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Repositories\GCScriptBenefits\GCScript.Client.Windows\Sheets\"/>
    </mc:Choice>
  </mc:AlternateContent>
  <xr:revisionPtr revIDLastSave="0" documentId="13_ncr:1_{81AF52DA-2503-4259-AFF8-DB879AA2D2FC}" xr6:coauthVersionLast="47" xr6:coauthVersionMax="47" xr10:uidLastSave="{00000000-0000-0000-0000-000000000000}"/>
  <bookViews>
    <workbookView xWindow="-98" yWindow="-98" windowWidth="28996" windowHeight="15796" xr2:uid="{322B088E-E500-4C95-8305-7ED82858C4CF}"/>
  </bookViews>
  <sheets>
    <sheet name="Dados" sheetId="1" r:id="rId1"/>
    <sheet name="CNPJ" sheetId="2" r:id="rId2"/>
    <sheet name="OP" sheetId="3" r:id="rId3"/>
  </sheets>
  <definedNames>
    <definedName name="_xlnm._FilterDatabase" localSheetId="1" hidden="1">CNPJ!$A$1:$F$350</definedName>
    <definedName name="_xlnm._FilterDatabase" localSheetId="2" hidden="1">OP!$A$1:$F$69</definedName>
    <definedName name="_xlnm.Print_Area" localSheetId="1">CNPJ!$A$1:$F$350</definedName>
    <definedName name="_xlnm.Print_Area" localSheetId="2">OP!$A$1:$F$64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000" i="1" l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D3" i="1"/>
  <c r="S3" i="1" s="1"/>
  <c r="AK3" i="1" s="1"/>
  <c r="O3" i="1"/>
  <c r="W3" i="1"/>
  <c r="Y3" i="1"/>
  <c r="AA3" i="1" s="1"/>
  <c r="AF3" i="1"/>
  <c r="AH3" i="1"/>
  <c r="AI3" i="1" s="1"/>
  <c r="D4" i="1"/>
  <c r="S4" i="1" s="1"/>
  <c r="AK4" i="1" s="1"/>
  <c r="O4" i="1"/>
  <c r="W4" i="1"/>
  <c r="Y4" i="1"/>
  <c r="AA4" i="1" s="1"/>
  <c r="AF4" i="1"/>
  <c r="AH4" i="1"/>
  <c r="AI4" i="1" s="1"/>
  <c r="D5" i="1"/>
  <c r="S5" i="1" s="1"/>
  <c r="AK5" i="1" s="1"/>
  <c r="O5" i="1"/>
  <c r="W5" i="1"/>
  <c r="Y5" i="1"/>
  <c r="AA5" i="1" s="1"/>
  <c r="AF5" i="1"/>
  <c r="AH5" i="1"/>
  <c r="AI5" i="1" s="1"/>
  <c r="D6" i="1"/>
  <c r="S6" i="1" s="1"/>
  <c r="AK6" i="1" s="1"/>
  <c r="O6" i="1"/>
  <c r="W6" i="1"/>
  <c r="Y6" i="1"/>
  <c r="AA6" i="1" s="1"/>
  <c r="AF6" i="1"/>
  <c r="AH6" i="1"/>
  <c r="AI6" i="1" s="1"/>
  <c r="D7" i="1"/>
  <c r="S7" i="1" s="1"/>
  <c r="O7" i="1"/>
  <c r="W7" i="1"/>
  <c r="Y7" i="1"/>
  <c r="AA7" i="1" s="1"/>
  <c r="AF7" i="1"/>
  <c r="AH7" i="1"/>
  <c r="AI7" i="1" s="1"/>
  <c r="D8" i="1"/>
  <c r="O8" i="1"/>
  <c r="W8" i="1"/>
  <c r="Y8" i="1"/>
  <c r="AA8" i="1" s="1"/>
  <c r="AF8" i="1"/>
  <c r="AH8" i="1"/>
  <c r="AI8" i="1" s="1"/>
  <c r="D9" i="1"/>
  <c r="S9" i="1" s="1"/>
  <c r="AK9" i="1" s="1"/>
  <c r="O9" i="1"/>
  <c r="W9" i="1"/>
  <c r="Y9" i="1"/>
  <c r="AA9" i="1" s="1"/>
  <c r="AF9" i="1"/>
  <c r="AH9" i="1"/>
  <c r="AI9" i="1" s="1"/>
  <c r="D10" i="1"/>
  <c r="S10" i="1" s="1"/>
  <c r="O10" i="1"/>
  <c r="W10" i="1"/>
  <c r="Y10" i="1"/>
  <c r="AA10" i="1" s="1"/>
  <c r="AF10" i="1"/>
  <c r="AH10" i="1"/>
  <c r="AI10" i="1" s="1"/>
  <c r="D11" i="1"/>
  <c r="S11" i="1" s="1"/>
  <c r="AK11" i="1" s="1"/>
  <c r="O11" i="1"/>
  <c r="W11" i="1"/>
  <c r="Y11" i="1"/>
  <c r="AA11" i="1" s="1"/>
  <c r="AF11" i="1"/>
  <c r="AH11" i="1"/>
  <c r="AI11" i="1" s="1"/>
  <c r="D12" i="1"/>
  <c r="O12" i="1"/>
  <c r="W12" i="1"/>
  <c r="Y12" i="1"/>
  <c r="Z12" i="1" s="1"/>
  <c r="AB12" i="1" s="1"/>
  <c r="AA12" i="1"/>
  <c r="AF12" i="1"/>
  <c r="AH12" i="1"/>
  <c r="AI12" i="1" s="1"/>
  <c r="D13" i="1"/>
  <c r="S13" i="1" s="1"/>
  <c r="O13" i="1"/>
  <c r="W13" i="1"/>
  <c r="Y13" i="1"/>
  <c r="AA13" i="1" s="1"/>
  <c r="AF13" i="1"/>
  <c r="AH13" i="1"/>
  <c r="AI13" i="1" s="1"/>
  <c r="D14" i="1"/>
  <c r="O14" i="1"/>
  <c r="W14" i="1"/>
  <c r="Y14" i="1"/>
  <c r="AA14" i="1" s="1"/>
  <c r="AF14" i="1"/>
  <c r="AH14" i="1"/>
  <c r="AI14" i="1" s="1"/>
  <c r="D15" i="1"/>
  <c r="S15" i="1" s="1"/>
  <c r="AK15" i="1" s="1"/>
  <c r="O15" i="1"/>
  <c r="W15" i="1"/>
  <c r="Y15" i="1"/>
  <c r="AA15" i="1" s="1"/>
  <c r="AF15" i="1"/>
  <c r="AH15" i="1"/>
  <c r="AI15" i="1" s="1"/>
  <c r="D16" i="1"/>
  <c r="O16" i="1"/>
  <c r="W16" i="1"/>
  <c r="Y16" i="1"/>
  <c r="AA16" i="1" s="1"/>
  <c r="AF16" i="1"/>
  <c r="AH16" i="1"/>
  <c r="AI16" i="1" s="1"/>
  <c r="D17" i="1"/>
  <c r="S17" i="1" s="1"/>
  <c r="AK17" i="1" s="1"/>
  <c r="O17" i="1"/>
  <c r="W17" i="1"/>
  <c r="Y17" i="1"/>
  <c r="AA17" i="1" s="1"/>
  <c r="AF17" i="1"/>
  <c r="AH17" i="1"/>
  <c r="AI17" i="1" s="1"/>
  <c r="D18" i="1"/>
  <c r="S18" i="1" s="1"/>
  <c r="AK18" i="1" s="1"/>
  <c r="O18" i="1"/>
  <c r="W18" i="1"/>
  <c r="Y18" i="1"/>
  <c r="AA18" i="1" s="1"/>
  <c r="AF18" i="1"/>
  <c r="AH18" i="1"/>
  <c r="AI18" i="1" s="1"/>
  <c r="D19" i="1"/>
  <c r="S19" i="1" s="1"/>
  <c r="O19" i="1"/>
  <c r="W19" i="1"/>
  <c r="Y19" i="1"/>
  <c r="AA19" i="1" s="1"/>
  <c r="AF19" i="1"/>
  <c r="AH19" i="1"/>
  <c r="AI19" i="1"/>
  <c r="D20" i="1"/>
  <c r="S20" i="1" s="1"/>
  <c r="O20" i="1"/>
  <c r="W20" i="1"/>
  <c r="Y20" i="1"/>
  <c r="AA20" i="1" s="1"/>
  <c r="AF20" i="1"/>
  <c r="AH20" i="1"/>
  <c r="AI20" i="1" s="1"/>
  <c r="D21" i="1"/>
  <c r="S21" i="1" s="1"/>
  <c r="O21" i="1"/>
  <c r="W21" i="1"/>
  <c r="Y21" i="1"/>
  <c r="AA21" i="1" s="1"/>
  <c r="AF21" i="1"/>
  <c r="AH21" i="1"/>
  <c r="AI21" i="1" s="1"/>
  <c r="D22" i="1"/>
  <c r="S22" i="1" s="1"/>
  <c r="O22" i="1"/>
  <c r="W22" i="1"/>
  <c r="Y22" i="1"/>
  <c r="AA22" i="1" s="1"/>
  <c r="AF22" i="1"/>
  <c r="AH22" i="1"/>
  <c r="AI22" i="1" s="1"/>
  <c r="D23" i="1"/>
  <c r="S23" i="1" s="1"/>
  <c r="O23" i="1"/>
  <c r="W23" i="1"/>
  <c r="Y23" i="1"/>
  <c r="AA23" i="1" s="1"/>
  <c r="AF23" i="1"/>
  <c r="AH23" i="1"/>
  <c r="AI23" i="1" s="1"/>
  <c r="D24" i="1"/>
  <c r="S24" i="1" s="1"/>
  <c r="O24" i="1"/>
  <c r="W24" i="1"/>
  <c r="Y24" i="1"/>
  <c r="AA24" i="1" s="1"/>
  <c r="AF24" i="1"/>
  <c r="AH24" i="1"/>
  <c r="AI24" i="1" s="1"/>
  <c r="D25" i="1"/>
  <c r="S25" i="1" s="1"/>
  <c r="O25" i="1"/>
  <c r="W25" i="1"/>
  <c r="Y25" i="1"/>
  <c r="AA25" i="1" s="1"/>
  <c r="AF25" i="1"/>
  <c r="AH25" i="1"/>
  <c r="AI25" i="1" s="1"/>
  <c r="D26" i="1"/>
  <c r="S26" i="1" s="1"/>
  <c r="AK26" i="1" s="1"/>
  <c r="O26" i="1"/>
  <c r="W26" i="1"/>
  <c r="Y26" i="1"/>
  <c r="AA26" i="1" s="1"/>
  <c r="AF26" i="1"/>
  <c r="AH26" i="1"/>
  <c r="AI26" i="1" s="1"/>
  <c r="D27" i="1"/>
  <c r="S27" i="1" s="1"/>
  <c r="O27" i="1"/>
  <c r="W27" i="1"/>
  <c r="Y27" i="1"/>
  <c r="AA27" i="1" s="1"/>
  <c r="AF27" i="1"/>
  <c r="AH27" i="1"/>
  <c r="AI27" i="1" s="1"/>
  <c r="D28" i="1"/>
  <c r="S28" i="1" s="1"/>
  <c r="AK28" i="1" s="1"/>
  <c r="O28" i="1"/>
  <c r="W28" i="1"/>
  <c r="Z28" i="1" s="1"/>
  <c r="AB28" i="1" s="1"/>
  <c r="Y28" i="1"/>
  <c r="AA28" i="1" s="1"/>
  <c r="AF28" i="1"/>
  <c r="AH28" i="1"/>
  <c r="AI28" i="1" s="1"/>
  <c r="D29" i="1"/>
  <c r="O29" i="1"/>
  <c r="W29" i="1"/>
  <c r="Y29" i="1"/>
  <c r="AF29" i="1"/>
  <c r="AH29" i="1"/>
  <c r="AI29" i="1" s="1"/>
  <c r="D30" i="1"/>
  <c r="S30" i="1" s="1"/>
  <c r="AK30" i="1" s="1"/>
  <c r="O30" i="1"/>
  <c r="W30" i="1"/>
  <c r="Y30" i="1"/>
  <c r="AA30" i="1" s="1"/>
  <c r="AF30" i="1"/>
  <c r="AH30" i="1"/>
  <c r="AI30" i="1" s="1"/>
  <c r="D31" i="1"/>
  <c r="O31" i="1"/>
  <c r="W31" i="1"/>
  <c r="Y31" i="1"/>
  <c r="AF31" i="1"/>
  <c r="AH31" i="1"/>
  <c r="AI31" i="1" s="1"/>
  <c r="D32" i="1"/>
  <c r="S32" i="1" s="1"/>
  <c r="AK32" i="1" s="1"/>
  <c r="O32" i="1"/>
  <c r="W32" i="1"/>
  <c r="Y32" i="1"/>
  <c r="AA32" i="1" s="1"/>
  <c r="AF32" i="1"/>
  <c r="AH32" i="1"/>
  <c r="AI32" i="1" s="1"/>
  <c r="D33" i="1"/>
  <c r="S33" i="1" s="1"/>
  <c r="O33" i="1"/>
  <c r="W33" i="1"/>
  <c r="Y33" i="1"/>
  <c r="AA33" i="1" s="1"/>
  <c r="AF33" i="1"/>
  <c r="AH33" i="1"/>
  <c r="AI33" i="1" s="1"/>
  <c r="D34" i="1"/>
  <c r="S34" i="1" s="1"/>
  <c r="AK34" i="1" s="1"/>
  <c r="O34" i="1"/>
  <c r="W34" i="1"/>
  <c r="Y34" i="1"/>
  <c r="AA34" i="1" s="1"/>
  <c r="AF34" i="1"/>
  <c r="AH34" i="1"/>
  <c r="AI34" i="1" s="1"/>
  <c r="D35" i="1"/>
  <c r="O35" i="1"/>
  <c r="W35" i="1"/>
  <c r="Y35" i="1"/>
  <c r="AA35" i="1" s="1"/>
  <c r="AF35" i="1"/>
  <c r="AH35" i="1"/>
  <c r="AI35" i="1" s="1"/>
  <c r="D36" i="1"/>
  <c r="S36" i="1" s="1"/>
  <c r="O36" i="1"/>
  <c r="W36" i="1"/>
  <c r="Y36" i="1"/>
  <c r="AA36" i="1" s="1"/>
  <c r="AF36" i="1"/>
  <c r="AH36" i="1"/>
  <c r="AI36" i="1" s="1"/>
  <c r="D37" i="1"/>
  <c r="S37" i="1" s="1"/>
  <c r="AK37" i="1" s="1"/>
  <c r="O37" i="1"/>
  <c r="W37" i="1"/>
  <c r="Z37" i="1"/>
  <c r="AB37" i="1" s="1"/>
  <c r="Y37" i="1"/>
  <c r="AA37" i="1" s="1"/>
  <c r="AF37" i="1"/>
  <c r="AH37" i="1"/>
  <c r="AI37" i="1" s="1"/>
  <c r="D38" i="1"/>
  <c r="S38" i="1" s="1"/>
  <c r="AK38" i="1" s="1"/>
  <c r="O38" i="1"/>
  <c r="W38" i="1"/>
  <c r="Y38" i="1"/>
  <c r="AA38" i="1" s="1"/>
  <c r="AF38" i="1"/>
  <c r="AH38" i="1"/>
  <c r="AI38" i="1" s="1"/>
  <c r="D39" i="1"/>
  <c r="O39" i="1"/>
  <c r="W39" i="1"/>
  <c r="Y39" i="1"/>
  <c r="AA39" i="1" s="1"/>
  <c r="AF39" i="1"/>
  <c r="AH39" i="1"/>
  <c r="AI39" i="1" s="1"/>
  <c r="D40" i="1"/>
  <c r="S40" i="1" s="1"/>
  <c r="O40" i="1"/>
  <c r="W40" i="1"/>
  <c r="Y40" i="1"/>
  <c r="AA40" i="1" s="1"/>
  <c r="AF40" i="1"/>
  <c r="AH40" i="1"/>
  <c r="AI40" i="1" s="1"/>
  <c r="D41" i="1"/>
  <c r="S41" i="1" s="1"/>
  <c r="AK41" i="1" s="1"/>
  <c r="O41" i="1"/>
  <c r="W41" i="1"/>
  <c r="Y41" i="1"/>
  <c r="AA41" i="1" s="1"/>
  <c r="AF41" i="1"/>
  <c r="AH41" i="1"/>
  <c r="AI41" i="1" s="1"/>
  <c r="D42" i="1"/>
  <c r="O42" i="1"/>
  <c r="W42" i="1"/>
  <c r="Y42" i="1"/>
  <c r="AA42" i="1" s="1"/>
  <c r="AF42" i="1"/>
  <c r="AH42" i="1"/>
  <c r="AI42" i="1"/>
  <c r="D43" i="1"/>
  <c r="S43" i="1" s="1"/>
  <c r="AK43" i="1" s="1"/>
  <c r="O43" i="1"/>
  <c r="W43" i="1"/>
  <c r="Y43" i="1"/>
  <c r="AA43" i="1" s="1"/>
  <c r="AF43" i="1"/>
  <c r="AH43" i="1"/>
  <c r="AI43" i="1" s="1"/>
  <c r="D44" i="1"/>
  <c r="O44" i="1"/>
  <c r="W44" i="1"/>
  <c r="Y44" i="1"/>
  <c r="AF44" i="1"/>
  <c r="AH44" i="1"/>
  <c r="AI44" i="1" s="1"/>
  <c r="D45" i="1"/>
  <c r="S45" i="1" s="1"/>
  <c r="AK45" i="1" s="1"/>
  <c r="O45" i="1"/>
  <c r="W45" i="1"/>
  <c r="Y45" i="1"/>
  <c r="AF45" i="1"/>
  <c r="AH45" i="1"/>
  <c r="AI45" i="1" s="1"/>
  <c r="D46" i="1"/>
  <c r="S46" i="1" s="1"/>
  <c r="O46" i="1"/>
  <c r="W46" i="1"/>
  <c r="Y46" i="1"/>
  <c r="AA46" i="1" s="1"/>
  <c r="AF46" i="1"/>
  <c r="AH46" i="1"/>
  <c r="AI46" i="1" s="1"/>
  <c r="D47" i="1"/>
  <c r="S47" i="1" s="1"/>
  <c r="O47" i="1"/>
  <c r="W47" i="1"/>
  <c r="Y47" i="1"/>
  <c r="AA47" i="1" s="1"/>
  <c r="AF47" i="1"/>
  <c r="AH47" i="1"/>
  <c r="AI47" i="1" s="1"/>
  <c r="D48" i="1"/>
  <c r="O48" i="1"/>
  <c r="W48" i="1"/>
  <c r="Y48" i="1"/>
  <c r="AF48" i="1"/>
  <c r="AH48" i="1"/>
  <c r="AI48" i="1" s="1"/>
  <c r="D49" i="1"/>
  <c r="S49" i="1" s="1"/>
  <c r="AK49" i="1" s="1"/>
  <c r="O49" i="1"/>
  <c r="W49" i="1"/>
  <c r="Y49" i="1"/>
  <c r="AA49" i="1" s="1"/>
  <c r="AF49" i="1"/>
  <c r="AH49" i="1"/>
  <c r="AI49" i="1"/>
  <c r="D50" i="1"/>
  <c r="O50" i="1"/>
  <c r="W50" i="1"/>
  <c r="Y50" i="1"/>
  <c r="AA50" i="1" s="1"/>
  <c r="AF50" i="1"/>
  <c r="AH50" i="1"/>
  <c r="AI50" i="1" s="1"/>
  <c r="D51" i="1"/>
  <c r="S51" i="1" s="1"/>
  <c r="AK51" i="1" s="1"/>
  <c r="O51" i="1"/>
  <c r="W51" i="1"/>
  <c r="Y51" i="1"/>
  <c r="AA51" i="1" s="1"/>
  <c r="AF51" i="1"/>
  <c r="AH51" i="1"/>
  <c r="AI51" i="1" s="1"/>
  <c r="D52" i="1"/>
  <c r="O52" i="1"/>
  <c r="W52" i="1"/>
  <c r="Y52" i="1"/>
  <c r="AA52" i="1" s="1"/>
  <c r="AF52" i="1"/>
  <c r="AH52" i="1"/>
  <c r="AI52" i="1" s="1"/>
  <c r="D53" i="1"/>
  <c r="S53" i="1" s="1"/>
  <c r="AK53" i="1" s="1"/>
  <c r="O53" i="1"/>
  <c r="W53" i="1"/>
  <c r="Y53" i="1"/>
  <c r="AA53" i="1" s="1"/>
  <c r="AF53" i="1"/>
  <c r="AH53" i="1"/>
  <c r="AI53" i="1" s="1"/>
  <c r="D54" i="1"/>
  <c r="O54" i="1"/>
  <c r="W54" i="1"/>
  <c r="Z54" i="1" s="1"/>
  <c r="AB54" i="1" s="1"/>
  <c r="Y54" i="1"/>
  <c r="AA54" i="1" s="1"/>
  <c r="AF54" i="1"/>
  <c r="AH54" i="1"/>
  <c r="AI54" i="1" s="1"/>
  <c r="D55" i="1"/>
  <c r="S55" i="1" s="1"/>
  <c r="O55" i="1"/>
  <c r="W55" i="1"/>
  <c r="Y55" i="1"/>
  <c r="AF55" i="1"/>
  <c r="AH55" i="1"/>
  <c r="AI55" i="1" s="1"/>
  <c r="D56" i="1"/>
  <c r="S56" i="1" s="1"/>
  <c r="O56" i="1"/>
  <c r="W56" i="1"/>
  <c r="Y56" i="1"/>
  <c r="AA56" i="1" s="1"/>
  <c r="AF56" i="1"/>
  <c r="AH56" i="1"/>
  <c r="AI56" i="1" s="1"/>
  <c r="D57" i="1"/>
  <c r="S57" i="1" s="1"/>
  <c r="O57" i="1"/>
  <c r="W57" i="1"/>
  <c r="Y57" i="1"/>
  <c r="AA57" i="1" s="1"/>
  <c r="AF57" i="1"/>
  <c r="AH57" i="1"/>
  <c r="AI57" i="1" s="1"/>
  <c r="D58" i="1"/>
  <c r="S58" i="1" s="1"/>
  <c r="AK58" i="1" s="1"/>
  <c r="O58" i="1"/>
  <c r="W58" i="1"/>
  <c r="Y58" i="1"/>
  <c r="AA58" i="1" s="1"/>
  <c r="AF58" i="1"/>
  <c r="AH58" i="1"/>
  <c r="AI58" i="1" s="1"/>
  <c r="D59" i="1"/>
  <c r="S59" i="1" s="1"/>
  <c r="O59" i="1"/>
  <c r="W59" i="1"/>
  <c r="Y59" i="1"/>
  <c r="AA59" i="1" s="1"/>
  <c r="AF59" i="1"/>
  <c r="AH59" i="1"/>
  <c r="AI59" i="1" s="1"/>
  <c r="D60" i="1"/>
  <c r="O60" i="1"/>
  <c r="W60" i="1"/>
  <c r="Y60" i="1"/>
  <c r="AA60" i="1"/>
  <c r="AF60" i="1"/>
  <c r="AH60" i="1"/>
  <c r="AI60" i="1" s="1"/>
  <c r="D61" i="1"/>
  <c r="O61" i="1"/>
  <c r="W61" i="1"/>
  <c r="Y61" i="1"/>
  <c r="AA61" i="1"/>
  <c r="AF61" i="1"/>
  <c r="AH61" i="1"/>
  <c r="AI61" i="1" s="1"/>
  <c r="D62" i="1"/>
  <c r="S62" i="1" s="1"/>
  <c r="O62" i="1"/>
  <c r="W62" i="1"/>
  <c r="Y62" i="1"/>
  <c r="AA62" i="1" s="1"/>
  <c r="AF62" i="1"/>
  <c r="AH62" i="1"/>
  <c r="AI62" i="1" s="1"/>
  <c r="D63" i="1"/>
  <c r="O63" i="1"/>
  <c r="W63" i="1"/>
  <c r="Y63" i="1"/>
  <c r="AA63" i="1" s="1"/>
  <c r="AF63" i="1"/>
  <c r="AH63" i="1"/>
  <c r="AI63" i="1" s="1"/>
  <c r="D64" i="1"/>
  <c r="S64" i="1" s="1"/>
  <c r="AK64" i="1" s="1"/>
  <c r="O64" i="1"/>
  <c r="W64" i="1"/>
  <c r="Y64" i="1"/>
  <c r="AA64" i="1"/>
  <c r="AF64" i="1"/>
  <c r="AH64" i="1"/>
  <c r="AI64" i="1" s="1"/>
  <c r="D65" i="1"/>
  <c r="S65" i="1" s="1"/>
  <c r="O65" i="1"/>
  <c r="W65" i="1"/>
  <c r="Y65" i="1"/>
  <c r="AA65" i="1" s="1"/>
  <c r="AF65" i="1"/>
  <c r="AH65" i="1"/>
  <c r="AI65" i="1" s="1"/>
  <c r="D66" i="1"/>
  <c r="S66" i="1" s="1"/>
  <c r="AK66" i="1" s="1"/>
  <c r="O66" i="1"/>
  <c r="W66" i="1"/>
  <c r="Y66" i="1"/>
  <c r="AA66" i="1" s="1"/>
  <c r="AF66" i="1"/>
  <c r="AH66" i="1"/>
  <c r="AI66" i="1" s="1"/>
  <c r="D67" i="1"/>
  <c r="S67" i="1" s="1"/>
  <c r="AK67" i="1" s="1"/>
  <c r="O67" i="1"/>
  <c r="W67" i="1"/>
  <c r="Y67" i="1"/>
  <c r="AF67" i="1"/>
  <c r="AH67" i="1"/>
  <c r="AI67" i="1" s="1"/>
  <c r="D68" i="1"/>
  <c r="S68" i="1" s="1"/>
  <c r="AK68" i="1" s="1"/>
  <c r="O68" i="1"/>
  <c r="W68" i="1"/>
  <c r="Y68" i="1"/>
  <c r="AA68" i="1" s="1"/>
  <c r="AF68" i="1"/>
  <c r="AH68" i="1"/>
  <c r="AI68" i="1" s="1"/>
  <c r="D69" i="1"/>
  <c r="O69" i="1"/>
  <c r="W69" i="1"/>
  <c r="Y69" i="1"/>
  <c r="AA69" i="1" s="1"/>
  <c r="AF69" i="1"/>
  <c r="AH69" i="1"/>
  <c r="AI69" i="1" s="1"/>
  <c r="D70" i="1"/>
  <c r="S70" i="1" s="1"/>
  <c r="AK70" i="1" s="1"/>
  <c r="O70" i="1"/>
  <c r="W70" i="1"/>
  <c r="Y70" i="1"/>
  <c r="AA70" i="1" s="1"/>
  <c r="AF70" i="1"/>
  <c r="AH70" i="1"/>
  <c r="AI70" i="1" s="1"/>
  <c r="D71" i="1"/>
  <c r="S71" i="1" s="1"/>
  <c r="AK71" i="1" s="1"/>
  <c r="O71" i="1"/>
  <c r="W71" i="1"/>
  <c r="Y71" i="1"/>
  <c r="AA71" i="1" s="1"/>
  <c r="AF71" i="1"/>
  <c r="AH71" i="1"/>
  <c r="AI71" i="1" s="1"/>
  <c r="D72" i="1"/>
  <c r="O72" i="1"/>
  <c r="W72" i="1"/>
  <c r="Y72" i="1"/>
  <c r="AA72" i="1" s="1"/>
  <c r="AF72" i="1"/>
  <c r="AH72" i="1"/>
  <c r="AI72" i="1" s="1"/>
  <c r="D73" i="1"/>
  <c r="S73" i="1" s="1"/>
  <c r="O73" i="1"/>
  <c r="W73" i="1"/>
  <c r="Z73" i="1" s="1"/>
  <c r="AB73" i="1" s="1"/>
  <c r="Y73" i="1"/>
  <c r="AA73" i="1" s="1"/>
  <c r="AF73" i="1"/>
  <c r="AH73" i="1"/>
  <c r="AI73" i="1"/>
  <c r="D74" i="1"/>
  <c r="O74" i="1"/>
  <c r="W74" i="1"/>
  <c r="Y74" i="1"/>
  <c r="AA74" i="1" s="1"/>
  <c r="AF74" i="1"/>
  <c r="AH74" i="1"/>
  <c r="AI74" i="1" s="1"/>
  <c r="D75" i="1"/>
  <c r="S75" i="1" s="1"/>
  <c r="AK75" i="1" s="1"/>
  <c r="O75" i="1"/>
  <c r="W75" i="1"/>
  <c r="Y75" i="1"/>
  <c r="AA75" i="1" s="1"/>
  <c r="AF75" i="1"/>
  <c r="AH75" i="1"/>
  <c r="AI75" i="1" s="1"/>
  <c r="D76" i="1"/>
  <c r="S76" i="1" s="1"/>
  <c r="AK76" i="1" s="1"/>
  <c r="O76" i="1"/>
  <c r="W76" i="1"/>
  <c r="Z76" i="1" s="1"/>
  <c r="AB76" i="1" s="1"/>
  <c r="Y76" i="1"/>
  <c r="AA76" i="1" s="1"/>
  <c r="AF76" i="1"/>
  <c r="AH76" i="1"/>
  <c r="AI76" i="1" s="1"/>
  <c r="D77" i="1"/>
  <c r="O77" i="1"/>
  <c r="W77" i="1"/>
  <c r="Y77" i="1"/>
  <c r="AA77" i="1" s="1"/>
  <c r="AF77" i="1"/>
  <c r="AH77" i="1"/>
  <c r="AI77" i="1" s="1"/>
  <c r="D78" i="1"/>
  <c r="S78" i="1" s="1"/>
  <c r="O78" i="1"/>
  <c r="W78" i="1"/>
  <c r="Y78" i="1"/>
  <c r="AA78" i="1" s="1"/>
  <c r="AF78" i="1"/>
  <c r="AH78" i="1"/>
  <c r="AI78" i="1" s="1"/>
  <c r="D79" i="1"/>
  <c r="S79" i="1" s="1"/>
  <c r="AK79" i="1" s="1"/>
  <c r="O79" i="1"/>
  <c r="W79" i="1"/>
  <c r="Y79" i="1"/>
  <c r="AA79" i="1" s="1"/>
  <c r="AF79" i="1"/>
  <c r="AH79" i="1"/>
  <c r="AI79" i="1" s="1"/>
  <c r="D80" i="1"/>
  <c r="S80" i="1" s="1"/>
  <c r="AK80" i="1" s="1"/>
  <c r="O80" i="1"/>
  <c r="W80" i="1"/>
  <c r="Y80" i="1"/>
  <c r="AA80" i="1" s="1"/>
  <c r="AF80" i="1"/>
  <c r="AH80" i="1"/>
  <c r="AI80" i="1" s="1"/>
  <c r="D81" i="1"/>
  <c r="S81" i="1" s="1"/>
  <c r="O81" i="1"/>
  <c r="W81" i="1"/>
  <c r="Y81" i="1"/>
  <c r="AA81" i="1" s="1"/>
  <c r="AF81" i="1"/>
  <c r="AH81" i="1"/>
  <c r="AI81" i="1" s="1"/>
  <c r="D82" i="1"/>
  <c r="S82" i="1" s="1"/>
  <c r="O82" i="1"/>
  <c r="W82" i="1"/>
  <c r="Y82" i="1"/>
  <c r="AA82" i="1" s="1"/>
  <c r="AF82" i="1"/>
  <c r="AH82" i="1"/>
  <c r="AI82" i="1" s="1"/>
  <c r="D83" i="1"/>
  <c r="S83" i="1" s="1"/>
  <c r="O83" i="1"/>
  <c r="W83" i="1"/>
  <c r="Y83" i="1"/>
  <c r="AA83" i="1" s="1"/>
  <c r="AF83" i="1"/>
  <c r="AH83" i="1"/>
  <c r="AI83" i="1" s="1"/>
  <c r="D84" i="1"/>
  <c r="S84" i="1" s="1"/>
  <c r="O84" i="1"/>
  <c r="W84" i="1"/>
  <c r="Y84" i="1"/>
  <c r="AA84" i="1" s="1"/>
  <c r="AF84" i="1"/>
  <c r="AH84" i="1"/>
  <c r="AI84" i="1" s="1"/>
  <c r="D85" i="1"/>
  <c r="O85" i="1"/>
  <c r="W85" i="1"/>
  <c r="Y85" i="1"/>
  <c r="AA85" i="1" s="1"/>
  <c r="AF85" i="1"/>
  <c r="AH85" i="1"/>
  <c r="AI85" i="1" s="1"/>
  <c r="D86" i="1"/>
  <c r="S86" i="1" s="1"/>
  <c r="AK86" i="1" s="1"/>
  <c r="O86" i="1"/>
  <c r="W86" i="1"/>
  <c r="Y86" i="1"/>
  <c r="AF86" i="1"/>
  <c r="AH86" i="1"/>
  <c r="AI86" i="1"/>
  <c r="D87" i="1"/>
  <c r="S87" i="1" s="1"/>
  <c r="O87" i="1"/>
  <c r="W87" i="1"/>
  <c r="Y87" i="1"/>
  <c r="AA87" i="1" s="1"/>
  <c r="AF87" i="1"/>
  <c r="AH87" i="1"/>
  <c r="AI87" i="1" s="1"/>
  <c r="D88" i="1"/>
  <c r="O88" i="1"/>
  <c r="W88" i="1"/>
  <c r="Y88" i="1"/>
  <c r="AA88" i="1" s="1"/>
  <c r="AF88" i="1"/>
  <c r="AH88" i="1"/>
  <c r="AI88" i="1"/>
  <c r="D89" i="1"/>
  <c r="S89" i="1" s="1"/>
  <c r="AK89" i="1" s="1"/>
  <c r="O89" i="1"/>
  <c r="W89" i="1"/>
  <c r="Y89" i="1"/>
  <c r="AA89" i="1" s="1"/>
  <c r="AF89" i="1"/>
  <c r="AH89" i="1"/>
  <c r="AI89" i="1" s="1"/>
  <c r="D90" i="1"/>
  <c r="O90" i="1"/>
  <c r="W90" i="1"/>
  <c r="Y90" i="1"/>
  <c r="AA90" i="1" s="1"/>
  <c r="AF90" i="1"/>
  <c r="AH90" i="1"/>
  <c r="AI90" i="1" s="1"/>
  <c r="D91" i="1"/>
  <c r="O91" i="1"/>
  <c r="W91" i="1"/>
  <c r="Z91" i="1" s="1"/>
  <c r="AB91" i="1" s="1"/>
  <c r="Y91" i="1"/>
  <c r="AA91" i="1" s="1"/>
  <c r="AF91" i="1"/>
  <c r="AH91" i="1"/>
  <c r="AI91" i="1" s="1"/>
  <c r="D92" i="1"/>
  <c r="S92" i="1" s="1"/>
  <c r="AK92" i="1" s="1"/>
  <c r="O92" i="1"/>
  <c r="W92" i="1"/>
  <c r="Y92" i="1"/>
  <c r="AA92" i="1" s="1"/>
  <c r="AF92" i="1"/>
  <c r="AH92" i="1"/>
  <c r="AI92" i="1" s="1"/>
  <c r="D93" i="1"/>
  <c r="O93" i="1"/>
  <c r="W93" i="1"/>
  <c r="Y93" i="1"/>
  <c r="AA93" i="1" s="1"/>
  <c r="AF93" i="1"/>
  <c r="AH93" i="1"/>
  <c r="AI93" i="1" s="1"/>
  <c r="D94" i="1"/>
  <c r="O94" i="1"/>
  <c r="W94" i="1"/>
  <c r="Y94" i="1"/>
  <c r="AA94" i="1" s="1"/>
  <c r="AF94" i="1"/>
  <c r="AH94" i="1"/>
  <c r="AI94" i="1" s="1"/>
  <c r="D95" i="1"/>
  <c r="S95" i="1" s="1"/>
  <c r="AK95" i="1" s="1"/>
  <c r="O95" i="1"/>
  <c r="W95" i="1"/>
  <c r="Y95" i="1"/>
  <c r="AA95" i="1" s="1"/>
  <c r="AF95" i="1"/>
  <c r="AH95" i="1"/>
  <c r="AI95" i="1" s="1"/>
  <c r="D96" i="1"/>
  <c r="S96" i="1" s="1"/>
  <c r="O96" i="1"/>
  <c r="W96" i="1"/>
  <c r="Y96" i="1"/>
  <c r="AA96" i="1" s="1"/>
  <c r="AF96" i="1"/>
  <c r="AH96" i="1"/>
  <c r="AI96" i="1" s="1"/>
  <c r="D97" i="1"/>
  <c r="O97" i="1"/>
  <c r="W97" i="1"/>
  <c r="Z97" i="1" s="1"/>
  <c r="AB97" i="1" s="1"/>
  <c r="Y97" i="1"/>
  <c r="AA97" i="1" s="1"/>
  <c r="AF97" i="1"/>
  <c r="AH97" i="1"/>
  <c r="AI97" i="1" s="1"/>
  <c r="D98" i="1"/>
  <c r="S98" i="1" s="1"/>
  <c r="AK98" i="1" s="1"/>
  <c r="O98" i="1"/>
  <c r="W98" i="1"/>
  <c r="Y98" i="1"/>
  <c r="AA98" i="1" s="1"/>
  <c r="AF98" i="1"/>
  <c r="AH98" i="1"/>
  <c r="AI98" i="1"/>
  <c r="D99" i="1"/>
  <c r="S99" i="1" s="1"/>
  <c r="AK99" i="1" s="1"/>
  <c r="O99" i="1"/>
  <c r="W99" i="1"/>
  <c r="Y99" i="1"/>
  <c r="AA99" i="1" s="1"/>
  <c r="AF99" i="1"/>
  <c r="AH99" i="1"/>
  <c r="AI99" i="1" s="1"/>
  <c r="D100" i="1"/>
  <c r="S100" i="1" s="1"/>
  <c r="AK100" i="1" s="1"/>
  <c r="O100" i="1"/>
  <c r="W100" i="1"/>
  <c r="Y100" i="1"/>
  <c r="AA100" i="1" s="1"/>
  <c r="AF100" i="1"/>
  <c r="AH100" i="1"/>
  <c r="AI100" i="1" s="1"/>
  <c r="D101" i="1"/>
  <c r="S101" i="1" s="1"/>
  <c r="AK101" i="1" s="1"/>
  <c r="O101" i="1"/>
  <c r="W101" i="1"/>
  <c r="Y101" i="1"/>
  <c r="AA101" i="1" s="1"/>
  <c r="AF101" i="1"/>
  <c r="AH101" i="1"/>
  <c r="AI101" i="1" s="1"/>
  <c r="D102" i="1"/>
  <c r="S102" i="1" s="1"/>
  <c r="AK102" i="1" s="1"/>
  <c r="O102" i="1"/>
  <c r="W102" i="1"/>
  <c r="Y102" i="1"/>
  <c r="AF102" i="1"/>
  <c r="AH102" i="1"/>
  <c r="AI102" i="1" s="1"/>
  <c r="D103" i="1"/>
  <c r="O103" i="1"/>
  <c r="W103" i="1"/>
  <c r="Y103" i="1"/>
  <c r="AA103" i="1" s="1"/>
  <c r="AF103" i="1"/>
  <c r="AH103" i="1"/>
  <c r="AI103" i="1"/>
  <c r="D104" i="1"/>
  <c r="S104" i="1" s="1"/>
  <c r="AK104" i="1" s="1"/>
  <c r="O104" i="1"/>
  <c r="W104" i="1"/>
  <c r="Y104" i="1"/>
  <c r="AA104" i="1" s="1"/>
  <c r="AF104" i="1"/>
  <c r="AH104" i="1"/>
  <c r="AI104" i="1" s="1"/>
  <c r="D105" i="1"/>
  <c r="S105" i="1" s="1"/>
  <c r="O105" i="1"/>
  <c r="W105" i="1"/>
  <c r="Y105" i="1"/>
  <c r="AA105" i="1" s="1"/>
  <c r="AF105" i="1"/>
  <c r="AH105" i="1"/>
  <c r="AI105" i="1" s="1"/>
  <c r="D106" i="1"/>
  <c r="S106" i="1" s="1"/>
  <c r="O106" i="1"/>
  <c r="W106" i="1"/>
  <c r="Y106" i="1"/>
  <c r="AA106" i="1" s="1"/>
  <c r="AF106" i="1"/>
  <c r="AH106" i="1"/>
  <c r="AI106" i="1" s="1"/>
  <c r="D107" i="1"/>
  <c r="S107" i="1" s="1"/>
  <c r="AK107" i="1" s="1"/>
  <c r="O107" i="1"/>
  <c r="W107" i="1"/>
  <c r="Z107" i="1" s="1"/>
  <c r="AB107" i="1" s="1"/>
  <c r="Y107" i="1"/>
  <c r="AA107" i="1" s="1"/>
  <c r="AF107" i="1"/>
  <c r="AH107" i="1"/>
  <c r="AI107" i="1"/>
  <c r="D108" i="1"/>
  <c r="S108" i="1" s="1"/>
  <c r="O108" i="1"/>
  <c r="W108" i="1"/>
  <c r="Y108" i="1"/>
  <c r="AA108" i="1" s="1"/>
  <c r="AF108" i="1"/>
  <c r="AH108" i="1"/>
  <c r="AI108" i="1" s="1"/>
  <c r="D109" i="1"/>
  <c r="O109" i="1"/>
  <c r="W109" i="1"/>
  <c r="Z109" i="1"/>
  <c r="AB109" i="1" s="1"/>
  <c r="Y109" i="1"/>
  <c r="AA109" i="1" s="1"/>
  <c r="AF109" i="1"/>
  <c r="AH109" i="1"/>
  <c r="AI109" i="1" s="1"/>
  <c r="D110" i="1"/>
  <c r="S110" i="1" s="1"/>
  <c r="AK110" i="1" s="1"/>
  <c r="O110" i="1"/>
  <c r="W110" i="1"/>
  <c r="Y110" i="1"/>
  <c r="AA110" i="1" s="1"/>
  <c r="AF110" i="1"/>
  <c r="AH110" i="1"/>
  <c r="AI110" i="1" s="1"/>
  <c r="D111" i="1"/>
  <c r="S111" i="1" s="1"/>
  <c r="AK111" i="1" s="1"/>
  <c r="O111" i="1"/>
  <c r="W111" i="1"/>
  <c r="Y111" i="1"/>
  <c r="AA111" i="1" s="1"/>
  <c r="AF111" i="1"/>
  <c r="AH111" i="1"/>
  <c r="AI111" i="1" s="1"/>
  <c r="D112" i="1"/>
  <c r="S112" i="1" s="1"/>
  <c r="AK112" i="1" s="1"/>
  <c r="O112" i="1"/>
  <c r="W112" i="1"/>
  <c r="Y112" i="1"/>
  <c r="AA112" i="1" s="1"/>
  <c r="AF112" i="1"/>
  <c r="AH112" i="1"/>
  <c r="AI112" i="1" s="1"/>
  <c r="D113" i="1"/>
  <c r="O113" i="1"/>
  <c r="W113" i="1"/>
  <c r="Y113" i="1"/>
  <c r="AA113" i="1" s="1"/>
  <c r="AF113" i="1"/>
  <c r="AH113" i="1"/>
  <c r="AI113" i="1"/>
  <c r="D114" i="1"/>
  <c r="S114" i="1" s="1"/>
  <c r="O114" i="1"/>
  <c r="W114" i="1"/>
  <c r="Y114" i="1"/>
  <c r="AA114" i="1" s="1"/>
  <c r="AF114" i="1"/>
  <c r="AH114" i="1"/>
  <c r="AI114" i="1" s="1"/>
  <c r="D115" i="1"/>
  <c r="S115" i="1" s="1"/>
  <c r="AK115" i="1" s="1"/>
  <c r="O115" i="1"/>
  <c r="W115" i="1"/>
  <c r="Y115" i="1"/>
  <c r="AF115" i="1"/>
  <c r="AH115" i="1"/>
  <c r="AI115" i="1" s="1"/>
  <c r="D116" i="1"/>
  <c r="S116" i="1" s="1"/>
  <c r="O116" i="1"/>
  <c r="W116" i="1"/>
  <c r="Y116" i="1"/>
  <c r="AA116" i="1" s="1"/>
  <c r="AF116" i="1"/>
  <c r="AH116" i="1"/>
  <c r="AI116" i="1" s="1"/>
  <c r="D117" i="1"/>
  <c r="S117" i="1" s="1"/>
  <c r="AK117" i="1" s="1"/>
  <c r="O117" i="1"/>
  <c r="W117" i="1"/>
  <c r="Y117" i="1"/>
  <c r="AA117" i="1" s="1"/>
  <c r="AF117" i="1"/>
  <c r="AH117" i="1"/>
  <c r="AI117" i="1" s="1"/>
  <c r="D118" i="1"/>
  <c r="S118" i="1" s="1"/>
  <c r="AK118" i="1" s="1"/>
  <c r="O118" i="1"/>
  <c r="W118" i="1"/>
  <c r="Y118" i="1"/>
  <c r="AF118" i="1"/>
  <c r="AH118" i="1"/>
  <c r="AI118" i="1" s="1"/>
  <c r="D119" i="1"/>
  <c r="O119" i="1"/>
  <c r="W119" i="1"/>
  <c r="Z119" i="1" s="1"/>
  <c r="AB119" i="1" s="1"/>
  <c r="Y119" i="1"/>
  <c r="AA119" i="1" s="1"/>
  <c r="AF119" i="1"/>
  <c r="AH119" i="1"/>
  <c r="AI119" i="1" s="1"/>
  <c r="D120" i="1"/>
  <c r="S120" i="1" s="1"/>
  <c r="AK120" i="1" s="1"/>
  <c r="O120" i="1"/>
  <c r="W120" i="1"/>
  <c r="Y120" i="1"/>
  <c r="AF120" i="1"/>
  <c r="AH120" i="1"/>
  <c r="AI120" i="1" s="1"/>
  <c r="D121" i="1"/>
  <c r="S121" i="1" s="1"/>
  <c r="AK121" i="1" s="1"/>
  <c r="O121" i="1"/>
  <c r="W121" i="1"/>
  <c r="Y121" i="1"/>
  <c r="AA121" i="1" s="1"/>
  <c r="AF121" i="1"/>
  <c r="AH121" i="1"/>
  <c r="AI121" i="1" s="1"/>
  <c r="D122" i="1"/>
  <c r="S122" i="1" s="1"/>
  <c r="O122" i="1"/>
  <c r="W122" i="1"/>
  <c r="Y122" i="1"/>
  <c r="AA122" i="1" s="1"/>
  <c r="AF122" i="1"/>
  <c r="AH122" i="1"/>
  <c r="AI122" i="1" s="1"/>
  <c r="D123" i="1"/>
  <c r="O123" i="1"/>
  <c r="W123" i="1"/>
  <c r="Y123" i="1"/>
  <c r="AA123" i="1" s="1"/>
  <c r="AF123" i="1"/>
  <c r="AH123" i="1"/>
  <c r="AI123" i="1"/>
  <c r="D124" i="1"/>
  <c r="O124" i="1"/>
  <c r="W124" i="1"/>
  <c r="Y124" i="1"/>
  <c r="AA124" i="1" s="1"/>
  <c r="AF124" i="1"/>
  <c r="AH124" i="1"/>
  <c r="AI124" i="1" s="1"/>
  <c r="D125" i="1"/>
  <c r="S125" i="1" s="1"/>
  <c r="O125" i="1"/>
  <c r="W125" i="1"/>
  <c r="Y125" i="1"/>
  <c r="AA125" i="1" s="1"/>
  <c r="AF125" i="1"/>
  <c r="AH125" i="1"/>
  <c r="AI125" i="1" s="1"/>
  <c r="D126" i="1"/>
  <c r="O126" i="1"/>
  <c r="W126" i="1"/>
  <c r="Y126" i="1"/>
  <c r="AA126" i="1" s="1"/>
  <c r="AF126" i="1"/>
  <c r="AH126" i="1"/>
  <c r="AI126" i="1" s="1"/>
  <c r="D127" i="1"/>
  <c r="O127" i="1"/>
  <c r="W127" i="1"/>
  <c r="Y127" i="1"/>
  <c r="AA127" i="1" s="1"/>
  <c r="AF127" i="1"/>
  <c r="AH127" i="1"/>
  <c r="AI127" i="1" s="1"/>
  <c r="D128" i="1"/>
  <c r="S128" i="1" s="1"/>
  <c r="O128" i="1"/>
  <c r="W128" i="1"/>
  <c r="Y128" i="1"/>
  <c r="AA128" i="1" s="1"/>
  <c r="AF128" i="1"/>
  <c r="AH128" i="1"/>
  <c r="AI128" i="1" s="1"/>
  <c r="D129" i="1"/>
  <c r="O129" i="1"/>
  <c r="W129" i="1"/>
  <c r="Y129" i="1"/>
  <c r="AA129" i="1" s="1"/>
  <c r="AF129" i="1"/>
  <c r="AH129" i="1"/>
  <c r="AI129" i="1" s="1"/>
  <c r="D130" i="1"/>
  <c r="S130" i="1" s="1"/>
  <c r="O130" i="1"/>
  <c r="W130" i="1"/>
  <c r="Y130" i="1"/>
  <c r="AA130" i="1" s="1"/>
  <c r="AF130" i="1"/>
  <c r="AH130" i="1"/>
  <c r="AI130" i="1" s="1"/>
  <c r="D131" i="1"/>
  <c r="S131" i="1" s="1"/>
  <c r="O131" i="1"/>
  <c r="W131" i="1"/>
  <c r="Y131" i="1"/>
  <c r="AF131" i="1"/>
  <c r="AH131" i="1"/>
  <c r="AI131" i="1"/>
  <c r="D132" i="1"/>
  <c r="S132" i="1" s="1"/>
  <c r="O132" i="1"/>
  <c r="W132" i="1"/>
  <c r="Y132" i="1"/>
  <c r="AA132" i="1" s="1"/>
  <c r="AF132" i="1"/>
  <c r="AH132" i="1"/>
  <c r="AI132" i="1" s="1"/>
  <c r="D133" i="1"/>
  <c r="S133" i="1" s="1"/>
  <c r="O133" i="1"/>
  <c r="W133" i="1"/>
  <c r="Z133" i="1"/>
  <c r="AB133" i="1" s="1"/>
  <c r="Y133" i="1"/>
  <c r="AA133" i="1" s="1"/>
  <c r="AF133" i="1"/>
  <c r="AH133" i="1"/>
  <c r="AI133" i="1" s="1"/>
  <c r="D134" i="1"/>
  <c r="S134" i="1" s="1"/>
  <c r="AK134" i="1" s="1"/>
  <c r="O134" i="1"/>
  <c r="W134" i="1"/>
  <c r="Y134" i="1"/>
  <c r="AA134" i="1" s="1"/>
  <c r="AF134" i="1"/>
  <c r="AH134" i="1"/>
  <c r="AI134" i="1" s="1"/>
  <c r="D135" i="1"/>
  <c r="O135" i="1"/>
  <c r="W135" i="1"/>
  <c r="Y135" i="1"/>
  <c r="AA135" i="1" s="1"/>
  <c r="AF135" i="1"/>
  <c r="AH135" i="1"/>
  <c r="AI135" i="1" s="1"/>
  <c r="D136" i="1"/>
  <c r="O136" i="1"/>
  <c r="W136" i="1"/>
  <c r="Y136" i="1"/>
  <c r="AF136" i="1"/>
  <c r="AH136" i="1"/>
  <c r="AI136" i="1" s="1"/>
  <c r="D137" i="1"/>
  <c r="S137" i="1" s="1"/>
  <c r="AK137" i="1" s="1"/>
  <c r="O137" i="1"/>
  <c r="W137" i="1"/>
  <c r="Y137" i="1"/>
  <c r="AA137" i="1" s="1"/>
  <c r="AF137" i="1"/>
  <c r="AH137" i="1"/>
  <c r="AI137" i="1" s="1"/>
  <c r="D138" i="1"/>
  <c r="O138" i="1"/>
  <c r="W138" i="1"/>
  <c r="Y138" i="1"/>
  <c r="AA138" i="1" s="1"/>
  <c r="AF138" i="1"/>
  <c r="AH138" i="1"/>
  <c r="AI138" i="1" s="1"/>
  <c r="D139" i="1"/>
  <c r="S139" i="1" s="1"/>
  <c r="AK139" i="1" s="1"/>
  <c r="O139" i="1"/>
  <c r="W139" i="1"/>
  <c r="Y139" i="1"/>
  <c r="AA139" i="1" s="1"/>
  <c r="AF139" i="1"/>
  <c r="AH139" i="1"/>
  <c r="AI139" i="1" s="1"/>
  <c r="D140" i="1"/>
  <c r="S140" i="1" s="1"/>
  <c r="O140" i="1"/>
  <c r="W140" i="1"/>
  <c r="Z140" i="1"/>
  <c r="AB140" i="1" s="1"/>
  <c r="Y140" i="1"/>
  <c r="AA140" i="1" s="1"/>
  <c r="AF140" i="1"/>
  <c r="AH140" i="1"/>
  <c r="AI140" i="1" s="1"/>
  <c r="D141" i="1"/>
  <c r="O141" i="1"/>
  <c r="W141" i="1"/>
  <c r="Y141" i="1"/>
  <c r="AA141" i="1" s="1"/>
  <c r="AF141" i="1"/>
  <c r="AH141" i="1"/>
  <c r="AI141" i="1" s="1"/>
  <c r="D142" i="1"/>
  <c r="S142" i="1" s="1"/>
  <c r="O142" i="1"/>
  <c r="W142" i="1"/>
  <c r="Y142" i="1"/>
  <c r="AF142" i="1"/>
  <c r="AH142" i="1"/>
  <c r="AI142" i="1" s="1"/>
  <c r="D143" i="1"/>
  <c r="S143" i="1" s="1"/>
  <c r="O143" i="1"/>
  <c r="W143" i="1"/>
  <c r="Y143" i="1"/>
  <c r="AA143" i="1" s="1"/>
  <c r="AF143" i="1"/>
  <c r="AH143" i="1"/>
  <c r="AI143" i="1"/>
  <c r="D144" i="1"/>
  <c r="S144" i="1" s="1"/>
  <c r="O144" i="1"/>
  <c r="W144" i="1"/>
  <c r="Y144" i="1"/>
  <c r="AA144" i="1" s="1"/>
  <c r="AF144" i="1"/>
  <c r="AH144" i="1"/>
  <c r="AI144" i="1" s="1"/>
  <c r="D145" i="1"/>
  <c r="S145" i="1" s="1"/>
  <c r="AK145" i="1" s="1"/>
  <c r="O145" i="1"/>
  <c r="W145" i="1"/>
  <c r="Y145" i="1"/>
  <c r="AA145" i="1" s="1"/>
  <c r="AF145" i="1"/>
  <c r="AH145" i="1"/>
  <c r="AI145" i="1" s="1"/>
  <c r="D146" i="1"/>
  <c r="S146" i="1" s="1"/>
  <c r="O146" i="1"/>
  <c r="W146" i="1"/>
  <c r="Y146" i="1"/>
  <c r="AA146" i="1" s="1"/>
  <c r="AF146" i="1"/>
  <c r="AH146" i="1"/>
  <c r="AI146" i="1" s="1"/>
  <c r="D147" i="1"/>
  <c r="O147" i="1"/>
  <c r="W147" i="1"/>
  <c r="Y147" i="1"/>
  <c r="AA147" i="1" s="1"/>
  <c r="AF147" i="1"/>
  <c r="AH147" i="1"/>
  <c r="AI147" i="1" s="1"/>
  <c r="D148" i="1"/>
  <c r="S148" i="1" s="1"/>
  <c r="AK148" i="1" s="1"/>
  <c r="O148" i="1"/>
  <c r="W148" i="1"/>
  <c r="Z148" i="1"/>
  <c r="AB148" i="1" s="1"/>
  <c r="Y148" i="1"/>
  <c r="AA148" i="1" s="1"/>
  <c r="AF148" i="1"/>
  <c r="AH148" i="1"/>
  <c r="AI148" i="1" s="1"/>
  <c r="D149" i="1"/>
  <c r="S149" i="1" s="1"/>
  <c r="AK149" i="1" s="1"/>
  <c r="O149" i="1"/>
  <c r="W149" i="1"/>
  <c r="Y149" i="1"/>
  <c r="AA149" i="1" s="1"/>
  <c r="AF149" i="1"/>
  <c r="AH149" i="1"/>
  <c r="AI149" i="1"/>
  <c r="D150" i="1"/>
  <c r="S150" i="1" s="1"/>
  <c r="O150" i="1"/>
  <c r="W150" i="1"/>
  <c r="Z150" i="1" s="1"/>
  <c r="AB150" i="1" s="1"/>
  <c r="Y150" i="1"/>
  <c r="AA150" i="1" s="1"/>
  <c r="AF150" i="1"/>
  <c r="AH150" i="1"/>
  <c r="AI150" i="1" s="1"/>
  <c r="D151" i="1"/>
  <c r="O151" i="1"/>
  <c r="W151" i="1"/>
  <c r="Y151" i="1"/>
  <c r="AA151" i="1" s="1"/>
  <c r="AF151" i="1"/>
  <c r="AH151" i="1"/>
  <c r="AI151" i="1" s="1"/>
  <c r="D152" i="1"/>
  <c r="S152" i="1" s="1"/>
  <c r="AK152" i="1" s="1"/>
  <c r="O152" i="1"/>
  <c r="W152" i="1"/>
  <c r="Y152" i="1"/>
  <c r="AA152" i="1" s="1"/>
  <c r="AF152" i="1"/>
  <c r="AH152" i="1"/>
  <c r="AI152" i="1" s="1"/>
  <c r="D153" i="1"/>
  <c r="O153" i="1"/>
  <c r="W153" i="1"/>
  <c r="Y153" i="1"/>
  <c r="AA153" i="1" s="1"/>
  <c r="AF153" i="1"/>
  <c r="AH153" i="1"/>
  <c r="AI153" i="1" s="1"/>
  <c r="D154" i="1"/>
  <c r="S154" i="1" s="1"/>
  <c r="AK154" i="1" s="1"/>
  <c r="O154" i="1"/>
  <c r="W154" i="1"/>
  <c r="Y154" i="1"/>
  <c r="AA154" i="1" s="1"/>
  <c r="AF154" i="1"/>
  <c r="AH154" i="1"/>
  <c r="AI154" i="1" s="1"/>
  <c r="D155" i="1"/>
  <c r="S155" i="1" s="1"/>
  <c r="AK155" i="1" s="1"/>
  <c r="O155" i="1"/>
  <c r="W155" i="1"/>
  <c r="Y155" i="1"/>
  <c r="AA155" i="1" s="1"/>
  <c r="AF155" i="1"/>
  <c r="AH155" i="1"/>
  <c r="AI155" i="1" s="1"/>
  <c r="D156" i="1"/>
  <c r="S156" i="1" s="1"/>
  <c r="AK156" i="1" s="1"/>
  <c r="O156" i="1"/>
  <c r="W156" i="1"/>
  <c r="Y156" i="1"/>
  <c r="AA156" i="1" s="1"/>
  <c r="AF156" i="1"/>
  <c r="AH156" i="1"/>
  <c r="AI156" i="1" s="1"/>
  <c r="D157" i="1"/>
  <c r="S157" i="1" s="1"/>
  <c r="O157" i="1"/>
  <c r="W157" i="1"/>
  <c r="Y157" i="1"/>
  <c r="AA157" i="1" s="1"/>
  <c r="AF157" i="1"/>
  <c r="AH157" i="1"/>
  <c r="AI157" i="1" s="1"/>
  <c r="D158" i="1"/>
  <c r="S158" i="1" s="1"/>
  <c r="AK158" i="1" s="1"/>
  <c r="O158" i="1"/>
  <c r="W158" i="1"/>
  <c r="Y158" i="1"/>
  <c r="AA158" i="1" s="1"/>
  <c r="AF158" i="1"/>
  <c r="AH158" i="1"/>
  <c r="AI158" i="1" s="1"/>
  <c r="D159" i="1"/>
  <c r="O159" i="1"/>
  <c r="W159" i="1"/>
  <c r="Y159" i="1"/>
  <c r="AA159" i="1" s="1"/>
  <c r="AF159" i="1"/>
  <c r="AH159" i="1"/>
  <c r="AI159" i="1"/>
  <c r="D160" i="1"/>
  <c r="S160" i="1" s="1"/>
  <c r="AK160" i="1" s="1"/>
  <c r="O160" i="1"/>
  <c r="W160" i="1"/>
  <c r="Y160" i="1"/>
  <c r="AA160" i="1" s="1"/>
  <c r="AF160" i="1"/>
  <c r="AH160" i="1"/>
  <c r="AI160" i="1" s="1"/>
  <c r="D161" i="1"/>
  <c r="S161" i="1" s="1"/>
  <c r="AK161" i="1" s="1"/>
  <c r="O161" i="1"/>
  <c r="W161" i="1"/>
  <c r="Y161" i="1"/>
  <c r="AA161" i="1" s="1"/>
  <c r="AF161" i="1"/>
  <c r="AH161" i="1"/>
  <c r="AI161" i="1" s="1"/>
  <c r="D162" i="1"/>
  <c r="S162" i="1" s="1"/>
  <c r="AK162" i="1" s="1"/>
  <c r="O162" i="1"/>
  <c r="W162" i="1"/>
  <c r="Y162" i="1"/>
  <c r="AA162" i="1" s="1"/>
  <c r="AF162" i="1"/>
  <c r="AH162" i="1"/>
  <c r="AI162" i="1" s="1"/>
  <c r="D163" i="1"/>
  <c r="S163" i="1" s="1"/>
  <c r="O163" i="1"/>
  <c r="W163" i="1"/>
  <c r="Y163" i="1"/>
  <c r="AF163" i="1"/>
  <c r="AH163" i="1"/>
  <c r="AI163" i="1" s="1"/>
  <c r="D164" i="1"/>
  <c r="S164" i="1" s="1"/>
  <c r="AK164" i="1" s="1"/>
  <c r="O164" i="1"/>
  <c r="W164" i="1"/>
  <c r="Y164" i="1"/>
  <c r="AA164" i="1" s="1"/>
  <c r="AF164" i="1"/>
  <c r="AH164" i="1"/>
  <c r="AI164" i="1" s="1"/>
  <c r="D165" i="1"/>
  <c r="O165" i="1"/>
  <c r="W165" i="1"/>
  <c r="Y165" i="1"/>
  <c r="AA165" i="1" s="1"/>
  <c r="AF165" i="1"/>
  <c r="AH165" i="1"/>
  <c r="AI165" i="1" s="1"/>
  <c r="D166" i="1"/>
  <c r="S166" i="1" s="1"/>
  <c r="O166" i="1"/>
  <c r="W166" i="1"/>
  <c r="Y166" i="1"/>
  <c r="AA166" i="1" s="1"/>
  <c r="AF166" i="1"/>
  <c r="AH166" i="1"/>
  <c r="AI166" i="1"/>
  <c r="D167" i="1"/>
  <c r="O167" i="1"/>
  <c r="W167" i="1"/>
  <c r="Z167" i="1"/>
  <c r="AB167" i="1" s="1"/>
  <c r="Y167" i="1"/>
  <c r="AA167" i="1" s="1"/>
  <c r="AF167" i="1"/>
  <c r="AH167" i="1"/>
  <c r="AI167" i="1" s="1"/>
  <c r="D168" i="1"/>
  <c r="O168" i="1"/>
  <c r="W168" i="1"/>
  <c r="Y168" i="1"/>
  <c r="AA168" i="1" s="1"/>
  <c r="AF168" i="1"/>
  <c r="AH168" i="1"/>
  <c r="AI168" i="1" s="1"/>
  <c r="D169" i="1"/>
  <c r="O169" i="1"/>
  <c r="W169" i="1"/>
  <c r="Y169" i="1"/>
  <c r="AA169" i="1" s="1"/>
  <c r="AF169" i="1"/>
  <c r="AH169" i="1"/>
  <c r="AI169" i="1" s="1"/>
  <c r="D170" i="1"/>
  <c r="S170" i="1" s="1"/>
  <c r="AK170" i="1" s="1"/>
  <c r="O170" i="1"/>
  <c r="W170" i="1"/>
  <c r="Y170" i="1"/>
  <c r="AA170" i="1" s="1"/>
  <c r="AF170" i="1"/>
  <c r="AH170" i="1"/>
  <c r="AI170" i="1" s="1"/>
  <c r="D171" i="1"/>
  <c r="S171" i="1" s="1"/>
  <c r="O171" i="1"/>
  <c r="W171" i="1"/>
  <c r="Y171" i="1"/>
  <c r="AA171" i="1" s="1"/>
  <c r="AF171" i="1"/>
  <c r="AH171" i="1"/>
  <c r="AI171" i="1" s="1"/>
  <c r="D172" i="1"/>
  <c r="S172" i="1" s="1"/>
  <c r="O172" i="1"/>
  <c r="W172" i="1"/>
  <c r="Y172" i="1"/>
  <c r="AA172" i="1" s="1"/>
  <c r="AF172" i="1"/>
  <c r="AH172" i="1"/>
  <c r="AI172" i="1" s="1"/>
  <c r="D173" i="1"/>
  <c r="S173" i="1" s="1"/>
  <c r="AK173" i="1" s="1"/>
  <c r="O173" i="1"/>
  <c r="W173" i="1"/>
  <c r="Y173" i="1"/>
  <c r="AF173" i="1"/>
  <c r="AH173" i="1"/>
  <c r="AI173" i="1" s="1"/>
  <c r="D174" i="1"/>
  <c r="O174" i="1"/>
  <c r="W174" i="1"/>
  <c r="Y174" i="1"/>
  <c r="AA174" i="1" s="1"/>
  <c r="AF174" i="1"/>
  <c r="AH174" i="1"/>
  <c r="AI174" i="1" s="1"/>
  <c r="D175" i="1"/>
  <c r="S175" i="1" s="1"/>
  <c r="AK175" i="1" s="1"/>
  <c r="O175" i="1"/>
  <c r="W175" i="1"/>
  <c r="Z175" i="1"/>
  <c r="AB175" i="1" s="1"/>
  <c r="Y175" i="1"/>
  <c r="AA175" i="1" s="1"/>
  <c r="AF175" i="1"/>
  <c r="AH175" i="1"/>
  <c r="AI175" i="1"/>
  <c r="D176" i="1"/>
  <c r="S176" i="1" s="1"/>
  <c r="O176" i="1"/>
  <c r="W176" i="1"/>
  <c r="Y176" i="1"/>
  <c r="AA176" i="1" s="1"/>
  <c r="AF176" i="1"/>
  <c r="AH176" i="1"/>
  <c r="AI176" i="1" s="1"/>
  <c r="D177" i="1"/>
  <c r="O177" i="1"/>
  <c r="W177" i="1"/>
  <c r="Y177" i="1"/>
  <c r="AA177" i="1" s="1"/>
  <c r="AF177" i="1"/>
  <c r="AH177" i="1"/>
  <c r="AI177" i="1" s="1"/>
  <c r="D178" i="1"/>
  <c r="S178" i="1" s="1"/>
  <c r="O178" i="1"/>
  <c r="W178" i="1"/>
  <c r="Y178" i="1"/>
  <c r="AA178" i="1" s="1"/>
  <c r="AF178" i="1"/>
  <c r="AH178" i="1"/>
  <c r="AI178" i="1" s="1"/>
  <c r="D179" i="1"/>
  <c r="S179" i="1" s="1"/>
  <c r="O179" i="1"/>
  <c r="W179" i="1"/>
  <c r="Y179" i="1"/>
  <c r="AF179" i="1"/>
  <c r="AH179" i="1"/>
  <c r="AI179" i="1" s="1"/>
  <c r="D180" i="1"/>
  <c r="O180" i="1"/>
  <c r="W180" i="1"/>
  <c r="Y180" i="1"/>
  <c r="AA180" i="1" s="1"/>
  <c r="AF180" i="1"/>
  <c r="AH180" i="1"/>
  <c r="AI180" i="1" s="1"/>
  <c r="D181" i="1"/>
  <c r="S181" i="1" s="1"/>
  <c r="AK181" i="1" s="1"/>
  <c r="O181" i="1"/>
  <c r="W181" i="1"/>
  <c r="Y181" i="1"/>
  <c r="AA181" i="1" s="1"/>
  <c r="AF181" i="1"/>
  <c r="AH181" i="1"/>
  <c r="AI181" i="1" s="1"/>
  <c r="D182" i="1"/>
  <c r="S182" i="1" s="1"/>
  <c r="O182" i="1"/>
  <c r="W182" i="1"/>
  <c r="Y182" i="1"/>
  <c r="AA182" i="1" s="1"/>
  <c r="AF182" i="1"/>
  <c r="AH182" i="1"/>
  <c r="AI182" i="1" s="1"/>
  <c r="D183" i="1"/>
  <c r="O183" i="1"/>
  <c r="W183" i="1"/>
  <c r="Y183" i="1"/>
  <c r="AA183" i="1" s="1"/>
  <c r="AF183" i="1"/>
  <c r="AH183" i="1"/>
  <c r="AI183" i="1" s="1"/>
  <c r="D184" i="1"/>
  <c r="O184" i="1"/>
  <c r="W184" i="1"/>
  <c r="Y184" i="1"/>
  <c r="AF184" i="1"/>
  <c r="AH184" i="1"/>
  <c r="AI184" i="1" s="1"/>
  <c r="D185" i="1"/>
  <c r="S185" i="1" s="1"/>
  <c r="O185" i="1"/>
  <c r="W185" i="1"/>
  <c r="Y185" i="1"/>
  <c r="AA185" i="1" s="1"/>
  <c r="AF185" i="1"/>
  <c r="AH185" i="1"/>
  <c r="AI185" i="1" s="1"/>
  <c r="D186" i="1"/>
  <c r="O186" i="1"/>
  <c r="W186" i="1"/>
  <c r="Y186" i="1"/>
  <c r="AA186" i="1" s="1"/>
  <c r="AF186" i="1"/>
  <c r="AH186" i="1"/>
  <c r="AI186" i="1"/>
  <c r="D187" i="1"/>
  <c r="O187" i="1"/>
  <c r="W187" i="1"/>
  <c r="Y187" i="1"/>
  <c r="AA187" i="1" s="1"/>
  <c r="AF187" i="1"/>
  <c r="AH187" i="1"/>
  <c r="AI187" i="1" s="1"/>
  <c r="D188" i="1"/>
  <c r="S188" i="1" s="1"/>
  <c r="AK188" i="1" s="1"/>
  <c r="O188" i="1"/>
  <c r="W188" i="1"/>
  <c r="Y188" i="1"/>
  <c r="AA188" i="1" s="1"/>
  <c r="AF188" i="1"/>
  <c r="AH188" i="1"/>
  <c r="AI188" i="1" s="1"/>
  <c r="D189" i="1"/>
  <c r="S189" i="1" s="1"/>
  <c r="AK189" i="1" s="1"/>
  <c r="O189" i="1"/>
  <c r="W189" i="1"/>
  <c r="Y189" i="1"/>
  <c r="AA189" i="1" s="1"/>
  <c r="AF189" i="1"/>
  <c r="AH189" i="1"/>
  <c r="AI189" i="1" s="1"/>
  <c r="D190" i="1"/>
  <c r="O190" i="1"/>
  <c r="W190" i="1"/>
  <c r="Y190" i="1"/>
  <c r="AA190" i="1" s="1"/>
  <c r="AF190" i="1"/>
  <c r="AH190" i="1"/>
  <c r="AI190" i="1" s="1"/>
  <c r="D191" i="1"/>
  <c r="S191" i="1" s="1"/>
  <c r="AK191" i="1" s="1"/>
  <c r="O191" i="1"/>
  <c r="W191" i="1"/>
  <c r="Y191" i="1"/>
  <c r="Z191" i="1" s="1"/>
  <c r="AB191" i="1" s="1"/>
  <c r="AF191" i="1"/>
  <c r="AH191" i="1"/>
  <c r="AI191" i="1" s="1"/>
  <c r="D192" i="1"/>
  <c r="O192" i="1"/>
  <c r="W192" i="1"/>
  <c r="Y192" i="1"/>
  <c r="AA192" i="1" s="1"/>
  <c r="AF192" i="1"/>
  <c r="AH192" i="1"/>
  <c r="AI192" i="1" s="1"/>
  <c r="D193" i="1"/>
  <c r="S193" i="1" s="1"/>
  <c r="AK193" i="1" s="1"/>
  <c r="O193" i="1"/>
  <c r="W193" i="1"/>
  <c r="Y193" i="1"/>
  <c r="AF193" i="1"/>
  <c r="AH193" i="1"/>
  <c r="AI193" i="1" s="1"/>
  <c r="D194" i="1"/>
  <c r="S194" i="1" s="1"/>
  <c r="O194" i="1"/>
  <c r="W194" i="1"/>
  <c r="Y194" i="1"/>
  <c r="AA194" i="1" s="1"/>
  <c r="AF194" i="1"/>
  <c r="AH194" i="1"/>
  <c r="AI194" i="1" s="1"/>
  <c r="D195" i="1"/>
  <c r="S195" i="1" s="1"/>
  <c r="AK195" i="1" s="1"/>
  <c r="O195" i="1"/>
  <c r="W195" i="1"/>
  <c r="Y195" i="1"/>
  <c r="AA195" i="1" s="1"/>
  <c r="AF195" i="1"/>
  <c r="AH195" i="1"/>
  <c r="AI195" i="1" s="1"/>
  <c r="D196" i="1"/>
  <c r="O196" i="1"/>
  <c r="W196" i="1"/>
  <c r="Y196" i="1"/>
  <c r="AA196" i="1" s="1"/>
  <c r="AF196" i="1"/>
  <c r="AH196" i="1"/>
  <c r="AI196" i="1" s="1"/>
  <c r="D197" i="1"/>
  <c r="S197" i="1" s="1"/>
  <c r="AK197" i="1" s="1"/>
  <c r="O197" i="1"/>
  <c r="W197" i="1"/>
  <c r="Y197" i="1"/>
  <c r="AA197" i="1" s="1"/>
  <c r="AF197" i="1"/>
  <c r="AH197" i="1"/>
  <c r="AI197" i="1" s="1"/>
  <c r="D198" i="1"/>
  <c r="O198" i="1"/>
  <c r="W198" i="1"/>
  <c r="Y198" i="1"/>
  <c r="AA198" i="1" s="1"/>
  <c r="AF198" i="1"/>
  <c r="AH198" i="1"/>
  <c r="AI198" i="1" s="1"/>
  <c r="D199" i="1"/>
  <c r="S199" i="1" s="1"/>
  <c r="AK199" i="1" s="1"/>
  <c r="O199" i="1"/>
  <c r="W199" i="1"/>
  <c r="Y199" i="1"/>
  <c r="AF199" i="1"/>
  <c r="AH199" i="1"/>
  <c r="AI199" i="1" s="1"/>
  <c r="D200" i="1"/>
  <c r="O200" i="1"/>
  <c r="W200" i="1"/>
  <c r="Y200" i="1"/>
  <c r="AA200" i="1" s="1"/>
  <c r="AF200" i="1"/>
  <c r="AH200" i="1"/>
  <c r="AI200" i="1" s="1"/>
  <c r="D201" i="1"/>
  <c r="S201" i="1" s="1"/>
  <c r="O201" i="1"/>
  <c r="W201" i="1"/>
  <c r="Y201" i="1"/>
  <c r="AA201" i="1" s="1"/>
  <c r="AF201" i="1"/>
  <c r="AH201" i="1"/>
  <c r="AI201" i="1" s="1"/>
  <c r="D202" i="1"/>
  <c r="O202" i="1"/>
  <c r="W202" i="1"/>
  <c r="Y202" i="1"/>
  <c r="AA202" i="1" s="1"/>
  <c r="AF202" i="1"/>
  <c r="AH202" i="1"/>
  <c r="AI202" i="1" s="1"/>
  <c r="D203" i="1"/>
  <c r="S203" i="1" s="1"/>
  <c r="AK203" i="1" s="1"/>
  <c r="O203" i="1"/>
  <c r="W203" i="1"/>
  <c r="Y203" i="1"/>
  <c r="AF203" i="1"/>
  <c r="AH203" i="1"/>
  <c r="AI203" i="1" s="1"/>
  <c r="D204" i="1"/>
  <c r="S204" i="1" s="1"/>
  <c r="O204" i="1"/>
  <c r="W204" i="1"/>
  <c r="Y204" i="1"/>
  <c r="AA204" i="1" s="1"/>
  <c r="AF204" i="1"/>
  <c r="AH204" i="1"/>
  <c r="AI204" i="1" s="1"/>
  <c r="D205" i="1"/>
  <c r="S205" i="1" s="1"/>
  <c r="AK205" i="1" s="1"/>
  <c r="O205" i="1"/>
  <c r="W205" i="1"/>
  <c r="Y205" i="1"/>
  <c r="AA205" i="1"/>
  <c r="AF205" i="1"/>
  <c r="AH205" i="1"/>
  <c r="AI205" i="1" s="1"/>
  <c r="D206" i="1"/>
  <c r="S206" i="1" s="1"/>
  <c r="AK206" i="1" s="1"/>
  <c r="O206" i="1"/>
  <c r="W206" i="1"/>
  <c r="Y206" i="1"/>
  <c r="AA206" i="1" s="1"/>
  <c r="AF206" i="1"/>
  <c r="AH206" i="1"/>
  <c r="AI206" i="1" s="1"/>
  <c r="D207" i="1"/>
  <c r="S207" i="1" s="1"/>
  <c r="O207" i="1"/>
  <c r="W207" i="1"/>
  <c r="Y207" i="1"/>
  <c r="AA207" i="1" s="1"/>
  <c r="Z207" i="1"/>
  <c r="AB207" i="1" s="1"/>
  <c r="AF207" i="1"/>
  <c r="AH207" i="1"/>
  <c r="AI207" i="1" s="1"/>
  <c r="D208" i="1"/>
  <c r="O208" i="1"/>
  <c r="W208" i="1"/>
  <c r="Y208" i="1"/>
  <c r="AA208" i="1" s="1"/>
  <c r="AF208" i="1"/>
  <c r="AH208" i="1"/>
  <c r="AI208" i="1" s="1"/>
  <c r="D209" i="1"/>
  <c r="S209" i="1" s="1"/>
  <c r="AK209" i="1" s="1"/>
  <c r="O209" i="1"/>
  <c r="W209" i="1"/>
  <c r="Y209" i="1"/>
  <c r="AF209" i="1"/>
  <c r="AH209" i="1"/>
  <c r="AI209" i="1" s="1"/>
  <c r="D210" i="1"/>
  <c r="O210" i="1"/>
  <c r="W210" i="1"/>
  <c r="Y210" i="1"/>
  <c r="AA210" i="1" s="1"/>
  <c r="AF210" i="1"/>
  <c r="AH210" i="1"/>
  <c r="AI210" i="1" s="1"/>
  <c r="D211" i="1"/>
  <c r="S211" i="1" s="1"/>
  <c r="AK211" i="1" s="1"/>
  <c r="O211" i="1"/>
  <c r="W211" i="1"/>
  <c r="Y211" i="1"/>
  <c r="AA211" i="1" s="1"/>
  <c r="AF211" i="1"/>
  <c r="AH211" i="1"/>
  <c r="AI211" i="1" s="1"/>
  <c r="D212" i="1"/>
  <c r="S212" i="1" s="1"/>
  <c r="O212" i="1"/>
  <c r="W212" i="1"/>
  <c r="Y212" i="1"/>
  <c r="AA212" i="1" s="1"/>
  <c r="AF212" i="1"/>
  <c r="AH212" i="1"/>
  <c r="AI212" i="1" s="1"/>
  <c r="D213" i="1"/>
  <c r="O213" i="1"/>
  <c r="W213" i="1"/>
  <c r="Y213" i="1"/>
  <c r="AF213" i="1"/>
  <c r="AH213" i="1"/>
  <c r="AI213" i="1" s="1"/>
  <c r="D214" i="1"/>
  <c r="S214" i="1" s="1"/>
  <c r="AK214" i="1" s="1"/>
  <c r="O214" i="1"/>
  <c r="W214" i="1"/>
  <c r="Y214" i="1"/>
  <c r="AA214" i="1" s="1"/>
  <c r="AF214" i="1"/>
  <c r="AH214" i="1"/>
  <c r="AI214" i="1" s="1"/>
  <c r="D215" i="1"/>
  <c r="O215" i="1"/>
  <c r="W215" i="1"/>
  <c r="Y215" i="1"/>
  <c r="AA215" i="1" s="1"/>
  <c r="AF215" i="1"/>
  <c r="AH215" i="1"/>
  <c r="AI215" i="1" s="1"/>
  <c r="D216" i="1"/>
  <c r="O216" i="1"/>
  <c r="W216" i="1"/>
  <c r="Y216" i="1"/>
  <c r="AA216" i="1" s="1"/>
  <c r="AF216" i="1"/>
  <c r="AH216" i="1"/>
  <c r="AI216" i="1" s="1"/>
  <c r="D217" i="1"/>
  <c r="O217" i="1"/>
  <c r="W217" i="1"/>
  <c r="Y217" i="1"/>
  <c r="AA217" i="1" s="1"/>
  <c r="AF217" i="1"/>
  <c r="AH217" i="1"/>
  <c r="AI217" i="1" s="1"/>
  <c r="D218" i="1"/>
  <c r="S218" i="1" s="1"/>
  <c r="O218" i="1"/>
  <c r="W218" i="1"/>
  <c r="Y218" i="1"/>
  <c r="AA218" i="1" s="1"/>
  <c r="AF218" i="1"/>
  <c r="AH218" i="1"/>
  <c r="AI218" i="1" s="1"/>
  <c r="D219" i="1"/>
  <c r="S219" i="1" s="1"/>
  <c r="AK219" i="1" s="1"/>
  <c r="O219" i="1"/>
  <c r="W219" i="1"/>
  <c r="Y219" i="1"/>
  <c r="AA219" i="1" s="1"/>
  <c r="AF219" i="1"/>
  <c r="AH219" i="1"/>
  <c r="AI219" i="1" s="1"/>
  <c r="D220" i="1"/>
  <c r="O220" i="1"/>
  <c r="W220" i="1"/>
  <c r="Y220" i="1"/>
  <c r="AA220" i="1"/>
  <c r="AF220" i="1"/>
  <c r="AH220" i="1"/>
  <c r="AI220" i="1" s="1"/>
  <c r="D221" i="1"/>
  <c r="S221" i="1" s="1"/>
  <c r="AK221" i="1" s="1"/>
  <c r="O221" i="1"/>
  <c r="W221" i="1"/>
  <c r="Y221" i="1"/>
  <c r="AA221" i="1" s="1"/>
  <c r="AF221" i="1"/>
  <c r="AH221" i="1"/>
  <c r="AI221" i="1" s="1"/>
  <c r="D222" i="1"/>
  <c r="S222" i="1" s="1"/>
  <c r="AK222" i="1" s="1"/>
  <c r="O222" i="1"/>
  <c r="W222" i="1"/>
  <c r="Y222" i="1"/>
  <c r="AA222" i="1" s="1"/>
  <c r="AF222" i="1"/>
  <c r="AH222" i="1"/>
  <c r="AI222" i="1" s="1"/>
  <c r="D223" i="1"/>
  <c r="S223" i="1" s="1"/>
  <c r="AK223" i="1" s="1"/>
  <c r="O223" i="1"/>
  <c r="W223" i="1"/>
  <c r="Y223" i="1"/>
  <c r="AA223" i="1" s="1"/>
  <c r="AF223" i="1"/>
  <c r="AH223" i="1"/>
  <c r="AI223" i="1" s="1"/>
  <c r="D224" i="1"/>
  <c r="O224" i="1"/>
  <c r="W224" i="1"/>
  <c r="Y224" i="1"/>
  <c r="AA224" i="1" s="1"/>
  <c r="AF224" i="1"/>
  <c r="AH224" i="1"/>
  <c r="AI224" i="1" s="1"/>
  <c r="D225" i="1"/>
  <c r="S225" i="1" s="1"/>
  <c r="AK225" i="1" s="1"/>
  <c r="O225" i="1"/>
  <c r="W225" i="1"/>
  <c r="Y225" i="1"/>
  <c r="AA225" i="1" s="1"/>
  <c r="AF225" i="1"/>
  <c r="AH225" i="1"/>
  <c r="AI225" i="1" s="1"/>
  <c r="D226" i="1"/>
  <c r="S226" i="1" s="1"/>
  <c r="O226" i="1"/>
  <c r="W226" i="1"/>
  <c r="Y226" i="1"/>
  <c r="AA226" i="1" s="1"/>
  <c r="AF226" i="1"/>
  <c r="AH226" i="1"/>
  <c r="AI226" i="1" s="1"/>
  <c r="D227" i="1"/>
  <c r="S227" i="1" s="1"/>
  <c r="AK227" i="1" s="1"/>
  <c r="O227" i="1"/>
  <c r="W227" i="1"/>
  <c r="Y227" i="1"/>
  <c r="AA227" i="1" s="1"/>
  <c r="AF227" i="1"/>
  <c r="AH227" i="1"/>
  <c r="AI227" i="1" s="1"/>
  <c r="D228" i="1"/>
  <c r="S228" i="1" s="1"/>
  <c r="AK228" i="1" s="1"/>
  <c r="O228" i="1"/>
  <c r="W228" i="1"/>
  <c r="Y228" i="1"/>
  <c r="AA228" i="1" s="1"/>
  <c r="AF228" i="1"/>
  <c r="AH228" i="1"/>
  <c r="AI228" i="1" s="1"/>
  <c r="D229" i="1"/>
  <c r="O229" i="1"/>
  <c r="W229" i="1"/>
  <c r="Y229" i="1"/>
  <c r="AF229" i="1"/>
  <c r="AH229" i="1"/>
  <c r="AI229" i="1" s="1"/>
  <c r="D230" i="1"/>
  <c r="S230" i="1" s="1"/>
  <c r="AK230" i="1" s="1"/>
  <c r="O230" i="1"/>
  <c r="W230" i="1"/>
  <c r="Y230" i="1"/>
  <c r="AA230" i="1" s="1"/>
  <c r="AF230" i="1"/>
  <c r="AH230" i="1"/>
  <c r="AI230" i="1" s="1"/>
  <c r="D231" i="1"/>
  <c r="S231" i="1" s="1"/>
  <c r="AK231" i="1" s="1"/>
  <c r="O231" i="1"/>
  <c r="W231" i="1"/>
  <c r="Y231" i="1"/>
  <c r="AA231" i="1" s="1"/>
  <c r="AF231" i="1"/>
  <c r="AH231" i="1"/>
  <c r="AI231" i="1" s="1"/>
  <c r="D232" i="1"/>
  <c r="O232" i="1"/>
  <c r="W232" i="1"/>
  <c r="Y232" i="1"/>
  <c r="AA232" i="1"/>
  <c r="AF232" i="1"/>
  <c r="AH232" i="1"/>
  <c r="AI232" i="1" s="1"/>
  <c r="D233" i="1"/>
  <c r="S233" i="1" s="1"/>
  <c r="AK233" i="1" s="1"/>
  <c r="O233" i="1"/>
  <c r="W233" i="1"/>
  <c r="Y233" i="1"/>
  <c r="AA233" i="1" s="1"/>
  <c r="AF233" i="1"/>
  <c r="AH233" i="1"/>
  <c r="AI233" i="1" s="1"/>
  <c r="D234" i="1"/>
  <c r="S234" i="1" s="1"/>
  <c r="AK234" i="1" s="1"/>
  <c r="O234" i="1"/>
  <c r="W234" i="1"/>
  <c r="Z234" i="1"/>
  <c r="AB234" i="1" s="1"/>
  <c r="Y234" i="1"/>
  <c r="AA234" i="1" s="1"/>
  <c r="AF234" i="1"/>
  <c r="AH234" i="1"/>
  <c r="AI234" i="1" s="1"/>
  <c r="D235" i="1"/>
  <c r="S235" i="1" s="1"/>
  <c r="AK235" i="1" s="1"/>
  <c r="O235" i="1"/>
  <c r="W235" i="1"/>
  <c r="Y235" i="1"/>
  <c r="AA235" i="1" s="1"/>
  <c r="AF235" i="1"/>
  <c r="AH235" i="1"/>
  <c r="AI235" i="1" s="1"/>
  <c r="D236" i="1"/>
  <c r="S236" i="1" s="1"/>
  <c r="AK236" i="1" s="1"/>
  <c r="O236" i="1"/>
  <c r="W236" i="1"/>
  <c r="Y236" i="1"/>
  <c r="AA236" i="1" s="1"/>
  <c r="AF236" i="1"/>
  <c r="AH236" i="1"/>
  <c r="AI236" i="1" s="1"/>
  <c r="D237" i="1"/>
  <c r="S237" i="1" s="1"/>
  <c r="O237" i="1"/>
  <c r="W237" i="1"/>
  <c r="Y237" i="1"/>
  <c r="AA237" i="1"/>
  <c r="AF237" i="1"/>
  <c r="AH237" i="1"/>
  <c r="AI237" i="1" s="1"/>
  <c r="D238" i="1"/>
  <c r="S238" i="1" s="1"/>
  <c r="O238" i="1"/>
  <c r="W238" i="1"/>
  <c r="Y238" i="1"/>
  <c r="AA238" i="1"/>
  <c r="AF238" i="1"/>
  <c r="AH238" i="1"/>
  <c r="AI238" i="1" s="1"/>
  <c r="D239" i="1"/>
  <c r="S239" i="1" s="1"/>
  <c r="AK239" i="1" s="1"/>
  <c r="O239" i="1"/>
  <c r="W239" i="1"/>
  <c r="Y239" i="1"/>
  <c r="AA239" i="1" s="1"/>
  <c r="AF239" i="1"/>
  <c r="AH239" i="1"/>
  <c r="AI239" i="1" s="1"/>
  <c r="D240" i="1"/>
  <c r="S240" i="1" s="1"/>
  <c r="AK240" i="1" s="1"/>
  <c r="O240" i="1"/>
  <c r="W240" i="1"/>
  <c r="Y240" i="1"/>
  <c r="AA240" i="1" s="1"/>
  <c r="AF240" i="1"/>
  <c r="AH240" i="1"/>
  <c r="AI240" i="1" s="1"/>
  <c r="D241" i="1"/>
  <c r="S241" i="1" s="1"/>
  <c r="O241" i="1"/>
  <c r="W241" i="1"/>
  <c r="Y241" i="1"/>
  <c r="AA241" i="1" s="1"/>
  <c r="AF241" i="1"/>
  <c r="AH241" i="1"/>
  <c r="AI241" i="1" s="1"/>
  <c r="D242" i="1"/>
  <c r="S242" i="1" s="1"/>
  <c r="AK242" i="1" s="1"/>
  <c r="O242" i="1"/>
  <c r="W242" i="1"/>
  <c r="Y242" i="1"/>
  <c r="AA242" i="1" s="1"/>
  <c r="AF242" i="1"/>
  <c r="AH242" i="1"/>
  <c r="AI242" i="1" s="1"/>
  <c r="D243" i="1"/>
  <c r="O243" i="1"/>
  <c r="W243" i="1"/>
  <c r="Y243" i="1"/>
  <c r="AF243" i="1"/>
  <c r="AH243" i="1"/>
  <c r="AI243" i="1" s="1"/>
  <c r="D244" i="1"/>
  <c r="S244" i="1" s="1"/>
  <c r="AK244" i="1" s="1"/>
  <c r="O244" i="1"/>
  <c r="W244" i="1"/>
  <c r="Z244" i="1"/>
  <c r="AB244" i="1" s="1"/>
  <c r="Y244" i="1"/>
  <c r="AA244" i="1" s="1"/>
  <c r="AF244" i="1"/>
  <c r="AH244" i="1"/>
  <c r="AI244" i="1"/>
  <c r="D245" i="1"/>
  <c r="S245" i="1" s="1"/>
  <c r="AK245" i="1" s="1"/>
  <c r="O245" i="1"/>
  <c r="W245" i="1"/>
  <c r="Y245" i="1"/>
  <c r="AA245" i="1" s="1"/>
  <c r="AF245" i="1"/>
  <c r="AH245" i="1"/>
  <c r="AI245" i="1" s="1"/>
  <c r="D246" i="1"/>
  <c r="O246" i="1"/>
  <c r="W246" i="1"/>
  <c r="Y246" i="1"/>
  <c r="AA246" i="1" s="1"/>
  <c r="AF246" i="1"/>
  <c r="AH246" i="1"/>
  <c r="AI246" i="1" s="1"/>
  <c r="D247" i="1"/>
  <c r="S247" i="1" s="1"/>
  <c r="AK247" i="1" s="1"/>
  <c r="O247" i="1"/>
  <c r="W247" i="1"/>
  <c r="Y247" i="1"/>
  <c r="AA247" i="1" s="1"/>
  <c r="AF247" i="1"/>
  <c r="AH247" i="1"/>
  <c r="AI247" i="1" s="1"/>
  <c r="D248" i="1"/>
  <c r="S248" i="1" s="1"/>
  <c r="AK248" i="1" s="1"/>
  <c r="O248" i="1"/>
  <c r="W248" i="1"/>
  <c r="Y248" i="1"/>
  <c r="AA248" i="1" s="1"/>
  <c r="AF248" i="1"/>
  <c r="AH248" i="1"/>
  <c r="AI248" i="1" s="1"/>
  <c r="D249" i="1"/>
  <c r="S249" i="1" s="1"/>
  <c r="O249" i="1"/>
  <c r="W249" i="1"/>
  <c r="Y249" i="1"/>
  <c r="AA249" i="1" s="1"/>
  <c r="AF249" i="1"/>
  <c r="AH249" i="1"/>
  <c r="AI249" i="1" s="1"/>
  <c r="D250" i="1"/>
  <c r="S250" i="1" s="1"/>
  <c r="AK250" i="1" s="1"/>
  <c r="O250" i="1"/>
  <c r="W250" i="1"/>
  <c r="Y250" i="1"/>
  <c r="AA250" i="1" s="1"/>
  <c r="AF250" i="1"/>
  <c r="AH250" i="1"/>
  <c r="AI250" i="1" s="1"/>
  <c r="D251" i="1"/>
  <c r="S251" i="1" s="1"/>
  <c r="O251" i="1"/>
  <c r="W251" i="1"/>
  <c r="Z251" i="1" s="1"/>
  <c r="AB251" i="1" s="1"/>
  <c r="Y251" i="1"/>
  <c r="AA251" i="1" s="1"/>
  <c r="AF251" i="1"/>
  <c r="AH251" i="1"/>
  <c r="AI251" i="1" s="1"/>
  <c r="D252" i="1"/>
  <c r="S252" i="1" s="1"/>
  <c r="O252" i="1"/>
  <c r="W252" i="1"/>
  <c r="Z252" i="1"/>
  <c r="AB252" i="1" s="1"/>
  <c r="Y252" i="1"/>
  <c r="AA252" i="1" s="1"/>
  <c r="AF252" i="1"/>
  <c r="AH252" i="1"/>
  <c r="AI252" i="1" s="1"/>
  <c r="D253" i="1"/>
  <c r="S253" i="1" s="1"/>
  <c r="O253" i="1"/>
  <c r="W253" i="1"/>
  <c r="Y253" i="1"/>
  <c r="AA253" i="1" s="1"/>
  <c r="AF253" i="1"/>
  <c r="AH253" i="1"/>
  <c r="AI253" i="1" s="1"/>
  <c r="D254" i="1"/>
  <c r="S254" i="1" s="1"/>
  <c r="O254" i="1"/>
  <c r="W254" i="1"/>
  <c r="Y254" i="1"/>
  <c r="AA254" i="1" s="1"/>
  <c r="AF254" i="1"/>
  <c r="AH254" i="1"/>
  <c r="AI254" i="1" s="1"/>
  <c r="D255" i="1"/>
  <c r="S255" i="1" s="1"/>
  <c r="O255" i="1"/>
  <c r="W255" i="1"/>
  <c r="Z255" i="1"/>
  <c r="AB255" i="1" s="1"/>
  <c r="Y255" i="1"/>
  <c r="AA255" i="1" s="1"/>
  <c r="AF255" i="1"/>
  <c r="AH255" i="1"/>
  <c r="AI255" i="1" s="1"/>
  <c r="D256" i="1"/>
  <c r="S256" i="1" s="1"/>
  <c r="O256" i="1"/>
  <c r="W256" i="1"/>
  <c r="Y256" i="1"/>
  <c r="AA256" i="1" s="1"/>
  <c r="AF256" i="1"/>
  <c r="AH256" i="1"/>
  <c r="AI256" i="1" s="1"/>
  <c r="D257" i="1"/>
  <c r="S257" i="1" s="1"/>
  <c r="AK257" i="1" s="1"/>
  <c r="O257" i="1"/>
  <c r="W257" i="1"/>
  <c r="Y257" i="1"/>
  <c r="AA257" i="1" s="1"/>
  <c r="AF257" i="1"/>
  <c r="AH257" i="1"/>
  <c r="AI257" i="1" s="1"/>
  <c r="D258" i="1"/>
  <c r="S258" i="1" s="1"/>
  <c r="AK258" i="1" s="1"/>
  <c r="O258" i="1"/>
  <c r="W258" i="1"/>
  <c r="Y258" i="1"/>
  <c r="AA258" i="1" s="1"/>
  <c r="AF258" i="1"/>
  <c r="AH258" i="1"/>
  <c r="AI258" i="1" s="1"/>
  <c r="D259" i="1"/>
  <c r="S259" i="1" s="1"/>
  <c r="O259" i="1"/>
  <c r="W259" i="1"/>
  <c r="Y259" i="1"/>
  <c r="AF259" i="1"/>
  <c r="AH259" i="1"/>
  <c r="AI259" i="1" s="1"/>
  <c r="D260" i="1"/>
  <c r="S260" i="1" s="1"/>
  <c r="O260" i="1"/>
  <c r="W260" i="1"/>
  <c r="Y260" i="1"/>
  <c r="AA260" i="1" s="1"/>
  <c r="AF260" i="1"/>
  <c r="AH260" i="1"/>
  <c r="AI260" i="1" s="1"/>
  <c r="D261" i="1"/>
  <c r="S261" i="1" s="1"/>
  <c r="AK261" i="1" s="1"/>
  <c r="O261" i="1"/>
  <c r="W261" i="1"/>
  <c r="Y261" i="1"/>
  <c r="AA261" i="1" s="1"/>
  <c r="AF261" i="1"/>
  <c r="AH261" i="1"/>
  <c r="AI261" i="1" s="1"/>
  <c r="D262" i="1"/>
  <c r="S262" i="1" s="1"/>
  <c r="O262" i="1"/>
  <c r="W262" i="1"/>
  <c r="Y262" i="1"/>
  <c r="AA262" i="1" s="1"/>
  <c r="AF262" i="1"/>
  <c r="AH262" i="1"/>
  <c r="AI262" i="1" s="1"/>
  <c r="D263" i="1"/>
  <c r="S263" i="1" s="1"/>
  <c r="AK263" i="1" s="1"/>
  <c r="O263" i="1"/>
  <c r="W263" i="1"/>
  <c r="Y263" i="1"/>
  <c r="AA263" i="1" s="1"/>
  <c r="AF263" i="1"/>
  <c r="AH263" i="1"/>
  <c r="AI263" i="1" s="1"/>
  <c r="D264" i="1"/>
  <c r="S264" i="1" s="1"/>
  <c r="AK264" i="1" s="1"/>
  <c r="O264" i="1"/>
  <c r="W264" i="1"/>
  <c r="Y264" i="1"/>
  <c r="AA264" i="1" s="1"/>
  <c r="AF264" i="1"/>
  <c r="AH264" i="1"/>
  <c r="AI264" i="1" s="1"/>
  <c r="D265" i="1"/>
  <c r="O265" i="1"/>
  <c r="W265" i="1"/>
  <c r="Y265" i="1"/>
  <c r="AA265" i="1" s="1"/>
  <c r="Z265" i="1"/>
  <c r="AB265" i="1" s="1"/>
  <c r="AF265" i="1"/>
  <c r="AH265" i="1"/>
  <c r="AI265" i="1" s="1"/>
  <c r="D266" i="1"/>
  <c r="O266" i="1"/>
  <c r="W266" i="1"/>
  <c r="Y266" i="1"/>
  <c r="AA266" i="1" s="1"/>
  <c r="AF266" i="1"/>
  <c r="AH266" i="1"/>
  <c r="AI266" i="1" s="1"/>
  <c r="D267" i="1"/>
  <c r="O267" i="1"/>
  <c r="W267" i="1"/>
  <c r="Y267" i="1"/>
  <c r="AA267" i="1" s="1"/>
  <c r="AF267" i="1"/>
  <c r="AH267" i="1"/>
  <c r="AI267" i="1" s="1"/>
  <c r="D268" i="1"/>
  <c r="S268" i="1" s="1"/>
  <c r="AK268" i="1" s="1"/>
  <c r="O268" i="1"/>
  <c r="W268" i="1"/>
  <c r="Y268" i="1"/>
  <c r="AA268" i="1" s="1"/>
  <c r="AF268" i="1"/>
  <c r="AH268" i="1"/>
  <c r="AI268" i="1" s="1"/>
  <c r="D269" i="1"/>
  <c r="S269" i="1" s="1"/>
  <c r="O269" i="1"/>
  <c r="W269" i="1"/>
  <c r="Y269" i="1"/>
  <c r="AA269" i="1" s="1"/>
  <c r="AF269" i="1"/>
  <c r="AH269" i="1"/>
  <c r="AI269" i="1" s="1"/>
  <c r="D270" i="1"/>
  <c r="S270" i="1" s="1"/>
  <c r="O270" i="1"/>
  <c r="W270" i="1"/>
  <c r="Y270" i="1"/>
  <c r="AA270" i="1" s="1"/>
  <c r="AF270" i="1"/>
  <c r="AH270" i="1"/>
  <c r="AI270" i="1" s="1"/>
  <c r="D271" i="1"/>
  <c r="S271" i="1" s="1"/>
  <c r="AK271" i="1" s="1"/>
  <c r="O271" i="1"/>
  <c r="W271" i="1"/>
  <c r="Y271" i="1"/>
  <c r="AA271" i="1" s="1"/>
  <c r="AF271" i="1"/>
  <c r="AH271" i="1"/>
  <c r="AI271" i="1" s="1"/>
  <c r="D272" i="1"/>
  <c r="O272" i="1"/>
  <c r="W272" i="1"/>
  <c r="Y272" i="1"/>
  <c r="AF272" i="1"/>
  <c r="AH272" i="1"/>
  <c r="AI272" i="1" s="1"/>
  <c r="D273" i="1"/>
  <c r="S273" i="1" s="1"/>
  <c r="O273" i="1"/>
  <c r="W273" i="1"/>
  <c r="Y273" i="1"/>
  <c r="AA273" i="1" s="1"/>
  <c r="AF273" i="1"/>
  <c r="AH273" i="1"/>
  <c r="AI273" i="1" s="1"/>
  <c r="D274" i="1"/>
  <c r="O274" i="1"/>
  <c r="W274" i="1"/>
  <c r="Y274" i="1"/>
  <c r="AA274" i="1" s="1"/>
  <c r="AF274" i="1"/>
  <c r="AH274" i="1"/>
  <c r="AI274" i="1" s="1"/>
  <c r="D275" i="1"/>
  <c r="S275" i="1" s="1"/>
  <c r="O275" i="1"/>
  <c r="W275" i="1"/>
  <c r="Y275" i="1"/>
  <c r="AF275" i="1"/>
  <c r="AH275" i="1"/>
  <c r="AI275" i="1" s="1"/>
  <c r="D276" i="1"/>
  <c r="S276" i="1" s="1"/>
  <c r="AK276" i="1" s="1"/>
  <c r="O276" i="1"/>
  <c r="W276" i="1"/>
  <c r="Y276" i="1"/>
  <c r="AA276" i="1" s="1"/>
  <c r="AF276" i="1"/>
  <c r="AH276" i="1"/>
  <c r="AI276" i="1" s="1"/>
  <c r="D277" i="1"/>
  <c r="S277" i="1" s="1"/>
  <c r="AK277" i="1" s="1"/>
  <c r="O277" i="1"/>
  <c r="W277" i="1"/>
  <c r="Y277" i="1"/>
  <c r="AF277" i="1"/>
  <c r="AH277" i="1"/>
  <c r="AI277" i="1" s="1"/>
  <c r="D278" i="1"/>
  <c r="O278" i="1"/>
  <c r="W278" i="1"/>
  <c r="Y278" i="1"/>
  <c r="AA278" i="1"/>
  <c r="AF278" i="1"/>
  <c r="AH278" i="1"/>
  <c r="AI278" i="1"/>
  <c r="D279" i="1"/>
  <c r="S279" i="1" s="1"/>
  <c r="O279" i="1"/>
  <c r="W279" i="1"/>
  <c r="Y279" i="1"/>
  <c r="AA279" i="1" s="1"/>
  <c r="AF279" i="1"/>
  <c r="AH279" i="1"/>
  <c r="AI279" i="1" s="1"/>
  <c r="D280" i="1"/>
  <c r="O280" i="1"/>
  <c r="W280" i="1"/>
  <c r="Y280" i="1"/>
  <c r="AA280" i="1" s="1"/>
  <c r="AF280" i="1"/>
  <c r="AH280" i="1"/>
  <c r="AI280" i="1" s="1"/>
  <c r="D281" i="1"/>
  <c r="S281" i="1" s="1"/>
  <c r="AK281" i="1" s="1"/>
  <c r="O281" i="1"/>
  <c r="W281" i="1"/>
  <c r="Y281" i="1"/>
  <c r="AA281" i="1" s="1"/>
  <c r="AF281" i="1"/>
  <c r="AH281" i="1"/>
  <c r="AI281" i="1" s="1"/>
  <c r="D282" i="1"/>
  <c r="O282" i="1"/>
  <c r="W282" i="1"/>
  <c r="Y282" i="1"/>
  <c r="AA282" i="1" s="1"/>
  <c r="AF282" i="1"/>
  <c r="AH282" i="1"/>
  <c r="AI282" i="1" s="1"/>
  <c r="D283" i="1"/>
  <c r="O283" i="1"/>
  <c r="W283" i="1"/>
  <c r="Y283" i="1"/>
  <c r="AA283" i="1" s="1"/>
  <c r="AF283" i="1"/>
  <c r="AH283" i="1"/>
  <c r="AI283" i="1" s="1"/>
  <c r="D284" i="1"/>
  <c r="O284" i="1"/>
  <c r="W284" i="1"/>
  <c r="Y284" i="1"/>
  <c r="AF284" i="1"/>
  <c r="AH284" i="1"/>
  <c r="AI284" i="1" s="1"/>
  <c r="D285" i="1"/>
  <c r="S285" i="1" s="1"/>
  <c r="AK285" i="1" s="1"/>
  <c r="O285" i="1"/>
  <c r="W285" i="1"/>
  <c r="Y285" i="1"/>
  <c r="AA285" i="1" s="1"/>
  <c r="AF285" i="1"/>
  <c r="AH285" i="1"/>
  <c r="AI285" i="1" s="1"/>
  <c r="D286" i="1"/>
  <c r="S286" i="1" s="1"/>
  <c r="AK286" i="1" s="1"/>
  <c r="O286" i="1"/>
  <c r="W286" i="1"/>
  <c r="Y286" i="1"/>
  <c r="AA286" i="1" s="1"/>
  <c r="AF286" i="1"/>
  <c r="AH286" i="1"/>
  <c r="AI286" i="1" s="1"/>
  <c r="D287" i="1"/>
  <c r="S287" i="1" s="1"/>
  <c r="AK287" i="1" s="1"/>
  <c r="O287" i="1"/>
  <c r="W287" i="1"/>
  <c r="Y287" i="1"/>
  <c r="AA287" i="1" s="1"/>
  <c r="AF287" i="1"/>
  <c r="AH287" i="1"/>
  <c r="AI287" i="1" s="1"/>
  <c r="D288" i="1"/>
  <c r="S288" i="1" s="1"/>
  <c r="O288" i="1"/>
  <c r="W288" i="1"/>
  <c r="Y288" i="1"/>
  <c r="AA288" i="1" s="1"/>
  <c r="AF288" i="1"/>
  <c r="AH288" i="1"/>
  <c r="AI288" i="1" s="1"/>
  <c r="D289" i="1"/>
  <c r="S289" i="1" s="1"/>
  <c r="O289" i="1"/>
  <c r="W289" i="1"/>
  <c r="Y289" i="1"/>
  <c r="AF289" i="1"/>
  <c r="AH289" i="1"/>
  <c r="AI289" i="1" s="1"/>
  <c r="D290" i="1"/>
  <c r="O290" i="1"/>
  <c r="W290" i="1"/>
  <c r="Y290" i="1"/>
  <c r="AF290" i="1"/>
  <c r="AH290" i="1"/>
  <c r="AI290" i="1" s="1"/>
  <c r="D291" i="1"/>
  <c r="S291" i="1" s="1"/>
  <c r="O291" i="1"/>
  <c r="W291" i="1"/>
  <c r="Y291" i="1"/>
  <c r="AA291" i="1" s="1"/>
  <c r="AF291" i="1"/>
  <c r="AH291" i="1"/>
  <c r="AI291" i="1" s="1"/>
  <c r="D292" i="1"/>
  <c r="O292" i="1"/>
  <c r="W292" i="1"/>
  <c r="Y292" i="1"/>
  <c r="AA292" i="1" s="1"/>
  <c r="AF292" i="1"/>
  <c r="AH292" i="1"/>
  <c r="AI292" i="1" s="1"/>
  <c r="D293" i="1"/>
  <c r="S293" i="1" s="1"/>
  <c r="O293" i="1"/>
  <c r="W293" i="1"/>
  <c r="Y293" i="1"/>
  <c r="AF293" i="1"/>
  <c r="AH293" i="1"/>
  <c r="AI293" i="1" s="1"/>
  <c r="D294" i="1"/>
  <c r="S294" i="1" s="1"/>
  <c r="O294" i="1"/>
  <c r="W294" i="1"/>
  <c r="Y294" i="1"/>
  <c r="AA294" i="1" s="1"/>
  <c r="AF294" i="1"/>
  <c r="AH294" i="1"/>
  <c r="AI294" i="1"/>
  <c r="D295" i="1"/>
  <c r="O295" i="1"/>
  <c r="W295" i="1"/>
  <c r="Y295" i="1"/>
  <c r="AA295" i="1" s="1"/>
  <c r="AF295" i="1"/>
  <c r="AH295" i="1"/>
  <c r="AI295" i="1" s="1"/>
  <c r="D296" i="1"/>
  <c r="O296" i="1"/>
  <c r="W296" i="1"/>
  <c r="Y296" i="1"/>
  <c r="AA296" i="1" s="1"/>
  <c r="AF296" i="1"/>
  <c r="AH296" i="1"/>
  <c r="AI296" i="1" s="1"/>
  <c r="D297" i="1"/>
  <c r="S297" i="1" s="1"/>
  <c r="O297" i="1"/>
  <c r="W297" i="1"/>
  <c r="Y297" i="1"/>
  <c r="AA297" i="1" s="1"/>
  <c r="AF297" i="1"/>
  <c r="AH297" i="1"/>
  <c r="AI297" i="1" s="1"/>
  <c r="D298" i="1"/>
  <c r="S298" i="1" s="1"/>
  <c r="O298" i="1"/>
  <c r="W298" i="1"/>
  <c r="Y298" i="1"/>
  <c r="AA298" i="1" s="1"/>
  <c r="AF298" i="1"/>
  <c r="AH298" i="1"/>
  <c r="AI298" i="1" s="1"/>
  <c r="D299" i="1"/>
  <c r="S299" i="1" s="1"/>
  <c r="AK299" i="1" s="1"/>
  <c r="O299" i="1"/>
  <c r="W299" i="1"/>
  <c r="Y299" i="1"/>
  <c r="AF299" i="1"/>
  <c r="AH299" i="1"/>
  <c r="AI299" i="1" s="1"/>
  <c r="D300" i="1"/>
  <c r="O300" i="1"/>
  <c r="W300" i="1"/>
  <c r="Y300" i="1"/>
  <c r="AA300" i="1" s="1"/>
  <c r="AF300" i="1"/>
  <c r="AH300" i="1"/>
  <c r="AI300" i="1" s="1"/>
  <c r="D301" i="1"/>
  <c r="S301" i="1" s="1"/>
  <c r="AK301" i="1" s="1"/>
  <c r="O301" i="1"/>
  <c r="W301" i="1"/>
  <c r="Z301" i="1"/>
  <c r="AB301" i="1" s="1"/>
  <c r="Y301" i="1"/>
  <c r="AA301" i="1" s="1"/>
  <c r="AF301" i="1"/>
  <c r="AH301" i="1"/>
  <c r="AI301" i="1" s="1"/>
  <c r="D302" i="1"/>
  <c r="O302" i="1"/>
  <c r="W302" i="1"/>
  <c r="Y302" i="1"/>
  <c r="AF302" i="1"/>
  <c r="AH302" i="1"/>
  <c r="AI302" i="1" s="1"/>
  <c r="D303" i="1"/>
  <c r="S303" i="1" s="1"/>
  <c r="AK303" i="1" s="1"/>
  <c r="O303" i="1"/>
  <c r="W303" i="1"/>
  <c r="Y303" i="1"/>
  <c r="AA303" i="1" s="1"/>
  <c r="AF303" i="1"/>
  <c r="AH303" i="1"/>
  <c r="AI303" i="1" s="1"/>
  <c r="D304" i="1"/>
  <c r="S304" i="1" s="1"/>
  <c r="AK304" i="1" s="1"/>
  <c r="O304" i="1"/>
  <c r="W304" i="1"/>
  <c r="Y304" i="1"/>
  <c r="AF304" i="1"/>
  <c r="AH304" i="1"/>
  <c r="AI304" i="1" s="1"/>
  <c r="D305" i="1"/>
  <c r="O305" i="1"/>
  <c r="W305" i="1"/>
  <c r="Y305" i="1"/>
  <c r="AA305" i="1" s="1"/>
  <c r="AF305" i="1"/>
  <c r="AH305" i="1"/>
  <c r="AI305" i="1" s="1"/>
  <c r="D306" i="1"/>
  <c r="O306" i="1"/>
  <c r="W306" i="1"/>
  <c r="Y306" i="1"/>
  <c r="AA306" i="1" s="1"/>
  <c r="AF306" i="1"/>
  <c r="AH306" i="1"/>
  <c r="AI306" i="1" s="1"/>
  <c r="D307" i="1"/>
  <c r="S307" i="1" s="1"/>
  <c r="AK307" i="1" s="1"/>
  <c r="O307" i="1"/>
  <c r="W307" i="1"/>
  <c r="Y307" i="1"/>
  <c r="AA307" i="1" s="1"/>
  <c r="AF307" i="1"/>
  <c r="AH307" i="1"/>
  <c r="AI307" i="1" s="1"/>
  <c r="D308" i="1"/>
  <c r="S308" i="1" s="1"/>
  <c r="AK308" i="1" s="1"/>
  <c r="O308" i="1"/>
  <c r="W308" i="1"/>
  <c r="Z308" i="1"/>
  <c r="AB308" i="1" s="1"/>
  <c r="Y308" i="1"/>
  <c r="AA308" i="1" s="1"/>
  <c r="AF308" i="1"/>
  <c r="AH308" i="1"/>
  <c r="AI308" i="1" s="1"/>
  <c r="D309" i="1"/>
  <c r="O309" i="1"/>
  <c r="W309" i="1"/>
  <c r="Y309" i="1"/>
  <c r="AA309" i="1" s="1"/>
  <c r="AF309" i="1"/>
  <c r="AH309" i="1"/>
  <c r="AI309" i="1" s="1"/>
  <c r="D310" i="1"/>
  <c r="S310" i="1" s="1"/>
  <c r="AK310" i="1" s="1"/>
  <c r="O310" i="1"/>
  <c r="W310" i="1"/>
  <c r="Y310" i="1"/>
  <c r="AA310" i="1" s="1"/>
  <c r="AF310" i="1"/>
  <c r="AH310" i="1"/>
  <c r="AI310" i="1" s="1"/>
  <c r="D311" i="1"/>
  <c r="O311" i="1"/>
  <c r="W311" i="1"/>
  <c r="Y311" i="1"/>
  <c r="AA311" i="1" s="1"/>
  <c r="AF311" i="1"/>
  <c r="AH311" i="1"/>
  <c r="AI311" i="1" s="1"/>
  <c r="D312" i="1"/>
  <c r="S312" i="1" s="1"/>
  <c r="O312" i="1"/>
  <c r="W312" i="1"/>
  <c r="Y312" i="1"/>
  <c r="AA312" i="1" s="1"/>
  <c r="AF312" i="1"/>
  <c r="AH312" i="1"/>
  <c r="AI312" i="1" s="1"/>
  <c r="D313" i="1"/>
  <c r="S313" i="1" s="1"/>
  <c r="O313" i="1"/>
  <c r="W313" i="1"/>
  <c r="Y313" i="1"/>
  <c r="AA313" i="1" s="1"/>
  <c r="AF313" i="1"/>
  <c r="AH313" i="1"/>
  <c r="AI313" i="1" s="1"/>
  <c r="D314" i="1"/>
  <c r="O314" i="1"/>
  <c r="W314" i="1"/>
  <c r="Y314" i="1"/>
  <c r="AF314" i="1"/>
  <c r="AH314" i="1"/>
  <c r="AI314" i="1" s="1"/>
  <c r="D315" i="1"/>
  <c r="S315" i="1" s="1"/>
  <c r="O315" i="1"/>
  <c r="W315" i="1"/>
  <c r="Y315" i="1"/>
  <c r="AF315" i="1"/>
  <c r="AH315" i="1"/>
  <c r="AI315" i="1"/>
  <c r="D316" i="1"/>
  <c r="O316" i="1"/>
  <c r="W316" i="1"/>
  <c r="Y316" i="1"/>
  <c r="AA316" i="1" s="1"/>
  <c r="AF316" i="1"/>
  <c r="AH316" i="1"/>
  <c r="AI316" i="1" s="1"/>
  <c r="D317" i="1"/>
  <c r="O317" i="1"/>
  <c r="W317" i="1"/>
  <c r="Z317" i="1"/>
  <c r="AB317" i="1" s="1"/>
  <c r="Y317" i="1"/>
  <c r="AA317" i="1" s="1"/>
  <c r="AF317" i="1"/>
  <c r="AH317" i="1"/>
  <c r="AI317" i="1" s="1"/>
  <c r="D318" i="1"/>
  <c r="O318" i="1"/>
  <c r="W318" i="1"/>
  <c r="Y318" i="1"/>
  <c r="AA318" i="1" s="1"/>
  <c r="AF318" i="1"/>
  <c r="AH318" i="1"/>
  <c r="AI318" i="1" s="1"/>
  <c r="D319" i="1"/>
  <c r="S319" i="1" s="1"/>
  <c r="AK319" i="1" s="1"/>
  <c r="O319" i="1"/>
  <c r="W319" i="1"/>
  <c r="Y319" i="1"/>
  <c r="AF319" i="1"/>
  <c r="AH319" i="1"/>
  <c r="AI319" i="1" s="1"/>
  <c r="D320" i="1"/>
  <c r="O320" i="1"/>
  <c r="W320" i="1"/>
  <c r="Y320" i="1"/>
  <c r="AA320" i="1" s="1"/>
  <c r="AF320" i="1"/>
  <c r="AH320" i="1"/>
  <c r="AI320" i="1" s="1"/>
  <c r="D321" i="1"/>
  <c r="S321" i="1" s="1"/>
  <c r="AK321" i="1" s="1"/>
  <c r="O321" i="1"/>
  <c r="W321" i="1"/>
  <c r="Y321" i="1"/>
  <c r="AA321" i="1" s="1"/>
  <c r="AF321" i="1"/>
  <c r="AH321" i="1"/>
  <c r="AI321" i="1" s="1"/>
  <c r="D322" i="1"/>
  <c r="S322" i="1" s="1"/>
  <c r="O322" i="1"/>
  <c r="W322" i="1"/>
  <c r="Y322" i="1"/>
  <c r="AA322" i="1" s="1"/>
  <c r="AF322" i="1"/>
  <c r="AH322" i="1"/>
  <c r="AI322" i="1" s="1"/>
  <c r="D323" i="1"/>
  <c r="O323" i="1"/>
  <c r="W323" i="1"/>
  <c r="Y323" i="1"/>
  <c r="AF323" i="1"/>
  <c r="AH323" i="1"/>
  <c r="AI323" i="1" s="1"/>
  <c r="D324" i="1"/>
  <c r="O324" i="1"/>
  <c r="W324" i="1"/>
  <c r="Y324" i="1"/>
  <c r="AA324" i="1" s="1"/>
  <c r="AF324" i="1"/>
  <c r="AH324" i="1"/>
  <c r="AI324" i="1" s="1"/>
  <c r="D325" i="1"/>
  <c r="S325" i="1" s="1"/>
  <c r="AK325" i="1" s="1"/>
  <c r="O325" i="1"/>
  <c r="W325" i="1"/>
  <c r="Y325" i="1"/>
  <c r="AF325" i="1"/>
  <c r="AH325" i="1"/>
  <c r="AI325" i="1" s="1"/>
  <c r="D326" i="1"/>
  <c r="O326" i="1"/>
  <c r="W326" i="1"/>
  <c r="Y326" i="1"/>
  <c r="AA326" i="1" s="1"/>
  <c r="AF326" i="1"/>
  <c r="AH326" i="1"/>
  <c r="AI326" i="1" s="1"/>
  <c r="D327" i="1"/>
  <c r="S327" i="1" s="1"/>
  <c r="AK327" i="1" s="1"/>
  <c r="O327" i="1"/>
  <c r="W327" i="1"/>
  <c r="Y327" i="1"/>
  <c r="AF327" i="1"/>
  <c r="AH327" i="1"/>
  <c r="AI327" i="1" s="1"/>
  <c r="D328" i="1"/>
  <c r="S328" i="1" s="1"/>
  <c r="AK328" i="1" s="1"/>
  <c r="O328" i="1"/>
  <c r="W328" i="1"/>
  <c r="Y328" i="1"/>
  <c r="AA328" i="1" s="1"/>
  <c r="AF328" i="1"/>
  <c r="AH328" i="1"/>
  <c r="AI328" i="1" s="1"/>
  <c r="D329" i="1"/>
  <c r="O329" i="1"/>
  <c r="W329" i="1"/>
  <c r="Y329" i="1"/>
  <c r="AA329" i="1" s="1"/>
  <c r="AF329" i="1"/>
  <c r="AH329" i="1"/>
  <c r="AI329" i="1" s="1"/>
  <c r="D330" i="1"/>
  <c r="O330" i="1"/>
  <c r="W330" i="1"/>
  <c r="Y330" i="1"/>
  <c r="AA330" i="1" s="1"/>
  <c r="AF330" i="1"/>
  <c r="AH330" i="1"/>
  <c r="AI330" i="1" s="1"/>
  <c r="D331" i="1"/>
  <c r="S331" i="1" s="1"/>
  <c r="AK331" i="1" s="1"/>
  <c r="O331" i="1"/>
  <c r="W331" i="1"/>
  <c r="Y331" i="1"/>
  <c r="AF331" i="1"/>
  <c r="AH331" i="1"/>
  <c r="AI331" i="1" s="1"/>
  <c r="D332" i="1"/>
  <c r="O332" i="1"/>
  <c r="W332" i="1"/>
  <c r="Y332" i="1"/>
  <c r="AA332" i="1" s="1"/>
  <c r="AF332" i="1"/>
  <c r="AH332" i="1"/>
  <c r="AI332" i="1" s="1"/>
  <c r="D333" i="1"/>
  <c r="O333" i="1"/>
  <c r="W333" i="1"/>
  <c r="Y333" i="1"/>
  <c r="AA333" i="1" s="1"/>
  <c r="AF333" i="1"/>
  <c r="AH333" i="1"/>
  <c r="AI333" i="1" s="1"/>
  <c r="D334" i="1"/>
  <c r="S334" i="1" s="1"/>
  <c r="AK334" i="1" s="1"/>
  <c r="O334" i="1"/>
  <c r="W334" i="1"/>
  <c r="Y334" i="1"/>
  <c r="AA334" i="1" s="1"/>
  <c r="AF334" i="1"/>
  <c r="AH334" i="1"/>
  <c r="AI334" i="1" s="1"/>
  <c r="D335" i="1"/>
  <c r="S335" i="1" s="1"/>
  <c r="AK335" i="1" s="1"/>
  <c r="O335" i="1"/>
  <c r="W335" i="1"/>
  <c r="Y335" i="1"/>
  <c r="AA335" i="1" s="1"/>
  <c r="AF335" i="1"/>
  <c r="AH335" i="1"/>
  <c r="AI335" i="1" s="1"/>
  <c r="D336" i="1"/>
  <c r="O336" i="1"/>
  <c r="W336" i="1"/>
  <c r="Z336" i="1"/>
  <c r="AB336" i="1" s="1"/>
  <c r="Y336" i="1"/>
  <c r="AA336" i="1" s="1"/>
  <c r="AF336" i="1"/>
  <c r="AH336" i="1"/>
  <c r="AI336" i="1" s="1"/>
  <c r="D337" i="1"/>
  <c r="S337" i="1" s="1"/>
  <c r="O337" i="1"/>
  <c r="W337" i="1"/>
  <c r="Z337" i="1" s="1"/>
  <c r="AB337" i="1" s="1"/>
  <c r="Y337" i="1"/>
  <c r="AA337" i="1" s="1"/>
  <c r="AF337" i="1"/>
  <c r="AH337" i="1"/>
  <c r="AI337" i="1" s="1"/>
  <c r="D338" i="1"/>
  <c r="O338" i="1"/>
  <c r="W338" i="1"/>
  <c r="Y338" i="1"/>
  <c r="AA338" i="1" s="1"/>
  <c r="AF338" i="1"/>
  <c r="AH338" i="1"/>
  <c r="AI338" i="1" s="1"/>
  <c r="D339" i="1"/>
  <c r="O339" i="1"/>
  <c r="W339" i="1"/>
  <c r="Y339" i="1"/>
  <c r="AA339" i="1" s="1"/>
  <c r="AF339" i="1"/>
  <c r="AH339" i="1"/>
  <c r="AI339" i="1" s="1"/>
  <c r="D340" i="1"/>
  <c r="O340" i="1"/>
  <c r="W340" i="1"/>
  <c r="Y340" i="1"/>
  <c r="AA340" i="1" s="1"/>
  <c r="AF340" i="1"/>
  <c r="AH340" i="1"/>
  <c r="AI340" i="1" s="1"/>
  <c r="D341" i="1"/>
  <c r="S341" i="1" s="1"/>
  <c r="O341" i="1"/>
  <c r="W341" i="1"/>
  <c r="Y341" i="1"/>
  <c r="AA341" i="1" s="1"/>
  <c r="AF341" i="1"/>
  <c r="AH341" i="1"/>
  <c r="AI341" i="1" s="1"/>
  <c r="D342" i="1"/>
  <c r="O342" i="1"/>
  <c r="W342" i="1"/>
  <c r="Y342" i="1"/>
  <c r="AA342" i="1" s="1"/>
  <c r="AF342" i="1"/>
  <c r="AH342" i="1"/>
  <c r="AI342" i="1" s="1"/>
  <c r="D343" i="1"/>
  <c r="S343" i="1" s="1"/>
  <c r="AK343" i="1" s="1"/>
  <c r="O343" i="1"/>
  <c r="W343" i="1"/>
  <c r="Y343" i="1"/>
  <c r="AA343" i="1" s="1"/>
  <c r="AF343" i="1"/>
  <c r="AH343" i="1"/>
  <c r="AI343" i="1" s="1"/>
  <c r="D344" i="1"/>
  <c r="S344" i="1" s="1"/>
  <c r="AK344" i="1" s="1"/>
  <c r="O344" i="1"/>
  <c r="W344" i="1"/>
  <c r="Y344" i="1"/>
  <c r="AA344" i="1" s="1"/>
  <c r="AF344" i="1"/>
  <c r="AH344" i="1"/>
  <c r="AI344" i="1" s="1"/>
  <c r="D345" i="1"/>
  <c r="S345" i="1" s="1"/>
  <c r="O345" i="1"/>
  <c r="W345" i="1"/>
  <c r="Y345" i="1"/>
  <c r="AA345" i="1" s="1"/>
  <c r="AF345" i="1"/>
  <c r="AH345" i="1"/>
  <c r="AI345" i="1" s="1"/>
  <c r="D346" i="1"/>
  <c r="S346" i="1" s="1"/>
  <c r="O346" i="1"/>
  <c r="W346" i="1"/>
  <c r="Y346" i="1"/>
  <c r="AA346" i="1" s="1"/>
  <c r="AF346" i="1"/>
  <c r="AH346" i="1"/>
  <c r="AI346" i="1" s="1"/>
  <c r="D347" i="1"/>
  <c r="S347" i="1" s="1"/>
  <c r="AK347" i="1" s="1"/>
  <c r="O347" i="1"/>
  <c r="W347" i="1"/>
  <c r="Y347" i="1"/>
  <c r="AA347" i="1" s="1"/>
  <c r="AF347" i="1"/>
  <c r="AH347" i="1"/>
  <c r="AI347" i="1" s="1"/>
  <c r="D348" i="1"/>
  <c r="O348" i="1"/>
  <c r="W348" i="1"/>
  <c r="Y348" i="1"/>
  <c r="AF348" i="1"/>
  <c r="AH348" i="1"/>
  <c r="AI348" i="1" s="1"/>
  <c r="D349" i="1"/>
  <c r="O349" i="1"/>
  <c r="W349" i="1"/>
  <c r="Y349" i="1"/>
  <c r="AF349" i="1"/>
  <c r="AH349" i="1"/>
  <c r="AI349" i="1" s="1"/>
  <c r="D350" i="1"/>
  <c r="O350" i="1"/>
  <c r="W350" i="1"/>
  <c r="Y350" i="1"/>
  <c r="AA350" i="1" s="1"/>
  <c r="AF350" i="1"/>
  <c r="AH350" i="1"/>
  <c r="AI350" i="1" s="1"/>
  <c r="D351" i="1"/>
  <c r="O351" i="1"/>
  <c r="W351" i="1"/>
  <c r="Y351" i="1"/>
  <c r="AA351" i="1" s="1"/>
  <c r="AF351" i="1"/>
  <c r="AH351" i="1"/>
  <c r="AI351" i="1" s="1"/>
  <c r="D352" i="1"/>
  <c r="S352" i="1" s="1"/>
  <c r="O352" i="1"/>
  <c r="W352" i="1"/>
  <c r="Y352" i="1"/>
  <c r="Z352" i="1" s="1"/>
  <c r="AB352" i="1" s="1"/>
  <c r="AF352" i="1"/>
  <c r="AH352" i="1"/>
  <c r="AI352" i="1" s="1"/>
  <c r="D353" i="1"/>
  <c r="S353" i="1" s="1"/>
  <c r="O353" i="1"/>
  <c r="W353" i="1"/>
  <c r="Y353" i="1"/>
  <c r="AA353" i="1" s="1"/>
  <c r="AF353" i="1"/>
  <c r="AH353" i="1"/>
  <c r="AI353" i="1" s="1"/>
  <c r="D354" i="1"/>
  <c r="O354" i="1"/>
  <c r="W354" i="1"/>
  <c r="Y354" i="1"/>
  <c r="AA354" i="1" s="1"/>
  <c r="AF354" i="1"/>
  <c r="AH354" i="1"/>
  <c r="AI354" i="1" s="1"/>
  <c r="D355" i="1"/>
  <c r="O355" i="1"/>
  <c r="W355" i="1"/>
  <c r="Y355" i="1"/>
  <c r="AA355" i="1" s="1"/>
  <c r="AF355" i="1"/>
  <c r="AH355" i="1"/>
  <c r="AI355" i="1"/>
  <c r="D356" i="1"/>
  <c r="S356" i="1" s="1"/>
  <c r="O356" i="1"/>
  <c r="W356" i="1"/>
  <c r="Y356" i="1"/>
  <c r="Z356" i="1" s="1"/>
  <c r="AB356" i="1" s="1"/>
  <c r="AF356" i="1"/>
  <c r="AH356" i="1"/>
  <c r="AI356" i="1" s="1"/>
  <c r="D357" i="1"/>
  <c r="S357" i="1" s="1"/>
  <c r="O357" i="1"/>
  <c r="W357" i="1"/>
  <c r="Y357" i="1"/>
  <c r="AA357" i="1" s="1"/>
  <c r="AF357" i="1"/>
  <c r="AH357" i="1"/>
  <c r="AI357" i="1" s="1"/>
  <c r="D358" i="1"/>
  <c r="S358" i="1" s="1"/>
  <c r="O358" i="1"/>
  <c r="W358" i="1"/>
  <c r="Y358" i="1"/>
  <c r="AA358" i="1" s="1"/>
  <c r="AF358" i="1"/>
  <c r="AH358" i="1"/>
  <c r="AI358" i="1" s="1"/>
  <c r="D359" i="1"/>
  <c r="O359" i="1"/>
  <c r="W359" i="1"/>
  <c r="Y359" i="1"/>
  <c r="AA359" i="1" s="1"/>
  <c r="AF359" i="1"/>
  <c r="AH359" i="1"/>
  <c r="AI359" i="1" s="1"/>
  <c r="D360" i="1"/>
  <c r="S360" i="1" s="1"/>
  <c r="AK360" i="1" s="1"/>
  <c r="O360" i="1"/>
  <c r="W360" i="1"/>
  <c r="Y360" i="1"/>
  <c r="AA360" i="1" s="1"/>
  <c r="AF360" i="1"/>
  <c r="AH360" i="1"/>
  <c r="AI360" i="1" s="1"/>
  <c r="D361" i="1"/>
  <c r="O361" i="1"/>
  <c r="W361" i="1"/>
  <c r="Y361" i="1"/>
  <c r="AA361" i="1" s="1"/>
  <c r="AF361" i="1"/>
  <c r="AH361" i="1"/>
  <c r="AI361" i="1" s="1"/>
  <c r="D362" i="1"/>
  <c r="S362" i="1" s="1"/>
  <c r="O362" i="1"/>
  <c r="W362" i="1"/>
  <c r="Y362" i="1"/>
  <c r="AF362" i="1"/>
  <c r="AH362" i="1"/>
  <c r="AI362" i="1" s="1"/>
  <c r="D363" i="1"/>
  <c r="S363" i="1" s="1"/>
  <c r="O363" i="1"/>
  <c r="W363" i="1"/>
  <c r="Y363" i="1"/>
  <c r="AA363" i="1" s="1"/>
  <c r="AF363" i="1"/>
  <c r="AH363" i="1"/>
  <c r="AI363" i="1" s="1"/>
  <c r="D364" i="1"/>
  <c r="S364" i="1" s="1"/>
  <c r="O364" i="1"/>
  <c r="W364" i="1"/>
  <c r="Y364" i="1"/>
  <c r="AA364" i="1" s="1"/>
  <c r="AF364" i="1"/>
  <c r="AH364" i="1"/>
  <c r="AI364" i="1" s="1"/>
  <c r="D365" i="1"/>
  <c r="O365" i="1"/>
  <c r="W365" i="1"/>
  <c r="Y365" i="1"/>
  <c r="AA365" i="1" s="1"/>
  <c r="AF365" i="1"/>
  <c r="AH365" i="1"/>
  <c r="AI365" i="1" s="1"/>
  <c r="D366" i="1"/>
  <c r="S366" i="1" s="1"/>
  <c r="AK366" i="1" s="1"/>
  <c r="O366" i="1"/>
  <c r="W366" i="1"/>
  <c r="Y366" i="1"/>
  <c r="AA366" i="1" s="1"/>
  <c r="AF366" i="1"/>
  <c r="AH366" i="1"/>
  <c r="AI366" i="1" s="1"/>
  <c r="D367" i="1"/>
  <c r="O367" i="1"/>
  <c r="W367" i="1"/>
  <c r="Y367" i="1"/>
  <c r="AA367" i="1" s="1"/>
  <c r="AF367" i="1"/>
  <c r="AH367" i="1"/>
  <c r="AI367" i="1" s="1"/>
  <c r="D368" i="1"/>
  <c r="S368" i="1" s="1"/>
  <c r="O368" i="1"/>
  <c r="W368" i="1"/>
  <c r="Y368" i="1"/>
  <c r="AA368" i="1"/>
  <c r="AF368" i="1"/>
  <c r="AH368" i="1"/>
  <c r="AI368" i="1" s="1"/>
  <c r="D369" i="1"/>
  <c r="S369" i="1" s="1"/>
  <c r="O369" i="1"/>
  <c r="W369" i="1"/>
  <c r="Y369" i="1"/>
  <c r="AA369" i="1" s="1"/>
  <c r="AF369" i="1"/>
  <c r="AH369" i="1"/>
  <c r="AI369" i="1" s="1"/>
  <c r="D370" i="1"/>
  <c r="S370" i="1" s="1"/>
  <c r="O370" i="1"/>
  <c r="W370" i="1"/>
  <c r="Y370" i="1"/>
  <c r="AA370" i="1" s="1"/>
  <c r="AF370" i="1"/>
  <c r="AH370" i="1"/>
  <c r="AI370" i="1" s="1"/>
  <c r="D371" i="1"/>
  <c r="O371" i="1"/>
  <c r="W371" i="1"/>
  <c r="Y371" i="1"/>
  <c r="AA371" i="1" s="1"/>
  <c r="AF371" i="1"/>
  <c r="AH371" i="1"/>
  <c r="AI371" i="1" s="1"/>
  <c r="D372" i="1"/>
  <c r="S372" i="1" s="1"/>
  <c r="AK372" i="1" s="1"/>
  <c r="O372" i="1"/>
  <c r="W372" i="1"/>
  <c r="Y372" i="1"/>
  <c r="AA372" i="1" s="1"/>
  <c r="AF372" i="1"/>
  <c r="AH372" i="1"/>
  <c r="AI372" i="1" s="1"/>
  <c r="D373" i="1"/>
  <c r="O373" i="1"/>
  <c r="W373" i="1"/>
  <c r="Y373" i="1"/>
  <c r="Z373" i="1" s="1"/>
  <c r="AB373" i="1" s="1"/>
  <c r="AF373" i="1"/>
  <c r="AH373" i="1"/>
  <c r="AI373" i="1" s="1"/>
  <c r="D374" i="1"/>
  <c r="S374" i="1" s="1"/>
  <c r="AK374" i="1" s="1"/>
  <c r="O374" i="1"/>
  <c r="W374" i="1"/>
  <c r="Y374" i="1"/>
  <c r="AA374" i="1" s="1"/>
  <c r="AF374" i="1"/>
  <c r="AH374" i="1"/>
  <c r="AI374" i="1" s="1"/>
  <c r="D375" i="1"/>
  <c r="S375" i="1" s="1"/>
  <c r="O375" i="1"/>
  <c r="W375" i="1"/>
  <c r="Y375" i="1"/>
  <c r="AA375" i="1" s="1"/>
  <c r="AF375" i="1"/>
  <c r="AH375" i="1"/>
  <c r="AI375" i="1" s="1"/>
  <c r="D376" i="1"/>
  <c r="O376" i="1"/>
  <c r="W376" i="1"/>
  <c r="Y376" i="1"/>
  <c r="AF376" i="1"/>
  <c r="AH376" i="1"/>
  <c r="AI376" i="1" s="1"/>
  <c r="D377" i="1"/>
  <c r="S377" i="1" s="1"/>
  <c r="AK377" i="1" s="1"/>
  <c r="O377" i="1"/>
  <c r="W377" i="1"/>
  <c r="Y377" i="1"/>
  <c r="AA377" i="1" s="1"/>
  <c r="AF377" i="1"/>
  <c r="AH377" i="1"/>
  <c r="AI377" i="1" s="1"/>
  <c r="D378" i="1"/>
  <c r="S378" i="1" s="1"/>
  <c r="AK378" i="1" s="1"/>
  <c r="O378" i="1"/>
  <c r="W378" i="1"/>
  <c r="Y378" i="1"/>
  <c r="AA378" i="1" s="1"/>
  <c r="AF378" i="1"/>
  <c r="AH378" i="1"/>
  <c r="AI378" i="1" s="1"/>
  <c r="D379" i="1"/>
  <c r="S379" i="1" s="1"/>
  <c r="O379" i="1"/>
  <c r="W379" i="1"/>
  <c r="Y379" i="1"/>
  <c r="AA379" i="1" s="1"/>
  <c r="AF379" i="1"/>
  <c r="AH379" i="1"/>
  <c r="AI379" i="1" s="1"/>
  <c r="D380" i="1"/>
  <c r="O380" i="1"/>
  <c r="W380" i="1"/>
  <c r="Y380" i="1"/>
  <c r="AF380" i="1"/>
  <c r="AH380" i="1"/>
  <c r="AI380" i="1" s="1"/>
  <c r="D381" i="1"/>
  <c r="S381" i="1" s="1"/>
  <c r="O381" i="1"/>
  <c r="W381" i="1"/>
  <c r="Y381" i="1"/>
  <c r="AA381" i="1" s="1"/>
  <c r="AF381" i="1"/>
  <c r="AH381" i="1"/>
  <c r="AI381" i="1" s="1"/>
  <c r="D382" i="1"/>
  <c r="O382" i="1"/>
  <c r="W382" i="1"/>
  <c r="Y382" i="1"/>
  <c r="AA382" i="1" s="1"/>
  <c r="AF382" i="1"/>
  <c r="AH382" i="1"/>
  <c r="AI382" i="1" s="1"/>
  <c r="D383" i="1"/>
  <c r="S383" i="1" s="1"/>
  <c r="AK383" i="1" s="1"/>
  <c r="O383" i="1"/>
  <c r="W383" i="1"/>
  <c r="Y383" i="1"/>
  <c r="AA383" i="1" s="1"/>
  <c r="AF383" i="1"/>
  <c r="AH383" i="1"/>
  <c r="AI383" i="1" s="1"/>
  <c r="D384" i="1"/>
  <c r="S384" i="1" s="1"/>
  <c r="O384" i="1"/>
  <c r="W384" i="1"/>
  <c r="Y384" i="1"/>
  <c r="AA384" i="1" s="1"/>
  <c r="AF384" i="1"/>
  <c r="AH384" i="1"/>
  <c r="AI384" i="1" s="1"/>
  <c r="D385" i="1"/>
  <c r="S385" i="1" s="1"/>
  <c r="AK385" i="1" s="1"/>
  <c r="O385" i="1"/>
  <c r="W385" i="1"/>
  <c r="Y385" i="1"/>
  <c r="AF385" i="1"/>
  <c r="AH385" i="1"/>
  <c r="AI385" i="1" s="1"/>
  <c r="D386" i="1"/>
  <c r="S386" i="1" s="1"/>
  <c r="AK386" i="1" s="1"/>
  <c r="O386" i="1"/>
  <c r="W386" i="1"/>
  <c r="Y386" i="1"/>
  <c r="AA386" i="1" s="1"/>
  <c r="AF386" i="1"/>
  <c r="AH386" i="1"/>
  <c r="AI386" i="1" s="1"/>
  <c r="D387" i="1"/>
  <c r="S387" i="1" s="1"/>
  <c r="O387" i="1"/>
  <c r="W387" i="1"/>
  <c r="Y387" i="1"/>
  <c r="AA387" i="1" s="1"/>
  <c r="AF387" i="1"/>
  <c r="AH387" i="1"/>
  <c r="AI387" i="1" s="1"/>
  <c r="D388" i="1"/>
  <c r="S388" i="1" s="1"/>
  <c r="O388" i="1"/>
  <c r="W388" i="1"/>
  <c r="Y388" i="1"/>
  <c r="AA388" i="1" s="1"/>
  <c r="AF388" i="1"/>
  <c r="AH388" i="1"/>
  <c r="AI388" i="1" s="1"/>
  <c r="D389" i="1"/>
  <c r="S389" i="1" s="1"/>
  <c r="AK389" i="1" s="1"/>
  <c r="O389" i="1"/>
  <c r="W389" i="1"/>
  <c r="Y389" i="1"/>
  <c r="AA389" i="1"/>
  <c r="AF389" i="1"/>
  <c r="AH389" i="1"/>
  <c r="AI389" i="1" s="1"/>
  <c r="D390" i="1"/>
  <c r="S390" i="1" s="1"/>
  <c r="O390" i="1"/>
  <c r="W390" i="1"/>
  <c r="Y390" i="1"/>
  <c r="AA390" i="1" s="1"/>
  <c r="AF390" i="1"/>
  <c r="AH390" i="1"/>
  <c r="AI390" i="1" s="1"/>
  <c r="D391" i="1"/>
  <c r="S391" i="1" s="1"/>
  <c r="O391" i="1"/>
  <c r="W391" i="1"/>
  <c r="Y391" i="1"/>
  <c r="AA391" i="1" s="1"/>
  <c r="AF391" i="1"/>
  <c r="AH391" i="1"/>
  <c r="AI391" i="1" s="1"/>
  <c r="D392" i="1"/>
  <c r="S392" i="1" s="1"/>
  <c r="AK392" i="1" s="1"/>
  <c r="O392" i="1"/>
  <c r="W392" i="1"/>
  <c r="Z392" i="1"/>
  <c r="AB392" i="1" s="1"/>
  <c r="Y392" i="1"/>
  <c r="AA392" i="1" s="1"/>
  <c r="AF392" i="1"/>
  <c r="AH392" i="1"/>
  <c r="AI392" i="1" s="1"/>
  <c r="D393" i="1"/>
  <c r="O393" i="1"/>
  <c r="W393" i="1"/>
  <c r="Y393" i="1"/>
  <c r="AA393" i="1" s="1"/>
  <c r="AF393" i="1"/>
  <c r="AH393" i="1"/>
  <c r="AI393" i="1" s="1"/>
  <c r="D394" i="1"/>
  <c r="S394" i="1" s="1"/>
  <c r="O394" i="1"/>
  <c r="W394" i="1"/>
  <c r="Y394" i="1"/>
  <c r="AF394" i="1"/>
  <c r="AH394" i="1"/>
  <c r="AI394" i="1" s="1"/>
  <c r="D395" i="1"/>
  <c r="S395" i="1" s="1"/>
  <c r="AK395" i="1" s="1"/>
  <c r="O395" i="1"/>
  <c r="W395" i="1"/>
  <c r="Y395" i="1"/>
  <c r="AA395" i="1" s="1"/>
  <c r="AF395" i="1"/>
  <c r="AH395" i="1"/>
  <c r="AI395" i="1" s="1"/>
  <c r="D396" i="1"/>
  <c r="O396" i="1"/>
  <c r="W396" i="1"/>
  <c r="Y396" i="1"/>
  <c r="AA396" i="1" s="1"/>
  <c r="AF396" i="1"/>
  <c r="AH396" i="1"/>
  <c r="AI396" i="1" s="1"/>
  <c r="D397" i="1"/>
  <c r="S397" i="1" s="1"/>
  <c r="O397" i="1"/>
  <c r="W397" i="1"/>
  <c r="Y397" i="1"/>
  <c r="AA397" i="1" s="1"/>
  <c r="AF397" i="1"/>
  <c r="AH397" i="1"/>
  <c r="AI397" i="1" s="1"/>
  <c r="D398" i="1"/>
  <c r="S398" i="1" s="1"/>
  <c r="AK398" i="1" s="1"/>
  <c r="O398" i="1"/>
  <c r="W398" i="1"/>
  <c r="Y398" i="1"/>
  <c r="AA398" i="1" s="1"/>
  <c r="AF398" i="1"/>
  <c r="AH398" i="1"/>
  <c r="AI398" i="1" s="1"/>
  <c r="D399" i="1"/>
  <c r="O399" i="1"/>
  <c r="W399" i="1"/>
  <c r="Y399" i="1"/>
  <c r="AA399" i="1" s="1"/>
  <c r="AF399" i="1"/>
  <c r="AH399" i="1"/>
  <c r="AI399" i="1" s="1"/>
  <c r="D400" i="1"/>
  <c r="S400" i="1" s="1"/>
  <c r="O400" i="1"/>
  <c r="W400" i="1"/>
  <c r="Y400" i="1"/>
  <c r="AA400" i="1" s="1"/>
  <c r="AF400" i="1"/>
  <c r="AH400" i="1"/>
  <c r="AI400" i="1" s="1"/>
  <c r="D401" i="1"/>
  <c r="O401" i="1"/>
  <c r="W401" i="1"/>
  <c r="Y401" i="1"/>
  <c r="AA401" i="1" s="1"/>
  <c r="AF401" i="1"/>
  <c r="AH401" i="1"/>
  <c r="AI401" i="1" s="1"/>
  <c r="D402" i="1"/>
  <c r="S402" i="1" s="1"/>
  <c r="AK402" i="1" s="1"/>
  <c r="O402" i="1"/>
  <c r="W402" i="1"/>
  <c r="Y402" i="1"/>
  <c r="AA402" i="1" s="1"/>
  <c r="AF402" i="1"/>
  <c r="AH402" i="1"/>
  <c r="AI402" i="1"/>
  <c r="D403" i="1"/>
  <c r="S403" i="1" s="1"/>
  <c r="O403" i="1"/>
  <c r="W403" i="1"/>
  <c r="Y403" i="1"/>
  <c r="AF403" i="1"/>
  <c r="AH403" i="1"/>
  <c r="AI403" i="1" s="1"/>
  <c r="D404" i="1"/>
  <c r="S404" i="1" s="1"/>
  <c r="AK404" i="1" s="1"/>
  <c r="O404" i="1"/>
  <c r="W404" i="1"/>
  <c r="Y404" i="1"/>
  <c r="AF404" i="1"/>
  <c r="AH404" i="1"/>
  <c r="AI404" i="1" s="1"/>
  <c r="D405" i="1"/>
  <c r="O405" i="1"/>
  <c r="W405" i="1"/>
  <c r="Y405" i="1"/>
  <c r="AA405" i="1" s="1"/>
  <c r="AF405" i="1"/>
  <c r="AH405" i="1"/>
  <c r="AI405" i="1" s="1"/>
  <c r="D406" i="1"/>
  <c r="S406" i="1" s="1"/>
  <c r="O406" i="1"/>
  <c r="W406" i="1"/>
  <c r="Y406" i="1"/>
  <c r="AA406" i="1" s="1"/>
  <c r="AF406" i="1"/>
  <c r="AH406" i="1"/>
  <c r="AI406" i="1" s="1"/>
  <c r="D407" i="1"/>
  <c r="O407" i="1"/>
  <c r="W407" i="1"/>
  <c r="Y407" i="1"/>
  <c r="AA407" i="1" s="1"/>
  <c r="AF407" i="1"/>
  <c r="AH407" i="1"/>
  <c r="AI407" i="1" s="1"/>
  <c r="D408" i="1"/>
  <c r="S408" i="1" s="1"/>
  <c r="AK408" i="1" s="1"/>
  <c r="O408" i="1"/>
  <c r="W408" i="1"/>
  <c r="Y408" i="1"/>
  <c r="AA408" i="1" s="1"/>
  <c r="AF408" i="1"/>
  <c r="AH408" i="1"/>
  <c r="AI408" i="1"/>
  <c r="D409" i="1"/>
  <c r="S409" i="1" s="1"/>
  <c r="AK409" i="1" s="1"/>
  <c r="O409" i="1"/>
  <c r="W409" i="1"/>
  <c r="Y409" i="1"/>
  <c r="AA409" i="1" s="1"/>
  <c r="AF409" i="1"/>
  <c r="AH409" i="1"/>
  <c r="AI409" i="1" s="1"/>
  <c r="D410" i="1"/>
  <c r="S410" i="1" s="1"/>
  <c r="AK410" i="1" s="1"/>
  <c r="O410" i="1"/>
  <c r="W410" i="1"/>
  <c r="Y410" i="1"/>
  <c r="AA410" i="1" s="1"/>
  <c r="AF410" i="1"/>
  <c r="AH410" i="1"/>
  <c r="AI410" i="1" s="1"/>
  <c r="D411" i="1"/>
  <c r="O411" i="1"/>
  <c r="W411" i="1"/>
  <c r="Y411" i="1"/>
  <c r="AF411" i="1"/>
  <c r="AH411" i="1"/>
  <c r="AI411" i="1" s="1"/>
  <c r="D412" i="1"/>
  <c r="S412" i="1" s="1"/>
  <c r="O412" i="1"/>
  <c r="W412" i="1"/>
  <c r="Y412" i="1"/>
  <c r="AA412" i="1" s="1"/>
  <c r="AF412" i="1"/>
  <c r="AH412" i="1"/>
  <c r="AI412" i="1" s="1"/>
  <c r="D413" i="1"/>
  <c r="S413" i="1" s="1"/>
  <c r="O413" i="1"/>
  <c r="W413" i="1"/>
  <c r="Y413" i="1"/>
  <c r="AA413" i="1" s="1"/>
  <c r="AF413" i="1"/>
  <c r="AH413" i="1"/>
  <c r="AI413" i="1" s="1"/>
  <c r="D414" i="1"/>
  <c r="O414" i="1"/>
  <c r="W414" i="1"/>
  <c r="Y414" i="1"/>
  <c r="AA414" i="1" s="1"/>
  <c r="AF414" i="1"/>
  <c r="AH414" i="1"/>
  <c r="AI414" i="1" s="1"/>
  <c r="D415" i="1"/>
  <c r="S415" i="1" s="1"/>
  <c r="AK415" i="1" s="1"/>
  <c r="O415" i="1"/>
  <c r="W415" i="1"/>
  <c r="Y415" i="1"/>
  <c r="AA415" i="1" s="1"/>
  <c r="AF415" i="1"/>
  <c r="AH415" i="1"/>
  <c r="AI415" i="1" s="1"/>
  <c r="D416" i="1"/>
  <c r="S416" i="1" s="1"/>
  <c r="O416" i="1"/>
  <c r="W416" i="1"/>
  <c r="Y416" i="1"/>
  <c r="AA416" i="1" s="1"/>
  <c r="AF416" i="1"/>
  <c r="AH416" i="1"/>
  <c r="AI416" i="1" s="1"/>
  <c r="D417" i="1"/>
  <c r="S417" i="1" s="1"/>
  <c r="AK417" i="1" s="1"/>
  <c r="O417" i="1"/>
  <c r="W417" i="1"/>
  <c r="Y417" i="1"/>
  <c r="AA417" i="1" s="1"/>
  <c r="AF417" i="1"/>
  <c r="AH417" i="1"/>
  <c r="AI417" i="1" s="1"/>
  <c r="D418" i="1"/>
  <c r="O418" i="1"/>
  <c r="W418" i="1"/>
  <c r="Y418" i="1"/>
  <c r="AA418" i="1"/>
  <c r="AF418" i="1"/>
  <c r="AH418" i="1"/>
  <c r="AI418" i="1" s="1"/>
  <c r="D419" i="1"/>
  <c r="S419" i="1" s="1"/>
  <c r="O419" i="1"/>
  <c r="W419" i="1"/>
  <c r="Y419" i="1"/>
  <c r="AA419" i="1" s="1"/>
  <c r="AF419" i="1"/>
  <c r="AH419" i="1"/>
  <c r="AI419" i="1" s="1"/>
  <c r="D420" i="1"/>
  <c r="O420" i="1"/>
  <c r="W420" i="1"/>
  <c r="Y420" i="1"/>
  <c r="AA420" i="1" s="1"/>
  <c r="AF420" i="1"/>
  <c r="AH420" i="1"/>
  <c r="AI420" i="1" s="1"/>
  <c r="D421" i="1"/>
  <c r="S421" i="1" s="1"/>
  <c r="AK421" i="1" s="1"/>
  <c r="O421" i="1"/>
  <c r="W421" i="1"/>
  <c r="Y421" i="1"/>
  <c r="AA421" i="1" s="1"/>
  <c r="AF421" i="1"/>
  <c r="AH421" i="1"/>
  <c r="AI421" i="1" s="1"/>
  <c r="D422" i="1"/>
  <c r="S422" i="1" s="1"/>
  <c r="O422" i="1"/>
  <c r="W422" i="1"/>
  <c r="Y422" i="1"/>
  <c r="AA422" i="1" s="1"/>
  <c r="AF422" i="1"/>
  <c r="AH422" i="1"/>
  <c r="AI422" i="1" s="1"/>
  <c r="D423" i="1"/>
  <c r="S423" i="1" s="1"/>
  <c r="O423" i="1"/>
  <c r="W423" i="1"/>
  <c r="Y423" i="1"/>
  <c r="AA423" i="1" s="1"/>
  <c r="AF423" i="1"/>
  <c r="AH423" i="1"/>
  <c r="AI423" i="1" s="1"/>
  <c r="D424" i="1"/>
  <c r="S424" i="1" s="1"/>
  <c r="O424" i="1"/>
  <c r="W424" i="1"/>
  <c r="Y424" i="1"/>
  <c r="AF424" i="1"/>
  <c r="AH424" i="1"/>
  <c r="AI424" i="1" s="1"/>
  <c r="D425" i="1"/>
  <c r="S425" i="1" s="1"/>
  <c r="O425" i="1"/>
  <c r="W425" i="1"/>
  <c r="Y425" i="1"/>
  <c r="AA425" i="1" s="1"/>
  <c r="AF425" i="1"/>
  <c r="AH425" i="1"/>
  <c r="AI425" i="1" s="1"/>
  <c r="D426" i="1"/>
  <c r="O426" i="1"/>
  <c r="W426" i="1"/>
  <c r="Y426" i="1"/>
  <c r="AA426" i="1" s="1"/>
  <c r="AF426" i="1"/>
  <c r="AH426" i="1"/>
  <c r="AI426" i="1" s="1"/>
  <c r="D427" i="1"/>
  <c r="S427" i="1" s="1"/>
  <c r="AK427" i="1" s="1"/>
  <c r="O427" i="1"/>
  <c r="W427" i="1"/>
  <c r="Y427" i="1"/>
  <c r="AA427" i="1" s="1"/>
  <c r="AF427" i="1"/>
  <c r="AH427" i="1"/>
  <c r="AI427" i="1" s="1"/>
  <c r="D428" i="1"/>
  <c r="S428" i="1" s="1"/>
  <c r="O428" i="1"/>
  <c r="W428" i="1"/>
  <c r="Y428" i="1"/>
  <c r="AA428" i="1" s="1"/>
  <c r="AF428" i="1"/>
  <c r="AH428" i="1"/>
  <c r="AI428" i="1" s="1"/>
  <c r="D429" i="1"/>
  <c r="S429" i="1" s="1"/>
  <c r="O429" i="1"/>
  <c r="W429" i="1"/>
  <c r="Z429" i="1"/>
  <c r="AB429" i="1" s="1"/>
  <c r="Y429" i="1"/>
  <c r="AA429" i="1" s="1"/>
  <c r="AF429" i="1"/>
  <c r="AH429" i="1"/>
  <c r="AI429" i="1"/>
  <c r="D430" i="1"/>
  <c r="S430" i="1" s="1"/>
  <c r="O430" i="1"/>
  <c r="W430" i="1"/>
  <c r="Y430" i="1"/>
  <c r="AA430" i="1" s="1"/>
  <c r="AF430" i="1"/>
  <c r="AH430" i="1"/>
  <c r="AI430" i="1" s="1"/>
  <c r="D431" i="1"/>
  <c r="S431" i="1" s="1"/>
  <c r="O431" i="1"/>
  <c r="W431" i="1"/>
  <c r="Y431" i="1"/>
  <c r="AA431" i="1" s="1"/>
  <c r="AF431" i="1"/>
  <c r="AH431" i="1"/>
  <c r="AI431" i="1" s="1"/>
  <c r="D432" i="1"/>
  <c r="O432" i="1"/>
  <c r="W432" i="1"/>
  <c r="Y432" i="1"/>
  <c r="AA432" i="1" s="1"/>
  <c r="AF432" i="1"/>
  <c r="AH432" i="1"/>
  <c r="AI432" i="1" s="1"/>
  <c r="D433" i="1"/>
  <c r="S433" i="1" s="1"/>
  <c r="AK433" i="1" s="1"/>
  <c r="O433" i="1"/>
  <c r="W433" i="1"/>
  <c r="Y433" i="1"/>
  <c r="AA433" i="1" s="1"/>
  <c r="AF433" i="1"/>
  <c r="AH433" i="1"/>
  <c r="AI433" i="1" s="1"/>
  <c r="D434" i="1"/>
  <c r="S434" i="1" s="1"/>
  <c r="O434" i="1"/>
  <c r="W434" i="1"/>
  <c r="Y434" i="1"/>
  <c r="AA434" i="1"/>
  <c r="AF434" i="1"/>
  <c r="AH434" i="1"/>
  <c r="AI434" i="1" s="1"/>
  <c r="D435" i="1"/>
  <c r="O435" i="1"/>
  <c r="W435" i="1"/>
  <c r="Y435" i="1"/>
  <c r="AA435" i="1" s="1"/>
  <c r="AF435" i="1"/>
  <c r="AH435" i="1"/>
  <c r="AI435" i="1" s="1"/>
  <c r="D436" i="1"/>
  <c r="S436" i="1" s="1"/>
  <c r="AK436" i="1" s="1"/>
  <c r="O436" i="1"/>
  <c r="W436" i="1"/>
  <c r="Y436" i="1"/>
  <c r="AA436" i="1" s="1"/>
  <c r="AF436" i="1"/>
  <c r="AH436" i="1"/>
  <c r="AI436" i="1" s="1"/>
  <c r="D437" i="1"/>
  <c r="S437" i="1" s="1"/>
  <c r="O437" i="1"/>
  <c r="W437" i="1"/>
  <c r="Y437" i="1"/>
  <c r="AA437" i="1" s="1"/>
  <c r="AF437" i="1"/>
  <c r="AH437" i="1"/>
  <c r="AI437" i="1" s="1"/>
  <c r="D438" i="1"/>
  <c r="O438" i="1"/>
  <c r="W438" i="1"/>
  <c r="Y438" i="1"/>
  <c r="AA438" i="1" s="1"/>
  <c r="AF438" i="1"/>
  <c r="AH438" i="1"/>
  <c r="AI438" i="1" s="1"/>
  <c r="D439" i="1"/>
  <c r="S439" i="1" s="1"/>
  <c r="AK439" i="1" s="1"/>
  <c r="O439" i="1"/>
  <c r="W439" i="1"/>
  <c r="Y439" i="1"/>
  <c r="AA439" i="1" s="1"/>
  <c r="AF439" i="1"/>
  <c r="AH439" i="1"/>
  <c r="AI439" i="1"/>
  <c r="D440" i="1"/>
  <c r="S440" i="1" s="1"/>
  <c r="O440" i="1"/>
  <c r="W440" i="1"/>
  <c r="Y440" i="1"/>
  <c r="AF440" i="1"/>
  <c r="AH440" i="1"/>
  <c r="AI440" i="1" s="1"/>
  <c r="D441" i="1"/>
  <c r="S441" i="1" s="1"/>
  <c r="O441" i="1"/>
  <c r="W441" i="1"/>
  <c r="Y441" i="1"/>
  <c r="AF441" i="1"/>
  <c r="AH441" i="1"/>
  <c r="AI441" i="1" s="1"/>
  <c r="D442" i="1"/>
  <c r="S442" i="1" s="1"/>
  <c r="AK442" i="1" s="1"/>
  <c r="O442" i="1"/>
  <c r="W442" i="1"/>
  <c r="Y442" i="1"/>
  <c r="AA442" i="1" s="1"/>
  <c r="AF442" i="1"/>
  <c r="AH442" i="1"/>
  <c r="AI442" i="1" s="1"/>
  <c r="D443" i="1"/>
  <c r="O443" i="1"/>
  <c r="W443" i="1"/>
  <c r="Y443" i="1"/>
  <c r="AA443" i="1" s="1"/>
  <c r="AF443" i="1"/>
  <c r="AH443" i="1"/>
  <c r="AI443" i="1" s="1"/>
  <c r="D444" i="1"/>
  <c r="S444" i="1" s="1"/>
  <c r="AK444" i="1" s="1"/>
  <c r="O444" i="1"/>
  <c r="W444" i="1"/>
  <c r="Y444" i="1"/>
  <c r="AA444" i="1" s="1"/>
  <c r="AF444" i="1"/>
  <c r="AH444" i="1"/>
  <c r="AI444" i="1" s="1"/>
  <c r="D445" i="1"/>
  <c r="S445" i="1" s="1"/>
  <c r="O445" i="1"/>
  <c r="W445" i="1"/>
  <c r="Y445" i="1"/>
  <c r="AA445" i="1" s="1"/>
  <c r="AF445" i="1"/>
  <c r="AH445" i="1"/>
  <c r="AI445" i="1" s="1"/>
  <c r="D446" i="1"/>
  <c r="S446" i="1" s="1"/>
  <c r="AK446" i="1" s="1"/>
  <c r="O446" i="1"/>
  <c r="W446" i="1"/>
  <c r="Y446" i="1"/>
  <c r="AA446" i="1" s="1"/>
  <c r="AF446" i="1"/>
  <c r="AH446" i="1"/>
  <c r="AI446" i="1" s="1"/>
  <c r="D447" i="1"/>
  <c r="O447" i="1"/>
  <c r="W447" i="1"/>
  <c r="Z447" i="1"/>
  <c r="AB447" i="1" s="1"/>
  <c r="Y447" i="1"/>
  <c r="AA447" i="1" s="1"/>
  <c r="AF447" i="1"/>
  <c r="AH447" i="1"/>
  <c r="AI447" i="1" s="1"/>
  <c r="D448" i="1"/>
  <c r="S448" i="1" s="1"/>
  <c r="AK448" i="1" s="1"/>
  <c r="O448" i="1"/>
  <c r="W448" i="1"/>
  <c r="Y448" i="1"/>
  <c r="AA448" i="1" s="1"/>
  <c r="AF448" i="1"/>
  <c r="AH448" i="1"/>
  <c r="AI448" i="1" s="1"/>
  <c r="D449" i="1"/>
  <c r="O449" i="1"/>
  <c r="W449" i="1"/>
  <c r="Y449" i="1"/>
  <c r="AA449" i="1" s="1"/>
  <c r="AF449" i="1"/>
  <c r="AH449" i="1"/>
  <c r="AI449" i="1"/>
  <c r="D450" i="1"/>
  <c r="S450" i="1" s="1"/>
  <c r="AK450" i="1" s="1"/>
  <c r="O450" i="1"/>
  <c r="W450" i="1"/>
  <c r="Y450" i="1"/>
  <c r="AA450" i="1" s="1"/>
  <c r="AF450" i="1"/>
  <c r="AH450" i="1"/>
  <c r="AI450" i="1" s="1"/>
  <c r="D451" i="1"/>
  <c r="S451" i="1" s="1"/>
  <c r="AK451" i="1" s="1"/>
  <c r="O451" i="1"/>
  <c r="W451" i="1"/>
  <c r="Y451" i="1"/>
  <c r="AA451" i="1" s="1"/>
  <c r="AF451" i="1"/>
  <c r="AH451" i="1"/>
  <c r="AI451" i="1" s="1"/>
  <c r="D452" i="1"/>
  <c r="S452" i="1" s="1"/>
  <c r="AK452" i="1" s="1"/>
  <c r="O452" i="1"/>
  <c r="W452" i="1"/>
  <c r="Y452" i="1"/>
  <c r="AF452" i="1"/>
  <c r="AH452" i="1"/>
  <c r="AI452" i="1" s="1"/>
  <c r="D453" i="1"/>
  <c r="S453" i="1" s="1"/>
  <c r="O453" i="1"/>
  <c r="W453" i="1"/>
  <c r="Y453" i="1"/>
  <c r="AA453" i="1" s="1"/>
  <c r="AF453" i="1"/>
  <c r="AH453" i="1"/>
  <c r="AI453" i="1" s="1"/>
  <c r="D454" i="1"/>
  <c r="S454" i="1" s="1"/>
  <c r="AK454" i="1" s="1"/>
  <c r="O454" i="1"/>
  <c r="W454" i="1"/>
  <c r="Y454" i="1"/>
  <c r="AA454" i="1" s="1"/>
  <c r="AF454" i="1"/>
  <c r="AH454" i="1"/>
  <c r="AI454" i="1" s="1"/>
  <c r="D455" i="1"/>
  <c r="O455" i="1"/>
  <c r="W455" i="1"/>
  <c r="Y455" i="1"/>
  <c r="AA455" i="1" s="1"/>
  <c r="AF455" i="1"/>
  <c r="AH455" i="1"/>
  <c r="AI455" i="1" s="1"/>
  <c r="D456" i="1"/>
  <c r="S456" i="1" s="1"/>
  <c r="AK456" i="1" s="1"/>
  <c r="O456" i="1"/>
  <c r="W456" i="1"/>
  <c r="Y456" i="1"/>
  <c r="AA456" i="1" s="1"/>
  <c r="AF456" i="1"/>
  <c r="AH456" i="1"/>
  <c r="AI456" i="1" s="1"/>
  <c r="D457" i="1"/>
  <c r="S457" i="1" s="1"/>
  <c r="AK457" i="1" s="1"/>
  <c r="O457" i="1"/>
  <c r="W457" i="1"/>
  <c r="Y457" i="1"/>
  <c r="AA457" i="1"/>
  <c r="AF457" i="1"/>
  <c r="AH457" i="1"/>
  <c r="AI457" i="1"/>
  <c r="D458" i="1"/>
  <c r="S458" i="1" s="1"/>
  <c r="AK458" i="1" s="1"/>
  <c r="O458" i="1"/>
  <c r="W458" i="1"/>
  <c r="Y458" i="1"/>
  <c r="AA458" i="1" s="1"/>
  <c r="AF458" i="1"/>
  <c r="AH458" i="1"/>
  <c r="AI458" i="1" s="1"/>
  <c r="D459" i="1"/>
  <c r="O459" i="1"/>
  <c r="W459" i="1"/>
  <c r="Y459" i="1"/>
  <c r="AA459" i="1" s="1"/>
  <c r="AF459" i="1"/>
  <c r="AH459" i="1"/>
  <c r="AI459" i="1"/>
  <c r="D460" i="1"/>
  <c r="S460" i="1" s="1"/>
  <c r="O460" i="1"/>
  <c r="W460" i="1"/>
  <c r="Y460" i="1"/>
  <c r="AA460" i="1" s="1"/>
  <c r="AF460" i="1"/>
  <c r="AH460" i="1"/>
  <c r="AI460" i="1" s="1"/>
  <c r="D461" i="1"/>
  <c r="O461" i="1"/>
  <c r="W461" i="1"/>
  <c r="Z461" i="1"/>
  <c r="AB461" i="1" s="1"/>
  <c r="Y461" i="1"/>
  <c r="AA461" i="1" s="1"/>
  <c r="AF461" i="1"/>
  <c r="AH461" i="1"/>
  <c r="AI461" i="1" s="1"/>
  <c r="D462" i="1"/>
  <c r="S462" i="1" s="1"/>
  <c r="AK462" i="1" s="1"/>
  <c r="O462" i="1"/>
  <c r="W462" i="1"/>
  <c r="Y462" i="1"/>
  <c r="AA462" i="1" s="1"/>
  <c r="AF462" i="1"/>
  <c r="AH462" i="1"/>
  <c r="AI462" i="1" s="1"/>
  <c r="D463" i="1"/>
  <c r="S463" i="1" s="1"/>
  <c r="AK463" i="1" s="1"/>
  <c r="O463" i="1"/>
  <c r="W463" i="1"/>
  <c r="Y463" i="1"/>
  <c r="AA463" i="1" s="1"/>
  <c r="AF463" i="1"/>
  <c r="AH463" i="1"/>
  <c r="AI463" i="1" s="1"/>
  <c r="D464" i="1"/>
  <c r="S464" i="1" s="1"/>
  <c r="AK464" i="1" s="1"/>
  <c r="O464" i="1"/>
  <c r="W464" i="1"/>
  <c r="Y464" i="1"/>
  <c r="AF464" i="1"/>
  <c r="AH464" i="1"/>
  <c r="AI464" i="1" s="1"/>
  <c r="D465" i="1"/>
  <c r="S465" i="1" s="1"/>
  <c r="AK465" i="1" s="1"/>
  <c r="O465" i="1"/>
  <c r="W465" i="1"/>
  <c r="Y465" i="1"/>
  <c r="AA465" i="1" s="1"/>
  <c r="AF465" i="1"/>
  <c r="AH465" i="1"/>
  <c r="AI465" i="1" s="1"/>
  <c r="D466" i="1"/>
  <c r="S466" i="1" s="1"/>
  <c r="O466" i="1"/>
  <c r="W466" i="1"/>
  <c r="Y466" i="1"/>
  <c r="AA466" i="1"/>
  <c r="AF466" i="1"/>
  <c r="AH466" i="1"/>
  <c r="AI466" i="1" s="1"/>
  <c r="D467" i="1"/>
  <c r="O467" i="1"/>
  <c r="W467" i="1"/>
  <c r="Y467" i="1"/>
  <c r="AA467" i="1" s="1"/>
  <c r="AF467" i="1"/>
  <c r="AH467" i="1"/>
  <c r="AI467" i="1" s="1"/>
  <c r="D468" i="1"/>
  <c r="S468" i="1" s="1"/>
  <c r="AK468" i="1" s="1"/>
  <c r="O468" i="1"/>
  <c r="W468" i="1"/>
  <c r="Y468" i="1"/>
  <c r="AF468" i="1"/>
  <c r="AH468" i="1"/>
  <c r="AI468" i="1" s="1"/>
  <c r="D469" i="1"/>
  <c r="S469" i="1" s="1"/>
  <c r="O469" i="1"/>
  <c r="W469" i="1"/>
  <c r="Y469" i="1"/>
  <c r="AA469" i="1" s="1"/>
  <c r="AF469" i="1"/>
  <c r="AH469" i="1"/>
  <c r="AI469" i="1" s="1"/>
  <c r="D470" i="1"/>
  <c r="S470" i="1" s="1"/>
  <c r="AK470" i="1" s="1"/>
  <c r="O470" i="1"/>
  <c r="W470" i="1"/>
  <c r="Y470" i="1"/>
  <c r="AA470" i="1" s="1"/>
  <c r="AF470" i="1"/>
  <c r="AH470" i="1"/>
  <c r="AI470" i="1" s="1"/>
  <c r="D471" i="1"/>
  <c r="O471" i="1"/>
  <c r="W471" i="1"/>
  <c r="Y471" i="1"/>
  <c r="AA471" i="1" s="1"/>
  <c r="AF471" i="1"/>
  <c r="AH471" i="1"/>
  <c r="AI471" i="1" s="1"/>
  <c r="D472" i="1"/>
  <c r="S472" i="1" s="1"/>
  <c r="O472" i="1"/>
  <c r="W472" i="1"/>
  <c r="Y472" i="1"/>
  <c r="AA472" i="1" s="1"/>
  <c r="AF472" i="1"/>
  <c r="AH472" i="1"/>
  <c r="AI472" i="1" s="1"/>
  <c r="D473" i="1"/>
  <c r="O473" i="1"/>
  <c r="W473" i="1"/>
  <c r="Y473" i="1"/>
  <c r="AF473" i="1"/>
  <c r="AH473" i="1"/>
  <c r="AI473" i="1" s="1"/>
  <c r="D474" i="1"/>
  <c r="S474" i="1" s="1"/>
  <c r="O474" i="1"/>
  <c r="W474" i="1"/>
  <c r="Y474" i="1"/>
  <c r="AF474" i="1"/>
  <c r="AH474" i="1"/>
  <c r="AI474" i="1" s="1"/>
  <c r="D475" i="1"/>
  <c r="O475" i="1"/>
  <c r="W475" i="1"/>
  <c r="Y475" i="1"/>
  <c r="AA475" i="1" s="1"/>
  <c r="AF475" i="1"/>
  <c r="AH475" i="1"/>
  <c r="AI475" i="1" s="1"/>
  <c r="D476" i="1"/>
  <c r="S476" i="1" s="1"/>
  <c r="AK476" i="1" s="1"/>
  <c r="O476" i="1"/>
  <c r="W476" i="1"/>
  <c r="Y476" i="1"/>
  <c r="AA476" i="1" s="1"/>
  <c r="AF476" i="1"/>
  <c r="AH476" i="1"/>
  <c r="AI476" i="1" s="1"/>
  <c r="D477" i="1"/>
  <c r="S477" i="1" s="1"/>
  <c r="O477" i="1"/>
  <c r="W477" i="1"/>
  <c r="Y477" i="1"/>
  <c r="AF477" i="1"/>
  <c r="AH477" i="1"/>
  <c r="AI477" i="1"/>
  <c r="D478" i="1"/>
  <c r="O478" i="1"/>
  <c r="W478" i="1"/>
  <c r="Y478" i="1"/>
  <c r="AA478" i="1" s="1"/>
  <c r="AF478" i="1"/>
  <c r="AH478" i="1"/>
  <c r="AI478" i="1" s="1"/>
  <c r="D479" i="1"/>
  <c r="O479" i="1"/>
  <c r="W479" i="1"/>
  <c r="Y479" i="1"/>
  <c r="AA479" i="1" s="1"/>
  <c r="AF479" i="1"/>
  <c r="AH479" i="1"/>
  <c r="AI479" i="1" s="1"/>
  <c r="D480" i="1"/>
  <c r="S480" i="1" s="1"/>
  <c r="O480" i="1"/>
  <c r="W480" i="1"/>
  <c r="Y480" i="1"/>
  <c r="AA480" i="1"/>
  <c r="AF480" i="1"/>
  <c r="AH480" i="1"/>
  <c r="AI480" i="1" s="1"/>
  <c r="D481" i="1"/>
  <c r="S481" i="1" s="1"/>
  <c r="AK481" i="1" s="1"/>
  <c r="O481" i="1"/>
  <c r="W481" i="1"/>
  <c r="Y481" i="1"/>
  <c r="AA481" i="1" s="1"/>
  <c r="AF481" i="1"/>
  <c r="AH481" i="1"/>
  <c r="AI481" i="1" s="1"/>
  <c r="D482" i="1"/>
  <c r="S482" i="1" s="1"/>
  <c r="O482" i="1"/>
  <c r="W482" i="1"/>
  <c r="Y482" i="1"/>
  <c r="AA482" i="1" s="1"/>
  <c r="AF482" i="1"/>
  <c r="AH482" i="1"/>
  <c r="AI482" i="1" s="1"/>
  <c r="D483" i="1"/>
  <c r="S483" i="1" s="1"/>
  <c r="O483" i="1"/>
  <c r="W483" i="1"/>
  <c r="Z483" i="1"/>
  <c r="AB483" i="1" s="1"/>
  <c r="Y483" i="1"/>
  <c r="AA483" i="1"/>
  <c r="AF483" i="1"/>
  <c r="AH483" i="1"/>
  <c r="AI483" i="1" s="1"/>
  <c r="D484" i="1"/>
  <c r="S484" i="1" s="1"/>
  <c r="O484" i="1"/>
  <c r="W484" i="1"/>
  <c r="Y484" i="1"/>
  <c r="AA484" i="1" s="1"/>
  <c r="AF484" i="1"/>
  <c r="AH484" i="1"/>
  <c r="AI484" i="1" s="1"/>
  <c r="D485" i="1"/>
  <c r="O485" i="1"/>
  <c r="W485" i="1"/>
  <c r="Y485" i="1"/>
  <c r="AA485" i="1" s="1"/>
  <c r="AF485" i="1"/>
  <c r="AH485" i="1"/>
  <c r="AI485" i="1" s="1"/>
  <c r="D486" i="1"/>
  <c r="O486" i="1"/>
  <c r="W486" i="1"/>
  <c r="Y486" i="1"/>
  <c r="AF486" i="1"/>
  <c r="AH486" i="1"/>
  <c r="AI486" i="1" s="1"/>
  <c r="D487" i="1"/>
  <c r="S487" i="1" s="1"/>
  <c r="AK487" i="1" s="1"/>
  <c r="O487" i="1"/>
  <c r="W487" i="1"/>
  <c r="Y487" i="1"/>
  <c r="AA487" i="1" s="1"/>
  <c r="AF487" i="1"/>
  <c r="AH487" i="1"/>
  <c r="AI487" i="1" s="1"/>
  <c r="D488" i="1"/>
  <c r="S488" i="1" s="1"/>
  <c r="O488" i="1"/>
  <c r="W488" i="1"/>
  <c r="Y488" i="1"/>
  <c r="AF488" i="1"/>
  <c r="AH488" i="1"/>
  <c r="AI488" i="1" s="1"/>
  <c r="D489" i="1"/>
  <c r="O489" i="1"/>
  <c r="W489" i="1"/>
  <c r="Y489" i="1"/>
  <c r="AA489" i="1" s="1"/>
  <c r="AF489" i="1"/>
  <c r="AH489" i="1"/>
  <c r="AI489" i="1"/>
  <c r="D490" i="1"/>
  <c r="S490" i="1" s="1"/>
  <c r="AK490" i="1" s="1"/>
  <c r="O490" i="1"/>
  <c r="W490" i="1"/>
  <c r="Y490" i="1"/>
  <c r="AA490" i="1"/>
  <c r="AF490" i="1"/>
  <c r="AH490" i="1"/>
  <c r="AI490" i="1" s="1"/>
  <c r="D491" i="1"/>
  <c r="O491" i="1"/>
  <c r="W491" i="1"/>
  <c r="Y491" i="1"/>
  <c r="AF491" i="1"/>
  <c r="AH491" i="1"/>
  <c r="AI491" i="1" s="1"/>
  <c r="D492" i="1"/>
  <c r="S492" i="1" s="1"/>
  <c r="O492" i="1"/>
  <c r="W492" i="1"/>
  <c r="Y492" i="1"/>
  <c r="AA492" i="1"/>
  <c r="AF492" i="1"/>
  <c r="AH492" i="1"/>
  <c r="AI492" i="1" s="1"/>
  <c r="D493" i="1"/>
  <c r="O493" i="1"/>
  <c r="W493" i="1"/>
  <c r="Y493" i="1"/>
  <c r="AA493" i="1" s="1"/>
  <c r="AF493" i="1"/>
  <c r="AH493" i="1"/>
  <c r="AI493" i="1" s="1"/>
  <c r="D494" i="1"/>
  <c r="S494" i="1" s="1"/>
  <c r="AK494" i="1" s="1"/>
  <c r="O494" i="1"/>
  <c r="W494" i="1"/>
  <c r="Y494" i="1"/>
  <c r="AA494" i="1" s="1"/>
  <c r="AF494" i="1"/>
  <c r="AH494" i="1"/>
  <c r="AI494" i="1" s="1"/>
  <c r="D495" i="1"/>
  <c r="S495" i="1" s="1"/>
  <c r="AK495" i="1" s="1"/>
  <c r="O495" i="1"/>
  <c r="W495" i="1"/>
  <c r="Z495" i="1"/>
  <c r="AB495" i="1" s="1"/>
  <c r="Y495" i="1"/>
  <c r="AA495" i="1" s="1"/>
  <c r="AF495" i="1"/>
  <c r="AH495" i="1"/>
  <c r="AI495" i="1" s="1"/>
  <c r="D496" i="1"/>
  <c r="S496" i="1" s="1"/>
  <c r="O496" i="1"/>
  <c r="W496" i="1"/>
  <c r="Y496" i="1"/>
  <c r="AF496" i="1"/>
  <c r="AH496" i="1"/>
  <c r="AI496" i="1" s="1"/>
  <c r="D497" i="1"/>
  <c r="S497" i="1" s="1"/>
  <c r="AK497" i="1" s="1"/>
  <c r="O497" i="1"/>
  <c r="W497" i="1"/>
  <c r="Y497" i="1"/>
  <c r="AA497" i="1" s="1"/>
  <c r="AF497" i="1"/>
  <c r="AH497" i="1"/>
  <c r="AI497" i="1" s="1"/>
  <c r="D498" i="1"/>
  <c r="S498" i="1" s="1"/>
  <c r="AK498" i="1" s="1"/>
  <c r="O498" i="1"/>
  <c r="W498" i="1"/>
  <c r="Y498" i="1"/>
  <c r="AA498" i="1" s="1"/>
  <c r="AF498" i="1"/>
  <c r="AH498" i="1"/>
  <c r="AI498" i="1" s="1"/>
  <c r="D499" i="1"/>
  <c r="S499" i="1" s="1"/>
  <c r="AK499" i="1" s="1"/>
  <c r="O499" i="1"/>
  <c r="W499" i="1"/>
  <c r="Y499" i="1"/>
  <c r="AA499" i="1" s="1"/>
  <c r="AF499" i="1"/>
  <c r="AH499" i="1"/>
  <c r="AI499" i="1" s="1"/>
  <c r="D500" i="1"/>
  <c r="S500" i="1" s="1"/>
  <c r="AK500" i="1" s="1"/>
  <c r="O500" i="1"/>
  <c r="W500" i="1"/>
  <c r="Y500" i="1"/>
  <c r="AA500" i="1" s="1"/>
  <c r="AF500" i="1"/>
  <c r="AH500" i="1"/>
  <c r="AI500" i="1" s="1"/>
  <c r="D501" i="1"/>
  <c r="S501" i="1" s="1"/>
  <c r="AK501" i="1" s="1"/>
  <c r="O501" i="1"/>
  <c r="W501" i="1"/>
  <c r="Y501" i="1"/>
  <c r="AA501" i="1" s="1"/>
  <c r="AF501" i="1"/>
  <c r="AH501" i="1"/>
  <c r="AI501" i="1" s="1"/>
  <c r="D502" i="1"/>
  <c r="O502" i="1"/>
  <c r="W502" i="1"/>
  <c r="Y502" i="1"/>
  <c r="AF502" i="1"/>
  <c r="AH502" i="1"/>
  <c r="AI502" i="1" s="1"/>
  <c r="D503" i="1"/>
  <c r="O503" i="1"/>
  <c r="W503" i="1"/>
  <c r="Y503" i="1"/>
  <c r="AF503" i="1"/>
  <c r="AH503" i="1"/>
  <c r="AI503" i="1" s="1"/>
  <c r="D504" i="1"/>
  <c r="S504" i="1" s="1"/>
  <c r="AK504" i="1" s="1"/>
  <c r="O504" i="1"/>
  <c r="W504" i="1"/>
  <c r="Y504" i="1"/>
  <c r="AA504" i="1" s="1"/>
  <c r="AF504" i="1"/>
  <c r="AH504" i="1"/>
  <c r="AI504" i="1" s="1"/>
  <c r="D505" i="1"/>
  <c r="S505" i="1" s="1"/>
  <c r="AK505" i="1" s="1"/>
  <c r="O505" i="1"/>
  <c r="W505" i="1"/>
  <c r="Y505" i="1"/>
  <c r="AA505" i="1" s="1"/>
  <c r="AF505" i="1"/>
  <c r="AH505" i="1"/>
  <c r="AI505" i="1" s="1"/>
  <c r="D506" i="1"/>
  <c r="S506" i="1" s="1"/>
  <c r="O506" i="1"/>
  <c r="W506" i="1"/>
  <c r="Y506" i="1"/>
  <c r="AA506" i="1" s="1"/>
  <c r="AF506" i="1"/>
  <c r="AH506" i="1"/>
  <c r="AI506" i="1" s="1"/>
  <c r="D507" i="1"/>
  <c r="S507" i="1" s="1"/>
  <c r="AK507" i="1" s="1"/>
  <c r="O507" i="1"/>
  <c r="W507" i="1"/>
  <c r="Y507" i="1"/>
  <c r="AA507" i="1" s="1"/>
  <c r="AF507" i="1"/>
  <c r="AH507" i="1"/>
  <c r="AI507" i="1" s="1"/>
  <c r="D508" i="1"/>
  <c r="O508" i="1"/>
  <c r="W508" i="1"/>
  <c r="Y508" i="1"/>
  <c r="AA508" i="1" s="1"/>
  <c r="AF508" i="1"/>
  <c r="AH508" i="1"/>
  <c r="AI508" i="1"/>
  <c r="D509" i="1"/>
  <c r="O509" i="1"/>
  <c r="W509" i="1"/>
  <c r="Y509" i="1"/>
  <c r="AA509" i="1" s="1"/>
  <c r="AF509" i="1"/>
  <c r="AH509" i="1"/>
  <c r="AI509" i="1" s="1"/>
  <c r="D510" i="1"/>
  <c r="S510" i="1" s="1"/>
  <c r="AK510" i="1" s="1"/>
  <c r="O510" i="1"/>
  <c r="W510" i="1"/>
  <c r="Y510" i="1"/>
  <c r="AA510" i="1" s="1"/>
  <c r="AF510" i="1"/>
  <c r="AH510" i="1"/>
  <c r="AI510" i="1" s="1"/>
  <c r="D511" i="1"/>
  <c r="S511" i="1" s="1"/>
  <c r="AK511" i="1" s="1"/>
  <c r="O511" i="1"/>
  <c r="W511" i="1"/>
  <c r="Z511" i="1" s="1"/>
  <c r="AB511" i="1" s="1"/>
  <c r="Y511" i="1"/>
  <c r="AA511" i="1" s="1"/>
  <c r="AF511" i="1"/>
  <c r="AH511" i="1"/>
  <c r="AI511" i="1" s="1"/>
  <c r="D512" i="1"/>
  <c r="O512" i="1"/>
  <c r="W512" i="1"/>
  <c r="Z512" i="1"/>
  <c r="AB512" i="1" s="1"/>
  <c r="Y512" i="1"/>
  <c r="AA512" i="1" s="1"/>
  <c r="AF512" i="1"/>
  <c r="AH512" i="1"/>
  <c r="AI512" i="1" s="1"/>
  <c r="D513" i="1"/>
  <c r="S513" i="1" s="1"/>
  <c r="AK513" i="1" s="1"/>
  <c r="O513" i="1"/>
  <c r="W513" i="1"/>
  <c r="Y513" i="1"/>
  <c r="AA513" i="1"/>
  <c r="AF513" i="1"/>
  <c r="AH513" i="1"/>
  <c r="AI513" i="1" s="1"/>
  <c r="D514" i="1"/>
  <c r="O514" i="1"/>
  <c r="W514" i="1"/>
  <c r="Y514" i="1"/>
  <c r="AA514" i="1" s="1"/>
  <c r="AF514" i="1"/>
  <c r="AH514" i="1"/>
  <c r="AI514" i="1" s="1"/>
  <c r="D515" i="1"/>
  <c r="S515" i="1" s="1"/>
  <c r="O515" i="1"/>
  <c r="W515" i="1"/>
  <c r="Y515" i="1"/>
  <c r="AA515" i="1" s="1"/>
  <c r="AF515" i="1"/>
  <c r="AH515" i="1"/>
  <c r="AI515" i="1" s="1"/>
  <c r="D516" i="1"/>
  <c r="S516" i="1" s="1"/>
  <c r="O516" i="1"/>
  <c r="W516" i="1"/>
  <c r="Z516" i="1" s="1"/>
  <c r="AB516" i="1" s="1"/>
  <c r="Y516" i="1"/>
  <c r="AA516" i="1" s="1"/>
  <c r="AF516" i="1"/>
  <c r="AH516" i="1"/>
  <c r="AI516" i="1" s="1"/>
  <c r="D517" i="1"/>
  <c r="S517" i="1" s="1"/>
  <c r="O517" i="1"/>
  <c r="W517" i="1"/>
  <c r="Y517" i="1"/>
  <c r="AA517" i="1" s="1"/>
  <c r="AF517" i="1"/>
  <c r="AH517" i="1"/>
  <c r="AI517" i="1" s="1"/>
  <c r="D518" i="1"/>
  <c r="S518" i="1" s="1"/>
  <c r="O518" i="1"/>
  <c r="W518" i="1"/>
  <c r="Y518" i="1"/>
  <c r="AA518" i="1" s="1"/>
  <c r="AF518" i="1"/>
  <c r="AH518" i="1"/>
  <c r="AI518" i="1" s="1"/>
  <c r="D519" i="1"/>
  <c r="S519" i="1" s="1"/>
  <c r="O519" i="1"/>
  <c r="W519" i="1"/>
  <c r="Y519" i="1"/>
  <c r="AA519" i="1" s="1"/>
  <c r="AF519" i="1"/>
  <c r="AH519" i="1"/>
  <c r="AI519" i="1" s="1"/>
  <c r="D520" i="1"/>
  <c r="O520" i="1"/>
  <c r="W520" i="1"/>
  <c r="Y520" i="1"/>
  <c r="AA520" i="1" s="1"/>
  <c r="AF520" i="1"/>
  <c r="AH520" i="1"/>
  <c r="AI520" i="1" s="1"/>
  <c r="D521" i="1"/>
  <c r="S521" i="1" s="1"/>
  <c r="AK521" i="1" s="1"/>
  <c r="O521" i="1"/>
  <c r="W521" i="1"/>
  <c r="Y521" i="1"/>
  <c r="AF521" i="1"/>
  <c r="AH521" i="1"/>
  <c r="AI521" i="1" s="1"/>
  <c r="D522" i="1"/>
  <c r="S522" i="1" s="1"/>
  <c r="O522" i="1"/>
  <c r="W522" i="1"/>
  <c r="Y522" i="1"/>
  <c r="AF522" i="1"/>
  <c r="AH522" i="1"/>
  <c r="AI522" i="1" s="1"/>
  <c r="D523" i="1"/>
  <c r="S523" i="1" s="1"/>
  <c r="O523" i="1"/>
  <c r="W523" i="1"/>
  <c r="Y523" i="1"/>
  <c r="AF523" i="1"/>
  <c r="AH523" i="1"/>
  <c r="AI523" i="1" s="1"/>
  <c r="D524" i="1"/>
  <c r="S524" i="1" s="1"/>
  <c r="O524" i="1"/>
  <c r="W524" i="1"/>
  <c r="Y524" i="1"/>
  <c r="AA524" i="1" s="1"/>
  <c r="AF524" i="1"/>
  <c r="AH524" i="1"/>
  <c r="AI524" i="1" s="1"/>
  <c r="D525" i="1"/>
  <c r="S525" i="1" s="1"/>
  <c r="O525" i="1"/>
  <c r="W525" i="1"/>
  <c r="Y525" i="1"/>
  <c r="AA525" i="1" s="1"/>
  <c r="AF525" i="1"/>
  <c r="AH525" i="1"/>
  <c r="AI525" i="1" s="1"/>
  <c r="D526" i="1"/>
  <c r="S526" i="1" s="1"/>
  <c r="O526" i="1"/>
  <c r="W526" i="1"/>
  <c r="Y526" i="1"/>
  <c r="AA526" i="1" s="1"/>
  <c r="AF526" i="1"/>
  <c r="AH526" i="1"/>
  <c r="AI526" i="1" s="1"/>
  <c r="D527" i="1"/>
  <c r="S527" i="1" s="1"/>
  <c r="AK527" i="1" s="1"/>
  <c r="O527" i="1"/>
  <c r="W527" i="1"/>
  <c r="Y527" i="1"/>
  <c r="AA527" i="1" s="1"/>
  <c r="AF527" i="1"/>
  <c r="AH527" i="1"/>
  <c r="AI527" i="1" s="1"/>
  <c r="D528" i="1"/>
  <c r="S528" i="1" s="1"/>
  <c r="O528" i="1"/>
  <c r="W528" i="1"/>
  <c r="Y528" i="1"/>
  <c r="AF528" i="1"/>
  <c r="AH528" i="1"/>
  <c r="AI528" i="1" s="1"/>
  <c r="D529" i="1"/>
  <c r="S529" i="1" s="1"/>
  <c r="O529" i="1"/>
  <c r="W529" i="1"/>
  <c r="Y529" i="1"/>
  <c r="AA529" i="1" s="1"/>
  <c r="AF529" i="1"/>
  <c r="AH529" i="1"/>
  <c r="AI529" i="1"/>
  <c r="D530" i="1"/>
  <c r="S530" i="1" s="1"/>
  <c r="O530" i="1"/>
  <c r="W530" i="1"/>
  <c r="Y530" i="1"/>
  <c r="AF530" i="1"/>
  <c r="AH530" i="1"/>
  <c r="AI530" i="1" s="1"/>
  <c r="D531" i="1"/>
  <c r="S531" i="1" s="1"/>
  <c r="O531" i="1"/>
  <c r="W531" i="1"/>
  <c r="Y531" i="1"/>
  <c r="AA531" i="1" s="1"/>
  <c r="AF531" i="1"/>
  <c r="AH531" i="1"/>
  <c r="AI531" i="1" s="1"/>
  <c r="D532" i="1"/>
  <c r="S532" i="1" s="1"/>
  <c r="O532" i="1"/>
  <c r="W532" i="1"/>
  <c r="Z532" i="1"/>
  <c r="AB532" i="1" s="1"/>
  <c r="Y532" i="1"/>
  <c r="AA532" i="1"/>
  <c r="AF532" i="1"/>
  <c r="AH532" i="1"/>
  <c r="AI532" i="1" s="1"/>
  <c r="D533" i="1"/>
  <c r="S533" i="1" s="1"/>
  <c r="O533" i="1"/>
  <c r="W533" i="1"/>
  <c r="Y533" i="1"/>
  <c r="AA533" i="1" s="1"/>
  <c r="AF533" i="1"/>
  <c r="AH533" i="1"/>
  <c r="AI533" i="1" s="1"/>
  <c r="D534" i="1"/>
  <c r="S534" i="1" s="1"/>
  <c r="O534" i="1"/>
  <c r="W534" i="1"/>
  <c r="Z534" i="1"/>
  <c r="AB534" i="1" s="1"/>
  <c r="Y534" i="1"/>
  <c r="AA534" i="1" s="1"/>
  <c r="AF534" i="1"/>
  <c r="AH534" i="1"/>
  <c r="AI534" i="1" s="1"/>
  <c r="D535" i="1"/>
  <c r="S535" i="1" s="1"/>
  <c r="O535" i="1"/>
  <c r="W535" i="1"/>
  <c r="Y535" i="1"/>
  <c r="AA535" i="1" s="1"/>
  <c r="AF535" i="1"/>
  <c r="AH535" i="1"/>
  <c r="AI535" i="1" s="1"/>
  <c r="D536" i="1"/>
  <c r="S536" i="1" s="1"/>
  <c r="O536" i="1"/>
  <c r="W536" i="1"/>
  <c r="Y536" i="1"/>
  <c r="AA536" i="1" s="1"/>
  <c r="AF536" i="1"/>
  <c r="AH536" i="1"/>
  <c r="AI536" i="1" s="1"/>
  <c r="D537" i="1"/>
  <c r="S537" i="1" s="1"/>
  <c r="O537" i="1"/>
  <c r="W537" i="1"/>
  <c r="Y537" i="1"/>
  <c r="AA537" i="1" s="1"/>
  <c r="AF537" i="1"/>
  <c r="AH537" i="1"/>
  <c r="AI537" i="1" s="1"/>
  <c r="D538" i="1"/>
  <c r="S538" i="1" s="1"/>
  <c r="AK538" i="1" s="1"/>
  <c r="O538" i="1"/>
  <c r="W538" i="1"/>
  <c r="Y538" i="1"/>
  <c r="AA538" i="1" s="1"/>
  <c r="AF538" i="1"/>
  <c r="AH538" i="1"/>
  <c r="AI538" i="1" s="1"/>
  <c r="D539" i="1"/>
  <c r="S539" i="1" s="1"/>
  <c r="O539" i="1"/>
  <c r="W539" i="1"/>
  <c r="Z539" i="1"/>
  <c r="AB539" i="1" s="1"/>
  <c r="Y539" i="1"/>
  <c r="AA539" i="1" s="1"/>
  <c r="AF539" i="1"/>
  <c r="AH539" i="1"/>
  <c r="AI539" i="1" s="1"/>
  <c r="D540" i="1"/>
  <c r="S540" i="1" s="1"/>
  <c r="O540" i="1"/>
  <c r="W540" i="1"/>
  <c r="Y540" i="1"/>
  <c r="AA540" i="1" s="1"/>
  <c r="AF540" i="1"/>
  <c r="AH540" i="1"/>
  <c r="AI540" i="1" s="1"/>
  <c r="D541" i="1"/>
  <c r="S541" i="1" s="1"/>
  <c r="O541" i="1"/>
  <c r="W541" i="1"/>
  <c r="Y541" i="1"/>
  <c r="AF541" i="1"/>
  <c r="AH541" i="1"/>
  <c r="AI541" i="1" s="1"/>
  <c r="D542" i="1"/>
  <c r="S542" i="1" s="1"/>
  <c r="O542" i="1"/>
  <c r="W542" i="1"/>
  <c r="Y542" i="1"/>
  <c r="AA542" i="1" s="1"/>
  <c r="AF542" i="1"/>
  <c r="AH542" i="1"/>
  <c r="AI542" i="1" s="1"/>
  <c r="D543" i="1"/>
  <c r="S543" i="1" s="1"/>
  <c r="O543" i="1"/>
  <c r="W543" i="1"/>
  <c r="Y543" i="1"/>
  <c r="AA543" i="1" s="1"/>
  <c r="AF543" i="1"/>
  <c r="AH543" i="1"/>
  <c r="AI543" i="1" s="1"/>
  <c r="D544" i="1"/>
  <c r="S544" i="1" s="1"/>
  <c r="O544" i="1"/>
  <c r="W544" i="1"/>
  <c r="Y544" i="1"/>
  <c r="AA544" i="1"/>
  <c r="AF544" i="1"/>
  <c r="AH544" i="1"/>
  <c r="AI544" i="1" s="1"/>
  <c r="D545" i="1"/>
  <c r="S545" i="1" s="1"/>
  <c r="AK545" i="1" s="1"/>
  <c r="O545" i="1"/>
  <c r="W545" i="1"/>
  <c r="Y545" i="1"/>
  <c r="AA545" i="1" s="1"/>
  <c r="AF545" i="1"/>
  <c r="AH545" i="1"/>
  <c r="AI545" i="1" s="1"/>
  <c r="D546" i="1"/>
  <c r="S546" i="1" s="1"/>
  <c r="O546" i="1"/>
  <c r="W546" i="1"/>
  <c r="Y546" i="1"/>
  <c r="AA546" i="1" s="1"/>
  <c r="AF546" i="1"/>
  <c r="AH546" i="1"/>
  <c r="AI546" i="1" s="1"/>
  <c r="D547" i="1"/>
  <c r="S547" i="1" s="1"/>
  <c r="O547" i="1"/>
  <c r="W547" i="1"/>
  <c r="Y547" i="1"/>
  <c r="AA547" i="1" s="1"/>
  <c r="AF547" i="1"/>
  <c r="AH547" i="1"/>
  <c r="AI547" i="1" s="1"/>
  <c r="D548" i="1"/>
  <c r="S548" i="1" s="1"/>
  <c r="O548" i="1"/>
  <c r="W548" i="1"/>
  <c r="Y548" i="1"/>
  <c r="AA548" i="1" s="1"/>
  <c r="AF548" i="1"/>
  <c r="AH548" i="1"/>
  <c r="AI548" i="1" s="1"/>
  <c r="D549" i="1"/>
  <c r="S549" i="1" s="1"/>
  <c r="O549" i="1"/>
  <c r="W549" i="1"/>
  <c r="Y549" i="1"/>
  <c r="AA549" i="1" s="1"/>
  <c r="AF549" i="1"/>
  <c r="AH549" i="1"/>
  <c r="AI549" i="1" s="1"/>
  <c r="D550" i="1"/>
  <c r="O550" i="1"/>
  <c r="W550" i="1"/>
  <c r="Y550" i="1"/>
  <c r="Z550" i="1" s="1"/>
  <c r="AB550" i="1" s="1"/>
  <c r="AF550" i="1"/>
  <c r="AH550" i="1"/>
  <c r="AI550" i="1" s="1"/>
  <c r="D551" i="1"/>
  <c r="O551" i="1"/>
  <c r="W551" i="1"/>
  <c r="Y551" i="1"/>
  <c r="AA551" i="1" s="1"/>
  <c r="AF551" i="1"/>
  <c r="AH551" i="1"/>
  <c r="AI551" i="1" s="1"/>
  <c r="D552" i="1"/>
  <c r="S552" i="1" s="1"/>
  <c r="O552" i="1"/>
  <c r="W552" i="1"/>
  <c r="Y552" i="1"/>
  <c r="Z552" i="1"/>
  <c r="AB552" i="1" s="1"/>
  <c r="AA552" i="1"/>
  <c r="AF552" i="1"/>
  <c r="AH552" i="1"/>
  <c r="AI552" i="1" s="1"/>
  <c r="D553" i="1"/>
  <c r="S553" i="1" s="1"/>
  <c r="O553" i="1"/>
  <c r="W553" i="1"/>
  <c r="Y553" i="1"/>
  <c r="AA553" i="1" s="1"/>
  <c r="AF553" i="1"/>
  <c r="AH553" i="1"/>
  <c r="AI553" i="1" s="1"/>
  <c r="D554" i="1"/>
  <c r="S554" i="1" s="1"/>
  <c r="O554" i="1"/>
  <c r="W554" i="1"/>
  <c r="Y554" i="1"/>
  <c r="AA554" i="1"/>
  <c r="AF554" i="1"/>
  <c r="AH554" i="1"/>
  <c r="AI554" i="1" s="1"/>
  <c r="D555" i="1"/>
  <c r="O555" i="1"/>
  <c r="W555" i="1"/>
  <c r="Y555" i="1"/>
  <c r="AA555" i="1" s="1"/>
  <c r="AF555" i="1"/>
  <c r="AH555" i="1"/>
  <c r="AI555" i="1" s="1"/>
  <c r="D556" i="1"/>
  <c r="S556" i="1" s="1"/>
  <c r="AK556" i="1" s="1"/>
  <c r="O556" i="1"/>
  <c r="W556" i="1"/>
  <c r="Y556" i="1"/>
  <c r="AA556" i="1" s="1"/>
  <c r="AF556" i="1"/>
  <c r="AH556" i="1"/>
  <c r="AI556" i="1" s="1"/>
  <c r="D557" i="1"/>
  <c r="S557" i="1" s="1"/>
  <c r="AK557" i="1" s="1"/>
  <c r="O557" i="1"/>
  <c r="W557" i="1"/>
  <c r="Y557" i="1"/>
  <c r="AA557" i="1" s="1"/>
  <c r="AF557" i="1"/>
  <c r="AH557" i="1"/>
  <c r="AI557" i="1" s="1"/>
  <c r="D558" i="1"/>
  <c r="S558" i="1" s="1"/>
  <c r="O558" i="1"/>
  <c r="W558" i="1"/>
  <c r="Y558" i="1"/>
  <c r="AF558" i="1"/>
  <c r="AH558" i="1"/>
  <c r="AI558" i="1" s="1"/>
  <c r="D559" i="1"/>
  <c r="S559" i="1" s="1"/>
  <c r="O559" i="1"/>
  <c r="W559" i="1"/>
  <c r="Y559" i="1"/>
  <c r="AA559" i="1"/>
  <c r="AF559" i="1"/>
  <c r="AH559" i="1"/>
  <c r="AI559" i="1" s="1"/>
  <c r="D560" i="1"/>
  <c r="S560" i="1" s="1"/>
  <c r="O560" i="1"/>
  <c r="W560" i="1"/>
  <c r="Y560" i="1"/>
  <c r="AA560" i="1" s="1"/>
  <c r="AF560" i="1"/>
  <c r="AH560" i="1"/>
  <c r="AI560" i="1" s="1"/>
  <c r="D561" i="1"/>
  <c r="O561" i="1"/>
  <c r="W561" i="1"/>
  <c r="Y561" i="1"/>
  <c r="AA561" i="1" s="1"/>
  <c r="AF561" i="1"/>
  <c r="AH561" i="1"/>
  <c r="AI561" i="1" s="1"/>
  <c r="D562" i="1"/>
  <c r="S562" i="1" s="1"/>
  <c r="O562" i="1"/>
  <c r="W562" i="1"/>
  <c r="Y562" i="1"/>
  <c r="AA562" i="1" s="1"/>
  <c r="AF562" i="1"/>
  <c r="AH562" i="1"/>
  <c r="AI562" i="1" s="1"/>
  <c r="D563" i="1"/>
  <c r="S563" i="1" s="1"/>
  <c r="O563" i="1"/>
  <c r="W563" i="1"/>
  <c r="Y563" i="1"/>
  <c r="AA563" i="1" s="1"/>
  <c r="AF563" i="1"/>
  <c r="AH563" i="1"/>
  <c r="AI563" i="1" s="1"/>
  <c r="D564" i="1"/>
  <c r="S564" i="1" s="1"/>
  <c r="O564" i="1"/>
  <c r="W564" i="1"/>
  <c r="Y564" i="1"/>
  <c r="AA564" i="1" s="1"/>
  <c r="AF564" i="1"/>
  <c r="AH564" i="1"/>
  <c r="AI564" i="1" s="1"/>
  <c r="D565" i="1"/>
  <c r="S565" i="1" s="1"/>
  <c r="O565" i="1"/>
  <c r="W565" i="1"/>
  <c r="Y565" i="1"/>
  <c r="AF565" i="1"/>
  <c r="AH565" i="1"/>
  <c r="AI565" i="1"/>
  <c r="D566" i="1"/>
  <c r="S566" i="1" s="1"/>
  <c r="AK566" i="1" s="1"/>
  <c r="O566" i="1"/>
  <c r="W566" i="1"/>
  <c r="Y566" i="1"/>
  <c r="AA566" i="1" s="1"/>
  <c r="AF566" i="1"/>
  <c r="AH566" i="1"/>
  <c r="AI566" i="1" s="1"/>
  <c r="D567" i="1"/>
  <c r="O567" i="1"/>
  <c r="W567" i="1"/>
  <c r="Y567" i="1"/>
  <c r="AA567" i="1" s="1"/>
  <c r="AF567" i="1"/>
  <c r="AH567" i="1"/>
  <c r="AI567" i="1"/>
  <c r="D568" i="1"/>
  <c r="S568" i="1" s="1"/>
  <c r="O568" i="1"/>
  <c r="W568" i="1"/>
  <c r="Y568" i="1"/>
  <c r="AA568" i="1" s="1"/>
  <c r="AF568" i="1"/>
  <c r="AH568" i="1"/>
  <c r="AI568" i="1" s="1"/>
  <c r="D569" i="1"/>
  <c r="O569" i="1"/>
  <c r="W569" i="1"/>
  <c r="Y569" i="1"/>
  <c r="AA569" i="1" s="1"/>
  <c r="AF569" i="1"/>
  <c r="AH569" i="1"/>
  <c r="AI569" i="1" s="1"/>
  <c r="D570" i="1"/>
  <c r="S570" i="1" s="1"/>
  <c r="O570" i="1"/>
  <c r="W570" i="1"/>
  <c r="Y570" i="1"/>
  <c r="AA570" i="1" s="1"/>
  <c r="AF570" i="1"/>
  <c r="AH570" i="1"/>
  <c r="AI570" i="1" s="1"/>
  <c r="D571" i="1"/>
  <c r="S571" i="1" s="1"/>
  <c r="O571" i="1"/>
  <c r="W571" i="1"/>
  <c r="Y571" i="1"/>
  <c r="AF571" i="1"/>
  <c r="AH571" i="1"/>
  <c r="AI571" i="1" s="1"/>
  <c r="D572" i="1"/>
  <c r="S572" i="1" s="1"/>
  <c r="O572" i="1"/>
  <c r="W572" i="1"/>
  <c r="Y572" i="1"/>
  <c r="AA572" i="1" s="1"/>
  <c r="AF572" i="1"/>
  <c r="AH572" i="1"/>
  <c r="AI572" i="1" s="1"/>
  <c r="D573" i="1"/>
  <c r="O573" i="1"/>
  <c r="W573" i="1"/>
  <c r="Y573" i="1"/>
  <c r="AA573" i="1" s="1"/>
  <c r="AF573" i="1"/>
  <c r="AH573" i="1"/>
  <c r="AI573" i="1" s="1"/>
  <c r="D574" i="1"/>
  <c r="S574" i="1" s="1"/>
  <c r="O574" i="1"/>
  <c r="W574" i="1"/>
  <c r="Y574" i="1"/>
  <c r="AA574" i="1" s="1"/>
  <c r="AF574" i="1"/>
  <c r="AH574" i="1"/>
  <c r="AI574" i="1" s="1"/>
  <c r="D575" i="1"/>
  <c r="S575" i="1" s="1"/>
  <c r="O575" i="1"/>
  <c r="W575" i="1"/>
  <c r="Y575" i="1"/>
  <c r="AA575" i="1" s="1"/>
  <c r="AF575" i="1"/>
  <c r="AH575" i="1"/>
  <c r="AI575" i="1" s="1"/>
  <c r="D576" i="1"/>
  <c r="S576" i="1" s="1"/>
  <c r="O576" i="1"/>
  <c r="W576" i="1"/>
  <c r="Y576" i="1"/>
  <c r="AA576" i="1" s="1"/>
  <c r="AF576" i="1"/>
  <c r="AH576" i="1"/>
  <c r="AI576" i="1" s="1"/>
  <c r="D577" i="1"/>
  <c r="O577" i="1"/>
  <c r="W577" i="1"/>
  <c r="Y577" i="1"/>
  <c r="AF577" i="1"/>
  <c r="AH577" i="1"/>
  <c r="AI577" i="1" s="1"/>
  <c r="D578" i="1"/>
  <c r="S578" i="1" s="1"/>
  <c r="O578" i="1"/>
  <c r="W578" i="1"/>
  <c r="Y578" i="1"/>
  <c r="AA578" i="1" s="1"/>
  <c r="AF578" i="1"/>
  <c r="AH578" i="1"/>
  <c r="AI578" i="1" s="1"/>
  <c r="D579" i="1"/>
  <c r="S579" i="1" s="1"/>
  <c r="AK579" i="1" s="1"/>
  <c r="O579" i="1"/>
  <c r="W579" i="1"/>
  <c r="Y579" i="1"/>
  <c r="AA579" i="1" s="1"/>
  <c r="AF579" i="1"/>
  <c r="AH579" i="1"/>
  <c r="AI579" i="1" s="1"/>
  <c r="D580" i="1"/>
  <c r="O580" i="1"/>
  <c r="W580" i="1"/>
  <c r="Y580" i="1"/>
  <c r="AA580" i="1" s="1"/>
  <c r="AF580" i="1"/>
  <c r="AH580" i="1"/>
  <c r="AI580" i="1" s="1"/>
  <c r="D581" i="1"/>
  <c r="S581" i="1" s="1"/>
  <c r="AK581" i="1" s="1"/>
  <c r="O581" i="1"/>
  <c r="W581" i="1"/>
  <c r="Y581" i="1"/>
  <c r="AA581" i="1" s="1"/>
  <c r="AF581" i="1"/>
  <c r="AH581" i="1"/>
  <c r="AI581" i="1" s="1"/>
  <c r="D582" i="1"/>
  <c r="O582" i="1"/>
  <c r="W582" i="1"/>
  <c r="Y582" i="1"/>
  <c r="AA582" i="1" s="1"/>
  <c r="AF582" i="1"/>
  <c r="AH582" i="1"/>
  <c r="AI582" i="1" s="1"/>
  <c r="D583" i="1"/>
  <c r="S583" i="1" s="1"/>
  <c r="O583" i="1"/>
  <c r="W583" i="1"/>
  <c r="Y583" i="1"/>
  <c r="AA583" i="1" s="1"/>
  <c r="AF583" i="1"/>
  <c r="AH583" i="1"/>
  <c r="AI583" i="1"/>
  <c r="D584" i="1"/>
  <c r="S584" i="1" s="1"/>
  <c r="AK584" i="1" s="1"/>
  <c r="O584" i="1"/>
  <c r="W584" i="1"/>
  <c r="Y584" i="1"/>
  <c r="AA584" i="1" s="1"/>
  <c r="AF584" i="1"/>
  <c r="AH584" i="1"/>
  <c r="AI584" i="1" s="1"/>
  <c r="D585" i="1"/>
  <c r="S585" i="1" s="1"/>
  <c r="AK585" i="1" s="1"/>
  <c r="O585" i="1"/>
  <c r="W585" i="1"/>
  <c r="Y585" i="1"/>
  <c r="AA585" i="1" s="1"/>
  <c r="AF585" i="1"/>
  <c r="AH585" i="1"/>
  <c r="AI585" i="1" s="1"/>
  <c r="D586" i="1"/>
  <c r="S586" i="1" s="1"/>
  <c r="AK586" i="1" s="1"/>
  <c r="O586" i="1"/>
  <c r="W586" i="1"/>
  <c r="Y586" i="1"/>
  <c r="AA586" i="1" s="1"/>
  <c r="AF586" i="1"/>
  <c r="AH586" i="1"/>
  <c r="AI586" i="1" s="1"/>
  <c r="D587" i="1"/>
  <c r="O587" i="1"/>
  <c r="W587" i="1"/>
  <c r="Y587" i="1"/>
  <c r="AA587" i="1" s="1"/>
  <c r="AF587" i="1"/>
  <c r="AH587" i="1"/>
  <c r="AI587" i="1" s="1"/>
  <c r="D588" i="1"/>
  <c r="S588" i="1" s="1"/>
  <c r="O588" i="1"/>
  <c r="W588" i="1"/>
  <c r="Y588" i="1"/>
  <c r="AA588" i="1" s="1"/>
  <c r="AF588" i="1"/>
  <c r="AH588" i="1"/>
  <c r="AI588" i="1"/>
  <c r="D589" i="1"/>
  <c r="S589" i="1" s="1"/>
  <c r="O589" i="1"/>
  <c r="W589" i="1"/>
  <c r="Z589" i="1"/>
  <c r="AB589" i="1" s="1"/>
  <c r="Y589" i="1"/>
  <c r="AA589" i="1" s="1"/>
  <c r="AF589" i="1"/>
  <c r="AH589" i="1"/>
  <c r="AI589" i="1" s="1"/>
  <c r="D590" i="1"/>
  <c r="S590" i="1" s="1"/>
  <c r="O590" i="1"/>
  <c r="W590" i="1"/>
  <c r="Y590" i="1"/>
  <c r="Z590" i="1" s="1"/>
  <c r="AB590" i="1" s="1"/>
  <c r="AF590" i="1"/>
  <c r="AH590" i="1"/>
  <c r="AI590" i="1" s="1"/>
  <c r="D591" i="1"/>
  <c r="S591" i="1" s="1"/>
  <c r="O591" i="1"/>
  <c r="W591" i="1"/>
  <c r="Y591" i="1"/>
  <c r="AA591" i="1" s="1"/>
  <c r="AF591" i="1"/>
  <c r="AH591" i="1"/>
  <c r="AI591" i="1" s="1"/>
  <c r="D592" i="1"/>
  <c r="S592" i="1" s="1"/>
  <c r="AK592" i="1" s="1"/>
  <c r="O592" i="1"/>
  <c r="W592" i="1"/>
  <c r="Y592" i="1"/>
  <c r="AA592" i="1" s="1"/>
  <c r="AF592" i="1"/>
  <c r="AH592" i="1"/>
  <c r="AI592" i="1" s="1"/>
  <c r="D593" i="1"/>
  <c r="S593" i="1" s="1"/>
  <c r="O593" i="1"/>
  <c r="W593" i="1"/>
  <c r="Y593" i="1"/>
  <c r="AA593" i="1" s="1"/>
  <c r="AF593" i="1"/>
  <c r="AH593" i="1"/>
  <c r="AI593" i="1" s="1"/>
  <c r="D594" i="1"/>
  <c r="S594" i="1" s="1"/>
  <c r="O594" i="1"/>
  <c r="W594" i="1"/>
  <c r="Y594" i="1"/>
  <c r="AA594" i="1" s="1"/>
  <c r="AF594" i="1"/>
  <c r="AH594" i="1"/>
  <c r="AI594" i="1" s="1"/>
  <c r="D595" i="1"/>
  <c r="S595" i="1" s="1"/>
  <c r="O595" i="1"/>
  <c r="W595" i="1"/>
  <c r="Y595" i="1"/>
  <c r="AA595" i="1" s="1"/>
  <c r="AF595" i="1"/>
  <c r="AH595" i="1"/>
  <c r="AI595" i="1" s="1"/>
  <c r="D596" i="1"/>
  <c r="S596" i="1" s="1"/>
  <c r="O596" i="1"/>
  <c r="W596" i="1"/>
  <c r="Y596" i="1"/>
  <c r="AA596" i="1" s="1"/>
  <c r="AF596" i="1"/>
  <c r="AH596" i="1"/>
  <c r="AI596" i="1" s="1"/>
  <c r="D597" i="1"/>
  <c r="S597" i="1" s="1"/>
  <c r="O597" i="1"/>
  <c r="W597" i="1"/>
  <c r="Y597" i="1"/>
  <c r="AA597" i="1" s="1"/>
  <c r="AF597" i="1"/>
  <c r="AH597" i="1"/>
  <c r="AI597" i="1"/>
  <c r="D598" i="1"/>
  <c r="S598" i="1" s="1"/>
  <c r="AK598" i="1" s="1"/>
  <c r="O598" i="1"/>
  <c r="W598" i="1"/>
  <c r="Z598" i="1"/>
  <c r="AB598" i="1" s="1"/>
  <c r="Y598" i="1"/>
  <c r="AA598" i="1" s="1"/>
  <c r="AF598" i="1"/>
  <c r="AH598" i="1"/>
  <c r="AI598" i="1" s="1"/>
  <c r="D599" i="1"/>
  <c r="S599" i="1" s="1"/>
  <c r="O599" i="1"/>
  <c r="W599" i="1"/>
  <c r="Y599" i="1"/>
  <c r="AA599" i="1" s="1"/>
  <c r="AF599" i="1"/>
  <c r="AH599" i="1"/>
  <c r="AI599" i="1" s="1"/>
  <c r="D600" i="1"/>
  <c r="S600" i="1" s="1"/>
  <c r="O600" i="1"/>
  <c r="W600" i="1"/>
  <c r="Y600" i="1"/>
  <c r="AA600" i="1" s="1"/>
  <c r="AF600" i="1"/>
  <c r="AH600" i="1"/>
  <c r="AI600" i="1" s="1"/>
  <c r="D601" i="1"/>
  <c r="S601" i="1" s="1"/>
  <c r="AK601" i="1" s="1"/>
  <c r="O601" i="1"/>
  <c r="W601" i="1"/>
  <c r="Y601" i="1"/>
  <c r="AA601" i="1" s="1"/>
  <c r="AF601" i="1"/>
  <c r="AH601" i="1"/>
  <c r="AI601" i="1"/>
  <c r="D602" i="1"/>
  <c r="S602" i="1" s="1"/>
  <c r="O602" i="1"/>
  <c r="W602" i="1"/>
  <c r="Z602" i="1" s="1"/>
  <c r="AB602" i="1" s="1"/>
  <c r="Y602" i="1"/>
  <c r="AA602" i="1" s="1"/>
  <c r="AF602" i="1"/>
  <c r="AH602" i="1"/>
  <c r="AI602" i="1" s="1"/>
  <c r="D603" i="1"/>
  <c r="S603" i="1" s="1"/>
  <c r="O603" i="1"/>
  <c r="W603" i="1"/>
  <c r="Y603" i="1"/>
  <c r="AA603" i="1" s="1"/>
  <c r="AF603" i="1"/>
  <c r="AH603" i="1"/>
  <c r="AI603" i="1" s="1"/>
  <c r="D604" i="1"/>
  <c r="O604" i="1"/>
  <c r="W604" i="1"/>
  <c r="Y604" i="1"/>
  <c r="AA604" i="1" s="1"/>
  <c r="AF604" i="1"/>
  <c r="AH604" i="1"/>
  <c r="AI604" i="1" s="1"/>
  <c r="D605" i="1"/>
  <c r="S605" i="1" s="1"/>
  <c r="O605" i="1"/>
  <c r="W605" i="1"/>
  <c r="Y605" i="1"/>
  <c r="AA605" i="1" s="1"/>
  <c r="AF605" i="1"/>
  <c r="AH605" i="1"/>
  <c r="AI605" i="1" s="1"/>
  <c r="D606" i="1"/>
  <c r="S606" i="1" s="1"/>
  <c r="O606" i="1"/>
  <c r="W606" i="1"/>
  <c r="Y606" i="1"/>
  <c r="AA606" i="1" s="1"/>
  <c r="AF606" i="1"/>
  <c r="AH606" i="1"/>
  <c r="AI606" i="1"/>
  <c r="D607" i="1"/>
  <c r="S607" i="1" s="1"/>
  <c r="O607" i="1"/>
  <c r="W607" i="1"/>
  <c r="Y607" i="1"/>
  <c r="AA607" i="1" s="1"/>
  <c r="AF607" i="1"/>
  <c r="AH607" i="1"/>
  <c r="AI607" i="1"/>
  <c r="D608" i="1"/>
  <c r="S608" i="1" s="1"/>
  <c r="O608" i="1"/>
  <c r="W608" i="1"/>
  <c r="Y608" i="1"/>
  <c r="AA608" i="1" s="1"/>
  <c r="AF608" i="1"/>
  <c r="AH608" i="1"/>
  <c r="AI608" i="1" s="1"/>
  <c r="D609" i="1"/>
  <c r="S609" i="1" s="1"/>
  <c r="O609" i="1"/>
  <c r="W609" i="1"/>
  <c r="Y609" i="1"/>
  <c r="AA609" i="1" s="1"/>
  <c r="AF609" i="1"/>
  <c r="AH609" i="1"/>
  <c r="AI609" i="1" s="1"/>
  <c r="D610" i="1"/>
  <c r="S610" i="1" s="1"/>
  <c r="AK610" i="1" s="1"/>
  <c r="O610" i="1"/>
  <c r="W610" i="1"/>
  <c r="Y610" i="1"/>
  <c r="AA610" i="1" s="1"/>
  <c r="AF610" i="1"/>
  <c r="AH610" i="1"/>
  <c r="AI610" i="1" s="1"/>
  <c r="D611" i="1"/>
  <c r="S611" i="1" s="1"/>
  <c r="O611" i="1"/>
  <c r="W611" i="1"/>
  <c r="Y611" i="1"/>
  <c r="AA611" i="1" s="1"/>
  <c r="AF611" i="1"/>
  <c r="AH611" i="1"/>
  <c r="AI611" i="1" s="1"/>
  <c r="D612" i="1"/>
  <c r="S612" i="1" s="1"/>
  <c r="O612" i="1"/>
  <c r="W612" i="1"/>
  <c r="Z612" i="1" s="1"/>
  <c r="AB612" i="1" s="1"/>
  <c r="Y612" i="1"/>
  <c r="AA612" i="1" s="1"/>
  <c r="AF612" i="1"/>
  <c r="AH612" i="1"/>
  <c r="AI612" i="1"/>
  <c r="D613" i="1"/>
  <c r="S613" i="1" s="1"/>
  <c r="AK613" i="1" s="1"/>
  <c r="O613" i="1"/>
  <c r="W613" i="1"/>
  <c r="Y613" i="1"/>
  <c r="AA613" i="1" s="1"/>
  <c r="AF613" i="1"/>
  <c r="AH613" i="1"/>
  <c r="AI613" i="1" s="1"/>
  <c r="D614" i="1"/>
  <c r="S614" i="1" s="1"/>
  <c r="O614" i="1"/>
  <c r="W614" i="1"/>
  <c r="Y614" i="1"/>
  <c r="AA614" i="1" s="1"/>
  <c r="AF614" i="1"/>
  <c r="AH614" i="1"/>
  <c r="AI614" i="1" s="1"/>
  <c r="D615" i="1"/>
  <c r="S615" i="1" s="1"/>
  <c r="O615" i="1"/>
  <c r="W615" i="1"/>
  <c r="Y615" i="1"/>
  <c r="AA615" i="1" s="1"/>
  <c r="AF615" i="1"/>
  <c r="AH615" i="1"/>
  <c r="AI615" i="1" s="1"/>
  <c r="D616" i="1"/>
  <c r="S616" i="1" s="1"/>
  <c r="AK616" i="1" s="1"/>
  <c r="O616" i="1"/>
  <c r="W616" i="1"/>
  <c r="Y616" i="1"/>
  <c r="AA616" i="1" s="1"/>
  <c r="AF616" i="1"/>
  <c r="AH616" i="1"/>
  <c r="AI616" i="1" s="1"/>
  <c r="D617" i="1"/>
  <c r="S617" i="1" s="1"/>
  <c r="O617" i="1"/>
  <c r="W617" i="1"/>
  <c r="Y617" i="1"/>
  <c r="AA617" i="1" s="1"/>
  <c r="AF617" i="1"/>
  <c r="AH617" i="1"/>
  <c r="AI617" i="1" s="1"/>
  <c r="D618" i="1"/>
  <c r="S618" i="1" s="1"/>
  <c r="O618" i="1"/>
  <c r="W618" i="1"/>
  <c r="Y618" i="1"/>
  <c r="AA618" i="1" s="1"/>
  <c r="AF618" i="1"/>
  <c r="AH618" i="1"/>
  <c r="AI618" i="1" s="1"/>
  <c r="D619" i="1"/>
  <c r="S619" i="1" s="1"/>
  <c r="AK619" i="1" s="1"/>
  <c r="O619" i="1"/>
  <c r="W619" i="1"/>
  <c r="Y619" i="1"/>
  <c r="AA619" i="1" s="1"/>
  <c r="AF619" i="1"/>
  <c r="AH619" i="1"/>
  <c r="AI619" i="1" s="1"/>
  <c r="D620" i="1"/>
  <c r="S620" i="1" s="1"/>
  <c r="O620" i="1"/>
  <c r="W620" i="1"/>
  <c r="Y620" i="1"/>
  <c r="AA620" i="1" s="1"/>
  <c r="AF620" i="1"/>
  <c r="AH620" i="1"/>
  <c r="AI620" i="1" s="1"/>
  <c r="D621" i="1"/>
  <c r="S621" i="1" s="1"/>
  <c r="O621" i="1"/>
  <c r="W621" i="1"/>
  <c r="Y621" i="1"/>
  <c r="AA621" i="1" s="1"/>
  <c r="AF621" i="1"/>
  <c r="AH621" i="1"/>
  <c r="AI621" i="1"/>
  <c r="D622" i="1"/>
  <c r="O622" i="1"/>
  <c r="W622" i="1"/>
  <c r="Y622" i="1"/>
  <c r="AA622" i="1" s="1"/>
  <c r="AF622" i="1"/>
  <c r="AH622" i="1"/>
  <c r="AI622" i="1" s="1"/>
  <c r="D623" i="1"/>
  <c r="S623" i="1" s="1"/>
  <c r="O623" i="1"/>
  <c r="W623" i="1"/>
  <c r="Y623" i="1"/>
  <c r="AA623" i="1" s="1"/>
  <c r="AF623" i="1"/>
  <c r="AH623" i="1"/>
  <c r="AI623" i="1" s="1"/>
  <c r="D624" i="1"/>
  <c r="O624" i="1"/>
  <c r="W624" i="1"/>
  <c r="Y624" i="1"/>
  <c r="AA624" i="1" s="1"/>
  <c r="AF624" i="1"/>
  <c r="AH624" i="1"/>
  <c r="AI624" i="1" s="1"/>
  <c r="D625" i="1"/>
  <c r="S625" i="1" s="1"/>
  <c r="AK625" i="1" s="1"/>
  <c r="O625" i="1"/>
  <c r="W625" i="1"/>
  <c r="Y625" i="1"/>
  <c r="AA625" i="1" s="1"/>
  <c r="AF625" i="1"/>
  <c r="AH625" i="1"/>
  <c r="AI625" i="1" s="1"/>
  <c r="D626" i="1"/>
  <c r="S626" i="1" s="1"/>
  <c r="O626" i="1"/>
  <c r="W626" i="1"/>
  <c r="Y626" i="1"/>
  <c r="AA626" i="1" s="1"/>
  <c r="AF626" i="1"/>
  <c r="AH626" i="1"/>
  <c r="AI626" i="1" s="1"/>
  <c r="D627" i="1"/>
  <c r="S627" i="1" s="1"/>
  <c r="O627" i="1"/>
  <c r="W627" i="1"/>
  <c r="Y627" i="1"/>
  <c r="AA627" i="1" s="1"/>
  <c r="AF627" i="1"/>
  <c r="AH627" i="1"/>
  <c r="AI627" i="1" s="1"/>
  <c r="D628" i="1"/>
  <c r="S628" i="1" s="1"/>
  <c r="O628" i="1"/>
  <c r="W628" i="1"/>
  <c r="Y628" i="1"/>
  <c r="AA628" i="1" s="1"/>
  <c r="AF628" i="1"/>
  <c r="AH628" i="1"/>
  <c r="AI628" i="1" s="1"/>
  <c r="D629" i="1"/>
  <c r="S629" i="1" s="1"/>
  <c r="O629" i="1"/>
  <c r="W629" i="1"/>
  <c r="Z629" i="1" s="1"/>
  <c r="AB629" i="1" s="1"/>
  <c r="Y629" i="1"/>
  <c r="AA629" i="1" s="1"/>
  <c r="AF629" i="1"/>
  <c r="AH629" i="1"/>
  <c r="AI629" i="1" s="1"/>
  <c r="D630" i="1"/>
  <c r="O630" i="1"/>
  <c r="W630" i="1"/>
  <c r="Y630" i="1"/>
  <c r="AA630" i="1" s="1"/>
  <c r="AF630" i="1"/>
  <c r="AH630" i="1"/>
  <c r="AI630" i="1" s="1"/>
  <c r="D631" i="1"/>
  <c r="S631" i="1" s="1"/>
  <c r="AK631" i="1" s="1"/>
  <c r="O631" i="1"/>
  <c r="W631" i="1"/>
  <c r="Z631" i="1"/>
  <c r="AB631" i="1" s="1"/>
  <c r="Y631" i="1"/>
  <c r="AA631" i="1" s="1"/>
  <c r="AF631" i="1"/>
  <c r="AH631" i="1"/>
  <c r="AI631" i="1" s="1"/>
  <c r="D632" i="1"/>
  <c r="S632" i="1" s="1"/>
  <c r="O632" i="1"/>
  <c r="W632" i="1"/>
  <c r="Y632" i="1"/>
  <c r="AA632" i="1" s="1"/>
  <c r="AF632" i="1"/>
  <c r="AH632" i="1"/>
  <c r="AI632" i="1" s="1"/>
  <c r="D633" i="1"/>
  <c r="O633" i="1"/>
  <c r="W633" i="1"/>
  <c r="Y633" i="1"/>
  <c r="AA633" i="1" s="1"/>
  <c r="AF633" i="1"/>
  <c r="AH633" i="1"/>
  <c r="AI633" i="1"/>
  <c r="D634" i="1"/>
  <c r="S634" i="1" s="1"/>
  <c r="AK634" i="1" s="1"/>
  <c r="O634" i="1"/>
  <c r="W634" i="1"/>
  <c r="Y634" i="1"/>
  <c r="AA634" i="1" s="1"/>
  <c r="AF634" i="1"/>
  <c r="AH634" i="1"/>
  <c r="AI634" i="1" s="1"/>
  <c r="D635" i="1"/>
  <c r="S635" i="1" s="1"/>
  <c r="O635" i="1"/>
  <c r="W635" i="1"/>
  <c r="Y635" i="1"/>
  <c r="AA635" i="1"/>
  <c r="AF635" i="1"/>
  <c r="AH635" i="1"/>
  <c r="AI635" i="1" s="1"/>
  <c r="D636" i="1"/>
  <c r="O636" i="1"/>
  <c r="W636" i="1"/>
  <c r="Y636" i="1"/>
  <c r="AA636" i="1" s="1"/>
  <c r="AF636" i="1"/>
  <c r="AH636" i="1"/>
  <c r="AI636" i="1" s="1"/>
  <c r="D637" i="1"/>
  <c r="S637" i="1" s="1"/>
  <c r="AK637" i="1" s="1"/>
  <c r="O637" i="1"/>
  <c r="W637" i="1"/>
  <c r="Y637" i="1"/>
  <c r="AA637" i="1" s="1"/>
  <c r="AF637" i="1"/>
  <c r="AH637" i="1"/>
  <c r="AI637" i="1" s="1"/>
  <c r="D638" i="1"/>
  <c r="S638" i="1" s="1"/>
  <c r="O638" i="1"/>
  <c r="W638" i="1"/>
  <c r="Y638" i="1"/>
  <c r="AA638" i="1"/>
  <c r="AF638" i="1"/>
  <c r="AH638" i="1"/>
  <c r="AI638" i="1" s="1"/>
  <c r="D639" i="1"/>
  <c r="O639" i="1"/>
  <c r="W639" i="1"/>
  <c r="Y639" i="1"/>
  <c r="AA639" i="1" s="1"/>
  <c r="AF639" i="1"/>
  <c r="AH639" i="1"/>
  <c r="AI639" i="1" s="1"/>
  <c r="D640" i="1"/>
  <c r="S640" i="1" s="1"/>
  <c r="AK640" i="1" s="1"/>
  <c r="O640" i="1"/>
  <c r="W640" i="1"/>
  <c r="Y640" i="1"/>
  <c r="AA640" i="1" s="1"/>
  <c r="AF640" i="1"/>
  <c r="AH640" i="1"/>
  <c r="AI640" i="1" s="1"/>
  <c r="D641" i="1"/>
  <c r="S641" i="1" s="1"/>
  <c r="O641" i="1"/>
  <c r="W641" i="1"/>
  <c r="Y641" i="1"/>
  <c r="AA641" i="1"/>
  <c r="AF641" i="1"/>
  <c r="AH641" i="1"/>
  <c r="AI641" i="1" s="1"/>
  <c r="D642" i="1"/>
  <c r="O642" i="1"/>
  <c r="W642" i="1"/>
  <c r="Y642" i="1"/>
  <c r="AA642" i="1" s="1"/>
  <c r="AF642" i="1"/>
  <c r="AH642" i="1"/>
  <c r="AI642" i="1" s="1"/>
  <c r="D643" i="1"/>
  <c r="S643" i="1" s="1"/>
  <c r="AK643" i="1" s="1"/>
  <c r="O643" i="1"/>
  <c r="W643" i="1"/>
  <c r="Y643" i="1"/>
  <c r="AA643" i="1" s="1"/>
  <c r="AF643" i="1"/>
  <c r="AH643" i="1"/>
  <c r="AI643" i="1" s="1"/>
  <c r="D644" i="1"/>
  <c r="S644" i="1" s="1"/>
  <c r="O644" i="1"/>
  <c r="W644" i="1"/>
  <c r="Y644" i="1"/>
  <c r="AA644" i="1" s="1"/>
  <c r="AF644" i="1"/>
  <c r="AH644" i="1"/>
  <c r="AI644" i="1" s="1"/>
  <c r="D645" i="1"/>
  <c r="O645" i="1"/>
  <c r="W645" i="1"/>
  <c r="Y645" i="1"/>
  <c r="AA645" i="1" s="1"/>
  <c r="AF645" i="1"/>
  <c r="AH645" i="1"/>
  <c r="AI645" i="1" s="1"/>
  <c r="D646" i="1"/>
  <c r="S646" i="1" s="1"/>
  <c r="AK646" i="1" s="1"/>
  <c r="O646" i="1"/>
  <c r="W646" i="1"/>
  <c r="Y646" i="1"/>
  <c r="AA646" i="1" s="1"/>
  <c r="AF646" i="1"/>
  <c r="AH646" i="1"/>
  <c r="AI646" i="1" s="1"/>
  <c r="D647" i="1"/>
  <c r="S647" i="1" s="1"/>
  <c r="O647" i="1"/>
  <c r="W647" i="1"/>
  <c r="Y647" i="1"/>
  <c r="AA647" i="1" s="1"/>
  <c r="AF647" i="1"/>
  <c r="AH647" i="1"/>
  <c r="AI647" i="1" s="1"/>
  <c r="D648" i="1"/>
  <c r="O648" i="1"/>
  <c r="W648" i="1"/>
  <c r="Z648" i="1" s="1"/>
  <c r="AB648" i="1" s="1"/>
  <c r="Y648" i="1"/>
  <c r="AA648" i="1" s="1"/>
  <c r="AF648" i="1"/>
  <c r="AH648" i="1"/>
  <c r="AI648" i="1" s="1"/>
  <c r="D649" i="1"/>
  <c r="S649" i="1" s="1"/>
  <c r="AK649" i="1" s="1"/>
  <c r="O649" i="1"/>
  <c r="W649" i="1"/>
  <c r="Y649" i="1"/>
  <c r="AA649" i="1" s="1"/>
  <c r="AF649" i="1"/>
  <c r="AH649" i="1"/>
  <c r="AI649" i="1" s="1"/>
  <c r="D650" i="1"/>
  <c r="S650" i="1" s="1"/>
  <c r="O650" i="1"/>
  <c r="W650" i="1"/>
  <c r="Y650" i="1"/>
  <c r="AA650" i="1" s="1"/>
  <c r="AF650" i="1"/>
  <c r="AH650" i="1"/>
  <c r="AI650" i="1"/>
  <c r="D651" i="1"/>
  <c r="O651" i="1"/>
  <c r="W651" i="1"/>
  <c r="Y651" i="1"/>
  <c r="AA651" i="1" s="1"/>
  <c r="AF651" i="1"/>
  <c r="AH651" i="1"/>
  <c r="AI651" i="1" s="1"/>
  <c r="D652" i="1"/>
  <c r="S652" i="1" s="1"/>
  <c r="AK652" i="1" s="1"/>
  <c r="O652" i="1"/>
  <c r="W652" i="1"/>
  <c r="Y652" i="1"/>
  <c r="AA652" i="1" s="1"/>
  <c r="AF652" i="1"/>
  <c r="AH652" i="1"/>
  <c r="AI652" i="1" s="1"/>
  <c r="D653" i="1"/>
  <c r="S653" i="1" s="1"/>
  <c r="O653" i="1"/>
  <c r="W653" i="1"/>
  <c r="Z653" i="1"/>
  <c r="AB653" i="1" s="1"/>
  <c r="Y653" i="1"/>
  <c r="AA653" i="1" s="1"/>
  <c r="AF653" i="1"/>
  <c r="AH653" i="1"/>
  <c r="AI653" i="1" s="1"/>
  <c r="D654" i="1"/>
  <c r="O654" i="1"/>
  <c r="W654" i="1"/>
  <c r="Y654" i="1"/>
  <c r="AA654" i="1" s="1"/>
  <c r="AF654" i="1"/>
  <c r="AH654" i="1"/>
  <c r="AI654" i="1" s="1"/>
  <c r="D655" i="1"/>
  <c r="S655" i="1" s="1"/>
  <c r="AK655" i="1" s="1"/>
  <c r="O655" i="1"/>
  <c r="W655" i="1"/>
  <c r="Y655" i="1"/>
  <c r="AA655" i="1" s="1"/>
  <c r="AF655" i="1"/>
  <c r="AH655" i="1"/>
  <c r="AI655" i="1" s="1"/>
  <c r="D656" i="1"/>
  <c r="S656" i="1" s="1"/>
  <c r="O656" i="1"/>
  <c r="W656" i="1"/>
  <c r="Y656" i="1"/>
  <c r="AA656" i="1"/>
  <c r="AF656" i="1"/>
  <c r="AH656" i="1"/>
  <c r="AI656" i="1" s="1"/>
  <c r="D657" i="1"/>
  <c r="O657" i="1"/>
  <c r="W657" i="1"/>
  <c r="Y657" i="1"/>
  <c r="AA657" i="1" s="1"/>
  <c r="AF657" i="1"/>
  <c r="AH657" i="1"/>
  <c r="AI657" i="1" s="1"/>
  <c r="D658" i="1"/>
  <c r="O658" i="1"/>
  <c r="W658" i="1"/>
  <c r="Y658" i="1"/>
  <c r="AA658" i="1"/>
  <c r="AF658" i="1"/>
  <c r="AH658" i="1"/>
  <c r="AI658" i="1" s="1"/>
  <c r="D659" i="1"/>
  <c r="S659" i="1" s="1"/>
  <c r="O659" i="1"/>
  <c r="W659" i="1"/>
  <c r="Y659" i="1"/>
  <c r="AA659" i="1" s="1"/>
  <c r="AF659" i="1"/>
  <c r="AH659" i="1"/>
  <c r="AI659" i="1" s="1"/>
  <c r="D660" i="1"/>
  <c r="O660" i="1"/>
  <c r="W660" i="1"/>
  <c r="Y660" i="1"/>
  <c r="AA660" i="1" s="1"/>
  <c r="AF660" i="1"/>
  <c r="AH660" i="1"/>
  <c r="AI660" i="1"/>
  <c r="D661" i="1"/>
  <c r="S661" i="1" s="1"/>
  <c r="AK661" i="1" s="1"/>
  <c r="O661" i="1"/>
  <c r="W661" i="1"/>
  <c r="Y661" i="1"/>
  <c r="AA661" i="1" s="1"/>
  <c r="AF661" i="1"/>
  <c r="AH661" i="1"/>
  <c r="AI661" i="1" s="1"/>
  <c r="D662" i="1"/>
  <c r="S662" i="1" s="1"/>
  <c r="O662" i="1"/>
  <c r="W662" i="1"/>
  <c r="Y662" i="1"/>
  <c r="AA662" i="1" s="1"/>
  <c r="AF662" i="1"/>
  <c r="AH662" i="1"/>
  <c r="AI662" i="1"/>
  <c r="D663" i="1"/>
  <c r="O663" i="1"/>
  <c r="W663" i="1"/>
  <c r="Z663" i="1" s="1"/>
  <c r="AB663" i="1" s="1"/>
  <c r="Y663" i="1"/>
  <c r="AA663" i="1" s="1"/>
  <c r="AF663" i="1"/>
  <c r="AH663" i="1"/>
  <c r="AI663" i="1" s="1"/>
  <c r="D664" i="1"/>
  <c r="S664" i="1" s="1"/>
  <c r="AK664" i="1" s="1"/>
  <c r="O664" i="1"/>
  <c r="W664" i="1"/>
  <c r="Y664" i="1"/>
  <c r="AA664" i="1" s="1"/>
  <c r="AF664" i="1"/>
  <c r="AH664" i="1"/>
  <c r="AI664" i="1" s="1"/>
  <c r="D665" i="1"/>
  <c r="S665" i="1" s="1"/>
  <c r="O665" i="1"/>
  <c r="W665" i="1"/>
  <c r="Y665" i="1"/>
  <c r="AA665" i="1" s="1"/>
  <c r="AF665" i="1"/>
  <c r="AH665" i="1"/>
  <c r="AI665" i="1" s="1"/>
  <c r="D666" i="1"/>
  <c r="O666" i="1"/>
  <c r="W666" i="1"/>
  <c r="Y666" i="1"/>
  <c r="AA666" i="1" s="1"/>
  <c r="AF666" i="1"/>
  <c r="AH666" i="1"/>
  <c r="AI666" i="1" s="1"/>
  <c r="D667" i="1"/>
  <c r="S667" i="1" s="1"/>
  <c r="AK667" i="1" s="1"/>
  <c r="O667" i="1"/>
  <c r="W667" i="1"/>
  <c r="Y667" i="1"/>
  <c r="AA667" i="1" s="1"/>
  <c r="AF667" i="1"/>
  <c r="AH667" i="1"/>
  <c r="AI667" i="1" s="1"/>
  <c r="D668" i="1"/>
  <c r="S668" i="1" s="1"/>
  <c r="O668" i="1"/>
  <c r="W668" i="1"/>
  <c r="Y668" i="1"/>
  <c r="AA668" i="1" s="1"/>
  <c r="AF668" i="1"/>
  <c r="AH668" i="1"/>
  <c r="AI668" i="1" s="1"/>
  <c r="D669" i="1"/>
  <c r="O669" i="1"/>
  <c r="W669" i="1"/>
  <c r="Y669" i="1"/>
  <c r="AA669" i="1" s="1"/>
  <c r="AF669" i="1"/>
  <c r="AH669" i="1"/>
  <c r="AI669" i="1" s="1"/>
  <c r="D670" i="1"/>
  <c r="S670" i="1" s="1"/>
  <c r="AK670" i="1" s="1"/>
  <c r="O670" i="1"/>
  <c r="W670" i="1"/>
  <c r="Y670" i="1"/>
  <c r="AA670" i="1" s="1"/>
  <c r="AF670" i="1"/>
  <c r="AH670" i="1"/>
  <c r="AI670" i="1" s="1"/>
  <c r="D671" i="1"/>
  <c r="S671" i="1" s="1"/>
  <c r="O671" i="1"/>
  <c r="W671" i="1"/>
  <c r="Y671" i="1"/>
  <c r="AA671" i="1" s="1"/>
  <c r="AF671" i="1"/>
  <c r="AH671" i="1"/>
  <c r="AI671" i="1" s="1"/>
  <c r="D672" i="1"/>
  <c r="O672" i="1"/>
  <c r="W672" i="1"/>
  <c r="Y672" i="1"/>
  <c r="AA672" i="1" s="1"/>
  <c r="AF672" i="1"/>
  <c r="AH672" i="1"/>
  <c r="AI672" i="1" s="1"/>
  <c r="D673" i="1"/>
  <c r="S673" i="1" s="1"/>
  <c r="AK673" i="1" s="1"/>
  <c r="O673" i="1"/>
  <c r="W673" i="1"/>
  <c r="Y673" i="1"/>
  <c r="AA673" i="1" s="1"/>
  <c r="AF673" i="1"/>
  <c r="AH673" i="1"/>
  <c r="AI673" i="1" s="1"/>
  <c r="D674" i="1"/>
  <c r="S674" i="1" s="1"/>
  <c r="O674" i="1"/>
  <c r="W674" i="1"/>
  <c r="Y674" i="1"/>
  <c r="AA674" i="1"/>
  <c r="AF674" i="1"/>
  <c r="AH674" i="1"/>
  <c r="AI674" i="1" s="1"/>
  <c r="D675" i="1"/>
  <c r="O675" i="1"/>
  <c r="W675" i="1"/>
  <c r="Y675" i="1"/>
  <c r="AA675" i="1" s="1"/>
  <c r="AF675" i="1"/>
  <c r="AH675" i="1"/>
  <c r="AI675" i="1" s="1"/>
  <c r="D676" i="1"/>
  <c r="O676" i="1"/>
  <c r="W676" i="1"/>
  <c r="Y676" i="1"/>
  <c r="AA676" i="1" s="1"/>
  <c r="AF676" i="1"/>
  <c r="AH676" i="1"/>
  <c r="AI676" i="1" s="1"/>
  <c r="D677" i="1"/>
  <c r="S677" i="1" s="1"/>
  <c r="O677" i="1"/>
  <c r="W677" i="1"/>
  <c r="Y677" i="1"/>
  <c r="AA677" i="1" s="1"/>
  <c r="AF677" i="1"/>
  <c r="AH677" i="1"/>
  <c r="AI677" i="1"/>
  <c r="D678" i="1"/>
  <c r="O678" i="1"/>
  <c r="W678" i="1"/>
  <c r="Z678" i="1" s="1"/>
  <c r="AB678" i="1" s="1"/>
  <c r="Y678" i="1"/>
  <c r="AA678" i="1" s="1"/>
  <c r="AF678" i="1"/>
  <c r="AH678" i="1"/>
  <c r="AI678" i="1" s="1"/>
  <c r="D679" i="1"/>
  <c r="S679" i="1" s="1"/>
  <c r="O679" i="1"/>
  <c r="W679" i="1"/>
  <c r="Y679" i="1"/>
  <c r="AA679" i="1" s="1"/>
  <c r="AF679" i="1"/>
  <c r="AH679" i="1"/>
  <c r="AI679" i="1" s="1"/>
  <c r="D680" i="1"/>
  <c r="S680" i="1" s="1"/>
  <c r="O680" i="1"/>
  <c r="W680" i="1"/>
  <c r="Y680" i="1"/>
  <c r="AA680" i="1" s="1"/>
  <c r="AF680" i="1"/>
  <c r="AH680" i="1"/>
  <c r="AI680" i="1"/>
  <c r="D681" i="1"/>
  <c r="S681" i="1" s="1"/>
  <c r="AK681" i="1" s="1"/>
  <c r="O681" i="1"/>
  <c r="W681" i="1"/>
  <c r="Y681" i="1"/>
  <c r="AA681" i="1" s="1"/>
  <c r="AF681" i="1"/>
  <c r="AH681" i="1"/>
  <c r="AI681" i="1" s="1"/>
  <c r="D682" i="1"/>
  <c r="O682" i="1"/>
  <c r="W682" i="1"/>
  <c r="Y682" i="1"/>
  <c r="AA682" i="1" s="1"/>
  <c r="AF682" i="1"/>
  <c r="AH682" i="1"/>
  <c r="AI682" i="1" s="1"/>
  <c r="D683" i="1"/>
  <c r="S683" i="1" s="1"/>
  <c r="O683" i="1"/>
  <c r="W683" i="1"/>
  <c r="Y683" i="1"/>
  <c r="AA683" i="1" s="1"/>
  <c r="AF683" i="1"/>
  <c r="AH683" i="1"/>
  <c r="AI683" i="1" s="1"/>
  <c r="D684" i="1"/>
  <c r="O684" i="1"/>
  <c r="W684" i="1"/>
  <c r="Z684" i="1"/>
  <c r="AB684" i="1" s="1"/>
  <c r="Y684" i="1"/>
  <c r="AA684" i="1" s="1"/>
  <c r="AF684" i="1"/>
  <c r="AH684" i="1"/>
  <c r="AI684" i="1" s="1"/>
  <c r="D685" i="1"/>
  <c r="S685" i="1" s="1"/>
  <c r="AK685" i="1" s="1"/>
  <c r="O685" i="1"/>
  <c r="W685" i="1"/>
  <c r="Y685" i="1"/>
  <c r="AA685" i="1" s="1"/>
  <c r="AF685" i="1"/>
  <c r="AH685" i="1"/>
  <c r="AI685" i="1" s="1"/>
  <c r="D686" i="1"/>
  <c r="O686" i="1"/>
  <c r="W686" i="1"/>
  <c r="Z686" i="1" s="1"/>
  <c r="AB686" i="1" s="1"/>
  <c r="Y686" i="1"/>
  <c r="AA686" i="1" s="1"/>
  <c r="AF686" i="1"/>
  <c r="AH686" i="1"/>
  <c r="AI686" i="1" s="1"/>
  <c r="D687" i="1"/>
  <c r="O687" i="1"/>
  <c r="W687" i="1"/>
  <c r="Y687" i="1"/>
  <c r="AA687" i="1" s="1"/>
  <c r="AF687" i="1"/>
  <c r="AH687" i="1"/>
  <c r="AI687" i="1" s="1"/>
  <c r="D688" i="1"/>
  <c r="S688" i="1" s="1"/>
  <c r="AK688" i="1" s="1"/>
  <c r="O688" i="1"/>
  <c r="W688" i="1"/>
  <c r="Y688" i="1"/>
  <c r="AA688" i="1" s="1"/>
  <c r="AF688" i="1"/>
  <c r="AH688" i="1"/>
  <c r="AI688" i="1" s="1"/>
  <c r="D689" i="1"/>
  <c r="S689" i="1" s="1"/>
  <c r="O689" i="1"/>
  <c r="W689" i="1"/>
  <c r="Z689" i="1" s="1"/>
  <c r="AB689" i="1" s="1"/>
  <c r="Y689" i="1"/>
  <c r="AA689" i="1"/>
  <c r="AF689" i="1"/>
  <c r="AH689" i="1"/>
  <c r="AI689" i="1" s="1"/>
  <c r="D690" i="1"/>
  <c r="O690" i="1"/>
  <c r="W690" i="1"/>
  <c r="Y690" i="1"/>
  <c r="AA690" i="1" s="1"/>
  <c r="AF690" i="1"/>
  <c r="AH690" i="1"/>
  <c r="AI690" i="1" s="1"/>
  <c r="D691" i="1"/>
  <c r="S691" i="1" s="1"/>
  <c r="O691" i="1"/>
  <c r="W691" i="1"/>
  <c r="Y691" i="1"/>
  <c r="AA691" i="1" s="1"/>
  <c r="AF691" i="1"/>
  <c r="AH691" i="1"/>
  <c r="AI691" i="1" s="1"/>
  <c r="D692" i="1"/>
  <c r="O692" i="1"/>
  <c r="W692" i="1"/>
  <c r="Y692" i="1"/>
  <c r="AA692" i="1" s="1"/>
  <c r="AF692" i="1"/>
  <c r="AH692" i="1"/>
  <c r="AI692" i="1" s="1"/>
  <c r="D693" i="1"/>
  <c r="S693" i="1" s="1"/>
  <c r="AK693" i="1" s="1"/>
  <c r="O693" i="1"/>
  <c r="W693" i="1"/>
  <c r="Y693" i="1"/>
  <c r="AA693" i="1" s="1"/>
  <c r="AF693" i="1"/>
  <c r="AH693" i="1"/>
  <c r="AI693" i="1"/>
  <c r="D694" i="1"/>
  <c r="S694" i="1" s="1"/>
  <c r="AK694" i="1" s="1"/>
  <c r="O694" i="1"/>
  <c r="W694" i="1"/>
  <c r="Y694" i="1"/>
  <c r="AA694" i="1" s="1"/>
  <c r="AF694" i="1"/>
  <c r="AH694" i="1"/>
  <c r="AI694" i="1" s="1"/>
  <c r="D695" i="1"/>
  <c r="O695" i="1"/>
  <c r="W695" i="1"/>
  <c r="Y695" i="1"/>
  <c r="AA695" i="1"/>
  <c r="AF695" i="1"/>
  <c r="AH695" i="1"/>
  <c r="AI695" i="1" s="1"/>
  <c r="D696" i="1"/>
  <c r="S696" i="1" s="1"/>
  <c r="AK696" i="1" s="1"/>
  <c r="O696" i="1"/>
  <c r="W696" i="1"/>
  <c r="Y696" i="1"/>
  <c r="AA696" i="1" s="1"/>
  <c r="AF696" i="1"/>
  <c r="AH696" i="1"/>
  <c r="AI696" i="1" s="1"/>
  <c r="D697" i="1"/>
  <c r="S697" i="1" s="1"/>
  <c r="AK697" i="1" s="1"/>
  <c r="O697" i="1"/>
  <c r="W697" i="1"/>
  <c r="Y697" i="1"/>
  <c r="AA697" i="1" s="1"/>
  <c r="AF697" i="1"/>
  <c r="AH697" i="1"/>
  <c r="AI697" i="1" s="1"/>
  <c r="D698" i="1"/>
  <c r="S698" i="1" s="1"/>
  <c r="AK698" i="1" s="1"/>
  <c r="O698" i="1"/>
  <c r="W698" i="1"/>
  <c r="Y698" i="1"/>
  <c r="AA698" i="1" s="1"/>
  <c r="AF698" i="1"/>
  <c r="AH698" i="1"/>
  <c r="AI698" i="1" s="1"/>
  <c r="D699" i="1"/>
  <c r="S699" i="1" s="1"/>
  <c r="AK699" i="1" s="1"/>
  <c r="O699" i="1"/>
  <c r="W699" i="1"/>
  <c r="Y699" i="1"/>
  <c r="AA699" i="1" s="1"/>
  <c r="AF699" i="1"/>
  <c r="AH699" i="1"/>
  <c r="AI699" i="1" s="1"/>
  <c r="D700" i="1"/>
  <c r="O700" i="1"/>
  <c r="W700" i="1"/>
  <c r="Y700" i="1"/>
  <c r="AA700" i="1" s="1"/>
  <c r="AF700" i="1"/>
  <c r="AH700" i="1"/>
  <c r="AI700" i="1" s="1"/>
  <c r="D701" i="1"/>
  <c r="S701" i="1" s="1"/>
  <c r="O701" i="1"/>
  <c r="W701" i="1"/>
  <c r="Y701" i="1"/>
  <c r="AA701" i="1" s="1"/>
  <c r="AF701" i="1"/>
  <c r="AH701" i="1"/>
  <c r="AI701" i="1" s="1"/>
  <c r="D702" i="1"/>
  <c r="S702" i="1" s="1"/>
  <c r="AK702" i="1" s="1"/>
  <c r="O702" i="1"/>
  <c r="W702" i="1"/>
  <c r="Y702" i="1"/>
  <c r="AA702" i="1" s="1"/>
  <c r="AF702" i="1"/>
  <c r="AH702" i="1"/>
  <c r="AI702" i="1" s="1"/>
  <c r="D703" i="1"/>
  <c r="S703" i="1" s="1"/>
  <c r="O703" i="1"/>
  <c r="W703" i="1"/>
  <c r="Z703" i="1"/>
  <c r="AB703" i="1" s="1"/>
  <c r="Y703" i="1"/>
  <c r="AA703" i="1"/>
  <c r="AF703" i="1"/>
  <c r="AH703" i="1"/>
  <c r="AI703" i="1" s="1"/>
  <c r="D704" i="1"/>
  <c r="S704" i="1" s="1"/>
  <c r="AK704" i="1" s="1"/>
  <c r="O704" i="1"/>
  <c r="W704" i="1"/>
  <c r="Y704" i="1"/>
  <c r="AA704" i="1" s="1"/>
  <c r="AF704" i="1"/>
  <c r="AH704" i="1"/>
  <c r="AI704" i="1" s="1"/>
  <c r="D705" i="1"/>
  <c r="S705" i="1" s="1"/>
  <c r="AK705" i="1" s="1"/>
  <c r="O705" i="1"/>
  <c r="W705" i="1"/>
  <c r="Y705" i="1"/>
  <c r="AA705" i="1" s="1"/>
  <c r="AF705" i="1"/>
  <c r="AH705" i="1"/>
  <c r="AI705" i="1"/>
  <c r="D706" i="1"/>
  <c r="S706" i="1" s="1"/>
  <c r="AK706" i="1" s="1"/>
  <c r="O706" i="1"/>
  <c r="W706" i="1"/>
  <c r="Y706" i="1"/>
  <c r="AA706" i="1" s="1"/>
  <c r="AF706" i="1"/>
  <c r="AH706" i="1"/>
  <c r="AI706" i="1" s="1"/>
  <c r="D707" i="1"/>
  <c r="S707" i="1" s="1"/>
  <c r="O707" i="1"/>
  <c r="W707" i="1"/>
  <c r="Y707" i="1"/>
  <c r="AA707" i="1" s="1"/>
  <c r="AF707" i="1"/>
  <c r="AH707" i="1"/>
  <c r="AI707" i="1" s="1"/>
  <c r="D708" i="1"/>
  <c r="S708" i="1" s="1"/>
  <c r="AK708" i="1" s="1"/>
  <c r="O708" i="1"/>
  <c r="W708" i="1"/>
  <c r="Y708" i="1"/>
  <c r="AA708" i="1" s="1"/>
  <c r="AF708" i="1"/>
  <c r="AH708" i="1"/>
  <c r="AI708" i="1" s="1"/>
  <c r="D709" i="1"/>
  <c r="S709" i="1" s="1"/>
  <c r="O709" i="1"/>
  <c r="W709" i="1"/>
  <c r="Y709" i="1"/>
  <c r="AA709" i="1" s="1"/>
  <c r="AF709" i="1"/>
  <c r="AH709" i="1"/>
  <c r="AI709" i="1" s="1"/>
  <c r="D710" i="1"/>
  <c r="O710" i="1"/>
  <c r="W710" i="1"/>
  <c r="Y710" i="1"/>
  <c r="Z710" i="1" s="1"/>
  <c r="AB710" i="1" s="1"/>
  <c r="AA710" i="1"/>
  <c r="AF710" i="1"/>
  <c r="AH710" i="1"/>
  <c r="AI710" i="1" s="1"/>
  <c r="D711" i="1"/>
  <c r="S711" i="1" s="1"/>
  <c r="AK711" i="1" s="1"/>
  <c r="O711" i="1"/>
  <c r="W711" i="1"/>
  <c r="Y711" i="1"/>
  <c r="AA711" i="1" s="1"/>
  <c r="AF711" i="1"/>
  <c r="AH711" i="1"/>
  <c r="AI711" i="1" s="1"/>
  <c r="D712" i="1"/>
  <c r="S712" i="1" s="1"/>
  <c r="O712" i="1"/>
  <c r="W712" i="1"/>
  <c r="Y712" i="1"/>
  <c r="AF712" i="1"/>
  <c r="AH712" i="1"/>
  <c r="AI712" i="1" s="1"/>
  <c r="D713" i="1"/>
  <c r="S713" i="1" s="1"/>
  <c r="O713" i="1"/>
  <c r="W713" i="1"/>
  <c r="Y713" i="1"/>
  <c r="AA713" i="1" s="1"/>
  <c r="AF713" i="1"/>
  <c r="AH713" i="1"/>
  <c r="AI713" i="1" s="1"/>
  <c r="D714" i="1"/>
  <c r="S714" i="1" s="1"/>
  <c r="AK714" i="1" s="1"/>
  <c r="O714" i="1"/>
  <c r="W714" i="1"/>
  <c r="Y714" i="1"/>
  <c r="AA714" i="1" s="1"/>
  <c r="AF714" i="1"/>
  <c r="AH714" i="1"/>
  <c r="AI714" i="1" s="1"/>
  <c r="D715" i="1"/>
  <c r="O715" i="1"/>
  <c r="W715" i="1"/>
  <c r="Y715" i="1"/>
  <c r="AA715" i="1" s="1"/>
  <c r="AF715" i="1"/>
  <c r="AH715" i="1"/>
  <c r="AI715" i="1" s="1"/>
  <c r="D716" i="1"/>
  <c r="S716" i="1" s="1"/>
  <c r="AK716" i="1" s="1"/>
  <c r="O716" i="1"/>
  <c r="W716" i="1"/>
  <c r="Y716" i="1"/>
  <c r="AA716" i="1" s="1"/>
  <c r="AF716" i="1"/>
  <c r="AH716" i="1"/>
  <c r="AI716" i="1" s="1"/>
  <c r="D717" i="1"/>
  <c r="O717" i="1"/>
  <c r="W717" i="1"/>
  <c r="Y717" i="1"/>
  <c r="AA717" i="1" s="1"/>
  <c r="AF717" i="1"/>
  <c r="AH717" i="1"/>
  <c r="AI717" i="1" s="1"/>
  <c r="D718" i="1"/>
  <c r="S718" i="1" s="1"/>
  <c r="O718" i="1"/>
  <c r="W718" i="1"/>
  <c r="Y718" i="1"/>
  <c r="AF718" i="1"/>
  <c r="AH718" i="1"/>
  <c r="AI718" i="1" s="1"/>
  <c r="D719" i="1"/>
  <c r="S719" i="1" s="1"/>
  <c r="O719" i="1"/>
  <c r="W719" i="1"/>
  <c r="Y719" i="1"/>
  <c r="AA719" i="1" s="1"/>
  <c r="AF719" i="1"/>
  <c r="AH719" i="1"/>
  <c r="AI719" i="1" s="1"/>
  <c r="D720" i="1"/>
  <c r="S720" i="1" s="1"/>
  <c r="AK720" i="1" s="1"/>
  <c r="O720" i="1"/>
  <c r="W720" i="1"/>
  <c r="Y720" i="1"/>
  <c r="AA720" i="1" s="1"/>
  <c r="AF720" i="1"/>
  <c r="AH720" i="1"/>
  <c r="AI720" i="1" s="1"/>
  <c r="D721" i="1"/>
  <c r="O721" i="1"/>
  <c r="W721" i="1"/>
  <c r="Y721" i="1"/>
  <c r="AA721" i="1" s="1"/>
  <c r="AF721" i="1"/>
  <c r="AH721" i="1"/>
  <c r="AI721" i="1" s="1"/>
  <c r="D722" i="1"/>
  <c r="S722" i="1" s="1"/>
  <c r="AK722" i="1" s="1"/>
  <c r="O722" i="1"/>
  <c r="W722" i="1"/>
  <c r="Y722" i="1"/>
  <c r="AA722" i="1" s="1"/>
  <c r="AF722" i="1"/>
  <c r="AH722" i="1"/>
  <c r="AI722" i="1" s="1"/>
  <c r="D723" i="1"/>
  <c r="S723" i="1" s="1"/>
  <c r="O723" i="1"/>
  <c r="W723" i="1"/>
  <c r="Y723" i="1"/>
  <c r="AA723" i="1" s="1"/>
  <c r="AF723" i="1"/>
  <c r="AH723" i="1"/>
  <c r="AI723" i="1" s="1"/>
  <c r="D724" i="1"/>
  <c r="S724" i="1" s="1"/>
  <c r="O724" i="1"/>
  <c r="W724" i="1"/>
  <c r="Y724" i="1"/>
  <c r="AF724" i="1"/>
  <c r="AH724" i="1"/>
  <c r="AI724" i="1" s="1"/>
  <c r="D725" i="1"/>
  <c r="S725" i="1" s="1"/>
  <c r="O725" i="1"/>
  <c r="W725" i="1"/>
  <c r="Y725" i="1"/>
  <c r="Z725" i="1"/>
  <c r="AB725" i="1" s="1"/>
  <c r="AA725" i="1"/>
  <c r="AF725" i="1"/>
  <c r="AH725" i="1"/>
  <c r="AI725" i="1" s="1"/>
  <c r="D726" i="1"/>
  <c r="S726" i="1" s="1"/>
  <c r="O726" i="1"/>
  <c r="W726" i="1"/>
  <c r="Y726" i="1"/>
  <c r="AA726" i="1" s="1"/>
  <c r="AF726" i="1"/>
  <c r="AH726" i="1"/>
  <c r="AI726" i="1" s="1"/>
  <c r="D727" i="1"/>
  <c r="O727" i="1"/>
  <c r="W727" i="1"/>
  <c r="Y727" i="1"/>
  <c r="AA727" i="1" s="1"/>
  <c r="AF727" i="1"/>
  <c r="AH727" i="1"/>
  <c r="AI727" i="1" s="1"/>
  <c r="D728" i="1"/>
  <c r="S728" i="1" s="1"/>
  <c r="AK728" i="1" s="1"/>
  <c r="O728" i="1"/>
  <c r="W728" i="1"/>
  <c r="Y728" i="1"/>
  <c r="AA728" i="1" s="1"/>
  <c r="AF728" i="1"/>
  <c r="AH728" i="1"/>
  <c r="AI728" i="1" s="1"/>
  <c r="D729" i="1"/>
  <c r="S729" i="1" s="1"/>
  <c r="AK729" i="1" s="1"/>
  <c r="O729" i="1"/>
  <c r="W729" i="1"/>
  <c r="Y729" i="1"/>
  <c r="AA729" i="1" s="1"/>
  <c r="AF729" i="1"/>
  <c r="AH729" i="1"/>
  <c r="AI729" i="1" s="1"/>
  <c r="D730" i="1"/>
  <c r="S730" i="1" s="1"/>
  <c r="O730" i="1"/>
  <c r="W730" i="1"/>
  <c r="Y730" i="1"/>
  <c r="AF730" i="1"/>
  <c r="AH730" i="1"/>
  <c r="AI730" i="1" s="1"/>
  <c r="D731" i="1"/>
  <c r="S731" i="1" s="1"/>
  <c r="O731" i="1"/>
  <c r="W731" i="1"/>
  <c r="Y731" i="1"/>
  <c r="AA731" i="1" s="1"/>
  <c r="AF731" i="1"/>
  <c r="AH731" i="1"/>
  <c r="AI731" i="1" s="1"/>
  <c r="D732" i="1"/>
  <c r="S732" i="1" s="1"/>
  <c r="O732" i="1"/>
  <c r="W732" i="1"/>
  <c r="Y732" i="1"/>
  <c r="AA732" i="1" s="1"/>
  <c r="AF732" i="1"/>
  <c r="AH732" i="1"/>
  <c r="AI732" i="1" s="1"/>
  <c r="D733" i="1"/>
  <c r="O733" i="1"/>
  <c r="W733" i="1"/>
  <c r="Y733" i="1"/>
  <c r="AA733" i="1" s="1"/>
  <c r="AF733" i="1"/>
  <c r="AH733" i="1"/>
  <c r="AI733" i="1" s="1"/>
  <c r="D734" i="1"/>
  <c r="O734" i="1"/>
  <c r="W734" i="1"/>
  <c r="Y734" i="1"/>
  <c r="AA734" i="1" s="1"/>
  <c r="AF734" i="1"/>
  <c r="AH734" i="1"/>
  <c r="AI734" i="1" s="1"/>
  <c r="D735" i="1"/>
  <c r="S735" i="1" s="1"/>
  <c r="AK735" i="1" s="1"/>
  <c r="O735" i="1"/>
  <c r="W735" i="1"/>
  <c r="Y735" i="1"/>
  <c r="AA735" i="1" s="1"/>
  <c r="AF735" i="1"/>
  <c r="AH735" i="1"/>
  <c r="AI735" i="1" s="1"/>
  <c r="D736" i="1"/>
  <c r="S736" i="1" s="1"/>
  <c r="O736" i="1"/>
  <c r="W736" i="1"/>
  <c r="Y736" i="1"/>
  <c r="AA736" i="1" s="1"/>
  <c r="AF736" i="1"/>
  <c r="AH736" i="1"/>
  <c r="AI736" i="1" s="1"/>
  <c r="D737" i="1"/>
  <c r="S737" i="1" s="1"/>
  <c r="O737" i="1"/>
  <c r="W737" i="1"/>
  <c r="Y737" i="1"/>
  <c r="AF737" i="1"/>
  <c r="AH737" i="1"/>
  <c r="AI737" i="1" s="1"/>
  <c r="D738" i="1"/>
  <c r="O738" i="1"/>
  <c r="W738" i="1"/>
  <c r="Y738" i="1"/>
  <c r="AA738" i="1" s="1"/>
  <c r="AF738" i="1"/>
  <c r="AH738" i="1"/>
  <c r="AI738" i="1" s="1"/>
  <c r="D739" i="1"/>
  <c r="O739" i="1"/>
  <c r="W739" i="1"/>
  <c r="Y739" i="1"/>
  <c r="AA739" i="1" s="1"/>
  <c r="AF739" i="1"/>
  <c r="AH739" i="1"/>
  <c r="AI739" i="1" s="1"/>
  <c r="D740" i="1"/>
  <c r="S740" i="1" s="1"/>
  <c r="AK740" i="1" s="1"/>
  <c r="O740" i="1"/>
  <c r="W740" i="1"/>
  <c r="Y740" i="1"/>
  <c r="AA740" i="1" s="1"/>
  <c r="AF740" i="1"/>
  <c r="AH740" i="1"/>
  <c r="AI740" i="1" s="1"/>
  <c r="D741" i="1"/>
  <c r="S741" i="1" s="1"/>
  <c r="AK741" i="1" s="1"/>
  <c r="O741" i="1"/>
  <c r="W741" i="1"/>
  <c r="Y741" i="1"/>
  <c r="AA741" i="1" s="1"/>
  <c r="AF741" i="1"/>
  <c r="AH741" i="1"/>
  <c r="AI741" i="1" s="1"/>
  <c r="D742" i="1"/>
  <c r="S742" i="1" s="1"/>
  <c r="O742" i="1"/>
  <c r="W742" i="1"/>
  <c r="Y742" i="1"/>
  <c r="AA742" i="1" s="1"/>
  <c r="AF742" i="1"/>
  <c r="AH742" i="1"/>
  <c r="AI742" i="1" s="1"/>
  <c r="D743" i="1"/>
  <c r="S743" i="1" s="1"/>
  <c r="O743" i="1"/>
  <c r="W743" i="1"/>
  <c r="Y743" i="1"/>
  <c r="AA743" i="1" s="1"/>
  <c r="AF743" i="1"/>
  <c r="AH743" i="1"/>
  <c r="AI743" i="1" s="1"/>
  <c r="D744" i="1"/>
  <c r="O744" i="1"/>
  <c r="W744" i="1"/>
  <c r="Y744" i="1"/>
  <c r="AA744" i="1" s="1"/>
  <c r="AF744" i="1"/>
  <c r="AH744" i="1"/>
  <c r="AI744" i="1" s="1"/>
  <c r="D745" i="1"/>
  <c r="O745" i="1"/>
  <c r="W745" i="1"/>
  <c r="Y745" i="1"/>
  <c r="AA745" i="1" s="1"/>
  <c r="AF745" i="1"/>
  <c r="AH745" i="1"/>
  <c r="AI745" i="1" s="1"/>
  <c r="D746" i="1"/>
  <c r="S746" i="1" s="1"/>
  <c r="AK746" i="1" s="1"/>
  <c r="O746" i="1"/>
  <c r="W746" i="1"/>
  <c r="Y746" i="1"/>
  <c r="AA746" i="1" s="1"/>
  <c r="AF746" i="1"/>
  <c r="AH746" i="1"/>
  <c r="AI746" i="1" s="1"/>
  <c r="D747" i="1"/>
  <c r="S747" i="1" s="1"/>
  <c r="AK747" i="1" s="1"/>
  <c r="O747" i="1"/>
  <c r="W747" i="1"/>
  <c r="Y747" i="1"/>
  <c r="AA747" i="1" s="1"/>
  <c r="AF747" i="1"/>
  <c r="AH747" i="1"/>
  <c r="AI747" i="1"/>
  <c r="D748" i="1"/>
  <c r="S748" i="1" s="1"/>
  <c r="O748" i="1"/>
  <c r="W748" i="1"/>
  <c r="Y748" i="1"/>
  <c r="AA748" i="1" s="1"/>
  <c r="AF748" i="1"/>
  <c r="AH748" i="1"/>
  <c r="AI748" i="1" s="1"/>
  <c r="D749" i="1"/>
  <c r="O749" i="1"/>
  <c r="W749" i="1"/>
  <c r="Y749" i="1"/>
  <c r="AA749" i="1" s="1"/>
  <c r="AF749" i="1"/>
  <c r="AH749" i="1"/>
  <c r="AI749" i="1" s="1"/>
  <c r="D750" i="1"/>
  <c r="S750" i="1" s="1"/>
  <c r="AK750" i="1" s="1"/>
  <c r="O750" i="1"/>
  <c r="W750" i="1"/>
  <c r="Y750" i="1"/>
  <c r="AA750" i="1" s="1"/>
  <c r="AF750" i="1"/>
  <c r="AH750" i="1"/>
  <c r="AI750" i="1" s="1"/>
  <c r="D751" i="1"/>
  <c r="O751" i="1"/>
  <c r="W751" i="1"/>
  <c r="Y751" i="1"/>
  <c r="AA751" i="1" s="1"/>
  <c r="AF751" i="1"/>
  <c r="AH751" i="1"/>
  <c r="AI751" i="1" s="1"/>
  <c r="D752" i="1"/>
  <c r="S752" i="1" s="1"/>
  <c r="AK752" i="1" s="1"/>
  <c r="O752" i="1"/>
  <c r="W752" i="1"/>
  <c r="Y752" i="1"/>
  <c r="AA752" i="1" s="1"/>
  <c r="AF752" i="1"/>
  <c r="AH752" i="1"/>
  <c r="AI752" i="1" s="1"/>
  <c r="D753" i="1"/>
  <c r="S753" i="1" s="1"/>
  <c r="AK753" i="1" s="1"/>
  <c r="O753" i="1"/>
  <c r="W753" i="1"/>
  <c r="Y753" i="1"/>
  <c r="AA753" i="1" s="1"/>
  <c r="AF753" i="1"/>
  <c r="AH753" i="1"/>
  <c r="AI753" i="1" s="1"/>
  <c r="D754" i="1"/>
  <c r="S754" i="1" s="1"/>
  <c r="O754" i="1"/>
  <c r="W754" i="1"/>
  <c r="Y754" i="1"/>
  <c r="AA754" i="1" s="1"/>
  <c r="AF754" i="1"/>
  <c r="AH754" i="1"/>
  <c r="AI754" i="1" s="1"/>
  <c r="D755" i="1"/>
  <c r="S755" i="1" s="1"/>
  <c r="AK755" i="1" s="1"/>
  <c r="O755" i="1"/>
  <c r="W755" i="1"/>
  <c r="Y755" i="1"/>
  <c r="AA755" i="1" s="1"/>
  <c r="AF755" i="1"/>
  <c r="AH755" i="1"/>
  <c r="AI755" i="1" s="1"/>
  <c r="D756" i="1"/>
  <c r="S756" i="1" s="1"/>
  <c r="AK756" i="1" s="1"/>
  <c r="O756" i="1"/>
  <c r="W756" i="1"/>
  <c r="Y756" i="1"/>
  <c r="AA756" i="1" s="1"/>
  <c r="AF756" i="1"/>
  <c r="AH756" i="1"/>
  <c r="AI756" i="1" s="1"/>
  <c r="D757" i="1"/>
  <c r="O757" i="1"/>
  <c r="W757" i="1"/>
  <c r="Y757" i="1"/>
  <c r="AA757" i="1" s="1"/>
  <c r="AF757" i="1"/>
  <c r="AH757" i="1"/>
  <c r="AI757" i="1" s="1"/>
  <c r="D758" i="1"/>
  <c r="S758" i="1" s="1"/>
  <c r="AK758" i="1" s="1"/>
  <c r="O758" i="1"/>
  <c r="W758" i="1"/>
  <c r="Y758" i="1"/>
  <c r="AA758" i="1"/>
  <c r="AF758" i="1"/>
  <c r="AH758" i="1"/>
  <c r="AI758" i="1"/>
  <c r="D759" i="1"/>
  <c r="O759" i="1"/>
  <c r="W759" i="1"/>
  <c r="Y759" i="1"/>
  <c r="AA759" i="1" s="1"/>
  <c r="AF759" i="1"/>
  <c r="AH759" i="1"/>
  <c r="AI759" i="1" s="1"/>
  <c r="D760" i="1"/>
  <c r="O760" i="1"/>
  <c r="W760" i="1"/>
  <c r="Y760" i="1"/>
  <c r="AA760" i="1" s="1"/>
  <c r="AF760" i="1"/>
  <c r="AH760" i="1"/>
  <c r="AI760" i="1" s="1"/>
  <c r="D761" i="1"/>
  <c r="S761" i="1" s="1"/>
  <c r="AK761" i="1" s="1"/>
  <c r="O761" i="1"/>
  <c r="W761" i="1"/>
  <c r="Y761" i="1"/>
  <c r="AA761" i="1" s="1"/>
  <c r="AF761" i="1"/>
  <c r="AH761" i="1"/>
  <c r="AI761" i="1" s="1"/>
  <c r="D762" i="1"/>
  <c r="S762" i="1" s="1"/>
  <c r="AK762" i="1" s="1"/>
  <c r="O762" i="1"/>
  <c r="W762" i="1"/>
  <c r="Y762" i="1"/>
  <c r="AA762" i="1" s="1"/>
  <c r="AF762" i="1"/>
  <c r="AH762" i="1"/>
  <c r="AI762" i="1"/>
  <c r="D763" i="1"/>
  <c r="O763" i="1"/>
  <c r="W763" i="1"/>
  <c r="Y763" i="1"/>
  <c r="AA763" i="1" s="1"/>
  <c r="AF763" i="1"/>
  <c r="AH763" i="1"/>
  <c r="AI763" i="1" s="1"/>
  <c r="D764" i="1"/>
  <c r="S764" i="1" s="1"/>
  <c r="AK764" i="1" s="1"/>
  <c r="O764" i="1"/>
  <c r="W764" i="1"/>
  <c r="Y764" i="1"/>
  <c r="AA764" i="1"/>
  <c r="AF764" i="1"/>
  <c r="AH764" i="1"/>
  <c r="AI764" i="1" s="1"/>
  <c r="D765" i="1"/>
  <c r="S765" i="1" s="1"/>
  <c r="O765" i="1"/>
  <c r="W765" i="1"/>
  <c r="Y765" i="1"/>
  <c r="AA765" i="1" s="1"/>
  <c r="AF765" i="1"/>
  <c r="AH765" i="1"/>
  <c r="AI765" i="1" s="1"/>
  <c r="D766" i="1"/>
  <c r="O766" i="1"/>
  <c r="W766" i="1"/>
  <c r="Y766" i="1"/>
  <c r="Z766" i="1"/>
  <c r="AB766" i="1" s="1"/>
  <c r="AA766" i="1"/>
  <c r="AF766" i="1"/>
  <c r="AH766" i="1"/>
  <c r="AI766" i="1" s="1"/>
  <c r="D767" i="1"/>
  <c r="S767" i="1" s="1"/>
  <c r="AK767" i="1" s="1"/>
  <c r="O767" i="1"/>
  <c r="W767" i="1"/>
  <c r="Y767" i="1"/>
  <c r="AA767" i="1" s="1"/>
  <c r="AF767" i="1"/>
  <c r="AH767" i="1"/>
  <c r="AI767" i="1"/>
  <c r="D768" i="1"/>
  <c r="S768" i="1" s="1"/>
  <c r="O768" i="1"/>
  <c r="W768" i="1"/>
  <c r="Y768" i="1"/>
  <c r="AA768" i="1" s="1"/>
  <c r="AF768" i="1"/>
  <c r="AH768" i="1"/>
  <c r="AI768" i="1" s="1"/>
  <c r="D769" i="1"/>
  <c r="O769" i="1"/>
  <c r="W769" i="1"/>
  <c r="Y769" i="1"/>
  <c r="AA769" i="1" s="1"/>
  <c r="AF769" i="1"/>
  <c r="AH769" i="1"/>
  <c r="AI769" i="1" s="1"/>
  <c r="D770" i="1"/>
  <c r="S770" i="1" s="1"/>
  <c r="AK770" i="1" s="1"/>
  <c r="O770" i="1"/>
  <c r="W770" i="1"/>
  <c r="Y770" i="1"/>
  <c r="AA770" i="1"/>
  <c r="AF770" i="1"/>
  <c r="AH770" i="1"/>
  <c r="AI770" i="1" s="1"/>
  <c r="D771" i="1"/>
  <c r="S771" i="1" s="1"/>
  <c r="O771" i="1"/>
  <c r="W771" i="1"/>
  <c r="Y771" i="1"/>
  <c r="AA771" i="1" s="1"/>
  <c r="AF771" i="1"/>
  <c r="AH771" i="1"/>
  <c r="AI771" i="1" s="1"/>
  <c r="D772" i="1"/>
  <c r="O772" i="1"/>
  <c r="W772" i="1"/>
  <c r="Y772" i="1"/>
  <c r="AA772" i="1" s="1"/>
  <c r="AF772" i="1"/>
  <c r="AH772" i="1"/>
  <c r="AI772" i="1"/>
  <c r="D773" i="1"/>
  <c r="S773" i="1" s="1"/>
  <c r="AK773" i="1" s="1"/>
  <c r="O773" i="1"/>
  <c r="W773" i="1"/>
  <c r="Y773" i="1"/>
  <c r="AA773" i="1" s="1"/>
  <c r="AF773" i="1"/>
  <c r="AH773" i="1"/>
  <c r="AI773" i="1" s="1"/>
  <c r="D774" i="1"/>
  <c r="O774" i="1"/>
  <c r="W774" i="1"/>
  <c r="Y774" i="1"/>
  <c r="AA774" i="1" s="1"/>
  <c r="AF774" i="1"/>
  <c r="AH774" i="1"/>
  <c r="AI774" i="1" s="1"/>
  <c r="D775" i="1"/>
  <c r="O775" i="1"/>
  <c r="W775" i="1"/>
  <c r="Y775" i="1"/>
  <c r="AA775" i="1" s="1"/>
  <c r="AF775" i="1"/>
  <c r="AH775" i="1"/>
  <c r="AI775" i="1" s="1"/>
  <c r="D776" i="1"/>
  <c r="S776" i="1" s="1"/>
  <c r="AK776" i="1" s="1"/>
  <c r="O776" i="1"/>
  <c r="W776" i="1"/>
  <c r="Y776" i="1"/>
  <c r="AA776" i="1" s="1"/>
  <c r="AF776" i="1"/>
  <c r="AH776" i="1"/>
  <c r="AI776" i="1" s="1"/>
  <c r="D777" i="1"/>
  <c r="S777" i="1" s="1"/>
  <c r="AK777" i="1" s="1"/>
  <c r="O777" i="1"/>
  <c r="W777" i="1"/>
  <c r="Y777" i="1"/>
  <c r="AA777" i="1" s="1"/>
  <c r="AF777" i="1"/>
  <c r="AH777" i="1"/>
  <c r="AI777" i="1" s="1"/>
  <c r="D778" i="1"/>
  <c r="S778" i="1" s="1"/>
  <c r="AK778" i="1" s="1"/>
  <c r="O778" i="1"/>
  <c r="W778" i="1"/>
  <c r="Y778" i="1"/>
  <c r="AA778" i="1" s="1"/>
  <c r="AF778" i="1"/>
  <c r="AH778" i="1"/>
  <c r="AI778" i="1" s="1"/>
  <c r="D779" i="1"/>
  <c r="S779" i="1" s="1"/>
  <c r="AK779" i="1" s="1"/>
  <c r="O779" i="1"/>
  <c r="W779" i="1"/>
  <c r="Y779" i="1"/>
  <c r="AA779" i="1" s="1"/>
  <c r="AF779" i="1"/>
  <c r="AH779" i="1"/>
  <c r="AI779" i="1" s="1"/>
  <c r="D780" i="1"/>
  <c r="S780" i="1" s="1"/>
  <c r="AK780" i="1" s="1"/>
  <c r="O780" i="1"/>
  <c r="W780" i="1"/>
  <c r="Y780" i="1"/>
  <c r="AA780" i="1" s="1"/>
  <c r="AF780" i="1"/>
  <c r="AH780" i="1"/>
  <c r="AI780" i="1" s="1"/>
  <c r="D781" i="1"/>
  <c r="O781" i="1"/>
  <c r="W781" i="1"/>
  <c r="Y781" i="1"/>
  <c r="AA781" i="1" s="1"/>
  <c r="AF781" i="1"/>
  <c r="AH781" i="1"/>
  <c r="AI781" i="1" s="1"/>
  <c r="D782" i="1"/>
  <c r="S782" i="1" s="1"/>
  <c r="AK782" i="1" s="1"/>
  <c r="O782" i="1"/>
  <c r="W782" i="1"/>
  <c r="Y782" i="1"/>
  <c r="AA782" i="1" s="1"/>
  <c r="AF782" i="1"/>
  <c r="AH782" i="1"/>
  <c r="AI782" i="1" s="1"/>
  <c r="D783" i="1"/>
  <c r="O783" i="1"/>
  <c r="W783" i="1"/>
  <c r="Y783" i="1"/>
  <c r="AA783" i="1" s="1"/>
  <c r="AF783" i="1"/>
  <c r="AH783" i="1"/>
  <c r="AI783" i="1" s="1"/>
  <c r="D784" i="1"/>
  <c r="S784" i="1" s="1"/>
  <c r="AK784" i="1" s="1"/>
  <c r="O784" i="1"/>
  <c r="W784" i="1"/>
  <c r="Y784" i="1"/>
  <c r="AA784" i="1" s="1"/>
  <c r="AF784" i="1"/>
  <c r="AH784" i="1"/>
  <c r="AI784" i="1" s="1"/>
  <c r="D785" i="1"/>
  <c r="S785" i="1" s="1"/>
  <c r="AK785" i="1" s="1"/>
  <c r="O785" i="1"/>
  <c r="W785" i="1"/>
  <c r="Y785" i="1"/>
  <c r="AA785" i="1" s="1"/>
  <c r="AF785" i="1"/>
  <c r="AH785" i="1"/>
  <c r="AI785" i="1" s="1"/>
  <c r="D786" i="1"/>
  <c r="S786" i="1" s="1"/>
  <c r="AK786" i="1" s="1"/>
  <c r="O786" i="1"/>
  <c r="W786" i="1"/>
  <c r="Y786" i="1"/>
  <c r="AA786" i="1" s="1"/>
  <c r="AF786" i="1"/>
  <c r="AH786" i="1"/>
  <c r="AI786" i="1" s="1"/>
  <c r="D787" i="1"/>
  <c r="O787" i="1"/>
  <c r="W787" i="1"/>
  <c r="Y787" i="1"/>
  <c r="AA787" i="1" s="1"/>
  <c r="AF787" i="1"/>
  <c r="AH787" i="1"/>
  <c r="AI787" i="1" s="1"/>
  <c r="D788" i="1"/>
  <c r="S788" i="1" s="1"/>
  <c r="AK788" i="1" s="1"/>
  <c r="O788" i="1"/>
  <c r="W788" i="1"/>
  <c r="Y788" i="1"/>
  <c r="AF788" i="1"/>
  <c r="AH788" i="1"/>
  <c r="AI788" i="1" s="1"/>
  <c r="D789" i="1"/>
  <c r="S789" i="1" s="1"/>
  <c r="O789" i="1"/>
  <c r="W789" i="1"/>
  <c r="Y789" i="1"/>
  <c r="AA789" i="1" s="1"/>
  <c r="AF789" i="1"/>
  <c r="AH789" i="1"/>
  <c r="AI789" i="1"/>
  <c r="D790" i="1"/>
  <c r="S790" i="1" s="1"/>
  <c r="O790" i="1"/>
  <c r="W790" i="1"/>
  <c r="Y790" i="1"/>
  <c r="AA790" i="1" s="1"/>
  <c r="AF790" i="1"/>
  <c r="AH790" i="1"/>
  <c r="AI790" i="1" s="1"/>
  <c r="D791" i="1"/>
  <c r="S791" i="1" s="1"/>
  <c r="AK791" i="1" s="1"/>
  <c r="O791" i="1"/>
  <c r="W791" i="1"/>
  <c r="Y791" i="1"/>
  <c r="AA791" i="1" s="1"/>
  <c r="AF791" i="1"/>
  <c r="AH791" i="1"/>
  <c r="AI791" i="1" s="1"/>
  <c r="D792" i="1"/>
  <c r="S792" i="1" s="1"/>
  <c r="AK792" i="1" s="1"/>
  <c r="O792" i="1"/>
  <c r="W792" i="1"/>
  <c r="Y792" i="1"/>
  <c r="AA792" i="1" s="1"/>
  <c r="AF792" i="1"/>
  <c r="AH792" i="1"/>
  <c r="AI792" i="1" s="1"/>
  <c r="D793" i="1"/>
  <c r="S793" i="1" s="1"/>
  <c r="AK793" i="1" s="1"/>
  <c r="O793" i="1"/>
  <c r="W793" i="1"/>
  <c r="Y793" i="1"/>
  <c r="AA793" i="1" s="1"/>
  <c r="AF793" i="1"/>
  <c r="AH793" i="1"/>
  <c r="AI793" i="1" s="1"/>
  <c r="D794" i="1"/>
  <c r="S794" i="1" s="1"/>
  <c r="AK794" i="1" s="1"/>
  <c r="O794" i="1"/>
  <c r="W794" i="1"/>
  <c r="Y794" i="1"/>
  <c r="AA794" i="1" s="1"/>
  <c r="AF794" i="1"/>
  <c r="AH794" i="1"/>
  <c r="AI794" i="1" s="1"/>
  <c r="D795" i="1"/>
  <c r="O795" i="1"/>
  <c r="W795" i="1"/>
  <c r="Y795" i="1"/>
  <c r="AA795" i="1" s="1"/>
  <c r="AF795" i="1"/>
  <c r="AH795" i="1"/>
  <c r="AI795" i="1" s="1"/>
  <c r="D796" i="1"/>
  <c r="S796" i="1" s="1"/>
  <c r="AK796" i="1" s="1"/>
  <c r="O796" i="1"/>
  <c r="W796" i="1"/>
  <c r="Y796" i="1"/>
  <c r="AA796" i="1" s="1"/>
  <c r="AF796" i="1"/>
  <c r="AH796" i="1"/>
  <c r="AI796" i="1" s="1"/>
  <c r="D797" i="1"/>
  <c r="S797" i="1" s="1"/>
  <c r="AK797" i="1" s="1"/>
  <c r="O797" i="1"/>
  <c r="W797" i="1"/>
  <c r="Y797" i="1"/>
  <c r="AA797" i="1"/>
  <c r="AF797" i="1"/>
  <c r="AH797" i="1"/>
  <c r="AI797" i="1" s="1"/>
  <c r="D798" i="1"/>
  <c r="O798" i="1"/>
  <c r="W798" i="1"/>
  <c r="Y798" i="1"/>
  <c r="AA798" i="1" s="1"/>
  <c r="AF798" i="1"/>
  <c r="AH798" i="1"/>
  <c r="AI798" i="1" s="1"/>
  <c r="D799" i="1"/>
  <c r="S799" i="1" s="1"/>
  <c r="AK799" i="1" s="1"/>
  <c r="O799" i="1"/>
  <c r="W799" i="1"/>
  <c r="Y799" i="1"/>
  <c r="AA799" i="1" s="1"/>
  <c r="AF799" i="1"/>
  <c r="AH799" i="1"/>
  <c r="AI799" i="1" s="1"/>
  <c r="D800" i="1"/>
  <c r="S800" i="1" s="1"/>
  <c r="AK800" i="1" s="1"/>
  <c r="O800" i="1"/>
  <c r="W800" i="1"/>
  <c r="Y800" i="1"/>
  <c r="AA800" i="1"/>
  <c r="AF800" i="1"/>
  <c r="AH800" i="1"/>
  <c r="AI800" i="1" s="1"/>
  <c r="D801" i="1"/>
  <c r="O801" i="1"/>
  <c r="W801" i="1"/>
  <c r="Y801" i="1"/>
  <c r="AA801" i="1" s="1"/>
  <c r="AF801" i="1"/>
  <c r="AH801" i="1"/>
  <c r="AI801" i="1" s="1"/>
  <c r="D802" i="1"/>
  <c r="S802" i="1" s="1"/>
  <c r="AK802" i="1" s="1"/>
  <c r="O802" i="1"/>
  <c r="W802" i="1"/>
  <c r="Y802" i="1"/>
  <c r="AA802" i="1" s="1"/>
  <c r="AF802" i="1"/>
  <c r="AH802" i="1"/>
  <c r="AI802" i="1" s="1"/>
  <c r="D803" i="1"/>
  <c r="S803" i="1" s="1"/>
  <c r="AK803" i="1" s="1"/>
  <c r="O803" i="1"/>
  <c r="W803" i="1"/>
  <c r="Y803" i="1"/>
  <c r="AA803" i="1" s="1"/>
  <c r="AF803" i="1"/>
  <c r="AH803" i="1"/>
  <c r="AI803" i="1" s="1"/>
  <c r="D804" i="1"/>
  <c r="S804" i="1" s="1"/>
  <c r="AK804" i="1" s="1"/>
  <c r="O804" i="1"/>
  <c r="W804" i="1"/>
  <c r="Y804" i="1"/>
  <c r="AA804" i="1" s="1"/>
  <c r="AF804" i="1"/>
  <c r="AH804" i="1"/>
  <c r="AI804" i="1" s="1"/>
  <c r="D805" i="1"/>
  <c r="S805" i="1" s="1"/>
  <c r="AK805" i="1" s="1"/>
  <c r="O805" i="1"/>
  <c r="W805" i="1"/>
  <c r="Y805" i="1"/>
  <c r="AA805" i="1" s="1"/>
  <c r="AF805" i="1"/>
  <c r="AH805" i="1"/>
  <c r="AI805" i="1" s="1"/>
  <c r="D806" i="1"/>
  <c r="S806" i="1" s="1"/>
  <c r="AK806" i="1" s="1"/>
  <c r="O806" i="1"/>
  <c r="W806" i="1"/>
  <c r="Z806" i="1"/>
  <c r="AB806" i="1" s="1"/>
  <c r="Y806" i="1"/>
  <c r="AA806" i="1" s="1"/>
  <c r="AF806" i="1"/>
  <c r="AH806" i="1"/>
  <c r="AI806" i="1" s="1"/>
  <c r="D807" i="1"/>
  <c r="S807" i="1" s="1"/>
  <c r="AK807" i="1" s="1"/>
  <c r="O807" i="1"/>
  <c r="W807" i="1"/>
  <c r="Y807" i="1"/>
  <c r="AA807" i="1" s="1"/>
  <c r="AF807" i="1"/>
  <c r="AH807" i="1"/>
  <c r="AI807" i="1" s="1"/>
  <c r="D808" i="1"/>
  <c r="S808" i="1" s="1"/>
  <c r="AK808" i="1" s="1"/>
  <c r="O808" i="1"/>
  <c r="W808" i="1"/>
  <c r="Y808" i="1"/>
  <c r="AA808" i="1"/>
  <c r="AF808" i="1"/>
  <c r="AH808" i="1"/>
  <c r="AI808" i="1" s="1"/>
  <c r="D809" i="1"/>
  <c r="S809" i="1" s="1"/>
  <c r="AK809" i="1" s="1"/>
  <c r="O809" i="1"/>
  <c r="W809" i="1"/>
  <c r="Z809" i="1" s="1"/>
  <c r="AB809" i="1" s="1"/>
  <c r="Y809" i="1"/>
  <c r="AA809" i="1" s="1"/>
  <c r="AF809" i="1"/>
  <c r="AH809" i="1"/>
  <c r="AI809" i="1" s="1"/>
  <c r="D810" i="1"/>
  <c r="S810" i="1" s="1"/>
  <c r="AK810" i="1" s="1"/>
  <c r="O810" i="1"/>
  <c r="W810" i="1"/>
  <c r="Z810" i="1" s="1"/>
  <c r="AB810" i="1" s="1"/>
  <c r="Y810" i="1"/>
  <c r="AA810" i="1" s="1"/>
  <c r="AF810" i="1"/>
  <c r="AH810" i="1"/>
  <c r="AI810" i="1" s="1"/>
  <c r="D811" i="1"/>
  <c r="S811" i="1" s="1"/>
  <c r="AK811" i="1" s="1"/>
  <c r="O811" i="1"/>
  <c r="W811" i="1"/>
  <c r="Y811" i="1"/>
  <c r="AA811" i="1" s="1"/>
  <c r="AF811" i="1"/>
  <c r="AH811" i="1"/>
  <c r="AI811" i="1" s="1"/>
  <c r="D812" i="1"/>
  <c r="S812" i="1" s="1"/>
  <c r="AK812" i="1" s="1"/>
  <c r="O812" i="1"/>
  <c r="W812" i="1"/>
  <c r="Y812" i="1"/>
  <c r="AA812" i="1" s="1"/>
  <c r="AF812" i="1"/>
  <c r="AH812" i="1"/>
  <c r="AI812" i="1" s="1"/>
  <c r="D813" i="1"/>
  <c r="O813" i="1"/>
  <c r="W813" i="1"/>
  <c r="Y813" i="1"/>
  <c r="AA813" i="1" s="1"/>
  <c r="AF813" i="1"/>
  <c r="AH813" i="1"/>
  <c r="AI813" i="1" s="1"/>
  <c r="D814" i="1"/>
  <c r="O814" i="1"/>
  <c r="W814" i="1"/>
  <c r="Y814" i="1"/>
  <c r="AA814" i="1" s="1"/>
  <c r="AF814" i="1"/>
  <c r="AH814" i="1"/>
  <c r="AI814" i="1" s="1"/>
  <c r="D815" i="1"/>
  <c r="S815" i="1" s="1"/>
  <c r="O815" i="1"/>
  <c r="W815" i="1"/>
  <c r="Y815" i="1"/>
  <c r="AA815" i="1" s="1"/>
  <c r="AF815" i="1"/>
  <c r="AH815" i="1"/>
  <c r="AI815" i="1" s="1"/>
  <c r="D816" i="1"/>
  <c r="S816" i="1" s="1"/>
  <c r="AK816" i="1" s="1"/>
  <c r="O816" i="1"/>
  <c r="W816" i="1"/>
  <c r="Y816" i="1"/>
  <c r="AA816" i="1" s="1"/>
  <c r="AF816" i="1"/>
  <c r="AH816" i="1"/>
  <c r="AI816" i="1" s="1"/>
  <c r="D817" i="1"/>
  <c r="S817" i="1" s="1"/>
  <c r="O817" i="1"/>
  <c r="W817" i="1"/>
  <c r="Y817" i="1"/>
  <c r="AA817" i="1" s="1"/>
  <c r="AF817" i="1"/>
  <c r="AH817" i="1"/>
  <c r="AI817" i="1" s="1"/>
  <c r="D818" i="1"/>
  <c r="S818" i="1" s="1"/>
  <c r="AK818" i="1" s="1"/>
  <c r="O818" i="1"/>
  <c r="W818" i="1"/>
  <c r="Y818" i="1"/>
  <c r="AA818" i="1" s="1"/>
  <c r="AF818" i="1"/>
  <c r="AH818" i="1"/>
  <c r="AI818" i="1" s="1"/>
  <c r="D819" i="1"/>
  <c r="S819" i="1" s="1"/>
  <c r="O819" i="1"/>
  <c r="W819" i="1"/>
  <c r="Y819" i="1"/>
  <c r="AA819" i="1" s="1"/>
  <c r="AF819" i="1"/>
  <c r="AH819" i="1"/>
  <c r="AI819" i="1" s="1"/>
  <c r="D820" i="1"/>
  <c r="S820" i="1" s="1"/>
  <c r="O820" i="1"/>
  <c r="W820" i="1"/>
  <c r="Y820" i="1"/>
  <c r="AA820" i="1" s="1"/>
  <c r="AF820" i="1"/>
  <c r="AH820" i="1"/>
  <c r="AI820" i="1" s="1"/>
  <c r="D821" i="1"/>
  <c r="S821" i="1" s="1"/>
  <c r="O821" i="1"/>
  <c r="W821" i="1"/>
  <c r="Y821" i="1"/>
  <c r="AA821" i="1" s="1"/>
  <c r="AF821" i="1"/>
  <c r="AH821" i="1"/>
  <c r="AI821" i="1" s="1"/>
  <c r="D822" i="1"/>
  <c r="S822" i="1" s="1"/>
  <c r="AK822" i="1" s="1"/>
  <c r="O822" i="1"/>
  <c r="W822" i="1"/>
  <c r="Y822" i="1"/>
  <c r="AA822" i="1" s="1"/>
  <c r="AF822" i="1"/>
  <c r="AH822" i="1"/>
  <c r="AI822" i="1" s="1"/>
  <c r="D823" i="1"/>
  <c r="S823" i="1" s="1"/>
  <c r="O823" i="1"/>
  <c r="W823" i="1"/>
  <c r="Y823" i="1"/>
  <c r="AA823" i="1" s="1"/>
  <c r="AF823" i="1"/>
  <c r="AH823" i="1"/>
  <c r="AI823" i="1" s="1"/>
  <c r="D824" i="1"/>
  <c r="S824" i="1" s="1"/>
  <c r="O824" i="1"/>
  <c r="W824" i="1"/>
  <c r="Y824" i="1"/>
  <c r="AA824" i="1" s="1"/>
  <c r="AF824" i="1"/>
  <c r="AH824" i="1"/>
  <c r="AI824" i="1" s="1"/>
  <c r="D825" i="1"/>
  <c r="S825" i="1" s="1"/>
  <c r="O825" i="1"/>
  <c r="W825" i="1"/>
  <c r="Y825" i="1"/>
  <c r="AA825" i="1" s="1"/>
  <c r="AF825" i="1"/>
  <c r="AH825" i="1"/>
  <c r="AI825" i="1" s="1"/>
  <c r="D826" i="1"/>
  <c r="O826" i="1"/>
  <c r="W826" i="1"/>
  <c r="Y826" i="1"/>
  <c r="AA826" i="1" s="1"/>
  <c r="AF826" i="1"/>
  <c r="AH826" i="1"/>
  <c r="AI826" i="1" s="1"/>
  <c r="D827" i="1"/>
  <c r="O827" i="1"/>
  <c r="W827" i="1"/>
  <c r="Y827" i="1"/>
  <c r="AA827" i="1" s="1"/>
  <c r="AF827" i="1"/>
  <c r="AH827" i="1"/>
  <c r="AI827" i="1" s="1"/>
  <c r="D828" i="1"/>
  <c r="S828" i="1" s="1"/>
  <c r="AK828" i="1" s="1"/>
  <c r="O828" i="1"/>
  <c r="W828" i="1"/>
  <c r="Z828" i="1"/>
  <c r="AB828" i="1" s="1"/>
  <c r="Y828" i="1"/>
  <c r="AA828" i="1" s="1"/>
  <c r="AF828" i="1"/>
  <c r="AH828" i="1"/>
  <c r="AI828" i="1" s="1"/>
  <c r="D829" i="1"/>
  <c r="S829" i="1" s="1"/>
  <c r="O829" i="1"/>
  <c r="W829" i="1"/>
  <c r="Y829" i="1"/>
  <c r="AA829" i="1" s="1"/>
  <c r="AF829" i="1"/>
  <c r="AH829" i="1"/>
  <c r="AI829" i="1"/>
  <c r="D830" i="1"/>
  <c r="S830" i="1" s="1"/>
  <c r="O830" i="1"/>
  <c r="W830" i="1"/>
  <c r="Y830" i="1"/>
  <c r="AA830" i="1" s="1"/>
  <c r="AF830" i="1"/>
  <c r="AH830" i="1"/>
  <c r="AI830" i="1" s="1"/>
  <c r="D831" i="1"/>
  <c r="S831" i="1" s="1"/>
  <c r="O831" i="1"/>
  <c r="W831" i="1"/>
  <c r="Y831" i="1"/>
  <c r="AA831" i="1" s="1"/>
  <c r="AF831" i="1"/>
  <c r="AH831" i="1"/>
  <c r="AI831" i="1" s="1"/>
  <c r="D832" i="1"/>
  <c r="S832" i="1" s="1"/>
  <c r="O832" i="1"/>
  <c r="W832" i="1"/>
  <c r="Y832" i="1"/>
  <c r="AA832" i="1" s="1"/>
  <c r="AF832" i="1"/>
  <c r="AH832" i="1"/>
  <c r="AI832" i="1" s="1"/>
  <c r="D833" i="1"/>
  <c r="O833" i="1"/>
  <c r="W833" i="1"/>
  <c r="Y833" i="1"/>
  <c r="AA833" i="1" s="1"/>
  <c r="AF833" i="1"/>
  <c r="AH833" i="1"/>
  <c r="AI833" i="1" s="1"/>
  <c r="D834" i="1"/>
  <c r="S834" i="1" s="1"/>
  <c r="AK834" i="1" s="1"/>
  <c r="O834" i="1"/>
  <c r="W834" i="1"/>
  <c r="Y834" i="1"/>
  <c r="AA834" i="1" s="1"/>
  <c r="Z834" i="1"/>
  <c r="AB834" i="1" s="1"/>
  <c r="AF834" i="1"/>
  <c r="AH834" i="1"/>
  <c r="AI834" i="1" s="1"/>
  <c r="D835" i="1"/>
  <c r="S835" i="1" s="1"/>
  <c r="O835" i="1"/>
  <c r="W835" i="1"/>
  <c r="Y835" i="1"/>
  <c r="AA835" i="1" s="1"/>
  <c r="AF835" i="1"/>
  <c r="AH835" i="1"/>
  <c r="AI835" i="1"/>
  <c r="D836" i="1"/>
  <c r="S836" i="1" s="1"/>
  <c r="AK836" i="1" s="1"/>
  <c r="O836" i="1"/>
  <c r="W836" i="1"/>
  <c r="Y836" i="1"/>
  <c r="AA836" i="1" s="1"/>
  <c r="AF836" i="1"/>
  <c r="AH836" i="1"/>
  <c r="AI836" i="1" s="1"/>
  <c r="D837" i="1"/>
  <c r="S837" i="1" s="1"/>
  <c r="O837" i="1"/>
  <c r="W837" i="1"/>
  <c r="Y837" i="1"/>
  <c r="AA837" i="1" s="1"/>
  <c r="AF837" i="1"/>
  <c r="AH837" i="1"/>
  <c r="AI837" i="1" s="1"/>
  <c r="D838" i="1"/>
  <c r="O838" i="1"/>
  <c r="W838" i="1"/>
  <c r="Z838" i="1" s="1"/>
  <c r="AB838" i="1" s="1"/>
  <c r="Y838" i="1"/>
  <c r="AA838" i="1"/>
  <c r="AF838" i="1"/>
  <c r="AH838" i="1"/>
  <c r="AI838" i="1" s="1"/>
  <c r="D839" i="1"/>
  <c r="O839" i="1"/>
  <c r="W839" i="1"/>
  <c r="Y839" i="1"/>
  <c r="AA839" i="1" s="1"/>
  <c r="AF839" i="1"/>
  <c r="AH839" i="1"/>
  <c r="AI839" i="1" s="1"/>
  <c r="D840" i="1"/>
  <c r="S840" i="1" s="1"/>
  <c r="AK840" i="1" s="1"/>
  <c r="O840" i="1"/>
  <c r="W840" i="1"/>
  <c r="Y840" i="1"/>
  <c r="AA840" i="1" s="1"/>
  <c r="AF840" i="1"/>
  <c r="AH840" i="1"/>
  <c r="AI840" i="1" s="1"/>
  <c r="D841" i="1"/>
  <c r="S841" i="1" s="1"/>
  <c r="O841" i="1"/>
  <c r="W841" i="1"/>
  <c r="Y841" i="1"/>
  <c r="AA841" i="1" s="1"/>
  <c r="AF841" i="1"/>
  <c r="AH841" i="1"/>
  <c r="AI841" i="1" s="1"/>
  <c r="D842" i="1"/>
  <c r="S842" i="1" s="1"/>
  <c r="O842" i="1"/>
  <c r="W842" i="1"/>
  <c r="Y842" i="1"/>
  <c r="AA842" i="1" s="1"/>
  <c r="AF842" i="1"/>
  <c r="AH842" i="1"/>
  <c r="AI842" i="1" s="1"/>
  <c r="D843" i="1"/>
  <c r="S843" i="1" s="1"/>
  <c r="O843" i="1"/>
  <c r="W843" i="1"/>
  <c r="Y843" i="1"/>
  <c r="AA843" i="1" s="1"/>
  <c r="AF843" i="1"/>
  <c r="AH843" i="1"/>
  <c r="AI843" i="1" s="1"/>
  <c r="D844" i="1"/>
  <c r="S844" i="1" s="1"/>
  <c r="AK844" i="1" s="1"/>
  <c r="O844" i="1"/>
  <c r="W844" i="1"/>
  <c r="Y844" i="1"/>
  <c r="AA844" i="1" s="1"/>
  <c r="AF844" i="1"/>
  <c r="AH844" i="1"/>
  <c r="AI844" i="1" s="1"/>
  <c r="D845" i="1"/>
  <c r="O845" i="1"/>
  <c r="W845" i="1"/>
  <c r="Y845" i="1"/>
  <c r="AA845" i="1" s="1"/>
  <c r="AF845" i="1"/>
  <c r="AH845" i="1"/>
  <c r="AI845" i="1"/>
  <c r="D846" i="1"/>
  <c r="S846" i="1" s="1"/>
  <c r="AK846" i="1" s="1"/>
  <c r="O846" i="1"/>
  <c r="W846" i="1"/>
  <c r="Y846" i="1"/>
  <c r="AF846" i="1"/>
  <c r="AH846" i="1"/>
  <c r="AI846" i="1" s="1"/>
  <c r="D847" i="1"/>
  <c r="S847" i="1" s="1"/>
  <c r="O847" i="1"/>
  <c r="W847" i="1"/>
  <c r="Y847" i="1"/>
  <c r="AA847" i="1" s="1"/>
  <c r="AF847" i="1"/>
  <c r="AH847" i="1"/>
  <c r="AI847" i="1" s="1"/>
  <c r="D848" i="1"/>
  <c r="S848" i="1" s="1"/>
  <c r="AK848" i="1" s="1"/>
  <c r="O848" i="1"/>
  <c r="W848" i="1"/>
  <c r="Y848" i="1"/>
  <c r="AA848" i="1" s="1"/>
  <c r="AF848" i="1"/>
  <c r="AH848" i="1"/>
  <c r="AI848" i="1" s="1"/>
  <c r="D849" i="1"/>
  <c r="S849" i="1" s="1"/>
  <c r="O849" i="1"/>
  <c r="W849" i="1"/>
  <c r="Y849" i="1"/>
  <c r="AA849" i="1" s="1"/>
  <c r="AF849" i="1"/>
  <c r="AH849" i="1"/>
  <c r="AI849" i="1" s="1"/>
  <c r="D850" i="1"/>
  <c r="S850" i="1" s="1"/>
  <c r="O850" i="1"/>
  <c r="W850" i="1"/>
  <c r="Y850" i="1"/>
  <c r="AA850" i="1" s="1"/>
  <c r="AF850" i="1"/>
  <c r="AH850" i="1"/>
  <c r="AI850" i="1" s="1"/>
  <c r="D851" i="1"/>
  <c r="O851" i="1"/>
  <c r="W851" i="1"/>
  <c r="Y851" i="1"/>
  <c r="AA851" i="1" s="1"/>
  <c r="AF851" i="1"/>
  <c r="AH851" i="1"/>
  <c r="AI851" i="1" s="1"/>
  <c r="D852" i="1"/>
  <c r="S852" i="1" s="1"/>
  <c r="AK852" i="1" s="1"/>
  <c r="O852" i="1"/>
  <c r="W852" i="1"/>
  <c r="Y852" i="1"/>
  <c r="AA852" i="1" s="1"/>
  <c r="AF852" i="1"/>
  <c r="AH852" i="1"/>
  <c r="AI852" i="1" s="1"/>
  <c r="D853" i="1"/>
  <c r="S853" i="1" s="1"/>
  <c r="O853" i="1"/>
  <c r="W853" i="1"/>
  <c r="Z853" i="1"/>
  <c r="AB853" i="1" s="1"/>
  <c r="Y853" i="1"/>
  <c r="AA853" i="1" s="1"/>
  <c r="AF853" i="1"/>
  <c r="AH853" i="1"/>
  <c r="AI853" i="1" s="1"/>
  <c r="D854" i="1"/>
  <c r="S854" i="1" s="1"/>
  <c r="O854" i="1"/>
  <c r="W854" i="1"/>
  <c r="Y854" i="1"/>
  <c r="AA854" i="1" s="1"/>
  <c r="AF854" i="1"/>
  <c r="AH854" i="1"/>
  <c r="AI854" i="1" s="1"/>
  <c r="D855" i="1"/>
  <c r="S855" i="1" s="1"/>
  <c r="O855" i="1"/>
  <c r="W855" i="1"/>
  <c r="Y855" i="1"/>
  <c r="AA855" i="1" s="1"/>
  <c r="AF855" i="1"/>
  <c r="AH855" i="1"/>
  <c r="AI855" i="1" s="1"/>
  <c r="D856" i="1"/>
  <c r="S856" i="1" s="1"/>
  <c r="AK856" i="1" s="1"/>
  <c r="O856" i="1"/>
  <c r="W856" i="1"/>
  <c r="Y856" i="1"/>
  <c r="AA856" i="1" s="1"/>
  <c r="AF856" i="1"/>
  <c r="AH856" i="1"/>
  <c r="AI856" i="1" s="1"/>
  <c r="D857" i="1"/>
  <c r="O857" i="1"/>
  <c r="W857" i="1"/>
  <c r="Y857" i="1"/>
  <c r="AA857" i="1" s="1"/>
  <c r="AF857" i="1"/>
  <c r="AH857" i="1"/>
  <c r="AI857" i="1"/>
  <c r="D858" i="1"/>
  <c r="S858" i="1" s="1"/>
  <c r="AK858" i="1" s="1"/>
  <c r="O858" i="1"/>
  <c r="W858" i="1"/>
  <c r="Y858" i="1"/>
  <c r="AA858" i="1" s="1"/>
  <c r="AF858" i="1"/>
  <c r="AH858" i="1"/>
  <c r="AI858" i="1" s="1"/>
  <c r="D859" i="1"/>
  <c r="S859" i="1" s="1"/>
  <c r="O859" i="1"/>
  <c r="W859" i="1"/>
  <c r="Y859" i="1"/>
  <c r="AA859" i="1" s="1"/>
  <c r="AF859" i="1"/>
  <c r="AH859" i="1"/>
  <c r="AI859" i="1" s="1"/>
  <c r="D860" i="1"/>
  <c r="S860" i="1" s="1"/>
  <c r="AK860" i="1" s="1"/>
  <c r="O860" i="1"/>
  <c r="W860" i="1"/>
  <c r="Y860" i="1"/>
  <c r="AA860" i="1" s="1"/>
  <c r="AF860" i="1"/>
  <c r="AH860" i="1"/>
  <c r="AI860" i="1" s="1"/>
  <c r="D861" i="1"/>
  <c r="S861" i="1" s="1"/>
  <c r="O861" i="1"/>
  <c r="W861" i="1"/>
  <c r="Y861" i="1"/>
  <c r="AA861" i="1" s="1"/>
  <c r="AF861" i="1"/>
  <c r="AH861" i="1"/>
  <c r="AI861" i="1" s="1"/>
  <c r="D862" i="1"/>
  <c r="S862" i="1" s="1"/>
  <c r="AK862" i="1" s="1"/>
  <c r="O862" i="1"/>
  <c r="W862" i="1"/>
  <c r="Y862" i="1"/>
  <c r="AA862" i="1" s="1"/>
  <c r="AF862" i="1"/>
  <c r="AH862" i="1"/>
  <c r="AI862" i="1" s="1"/>
  <c r="D863" i="1"/>
  <c r="O863" i="1"/>
  <c r="W863" i="1"/>
  <c r="Y863" i="1"/>
  <c r="AA863" i="1" s="1"/>
  <c r="AF863" i="1"/>
  <c r="AH863" i="1"/>
  <c r="AI863" i="1" s="1"/>
  <c r="D864" i="1"/>
  <c r="S864" i="1" s="1"/>
  <c r="AK864" i="1" s="1"/>
  <c r="O864" i="1"/>
  <c r="W864" i="1"/>
  <c r="Y864" i="1"/>
  <c r="Z864" i="1" s="1"/>
  <c r="AB864" i="1" s="1"/>
  <c r="AF864" i="1"/>
  <c r="AH864" i="1"/>
  <c r="AI864" i="1" s="1"/>
  <c r="D865" i="1"/>
  <c r="S865" i="1" s="1"/>
  <c r="O865" i="1"/>
  <c r="W865" i="1"/>
  <c r="Y865" i="1"/>
  <c r="AA865" i="1" s="1"/>
  <c r="AF865" i="1"/>
  <c r="AH865" i="1"/>
  <c r="AI865" i="1" s="1"/>
  <c r="D866" i="1"/>
  <c r="S866" i="1" s="1"/>
  <c r="AK866" i="1" s="1"/>
  <c r="O866" i="1"/>
  <c r="W866" i="1"/>
  <c r="Y866" i="1"/>
  <c r="AA866" i="1" s="1"/>
  <c r="AF866" i="1"/>
  <c r="AH866" i="1"/>
  <c r="AI866" i="1" s="1"/>
  <c r="D867" i="1"/>
  <c r="S867" i="1" s="1"/>
  <c r="O867" i="1"/>
  <c r="W867" i="1"/>
  <c r="Y867" i="1"/>
  <c r="AA867" i="1" s="1"/>
  <c r="AF867" i="1"/>
  <c r="AH867" i="1"/>
  <c r="AI867" i="1" s="1"/>
  <c r="D868" i="1"/>
  <c r="S868" i="1" s="1"/>
  <c r="O868" i="1"/>
  <c r="W868" i="1"/>
  <c r="Y868" i="1"/>
  <c r="AA868" i="1"/>
  <c r="AF868" i="1"/>
  <c r="AH868" i="1"/>
  <c r="AI868" i="1" s="1"/>
  <c r="D869" i="1"/>
  <c r="O869" i="1"/>
  <c r="W869" i="1"/>
  <c r="Y869" i="1"/>
  <c r="AA869" i="1" s="1"/>
  <c r="AF869" i="1"/>
  <c r="AH869" i="1"/>
  <c r="AI869" i="1"/>
  <c r="D870" i="1"/>
  <c r="O870" i="1"/>
  <c r="W870" i="1"/>
  <c r="Y870" i="1"/>
  <c r="AA870" i="1" s="1"/>
  <c r="AF870" i="1"/>
  <c r="AH870" i="1"/>
  <c r="AI870" i="1" s="1"/>
  <c r="D871" i="1"/>
  <c r="S871" i="1" s="1"/>
  <c r="O871" i="1"/>
  <c r="W871" i="1"/>
  <c r="Y871" i="1"/>
  <c r="AA871" i="1" s="1"/>
  <c r="AF871" i="1"/>
  <c r="AH871" i="1"/>
  <c r="AI871" i="1" s="1"/>
  <c r="D872" i="1"/>
  <c r="S872" i="1" s="1"/>
  <c r="AK872" i="1" s="1"/>
  <c r="O872" i="1"/>
  <c r="W872" i="1"/>
  <c r="Y872" i="1"/>
  <c r="AA872" i="1" s="1"/>
  <c r="AF872" i="1"/>
  <c r="AH872" i="1"/>
  <c r="AI872" i="1" s="1"/>
  <c r="D873" i="1"/>
  <c r="O873" i="1"/>
  <c r="W873" i="1"/>
  <c r="Y873" i="1"/>
  <c r="AA873" i="1" s="1"/>
  <c r="AF873" i="1"/>
  <c r="AH873" i="1"/>
  <c r="AI873" i="1" s="1"/>
  <c r="D874" i="1"/>
  <c r="S874" i="1" s="1"/>
  <c r="AK874" i="1" s="1"/>
  <c r="O874" i="1"/>
  <c r="W874" i="1"/>
  <c r="Y874" i="1"/>
  <c r="AA874" i="1" s="1"/>
  <c r="AF874" i="1"/>
  <c r="AH874" i="1"/>
  <c r="AI874" i="1" s="1"/>
  <c r="D875" i="1"/>
  <c r="O875" i="1"/>
  <c r="W875" i="1"/>
  <c r="Y875" i="1"/>
  <c r="AA875" i="1" s="1"/>
  <c r="AF875" i="1"/>
  <c r="AH875" i="1"/>
  <c r="AI875" i="1" s="1"/>
  <c r="D876" i="1"/>
  <c r="S876" i="1" s="1"/>
  <c r="AK876" i="1" s="1"/>
  <c r="O876" i="1"/>
  <c r="W876" i="1"/>
  <c r="Y876" i="1"/>
  <c r="AF876" i="1"/>
  <c r="AH876" i="1"/>
  <c r="AI876" i="1" s="1"/>
  <c r="D877" i="1"/>
  <c r="S877" i="1" s="1"/>
  <c r="O877" i="1"/>
  <c r="W877" i="1"/>
  <c r="Y877" i="1"/>
  <c r="AA877" i="1" s="1"/>
  <c r="AF877" i="1"/>
  <c r="AH877" i="1"/>
  <c r="AI877" i="1" s="1"/>
  <c r="D878" i="1"/>
  <c r="O878" i="1"/>
  <c r="W878" i="1"/>
  <c r="Y878" i="1"/>
  <c r="AA878" i="1" s="1"/>
  <c r="AF878" i="1"/>
  <c r="AH878" i="1"/>
  <c r="AI878" i="1" s="1"/>
  <c r="D879" i="1"/>
  <c r="O879" i="1"/>
  <c r="W879" i="1"/>
  <c r="Y879" i="1"/>
  <c r="AA879" i="1"/>
  <c r="AF879" i="1"/>
  <c r="AH879" i="1"/>
  <c r="AI879" i="1" s="1"/>
  <c r="D880" i="1"/>
  <c r="S880" i="1" s="1"/>
  <c r="AK880" i="1" s="1"/>
  <c r="O880" i="1"/>
  <c r="W880" i="1"/>
  <c r="Y880" i="1"/>
  <c r="AA880" i="1" s="1"/>
  <c r="AF880" i="1"/>
  <c r="AH880" i="1"/>
  <c r="AI880" i="1" s="1"/>
  <c r="D881" i="1"/>
  <c r="O881" i="1"/>
  <c r="W881" i="1"/>
  <c r="Y881" i="1"/>
  <c r="AA881" i="1" s="1"/>
  <c r="AF881" i="1"/>
  <c r="AH881" i="1"/>
  <c r="AI881" i="1" s="1"/>
  <c r="D882" i="1"/>
  <c r="S882" i="1" s="1"/>
  <c r="AK882" i="1" s="1"/>
  <c r="O882" i="1"/>
  <c r="W882" i="1"/>
  <c r="Y882" i="1"/>
  <c r="AA882" i="1" s="1"/>
  <c r="AF882" i="1"/>
  <c r="AH882" i="1"/>
  <c r="AI882" i="1" s="1"/>
  <c r="D883" i="1"/>
  <c r="S883" i="1" s="1"/>
  <c r="O883" i="1"/>
  <c r="W883" i="1"/>
  <c r="Y883" i="1"/>
  <c r="AA883" i="1" s="1"/>
  <c r="AF883" i="1"/>
  <c r="AH883" i="1"/>
  <c r="AI883" i="1" s="1"/>
  <c r="D884" i="1"/>
  <c r="S884" i="1" s="1"/>
  <c r="O884" i="1"/>
  <c r="W884" i="1"/>
  <c r="Y884" i="1"/>
  <c r="AA884" i="1" s="1"/>
  <c r="AF884" i="1"/>
  <c r="AH884" i="1"/>
  <c r="AI884" i="1" s="1"/>
  <c r="D885" i="1"/>
  <c r="O885" i="1"/>
  <c r="W885" i="1"/>
  <c r="Y885" i="1"/>
  <c r="AA885" i="1" s="1"/>
  <c r="AF885" i="1"/>
  <c r="AH885" i="1"/>
  <c r="AI885" i="1" s="1"/>
  <c r="D886" i="1"/>
  <c r="S886" i="1" s="1"/>
  <c r="AK886" i="1" s="1"/>
  <c r="O886" i="1"/>
  <c r="W886" i="1"/>
  <c r="Y886" i="1"/>
  <c r="AA886" i="1" s="1"/>
  <c r="AF886" i="1"/>
  <c r="AH886" i="1"/>
  <c r="AI886" i="1" s="1"/>
  <c r="D887" i="1"/>
  <c r="O887" i="1"/>
  <c r="W887" i="1"/>
  <c r="Y887" i="1"/>
  <c r="AA887" i="1" s="1"/>
  <c r="AF887" i="1"/>
  <c r="AH887" i="1"/>
  <c r="AI887" i="1" s="1"/>
  <c r="D888" i="1"/>
  <c r="S888" i="1" s="1"/>
  <c r="AK888" i="1" s="1"/>
  <c r="O888" i="1"/>
  <c r="W888" i="1"/>
  <c r="Y888" i="1"/>
  <c r="AA888" i="1" s="1"/>
  <c r="AF888" i="1"/>
  <c r="AH888" i="1"/>
  <c r="AI888" i="1" s="1"/>
  <c r="D889" i="1"/>
  <c r="O889" i="1"/>
  <c r="W889" i="1"/>
  <c r="Y889" i="1"/>
  <c r="AA889" i="1" s="1"/>
  <c r="AF889" i="1"/>
  <c r="AH889" i="1"/>
  <c r="AI889" i="1"/>
  <c r="D890" i="1"/>
  <c r="S890" i="1" s="1"/>
  <c r="AK890" i="1" s="1"/>
  <c r="O890" i="1"/>
  <c r="W890" i="1"/>
  <c r="Y890" i="1"/>
  <c r="AA890" i="1" s="1"/>
  <c r="AF890" i="1"/>
  <c r="AH890" i="1"/>
  <c r="AI890" i="1" s="1"/>
  <c r="D891" i="1"/>
  <c r="O891" i="1"/>
  <c r="W891" i="1"/>
  <c r="Y891" i="1"/>
  <c r="AA891" i="1" s="1"/>
  <c r="AF891" i="1"/>
  <c r="AH891" i="1"/>
  <c r="AI891" i="1" s="1"/>
  <c r="D892" i="1"/>
  <c r="S892" i="1" s="1"/>
  <c r="AK892" i="1" s="1"/>
  <c r="O892" i="1"/>
  <c r="W892" i="1"/>
  <c r="Y892" i="1"/>
  <c r="AA892" i="1" s="1"/>
  <c r="AF892" i="1"/>
  <c r="AH892" i="1"/>
  <c r="AI892" i="1"/>
  <c r="D893" i="1"/>
  <c r="O893" i="1"/>
  <c r="W893" i="1"/>
  <c r="Y893" i="1"/>
  <c r="AA893" i="1" s="1"/>
  <c r="AF893" i="1"/>
  <c r="AH893" i="1"/>
  <c r="AI893" i="1" s="1"/>
  <c r="D894" i="1"/>
  <c r="S894" i="1" s="1"/>
  <c r="AK894" i="1" s="1"/>
  <c r="O894" i="1"/>
  <c r="W894" i="1"/>
  <c r="Y894" i="1"/>
  <c r="AA894" i="1"/>
  <c r="AF894" i="1"/>
  <c r="AH894" i="1"/>
  <c r="AI894" i="1" s="1"/>
  <c r="D895" i="1"/>
  <c r="O895" i="1"/>
  <c r="W895" i="1"/>
  <c r="Y895" i="1"/>
  <c r="AA895" i="1" s="1"/>
  <c r="AF895" i="1"/>
  <c r="AH895" i="1"/>
  <c r="AI895" i="1" s="1"/>
  <c r="D896" i="1"/>
  <c r="S896" i="1" s="1"/>
  <c r="AK896" i="1" s="1"/>
  <c r="O896" i="1"/>
  <c r="W896" i="1"/>
  <c r="Y896" i="1"/>
  <c r="AA896" i="1" s="1"/>
  <c r="AF896" i="1"/>
  <c r="AH896" i="1"/>
  <c r="AI896" i="1" s="1"/>
  <c r="D897" i="1"/>
  <c r="O897" i="1"/>
  <c r="W897" i="1"/>
  <c r="Y897" i="1"/>
  <c r="AA897" i="1" s="1"/>
  <c r="AF897" i="1"/>
  <c r="AH897" i="1"/>
  <c r="AI897" i="1" s="1"/>
  <c r="D898" i="1"/>
  <c r="S898" i="1" s="1"/>
  <c r="AK898" i="1" s="1"/>
  <c r="O898" i="1"/>
  <c r="W898" i="1"/>
  <c r="Y898" i="1"/>
  <c r="AA898" i="1" s="1"/>
  <c r="AF898" i="1"/>
  <c r="AH898" i="1"/>
  <c r="AI898" i="1" s="1"/>
  <c r="D899" i="1"/>
  <c r="S899" i="1" s="1"/>
  <c r="AK899" i="1" s="1"/>
  <c r="O899" i="1"/>
  <c r="W899" i="1"/>
  <c r="Y899" i="1"/>
  <c r="AA899" i="1" s="1"/>
  <c r="AF899" i="1"/>
  <c r="AH899" i="1"/>
  <c r="AI899" i="1" s="1"/>
  <c r="D900" i="1"/>
  <c r="S900" i="1" s="1"/>
  <c r="AK900" i="1" s="1"/>
  <c r="O900" i="1"/>
  <c r="W900" i="1"/>
  <c r="Y900" i="1"/>
  <c r="AA900" i="1"/>
  <c r="AF900" i="1"/>
  <c r="AH900" i="1"/>
  <c r="AI900" i="1" s="1"/>
  <c r="D901" i="1"/>
  <c r="O901" i="1"/>
  <c r="W901" i="1"/>
  <c r="Y901" i="1"/>
  <c r="AA901" i="1" s="1"/>
  <c r="AF901" i="1"/>
  <c r="AH901" i="1"/>
  <c r="AI901" i="1" s="1"/>
  <c r="D902" i="1"/>
  <c r="S902" i="1" s="1"/>
  <c r="AK902" i="1" s="1"/>
  <c r="O902" i="1"/>
  <c r="W902" i="1"/>
  <c r="Y902" i="1"/>
  <c r="AA902" i="1" s="1"/>
  <c r="AF902" i="1"/>
  <c r="AH902" i="1"/>
  <c r="AI902" i="1" s="1"/>
  <c r="D903" i="1"/>
  <c r="S903" i="1" s="1"/>
  <c r="AK903" i="1" s="1"/>
  <c r="O903" i="1"/>
  <c r="W903" i="1"/>
  <c r="Y903" i="1"/>
  <c r="AA903" i="1" s="1"/>
  <c r="AF903" i="1"/>
  <c r="AH903" i="1"/>
  <c r="AI903" i="1" s="1"/>
  <c r="D904" i="1"/>
  <c r="S904" i="1" s="1"/>
  <c r="AK904" i="1" s="1"/>
  <c r="O904" i="1"/>
  <c r="W904" i="1"/>
  <c r="Y904" i="1"/>
  <c r="AA904" i="1" s="1"/>
  <c r="AF904" i="1"/>
  <c r="AH904" i="1"/>
  <c r="AI904" i="1" s="1"/>
  <c r="D905" i="1"/>
  <c r="S905" i="1" s="1"/>
  <c r="AK905" i="1" s="1"/>
  <c r="O905" i="1"/>
  <c r="W905" i="1"/>
  <c r="Y905" i="1"/>
  <c r="AA905" i="1" s="1"/>
  <c r="AF905" i="1"/>
  <c r="AH905" i="1"/>
  <c r="AI905" i="1" s="1"/>
  <c r="D906" i="1"/>
  <c r="S906" i="1" s="1"/>
  <c r="O906" i="1"/>
  <c r="W906" i="1"/>
  <c r="Y906" i="1"/>
  <c r="AA906" i="1" s="1"/>
  <c r="AF906" i="1"/>
  <c r="AH906" i="1"/>
  <c r="AI906" i="1" s="1"/>
  <c r="D907" i="1"/>
  <c r="O907" i="1"/>
  <c r="W907" i="1"/>
  <c r="Y907" i="1"/>
  <c r="AA907" i="1" s="1"/>
  <c r="AF907" i="1"/>
  <c r="AH907" i="1"/>
  <c r="AI907" i="1" s="1"/>
  <c r="D908" i="1"/>
  <c r="O908" i="1"/>
  <c r="W908" i="1"/>
  <c r="Y908" i="1"/>
  <c r="AA908" i="1" s="1"/>
  <c r="AF908" i="1"/>
  <c r="AH908" i="1"/>
  <c r="AI908" i="1" s="1"/>
  <c r="D909" i="1"/>
  <c r="S909" i="1" s="1"/>
  <c r="O909" i="1"/>
  <c r="W909" i="1"/>
  <c r="Y909" i="1"/>
  <c r="AA909" i="1" s="1"/>
  <c r="AF909" i="1"/>
  <c r="AH909" i="1"/>
  <c r="AI909" i="1"/>
  <c r="D910" i="1"/>
  <c r="S910" i="1" s="1"/>
  <c r="AK910" i="1" s="1"/>
  <c r="O910" i="1"/>
  <c r="W910" i="1"/>
  <c r="Y910" i="1"/>
  <c r="AA910" i="1" s="1"/>
  <c r="AF910" i="1"/>
  <c r="AH910" i="1"/>
  <c r="AI910" i="1" s="1"/>
  <c r="D911" i="1"/>
  <c r="S911" i="1" s="1"/>
  <c r="AK911" i="1" s="1"/>
  <c r="O911" i="1"/>
  <c r="W911" i="1"/>
  <c r="Y911" i="1"/>
  <c r="AA911" i="1" s="1"/>
  <c r="AF911" i="1"/>
  <c r="AH911" i="1"/>
  <c r="AI911" i="1" s="1"/>
  <c r="D912" i="1"/>
  <c r="S912" i="1" s="1"/>
  <c r="AK912" i="1" s="1"/>
  <c r="O912" i="1"/>
  <c r="W912" i="1"/>
  <c r="Y912" i="1"/>
  <c r="AA912" i="1" s="1"/>
  <c r="AF912" i="1"/>
  <c r="AH912" i="1"/>
  <c r="AI912" i="1"/>
  <c r="D913" i="1"/>
  <c r="O913" i="1"/>
  <c r="W913" i="1"/>
  <c r="Y913" i="1"/>
  <c r="AA913" i="1" s="1"/>
  <c r="AF913" i="1"/>
  <c r="AH913" i="1"/>
  <c r="AI913" i="1" s="1"/>
  <c r="D914" i="1"/>
  <c r="S914" i="1" s="1"/>
  <c r="AK914" i="1" s="1"/>
  <c r="O914" i="1"/>
  <c r="W914" i="1"/>
  <c r="Y914" i="1"/>
  <c r="AA914" i="1" s="1"/>
  <c r="AF914" i="1"/>
  <c r="AH914" i="1"/>
  <c r="AI914" i="1" s="1"/>
  <c r="D915" i="1"/>
  <c r="S915" i="1" s="1"/>
  <c r="O915" i="1"/>
  <c r="W915" i="1"/>
  <c r="Y915" i="1"/>
  <c r="AA915" i="1" s="1"/>
  <c r="AF915" i="1"/>
  <c r="AH915" i="1"/>
  <c r="AI915" i="1" s="1"/>
  <c r="D916" i="1"/>
  <c r="O916" i="1"/>
  <c r="W916" i="1"/>
  <c r="Y916" i="1"/>
  <c r="AA916" i="1"/>
  <c r="AF916" i="1"/>
  <c r="AH916" i="1"/>
  <c r="AI916" i="1" s="1"/>
  <c r="D917" i="1"/>
  <c r="S917" i="1" s="1"/>
  <c r="AK917" i="1" s="1"/>
  <c r="O917" i="1"/>
  <c r="W917" i="1"/>
  <c r="Y917" i="1"/>
  <c r="AA917" i="1" s="1"/>
  <c r="AF917" i="1"/>
  <c r="AH917" i="1"/>
  <c r="AI917" i="1" s="1"/>
  <c r="D918" i="1"/>
  <c r="S918" i="1" s="1"/>
  <c r="O918" i="1"/>
  <c r="W918" i="1"/>
  <c r="Y918" i="1"/>
  <c r="AA918" i="1" s="1"/>
  <c r="AF918" i="1"/>
  <c r="AH918" i="1"/>
  <c r="AI918" i="1" s="1"/>
  <c r="D919" i="1"/>
  <c r="S919" i="1" s="1"/>
  <c r="O919" i="1"/>
  <c r="W919" i="1"/>
  <c r="Y919" i="1"/>
  <c r="AA919" i="1"/>
  <c r="AF919" i="1"/>
  <c r="AH919" i="1"/>
  <c r="AI919" i="1" s="1"/>
  <c r="D920" i="1"/>
  <c r="S920" i="1" s="1"/>
  <c r="AK920" i="1" s="1"/>
  <c r="O920" i="1"/>
  <c r="W920" i="1"/>
  <c r="Y920" i="1"/>
  <c r="AA920" i="1" s="1"/>
  <c r="AF920" i="1"/>
  <c r="AH920" i="1"/>
  <c r="AI920" i="1" s="1"/>
  <c r="D921" i="1"/>
  <c r="O921" i="1"/>
  <c r="W921" i="1"/>
  <c r="Y921" i="1"/>
  <c r="AA921" i="1" s="1"/>
  <c r="AF921" i="1"/>
  <c r="AH921" i="1"/>
  <c r="AI921" i="1"/>
  <c r="D922" i="1"/>
  <c r="O922" i="1"/>
  <c r="W922" i="1"/>
  <c r="Y922" i="1"/>
  <c r="AA922" i="1"/>
  <c r="AF922" i="1"/>
  <c r="AH922" i="1"/>
  <c r="AI922" i="1" s="1"/>
  <c r="D923" i="1"/>
  <c r="S923" i="1" s="1"/>
  <c r="AK923" i="1" s="1"/>
  <c r="O923" i="1"/>
  <c r="W923" i="1"/>
  <c r="Y923" i="1"/>
  <c r="AA923" i="1" s="1"/>
  <c r="AF923" i="1"/>
  <c r="AH923" i="1"/>
  <c r="AI923" i="1" s="1"/>
  <c r="D924" i="1"/>
  <c r="S924" i="1" s="1"/>
  <c r="O924" i="1"/>
  <c r="W924" i="1"/>
  <c r="Y924" i="1"/>
  <c r="AA924" i="1" s="1"/>
  <c r="AF924" i="1"/>
  <c r="AH924" i="1"/>
  <c r="AI924" i="1" s="1"/>
  <c r="D925" i="1"/>
  <c r="O925" i="1"/>
  <c r="W925" i="1"/>
  <c r="Y925" i="1"/>
  <c r="AA925" i="1" s="1"/>
  <c r="AF925" i="1"/>
  <c r="AH925" i="1"/>
  <c r="AI925" i="1" s="1"/>
  <c r="D926" i="1"/>
  <c r="S926" i="1" s="1"/>
  <c r="AK926" i="1" s="1"/>
  <c r="O926" i="1"/>
  <c r="W926" i="1"/>
  <c r="Y926" i="1"/>
  <c r="AA926" i="1" s="1"/>
  <c r="AF926" i="1"/>
  <c r="AH926" i="1"/>
  <c r="AI926" i="1" s="1"/>
  <c r="D927" i="1"/>
  <c r="S927" i="1" s="1"/>
  <c r="O927" i="1"/>
  <c r="W927" i="1"/>
  <c r="Y927" i="1"/>
  <c r="AA927" i="1" s="1"/>
  <c r="AF927" i="1"/>
  <c r="AH927" i="1"/>
  <c r="AI927" i="1" s="1"/>
  <c r="D928" i="1"/>
  <c r="O928" i="1"/>
  <c r="W928" i="1"/>
  <c r="Y928" i="1"/>
  <c r="AA928" i="1" s="1"/>
  <c r="AF928" i="1"/>
  <c r="AH928" i="1"/>
  <c r="AI928" i="1" s="1"/>
  <c r="D929" i="1"/>
  <c r="S929" i="1" s="1"/>
  <c r="O929" i="1"/>
  <c r="W929" i="1"/>
  <c r="Y929" i="1"/>
  <c r="AA929" i="1" s="1"/>
  <c r="AF929" i="1"/>
  <c r="AH929" i="1"/>
  <c r="AI929" i="1" s="1"/>
  <c r="D930" i="1"/>
  <c r="O930" i="1"/>
  <c r="W930" i="1"/>
  <c r="Y930" i="1"/>
  <c r="AA930" i="1" s="1"/>
  <c r="AF930" i="1"/>
  <c r="AH930" i="1"/>
  <c r="AI930" i="1" s="1"/>
  <c r="D931" i="1"/>
  <c r="O931" i="1"/>
  <c r="W931" i="1"/>
  <c r="Y931" i="1"/>
  <c r="AA931" i="1" s="1"/>
  <c r="AF931" i="1"/>
  <c r="AH931" i="1"/>
  <c r="AI931" i="1" s="1"/>
  <c r="D932" i="1"/>
  <c r="S932" i="1" s="1"/>
  <c r="O932" i="1"/>
  <c r="W932" i="1"/>
  <c r="Y932" i="1"/>
  <c r="AA932" i="1" s="1"/>
  <c r="AF932" i="1"/>
  <c r="AH932" i="1"/>
  <c r="AI932" i="1"/>
  <c r="D933" i="1"/>
  <c r="S933" i="1" s="1"/>
  <c r="AK933" i="1" s="1"/>
  <c r="O933" i="1"/>
  <c r="W933" i="1"/>
  <c r="Y933" i="1"/>
  <c r="AA933" i="1" s="1"/>
  <c r="AF933" i="1"/>
  <c r="AH933" i="1"/>
  <c r="AI933" i="1" s="1"/>
  <c r="D934" i="1"/>
  <c r="S934" i="1" s="1"/>
  <c r="O934" i="1"/>
  <c r="W934" i="1"/>
  <c r="Y934" i="1"/>
  <c r="AA934" i="1" s="1"/>
  <c r="AF934" i="1"/>
  <c r="AH934" i="1"/>
  <c r="AI934" i="1" s="1"/>
  <c r="D935" i="1"/>
  <c r="S935" i="1" s="1"/>
  <c r="O935" i="1"/>
  <c r="W935" i="1"/>
  <c r="Y935" i="1"/>
  <c r="AA935" i="1" s="1"/>
  <c r="AF935" i="1"/>
  <c r="AH935" i="1"/>
  <c r="AI935" i="1" s="1"/>
  <c r="D936" i="1"/>
  <c r="S936" i="1" s="1"/>
  <c r="O936" i="1"/>
  <c r="W936" i="1"/>
  <c r="Y936" i="1"/>
  <c r="AA936" i="1" s="1"/>
  <c r="AF936" i="1"/>
  <c r="AH936" i="1"/>
  <c r="AI936" i="1" s="1"/>
  <c r="D937" i="1"/>
  <c r="S937" i="1" s="1"/>
  <c r="O937" i="1"/>
  <c r="W937" i="1"/>
  <c r="Y937" i="1"/>
  <c r="AA937" i="1"/>
  <c r="AF937" i="1"/>
  <c r="AH937" i="1"/>
  <c r="AI937" i="1" s="1"/>
  <c r="D938" i="1"/>
  <c r="S938" i="1" s="1"/>
  <c r="O938" i="1"/>
  <c r="W938" i="1"/>
  <c r="Y938" i="1"/>
  <c r="AA938" i="1" s="1"/>
  <c r="AF938" i="1"/>
  <c r="AH938" i="1"/>
  <c r="AI938" i="1" s="1"/>
  <c r="D939" i="1"/>
  <c r="O939" i="1"/>
  <c r="W939" i="1"/>
  <c r="Y939" i="1"/>
  <c r="AA939" i="1" s="1"/>
  <c r="AF939" i="1"/>
  <c r="AH939" i="1"/>
  <c r="AI939" i="1" s="1"/>
  <c r="D940" i="1"/>
  <c r="S940" i="1" s="1"/>
  <c r="O940" i="1"/>
  <c r="W940" i="1"/>
  <c r="Y940" i="1"/>
  <c r="AA940" i="1" s="1"/>
  <c r="AF940" i="1"/>
  <c r="AH940" i="1"/>
  <c r="AI940" i="1" s="1"/>
  <c r="D941" i="1"/>
  <c r="S941" i="1" s="1"/>
  <c r="O941" i="1"/>
  <c r="W941" i="1"/>
  <c r="Y941" i="1"/>
  <c r="AA941" i="1" s="1"/>
  <c r="AF941" i="1"/>
  <c r="AH941" i="1"/>
  <c r="AI941" i="1" s="1"/>
  <c r="D942" i="1"/>
  <c r="S942" i="1" s="1"/>
  <c r="AK942" i="1" s="1"/>
  <c r="O942" i="1"/>
  <c r="W942" i="1"/>
  <c r="Y942" i="1"/>
  <c r="AA942" i="1" s="1"/>
  <c r="AF942" i="1"/>
  <c r="AH942" i="1"/>
  <c r="AI942" i="1" s="1"/>
  <c r="D943" i="1"/>
  <c r="S943" i="1" s="1"/>
  <c r="AK943" i="1" s="1"/>
  <c r="O943" i="1"/>
  <c r="W943" i="1"/>
  <c r="Y943" i="1"/>
  <c r="AA943" i="1" s="1"/>
  <c r="AF943" i="1"/>
  <c r="AH943" i="1"/>
  <c r="AI943" i="1" s="1"/>
  <c r="D944" i="1"/>
  <c r="S944" i="1" s="1"/>
  <c r="O944" i="1"/>
  <c r="W944" i="1"/>
  <c r="Y944" i="1"/>
  <c r="AA944" i="1" s="1"/>
  <c r="AF944" i="1"/>
  <c r="AH944" i="1"/>
  <c r="AI944" i="1" s="1"/>
  <c r="D945" i="1"/>
  <c r="S945" i="1" s="1"/>
  <c r="AK945" i="1" s="1"/>
  <c r="O945" i="1"/>
  <c r="W945" i="1"/>
  <c r="Y945" i="1"/>
  <c r="AA945" i="1" s="1"/>
  <c r="AF945" i="1"/>
  <c r="AH945" i="1"/>
  <c r="AI945" i="1" s="1"/>
  <c r="D946" i="1"/>
  <c r="S946" i="1" s="1"/>
  <c r="O946" i="1"/>
  <c r="W946" i="1"/>
  <c r="Y946" i="1"/>
  <c r="AA946" i="1" s="1"/>
  <c r="AF946" i="1"/>
  <c r="AH946" i="1"/>
  <c r="AI946" i="1" s="1"/>
  <c r="D947" i="1"/>
  <c r="S947" i="1" s="1"/>
  <c r="O947" i="1"/>
  <c r="W947" i="1"/>
  <c r="Y947" i="1"/>
  <c r="AA947" i="1"/>
  <c r="AF947" i="1"/>
  <c r="AH947" i="1"/>
  <c r="AI947" i="1"/>
  <c r="D948" i="1"/>
  <c r="S948" i="1" s="1"/>
  <c r="AK948" i="1" s="1"/>
  <c r="O948" i="1"/>
  <c r="W948" i="1"/>
  <c r="Y948" i="1"/>
  <c r="AA948" i="1" s="1"/>
  <c r="AF948" i="1"/>
  <c r="AH948" i="1"/>
  <c r="AI948" i="1"/>
  <c r="D949" i="1"/>
  <c r="S949" i="1" s="1"/>
  <c r="AK949" i="1" s="1"/>
  <c r="O949" i="1"/>
  <c r="W949" i="1"/>
  <c r="Y949" i="1"/>
  <c r="AA949" i="1"/>
  <c r="AF949" i="1"/>
  <c r="AH949" i="1"/>
  <c r="AI949" i="1" s="1"/>
  <c r="D950" i="1"/>
  <c r="S950" i="1" s="1"/>
  <c r="O950" i="1"/>
  <c r="W950" i="1"/>
  <c r="Y950" i="1"/>
  <c r="AA950" i="1" s="1"/>
  <c r="AF950" i="1"/>
  <c r="AH950" i="1"/>
  <c r="AI950" i="1" s="1"/>
  <c r="D951" i="1"/>
  <c r="S951" i="1" s="1"/>
  <c r="O951" i="1"/>
  <c r="W951" i="1"/>
  <c r="Z951" i="1" s="1"/>
  <c r="AB951" i="1" s="1"/>
  <c r="Y951" i="1"/>
  <c r="AA951" i="1" s="1"/>
  <c r="AF951" i="1"/>
  <c r="AH951" i="1"/>
  <c r="AI951" i="1" s="1"/>
  <c r="D952" i="1"/>
  <c r="S952" i="1" s="1"/>
  <c r="O952" i="1"/>
  <c r="W952" i="1"/>
  <c r="Y952" i="1"/>
  <c r="AA952" i="1" s="1"/>
  <c r="AF952" i="1"/>
  <c r="AH952" i="1"/>
  <c r="AI952" i="1" s="1"/>
  <c r="D953" i="1"/>
  <c r="S953" i="1" s="1"/>
  <c r="O953" i="1"/>
  <c r="W953" i="1"/>
  <c r="Y953" i="1"/>
  <c r="AA953" i="1" s="1"/>
  <c r="AF953" i="1"/>
  <c r="AH953" i="1"/>
  <c r="AI953" i="1" s="1"/>
  <c r="D954" i="1"/>
  <c r="S954" i="1" s="1"/>
  <c r="AK954" i="1" s="1"/>
  <c r="O954" i="1"/>
  <c r="W954" i="1"/>
  <c r="Y954" i="1"/>
  <c r="AA954" i="1" s="1"/>
  <c r="AF954" i="1"/>
  <c r="AH954" i="1"/>
  <c r="AI954" i="1" s="1"/>
  <c r="D955" i="1"/>
  <c r="O955" i="1"/>
  <c r="W955" i="1"/>
  <c r="Y955" i="1"/>
  <c r="AA955" i="1" s="1"/>
  <c r="AF955" i="1"/>
  <c r="AH955" i="1"/>
  <c r="AI955" i="1" s="1"/>
  <c r="D956" i="1"/>
  <c r="S956" i="1" s="1"/>
  <c r="O956" i="1"/>
  <c r="W956" i="1"/>
  <c r="Y956" i="1"/>
  <c r="AA956" i="1" s="1"/>
  <c r="AF956" i="1"/>
  <c r="AH956" i="1"/>
  <c r="AI956" i="1" s="1"/>
  <c r="D957" i="1"/>
  <c r="S957" i="1" s="1"/>
  <c r="AK957" i="1" s="1"/>
  <c r="O957" i="1"/>
  <c r="W957" i="1"/>
  <c r="Y957" i="1"/>
  <c r="AA957" i="1" s="1"/>
  <c r="AF957" i="1"/>
  <c r="AH957" i="1"/>
  <c r="AI957" i="1" s="1"/>
  <c r="D958" i="1"/>
  <c r="S958" i="1" s="1"/>
  <c r="O958" i="1"/>
  <c r="W958" i="1"/>
  <c r="Y958" i="1"/>
  <c r="AA958" i="1" s="1"/>
  <c r="AF958" i="1"/>
  <c r="AH958" i="1"/>
  <c r="AI958" i="1" s="1"/>
  <c r="D959" i="1"/>
  <c r="S959" i="1" s="1"/>
  <c r="O959" i="1"/>
  <c r="W959" i="1"/>
  <c r="Y959" i="1"/>
  <c r="AA959" i="1" s="1"/>
  <c r="AF959" i="1"/>
  <c r="AH959" i="1"/>
  <c r="AI959" i="1" s="1"/>
  <c r="D960" i="1"/>
  <c r="S960" i="1" s="1"/>
  <c r="AK960" i="1" s="1"/>
  <c r="O960" i="1"/>
  <c r="W960" i="1"/>
  <c r="Z960" i="1"/>
  <c r="AB960" i="1" s="1"/>
  <c r="Y960" i="1"/>
  <c r="AA960" i="1" s="1"/>
  <c r="AF960" i="1"/>
  <c r="AH960" i="1"/>
  <c r="AI960" i="1" s="1"/>
  <c r="D961" i="1"/>
  <c r="S961" i="1" s="1"/>
  <c r="O961" i="1"/>
  <c r="W961" i="1"/>
  <c r="Y961" i="1"/>
  <c r="AA961" i="1" s="1"/>
  <c r="AF961" i="1"/>
  <c r="AH961" i="1"/>
  <c r="AI961" i="1" s="1"/>
  <c r="D962" i="1"/>
  <c r="S962" i="1" s="1"/>
  <c r="O962" i="1"/>
  <c r="W962" i="1"/>
  <c r="Y962" i="1"/>
  <c r="AA962" i="1" s="1"/>
  <c r="AF962" i="1"/>
  <c r="AH962" i="1"/>
  <c r="AI962" i="1"/>
  <c r="D963" i="1"/>
  <c r="S963" i="1" s="1"/>
  <c r="AK963" i="1" s="1"/>
  <c r="O963" i="1"/>
  <c r="W963" i="1"/>
  <c r="Y963" i="1"/>
  <c r="AA963" i="1" s="1"/>
  <c r="AF963" i="1"/>
  <c r="AH963" i="1"/>
  <c r="AI963" i="1" s="1"/>
  <c r="D964" i="1"/>
  <c r="S964" i="1" s="1"/>
  <c r="O964" i="1"/>
  <c r="W964" i="1"/>
  <c r="Y964" i="1"/>
  <c r="AA964" i="1" s="1"/>
  <c r="AF964" i="1"/>
  <c r="AH964" i="1"/>
  <c r="AI964" i="1" s="1"/>
  <c r="D965" i="1"/>
  <c r="O965" i="1"/>
  <c r="W965" i="1"/>
  <c r="Y965" i="1"/>
  <c r="AA965" i="1" s="1"/>
  <c r="AF965" i="1"/>
  <c r="AH965" i="1"/>
  <c r="AI965" i="1" s="1"/>
  <c r="D966" i="1"/>
  <c r="S966" i="1" s="1"/>
  <c r="AK966" i="1" s="1"/>
  <c r="O966" i="1"/>
  <c r="W966" i="1"/>
  <c r="Y966" i="1"/>
  <c r="AA966" i="1" s="1"/>
  <c r="AF966" i="1"/>
  <c r="AH966" i="1"/>
  <c r="AI966" i="1" s="1"/>
  <c r="D967" i="1"/>
  <c r="S967" i="1" s="1"/>
  <c r="AK967" i="1" s="1"/>
  <c r="O967" i="1"/>
  <c r="W967" i="1"/>
  <c r="Y967" i="1"/>
  <c r="AA967" i="1" s="1"/>
  <c r="AF967" i="1"/>
  <c r="AH967" i="1"/>
  <c r="AI967" i="1" s="1"/>
  <c r="D968" i="1"/>
  <c r="S968" i="1" s="1"/>
  <c r="O968" i="1"/>
  <c r="W968" i="1"/>
  <c r="Y968" i="1"/>
  <c r="AA968" i="1" s="1"/>
  <c r="AF968" i="1"/>
  <c r="AH968" i="1"/>
  <c r="AI968" i="1" s="1"/>
  <c r="D969" i="1"/>
  <c r="S969" i="1" s="1"/>
  <c r="AK969" i="1" s="1"/>
  <c r="O969" i="1"/>
  <c r="W969" i="1"/>
  <c r="Y969" i="1"/>
  <c r="AA969" i="1" s="1"/>
  <c r="AF969" i="1"/>
  <c r="AH969" i="1"/>
  <c r="AI969" i="1" s="1"/>
  <c r="D970" i="1"/>
  <c r="S970" i="1" s="1"/>
  <c r="O970" i="1"/>
  <c r="W970" i="1"/>
  <c r="Y970" i="1"/>
  <c r="AA970" i="1" s="1"/>
  <c r="AF970" i="1"/>
  <c r="AH970" i="1"/>
  <c r="AI970" i="1" s="1"/>
  <c r="D971" i="1"/>
  <c r="O971" i="1"/>
  <c r="W971" i="1"/>
  <c r="Y971" i="1"/>
  <c r="AA971" i="1" s="1"/>
  <c r="AF971" i="1"/>
  <c r="AH971" i="1"/>
  <c r="AI971" i="1" s="1"/>
  <c r="D972" i="1"/>
  <c r="O972" i="1"/>
  <c r="W972" i="1"/>
  <c r="Y972" i="1"/>
  <c r="AA972" i="1" s="1"/>
  <c r="AF972" i="1"/>
  <c r="AH972" i="1"/>
  <c r="AI972" i="1" s="1"/>
  <c r="D973" i="1"/>
  <c r="S973" i="1" s="1"/>
  <c r="AK973" i="1" s="1"/>
  <c r="O973" i="1"/>
  <c r="W973" i="1"/>
  <c r="Y973" i="1"/>
  <c r="AA973" i="1" s="1"/>
  <c r="AF973" i="1"/>
  <c r="AH973" i="1"/>
  <c r="AI973" i="1" s="1"/>
  <c r="D974" i="1"/>
  <c r="O974" i="1"/>
  <c r="W974" i="1"/>
  <c r="Z974" i="1" s="1"/>
  <c r="AB974" i="1" s="1"/>
  <c r="Y974" i="1"/>
  <c r="AA974" i="1" s="1"/>
  <c r="AF974" i="1"/>
  <c r="AH974" i="1"/>
  <c r="AI974" i="1" s="1"/>
  <c r="D975" i="1"/>
  <c r="S975" i="1" s="1"/>
  <c r="AK975" i="1" s="1"/>
  <c r="O975" i="1"/>
  <c r="W975" i="1"/>
  <c r="Y975" i="1"/>
  <c r="AA975" i="1" s="1"/>
  <c r="AF975" i="1"/>
  <c r="AH975" i="1"/>
  <c r="AI975" i="1" s="1"/>
  <c r="D976" i="1"/>
  <c r="S976" i="1" s="1"/>
  <c r="O976" i="1"/>
  <c r="W976" i="1"/>
  <c r="Y976" i="1"/>
  <c r="AA976" i="1" s="1"/>
  <c r="AF976" i="1"/>
  <c r="AH976" i="1"/>
  <c r="AI976" i="1" s="1"/>
  <c r="D977" i="1"/>
  <c r="O977" i="1"/>
  <c r="W977" i="1"/>
  <c r="Y977" i="1"/>
  <c r="AA977" i="1" s="1"/>
  <c r="AF977" i="1"/>
  <c r="AH977" i="1"/>
  <c r="AI977" i="1" s="1"/>
  <c r="D978" i="1"/>
  <c r="S978" i="1" s="1"/>
  <c r="AK978" i="1" s="1"/>
  <c r="O978" i="1"/>
  <c r="W978" i="1"/>
  <c r="Y978" i="1"/>
  <c r="AA978" i="1" s="1"/>
  <c r="AF978" i="1"/>
  <c r="AH978" i="1"/>
  <c r="AI978" i="1" s="1"/>
  <c r="D979" i="1"/>
  <c r="S979" i="1" s="1"/>
  <c r="AK979" i="1" s="1"/>
  <c r="O979" i="1"/>
  <c r="W979" i="1"/>
  <c r="Y979" i="1"/>
  <c r="AA979" i="1" s="1"/>
  <c r="AF979" i="1"/>
  <c r="AH979" i="1"/>
  <c r="AI979" i="1" s="1"/>
  <c r="D980" i="1"/>
  <c r="O980" i="1"/>
  <c r="W980" i="1"/>
  <c r="Y980" i="1"/>
  <c r="AA980" i="1" s="1"/>
  <c r="AF980" i="1"/>
  <c r="AH980" i="1"/>
  <c r="AI980" i="1" s="1"/>
  <c r="D981" i="1"/>
  <c r="O981" i="1"/>
  <c r="W981" i="1"/>
  <c r="Y981" i="1"/>
  <c r="AA981" i="1" s="1"/>
  <c r="AF981" i="1"/>
  <c r="AH981" i="1"/>
  <c r="AI981" i="1" s="1"/>
  <c r="D982" i="1"/>
  <c r="S982" i="1" s="1"/>
  <c r="O982" i="1"/>
  <c r="W982" i="1"/>
  <c r="Y982" i="1"/>
  <c r="AA982" i="1" s="1"/>
  <c r="AF982" i="1"/>
  <c r="AH982" i="1"/>
  <c r="AI982" i="1"/>
  <c r="D983" i="1"/>
  <c r="O983" i="1"/>
  <c r="W983" i="1"/>
  <c r="Y983" i="1"/>
  <c r="AA983" i="1" s="1"/>
  <c r="AF983" i="1"/>
  <c r="AH983" i="1"/>
  <c r="AI983" i="1" s="1"/>
  <c r="D984" i="1"/>
  <c r="S984" i="1" s="1"/>
  <c r="AK984" i="1" s="1"/>
  <c r="O984" i="1"/>
  <c r="W984" i="1"/>
  <c r="Y984" i="1"/>
  <c r="AA984" i="1" s="1"/>
  <c r="AF984" i="1"/>
  <c r="AH984" i="1"/>
  <c r="AI984" i="1" s="1"/>
  <c r="D985" i="1"/>
  <c r="S985" i="1" s="1"/>
  <c r="O985" i="1"/>
  <c r="W985" i="1"/>
  <c r="Y985" i="1"/>
  <c r="AA985" i="1" s="1"/>
  <c r="AF985" i="1"/>
  <c r="AH985" i="1"/>
  <c r="AI985" i="1" s="1"/>
  <c r="D986" i="1"/>
  <c r="O986" i="1"/>
  <c r="W986" i="1"/>
  <c r="Z986" i="1" s="1"/>
  <c r="AB986" i="1" s="1"/>
  <c r="Y986" i="1"/>
  <c r="AA986" i="1"/>
  <c r="AF986" i="1"/>
  <c r="AH986" i="1"/>
  <c r="AI986" i="1" s="1"/>
  <c r="D987" i="1"/>
  <c r="S987" i="1" s="1"/>
  <c r="AK987" i="1" s="1"/>
  <c r="O987" i="1"/>
  <c r="W987" i="1"/>
  <c r="Y987" i="1"/>
  <c r="AA987" i="1" s="1"/>
  <c r="AF987" i="1"/>
  <c r="AH987" i="1"/>
  <c r="AI987" i="1" s="1"/>
  <c r="D988" i="1"/>
  <c r="S988" i="1" s="1"/>
  <c r="O988" i="1"/>
  <c r="W988" i="1"/>
  <c r="Y988" i="1"/>
  <c r="AA988" i="1" s="1"/>
  <c r="AF988" i="1"/>
  <c r="AH988" i="1"/>
  <c r="AI988" i="1" s="1"/>
  <c r="D989" i="1"/>
  <c r="O989" i="1"/>
  <c r="W989" i="1"/>
  <c r="Y989" i="1"/>
  <c r="AA989" i="1" s="1"/>
  <c r="AF989" i="1"/>
  <c r="AH989" i="1"/>
  <c r="AI989" i="1" s="1"/>
  <c r="D990" i="1"/>
  <c r="S990" i="1" s="1"/>
  <c r="AK990" i="1" s="1"/>
  <c r="O990" i="1"/>
  <c r="W990" i="1"/>
  <c r="Y990" i="1"/>
  <c r="AA990" i="1" s="1"/>
  <c r="AF990" i="1"/>
  <c r="AH990" i="1"/>
  <c r="AI990" i="1" s="1"/>
  <c r="D991" i="1"/>
  <c r="S991" i="1" s="1"/>
  <c r="AK991" i="1" s="1"/>
  <c r="O991" i="1"/>
  <c r="W991" i="1"/>
  <c r="Y991" i="1"/>
  <c r="AA991" i="1" s="1"/>
  <c r="AF991" i="1"/>
  <c r="AH991" i="1"/>
  <c r="AI991" i="1" s="1"/>
  <c r="D992" i="1"/>
  <c r="O992" i="1"/>
  <c r="W992" i="1"/>
  <c r="Y992" i="1"/>
  <c r="AA992" i="1" s="1"/>
  <c r="AF992" i="1"/>
  <c r="AH992" i="1"/>
  <c r="AI992" i="1" s="1"/>
  <c r="D993" i="1"/>
  <c r="S993" i="1" s="1"/>
  <c r="AK993" i="1" s="1"/>
  <c r="O993" i="1"/>
  <c r="W993" i="1"/>
  <c r="Y993" i="1"/>
  <c r="AA993" i="1" s="1"/>
  <c r="AF993" i="1"/>
  <c r="AH993" i="1"/>
  <c r="AI993" i="1" s="1"/>
  <c r="D994" i="1"/>
  <c r="O994" i="1"/>
  <c r="W994" i="1"/>
  <c r="Y994" i="1"/>
  <c r="AA994" i="1" s="1"/>
  <c r="AF994" i="1"/>
  <c r="AH994" i="1"/>
  <c r="AI994" i="1" s="1"/>
  <c r="D995" i="1"/>
  <c r="S995" i="1" s="1"/>
  <c r="AK995" i="1" s="1"/>
  <c r="O995" i="1"/>
  <c r="W995" i="1"/>
  <c r="Y995" i="1"/>
  <c r="AA995" i="1" s="1"/>
  <c r="AF995" i="1"/>
  <c r="AH995" i="1"/>
  <c r="AI995" i="1" s="1"/>
  <c r="D996" i="1"/>
  <c r="O996" i="1"/>
  <c r="W996" i="1"/>
  <c r="Y996" i="1"/>
  <c r="AA996" i="1" s="1"/>
  <c r="AF996" i="1"/>
  <c r="AH996" i="1"/>
  <c r="AI996" i="1" s="1"/>
  <c r="D997" i="1"/>
  <c r="O997" i="1"/>
  <c r="W997" i="1"/>
  <c r="Y997" i="1"/>
  <c r="AA997" i="1"/>
  <c r="AF997" i="1"/>
  <c r="AH997" i="1"/>
  <c r="AI997" i="1" s="1"/>
  <c r="D998" i="1"/>
  <c r="O998" i="1"/>
  <c r="W998" i="1"/>
  <c r="Z998" i="1"/>
  <c r="AB998" i="1" s="1"/>
  <c r="Y998" i="1"/>
  <c r="AA998" i="1" s="1"/>
  <c r="AF998" i="1"/>
  <c r="AH998" i="1"/>
  <c r="AI998" i="1" s="1"/>
  <c r="D999" i="1"/>
  <c r="S999" i="1" s="1"/>
  <c r="AK999" i="1" s="1"/>
  <c r="O999" i="1"/>
  <c r="W999" i="1"/>
  <c r="Z999" i="1" s="1"/>
  <c r="AB999" i="1" s="1"/>
  <c r="Y999" i="1"/>
  <c r="AA999" i="1" s="1"/>
  <c r="AF999" i="1"/>
  <c r="AH999" i="1"/>
  <c r="AI999" i="1" s="1"/>
  <c r="D1000" i="1"/>
  <c r="O1000" i="1"/>
  <c r="W1000" i="1"/>
  <c r="Y1000" i="1"/>
  <c r="AA1000" i="1" s="1"/>
  <c r="AF1000" i="1"/>
  <c r="AH1000" i="1"/>
  <c r="AI1000" i="1" s="1"/>
  <c r="D1001" i="1"/>
  <c r="O1001" i="1"/>
  <c r="W1001" i="1"/>
  <c r="Y1001" i="1"/>
  <c r="AA1001" i="1" s="1"/>
  <c r="AF1001" i="1"/>
  <c r="AH1001" i="1"/>
  <c r="AI1001" i="1" s="1"/>
  <c r="D1002" i="1"/>
  <c r="O1002" i="1"/>
  <c r="W1002" i="1"/>
  <c r="Y1002" i="1"/>
  <c r="AA1002" i="1" s="1"/>
  <c r="AF1002" i="1"/>
  <c r="AH1002" i="1"/>
  <c r="AI1002" i="1" s="1"/>
  <c r="D1003" i="1"/>
  <c r="S1003" i="1" s="1"/>
  <c r="AK1003" i="1" s="1"/>
  <c r="O1003" i="1"/>
  <c r="W1003" i="1"/>
  <c r="Y1003" i="1"/>
  <c r="AA1003" i="1" s="1"/>
  <c r="AF1003" i="1"/>
  <c r="AH1003" i="1"/>
  <c r="AI1003" i="1" s="1"/>
  <c r="D1004" i="1"/>
  <c r="S1004" i="1" s="1"/>
  <c r="AK1004" i="1" s="1"/>
  <c r="O1004" i="1"/>
  <c r="W1004" i="1"/>
  <c r="Y1004" i="1"/>
  <c r="AA1004" i="1" s="1"/>
  <c r="AF1004" i="1"/>
  <c r="AH1004" i="1"/>
  <c r="AI1004" i="1" s="1"/>
  <c r="D1005" i="1"/>
  <c r="S1005" i="1" s="1"/>
  <c r="AK1005" i="1" s="1"/>
  <c r="O1005" i="1"/>
  <c r="W1005" i="1"/>
  <c r="Y1005" i="1"/>
  <c r="AA1005" i="1" s="1"/>
  <c r="AF1005" i="1"/>
  <c r="AH1005" i="1"/>
  <c r="AI1005" i="1" s="1"/>
  <c r="D1006" i="1"/>
  <c r="O1006" i="1"/>
  <c r="W1006" i="1"/>
  <c r="Y1006" i="1"/>
  <c r="AA1006" i="1" s="1"/>
  <c r="AF1006" i="1"/>
  <c r="AH1006" i="1"/>
  <c r="AI1006" i="1" s="1"/>
  <c r="D1007" i="1"/>
  <c r="S1007" i="1" s="1"/>
  <c r="AK1007" i="1" s="1"/>
  <c r="O1007" i="1"/>
  <c r="W1007" i="1"/>
  <c r="Y1007" i="1"/>
  <c r="AA1007" i="1" s="1"/>
  <c r="AF1007" i="1"/>
  <c r="AH1007" i="1"/>
  <c r="AI1007" i="1" s="1"/>
  <c r="D1008" i="1"/>
  <c r="S1008" i="1" s="1"/>
  <c r="AK1008" i="1" s="1"/>
  <c r="O1008" i="1"/>
  <c r="W1008" i="1"/>
  <c r="Y1008" i="1"/>
  <c r="AA1008" i="1" s="1"/>
  <c r="AF1008" i="1"/>
  <c r="AH1008" i="1"/>
  <c r="AI1008" i="1" s="1"/>
  <c r="D1009" i="1"/>
  <c r="S1009" i="1" s="1"/>
  <c r="AK1009" i="1" s="1"/>
  <c r="O1009" i="1"/>
  <c r="W1009" i="1"/>
  <c r="Y1009" i="1"/>
  <c r="AA1009" i="1" s="1"/>
  <c r="AF1009" i="1"/>
  <c r="AH1009" i="1"/>
  <c r="AI1009" i="1" s="1"/>
  <c r="D1010" i="1"/>
  <c r="S1010" i="1" s="1"/>
  <c r="AK1010" i="1" s="1"/>
  <c r="O1010" i="1"/>
  <c r="W1010" i="1"/>
  <c r="Y1010" i="1"/>
  <c r="AA1010" i="1" s="1"/>
  <c r="AF1010" i="1"/>
  <c r="AH1010" i="1"/>
  <c r="AI1010" i="1" s="1"/>
  <c r="D1011" i="1"/>
  <c r="S1011" i="1" s="1"/>
  <c r="AK1011" i="1" s="1"/>
  <c r="O1011" i="1"/>
  <c r="W1011" i="1"/>
  <c r="Y1011" i="1"/>
  <c r="AA1011" i="1" s="1"/>
  <c r="AF1011" i="1"/>
  <c r="AH1011" i="1"/>
  <c r="AI1011" i="1" s="1"/>
  <c r="D1012" i="1"/>
  <c r="O1012" i="1"/>
  <c r="W1012" i="1"/>
  <c r="Y1012" i="1"/>
  <c r="AA1012" i="1" s="1"/>
  <c r="AF1012" i="1"/>
  <c r="AH1012" i="1"/>
  <c r="AI1012" i="1" s="1"/>
  <c r="D1013" i="1"/>
  <c r="S1013" i="1" s="1"/>
  <c r="O1013" i="1"/>
  <c r="W1013" i="1"/>
  <c r="Y1013" i="1"/>
  <c r="AA1013" i="1" s="1"/>
  <c r="AF1013" i="1"/>
  <c r="AH1013" i="1"/>
  <c r="AI1013" i="1" s="1"/>
  <c r="D1014" i="1"/>
  <c r="O1014" i="1"/>
  <c r="W1014" i="1"/>
  <c r="Y1014" i="1"/>
  <c r="AA1014" i="1" s="1"/>
  <c r="AF1014" i="1"/>
  <c r="AH1014" i="1"/>
  <c r="AI1014" i="1" s="1"/>
  <c r="D1015" i="1"/>
  <c r="S1015" i="1" s="1"/>
  <c r="AK1015" i="1" s="1"/>
  <c r="O1015" i="1"/>
  <c r="W1015" i="1"/>
  <c r="Y1015" i="1"/>
  <c r="AA1015" i="1" s="1"/>
  <c r="AF1015" i="1"/>
  <c r="AH1015" i="1"/>
  <c r="AI1015" i="1" s="1"/>
  <c r="D1016" i="1"/>
  <c r="S1016" i="1" s="1"/>
  <c r="AK1016" i="1" s="1"/>
  <c r="O1016" i="1"/>
  <c r="W1016" i="1"/>
  <c r="Y1016" i="1"/>
  <c r="AA1016" i="1"/>
  <c r="AF1016" i="1"/>
  <c r="AH1016" i="1"/>
  <c r="AI1016" i="1" s="1"/>
  <c r="D1017" i="1"/>
  <c r="S1017" i="1" s="1"/>
  <c r="O1017" i="1"/>
  <c r="W1017" i="1"/>
  <c r="Y1017" i="1"/>
  <c r="AA1017" i="1" s="1"/>
  <c r="AF1017" i="1"/>
  <c r="AH1017" i="1"/>
  <c r="AI1017" i="1"/>
  <c r="D1018" i="1"/>
  <c r="O1018" i="1"/>
  <c r="W1018" i="1"/>
  <c r="Y1018" i="1"/>
  <c r="AF1018" i="1"/>
  <c r="AH1018" i="1"/>
  <c r="AI1018" i="1" s="1"/>
  <c r="D1019" i="1"/>
  <c r="S1019" i="1" s="1"/>
  <c r="O1019" i="1"/>
  <c r="W1019" i="1"/>
  <c r="Y1019" i="1"/>
  <c r="AA1019" i="1" s="1"/>
  <c r="AF1019" i="1"/>
  <c r="AH1019" i="1"/>
  <c r="AI1019" i="1" s="1"/>
  <c r="D1020" i="1"/>
  <c r="S1020" i="1" s="1"/>
  <c r="AK1020" i="1" s="1"/>
  <c r="O1020" i="1"/>
  <c r="W1020" i="1"/>
  <c r="Y1020" i="1"/>
  <c r="AA1020" i="1" s="1"/>
  <c r="AF1020" i="1"/>
  <c r="AH1020" i="1"/>
  <c r="AI1020" i="1" s="1"/>
  <c r="D1021" i="1"/>
  <c r="S1021" i="1" s="1"/>
  <c r="AK1021" i="1" s="1"/>
  <c r="O1021" i="1"/>
  <c r="W1021" i="1"/>
  <c r="Y1021" i="1"/>
  <c r="AF1021" i="1"/>
  <c r="AH1021" i="1"/>
  <c r="AI1021" i="1" s="1"/>
  <c r="D1022" i="1"/>
  <c r="S1022" i="1" s="1"/>
  <c r="O1022" i="1"/>
  <c r="W1022" i="1"/>
  <c r="Y1022" i="1"/>
  <c r="AA1022" i="1" s="1"/>
  <c r="AF1022" i="1"/>
  <c r="AH1022" i="1"/>
  <c r="AI1022" i="1" s="1"/>
  <c r="D1023" i="1"/>
  <c r="S1023" i="1" s="1"/>
  <c r="O1023" i="1"/>
  <c r="W1023" i="1"/>
  <c r="Y1023" i="1"/>
  <c r="AA1023" i="1" s="1"/>
  <c r="AF1023" i="1"/>
  <c r="AH1023" i="1"/>
  <c r="AI1023" i="1" s="1"/>
  <c r="D1024" i="1"/>
  <c r="S1024" i="1" s="1"/>
  <c r="O1024" i="1"/>
  <c r="W1024" i="1"/>
  <c r="Y1024" i="1"/>
  <c r="AF1024" i="1"/>
  <c r="AH1024" i="1"/>
  <c r="AI1024" i="1" s="1"/>
  <c r="D1025" i="1"/>
  <c r="O1025" i="1"/>
  <c r="W1025" i="1"/>
  <c r="Y1025" i="1"/>
  <c r="AA1025" i="1" s="1"/>
  <c r="AF1025" i="1"/>
  <c r="AH1025" i="1"/>
  <c r="AI1025" i="1" s="1"/>
  <c r="D1026" i="1"/>
  <c r="S1026" i="1" s="1"/>
  <c r="AK1026" i="1" s="1"/>
  <c r="O1026" i="1"/>
  <c r="W1026" i="1"/>
  <c r="Y1026" i="1"/>
  <c r="AA1026" i="1" s="1"/>
  <c r="AF1026" i="1"/>
  <c r="AH1026" i="1"/>
  <c r="AI1026" i="1" s="1"/>
  <c r="D1027" i="1"/>
  <c r="S1027" i="1" s="1"/>
  <c r="AK1027" i="1" s="1"/>
  <c r="O1027" i="1"/>
  <c r="W1027" i="1"/>
  <c r="Y1027" i="1"/>
  <c r="AA1027" i="1" s="1"/>
  <c r="AF1027" i="1"/>
  <c r="AH1027" i="1"/>
  <c r="AI1027" i="1" s="1"/>
  <c r="D1028" i="1"/>
  <c r="S1028" i="1" s="1"/>
  <c r="O1028" i="1"/>
  <c r="W1028" i="1"/>
  <c r="Y1028" i="1"/>
  <c r="AA1028" i="1" s="1"/>
  <c r="AF1028" i="1"/>
  <c r="AH1028" i="1"/>
  <c r="AI1028" i="1" s="1"/>
  <c r="D1029" i="1"/>
  <c r="S1029" i="1" s="1"/>
  <c r="AK1029" i="1" s="1"/>
  <c r="O1029" i="1"/>
  <c r="W1029" i="1"/>
  <c r="Y1029" i="1"/>
  <c r="AA1029" i="1" s="1"/>
  <c r="AF1029" i="1"/>
  <c r="AH1029" i="1"/>
  <c r="AI1029" i="1" s="1"/>
  <c r="D1030" i="1"/>
  <c r="O1030" i="1"/>
  <c r="W1030" i="1"/>
  <c r="Y1030" i="1"/>
  <c r="AA1030" i="1" s="1"/>
  <c r="AF1030" i="1"/>
  <c r="AH1030" i="1"/>
  <c r="AI1030" i="1" s="1"/>
  <c r="D1031" i="1"/>
  <c r="O1031" i="1"/>
  <c r="W1031" i="1"/>
  <c r="Y1031" i="1"/>
  <c r="AA1031" i="1"/>
  <c r="AF1031" i="1"/>
  <c r="AH1031" i="1"/>
  <c r="AI1031" i="1" s="1"/>
  <c r="D1032" i="1"/>
  <c r="S1032" i="1" s="1"/>
  <c r="AK1032" i="1" s="1"/>
  <c r="O1032" i="1"/>
  <c r="W1032" i="1"/>
  <c r="Y1032" i="1"/>
  <c r="AA1032" i="1" s="1"/>
  <c r="AF1032" i="1"/>
  <c r="AH1032" i="1"/>
  <c r="AI1032" i="1" s="1"/>
  <c r="D1033" i="1"/>
  <c r="O1033" i="1"/>
  <c r="W1033" i="1"/>
  <c r="Y1033" i="1"/>
  <c r="AA1033" i="1" s="1"/>
  <c r="AF1033" i="1"/>
  <c r="AH1033" i="1"/>
  <c r="AI1033" i="1" s="1"/>
  <c r="D1034" i="1"/>
  <c r="O1034" i="1"/>
  <c r="W1034" i="1"/>
  <c r="Y1034" i="1"/>
  <c r="AA1034" i="1" s="1"/>
  <c r="AF1034" i="1"/>
  <c r="AH1034" i="1"/>
  <c r="AI1034" i="1" s="1"/>
  <c r="D1035" i="1"/>
  <c r="S1035" i="1" s="1"/>
  <c r="O1035" i="1"/>
  <c r="W1035" i="1"/>
  <c r="Y1035" i="1"/>
  <c r="AA1035" i="1" s="1"/>
  <c r="AF1035" i="1"/>
  <c r="AH1035" i="1"/>
  <c r="AI1035" i="1" s="1"/>
  <c r="D1036" i="1"/>
  <c r="S1036" i="1" s="1"/>
  <c r="AK1036" i="1" s="1"/>
  <c r="O1036" i="1"/>
  <c r="W1036" i="1"/>
  <c r="Y1036" i="1"/>
  <c r="AF1036" i="1"/>
  <c r="AH1036" i="1"/>
  <c r="AI1036" i="1" s="1"/>
  <c r="D1037" i="1"/>
  <c r="S1037" i="1" s="1"/>
  <c r="AK1037" i="1" s="1"/>
  <c r="O1037" i="1"/>
  <c r="W1037" i="1"/>
  <c r="Y1037" i="1"/>
  <c r="AA1037" i="1" s="1"/>
  <c r="AF1037" i="1"/>
  <c r="AH1037" i="1"/>
  <c r="AI1037" i="1" s="1"/>
  <c r="D1038" i="1"/>
  <c r="S1038" i="1" s="1"/>
  <c r="O1038" i="1"/>
  <c r="W1038" i="1"/>
  <c r="Y1038" i="1"/>
  <c r="AA1038" i="1" s="1"/>
  <c r="AF1038" i="1"/>
  <c r="AH1038" i="1"/>
  <c r="AI1038" i="1" s="1"/>
  <c r="D1039" i="1"/>
  <c r="O1039" i="1"/>
  <c r="W1039" i="1"/>
  <c r="Y1039" i="1"/>
  <c r="AA1039" i="1" s="1"/>
  <c r="AF1039" i="1"/>
  <c r="AH1039" i="1"/>
  <c r="AI1039" i="1" s="1"/>
  <c r="D1040" i="1"/>
  <c r="S1040" i="1" s="1"/>
  <c r="O1040" i="1"/>
  <c r="W1040" i="1"/>
  <c r="Y1040" i="1"/>
  <c r="AA1040" i="1" s="1"/>
  <c r="AF1040" i="1"/>
  <c r="AH1040" i="1"/>
  <c r="AI1040" i="1" s="1"/>
  <c r="D1041" i="1"/>
  <c r="S1041" i="1" s="1"/>
  <c r="O1041" i="1"/>
  <c r="W1041" i="1"/>
  <c r="Y1041" i="1"/>
  <c r="AA1041" i="1" s="1"/>
  <c r="AF1041" i="1"/>
  <c r="AH1041" i="1"/>
  <c r="AI1041" i="1" s="1"/>
  <c r="D1042" i="1"/>
  <c r="S1042" i="1" s="1"/>
  <c r="O1042" i="1"/>
  <c r="W1042" i="1"/>
  <c r="Y1042" i="1"/>
  <c r="AF1042" i="1"/>
  <c r="AH1042" i="1"/>
  <c r="AI1042" i="1" s="1"/>
  <c r="D1043" i="1"/>
  <c r="S1043" i="1" s="1"/>
  <c r="O1043" i="1"/>
  <c r="W1043" i="1"/>
  <c r="Y1043" i="1"/>
  <c r="AA1043" i="1" s="1"/>
  <c r="AF1043" i="1"/>
  <c r="AH1043" i="1"/>
  <c r="AI1043" i="1" s="1"/>
  <c r="D1044" i="1"/>
  <c r="S1044" i="1" s="1"/>
  <c r="O1044" i="1"/>
  <c r="W1044" i="1"/>
  <c r="Y1044" i="1"/>
  <c r="AA1044" i="1" s="1"/>
  <c r="AF1044" i="1"/>
  <c r="AH1044" i="1"/>
  <c r="AI1044" i="1" s="1"/>
  <c r="D1045" i="1"/>
  <c r="S1045" i="1" s="1"/>
  <c r="AK1045" i="1" s="1"/>
  <c r="O1045" i="1"/>
  <c r="W1045" i="1"/>
  <c r="Y1045" i="1"/>
  <c r="AA1045" i="1" s="1"/>
  <c r="AF1045" i="1"/>
  <c r="AH1045" i="1"/>
  <c r="AI1045" i="1" s="1"/>
  <c r="D1046" i="1"/>
  <c r="S1046" i="1" s="1"/>
  <c r="AK1046" i="1" s="1"/>
  <c r="O1046" i="1"/>
  <c r="W1046" i="1"/>
  <c r="Z1046" i="1"/>
  <c r="AB1046" i="1" s="1"/>
  <c r="Y1046" i="1"/>
  <c r="AA1046" i="1" s="1"/>
  <c r="AF1046" i="1"/>
  <c r="AH1046" i="1"/>
  <c r="AI1046" i="1" s="1"/>
  <c r="D1047" i="1"/>
  <c r="S1047" i="1" s="1"/>
  <c r="O1047" i="1"/>
  <c r="W1047" i="1"/>
  <c r="Y1047" i="1"/>
  <c r="AA1047" i="1" s="1"/>
  <c r="AF1047" i="1"/>
  <c r="AH1047" i="1"/>
  <c r="AI1047" i="1"/>
  <c r="D1048" i="1"/>
  <c r="S1048" i="1" s="1"/>
  <c r="O1048" i="1"/>
  <c r="W1048" i="1"/>
  <c r="Y1048" i="1"/>
  <c r="AF1048" i="1"/>
  <c r="AH1048" i="1"/>
  <c r="AI1048" i="1" s="1"/>
  <c r="D1049" i="1"/>
  <c r="S1049" i="1" s="1"/>
  <c r="AK1049" i="1" s="1"/>
  <c r="O1049" i="1"/>
  <c r="W1049" i="1"/>
  <c r="Y1049" i="1"/>
  <c r="AA1049" i="1" s="1"/>
  <c r="AF1049" i="1"/>
  <c r="AH1049" i="1"/>
  <c r="AI1049" i="1" s="1"/>
  <c r="D1050" i="1"/>
  <c r="S1050" i="1" s="1"/>
  <c r="O1050" i="1"/>
  <c r="W1050" i="1"/>
  <c r="Y1050" i="1"/>
  <c r="AA1050" i="1" s="1"/>
  <c r="AF1050" i="1"/>
  <c r="AH1050" i="1"/>
  <c r="AI1050" i="1" s="1"/>
  <c r="D1051" i="1"/>
  <c r="S1051" i="1" s="1"/>
  <c r="AK1051" i="1" s="1"/>
  <c r="O1051" i="1"/>
  <c r="W1051" i="1"/>
  <c r="Y1051" i="1"/>
  <c r="AA1051" i="1" s="1"/>
  <c r="AF1051" i="1"/>
  <c r="AH1051" i="1"/>
  <c r="AI1051" i="1" s="1"/>
  <c r="D1052" i="1"/>
  <c r="S1052" i="1" s="1"/>
  <c r="AK1052" i="1" s="1"/>
  <c r="O1052" i="1"/>
  <c r="W1052" i="1"/>
  <c r="Y1052" i="1"/>
  <c r="AA1052" i="1" s="1"/>
  <c r="AF1052" i="1"/>
  <c r="AH1052" i="1"/>
  <c r="AI1052" i="1" s="1"/>
  <c r="D1053" i="1"/>
  <c r="S1053" i="1" s="1"/>
  <c r="O1053" i="1"/>
  <c r="W1053" i="1"/>
  <c r="Y1053" i="1"/>
  <c r="AA1053" i="1" s="1"/>
  <c r="AF1053" i="1"/>
  <c r="AH1053" i="1"/>
  <c r="AI1053" i="1"/>
  <c r="D1054" i="1"/>
  <c r="S1054" i="1" s="1"/>
  <c r="O1054" i="1"/>
  <c r="W1054" i="1"/>
  <c r="Y1054" i="1"/>
  <c r="AF1054" i="1"/>
  <c r="AH1054" i="1"/>
  <c r="AI1054" i="1"/>
  <c r="D1055" i="1"/>
  <c r="S1055" i="1" s="1"/>
  <c r="O1055" i="1"/>
  <c r="W1055" i="1"/>
  <c r="Y1055" i="1"/>
  <c r="AA1055" i="1" s="1"/>
  <c r="AF1055" i="1"/>
  <c r="AH1055" i="1"/>
  <c r="AI1055" i="1" s="1"/>
  <c r="D1056" i="1"/>
  <c r="S1056" i="1" s="1"/>
  <c r="O1056" i="1"/>
  <c r="W1056" i="1"/>
  <c r="Y1056" i="1"/>
  <c r="AA1056" i="1" s="1"/>
  <c r="AF1056" i="1"/>
  <c r="AH1056" i="1"/>
  <c r="AI1056" i="1"/>
  <c r="D1057" i="1"/>
  <c r="S1057" i="1" s="1"/>
  <c r="AK1057" i="1" s="1"/>
  <c r="O1057" i="1"/>
  <c r="W1057" i="1"/>
  <c r="Y1057" i="1"/>
  <c r="AA1057" i="1" s="1"/>
  <c r="AF1057" i="1"/>
  <c r="AH1057" i="1"/>
  <c r="AI1057" i="1" s="1"/>
  <c r="D1058" i="1"/>
  <c r="O1058" i="1"/>
  <c r="W1058" i="1"/>
  <c r="Y1058" i="1"/>
  <c r="AA1058" i="1" s="1"/>
  <c r="AF1058" i="1"/>
  <c r="AH1058" i="1"/>
  <c r="AI1058" i="1" s="1"/>
  <c r="D1059" i="1"/>
  <c r="S1059" i="1" s="1"/>
  <c r="O1059" i="1"/>
  <c r="W1059" i="1"/>
  <c r="Y1059" i="1"/>
  <c r="AA1059" i="1" s="1"/>
  <c r="AF1059" i="1"/>
  <c r="AH1059" i="1"/>
  <c r="AI1059" i="1" s="1"/>
  <c r="D1060" i="1"/>
  <c r="S1060" i="1" s="1"/>
  <c r="O1060" i="1"/>
  <c r="W1060" i="1"/>
  <c r="Y1060" i="1"/>
  <c r="AF1060" i="1"/>
  <c r="AH1060" i="1"/>
  <c r="AI1060" i="1" s="1"/>
  <c r="D1061" i="1"/>
  <c r="S1061" i="1" s="1"/>
  <c r="O1061" i="1"/>
  <c r="W1061" i="1"/>
  <c r="Z1061" i="1"/>
  <c r="AB1061" i="1" s="1"/>
  <c r="Y1061" i="1"/>
  <c r="AA1061" i="1" s="1"/>
  <c r="AF1061" i="1"/>
  <c r="AH1061" i="1"/>
  <c r="AI1061" i="1" s="1"/>
  <c r="D1062" i="1"/>
  <c r="S1062" i="1" s="1"/>
  <c r="O1062" i="1"/>
  <c r="W1062" i="1"/>
  <c r="Y1062" i="1"/>
  <c r="AA1062" i="1" s="1"/>
  <c r="AF1062" i="1"/>
  <c r="AH1062" i="1"/>
  <c r="AI1062" i="1" s="1"/>
  <c r="D1063" i="1"/>
  <c r="S1063" i="1" s="1"/>
  <c r="O1063" i="1"/>
  <c r="W1063" i="1"/>
  <c r="Y1063" i="1"/>
  <c r="AA1063" i="1" s="1"/>
  <c r="AF1063" i="1"/>
  <c r="AH1063" i="1"/>
  <c r="AI1063" i="1" s="1"/>
  <c r="D1064" i="1"/>
  <c r="S1064" i="1" s="1"/>
  <c r="O1064" i="1"/>
  <c r="W1064" i="1"/>
  <c r="Y1064" i="1"/>
  <c r="AA1064" i="1" s="1"/>
  <c r="AF1064" i="1"/>
  <c r="AH1064" i="1"/>
  <c r="AI1064" i="1" s="1"/>
  <c r="D1065" i="1"/>
  <c r="S1065" i="1" s="1"/>
  <c r="O1065" i="1"/>
  <c r="W1065" i="1"/>
  <c r="Y1065" i="1"/>
  <c r="AA1065" i="1" s="1"/>
  <c r="AF1065" i="1"/>
  <c r="AH1065" i="1"/>
  <c r="AI1065" i="1" s="1"/>
  <c r="D1066" i="1"/>
  <c r="S1066" i="1" s="1"/>
  <c r="O1066" i="1"/>
  <c r="W1066" i="1"/>
  <c r="Y1066" i="1"/>
  <c r="Z1066" i="1" s="1"/>
  <c r="AB1066" i="1" s="1"/>
  <c r="AF1066" i="1"/>
  <c r="AH1066" i="1"/>
  <c r="AI1066" i="1" s="1"/>
  <c r="D1067" i="1"/>
  <c r="O1067" i="1"/>
  <c r="W1067" i="1"/>
  <c r="Y1067" i="1"/>
  <c r="AA1067" i="1" s="1"/>
  <c r="AF1067" i="1"/>
  <c r="AH1067" i="1"/>
  <c r="AI1067" i="1" s="1"/>
  <c r="D1068" i="1"/>
  <c r="S1068" i="1" s="1"/>
  <c r="O1068" i="1"/>
  <c r="W1068" i="1"/>
  <c r="Y1068" i="1"/>
  <c r="AA1068" i="1" s="1"/>
  <c r="AF1068" i="1"/>
  <c r="AH1068" i="1"/>
  <c r="AI1068" i="1" s="1"/>
  <c r="D1069" i="1"/>
  <c r="S1069" i="1" s="1"/>
  <c r="AK1069" i="1" s="1"/>
  <c r="O1069" i="1"/>
  <c r="W1069" i="1"/>
  <c r="Z1069" i="1" s="1"/>
  <c r="AB1069" i="1" s="1"/>
  <c r="Y1069" i="1"/>
  <c r="AA1069" i="1" s="1"/>
  <c r="AF1069" i="1"/>
  <c r="AH1069" i="1"/>
  <c r="AI1069" i="1" s="1"/>
  <c r="D1070" i="1"/>
  <c r="S1070" i="1" s="1"/>
  <c r="O1070" i="1"/>
  <c r="W1070" i="1"/>
  <c r="Y1070" i="1"/>
  <c r="AA1070" i="1" s="1"/>
  <c r="AF1070" i="1"/>
  <c r="AH1070" i="1"/>
  <c r="AI1070" i="1" s="1"/>
  <c r="D1071" i="1"/>
  <c r="S1071" i="1" s="1"/>
  <c r="O1071" i="1"/>
  <c r="W1071" i="1"/>
  <c r="Y1071" i="1"/>
  <c r="AA1071" i="1" s="1"/>
  <c r="AF1071" i="1"/>
  <c r="AH1071" i="1"/>
  <c r="AI1071" i="1" s="1"/>
  <c r="D1072" i="1"/>
  <c r="S1072" i="1" s="1"/>
  <c r="O1072" i="1"/>
  <c r="W1072" i="1"/>
  <c r="Y1072" i="1"/>
  <c r="AF1072" i="1"/>
  <c r="AH1072" i="1"/>
  <c r="AI1072" i="1" s="1"/>
  <c r="D1073" i="1"/>
  <c r="S1073" i="1" s="1"/>
  <c r="O1073" i="1"/>
  <c r="W1073" i="1"/>
  <c r="Y1073" i="1"/>
  <c r="AA1073" i="1" s="1"/>
  <c r="AF1073" i="1"/>
  <c r="AH1073" i="1"/>
  <c r="AI1073" i="1" s="1"/>
  <c r="D1074" i="1"/>
  <c r="S1074" i="1" s="1"/>
  <c r="O1074" i="1"/>
  <c r="W1074" i="1"/>
  <c r="Y1074" i="1"/>
  <c r="AA1074" i="1" s="1"/>
  <c r="AF1074" i="1"/>
  <c r="AH1074" i="1"/>
  <c r="AI1074" i="1"/>
  <c r="D1075" i="1"/>
  <c r="S1075" i="1" s="1"/>
  <c r="AK1075" i="1" s="1"/>
  <c r="O1075" i="1"/>
  <c r="W1075" i="1"/>
  <c r="Y1075" i="1"/>
  <c r="AA1075" i="1"/>
  <c r="AF1075" i="1"/>
  <c r="AH1075" i="1"/>
  <c r="AI1075" i="1" s="1"/>
  <c r="D1076" i="1"/>
  <c r="S1076" i="1" s="1"/>
  <c r="AK1076" i="1" s="1"/>
  <c r="O1076" i="1"/>
  <c r="W1076" i="1"/>
  <c r="Y1076" i="1"/>
  <c r="AA1076" i="1" s="1"/>
  <c r="AF1076" i="1"/>
  <c r="AH1076" i="1"/>
  <c r="AI1076" i="1" s="1"/>
  <c r="D1077" i="1"/>
  <c r="S1077" i="1" s="1"/>
  <c r="O1077" i="1"/>
  <c r="W1077" i="1"/>
  <c r="Y1077" i="1"/>
  <c r="AA1077" i="1" s="1"/>
  <c r="AF1077" i="1"/>
  <c r="AH1077" i="1"/>
  <c r="AI1077" i="1" s="1"/>
  <c r="D1078" i="1"/>
  <c r="S1078" i="1" s="1"/>
  <c r="O1078" i="1"/>
  <c r="W1078" i="1"/>
  <c r="Y1078" i="1"/>
  <c r="AF1078" i="1"/>
  <c r="AH1078" i="1"/>
  <c r="AI1078" i="1" s="1"/>
  <c r="D1079" i="1"/>
  <c r="S1079" i="1" s="1"/>
  <c r="AK1079" i="1" s="1"/>
  <c r="O1079" i="1"/>
  <c r="W1079" i="1"/>
  <c r="Y1079" i="1"/>
  <c r="AA1079" i="1" s="1"/>
  <c r="AF1079" i="1"/>
  <c r="AH1079" i="1"/>
  <c r="AI1079" i="1" s="1"/>
  <c r="D1080" i="1"/>
  <c r="S1080" i="1" s="1"/>
  <c r="O1080" i="1"/>
  <c r="W1080" i="1"/>
  <c r="Y1080" i="1"/>
  <c r="AA1080" i="1" s="1"/>
  <c r="AF1080" i="1"/>
  <c r="AH1080" i="1"/>
  <c r="AI1080" i="1"/>
  <c r="D1081" i="1"/>
  <c r="O1081" i="1"/>
  <c r="W1081" i="1"/>
  <c r="Y1081" i="1"/>
  <c r="Z1081" i="1" s="1"/>
  <c r="AB1081" i="1" s="1"/>
  <c r="AF1081" i="1"/>
  <c r="AH1081" i="1"/>
  <c r="AI1081" i="1" s="1"/>
  <c r="D1082" i="1"/>
  <c r="O1082" i="1"/>
  <c r="W1082" i="1"/>
  <c r="Y1082" i="1"/>
  <c r="AA1082" i="1" s="1"/>
  <c r="AF1082" i="1"/>
  <c r="AH1082" i="1"/>
  <c r="AI1082" i="1" s="1"/>
  <c r="D1083" i="1"/>
  <c r="S1083" i="1" s="1"/>
  <c r="O1083" i="1"/>
  <c r="W1083" i="1"/>
  <c r="Y1083" i="1"/>
  <c r="AA1083" i="1" s="1"/>
  <c r="AF1083" i="1"/>
  <c r="AH1083" i="1"/>
  <c r="AI1083" i="1" s="1"/>
  <c r="D1084" i="1"/>
  <c r="S1084" i="1" s="1"/>
  <c r="O1084" i="1"/>
  <c r="W1084" i="1"/>
  <c r="Y1084" i="1"/>
  <c r="AA1084" i="1" s="1"/>
  <c r="AF1084" i="1"/>
  <c r="AH1084" i="1"/>
  <c r="AI1084" i="1" s="1"/>
  <c r="D1085" i="1"/>
  <c r="S1085" i="1" s="1"/>
  <c r="AK1085" i="1" s="1"/>
  <c r="O1085" i="1"/>
  <c r="W1085" i="1"/>
  <c r="Y1085" i="1"/>
  <c r="AA1085" i="1" s="1"/>
  <c r="AF1085" i="1"/>
  <c r="AH1085" i="1"/>
  <c r="AI1085" i="1" s="1"/>
  <c r="D1086" i="1"/>
  <c r="S1086" i="1" s="1"/>
  <c r="O1086" i="1"/>
  <c r="W1086" i="1"/>
  <c r="Y1086" i="1"/>
  <c r="AA1086" i="1" s="1"/>
  <c r="AF1086" i="1"/>
  <c r="AH1086" i="1"/>
  <c r="AI1086" i="1" s="1"/>
  <c r="D1087" i="1"/>
  <c r="S1087" i="1" s="1"/>
  <c r="AK1087" i="1" s="1"/>
  <c r="O1087" i="1"/>
  <c r="W1087" i="1"/>
  <c r="Z1087" i="1"/>
  <c r="AB1087" i="1" s="1"/>
  <c r="Y1087" i="1"/>
  <c r="AA1087" i="1" s="1"/>
  <c r="AF1087" i="1"/>
  <c r="AH1087" i="1"/>
  <c r="AI1087" i="1" s="1"/>
  <c r="D1088" i="1"/>
  <c r="S1088" i="1" s="1"/>
  <c r="AK1088" i="1" s="1"/>
  <c r="O1088" i="1"/>
  <c r="W1088" i="1"/>
  <c r="Z1088" i="1"/>
  <c r="AB1088" i="1" s="1"/>
  <c r="Y1088" i="1"/>
  <c r="AA1088" i="1" s="1"/>
  <c r="AF1088" i="1"/>
  <c r="AH1088" i="1"/>
  <c r="AI1088" i="1" s="1"/>
  <c r="D1089" i="1"/>
  <c r="S1089" i="1" s="1"/>
  <c r="O1089" i="1"/>
  <c r="W1089" i="1"/>
  <c r="Y1089" i="1"/>
  <c r="AA1089" i="1" s="1"/>
  <c r="AF1089" i="1"/>
  <c r="AH1089" i="1"/>
  <c r="AI1089" i="1" s="1"/>
  <c r="D1090" i="1"/>
  <c r="O1090" i="1"/>
  <c r="W1090" i="1"/>
  <c r="Y1090" i="1"/>
  <c r="AA1090" i="1" s="1"/>
  <c r="AF1090" i="1"/>
  <c r="AH1090" i="1"/>
  <c r="AI1090" i="1"/>
  <c r="D1091" i="1"/>
  <c r="S1091" i="1" s="1"/>
  <c r="AK1091" i="1" s="1"/>
  <c r="O1091" i="1"/>
  <c r="W1091" i="1"/>
  <c r="Y1091" i="1"/>
  <c r="AA1091" i="1" s="1"/>
  <c r="AF1091" i="1"/>
  <c r="AH1091" i="1"/>
  <c r="AI1091" i="1" s="1"/>
  <c r="D1092" i="1"/>
  <c r="O1092" i="1"/>
  <c r="W1092" i="1"/>
  <c r="Z1092" i="1"/>
  <c r="AB1092" i="1" s="1"/>
  <c r="Y1092" i="1"/>
  <c r="AA1092" i="1" s="1"/>
  <c r="AF1092" i="1"/>
  <c r="AH1092" i="1"/>
  <c r="AI1092" i="1" s="1"/>
  <c r="D1093" i="1"/>
  <c r="S1093" i="1" s="1"/>
  <c r="AK1093" i="1" s="1"/>
  <c r="O1093" i="1"/>
  <c r="W1093" i="1"/>
  <c r="Y1093" i="1"/>
  <c r="AA1093" i="1" s="1"/>
  <c r="AF1093" i="1"/>
  <c r="AH1093" i="1"/>
  <c r="AI1093" i="1" s="1"/>
  <c r="D1094" i="1"/>
  <c r="S1094" i="1" s="1"/>
  <c r="AK1094" i="1" s="1"/>
  <c r="O1094" i="1"/>
  <c r="W1094" i="1"/>
  <c r="Y1094" i="1"/>
  <c r="AA1094" i="1" s="1"/>
  <c r="AF1094" i="1"/>
  <c r="AH1094" i="1"/>
  <c r="AI1094" i="1"/>
  <c r="D1095" i="1"/>
  <c r="S1095" i="1" s="1"/>
  <c r="O1095" i="1"/>
  <c r="W1095" i="1"/>
  <c r="Y1095" i="1"/>
  <c r="AA1095" i="1" s="1"/>
  <c r="AF1095" i="1"/>
  <c r="AH1095" i="1"/>
  <c r="AI1095" i="1" s="1"/>
  <c r="D1096" i="1"/>
  <c r="O1096" i="1"/>
  <c r="W1096" i="1"/>
  <c r="Y1096" i="1"/>
  <c r="AA1096" i="1" s="1"/>
  <c r="AF1096" i="1"/>
  <c r="AH1096" i="1"/>
  <c r="AI1096" i="1" s="1"/>
  <c r="D1097" i="1"/>
  <c r="S1097" i="1" s="1"/>
  <c r="AK1097" i="1" s="1"/>
  <c r="O1097" i="1"/>
  <c r="W1097" i="1"/>
  <c r="Y1097" i="1"/>
  <c r="AA1097" i="1" s="1"/>
  <c r="AF1097" i="1"/>
  <c r="AH1097" i="1"/>
  <c r="AI1097" i="1" s="1"/>
  <c r="D1098" i="1"/>
  <c r="O1098" i="1"/>
  <c r="W1098" i="1"/>
  <c r="Y1098" i="1"/>
  <c r="AA1098" i="1" s="1"/>
  <c r="AF1098" i="1"/>
  <c r="AH1098" i="1"/>
  <c r="AI1098" i="1" s="1"/>
  <c r="D1099" i="1"/>
  <c r="O1099" i="1"/>
  <c r="W1099" i="1"/>
  <c r="Y1099" i="1"/>
  <c r="AA1099" i="1" s="1"/>
  <c r="AF1099" i="1"/>
  <c r="AH1099" i="1"/>
  <c r="AI1099" i="1" s="1"/>
  <c r="D1100" i="1"/>
  <c r="S1100" i="1" s="1"/>
  <c r="AK1100" i="1" s="1"/>
  <c r="O1100" i="1"/>
  <c r="W1100" i="1"/>
  <c r="Y1100" i="1"/>
  <c r="AF1100" i="1"/>
  <c r="AH1100" i="1"/>
  <c r="AI1100" i="1" s="1"/>
  <c r="D1101" i="1"/>
  <c r="S1101" i="1" s="1"/>
  <c r="O1101" i="1"/>
  <c r="W1101" i="1"/>
  <c r="Y1101" i="1"/>
  <c r="AA1101" i="1" s="1"/>
  <c r="AF1101" i="1"/>
  <c r="AH1101" i="1"/>
  <c r="AI1101" i="1" s="1"/>
  <c r="D1102" i="1"/>
  <c r="O1102" i="1"/>
  <c r="W1102" i="1"/>
  <c r="Y1102" i="1"/>
  <c r="AA1102" i="1" s="1"/>
  <c r="AF1102" i="1"/>
  <c r="AH1102" i="1"/>
  <c r="AI1102" i="1" s="1"/>
  <c r="D1103" i="1"/>
  <c r="S1103" i="1" s="1"/>
  <c r="AK1103" i="1" s="1"/>
  <c r="O1103" i="1"/>
  <c r="W1103" i="1"/>
  <c r="Y1103" i="1"/>
  <c r="AA1103" i="1" s="1"/>
  <c r="AF1103" i="1"/>
  <c r="AH1103" i="1"/>
  <c r="AI1103" i="1"/>
  <c r="D1104" i="1"/>
  <c r="O1104" i="1"/>
  <c r="W1104" i="1"/>
  <c r="Y1104" i="1"/>
  <c r="AA1104" i="1" s="1"/>
  <c r="AF1104" i="1"/>
  <c r="AH1104" i="1"/>
  <c r="AI1104" i="1" s="1"/>
  <c r="D1105" i="1"/>
  <c r="S1105" i="1" s="1"/>
  <c r="AK1105" i="1" s="1"/>
  <c r="O1105" i="1"/>
  <c r="W1105" i="1"/>
  <c r="Z1105" i="1" s="1"/>
  <c r="AB1105" i="1" s="1"/>
  <c r="Y1105" i="1"/>
  <c r="AA1105" i="1" s="1"/>
  <c r="AF1105" i="1"/>
  <c r="AH1105" i="1"/>
  <c r="AI1105" i="1" s="1"/>
  <c r="D1106" i="1"/>
  <c r="S1106" i="1" s="1"/>
  <c r="AK1106" i="1" s="1"/>
  <c r="O1106" i="1"/>
  <c r="W1106" i="1"/>
  <c r="Y1106" i="1"/>
  <c r="AA1106" i="1" s="1"/>
  <c r="AF1106" i="1"/>
  <c r="AH1106" i="1"/>
  <c r="AI1106" i="1" s="1"/>
  <c r="D1107" i="1"/>
  <c r="O1107" i="1"/>
  <c r="W1107" i="1"/>
  <c r="Y1107" i="1"/>
  <c r="AA1107" i="1" s="1"/>
  <c r="AF1107" i="1"/>
  <c r="AH1107" i="1"/>
  <c r="AI1107" i="1"/>
  <c r="D1108" i="1"/>
  <c r="S1108" i="1" s="1"/>
  <c r="O1108" i="1"/>
  <c r="W1108" i="1"/>
  <c r="Y1108" i="1"/>
  <c r="AA1108" i="1" s="1"/>
  <c r="AF1108" i="1"/>
  <c r="AH1108" i="1"/>
  <c r="AI1108" i="1" s="1"/>
  <c r="D1109" i="1"/>
  <c r="S1109" i="1" s="1"/>
  <c r="O1109" i="1"/>
  <c r="W1109" i="1"/>
  <c r="Y1109" i="1"/>
  <c r="AA1109" i="1"/>
  <c r="AF1109" i="1"/>
  <c r="AH1109" i="1"/>
  <c r="AI1109" i="1" s="1"/>
  <c r="D1110" i="1"/>
  <c r="O1110" i="1"/>
  <c r="W1110" i="1"/>
  <c r="Y1110" i="1"/>
  <c r="AA1110" i="1" s="1"/>
  <c r="AF1110" i="1"/>
  <c r="AH1110" i="1"/>
  <c r="AI1110" i="1"/>
  <c r="D1111" i="1"/>
  <c r="S1111" i="1" s="1"/>
  <c r="AK1111" i="1" s="1"/>
  <c r="O1111" i="1"/>
  <c r="W1111" i="1"/>
  <c r="Y1111" i="1"/>
  <c r="AA1111" i="1" s="1"/>
  <c r="AF1111" i="1"/>
  <c r="AH1111" i="1"/>
  <c r="AI1111" i="1" s="1"/>
  <c r="D1112" i="1"/>
  <c r="S1112" i="1" s="1"/>
  <c r="O1112" i="1"/>
  <c r="W1112" i="1"/>
  <c r="Y1112" i="1"/>
  <c r="AA1112" i="1" s="1"/>
  <c r="AF1112" i="1"/>
  <c r="AH1112" i="1"/>
  <c r="AI1112" i="1" s="1"/>
  <c r="D1113" i="1"/>
  <c r="O1113" i="1"/>
  <c r="W1113" i="1"/>
  <c r="Y1113" i="1"/>
  <c r="AA1113" i="1" s="1"/>
  <c r="AF1113" i="1"/>
  <c r="AH1113" i="1"/>
  <c r="AI1113" i="1" s="1"/>
  <c r="D1114" i="1"/>
  <c r="S1114" i="1" s="1"/>
  <c r="O1114" i="1"/>
  <c r="W1114" i="1"/>
  <c r="Y1114" i="1"/>
  <c r="AA1114" i="1" s="1"/>
  <c r="AF1114" i="1"/>
  <c r="AH1114" i="1"/>
  <c r="AI1114" i="1" s="1"/>
  <c r="D1115" i="1"/>
  <c r="S1115" i="1" s="1"/>
  <c r="AK1115" i="1" s="1"/>
  <c r="O1115" i="1"/>
  <c r="W1115" i="1"/>
  <c r="Y1115" i="1"/>
  <c r="AA1115" i="1" s="1"/>
  <c r="AF1115" i="1"/>
  <c r="AH1115" i="1"/>
  <c r="AI1115" i="1" s="1"/>
  <c r="D1116" i="1"/>
  <c r="O1116" i="1"/>
  <c r="W1116" i="1"/>
  <c r="Y1116" i="1"/>
  <c r="AA1116" i="1" s="1"/>
  <c r="AF1116" i="1"/>
  <c r="AH1116" i="1"/>
  <c r="AI1116" i="1" s="1"/>
  <c r="D1117" i="1"/>
  <c r="S1117" i="1" s="1"/>
  <c r="AK1117" i="1" s="1"/>
  <c r="O1117" i="1"/>
  <c r="W1117" i="1"/>
  <c r="Y1117" i="1"/>
  <c r="AA1117" i="1" s="1"/>
  <c r="AF1117" i="1"/>
  <c r="AH1117" i="1"/>
  <c r="AI1117" i="1" s="1"/>
  <c r="D1118" i="1"/>
  <c r="S1118" i="1" s="1"/>
  <c r="AK1118" i="1" s="1"/>
  <c r="O1118" i="1"/>
  <c r="W1118" i="1"/>
  <c r="Y1118" i="1"/>
  <c r="AA1118" i="1"/>
  <c r="AF1118" i="1"/>
  <c r="AH1118" i="1"/>
  <c r="AI1118" i="1" s="1"/>
  <c r="D1119" i="1"/>
  <c r="O1119" i="1"/>
  <c r="W1119" i="1"/>
  <c r="Y1119" i="1"/>
  <c r="AA1119" i="1" s="1"/>
  <c r="AF1119" i="1"/>
  <c r="AH1119" i="1"/>
  <c r="AI1119" i="1"/>
  <c r="D1120" i="1"/>
  <c r="S1120" i="1" s="1"/>
  <c r="AK1120" i="1" s="1"/>
  <c r="O1120" i="1"/>
  <c r="W1120" i="1"/>
  <c r="Z1120" i="1" s="1"/>
  <c r="AB1120" i="1" s="1"/>
  <c r="Y1120" i="1"/>
  <c r="AA1120" i="1" s="1"/>
  <c r="AF1120" i="1"/>
  <c r="AH1120" i="1"/>
  <c r="AI1120" i="1" s="1"/>
  <c r="D1121" i="1"/>
  <c r="S1121" i="1" s="1"/>
  <c r="O1121" i="1"/>
  <c r="W1121" i="1"/>
  <c r="Y1121" i="1"/>
  <c r="AA1121" i="1" s="1"/>
  <c r="AF1121" i="1"/>
  <c r="AH1121" i="1"/>
  <c r="AI1121" i="1" s="1"/>
  <c r="D1122" i="1"/>
  <c r="O1122" i="1"/>
  <c r="W1122" i="1"/>
  <c r="Y1122" i="1"/>
  <c r="AA1122" i="1" s="1"/>
  <c r="AF1122" i="1"/>
  <c r="AH1122" i="1"/>
  <c r="AI1122" i="1" s="1"/>
  <c r="D1123" i="1"/>
  <c r="S1123" i="1" s="1"/>
  <c r="AK1123" i="1" s="1"/>
  <c r="O1123" i="1"/>
  <c r="W1123" i="1"/>
  <c r="Y1123" i="1"/>
  <c r="AA1123" i="1" s="1"/>
  <c r="AF1123" i="1"/>
  <c r="AH1123" i="1"/>
  <c r="AI1123" i="1"/>
  <c r="D1124" i="1"/>
  <c r="S1124" i="1" s="1"/>
  <c r="AK1124" i="1" s="1"/>
  <c r="O1124" i="1"/>
  <c r="W1124" i="1"/>
  <c r="Y1124" i="1"/>
  <c r="AA1124" i="1"/>
  <c r="AF1124" i="1"/>
  <c r="AH1124" i="1"/>
  <c r="AI1124" i="1" s="1"/>
  <c r="D1125" i="1"/>
  <c r="O1125" i="1"/>
  <c r="W1125" i="1"/>
  <c r="Y1125" i="1"/>
  <c r="AA1125" i="1" s="1"/>
  <c r="AF1125" i="1"/>
  <c r="AH1125" i="1"/>
  <c r="AI1125" i="1" s="1"/>
  <c r="D1126" i="1"/>
  <c r="O1126" i="1"/>
  <c r="W1126" i="1"/>
  <c r="Y1126" i="1"/>
  <c r="AA1126" i="1" s="1"/>
  <c r="AF1126" i="1"/>
  <c r="AH1126" i="1"/>
  <c r="AI1126" i="1" s="1"/>
  <c r="D1127" i="1"/>
  <c r="S1127" i="1" s="1"/>
  <c r="AK1127" i="1" s="1"/>
  <c r="O1127" i="1"/>
  <c r="W1127" i="1"/>
  <c r="Y1127" i="1"/>
  <c r="AA1127" i="1" s="1"/>
  <c r="AF1127" i="1"/>
  <c r="AH1127" i="1"/>
  <c r="AI1127" i="1" s="1"/>
  <c r="D1128" i="1"/>
  <c r="S1128" i="1" s="1"/>
  <c r="O1128" i="1"/>
  <c r="W1128" i="1"/>
  <c r="Y1128" i="1"/>
  <c r="AA1128" i="1" s="1"/>
  <c r="AF1128" i="1"/>
  <c r="AH1128" i="1"/>
  <c r="AI1128" i="1" s="1"/>
  <c r="D1129" i="1"/>
  <c r="S1129" i="1" s="1"/>
  <c r="AK1129" i="1" s="1"/>
  <c r="O1129" i="1"/>
  <c r="W1129" i="1"/>
  <c r="Y1129" i="1"/>
  <c r="AA1129" i="1" s="1"/>
  <c r="AF1129" i="1"/>
  <c r="AH1129" i="1"/>
  <c r="AI1129" i="1"/>
  <c r="D1130" i="1"/>
  <c r="S1130" i="1" s="1"/>
  <c r="AK1130" i="1" s="1"/>
  <c r="O1130" i="1"/>
  <c r="W1130" i="1"/>
  <c r="Y1130" i="1"/>
  <c r="AA1130" i="1" s="1"/>
  <c r="AF1130" i="1"/>
  <c r="AH1130" i="1"/>
  <c r="AI1130" i="1" s="1"/>
  <c r="D1131" i="1"/>
  <c r="O1131" i="1"/>
  <c r="W1131" i="1"/>
  <c r="Y1131" i="1"/>
  <c r="AA1131" i="1" s="1"/>
  <c r="AF1131" i="1"/>
  <c r="AH1131" i="1"/>
  <c r="AI1131" i="1" s="1"/>
  <c r="D1132" i="1"/>
  <c r="O1132" i="1"/>
  <c r="W1132" i="1"/>
  <c r="Y1132" i="1"/>
  <c r="AA1132" i="1" s="1"/>
  <c r="AF1132" i="1"/>
  <c r="AH1132" i="1"/>
  <c r="AI1132" i="1"/>
  <c r="D1133" i="1"/>
  <c r="S1133" i="1" s="1"/>
  <c r="O1133" i="1"/>
  <c r="W1133" i="1"/>
  <c r="Y1133" i="1"/>
  <c r="AA1133" i="1" s="1"/>
  <c r="AF1133" i="1"/>
  <c r="AH1133" i="1"/>
  <c r="AI1133" i="1" s="1"/>
  <c r="D1134" i="1"/>
  <c r="S1134" i="1" s="1"/>
  <c r="AK1134" i="1" s="1"/>
  <c r="O1134" i="1"/>
  <c r="W1134" i="1"/>
  <c r="Y1134" i="1"/>
  <c r="AA1134" i="1" s="1"/>
  <c r="AF1134" i="1"/>
  <c r="AH1134" i="1"/>
  <c r="AI1134" i="1" s="1"/>
  <c r="D1135" i="1"/>
  <c r="S1135" i="1" s="1"/>
  <c r="O1135" i="1"/>
  <c r="W1135" i="1"/>
  <c r="Z1135" i="1"/>
  <c r="AB1135" i="1" s="1"/>
  <c r="Y1135" i="1"/>
  <c r="AA1135" i="1" s="1"/>
  <c r="AF1135" i="1"/>
  <c r="AH1135" i="1"/>
  <c r="AI1135" i="1" s="1"/>
  <c r="D1136" i="1"/>
  <c r="S1136" i="1" s="1"/>
  <c r="O1136" i="1"/>
  <c r="W1136" i="1"/>
  <c r="Y1136" i="1"/>
  <c r="AA1136" i="1"/>
  <c r="AF1136" i="1"/>
  <c r="AH1136" i="1"/>
  <c r="AI1136" i="1" s="1"/>
  <c r="D1137" i="1"/>
  <c r="S1137" i="1" s="1"/>
  <c r="AK1137" i="1" s="1"/>
  <c r="O1137" i="1"/>
  <c r="W1137" i="1"/>
  <c r="Y1137" i="1"/>
  <c r="AA1137" i="1" s="1"/>
  <c r="AF1137" i="1"/>
  <c r="AH1137" i="1"/>
  <c r="AI1137" i="1" s="1"/>
  <c r="D1138" i="1"/>
  <c r="S1138" i="1" s="1"/>
  <c r="O1138" i="1"/>
  <c r="W1138" i="1"/>
  <c r="Z1138" i="1"/>
  <c r="AB1138" i="1" s="1"/>
  <c r="Y1138" i="1"/>
  <c r="AA1138" i="1" s="1"/>
  <c r="AF1138" i="1"/>
  <c r="AH1138" i="1"/>
  <c r="AI1138" i="1" s="1"/>
  <c r="D1139" i="1"/>
  <c r="S1139" i="1" s="1"/>
  <c r="AK1139" i="1" s="1"/>
  <c r="O1139" i="1"/>
  <c r="W1139" i="1"/>
  <c r="Y1139" i="1"/>
  <c r="AA1139" i="1" s="1"/>
  <c r="AF1139" i="1"/>
  <c r="AH1139" i="1"/>
  <c r="AI1139" i="1" s="1"/>
  <c r="D1140" i="1"/>
  <c r="S1140" i="1" s="1"/>
  <c r="AK1140" i="1" s="1"/>
  <c r="O1140" i="1"/>
  <c r="W1140" i="1"/>
  <c r="Y1140" i="1"/>
  <c r="AA1140" i="1" s="1"/>
  <c r="AF1140" i="1"/>
  <c r="AH1140" i="1"/>
  <c r="AI1140" i="1" s="1"/>
  <c r="D1141" i="1"/>
  <c r="O1141" i="1"/>
  <c r="W1141" i="1"/>
  <c r="Y1141" i="1"/>
  <c r="AA1141" i="1" s="1"/>
  <c r="AF1141" i="1"/>
  <c r="AH1141" i="1"/>
  <c r="AI1141" i="1" s="1"/>
  <c r="D1142" i="1"/>
  <c r="S1142" i="1" s="1"/>
  <c r="AK1142" i="1" s="1"/>
  <c r="O1142" i="1"/>
  <c r="W1142" i="1"/>
  <c r="Y1142" i="1"/>
  <c r="AA1142" i="1" s="1"/>
  <c r="AF1142" i="1"/>
  <c r="AH1142" i="1"/>
  <c r="AI1142" i="1" s="1"/>
  <c r="D1143" i="1"/>
  <c r="S1143" i="1" s="1"/>
  <c r="O1143" i="1"/>
  <c r="W1143" i="1"/>
  <c r="Y1143" i="1"/>
  <c r="AA1143" i="1" s="1"/>
  <c r="AF1143" i="1"/>
  <c r="AH1143" i="1"/>
  <c r="AI1143" i="1" s="1"/>
  <c r="D1144" i="1"/>
  <c r="S1144" i="1" s="1"/>
  <c r="AK1144" i="1" s="1"/>
  <c r="O1144" i="1"/>
  <c r="W1144" i="1"/>
  <c r="Y1144" i="1"/>
  <c r="AA1144" i="1" s="1"/>
  <c r="AF1144" i="1"/>
  <c r="AH1144" i="1"/>
  <c r="AI1144" i="1" s="1"/>
  <c r="D1145" i="1"/>
  <c r="O1145" i="1"/>
  <c r="W1145" i="1"/>
  <c r="Y1145" i="1"/>
  <c r="AA1145" i="1" s="1"/>
  <c r="AF1145" i="1"/>
  <c r="AH1145" i="1"/>
  <c r="AI1145" i="1" s="1"/>
  <c r="D1146" i="1"/>
  <c r="O1146" i="1"/>
  <c r="W1146" i="1"/>
  <c r="Y1146" i="1"/>
  <c r="AA1146" i="1" s="1"/>
  <c r="AF1146" i="1"/>
  <c r="AH1146" i="1"/>
  <c r="AI1146" i="1" s="1"/>
  <c r="D1147" i="1"/>
  <c r="S1147" i="1" s="1"/>
  <c r="O1147" i="1"/>
  <c r="W1147" i="1"/>
  <c r="Y1147" i="1"/>
  <c r="AA1147" i="1" s="1"/>
  <c r="AF1147" i="1"/>
  <c r="AH1147" i="1"/>
  <c r="AI1147" i="1" s="1"/>
  <c r="D1148" i="1"/>
  <c r="S1148" i="1" s="1"/>
  <c r="O1148" i="1"/>
  <c r="W1148" i="1"/>
  <c r="Y1148" i="1"/>
  <c r="AA1148" i="1" s="1"/>
  <c r="AF1148" i="1"/>
  <c r="AH1148" i="1"/>
  <c r="AI1148" i="1" s="1"/>
  <c r="D1149" i="1"/>
  <c r="S1149" i="1" s="1"/>
  <c r="O1149" i="1"/>
  <c r="W1149" i="1"/>
  <c r="Y1149" i="1"/>
  <c r="AA1149" i="1"/>
  <c r="AF1149" i="1"/>
  <c r="AH1149" i="1"/>
  <c r="AI1149" i="1" s="1"/>
  <c r="D1150" i="1"/>
  <c r="S1150" i="1" s="1"/>
  <c r="O1150" i="1"/>
  <c r="W1150" i="1"/>
  <c r="Y1150" i="1"/>
  <c r="AA1150" i="1" s="1"/>
  <c r="AF1150" i="1"/>
  <c r="AH1150" i="1"/>
  <c r="AI1150" i="1" s="1"/>
  <c r="D1151" i="1"/>
  <c r="S1151" i="1" s="1"/>
  <c r="O1151" i="1"/>
  <c r="W1151" i="1"/>
  <c r="Y1151" i="1"/>
  <c r="AA1151" i="1" s="1"/>
  <c r="AF1151" i="1"/>
  <c r="AH1151" i="1"/>
  <c r="AI1151" i="1" s="1"/>
  <c r="D1152" i="1"/>
  <c r="S1152" i="1" s="1"/>
  <c r="O1152" i="1"/>
  <c r="W1152" i="1"/>
  <c r="Y1152" i="1"/>
  <c r="AF1152" i="1"/>
  <c r="AH1152" i="1"/>
  <c r="AI1152" i="1" s="1"/>
  <c r="D1153" i="1"/>
  <c r="S1153" i="1" s="1"/>
  <c r="O1153" i="1"/>
  <c r="W1153" i="1"/>
  <c r="Y1153" i="1"/>
  <c r="AA1153" i="1" s="1"/>
  <c r="AF1153" i="1"/>
  <c r="AH1153" i="1"/>
  <c r="AI1153" i="1" s="1"/>
  <c r="D1154" i="1"/>
  <c r="S1154" i="1" s="1"/>
  <c r="AK1154" i="1" s="1"/>
  <c r="O1154" i="1"/>
  <c r="W1154" i="1"/>
  <c r="Y1154" i="1"/>
  <c r="AA1154" i="1" s="1"/>
  <c r="AF1154" i="1"/>
  <c r="AH1154" i="1"/>
  <c r="AI1154" i="1" s="1"/>
  <c r="D1155" i="1"/>
  <c r="S1155" i="1" s="1"/>
  <c r="O1155" i="1"/>
  <c r="W1155" i="1"/>
  <c r="Y1155" i="1"/>
  <c r="AA1155" i="1" s="1"/>
  <c r="AF1155" i="1"/>
  <c r="AH1155" i="1"/>
  <c r="AI1155" i="1" s="1"/>
  <c r="D1156" i="1"/>
  <c r="S1156" i="1" s="1"/>
  <c r="AK1156" i="1" s="1"/>
  <c r="O1156" i="1"/>
  <c r="W1156" i="1"/>
  <c r="Y1156" i="1"/>
  <c r="AA1156" i="1" s="1"/>
  <c r="AF1156" i="1"/>
  <c r="AH1156" i="1"/>
  <c r="AI1156" i="1" s="1"/>
  <c r="D1157" i="1"/>
  <c r="S1157" i="1" s="1"/>
  <c r="O1157" i="1"/>
  <c r="W1157" i="1"/>
  <c r="Y1157" i="1"/>
  <c r="AF1157" i="1"/>
  <c r="AH1157" i="1"/>
  <c r="AI1157" i="1" s="1"/>
  <c r="D1158" i="1"/>
  <c r="S1158" i="1" s="1"/>
  <c r="O1158" i="1"/>
  <c r="W1158" i="1"/>
  <c r="Y1158" i="1"/>
  <c r="AA1158" i="1" s="1"/>
  <c r="AF1158" i="1"/>
  <c r="AH1158" i="1"/>
  <c r="AI1158" i="1" s="1"/>
  <c r="D1159" i="1"/>
  <c r="S1159" i="1" s="1"/>
  <c r="O1159" i="1"/>
  <c r="W1159" i="1"/>
  <c r="Y1159" i="1"/>
  <c r="AA1159" i="1" s="1"/>
  <c r="AF1159" i="1"/>
  <c r="AH1159" i="1"/>
  <c r="AI1159" i="1" s="1"/>
  <c r="D1160" i="1"/>
  <c r="S1160" i="1" s="1"/>
  <c r="O1160" i="1"/>
  <c r="W1160" i="1"/>
  <c r="Z1160" i="1"/>
  <c r="AB1160" i="1" s="1"/>
  <c r="Y1160" i="1"/>
  <c r="AA1160" i="1" s="1"/>
  <c r="AF1160" i="1"/>
  <c r="AH1160" i="1"/>
  <c r="AI1160" i="1" s="1"/>
  <c r="D1161" i="1"/>
  <c r="S1161" i="1" s="1"/>
  <c r="O1161" i="1"/>
  <c r="W1161" i="1"/>
  <c r="Y1161" i="1"/>
  <c r="AA1161" i="1" s="1"/>
  <c r="AF1161" i="1"/>
  <c r="AH1161" i="1"/>
  <c r="AI1161" i="1" s="1"/>
  <c r="D1162" i="1"/>
  <c r="S1162" i="1" s="1"/>
  <c r="O1162" i="1"/>
  <c r="W1162" i="1"/>
  <c r="Y1162" i="1"/>
  <c r="AA1162" i="1" s="1"/>
  <c r="AF1162" i="1"/>
  <c r="AH1162" i="1"/>
  <c r="AI1162" i="1" s="1"/>
  <c r="D1163" i="1"/>
  <c r="S1163" i="1" s="1"/>
  <c r="O1163" i="1"/>
  <c r="W1163" i="1"/>
  <c r="Y1163" i="1"/>
  <c r="AA1163" i="1" s="1"/>
  <c r="AF1163" i="1"/>
  <c r="AH1163" i="1"/>
  <c r="AI1163" i="1" s="1"/>
  <c r="D1164" i="1"/>
  <c r="S1164" i="1" s="1"/>
  <c r="O1164" i="1"/>
  <c r="W1164" i="1"/>
  <c r="Y1164" i="1"/>
  <c r="AA1164" i="1" s="1"/>
  <c r="AF1164" i="1"/>
  <c r="AH1164" i="1"/>
  <c r="AI1164" i="1" s="1"/>
  <c r="D1165" i="1"/>
  <c r="S1165" i="1" s="1"/>
  <c r="O1165" i="1"/>
  <c r="W1165" i="1"/>
  <c r="Y1165" i="1"/>
  <c r="AA1165" i="1" s="1"/>
  <c r="AF1165" i="1"/>
  <c r="AH1165" i="1"/>
  <c r="AI1165" i="1" s="1"/>
  <c r="D1166" i="1"/>
  <c r="S1166" i="1" s="1"/>
  <c r="AK1166" i="1" s="1"/>
  <c r="O1166" i="1"/>
  <c r="W1166" i="1"/>
  <c r="Y1166" i="1"/>
  <c r="AA1166" i="1" s="1"/>
  <c r="AF1166" i="1"/>
  <c r="AH1166" i="1"/>
  <c r="AI1166" i="1" s="1"/>
  <c r="D1167" i="1"/>
  <c r="S1167" i="1" s="1"/>
  <c r="O1167" i="1"/>
  <c r="W1167" i="1"/>
  <c r="Y1167" i="1"/>
  <c r="AA1167" i="1" s="1"/>
  <c r="AF1167" i="1"/>
  <c r="AH1167" i="1"/>
  <c r="AI1167" i="1" s="1"/>
  <c r="D1168" i="1"/>
  <c r="O1168" i="1"/>
  <c r="W1168" i="1"/>
  <c r="Y1168" i="1"/>
  <c r="AA1168" i="1" s="1"/>
  <c r="AF1168" i="1"/>
  <c r="AH1168" i="1"/>
  <c r="AI1168" i="1"/>
  <c r="D1169" i="1"/>
  <c r="S1169" i="1" s="1"/>
  <c r="AK1169" i="1" s="1"/>
  <c r="O1169" i="1"/>
  <c r="W1169" i="1"/>
  <c r="Y1169" i="1"/>
  <c r="AA1169" i="1" s="1"/>
  <c r="AF1169" i="1"/>
  <c r="AH1169" i="1"/>
  <c r="AI1169" i="1" s="1"/>
  <c r="D1170" i="1"/>
  <c r="S1170" i="1" s="1"/>
  <c r="O1170" i="1"/>
  <c r="W1170" i="1"/>
  <c r="Y1170" i="1"/>
  <c r="AA1170" i="1" s="1"/>
  <c r="AF1170" i="1"/>
  <c r="AH1170" i="1"/>
  <c r="AI1170" i="1" s="1"/>
  <c r="D1171" i="1"/>
  <c r="S1171" i="1" s="1"/>
  <c r="O1171" i="1"/>
  <c r="W1171" i="1"/>
  <c r="Y1171" i="1"/>
  <c r="AA1171" i="1" s="1"/>
  <c r="AF1171" i="1"/>
  <c r="AH1171" i="1"/>
  <c r="AI1171" i="1" s="1"/>
  <c r="D1172" i="1"/>
  <c r="S1172" i="1" s="1"/>
  <c r="AK1172" i="1" s="1"/>
  <c r="O1172" i="1"/>
  <c r="W1172" i="1"/>
  <c r="Y1172" i="1"/>
  <c r="AA1172" i="1" s="1"/>
  <c r="AF1172" i="1"/>
  <c r="AH1172" i="1"/>
  <c r="AI1172" i="1" s="1"/>
  <c r="D1173" i="1"/>
  <c r="S1173" i="1" s="1"/>
  <c r="O1173" i="1"/>
  <c r="W1173" i="1"/>
  <c r="Y1173" i="1"/>
  <c r="AA1173" i="1" s="1"/>
  <c r="AF1173" i="1"/>
  <c r="AH1173" i="1"/>
  <c r="AI1173" i="1" s="1"/>
  <c r="D1174" i="1"/>
  <c r="S1174" i="1" s="1"/>
  <c r="AK1174" i="1" s="1"/>
  <c r="O1174" i="1"/>
  <c r="W1174" i="1"/>
  <c r="Y1174" i="1"/>
  <c r="AA1174" i="1" s="1"/>
  <c r="AF1174" i="1"/>
  <c r="AH1174" i="1"/>
  <c r="AI1174" i="1" s="1"/>
  <c r="D1175" i="1"/>
  <c r="S1175" i="1" s="1"/>
  <c r="O1175" i="1"/>
  <c r="W1175" i="1"/>
  <c r="Y1175" i="1"/>
  <c r="AA1175" i="1" s="1"/>
  <c r="AF1175" i="1"/>
  <c r="AH1175" i="1"/>
  <c r="AI1175" i="1" s="1"/>
  <c r="D1176" i="1"/>
  <c r="S1176" i="1" s="1"/>
  <c r="O1176" i="1"/>
  <c r="W1176" i="1"/>
  <c r="Y1176" i="1"/>
  <c r="AA1176" i="1" s="1"/>
  <c r="AF1176" i="1"/>
  <c r="AH1176" i="1"/>
  <c r="AI1176" i="1" s="1"/>
  <c r="D1177" i="1"/>
  <c r="S1177" i="1" s="1"/>
  <c r="O1177" i="1"/>
  <c r="W1177" i="1"/>
  <c r="Y1177" i="1"/>
  <c r="AA1177" i="1" s="1"/>
  <c r="AF1177" i="1"/>
  <c r="AH1177" i="1"/>
  <c r="AI1177" i="1" s="1"/>
  <c r="D1178" i="1"/>
  <c r="S1178" i="1" s="1"/>
  <c r="AK1178" i="1" s="1"/>
  <c r="O1178" i="1"/>
  <c r="W1178" i="1"/>
  <c r="Y1178" i="1"/>
  <c r="AA1178" i="1" s="1"/>
  <c r="AF1178" i="1"/>
  <c r="AH1178" i="1"/>
  <c r="AI1178" i="1" s="1"/>
  <c r="D1179" i="1"/>
  <c r="S1179" i="1" s="1"/>
  <c r="O1179" i="1"/>
  <c r="W1179" i="1"/>
  <c r="Y1179" i="1"/>
  <c r="AA1179" i="1" s="1"/>
  <c r="AF1179" i="1"/>
  <c r="AH1179" i="1"/>
  <c r="AI1179" i="1" s="1"/>
  <c r="D1180" i="1"/>
  <c r="O1180" i="1"/>
  <c r="W1180" i="1"/>
  <c r="Y1180" i="1"/>
  <c r="AA1180" i="1" s="1"/>
  <c r="AF1180" i="1"/>
  <c r="AH1180" i="1"/>
  <c r="AI1180" i="1" s="1"/>
  <c r="D1181" i="1"/>
  <c r="S1181" i="1" s="1"/>
  <c r="AK1181" i="1" s="1"/>
  <c r="O1181" i="1"/>
  <c r="W1181" i="1"/>
  <c r="Y1181" i="1"/>
  <c r="AA1181" i="1" s="1"/>
  <c r="AF1181" i="1"/>
  <c r="AH1181" i="1"/>
  <c r="AI1181" i="1" s="1"/>
  <c r="D1182" i="1"/>
  <c r="S1182" i="1" s="1"/>
  <c r="O1182" i="1"/>
  <c r="W1182" i="1"/>
  <c r="Y1182" i="1"/>
  <c r="AA1182" i="1" s="1"/>
  <c r="Z1182" i="1"/>
  <c r="AB1182" i="1" s="1"/>
  <c r="AF1182" i="1"/>
  <c r="AH1182" i="1"/>
  <c r="AI1182" i="1" s="1"/>
  <c r="D1183" i="1"/>
  <c r="S1183" i="1" s="1"/>
  <c r="O1183" i="1"/>
  <c r="W1183" i="1"/>
  <c r="Y1183" i="1"/>
  <c r="AA1183" i="1" s="1"/>
  <c r="AF1183" i="1"/>
  <c r="AH1183" i="1"/>
  <c r="AI1183" i="1" s="1"/>
  <c r="D1184" i="1"/>
  <c r="S1184" i="1" s="1"/>
  <c r="AK1184" i="1" s="1"/>
  <c r="O1184" i="1"/>
  <c r="W1184" i="1"/>
  <c r="Y1184" i="1"/>
  <c r="AA1184" i="1" s="1"/>
  <c r="AF1184" i="1"/>
  <c r="AH1184" i="1"/>
  <c r="AI1184" i="1"/>
  <c r="D1185" i="1"/>
  <c r="S1185" i="1" s="1"/>
  <c r="O1185" i="1"/>
  <c r="W1185" i="1"/>
  <c r="Y1185" i="1"/>
  <c r="AA1185" i="1" s="1"/>
  <c r="AF1185" i="1"/>
  <c r="AH1185" i="1"/>
  <c r="AI1185" i="1" s="1"/>
  <c r="D1186" i="1"/>
  <c r="O1186" i="1"/>
  <c r="W1186" i="1"/>
  <c r="Y1186" i="1"/>
  <c r="AA1186" i="1" s="1"/>
  <c r="AF1186" i="1"/>
  <c r="AH1186" i="1"/>
  <c r="AI1186" i="1" s="1"/>
  <c r="D1187" i="1"/>
  <c r="S1187" i="1" s="1"/>
  <c r="AK1187" i="1" s="1"/>
  <c r="O1187" i="1"/>
  <c r="W1187" i="1"/>
  <c r="Y1187" i="1"/>
  <c r="AA1187" i="1" s="1"/>
  <c r="AF1187" i="1"/>
  <c r="AH1187" i="1"/>
  <c r="AI1187" i="1" s="1"/>
  <c r="D1188" i="1"/>
  <c r="S1188" i="1" s="1"/>
  <c r="O1188" i="1"/>
  <c r="W1188" i="1"/>
  <c r="Y1188" i="1"/>
  <c r="Z1188" i="1" s="1"/>
  <c r="AB1188" i="1" s="1"/>
  <c r="AF1188" i="1"/>
  <c r="AH1188" i="1"/>
  <c r="AI1188" i="1" s="1"/>
  <c r="D1189" i="1"/>
  <c r="O1189" i="1"/>
  <c r="W1189" i="1"/>
  <c r="Y1189" i="1"/>
  <c r="AA1189" i="1" s="1"/>
  <c r="AF1189" i="1"/>
  <c r="AH1189" i="1"/>
  <c r="AI1189" i="1" s="1"/>
  <c r="D1190" i="1"/>
  <c r="S1190" i="1" s="1"/>
  <c r="AK1190" i="1" s="1"/>
  <c r="O1190" i="1"/>
  <c r="W1190" i="1"/>
  <c r="Y1190" i="1"/>
  <c r="AA1190" i="1" s="1"/>
  <c r="AF1190" i="1"/>
  <c r="AH1190" i="1"/>
  <c r="AI1190" i="1"/>
  <c r="D1191" i="1"/>
  <c r="O1191" i="1"/>
  <c r="W1191" i="1"/>
  <c r="Y1191" i="1"/>
  <c r="AA1191" i="1"/>
  <c r="AF1191" i="1"/>
  <c r="AH1191" i="1"/>
  <c r="AI1191" i="1" s="1"/>
  <c r="D1192" i="1"/>
  <c r="S1192" i="1" s="1"/>
  <c r="AK1192" i="1" s="1"/>
  <c r="O1192" i="1"/>
  <c r="W1192" i="1"/>
  <c r="Y1192" i="1"/>
  <c r="AA1192" i="1" s="1"/>
  <c r="AF1192" i="1"/>
  <c r="AH1192" i="1"/>
  <c r="AI1192" i="1" s="1"/>
  <c r="D1193" i="1"/>
  <c r="S1193" i="1" s="1"/>
  <c r="AK1193" i="1" s="1"/>
  <c r="O1193" i="1"/>
  <c r="W1193" i="1"/>
  <c r="Y1193" i="1"/>
  <c r="AA1193" i="1" s="1"/>
  <c r="AF1193" i="1"/>
  <c r="AH1193" i="1"/>
  <c r="AI1193" i="1" s="1"/>
  <c r="D1194" i="1"/>
  <c r="S1194" i="1" s="1"/>
  <c r="O1194" i="1"/>
  <c r="W1194" i="1"/>
  <c r="Y1194" i="1"/>
  <c r="AA1194" i="1" s="1"/>
  <c r="AF1194" i="1"/>
  <c r="AH1194" i="1"/>
  <c r="AI1194" i="1"/>
  <c r="D1195" i="1"/>
  <c r="O1195" i="1"/>
  <c r="W1195" i="1"/>
  <c r="Y1195" i="1"/>
  <c r="AA1195" i="1" s="1"/>
  <c r="AF1195" i="1"/>
  <c r="AH1195" i="1"/>
  <c r="AI1195" i="1" s="1"/>
  <c r="D1196" i="1"/>
  <c r="O1196" i="1"/>
  <c r="W1196" i="1"/>
  <c r="Y1196" i="1"/>
  <c r="AA1196" i="1" s="1"/>
  <c r="AF1196" i="1"/>
  <c r="AH1196" i="1"/>
  <c r="AI1196" i="1" s="1"/>
  <c r="D1197" i="1"/>
  <c r="O1197" i="1"/>
  <c r="W1197" i="1"/>
  <c r="Y1197" i="1"/>
  <c r="AA1197" i="1" s="1"/>
  <c r="AF1197" i="1"/>
  <c r="AH1197" i="1"/>
  <c r="AI1197" i="1" s="1"/>
  <c r="D1198" i="1"/>
  <c r="S1198" i="1" s="1"/>
  <c r="AK1198" i="1" s="1"/>
  <c r="O1198" i="1"/>
  <c r="W1198" i="1"/>
  <c r="Y1198" i="1"/>
  <c r="AA1198" i="1" s="1"/>
  <c r="AF1198" i="1"/>
  <c r="AH1198" i="1"/>
  <c r="AI1198" i="1"/>
  <c r="D1199" i="1"/>
  <c r="S1199" i="1" s="1"/>
  <c r="AK1199" i="1" s="1"/>
  <c r="O1199" i="1"/>
  <c r="W1199" i="1"/>
  <c r="Y1199" i="1"/>
  <c r="AA1199" i="1" s="1"/>
  <c r="AF1199" i="1"/>
  <c r="AH1199" i="1"/>
  <c r="AI1199" i="1" s="1"/>
  <c r="D1200" i="1"/>
  <c r="S1200" i="1" s="1"/>
  <c r="O1200" i="1"/>
  <c r="W1200" i="1"/>
  <c r="Y1200" i="1"/>
  <c r="AF1200" i="1"/>
  <c r="AH1200" i="1"/>
  <c r="AI1200" i="1" s="1"/>
  <c r="D1201" i="1"/>
  <c r="O1201" i="1"/>
  <c r="W1201" i="1"/>
  <c r="Y1201" i="1"/>
  <c r="AA1201" i="1" s="1"/>
  <c r="AF1201" i="1"/>
  <c r="AH1201" i="1"/>
  <c r="AI1201" i="1" s="1"/>
  <c r="D1202" i="1"/>
  <c r="O1202" i="1"/>
  <c r="W1202" i="1"/>
  <c r="Y1202" i="1"/>
  <c r="AA1202" i="1" s="1"/>
  <c r="AF1202" i="1"/>
  <c r="AH1202" i="1"/>
  <c r="AI1202" i="1" s="1"/>
  <c r="D1203" i="1"/>
  <c r="O1203" i="1"/>
  <c r="W1203" i="1"/>
  <c r="Y1203" i="1"/>
  <c r="AA1203" i="1" s="1"/>
  <c r="AF1203" i="1"/>
  <c r="AH1203" i="1"/>
  <c r="AI1203" i="1"/>
  <c r="D1204" i="1"/>
  <c r="O1204" i="1"/>
  <c r="W1204" i="1"/>
  <c r="Y1204" i="1"/>
  <c r="AA1204" i="1" s="1"/>
  <c r="AF1204" i="1"/>
  <c r="AH1204" i="1"/>
  <c r="AI1204" i="1" s="1"/>
  <c r="D1205" i="1"/>
  <c r="O1205" i="1"/>
  <c r="W1205" i="1"/>
  <c r="Y1205" i="1"/>
  <c r="AA1205" i="1" s="1"/>
  <c r="AF1205" i="1"/>
  <c r="AH1205" i="1"/>
  <c r="AI1205" i="1" s="1"/>
  <c r="D1206" i="1"/>
  <c r="S1206" i="1" s="1"/>
  <c r="O1206" i="1"/>
  <c r="W1206" i="1"/>
  <c r="Y1206" i="1"/>
  <c r="AA1206" i="1" s="1"/>
  <c r="AF1206" i="1"/>
  <c r="AH1206" i="1"/>
  <c r="AI1206" i="1" s="1"/>
  <c r="D1207" i="1"/>
  <c r="O1207" i="1"/>
  <c r="W1207" i="1"/>
  <c r="Y1207" i="1"/>
  <c r="AA1207" i="1" s="1"/>
  <c r="AF1207" i="1"/>
  <c r="AH1207" i="1"/>
  <c r="AI1207" i="1" s="1"/>
  <c r="D1208" i="1"/>
  <c r="S1208" i="1" s="1"/>
  <c r="O1208" i="1"/>
  <c r="W1208" i="1"/>
  <c r="Y1208" i="1"/>
  <c r="AA1208" i="1" s="1"/>
  <c r="AF1208" i="1"/>
  <c r="AH1208" i="1"/>
  <c r="AI1208" i="1" s="1"/>
  <c r="D1209" i="1"/>
  <c r="O1209" i="1"/>
  <c r="W1209" i="1"/>
  <c r="Y1209" i="1"/>
  <c r="AA1209" i="1" s="1"/>
  <c r="AF1209" i="1"/>
  <c r="AH1209" i="1"/>
  <c r="AI1209" i="1" s="1"/>
  <c r="D1210" i="1"/>
  <c r="S1210" i="1" s="1"/>
  <c r="AK1210" i="1" s="1"/>
  <c r="O1210" i="1"/>
  <c r="W1210" i="1"/>
  <c r="Y1210" i="1"/>
  <c r="AA1210" i="1" s="1"/>
  <c r="AF1210" i="1"/>
  <c r="AH1210" i="1"/>
  <c r="AI1210" i="1" s="1"/>
  <c r="D1211" i="1"/>
  <c r="S1211" i="1" s="1"/>
  <c r="AK1211" i="1" s="1"/>
  <c r="O1211" i="1"/>
  <c r="W1211" i="1"/>
  <c r="Y1211" i="1"/>
  <c r="AA1211" i="1" s="1"/>
  <c r="AF1211" i="1"/>
  <c r="AH1211" i="1"/>
  <c r="AI1211" i="1" s="1"/>
  <c r="D1212" i="1"/>
  <c r="S1212" i="1" s="1"/>
  <c r="O1212" i="1"/>
  <c r="W1212" i="1"/>
  <c r="Y1212" i="1"/>
  <c r="AA1212" i="1" s="1"/>
  <c r="AF1212" i="1"/>
  <c r="AH1212" i="1"/>
  <c r="AI1212" i="1" s="1"/>
  <c r="D1213" i="1"/>
  <c r="O1213" i="1"/>
  <c r="W1213" i="1"/>
  <c r="Z1213" i="1" s="1"/>
  <c r="AB1213" i="1" s="1"/>
  <c r="Y1213" i="1"/>
  <c r="AA1213" i="1" s="1"/>
  <c r="AF1213" i="1"/>
  <c r="AH1213" i="1"/>
  <c r="AI1213" i="1" s="1"/>
  <c r="D1214" i="1"/>
  <c r="O1214" i="1"/>
  <c r="W1214" i="1"/>
  <c r="Y1214" i="1"/>
  <c r="AA1214" i="1" s="1"/>
  <c r="AF1214" i="1"/>
  <c r="AH1214" i="1"/>
  <c r="AI1214" i="1" s="1"/>
  <c r="D1215" i="1"/>
  <c r="O1215" i="1"/>
  <c r="W1215" i="1"/>
  <c r="Y1215" i="1"/>
  <c r="AA1215" i="1" s="1"/>
  <c r="AF1215" i="1"/>
  <c r="AH1215" i="1"/>
  <c r="AI1215" i="1" s="1"/>
  <c r="D1216" i="1"/>
  <c r="S1216" i="1" s="1"/>
  <c r="O1216" i="1"/>
  <c r="W1216" i="1"/>
  <c r="Y1216" i="1"/>
  <c r="AA1216" i="1" s="1"/>
  <c r="AF1216" i="1"/>
  <c r="AH1216" i="1"/>
  <c r="AI1216" i="1" s="1"/>
  <c r="D1217" i="1"/>
  <c r="S1217" i="1" s="1"/>
  <c r="AK1217" i="1" s="1"/>
  <c r="O1217" i="1"/>
  <c r="W1217" i="1"/>
  <c r="Y1217" i="1"/>
  <c r="AA1217" i="1" s="1"/>
  <c r="AF1217" i="1"/>
  <c r="AH1217" i="1"/>
  <c r="AI1217" i="1" s="1"/>
  <c r="D1218" i="1"/>
  <c r="S1218" i="1" s="1"/>
  <c r="O1218" i="1"/>
  <c r="W1218" i="1"/>
  <c r="Y1218" i="1"/>
  <c r="AF1218" i="1"/>
  <c r="AH1218" i="1"/>
  <c r="AI1218" i="1" s="1"/>
  <c r="D1219" i="1"/>
  <c r="O1219" i="1"/>
  <c r="W1219" i="1"/>
  <c r="Y1219" i="1"/>
  <c r="AA1219" i="1" s="1"/>
  <c r="AF1219" i="1"/>
  <c r="AH1219" i="1"/>
  <c r="AI1219" i="1" s="1"/>
  <c r="D1220" i="1"/>
  <c r="S1220" i="1" s="1"/>
  <c r="AK1220" i="1" s="1"/>
  <c r="O1220" i="1"/>
  <c r="W1220" i="1"/>
  <c r="Y1220" i="1"/>
  <c r="AA1220" i="1" s="1"/>
  <c r="AF1220" i="1"/>
  <c r="AH1220" i="1"/>
  <c r="AI1220" i="1" s="1"/>
  <c r="D1221" i="1"/>
  <c r="O1221" i="1"/>
  <c r="W1221" i="1"/>
  <c r="Y1221" i="1"/>
  <c r="AA1221" i="1" s="1"/>
  <c r="AF1221" i="1"/>
  <c r="AH1221" i="1"/>
  <c r="AI1221" i="1" s="1"/>
  <c r="D1222" i="1"/>
  <c r="S1222" i="1" s="1"/>
  <c r="AK1222" i="1" s="1"/>
  <c r="O1222" i="1"/>
  <c r="W1222" i="1"/>
  <c r="Y1222" i="1"/>
  <c r="AA1222" i="1" s="1"/>
  <c r="AF1222" i="1"/>
  <c r="AH1222" i="1"/>
  <c r="AI1222" i="1" s="1"/>
  <c r="D1223" i="1"/>
  <c r="S1223" i="1" s="1"/>
  <c r="AK1223" i="1" s="1"/>
  <c r="O1223" i="1"/>
  <c r="W1223" i="1"/>
  <c r="Y1223" i="1"/>
  <c r="AA1223" i="1" s="1"/>
  <c r="AF1223" i="1"/>
  <c r="AH1223" i="1"/>
  <c r="AI1223" i="1" s="1"/>
  <c r="D1224" i="1"/>
  <c r="S1224" i="1" s="1"/>
  <c r="O1224" i="1"/>
  <c r="W1224" i="1"/>
  <c r="Y1224" i="1"/>
  <c r="AA1224" i="1" s="1"/>
  <c r="AF1224" i="1"/>
  <c r="AH1224" i="1"/>
  <c r="AI1224" i="1" s="1"/>
  <c r="D1225" i="1"/>
  <c r="O1225" i="1"/>
  <c r="W1225" i="1"/>
  <c r="Y1225" i="1"/>
  <c r="AA1225" i="1" s="1"/>
  <c r="AF1225" i="1"/>
  <c r="AH1225" i="1"/>
  <c r="AI1225" i="1" s="1"/>
  <c r="D1226" i="1"/>
  <c r="S1226" i="1" s="1"/>
  <c r="AK1226" i="1" s="1"/>
  <c r="O1226" i="1"/>
  <c r="W1226" i="1"/>
  <c r="Y1226" i="1"/>
  <c r="AA1226" i="1" s="1"/>
  <c r="AF1226" i="1"/>
  <c r="AH1226" i="1"/>
  <c r="AI1226" i="1" s="1"/>
  <c r="D1227" i="1"/>
  <c r="O1227" i="1"/>
  <c r="W1227" i="1"/>
  <c r="Y1227" i="1"/>
  <c r="AA1227" i="1" s="1"/>
  <c r="AF1227" i="1"/>
  <c r="AH1227" i="1"/>
  <c r="AI1227" i="1" s="1"/>
  <c r="D1228" i="1"/>
  <c r="O1228" i="1"/>
  <c r="W1228" i="1"/>
  <c r="Y1228" i="1"/>
  <c r="AA1228" i="1" s="1"/>
  <c r="AF1228" i="1"/>
  <c r="AH1228" i="1"/>
  <c r="AI1228" i="1" s="1"/>
  <c r="D1229" i="1"/>
  <c r="O1229" i="1"/>
  <c r="W1229" i="1"/>
  <c r="Y1229" i="1"/>
  <c r="AA1229" i="1" s="1"/>
  <c r="AF1229" i="1"/>
  <c r="AH1229" i="1"/>
  <c r="AI1229" i="1" s="1"/>
  <c r="D1230" i="1"/>
  <c r="S1230" i="1" s="1"/>
  <c r="O1230" i="1"/>
  <c r="W1230" i="1"/>
  <c r="Y1230" i="1"/>
  <c r="AA1230" i="1" s="1"/>
  <c r="AF1230" i="1"/>
  <c r="AH1230" i="1"/>
  <c r="AI1230" i="1" s="1"/>
  <c r="D1231" i="1"/>
  <c r="O1231" i="1"/>
  <c r="W1231" i="1"/>
  <c r="Y1231" i="1"/>
  <c r="AA1231" i="1" s="1"/>
  <c r="AF1231" i="1"/>
  <c r="AH1231" i="1"/>
  <c r="AI1231" i="1" s="1"/>
  <c r="D1232" i="1"/>
  <c r="S1232" i="1" s="1"/>
  <c r="AK1232" i="1" s="1"/>
  <c r="O1232" i="1"/>
  <c r="W1232" i="1"/>
  <c r="Y1232" i="1"/>
  <c r="AA1232" i="1" s="1"/>
  <c r="AF1232" i="1"/>
  <c r="AH1232" i="1"/>
  <c r="AI1232" i="1"/>
  <c r="D1233" i="1"/>
  <c r="S1233" i="1" s="1"/>
  <c r="AK1233" i="1" s="1"/>
  <c r="O1233" i="1"/>
  <c r="W1233" i="1"/>
  <c r="Y1233" i="1"/>
  <c r="AA1233" i="1" s="1"/>
  <c r="AF1233" i="1"/>
  <c r="AH1233" i="1"/>
  <c r="AI1233" i="1" s="1"/>
  <c r="D1234" i="1"/>
  <c r="O1234" i="1"/>
  <c r="W1234" i="1"/>
  <c r="Y1234" i="1"/>
  <c r="AA1234" i="1" s="1"/>
  <c r="AF1234" i="1"/>
  <c r="AH1234" i="1"/>
  <c r="AI1234" i="1" s="1"/>
  <c r="D1235" i="1"/>
  <c r="S1235" i="1" s="1"/>
  <c r="O1235" i="1"/>
  <c r="W1235" i="1"/>
  <c r="Y1235" i="1"/>
  <c r="AA1235" i="1" s="1"/>
  <c r="AF1235" i="1"/>
  <c r="AH1235" i="1"/>
  <c r="AI1235" i="1" s="1"/>
  <c r="D1236" i="1"/>
  <c r="S1236" i="1" s="1"/>
  <c r="O1236" i="1"/>
  <c r="W1236" i="1"/>
  <c r="Y1236" i="1"/>
  <c r="AA1236" i="1" s="1"/>
  <c r="AF1236" i="1"/>
  <c r="AH1236" i="1"/>
  <c r="AI1236" i="1" s="1"/>
  <c r="D1237" i="1"/>
  <c r="O1237" i="1"/>
  <c r="W1237" i="1"/>
  <c r="Y1237" i="1"/>
  <c r="AA1237" i="1" s="1"/>
  <c r="AF1237" i="1"/>
  <c r="AH1237" i="1"/>
  <c r="AI1237" i="1" s="1"/>
  <c r="D1238" i="1"/>
  <c r="S1238" i="1" s="1"/>
  <c r="O1238" i="1"/>
  <c r="W1238" i="1"/>
  <c r="Y1238" i="1"/>
  <c r="AA1238" i="1" s="1"/>
  <c r="AF1238" i="1"/>
  <c r="AH1238" i="1"/>
  <c r="AI1238" i="1" s="1"/>
  <c r="D1239" i="1"/>
  <c r="S1239" i="1" s="1"/>
  <c r="AK1239" i="1" s="1"/>
  <c r="O1239" i="1"/>
  <c r="W1239" i="1"/>
  <c r="Y1239" i="1"/>
  <c r="AA1239" i="1" s="1"/>
  <c r="AF1239" i="1"/>
  <c r="AH1239" i="1"/>
  <c r="AI1239" i="1" s="1"/>
  <c r="D1240" i="1"/>
  <c r="S1240" i="1" s="1"/>
  <c r="AK1240" i="1" s="1"/>
  <c r="O1240" i="1"/>
  <c r="W1240" i="1"/>
  <c r="Y1240" i="1"/>
  <c r="AA1240" i="1" s="1"/>
  <c r="Z1240" i="1"/>
  <c r="AB1240" i="1" s="1"/>
  <c r="AF1240" i="1"/>
  <c r="AH1240" i="1"/>
  <c r="AI1240" i="1" s="1"/>
  <c r="D1241" i="1"/>
  <c r="S1241" i="1" s="1"/>
  <c r="AK1241" i="1" s="1"/>
  <c r="O1241" i="1"/>
  <c r="W1241" i="1"/>
  <c r="Y1241" i="1"/>
  <c r="AA1241" i="1" s="1"/>
  <c r="AF1241" i="1"/>
  <c r="AH1241" i="1"/>
  <c r="AI1241" i="1" s="1"/>
  <c r="D1242" i="1"/>
  <c r="O1242" i="1"/>
  <c r="W1242" i="1"/>
  <c r="Y1242" i="1"/>
  <c r="AA1242" i="1" s="1"/>
  <c r="AF1242" i="1"/>
  <c r="AH1242" i="1"/>
  <c r="AI1242" i="1" s="1"/>
  <c r="D1243" i="1"/>
  <c r="S1243" i="1" s="1"/>
  <c r="AK1243" i="1" s="1"/>
  <c r="O1243" i="1"/>
  <c r="W1243" i="1"/>
  <c r="Y1243" i="1"/>
  <c r="AA1243" i="1" s="1"/>
  <c r="AF1243" i="1"/>
  <c r="AH1243" i="1"/>
  <c r="AI1243" i="1" s="1"/>
  <c r="D1244" i="1"/>
  <c r="O1244" i="1"/>
  <c r="W1244" i="1"/>
  <c r="Y1244" i="1"/>
  <c r="AA1244" i="1" s="1"/>
  <c r="AF1244" i="1"/>
  <c r="AH1244" i="1"/>
  <c r="AI1244" i="1" s="1"/>
  <c r="D1245" i="1"/>
  <c r="S1245" i="1" s="1"/>
  <c r="AK1245" i="1" s="1"/>
  <c r="O1245" i="1"/>
  <c r="W1245" i="1"/>
  <c r="Y1245" i="1"/>
  <c r="AA1245" i="1"/>
  <c r="AF1245" i="1"/>
  <c r="AH1245" i="1"/>
  <c r="AI1245" i="1" s="1"/>
  <c r="D1246" i="1"/>
  <c r="S1246" i="1" s="1"/>
  <c r="AK1246" i="1" s="1"/>
  <c r="O1246" i="1"/>
  <c r="W1246" i="1"/>
  <c r="Y1246" i="1"/>
  <c r="AA1246" i="1" s="1"/>
  <c r="AF1246" i="1"/>
  <c r="AH1246" i="1"/>
  <c r="AI1246" i="1" s="1"/>
  <c r="D1247" i="1"/>
  <c r="S1247" i="1" s="1"/>
  <c r="AK1247" i="1" s="1"/>
  <c r="O1247" i="1"/>
  <c r="W1247" i="1"/>
  <c r="Y1247" i="1"/>
  <c r="AA1247" i="1" s="1"/>
  <c r="AF1247" i="1"/>
  <c r="AH1247" i="1"/>
  <c r="AI1247" i="1" s="1"/>
  <c r="D1248" i="1"/>
  <c r="O1248" i="1"/>
  <c r="W1248" i="1"/>
  <c r="Y1248" i="1"/>
  <c r="AA1248" i="1" s="1"/>
  <c r="AF1248" i="1"/>
  <c r="AH1248" i="1"/>
  <c r="AI1248" i="1" s="1"/>
  <c r="D1249" i="1"/>
  <c r="S1249" i="1" s="1"/>
  <c r="AK1249" i="1" s="1"/>
  <c r="O1249" i="1"/>
  <c r="W1249" i="1"/>
  <c r="Y1249" i="1"/>
  <c r="AA1249" i="1" s="1"/>
  <c r="Z1249" i="1"/>
  <c r="AB1249" i="1" s="1"/>
  <c r="AF1249" i="1"/>
  <c r="AH1249" i="1"/>
  <c r="AI1249" i="1"/>
  <c r="D1250" i="1"/>
  <c r="S1250" i="1" s="1"/>
  <c r="O1250" i="1"/>
  <c r="W1250" i="1"/>
  <c r="Y1250" i="1"/>
  <c r="AA1250" i="1" s="1"/>
  <c r="AF1250" i="1"/>
  <c r="AH1250" i="1"/>
  <c r="AI1250" i="1"/>
  <c r="D1251" i="1"/>
  <c r="O1251" i="1"/>
  <c r="W1251" i="1"/>
  <c r="Y1251" i="1"/>
  <c r="AA1251" i="1" s="1"/>
  <c r="AF1251" i="1"/>
  <c r="AH1251" i="1"/>
  <c r="AI1251" i="1"/>
  <c r="D1252" i="1"/>
  <c r="S1252" i="1" s="1"/>
  <c r="AK1252" i="1" s="1"/>
  <c r="O1252" i="1"/>
  <c r="W1252" i="1"/>
  <c r="Y1252" i="1"/>
  <c r="AA1252" i="1" s="1"/>
  <c r="AF1252" i="1"/>
  <c r="AH1252" i="1"/>
  <c r="AI1252" i="1" s="1"/>
  <c r="D1253" i="1"/>
  <c r="S1253" i="1" s="1"/>
  <c r="O1253" i="1"/>
  <c r="W1253" i="1"/>
  <c r="Z1253" i="1"/>
  <c r="AB1253" i="1" s="1"/>
  <c r="Y1253" i="1"/>
  <c r="AA1253" i="1" s="1"/>
  <c r="AF1253" i="1"/>
  <c r="AH1253" i="1"/>
  <c r="AI1253" i="1" s="1"/>
  <c r="D1254" i="1"/>
  <c r="S1254" i="1" s="1"/>
  <c r="AK1254" i="1" s="1"/>
  <c r="O1254" i="1"/>
  <c r="W1254" i="1"/>
  <c r="Y1254" i="1"/>
  <c r="AA1254" i="1" s="1"/>
  <c r="AF1254" i="1"/>
  <c r="AH1254" i="1"/>
  <c r="AI1254" i="1" s="1"/>
  <c r="D1255" i="1"/>
  <c r="S1255" i="1" s="1"/>
  <c r="AK1255" i="1" s="1"/>
  <c r="O1255" i="1"/>
  <c r="W1255" i="1"/>
  <c r="Y1255" i="1"/>
  <c r="AA1255" i="1" s="1"/>
  <c r="AF1255" i="1"/>
  <c r="AH1255" i="1"/>
  <c r="AI1255" i="1" s="1"/>
  <c r="D1256" i="1"/>
  <c r="S1256" i="1" s="1"/>
  <c r="O1256" i="1"/>
  <c r="W1256" i="1"/>
  <c r="Y1256" i="1"/>
  <c r="AF1256" i="1"/>
  <c r="AH1256" i="1"/>
  <c r="AI1256" i="1" s="1"/>
  <c r="D1257" i="1"/>
  <c r="S1257" i="1" s="1"/>
  <c r="O1257" i="1"/>
  <c r="W1257" i="1"/>
  <c r="Y1257" i="1"/>
  <c r="AA1257" i="1" s="1"/>
  <c r="AF1257" i="1"/>
  <c r="AH1257" i="1"/>
  <c r="AI1257" i="1" s="1"/>
  <c r="D1258" i="1"/>
  <c r="S1258" i="1" s="1"/>
  <c r="O1258" i="1"/>
  <c r="W1258" i="1"/>
  <c r="Y1258" i="1"/>
  <c r="AA1258" i="1" s="1"/>
  <c r="AF1258" i="1"/>
  <c r="AH1258" i="1"/>
  <c r="AI1258" i="1" s="1"/>
  <c r="D1259" i="1"/>
  <c r="O1259" i="1"/>
  <c r="W1259" i="1"/>
  <c r="Y1259" i="1"/>
  <c r="AA1259" i="1" s="1"/>
  <c r="Z1259" i="1"/>
  <c r="AB1259" i="1"/>
  <c r="AF1259" i="1"/>
  <c r="AH1259" i="1"/>
  <c r="AI1259" i="1" s="1"/>
  <c r="D1260" i="1"/>
  <c r="O1260" i="1"/>
  <c r="W1260" i="1"/>
  <c r="Y1260" i="1"/>
  <c r="AA1260" i="1" s="1"/>
  <c r="AF1260" i="1"/>
  <c r="AH1260" i="1"/>
  <c r="AI1260" i="1" s="1"/>
  <c r="D1261" i="1"/>
  <c r="O1261" i="1"/>
  <c r="W1261" i="1"/>
  <c r="Y1261" i="1"/>
  <c r="AA1261" i="1" s="1"/>
  <c r="AF1261" i="1"/>
  <c r="AH1261" i="1"/>
  <c r="AI1261" i="1" s="1"/>
  <c r="D1262" i="1"/>
  <c r="S1262" i="1" s="1"/>
  <c r="O1262" i="1"/>
  <c r="W1262" i="1"/>
  <c r="Y1262" i="1"/>
  <c r="AA1262" i="1" s="1"/>
  <c r="AF1262" i="1"/>
  <c r="AH1262" i="1"/>
  <c r="AI1262" i="1" s="1"/>
  <c r="D1263" i="1"/>
  <c r="S1263" i="1" s="1"/>
  <c r="O1263" i="1"/>
  <c r="W1263" i="1"/>
  <c r="Y1263" i="1"/>
  <c r="AF1263" i="1"/>
  <c r="AH1263" i="1"/>
  <c r="AI1263" i="1" s="1"/>
  <c r="D1264" i="1"/>
  <c r="O1264" i="1"/>
  <c r="W1264" i="1"/>
  <c r="Y1264" i="1"/>
  <c r="AA1264" i="1" s="1"/>
  <c r="AF1264" i="1"/>
  <c r="AH1264" i="1"/>
  <c r="AI1264" i="1" s="1"/>
  <c r="D1265" i="1"/>
  <c r="S1265" i="1" s="1"/>
  <c r="O1265" i="1"/>
  <c r="W1265" i="1"/>
  <c r="Z1265" i="1"/>
  <c r="AB1265" i="1" s="1"/>
  <c r="Y1265" i="1"/>
  <c r="AA1265" i="1" s="1"/>
  <c r="AF1265" i="1"/>
  <c r="AH1265" i="1"/>
  <c r="AI1265" i="1" s="1"/>
  <c r="D1266" i="1"/>
  <c r="S1266" i="1" s="1"/>
  <c r="O1266" i="1"/>
  <c r="W1266" i="1"/>
  <c r="Y1266" i="1"/>
  <c r="AA1266" i="1" s="1"/>
  <c r="AF1266" i="1"/>
  <c r="AH1266" i="1"/>
  <c r="AI1266" i="1" s="1"/>
  <c r="D1267" i="1"/>
  <c r="S1267" i="1" s="1"/>
  <c r="O1267" i="1"/>
  <c r="W1267" i="1"/>
  <c r="Y1267" i="1"/>
  <c r="AA1267" i="1" s="1"/>
  <c r="AF1267" i="1"/>
  <c r="AH1267" i="1"/>
  <c r="AI1267" i="1" s="1"/>
  <c r="D1268" i="1"/>
  <c r="S1268" i="1" s="1"/>
  <c r="O1268" i="1"/>
  <c r="W1268" i="1"/>
  <c r="Y1268" i="1"/>
  <c r="AA1268" i="1" s="1"/>
  <c r="AF1268" i="1"/>
  <c r="AH1268" i="1"/>
  <c r="AI1268" i="1" s="1"/>
  <c r="D1269" i="1"/>
  <c r="S1269" i="1" s="1"/>
  <c r="O1269" i="1"/>
  <c r="W1269" i="1"/>
  <c r="Y1269" i="1"/>
  <c r="AA1269" i="1" s="1"/>
  <c r="AF1269" i="1"/>
  <c r="AH1269" i="1"/>
  <c r="AI1269" i="1" s="1"/>
  <c r="D1270" i="1"/>
  <c r="S1270" i="1" s="1"/>
  <c r="O1270" i="1"/>
  <c r="W1270" i="1"/>
  <c r="Y1270" i="1"/>
  <c r="AA1270" i="1" s="1"/>
  <c r="AF1270" i="1"/>
  <c r="AH1270" i="1"/>
  <c r="AI1270" i="1" s="1"/>
  <c r="D1271" i="1"/>
  <c r="S1271" i="1" s="1"/>
  <c r="O1271" i="1"/>
  <c r="W1271" i="1"/>
  <c r="Y1271" i="1"/>
  <c r="AA1271" i="1" s="1"/>
  <c r="AF1271" i="1"/>
  <c r="AH1271" i="1"/>
  <c r="AI1271" i="1" s="1"/>
  <c r="D1272" i="1"/>
  <c r="S1272" i="1" s="1"/>
  <c r="AK1272" i="1" s="1"/>
  <c r="O1272" i="1"/>
  <c r="W1272" i="1"/>
  <c r="Z1272" i="1" s="1"/>
  <c r="AB1272" i="1" s="1"/>
  <c r="Y1272" i="1"/>
  <c r="AA1272" i="1" s="1"/>
  <c r="AF1272" i="1"/>
  <c r="AH1272" i="1"/>
  <c r="AI1272" i="1" s="1"/>
  <c r="D1273" i="1"/>
  <c r="S1273" i="1" s="1"/>
  <c r="AK1273" i="1" s="1"/>
  <c r="O1273" i="1"/>
  <c r="W1273" i="1"/>
  <c r="Y1273" i="1"/>
  <c r="AA1273" i="1" s="1"/>
  <c r="AF1273" i="1"/>
  <c r="AH1273" i="1"/>
  <c r="AI1273" i="1" s="1"/>
  <c r="D1274" i="1"/>
  <c r="S1274" i="1" s="1"/>
  <c r="O1274" i="1"/>
  <c r="W1274" i="1"/>
  <c r="Y1274" i="1"/>
  <c r="AA1274" i="1" s="1"/>
  <c r="AF1274" i="1"/>
  <c r="AH1274" i="1"/>
  <c r="AI1274" i="1" s="1"/>
  <c r="D1275" i="1"/>
  <c r="S1275" i="1" s="1"/>
  <c r="O1275" i="1"/>
  <c r="W1275" i="1"/>
  <c r="Y1275" i="1"/>
  <c r="AF1275" i="1"/>
  <c r="AH1275" i="1"/>
  <c r="AI1275" i="1"/>
  <c r="D1276" i="1"/>
  <c r="O1276" i="1"/>
  <c r="W1276" i="1"/>
  <c r="Y1276" i="1"/>
  <c r="AA1276" i="1" s="1"/>
  <c r="AF1276" i="1"/>
  <c r="AH1276" i="1"/>
  <c r="AI1276" i="1" s="1"/>
  <c r="D1277" i="1"/>
  <c r="S1277" i="1" s="1"/>
  <c r="O1277" i="1"/>
  <c r="W1277" i="1"/>
  <c r="Y1277" i="1"/>
  <c r="AA1277" i="1" s="1"/>
  <c r="AF1277" i="1"/>
  <c r="AH1277" i="1"/>
  <c r="AI1277" i="1" s="1"/>
  <c r="D1278" i="1"/>
  <c r="S1278" i="1" s="1"/>
  <c r="O1278" i="1"/>
  <c r="W1278" i="1"/>
  <c r="Y1278" i="1"/>
  <c r="AA1278" i="1" s="1"/>
  <c r="AF1278" i="1"/>
  <c r="AH1278" i="1"/>
  <c r="AI1278" i="1" s="1"/>
  <c r="D1279" i="1"/>
  <c r="S1279" i="1" s="1"/>
  <c r="O1279" i="1"/>
  <c r="W1279" i="1"/>
  <c r="Y1279" i="1"/>
  <c r="AA1279" i="1" s="1"/>
  <c r="AF1279" i="1"/>
  <c r="AH1279" i="1"/>
  <c r="AI1279" i="1" s="1"/>
  <c r="D1280" i="1"/>
  <c r="S1280" i="1" s="1"/>
  <c r="O1280" i="1"/>
  <c r="W1280" i="1"/>
  <c r="Y1280" i="1"/>
  <c r="AA1280" i="1" s="1"/>
  <c r="AF1280" i="1"/>
  <c r="AH1280" i="1"/>
  <c r="AI1280" i="1" s="1"/>
  <c r="D1281" i="1"/>
  <c r="S1281" i="1" s="1"/>
  <c r="O1281" i="1"/>
  <c r="W1281" i="1"/>
  <c r="Y1281" i="1"/>
  <c r="AA1281" i="1" s="1"/>
  <c r="AF1281" i="1"/>
  <c r="AH1281" i="1"/>
  <c r="AI1281" i="1" s="1"/>
  <c r="D1282" i="1"/>
  <c r="S1282" i="1" s="1"/>
  <c r="AK1282" i="1" s="1"/>
  <c r="O1282" i="1"/>
  <c r="W1282" i="1"/>
  <c r="Y1282" i="1"/>
  <c r="AA1282" i="1"/>
  <c r="AF1282" i="1"/>
  <c r="AH1282" i="1"/>
  <c r="AI1282" i="1" s="1"/>
  <c r="D1283" i="1"/>
  <c r="S1283" i="1" s="1"/>
  <c r="O1283" i="1"/>
  <c r="W1283" i="1"/>
  <c r="Y1283" i="1"/>
  <c r="AA1283" i="1" s="1"/>
  <c r="AF1283" i="1"/>
  <c r="AH1283" i="1"/>
  <c r="AI1283" i="1" s="1"/>
  <c r="D1284" i="1"/>
  <c r="O1284" i="1"/>
  <c r="W1284" i="1"/>
  <c r="Y1284" i="1"/>
  <c r="AA1284" i="1" s="1"/>
  <c r="AF1284" i="1"/>
  <c r="AH1284" i="1"/>
  <c r="AI1284" i="1" s="1"/>
  <c r="D1285" i="1"/>
  <c r="O1285" i="1"/>
  <c r="W1285" i="1"/>
  <c r="Y1285" i="1"/>
  <c r="AA1285" i="1" s="1"/>
  <c r="AF1285" i="1"/>
  <c r="AH1285" i="1"/>
  <c r="AI1285" i="1" s="1"/>
  <c r="D1286" i="1"/>
  <c r="S1286" i="1" s="1"/>
  <c r="O1286" i="1"/>
  <c r="W1286" i="1"/>
  <c r="Y1286" i="1"/>
  <c r="AA1286" i="1" s="1"/>
  <c r="AF1286" i="1"/>
  <c r="AH1286" i="1"/>
  <c r="AI1286" i="1" s="1"/>
  <c r="D1287" i="1"/>
  <c r="S1287" i="1" s="1"/>
  <c r="O1287" i="1"/>
  <c r="W1287" i="1"/>
  <c r="Y1287" i="1"/>
  <c r="AA1287" i="1"/>
  <c r="AF1287" i="1"/>
  <c r="AH1287" i="1"/>
  <c r="AI1287" i="1" s="1"/>
  <c r="D1288" i="1"/>
  <c r="O1288" i="1"/>
  <c r="W1288" i="1"/>
  <c r="Y1288" i="1"/>
  <c r="AA1288" i="1"/>
  <c r="AF1288" i="1"/>
  <c r="AH1288" i="1"/>
  <c r="AI1288" i="1" s="1"/>
  <c r="D1289" i="1"/>
  <c r="S1289" i="1" s="1"/>
  <c r="O1289" i="1"/>
  <c r="W1289" i="1"/>
  <c r="Y1289" i="1"/>
  <c r="AA1289" i="1" s="1"/>
  <c r="AF1289" i="1"/>
  <c r="AH1289" i="1"/>
  <c r="AI1289" i="1" s="1"/>
  <c r="D1290" i="1"/>
  <c r="S1290" i="1" s="1"/>
  <c r="AK1290" i="1" s="1"/>
  <c r="O1290" i="1"/>
  <c r="W1290" i="1"/>
  <c r="Y1290" i="1"/>
  <c r="AA1290" i="1" s="1"/>
  <c r="AF1290" i="1"/>
  <c r="AH1290" i="1"/>
  <c r="AI1290" i="1" s="1"/>
  <c r="D1291" i="1"/>
  <c r="S1291" i="1" s="1"/>
  <c r="O1291" i="1"/>
  <c r="W1291" i="1"/>
  <c r="Y1291" i="1"/>
  <c r="AA1291" i="1" s="1"/>
  <c r="AF1291" i="1"/>
  <c r="AH1291" i="1"/>
  <c r="AI1291" i="1" s="1"/>
  <c r="D1292" i="1"/>
  <c r="S1292" i="1" s="1"/>
  <c r="O1292" i="1"/>
  <c r="W1292" i="1"/>
  <c r="Y1292" i="1"/>
  <c r="AF1292" i="1"/>
  <c r="AH1292" i="1"/>
  <c r="AI1292" i="1" s="1"/>
  <c r="D1293" i="1"/>
  <c r="S1293" i="1" s="1"/>
  <c r="O1293" i="1"/>
  <c r="W1293" i="1"/>
  <c r="Y1293" i="1"/>
  <c r="AA1293" i="1" s="1"/>
  <c r="AF1293" i="1"/>
  <c r="AH1293" i="1"/>
  <c r="AI1293" i="1" s="1"/>
  <c r="D1294" i="1"/>
  <c r="S1294" i="1" s="1"/>
  <c r="O1294" i="1"/>
  <c r="W1294" i="1"/>
  <c r="Y1294" i="1"/>
  <c r="AF1294" i="1"/>
  <c r="AH1294" i="1"/>
  <c r="AI1294" i="1" s="1"/>
  <c r="D1295" i="1"/>
  <c r="O1295" i="1"/>
  <c r="W1295" i="1"/>
  <c r="Y1295" i="1"/>
  <c r="AA1295" i="1" s="1"/>
  <c r="AF1295" i="1"/>
  <c r="AH1295" i="1"/>
  <c r="AI1295" i="1" s="1"/>
  <c r="D1296" i="1"/>
  <c r="S1296" i="1" s="1"/>
  <c r="O1296" i="1"/>
  <c r="W1296" i="1"/>
  <c r="Y1296" i="1"/>
  <c r="AA1296" i="1" s="1"/>
  <c r="AF1296" i="1"/>
  <c r="AH1296" i="1"/>
  <c r="AI1296" i="1" s="1"/>
  <c r="D1297" i="1"/>
  <c r="S1297" i="1" s="1"/>
  <c r="O1297" i="1"/>
  <c r="W1297" i="1"/>
  <c r="Y1297" i="1"/>
  <c r="AA1297" i="1" s="1"/>
  <c r="AF1297" i="1"/>
  <c r="AH1297" i="1"/>
  <c r="AI1297" i="1" s="1"/>
  <c r="D1298" i="1"/>
  <c r="S1298" i="1" s="1"/>
  <c r="AK1298" i="1" s="1"/>
  <c r="O1298" i="1"/>
  <c r="W1298" i="1"/>
  <c r="Y1298" i="1"/>
  <c r="AA1298" i="1"/>
  <c r="AF1298" i="1"/>
  <c r="AH1298" i="1"/>
  <c r="AI1298" i="1" s="1"/>
  <c r="D1299" i="1"/>
  <c r="S1299" i="1" s="1"/>
  <c r="O1299" i="1"/>
  <c r="W1299" i="1"/>
  <c r="Y1299" i="1"/>
  <c r="AA1299" i="1" s="1"/>
  <c r="AF1299" i="1"/>
  <c r="AH1299" i="1"/>
  <c r="AI1299" i="1" s="1"/>
  <c r="D1300" i="1"/>
  <c r="O1300" i="1"/>
  <c r="W1300" i="1"/>
  <c r="Y1300" i="1"/>
  <c r="AA1300" i="1" s="1"/>
  <c r="AF1300" i="1"/>
  <c r="AH1300" i="1"/>
  <c r="AI1300" i="1" s="1"/>
  <c r="D1301" i="1"/>
  <c r="O1301" i="1"/>
  <c r="W1301" i="1"/>
  <c r="Y1301" i="1"/>
  <c r="AA1301" i="1" s="1"/>
  <c r="AF1301" i="1"/>
  <c r="AH1301" i="1"/>
  <c r="AI1301" i="1" s="1"/>
  <c r="D1302" i="1"/>
  <c r="S1302" i="1" s="1"/>
  <c r="O1302" i="1"/>
  <c r="W1302" i="1"/>
  <c r="Y1302" i="1"/>
  <c r="AA1302" i="1" s="1"/>
  <c r="AF1302" i="1"/>
  <c r="AH1302" i="1"/>
  <c r="AI1302" i="1" s="1"/>
  <c r="D1303" i="1"/>
  <c r="S1303" i="1" s="1"/>
  <c r="AK1303" i="1" s="1"/>
  <c r="O1303" i="1"/>
  <c r="W1303" i="1"/>
  <c r="Y1303" i="1"/>
  <c r="AA1303" i="1" s="1"/>
  <c r="AF1303" i="1"/>
  <c r="AH1303" i="1"/>
  <c r="AI1303" i="1" s="1"/>
  <c r="D1304" i="1"/>
  <c r="O1304" i="1"/>
  <c r="W1304" i="1"/>
  <c r="Y1304" i="1"/>
  <c r="Z1304" i="1" s="1"/>
  <c r="AB1304" i="1" s="1"/>
  <c r="AF1304" i="1"/>
  <c r="AH1304" i="1"/>
  <c r="AI1304" i="1" s="1"/>
  <c r="D1305" i="1"/>
  <c r="S1305" i="1" s="1"/>
  <c r="O1305" i="1"/>
  <c r="W1305" i="1"/>
  <c r="Y1305" i="1"/>
  <c r="AA1305" i="1" s="1"/>
  <c r="AF1305" i="1"/>
  <c r="AH1305" i="1"/>
  <c r="AI1305" i="1" s="1"/>
  <c r="D1306" i="1"/>
  <c r="O1306" i="1"/>
  <c r="W1306" i="1"/>
  <c r="Y1306" i="1"/>
  <c r="AA1306" i="1" s="1"/>
  <c r="AF1306" i="1"/>
  <c r="AH1306" i="1"/>
  <c r="AI1306" i="1" s="1"/>
  <c r="D1307" i="1"/>
  <c r="O1307" i="1"/>
  <c r="W1307" i="1"/>
  <c r="Y1307" i="1"/>
  <c r="AA1307" i="1" s="1"/>
  <c r="AF1307" i="1"/>
  <c r="AH1307" i="1"/>
  <c r="AI1307" i="1" s="1"/>
  <c r="D1308" i="1"/>
  <c r="O1308" i="1"/>
  <c r="W1308" i="1"/>
  <c r="Y1308" i="1"/>
  <c r="AA1308" i="1"/>
  <c r="AF1308" i="1"/>
  <c r="AH1308" i="1"/>
  <c r="AI1308" i="1" s="1"/>
  <c r="D1309" i="1"/>
  <c r="S1309" i="1" s="1"/>
  <c r="AK1309" i="1" s="1"/>
  <c r="O1309" i="1"/>
  <c r="W1309" i="1"/>
  <c r="Y1309" i="1"/>
  <c r="AA1309" i="1" s="1"/>
  <c r="AF1309" i="1"/>
  <c r="AH1309" i="1"/>
  <c r="AI1309" i="1" s="1"/>
  <c r="D1310" i="1"/>
  <c r="S1310" i="1" s="1"/>
  <c r="O1310" i="1"/>
  <c r="W1310" i="1"/>
  <c r="Y1310" i="1"/>
  <c r="AF1310" i="1"/>
  <c r="AH1310" i="1"/>
  <c r="AI1310" i="1" s="1"/>
  <c r="D1311" i="1"/>
  <c r="S1311" i="1" s="1"/>
  <c r="O1311" i="1"/>
  <c r="W1311" i="1"/>
  <c r="Y1311" i="1"/>
  <c r="AF1311" i="1"/>
  <c r="AH1311" i="1"/>
  <c r="AI1311" i="1" s="1"/>
  <c r="D1312" i="1"/>
  <c r="S1312" i="1" s="1"/>
  <c r="AK1312" i="1" s="1"/>
  <c r="O1312" i="1"/>
  <c r="W1312" i="1"/>
  <c r="Y1312" i="1"/>
  <c r="AA1312" i="1" s="1"/>
  <c r="AF1312" i="1"/>
  <c r="AH1312" i="1"/>
  <c r="AI1312" i="1" s="1"/>
  <c r="D1313" i="1"/>
  <c r="O1313" i="1"/>
  <c r="W1313" i="1"/>
  <c r="Y1313" i="1"/>
  <c r="AA1313" i="1" s="1"/>
  <c r="AF1313" i="1"/>
  <c r="AH1313" i="1"/>
  <c r="AI1313" i="1" s="1"/>
  <c r="D1314" i="1"/>
  <c r="S1314" i="1" s="1"/>
  <c r="AK1314" i="1" s="1"/>
  <c r="O1314" i="1"/>
  <c r="W1314" i="1"/>
  <c r="Z1314" i="1" s="1"/>
  <c r="AB1314" i="1" s="1"/>
  <c r="Y1314" i="1"/>
  <c r="AA1314" i="1" s="1"/>
  <c r="AF1314" i="1"/>
  <c r="AH1314" i="1"/>
  <c r="AI1314" i="1" s="1"/>
  <c r="D1315" i="1"/>
  <c r="S1315" i="1" s="1"/>
  <c r="AK1315" i="1" s="1"/>
  <c r="O1315" i="1"/>
  <c r="W1315" i="1"/>
  <c r="Z1315" i="1" s="1"/>
  <c r="AB1315" i="1" s="1"/>
  <c r="Y1315" i="1"/>
  <c r="AA1315" i="1" s="1"/>
  <c r="AF1315" i="1"/>
  <c r="AH1315" i="1"/>
  <c r="AI1315" i="1" s="1"/>
  <c r="D1316" i="1"/>
  <c r="S1316" i="1" s="1"/>
  <c r="AK1316" i="1" s="1"/>
  <c r="O1316" i="1"/>
  <c r="W1316" i="1"/>
  <c r="Y1316" i="1"/>
  <c r="AF1316" i="1"/>
  <c r="AH1316" i="1"/>
  <c r="AI1316" i="1" s="1"/>
  <c r="D1317" i="1"/>
  <c r="O1317" i="1"/>
  <c r="W1317" i="1"/>
  <c r="Y1317" i="1"/>
  <c r="AF1317" i="1"/>
  <c r="AH1317" i="1"/>
  <c r="AI1317" i="1" s="1"/>
  <c r="D1318" i="1"/>
  <c r="S1318" i="1" s="1"/>
  <c r="AK1318" i="1" s="1"/>
  <c r="O1318" i="1"/>
  <c r="W1318" i="1"/>
  <c r="Y1318" i="1"/>
  <c r="AA1318" i="1" s="1"/>
  <c r="AF1318" i="1"/>
  <c r="AH1318" i="1"/>
  <c r="AI1318" i="1" s="1"/>
  <c r="D1319" i="1"/>
  <c r="O1319" i="1"/>
  <c r="W1319" i="1"/>
  <c r="Y1319" i="1"/>
  <c r="AA1319" i="1" s="1"/>
  <c r="AF1319" i="1"/>
  <c r="AH1319" i="1"/>
  <c r="AI1319" i="1" s="1"/>
  <c r="D1320" i="1"/>
  <c r="S1320" i="1" s="1"/>
  <c r="AK1320" i="1" s="1"/>
  <c r="O1320" i="1"/>
  <c r="W1320" i="1"/>
  <c r="Y1320" i="1"/>
  <c r="Z1320" i="1" s="1"/>
  <c r="AB1320" i="1" s="1"/>
  <c r="AF1320" i="1"/>
  <c r="AH1320" i="1"/>
  <c r="AI1320" i="1" s="1"/>
  <c r="D1321" i="1"/>
  <c r="S1321" i="1" s="1"/>
  <c r="AK1321" i="1" s="1"/>
  <c r="O1321" i="1"/>
  <c r="W1321" i="1"/>
  <c r="Y1321" i="1"/>
  <c r="AA1321" i="1" s="1"/>
  <c r="AF1321" i="1"/>
  <c r="AH1321" i="1"/>
  <c r="AI1321" i="1" s="1"/>
  <c r="D1322" i="1"/>
  <c r="S1322" i="1" s="1"/>
  <c r="O1322" i="1"/>
  <c r="W1322" i="1"/>
  <c r="Y1322" i="1"/>
  <c r="AA1322" i="1" s="1"/>
  <c r="AF1322" i="1"/>
  <c r="AH1322" i="1"/>
  <c r="AI1322" i="1" s="1"/>
  <c r="D1323" i="1"/>
  <c r="O1323" i="1"/>
  <c r="W1323" i="1"/>
  <c r="Y1323" i="1"/>
  <c r="AA1323" i="1" s="1"/>
  <c r="AF1323" i="1"/>
  <c r="AH1323" i="1"/>
  <c r="AI1323" i="1" s="1"/>
  <c r="D1324" i="1"/>
  <c r="S1324" i="1" s="1"/>
  <c r="AK1324" i="1" s="1"/>
  <c r="O1324" i="1"/>
  <c r="W1324" i="1"/>
  <c r="Y1324" i="1"/>
  <c r="AA1324" i="1"/>
  <c r="AF1324" i="1"/>
  <c r="AH1324" i="1"/>
  <c r="AI1324" i="1" s="1"/>
  <c r="D1325" i="1"/>
  <c r="O1325" i="1"/>
  <c r="W1325" i="1"/>
  <c r="Y1325" i="1"/>
  <c r="AA1325" i="1" s="1"/>
  <c r="AF1325" i="1"/>
  <c r="AH1325" i="1"/>
  <c r="AI1325" i="1" s="1"/>
  <c r="D1326" i="1"/>
  <c r="S1326" i="1" s="1"/>
  <c r="O1326" i="1"/>
  <c r="W1326" i="1"/>
  <c r="Y1326" i="1"/>
  <c r="AA1326" i="1" s="1"/>
  <c r="AF1326" i="1"/>
  <c r="AH1326" i="1"/>
  <c r="AI1326" i="1" s="1"/>
  <c r="D1327" i="1"/>
  <c r="S1327" i="1" s="1"/>
  <c r="O1327" i="1"/>
  <c r="W1327" i="1"/>
  <c r="Y1327" i="1"/>
  <c r="AA1327" i="1" s="1"/>
  <c r="AF1327" i="1"/>
  <c r="AH1327" i="1"/>
  <c r="AI1327" i="1"/>
  <c r="D1328" i="1"/>
  <c r="O1328" i="1"/>
  <c r="W1328" i="1"/>
  <c r="Y1328" i="1"/>
  <c r="AA1328" i="1"/>
  <c r="AF1328" i="1"/>
  <c r="AH1328" i="1"/>
  <c r="AI1328" i="1" s="1"/>
  <c r="D1329" i="1"/>
  <c r="O1329" i="1"/>
  <c r="W1329" i="1"/>
  <c r="Y1329" i="1"/>
  <c r="AA1329" i="1" s="1"/>
  <c r="AF1329" i="1"/>
  <c r="AH1329" i="1"/>
  <c r="AI1329" i="1" s="1"/>
  <c r="D1330" i="1"/>
  <c r="S1330" i="1" s="1"/>
  <c r="AK1330" i="1" s="1"/>
  <c r="O1330" i="1"/>
  <c r="W1330" i="1"/>
  <c r="Y1330" i="1"/>
  <c r="AA1330" i="1" s="1"/>
  <c r="AF1330" i="1"/>
  <c r="AH1330" i="1"/>
  <c r="AI1330" i="1" s="1"/>
  <c r="D1331" i="1"/>
  <c r="O1331" i="1"/>
  <c r="W1331" i="1"/>
  <c r="Y1331" i="1"/>
  <c r="AA1331" i="1" s="1"/>
  <c r="AF1331" i="1"/>
  <c r="AH1331" i="1"/>
  <c r="AI1331" i="1" s="1"/>
  <c r="D1332" i="1"/>
  <c r="S1332" i="1" s="1"/>
  <c r="AK1332" i="1" s="1"/>
  <c r="O1332" i="1"/>
  <c r="W1332" i="1"/>
  <c r="Y1332" i="1"/>
  <c r="AA1332" i="1" s="1"/>
  <c r="AF1332" i="1"/>
  <c r="AH1332" i="1"/>
  <c r="AI1332" i="1" s="1"/>
  <c r="D1333" i="1"/>
  <c r="S1333" i="1" s="1"/>
  <c r="AK1333" i="1" s="1"/>
  <c r="O1333" i="1"/>
  <c r="W1333" i="1"/>
  <c r="Y1333" i="1"/>
  <c r="AA1333" i="1" s="1"/>
  <c r="AF1333" i="1"/>
  <c r="AH1333" i="1"/>
  <c r="AI1333" i="1" s="1"/>
  <c r="D1334" i="1"/>
  <c r="O1334" i="1"/>
  <c r="W1334" i="1"/>
  <c r="Y1334" i="1"/>
  <c r="AA1334" i="1" s="1"/>
  <c r="AF1334" i="1"/>
  <c r="AH1334" i="1"/>
  <c r="AI1334" i="1" s="1"/>
  <c r="D1335" i="1"/>
  <c r="O1335" i="1"/>
  <c r="W1335" i="1"/>
  <c r="Y1335" i="1"/>
  <c r="Z1335" i="1" s="1"/>
  <c r="AB1335" i="1" s="1"/>
  <c r="AF1335" i="1"/>
  <c r="AH1335" i="1"/>
  <c r="AI1335" i="1" s="1"/>
  <c r="D1336" i="1"/>
  <c r="S1336" i="1" s="1"/>
  <c r="AK1336" i="1" s="1"/>
  <c r="O1336" i="1"/>
  <c r="W1336" i="1"/>
  <c r="Z1336" i="1" s="1"/>
  <c r="AB1336" i="1" s="1"/>
  <c r="Y1336" i="1"/>
  <c r="AA1336" i="1" s="1"/>
  <c r="AF1336" i="1"/>
  <c r="AH1336" i="1"/>
  <c r="AI1336" i="1" s="1"/>
  <c r="D1337" i="1"/>
  <c r="O1337" i="1"/>
  <c r="W1337" i="1"/>
  <c r="Y1337" i="1"/>
  <c r="AA1337" i="1" s="1"/>
  <c r="AF1337" i="1"/>
  <c r="AH1337" i="1"/>
  <c r="AI1337" i="1" s="1"/>
  <c r="D1338" i="1"/>
  <c r="S1338" i="1" s="1"/>
  <c r="AK1338" i="1" s="1"/>
  <c r="O1338" i="1"/>
  <c r="W1338" i="1"/>
  <c r="Y1338" i="1"/>
  <c r="AA1338" i="1" s="1"/>
  <c r="AF1338" i="1"/>
  <c r="AH1338" i="1"/>
  <c r="AI1338" i="1" s="1"/>
  <c r="D1339" i="1"/>
  <c r="S1339" i="1" s="1"/>
  <c r="AK1339" i="1" s="1"/>
  <c r="O1339" i="1"/>
  <c r="W1339" i="1"/>
  <c r="Y1339" i="1"/>
  <c r="AA1339" i="1" s="1"/>
  <c r="AF1339" i="1"/>
  <c r="AH1339" i="1"/>
  <c r="AI1339" i="1" s="1"/>
  <c r="D1340" i="1"/>
  <c r="O1340" i="1"/>
  <c r="W1340" i="1"/>
  <c r="Y1340" i="1"/>
  <c r="AA1340" i="1" s="1"/>
  <c r="AF1340" i="1"/>
  <c r="AH1340" i="1"/>
  <c r="AI1340" i="1" s="1"/>
  <c r="D1341" i="1"/>
  <c r="O1341" i="1"/>
  <c r="W1341" i="1"/>
  <c r="Y1341" i="1"/>
  <c r="AA1341" i="1" s="1"/>
  <c r="AF1341" i="1"/>
  <c r="AH1341" i="1"/>
  <c r="AI1341" i="1" s="1"/>
  <c r="D1342" i="1"/>
  <c r="S1342" i="1" s="1"/>
  <c r="AK1342" i="1" s="1"/>
  <c r="O1342" i="1"/>
  <c r="W1342" i="1"/>
  <c r="Y1342" i="1"/>
  <c r="AA1342" i="1" s="1"/>
  <c r="AF1342" i="1"/>
  <c r="AH1342" i="1"/>
  <c r="AI1342" i="1" s="1"/>
  <c r="D1343" i="1"/>
  <c r="O1343" i="1"/>
  <c r="W1343" i="1"/>
  <c r="Y1343" i="1"/>
  <c r="AA1343" i="1" s="1"/>
  <c r="AF1343" i="1"/>
  <c r="AH1343" i="1"/>
  <c r="AI1343" i="1" s="1"/>
  <c r="D1344" i="1"/>
  <c r="S1344" i="1" s="1"/>
  <c r="AK1344" i="1" s="1"/>
  <c r="O1344" i="1"/>
  <c r="W1344" i="1"/>
  <c r="Y1344" i="1"/>
  <c r="AA1344" i="1" s="1"/>
  <c r="AF1344" i="1"/>
  <c r="AH1344" i="1"/>
  <c r="AI1344" i="1" s="1"/>
  <c r="D1345" i="1"/>
  <c r="O1345" i="1"/>
  <c r="W1345" i="1"/>
  <c r="Y1345" i="1"/>
  <c r="AA1345" i="1" s="1"/>
  <c r="AF1345" i="1"/>
  <c r="AH1345" i="1"/>
  <c r="AI1345" i="1"/>
  <c r="D1346" i="1"/>
  <c r="S1346" i="1" s="1"/>
  <c r="O1346" i="1"/>
  <c r="W1346" i="1"/>
  <c r="Y1346" i="1"/>
  <c r="AF1346" i="1"/>
  <c r="AH1346" i="1"/>
  <c r="AI1346" i="1" s="1"/>
  <c r="D1347" i="1"/>
  <c r="O1347" i="1"/>
  <c r="W1347" i="1"/>
  <c r="Y1347" i="1"/>
  <c r="AA1347" i="1" s="1"/>
  <c r="AF1347" i="1"/>
  <c r="AH1347" i="1"/>
  <c r="AI1347" i="1" s="1"/>
  <c r="D1348" i="1"/>
  <c r="S1348" i="1" s="1"/>
  <c r="AK1348" i="1" s="1"/>
  <c r="O1348" i="1"/>
  <c r="W1348" i="1"/>
  <c r="Y1348" i="1"/>
  <c r="AA1348" i="1" s="1"/>
  <c r="AF1348" i="1"/>
  <c r="AH1348" i="1"/>
  <c r="AI1348" i="1" s="1"/>
  <c r="D1349" i="1"/>
  <c r="O1349" i="1"/>
  <c r="W1349" i="1"/>
  <c r="Y1349" i="1"/>
  <c r="AA1349" i="1" s="1"/>
  <c r="AF1349" i="1"/>
  <c r="AH1349" i="1"/>
  <c r="AI1349" i="1" s="1"/>
  <c r="D1350" i="1"/>
  <c r="S1350" i="1" s="1"/>
  <c r="AK1350" i="1" s="1"/>
  <c r="O1350" i="1"/>
  <c r="W1350" i="1"/>
  <c r="Z1350" i="1" s="1"/>
  <c r="AB1350" i="1" s="1"/>
  <c r="Y1350" i="1"/>
  <c r="AA1350" i="1" s="1"/>
  <c r="AF1350" i="1"/>
  <c r="AH1350" i="1"/>
  <c r="AI1350" i="1" s="1"/>
  <c r="D1351" i="1"/>
  <c r="S1351" i="1" s="1"/>
  <c r="AK1351" i="1" s="1"/>
  <c r="O1351" i="1"/>
  <c r="W1351" i="1"/>
  <c r="Y1351" i="1"/>
  <c r="AA1351" i="1" s="1"/>
  <c r="AF1351" i="1"/>
  <c r="AH1351" i="1"/>
  <c r="AI1351" i="1" s="1"/>
  <c r="D1352" i="1"/>
  <c r="S1352" i="1" s="1"/>
  <c r="AK1352" i="1" s="1"/>
  <c r="O1352" i="1"/>
  <c r="W1352" i="1"/>
  <c r="Y1352" i="1"/>
  <c r="AF1352" i="1"/>
  <c r="AH1352" i="1"/>
  <c r="AI1352" i="1" s="1"/>
  <c r="D1353" i="1"/>
  <c r="O1353" i="1"/>
  <c r="W1353" i="1"/>
  <c r="Y1353" i="1"/>
  <c r="AA1353" i="1"/>
  <c r="AF1353" i="1"/>
  <c r="AH1353" i="1"/>
  <c r="AI1353" i="1"/>
  <c r="D1354" i="1"/>
  <c r="S1354" i="1" s="1"/>
  <c r="O1354" i="1"/>
  <c r="W1354" i="1"/>
  <c r="Y1354" i="1"/>
  <c r="AA1354" i="1" s="1"/>
  <c r="AF1354" i="1"/>
  <c r="AH1354" i="1"/>
  <c r="AI1354" i="1" s="1"/>
  <c r="D1355" i="1"/>
  <c r="S1355" i="1" s="1"/>
  <c r="AK1355" i="1" s="1"/>
  <c r="O1355" i="1"/>
  <c r="W1355" i="1"/>
  <c r="Y1355" i="1"/>
  <c r="AA1355" i="1" s="1"/>
  <c r="AF1355" i="1"/>
  <c r="AH1355" i="1"/>
  <c r="AI1355" i="1" s="1"/>
  <c r="D1356" i="1"/>
  <c r="O1356" i="1"/>
  <c r="W1356" i="1"/>
  <c r="Y1356" i="1"/>
  <c r="AA1356" i="1" s="1"/>
  <c r="AF1356" i="1"/>
  <c r="AH1356" i="1"/>
  <c r="AI1356" i="1" s="1"/>
  <c r="D1357" i="1"/>
  <c r="S1357" i="1" s="1"/>
  <c r="AK1357" i="1" s="1"/>
  <c r="O1357" i="1"/>
  <c r="W1357" i="1"/>
  <c r="Y1357" i="1"/>
  <c r="AA1357" i="1" s="1"/>
  <c r="AF1357" i="1"/>
  <c r="AH1357" i="1"/>
  <c r="AI1357" i="1" s="1"/>
  <c r="D1358" i="1"/>
  <c r="S1358" i="1" s="1"/>
  <c r="AK1358" i="1" s="1"/>
  <c r="O1358" i="1"/>
  <c r="W1358" i="1"/>
  <c r="Y1358" i="1"/>
  <c r="AF1358" i="1"/>
  <c r="AH1358" i="1"/>
  <c r="AI1358" i="1" s="1"/>
  <c r="D1359" i="1"/>
  <c r="S1359" i="1" s="1"/>
  <c r="O1359" i="1"/>
  <c r="W1359" i="1"/>
  <c r="Y1359" i="1"/>
  <c r="AA1359" i="1" s="1"/>
  <c r="AF1359" i="1"/>
  <c r="AH1359" i="1"/>
  <c r="AI1359" i="1" s="1"/>
  <c r="D1360" i="1"/>
  <c r="O1360" i="1"/>
  <c r="W1360" i="1"/>
  <c r="Y1360" i="1"/>
  <c r="AA1360" i="1" s="1"/>
  <c r="AF1360" i="1"/>
  <c r="AH1360" i="1"/>
  <c r="AI1360" i="1" s="1"/>
  <c r="D1361" i="1"/>
  <c r="S1361" i="1" s="1"/>
  <c r="AK1361" i="1" s="1"/>
  <c r="O1361" i="1"/>
  <c r="W1361" i="1"/>
  <c r="Y1361" i="1"/>
  <c r="AA1361" i="1" s="1"/>
  <c r="AF1361" i="1"/>
  <c r="AH1361" i="1"/>
  <c r="AI1361" i="1" s="1"/>
  <c r="D1362" i="1"/>
  <c r="O1362" i="1"/>
  <c r="W1362" i="1"/>
  <c r="Y1362" i="1"/>
  <c r="AA1362" i="1" s="1"/>
  <c r="AF1362" i="1"/>
  <c r="AH1362" i="1"/>
  <c r="AI1362" i="1" s="1"/>
  <c r="D1363" i="1"/>
  <c r="S1363" i="1" s="1"/>
  <c r="AK1363" i="1" s="1"/>
  <c r="O1363" i="1"/>
  <c r="W1363" i="1"/>
  <c r="Y1363" i="1"/>
  <c r="AA1363" i="1" s="1"/>
  <c r="AF1363" i="1"/>
  <c r="AH1363" i="1"/>
  <c r="AI1363" i="1" s="1"/>
  <c r="D1364" i="1"/>
  <c r="S1364" i="1" s="1"/>
  <c r="AK1364" i="1" s="1"/>
  <c r="O1364" i="1"/>
  <c r="W1364" i="1"/>
  <c r="Y1364" i="1"/>
  <c r="AA1364" i="1" s="1"/>
  <c r="AF1364" i="1"/>
  <c r="AH1364" i="1"/>
  <c r="AI1364" i="1" s="1"/>
  <c r="D1365" i="1"/>
  <c r="O1365" i="1"/>
  <c r="W1365" i="1"/>
  <c r="Y1365" i="1"/>
  <c r="AF1365" i="1"/>
  <c r="AH1365" i="1"/>
  <c r="AI1365" i="1" s="1"/>
  <c r="D1366" i="1"/>
  <c r="S1366" i="1" s="1"/>
  <c r="O1366" i="1"/>
  <c r="W1366" i="1"/>
  <c r="Y1366" i="1"/>
  <c r="AF1366" i="1"/>
  <c r="AH1366" i="1"/>
  <c r="AI1366" i="1" s="1"/>
  <c r="D1367" i="1"/>
  <c r="S1367" i="1" s="1"/>
  <c r="O1367" i="1"/>
  <c r="W1367" i="1"/>
  <c r="Y1367" i="1"/>
  <c r="Z1367" i="1" s="1"/>
  <c r="AB1367" i="1" s="1"/>
  <c r="AF1367" i="1"/>
  <c r="AH1367" i="1"/>
  <c r="AI1367" i="1" s="1"/>
  <c r="D1368" i="1"/>
  <c r="S1368" i="1" s="1"/>
  <c r="O1368" i="1"/>
  <c r="W1368" i="1"/>
  <c r="Y1368" i="1"/>
  <c r="AA1368" i="1" s="1"/>
  <c r="AF1368" i="1"/>
  <c r="AH1368" i="1"/>
  <c r="AI1368" i="1" s="1"/>
  <c r="D1369" i="1"/>
  <c r="S1369" i="1" s="1"/>
  <c r="AK1369" i="1" s="1"/>
  <c r="O1369" i="1"/>
  <c r="W1369" i="1"/>
  <c r="Y1369" i="1"/>
  <c r="AA1369" i="1" s="1"/>
  <c r="AF1369" i="1"/>
  <c r="AH1369" i="1"/>
  <c r="AI1369" i="1" s="1"/>
  <c r="D1370" i="1"/>
  <c r="O1370" i="1"/>
  <c r="W1370" i="1"/>
  <c r="Y1370" i="1"/>
  <c r="AA1370" i="1" s="1"/>
  <c r="AF1370" i="1"/>
  <c r="AH1370" i="1"/>
  <c r="AI1370" i="1" s="1"/>
  <c r="D1371" i="1"/>
  <c r="S1371" i="1" s="1"/>
  <c r="O1371" i="1"/>
  <c r="W1371" i="1"/>
  <c r="Y1371" i="1"/>
  <c r="AA1371" i="1" s="1"/>
  <c r="AF1371" i="1"/>
  <c r="AH1371" i="1"/>
  <c r="AI1371" i="1" s="1"/>
  <c r="D1372" i="1"/>
  <c r="S1372" i="1" s="1"/>
  <c r="O1372" i="1"/>
  <c r="W1372" i="1"/>
  <c r="Y1372" i="1"/>
  <c r="AF1372" i="1"/>
  <c r="AH1372" i="1"/>
  <c r="AI1372" i="1" s="1"/>
  <c r="D1373" i="1"/>
  <c r="S1373" i="1" s="1"/>
  <c r="O1373" i="1"/>
  <c r="W1373" i="1"/>
  <c r="Y1373" i="1"/>
  <c r="AA1373" i="1" s="1"/>
  <c r="AF1373" i="1"/>
  <c r="AH1373" i="1"/>
  <c r="AI1373" i="1" s="1"/>
  <c r="D1374" i="1"/>
  <c r="S1374" i="1" s="1"/>
  <c r="O1374" i="1"/>
  <c r="W1374" i="1"/>
  <c r="Y1374" i="1"/>
  <c r="AA1374" i="1" s="1"/>
  <c r="AF1374" i="1"/>
  <c r="AH1374" i="1"/>
  <c r="AI1374" i="1" s="1"/>
  <c r="D1375" i="1"/>
  <c r="S1375" i="1" s="1"/>
  <c r="AK1375" i="1" s="1"/>
  <c r="O1375" i="1"/>
  <c r="W1375" i="1"/>
  <c r="Y1375" i="1"/>
  <c r="AA1375" i="1" s="1"/>
  <c r="AF1375" i="1"/>
  <c r="AH1375" i="1"/>
  <c r="AI1375" i="1" s="1"/>
  <c r="D1376" i="1"/>
  <c r="S1376" i="1" s="1"/>
  <c r="AK1376" i="1" s="1"/>
  <c r="O1376" i="1"/>
  <c r="W1376" i="1"/>
  <c r="Y1376" i="1"/>
  <c r="AA1376" i="1" s="1"/>
  <c r="AF1376" i="1"/>
  <c r="AH1376" i="1"/>
  <c r="AI1376" i="1" s="1"/>
  <c r="D1377" i="1"/>
  <c r="S1377" i="1" s="1"/>
  <c r="O1377" i="1"/>
  <c r="W1377" i="1"/>
  <c r="Y1377" i="1"/>
  <c r="AA1377" i="1" s="1"/>
  <c r="AF1377" i="1"/>
  <c r="AH1377" i="1"/>
  <c r="AI1377" i="1" s="1"/>
  <c r="D1378" i="1"/>
  <c r="S1378" i="1" s="1"/>
  <c r="O1378" i="1"/>
  <c r="W1378" i="1"/>
  <c r="Y1378" i="1"/>
  <c r="AA1378" i="1" s="1"/>
  <c r="AF1378" i="1"/>
  <c r="AH1378" i="1"/>
  <c r="AI1378" i="1" s="1"/>
  <c r="D1379" i="1"/>
  <c r="S1379" i="1" s="1"/>
  <c r="O1379" i="1"/>
  <c r="W1379" i="1"/>
  <c r="Y1379" i="1"/>
  <c r="AA1379" i="1" s="1"/>
  <c r="AF1379" i="1"/>
  <c r="AH1379" i="1"/>
  <c r="AI1379" i="1" s="1"/>
  <c r="D1380" i="1"/>
  <c r="S1380" i="1" s="1"/>
  <c r="O1380" i="1"/>
  <c r="W1380" i="1"/>
  <c r="Y1380" i="1"/>
  <c r="AA1380" i="1" s="1"/>
  <c r="AF1380" i="1"/>
  <c r="AH1380" i="1"/>
  <c r="AI1380" i="1" s="1"/>
  <c r="D1381" i="1"/>
  <c r="O1381" i="1"/>
  <c r="W1381" i="1"/>
  <c r="Y1381" i="1"/>
  <c r="AA1381" i="1" s="1"/>
  <c r="AF1381" i="1"/>
  <c r="AH1381" i="1"/>
  <c r="AI1381" i="1" s="1"/>
  <c r="D1382" i="1"/>
  <c r="S1382" i="1" s="1"/>
  <c r="O1382" i="1"/>
  <c r="W1382" i="1"/>
  <c r="Y1382" i="1"/>
  <c r="AA1382" i="1" s="1"/>
  <c r="AF1382" i="1"/>
  <c r="AH1382" i="1"/>
  <c r="AI1382" i="1" s="1"/>
  <c r="D1383" i="1"/>
  <c r="S1383" i="1" s="1"/>
  <c r="AK1383" i="1" s="1"/>
  <c r="O1383" i="1"/>
  <c r="W1383" i="1"/>
  <c r="Y1383" i="1"/>
  <c r="AA1383" i="1" s="1"/>
  <c r="AF1383" i="1"/>
  <c r="AH1383" i="1"/>
  <c r="AI1383" i="1" s="1"/>
  <c r="D1384" i="1"/>
  <c r="S1384" i="1" s="1"/>
  <c r="O1384" i="1"/>
  <c r="W1384" i="1"/>
  <c r="Y1384" i="1"/>
  <c r="AA1384" i="1" s="1"/>
  <c r="AF1384" i="1"/>
  <c r="AH1384" i="1"/>
  <c r="AI1384" i="1" s="1"/>
  <c r="D1385" i="1"/>
  <c r="S1385" i="1" s="1"/>
  <c r="O1385" i="1"/>
  <c r="W1385" i="1"/>
  <c r="Y1385" i="1"/>
  <c r="Z1385" i="1" s="1"/>
  <c r="AB1385" i="1" s="1"/>
  <c r="AF1385" i="1"/>
  <c r="AH1385" i="1"/>
  <c r="AI1385" i="1" s="1"/>
  <c r="D1386" i="1"/>
  <c r="S1386" i="1" s="1"/>
  <c r="O1386" i="1"/>
  <c r="W1386" i="1"/>
  <c r="Y1386" i="1"/>
  <c r="AA1386" i="1" s="1"/>
  <c r="AF1386" i="1"/>
  <c r="AH1386" i="1"/>
  <c r="AI1386" i="1" s="1"/>
  <c r="D1387" i="1"/>
  <c r="O1387" i="1"/>
  <c r="W1387" i="1"/>
  <c r="Y1387" i="1"/>
  <c r="AA1387" i="1" s="1"/>
  <c r="AF1387" i="1"/>
  <c r="AH1387" i="1"/>
  <c r="AI1387" i="1" s="1"/>
  <c r="D1388" i="1"/>
  <c r="S1388" i="1" s="1"/>
  <c r="O1388" i="1"/>
  <c r="W1388" i="1"/>
  <c r="Y1388" i="1"/>
  <c r="AA1388" i="1" s="1"/>
  <c r="AF1388" i="1"/>
  <c r="AH1388" i="1"/>
  <c r="AI1388" i="1" s="1"/>
  <c r="D1389" i="1"/>
  <c r="S1389" i="1" s="1"/>
  <c r="O1389" i="1"/>
  <c r="W1389" i="1"/>
  <c r="Y1389" i="1"/>
  <c r="AA1389" i="1" s="1"/>
  <c r="AF1389" i="1"/>
  <c r="AH1389" i="1"/>
  <c r="AI1389" i="1" s="1"/>
  <c r="D1390" i="1"/>
  <c r="S1390" i="1" s="1"/>
  <c r="O1390" i="1"/>
  <c r="W1390" i="1"/>
  <c r="Y1390" i="1"/>
  <c r="AA1390" i="1" s="1"/>
  <c r="AF1390" i="1"/>
  <c r="AH1390" i="1"/>
  <c r="AI1390" i="1" s="1"/>
  <c r="D1391" i="1"/>
  <c r="S1391" i="1" s="1"/>
  <c r="O1391" i="1"/>
  <c r="W1391" i="1"/>
  <c r="Y1391" i="1"/>
  <c r="AA1391" i="1" s="1"/>
  <c r="AF1391" i="1"/>
  <c r="AH1391" i="1"/>
  <c r="AI1391" i="1" s="1"/>
  <c r="D1392" i="1"/>
  <c r="S1392" i="1" s="1"/>
  <c r="O1392" i="1"/>
  <c r="W1392" i="1"/>
  <c r="Y1392" i="1"/>
  <c r="AA1392" i="1" s="1"/>
  <c r="AF1392" i="1"/>
  <c r="AH1392" i="1"/>
  <c r="AI1392" i="1" s="1"/>
  <c r="D1393" i="1"/>
  <c r="S1393" i="1" s="1"/>
  <c r="O1393" i="1"/>
  <c r="W1393" i="1"/>
  <c r="Y1393" i="1"/>
  <c r="AA1393" i="1" s="1"/>
  <c r="AF1393" i="1"/>
  <c r="AH1393" i="1"/>
  <c r="AI1393" i="1" s="1"/>
  <c r="D1394" i="1"/>
  <c r="S1394" i="1" s="1"/>
  <c r="O1394" i="1"/>
  <c r="W1394" i="1"/>
  <c r="Y1394" i="1"/>
  <c r="AA1394" i="1" s="1"/>
  <c r="AF1394" i="1"/>
  <c r="AH1394" i="1"/>
  <c r="AI1394" i="1" s="1"/>
  <c r="D1395" i="1"/>
  <c r="S1395" i="1" s="1"/>
  <c r="O1395" i="1"/>
  <c r="W1395" i="1"/>
  <c r="Z1395" i="1" s="1"/>
  <c r="AB1395" i="1" s="1"/>
  <c r="Y1395" i="1"/>
  <c r="AA1395" i="1" s="1"/>
  <c r="AF1395" i="1"/>
  <c r="AH1395" i="1"/>
  <c r="AI1395" i="1" s="1"/>
  <c r="D1396" i="1"/>
  <c r="S1396" i="1" s="1"/>
  <c r="O1396" i="1"/>
  <c r="W1396" i="1"/>
  <c r="Y1396" i="1"/>
  <c r="AA1396" i="1" s="1"/>
  <c r="AF1396" i="1"/>
  <c r="AH1396" i="1"/>
  <c r="AI1396" i="1" s="1"/>
  <c r="D1397" i="1"/>
  <c r="S1397" i="1" s="1"/>
  <c r="O1397" i="1"/>
  <c r="W1397" i="1"/>
  <c r="Y1397" i="1"/>
  <c r="AA1397" i="1"/>
  <c r="AF1397" i="1"/>
  <c r="AH1397" i="1"/>
  <c r="AI1397" i="1" s="1"/>
  <c r="D1398" i="1"/>
  <c r="S1398" i="1" s="1"/>
  <c r="O1398" i="1"/>
  <c r="W1398" i="1"/>
  <c r="Y1398" i="1"/>
  <c r="AA1398" i="1" s="1"/>
  <c r="AF1398" i="1"/>
  <c r="AH1398" i="1"/>
  <c r="AI1398" i="1"/>
  <c r="D1399" i="1"/>
  <c r="S1399" i="1" s="1"/>
  <c r="AK1399" i="1" s="1"/>
  <c r="O1399" i="1"/>
  <c r="W1399" i="1"/>
  <c r="Y1399" i="1"/>
  <c r="AA1399" i="1" s="1"/>
  <c r="AF1399" i="1"/>
  <c r="AH1399" i="1"/>
  <c r="AI1399" i="1" s="1"/>
  <c r="D1400" i="1"/>
  <c r="S1400" i="1" s="1"/>
  <c r="O1400" i="1"/>
  <c r="W1400" i="1"/>
  <c r="Y1400" i="1"/>
  <c r="AA1400" i="1" s="1"/>
  <c r="AF1400" i="1"/>
  <c r="AH1400" i="1"/>
  <c r="AI1400" i="1" s="1"/>
  <c r="D1401" i="1"/>
  <c r="S1401" i="1" s="1"/>
  <c r="O1401" i="1"/>
  <c r="W1401" i="1"/>
  <c r="Y1401" i="1"/>
  <c r="AA1401" i="1" s="1"/>
  <c r="AF1401" i="1"/>
  <c r="AH1401" i="1"/>
  <c r="AI1401" i="1" s="1"/>
  <c r="D1402" i="1"/>
  <c r="S1402" i="1" s="1"/>
  <c r="O1402" i="1"/>
  <c r="W1402" i="1"/>
  <c r="Y1402" i="1"/>
  <c r="AA1402" i="1" s="1"/>
  <c r="AF1402" i="1"/>
  <c r="AH1402" i="1"/>
  <c r="AI1402" i="1" s="1"/>
  <c r="D1403" i="1"/>
  <c r="S1403" i="1" s="1"/>
  <c r="O1403" i="1"/>
  <c r="W1403" i="1"/>
  <c r="Y1403" i="1"/>
  <c r="AA1403" i="1" s="1"/>
  <c r="AF1403" i="1"/>
  <c r="AH1403" i="1"/>
  <c r="AI1403" i="1" s="1"/>
  <c r="D1404" i="1"/>
  <c r="S1404" i="1" s="1"/>
  <c r="O1404" i="1"/>
  <c r="W1404" i="1"/>
  <c r="Y1404" i="1"/>
  <c r="AA1404" i="1" s="1"/>
  <c r="AF1404" i="1"/>
  <c r="AH1404" i="1"/>
  <c r="AI1404" i="1" s="1"/>
  <c r="D1405" i="1"/>
  <c r="O1405" i="1"/>
  <c r="W1405" i="1"/>
  <c r="Y1405" i="1"/>
  <c r="AA1405" i="1" s="1"/>
  <c r="AF1405" i="1"/>
  <c r="AH1405" i="1"/>
  <c r="AI1405" i="1" s="1"/>
  <c r="D1406" i="1"/>
  <c r="S1406" i="1" s="1"/>
  <c r="O1406" i="1"/>
  <c r="W1406" i="1"/>
  <c r="Y1406" i="1"/>
  <c r="AA1406" i="1" s="1"/>
  <c r="AF1406" i="1"/>
  <c r="AH1406" i="1"/>
  <c r="AI1406" i="1" s="1"/>
  <c r="D1407" i="1"/>
  <c r="O1407" i="1"/>
  <c r="W1407" i="1"/>
  <c r="Y1407" i="1"/>
  <c r="AA1407" i="1" s="1"/>
  <c r="AF1407" i="1"/>
  <c r="AH1407" i="1"/>
  <c r="AI1407" i="1" s="1"/>
  <c r="D1408" i="1"/>
  <c r="S1408" i="1" s="1"/>
  <c r="O1408" i="1"/>
  <c r="W1408" i="1"/>
  <c r="Y1408" i="1"/>
  <c r="AA1408" i="1" s="1"/>
  <c r="AF1408" i="1"/>
  <c r="AH1408" i="1"/>
  <c r="AI1408" i="1" s="1"/>
  <c r="D1409" i="1"/>
  <c r="S1409" i="1" s="1"/>
  <c r="O1409" i="1"/>
  <c r="W1409" i="1"/>
  <c r="Y1409" i="1"/>
  <c r="AA1409" i="1" s="1"/>
  <c r="AF1409" i="1"/>
  <c r="AH1409" i="1"/>
  <c r="AI1409" i="1" s="1"/>
  <c r="D1410" i="1"/>
  <c r="S1410" i="1" s="1"/>
  <c r="O1410" i="1"/>
  <c r="W1410" i="1"/>
  <c r="Y1410" i="1"/>
  <c r="AA1410" i="1" s="1"/>
  <c r="AF1410" i="1"/>
  <c r="AH1410" i="1"/>
  <c r="AI1410" i="1" s="1"/>
  <c r="D1411" i="1"/>
  <c r="S1411" i="1" s="1"/>
  <c r="AK1411" i="1" s="1"/>
  <c r="O1411" i="1"/>
  <c r="W1411" i="1"/>
  <c r="Y1411" i="1"/>
  <c r="AA1411" i="1" s="1"/>
  <c r="AF1411" i="1"/>
  <c r="AH1411" i="1"/>
  <c r="AI1411" i="1" s="1"/>
  <c r="D1412" i="1"/>
  <c r="S1412" i="1" s="1"/>
  <c r="O1412" i="1"/>
  <c r="W1412" i="1"/>
  <c r="Z1412" i="1"/>
  <c r="AB1412" i="1" s="1"/>
  <c r="Y1412" i="1"/>
  <c r="AA1412" i="1" s="1"/>
  <c r="AF1412" i="1"/>
  <c r="AH1412" i="1"/>
  <c r="AI1412" i="1"/>
  <c r="D1413" i="1"/>
  <c r="O1413" i="1"/>
  <c r="W1413" i="1"/>
  <c r="Y1413" i="1"/>
  <c r="AA1413" i="1" s="1"/>
  <c r="AF1413" i="1"/>
  <c r="AH1413" i="1"/>
  <c r="AI1413" i="1" s="1"/>
  <c r="D1414" i="1"/>
  <c r="S1414" i="1" s="1"/>
  <c r="O1414" i="1"/>
  <c r="W1414" i="1"/>
  <c r="Y1414" i="1"/>
  <c r="AA1414" i="1" s="1"/>
  <c r="AF1414" i="1"/>
  <c r="AH1414" i="1"/>
  <c r="AI1414" i="1" s="1"/>
  <c r="D1415" i="1"/>
  <c r="S1415" i="1" s="1"/>
  <c r="O1415" i="1"/>
  <c r="W1415" i="1"/>
  <c r="Y1415" i="1"/>
  <c r="AA1415" i="1" s="1"/>
  <c r="AF1415" i="1"/>
  <c r="AH1415" i="1"/>
  <c r="AI1415" i="1" s="1"/>
  <c r="D1416" i="1"/>
  <c r="O1416" i="1"/>
  <c r="W1416" i="1"/>
  <c r="Y1416" i="1"/>
  <c r="AA1416" i="1" s="1"/>
  <c r="AF1416" i="1"/>
  <c r="AH1416" i="1"/>
  <c r="AI1416" i="1" s="1"/>
  <c r="D1417" i="1"/>
  <c r="S1417" i="1" s="1"/>
  <c r="AK1417" i="1" s="1"/>
  <c r="O1417" i="1"/>
  <c r="W1417" i="1"/>
  <c r="Y1417" i="1"/>
  <c r="AA1417" i="1" s="1"/>
  <c r="AF1417" i="1"/>
  <c r="AH1417" i="1"/>
  <c r="AI1417" i="1" s="1"/>
  <c r="D1418" i="1"/>
  <c r="S1418" i="1" s="1"/>
  <c r="O1418" i="1"/>
  <c r="W1418" i="1"/>
  <c r="Z1418" i="1"/>
  <c r="AB1418" i="1" s="1"/>
  <c r="Y1418" i="1"/>
  <c r="AA1418" i="1" s="1"/>
  <c r="AF1418" i="1"/>
  <c r="AH1418" i="1"/>
  <c r="AI1418" i="1" s="1"/>
  <c r="D1419" i="1"/>
  <c r="S1419" i="1" s="1"/>
  <c r="AK1419" i="1" s="1"/>
  <c r="O1419" i="1"/>
  <c r="W1419" i="1"/>
  <c r="Y1419" i="1"/>
  <c r="AA1419" i="1" s="1"/>
  <c r="AF1419" i="1"/>
  <c r="AH1419" i="1"/>
  <c r="AI1419" i="1" s="1"/>
  <c r="D1420" i="1"/>
  <c r="S1420" i="1" s="1"/>
  <c r="O1420" i="1"/>
  <c r="W1420" i="1"/>
  <c r="Y1420" i="1"/>
  <c r="AA1420" i="1" s="1"/>
  <c r="AF1420" i="1"/>
  <c r="AH1420" i="1"/>
  <c r="AI1420" i="1" s="1"/>
  <c r="D1421" i="1"/>
  <c r="S1421" i="1" s="1"/>
  <c r="O1421" i="1"/>
  <c r="W1421" i="1"/>
  <c r="Y1421" i="1"/>
  <c r="AA1421" i="1" s="1"/>
  <c r="AF1421" i="1"/>
  <c r="AH1421" i="1"/>
  <c r="AI1421" i="1"/>
  <c r="D1422" i="1"/>
  <c r="O1422" i="1"/>
  <c r="W1422" i="1"/>
  <c r="Y1422" i="1"/>
  <c r="AA1422" i="1" s="1"/>
  <c r="AF1422" i="1"/>
  <c r="AH1422" i="1"/>
  <c r="AI1422" i="1" s="1"/>
  <c r="D1423" i="1"/>
  <c r="S1423" i="1" s="1"/>
  <c r="AK1423" i="1" s="1"/>
  <c r="O1423" i="1"/>
  <c r="W1423" i="1"/>
  <c r="Y1423" i="1"/>
  <c r="AA1423" i="1" s="1"/>
  <c r="AF1423" i="1"/>
  <c r="AH1423" i="1"/>
  <c r="AI1423" i="1" s="1"/>
  <c r="D1424" i="1"/>
  <c r="O1424" i="1"/>
  <c r="W1424" i="1"/>
  <c r="Y1424" i="1"/>
  <c r="AA1424" i="1" s="1"/>
  <c r="AF1424" i="1"/>
  <c r="AH1424" i="1"/>
  <c r="AI1424" i="1" s="1"/>
  <c r="D1425" i="1"/>
  <c r="S1425" i="1" s="1"/>
  <c r="AK1425" i="1" s="1"/>
  <c r="O1425" i="1"/>
  <c r="W1425" i="1"/>
  <c r="Y1425" i="1"/>
  <c r="AA1425" i="1" s="1"/>
  <c r="AF1425" i="1"/>
  <c r="AH1425" i="1"/>
  <c r="AI1425" i="1" s="1"/>
  <c r="D1426" i="1"/>
  <c r="S1426" i="1" s="1"/>
  <c r="O1426" i="1"/>
  <c r="W1426" i="1"/>
  <c r="Y1426" i="1"/>
  <c r="AA1426" i="1" s="1"/>
  <c r="AF1426" i="1"/>
  <c r="AH1426" i="1"/>
  <c r="AI1426" i="1" s="1"/>
  <c r="D1427" i="1"/>
  <c r="S1427" i="1" s="1"/>
  <c r="O1427" i="1"/>
  <c r="W1427" i="1"/>
  <c r="Y1427" i="1"/>
  <c r="AA1427" i="1" s="1"/>
  <c r="AF1427" i="1"/>
  <c r="AH1427" i="1"/>
  <c r="AI1427" i="1" s="1"/>
  <c r="D1428" i="1"/>
  <c r="O1428" i="1"/>
  <c r="W1428" i="1"/>
  <c r="Y1428" i="1"/>
  <c r="AA1428" i="1" s="1"/>
  <c r="AF1428" i="1"/>
  <c r="AH1428" i="1"/>
  <c r="AI1428" i="1" s="1"/>
  <c r="D1429" i="1"/>
  <c r="S1429" i="1" s="1"/>
  <c r="AK1429" i="1" s="1"/>
  <c r="O1429" i="1"/>
  <c r="W1429" i="1"/>
  <c r="Y1429" i="1"/>
  <c r="AA1429" i="1" s="1"/>
  <c r="AF1429" i="1"/>
  <c r="AH1429" i="1"/>
  <c r="AI1429" i="1" s="1"/>
  <c r="D1430" i="1"/>
  <c r="O1430" i="1"/>
  <c r="W1430" i="1"/>
  <c r="Y1430" i="1"/>
  <c r="AA1430" i="1" s="1"/>
  <c r="AF1430" i="1"/>
  <c r="AH1430" i="1"/>
  <c r="AI1430" i="1" s="1"/>
  <c r="D1431" i="1"/>
  <c r="O1431" i="1"/>
  <c r="W1431" i="1"/>
  <c r="Y1431" i="1"/>
  <c r="AA1431" i="1" s="1"/>
  <c r="AF1431" i="1"/>
  <c r="AH1431" i="1"/>
  <c r="AI1431" i="1" s="1"/>
  <c r="D1432" i="1"/>
  <c r="S1432" i="1" s="1"/>
  <c r="O1432" i="1"/>
  <c r="W1432" i="1"/>
  <c r="Y1432" i="1"/>
  <c r="AA1432" i="1" s="1"/>
  <c r="AF1432" i="1"/>
  <c r="AH1432" i="1"/>
  <c r="AI1432" i="1" s="1"/>
  <c r="D1433" i="1"/>
  <c r="S1433" i="1" s="1"/>
  <c r="O1433" i="1"/>
  <c r="W1433" i="1"/>
  <c r="Y1433" i="1"/>
  <c r="AA1433" i="1" s="1"/>
  <c r="AF1433" i="1"/>
  <c r="AH1433" i="1"/>
  <c r="AI1433" i="1" s="1"/>
  <c r="D1434" i="1"/>
  <c r="O1434" i="1"/>
  <c r="W1434" i="1"/>
  <c r="Y1434" i="1"/>
  <c r="AA1434" i="1" s="1"/>
  <c r="AF1434" i="1"/>
  <c r="AH1434" i="1"/>
  <c r="AI1434" i="1" s="1"/>
  <c r="D1435" i="1"/>
  <c r="O1435" i="1"/>
  <c r="W1435" i="1"/>
  <c r="Y1435" i="1"/>
  <c r="AA1435" i="1" s="1"/>
  <c r="AF1435" i="1"/>
  <c r="AH1435" i="1"/>
  <c r="AI1435" i="1" s="1"/>
  <c r="D1436" i="1"/>
  <c r="O1436" i="1"/>
  <c r="W1436" i="1"/>
  <c r="Y1436" i="1"/>
  <c r="AA1436" i="1" s="1"/>
  <c r="AF1436" i="1"/>
  <c r="AH1436" i="1"/>
  <c r="AI1436" i="1" s="1"/>
  <c r="D1437" i="1"/>
  <c r="S1437" i="1" s="1"/>
  <c r="AK1437" i="1" s="1"/>
  <c r="O1437" i="1"/>
  <c r="W1437" i="1"/>
  <c r="Y1437" i="1"/>
  <c r="AA1437" i="1" s="1"/>
  <c r="AF1437" i="1"/>
  <c r="AH1437" i="1"/>
  <c r="AI1437" i="1" s="1"/>
  <c r="D1438" i="1"/>
  <c r="S1438" i="1" s="1"/>
  <c r="O1438" i="1"/>
  <c r="W1438" i="1"/>
  <c r="Y1438" i="1"/>
  <c r="AA1438" i="1" s="1"/>
  <c r="AF1438" i="1"/>
  <c r="AH1438" i="1"/>
  <c r="AI1438" i="1" s="1"/>
  <c r="D1439" i="1"/>
  <c r="S1439" i="1" s="1"/>
  <c r="O1439" i="1"/>
  <c r="W1439" i="1"/>
  <c r="Y1439" i="1"/>
  <c r="AA1439" i="1" s="1"/>
  <c r="AF1439" i="1"/>
  <c r="AH1439" i="1"/>
  <c r="AI1439" i="1" s="1"/>
  <c r="D1440" i="1"/>
  <c r="S1440" i="1" s="1"/>
  <c r="O1440" i="1"/>
  <c r="W1440" i="1"/>
  <c r="Y1440" i="1"/>
  <c r="AA1440" i="1" s="1"/>
  <c r="AF1440" i="1"/>
  <c r="AH1440" i="1"/>
  <c r="AI1440" i="1" s="1"/>
  <c r="D1441" i="1"/>
  <c r="O1441" i="1"/>
  <c r="W1441" i="1"/>
  <c r="Y1441" i="1"/>
  <c r="AA1441" i="1" s="1"/>
  <c r="AF1441" i="1"/>
  <c r="AH1441" i="1"/>
  <c r="AI1441" i="1"/>
  <c r="D1442" i="1"/>
  <c r="O1442" i="1"/>
  <c r="W1442" i="1"/>
  <c r="Z1442" i="1"/>
  <c r="AB1442" i="1" s="1"/>
  <c r="Y1442" i="1"/>
  <c r="AA1442" i="1" s="1"/>
  <c r="AF1442" i="1"/>
  <c r="AH1442" i="1"/>
  <c r="AI1442" i="1" s="1"/>
  <c r="D1443" i="1"/>
  <c r="O1443" i="1"/>
  <c r="W1443" i="1"/>
  <c r="Y1443" i="1"/>
  <c r="AA1443" i="1" s="1"/>
  <c r="AF1443" i="1"/>
  <c r="AH1443" i="1"/>
  <c r="AI1443" i="1" s="1"/>
  <c r="D1444" i="1"/>
  <c r="S1444" i="1" s="1"/>
  <c r="O1444" i="1"/>
  <c r="W1444" i="1"/>
  <c r="Y1444" i="1"/>
  <c r="AA1444" i="1" s="1"/>
  <c r="AF1444" i="1"/>
  <c r="AH1444" i="1"/>
  <c r="AI1444" i="1" s="1"/>
  <c r="D1445" i="1"/>
  <c r="O1445" i="1"/>
  <c r="W1445" i="1"/>
  <c r="Y1445" i="1"/>
  <c r="AA1445" i="1" s="1"/>
  <c r="AF1445" i="1"/>
  <c r="AH1445" i="1"/>
  <c r="AI1445" i="1" s="1"/>
  <c r="D1446" i="1"/>
  <c r="S1446" i="1" s="1"/>
  <c r="AK1446" i="1" s="1"/>
  <c r="O1446" i="1"/>
  <c r="W1446" i="1"/>
  <c r="Y1446" i="1"/>
  <c r="AA1446" i="1"/>
  <c r="AF1446" i="1"/>
  <c r="AH1446" i="1"/>
  <c r="AI1446" i="1" s="1"/>
  <c r="D1447" i="1"/>
  <c r="O1447" i="1"/>
  <c r="W1447" i="1"/>
  <c r="Y1447" i="1"/>
  <c r="AA1447" i="1" s="1"/>
  <c r="AF1447" i="1"/>
  <c r="AH1447" i="1"/>
  <c r="AI1447" i="1" s="1"/>
  <c r="D1448" i="1"/>
  <c r="S1448" i="1" s="1"/>
  <c r="AK1448" i="1" s="1"/>
  <c r="O1448" i="1"/>
  <c r="W1448" i="1"/>
  <c r="Y1448" i="1"/>
  <c r="AA1448" i="1" s="1"/>
  <c r="AF1448" i="1"/>
  <c r="AH1448" i="1"/>
  <c r="AI1448" i="1" s="1"/>
  <c r="D1449" i="1"/>
  <c r="S1449" i="1" s="1"/>
  <c r="O1449" i="1"/>
  <c r="W1449" i="1"/>
  <c r="Y1449" i="1"/>
  <c r="AA1449" i="1" s="1"/>
  <c r="AF1449" i="1"/>
  <c r="AH1449" i="1"/>
  <c r="AI1449" i="1" s="1"/>
  <c r="D1450" i="1"/>
  <c r="O1450" i="1"/>
  <c r="W1450" i="1"/>
  <c r="Y1450" i="1"/>
  <c r="AA1450" i="1" s="1"/>
  <c r="AF1450" i="1"/>
  <c r="AH1450" i="1"/>
  <c r="AI1450" i="1" s="1"/>
  <c r="D1451" i="1"/>
  <c r="S1451" i="1" s="1"/>
  <c r="AK1451" i="1" s="1"/>
  <c r="O1451" i="1"/>
  <c r="W1451" i="1"/>
  <c r="Y1451" i="1"/>
  <c r="AF1451" i="1"/>
  <c r="AH1451" i="1"/>
  <c r="AI1451" i="1" s="1"/>
  <c r="D1452" i="1"/>
  <c r="S1452" i="1" s="1"/>
  <c r="AK1452" i="1" s="1"/>
  <c r="O1452" i="1"/>
  <c r="W1452" i="1"/>
  <c r="Y1452" i="1"/>
  <c r="AA1452" i="1" s="1"/>
  <c r="AF1452" i="1"/>
  <c r="AH1452" i="1"/>
  <c r="AI1452" i="1" s="1"/>
  <c r="D1453" i="1"/>
  <c r="S1453" i="1" s="1"/>
  <c r="O1453" i="1"/>
  <c r="W1453" i="1"/>
  <c r="Y1453" i="1"/>
  <c r="AA1453" i="1" s="1"/>
  <c r="AF1453" i="1"/>
  <c r="AH1453" i="1"/>
  <c r="AI1453" i="1"/>
  <c r="D1454" i="1"/>
  <c r="O1454" i="1"/>
  <c r="W1454" i="1"/>
  <c r="Y1454" i="1"/>
  <c r="AA1454" i="1" s="1"/>
  <c r="AF1454" i="1"/>
  <c r="AH1454" i="1"/>
  <c r="AI1454" i="1" s="1"/>
  <c r="D1455" i="1"/>
  <c r="S1455" i="1" s="1"/>
  <c r="O1455" i="1"/>
  <c r="W1455" i="1"/>
  <c r="Y1455" i="1"/>
  <c r="AA1455" i="1" s="1"/>
  <c r="AF1455" i="1"/>
  <c r="AH1455" i="1"/>
  <c r="AI1455" i="1" s="1"/>
  <c r="D1456" i="1"/>
  <c r="O1456" i="1"/>
  <c r="W1456" i="1"/>
  <c r="Y1456" i="1"/>
  <c r="AA1456" i="1" s="1"/>
  <c r="AF1456" i="1"/>
  <c r="AH1456" i="1"/>
  <c r="AI1456" i="1" s="1"/>
  <c r="D1457" i="1"/>
  <c r="S1457" i="1" s="1"/>
  <c r="O1457" i="1"/>
  <c r="W1457" i="1"/>
  <c r="Y1457" i="1"/>
  <c r="AA1457" i="1"/>
  <c r="AF1457" i="1"/>
  <c r="AH1457" i="1"/>
  <c r="AI1457" i="1" s="1"/>
  <c r="D1458" i="1"/>
  <c r="S1458" i="1" s="1"/>
  <c r="O1458" i="1"/>
  <c r="W1458" i="1"/>
  <c r="Y1458" i="1"/>
  <c r="AA1458" i="1" s="1"/>
  <c r="AF1458" i="1"/>
  <c r="AH1458" i="1"/>
  <c r="AI1458" i="1" s="1"/>
  <c r="D1459" i="1"/>
  <c r="O1459" i="1"/>
  <c r="W1459" i="1"/>
  <c r="Y1459" i="1"/>
  <c r="AA1459" i="1" s="1"/>
  <c r="AF1459" i="1"/>
  <c r="AH1459" i="1"/>
  <c r="AI1459" i="1"/>
  <c r="D1460" i="1"/>
  <c r="S1460" i="1" s="1"/>
  <c r="O1460" i="1"/>
  <c r="W1460" i="1"/>
  <c r="Y1460" i="1"/>
  <c r="AA1460" i="1" s="1"/>
  <c r="AF1460" i="1"/>
  <c r="AH1460" i="1"/>
  <c r="AI1460" i="1" s="1"/>
  <c r="D1461" i="1"/>
  <c r="S1461" i="1" s="1"/>
  <c r="AK1461" i="1" s="1"/>
  <c r="O1461" i="1"/>
  <c r="W1461" i="1"/>
  <c r="Y1461" i="1"/>
  <c r="AA1461" i="1"/>
  <c r="AF1461" i="1"/>
  <c r="AH1461" i="1"/>
  <c r="AI1461" i="1" s="1"/>
  <c r="D1462" i="1"/>
  <c r="S1462" i="1" s="1"/>
  <c r="AK1462" i="1" s="1"/>
  <c r="O1462" i="1"/>
  <c r="W1462" i="1"/>
  <c r="Y1462" i="1"/>
  <c r="AA1462" i="1" s="1"/>
  <c r="AF1462" i="1"/>
  <c r="AH1462" i="1"/>
  <c r="AI1462" i="1" s="1"/>
  <c r="D1463" i="1"/>
  <c r="S1463" i="1" s="1"/>
  <c r="AK1463" i="1" s="1"/>
  <c r="O1463" i="1"/>
  <c r="W1463" i="1"/>
  <c r="Y1463" i="1"/>
  <c r="AA1463" i="1" s="1"/>
  <c r="AF1463" i="1"/>
  <c r="AH1463" i="1"/>
  <c r="AI1463" i="1" s="1"/>
  <c r="D1464" i="1"/>
  <c r="S1464" i="1" s="1"/>
  <c r="O1464" i="1"/>
  <c r="W1464" i="1"/>
  <c r="Y1464" i="1"/>
  <c r="AA1464" i="1" s="1"/>
  <c r="AF1464" i="1"/>
  <c r="AH1464" i="1"/>
  <c r="AI1464" i="1" s="1"/>
  <c r="D1465" i="1"/>
  <c r="S1465" i="1" s="1"/>
  <c r="AK1465" i="1" s="1"/>
  <c r="O1465" i="1"/>
  <c r="W1465" i="1"/>
  <c r="Y1465" i="1"/>
  <c r="AA1465" i="1" s="1"/>
  <c r="AF1465" i="1"/>
  <c r="AH1465" i="1"/>
  <c r="AI1465" i="1" s="1"/>
  <c r="D1466" i="1"/>
  <c r="S1466" i="1" s="1"/>
  <c r="O1466" i="1"/>
  <c r="W1466" i="1"/>
  <c r="Y1466" i="1"/>
  <c r="AA1466" i="1" s="1"/>
  <c r="AF1466" i="1"/>
  <c r="AH1466" i="1"/>
  <c r="AI1466" i="1" s="1"/>
  <c r="D1467" i="1"/>
  <c r="S1467" i="1" s="1"/>
  <c r="O1467" i="1"/>
  <c r="W1467" i="1"/>
  <c r="Y1467" i="1"/>
  <c r="AA1467" i="1" s="1"/>
  <c r="AF1467" i="1"/>
  <c r="AH1467" i="1"/>
  <c r="AI1467" i="1" s="1"/>
  <c r="D1468" i="1"/>
  <c r="O1468" i="1"/>
  <c r="W1468" i="1"/>
  <c r="Y1468" i="1"/>
  <c r="AA1468" i="1" s="1"/>
  <c r="AF1468" i="1"/>
  <c r="AH1468" i="1"/>
  <c r="AI1468" i="1" s="1"/>
  <c r="D1469" i="1"/>
  <c r="S1469" i="1" s="1"/>
  <c r="AK1469" i="1" s="1"/>
  <c r="O1469" i="1"/>
  <c r="W1469" i="1"/>
  <c r="Y1469" i="1"/>
  <c r="AA1469" i="1" s="1"/>
  <c r="AF1469" i="1"/>
  <c r="AH1469" i="1"/>
  <c r="AI1469" i="1" s="1"/>
  <c r="D1470" i="1"/>
  <c r="S1470" i="1" s="1"/>
  <c r="AK1470" i="1" s="1"/>
  <c r="O1470" i="1"/>
  <c r="W1470" i="1"/>
  <c r="Y1470" i="1"/>
  <c r="AA1470" i="1" s="1"/>
  <c r="AF1470" i="1"/>
  <c r="AH1470" i="1"/>
  <c r="AI1470" i="1" s="1"/>
  <c r="D1471" i="1"/>
  <c r="O1471" i="1"/>
  <c r="W1471" i="1"/>
  <c r="Y1471" i="1"/>
  <c r="AA1471" i="1" s="1"/>
  <c r="AF1471" i="1"/>
  <c r="AH1471" i="1"/>
  <c r="AI1471" i="1" s="1"/>
  <c r="D1472" i="1"/>
  <c r="S1472" i="1" s="1"/>
  <c r="O1472" i="1"/>
  <c r="W1472" i="1"/>
  <c r="Y1472" i="1"/>
  <c r="AA1472" i="1" s="1"/>
  <c r="AF1472" i="1"/>
  <c r="AH1472" i="1"/>
  <c r="AI1472" i="1" s="1"/>
  <c r="D1473" i="1"/>
  <c r="S1473" i="1" s="1"/>
  <c r="AK1473" i="1" s="1"/>
  <c r="O1473" i="1"/>
  <c r="W1473" i="1"/>
  <c r="Y1473" i="1"/>
  <c r="AA1473" i="1" s="1"/>
  <c r="AF1473" i="1"/>
  <c r="AH1473" i="1"/>
  <c r="AI1473" i="1" s="1"/>
  <c r="D1474" i="1"/>
  <c r="S1474" i="1" s="1"/>
  <c r="O1474" i="1"/>
  <c r="W1474" i="1"/>
  <c r="Y1474" i="1"/>
  <c r="AA1474" i="1" s="1"/>
  <c r="AF1474" i="1"/>
  <c r="AH1474" i="1"/>
  <c r="AI1474" i="1" s="1"/>
  <c r="D1475" i="1"/>
  <c r="S1475" i="1" s="1"/>
  <c r="O1475" i="1"/>
  <c r="W1475" i="1"/>
  <c r="Y1475" i="1"/>
  <c r="AA1475" i="1" s="1"/>
  <c r="AF1475" i="1"/>
  <c r="AH1475" i="1"/>
  <c r="AI1475" i="1" s="1"/>
  <c r="D1476" i="1"/>
  <c r="S1476" i="1" s="1"/>
  <c r="AK1476" i="1" s="1"/>
  <c r="O1476" i="1"/>
  <c r="W1476" i="1"/>
  <c r="Y1476" i="1"/>
  <c r="AA1476" i="1" s="1"/>
  <c r="AF1476" i="1"/>
  <c r="AH1476" i="1"/>
  <c r="AI1476" i="1" s="1"/>
  <c r="D1477" i="1"/>
  <c r="O1477" i="1"/>
  <c r="W1477" i="1"/>
  <c r="Y1477" i="1"/>
  <c r="AA1477" i="1" s="1"/>
  <c r="AF1477" i="1"/>
  <c r="AH1477" i="1"/>
  <c r="AI1477" i="1" s="1"/>
  <c r="D1478" i="1"/>
  <c r="S1478" i="1" s="1"/>
  <c r="AK1478" i="1" s="1"/>
  <c r="O1478" i="1"/>
  <c r="W1478" i="1"/>
  <c r="Y1478" i="1"/>
  <c r="AF1478" i="1"/>
  <c r="AH1478" i="1"/>
  <c r="AI1478" i="1" s="1"/>
  <c r="D1479" i="1"/>
  <c r="S1479" i="1" s="1"/>
  <c r="AK1479" i="1" s="1"/>
  <c r="O1479" i="1"/>
  <c r="W1479" i="1"/>
  <c r="Y1479" i="1"/>
  <c r="AA1479" i="1" s="1"/>
  <c r="AF1479" i="1"/>
  <c r="AH1479" i="1"/>
  <c r="AI1479" i="1" s="1"/>
  <c r="D1480" i="1"/>
  <c r="S1480" i="1" s="1"/>
  <c r="O1480" i="1"/>
  <c r="W1480" i="1"/>
  <c r="Y1480" i="1"/>
  <c r="AA1480" i="1" s="1"/>
  <c r="AF1480" i="1"/>
  <c r="AH1480" i="1"/>
  <c r="AI1480" i="1" s="1"/>
  <c r="D1481" i="1"/>
  <c r="S1481" i="1" s="1"/>
  <c r="O1481" i="1"/>
  <c r="W1481" i="1"/>
  <c r="Y1481" i="1"/>
  <c r="AA1481" i="1" s="1"/>
  <c r="AF1481" i="1"/>
  <c r="AH1481" i="1"/>
  <c r="AI1481" i="1" s="1"/>
  <c r="D1482" i="1"/>
  <c r="S1482" i="1" s="1"/>
  <c r="O1482" i="1"/>
  <c r="W1482" i="1"/>
  <c r="Y1482" i="1"/>
  <c r="AA1482" i="1" s="1"/>
  <c r="AF1482" i="1"/>
  <c r="AH1482" i="1"/>
  <c r="AI1482" i="1"/>
  <c r="D1483" i="1"/>
  <c r="O1483" i="1"/>
  <c r="W1483" i="1"/>
  <c r="Y1483" i="1"/>
  <c r="AA1483" i="1" s="1"/>
  <c r="AF1483" i="1"/>
  <c r="AH1483" i="1"/>
  <c r="AI1483" i="1" s="1"/>
  <c r="D1484" i="1"/>
  <c r="S1484" i="1" s="1"/>
  <c r="AK1484" i="1" s="1"/>
  <c r="O1484" i="1"/>
  <c r="W1484" i="1"/>
  <c r="Y1484" i="1"/>
  <c r="AA1484" i="1" s="1"/>
  <c r="AF1484" i="1"/>
  <c r="AH1484" i="1"/>
  <c r="AI1484" i="1" s="1"/>
  <c r="D1485" i="1"/>
  <c r="O1485" i="1"/>
  <c r="W1485" i="1"/>
  <c r="Y1485" i="1"/>
  <c r="AA1485" i="1" s="1"/>
  <c r="AF1485" i="1"/>
  <c r="AH1485" i="1"/>
  <c r="AI1485" i="1" s="1"/>
  <c r="D1486" i="1"/>
  <c r="S1486" i="1" s="1"/>
  <c r="O1486" i="1"/>
  <c r="W1486" i="1"/>
  <c r="Y1486" i="1"/>
  <c r="AA1486" i="1" s="1"/>
  <c r="AF1486" i="1"/>
  <c r="AH1486" i="1"/>
  <c r="AI1486" i="1" s="1"/>
  <c r="D1487" i="1"/>
  <c r="S1487" i="1" s="1"/>
  <c r="O1487" i="1"/>
  <c r="W1487" i="1"/>
  <c r="Y1487" i="1"/>
  <c r="AA1487" i="1" s="1"/>
  <c r="AF1487" i="1"/>
  <c r="AH1487" i="1"/>
  <c r="AI1487" i="1" s="1"/>
  <c r="D1488" i="1"/>
  <c r="S1488" i="1" s="1"/>
  <c r="O1488" i="1"/>
  <c r="W1488" i="1"/>
  <c r="Y1488" i="1"/>
  <c r="AA1488" i="1" s="1"/>
  <c r="AF1488" i="1"/>
  <c r="AH1488" i="1"/>
  <c r="AI1488" i="1" s="1"/>
  <c r="D1489" i="1"/>
  <c r="O1489" i="1"/>
  <c r="W1489" i="1"/>
  <c r="Y1489" i="1"/>
  <c r="AA1489" i="1" s="1"/>
  <c r="AF1489" i="1"/>
  <c r="AH1489" i="1"/>
  <c r="AI1489" i="1" s="1"/>
  <c r="D1490" i="1"/>
  <c r="S1490" i="1" s="1"/>
  <c r="AK1490" i="1" s="1"/>
  <c r="O1490" i="1"/>
  <c r="W1490" i="1"/>
  <c r="Z1490" i="1" s="1"/>
  <c r="AB1490" i="1" s="1"/>
  <c r="Y1490" i="1"/>
  <c r="AA1490" i="1" s="1"/>
  <c r="AF1490" i="1"/>
  <c r="AH1490" i="1"/>
  <c r="AI1490" i="1" s="1"/>
  <c r="D1491" i="1"/>
  <c r="S1491" i="1" s="1"/>
  <c r="AK1491" i="1" s="1"/>
  <c r="O1491" i="1"/>
  <c r="W1491" i="1"/>
  <c r="Z1491" i="1" s="1"/>
  <c r="AB1491" i="1" s="1"/>
  <c r="Y1491" i="1"/>
  <c r="AA1491" i="1" s="1"/>
  <c r="AF1491" i="1"/>
  <c r="AH1491" i="1"/>
  <c r="AI1491" i="1" s="1"/>
  <c r="D1492" i="1"/>
  <c r="S1492" i="1" s="1"/>
  <c r="O1492" i="1"/>
  <c r="W1492" i="1"/>
  <c r="Y1492" i="1"/>
  <c r="AA1492" i="1" s="1"/>
  <c r="AF1492" i="1"/>
  <c r="AH1492" i="1"/>
  <c r="AI1492" i="1"/>
  <c r="D1493" i="1"/>
  <c r="O1493" i="1"/>
  <c r="W1493" i="1"/>
  <c r="Z1493" i="1"/>
  <c r="AB1493" i="1" s="1"/>
  <c r="Y1493" i="1"/>
  <c r="AA1493" i="1" s="1"/>
  <c r="AF1493" i="1"/>
  <c r="AH1493" i="1"/>
  <c r="AI1493" i="1" s="1"/>
  <c r="D1494" i="1"/>
  <c r="S1494" i="1" s="1"/>
  <c r="AK1494" i="1" s="1"/>
  <c r="O1494" i="1"/>
  <c r="W1494" i="1"/>
  <c r="Y1494" i="1"/>
  <c r="AA1494" i="1" s="1"/>
  <c r="AF1494" i="1"/>
  <c r="AH1494" i="1"/>
  <c r="AI1494" i="1" s="1"/>
  <c r="D1495" i="1"/>
  <c r="O1495" i="1"/>
  <c r="W1495" i="1"/>
  <c r="Y1495" i="1"/>
  <c r="AA1495" i="1" s="1"/>
  <c r="AF1495" i="1"/>
  <c r="AH1495" i="1"/>
  <c r="AI1495" i="1" s="1"/>
  <c r="D1496" i="1"/>
  <c r="O1496" i="1"/>
  <c r="W1496" i="1"/>
  <c r="Y1496" i="1"/>
  <c r="AA1496" i="1" s="1"/>
  <c r="AF1496" i="1"/>
  <c r="AH1496" i="1"/>
  <c r="AI1496" i="1" s="1"/>
  <c r="D1497" i="1"/>
  <c r="S1497" i="1" s="1"/>
  <c r="O1497" i="1"/>
  <c r="W1497" i="1"/>
  <c r="Y1497" i="1"/>
  <c r="AA1497" i="1" s="1"/>
  <c r="AF1497" i="1"/>
  <c r="AH1497" i="1"/>
  <c r="AI1497" i="1" s="1"/>
  <c r="D1498" i="1"/>
  <c r="S1498" i="1" s="1"/>
  <c r="O1498" i="1"/>
  <c r="W1498" i="1"/>
  <c r="Y1498" i="1"/>
  <c r="AA1498" i="1" s="1"/>
  <c r="AF1498" i="1"/>
  <c r="AH1498" i="1"/>
  <c r="AI1498" i="1"/>
  <c r="D1499" i="1"/>
  <c r="O1499" i="1"/>
  <c r="W1499" i="1"/>
  <c r="Y1499" i="1"/>
  <c r="AA1499" i="1" s="1"/>
  <c r="AF1499" i="1"/>
  <c r="AH1499" i="1"/>
  <c r="AI1499" i="1" s="1"/>
  <c r="D1500" i="1"/>
  <c r="S1500" i="1" s="1"/>
  <c r="O1500" i="1"/>
  <c r="W1500" i="1"/>
  <c r="Y1500" i="1"/>
  <c r="AA1500" i="1" s="1"/>
  <c r="AF1500" i="1"/>
  <c r="AH1500" i="1"/>
  <c r="AI1500" i="1" s="1"/>
  <c r="D1501" i="1"/>
  <c r="O1501" i="1"/>
  <c r="W1501" i="1"/>
  <c r="Y1501" i="1"/>
  <c r="AA1501" i="1" s="1"/>
  <c r="AF1501" i="1"/>
  <c r="AH1501" i="1"/>
  <c r="AI1501" i="1" s="1"/>
  <c r="D1502" i="1"/>
  <c r="S1502" i="1" s="1"/>
  <c r="O1502" i="1"/>
  <c r="W1502" i="1"/>
  <c r="Y1502" i="1"/>
  <c r="AA1502" i="1" s="1"/>
  <c r="AF1502" i="1"/>
  <c r="AH1502" i="1"/>
  <c r="AI1502" i="1" s="1"/>
  <c r="D1503" i="1"/>
  <c r="S1503" i="1" s="1"/>
  <c r="AK1503" i="1" s="1"/>
  <c r="O1503" i="1"/>
  <c r="W1503" i="1"/>
  <c r="Y1503" i="1"/>
  <c r="AA1503" i="1" s="1"/>
  <c r="AF1503" i="1"/>
  <c r="AH1503" i="1"/>
  <c r="AI1503" i="1"/>
  <c r="D1504" i="1"/>
  <c r="S1504" i="1" s="1"/>
  <c r="O1504" i="1"/>
  <c r="W1504" i="1"/>
  <c r="Y1504" i="1"/>
  <c r="AA1504" i="1" s="1"/>
  <c r="AF1504" i="1"/>
  <c r="AH1504" i="1"/>
  <c r="AI1504" i="1" s="1"/>
  <c r="D1505" i="1"/>
  <c r="O1505" i="1"/>
  <c r="W1505" i="1"/>
  <c r="Y1505" i="1"/>
  <c r="AA1505" i="1" s="1"/>
  <c r="AF1505" i="1"/>
  <c r="AH1505" i="1"/>
  <c r="AI1505" i="1" s="1"/>
  <c r="D1506" i="1"/>
  <c r="S1506" i="1" s="1"/>
  <c r="AK1506" i="1" s="1"/>
  <c r="O1506" i="1"/>
  <c r="W1506" i="1"/>
  <c r="Y1506" i="1"/>
  <c r="AA1506" i="1" s="1"/>
  <c r="AF1506" i="1"/>
  <c r="AH1506" i="1"/>
  <c r="AI1506" i="1" s="1"/>
  <c r="D1507" i="1"/>
  <c r="O1507" i="1"/>
  <c r="W1507" i="1"/>
  <c r="Y1507" i="1"/>
  <c r="AA1507" i="1"/>
  <c r="AF1507" i="1"/>
  <c r="AH1507" i="1"/>
  <c r="AI1507" i="1" s="1"/>
  <c r="D1508" i="1"/>
  <c r="S1508" i="1" s="1"/>
  <c r="O1508" i="1"/>
  <c r="W1508" i="1"/>
  <c r="Z1508" i="1" s="1"/>
  <c r="AB1508" i="1" s="1"/>
  <c r="Y1508" i="1"/>
  <c r="AA1508" i="1" s="1"/>
  <c r="AF1508" i="1"/>
  <c r="AH1508" i="1"/>
  <c r="AI1508" i="1" s="1"/>
  <c r="D1509" i="1"/>
  <c r="S1509" i="1" s="1"/>
  <c r="AK1509" i="1" s="1"/>
  <c r="O1509" i="1"/>
  <c r="W1509" i="1"/>
  <c r="Y1509" i="1"/>
  <c r="AA1509" i="1"/>
  <c r="AF1509" i="1"/>
  <c r="AH1509" i="1"/>
  <c r="AI1509" i="1" s="1"/>
  <c r="D1510" i="1"/>
  <c r="S1510" i="1" s="1"/>
  <c r="O1510" i="1"/>
  <c r="W1510" i="1"/>
  <c r="Y1510" i="1"/>
  <c r="AA1510" i="1" s="1"/>
  <c r="AF1510" i="1"/>
  <c r="AH1510" i="1"/>
  <c r="AI1510" i="1" s="1"/>
  <c r="D1511" i="1"/>
  <c r="O1511" i="1"/>
  <c r="W1511" i="1"/>
  <c r="Y1511" i="1"/>
  <c r="AA1511" i="1" s="1"/>
  <c r="AF1511" i="1"/>
  <c r="AH1511" i="1"/>
  <c r="AI1511" i="1" s="1"/>
  <c r="D1512" i="1"/>
  <c r="S1512" i="1" s="1"/>
  <c r="AK1512" i="1" s="1"/>
  <c r="O1512" i="1"/>
  <c r="W1512" i="1"/>
  <c r="Y1512" i="1"/>
  <c r="AA1512" i="1" s="1"/>
  <c r="AF1512" i="1"/>
  <c r="AH1512" i="1"/>
  <c r="AI1512" i="1" s="1"/>
  <c r="D1513" i="1"/>
  <c r="O1513" i="1"/>
  <c r="W1513" i="1"/>
  <c r="Y1513" i="1"/>
  <c r="AA1513" i="1" s="1"/>
  <c r="AF1513" i="1"/>
  <c r="AH1513" i="1"/>
  <c r="AI1513" i="1" s="1"/>
  <c r="D1514" i="1"/>
  <c r="O1514" i="1"/>
  <c r="W1514" i="1"/>
  <c r="Y1514" i="1"/>
  <c r="AA1514" i="1" s="1"/>
  <c r="AF1514" i="1"/>
  <c r="AH1514" i="1"/>
  <c r="AI1514" i="1" s="1"/>
  <c r="D1515" i="1"/>
  <c r="S1515" i="1" s="1"/>
  <c r="AK1515" i="1" s="1"/>
  <c r="O1515" i="1"/>
  <c r="W1515" i="1"/>
  <c r="Y1515" i="1"/>
  <c r="AA1515" i="1"/>
  <c r="AF1515" i="1"/>
  <c r="AH1515" i="1"/>
  <c r="AI1515" i="1" s="1"/>
  <c r="D1516" i="1"/>
  <c r="O1516" i="1"/>
  <c r="W1516" i="1"/>
  <c r="Y1516" i="1"/>
  <c r="AA1516" i="1" s="1"/>
  <c r="AF1516" i="1"/>
  <c r="AH1516" i="1"/>
  <c r="AI1516" i="1" s="1"/>
  <c r="D1517" i="1"/>
  <c r="S1517" i="1" s="1"/>
  <c r="AK1517" i="1" s="1"/>
  <c r="O1517" i="1"/>
  <c r="W1517" i="1"/>
  <c r="Y1517" i="1"/>
  <c r="AA1517" i="1" s="1"/>
  <c r="AF1517" i="1"/>
  <c r="AH1517" i="1"/>
  <c r="AI1517" i="1" s="1"/>
  <c r="D1518" i="1"/>
  <c r="S1518" i="1" s="1"/>
  <c r="O1518" i="1"/>
  <c r="W1518" i="1"/>
  <c r="Y1518" i="1"/>
  <c r="AA1518" i="1" s="1"/>
  <c r="AF1518" i="1"/>
  <c r="AH1518" i="1"/>
  <c r="AI1518" i="1" s="1"/>
  <c r="D1519" i="1"/>
  <c r="O1519" i="1"/>
  <c r="W1519" i="1"/>
  <c r="Y1519" i="1"/>
  <c r="AA1519" i="1" s="1"/>
  <c r="AF1519" i="1"/>
  <c r="AH1519" i="1"/>
  <c r="AI1519" i="1" s="1"/>
  <c r="D1520" i="1"/>
  <c r="S1520" i="1" s="1"/>
  <c r="AK1520" i="1" s="1"/>
  <c r="O1520" i="1"/>
  <c r="W1520" i="1"/>
  <c r="Y1520" i="1"/>
  <c r="AA1520" i="1" s="1"/>
  <c r="AF1520" i="1"/>
  <c r="AH1520" i="1"/>
  <c r="AI1520" i="1" s="1"/>
  <c r="D1521" i="1"/>
  <c r="S1521" i="1" s="1"/>
  <c r="AK1521" i="1" s="1"/>
  <c r="O1521" i="1"/>
  <c r="W1521" i="1"/>
  <c r="Y1521" i="1"/>
  <c r="AA1521" i="1"/>
  <c r="AF1521" i="1"/>
  <c r="AH1521" i="1"/>
  <c r="AI1521" i="1" s="1"/>
  <c r="D1522" i="1"/>
  <c r="O1522" i="1"/>
  <c r="W1522" i="1"/>
  <c r="Y1522" i="1"/>
  <c r="AA1522" i="1"/>
  <c r="AF1522" i="1"/>
  <c r="AH1522" i="1"/>
  <c r="AI1522" i="1" s="1"/>
  <c r="D1523" i="1"/>
  <c r="S1523" i="1" s="1"/>
  <c r="AK1523" i="1" s="1"/>
  <c r="O1523" i="1"/>
  <c r="W1523" i="1"/>
  <c r="Y1523" i="1"/>
  <c r="AA1523" i="1" s="1"/>
  <c r="AF1523" i="1"/>
  <c r="AH1523" i="1"/>
  <c r="AI1523" i="1" s="1"/>
  <c r="D1524" i="1"/>
  <c r="S1524" i="1" s="1"/>
  <c r="AK1524" i="1" s="1"/>
  <c r="O1524" i="1"/>
  <c r="W1524" i="1"/>
  <c r="Y1524" i="1"/>
  <c r="AA1524" i="1" s="1"/>
  <c r="AF1524" i="1"/>
  <c r="AH1524" i="1"/>
  <c r="AI1524" i="1" s="1"/>
  <c r="D1525" i="1"/>
  <c r="O1525" i="1"/>
  <c r="W1525" i="1"/>
  <c r="Y1525" i="1"/>
  <c r="AA1525" i="1" s="1"/>
  <c r="AF1525" i="1"/>
  <c r="AH1525" i="1"/>
  <c r="AI1525" i="1"/>
  <c r="D1526" i="1"/>
  <c r="O1526" i="1"/>
  <c r="W1526" i="1"/>
  <c r="Y1526" i="1"/>
  <c r="AA1526" i="1" s="1"/>
  <c r="AF1526" i="1"/>
  <c r="AH1526" i="1"/>
  <c r="AI1526" i="1" s="1"/>
  <c r="D1527" i="1"/>
  <c r="S1527" i="1" s="1"/>
  <c r="AK1527" i="1" s="1"/>
  <c r="O1527" i="1"/>
  <c r="W1527" i="1"/>
  <c r="Y1527" i="1"/>
  <c r="AA1527" i="1" s="1"/>
  <c r="AF1527" i="1"/>
  <c r="AH1527" i="1"/>
  <c r="AI1527" i="1" s="1"/>
  <c r="D1528" i="1"/>
  <c r="O1528" i="1"/>
  <c r="W1528" i="1"/>
  <c r="Y1528" i="1"/>
  <c r="AA1528" i="1" s="1"/>
  <c r="AF1528" i="1"/>
  <c r="AH1528" i="1"/>
  <c r="AI1528" i="1" s="1"/>
  <c r="D1529" i="1"/>
  <c r="S1529" i="1" s="1"/>
  <c r="O1529" i="1"/>
  <c r="W1529" i="1"/>
  <c r="Y1529" i="1"/>
  <c r="AA1529" i="1" s="1"/>
  <c r="AF1529" i="1"/>
  <c r="AH1529" i="1"/>
  <c r="AI1529" i="1" s="1"/>
  <c r="D1530" i="1"/>
  <c r="S1530" i="1" s="1"/>
  <c r="O1530" i="1"/>
  <c r="W1530" i="1"/>
  <c r="Y1530" i="1"/>
  <c r="AA1530" i="1" s="1"/>
  <c r="AF1530" i="1"/>
  <c r="AH1530" i="1"/>
  <c r="AI1530" i="1" s="1"/>
  <c r="D1531" i="1"/>
  <c r="O1531" i="1"/>
  <c r="W1531" i="1"/>
  <c r="Y1531" i="1"/>
  <c r="AA1531" i="1" s="1"/>
  <c r="AF1531" i="1"/>
  <c r="AH1531" i="1"/>
  <c r="AI1531" i="1" s="1"/>
  <c r="D1532" i="1"/>
  <c r="O1532" i="1"/>
  <c r="W1532" i="1"/>
  <c r="Y1532" i="1"/>
  <c r="AA1532" i="1" s="1"/>
  <c r="AF1532" i="1"/>
  <c r="AH1532" i="1"/>
  <c r="AI1532" i="1" s="1"/>
  <c r="D1533" i="1"/>
  <c r="O1533" i="1"/>
  <c r="W1533" i="1"/>
  <c r="Y1533" i="1"/>
  <c r="AA1533" i="1" s="1"/>
  <c r="AF1533" i="1"/>
  <c r="AH1533" i="1"/>
  <c r="AI1533" i="1" s="1"/>
  <c r="D1534" i="1"/>
  <c r="O1534" i="1"/>
  <c r="W1534" i="1"/>
  <c r="Y1534" i="1"/>
  <c r="AA1534" i="1" s="1"/>
  <c r="AF1534" i="1"/>
  <c r="AH1534" i="1"/>
  <c r="AI1534" i="1"/>
  <c r="D1535" i="1"/>
  <c r="S1535" i="1" s="1"/>
  <c r="AK1535" i="1" s="1"/>
  <c r="O1535" i="1"/>
  <c r="W1535" i="1"/>
  <c r="Z1535" i="1"/>
  <c r="AB1535" i="1" s="1"/>
  <c r="Y1535" i="1"/>
  <c r="AA1535" i="1" s="1"/>
  <c r="AF1535" i="1"/>
  <c r="AH1535" i="1"/>
  <c r="AI1535" i="1" s="1"/>
  <c r="D1536" i="1"/>
  <c r="S1536" i="1" s="1"/>
  <c r="AK1536" i="1" s="1"/>
  <c r="O1536" i="1"/>
  <c r="W1536" i="1"/>
  <c r="Y1536" i="1"/>
  <c r="AA1536" i="1" s="1"/>
  <c r="AF1536" i="1"/>
  <c r="AH1536" i="1"/>
  <c r="AI1536" i="1" s="1"/>
  <c r="D1537" i="1"/>
  <c r="O1537" i="1"/>
  <c r="W1537" i="1"/>
  <c r="Y1537" i="1"/>
  <c r="AA1537" i="1" s="1"/>
  <c r="AF1537" i="1"/>
  <c r="AH1537" i="1"/>
  <c r="AI1537" i="1" s="1"/>
  <c r="D1538" i="1"/>
  <c r="S1538" i="1" s="1"/>
  <c r="AK1538" i="1" s="1"/>
  <c r="O1538" i="1"/>
  <c r="W1538" i="1"/>
  <c r="Y1538" i="1"/>
  <c r="AA1538" i="1" s="1"/>
  <c r="AF1538" i="1"/>
  <c r="AH1538" i="1"/>
  <c r="AI1538" i="1" s="1"/>
  <c r="D1539" i="1"/>
  <c r="S1539" i="1" s="1"/>
  <c r="AK1539" i="1" s="1"/>
  <c r="O1539" i="1"/>
  <c r="W1539" i="1"/>
  <c r="Y1539" i="1"/>
  <c r="AA1539" i="1" s="1"/>
  <c r="AF1539" i="1"/>
  <c r="AH1539" i="1"/>
  <c r="AI1539" i="1" s="1"/>
  <c r="D1540" i="1"/>
  <c r="O1540" i="1"/>
  <c r="W1540" i="1"/>
  <c r="Y1540" i="1"/>
  <c r="AA1540" i="1" s="1"/>
  <c r="AF1540" i="1"/>
  <c r="AH1540" i="1"/>
  <c r="AI1540" i="1" s="1"/>
  <c r="D1541" i="1"/>
  <c r="S1541" i="1" s="1"/>
  <c r="O1541" i="1"/>
  <c r="W1541" i="1"/>
  <c r="Y1541" i="1"/>
  <c r="AA1541" i="1" s="1"/>
  <c r="AF1541" i="1"/>
  <c r="AH1541" i="1"/>
  <c r="AI1541" i="1" s="1"/>
  <c r="D1542" i="1"/>
  <c r="S1542" i="1" s="1"/>
  <c r="O1542" i="1"/>
  <c r="W1542" i="1"/>
  <c r="Y1542" i="1"/>
  <c r="AA1542" i="1" s="1"/>
  <c r="AF1542" i="1"/>
  <c r="AH1542" i="1"/>
  <c r="AI1542" i="1" s="1"/>
  <c r="D1543" i="1"/>
  <c r="S1543" i="1" s="1"/>
  <c r="O1543" i="1"/>
  <c r="W1543" i="1"/>
  <c r="Y1543" i="1"/>
  <c r="AA1543" i="1" s="1"/>
  <c r="AF1543" i="1"/>
  <c r="AH1543" i="1"/>
  <c r="AI1543" i="1" s="1"/>
  <c r="D1544" i="1"/>
  <c r="S1544" i="1" s="1"/>
  <c r="O1544" i="1"/>
  <c r="W1544" i="1"/>
  <c r="Y1544" i="1"/>
  <c r="AA1544" i="1" s="1"/>
  <c r="AF1544" i="1"/>
  <c r="AH1544" i="1"/>
  <c r="AI1544" i="1"/>
  <c r="D1545" i="1"/>
  <c r="S1545" i="1" s="1"/>
  <c r="AK1545" i="1" s="1"/>
  <c r="O1545" i="1"/>
  <c r="W1545" i="1"/>
  <c r="Y1545" i="1"/>
  <c r="AA1545" i="1" s="1"/>
  <c r="AF1545" i="1"/>
  <c r="AH1545" i="1"/>
  <c r="AI1545" i="1" s="1"/>
  <c r="D1546" i="1"/>
  <c r="S1546" i="1" s="1"/>
  <c r="AK1546" i="1" s="1"/>
  <c r="O1546" i="1"/>
  <c r="W1546" i="1"/>
  <c r="Y1546" i="1"/>
  <c r="AA1546" i="1" s="1"/>
  <c r="AF1546" i="1"/>
  <c r="AH1546" i="1"/>
  <c r="AI1546" i="1"/>
  <c r="D1547" i="1"/>
  <c r="O1547" i="1"/>
  <c r="W1547" i="1"/>
  <c r="Y1547" i="1"/>
  <c r="AA1547" i="1" s="1"/>
  <c r="AF1547" i="1"/>
  <c r="AH1547" i="1"/>
  <c r="AI1547" i="1" s="1"/>
  <c r="D1548" i="1"/>
  <c r="O1548" i="1"/>
  <c r="W1548" i="1"/>
  <c r="Y1548" i="1"/>
  <c r="AA1548" i="1" s="1"/>
  <c r="AF1548" i="1"/>
  <c r="AH1548" i="1"/>
  <c r="AI1548" i="1" s="1"/>
  <c r="D1549" i="1"/>
  <c r="S1549" i="1" s="1"/>
  <c r="AK1549" i="1" s="1"/>
  <c r="O1549" i="1"/>
  <c r="W1549" i="1"/>
  <c r="Z1549" i="1"/>
  <c r="AB1549" i="1" s="1"/>
  <c r="Y1549" i="1"/>
  <c r="AA1549" i="1" s="1"/>
  <c r="AF1549" i="1"/>
  <c r="AH1549" i="1"/>
  <c r="AI1549" i="1" s="1"/>
  <c r="D1550" i="1"/>
  <c r="O1550" i="1"/>
  <c r="W1550" i="1"/>
  <c r="Y1550" i="1"/>
  <c r="AA1550" i="1" s="1"/>
  <c r="AF1550" i="1"/>
  <c r="AH1550" i="1"/>
  <c r="AI1550" i="1"/>
  <c r="D1551" i="1"/>
  <c r="S1551" i="1" s="1"/>
  <c r="AK1551" i="1" s="1"/>
  <c r="O1551" i="1"/>
  <c r="W1551" i="1"/>
  <c r="Y1551" i="1"/>
  <c r="AA1551" i="1" s="1"/>
  <c r="AF1551" i="1"/>
  <c r="AH1551" i="1"/>
  <c r="AI1551" i="1" s="1"/>
  <c r="D1552" i="1"/>
  <c r="S1552" i="1" s="1"/>
  <c r="AK1552" i="1" s="1"/>
  <c r="O1552" i="1"/>
  <c r="W1552" i="1"/>
  <c r="Y1552" i="1"/>
  <c r="AA1552" i="1" s="1"/>
  <c r="AF1552" i="1"/>
  <c r="AH1552" i="1"/>
  <c r="AI1552" i="1" s="1"/>
  <c r="D1553" i="1"/>
  <c r="S1553" i="1" s="1"/>
  <c r="O1553" i="1"/>
  <c r="W1553" i="1"/>
  <c r="Z1553" i="1" s="1"/>
  <c r="AB1553" i="1" s="1"/>
  <c r="Y1553" i="1"/>
  <c r="AA1553" i="1" s="1"/>
  <c r="AF1553" i="1"/>
  <c r="AH1553" i="1"/>
  <c r="AI1553" i="1" s="1"/>
  <c r="D1554" i="1"/>
  <c r="O1554" i="1"/>
  <c r="W1554" i="1"/>
  <c r="Y1554" i="1"/>
  <c r="AA1554" i="1" s="1"/>
  <c r="AF1554" i="1"/>
  <c r="AH1554" i="1"/>
  <c r="AI1554" i="1" s="1"/>
  <c r="D1555" i="1"/>
  <c r="S1555" i="1" s="1"/>
  <c r="AK1555" i="1" s="1"/>
  <c r="O1555" i="1"/>
  <c r="W1555" i="1"/>
  <c r="Y1555" i="1"/>
  <c r="AA1555" i="1"/>
  <c r="AF1555" i="1"/>
  <c r="AH1555" i="1"/>
  <c r="AI1555" i="1" s="1"/>
  <c r="D1556" i="1"/>
  <c r="S1556" i="1" s="1"/>
  <c r="O1556" i="1"/>
  <c r="W1556" i="1"/>
  <c r="Z1556" i="1" s="1"/>
  <c r="AB1556" i="1" s="1"/>
  <c r="Y1556" i="1"/>
  <c r="AA1556" i="1" s="1"/>
  <c r="AF1556" i="1"/>
  <c r="AH1556" i="1"/>
  <c r="AI1556" i="1"/>
  <c r="D1557" i="1"/>
  <c r="S1557" i="1" s="1"/>
  <c r="AK1557" i="1" s="1"/>
  <c r="O1557" i="1"/>
  <c r="W1557" i="1"/>
  <c r="Y1557" i="1"/>
  <c r="AA1557" i="1" s="1"/>
  <c r="AF1557" i="1"/>
  <c r="AH1557" i="1"/>
  <c r="AI1557" i="1" s="1"/>
  <c r="D1558" i="1"/>
  <c r="S1558" i="1" s="1"/>
  <c r="AK1558" i="1" s="1"/>
  <c r="O1558" i="1"/>
  <c r="W1558" i="1"/>
  <c r="Y1558" i="1"/>
  <c r="AA1558" i="1" s="1"/>
  <c r="AF1558" i="1"/>
  <c r="AH1558" i="1"/>
  <c r="AI1558" i="1" s="1"/>
  <c r="D1559" i="1"/>
  <c r="O1559" i="1"/>
  <c r="W1559" i="1"/>
  <c r="Z1559" i="1" s="1"/>
  <c r="AB1559" i="1" s="1"/>
  <c r="Y1559" i="1"/>
  <c r="AA1559" i="1" s="1"/>
  <c r="AF1559" i="1"/>
  <c r="AH1559" i="1"/>
  <c r="AI1559" i="1" s="1"/>
  <c r="D1560" i="1"/>
  <c r="S1560" i="1" s="1"/>
  <c r="O1560" i="1"/>
  <c r="W1560" i="1"/>
  <c r="Y1560" i="1"/>
  <c r="AA1560" i="1" s="1"/>
  <c r="AF1560" i="1"/>
  <c r="AH1560" i="1"/>
  <c r="AI1560" i="1" s="1"/>
  <c r="D1561" i="1"/>
  <c r="S1561" i="1" s="1"/>
  <c r="AK1561" i="1" s="1"/>
  <c r="O1561" i="1"/>
  <c r="W1561" i="1"/>
  <c r="Y1561" i="1"/>
  <c r="AA1561" i="1" s="1"/>
  <c r="AF1561" i="1"/>
  <c r="AH1561" i="1"/>
  <c r="AI1561" i="1" s="1"/>
  <c r="D1562" i="1"/>
  <c r="S1562" i="1" s="1"/>
  <c r="AK1562" i="1" s="1"/>
  <c r="O1562" i="1"/>
  <c r="W1562" i="1"/>
  <c r="Y1562" i="1"/>
  <c r="AA1562" i="1" s="1"/>
  <c r="AF1562" i="1"/>
  <c r="AH1562" i="1"/>
  <c r="AI1562" i="1" s="1"/>
  <c r="D1563" i="1"/>
  <c r="S1563" i="1" s="1"/>
  <c r="AK1563" i="1" s="1"/>
  <c r="O1563" i="1"/>
  <c r="W1563" i="1"/>
  <c r="Y1563" i="1"/>
  <c r="AA1563" i="1" s="1"/>
  <c r="AF1563" i="1"/>
  <c r="AH1563" i="1"/>
  <c r="AI1563" i="1" s="1"/>
  <c r="D1564" i="1"/>
  <c r="S1564" i="1" s="1"/>
  <c r="AK1564" i="1" s="1"/>
  <c r="O1564" i="1"/>
  <c r="W1564" i="1"/>
  <c r="Y1564" i="1"/>
  <c r="AA1564" i="1" s="1"/>
  <c r="AF1564" i="1"/>
  <c r="AH1564" i="1"/>
  <c r="AI1564" i="1" s="1"/>
  <c r="D1565" i="1"/>
  <c r="O1565" i="1"/>
  <c r="W1565" i="1"/>
  <c r="Z1565" i="1"/>
  <c r="AB1565" i="1" s="1"/>
  <c r="Y1565" i="1"/>
  <c r="AA1565" i="1" s="1"/>
  <c r="AF1565" i="1"/>
  <c r="AH1565" i="1"/>
  <c r="AI1565" i="1" s="1"/>
  <c r="D1566" i="1"/>
  <c r="O1566" i="1"/>
  <c r="W1566" i="1"/>
  <c r="Y1566" i="1"/>
  <c r="AA1566" i="1" s="1"/>
  <c r="AF1566" i="1"/>
  <c r="AH1566" i="1"/>
  <c r="AI1566" i="1" s="1"/>
  <c r="D1567" i="1"/>
  <c r="S1567" i="1" s="1"/>
  <c r="AK1567" i="1" s="1"/>
  <c r="O1567" i="1"/>
  <c r="W1567" i="1"/>
  <c r="Z1567" i="1" s="1"/>
  <c r="AB1567" i="1" s="1"/>
  <c r="Y1567" i="1"/>
  <c r="AA1567" i="1" s="1"/>
  <c r="AF1567" i="1"/>
  <c r="AH1567" i="1"/>
  <c r="AI1567" i="1"/>
  <c r="D1568" i="1"/>
  <c r="S1568" i="1" s="1"/>
  <c r="AK1568" i="1" s="1"/>
  <c r="O1568" i="1"/>
  <c r="W1568" i="1"/>
  <c r="Y1568" i="1"/>
  <c r="AA1568" i="1" s="1"/>
  <c r="AF1568" i="1"/>
  <c r="AH1568" i="1"/>
  <c r="AI1568" i="1" s="1"/>
  <c r="D1569" i="1"/>
  <c r="S1569" i="1" s="1"/>
  <c r="AK1569" i="1" s="1"/>
  <c r="O1569" i="1"/>
  <c r="W1569" i="1"/>
  <c r="Y1569" i="1"/>
  <c r="AA1569" i="1" s="1"/>
  <c r="AF1569" i="1"/>
  <c r="AH1569" i="1"/>
  <c r="AI1569" i="1" s="1"/>
  <c r="D1570" i="1"/>
  <c r="O1570" i="1"/>
  <c r="W1570" i="1"/>
  <c r="Y1570" i="1"/>
  <c r="AF1570" i="1"/>
  <c r="AH1570" i="1"/>
  <c r="AI1570" i="1" s="1"/>
  <c r="D1571" i="1"/>
  <c r="O1571" i="1"/>
  <c r="W1571" i="1"/>
  <c r="Y1571" i="1"/>
  <c r="AA1571" i="1" s="1"/>
  <c r="AF1571" i="1"/>
  <c r="AH1571" i="1"/>
  <c r="AI1571" i="1"/>
  <c r="D1572" i="1"/>
  <c r="S1572" i="1" s="1"/>
  <c r="O1572" i="1"/>
  <c r="W1572" i="1"/>
  <c r="Y1572" i="1"/>
  <c r="AA1572" i="1" s="1"/>
  <c r="AF1572" i="1"/>
  <c r="AH1572" i="1"/>
  <c r="AI1572" i="1" s="1"/>
  <c r="D1573" i="1"/>
  <c r="S1573" i="1" s="1"/>
  <c r="AK1573" i="1" s="1"/>
  <c r="O1573" i="1"/>
  <c r="W1573" i="1"/>
  <c r="Y1573" i="1"/>
  <c r="AA1573" i="1" s="1"/>
  <c r="AF1573" i="1"/>
  <c r="AH1573" i="1"/>
  <c r="AI1573" i="1" s="1"/>
  <c r="D1574" i="1"/>
  <c r="S1574" i="1" s="1"/>
  <c r="AK1574" i="1" s="1"/>
  <c r="O1574" i="1"/>
  <c r="W1574" i="1"/>
  <c r="Y1574" i="1"/>
  <c r="AA1574" i="1" s="1"/>
  <c r="AF1574" i="1"/>
  <c r="AH1574" i="1"/>
  <c r="AI1574" i="1" s="1"/>
  <c r="D1575" i="1"/>
  <c r="S1575" i="1" s="1"/>
  <c r="AK1575" i="1" s="1"/>
  <c r="O1575" i="1"/>
  <c r="W1575" i="1"/>
  <c r="Y1575" i="1"/>
  <c r="AA1575" i="1" s="1"/>
  <c r="AF1575" i="1"/>
  <c r="AH1575" i="1"/>
  <c r="AI1575" i="1" s="1"/>
  <c r="D1576" i="1"/>
  <c r="S1576" i="1" s="1"/>
  <c r="AK1576" i="1" s="1"/>
  <c r="O1576" i="1"/>
  <c r="W1576" i="1"/>
  <c r="Y1576" i="1"/>
  <c r="AA1576" i="1" s="1"/>
  <c r="AF1576" i="1"/>
  <c r="AH1576" i="1"/>
  <c r="AI1576" i="1" s="1"/>
  <c r="D1577" i="1"/>
  <c r="S1577" i="1" s="1"/>
  <c r="AK1577" i="1" s="1"/>
  <c r="O1577" i="1"/>
  <c r="W1577" i="1"/>
  <c r="Y1577" i="1"/>
  <c r="AA1577" i="1" s="1"/>
  <c r="AF1577" i="1"/>
  <c r="AH1577" i="1"/>
  <c r="AI1577" i="1" s="1"/>
  <c r="D1578" i="1"/>
  <c r="O1578" i="1"/>
  <c r="W1578" i="1"/>
  <c r="Z1578" i="1" s="1"/>
  <c r="AB1578" i="1" s="1"/>
  <c r="Y1578" i="1"/>
  <c r="AA1578" i="1" s="1"/>
  <c r="AF1578" i="1"/>
  <c r="AH1578" i="1"/>
  <c r="AI1578" i="1" s="1"/>
  <c r="D1579" i="1"/>
  <c r="S1579" i="1" s="1"/>
  <c r="O1579" i="1"/>
  <c r="W1579" i="1"/>
  <c r="Y1579" i="1"/>
  <c r="AA1579" i="1" s="1"/>
  <c r="AF1579" i="1"/>
  <c r="AH1579" i="1"/>
  <c r="AI1579" i="1" s="1"/>
  <c r="D1580" i="1"/>
  <c r="S1580" i="1" s="1"/>
  <c r="O1580" i="1"/>
  <c r="W1580" i="1"/>
  <c r="Y1580" i="1"/>
  <c r="AA1580" i="1" s="1"/>
  <c r="AF1580" i="1"/>
  <c r="AH1580" i="1"/>
  <c r="AI1580" i="1" s="1"/>
  <c r="D1581" i="1"/>
  <c r="S1581" i="1" s="1"/>
  <c r="AK1581" i="1" s="1"/>
  <c r="O1581" i="1"/>
  <c r="W1581" i="1"/>
  <c r="Y1581" i="1"/>
  <c r="AA1581" i="1" s="1"/>
  <c r="AF1581" i="1"/>
  <c r="AH1581" i="1"/>
  <c r="AI1581" i="1" s="1"/>
  <c r="D1582" i="1"/>
  <c r="S1582" i="1" s="1"/>
  <c r="O1582" i="1"/>
  <c r="W1582" i="1"/>
  <c r="Y1582" i="1"/>
  <c r="AA1582" i="1" s="1"/>
  <c r="AF1582" i="1"/>
  <c r="AH1582" i="1"/>
  <c r="AI1582" i="1" s="1"/>
  <c r="D1583" i="1"/>
  <c r="S1583" i="1" s="1"/>
  <c r="O1583" i="1"/>
  <c r="W1583" i="1"/>
  <c r="Z1583" i="1" s="1"/>
  <c r="AB1583" i="1" s="1"/>
  <c r="Y1583" i="1"/>
  <c r="AA1583" i="1" s="1"/>
  <c r="AF1583" i="1"/>
  <c r="AH1583" i="1"/>
  <c r="AI1583" i="1" s="1"/>
  <c r="D1584" i="1"/>
  <c r="O1584" i="1"/>
  <c r="W1584" i="1"/>
  <c r="Y1584" i="1"/>
  <c r="AA1584" i="1" s="1"/>
  <c r="AF1584" i="1"/>
  <c r="AH1584" i="1"/>
  <c r="AI1584" i="1" s="1"/>
  <c r="D1585" i="1"/>
  <c r="S1585" i="1" s="1"/>
  <c r="O1585" i="1"/>
  <c r="W1585" i="1"/>
  <c r="Y1585" i="1"/>
  <c r="AA1585" i="1" s="1"/>
  <c r="AF1585" i="1"/>
  <c r="AH1585" i="1"/>
  <c r="AI1585" i="1" s="1"/>
  <c r="D1586" i="1"/>
  <c r="S1586" i="1" s="1"/>
  <c r="O1586" i="1"/>
  <c r="W1586" i="1"/>
  <c r="Y1586" i="1"/>
  <c r="AA1586" i="1" s="1"/>
  <c r="AF1586" i="1"/>
  <c r="AH1586" i="1"/>
  <c r="AI1586" i="1" s="1"/>
  <c r="D1587" i="1"/>
  <c r="S1587" i="1" s="1"/>
  <c r="O1587" i="1"/>
  <c r="W1587" i="1"/>
  <c r="Y1587" i="1"/>
  <c r="AA1587" i="1" s="1"/>
  <c r="AF1587" i="1"/>
  <c r="AH1587" i="1"/>
  <c r="AI1587" i="1" s="1"/>
  <c r="D1588" i="1"/>
  <c r="S1588" i="1" s="1"/>
  <c r="O1588" i="1"/>
  <c r="W1588" i="1"/>
  <c r="Y1588" i="1"/>
  <c r="AA1588" i="1"/>
  <c r="AF1588" i="1"/>
  <c r="AH1588" i="1"/>
  <c r="AI1588" i="1" s="1"/>
  <c r="D1589" i="1"/>
  <c r="S1589" i="1" s="1"/>
  <c r="O1589" i="1"/>
  <c r="W1589" i="1"/>
  <c r="Y1589" i="1"/>
  <c r="AA1589" i="1" s="1"/>
  <c r="AF1589" i="1"/>
  <c r="AH1589" i="1"/>
  <c r="AI1589" i="1" s="1"/>
  <c r="D1590" i="1"/>
  <c r="S1590" i="1" s="1"/>
  <c r="AK1590" i="1" s="1"/>
  <c r="O1590" i="1"/>
  <c r="W1590" i="1"/>
  <c r="Y1590" i="1"/>
  <c r="AA1590" i="1" s="1"/>
  <c r="AF1590" i="1"/>
  <c r="AH1590" i="1"/>
  <c r="AI1590" i="1" s="1"/>
  <c r="D1591" i="1"/>
  <c r="S1591" i="1" s="1"/>
  <c r="O1591" i="1"/>
  <c r="W1591" i="1"/>
  <c r="Y1591" i="1"/>
  <c r="AA1591" i="1"/>
  <c r="AF1591" i="1"/>
  <c r="AH1591" i="1"/>
  <c r="AI1591" i="1" s="1"/>
  <c r="D1592" i="1"/>
  <c r="S1592" i="1" s="1"/>
  <c r="O1592" i="1"/>
  <c r="W1592" i="1"/>
  <c r="Y1592" i="1"/>
  <c r="AA1592" i="1" s="1"/>
  <c r="AF1592" i="1"/>
  <c r="AH1592" i="1"/>
  <c r="AI1592" i="1" s="1"/>
  <c r="D1593" i="1"/>
  <c r="S1593" i="1" s="1"/>
  <c r="AK1593" i="1" s="1"/>
  <c r="O1593" i="1"/>
  <c r="W1593" i="1"/>
  <c r="Y1593" i="1"/>
  <c r="AA1593" i="1" s="1"/>
  <c r="AF1593" i="1"/>
  <c r="AH1593" i="1"/>
  <c r="AI1593" i="1" s="1"/>
  <c r="D1594" i="1"/>
  <c r="S1594" i="1" s="1"/>
  <c r="O1594" i="1"/>
  <c r="W1594" i="1"/>
  <c r="Y1594" i="1"/>
  <c r="AA1594" i="1" s="1"/>
  <c r="AF1594" i="1"/>
  <c r="AH1594" i="1"/>
  <c r="AI1594" i="1" s="1"/>
  <c r="D1595" i="1"/>
  <c r="S1595" i="1" s="1"/>
  <c r="O1595" i="1"/>
  <c r="W1595" i="1"/>
  <c r="Z1595" i="1" s="1"/>
  <c r="AB1595" i="1" s="1"/>
  <c r="Y1595" i="1"/>
  <c r="AA1595" i="1" s="1"/>
  <c r="AF1595" i="1"/>
  <c r="AH1595" i="1"/>
  <c r="AI1595" i="1" s="1"/>
  <c r="D1596" i="1"/>
  <c r="O1596" i="1"/>
  <c r="W1596" i="1"/>
  <c r="Y1596" i="1"/>
  <c r="AA1596" i="1" s="1"/>
  <c r="AF1596" i="1"/>
  <c r="AH1596" i="1"/>
  <c r="AI1596" i="1" s="1"/>
  <c r="D1597" i="1"/>
  <c r="S1597" i="1" s="1"/>
  <c r="O1597" i="1"/>
  <c r="W1597" i="1"/>
  <c r="Y1597" i="1"/>
  <c r="AA1597" i="1" s="1"/>
  <c r="AF1597" i="1"/>
  <c r="AH1597" i="1"/>
  <c r="AI1597" i="1" s="1"/>
  <c r="D1598" i="1"/>
  <c r="S1598" i="1" s="1"/>
  <c r="O1598" i="1"/>
  <c r="W1598" i="1"/>
  <c r="Y1598" i="1"/>
  <c r="AA1598" i="1" s="1"/>
  <c r="AF1598" i="1"/>
  <c r="AH1598" i="1"/>
  <c r="AI1598" i="1"/>
  <c r="D1599" i="1"/>
  <c r="S1599" i="1" s="1"/>
  <c r="O1599" i="1"/>
  <c r="W1599" i="1"/>
  <c r="Y1599" i="1"/>
  <c r="AA1599" i="1" s="1"/>
  <c r="AF1599" i="1"/>
  <c r="AH1599" i="1"/>
  <c r="AI1599" i="1" s="1"/>
  <c r="D1600" i="1"/>
  <c r="S1600" i="1" s="1"/>
  <c r="O1600" i="1"/>
  <c r="W1600" i="1"/>
  <c r="Y1600" i="1"/>
  <c r="AA1600" i="1" s="1"/>
  <c r="AF1600" i="1"/>
  <c r="AH1600" i="1"/>
  <c r="AI1600" i="1" s="1"/>
  <c r="D1601" i="1"/>
  <c r="S1601" i="1" s="1"/>
  <c r="O1601" i="1"/>
  <c r="W1601" i="1"/>
  <c r="Y1601" i="1"/>
  <c r="AA1601" i="1" s="1"/>
  <c r="AF1601" i="1"/>
  <c r="AH1601" i="1"/>
  <c r="AI1601" i="1" s="1"/>
  <c r="D1602" i="1"/>
  <c r="S1602" i="1" s="1"/>
  <c r="O1602" i="1"/>
  <c r="W1602" i="1"/>
  <c r="Y1602" i="1"/>
  <c r="AA1602" i="1" s="1"/>
  <c r="AF1602" i="1"/>
  <c r="AH1602" i="1"/>
  <c r="AI1602" i="1" s="1"/>
  <c r="D1603" i="1"/>
  <c r="S1603" i="1" s="1"/>
  <c r="O1603" i="1"/>
  <c r="W1603" i="1"/>
  <c r="Y1603" i="1"/>
  <c r="AA1603" i="1" s="1"/>
  <c r="AF1603" i="1"/>
  <c r="AH1603" i="1"/>
  <c r="AI1603" i="1" s="1"/>
  <c r="D1604" i="1"/>
  <c r="O1604" i="1"/>
  <c r="W1604" i="1"/>
  <c r="Z1604" i="1" s="1"/>
  <c r="AB1604" i="1" s="1"/>
  <c r="Y1604" i="1"/>
  <c r="AA1604" i="1" s="1"/>
  <c r="AF1604" i="1"/>
  <c r="AH1604" i="1"/>
  <c r="AI1604" i="1" s="1"/>
  <c r="D1605" i="1"/>
  <c r="S1605" i="1" s="1"/>
  <c r="AK1605" i="1" s="1"/>
  <c r="O1605" i="1"/>
  <c r="W1605" i="1"/>
  <c r="Y1605" i="1"/>
  <c r="AA1605" i="1" s="1"/>
  <c r="AF1605" i="1"/>
  <c r="AH1605" i="1"/>
  <c r="AI1605" i="1" s="1"/>
  <c r="D1606" i="1"/>
  <c r="S1606" i="1" s="1"/>
  <c r="O1606" i="1"/>
  <c r="W1606" i="1"/>
  <c r="Y1606" i="1"/>
  <c r="AA1606" i="1" s="1"/>
  <c r="AF1606" i="1"/>
  <c r="AH1606" i="1"/>
  <c r="AI1606" i="1" s="1"/>
  <c r="D1607" i="1"/>
  <c r="S1607" i="1" s="1"/>
  <c r="O1607" i="1"/>
  <c r="W1607" i="1"/>
  <c r="Y1607" i="1"/>
  <c r="AA1607" i="1" s="1"/>
  <c r="AF1607" i="1"/>
  <c r="AH1607" i="1"/>
  <c r="AI1607" i="1" s="1"/>
  <c r="D1608" i="1"/>
  <c r="O1608" i="1"/>
  <c r="W1608" i="1"/>
  <c r="Y1608" i="1"/>
  <c r="AA1608" i="1" s="1"/>
  <c r="AF1608" i="1"/>
  <c r="AH1608" i="1"/>
  <c r="AI1608" i="1" s="1"/>
  <c r="D1609" i="1"/>
  <c r="S1609" i="1" s="1"/>
  <c r="O1609" i="1"/>
  <c r="W1609" i="1"/>
  <c r="Y1609" i="1"/>
  <c r="AA1609" i="1" s="1"/>
  <c r="AF1609" i="1"/>
  <c r="AH1609" i="1"/>
  <c r="AI1609" i="1"/>
  <c r="D1610" i="1"/>
  <c r="O1610" i="1"/>
  <c r="W1610" i="1"/>
  <c r="Y1610" i="1"/>
  <c r="AA1610" i="1" s="1"/>
  <c r="AF1610" i="1"/>
  <c r="AH1610" i="1"/>
  <c r="AI1610" i="1" s="1"/>
  <c r="D1611" i="1"/>
  <c r="S1611" i="1" s="1"/>
  <c r="AK1611" i="1" s="1"/>
  <c r="O1611" i="1"/>
  <c r="W1611" i="1"/>
  <c r="Y1611" i="1"/>
  <c r="AA1611" i="1" s="1"/>
  <c r="AF1611" i="1"/>
  <c r="AH1611" i="1"/>
  <c r="AI1611" i="1" s="1"/>
  <c r="D1612" i="1"/>
  <c r="S1612" i="1" s="1"/>
  <c r="O1612" i="1"/>
  <c r="W1612" i="1"/>
  <c r="Y1612" i="1"/>
  <c r="AA1612" i="1"/>
  <c r="AF1612" i="1"/>
  <c r="AH1612" i="1"/>
  <c r="AI1612" i="1" s="1"/>
  <c r="D1613" i="1"/>
  <c r="S1613" i="1" s="1"/>
  <c r="O1613" i="1"/>
  <c r="W1613" i="1"/>
  <c r="Y1613" i="1"/>
  <c r="AA1613" i="1" s="1"/>
  <c r="AF1613" i="1"/>
  <c r="AH1613" i="1"/>
  <c r="AI1613" i="1" s="1"/>
  <c r="D1614" i="1"/>
  <c r="S1614" i="1" s="1"/>
  <c r="AK1614" i="1" s="1"/>
  <c r="O1614" i="1"/>
  <c r="W1614" i="1"/>
  <c r="Y1614" i="1"/>
  <c r="AA1614" i="1" s="1"/>
  <c r="AF1614" i="1"/>
  <c r="AH1614" i="1"/>
  <c r="AI1614" i="1" s="1"/>
  <c r="D1615" i="1"/>
  <c r="S1615" i="1" s="1"/>
  <c r="O1615" i="1"/>
  <c r="W1615" i="1"/>
  <c r="Y1615" i="1"/>
  <c r="Z1615" i="1" s="1"/>
  <c r="AB1615" i="1" s="1"/>
  <c r="AA1615" i="1"/>
  <c r="AF1615" i="1"/>
  <c r="AH1615" i="1"/>
  <c r="AI1615" i="1" s="1"/>
  <c r="D1616" i="1"/>
  <c r="O1616" i="1"/>
  <c r="W1616" i="1"/>
  <c r="Y1616" i="1"/>
  <c r="AA1616" i="1" s="1"/>
  <c r="AF1616" i="1"/>
  <c r="AH1616" i="1"/>
  <c r="AI1616" i="1" s="1"/>
  <c r="D1617" i="1"/>
  <c r="S1617" i="1" s="1"/>
  <c r="AK1617" i="1" s="1"/>
  <c r="O1617" i="1"/>
  <c r="W1617" i="1"/>
  <c r="Y1617" i="1"/>
  <c r="AA1617" i="1" s="1"/>
  <c r="AF1617" i="1"/>
  <c r="AH1617" i="1"/>
  <c r="AI1617" i="1" s="1"/>
  <c r="D1618" i="1"/>
  <c r="S1618" i="1" s="1"/>
  <c r="O1618" i="1"/>
  <c r="W1618" i="1"/>
  <c r="Y1618" i="1"/>
  <c r="AA1618" i="1" s="1"/>
  <c r="AF1618" i="1"/>
  <c r="AH1618" i="1"/>
  <c r="AI1618" i="1" s="1"/>
  <c r="D1619" i="1"/>
  <c r="S1619" i="1" s="1"/>
  <c r="O1619" i="1"/>
  <c r="W1619" i="1"/>
  <c r="Y1619" i="1"/>
  <c r="AF1619" i="1"/>
  <c r="AH1619" i="1"/>
  <c r="AI1619" i="1" s="1"/>
  <c r="D1620" i="1"/>
  <c r="S1620" i="1" s="1"/>
  <c r="O1620" i="1"/>
  <c r="W1620" i="1"/>
  <c r="Y1620" i="1"/>
  <c r="AA1620" i="1" s="1"/>
  <c r="AF1620" i="1"/>
  <c r="AH1620" i="1"/>
  <c r="AI1620" i="1" s="1"/>
  <c r="D1621" i="1"/>
  <c r="S1621" i="1" s="1"/>
  <c r="O1621" i="1"/>
  <c r="W1621" i="1"/>
  <c r="Y1621" i="1"/>
  <c r="AA1621" i="1" s="1"/>
  <c r="AF1621" i="1"/>
  <c r="AH1621" i="1"/>
  <c r="AI1621" i="1" s="1"/>
  <c r="D1622" i="1"/>
  <c r="O1622" i="1"/>
  <c r="W1622" i="1"/>
  <c r="Y1622" i="1"/>
  <c r="AA1622" i="1" s="1"/>
  <c r="AF1622" i="1"/>
  <c r="AH1622" i="1"/>
  <c r="AI1622" i="1" s="1"/>
  <c r="D1623" i="1"/>
  <c r="S1623" i="1" s="1"/>
  <c r="AK1623" i="1" s="1"/>
  <c r="O1623" i="1"/>
  <c r="W1623" i="1"/>
  <c r="Y1623" i="1"/>
  <c r="AA1623" i="1" s="1"/>
  <c r="AF1623" i="1"/>
  <c r="AH1623" i="1"/>
  <c r="AI1623" i="1" s="1"/>
  <c r="D1624" i="1"/>
  <c r="S1624" i="1" s="1"/>
  <c r="O1624" i="1"/>
  <c r="W1624" i="1"/>
  <c r="Y1624" i="1"/>
  <c r="AA1624" i="1" s="1"/>
  <c r="AF1624" i="1"/>
  <c r="AH1624" i="1"/>
  <c r="AI1624" i="1" s="1"/>
  <c r="D1625" i="1"/>
  <c r="S1625" i="1" s="1"/>
  <c r="O1625" i="1"/>
  <c r="W1625" i="1"/>
  <c r="Z1625" i="1" s="1"/>
  <c r="AB1625" i="1" s="1"/>
  <c r="Y1625" i="1"/>
  <c r="AA1625" i="1" s="1"/>
  <c r="AF1625" i="1"/>
  <c r="AH1625" i="1"/>
  <c r="AI1625" i="1"/>
  <c r="D1626" i="1"/>
  <c r="S1626" i="1" s="1"/>
  <c r="O1626" i="1"/>
  <c r="W1626" i="1"/>
  <c r="Y1626" i="1"/>
  <c r="AA1626" i="1" s="1"/>
  <c r="AF1626" i="1"/>
  <c r="AH1626" i="1"/>
  <c r="AI1626" i="1" s="1"/>
  <c r="D1627" i="1"/>
  <c r="S1627" i="1" s="1"/>
  <c r="O1627" i="1"/>
  <c r="W1627" i="1"/>
  <c r="Y1627" i="1"/>
  <c r="AA1627" i="1" s="1"/>
  <c r="AF1627" i="1"/>
  <c r="AH1627" i="1"/>
  <c r="AI1627" i="1" s="1"/>
  <c r="D1628" i="1"/>
  <c r="O1628" i="1"/>
  <c r="W1628" i="1"/>
  <c r="Y1628" i="1"/>
  <c r="AA1628" i="1" s="1"/>
  <c r="AF1628" i="1"/>
  <c r="AH1628" i="1"/>
  <c r="AI1628" i="1" s="1"/>
  <c r="D1629" i="1"/>
  <c r="S1629" i="1" s="1"/>
  <c r="AK1629" i="1" s="1"/>
  <c r="O1629" i="1"/>
  <c r="W1629" i="1"/>
  <c r="Y1629" i="1"/>
  <c r="AA1629" i="1" s="1"/>
  <c r="AF1629" i="1"/>
  <c r="AH1629" i="1"/>
  <c r="AI1629" i="1" s="1"/>
  <c r="D1630" i="1"/>
  <c r="S1630" i="1" s="1"/>
  <c r="O1630" i="1"/>
  <c r="W1630" i="1"/>
  <c r="Y1630" i="1"/>
  <c r="AA1630" i="1" s="1"/>
  <c r="AF1630" i="1"/>
  <c r="AH1630" i="1"/>
  <c r="AI1630" i="1" s="1"/>
  <c r="D1631" i="1"/>
  <c r="O1631" i="1"/>
  <c r="W1631" i="1"/>
  <c r="Y1631" i="1"/>
  <c r="AA1631" i="1" s="1"/>
  <c r="AF1631" i="1"/>
  <c r="AH1631" i="1"/>
  <c r="AI1631" i="1" s="1"/>
  <c r="D1632" i="1"/>
  <c r="O1632" i="1"/>
  <c r="W1632" i="1"/>
  <c r="Y1632" i="1"/>
  <c r="AA1632" i="1" s="1"/>
  <c r="AF1632" i="1"/>
  <c r="AH1632" i="1"/>
  <c r="AI1632" i="1" s="1"/>
  <c r="D1633" i="1"/>
  <c r="S1633" i="1" s="1"/>
  <c r="O1633" i="1"/>
  <c r="W1633" i="1"/>
  <c r="Y1633" i="1"/>
  <c r="AA1633" i="1" s="1"/>
  <c r="AF1633" i="1"/>
  <c r="AH1633" i="1"/>
  <c r="AI1633" i="1" s="1"/>
  <c r="D1634" i="1"/>
  <c r="O1634" i="1"/>
  <c r="W1634" i="1"/>
  <c r="Y1634" i="1"/>
  <c r="AA1634" i="1" s="1"/>
  <c r="AF1634" i="1"/>
  <c r="AH1634" i="1"/>
  <c r="AI1634" i="1" s="1"/>
  <c r="D1635" i="1"/>
  <c r="S1635" i="1" s="1"/>
  <c r="AK1635" i="1" s="1"/>
  <c r="O1635" i="1"/>
  <c r="W1635" i="1"/>
  <c r="Y1635" i="1"/>
  <c r="AA1635" i="1" s="1"/>
  <c r="AF1635" i="1"/>
  <c r="AH1635" i="1"/>
  <c r="AI1635" i="1" s="1"/>
  <c r="D1636" i="1"/>
  <c r="S1636" i="1" s="1"/>
  <c r="O1636" i="1"/>
  <c r="W1636" i="1"/>
  <c r="Y1636" i="1"/>
  <c r="AA1636" i="1" s="1"/>
  <c r="AF1636" i="1"/>
  <c r="AH1636" i="1"/>
  <c r="AI1636" i="1" s="1"/>
  <c r="D1637" i="1"/>
  <c r="O1637" i="1"/>
  <c r="W1637" i="1"/>
  <c r="Y1637" i="1"/>
  <c r="AA1637" i="1" s="1"/>
  <c r="AF1637" i="1"/>
  <c r="AH1637" i="1"/>
  <c r="AI1637" i="1" s="1"/>
  <c r="D1638" i="1"/>
  <c r="S1638" i="1" s="1"/>
  <c r="AK1638" i="1" s="1"/>
  <c r="O1638" i="1"/>
  <c r="W1638" i="1"/>
  <c r="Y1638" i="1"/>
  <c r="AA1638" i="1" s="1"/>
  <c r="AF1638" i="1"/>
  <c r="AH1638" i="1"/>
  <c r="AI1638" i="1" s="1"/>
  <c r="D1639" i="1"/>
  <c r="S1639" i="1" s="1"/>
  <c r="O1639" i="1"/>
  <c r="W1639" i="1"/>
  <c r="Y1639" i="1"/>
  <c r="AA1639" i="1" s="1"/>
  <c r="AF1639" i="1"/>
  <c r="AH1639" i="1"/>
  <c r="AI1639" i="1" s="1"/>
  <c r="D1640" i="1"/>
  <c r="O1640" i="1"/>
  <c r="W1640" i="1"/>
  <c r="Y1640" i="1"/>
  <c r="AA1640" i="1" s="1"/>
  <c r="AF1640" i="1"/>
  <c r="AH1640" i="1"/>
  <c r="AI1640" i="1" s="1"/>
  <c r="D1641" i="1"/>
  <c r="S1641" i="1" s="1"/>
  <c r="AK1641" i="1" s="1"/>
  <c r="O1641" i="1"/>
  <c r="W1641" i="1"/>
  <c r="Y1641" i="1"/>
  <c r="AA1641" i="1" s="1"/>
  <c r="AF1641" i="1"/>
  <c r="AH1641" i="1"/>
  <c r="AI1641" i="1" s="1"/>
  <c r="D1642" i="1"/>
  <c r="S1642" i="1" s="1"/>
  <c r="O1642" i="1"/>
  <c r="W1642" i="1"/>
  <c r="Y1642" i="1"/>
  <c r="AA1642" i="1" s="1"/>
  <c r="AF1642" i="1"/>
  <c r="AH1642" i="1"/>
  <c r="AI1642" i="1" s="1"/>
  <c r="D1643" i="1"/>
  <c r="O1643" i="1"/>
  <c r="W1643" i="1"/>
  <c r="Y1643" i="1"/>
  <c r="AA1643" i="1" s="1"/>
  <c r="AF1643" i="1"/>
  <c r="AH1643" i="1"/>
  <c r="AI1643" i="1" s="1"/>
  <c r="D1644" i="1"/>
  <c r="S1644" i="1" s="1"/>
  <c r="AK1644" i="1" s="1"/>
  <c r="O1644" i="1"/>
  <c r="W1644" i="1"/>
  <c r="Y1644" i="1"/>
  <c r="AA1644" i="1" s="1"/>
  <c r="AF1644" i="1"/>
  <c r="AH1644" i="1"/>
  <c r="AI1644" i="1" s="1"/>
  <c r="D1645" i="1"/>
  <c r="S1645" i="1" s="1"/>
  <c r="O1645" i="1"/>
  <c r="W1645" i="1"/>
  <c r="Y1645" i="1"/>
  <c r="AA1645" i="1" s="1"/>
  <c r="AF1645" i="1"/>
  <c r="AH1645" i="1"/>
  <c r="AI1645" i="1" s="1"/>
  <c r="D1646" i="1"/>
  <c r="O1646" i="1"/>
  <c r="W1646" i="1"/>
  <c r="Y1646" i="1"/>
  <c r="AA1646" i="1" s="1"/>
  <c r="AF1646" i="1"/>
  <c r="AH1646" i="1"/>
  <c r="AI1646" i="1" s="1"/>
  <c r="D1647" i="1"/>
  <c r="O1647" i="1"/>
  <c r="W1647" i="1"/>
  <c r="Y1647" i="1"/>
  <c r="AA1647" i="1" s="1"/>
  <c r="AF1647" i="1"/>
  <c r="AH1647" i="1"/>
  <c r="AI1647" i="1" s="1"/>
  <c r="D1648" i="1"/>
  <c r="S1648" i="1" s="1"/>
  <c r="O1648" i="1"/>
  <c r="W1648" i="1"/>
  <c r="Y1648" i="1"/>
  <c r="AA1648" i="1" s="1"/>
  <c r="AF1648" i="1"/>
  <c r="AH1648" i="1"/>
  <c r="AI1648" i="1" s="1"/>
  <c r="D1649" i="1"/>
  <c r="O1649" i="1"/>
  <c r="W1649" i="1"/>
  <c r="Y1649" i="1"/>
  <c r="AA1649" i="1" s="1"/>
  <c r="AF1649" i="1"/>
  <c r="AH1649" i="1"/>
  <c r="AI1649" i="1"/>
  <c r="D1650" i="1"/>
  <c r="S1650" i="1" s="1"/>
  <c r="O1650" i="1"/>
  <c r="W1650" i="1"/>
  <c r="Y1650" i="1"/>
  <c r="AA1650" i="1" s="1"/>
  <c r="AF1650" i="1"/>
  <c r="AH1650" i="1"/>
  <c r="AI1650" i="1" s="1"/>
  <c r="D1651" i="1"/>
  <c r="S1651" i="1" s="1"/>
  <c r="O1651" i="1"/>
  <c r="W1651" i="1"/>
  <c r="Y1651" i="1"/>
  <c r="AA1651" i="1" s="1"/>
  <c r="AF1651" i="1"/>
  <c r="AH1651" i="1"/>
  <c r="AI1651" i="1" s="1"/>
  <c r="D1652" i="1"/>
  <c r="S1652" i="1" s="1"/>
  <c r="O1652" i="1"/>
  <c r="W1652" i="1"/>
  <c r="Y1652" i="1"/>
  <c r="AA1652" i="1" s="1"/>
  <c r="AF1652" i="1"/>
  <c r="AH1652" i="1"/>
  <c r="AI1652" i="1" s="1"/>
  <c r="D1653" i="1"/>
  <c r="S1653" i="1" s="1"/>
  <c r="AK1653" i="1" s="1"/>
  <c r="O1653" i="1"/>
  <c r="W1653" i="1"/>
  <c r="Y1653" i="1"/>
  <c r="AA1653" i="1" s="1"/>
  <c r="AF1653" i="1"/>
  <c r="AH1653" i="1"/>
  <c r="AI1653" i="1" s="1"/>
  <c r="D1654" i="1"/>
  <c r="S1654" i="1" s="1"/>
  <c r="O1654" i="1"/>
  <c r="W1654" i="1"/>
  <c r="Y1654" i="1"/>
  <c r="AA1654" i="1" s="1"/>
  <c r="AF1654" i="1"/>
  <c r="AH1654" i="1"/>
  <c r="AI1654" i="1" s="1"/>
  <c r="D1655" i="1"/>
  <c r="O1655" i="1"/>
  <c r="W1655" i="1"/>
  <c r="Y1655" i="1"/>
  <c r="AA1655" i="1" s="1"/>
  <c r="AF1655" i="1"/>
  <c r="AH1655" i="1"/>
  <c r="AI1655" i="1"/>
  <c r="D1656" i="1"/>
  <c r="S1656" i="1" s="1"/>
  <c r="AK1656" i="1" s="1"/>
  <c r="O1656" i="1"/>
  <c r="W1656" i="1"/>
  <c r="Y1656" i="1"/>
  <c r="AA1656" i="1" s="1"/>
  <c r="AF1656" i="1"/>
  <c r="AH1656" i="1"/>
  <c r="AI1656" i="1" s="1"/>
  <c r="D1657" i="1"/>
  <c r="O1657" i="1"/>
  <c r="W1657" i="1"/>
  <c r="Y1657" i="1"/>
  <c r="AA1657" i="1"/>
  <c r="AF1657" i="1"/>
  <c r="AH1657" i="1"/>
  <c r="AI1657" i="1" s="1"/>
  <c r="D1658" i="1"/>
  <c r="S1658" i="1" s="1"/>
  <c r="O1658" i="1"/>
  <c r="W1658" i="1"/>
  <c r="Y1658" i="1"/>
  <c r="AA1658" i="1" s="1"/>
  <c r="AF1658" i="1"/>
  <c r="AH1658" i="1"/>
  <c r="AI1658" i="1" s="1"/>
  <c r="D1659" i="1"/>
  <c r="S1659" i="1" s="1"/>
  <c r="O1659" i="1"/>
  <c r="W1659" i="1"/>
  <c r="Y1659" i="1"/>
  <c r="AA1659" i="1" s="1"/>
  <c r="AF1659" i="1"/>
  <c r="AH1659" i="1"/>
  <c r="AI1659" i="1" s="1"/>
  <c r="D1660" i="1"/>
  <c r="S1660" i="1" s="1"/>
  <c r="O1660" i="1"/>
  <c r="W1660" i="1"/>
  <c r="Y1660" i="1"/>
  <c r="AA1660" i="1" s="1"/>
  <c r="AF1660" i="1"/>
  <c r="AH1660" i="1"/>
  <c r="AI1660" i="1" s="1"/>
  <c r="D1661" i="1"/>
  <c r="O1661" i="1"/>
  <c r="W1661" i="1"/>
  <c r="Y1661" i="1"/>
  <c r="AA1661" i="1" s="1"/>
  <c r="AF1661" i="1"/>
  <c r="AH1661" i="1"/>
  <c r="AI1661" i="1" s="1"/>
  <c r="D1662" i="1"/>
  <c r="S1662" i="1" s="1"/>
  <c r="O1662" i="1"/>
  <c r="W1662" i="1"/>
  <c r="Y1662" i="1"/>
  <c r="AA1662" i="1"/>
  <c r="AF1662" i="1"/>
  <c r="AH1662" i="1"/>
  <c r="AI1662" i="1" s="1"/>
  <c r="D1663" i="1"/>
  <c r="O1663" i="1"/>
  <c r="W1663" i="1"/>
  <c r="Y1663" i="1"/>
  <c r="AA1663" i="1" s="1"/>
  <c r="AF1663" i="1"/>
  <c r="AH1663" i="1"/>
  <c r="AI1663" i="1" s="1"/>
  <c r="D1664" i="1"/>
  <c r="S1664" i="1" s="1"/>
  <c r="O1664" i="1"/>
  <c r="W1664" i="1"/>
  <c r="Y1664" i="1"/>
  <c r="AA1664" i="1" s="1"/>
  <c r="AF1664" i="1"/>
  <c r="AH1664" i="1"/>
  <c r="AI1664" i="1" s="1"/>
  <c r="D1665" i="1"/>
  <c r="S1665" i="1" s="1"/>
  <c r="O1665" i="1"/>
  <c r="W1665" i="1"/>
  <c r="Y1665" i="1"/>
  <c r="AA1665" i="1" s="1"/>
  <c r="AF1665" i="1"/>
  <c r="AH1665" i="1"/>
  <c r="AI1665" i="1" s="1"/>
  <c r="D1666" i="1"/>
  <c r="S1666" i="1" s="1"/>
  <c r="O1666" i="1"/>
  <c r="W1666" i="1"/>
  <c r="Y1666" i="1"/>
  <c r="AA1666" i="1" s="1"/>
  <c r="AF1666" i="1"/>
  <c r="AH1666" i="1"/>
  <c r="AI1666" i="1"/>
  <c r="D1667" i="1"/>
  <c r="O1667" i="1"/>
  <c r="W1667" i="1"/>
  <c r="Y1667" i="1"/>
  <c r="AA1667" i="1" s="1"/>
  <c r="AF1667" i="1"/>
  <c r="AH1667" i="1"/>
  <c r="AI1667" i="1"/>
  <c r="D1668" i="1"/>
  <c r="S1668" i="1" s="1"/>
  <c r="AK1668" i="1" s="1"/>
  <c r="O1668" i="1"/>
  <c r="W1668" i="1"/>
  <c r="Y1668" i="1"/>
  <c r="AA1668" i="1" s="1"/>
  <c r="AF1668" i="1"/>
  <c r="AH1668" i="1"/>
  <c r="AI1668" i="1" s="1"/>
  <c r="D1669" i="1"/>
  <c r="O1669" i="1"/>
  <c r="W1669" i="1"/>
  <c r="Y1669" i="1"/>
  <c r="AA1669" i="1" s="1"/>
  <c r="AF1669" i="1"/>
  <c r="AH1669" i="1"/>
  <c r="AI1669" i="1" s="1"/>
  <c r="D1670" i="1"/>
  <c r="S1670" i="1" s="1"/>
  <c r="AK1670" i="1" s="1"/>
  <c r="O1670" i="1"/>
  <c r="W1670" i="1"/>
  <c r="Y1670" i="1"/>
  <c r="AA1670" i="1" s="1"/>
  <c r="AF1670" i="1"/>
  <c r="AH1670" i="1"/>
  <c r="AI1670" i="1" s="1"/>
  <c r="D1671" i="1"/>
  <c r="S1671" i="1" s="1"/>
  <c r="O1671" i="1"/>
  <c r="W1671" i="1"/>
  <c r="Y1671" i="1"/>
  <c r="AA1671" i="1" s="1"/>
  <c r="AF1671" i="1"/>
  <c r="AH1671" i="1"/>
  <c r="AI1671" i="1" s="1"/>
  <c r="D1672" i="1"/>
  <c r="S1672" i="1" s="1"/>
  <c r="AK1672" i="1" s="1"/>
  <c r="O1672" i="1"/>
  <c r="W1672" i="1"/>
  <c r="Y1672" i="1"/>
  <c r="AA1672" i="1" s="1"/>
  <c r="AF1672" i="1"/>
  <c r="AH1672" i="1"/>
  <c r="AI1672" i="1"/>
  <c r="D1673" i="1"/>
  <c r="S1673" i="1" s="1"/>
  <c r="AK1673" i="1" s="1"/>
  <c r="O1673" i="1"/>
  <c r="W1673" i="1"/>
  <c r="Y1673" i="1"/>
  <c r="AA1673" i="1" s="1"/>
  <c r="AF1673" i="1"/>
  <c r="AH1673" i="1"/>
  <c r="AI1673" i="1" s="1"/>
  <c r="D1674" i="1"/>
  <c r="S1674" i="1" s="1"/>
  <c r="AK1674" i="1" s="1"/>
  <c r="O1674" i="1"/>
  <c r="W1674" i="1"/>
  <c r="Y1674" i="1"/>
  <c r="AA1674" i="1" s="1"/>
  <c r="AF1674" i="1"/>
  <c r="AH1674" i="1"/>
  <c r="AI1674" i="1" s="1"/>
  <c r="D1675" i="1"/>
  <c r="O1675" i="1"/>
  <c r="W1675" i="1"/>
  <c r="Y1675" i="1"/>
  <c r="AA1675" i="1" s="1"/>
  <c r="AF1675" i="1"/>
  <c r="AH1675" i="1"/>
  <c r="AI1675" i="1" s="1"/>
  <c r="D1676" i="1"/>
  <c r="S1676" i="1" s="1"/>
  <c r="AK1676" i="1" s="1"/>
  <c r="O1676" i="1"/>
  <c r="W1676" i="1"/>
  <c r="Y1676" i="1"/>
  <c r="AA1676" i="1" s="1"/>
  <c r="AF1676" i="1"/>
  <c r="AH1676" i="1"/>
  <c r="AI1676" i="1" s="1"/>
  <c r="D1677" i="1"/>
  <c r="S1677" i="1" s="1"/>
  <c r="AK1677" i="1" s="1"/>
  <c r="O1677" i="1"/>
  <c r="W1677" i="1"/>
  <c r="Y1677" i="1"/>
  <c r="AA1677" i="1" s="1"/>
  <c r="AF1677" i="1"/>
  <c r="AH1677" i="1"/>
  <c r="AI1677" i="1" s="1"/>
  <c r="D1678" i="1"/>
  <c r="S1678" i="1" s="1"/>
  <c r="O1678" i="1"/>
  <c r="W1678" i="1"/>
  <c r="Y1678" i="1"/>
  <c r="AA1678" i="1"/>
  <c r="AF1678" i="1"/>
  <c r="AH1678" i="1"/>
  <c r="AI1678" i="1" s="1"/>
  <c r="D1679" i="1"/>
  <c r="S1679" i="1" s="1"/>
  <c r="O1679" i="1"/>
  <c r="W1679" i="1"/>
  <c r="Y1679" i="1"/>
  <c r="AA1679" i="1" s="1"/>
  <c r="AF1679" i="1"/>
  <c r="AH1679" i="1"/>
  <c r="AI1679" i="1" s="1"/>
  <c r="D1680" i="1"/>
  <c r="O1680" i="1"/>
  <c r="W1680" i="1"/>
  <c r="Y1680" i="1"/>
  <c r="AA1680" i="1" s="1"/>
  <c r="AF1680" i="1"/>
  <c r="AH1680" i="1"/>
  <c r="AI1680" i="1" s="1"/>
  <c r="D1681" i="1"/>
  <c r="S1681" i="1" s="1"/>
  <c r="O1681" i="1"/>
  <c r="W1681" i="1"/>
  <c r="Y1681" i="1"/>
  <c r="AA1681" i="1" s="1"/>
  <c r="AF1681" i="1"/>
  <c r="AH1681" i="1"/>
  <c r="AI1681" i="1" s="1"/>
  <c r="D1682" i="1"/>
  <c r="S1682" i="1" s="1"/>
  <c r="O1682" i="1"/>
  <c r="W1682" i="1"/>
  <c r="Y1682" i="1"/>
  <c r="Z1682" i="1" s="1"/>
  <c r="AB1682" i="1" s="1"/>
  <c r="AF1682" i="1"/>
  <c r="AH1682" i="1"/>
  <c r="AI1682" i="1" s="1"/>
  <c r="D1683" i="1"/>
  <c r="S1683" i="1" s="1"/>
  <c r="O1683" i="1"/>
  <c r="W1683" i="1"/>
  <c r="Y1683" i="1"/>
  <c r="AF1683" i="1"/>
  <c r="AH1683" i="1"/>
  <c r="AI1683" i="1" s="1"/>
  <c r="D1684" i="1"/>
  <c r="S1684" i="1" s="1"/>
  <c r="O1684" i="1"/>
  <c r="W1684" i="1"/>
  <c r="Y1684" i="1"/>
  <c r="AA1684" i="1"/>
  <c r="AF1684" i="1"/>
  <c r="AH1684" i="1"/>
  <c r="AI1684" i="1"/>
  <c r="D1685" i="1"/>
  <c r="O1685" i="1"/>
  <c r="W1685" i="1"/>
  <c r="Y1685" i="1"/>
  <c r="AA1685" i="1" s="1"/>
  <c r="AF1685" i="1"/>
  <c r="AH1685" i="1"/>
  <c r="AI1685" i="1"/>
  <c r="D1686" i="1"/>
  <c r="S1686" i="1" s="1"/>
  <c r="O1686" i="1"/>
  <c r="W1686" i="1"/>
  <c r="Y1686" i="1"/>
  <c r="AA1686" i="1" s="1"/>
  <c r="AF1686" i="1"/>
  <c r="AH1686" i="1"/>
  <c r="AI1686" i="1" s="1"/>
  <c r="D1687" i="1"/>
  <c r="S1687" i="1" s="1"/>
  <c r="O1687" i="1"/>
  <c r="W1687" i="1"/>
  <c r="Y1687" i="1"/>
  <c r="AA1687" i="1"/>
  <c r="AF1687" i="1"/>
  <c r="AH1687" i="1"/>
  <c r="AI1687" i="1" s="1"/>
  <c r="D1688" i="1"/>
  <c r="S1688" i="1" s="1"/>
  <c r="O1688" i="1"/>
  <c r="W1688" i="1"/>
  <c r="Y1688" i="1"/>
  <c r="AA1688" i="1" s="1"/>
  <c r="AF1688" i="1"/>
  <c r="AH1688" i="1"/>
  <c r="AI1688" i="1" s="1"/>
  <c r="D1689" i="1"/>
  <c r="S1689" i="1" s="1"/>
  <c r="O1689" i="1"/>
  <c r="W1689" i="1"/>
  <c r="Y1689" i="1"/>
  <c r="AA1689" i="1"/>
  <c r="AF1689" i="1"/>
  <c r="AH1689" i="1"/>
  <c r="AI1689" i="1" s="1"/>
  <c r="D1690" i="1"/>
  <c r="O1690" i="1"/>
  <c r="W1690" i="1"/>
  <c r="Y1690" i="1"/>
  <c r="AA1690" i="1" s="1"/>
  <c r="AF1690" i="1"/>
  <c r="AH1690" i="1"/>
  <c r="AI1690" i="1" s="1"/>
  <c r="D1691" i="1"/>
  <c r="S1691" i="1" s="1"/>
  <c r="O1691" i="1"/>
  <c r="W1691" i="1"/>
  <c r="Y1691" i="1"/>
  <c r="AF1691" i="1"/>
  <c r="AH1691" i="1"/>
  <c r="AI1691" i="1" s="1"/>
  <c r="D1692" i="1"/>
  <c r="O1692" i="1"/>
  <c r="W1692" i="1"/>
  <c r="Y1692" i="1"/>
  <c r="AA1692" i="1" s="1"/>
  <c r="AF1692" i="1"/>
  <c r="AH1692" i="1"/>
  <c r="AI1692" i="1" s="1"/>
  <c r="D1693" i="1"/>
  <c r="S1693" i="1" s="1"/>
  <c r="O1693" i="1"/>
  <c r="W1693" i="1"/>
  <c r="Y1693" i="1"/>
  <c r="AA1693" i="1" s="1"/>
  <c r="AF1693" i="1"/>
  <c r="AH1693" i="1"/>
  <c r="AI1693" i="1" s="1"/>
  <c r="D1694" i="1"/>
  <c r="S1694" i="1" s="1"/>
  <c r="O1694" i="1"/>
  <c r="W1694" i="1"/>
  <c r="Y1694" i="1"/>
  <c r="AA1694" i="1" s="1"/>
  <c r="AF1694" i="1"/>
  <c r="AH1694" i="1"/>
  <c r="AI1694" i="1" s="1"/>
  <c r="D1695" i="1"/>
  <c r="S1695" i="1" s="1"/>
  <c r="AK1695" i="1" s="1"/>
  <c r="O1695" i="1"/>
  <c r="W1695" i="1"/>
  <c r="Y1695" i="1"/>
  <c r="AF1695" i="1"/>
  <c r="AH1695" i="1"/>
  <c r="AI1695" i="1" s="1"/>
  <c r="D1696" i="1"/>
  <c r="O1696" i="1"/>
  <c r="W1696" i="1"/>
  <c r="Z1696" i="1"/>
  <c r="AB1696" i="1" s="1"/>
  <c r="Y1696" i="1"/>
  <c r="AA1696" i="1" s="1"/>
  <c r="AF1696" i="1"/>
  <c r="AH1696" i="1"/>
  <c r="AI1696" i="1" s="1"/>
  <c r="D1697" i="1"/>
  <c r="S1697" i="1" s="1"/>
  <c r="O1697" i="1"/>
  <c r="W1697" i="1"/>
  <c r="Y1697" i="1"/>
  <c r="AA1697" i="1" s="1"/>
  <c r="AF1697" i="1"/>
  <c r="AH1697" i="1"/>
  <c r="AI1697" i="1" s="1"/>
  <c r="D1698" i="1"/>
  <c r="S1698" i="1" s="1"/>
  <c r="AK1698" i="1" s="1"/>
  <c r="O1698" i="1"/>
  <c r="W1698" i="1"/>
  <c r="Y1698" i="1"/>
  <c r="AA1698" i="1" s="1"/>
  <c r="AF1698" i="1"/>
  <c r="AH1698" i="1"/>
  <c r="AI1698" i="1" s="1"/>
  <c r="D1699" i="1"/>
  <c r="S1699" i="1" s="1"/>
  <c r="O1699" i="1"/>
  <c r="W1699" i="1"/>
  <c r="Y1699" i="1"/>
  <c r="AA1699" i="1" s="1"/>
  <c r="AF1699" i="1"/>
  <c r="AH1699" i="1"/>
  <c r="AI1699" i="1" s="1"/>
  <c r="D1700" i="1"/>
  <c r="S1700" i="1" s="1"/>
  <c r="O1700" i="1"/>
  <c r="W1700" i="1"/>
  <c r="Y1700" i="1"/>
  <c r="AA1700" i="1" s="1"/>
  <c r="AF1700" i="1"/>
  <c r="AH1700" i="1"/>
  <c r="AI1700" i="1" s="1"/>
  <c r="D1701" i="1"/>
  <c r="S1701" i="1" s="1"/>
  <c r="O1701" i="1"/>
  <c r="W1701" i="1"/>
  <c r="Y1701" i="1"/>
  <c r="AF1701" i="1"/>
  <c r="AH1701" i="1"/>
  <c r="AI1701" i="1" s="1"/>
  <c r="D1702" i="1"/>
  <c r="S1702" i="1" s="1"/>
  <c r="AK1702" i="1" s="1"/>
  <c r="O1702" i="1"/>
  <c r="W1702" i="1"/>
  <c r="Y1702" i="1"/>
  <c r="AA1702" i="1" s="1"/>
  <c r="AF1702" i="1"/>
  <c r="AH1702" i="1"/>
  <c r="AI1702" i="1" s="1"/>
  <c r="D1703" i="1"/>
  <c r="S1703" i="1" s="1"/>
  <c r="O1703" i="1"/>
  <c r="W1703" i="1"/>
  <c r="Y1703" i="1"/>
  <c r="AA1703" i="1" s="1"/>
  <c r="AF1703" i="1"/>
  <c r="AH1703" i="1"/>
  <c r="AI1703" i="1" s="1"/>
  <c r="D1704" i="1"/>
  <c r="S1704" i="1" s="1"/>
  <c r="AK1704" i="1" s="1"/>
  <c r="O1704" i="1"/>
  <c r="W1704" i="1"/>
  <c r="Y1704" i="1"/>
  <c r="AF1704" i="1"/>
  <c r="AH1704" i="1"/>
  <c r="AI1704" i="1" s="1"/>
  <c r="D1705" i="1"/>
  <c r="O1705" i="1"/>
  <c r="W1705" i="1"/>
  <c r="Y1705" i="1"/>
  <c r="AA1705" i="1" s="1"/>
  <c r="AF1705" i="1"/>
  <c r="AH1705" i="1"/>
  <c r="AI1705" i="1" s="1"/>
  <c r="D1706" i="1"/>
  <c r="S1706" i="1" s="1"/>
  <c r="O1706" i="1"/>
  <c r="W1706" i="1"/>
  <c r="Y1706" i="1"/>
  <c r="AA1706" i="1" s="1"/>
  <c r="AF1706" i="1"/>
  <c r="AH1706" i="1"/>
  <c r="AI1706" i="1" s="1"/>
  <c r="D1707" i="1"/>
  <c r="S1707" i="1" s="1"/>
  <c r="O1707" i="1"/>
  <c r="W1707" i="1"/>
  <c r="Y1707" i="1"/>
  <c r="AF1707" i="1"/>
  <c r="AH1707" i="1"/>
  <c r="AI1707" i="1" s="1"/>
  <c r="D1708" i="1"/>
  <c r="O1708" i="1"/>
  <c r="W1708" i="1"/>
  <c r="Y1708" i="1"/>
  <c r="AA1708" i="1"/>
  <c r="AF1708" i="1"/>
  <c r="AH1708" i="1"/>
  <c r="AI1708" i="1" s="1"/>
  <c r="D1709" i="1"/>
  <c r="S1709" i="1" s="1"/>
  <c r="O1709" i="1"/>
  <c r="W1709" i="1"/>
  <c r="Y1709" i="1"/>
  <c r="AA1709" i="1" s="1"/>
  <c r="AF1709" i="1"/>
  <c r="AH1709" i="1"/>
  <c r="AI1709" i="1" s="1"/>
  <c r="D1710" i="1"/>
  <c r="S1710" i="1" s="1"/>
  <c r="O1710" i="1"/>
  <c r="W1710" i="1"/>
  <c r="Y1710" i="1"/>
  <c r="AA1710" i="1" s="1"/>
  <c r="AF1710" i="1"/>
  <c r="AH1710" i="1"/>
  <c r="AI1710" i="1" s="1"/>
  <c r="D1711" i="1"/>
  <c r="S1711" i="1" s="1"/>
  <c r="AK1711" i="1" s="1"/>
  <c r="O1711" i="1"/>
  <c r="W1711" i="1"/>
  <c r="Y1711" i="1"/>
  <c r="AA1711" i="1"/>
  <c r="AF1711" i="1"/>
  <c r="AH1711" i="1"/>
  <c r="AI1711" i="1" s="1"/>
  <c r="D1712" i="1"/>
  <c r="S1712" i="1" s="1"/>
  <c r="O1712" i="1"/>
  <c r="W1712" i="1"/>
  <c r="Y1712" i="1"/>
  <c r="AA1712" i="1" s="1"/>
  <c r="AF1712" i="1"/>
  <c r="AH1712" i="1"/>
  <c r="AI1712" i="1" s="1"/>
  <c r="D1713" i="1"/>
  <c r="S1713" i="1" s="1"/>
  <c r="O1713" i="1"/>
  <c r="W1713" i="1"/>
  <c r="Y1713" i="1"/>
  <c r="AF1713" i="1"/>
  <c r="AH1713" i="1"/>
  <c r="AI1713" i="1" s="1"/>
  <c r="D1714" i="1"/>
  <c r="O1714" i="1"/>
  <c r="W1714" i="1"/>
  <c r="Y1714" i="1"/>
  <c r="AA1714" i="1"/>
  <c r="AF1714" i="1"/>
  <c r="AH1714" i="1"/>
  <c r="AI1714" i="1" s="1"/>
  <c r="D1715" i="1"/>
  <c r="S1715" i="1" s="1"/>
  <c r="O1715" i="1"/>
  <c r="W1715" i="1"/>
  <c r="Y1715" i="1"/>
  <c r="AA1715" i="1" s="1"/>
  <c r="AF1715" i="1"/>
  <c r="AH1715" i="1"/>
  <c r="AI1715" i="1" s="1"/>
  <c r="D1716" i="1"/>
  <c r="O1716" i="1"/>
  <c r="W1716" i="1"/>
  <c r="Y1716" i="1"/>
  <c r="AA1716" i="1" s="1"/>
  <c r="AF1716" i="1"/>
  <c r="AH1716" i="1"/>
  <c r="AI1716" i="1" s="1"/>
  <c r="D1717" i="1"/>
  <c r="O1717" i="1"/>
  <c r="W1717" i="1"/>
  <c r="Y1717" i="1"/>
  <c r="AA1717" i="1" s="1"/>
  <c r="AF1717" i="1"/>
  <c r="AH1717" i="1"/>
  <c r="AI1717" i="1" s="1"/>
  <c r="D1718" i="1"/>
  <c r="S1718" i="1" s="1"/>
  <c r="O1718" i="1"/>
  <c r="W1718" i="1"/>
  <c r="Y1718" i="1"/>
  <c r="AA1718" i="1" s="1"/>
  <c r="AF1718" i="1"/>
  <c r="AH1718" i="1"/>
  <c r="AI1718" i="1" s="1"/>
  <c r="D1719" i="1"/>
  <c r="S1719" i="1" s="1"/>
  <c r="O1719" i="1"/>
  <c r="W1719" i="1"/>
  <c r="Y1719" i="1"/>
  <c r="AF1719" i="1"/>
  <c r="AH1719" i="1"/>
  <c r="AI1719" i="1" s="1"/>
  <c r="D1720" i="1"/>
  <c r="O1720" i="1"/>
  <c r="W1720" i="1"/>
  <c r="Y1720" i="1"/>
  <c r="AA1720" i="1" s="1"/>
  <c r="AF1720" i="1"/>
  <c r="AH1720" i="1"/>
  <c r="AI1720" i="1" s="1"/>
  <c r="D1721" i="1"/>
  <c r="S1721" i="1" s="1"/>
  <c r="O1721" i="1"/>
  <c r="W1721" i="1"/>
  <c r="Y1721" i="1"/>
  <c r="AA1721" i="1" s="1"/>
  <c r="AF1721" i="1"/>
  <c r="AH1721" i="1"/>
  <c r="AI1721" i="1" s="1"/>
  <c r="D1722" i="1"/>
  <c r="S1722" i="1" s="1"/>
  <c r="O1722" i="1"/>
  <c r="W1722" i="1"/>
  <c r="Y1722" i="1"/>
  <c r="AF1722" i="1"/>
  <c r="AH1722" i="1"/>
  <c r="AI1722" i="1" s="1"/>
  <c r="D1723" i="1"/>
  <c r="S1723" i="1" s="1"/>
  <c r="O1723" i="1"/>
  <c r="W1723" i="1"/>
  <c r="Y1723" i="1"/>
  <c r="AA1723" i="1" s="1"/>
  <c r="AF1723" i="1"/>
  <c r="AH1723" i="1"/>
  <c r="AI1723" i="1" s="1"/>
  <c r="D1724" i="1"/>
  <c r="S1724" i="1" s="1"/>
  <c r="O1724" i="1"/>
  <c r="W1724" i="1"/>
  <c r="Y1724" i="1"/>
  <c r="AA1724" i="1" s="1"/>
  <c r="AF1724" i="1"/>
  <c r="AH1724" i="1"/>
  <c r="AI1724" i="1" s="1"/>
  <c r="D1725" i="1"/>
  <c r="S1725" i="1" s="1"/>
  <c r="O1725" i="1"/>
  <c r="W1725" i="1"/>
  <c r="Y1725" i="1"/>
  <c r="AF1725" i="1"/>
  <c r="AH1725" i="1"/>
  <c r="AI1725" i="1" s="1"/>
  <c r="D1726" i="1"/>
  <c r="O1726" i="1"/>
  <c r="W1726" i="1"/>
  <c r="Y1726" i="1"/>
  <c r="AA1726" i="1"/>
  <c r="AF1726" i="1"/>
  <c r="AH1726" i="1"/>
  <c r="AI1726" i="1" s="1"/>
  <c r="D1727" i="1"/>
  <c r="O1727" i="1"/>
  <c r="W1727" i="1"/>
  <c r="Y1727" i="1"/>
  <c r="AA1727" i="1" s="1"/>
  <c r="AF1727" i="1"/>
  <c r="AH1727" i="1"/>
  <c r="AI1727" i="1" s="1"/>
  <c r="D1728" i="1"/>
  <c r="S1728" i="1" s="1"/>
  <c r="AK1728" i="1" s="1"/>
  <c r="O1728" i="1"/>
  <c r="W1728" i="1"/>
  <c r="Y1728" i="1"/>
  <c r="AF1728" i="1"/>
  <c r="AH1728" i="1"/>
  <c r="AI1728" i="1" s="1"/>
  <c r="D1729" i="1"/>
  <c r="S1729" i="1" s="1"/>
  <c r="O1729" i="1"/>
  <c r="W1729" i="1"/>
  <c r="Y1729" i="1"/>
  <c r="AA1729" i="1" s="1"/>
  <c r="AF1729" i="1"/>
  <c r="AH1729" i="1"/>
  <c r="AI1729" i="1" s="1"/>
  <c r="D1730" i="1"/>
  <c r="S1730" i="1" s="1"/>
  <c r="O1730" i="1"/>
  <c r="W1730" i="1"/>
  <c r="Y1730" i="1"/>
  <c r="AA1730" i="1" s="1"/>
  <c r="AF1730" i="1"/>
  <c r="AH1730" i="1"/>
  <c r="AI1730" i="1" s="1"/>
  <c r="D1731" i="1"/>
  <c r="S1731" i="1" s="1"/>
  <c r="O1731" i="1"/>
  <c r="W1731" i="1"/>
  <c r="Y1731" i="1"/>
  <c r="AF1731" i="1"/>
  <c r="AH1731" i="1"/>
  <c r="AI1731" i="1" s="1"/>
  <c r="D1732" i="1"/>
  <c r="S1732" i="1" s="1"/>
  <c r="O1732" i="1"/>
  <c r="W1732" i="1"/>
  <c r="Y1732" i="1"/>
  <c r="AA1732" i="1" s="1"/>
  <c r="AF1732" i="1"/>
  <c r="AH1732" i="1"/>
  <c r="AI1732" i="1" s="1"/>
  <c r="D1733" i="1"/>
  <c r="O1733" i="1"/>
  <c r="W1733" i="1"/>
  <c r="Y1733" i="1"/>
  <c r="AA1733" i="1" s="1"/>
  <c r="AF1733" i="1"/>
  <c r="AH1733" i="1"/>
  <c r="AI1733" i="1" s="1"/>
  <c r="D1734" i="1"/>
  <c r="S1734" i="1" s="1"/>
  <c r="AK1734" i="1" s="1"/>
  <c r="O1734" i="1"/>
  <c r="W1734" i="1"/>
  <c r="Y1734" i="1"/>
  <c r="AF1734" i="1"/>
  <c r="AH1734" i="1"/>
  <c r="AI1734" i="1" s="1"/>
  <c r="D1735" i="1"/>
  <c r="O1735" i="1"/>
  <c r="W1735" i="1"/>
  <c r="Y1735" i="1"/>
  <c r="AA1735" i="1" s="1"/>
  <c r="AF1735" i="1"/>
  <c r="AH1735" i="1"/>
  <c r="AI1735" i="1" s="1"/>
  <c r="D1736" i="1"/>
  <c r="S1736" i="1" s="1"/>
  <c r="O1736" i="1"/>
  <c r="W1736" i="1"/>
  <c r="Y1736" i="1"/>
  <c r="AA1736" i="1" s="1"/>
  <c r="AF1736" i="1"/>
  <c r="AH1736" i="1"/>
  <c r="AI1736" i="1" s="1"/>
  <c r="D1737" i="1"/>
  <c r="S1737" i="1" s="1"/>
  <c r="O1737" i="1"/>
  <c r="W1737" i="1"/>
  <c r="Y1737" i="1"/>
  <c r="AF1737" i="1"/>
  <c r="AH1737" i="1"/>
  <c r="AI1737" i="1" s="1"/>
  <c r="D1738" i="1"/>
  <c r="S1738" i="1" s="1"/>
  <c r="O1738" i="1"/>
  <c r="W1738" i="1"/>
  <c r="Y1738" i="1"/>
  <c r="AA1738" i="1" s="1"/>
  <c r="AF1738" i="1"/>
  <c r="AH1738" i="1"/>
  <c r="AI1738" i="1" s="1"/>
  <c r="D1739" i="1"/>
  <c r="O1739" i="1"/>
  <c r="W1739" i="1"/>
  <c r="Y1739" i="1"/>
  <c r="AA1739" i="1" s="1"/>
  <c r="AF1739" i="1"/>
  <c r="AH1739" i="1"/>
  <c r="AI1739" i="1" s="1"/>
  <c r="D1740" i="1"/>
  <c r="S1740" i="1" s="1"/>
  <c r="O1740" i="1"/>
  <c r="W1740" i="1"/>
  <c r="Y1740" i="1"/>
  <c r="Z1740" i="1" s="1"/>
  <c r="AB1740" i="1" s="1"/>
  <c r="AF1740" i="1"/>
  <c r="AH1740" i="1"/>
  <c r="AI1740" i="1" s="1"/>
  <c r="D1741" i="1"/>
  <c r="S1741" i="1" s="1"/>
  <c r="O1741" i="1"/>
  <c r="W1741" i="1"/>
  <c r="Y1741" i="1"/>
  <c r="AA1741" i="1" s="1"/>
  <c r="AF1741" i="1"/>
  <c r="AH1741" i="1"/>
  <c r="AI1741" i="1" s="1"/>
  <c r="D1742" i="1"/>
  <c r="S1742" i="1" s="1"/>
  <c r="O1742" i="1"/>
  <c r="W1742" i="1"/>
  <c r="Y1742" i="1"/>
  <c r="AA1742" i="1" s="1"/>
  <c r="AF1742" i="1"/>
  <c r="AH1742" i="1"/>
  <c r="AI1742" i="1" s="1"/>
  <c r="D1743" i="1"/>
  <c r="S1743" i="1" s="1"/>
  <c r="O1743" i="1"/>
  <c r="W1743" i="1"/>
  <c r="Y1743" i="1"/>
  <c r="AF1743" i="1"/>
  <c r="AH1743" i="1"/>
  <c r="AI1743" i="1" s="1"/>
  <c r="D1744" i="1"/>
  <c r="O1744" i="1"/>
  <c r="W1744" i="1"/>
  <c r="Y1744" i="1"/>
  <c r="AA1744" i="1"/>
  <c r="AF1744" i="1"/>
  <c r="AH1744" i="1"/>
  <c r="AI1744" i="1" s="1"/>
  <c r="D1745" i="1"/>
  <c r="O1745" i="1"/>
  <c r="W1745" i="1"/>
  <c r="Y1745" i="1"/>
  <c r="AA1745" i="1" s="1"/>
  <c r="AF1745" i="1"/>
  <c r="AH1745" i="1"/>
  <c r="AI1745" i="1" s="1"/>
  <c r="D1746" i="1"/>
  <c r="S1746" i="1" s="1"/>
  <c r="AK1746" i="1" s="1"/>
  <c r="O1746" i="1"/>
  <c r="W1746" i="1"/>
  <c r="Y1746" i="1"/>
  <c r="AF1746" i="1"/>
  <c r="AH1746" i="1"/>
  <c r="AI1746" i="1" s="1"/>
  <c r="D1747" i="1"/>
  <c r="S1747" i="1" s="1"/>
  <c r="AK1747" i="1" s="1"/>
  <c r="O1747" i="1"/>
  <c r="W1747" i="1"/>
  <c r="Y1747" i="1"/>
  <c r="AA1747" i="1" s="1"/>
  <c r="AF1747" i="1"/>
  <c r="AH1747" i="1"/>
  <c r="AI1747" i="1"/>
  <c r="D1748" i="1"/>
  <c r="S1748" i="1" s="1"/>
  <c r="O1748" i="1"/>
  <c r="W1748" i="1"/>
  <c r="Y1748" i="1"/>
  <c r="AA1748" i="1" s="1"/>
  <c r="AF1748" i="1"/>
  <c r="AH1748" i="1"/>
  <c r="AI1748" i="1" s="1"/>
  <c r="D1749" i="1"/>
  <c r="O1749" i="1"/>
  <c r="W1749" i="1"/>
  <c r="Y1749" i="1"/>
  <c r="AA1749" i="1" s="1"/>
  <c r="AF1749" i="1"/>
  <c r="AH1749" i="1"/>
  <c r="AI1749" i="1" s="1"/>
  <c r="D1750" i="1"/>
  <c r="S1750" i="1" s="1"/>
  <c r="O1750" i="1"/>
  <c r="W1750" i="1"/>
  <c r="Y1750" i="1"/>
  <c r="AA1750" i="1" s="1"/>
  <c r="AF1750" i="1"/>
  <c r="AH1750" i="1"/>
  <c r="AI1750" i="1" s="1"/>
  <c r="D1751" i="1"/>
  <c r="O1751" i="1"/>
  <c r="W1751" i="1"/>
  <c r="Y1751" i="1"/>
  <c r="AA1751" i="1" s="1"/>
  <c r="AF1751" i="1"/>
  <c r="AH1751" i="1"/>
  <c r="AI1751" i="1" s="1"/>
  <c r="D1752" i="1"/>
  <c r="O1752" i="1"/>
  <c r="W1752" i="1"/>
  <c r="Y1752" i="1"/>
  <c r="AF1752" i="1"/>
  <c r="AH1752" i="1"/>
  <c r="AI1752" i="1" s="1"/>
  <c r="D1753" i="1"/>
  <c r="O1753" i="1"/>
  <c r="W1753" i="1"/>
  <c r="Y1753" i="1"/>
  <c r="AA1753" i="1" s="1"/>
  <c r="AF1753" i="1"/>
  <c r="AH1753" i="1"/>
  <c r="AI1753" i="1" s="1"/>
  <c r="D1754" i="1"/>
  <c r="S1754" i="1" s="1"/>
  <c r="O1754" i="1"/>
  <c r="W1754" i="1"/>
  <c r="Y1754" i="1"/>
  <c r="AA1754" i="1" s="1"/>
  <c r="AF1754" i="1"/>
  <c r="AH1754" i="1"/>
  <c r="AI1754" i="1" s="1"/>
  <c r="D1755" i="1"/>
  <c r="O1755" i="1"/>
  <c r="W1755" i="1"/>
  <c r="Z1755" i="1"/>
  <c r="AB1755" i="1" s="1"/>
  <c r="Y1755" i="1"/>
  <c r="AA1755" i="1" s="1"/>
  <c r="AF1755" i="1"/>
  <c r="AH1755" i="1"/>
  <c r="AI1755" i="1" s="1"/>
  <c r="D1756" i="1"/>
  <c r="S1756" i="1" s="1"/>
  <c r="AK1756" i="1" s="1"/>
  <c r="O1756" i="1"/>
  <c r="W1756" i="1"/>
  <c r="Y1756" i="1"/>
  <c r="AA1756" i="1" s="1"/>
  <c r="AF1756" i="1"/>
  <c r="AH1756" i="1"/>
  <c r="AI1756" i="1" s="1"/>
  <c r="D1757" i="1"/>
  <c r="O1757" i="1"/>
  <c r="W1757" i="1"/>
  <c r="Y1757" i="1"/>
  <c r="AA1757" i="1" s="1"/>
  <c r="AF1757" i="1"/>
  <c r="AH1757" i="1"/>
  <c r="AI1757" i="1" s="1"/>
  <c r="D1758" i="1"/>
  <c r="S1758" i="1" s="1"/>
  <c r="AK1758" i="1" s="1"/>
  <c r="O1758" i="1"/>
  <c r="W1758" i="1"/>
  <c r="Z1758" i="1"/>
  <c r="AB1758" i="1" s="1"/>
  <c r="Y1758" i="1"/>
  <c r="AA1758" i="1" s="1"/>
  <c r="AF1758" i="1"/>
  <c r="AH1758" i="1"/>
  <c r="AI1758" i="1" s="1"/>
  <c r="D1759" i="1"/>
  <c r="S1759" i="1" s="1"/>
  <c r="AK1759" i="1" s="1"/>
  <c r="O1759" i="1"/>
  <c r="W1759" i="1"/>
  <c r="Y1759" i="1"/>
  <c r="AA1759" i="1" s="1"/>
  <c r="AF1759" i="1"/>
  <c r="AH1759" i="1"/>
  <c r="AI1759" i="1" s="1"/>
  <c r="D1760" i="1"/>
  <c r="S1760" i="1" s="1"/>
  <c r="O1760" i="1"/>
  <c r="W1760" i="1"/>
  <c r="Y1760" i="1"/>
  <c r="AA1760" i="1" s="1"/>
  <c r="AF1760" i="1"/>
  <c r="AH1760" i="1"/>
  <c r="AI1760" i="1" s="1"/>
  <c r="D1761" i="1"/>
  <c r="O1761" i="1"/>
  <c r="W1761" i="1"/>
  <c r="Y1761" i="1"/>
  <c r="AA1761" i="1" s="1"/>
  <c r="AF1761" i="1"/>
  <c r="AH1761" i="1"/>
  <c r="AI1761" i="1" s="1"/>
  <c r="D1762" i="1"/>
  <c r="S1762" i="1" s="1"/>
  <c r="AK1762" i="1" s="1"/>
  <c r="O1762" i="1"/>
  <c r="W1762" i="1"/>
  <c r="Y1762" i="1"/>
  <c r="AA1762" i="1"/>
  <c r="AF1762" i="1"/>
  <c r="AH1762" i="1"/>
  <c r="AI1762" i="1" s="1"/>
  <c r="D1763" i="1"/>
  <c r="O1763" i="1"/>
  <c r="W1763" i="1"/>
  <c r="Y1763" i="1"/>
  <c r="AA1763" i="1" s="1"/>
  <c r="AF1763" i="1"/>
  <c r="AH1763" i="1"/>
  <c r="AI1763" i="1"/>
  <c r="D1764" i="1"/>
  <c r="S1764" i="1" s="1"/>
  <c r="AK1764" i="1" s="1"/>
  <c r="O1764" i="1"/>
  <c r="W1764" i="1"/>
  <c r="Y1764" i="1"/>
  <c r="AF1764" i="1"/>
  <c r="AH1764" i="1"/>
  <c r="AI1764" i="1" s="1"/>
  <c r="D1765" i="1"/>
  <c r="O1765" i="1"/>
  <c r="W1765" i="1"/>
  <c r="Y1765" i="1"/>
  <c r="AA1765" i="1"/>
  <c r="AF1765" i="1"/>
  <c r="AH1765" i="1"/>
  <c r="AI1765" i="1" s="1"/>
  <c r="D1766" i="1"/>
  <c r="S1766" i="1" s="1"/>
  <c r="O1766" i="1"/>
  <c r="W1766" i="1"/>
  <c r="Y1766" i="1"/>
  <c r="AA1766" i="1" s="1"/>
  <c r="AF1766" i="1"/>
  <c r="AH1766" i="1"/>
  <c r="AI1766" i="1" s="1"/>
  <c r="D1767" i="1"/>
  <c r="S1767" i="1" s="1"/>
  <c r="AK1767" i="1" s="1"/>
  <c r="O1767" i="1"/>
  <c r="W1767" i="1"/>
  <c r="Y1767" i="1"/>
  <c r="AA1767" i="1" s="1"/>
  <c r="AF1767" i="1"/>
  <c r="AH1767" i="1"/>
  <c r="AI1767" i="1" s="1"/>
  <c r="D1768" i="1"/>
  <c r="S1768" i="1" s="1"/>
  <c r="O1768" i="1"/>
  <c r="W1768" i="1"/>
  <c r="Y1768" i="1"/>
  <c r="AA1768" i="1" s="1"/>
  <c r="AF1768" i="1"/>
  <c r="AH1768" i="1"/>
  <c r="AI1768" i="1" s="1"/>
  <c r="D1769" i="1"/>
  <c r="O1769" i="1"/>
  <c r="W1769" i="1"/>
  <c r="Y1769" i="1"/>
  <c r="AA1769" i="1" s="1"/>
  <c r="AF1769" i="1"/>
  <c r="AH1769" i="1"/>
  <c r="AI1769" i="1" s="1"/>
  <c r="D1770" i="1"/>
  <c r="S1770" i="1" s="1"/>
  <c r="AK1770" i="1" s="1"/>
  <c r="O1770" i="1"/>
  <c r="W1770" i="1"/>
  <c r="Y1770" i="1"/>
  <c r="AA1770" i="1" s="1"/>
  <c r="AF1770" i="1"/>
  <c r="AH1770" i="1"/>
  <c r="AI1770" i="1" s="1"/>
  <c r="D1771" i="1"/>
  <c r="S1771" i="1" s="1"/>
  <c r="AK1771" i="1" s="1"/>
  <c r="O1771" i="1"/>
  <c r="W1771" i="1"/>
  <c r="Y1771" i="1"/>
  <c r="AA1771" i="1" s="1"/>
  <c r="AF1771" i="1"/>
  <c r="AH1771" i="1"/>
  <c r="AI1771" i="1" s="1"/>
  <c r="D1772" i="1"/>
  <c r="O1772" i="1"/>
  <c r="W1772" i="1"/>
  <c r="Y1772" i="1"/>
  <c r="AA1772" i="1" s="1"/>
  <c r="AF1772" i="1"/>
  <c r="AH1772" i="1"/>
  <c r="AI1772" i="1" s="1"/>
  <c r="D1773" i="1"/>
  <c r="S1773" i="1" s="1"/>
  <c r="AK1773" i="1" s="1"/>
  <c r="O1773" i="1"/>
  <c r="W1773" i="1"/>
  <c r="Z1773" i="1" s="1"/>
  <c r="AB1773" i="1" s="1"/>
  <c r="Y1773" i="1"/>
  <c r="AA1773" i="1" s="1"/>
  <c r="AF1773" i="1"/>
  <c r="AH1773" i="1"/>
  <c r="AI1773" i="1" s="1"/>
  <c r="D1774" i="1"/>
  <c r="S1774" i="1" s="1"/>
  <c r="O1774" i="1"/>
  <c r="W1774" i="1"/>
  <c r="Y1774" i="1"/>
  <c r="AA1774" i="1" s="1"/>
  <c r="AF1774" i="1"/>
  <c r="AH1774" i="1"/>
  <c r="AI1774" i="1" s="1"/>
  <c r="D1775" i="1"/>
  <c r="O1775" i="1"/>
  <c r="W1775" i="1"/>
  <c r="Z1775" i="1" s="1"/>
  <c r="AB1775" i="1" s="1"/>
  <c r="Y1775" i="1"/>
  <c r="AA1775" i="1" s="1"/>
  <c r="AF1775" i="1"/>
  <c r="AH1775" i="1"/>
  <c r="AI1775" i="1" s="1"/>
  <c r="D1776" i="1"/>
  <c r="O1776" i="1"/>
  <c r="W1776" i="1"/>
  <c r="Y1776" i="1"/>
  <c r="AF1776" i="1"/>
  <c r="AH1776" i="1"/>
  <c r="AI1776" i="1" s="1"/>
  <c r="D1777" i="1"/>
  <c r="S1777" i="1" s="1"/>
  <c r="AK1777" i="1" s="1"/>
  <c r="O1777" i="1"/>
  <c r="W1777" i="1"/>
  <c r="Y1777" i="1"/>
  <c r="AA1777" i="1" s="1"/>
  <c r="AF1777" i="1"/>
  <c r="AH1777" i="1"/>
  <c r="AI1777" i="1" s="1"/>
  <c r="D1778" i="1"/>
  <c r="O1778" i="1"/>
  <c r="W1778" i="1"/>
  <c r="Y1778" i="1"/>
  <c r="AA1778" i="1" s="1"/>
  <c r="AF1778" i="1"/>
  <c r="AH1778" i="1"/>
  <c r="AI1778" i="1" s="1"/>
  <c r="D1779" i="1"/>
  <c r="S1779" i="1" s="1"/>
  <c r="AK1779" i="1" s="1"/>
  <c r="O1779" i="1"/>
  <c r="W1779" i="1"/>
  <c r="Y1779" i="1"/>
  <c r="AA1779" i="1" s="1"/>
  <c r="AF1779" i="1"/>
  <c r="AH1779" i="1"/>
  <c r="AI1779" i="1" s="1"/>
  <c r="D1780" i="1"/>
  <c r="O1780" i="1"/>
  <c r="W1780" i="1"/>
  <c r="Y1780" i="1"/>
  <c r="AA1780" i="1" s="1"/>
  <c r="AF1780" i="1"/>
  <c r="AH1780" i="1"/>
  <c r="AI1780" i="1" s="1"/>
  <c r="D1781" i="1"/>
  <c r="O1781" i="1"/>
  <c r="W1781" i="1"/>
  <c r="Z1781" i="1"/>
  <c r="AB1781" i="1" s="1"/>
  <c r="Y1781" i="1"/>
  <c r="AA1781" i="1" s="1"/>
  <c r="AF1781" i="1"/>
  <c r="AH1781" i="1"/>
  <c r="AI1781" i="1" s="1"/>
  <c r="D1782" i="1"/>
  <c r="S1782" i="1" s="1"/>
  <c r="AK1782" i="1" s="1"/>
  <c r="O1782" i="1"/>
  <c r="W1782" i="1"/>
  <c r="Z1782" i="1" s="1"/>
  <c r="AB1782" i="1" s="1"/>
  <c r="Y1782" i="1"/>
  <c r="AA1782" i="1" s="1"/>
  <c r="AF1782" i="1"/>
  <c r="AH1782" i="1"/>
  <c r="AI1782" i="1" s="1"/>
  <c r="D1783" i="1"/>
  <c r="S1783" i="1" s="1"/>
  <c r="O1783" i="1"/>
  <c r="W1783" i="1"/>
  <c r="Y1783" i="1"/>
  <c r="AA1783" i="1" s="1"/>
  <c r="AF1783" i="1"/>
  <c r="AH1783" i="1"/>
  <c r="AI1783" i="1" s="1"/>
  <c r="D1784" i="1"/>
  <c r="O1784" i="1"/>
  <c r="W1784" i="1"/>
  <c r="Y1784" i="1"/>
  <c r="AA1784" i="1" s="1"/>
  <c r="AF1784" i="1"/>
  <c r="AH1784" i="1"/>
  <c r="AI1784" i="1" s="1"/>
  <c r="D1785" i="1"/>
  <c r="O1785" i="1"/>
  <c r="W1785" i="1"/>
  <c r="Y1785" i="1"/>
  <c r="Z1785" i="1" s="1"/>
  <c r="AB1785" i="1" s="1"/>
  <c r="AF1785" i="1"/>
  <c r="AH1785" i="1"/>
  <c r="AI1785" i="1" s="1"/>
  <c r="D1786" i="1"/>
  <c r="S1786" i="1" s="1"/>
  <c r="O1786" i="1"/>
  <c r="W1786" i="1"/>
  <c r="Y1786" i="1"/>
  <c r="Z1786" i="1" s="1"/>
  <c r="AB1786" i="1" s="1"/>
  <c r="AA1786" i="1"/>
  <c r="AF1786" i="1"/>
  <c r="AH1786" i="1"/>
  <c r="AI1786" i="1" s="1"/>
  <c r="D1787" i="1"/>
  <c r="S1787" i="1" s="1"/>
  <c r="AK1787" i="1" s="1"/>
  <c r="O1787" i="1"/>
  <c r="W1787" i="1"/>
  <c r="Y1787" i="1"/>
  <c r="AA1787" i="1" s="1"/>
  <c r="AF1787" i="1"/>
  <c r="AH1787" i="1"/>
  <c r="AI1787" i="1" s="1"/>
  <c r="D1788" i="1"/>
  <c r="O1788" i="1"/>
  <c r="W1788" i="1"/>
  <c r="Y1788" i="1"/>
  <c r="AA1788" i="1" s="1"/>
  <c r="AF1788" i="1"/>
  <c r="AH1788" i="1"/>
  <c r="AI1788" i="1" s="1"/>
  <c r="D1789" i="1"/>
  <c r="S1789" i="1" s="1"/>
  <c r="O1789" i="1"/>
  <c r="W1789" i="1"/>
  <c r="Y1789" i="1"/>
  <c r="Z1789" i="1" s="1"/>
  <c r="AB1789" i="1" s="1"/>
  <c r="AF1789" i="1"/>
  <c r="AH1789" i="1"/>
  <c r="AI1789" i="1" s="1"/>
  <c r="D1790" i="1"/>
  <c r="S1790" i="1" s="1"/>
  <c r="AK1790" i="1" s="1"/>
  <c r="O1790" i="1"/>
  <c r="W1790" i="1"/>
  <c r="Y1790" i="1"/>
  <c r="AA1790" i="1" s="1"/>
  <c r="AF1790" i="1"/>
  <c r="AH1790" i="1"/>
  <c r="AI1790" i="1" s="1"/>
  <c r="D1791" i="1"/>
  <c r="S1791" i="1" s="1"/>
  <c r="O1791" i="1"/>
  <c r="W1791" i="1"/>
  <c r="Y1791" i="1"/>
  <c r="AA1791" i="1" s="1"/>
  <c r="AF1791" i="1"/>
  <c r="AH1791" i="1"/>
  <c r="AI1791" i="1" s="1"/>
  <c r="D1792" i="1"/>
  <c r="O1792" i="1"/>
  <c r="W1792" i="1"/>
  <c r="Y1792" i="1"/>
  <c r="AA1792" i="1" s="1"/>
  <c r="AF1792" i="1"/>
  <c r="AH1792" i="1"/>
  <c r="AI1792" i="1" s="1"/>
  <c r="D1793" i="1"/>
  <c r="S1793" i="1" s="1"/>
  <c r="AK1793" i="1" s="1"/>
  <c r="O1793" i="1"/>
  <c r="W1793" i="1"/>
  <c r="Y1793" i="1"/>
  <c r="AA1793" i="1" s="1"/>
  <c r="AF1793" i="1"/>
  <c r="AH1793" i="1"/>
  <c r="AI1793" i="1" s="1"/>
  <c r="D1794" i="1"/>
  <c r="S1794" i="1" s="1"/>
  <c r="AK1794" i="1" s="1"/>
  <c r="O1794" i="1"/>
  <c r="W1794" i="1"/>
  <c r="Y1794" i="1"/>
  <c r="AA1794" i="1" s="1"/>
  <c r="AF1794" i="1"/>
  <c r="AH1794" i="1"/>
  <c r="AI1794" i="1" s="1"/>
  <c r="D1795" i="1"/>
  <c r="S1795" i="1" s="1"/>
  <c r="O1795" i="1"/>
  <c r="W1795" i="1"/>
  <c r="Y1795" i="1"/>
  <c r="AA1795" i="1" s="1"/>
  <c r="AF1795" i="1"/>
  <c r="AH1795" i="1"/>
  <c r="AI1795" i="1" s="1"/>
  <c r="D1796" i="1"/>
  <c r="S1796" i="1" s="1"/>
  <c r="AK1796" i="1" s="1"/>
  <c r="O1796" i="1"/>
  <c r="W1796" i="1"/>
  <c r="Y1796" i="1"/>
  <c r="AF1796" i="1"/>
  <c r="AH1796" i="1"/>
  <c r="AI1796" i="1" s="1"/>
  <c r="D1797" i="1"/>
  <c r="S1797" i="1" s="1"/>
  <c r="AK1797" i="1" s="1"/>
  <c r="O1797" i="1"/>
  <c r="W1797" i="1"/>
  <c r="Y1797" i="1"/>
  <c r="AA1797" i="1" s="1"/>
  <c r="AF1797" i="1"/>
  <c r="AH1797" i="1"/>
  <c r="AI1797" i="1" s="1"/>
  <c r="D1798" i="1"/>
  <c r="S1798" i="1" s="1"/>
  <c r="O1798" i="1"/>
  <c r="W1798" i="1"/>
  <c r="Z1798" i="1"/>
  <c r="AB1798" i="1" s="1"/>
  <c r="Y1798" i="1"/>
  <c r="AA1798" i="1" s="1"/>
  <c r="AF1798" i="1"/>
  <c r="AH1798" i="1"/>
  <c r="AI1798" i="1" s="1"/>
  <c r="D1799" i="1"/>
  <c r="S1799" i="1" s="1"/>
  <c r="O1799" i="1"/>
  <c r="W1799" i="1"/>
  <c r="Y1799" i="1"/>
  <c r="AA1799" i="1" s="1"/>
  <c r="AF1799" i="1"/>
  <c r="AH1799" i="1"/>
  <c r="AI1799" i="1" s="1"/>
  <c r="D1800" i="1"/>
  <c r="S1800" i="1" s="1"/>
  <c r="O1800" i="1"/>
  <c r="W1800" i="1"/>
  <c r="Y1800" i="1"/>
  <c r="AA1800" i="1" s="1"/>
  <c r="AF1800" i="1"/>
  <c r="AH1800" i="1"/>
  <c r="AI1800" i="1" s="1"/>
  <c r="D1801" i="1"/>
  <c r="S1801" i="1" s="1"/>
  <c r="O1801" i="1"/>
  <c r="W1801" i="1"/>
  <c r="Y1801" i="1"/>
  <c r="AA1801" i="1" s="1"/>
  <c r="AF1801" i="1"/>
  <c r="AH1801" i="1"/>
  <c r="AI1801" i="1" s="1"/>
  <c r="D1802" i="1"/>
  <c r="S1802" i="1" s="1"/>
  <c r="O1802" i="1"/>
  <c r="W1802" i="1"/>
  <c r="Y1802" i="1"/>
  <c r="AA1802" i="1"/>
  <c r="AF1802" i="1"/>
  <c r="AH1802" i="1"/>
  <c r="AI1802" i="1"/>
  <c r="D1803" i="1"/>
  <c r="S1803" i="1" s="1"/>
  <c r="O1803" i="1"/>
  <c r="W1803" i="1"/>
  <c r="Y1803" i="1"/>
  <c r="AA1803" i="1" s="1"/>
  <c r="AF1803" i="1"/>
  <c r="AH1803" i="1"/>
  <c r="AI1803" i="1" s="1"/>
  <c r="D1804" i="1"/>
  <c r="S1804" i="1" s="1"/>
  <c r="O1804" i="1"/>
  <c r="W1804" i="1"/>
  <c r="Y1804" i="1"/>
  <c r="Z1804" i="1" s="1"/>
  <c r="AB1804" i="1" s="1"/>
  <c r="AA1804" i="1"/>
  <c r="AF1804" i="1"/>
  <c r="AH1804" i="1"/>
  <c r="AI1804" i="1" s="1"/>
  <c r="D1805" i="1"/>
  <c r="S1805" i="1" s="1"/>
  <c r="O1805" i="1"/>
  <c r="W1805" i="1"/>
  <c r="Z1805" i="1" s="1"/>
  <c r="AB1805" i="1" s="1"/>
  <c r="Y1805" i="1"/>
  <c r="AA1805" i="1" s="1"/>
  <c r="AF1805" i="1"/>
  <c r="AH1805" i="1"/>
  <c r="AI1805" i="1" s="1"/>
  <c r="D1806" i="1"/>
  <c r="S1806" i="1" s="1"/>
  <c r="O1806" i="1"/>
  <c r="W1806" i="1"/>
  <c r="Y1806" i="1"/>
  <c r="AA1806" i="1" s="1"/>
  <c r="AF1806" i="1"/>
  <c r="AH1806" i="1"/>
  <c r="AI1806" i="1" s="1"/>
  <c r="D1807" i="1"/>
  <c r="S1807" i="1" s="1"/>
  <c r="O1807" i="1"/>
  <c r="W1807" i="1"/>
  <c r="Y1807" i="1"/>
  <c r="Z1807" i="1" s="1"/>
  <c r="AB1807" i="1" s="1"/>
  <c r="AF1807" i="1"/>
  <c r="AH1807" i="1"/>
  <c r="AI1807" i="1"/>
  <c r="D1808" i="1"/>
  <c r="O1808" i="1"/>
  <c r="W1808" i="1"/>
  <c r="Y1808" i="1"/>
  <c r="AA1808" i="1" s="1"/>
  <c r="AF1808" i="1"/>
  <c r="AH1808" i="1"/>
  <c r="AI1808" i="1" s="1"/>
  <c r="D1809" i="1"/>
  <c r="S1809" i="1" s="1"/>
  <c r="O1809" i="1"/>
  <c r="W1809" i="1"/>
  <c r="Y1809" i="1"/>
  <c r="AA1809" i="1" s="1"/>
  <c r="AF1809" i="1"/>
  <c r="AH1809" i="1"/>
  <c r="AI1809" i="1" s="1"/>
  <c r="D1810" i="1"/>
  <c r="S1810" i="1" s="1"/>
  <c r="O1810" i="1"/>
  <c r="W1810" i="1"/>
  <c r="Y1810" i="1"/>
  <c r="AA1810" i="1" s="1"/>
  <c r="AF1810" i="1"/>
  <c r="AH1810" i="1"/>
  <c r="AI1810" i="1"/>
  <c r="D1811" i="1"/>
  <c r="S1811" i="1" s="1"/>
  <c r="O1811" i="1"/>
  <c r="W1811" i="1"/>
  <c r="Y1811" i="1"/>
  <c r="AA1811" i="1" s="1"/>
  <c r="AF1811" i="1"/>
  <c r="AH1811" i="1"/>
  <c r="AI1811" i="1"/>
  <c r="D1812" i="1"/>
  <c r="S1812" i="1" s="1"/>
  <c r="O1812" i="1"/>
  <c r="W1812" i="1"/>
  <c r="Z1812" i="1"/>
  <c r="AB1812" i="1" s="1"/>
  <c r="Y1812" i="1"/>
  <c r="AA1812" i="1" s="1"/>
  <c r="AF1812" i="1"/>
  <c r="AH1812" i="1"/>
  <c r="AI1812" i="1" s="1"/>
  <c r="D1813" i="1"/>
  <c r="S1813" i="1" s="1"/>
  <c r="O1813" i="1"/>
  <c r="W1813" i="1"/>
  <c r="Y1813" i="1"/>
  <c r="AA1813" i="1" s="1"/>
  <c r="AF1813" i="1"/>
  <c r="AH1813" i="1"/>
  <c r="AI1813" i="1" s="1"/>
  <c r="D1814" i="1"/>
  <c r="S1814" i="1" s="1"/>
  <c r="O1814" i="1"/>
  <c r="W1814" i="1"/>
  <c r="Y1814" i="1"/>
  <c r="AA1814" i="1" s="1"/>
  <c r="AF1814" i="1"/>
  <c r="AH1814" i="1"/>
  <c r="AI1814" i="1" s="1"/>
  <c r="D1815" i="1"/>
  <c r="S1815" i="1" s="1"/>
  <c r="AK1815" i="1" s="1"/>
  <c r="O1815" i="1"/>
  <c r="W1815" i="1"/>
  <c r="Y1815" i="1"/>
  <c r="AA1815" i="1" s="1"/>
  <c r="AF1815" i="1"/>
  <c r="AH1815" i="1"/>
  <c r="AI1815" i="1" s="1"/>
  <c r="D1816" i="1"/>
  <c r="S1816" i="1" s="1"/>
  <c r="O1816" i="1"/>
  <c r="W1816" i="1"/>
  <c r="Y1816" i="1"/>
  <c r="AA1816" i="1" s="1"/>
  <c r="AF1816" i="1"/>
  <c r="AH1816" i="1"/>
  <c r="AI1816" i="1" s="1"/>
  <c r="D1817" i="1"/>
  <c r="S1817" i="1" s="1"/>
  <c r="O1817" i="1"/>
  <c r="W1817" i="1"/>
  <c r="Z1817" i="1" s="1"/>
  <c r="AB1817" i="1" s="1"/>
  <c r="Y1817" i="1"/>
  <c r="AA1817" i="1" s="1"/>
  <c r="AF1817" i="1"/>
  <c r="AH1817" i="1"/>
  <c r="AI1817" i="1" s="1"/>
  <c r="D1818" i="1"/>
  <c r="S1818" i="1" s="1"/>
  <c r="O1818" i="1"/>
  <c r="W1818" i="1"/>
  <c r="Y1818" i="1"/>
  <c r="AA1818" i="1" s="1"/>
  <c r="AF1818" i="1"/>
  <c r="AH1818" i="1"/>
  <c r="AI1818" i="1" s="1"/>
  <c r="D1819" i="1"/>
  <c r="S1819" i="1" s="1"/>
  <c r="O1819" i="1"/>
  <c r="W1819" i="1"/>
  <c r="Y1819" i="1"/>
  <c r="AA1819" i="1" s="1"/>
  <c r="AF1819" i="1"/>
  <c r="AH1819" i="1"/>
  <c r="AI1819" i="1" s="1"/>
  <c r="D1820" i="1"/>
  <c r="S1820" i="1" s="1"/>
  <c r="O1820" i="1"/>
  <c r="W1820" i="1"/>
  <c r="Y1820" i="1"/>
  <c r="AA1820" i="1" s="1"/>
  <c r="AF1820" i="1"/>
  <c r="AH1820" i="1"/>
  <c r="AI1820" i="1" s="1"/>
  <c r="D1821" i="1"/>
  <c r="O1821" i="1"/>
  <c r="W1821" i="1"/>
  <c r="Y1821" i="1"/>
  <c r="AA1821" i="1" s="1"/>
  <c r="AF1821" i="1"/>
  <c r="AH1821" i="1"/>
  <c r="AI1821" i="1" s="1"/>
  <c r="D1822" i="1"/>
  <c r="S1822" i="1" s="1"/>
  <c r="O1822" i="1"/>
  <c r="W1822" i="1"/>
  <c r="Y1822" i="1"/>
  <c r="AA1822" i="1" s="1"/>
  <c r="AF1822" i="1"/>
  <c r="AH1822" i="1"/>
  <c r="AI1822" i="1" s="1"/>
  <c r="D1823" i="1"/>
  <c r="S1823" i="1" s="1"/>
  <c r="O1823" i="1"/>
  <c r="W1823" i="1"/>
  <c r="Y1823" i="1"/>
  <c r="AA1823" i="1" s="1"/>
  <c r="AF1823" i="1"/>
  <c r="AH1823" i="1"/>
  <c r="AI1823" i="1" s="1"/>
  <c r="D1824" i="1"/>
  <c r="S1824" i="1" s="1"/>
  <c r="O1824" i="1"/>
  <c r="W1824" i="1"/>
  <c r="Y1824" i="1"/>
  <c r="AA1824" i="1" s="1"/>
  <c r="AF1824" i="1"/>
  <c r="AH1824" i="1"/>
  <c r="AI1824" i="1" s="1"/>
  <c r="D1825" i="1"/>
  <c r="O1825" i="1"/>
  <c r="W1825" i="1"/>
  <c r="Y1825" i="1"/>
  <c r="AA1825" i="1" s="1"/>
  <c r="AF1825" i="1"/>
  <c r="AH1825" i="1"/>
  <c r="AI1825" i="1" s="1"/>
  <c r="D1826" i="1"/>
  <c r="S1826" i="1" s="1"/>
  <c r="O1826" i="1"/>
  <c r="W1826" i="1"/>
  <c r="Y1826" i="1"/>
  <c r="AA1826" i="1" s="1"/>
  <c r="AF1826" i="1"/>
  <c r="AH1826" i="1"/>
  <c r="AI1826" i="1" s="1"/>
  <c r="D1827" i="1"/>
  <c r="S1827" i="1" s="1"/>
  <c r="AK1827" i="1" s="1"/>
  <c r="O1827" i="1"/>
  <c r="W1827" i="1"/>
  <c r="Y1827" i="1"/>
  <c r="AA1827" i="1" s="1"/>
  <c r="AF1827" i="1"/>
  <c r="AH1827" i="1"/>
  <c r="AI1827" i="1" s="1"/>
  <c r="D1828" i="1"/>
  <c r="S1828" i="1" s="1"/>
  <c r="O1828" i="1"/>
  <c r="W1828" i="1"/>
  <c r="Y1828" i="1"/>
  <c r="AA1828" i="1" s="1"/>
  <c r="AF1828" i="1"/>
  <c r="AH1828" i="1"/>
  <c r="AI1828" i="1" s="1"/>
  <c r="D1829" i="1"/>
  <c r="S1829" i="1" s="1"/>
  <c r="O1829" i="1"/>
  <c r="W1829" i="1"/>
  <c r="Y1829" i="1"/>
  <c r="AA1829" i="1" s="1"/>
  <c r="AF1829" i="1"/>
  <c r="AH1829" i="1"/>
  <c r="AI1829" i="1" s="1"/>
  <c r="D1830" i="1"/>
  <c r="S1830" i="1" s="1"/>
  <c r="O1830" i="1"/>
  <c r="W1830" i="1"/>
  <c r="Y1830" i="1"/>
  <c r="AA1830" i="1" s="1"/>
  <c r="AF1830" i="1"/>
  <c r="AH1830" i="1"/>
  <c r="AI1830" i="1" s="1"/>
  <c r="D1831" i="1"/>
  <c r="O1831" i="1"/>
  <c r="W1831" i="1"/>
  <c r="Y1831" i="1"/>
  <c r="AA1831" i="1" s="1"/>
  <c r="AF1831" i="1"/>
  <c r="AH1831" i="1"/>
  <c r="AI1831" i="1" s="1"/>
  <c r="D1832" i="1"/>
  <c r="O1832" i="1"/>
  <c r="W1832" i="1"/>
  <c r="Y1832" i="1"/>
  <c r="AA1832" i="1" s="1"/>
  <c r="AF1832" i="1"/>
  <c r="AH1832" i="1"/>
  <c r="AI1832" i="1" s="1"/>
  <c r="D1833" i="1"/>
  <c r="S1833" i="1" s="1"/>
  <c r="O1833" i="1"/>
  <c r="W1833" i="1"/>
  <c r="Y1833" i="1"/>
  <c r="AA1833" i="1" s="1"/>
  <c r="AF1833" i="1"/>
  <c r="AH1833" i="1"/>
  <c r="AI1833" i="1" s="1"/>
  <c r="D1834" i="1"/>
  <c r="S1834" i="1" s="1"/>
  <c r="O1834" i="1"/>
  <c r="W1834" i="1"/>
  <c r="Y1834" i="1"/>
  <c r="AA1834" i="1"/>
  <c r="AF1834" i="1"/>
  <c r="AH1834" i="1"/>
  <c r="AI1834" i="1" s="1"/>
  <c r="D1835" i="1"/>
  <c r="S1835" i="1" s="1"/>
  <c r="O1835" i="1"/>
  <c r="W1835" i="1"/>
  <c r="Y1835" i="1"/>
  <c r="AA1835" i="1" s="1"/>
  <c r="AF1835" i="1"/>
  <c r="AH1835" i="1"/>
  <c r="AI1835" i="1" s="1"/>
  <c r="D1836" i="1"/>
  <c r="S1836" i="1" s="1"/>
  <c r="O1836" i="1"/>
  <c r="W1836" i="1"/>
  <c r="Y1836" i="1"/>
  <c r="AA1836" i="1" s="1"/>
  <c r="AF1836" i="1"/>
  <c r="AH1836" i="1"/>
  <c r="AI1836" i="1"/>
  <c r="D1837" i="1"/>
  <c r="O1837" i="1"/>
  <c r="W1837" i="1"/>
  <c r="Y1837" i="1"/>
  <c r="AA1837" i="1"/>
  <c r="AF1837" i="1"/>
  <c r="AH1837" i="1"/>
  <c r="AI1837" i="1" s="1"/>
  <c r="D1838" i="1"/>
  <c r="S1838" i="1" s="1"/>
  <c r="O1838" i="1"/>
  <c r="W1838" i="1"/>
  <c r="Y1838" i="1"/>
  <c r="Z1838" i="1" s="1"/>
  <c r="AB1838" i="1" s="1"/>
  <c r="AA1838" i="1"/>
  <c r="AF1838" i="1"/>
  <c r="AH1838" i="1"/>
  <c r="AI1838" i="1" s="1"/>
  <c r="D1839" i="1"/>
  <c r="O1839" i="1"/>
  <c r="W1839" i="1"/>
  <c r="Y1839" i="1"/>
  <c r="AA1839" i="1" s="1"/>
  <c r="AF1839" i="1"/>
  <c r="AH1839" i="1"/>
  <c r="AI1839" i="1" s="1"/>
  <c r="D1840" i="1"/>
  <c r="S1840" i="1" s="1"/>
  <c r="O1840" i="1"/>
  <c r="W1840" i="1"/>
  <c r="Y1840" i="1"/>
  <c r="AA1840" i="1" s="1"/>
  <c r="AF1840" i="1"/>
  <c r="AH1840" i="1"/>
  <c r="AI1840" i="1" s="1"/>
  <c r="D1841" i="1"/>
  <c r="S1841" i="1" s="1"/>
  <c r="O1841" i="1"/>
  <c r="W1841" i="1"/>
  <c r="Y1841" i="1"/>
  <c r="AA1841" i="1" s="1"/>
  <c r="AF1841" i="1"/>
  <c r="AH1841" i="1"/>
  <c r="AI1841" i="1" s="1"/>
  <c r="D1842" i="1"/>
  <c r="S1842" i="1" s="1"/>
  <c r="O1842" i="1"/>
  <c r="W1842" i="1"/>
  <c r="Y1842" i="1"/>
  <c r="AA1842" i="1" s="1"/>
  <c r="AF1842" i="1"/>
  <c r="AH1842" i="1"/>
  <c r="AI1842" i="1" s="1"/>
  <c r="D1843" i="1"/>
  <c r="O1843" i="1"/>
  <c r="W1843" i="1"/>
  <c r="Y1843" i="1"/>
  <c r="AA1843" i="1" s="1"/>
  <c r="AF1843" i="1"/>
  <c r="AH1843" i="1"/>
  <c r="AI1843" i="1"/>
  <c r="D1844" i="1"/>
  <c r="S1844" i="1" s="1"/>
  <c r="O1844" i="1"/>
  <c r="W1844" i="1"/>
  <c r="Y1844" i="1"/>
  <c r="AA1844" i="1" s="1"/>
  <c r="AF1844" i="1"/>
  <c r="AH1844" i="1"/>
  <c r="AI1844" i="1" s="1"/>
  <c r="D1845" i="1"/>
  <c r="O1845" i="1"/>
  <c r="W1845" i="1"/>
  <c r="Y1845" i="1"/>
  <c r="AA1845" i="1" s="1"/>
  <c r="AF1845" i="1"/>
  <c r="AH1845" i="1"/>
  <c r="AI1845" i="1" s="1"/>
  <c r="D1846" i="1"/>
  <c r="S1846" i="1" s="1"/>
  <c r="O1846" i="1"/>
  <c r="W1846" i="1"/>
  <c r="Y1846" i="1"/>
  <c r="AF1846" i="1"/>
  <c r="AH1846" i="1"/>
  <c r="AI1846" i="1" s="1"/>
  <c r="D1847" i="1"/>
  <c r="S1847" i="1" s="1"/>
  <c r="O1847" i="1"/>
  <c r="W1847" i="1"/>
  <c r="Y1847" i="1"/>
  <c r="AA1847" i="1" s="1"/>
  <c r="AF1847" i="1"/>
  <c r="AH1847" i="1"/>
  <c r="AI1847" i="1" s="1"/>
  <c r="D1848" i="1"/>
  <c r="S1848" i="1" s="1"/>
  <c r="O1848" i="1"/>
  <c r="W1848" i="1"/>
  <c r="Y1848" i="1"/>
  <c r="AA1848" i="1" s="1"/>
  <c r="AF1848" i="1"/>
  <c r="AH1848" i="1"/>
  <c r="AI1848" i="1" s="1"/>
  <c r="D1849" i="1"/>
  <c r="O1849" i="1"/>
  <c r="W1849" i="1"/>
  <c r="Y1849" i="1"/>
  <c r="AF1849" i="1"/>
  <c r="AH1849" i="1"/>
  <c r="AI1849" i="1" s="1"/>
  <c r="D1850" i="1"/>
  <c r="S1850" i="1" s="1"/>
  <c r="O1850" i="1"/>
  <c r="W1850" i="1"/>
  <c r="Y1850" i="1"/>
  <c r="AA1850" i="1" s="1"/>
  <c r="AF1850" i="1"/>
  <c r="AH1850" i="1"/>
  <c r="AI1850" i="1" s="1"/>
  <c r="D1851" i="1"/>
  <c r="S1851" i="1" s="1"/>
  <c r="O1851" i="1"/>
  <c r="W1851" i="1"/>
  <c r="Y1851" i="1"/>
  <c r="AA1851" i="1" s="1"/>
  <c r="AF1851" i="1"/>
  <c r="AH1851" i="1"/>
  <c r="AI1851" i="1" s="1"/>
  <c r="D1852" i="1"/>
  <c r="S1852" i="1" s="1"/>
  <c r="O1852" i="1"/>
  <c r="W1852" i="1"/>
  <c r="Y1852" i="1"/>
  <c r="Z1852" i="1" s="1"/>
  <c r="AB1852" i="1" s="1"/>
  <c r="AF1852" i="1"/>
  <c r="AH1852" i="1"/>
  <c r="AI1852" i="1" s="1"/>
  <c r="D1853" i="1"/>
  <c r="S1853" i="1" s="1"/>
  <c r="O1853" i="1"/>
  <c r="W1853" i="1"/>
  <c r="Z1853" i="1"/>
  <c r="AB1853" i="1" s="1"/>
  <c r="Y1853" i="1"/>
  <c r="AA1853" i="1" s="1"/>
  <c r="AF1853" i="1"/>
  <c r="AH1853" i="1"/>
  <c r="AI1853" i="1"/>
  <c r="D1854" i="1"/>
  <c r="S1854" i="1" s="1"/>
  <c r="O1854" i="1"/>
  <c r="W1854" i="1"/>
  <c r="Y1854" i="1"/>
  <c r="AA1854" i="1" s="1"/>
  <c r="AF1854" i="1"/>
  <c r="AH1854" i="1"/>
  <c r="AI1854" i="1" s="1"/>
  <c r="D1855" i="1"/>
  <c r="O1855" i="1"/>
  <c r="W1855" i="1"/>
  <c r="Y1855" i="1"/>
  <c r="AA1855" i="1"/>
  <c r="AF1855" i="1"/>
  <c r="AH1855" i="1"/>
  <c r="AI1855" i="1" s="1"/>
  <c r="D1856" i="1"/>
  <c r="S1856" i="1" s="1"/>
  <c r="O1856" i="1"/>
  <c r="W1856" i="1"/>
  <c r="Y1856" i="1"/>
  <c r="AA1856" i="1" s="1"/>
  <c r="AF1856" i="1"/>
  <c r="AH1856" i="1"/>
  <c r="AI1856" i="1" s="1"/>
  <c r="D1857" i="1"/>
  <c r="O1857" i="1"/>
  <c r="W1857" i="1"/>
  <c r="Y1857" i="1"/>
  <c r="AA1857" i="1" s="1"/>
  <c r="AF1857" i="1"/>
  <c r="AH1857" i="1"/>
  <c r="AI1857" i="1" s="1"/>
  <c r="D1858" i="1"/>
  <c r="S1858" i="1" s="1"/>
  <c r="O1858" i="1"/>
  <c r="W1858" i="1"/>
  <c r="Y1858" i="1"/>
  <c r="Z1858" i="1" s="1"/>
  <c r="AB1858" i="1" s="1"/>
  <c r="AA1858" i="1"/>
  <c r="AF1858" i="1"/>
  <c r="AH1858" i="1"/>
  <c r="AI1858" i="1"/>
  <c r="D1859" i="1"/>
  <c r="S1859" i="1" s="1"/>
  <c r="O1859" i="1"/>
  <c r="W1859" i="1"/>
  <c r="Y1859" i="1"/>
  <c r="AA1859" i="1" s="1"/>
  <c r="AF1859" i="1"/>
  <c r="AH1859" i="1"/>
  <c r="AI1859" i="1" s="1"/>
  <c r="D1860" i="1"/>
  <c r="S1860" i="1" s="1"/>
  <c r="O1860" i="1"/>
  <c r="W1860" i="1"/>
  <c r="Y1860" i="1"/>
  <c r="AA1860" i="1" s="1"/>
  <c r="AF1860" i="1"/>
  <c r="AH1860" i="1"/>
  <c r="AI1860" i="1" s="1"/>
  <c r="D1861" i="1"/>
  <c r="O1861" i="1"/>
  <c r="W1861" i="1"/>
  <c r="Y1861" i="1"/>
  <c r="AA1861" i="1" s="1"/>
  <c r="AF1861" i="1"/>
  <c r="AH1861" i="1"/>
  <c r="AI1861" i="1" s="1"/>
  <c r="D1862" i="1"/>
  <c r="S1862" i="1" s="1"/>
  <c r="AK1862" i="1" s="1"/>
  <c r="O1862" i="1"/>
  <c r="W1862" i="1"/>
  <c r="Y1862" i="1"/>
  <c r="AA1862" i="1" s="1"/>
  <c r="AF1862" i="1"/>
  <c r="AH1862" i="1"/>
  <c r="AI1862" i="1" s="1"/>
  <c r="D1863" i="1"/>
  <c r="S1863" i="1" s="1"/>
  <c r="O1863" i="1"/>
  <c r="W1863" i="1"/>
  <c r="Y1863" i="1"/>
  <c r="AA1863" i="1" s="1"/>
  <c r="AF1863" i="1"/>
  <c r="AH1863" i="1"/>
  <c r="AI1863" i="1" s="1"/>
  <c r="D1864" i="1"/>
  <c r="S1864" i="1" s="1"/>
  <c r="O1864" i="1"/>
  <c r="W1864" i="1"/>
  <c r="Y1864" i="1"/>
  <c r="AA1864" i="1" s="1"/>
  <c r="AF1864" i="1"/>
  <c r="AH1864" i="1"/>
  <c r="AI1864" i="1"/>
  <c r="D1865" i="1"/>
  <c r="S1865" i="1" s="1"/>
  <c r="O1865" i="1"/>
  <c r="W1865" i="1"/>
  <c r="Y1865" i="1"/>
  <c r="AA1865" i="1" s="1"/>
  <c r="AF1865" i="1"/>
  <c r="AH1865" i="1"/>
  <c r="AI1865" i="1" s="1"/>
  <c r="D1866" i="1"/>
  <c r="S1866" i="1" s="1"/>
  <c r="O1866" i="1"/>
  <c r="W1866" i="1"/>
  <c r="Z1866" i="1"/>
  <c r="AB1866" i="1" s="1"/>
  <c r="Y1866" i="1"/>
  <c r="AA1866" i="1" s="1"/>
  <c r="AF1866" i="1"/>
  <c r="AH1866" i="1"/>
  <c r="AI1866" i="1" s="1"/>
  <c r="D1867" i="1"/>
  <c r="O1867" i="1"/>
  <c r="W1867" i="1"/>
  <c r="Y1867" i="1"/>
  <c r="AA1867" i="1"/>
  <c r="AF1867" i="1"/>
  <c r="AH1867" i="1"/>
  <c r="AI1867" i="1"/>
  <c r="D1868" i="1"/>
  <c r="S1868" i="1" s="1"/>
  <c r="O1868" i="1"/>
  <c r="W1868" i="1"/>
  <c r="Y1868" i="1"/>
  <c r="AA1868" i="1" s="1"/>
  <c r="AF1868" i="1"/>
  <c r="AH1868" i="1"/>
  <c r="AI1868" i="1" s="1"/>
  <c r="D1869" i="1"/>
  <c r="S1869" i="1" s="1"/>
  <c r="AK1869" i="1" s="1"/>
  <c r="O1869" i="1"/>
  <c r="W1869" i="1"/>
  <c r="Y1869" i="1"/>
  <c r="AA1869" i="1" s="1"/>
  <c r="AF1869" i="1"/>
  <c r="AH1869" i="1"/>
  <c r="AI1869" i="1" s="1"/>
  <c r="D1870" i="1"/>
  <c r="S1870" i="1" s="1"/>
  <c r="O1870" i="1"/>
  <c r="W1870" i="1"/>
  <c r="Y1870" i="1"/>
  <c r="AA1870" i="1" s="1"/>
  <c r="AF1870" i="1"/>
  <c r="AH1870" i="1"/>
  <c r="AI1870" i="1" s="1"/>
  <c r="D1871" i="1"/>
  <c r="S1871" i="1" s="1"/>
  <c r="O1871" i="1"/>
  <c r="W1871" i="1"/>
  <c r="Y1871" i="1"/>
  <c r="AA1871" i="1" s="1"/>
  <c r="AF1871" i="1"/>
  <c r="AH1871" i="1"/>
  <c r="AI1871" i="1" s="1"/>
  <c r="D1872" i="1"/>
  <c r="S1872" i="1" s="1"/>
  <c r="O1872" i="1"/>
  <c r="W1872" i="1"/>
  <c r="Y1872" i="1"/>
  <c r="AA1872" i="1" s="1"/>
  <c r="AF1872" i="1"/>
  <c r="AH1872" i="1"/>
  <c r="AI1872" i="1" s="1"/>
  <c r="D1873" i="1"/>
  <c r="O1873" i="1"/>
  <c r="W1873" i="1"/>
  <c r="Y1873" i="1"/>
  <c r="AA1873" i="1" s="1"/>
  <c r="AF1873" i="1"/>
  <c r="AH1873" i="1"/>
  <c r="AI1873" i="1" s="1"/>
  <c r="D1874" i="1"/>
  <c r="O1874" i="1"/>
  <c r="W1874" i="1"/>
  <c r="Y1874" i="1"/>
  <c r="AA1874" i="1" s="1"/>
  <c r="AF1874" i="1"/>
  <c r="AH1874" i="1"/>
  <c r="AI1874" i="1" s="1"/>
  <c r="D1875" i="1"/>
  <c r="S1875" i="1" s="1"/>
  <c r="AK1875" i="1" s="1"/>
  <c r="O1875" i="1"/>
  <c r="W1875" i="1"/>
  <c r="Y1875" i="1"/>
  <c r="AA1875" i="1" s="1"/>
  <c r="AF1875" i="1"/>
  <c r="AH1875" i="1"/>
  <c r="AI1875" i="1" s="1"/>
  <c r="D1876" i="1"/>
  <c r="S1876" i="1" s="1"/>
  <c r="O1876" i="1"/>
  <c r="W1876" i="1"/>
  <c r="Y1876" i="1"/>
  <c r="Z1876" i="1" s="1"/>
  <c r="AB1876" i="1" s="1"/>
  <c r="AA1876" i="1"/>
  <c r="AF1876" i="1"/>
  <c r="AH1876" i="1"/>
  <c r="AI1876" i="1"/>
  <c r="D1877" i="1"/>
  <c r="S1877" i="1" s="1"/>
  <c r="O1877" i="1"/>
  <c r="W1877" i="1"/>
  <c r="Y1877" i="1"/>
  <c r="AA1877" i="1" s="1"/>
  <c r="AF1877" i="1"/>
  <c r="AH1877" i="1"/>
  <c r="AI1877" i="1" s="1"/>
  <c r="D1878" i="1"/>
  <c r="S1878" i="1" s="1"/>
  <c r="O1878" i="1"/>
  <c r="W1878" i="1"/>
  <c r="Y1878" i="1"/>
  <c r="AA1878" i="1" s="1"/>
  <c r="AF1878" i="1"/>
  <c r="AH1878" i="1"/>
  <c r="AI1878" i="1" s="1"/>
  <c r="D1879" i="1"/>
  <c r="O1879" i="1"/>
  <c r="W1879" i="1"/>
  <c r="Y1879" i="1"/>
  <c r="AA1879" i="1" s="1"/>
  <c r="AF1879" i="1"/>
  <c r="AH1879" i="1"/>
  <c r="AI1879" i="1" s="1"/>
  <c r="D1880" i="1"/>
  <c r="S1880" i="1" s="1"/>
  <c r="O1880" i="1"/>
  <c r="W1880" i="1"/>
  <c r="Y1880" i="1"/>
  <c r="AA1880" i="1" s="1"/>
  <c r="AF1880" i="1"/>
  <c r="AH1880" i="1"/>
  <c r="AI1880" i="1" s="1"/>
  <c r="D1881" i="1"/>
  <c r="S1881" i="1" s="1"/>
  <c r="AK1881" i="1" s="1"/>
  <c r="O1881" i="1"/>
  <c r="W1881" i="1"/>
  <c r="Y1881" i="1"/>
  <c r="AA1881" i="1" s="1"/>
  <c r="AF1881" i="1"/>
  <c r="AH1881" i="1"/>
  <c r="AI1881" i="1" s="1"/>
  <c r="D1882" i="1"/>
  <c r="S1882" i="1" s="1"/>
  <c r="O1882" i="1"/>
  <c r="W1882" i="1"/>
  <c r="Y1882" i="1"/>
  <c r="AA1882" i="1" s="1"/>
  <c r="AF1882" i="1"/>
  <c r="AH1882" i="1"/>
  <c r="AI1882" i="1" s="1"/>
  <c r="D1883" i="1"/>
  <c r="S1883" i="1" s="1"/>
  <c r="O1883" i="1"/>
  <c r="W1883" i="1"/>
  <c r="Y1883" i="1"/>
  <c r="AA1883" i="1" s="1"/>
  <c r="AF1883" i="1"/>
  <c r="AH1883" i="1"/>
  <c r="AI1883" i="1" s="1"/>
  <c r="D1884" i="1"/>
  <c r="S1884" i="1" s="1"/>
  <c r="O1884" i="1"/>
  <c r="W1884" i="1"/>
  <c r="Y1884" i="1"/>
  <c r="AA1884" i="1" s="1"/>
  <c r="AF1884" i="1"/>
  <c r="AH1884" i="1"/>
  <c r="AI1884" i="1"/>
  <c r="D1885" i="1"/>
  <c r="O1885" i="1"/>
  <c r="W1885" i="1"/>
  <c r="Y1885" i="1"/>
  <c r="AA1885" i="1" s="1"/>
  <c r="AF1885" i="1"/>
  <c r="AH1885" i="1"/>
  <c r="AI1885" i="1" s="1"/>
  <c r="D1886" i="1"/>
  <c r="S1886" i="1" s="1"/>
  <c r="AK1886" i="1" s="1"/>
  <c r="O1886" i="1"/>
  <c r="W1886" i="1"/>
  <c r="Y1886" i="1"/>
  <c r="AA1886" i="1" s="1"/>
  <c r="AF1886" i="1"/>
  <c r="AH1886" i="1"/>
  <c r="AI1886" i="1" s="1"/>
  <c r="D1887" i="1"/>
  <c r="O1887" i="1"/>
  <c r="W1887" i="1"/>
  <c r="Y1887" i="1"/>
  <c r="AA1887" i="1" s="1"/>
  <c r="AF1887" i="1"/>
  <c r="AH1887" i="1"/>
  <c r="AI1887" i="1" s="1"/>
  <c r="D1888" i="1"/>
  <c r="S1888" i="1" s="1"/>
  <c r="O1888" i="1"/>
  <c r="W1888" i="1"/>
  <c r="Y1888" i="1"/>
  <c r="AA1888" i="1" s="1"/>
  <c r="AF1888" i="1"/>
  <c r="AH1888" i="1"/>
  <c r="AI1888" i="1" s="1"/>
  <c r="D1889" i="1"/>
  <c r="S1889" i="1" s="1"/>
  <c r="O1889" i="1"/>
  <c r="W1889" i="1"/>
  <c r="Y1889" i="1"/>
  <c r="AA1889" i="1" s="1"/>
  <c r="AF1889" i="1"/>
  <c r="AH1889" i="1"/>
  <c r="AI1889" i="1"/>
  <c r="D1890" i="1"/>
  <c r="S1890" i="1" s="1"/>
  <c r="O1890" i="1"/>
  <c r="W1890" i="1"/>
  <c r="Y1890" i="1"/>
  <c r="AA1890" i="1" s="1"/>
  <c r="AF1890" i="1"/>
  <c r="AH1890" i="1"/>
  <c r="AI1890" i="1" s="1"/>
  <c r="D1891" i="1"/>
  <c r="O1891" i="1"/>
  <c r="W1891" i="1"/>
  <c r="Y1891" i="1"/>
  <c r="AA1891" i="1" s="1"/>
  <c r="AF1891" i="1"/>
  <c r="AH1891" i="1"/>
  <c r="AI1891" i="1" s="1"/>
  <c r="D1892" i="1"/>
  <c r="S1892" i="1" s="1"/>
  <c r="O1892" i="1"/>
  <c r="W1892" i="1"/>
  <c r="Y1892" i="1"/>
  <c r="AA1892" i="1" s="1"/>
  <c r="AF1892" i="1"/>
  <c r="AH1892" i="1"/>
  <c r="AI1892" i="1" s="1"/>
  <c r="D1893" i="1"/>
  <c r="S1893" i="1" s="1"/>
  <c r="AK1893" i="1" s="1"/>
  <c r="O1893" i="1"/>
  <c r="W1893" i="1"/>
  <c r="Y1893" i="1"/>
  <c r="AA1893" i="1" s="1"/>
  <c r="AF1893" i="1"/>
  <c r="AH1893" i="1"/>
  <c r="AI1893" i="1" s="1"/>
  <c r="D1894" i="1"/>
  <c r="S1894" i="1" s="1"/>
  <c r="O1894" i="1"/>
  <c r="W1894" i="1"/>
  <c r="Y1894" i="1"/>
  <c r="AA1894" i="1"/>
  <c r="AF1894" i="1"/>
  <c r="AH1894" i="1"/>
  <c r="AI1894" i="1" s="1"/>
  <c r="D1895" i="1"/>
  <c r="S1895" i="1" s="1"/>
  <c r="O1895" i="1"/>
  <c r="W1895" i="1"/>
  <c r="Z1895" i="1" s="1"/>
  <c r="AB1895" i="1" s="1"/>
  <c r="Y1895" i="1"/>
  <c r="AA1895" i="1" s="1"/>
  <c r="AF1895" i="1"/>
  <c r="AH1895" i="1"/>
  <c r="AI1895" i="1"/>
  <c r="D1896" i="1"/>
  <c r="O1896" i="1"/>
  <c r="W1896" i="1"/>
  <c r="Y1896" i="1"/>
  <c r="AA1896" i="1" s="1"/>
  <c r="AF1896" i="1"/>
  <c r="AH1896" i="1"/>
  <c r="AI1896" i="1" s="1"/>
  <c r="D1897" i="1"/>
  <c r="S1897" i="1" s="1"/>
  <c r="AK1897" i="1" s="1"/>
  <c r="O1897" i="1"/>
  <c r="W1897" i="1"/>
  <c r="Y1897" i="1"/>
  <c r="AA1897" i="1" s="1"/>
  <c r="AF1897" i="1"/>
  <c r="AH1897" i="1"/>
  <c r="AI1897" i="1" s="1"/>
  <c r="D1898" i="1"/>
  <c r="S1898" i="1" s="1"/>
  <c r="O1898" i="1"/>
  <c r="W1898" i="1"/>
  <c r="Y1898" i="1"/>
  <c r="AA1898" i="1" s="1"/>
  <c r="AF1898" i="1"/>
  <c r="AH1898" i="1"/>
  <c r="AI1898" i="1" s="1"/>
  <c r="D1899" i="1"/>
  <c r="O1899" i="1"/>
  <c r="W1899" i="1"/>
  <c r="Y1899" i="1"/>
  <c r="AA1899" i="1" s="1"/>
  <c r="AF1899" i="1"/>
  <c r="AH1899" i="1"/>
  <c r="AI1899" i="1" s="1"/>
  <c r="D1900" i="1"/>
  <c r="S1900" i="1" s="1"/>
  <c r="O1900" i="1"/>
  <c r="W1900" i="1"/>
  <c r="Y1900" i="1"/>
  <c r="AA1900" i="1" s="1"/>
  <c r="AF1900" i="1"/>
  <c r="AH1900" i="1"/>
  <c r="AI1900" i="1" s="1"/>
  <c r="D1901" i="1"/>
  <c r="S1901" i="1" s="1"/>
  <c r="O1901" i="1"/>
  <c r="W1901" i="1"/>
  <c r="Y1901" i="1"/>
  <c r="AA1901" i="1" s="1"/>
  <c r="AF1901" i="1"/>
  <c r="AH1901" i="1"/>
  <c r="AI1901" i="1" s="1"/>
  <c r="D1902" i="1"/>
  <c r="O1902" i="1"/>
  <c r="W1902" i="1"/>
  <c r="Y1902" i="1"/>
  <c r="AA1902" i="1" s="1"/>
  <c r="AF1902" i="1"/>
  <c r="AH1902" i="1"/>
  <c r="AI1902" i="1" s="1"/>
  <c r="D1903" i="1"/>
  <c r="O1903" i="1"/>
  <c r="W1903" i="1"/>
  <c r="Y1903" i="1"/>
  <c r="AA1903" i="1" s="1"/>
  <c r="AF1903" i="1"/>
  <c r="AH1903" i="1"/>
  <c r="AI1903" i="1" s="1"/>
  <c r="D1904" i="1"/>
  <c r="S1904" i="1" s="1"/>
  <c r="O1904" i="1"/>
  <c r="W1904" i="1"/>
  <c r="Y1904" i="1"/>
  <c r="AA1904" i="1" s="1"/>
  <c r="AF1904" i="1"/>
  <c r="AH1904" i="1"/>
  <c r="AI1904" i="1" s="1"/>
  <c r="D1905" i="1"/>
  <c r="S1905" i="1" s="1"/>
  <c r="AK1905" i="1" s="1"/>
  <c r="O1905" i="1"/>
  <c r="W1905" i="1"/>
  <c r="Y1905" i="1"/>
  <c r="AA1905" i="1" s="1"/>
  <c r="AF1905" i="1"/>
  <c r="AH1905" i="1"/>
  <c r="AI1905" i="1" s="1"/>
  <c r="D1906" i="1"/>
  <c r="S1906" i="1" s="1"/>
  <c r="O1906" i="1"/>
  <c r="W1906" i="1"/>
  <c r="Y1906" i="1"/>
  <c r="AA1906" i="1" s="1"/>
  <c r="AF1906" i="1"/>
  <c r="AH1906" i="1"/>
  <c r="AI1906" i="1" s="1"/>
  <c r="D1907" i="1"/>
  <c r="S1907" i="1" s="1"/>
  <c r="O1907" i="1"/>
  <c r="W1907" i="1"/>
  <c r="Y1907" i="1"/>
  <c r="AA1907" i="1" s="1"/>
  <c r="AF1907" i="1"/>
  <c r="AH1907" i="1"/>
  <c r="AI1907" i="1" s="1"/>
  <c r="D1908" i="1"/>
  <c r="O1908" i="1"/>
  <c r="W1908" i="1"/>
  <c r="Z1908" i="1" s="1"/>
  <c r="AB1908" i="1" s="1"/>
  <c r="Y1908" i="1"/>
  <c r="AA1908" i="1"/>
  <c r="AF1908" i="1"/>
  <c r="AH1908" i="1"/>
  <c r="AI1908" i="1" s="1"/>
  <c r="D1909" i="1"/>
  <c r="S1909" i="1" s="1"/>
  <c r="AK1909" i="1" s="1"/>
  <c r="O1909" i="1"/>
  <c r="W1909" i="1"/>
  <c r="Y1909" i="1"/>
  <c r="AA1909" i="1" s="1"/>
  <c r="AF1909" i="1"/>
  <c r="AH1909" i="1"/>
  <c r="AI1909" i="1" s="1"/>
  <c r="D1910" i="1"/>
  <c r="S1910" i="1" s="1"/>
  <c r="O1910" i="1"/>
  <c r="W1910" i="1"/>
  <c r="Y1910" i="1"/>
  <c r="AA1910" i="1" s="1"/>
  <c r="AF1910" i="1"/>
  <c r="AH1910" i="1"/>
  <c r="AI1910" i="1" s="1"/>
  <c r="D1911" i="1"/>
  <c r="S1911" i="1" s="1"/>
  <c r="AK1911" i="1" s="1"/>
  <c r="O1911" i="1"/>
  <c r="W1911" i="1"/>
  <c r="Y1911" i="1"/>
  <c r="AA1911" i="1" s="1"/>
  <c r="AF1911" i="1"/>
  <c r="AH1911" i="1"/>
  <c r="AI1911" i="1" s="1"/>
  <c r="D1912" i="1"/>
  <c r="S1912" i="1" s="1"/>
  <c r="O1912" i="1"/>
  <c r="W1912" i="1"/>
  <c r="Y1912" i="1"/>
  <c r="AA1912" i="1" s="1"/>
  <c r="AF1912" i="1"/>
  <c r="AH1912" i="1"/>
  <c r="AI1912" i="1" s="1"/>
  <c r="D1913" i="1"/>
  <c r="S1913" i="1" s="1"/>
  <c r="O1913" i="1"/>
  <c r="W1913" i="1"/>
  <c r="Y1913" i="1"/>
  <c r="AA1913" i="1" s="1"/>
  <c r="AF1913" i="1"/>
  <c r="AH1913" i="1"/>
  <c r="AI1913" i="1"/>
  <c r="D1914" i="1"/>
  <c r="O1914" i="1"/>
  <c r="W1914" i="1"/>
  <c r="Y1914" i="1"/>
  <c r="AA1914" i="1" s="1"/>
  <c r="AF1914" i="1"/>
  <c r="AH1914" i="1"/>
  <c r="AI1914" i="1" s="1"/>
  <c r="D1915" i="1"/>
  <c r="S1915" i="1" s="1"/>
  <c r="AK1915" i="1" s="1"/>
  <c r="O1915" i="1"/>
  <c r="W1915" i="1"/>
  <c r="Y1915" i="1"/>
  <c r="AA1915" i="1" s="1"/>
  <c r="AF1915" i="1"/>
  <c r="AH1915" i="1"/>
  <c r="AI1915" i="1" s="1"/>
  <c r="D1916" i="1"/>
  <c r="S1916" i="1" s="1"/>
  <c r="AK1916" i="1" s="1"/>
  <c r="O1916" i="1"/>
  <c r="W1916" i="1"/>
  <c r="Y1916" i="1"/>
  <c r="AA1916" i="1" s="1"/>
  <c r="AF1916" i="1"/>
  <c r="AH1916" i="1"/>
  <c r="AI1916" i="1" s="1"/>
  <c r="D1917" i="1"/>
  <c r="O1917" i="1"/>
  <c r="W1917" i="1"/>
  <c r="Y1917" i="1"/>
  <c r="AA1917" i="1" s="1"/>
  <c r="AF1917" i="1"/>
  <c r="AH1917" i="1"/>
  <c r="AI1917" i="1" s="1"/>
  <c r="D1918" i="1"/>
  <c r="S1918" i="1" s="1"/>
  <c r="O1918" i="1"/>
  <c r="W1918" i="1"/>
  <c r="Y1918" i="1"/>
  <c r="AA1918" i="1" s="1"/>
  <c r="AF1918" i="1"/>
  <c r="AH1918" i="1"/>
  <c r="AI1918" i="1" s="1"/>
  <c r="D1919" i="1"/>
  <c r="O1919" i="1"/>
  <c r="W1919" i="1"/>
  <c r="Y1919" i="1"/>
  <c r="AA1919" i="1" s="1"/>
  <c r="AF1919" i="1"/>
  <c r="AH1919" i="1"/>
  <c r="AI1919" i="1" s="1"/>
  <c r="D1920" i="1"/>
  <c r="S1920" i="1" s="1"/>
  <c r="AK1920" i="1" s="1"/>
  <c r="O1920" i="1"/>
  <c r="W1920" i="1"/>
  <c r="Y1920" i="1"/>
  <c r="AA1920" i="1" s="1"/>
  <c r="AF1920" i="1"/>
  <c r="AH1920" i="1"/>
  <c r="AI1920" i="1" s="1"/>
  <c r="D1921" i="1"/>
  <c r="S1921" i="1" s="1"/>
  <c r="AK1921" i="1" s="1"/>
  <c r="O1921" i="1"/>
  <c r="W1921" i="1"/>
  <c r="Y1921" i="1"/>
  <c r="AA1921" i="1" s="1"/>
  <c r="AF1921" i="1"/>
  <c r="AH1921" i="1"/>
  <c r="AI1921" i="1" s="1"/>
  <c r="D1922" i="1"/>
  <c r="S1922" i="1" s="1"/>
  <c r="AK1922" i="1" s="1"/>
  <c r="O1922" i="1"/>
  <c r="W1922" i="1"/>
  <c r="Y1922" i="1"/>
  <c r="AA1922" i="1" s="1"/>
  <c r="AF1922" i="1"/>
  <c r="AH1922" i="1"/>
  <c r="AI1922" i="1" s="1"/>
  <c r="D1923" i="1"/>
  <c r="S1923" i="1" s="1"/>
  <c r="O1923" i="1"/>
  <c r="W1923" i="1"/>
  <c r="Y1923" i="1"/>
  <c r="AA1923" i="1" s="1"/>
  <c r="AF1923" i="1"/>
  <c r="AH1923" i="1"/>
  <c r="AI1923" i="1" s="1"/>
  <c r="D1924" i="1"/>
  <c r="O1924" i="1"/>
  <c r="W1924" i="1"/>
  <c r="Y1924" i="1"/>
  <c r="AA1924" i="1" s="1"/>
  <c r="AF1924" i="1"/>
  <c r="AH1924" i="1"/>
  <c r="AI1924" i="1"/>
  <c r="D1925" i="1"/>
  <c r="S1925" i="1" s="1"/>
  <c r="AK1925" i="1" s="1"/>
  <c r="O1925" i="1"/>
  <c r="W1925" i="1"/>
  <c r="Y1925" i="1"/>
  <c r="AA1925" i="1" s="1"/>
  <c r="AF1925" i="1"/>
  <c r="AH1925" i="1"/>
  <c r="AI1925" i="1" s="1"/>
  <c r="D1926" i="1"/>
  <c r="S1926" i="1" s="1"/>
  <c r="O1926" i="1"/>
  <c r="W1926" i="1"/>
  <c r="Y1926" i="1"/>
  <c r="AA1926" i="1" s="1"/>
  <c r="AF1926" i="1"/>
  <c r="AH1926" i="1"/>
  <c r="AI1926" i="1" s="1"/>
  <c r="D1927" i="1"/>
  <c r="O1927" i="1"/>
  <c r="W1927" i="1"/>
  <c r="Y1927" i="1"/>
  <c r="AA1927" i="1"/>
  <c r="AF1927" i="1"/>
  <c r="AH1927" i="1"/>
  <c r="AI1927" i="1" s="1"/>
  <c r="D1928" i="1"/>
  <c r="S1928" i="1" s="1"/>
  <c r="O1928" i="1"/>
  <c r="W1928" i="1"/>
  <c r="Y1928" i="1"/>
  <c r="AA1928" i="1" s="1"/>
  <c r="AF1928" i="1"/>
  <c r="AH1928" i="1"/>
  <c r="AI1928" i="1" s="1"/>
  <c r="D1929" i="1"/>
  <c r="S1929" i="1" s="1"/>
  <c r="O1929" i="1"/>
  <c r="W1929" i="1"/>
  <c r="Y1929" i="1"/>
  <c r="AA1929" i="1" s="1"/>
  <c r="AF1929" i="1"/>
  <c r="AH1929" i="1"/>
  <c r="AI1929" i="1" s="1"/>
  <c r="D1930" i="1"/>
  <c r="O1930" i="1"/>
  <c r="W1930" i="1"/>
  <c r="Y1930" i="1"/>
  <c r="AA1930" i="1" s="1"/>
  <c r="AF1930" i="1"/>
  <c r="AH1930" i="1"/>
  <c r="AI1930" i="1" s="1"/>
  <c r="D1931" i="1"/>
  <c r="S1931" i="1" s="1"/>
  <c r="AK1931" i="1" s="1"/>
  <c r="O1931" i="1"/>
  <c r="W1931" i="1"/>
  <c r="Y1931" i="1"/>
  <c r="AA1931" i="1" s="1"/>
  <c r="AF1931" i="1"/>
  <c r="AH1931" i="1"/>
  <c r="AI1931" i="1" s="1"/>
  <c r="D1932" i="1"/>
  <c r="S1932" i="1" s="1"/>
  <c r="O1932" i="1"/>
  <c r="W1932" i="1"/>
  <c r="Y1932" i="1"/>
  <c r="AA1932" i="1" s="1"/>
  <c r="AF1932" i="1"/>
  <c r="AH1932" i="1"/>
  <c r="AI1932" i="1" s="1"/>
  <c r="D1933" i="1"/>
  <c r="S1933" i="1" s="1"/>
  <c r="O1933" i="1"/>
  <c r="W1933" i="1"/>
  <c r="Y1933" i="1"/>
  <c r="AA1933" i="1" s="1"/>
  <c r="AF1933" i="1"/>
  <c r="AH1933" i="1"/>
  <c r="AI1933" i="1" s="1"/>
  <c r="D1934" i="1"/>
  <c r="S1934" i="1" s="1"/>
  <c r="O1934" i="1"/>
  <c r="W1934" i="1"/>
  <c r="Y1934" i="1"/>
  <c r="AA1934" i="1" s="1"/>
  <c r="AF1934" i="1"/>
  <c r="AH1934" i="1"/>
  <c r="AI1934" i="1" s="1"/>
  <c r="D1935" i="1"/>
  <c r="S1935" i="1" s="1"/>
  <c r="O1935" i="1"/>
  <c r="W1935" i="1"/>
  <c r="Y1935" i="1"/>
  <c r="AA1935" i="1" s="1"/>
  <c r="AF1935" i="1"/>
  <c r="AH1935" i="1"/>
  <c r="AI1935" i="1" s="1"/>
  <c r="D1936" i="1"/>
  <c r="O1936" i="1"/>
  <c r="W1936" i="1"/>
  <c r="Y1936" i="1"/>
  <c r="AA1936" i="1" s="1"/>
  <c r="AF1936" i="1"/>
  <c r="AH1936" i="1"/>
  <c r="AI1936" i="1" s="1"/>
  <c r="D1937" i="1"/>
  <c r="S1937" i="1" s="1"/>
  <c r="AK1937" i="1" s="1"/>
  <c r="O1937" i="1"/>
  <c r="W1937" i="1"/>
  <c r="Y1937" i="1"/>
  <c r="AF1937" i="1"/>
  <c r="AH1937" i="1"/>
  <c r="AI1937" i="1" s="1"/>
  <c r="D1938" i="1"/>
  <c r="O1938" i="1"/>
  <c r="W1938" i="1"/>
  <c r="Y1938" i="1"/>
  <c r="AA1938" i="1"/>
  <c r="AF1938" i="1"/>
  <c r="AH1938" i="1"/>
  <c r="AI1938" i="1" s="1"/>
  <c r="D1939" i="1"/>
  <c r="O1939" i="1"/>
  <c r="W1939" i="1"/>
  <c r="Y1939" i="1"/>
  <c r="AA1939" i="1" s="1"/>
  <c r="AF1939" i="1"/>
  <c r="AH1939" i="1"/>
  <c r="AI1939" i="1" s="1"/>
  <c r="D1940" i="1"/>
  <c r="S1940" i="1" s="1"/>
  <c r="AK1940" i="1" s="1"/>
  <c r="O1940" i="1"/>
  <c r="W1940" i="1"/>
  <c r="Y1940" i="1"/>
  <c r="AA1940" i="1" s="1"/>
  <c r="AF1940" i="1"/>
  <c r="AH1940" i="1"/>
  <c r="AI1940" i="1" s="1"/>
  <c r="D1941" i="1"/>
  <c r="S1941" i="1" s="1"/>
  <c r="O1941" i="1"/>
  <c r="W1941" i="1"/>
  <c r="Z1941" i="1"/>
  <c r="AB1941" i="1" s="1"/>
  <c r="Y1941" i="1"/>
  <c r="AA1941" i="1" s="1"/>
  <c r="AF1941" i="1"/>
  <c r="AH1941" i="1"/>
  <c r="AI1941" i="1" s="1"/>
  <c r="D1942" i="1"/>
  <c r="O1942" i="1"/>
  <c r="W1942" i="1"/>
  <c r="Y1942" i="1"/>
  <c r="AA1942" i="1" s="1"/>
  <c r="AF1942" i="1"/>
  <c r="AH1942" i="1"/>
  <c r="AI1942" i="1" s="1"/>
  <c r="D1943" i="1"/>
  <c r="S1943" i="1" s="1"/>
  <c r="AK1943" i="1" s="1"/>
  <c r="O1943" i="1"/>
  <c r="W1943" i="1"/>
  <c r="Y1943" i="1"/>
  <c r="AA1943" i="1" s="1"/>
  <c r="AF1943" i="1"/>
  <c r="AH1943" i="1"/>
  <c r="AI1943" i="1" s="1"/>
  <c r="D1944" i="1"/>
  <c r="S1944" i="1" s="1"/>
  <c r="O1944" i="1"/>
  <c r="W1944" i="1"/>
  <c r="Y1944" i="1"/>
  <c r="AA1944" i="1" s="1"/>
  <c r="AF1944" i="1"/>
  <c r="AH1944" i="1"/>
  <c r="AI1944" i="1" s="1"/>
  <c r="D1945" i="1"/>
  <c r="O1945" i="1"/>
  <c r="W1945" i="1"/>
  <c r="Y1945" i="1"/>
  <c r="AA1945" i="1" s="1"/>
  <c r="AF1945" i="1"/>
  <c r="AH1945" i="1"/>
  <c r="AI1945" i="1" s="1"/>
  <c r="D1946" i="1"/>
  <c r="S1946" i="1" s="1"/>
  <c r="O1946" i="1"/>
  <c r="W1946" i="1"/>
  <c r="Y1946" i="1"/>
  <c r="AA1946" i="1" s="1"/>
  <c r="AF1946" i="1"/>
  <c r="AH1946" i="1"/>
  <c r="AI1946" i="1" s="1"/>
  <c r="D1947" i="1"/>
  <c r="S1947" i="1" s="1"/>
  <c r="AK1947" i="1" s="1"/>
  <c r="O1947" i="1"/>
  <c r="W1947" i="1"/>
  <c r="Y1947" i="1"/>
  <c r="AF1947" i="1"/>
  <c r="AH1947" i="1"/>
  <c r="AI1947" i="1" s="1"/>
  <c r="D1948" i="1"/>
  <c r="S1948" i="1" s="1"/>
  <c r="O1948" i="1"/>
  <c r="W1948" i="1"/>
  <c r="Y1948" i="1"/>
  <c r="AA1948" i="1" s="1"/>
  <c r="AF1948" i="1"/>
  <c r="AH1948" i="1"/>
  <c r="AI1948" i="1" s="1"/>
  <c r="D1949" i="1"/>
  <c r="S1949" i="1" s="1"/>
  <c r="AK1949" i="1" s="1"/>
  <c r="O1949" i="1"/>
  <c r="W1949" i="1"/>
  <c r="Y1949" i="1"/>
  <c r="AA1949" i="1" s="1"/>
  <c r="AF1949" i="1"/>
  <c r="AH1949" i="1"/>
  <c r="AI1949" i="1" s="1"/>
  <c r="D1950" i="1"/>
  <c r="S1950" i="1" s="1"/>
  <c r="AK1950" i="1" s="1"/>
  <c r="O1950" i="1"/>
  <c r="W1950" i="1"/>
  <c r="Y1950" i="1"/>
  <c r="AA1950" i="1" s="1"/>
  <c r="AF1950" i="1"/>
  <c r="AH1950" i="1"/>
  <c r="AI1950" i="1" s="1"/>
  <c r="D1951" i="1"/>
  <c r="S1951" i="1" s="1"/>
  <c r="AK1951" i="1" s="1"/>
  <c r="O1951" i="1"/>
  <c r="W1951" i="1"/>
  <c r="Y1951" i="1"/>
  <c r="Z1951" i="1" s="1"/>
  <c r="AB1951" i="1" s="1"/>
  <c r="AF1951" i="1"/>
  <c r="AH1951" i="1"/>
  <c r="AI1951" i="1" s="1"/>
  <c r="D1952" i="1"/>
  <c r="S1952" i="1" s="1"/>
  <c r="AK1952" i="1" s="1"/>
  <c r="O1952" i="1"/>
  <c r="W1952" i="1"/>
  <c r="Y1952" i="1"/>
  <c r="AA1952" i="1" s="1"/>
  <c r="AF1952" i="1"/>
  <c r="AH1952" i="1"/>
  <c r="AI1952" i="1" s="1"/>
  <c r="D1953" i="1"/>
  <c r="S1953" i="1" s="1"/>
  <c r="AK1953" i="1" s="1"/>
  <c r="O1953" i="1"/>
  <c r="W1953" i="1"/>
  <c r="Y1953" i="1"/>
  <c r="AA1953" i="1" s="1"/>
  <c r="AF1953" i="1"/>
  <c r="AH1953" i="1"/>
  <c r="AI1953" i="1" s="1"/>
  <c r="D1954" i="1"/>
  <c r="S1954" i="1" s="1"/>
  <c r="AK1954" i="1" s="1"/>
  <c r="O1954" i="1"/>
  <c r="W1954" i="1"/>
  <c r="Y1954" i="1"/>
  <c r="AA1954" i="1" s="1"/>
  <c r="AF1954" i="1"/>
  <c r="AH1954" i="1"/>
  <c r="AI1954" i="1" s="1"/>
  <c r="D1955" i="1"/>
  <c r="S1955" i="1" s="1"/>
  <c r="AK1955" i="1" s="1"/>
  <c r="O1955" i="1"/>
  <c r="W1955" i="1"/>
  <c r="Y1955" i="1"/>
  <c r="AA1955" i="1" s="1"/>
  <c r="AF1955" i="1"/>
  <c r="AH1955" i="1"/>
  <c r="AI1955" i="1" s="1"/>
  <c r="D1956" i="1"/>
  <c r="S1956" i="1" s="1"/>
  <c r="AK1956" i="1" s="1"/>
  <c r="O1956" i="1"/>
  <c r="W1956" i="1"/>
  <c r="Y1956" i="1"/>
  <c r="AA1956" i="1" s="1"/>
  <c r="AF1956" i="1"/>
  <c r="AH1956" i="1"/>
  <c r="AI1956" i="1" s="1"/>
  <c r="D1957" i="1"/>
  <c r="S1957" i="1" s="1"/>
  <c r="AK1957" i="1" s="1"/>
  <c r="O1957" i="1"/>
  <c r="W1957" i="1"/>
  <c r="Y1957" i="1"/>
  <c r="Z1957" i="1" s="1"/>
  <c r="AB1957" i="1" s="1"/>
  <c r="AA1957" i="1"/>
  <c r="AF1957" i="1"/>
  <c r="AH1957" i="1"/>
  <c r="AI1957" i="1" s="1"/>
  <c r="D1958" i="1"/>
  <c r="S1958" i="1" s="1"/>
  <c r="AK1958" i="1" s="1"/>
  <c r="O1958" i="1"/>
  <c r="W1958" i="1"/>
  <c r="Y1958" i="1"/>
  <c r="AA1958" i="1" s="1"/>
  <c r="AF1958" i="1"/>
  <c r="AH1958" i="1"/>
  <c r="AI1958" i="1" s="1"/>
  <c r="D1959" i="1"/>
  <c r="S1959" i="1" s="1"/>
  <c r="AK1959" i="1" s="1"/>
  <c r="O1959" i="1"/>
  <c r="W1959" i="1"/>
  <c r="Y1959" i="1"/>
  <c r="AA1959" i="1" s="1"/>
  <c r="AF1959" i="1"/>
  <c r="AH1959" i="1"/>
  <c r="AI1959" i="1" s="1"/>
  <c r="D1960" i="1"/>
  <c r="O1960" i="1"/>
  <c r="W1960" i="1"/>
  <c r="Y1960" i="1"/>
  <c r="AA1960" i="1" s="1"/>
  <c r="AF1960" i="1"/>
  <c r="AH1960" i="1"/>
  <c r="AI1960" i="1" s="1"/>
  <c r="D1961" i="1"/>
  <c r="S1961" i="1" s="1"/>
  <c r="O1961" i="1"/>
  <c r="W1961" i="1"/>
  <c r="Y1961" i="1"/>
  <c r="AA1961" i="1" s="1"/>
  <c r="AF1961" i="1"/>
  <c r="AH1961" i="1"/>
  <c r="AI1961" i="1"/>
  <c r="D1962" i="1"/>
  <c r="S1962" i="1" s="1"/>
  <c r="AK1962" i="1" s="1"/>
  <c r="O1962" i="1"/>
  <c r="W1962" i="1"/>
  <c r="Y1962" i="1"/>
  <c r="Z1962" i="1" s="1"/>
  <c r="AB1962" i="1" s="1"/>
  <c r="AF1962" i="1"/>
  <c r="AH1962" i="1"/>
  <c r="AI1962" i="1" s="1"/>
  <c r="D1963" i="1"/>
  <c r="S1963" i="1" s="1"/>
  <c r="O1963" i="1"/>
  <c r="W1963" i="1"/>
  <c r="Y1963" i="1"/>
  <c r="AA1963" i="1" s="1"/>
  <c r="AF1963" i="1"/>
  <c r="AH1963" i="1"/>
  <c r="AI1963" i="1" s="1"/>
  <c r="D1964" i="1"/>
  <c r="S1964" i="1" s="1"/>
  <c r="O1964" i="1"/>
  <c r="W1964" i="1"/>
  <c r="Y1964" i="1"/>
  <c r="AA1964" i="1" s="1"/>
  <c r="AF1964" i="1"/>
  <c r="AH1964" i="1"/>
  <c r="AI1964" i="1" s="1"/>
  <c r="D1965" i="1"/>
  <c r="S1965" i="1" s="1"/>
  <c r="O1965" i="1"/>
  <c r="W1965" i="1"/>
  <c r="Y1965" i="1"/>
  <c r="AF1965" i="1"/>
  <c r="AH1965" i="1"/>
  <c r="AI1965" i="1" s="1"/>
  <c r="D1966" i="1"/>
  <c r="S1966" i="1" s="1"/>
  <c r="AK1966" i="1" s="1"/>
  <c r="O1966" i="1"/>
  <c r="W1966" i="1"/>
  <c r="Y1966" i="1"/>
  <c r="AA1966" i="1" s="1"/>
  <c r="AF1966" i="1"/>
  <c r="AH1966" i="1"/>
  <c r="AI1966" i="1" s="1"/>
  <c r="D1967" i="1"/>
  <c r="S1967" i="1" s="1"/>
  <c r="O1967" i="1"/>
  <c r="W1967" i="1"/>
  <c r="Y1967" i="1"/>
  <c r="AA1967" i="1" s="1"/>
  <c r="AF1967" i="1"/>
  <c r="AH1967" i="1"/>
  <c r="AI1967" i="1" s="1"/>
  <c r="D1968" i="1"/>
  <c r="S1968" i="1" s="1"/>
  <c r="O1968" i="1"/>
  <c r="W1968" i="1"/>
  <c r="Y1968" i="1"/>
  <c r="AA1968" i="1" s="1"/>
  <c r="AF1968" i="1"/>
  <c r="AH1968" i="1"/>
  <c r="AI1968" i="1" s="1"/>
  <c r="D1969" i="1"/>
  <c r="S1969" i="1" s="1"/>
  <c r="AK1969" i="1" s="1"/>
  <c r="O1969" i="1"/>
  <c r="W1969" i="1"/>
  <c r="Y1969" i="1"/>
  <c r="AA1969" i="1" s="1"/>
  <c r="AF1969" i="1"/>
  <c r="AH1969" i="1"/>
  <c r="AI1969" i="1" s="1"/>
  <c r="D1970" i="1"/>
  <c r="S1970" i="1" s="1"/>
  <c r="O1970" i="1"/>
  <c r="W1970" i="1"/>
  <c r="Y1970" i="1"/>
  <c r="AA1970" i="1" s="1"/>
  <c r="AF1970" i="1"/>
  <c r="AH1970" i="1"/>
  <c r="AI1970" i="1" s="1"/>
  <c r="D1971" i="1"/>
  <c r="S1971" i="1" s="1"/>
  <c r="O1971" i="1"/>
  <c r="W1971" i="1"/>
  <c r="Y1971" i="1"/>
  <c r="AA1971" i="1" s="1"/>
  <c r="AF1971" i="1"/>
  <c r="AH1971" i="1"/>
  <c r="AI1971" i="1" s="1"/>
  <c r="D1972" i="1"/>
  <c r="S1972" i="1" s="1"/>
  <c r="O1972" i="1"/>
  <c r="W1972" i="1"/>
  <c r="Y1972" i="1"/>
  <c r="AA1972" i="1" s="1"/>
  <c r="AF1972" i="1"/>
  <c r="AH1972" i="1"/>
  <c r="AI1972" i="1" s="1"/>
  <c r="D1973" i="1"/>
  <c r="S1973" i="1" s="1"/>
  <c r="O1973" i="1"/>
  <c r="W1973" i="1"/>
  <c r="Y1973" i="1"/>
  <c r="AA1973" i="1" s="1"/>
  <c r="AF1973" i="1"/>
  <c r="AH1973" i="1"/>
  <c r="AI1973" i="1"/>
  <c r="D1974" i="1"/>
  <c r="S1974" i="1" s="1"/>
  <c r="O1974" i="1"/>
  <c r="W1974" i="1"/>
  <c r="Y1974" i="1"/>
  <c r="AA1974" i="1" s="1"/>
  <c r="AF1974" i="1"/>
  <c r="AH1974" i="1"/>
  <c r="AI1974" i="1" s="1"/>
  <c r="D1975" i="1"/>
  <c r="S1975" i="1" s="1"/>
  <c r="AK1975" i="1" s="1"/>
  <c r="O1975" i="1"/>
  <c r="W1975" i="1"/>
  <c r="Z1975" i="1"/>
  <c r="AB1975" i="1" s="1"/>
  <c r="Y1975" i="1"/>
  <c r="AA1975" i="1" s="1"/>
  <c r="AF1975" i="1"/>
  <c r="AH1975" i="1"/>
  <c r="AI1975" i="1" s="1"/>
  <c r="D1976" i="1"/>
  <c r="S1976" i="1" s="1"/>
  <c r="O1976" i="1"/>
  <c r="W1976" i="1"/>
  <c r="Y1976" i="1"/>
  <c r="AA1976" i="1" s="1"/>
  <c r="AF1976" i="1"/>
  <c r="AH1976" i="1"/>
  <c r="AI1976" i="1" s="1"/>
  <c r="D1977" i="1"/>
  <c r="S1977" i="1" s="1"/>
  <c r="O1977" i="1"/>
  <c r="W1977" i="1"/>
  <c r="Y1977" i="1"/>
  <c r="AA1977" i="1" s="1"/>
  <c r="AF1977" i="1"/>
  <c r="AH1977" i="1"/>
  <c r="AI1977" i="1" s="1"/>
  <c r="D1978" i="1"/>
  <c r="S1978" i="1" s="1"/>
  <c r="AK1978" i="1" s="1"/>
  <c r="O1978" i="1"/>
  <c r="W1978" i="1"/>
  <c r="Y1978" i="1"/>
  <c r="AA1978" i="1" s="1"/>
  <c r="AF1978" i="1"/>
  <c r="AH1978" i="1"/>
  <c r="AI1978" i="1" s="1"/>
  <c r="D1979" i="1"/>
  <c r="S1979" i="1" s="1"/>
  <c r="O1979" i="1"/>
  <c r="W1979" i="1"/>
  <c r="Y1979" i="1"/>
  <c r="AA1979" i="1" s="1"/>
  <c r="AF1979" i="1"/>
  <c r="AH1979" i="1"/>
  <c r="AI1979" i="1" s="1"/>
  <c r="D1980" i="1"/>
  <c r="S1980" i="1" s="1"/>
  <c r="O1980" i="1"/>
  <c r="W1980" i="1"/>
  <c r="Y1980" i="1"/>
  <c r="AA1980" i="1"/>
  <c r="AF1980" i="1"/>
  <c r="AH1980" i="1"/>
  <c r="AI1980" i="1" s="1"/>
  <c r="D1981" i="1"/>
  <c r="S1981" i="1" s="1"/>
  <c r="O1981" i="1"/>
  <c r="W1981" i="1"/>
  <c r="Y1981" i="1"/>
  <c r="AA1981" i="1" s="1"/>
  <c r="AF1981" i="1"/>
  <c r="AH1981" i="1"/>
  <c r="AI1981" i="1" s="1"/>
  <c r="D1982" i="1"/>
  <c r="S1982" i="1" s="1"/>
  <c r="O1982" i="1"/>
  <c r="W1982" i="1"/>
  <c r="Z1982" i="1"/>
  <c r="AB1982" i="1" s="1"/>
  <c r="Y1982" i="1"/>
  <c r="AA1982" i="1"/>
  <c r="AF1982" i="1"/>
  <c r="AH1982" i="1"/>
  <c r="AI1982" i="1" s="1"/>
  <c r="D1983" i="1"/>
  <c r="S1983" i="1" s="1"/>
  <c r="O1983" i="1"/>
  <c r="W1983" i="1"/>
  <c r="Y1983" i="1"/>
  <c r="AA1983" i="1" s="1"/>
  <c r="AF1983" i="1"/>
  <c r="AH1983" i="1"/>
  <c r="AI1983" i="1" s="1"/>
  <c r="D1984" i="1"/>
  <c r="S1984" i="1" s="1"/>
  <c r="AK1984" i="1" s="1"/>
  <c r="O1984" i="1"/>
  <c r="W1984" i="1"/>
  <c r="Y1984" i="1"/>
  <c r="AA1984" i="1" s="1"/>
  <c r="AF1984" i="1"/>
  <c r="AH1984" i="1"/>
  <c r="AI1984" i="1" s="1"/>
  <c r="D1985" i="1"/>
  <c r="S1985" i="1" s="1"/>
  <c r="O1985" i="1"/>
  <c r="W1985" i="1"/>
  <c r="Y1985" i="1"/>
  <c r="AA1985" i="1" s="1"/>
  <c r="AF1985" i="1"/>
  <c r="AH1985" i="1"/>
  <c r="AI1985" i="1" s="1"/>
  <c r="D1986" i="1"/>
  <c r="S1986" i="1" s="1"/>
  <c r="O1986" i="1"/>
  <c r="W1986" i="1"/>
  <c r="Y1986" i="1"/>
  <c r="AA1986" i="1" s="1"/>
  <c r="AF1986" i="1"/>
  <c r="AH1986" i="1"/>
  <c r="AI1986" i="1" s="1"/>
  <c r="D1987" i="1"/>
  <c r="S1987" i="1" s="1"/>
  <c r="AK1987" i="1" s="1"/>
  <c r="O1987" i="1"/>
  <c r="W1987" i="1"/>
  <c r="Y1987" i="1"/>
  <c r="AA1987" i="1" s="1"/>
  <c r="AF1987" i="1"/>
  <c r="AH1987" i="1"/>
  <c r="AI1987" i="1" s="1"/>
  <c r="D1988" i="1"/>
  <c r="S1988" i="1" s="1"/>
  <c r="O1988" i="1"/>
  <c r="W1988" i="1"/>
  <c r="Y1988" i="1"/>
  <c r="AA1988" i="1" s="1"/>
  <c r="AF1988" i="1"/>
  <c r="AH1988" i="1"/>
  <c r="AI1988" i="1" s="1"/>
  <c r="D1989" i="1"/>
  <c r="S1989" i="1" s="1"/>
  <c r="O1989" i="1"/>
  <c r="W1989" i="1"/>
  <c r="Y1989" i="1"/>
  <c r="AA1989" i="1" s="1"/>
  <c r="AF1989" i="1"/>
  <c r="AH1989" i="1"/>
  <c r="AI1989" i="1"/>
  <c r="D1990" i="1"/>
  <c r="S1990" i="1" s="1"/>
  <c r="O1990" i="1"/>
  <c r="W1990" i="1"/>
  <c r="Z1990" i="1"/>
  <c r="AB1990" i="1" s="1"/>
  <c r="Y1990" i="1"/>
  <c r="AA1990" i="1" s="1"/>
  <c r="AF1990" i="1"/>
  <c r="AH1990" i="1"/>
  <c r="AI1990" i="1" s="1"/>
  <c r="D1991" i="1"/>
  <c r="S1991" i="1" s="1"/>
  <c r="O1991" i="1"/>
  <c r="W1991" i="1"/>
  <c r="Y1991" i="1"/>
  <c r="AA1991" i="1" s="1"/>
  <c r="AF1991" i="1"/>
  <c r="AH1991" i="1"/>
  <c r="AI1991" i="1" s="1"/>
  <c r="D1992" i="1"/>
  <c r="S1992" i="1" s="1"/>
  <c r="O1992" i="1"/>
  <c r="W1992" i="1"/>
  <c r="Z1992" i="1" s="1"/>
  <c r="AB1992" i="1" s="1"/>
  <c r="Y1992" i="1"/>
  <c r="AA1992" i="1" s="1"/>
  <c r="AF1992" i="1"/>
  <c r="AH1992" i="1"/>
  <c r="AI1992" i="1" s="1"/>
  <c r="D1993" i="1"/>
  <c r="S1993" i="1" s="1"/>
  <c r="AK1993" i="1" s="1"/>
  <c r="O1993" i="1"/>
  <c r="W1993" i="1"/>
  <c r="Y1993" i="1"/>
  <c r="AA1993" i="1" s="1"/>
  <c r="AF1993" i="1"/>
  <c r="AH1993" i="1"/>
  <c r="AI1993" i="1" s="1"/>
  <c r="D1994" i="1"/>
  <c r="S1994" i="1" s="1"/>
  <c r="O1994" i="1"/>
  <c r="W1994" i="1"/>
  <c r="Y1994" i="1"/>
  <c r="AA1994" i="1" s="1"/>
  <c r="AF1994" i="1"/>
  <c r="AH1994" i="1"/>
  <c r="AI1994" i="1" s="1"/>
  <c r="D1995" i="1"/>
  <c r="S1995" i="1" s="1"/>
  <c r="O1995" i="1"/>
  <c r="W1995" i="1"/>
  <c r="Y1995" i="1"/>
  <c r="AA1995" i="1" s="1"/>
  <c r="AF1995" i="1"/>
  <c r="AH1995" i="1"/>
  <c r="AI1995" i="1" s="1"/>
  <c r="D1996" i="1"/>
  <c r="S1996" i="1" s="1"/>
  <c r="AK1996" i="1" s="1"/>
  <c r="O1996" i="1"/>
  <c r="W1996" i="1"/>
  <c r="Y1996" i="1"/>
  <c r="AA1996" i="1" s="1"/>
  <c r="AF1996" i="1"/>
  <c r="AH1996" i="1"/>
  <c r="AI1996" i="1" s="1"/>
  <c r="D1997" i="1"/>
  <c r="S1997" i="1" s="1"/>
  <c r="O1997" i="1"/>
  <c r="W1997" i="1"/>
  <c r="Y1997" i="1"/>
  <c r="AA1997" i="1" s="1"/>
  <c r="AF1997" i="1"/>
  <c r="AH1997" i="1"/>
  <c r="AI1997" i="1" s="1"/>
  <c r="D1998" i="1"/>
  <c r="S1998" i="1" s="1"/>
  <c r="O1998" i="1"/>
  <c r="W1998" i="1"/>
  <c r="Y1998" i="1"/>
  <c r="AA1998" i="1" s="1"/>
  <c r="AF1998" i="1"/>
  <c r="AH1998" i="1"/>
  <c r="AI1998" i="1"/>
  <c r="D1999" i="1"/>
  <c r="S1999" i="1" s="1"/>
  <c r="O1999" i="1"/>
  <c r="W1999" i="1"/>
  <c r="Y1999" i="1"/>
  <c r="AA1999" i="1" s="1"/>
  <c r="AF1999" i="1"/>
  <c r="AH1999" i="1"/>
  <c r="AI1999" i="1" s="1"/>
  <c r="D2000" i="1"/>
  <c r="S2000" i="1" s="1"/>
  <c r="O2000" i="1"/>
  <c r="W2000" i="1"/>
  <c r="Y2000" i="1"/>
  <c r="AA2000" i="1" s="1"/>
  <c r="AF2000" i="1"/>
  <c r="AH2000" i="1"/>
  <c r="AI2000" i="1" s="1"/>
  <c r="D2001" i="1"/>
  <c r="S2001" i="1" s="1"/>
  <c r="O2001" i="1"/>
  <c r="W2001" i="1"/>
  <c r="Y2001" i="1"/>
  <c r="AA2001" i="1" s="1"/>
  <c r="AF2001" i="1"/>
  <c r="AH2001" i="1"/>
  <c r="AI2001" i="1" s="1"/>
  <c r="D2002" i="1"/>
  <c r="S2002" i="1" s="1"/>
  <c r="AK2002" i="1" s="1"/>
  <c r="O2002" i="1"/>
  <c r="W2002" i="1"/>
  <c r="Y2002" i="1"/>
  <c r="AA2002" i="1" s="1"/>
  <c r="AF2002" i="1"/>
  <c r="AH2002" i="1"/>
  <c r="AI2002" i="1" s="1"/>
  <c r="D2003" i="1"/>
  <c r="S2003" i="1" s="1"/>
  <c r="O2003" i="1"/>
  <c r="W2003" i="1"/>
  <c r="Y2003" i="1"/>
  <c r="AA2003" i="1" s="1"/>
  <c r="AF2003" i="1"/>
  <c r="AH2003" i="1"/>
  <c r="AI2003" i="1" s="1"/>
  <c r="D2004" i="1"/>
  <c r="S2004" i="1" s="1"/>
  <c r="O2004" i="1"/>
  <c r="W2004" i="1"/>
  <c r="Y2004" i="1"/>
  <c r="AA2004" i="1" s="1"/>
  <c r="AF2004" i="1"/>
  <c r="AH2004" i="1"/>
  <c r="AI2004" i="1" s="1"/>
  <c r="D2005" i="1"/>
  <c r="S2005" i="1" s="1"/>
  <c r="AK2005" i="1" s="1"/>
  <c r="O2005" i="1"/>
  <c r="W2005" i="1"/>
  <c r="Y2005" i="1"/>
  <c r="AA2005" i="1" s="1"/>
  <c r="AF2005" i="1"/>
  <c r="AH2005" i="1"/>
  <c r="AI2005" i="1" s="1"/>
  <c r="D2006" i="1"/>
  <c r="S2006" i="1" s="1"/>
  <c r="O2006" i="1"/>
  <c r="W2006" i="1"/>
  <c r="Y2006" i="1"/>
  <c r="AA2006" i="1"/>
  <c r="AF2006" i="1"/>
  <c r="AH2006" i="1"/>
  <c r="AI2006" i="1" s="1"/>
  <c r="D2007" i="1"/>
  <c r="S2007" i="1" s="1"/>
  <c r="O2007" i="1"/>
  <c r="W2007" i="1"/>
  <c r="Y2007" i="1"/>
  <c r="AA2007" i="1" s="1"/>
  <c r="AF2007" i="1"/>
  <c r="AH2007" i="1"/>
  <c r="AI2007" i="1"/>
  <c r="D2008" i="1"/>
  <c r="S2008" i="1" s="1"/>
  <c r="O2008" i="1"/>
  <c r="W2008" i="1"/>
  <c r="Y2008" i="1"/>
  <c r="AA2008" i="1" s="1"/>
  <c r="AF2008" i="1"/>
  <c r="AH2008" i="1"/>
  <c r="AI2008" i="1" s="1"/>
  <c r="D2009" i="1"/>
  <c r="S2009" i="1" s="1"/>
  <c r="O2009" i="1"/>
  <c r="W2009" i="1"/>
  <c r="Y2009" i="1"/>
  <c r="AA2009" i="1" s="1"/>
  <c r="AF2009" i="1"/>
  <c r="AH2009" i="1"/>
  <c r="AI2009" i="1" s="1"/>
  <c r="D2010" i="1"/>
  <c r="S2010" i="1" s="1"/>
  <c r="O2010" i="1"/>
  <c r="W2010" i="1"/>
  <c r="Z2010" i="1" s="1"/>
  <c r="AB2010" i="1" s="1"/>
  <c r="Y2010" i="1"/>
  <c r="AA2010" i="1" s="1"/>
  <c r="AF2010" i="1"/>
  <c r="AH2010" i="1"/>
  <c r="AI2010" i="1" s="1"/>
  <c r="D2011" i="1"/>
  <c r="S2011" i="1" s="1"/>
  <c r="AK2011" i="1" s="1"/>
  <c r="O2011" i="1"/>
  <c r="W2011" i="1"/>
  <c r="Y2011" i="1"/>
  <c r="AA2011" i="1" s="1"/>
  <c r="AF2011" i="1"/>
  <c r="AH2011" i="1"/>
  <c r="AI2011" i="1" s="1"/>
  <c r="D2012" i="1"/>
  <c r="S2012" i="1" s="1"/>
  <c r="O2012" i="1"/>
  <c r="W2012" i="1"/>
  <c r="Y2012" i="1"/>
  <c r="Z2012" i="1" s="1"/>
  <c r="AB2012" i="1" s="1"/>
  <c r="AF2012" i="1"/>
  <c r="AH2012" i="1"/>
  <c r="AI2012" i="1" s="1"/>
  <c r="D2013" i="1"/>
  <c r="S2013" i="1" s="1"/>
  <c r="O2013" i="1"/>
  <c r="W2013" i="1"/>
  <c r="Y2013" i="1"/>
  <c r="AA2013" i="1" s="1"/>
  <c r="AF2013" i="1"/>
  <c r="AH2013" i="1"/>
  <c r="AI2013" i="1" s="1"/>
  <c r="D2014" i="1"/>
  <c r="S2014" i="1" s="1"/>
  <c r="O2014" i="1"/>
  <c r="W2014" i="1"/>
  <c r="Y2014" i="1"/>
  <c r="AA2014" i="1" s="1"/>
  <c r="AF2014" i="1"/>
  <c r="AH2014" i="1"/>
  <c r="AI2014" i="1" s="1"/>
  <c r="D2015" i="1"/>
  <c r="S2015" i="1" s="1"/>
  <c r="O2015" i="1"/>
  <c r="W2015" i="1"/>
  <c r="Y2015" i="1"/>
  <c r="AA2015" i="1" s="1"/>
  <c r="AF2015" i="1"/>
  <c r="AH2015" i="1"/>
  <c r="AI2015" i="1" s="1"/>
  <c r="D2016" i="1"/>
  <c r="S2016" i="1" s="1"/>
  <c r="O2016" i="1"/>
  <c r="W2016" i="1"/>
  <c r="Y2016" i="1"/>
  <c r="AA2016" i="1" s="1"/>
  <c r="AF2016" i="1"/>
  <c r="AH2016" i="1"/>
  <c r="AI2016" i="1" s="1"/>
  <c r="D2017" i="1"/>
  <c r="S2017" i="1" s="1"/>
  <c r="AK2017" i="1" s="1"/>
  <c r="O2017" i="1"/>
  <c r="W2017" i="1"/>
  <c r="Y2017" i="1"/>
  <c r="AA2017" i="1" s="1"/>
  <c r="AF2017" i="1"/>
  <c r="AH2017" i="1"/>
  <c r="AI2017" i="1" s="1"/>
  <c r="D2018" i="1"/>
  <c r="S2018" i="1" s="1"/>
  <c r="O2018" i="1"/>
  <c r="W2018" i="1"/>
  <c r="Z2018" i="1"/>
  <c r="AB2018" i="1" s="1"/>
  <c r="Y2018" i="1"/>
  <c r="AA2018" i="1" s="1"/>
  <c r="AF2018" i="1"/>
  <c r="AH2018" i="1"/>
  <c r="AI2018" i="1" s="1"/>
  <c r="D2019" i="1"/>
  <c r="S2019" i="1" s="1"/>
  <c r="O2019" i="1"/>
  <c r="W2019" i="1"/>
  <c r="Y2019" i="1"/>
  <c r="AA2019" i="1" s="1"/>
  <c r="AF2019" i="1"/>
  <c r="AH2019" i="1"/>
  <c r="AI2019" i="1" s="1"/>
  <c r="D2020" i="1"/>
  <c r="S2020" i="1" s="1"/>
  <c r="O2020" i="1"/>
  <c r="W2020" i="1"/>
  <c r="Y2020" i="1"/>
  <c r="AA2020" i="1" s="1"/>
  <c r="AF2020" i="1"/>
  <c r="AH2020" i="1"/>
  <c r="AI2020" i="1" s="1"/>
  <c r="D2021" i="1"/>
  <c r="S2021" i="1" s="1"/>
  <c r="O2021" i="1"/>
  <c r="W2021" i="1"/>
  <c r="Y2021" i="1"/>
  <c r="AA2021" i="1" s="1"/>
  <c r="AF2021" i="1"/>
  <c r="AH2021" i="1"/>
  <c r="AI2021" i="1" s="1"/>
  <c r="D2022" i="1"/>
  <c r="S2022" i="1" s="1"/>
  <c r="O2022" i="1"/>
  <c r="W2022" i="1"/>
  <c r="Y2022" i="1"/>
  <c r="AA2022" i="1" s="1"/>
  <c r="AF2022" i="1"/>
  <c r="AH2022" i="1"/>
  <c r="AI2022" i="1" s="1"/>
  <c r="D2023" i="1"/>
  <c r="S2023" i="1" s="1"/>
  <c r="O2023" i="1"/>
  <c r="W2023" i="1"/>
  <c r="Y2023" i="1"/>
  <c r="AA2023" i="1" s="1"/>
  <c r="AF2023" i="1"/>
  <c r="AH2023" i="1"/>
  <c r="AI2023" i="1" s="1"/>
  <c r="D2024" i="1"/>
  <c r="S2024" i="1" s="1"/>
  <c r="O2024" i="1"/>
  <c r="W2024" i="1"/>
  <c r="Y2024" i="1"/>
  <c r="AA2024" i="1" s="1"/>
  <c r="AF2024" i="1"/>
  <c r="AH2024" i="1"/>
  <c r="AI2024" i="1" s="1"/>
  <c r="D2025" i="1"/>
  <c r="S2025" i="1" s="1"/>
  <c r="O2025" i="1"/>
  <c r="W2025" i="1"/>
  <c r="Y2025" i="1"/>
  <c r="AA2025" i="1" s="1"/>
  <c r="AF2025" i="1"/>
  <c r="AH2025" i="1"/>
  <c r="AI2025" i="1" s="1"/>
  <c r="D2026" i="1"/>
  <c r="S2026" i="1" s="1"/>
  <c r="O2026" i="1"/>
  <c r="W2026" i="1"/>
  <c r="Y2026" i="1"/>
  <c r="AA2026" i="1" s="1"/>
  <c r="AF2026" i="1"/>
  <c r="AH2026" i="1"/>
  <c r="AI2026" i="1" s="1"/>
  <c r="D2027" i="1"/>
  <c r="S2027" i="1" s="1"/>
  <c r="O2027" i="1"/>
  <c r="W2027" i="1"/>
  <c r="Y2027" i="1"/>
  <c r="AA2027" i="1"/>
  <c r="AF2027" i="1"/>
  <c r="AH2027" i="1"/>
  <c r="AI2027" i="1" s="1"/>
  <c r="D2028" i="1"/>
  <c r="S2028" i="1" s="1"/>
  <c r="O2028" i="1"/>
  <c r="W2028" i="1"/>
  <c r="Y2028" i="1"/>
  <c r="AA2028" i="1" s="1"/>
  <c r="AF2028" i="1"/>
  <c r="AH2028" i="1"/>
  <c r="AI2028" i="1"/>
  <c r="D2029" i="1"/>
  <c r="S2029" i="1" s="1"/>
  <c r="O2029" i="1"/>
  <c r="W2029" i="1"/>
  <c r="Y2029" i="1"/>
  <c r="AA2029" i="1" s="1"/>
  <c r="AF2029" i="1"/>
  <c r="AH2029" i="1"/>
  <c r="AI2029" i="1" s="1"/>
  <c r="D2030" i="1"/>
  <c r="S2030" i="1" s="1"/>
  <c r="O2030" i="1"/>
  <c r="W2030" i="1"/>
  <c r="Y2030" i="1"/>
  <c r="AA2030" i="1" s="1"/>
  <c r="AF2030" i="1"/>
  <c r="AH2030" i="1"/>
  <c r="AI2030" i="1" s="1"/>
  <c r="D2031" i="1"/>
  <c r="S2031" i="1" s="1"/>
  <c r="O2031" i="1"/>
  <c r="W2031" i="1"/>
  <c r="Y2031" i="1"/>
  <c r="AA2031" i="1" s="1"/>
  <c r="AF2031" i="1"/>
  <c r="AH2031" i="1"/>
  <c r="AI2031" i="1" s="1"/>
  <c r="D2032" i="1"/>
  <c r="S2032" i="1" s="1"/>
  <c r="O2032" i="1"/>
  <c r="W2032" i="1"/>
  <c r="Y2032" i="1"/>
  <c r="AA2032" i="1" s="1"/>
  <c r="AF2032" i="1"/>
  <c r="AH2032" i="1"/>
  <c r="AI2032" i="1" s="1"/>
  <c r="D2033" i="1"/>
  <c r="S2033" i="1" s="1"/>
  <c r="O2033" i="1"/>
  <c r="W2033" i="1"/>
  <c r="Y2033" i="1"/>
  <c r="AA2033" i="1" s="1"/>
  <c r="AF2033" i="1"/>
  <c r="AH2033" i="1"/>
  <c r="AI2033" i="1"/>
  <c r="D2034" i="1"/>
  <c r="S2034" i="1" s="1"/>
  <c r="O2034" i="1"/>
  <c r="W2034" i="1"/>
  <c r="Y2034" i="1"/>
  <c r="AA2034" i="1" s="1"/>
  <c r="AF2034" i="1"/>
  <c r="AH2034" i="1"/>
  <c r="AI2034" i="1" s="1"/>
  <c r="D2035" i="1"/>
  <c r="O2035" i="1"/>
  <c r="W2035" i="1"/>
  <c r="Y2035" i="1"/>
  <c r="AA2035" i="1" s="1"/>
  <c r="AF2035" i="1"/>
  <c r="AH2035" i="1"/>
  <c r="AI2035" i="1" s="1"/>
  <c r="D2036" i="1"/>
  <c r="S2036" i="1" s="1"/>
  <c r="O2036" i="1"/>
  <c r="W2036" i="1"/>
  <c r="Y2036" i="1"/>
  <c r="AA2036" i="1" s="1"/>
  <c r="AF2036" i="1"/>
  <c r="AH2036" i="1"/>
  <c r="AI2036" i="1" s="1"/>
  <c r="D2037" i="1"/>
  <c r="S2037" i="1" s="1"/>
  <c r="O2037" i="1"/>
  <c r="W2037" i="1"/>
  <c r="Y2037" i="1"/>
  <c r="AA2037" i="1" s="1"/>
  <c r="AF2037" i="1"/>
  <c r="AH2037" i="1"/>
  <c r="AI2037" i="1" s="1"/>
  <c r="D2038" i="1"/>
  <c r="O2038" i="1"/>
  <c r="W2038" i="1"/>
  <c r="Y2038" i="1"/>
  <c r="AA2038" i="1" s="1"/>
  <c r="AF2038" i="1"/>
  <c r="AH2038" i="1"/>
  <c r="AI2038" i="1" s="1"/>
  <c r="D2039" i="1"/>
  <c r="S2039" i="1" s="1"/>
  <c r="O2039" i="1"/>
  <c r="W2039" i="1"/>
  <c r="Y2039" i="1"/>
  <c r="AA2039" i="1" s="1"/>
  <c r="AF2039" i="1"/>
  <c r="AH2039" i="1"/>
  <c r="AI2039" i="1" s="1"/>
  <c r="D2040" i="1"/>
  <c r="S2040" i="1" s="1"/>
  <c r="O2040" i="1"/>
  <c r="W2040" i="1"/>
  <c r="Y2040" i="1"/>
  <c r="AA2040" i="1"/>
  <c r="AF2040" i="1"/>
  <c r="AH2040" i="1"/>
  <c r="AI2040" i="1" s="1"/>
  <c r="D2041" i="1"/>
  <c r="S2041" i="1" s="1"/>
  <c r="O2041" i="1"/>
  <c r="W2041" i="1"/>
  <c r="Y2041" i="1"/>
  <c r="AA2041" i="1" s="1"/>
  <c r="AF2041" i="1"/>
  <c r="AH2041" i="1"/>
  <c r="AI2041" i="1" s="1"/>
  <c r="D2042" i="1"/>
  <c r="S2042" i="1" s="1"/>
  <c r="O2042" i="1"/>
  <c r="W2042" i="1"/>
  <c r="Y2042" i="1"/>
  <c r="AA2042" i="1" s="1"/>
  <c r="AF2042" i="1"/>
  <c r="AH2042" i="1"/>
  <c r="AI2042" i="1" s="1"/>
  <c r="D2043" i="1"/>
  <c r="S2043" i="1" s="1"/>
  <c r="O2043" i="1"/>
  <c r="W2043" i="1"/>
  <c r="Y2043" i="1"/>
  <c r="AA2043" i="1" s="1"/>
  <c r="AF2043" i="1"/>
  <c r="AH2043" i="1"/>
  <c r="AI2043" i="1" s="1"/>
  <c r="D2044" i="1"/>
  <c r="S2044" i="1" s="1"/>
  <c r="O2044" i="1"/>
  <c r="W2044" i="1"/>
  <c r="Y2044" i="1"/>
  <c r="AA2044" i="1" s="1"/>
  <c r="AF2044" i="1"/>
  <c r="AH2044" i="1"/>
  <c r="AI2044" i="1" s="1"/>
  <c r="D2045" i="1"/>
  <c r="S2045" i="1" s="1"/>
  <c r="O2045" i="1"/>
  <c r="W2045" i="1"/>
  <c r="Z2045" i="1"/>
  <c r="AB2045" i="1" s="1"/>
  <c r="Y2045" i="1"/>
  <c r="AA2045" i="1" s="1"/>
  <c r="AF2045" i="1"/>
  <c r="AH2045" i="1"/>
  <c r="AI2045" i="1" s="1"/>
  <c r="D2046" i="1"/>
  <c r="S2046" i="1" s="1"/>
  <c r="O2046" i="1"/>
  <c r="W2046" i="1"/>
  <c r="Y2046" i="1"/>
  <c r="AA2046" i="1" s="1"/>
  <c r="AF2046" i="1"/>
  <c r="AH2046" i="1"/>
  <c r="AI2046" i="1" s="1"/>
  <c r="D2047" i="1"/>
  <c r="S2047" i="1" s="1"/>
  <c r="O2047" i="1"/>
  <c r="W2047" i="1"/>
  <c r="Y2047" i="1"/>
  <c r="AA2047" i="1" s="1"/>
  <c r="AF2047" i="1"/>
  <c r="AH2047" i="1"/>
  <c r="AI2047" i="1" s="1"/>
  <c r="D2048" i="1"/>
  <c r="S2048" i="1" s="1"/>
  <c r="O2048" i="1"/>
  <c r="W2048" i="1"/>
  <c r="Y2048" i="1"/>
  <c r="AA2048" i="1" s="1"/>
  <c r="AF2048" i="1"/>
  <c r="AH2048" i="1"/>
  <c r="AI2048" i="1" s="1"/>
  <c r="D2049" i="1"/>
  <c r="S2049" i="1" s="1"/>
  <c r="O2049" i="1"/>
  <c r="W2049" i="1"/>
  <c r="Y2049" i="1"/>
  <c r="AA2049" i="1" s="1"/>
  <c r="AF2049" i="1"/>
  <c r="AH2049" i="1"/>
  <c r="AI2049" i="1" s="1"/>
  <c r="D2050" i="1"/>
  <c r="O2050" i="1"/>
  <c r="W2050" i="1"/>
  <c r="Y2050" i="1"/>
  <c r="AA2050" i="1" s="1"/>
  <c r="AF2050" i="1"/>
  <c r="AH2050" i="1"/>
  <c r="AI2050" i="1" s="1"/>
  <c r="D2051" i="1"/>
  <c r="S2051" i="1" s="1"/>
  <c r="O2051" i="1"/>
  <c r="W2051" i="1"/>
  <c r="Y2051" i="1"/>
  <c r="AA2051" i="1" s="1"/>
  <c r="AF2051" i="1"/>
  <c r="AH2051" i="1"/>
  <c r="AI2051" i="1" s="1"/>
  <c r="D2052" i="1"/>
  <c r="S2052" i="1" s="1"/>
  <c r="O2052" i="1"/>
  <c r="W2052" i="1"/>
  <c r="Z2052" i="1" s="1"/>
  <c r="AB2052" i="1" s="1"/>
  <c r="Y2052" i="1"/>
  <c r="AA2052" i="1"/>
  <c r="AF2052" i="1"/>
  <c r="AH2052" i="1"/>
  <c r="AI2052" i="1" s="1"/>
  <c r="D2053" i="1"/>
  <c r="S2053" i="1" s="1"/>
  <c r="AK2053" i="1" s="1"/>
  <c r="O2053" i="1"/>
  <c r="W2053" i="1"/>
  <c r="Y2053" i="1"/>
  <c r="AA2053" i="1" s="1"/>
  <c r="AF2053" i="1"/>
  <c r="AH2053" i="1"/>
  <c r="AI2053" i="1" s="1"/>
  <c r="D2054" i="1"/>
  <c r="S2054" i="1" s="1"/>
  <c r="O2054" i="1"/>
  <c r="W2054" i="1"/>
  <c r="Y2054" i="1"/>
  <c r="AA2054" i="1" s="1"/>
  <c r="AF2054" i="1"/>
  <c r="AH2054" i="1"/>
  <c r="AI2054" i="1" s="1"/>
  <c r="D2055" i="1"/>
  <c r="S2055" i="1" s="1"/>
  <c r="O2055" i="1"/>
  <c r="W2055" i="1"/>
  <c r="Y2055" i="1"/>
  <c r="AA2055" i="1" s="1"/>
  <c r="AF2055" i="1"/>
  <c r="AH2055" i="1"/>
  <c r="AI2055" i="1" s="1"/>
  <c r="D2056" i="1"/>
  <c r="S2056" i="1" s="1"/>
  <c r="AK2056" i="1" s="1"/>
  <c r="O2056" i="1"/>
  <c r="W2056" i="1"/>
  <c r="Y2056" i="1"/>
  <c r="AA2056" i="1" s="1"/>
  <c r="AF2056" i="1"/>
  <c r="AH2056" i="1"/>
  <c r="AI2056" i="1" s="1"/>
  <c r="D2057" i="1"/>
  <c r="S2057" i="1" s="1"/>
  <c r="O2057" i="1"/>
  <c r="W2057" i="1"/>
  <c r="Y2057" i="1"/>
  <c r="AA2057" i="1" s="1"/>
  <c r="AF2057" i="1"/>
  <c r="AH2057" i="1"/>
  <c r="AI2057" i="1" s="1"/>
  <c r="D2058" i="1"/>
  <c r="S2058" i="1" s="1"/>
  <c r="O2058" i="1"/>
  <c r="W2058" i="1"/>
  <c r="Y2058" i="1"/>
  <c r="AA2058" i="1" s="1"/>
  <c r="AF2058" i="1"/>
  <c r="AH2058" i="1"/>
  <c r="AI2058" i="1" s="1"/>
  <c r="D2059" i="1"/>
  <c r="S2059" i="1" s="1"/>
  <c r="AK2059" i="1" s="1"/>
  <c r="O2059" i="1"/>
  <c r="W2059" i="1"/>
  <c r="Y2059" i="1"/>
  <c r="AA2059" i="1" s="1"/>
  <c r="AF2059" i="1"/>
  <c r="AH2059" i="1"/>
  <c r="AI2059" i="1" s="1"/>
  <c r="D2060" i="1"/>
  <c r="S2060" i="1" s="1"/>
  <c r="O2060" i="1"/>
  <c r="W2060" i="1"/>
  <c r="Y2060" i="1"/>
  <c r="AA2060" i="1" s="1"/>
  <c r="AF2060" i="1"/>
  <c r="AH2060" i="1"/>
  <c r="AI2060" i="1" s="1"/>
  <c r="D2061" i="1"/>
  <c r="S2061" i="1" s="1"/>
  <c r="O2061" i="1"/>
  <c r="W2061" i="1"/>
  <c r="Y2061" i="1"/>
  <c r="AA2061" i="1" s="1"/>
  <c r="AF2061" i="1"/>
  <c r="AH2061" i="1"/>
  <c r="AI2061" i="1" s="1"/>
  <c r="D2062" i="1"/>
  <c r="S2062" i="1" s="1"/>
  <c r="AK2062" i="1" s="1"/>
  <c r="O2062" i="1"/>
  <c r="W2062" i="1"/>
  <c r="Y2062" i="1"/>
  <c r="AA2062" i="1" s="1"/>
  <c r="AF2062" i="1"/>
  <c r="AH2062" i="1"/>
  <c r="AI2062" i="1" s="1"/>
  <c r="D2063" i="1"/>
  <c r="S2063" i="1" s="1"/>
  <c r="O2063" i="1"/>
  <c r="W2063" i="1"/>
  <c r="Y2063" i="1"/>
  <c r="AA2063" i="1" s="1"/>
  <c r="AF2063" i="1"/>
  <c r="AH2063" i="1"/>
  <c r="AI2063" i="1" s="1"/>
  <c r="D2064" i="1"/>
  <c r="S2064" i="1" s="1"/>
  <c r="O2064" i="1"/>
  <c r="W2064" i="1"/>
  <c r="Y2064" i="1"/>
  <c r="AA2064" i="1" s="1"/>
  <c r="AF2064" i="1"/>
  <c r="AH2064" i="1"/>
  <c r="AI2064" i="1"/>
  <c r="D2065" i="1"/>
  <c r="S2065" i="1" s="1"/>
  <c r="O2065" i="1"/>
  <c r="W2065" i="1"/>
  <c r="Y2065" i="1"/>
  <c r="AA2065" i="1" s="1"/>
  <c r="AF2065" i="1"/>
  <c r="AH2065" i="1"/>
  <c r="AI2065" i="1" s="1"/>
  <c r="D2066" i="1"/>
  <c r="S2066" i="1" s="1"/>
  <c r="O2066" i="1"/>
  <c r="W2066" i="1"/>
  <c r="Y2066" i="1"/>
  <c r="AA2066" i="1" s="1"/>
  <c r="AF2066" i="1"/>
  <c r="AH2066" i="1"/>
  <c r="AI2066" i="1" s="1"/>
  <c r="D2067" i="1"/>
  <c r="S2067" i="1" s="1"/>
  <c r="O2067" i="1"/>
  <c r="W2067" i="1"/>
  <c r="Y2067" i="1"/>
  <c r="AA2067" i="1" s="1"/>
  <c r="AF2067" i="1"/>
  <c r="AH2067" i="1"/>
  <c r="AI2067" i="1" s="1"/>
  <c r="D2068" i="1"/>
  <c r="S2068" i="1" s="1"/>
  <c r="O2068" i="1"/>
  <c r="W2068" i="1"/>
  <c r="Y2068" i="1"/>
  <c r="AA2068" i="1" s="1"/>
  <c r="AF2068" i="1"/>
  <c r="AH2068" i="1"/>
  <c r="AI2068" i="1" s="1"/>
  <c r="D2069" i="1"/>
  <c r="S2069" i="1" s="1"/>
  <c r="O2069" i="1"/>
  <c r="W2069" i="1"/>
  <c r="Y2069" i="1"/>
  <c r="AA2069" i="1" s="1"/>
  <c r="AF2069" i="1"/>
  <c r="AH2069" i="1"/>
  <c r="AI2069" i="1" s="1"/>
  <c r="D2070" i="1"/>
  <c r="S2070" i="1" s="1"/>
  <c r="O2070" i="1"/>
  <c r="W2070" i="1"/>
  <c r="Y2070" i="1"/>
  <c r="AA2070" i="1" s="1"/>
  <c r="AF2070" i="1"/>
  <c r="AH2070" i="1"/>
  <c r="AI2070" i="1" s="1"/>
  <c r="D2071" i="1"/>
  <c r="S2071" i="1" s="1"/>
  <c r="O2071" i="1"/>
  <c r="W2071" i="1"/>
  <c r="Y2071" i="1"/>
  <c r="AA2071" i="1" s="1"/>
  <c r="AF2071" i="1"/>
  <c r="AH2071" i="1"/>
  <c r="AI2071" i="1" s="1"/>
  <c r="D2072" i="1"/>
  <c r="S2072" i="1" s="1"/>
  <c r="O2072" i="1"/>
  <c r="W2072" i="1"/>
  <c r="Y2072" i="1"/>
  <c r="AA2072" i="1" s="1"/>
  <c r="AF2072" i="1"/>
  <c r="AH2072" i="1"/>
  <c r="AI2072" i="1" s="1"/>
  <c r="D2073" i="1"/>
  <c r="S2073" i="1" s="1"/>
  <c r="O2073" i="1"/>
  <c r="W2073" i="1"/>
  <c r="Y2073" i="1"/>
  <c r="AA2073" i="1" s="1"/>
  <c r="AF2073" i="1"/>
  <c r="AH2073" i="1"/>
  <c r="AI2073" i="1" s="1"/>
  <c r="D2074" i="1"/>
  <c r="S2074" i="1" s="1"/>
  <c r="O2074" i="1"/>
  <c r="W2074" i="1"/>
  <c r="Y2074" i="1"/>
  <c r="AA2074" i="1" s="1"/>
  <c r="AF2074" i="1"/>
  <c r="AH2074" i="1"/>
  <c r="AI2074" i="1" s="1"/>
  <c r="D2075" i="1"/>
  <c r="S2075" i="1" s="1"/>
  <c r="O2075" i="1"/>
  <c r="W2075" i="1"/>
  <c r="Z2075" i="1"/>
  <c r="AB2075" i="1" s="1"/>
  <c r="Y2075" i="1"/>
  <c r="AA2075" i="1" s="1"/>
  <c r="AF2075" i="1"/>
  <c r="AH2075" i="1"/>
  <c r="AI2075" i="1" s="1"/>
  <c r="D2076" i="1"/>
  <c r="S2076" i="1" s="1"/>
  <c r="O2076" i="1"/>
  <c r="W2076" i="1"/>
  <c r="Y2076" i="1"/>
  <c r="AA2076" i="1" s="1"/>
  <c r="AF2076" i="1"/>
  <c r="AH2076" i="1"/>
  <c r="AI2076" i="1" s="1"/>
  <c r="D2077" i="1"/>
  <c r="O2077" i="1"/>
  <c r="W2077" i="1"/>
  <c r="Y2077" i="1"/>
  <c r="AA2077" i="1" s="1"/>
  <c r="AF2077" i="1"/>
  <c r="AH2077" i="1"/>
  <c r="AI2077" i="1" s="1"/>
  <c r="D2078" i="1"/>
  <c r="S2078" i="1" s="1"/>
  <c r="O2078" i="1"/>
  <c r="W2078" i="1"/>
  <c r="Y2078" i="1"/>
  <c r="AA2078" i="1" s="1"/>
  <c r="AF2078" i="1"/>
  <c r="AH2078" i="1"/>
  <c r="AI2078" i="1" s="1"/>
  <c r="D2079" i="1"/>
  <c r="S2079" i="1" s="1"/>
  <c r="O2079" i="1"/>
  <c r="W2079" i="1"/>
  <c r="Y2079" i="1"/>
  <c r="AA2079" i="1" s="1"/>
  <c r="AF2079" i="1"/>
  <c r="AH2079" i="1"/>
  <c r="AI2079" i="1" s="1"/>
  <c r="D2080" i="1"/>
  <c r="S2080" i="1" s="1"/>
  <c r="O2080" i="1"/>
  <c r="W2080" i="1"/>
  <c r="Y2080" i="1"/>
  <c r="AA2080" i="1" s="1"/>
  <c r="AF2080" i="1"/>
  <c r="AH2080" i="1"/>
  <c r="AI2080" i="1" s="1"/>
  <c r="D2081" i="1"/>
  <c r="S2081" i="1" s="1"/>
  <c r="O2081" i="1"/>
  <c r="W2081" i="1"/>
  <c r="Y2081" i="1"/>
  <c r="AA2081" i="1"/>
  <c r="AF2081" i="1"/>
  <c r="AH2081" i="1"/>
  <c r="AI2081" i="1" s="1"/>
  <c r="D2082" i="1"/>
  <c r="S2082" i="1" s="1"/>
  <c r="O2082" i="1"/>
  <c r="W2082" i="1"/>
  <c r="Y2082" i="1"/>
  <c r="AA2082" i="1" s="1"/>
  <c r="AF2082" i="1"/>
  <c r="AH2082" i="1"/>
  <c r="AI2082" i="1" s="1"/>
  <c r="D2083" i="1"/>
  <c r="O2083" i="1"/>
  <c r="W2083" i="1"/>
  <c r="Y2083" i="1"/>
  <c r="AA2083" i="1" s="1"/>
  <c r="AF2083" i="1"/>
  <c r="AH2083" i="1"/>
  <c r="AI2083" i="1" s="1"/>
  <c r="D2084" i="1"/>
  <c r="S2084" i="1" s="1"/>
  <c r="O2084" i="1"/>
  <c r="W2084" i="1"/>
  <c r="Y2084" i="1"/>
  <c r="AA2084" i="1" s="1"/>
  <c r="AF2084" i="1"/>
  <c r="AH2084" i="1"/>
  <c r="AI2084" i="1" s="1"/>
  <c r="D2085" i="1"/>
  <c r="S2085" i="1" s="1"/>
  <c r="O2085" i="1"/>
  <c r="W2085" i="1"/>
  <c r="Y2085" i="1"/>
  <c r="AA2085" i="1" s="1"/>
  <c r="AF2085" i="1"/>
  <c r="AH2085" i="1"/>
  <c r="AI2085" i="1" s="1"/>
  <c r="D2086" i="1"/>
  <c r="S2086" i="1" s="1"/>
  <c r="AK2086" i="1" s="1"/>
  <c r="O2086" i="1"/>
  <c r="W2086" i="1"/>
  <c r="Y2086" i="1"/>
  <c r="AA2086" i="1" s="1"/>
  <c r="AF2086" i="1"/>
  <c r="AH2086" i="1"/>
  <c r="AI2086" i="1" s="1"/>
  <c r="D2087" i="1"/>
  <c r="S2087" i="1" s="1"/>
  <c r="O2087" i="1"/>
  <c r="W2087" i="1"/>
  <c r="Y2087" i="1"/>
  <c r="AA2087" i="1" s="1"/>
  <c r="AF2087" i="1"/>
  <c r="AH2087" i="1"/>
  <c r="AI2087" i="1" s="1"/>
  <c r="D2088" i="1"/>
  <c r="S2088" i="1" s="1"/>
  <c r="O2088" i="1"/>
  <c r="W2088" i="1"/>
  <c r="Z2088" i="1" s="1"/>
  <c r="AB2088" i="1" s="1"/>
  <c r="Y2088" i="1"/>
  <c r="AA2088" i="1" s="1"/>
  <c r="AF2088" i="1"/>
  <c r="AH2088" i="1"/>
  <c r="AI2088" i="1" s="1"/>
  <c r="D2089" i="1"/>
  <c r="S2089" i="1" s="1"/>
  <c r="AK2089" i="1" s="1"/>
  <c r="O2089" i="1"/>
  <c r="W2089" i="1"/>
  <c r="Z2089" i="1"/>
  <c r="AB2089" i="1" s="1"/>
  <c r="Y2089" i="1"/>
  <c r="AA2089" i="1" s="1"/>
  <c r="AF2089" i="1"/>
  <c r="AH2089" i="1"/>
  <c r="AI2089" i="1" s="1"/>
  <c r="D2090" i="1"/>
  <c r="S2090" i="1" s="1"/>
  <c r="O2090" i="1"/>
  <c r="W2090" i="1"/>
  <c r="Y2090" i="1"/>
  <c r="AA2090" i="1" s="1"/>
  <c r="AF2090" i="1"/>
  <c r="AH2090" i="1"/>
  <c r="AI2090" i="1" s="1"/>
  <c r="D2091" i="1"/>
  <c r="S2091" i="1" s="1"/>
  <c r="O2091" i="1"/>
  <c r="W2091" i="1"/>
  <c r="Y2091" i="1"/>
  <c r="AA2091" i="1" s="1"/>
  <c r="AF2091" i="1"/>
  <c r="AH2091" i="1"/>
  <c r="AI2091" i="1" s="1"/>
  <c r="D2092" i="1"/>
  <c r="S2092" i="1" s="1"/>
  <c r="AK2092" i="1" s="1"/>
  <c r="O2092" i="1"/>
  <c r="W2092" i="1"/>
  <c r="Y2092" i="1"/>
  <c r="AA2092" i="1" s="1"/>
  <c r="AF2092" i="1"/>
  <c r="AH2092" i="1"/>
  <c r="AI2092" i="1" s="1"/>
  <c r="D2093" i="1"/>
  <c r="S2093" i="1" s="1"/>
  <c r="O2093" i="1"/>
  <c r="W2093" i="1"/>
  <c r="Y2093" i="1"/>
  <c r="AA2093" i="1" s="1"/>
  <c r="AF2093" i="1"/>
  <c r="AH2093" i="1"/>
  <c r="AI2093" i="1" s="1"/>
  <c r="D2094" i="1"/>
  <c r="O2094" i="1"/>
  <c r="W2094" i="1"/>
  <c r="Y2094" i="1"/>
  <c r="AA2094" i="1" s="1"/>
  <c r="AF2094" i="1"/>
  <c r="AH2094" i="1"/>
  <c r="AI2094" i="1" s="1"/>
  <c r="D2095" i="1"/>
  <c r="S2095" i="1" s="1"/>
  <c r="AK2095" i="1" s="1"/>
  <c r="O2095" i="1"/>
  <c r="W2095" i="1"/>
  <c r="Z2095" i="1"/>
  <c r="AB2095" i="1" s="1"/>
  <c r="Y2095" i="1"/>
  <c r="AA2095" i="1" s="1"/>
  <c r="AF2095" i="1"/>
  <c r="AH2095" i="1"/>
  <c r="AI2095" i="1" s="1"/>
  <c r="D2096" i="1"/>
  <c r="S2096" i="1" s="1"/>
  <c r="O2096" i="1"/>
  <c r="W2096" i="1"/>
  <c r="Y2096" i="1"/>
  <c r="AA2096" i="1" s="1"/>
  <c r="AF2096" i="1"/>
  <c r="AH2096" i="1"/>
  <c r="AI2096" i="1" s="1"/>
  <c r="D2097" i="1"/>
  <c r="S2097" i="1" s="1"/>
  <c r="O2097" i="1"/>
  <c r="W2097" i="1"/>
  <c r="Y2097" i="1"/>
  <c r="AA2097" i="1" s="1"/>
  <c r="AF2097" i="1"/>
  <c r="AH2097" i="1"/>
  <c r="AI2097" i="1" s="1"/>
  <c r="D2098" i="1"/>
  <c r="S2098" i="1" s="1"/>
  <c r="O2098" i="1"/>
  <c r="W2098" i="1"/>
  <c r="Y2098" i="1"/>
  <c r="AA2098" i="1" s="1"/>
  <c r="AF2098" i="1"/>
  <c r="AH2098" i="1"/>
  <c r="AI2098" i="1" s="1"/>
  <c r="D2099" i="1"/>
  <c r="S2099" i="1" s="1"/>
  <c r="O2099" i="1"/>
  <c r="W2099" i="1"/>
  <c r="Y2099" i="1"/>
  <c r="AA2099" i="1" s="1"/>
  <c r="AF2099" i="1"/>
  <c r="AH2099" i="1"/>
  <c r="AI2099" i="1" s="1"/>
  <c r="D2100" i="1"/>
  <c r="O2100" i="1"/>
  <c r="W2100" i="1"/>
  <c r="Y2100" i="1"/>
  <c r="AA2100" i="1" s="1"/>
  <c r="AF2100" i="1"/>
  <c r="AH2100" i="1"/>
  <c r="AI2100" i="1"/>
  <c r="D2101" i="1"/>
  <c r="O2101" i="1"/>
  <c r="W2101" i="1"/>
  <c r="Y2101" i="1"/>
  <c r="AA2101" i="1" s="1"/>
  <c r="AF2101" i="1"/>
  <c r="AH2101" i="1"/>
  <c r="AI2101" i="1" s="1"/>
  <c r="D2102" i="1"/>
  <c r="S2102" i="1" s="1"/>
  <c r="AK2102" i="1" s="1"/>
  <c r="O2102" i="1"/>
  <c r="W2102" i="1"/>
  <c r="Y2102" i="1"/>
  <c r="AA2102" i="1" s="1"/>
  <c r="AF2102" i="1"/>
  <c r="AH2102" i="1"/>
  <c r="AI2102" i="1" s="1"/>
  <c r="D2103" i="1"/>
  <c r="O2103" i="1"/>
  <c r="W2103" i="1"/>
  <c r="Y2103" i="1"/>
  <c r="AA2103" i="1" s="1"/>
  <c r="AF2103" i="1"/>
  <c r="AH2103" i="1"/>
  <c r="AI2103" i="1" s="1"/>
  <c r="D2104" i="1"/>
  <c r="S2104" i="1" s="1"/>
  <c r="AK2104" i="1" s="1"/>
  <c r="O2104" i="1"/>
  <c r="W2104" i="1"/>
  <c r="Y2104" i="1"/>
  <c r="AF2104" i="1"/>
  <c r="AH2104" i="1"/>
  <c r="AI2104" i="1" s="1"/>
  <c r="D2105" i="1"/>
  <c r="S2105" i="1" s="1"/>
  <c r="O2105" i="1"/>
  <c r="W2105" i="1"/>
  <c r="Y2105" i="1"/>
  <c r="AA2105" i="1" s="1"/>
  <c r="AF2105" i="1"/>
  <c r="AH2105" i="1"/>
  <c r="AI2105" i="1" s="1"/>
  <c r="D2106" i="1"/>
  <c r="O2106" i="1"/>
  <c r="W2106" i="1"/>
  <c r="Y2106" i="1"/>
  <c r="AA2106" i="1" s="1"/>
  <c r="Z2106" i="1"/>
  <c r="AB2106" i="1" s="1"/>
  <c r="AF2106" i="1"/>
  <c r="AH2106" i="1"/>
  <c r="AI2106" i="1" s="1"/>
  <c r="D2107" i="1"/>
  <c r="S2107" i="1" s="1"/>
  <c r="AK2107" i="1" s="1"/>
  <c r="O2107" i="1"/>
  <c r="W2107" i="1"/>
  <c r="Z2107" i="1"/>
  <c r="AB2107" i="1" s="1"/>
  <c r="Y2107" i="1"/>
  <c r="AA2107" i="1" s="1"/>
  <c r="AF2107" i="1"/>
  <c r="AH2107" i="1"/>
  <c r="AI2107" i="1" s="1"/>
  <c r="D2108" i="1"/>
  <c r="O2108" i="1"/>
  <c r="W2108" i="1"/>
  <c r="Y2108" i="1"/>
  <c r="AA2108" i="1" s="1"/>
  <c r="AF2108" i="1"/>
  <c r="AH2108" i="1"/>
  <c r="AI2108" i="1" s="1"/>
  <c r="D2109" i="1"/>
  <c r="O2109" i="1"/>
  <c r="W2109" i="1"/>
  <c r="Y2109" i="1"/>
  <c r="AA2109" i="1" s="1"/>
  <c r="AF2109" i="1"/>
  <c r="AH2109" i="1"/>
  <c r="AI2109" i="1" s="1"/>
  <c r="D2110" i="1"/>
  <c r="S2110" i="1" s="1"/>
  <c r="AK2110" i="1" s="1"/>
  <c r="O2110" i="1"/>
  <c r="W2110" i="1"/>
  <c r="Y2110" i="1"/>
  <c r="Z2110" i="1" s="1"/>
  <c r="AB2110" i="1" s="1"/>
  <c r="AF2110" i="1"/>
  <c r="AH2110" i="1"/>
  <c r="AI2110" i="1" s="1"/>
  <c r="D2111" i="1"/>
  <c r="S2111" i="1" s="1"/>
  <c r="O2111" i="1"/>
  <c r="W2111" i="1"/>
  <c r="Y2111" i="1"/>
  <c r="AA2111" i="1" s="1"/>
  <c r="AF2111" i="1"/>
  <c r="AH2111" i="1"/>
  <c r="AI2111" i="1" s="1"/>
  <c r="D2112" i="1"/>
  <c r="O2112" i="1"/>
  <c r="W2112" i="1"/>
  <c r="Y2112" i="1"/>
  <c r="AA2112" i="1" s="1"/>
  <c r="AF2112" i="1"/>
  <c r="AH2112" i="1"/>
  <c r="AI2112" i="1" s="1"/>
  <c r="D2113" i="1"/>
  <c r="S2113" i="1" s="1"/>
  <c r="AK2113" i="1" s="1"/>
  <c r="O2113" i="1"/>
  <c r="W2113" i="1"/>
  <c r="Y2113" i="1"/>
  <c r="AA2113" i="1" s="1"/>
  <c r="AF2113" i="1"/>
  <c r="AH2113" i="1"/>
  <c r="AI2113" i="1" s="1"/>
  <c r="D2114" i="1"/>
  <c r="S2114" i="1" s="1"/>
  <c r="O2114" i="1"/>
  <c r="W2114" i="1"/>
  <c r="Y2114" i="1"/>
  <c r="AA2114" i="1" s="1"/>
  <c r="AF2114" i="1"/>
  <c r="AH2114" i="1"/>
  <c r="AI2114" i="1" s="1"/>
  <c r="D2115" i="1"/>
  <c r="O2115" i="1"/>
  <c r="W2115" i="1"/>
  <c r="Y2115" i="1"/>
  <c r="AA2115" i="1" s="1"/>
  <c r="AF2115" i="1"/>
  <c r="AH2115" i="1"/>
  <c r="AI2115" i="1" s="1"/>
  <c r="D2116" i="1"/>
  <c r="S2116" i="1" s="1"/>
  <c r="O2116" i="1"/>
  <c r="W2116" i="1"/>
  <c r="Y2116" i="1"/>
  <c r="AA2116" i="1" s="1"/>
  <c r="AF2116" i="1"/>
  <c r="AH2116" i="1"/>
  <c r="AI2116" i="1" s="1"/>
  <c r="D2117" i="1"/>
  <c r="S2117" i="1" s="1"/>
  <c r="O2117" i="1"/>
  <c r="W2117" i="1"/>
  <c r="Y2117" i="1"/>
  <c r="AA2117" i="1" s="1"/>
  <c r="AF2117" i="1"/>
  <c r="AH2117" i="1"/>
  <c r="AI2117" i="1" s="1"/>
  <c r="D2118" i="1"/>
  <c r="O2118" i="1"/>
  <c r="W2118" i="1"/>
  <c r="Y2118" i="1"/>
  <c r="AA2118" i="1" s="1"/>
  <c r="AF2118" i="1"/>
  <c r="AH2118" i="1"/>
  <c r="AI2118" i="1" s="1"/>
  <c r="D2119" i="1"/>
  <c r="S2119" i="1" s="1"/>
  <c r="AK2119" i="1" s="1"/>
  <c r="O2119" i="1"/>
  <c r="W2119" i="1"/>
  <c r="Y2119" i="1"/>
  <c r="AA2119" i="1" s="1"/>
  <c r="AF2119" i="1"/>
  <c r="AH2119" i="1"/>
  <c r="AI2119" i="1" s="1"/>
  <c r="D2120" i="1"/>
  <c r="S2120" i="1" s="1"/>
  <c r="AK2120" i="1" s="1"/>
  <c r="O2120" i="1"/>
  <c r="W2120" i="1"/>
  <c r="Y2120" i="1"/>
  <c r="AA2120" i="1" s="1"/>
  <c r="AF2120" i="1"/>
  <c r="AH2120" i="1"/>
  <c r="AI2120" i="1" s="1"/>
  <c r="D2121" i="1"/>
  <c r="O2121" i="1"/>
  <c r="W2121" i="1"/>
  <c r="Y2121" i="1"/>
  <c r="AA2121" i="1" s="1"/>
  <c r="AF2121" i="1"/>
  <c r="AH2121" i="1"/>
  <c r="AI2121" i="1" s="1"/>
  <c r="D2122" i="1"/>
  <c r="S2122" i="1" s="1"/>
  <c r="AK2122" i="1" s="1"/>
  <c r="O2122" i="1"/>
  <c r="W2122" i="1"/>
  <c r="Y2122" i="1"/>
  <c r="AF2122" i="1"/>
  <c r="AH2122" i="1"/>
  <c r="AI2122" i="1" s="1"/>
  <c r="D2123" i="1"/>
  <c r="S2123" i="1" s="1"/>
  <c r="O2123" i="1"/>
  <c r="W2123" i="1"/>
  <c r="Y2123" i="1"/>
  <c r="AA2123" i="1" s="1"/>
  <c r="AF2123" i="1"/>
  <c r="AH2123" i="1"/>
  <c r="AI2123" i="1" s="1"/>
  <c r="D2124" i="1"/>
  <c r="O2124" i="1"/>
  <c r="W2124" i="1"/>
  <c r="Y2124" i="1"/>
  <c r="AA2124" i="1" s="1"/>
  <c r="AF2124" i="1"/>
  <c r="AH2124" i="1"/>
  <c r="AI2124" i="1" s="1"/>
  <c r="D2125" i="1"/>
  <c r="O2125" i="1"/>
  <c r="W2125" i="1"/>
  <c r="Z2125" i="1"/>
  <c r="AB2125" i="1" s="1"/>
  <c r="Y2125" i="1"/>
  <c r="AA2125" i="1" s="1"/>
  <c r="AF2125" i="1"/>
  <c r="AH2125" i="1"/>
  <c r="AI2125" i="1" s="1"/>
  <c r="D2126" i="1"/>
  <c r="S2126" i="1" s="1"/>
  <c r="AK2126" i="1" s="1"/>
  <c r="O2126" i="1"/>
  <c r="W2126" i="1"/>
  <c r="Y2126" i="1"/>
  <c r="AA2126" i="1" s="1"/>
  <c r="AF2126" i="1"/>
  <c r="AH2126" i="1"/>
  <c r="AI2126" i="1" s="1"/>
  <c r="D2127" i="1"/>
  <c r="O2127" i="1"/>
  <c r="W2127" i="1"/>
  <c r="Z2127" i="1"/>
  <c r="AB2127" i="1" s="1"/>
  <c r="Y2127" i="1"/>
  <c r="AA2127" i="1" s="1"/>
  <c r="AF2127" i="1"/>
  <c r="AH2127" i="1"/>
  <c r="AI2127" i="1" s="1"/>
  <c r="D2128" i="1"/>
  <c r="S2128" i="1" s="1"/>
  <c r="AK2128" i="1" s="1"/>
  <c r="O2128" i="1"/>
  <c r="W2128" i="1"/>
  <c r="Y2128" i="1"/>
  <c r="AA2128" i="1" s="1"/>
  <c r="AF2128" i="1"/>
  <c r="AH2128" i="1"/>
  <c r="AI2128" i="1" s="1"/>
  <c r="D2129" i="1"/>
  <c r="S2129" i="1" s="1"/>
  <c r="O2129" i="1"/>
  <c r="W2129" i="1"/>
  <c r="Y2129" i="1"/>
  <c r="AA2129" i="1" s="1"/>
  <c r="AF2129" i="1"/>
  <c r="AH2129" i="1"/>
  <c r="AI2129" i="1" s="1"/>
  <c r="D2130" i="1"/>
  <c r="O2130" i="1"/>
  <c r="W2130" i="1"/>
  <c r="Y2130" i="1"/>
  <c r="AA2130" i="1" s="1"/>
  <c r="AF2130" i="1"/>
  <c r="AH2130" i="1"/>
  <c r="AI2130" i="1" s="1"/>
  <c r="D2131" i="1"/>
  <c r="S2131" i="1" s="1"/>
  <c r="AK2131" i="1" s="1"/>
  <c r="O2131" i="1"/>
  <c r="W2131" i="1"/>
  <c r="Y2131" i="1"/>
  <c r="AA2131" i="1" s="1"/>
  <c r="AF2131" i="1"/>
  <c r="AH2131" i="1"/>
  <c r="AI2131" i="1" s="1"/>
  <c r="D2132" i="1"/>
  <c r="S2132" i="1" s="1"/>
  <c r="AK2132" i="1" s="1"/>
  <c r="O2132" i="1"/>
  <c r="W2132" i="1"/>
  <c r="Y2132" i="1"/>
  <c r="AA2132" i="1" s="1"/>
  <c r="AF2132" i="1"/>
  <c r="AH2132" i="1"/>
  <c r="AI2132" i="1" s="1"/>
  <c r="D2133" i="1"/>
  <c r="O2133" i="1"/>
  <c r="W2133" i="1"/>
  <c r="Y2133" i="1"/>
  <c r="AA2133" i="1" s="1"/>
  <c r="AF2133" i="1"/>
  <c r="AH2133" i="1"/>
  <c r="AI2133" i="1" s="1"/>
  <c r="D2134" i="1"/>
  <c r="S2134" i="1" s="1"/>
  <c r="AK2134" i="1" s="1"/>
  <c r="O2134" i="1"/>
  <c r="W2134" i="1"/>
  <c r="Y2134" i="1"/>
  <c r="AF2134" i="1"/>
  <c r="AH2134" i="1"/>
  <c r="AI2134" i="1" s="1"/>
  <c r="D2135" i="1"/>
  <c r="S2135" i="1" s="1"/>
  <c r="O2135" i="1"/>
  <c r="W2135" i="1"/>
  <c r="Y2135" i="1"/>
  <c r="AA2135" i="1" s="1"/>
  <c r="AF2135" i="1"/>
  <c r="AH2135" i="1"/>
  <c r="AI2135" i="1" s="1"/>
  <c r="D2136" i="1"/>
  <c r="O2136" i="1"/>
  <c r="W2136" i="1"/>
  <c r="Y2136" i="1"/>
  <c r="AA2136" i="1" s="1"/>
  <c r="AF2136" i="1"/>
  <c r="AH2136" i="1"/>
  <c r="AI2136" i="1" s="1"/>
  <c r="D2137" i="1"/>
  <c r="S2137" i="1" s="1"/>
  <c r="O2137" i="1"/>
  <c r="W2137" i="1"/>
  <c r="Y2137" i="1"/>
  <c r="AA2137" i="1" s="1"/>
  <c r="AF2137" i="1"/>
  <c r="AH2137" i="1"/>
  <c r="AI2137" i="1" s="1"/>
  <c r="D2138" i="1"/>
  <c r="S2138" i="1" s="1"/>
  <c r="AK2138" i="1" s="1"/>
  <c r="O2138" i="1"/>
  <c r="W2138" i="1"/>
  <c r="Y2138" i="1"/>
  <c r="AA2138" i="1" s="1"/>
  <c r="AF2138" i="1"/>
  <c r="AH2138" i="1"/>
  <c r="AI2138" i="1" s="1"/>
  <c r="D2139" i="1"/>
  <c r="O2139" i="1"/>
  <c r="W2139" i="1"/>
  <c r="Z2139" i="1"/>
  <c r="AB2139" i="1" s="1"/>
  <c r="Y2139" i="1"/>
  <c r="AA2139" i="1" s="1"/>
  <c r="AF2139" i="1"/>
  <c r="AH2139" i="1"/>
  <c r="AI2139" i="1" s="1"/>
  <c r="D2140" i="1"/>
  <c r="S2140" i="1" s="1"/>
  <c r="AK2140" i="1" s="1"/>
  <c r="O2140" i="1"/>
  <c r="W2140" i="1"/>
  <c r="Y2140" i="1"/>
  <c r="AF2140" i="1"/>
  <c r="AH2140" i="1"/>
  <c r="AI2140" i="1" s="1"/>
  <c r="D2141" i="1"/>
  <c r="S2141" i="1" s="1"/>
  <c r="O2141" i="1"/>
  <c r="W2141" i="1"/>
  <c r="Y2141" i="1"/>
  <c r="AA2141" i="1" s="1"/>
  <c r="AF2141" i="1"/>
  <c r="AH2141" i="1"/>
  <c r="AI2141" i="1" s="1"/>
  <c r="D2142" i="1"/>
  <c r="O2142" i="1"/>
  <c r="W2142" i="1"/>
  <c r="Y2142" i="1"/>
  <c r="AA2142" i="1" s="1"/>
  <c r="AF2142" i="1"/>
  <c r="AH2142" i="1"/>
  <c r="AI2142" i="1" s="1"/>
  <c r="D2143" i="1"/>
  <c r="S2143" i="1" s="1"/>
  <c r="AK2143" i="1" s="1"/>
  <c r="O2143" i="1"/>
  <c r="W2143" i="1"/>
  <c r="Y2143" i="1"/>
  <c r="AA2143" i="1" s="1"/>
  <c r="AF2143" i="1"/>
  <c r="AH2143" i="1"/>
  <c r="AI2143" i="1" s="1"/>
  <c r="D2144" i="1"/>
  <c r="S2144" i="1" s="1"/>
  <c r="AK2144" i="1" s="1"/>
  <c r="O2144" i="1"/>
  <c r="W2144" i="1"/>
  <c r="Y2144" i="1"/>
  <c r="AA2144" i="1" s="1"/>
  <c r="AF2144" i="1"/>
  <c r="AH2144" i="1"/>
  <c r="AI2144" i="1" s="1"/>
  <c r="D2145" i="1"/>
  <c r="O2145" i="1"/>
  <c r="W2145" i="1"/>
  <c r="Y2145" i="1"/>
  <c r="AA2145" i="1" s="1"/>
  <c r="AF2145" i="1"/>
  <c r="AH2145" i="1"/>
  <c r="AI2145" i="1" s="1"/>
  <c r="D2146" i="1"/>
  <c r="S2146" i="1" s="1"/>
  <c r="AK2146" i="1" s="1"/>
  <c r="O2146" i="1"/>
  <c r="W2146" i="1"/>
  <c r="Y2146" i="1"/>
  <c r="AA2146" i="1" s="1"/>
  <c r="AF2146" i="1"/>
  <c r="AH2146" i="1"/>
  <c r="AI2146" i="1" s="1"/>
  <c r="D2147" i="1"/>
  <c r="S2147" i="1" s="1"/>
  <c r="O2147" i="1"/>
  <c r="W2147" i="1"/>
  <c r="Z2147" i="1"/>
  <c r="AB2147" i="1" s="1"/>
  <c r="Y2147" i="1"/>
  <c r="AA2147" i="1"/>
  <c r="AF2147" i="1"/>
  <c r="AH2147" i="1"/>
  <c r="AI2147" i="1" s="1"/>
  <c r="D2148" i="1"/>
  <c r="O2148" i="1"/>
  <c r="W2148" i="1"/>
  <c r="Y2148" i="1"/>
  <c r="AA2148" i="1" s="1"/>
  <c r="AF2148" i="1"/>
  <c r="AH2148" i="1"/>
  <c r="AI2148" i="1" s="1"/>
  <c r="D2149" i="1"/>
  <c r="S2149" i="1" s="1"/>
  <c r="AK2149" i="1" s="1"/>
  <c r="O2149" i="1"/>
  <c r="W2149" i="1"/>
  <c r="Y2149" i="1"/>
  <c r="AA2149" i="1" s="1"/>
  <c r="AF2149" i="1"/>
  <c r="AH2149" i="1"/>
  <c r="AI2149" i="1" s="1"/>
  <c r="D2150" i="1"/>
  <c r="S2150" i="1" s="1"/>
  <c r="O2150" i="1"/>
  <c r="W2150" i="1"/>
  <c r="Y2150" i="1"/>
  <c r="AA2150" i="1" s="1"/>
  <c r="AF2150" i="1"/>
  <c r="AH2150" i="1"/>
  <c r="AI2150" i="1" s="1"/>
  <c r="D2151" i="1"/>
  <c r="O2151" i="1"/>
  <c r="W2151" i="1"/>
  <c r="Y2151" i="1"/>
  <c r="AA2151" i="1" s="1"/>
  <c r="AF2151" i="1"/>
  <c r="AH2151" i="1"/>
  <c r="AI2151" i="1" s="1"/>
  <c r="D2152" i="1"/>
  <c r="S2152" i="1" s="1"/>
  <c r="AK2152" i="1" s="1"/>
  <c r="O2152" i="1"/>
  <c r="W2152" i="1"/>
  <c r="Y2152" i="1"/>
  <c r="AA2152" i="1" s="1"/>
  <c r="AF2152" i="1"/>
  <c r="AH2152" i="1"/>
  <c r="AI2152" i="1" s="1"/>
  <c r="D2153" i="1"/>
  <c r="S2153" i="1" s="1"/>
  <c r="O2153" i="1"/>
  <c r="W2153" i="1"/>
  <c r="Y2153" i="1"/>
  <c r="AA2153" i="1" s="1"/>
  <c r="AF2153" i="1"/>
  <c r="AH2153" i="1"/>
  <c r="AI2153" i="1" s="1"/>
  <c r="D2154" i="1"/>
  <c r="O2154" i="1"/>
  <c r="W2154" i="1"/>
  <c r="Y2154" i="1"/>
  <c r="AA2154" i="1" s="1"/>
  <c r="AF2154" i="1"/>
  <c r="AH2154" i="1"/>
  <c r="AI2154" i="1" s="1"/>
  <c r="D2155" i="1"/>
  <c r="S2155" i="1" s="1"/>
  <c r="AK2155" i="1" s="1"/>
  <c r="O2155" i="1"/>
  <c r="W2155" i="1"/>
  <c r="Y2155" i="1"/>
  <c r="AA2155" i="1" s="1"/>
  <c r="AF2155" i="1"/>
  <c r="AH2155" i="1"/>
  <c r="AI2155" i="1" s="1"/>
  <c r="D2156" i="1"/>
  <c r="S2156" i="1" s="1"/>
  <c r="AK2156" i="1" s="1"/>
  <c r="O2156" i="1"/>
  <c r="W2156" i="1"/>
  <c r="Y2156" i="1"/>
  <c r="AA2156" i="1" s="1"/>
  <c r="AF2156" i="1"/>
  <c r="AH2156" i="1"/>
  <c r="AI2156" i="1"/>
  <c r="D2157" i="1"/>
  <c r="O2157" i="1"/>
  <c r="W2157" i="1"/>
  <c r="Y2157" i="1"/>
  <c r="AA2157" i="1" s="1"/>
  <c r="AF2157" i="1"/>
  <c r="AH2157" i="1"/>
  <c r="AI2157" i="1" s="1"/>
  <c r="D2158" i="1"/>
  <c r="S2158" i="1" s="1"/>
  <c r="O2158" i="1"/>
  <c r="W2158" i="1"/>
  <c r="Y2158" i="1"/>
  <c r="AA2158" i="1" s="1"/>
  <c r="AF2158" i="1"/>
  <c r="AH2158" i="1"/>
  <c r="AI2158" i="1" s="1"/>
  <c r="D2159" i="1"/>
  <c r="S2159" i="1" s="1"/>
  <c r="O2159" i="1"/>
  <c r="W2159" i="1"/>
  <c r="Y2159" i="1"/>
  <c r="AA2159" i="1" s="1"/>
  <c r="AF2159" i="1"/>
  <c r="AH2159" i="1"/>
  <c r="AI2159" i="1" s="1"/>
  <c r="D2160" i="1"/>
  <c r="O2160" i="1"/>
  <c r="W2160" i="1"/>
  <c r="Y2160" i="1"/>
  <c r="AA2160" i="1" s="1"/>
  <c r="AF2160" i="1"/>
  <c r="AH2160" i="1"/>
  <c r="AI2160" i="1"/>
  <c r="D2161" i="1"/>
  <c r="S2161" i="1" s="1"/>
  <c r="AK2161" i="1" s="1"/>
  <c r="O2161" i="1"/>
  <c r="W2161" i="1"/>
  <c r="Y2161" i="1"/>
  <c r="AA2161" i="1" s="1"/>
  <c r="AF2161" i="1"/>
  <c r="AH2161" i="1"/>
  <c r="AI2161" i="1" s="1"/>
  <c r="D2162" i="1"/>
  <c r="S2162" i="1" s="1"/>
  <c r="AK2162" i="1" s="1"/>
  <c r="O2162" i="1"/>
  <c r="W2162" i="1"/>
  <c r="Y2162" i="1"/>
  <c r="AA2162" i="1" s="1"/>
  <c r="AF2162" i="1"/>
  <c r="AH2162" i="1"/>
  <c r="AI2162" i="1"/>
  <c r="D2163" i="1"/>
  <c r="O2163" i="1"/>
  <c r="W2163" i="1"/>
  <c r="Y2163" i="1"/>
  <c r="AA2163" i="1" s="1"/>
  <c r="AF2163" i="1"/>
  <c r="AH2163" i="1"/>
  <c r="AI2163" i="1" s="1"/>
  <c r="D2164" i="1"/>
  <c r="S2164" i="1" s="1"/>
  <c r="O2164" i="1"/>
  <c r="W2164" i="1"/>
  <c r="Y2164" i="1"/>
  <c r="AA2164" i="1" s="1"/>
  <c r="AF2164" i="1"/>
  <c r="AH2164" i="1"/>
  <c r="AI2164" i="1" s="1"/>
  <c r="D2165" i="1"/>
  <c r="S2165" i="1" s="1"/>
  <c r="O2165" i="1"/>
  <c r="W2165" i="1"/>
  <c r="Y2165" i="1"/>
  <c r="AA2165" i="1" s="1"/>
  <c r="AF2165" i="1"/>
  <c r="AH2165" i="1"/>
  <c r="AI2165" i="1" s="1"/>
  <c r="D2166" i="1"/>
  <c r="S2166" i="1" s="1"/>
  <c r="O2166" i="1"/>
  <c r="W2166" i="1"/>
  <c r="Y2166" i="1"/>
  <c r="AA2166" i="1" s="1"/>
  <c r="AF2166" i="1"/>
  <c r="AH2166" i="1"/>
  <c r="AI2166" i="1" s="1"/>
  <c r="D2167" i="1"/>
  <c r="S2167" i="1" s="1"/>
  <c r="AK2167" i="1" s="1"/>
  <c r="O2167" i="1"/>
  <c r="W2167" i="1"/>
  <c r="Y2167" i="1"/>
  <c r="AA2167" i="1" s="1"/>
  <c r="AF2167" i="1"/>
  <c r="AH2167" i="1"/>
  <c r="AI2167" i="1" s="1"/>
  <c r="D2168" i="1"/>
  <c r="S2168" i="1" s="1"/>
  <c r="AK2168" i="1" s="1"/>
  <c r="O2168" i="1"/>
  <c r="W2168" i="1"/>
  <c r="Y2168" i="1"/>
  <c r="AA2168" i="1" s="1"/>
  <c r="AF2168" i="1"/>
  <c r="AH2168" i="1"/>
  <c r="AI2168" i="1" s="1"/>
  <c r="D2169" i="1"/>
  <c r="S2169" i="1" s="1"/>
  <c r="AK2169" i="1" s="1"/>
  <c r="O2169" i="1"/>
  <c r="W2169" i="1"/>
  <c r="Y2169" i="1"/>
  <c r="AA2169" i="1" s="1"/>
  <c r="AF2169" i="1"/>
  <c r="AH2169" i="1"/>
  <c r="AI2169" i="1" s="1"/>
  <c r="D2170" i="1"/>
  <c r="S2170" i="1" s="1"/>
  <c r="AK2170" i="1" s="1"/>
  <c r="O2170" i="1"/>
  <c r="W2170" i="1"/>
  <c r="Y2170" i="1"/>
  <c r="AA2170" i="1" s="1"/>
  <c r="AF2170" i="1"/>
  <c r="AH2170" i="1"/>
  <c r="AI2170" i="1" s="1"/>
  <c r="D2171" i="1"/>
  <c r="O2171" i="1"/>
  <c r="W2171" i="1"/>
  <c r="Y2171" i="1"/>
  <c r="AA2171" i="1" s="1"/>
  <c r="AF2171" i="1"/>
  <c r="AH2171" i="1"/>
  <c r="AI2171" i="1" s="1"/>
  <c r="D2172" i="1"/>
  <c r="O2172" i="1"/>
  <c r="W2172" i="1"/>
  <c r="Y2172" i="1"/>
  <c r="AF2172" i="1"/>
  <c r="AH2172" i="1"/>
  <c r="AI2172" i="1" s="1"/>
  <c r="D2173" i="1"/>
  <c r="S2173" i="1" s="1"/>
  <c r="AK2173" i="1" s="1"/>
  <c r="O2173" i="1"/>
  <c r="W2173" i="1"/>
  <c r="Y2173" i="1"/>
  <c r="AA2173" i="1" s="1"/>
  <c r="AF2173" i="1"/>
  <c r="AH2173" i="1"/>
  <c r="AI2173" i="1" s="1"/>
  <c r="D2174" i="1"/>
  <c r="S2174" i="1" s="1"/>
  <c r="O2174" i="1"/>
  <c r="W2174" i="1"/>
  <c r="Y2174" i="1"/>
  <c r="AA2174" i="1" s="1"/>
  <c r="AF2174" i="1"/>
  <c r="AH2174" i="1"/>
  <c r="AI2174" i="1" s="1"/>
  <c r="D2175" i="1"/>
  <c r="O2175" i="1"/>
  <c r="W2175" i="1"/>
  <c r="Y2175" i="1"/>
  <c r="AA2175" i="1" s="1"/>
  <c r="AF2175" i="1"/>
  <c r="AH2175" i="1"/>
  <c r="AI2175" i="1" s="1"/>
  <c r="D2176" i="1"/>
  <c r="O2176" i="1"/>
  <c r="W2176" i="1"/>
  <c r="Y2176" i="1"/>
  <c r="AA2176" i="1" s="1"/>
  <c r="AF2176" i="1"/>
  <c r="AH2176" i="1"/>
  <c r="AI2176" i="1" s="1"/>
  <c r="D2177" i="1"/>
  <c r="S2177" i="1" s="1"/>
  <c r="AK2177" i="1" s="1"/>
  <c r="O2177" i="1"/>
  <c r="W2177" i="1"/>
  <c r="Y2177" i="1"/>
  <c r="AA2177" i="1" s="1"/>
  <c r="AF2177" i="1"/>
  <c r="AH2177" i="1"/>
  <c r="AI2177" i="1" s="1"/>
  <c r="D2178" i="1"/>
  <c r="S2178" i="1" s="1"/>
  <c r="O2178" i="1"/>
  <c r="W2178" i="1"/>
  <c r="Y2178" i="1"/>
  <c r="AF2178" i="1"/>
  <c r="AH2178" i="1"/>
  <c r="AI2178" i="1" s="1"/>
  <c r="D2179" i="1"/>
  <c r="O2179" i="1"/>
  <c r="W2179" i="1"/>
  <c r="Y2179" i="1"/>
  <c r="AF2179" i="1"/>
  <c r="AH2179" i="1"/>
  <c r="AI2179" i="1" s="1"/>
  <c r="D2180" i="1"/>
  <c r="S2180" i="1" s="1"/>
  <c r="O2180" i="1"/>
  <c r="W2180" i="1"/>
  <c r="Y2180" i="1"/>
  <c r="AA2180" i="1" s="1"/>
  <c r="AF2180" i="1"/>
  <c r="AH2180" i="1"/>
  <c r="AI2180" i="1" s="1"/>
  <c r="D2181" i="1"/>
  <c r="S2181" i="1" s="1"/>
  <c r="AK2181" i="1" s="1"/>
  <c r="O2181" i="1"/>
  <c r="W2181" i="1"/>
  <c r="Y2181" i="1"/>
  <c r="AA2181" i="1" s="1"/>
  <c r="AF2181" i="1"/>
  <c r="AH2181" i="1"/>
  <c r="AI2181" i="1" s="1"/>
  <c r="D2182" i="1"/>
  <c r="O2182" i="1"/>
  <c r="W2182" i="1"/>
  <c r="Y2182" i="1"/>
  <c r="AA2182" i="1" s="1"/>
  <c r="AF2182" i="1"/>
  <c r="AH2182" i="1"/>
  <c r="AI2182" i="1" s="1"/>
  <c r="D2183" i="1"/>
  <c r="S2183" i="1" s="1"/>
  <c r="O2183" i="1"/>
  <c r="W2183" i="1"/>
  <c r="Y2183" i="1"/>
  <c r="AA2183" i="1" s="1"/>
  <c r="AF2183" i="1"/>
  <c r="AH2183" i="1"/>
  <c r="AI2183" i="1" s="1"/>
  <c r="D2184" i="1"/>
  <c r="O2184" i="1"/>
  <c r="W2184" i="1"/>
  <c r="Y2184" i="1"/>
  <c r="AF2184" i="1"/>
  <c r="AH2184" i="1"/>
  <c r="AI2184" i="1" s="1"/>
  <c r="D2185" i="1"/>
  <c r="O2185" i="1"/>
  <c r="W2185" i="1"/>
  <c r="Y2185" i="1"/>
  <c r="AA2185" i="1" s="1"/>
  <c r="AF2185" i="1"/>
  <c r="AH2185" i="1"/>
  <c r="AI2185" i="1" s="1"/>
  <c r="D2186" i="1"/>
  <c r="S2186" i="1" s="1"/>
  <c r="O2186" i="1"/>
  <c r="W2186" i="1"/>
  <c r="Y2186" i="1"/>
  <c r="AA2186" i="1" s="1"/>
  <c r="AF2186" i="1"/>
  <c r="AH2186" i="1"/>
  <c r="AI2186" i="1" s="1"/>
  <c r="D2187" i="1"/>
  <c r="S2187" i="1" s="1"/>
  <c r="O2187" i="1"/>
  <c r="W2187" i="1"/>
  <c r="Y2187" i="1"/>
  <c r="AA2187" i="1" s="1"/>
  <c r="AF2187" i="1"/>
  <c r="AH2187" i="1"/>
  <c r="AI2187" i="1" s="1"/>
  <c r="D2188" i="1"/>
  <c r="S2188" i="1" s="1"/>
  <c r="O2188" i="1"/>
  <c r="W2188" i="1"/>
  <c r="Y2188" i="1"/>
  <c r="AF2188" i="1"/>
  <c r="AH2188" i="1"/>
  <c r="AI2188" i="1" s="1"/>
  <c r="D2189" i="1"/>
  <c r="O2189" i="1"/>
  <c r="W2189" i="1"/>
  <c r="Y2189" i="1"/>
  <c r="AA2189" i="1"/>
  <c r="AF2189" i="1"/>
  <c r="AH2189" i="1"/>
  <c r="AI2189" i="1" s="1"/>
  <c r="D2190" i="1"/>
  <c r="O2190" i="1"/>
  <c r="W2190" i="1"/>
  <c r="Z2190" i="1"/>
  <c r="AB2190" i="1" s="1"/>
  <c r="Y2190" i="1"/>
  <c r="AA2190" i="1" s="1"/>
  <c r="AF2190" i="1"/>
  <c r="AH2190" i="1"/>
  <c r="AI2190" i="1" s="1"/>
  <c r="D2191" i="1"/>
  <c r="S2191" i="1" s="1"/>
  <c r="O2191" i="1"/>
  <c r="W2191" i="1"/>
  <c r="Y2191" i="1"/>
  <c r="AA2191" i="1" s="1"/>
  <c r="AF2191" i="1"/>
  <c r="AH2191" i="1"/>
  <c r="AI2191" i="1" s="1"/>
  <c r="D2192" i="1"/>
  <c r="S2192" i="1" s="1"/>
  <c r="O2192" i="1"/>
  <c r="W2192" i="1"/>
  <c r="Z2192" i="1"/>
  <c r="AB2192" i="1" s="1"/>
  <c r="Y2192" i="1"/>
  <c r="AA2192" i="1" s="1"/>
  <c r="AF2192" i="1"/>
  <c r="AH2192" i="1"/>
  <c r="AI2192" i="1" s="1"/>
  <c r="D2193" i="1"/>
  <c r="S2193" i="1" s="1"/>
  <c r="O2193" i="1"/>
  <c r="W2193" i="1"/>
  <c r="Y2193" i="1"/>
  <c r="AA2193" i="1" s="1"/>
  <c r="AF2193" i="1"/>
  <c r="AH2193" i="1"/>
  <c r="AI2193" i="1" s="1"/>
  <c r="D2194" i="1"/>
  <c r="O2194" i="1"/>
  <c r="W2194" i="1"/>
  <c r="Y2194" i="1"/>
  <c r="AA2194" i="1"/>
  <c r="AF2194" i="1"/>
  <c r="AH2194" i="1"/>
  <c r="AI2194" i="1" s="1"/>
  <c r="D2195" i="1"/>
  <c r="S2195" i="1" s="1"/>
  <c r="O2195" i="1"/>
  <c r="W2195" i="1"/>
  <c r="Y2195" i="1"/>
  <c r="AA2195" i="1" s="1"/>
  <c r="AF2195" i="1"/>
  <c r="AH2195" i="1"/>
  <c r="AI2195" i="1" s="1"/>
  <c r="D2196" i="1"/>
  <c r="O2196" i="1"/>
  <c r="W2196" i="1"/>
  <c r="Y2196" i="1"/>
  <c r="Z2196" i="1" s="1"/>
  <c r="AB2196" i="1" s="1"/>
  <c r="AF2196" i="1"/>
  <c r="AH2196" i="1"/>
  <c r="AI2196" i="1" s="1"/>
  <c r="D2197" i="1"/>
  <c r="S2197" i="1" s="1"/>
  <c r="O2197" i="1"/>
  <c r="W2197" i="1"/>
  <c r="Y2197" i="1"/>
  <c r="AA2197" i="1" s="1"/>
  <c r="AF2197" i="1"/>
  <c r="AH2197" i="1"/>
  <c r="AI2197" i="1" s="1"/>
  <c r="D2198" i="1"/>
  <c r="S2198" i="1" s="1"/>
  <c r="O2198" i="1"/>
  <c r="W2198" i="1"/>
  <c r="Y2198" i="1"/>
  <c r="Z2198" i="1" s="1"/>
  <c r="AB2198" i="1" s="1"/>
  <c r="AF2198" i="1"/>
  <c r="AH2198" i="1"/>
  <c r="AI2198" i="1" s="1"/>
  <c r="D2199" i="1"/>
  <c r="S2199" i="1" s="1"/>
  <c r="O2199" i="1"/>
  <c r="W2199" i="1"/>
  <c r="Z2199" i="1"/>
  <c r="AB2199" i="1" s="1"/>
  <c r="Y2199" i="1"/>
  <c r="AA2199" i="1" s="1"/>
  <c r="AF2199" i="1"/>
  <c r="AH2199" i="1"/>
  <c r="AI2199" i="1" s="1"/>
  <c r="D2200" i="1"/>
  <c r="S2200" i="1" s="1"/>
  <c r="AK2200" i="1" s="1"/>
  <c r="O2200" i="1"/>
  <c r="W2200" i="1"/>
  <c r="Y2200" i="1"/>
  <c r="AA2200" i="1" s="1"/>
  <c r="AF2200" i="1"/>
  <c r="AH2200" i="1"/>
  <c r="AI2200" i="1" s="1"/>
  <c r="D2201" i="1"/>
  <c r="S2201" i="1" s="1"/>
  <c r="O2201" i="1"/>
  <c r="W2201" i="1"/>
  <c r="Y2201" i="1"/>
  <c r="AA2201" i="1" s="1"/>
  <c r="AF2201" i="1"/>
  <c r="AH2201" i="1"/>
  <c r="AI2201" i="1" s="1"/>
  <c r="D2202" i="1"/>
  <c r="S2202" i="1" s="1"/>
  <c r="O2202" i="1"/>
  <c r="W2202" i="1"/>
  <c r="Z2202" i="1"/>
  <c r="AB2202" i="1" s="1"/>
  <c r="Y2202" i="1"/>
  <c r="AA2202" i="1"/>
  <c r="AF2202" i="1"/>
  <c r="AH2202" i="1"/>
  <c r="AI2202" i="1" s="1"/>
  <c r="D2203" i="1"/>
  <c r="S2203" i="1" s="1"/>
  <c r="O2203" i="1"/>
  <c r="W2203" i="1"/>
  <c r="Z2203" i="1"/>
  <c r="AB2203" i="1" s="1"/>
  <c r="Y2203" i="1"/>
  <c r="AA2203" i="1" s="1"/>
  <c r="AF2203" i="1"/>
  <c r="AH2203" i="1"/>
  <c r="AI2203" i="1"/>
  <c r="D2204" i="1"/>
  <c r="O2204" i="1"/>
  <c r="W2204" i="1"/>
  <c r="Y2204" i="1"/>
  <c r="AA2204" i="1"/>
  <c r="AF2204" i="1"/>
  <c r="AH2204" i="1"/>
  <c r="AI2204" i="1" s="1"/>
  <c r="D2205" i="1"/>
  <c r="S2205" i="1" s="1"/>
  <c r="O2205" i="1"/>
  <c r="W2205" i="1"/>
  <c r="Y2205" i="1"/>
  <c r="AF2205" i="1"/>
  <c r="AH2205" i="1"/>
  <c r="AI2205" i="1" s="1"/>
  <c r="D2206" i="1"/>
  <c r="S2206" i="1" s="1"/>
  <c r="AK2206" i="1" s="1"/>
  <c r="O2206" i="1"/>
  <c r="W2206" i="1"/>
  <c r="Y2206" i="1"/>
  <c r="AA2206" i="1" s="1"/>
  <c r="AF2206" i="1"/>
  <c r="AH2206" i="1"/>
  <c r="AI2206" i="1" s="1"/>
  <c r="D2207" i="1"/>
  <c r="S2207" i="1" s="1"/>
  <c r="O2207" i="1"/>
  <c r="W2207" i="1"/>
  <c r="Y2207" i="1"/>
  <c r="AA2207" i="1" s="1"/>
  <c r="AF2207" i="1"/>
  <c r="AH2207" i="1"/>
  <c r="AI2207" i="1" s="1"/>
  <c r="D2208" i="1"/>
  <c r="S2208" i="1" s="1"/>
  <c r="O2208" i="1"/>
  <c r="W2208" i="1"/>
  <c r="Y2208" i="1"/>
  <c r="AA2208" i="1" s="1"/>
  <c r="AF2208" i="1"/>
  <c r="AH2208" i="1"/>
  <c r="AI2208" i="1" s="1"/>
  <c r="D2209" i="1"/>
  <c r="S2209" i="1" s="1"/>
  <c r="O2209" i="1"/>
  <c r="W2209" i="1"/>
  <c r="Z2209" i="1"/>
  <c r="AB2209" i="1" s="1"/>
  <c r="Y2209" i="1"/>
  <c r="AA2209" i="1" s="1"/>
  <c r="AF2209" i="1"/>
  <c r="AH2209" i="1"/>
  <c r="AI2209" i="1" s="1"/>
  <c r="D2210" i="1"/>
  <c r="O2210" i="1"/>
  <c r="W2210" i="1"/>
  <c r="Y2210" i="1"/>
  <c r="AA2210" i="1"/>
  <c r="AF2210" i="1"/>
  <c r="AH2210" i="1"/>
  <c r="AI2210" i="1" s="1"/>
  <c r="D2211" i="1"/>
  <c r="S2211" i="1" s="1"/>
  <c r="O2211" i="1"/>
  <c r="W2211" i="1"/>
  <c r="Z2211" i="1"/>
  <c r="AB2211" i="1" s="1"/>
  <c r="Y2211" i="1"/>
  <c r="AA2211" i="1" s="1"/>
  <c r="AF2211" i="1"/>
  <c r="AH2211" i="1"/>
  <c r="AI2211" i="1" s="1"/>
  <c r="D2212" i="1"/>
  <c r="S2212" i="1" s="1"/>
  <c r="AK2212" i="1" s="1"/>
  <c r="O2212" i="1"/>
  <c r="W2212" i="1"/>
  <c r="Y2212" i="1"/>
  <c r="AA2212" i="1" s="1"/>
  <c r="AF2212" i="1"/>
  <c r="AH2212" i="1"/>
  <c r="AI2212" i="1" s="1"/>
  <c r="D2213" i="1"/>
  <c r="S2213" i="1" s="1"/>
  <c r="O2213" i="1"/>
  <c r="W2213" i="1"/>
  <c r="Y2213" i="1"/>
  <c r="AA2213" i="1" s="1"/>
  <c r="AF2213" i="1"/>
  <c r="AH2213" i="1"/>
  <c r="AI2213" i="1" s="1"/>
  <c r="D2214" i="1"/>
  <c r="S2214" i="1" s="1"/>
  <c r="AK2214" i="1" s="1"/>
  <c r="O2214" i="1"/>
  <c r="W2214" i="1"/>
  <c r="Z2214" i="1"/>
  <c r="AB2214" i="1" s="1"/>
  <c r="Y2214" i="1"/>
  <c r="AA2214" i="1" s="1"/>
  <c r="AF2214" i="1"/>
  <c r="AH2214" i="1"/>
  <c r="AI2214" i="1" s="1"/>
  <c r="D2215" i="1"/>
  <c r="O2215" i="1"/>
  <c r="W2215" i="1"/>
  <c r="Y2215" i="1"/>
  <c r="AA2215" i="1" s="1"/>
  <c r="AF2215" i="1"/>
  <c r="AH2215" i="1"/>
  <c r="AI2215" i="1" s="1"/>
  <c r="D2216" i="1"/>
  <c r="S2216" i="1" s="1"/>
  <c r="O2216" i="1"/>
  <c r="W2216" i="1"/>
  <c r="Y2216" i="1"/>
  <c r="AA2216" i="1" s="1"/>
  <c r="AF2216" i="1"/>
  <c r="AH2216" i="1"/>
  <c r="AI2216" i="1" s="1"/>
  <c r="D2217" i="1"/>
  <c r="S2217" i="1" s="1"/>
  <c r="O2217" i="1"/>
  <c r="W2217" i="1"/>
  <c r="Z2217" i="1"/>
  <c r="AB2217" i="1" s="1"/>
  <c r="Y2217" i="1"/>
  <c r="AA2217" i="1" s="1"/>
  <c r="AF2217" i="1"/>
  <c r="AH2217" i="1"/>
  <c r="AI2217" i="1" s="1"/>
  <c r="D2218" i="1"/>
  <c r="S2218" i="1" s="1"/>
  <c r="O2218" i="1"/>
  <c r="W2218" i="1"/>
  <c r="Y2218" i="1"/>
  <c r="AA2218" i="1" s="1"/>
  <c r="Z2218" i="1"/>
  <c r="AB2218" i="1" s="1"/>
  <c r="AF2218" i="1"/>
  <c r="AH2218" i="1"/>
  <c r="AI2218" i="1" s="1"/>
  <c r="D2219" i="1"/>
  <c r="S2219" i="1" s="1"/>
  <c r="O2219" i="1"/>
  <c r="W2219" i="1"/>
  <c r="Y2219" i="1"/>
  <c r="AA2219" i="1" s="1"/>
  <c r="AF2219" i="1"/>
  <c r="AH2219" i="1"/>
  <c r="AI2219" i="1" s="1"/>
  <c r="D2220" i="1"/>
  <c r="O2220" i="1"/>
  <c r="W2220" i="1"/>
  <c r="Y2220" i="1"/>
  <c r="AA2220" i="1" s="1"/>
  <c r="AF2220" i="1"/>
  <c r="AH2220" i="1"/>
  <c r="AI2220" i="1" s="1"/>
  <c r="D2221" i="1"/>
  <c r="O2221" i="1"/>
  <c r="W2221" i="1"/>
  <c r="Y2221" i="1"/>
  <c r="AA2221" i="1" s="1"/>
  <c r="AF2221" i="1"/>
  <c r="AH2221" i="1"/>
  <c r="AI2221" i="1"/>
  <c r="D2222" i="1"/>
  <c r="S2222" i="1" s="1"/>
  <c r="O2222" i="1"/>
  <c r="W2222" i="1"/>
  <c r="Y2222" i="1"/>
  <c r="AA2222" i="1" s="1"/>
  <c r="AF2222" i="1"/>
  <c r="AH2222" i="1"/>
  <c r="AI2222" i="1" s="1"/>
  <c r="D2223" i="1"/>
  <c r="S2223" i="1" s="1"/>
  <c r="O2223" i="1"/>
  <c r="W2223" i="1"/>
  <c r="Y2223" i="1"/>
  <c r="AA2223" i="1" s="1"/>
  <c r="AF2223" i="1"/>
  <c r="AH2223" i="1"/>
  <c r="AI2223" i="1" s="1"/>
  <c r="D2224" i="1"/>
  <c r="O2224" i="1"/>
  <c r="W2224" i="1"/>
  <c r="Y2224" i="1"/>
  <c r="AA2224" i="1" s="1"/>
  <c r="AF2224" i="1"/>
  <c r="AH2224" i="1"/>
  <c r="AI2224" i="1" s="1"/>
  <c r="D2225" i="1"/>
  <c r="S2225" i="1" s="1"/>
  <c r="O2225" i="1"/>
  <c r="W2225" i="1"/>
  <c r="Y2225" i="1"/>
  <c r="AA2225" i="1" s="1"/>
  <c r="AF2225" i="1"/>
  <c r="AH2225" i="1"/>
  <c r="AI2225" i="1" s="1"/>
  <c r="D2226" i="1"/>
  <c r="S2226" i="1" s="1"/>
  <c r="O2226" i="1"/>
  <c r="W2226" i="1"/>
  <c r="Y2226" i="1"/>
  <c r="AA2226" i="1" s="1"/>
  <c r="AF2226" i="1"/>
  <c r="AH2226" i="1"/>
  <c r="AI2226" i="1" s="1"/>
  <c r="D2227" i="1"/>
  <c r="S2227" i="1" s="1"/>
  <c r="O2227" i="1"/>
  <c r="W2227" i="1"/>
  <c r="Y2227" i="1"/>
  <c r="AA2227" i="1" s="1"/>
  <c r="AF2227" i="1"/>
  <c r="AH2227" i="1"/>
  <c r="AI2227" i="1" s="1"/>
  <c r="D2228" i="1"/>
  <c r="O2228" i="1"/>
  <c r="W2228" i="1"/>
  <c r="Y2228" i="1"/>
  <c r="AA2228" i="1" s="1"/>
  <c r="AF2228" i="1"/>
  <c r="AH2228" i="1"/>
  <c r="AI2228" i="1" s="1"/>
  <c r="D2229" i="1"/>
  <c r="S2229" i="1" s="1"/>
  <c r="O2229" i="1"/>
  <c r="W2229" i="1"/>
  <c r="Y2229" i="1"/>
  <c r="AA2229" i="1" s="1"/>
  <c r="AF2229" i="1"/>
  <c r="AH2229" i="1"/>
  <c r="AI2229" i="1" s="1"/>
  <c r="D2230" i="1"/>
  <c r="S2230" i="1" s="1"/>
  <c r="AK2230" i="1" s="1"/>
  <c r="O2230" i="1"/>
  <c r="W2230" i="1"/>
  <c r="Z2230" i="1"/>
  <c r="AB2230" i="1" s="1"/>
  <c r="Y2230" i="1"/>
  <c r="AA2230" i="1" s="1"/>
  <c r="AF2230" i="1"/>
  <c r="AH2230" i="1"/>
  <c r="AI2230" i="1" s="1"/>
  <c r="D2231" i="1"/>
  <c r="S2231" i="1" s="1"/>
  <c r="O2231" i="1"/>
  <c r="W2231" i="1"/>
  <c r="Y2231" i="1"/>
  <c r="AA2231" i="1" s="1"/>
  <c r="AF2231" i="1"/>
  <c r="AH2231" i="1"/>
  <c r="AI2231" i="1" s="1"/>
  <c r="D2232" i="1"/>
  <c r="O2232" i="1"/>
  <c r="W2232" i="1"/>
  <c r="Y2232" i="1"/>
  <c r="AF2232" i="1"/>
  <c r="AH2232" i="1"/>
  <c r="AI2232" i="1" s="1"/>
  <c r="D2233" i="1"/>
  <c r="S2233" i="1" s="1"/>
  <c r="O2233" i="1"/>
  <c r="W2233" i="1"/>
  <c r="Y2233" i="1"/>
  <c r="AA2233" i="1" s="1"/>
  <c r="AF2233" i="1"/>
  <c r="AH2233" i="1"/>
  <c r="AI2233" i="1"/>
  <c r="D2234" i="1"/>
  <c r="S2234" i="1" s="1"/>
  <c r="O2234" i="1"/>
  <c r="W2234" i="1"/>
  <c r="Y2234" i="1"/>
  <c r="AF2234" i="1"/>
  <c r="AH2234" i="1"/>
  <c r="AI2234" i="1" s="1"/>
  <c r="D2235" i="1"/>
  <c r="S2235" i="1" s="1"/>
  <c r="O2235" i="1"/>
  <c r="W2235" i="1"/>
  <c r="Y2235" i="1"/>
  <c r="AA2235" i="1" s="1"/>
  <c r="AF2235" i="1"/>
  <c r="AH2235" i="1"/>
  <c r="AI2235" i="1" s="1"/>
  <c r="D2236" i="1"/>
  <c r="S2236" i="1" s="1"/>
  <c r="O2236" i="1"/>
  <c r="W2236" i="1"/>
  <c r="Y2236" i="1"/>
  <c r="AF2236" i="1"/>
  <c r="AH2236" i="1"/>
  <c r="AI2236" i="1" s="1"/>
  <c r="D2237" i="1"/>
  <c r="S2237" i="1" s="1"/>
  <c r="O2237" i="1"/>
  <c r="W2237" i="1"/>
  <c r="Y2237" i="1"/>
  <c r="AA2237" i="1" s="1"/>
  <c r="AF2237" i="1"/>
  <c r="AH2237" i="1"/>
  <c r="AI2237" i="1" s="1"/>
  <c r="D2238" i="1"/>
  <c r="S2238" i="1" s="1"/>
  <c r="AK2238" i="1" s="1"/>
  <c r="O2238" i="1"/>
  <c r="W2238" i="1"/>
  <c r="Y2238" i="1"/>
  <c r="AA2238" i="1" s="1"/>
  <c r="AF2238" i="1"/>
  <c r="AH2238" i="1"/>
  <c r="AI2238" i="1" s="1"/>
  <c r="D2239" i="1"/>
  <c r="O2239" i="1"/>
  <c r="W2239" i="1"/>
  <c r="Z2239" i="1"/>
  <c r="AB2239" i="1" s="1"/>
  <c r="Y2239" i="1"/>
  <c r="AA2239" i="1" s="1"/>
  <c r="AF2239" i="1"/>
  <c r="AH2239" i="1"/>
  <c r="AI2239" i="1" s="1"/>
  <c r="D2240" i="1"/>
  <c r="S2240" i="1" s="1"/>
  <c r="AK2240" i="1" s="1"/>
  <c r="O2240" i="1"/>
  <c r="W2240" i="1"/>
  <c r="Y2240" i="1"/>
  <c r="AA2240" i="1" s="1"/>
  <c r="AF2240" i="1"/>
  <c r="AH2240" i="1"/>
  <c r="AI2240" i="1" s="1"/>
  <c r="D2241" i="1"/>
  <c r="S2241" i="1" s="1"/>
  <c r="O2241" i="1"/>
  <c r="W2241" i="1"/>
  <c r="Y2241" i="1"/>
  <c r="AA2241" i="1" s="1"/>
  <c r="AF2241" i="1"/>
  <c r="AH2241" i="1"/>
  <c r="AI2241" i="1" s="1"/>
  <c r="D2242" i="1"/>
  <c r="S2242" i="1" s="1"/>
  <c r="AK2242" i="1" s="1"/>
  <c r="O2242" i="1"/>
  <c r="W2242" i="1"/>
  <c r="Y2242" i="1"/>
  <c r="AA2242" i="1" s="1"/>
  <c r="AF2242" i="1"/>
  <c r="AH2242" i="1"/>
  <c r="AI2242" i="1" s="1"/>
  <c r="D2243" i="1"/>
  <c r="S2243" i="1" s="1"/>
  <c r="O2243" i="1"/>
  <c r="W2243" i="1"/>
  <c r="Y2243" i="1"/>
  <c r="AF2243" i="1"/>
  <c r="AH2243" i="1"/>
  <c r="AI2243" i="1" s="1"/>
  <c r="D2244" i="1"/>
  <c r="S2244" i="1" s="1"/>
  <c r="O2244" i="1"/>
  <c r="W2244" i="1"/>
  <c r="Z2244" i="1"/>
  <c r="AB2244" i="1" s="1"/>
  <c r="Y2244" i="1"/>
  <c r="AA2244" i="1" s="1"/>
  <c r="AF2244" i="1"/>
  <c r="AH2244" i="1"/>
  <c r="AI2244" i="1" s="1"/>
  <c r="D2245" i="1"/>
  <c r="S2245" i="1" s="1"/>
  <c r="AK2245" i="1" s="1"/>
  <c r="O2245" i="1"/>
  <c r="W2245" i="1"/>
  <c r="Y2245" i="1"/>
  <c r="AA2245" i="1" s="1"/>
  <c r="AF2245" i="1"/>
  <c r="AH2245" i="1"/>
  <c r="AI2245" i="1" s="1"/>
  <c r="D2246" i="1"/>
  <c r="S2246" i="1" s="1"/>
  <c r="O2246" i="1"/>
  <c r="W2246" i="1"/>
  <c r="Z2246" i="1" s="1"/>
  <c r="AB2246" i="1" s="1"/>
  <c r="Y2246" i="1"/>
  <c r="AA2246" i="1" s="1"/>
  <c r="AF2246" i="1"/>
  <c r="AH2246" i="1"/>
  <c r="AI2246" i="1"/>
  <c r="D2247" i="1"/>
  <c r="S2247" i="1" s="1"/>
  <c r="O2247" i="1"/>
  <c r="W2247" i="1"/>
  <c r="Z2247" i="1" s="1"/>
  <c r="AB2247" i="1" s="1"/>
  <c r="Y2247" i="1"/>
  <c r="AA2247" i="1" s="1"/>
  <c r="AF2247" i="1"/>
  <c r="AH2247" i="1"/>
  <c r="AI2247" i="1" s="1"/>
  <c r="D2248" i="1"/>
  <c r="S2248" i="1" s="1"/>
  <c r="AK2248" i="1" s="1"/>
  <c r="O2248" i="1"/>
  <c r="W2248" i="1"/>
  <c r="Y2248" i="1"/>
  <c r="AA2248" i="1" s="1"/>
  <c r="AF2248" i="1"/>
  <c r="AH2248" i="1"/>
  <c r="AI2248" i="1" s="1"/>
  <c r="D2249" i="1"/>
  <c r="O2249" i="1"/>
  <c r="W2249" i="1"/>
  <c r="Y2249" i="1"/>
  <c r="AA2249" i="1" s="1"/>
  <c r="AF2249" i="1"/>
  <c r="AH2249" i="1"/>
  <c r="AI2249" i="1" s="1"/>
  <c r="D2250" i="1"/>
  <c r="O2250" i="1"/>
  <c r="W2250" i="1"/>
  <c r="Y2250" i="1"/>
  <c r="AA2250" i="1" s="1"/>
  <c r="AF2250" i="1"/>
  <c r="AH2250" i="1"/>
  <c r="AI2250" i="1" s="1"/>
  <c r="D2251" i="1"/>
  <c r="S2251" i="1" s="1"/>
  <c r="O2251" i="1"/>
  <c r="W2251" i="1"/>
  <c r="Y2251" i="1"/>
  <c r="AA2251" i="1" s="1"/>
  <c r="AF2251" i="1"/>
  <c r="AH2251" i="1"/>
  <c r="AI2251" i="1" s="1"/>
  <c r="D2252" i="1"/>
  <c r="O2252" i="1"/>
  <c r="W2252" i="1"/>
  <c r="Y2252" i="1"/>
  <c r="AA2252" i="1" s="1"/>
  <c r="AF2252" i="1"/>
  <c r="AH2252" i="1"/>
  <c r="AI2252" i="1" s="1"/>
  <c r="D2253" i="1"/>
  <c r="S2253" i="1" s="1"/>
  <c r="O2253" i="1"/>
  <c r="W2253" i="1"/>
  <c r="Y2253" i="1"/>
  <c r="AA2253" i="1" s="1"/>
  <c r="AF2253" i="1"/>
  <c r="AH2253" i="1"/>
  <c r="AI2253" i="1" s="1"/>
  <c r="D2254" i="1"/>
  <c r="S2254" i="1" s="1"/>
  <c r="AK2254" i="1" s="1"/>
  <c r="O2254" i="1"/>
  <c r="W2254" i="1"/>
  <c r="Y2254" i="1"/>
  <c r="AA2254" i="1" s="1"/>
  <c r="AF2254" i="1"/>
  <c r="AH2254" i="1"/>
  <c r="AI2254" i="1"/>
  <c r="D2255" i="1"/>
  <c r="O2255" i="1"/>
  <c r="W2255" i="1"/>
  <c r="Y2255" i="1"/>
  <c r="AA2255" i="1" s="1"/>
  <c r="AF2255" i="1"/>
  <c r="AH2255" i="1"/>
  <c r="AI2255" i="1" s="1"/>
  <c r="D2256" i="1"/>
  <c r="S2256" i="1" s="1"/>
  <c r="O2256" i="1"/>
  <c r="W2256" i="1"/>
  <c r="Z2256" i="1" s="1"/>
  <c r="AB2256" i="1" s="1"/>
  <c r="Y2256" i="1"/>
  <c r="AA2256" i="1" s="1"/>
  <c r="AF2256" i="1"/>
  <c r="AH2256" i="1"/>
  <c r="AI2256" i="1" s="1"/>
  <c r="D2257" i="1"/>
  <c r="O2257" i="1"/>
  <c r="W2257" i="1"/>
  <c r="Y2257" i="1"/>
  <c r="AA2257" i="1" s="1"/>
  <c r="AF2257" i="1"/>
  <c r="AH2257" i="1"/>
  <c r="AI2257" i="1" s="1"/>
  <c r="D2258" i="1"/>
  <c r="S2258" i="1" s="1"/>
  <c r="AK2258" i="1" s="1"/>
  <c r="O2258" i="1"/>
  <c r="W2258" i="1"/>
  <c r="Y2258" i="1"/>
  <c r="AA2258" i="1" s="1"/>
  <c r="AF2258" i="1"/>
  <c r="AH2258" i="1"/>
  <c r="AI2258" i="1" s="1"/>
  <c r="D2259" i="1"/>
  <c r="S2259" i="1" s="1"/>
  <c r="O2259" i="1"/>
  <c r="W2259" i="1"/>
  <c r="Y2259" i="1"/>
  <c r="AA2259" i="1" s="1"/>
  <c r="AF2259" i="1"/>
  <c r="AH2259" i="1"/>
  <c r="AI2259" i="1" s="1"/>
  <c r="D2260" i="1"/>
  <c r="S2260" i="1" s="1"/>
  <c r="AK2260" i="1" s="1"/>
  <c r="O2260" i="1"/>
  <c r="W2260" i="1"/>
  <c r="Y2260" i="1"/>
  <c r="AA2260" i="1" s="1"/>
  <c r="AF2260" i="1"/>
  <c r="AH2260" i="1"/>
  <c r="AI2260" i="1" s="1"/>
  <c r="D2261" i="1"/>
  <c r="O2261" i="1"/>
  <c r="W2261" i="1"/>
  <c r="Y2261" i="1"/>
  <c r="AA2261" i="1" s="1"/>
  <c r="AF2261" i="1"/>
  <c r="AH2261" i="1"/>
  <c r="AI2261" i="1"/>
  <c r="D2262" i="1"/>
  <c r="S2262" i="1" s="1"/>
  <c r="O2262" i="1"/>
  <c r="W2262" i="1"/>
  <c r="Z2262" i="1"/>
  <c r="AB2262" i="1" s="1"/>
  <c r="Y2262" i="1"/>
  <c r="AA2262" i="1" s="1"/>
  <c r="AF2262" i="1"/>
  <c r="AH2262" i="1"/>
  <c r="AI2262" i="1" s="1"/>
  <c r="D2263" i="1"/>
  <c r="S2263" i="1" s="1"/>
  <c r="AK2263" i="1" s="1"/>
  <c r="O2263" i="1"/>
  <c r="W2263" i="1"/>
  <c r="Y2263" i="1"/>
  <c r="AA2263" i="1" s="1"/>
  <c r="AF2263" i="1"/>
  <c r="AH2263" i="1"/>
  <c r="AI2263" i="1" s="1"/>
  <c r="D2264" i="1"/>
  <c r="S2264" i="1" s="1"/>
  <c r="AK2264" i="1" s="1"/>
  <c r="O2264" i="1"/>
  <c r="W2264" i="1"/>
  <c r="Y2264" i="1"/>
  <c r="AA2264" i="1" s="1"/>
  <c r="AF2264" i="1"/>
  <c r="AH2264" i="1"/>
  <c r="AI2264" i="1" s="1"/>
  <c r="D2265" i="1"/>
  <c r="S2265" i="1" s="1"/>
  <c r="O2265" i="1"/>
  <c r="W2265" i="1"/>
  <c r="Y2265" i="1"/>
  <c r="AA2265" i="1" s="1"/>
  <c r="AF2265" i="1"/>
  <c r="AH2265" i="1"/>
  <c r="AI2265" i="1" s="1"/>
  <c r="D2266" i="1"/>
  <c r="O2266" i="1"/>
  <c r="W2266" i="1"/>
  <c r="Y2266" i="1"/>
  <c r="AA2266" i="1" s="1"/>
  <c r="AF2266" i="1"/>
  <c r="AH2266" i="1"/>
  <c r="AI2266" i="1"/>
  <c r="D2267" i="1"/>
  <c r="O2267" i="1"/>
  <c r="W2267" i="1"/>
  <c r="Z2267" i="1"/>
  <c r="AB2267" i="1" s="1"/>
  <c r="Y2267" i="1"/>
  <c r="AA2267" i="1" s="1"/>
  <c r="AF2267" i="1"/>
  <c r="AH2267" i="1"/>
  <c r="AI2267" i="1" s="1"/>
  <c r="D2268" i="1"/>
  <c r="S2268" i="1" s="1"/>
  <c r="O2268" i="1"/>
  <c r="W2268" i="1"/>
  <c r="Y2268" i="1"/>
  <c r="AA2268" i="1" s="1"/>
  <c r="AF2268" i="1"/>
  <c r="AH2268" i="1"/>
  <c r="AI2268" i="1"/>
  <c r="D2269" i="1"/>
  <c r="S2269" i="1" s="1"/>
  <c r="AK2269" i="1" s="1"/>
  <c r="O2269" i="1"/>
  <c r="W2269" i="1"/>
  <c r="Y2269" i="1"/>
  <c r="AA2269" i="1" s="1"/>
  <c r="AF2269" i="1"/>
  <c r="AH2269" i="1"/>
  <c r="AI2269" i="1" s="1"/>
  <c r="D2270" i="1"/>
  <c r="S2270" i="1" s="1"/>
  <c r="AK2270" i="1" s="1"/>
  <c r="O2270" i="1"/>
  <c r="W2270" i="1"/>
  <c r="Y2270" i="1"/>
  <c r="AA2270" i="1" s="1"/>
  <c r="AF2270" i="1"/>
  <c r="AH2270" i="1"/>
  <c r="AI2270" i="1" s="1"/>
  <c r="D2271" i="1"/>
  <c r="S2271" i="1" s="1"/>
  <c r="O2271" i="1"/>
  <c r="W2271" i="1"/>
  <c r="Y2271" i="1"/>
  <c r="AA2271" i="1" s="1"/>
  <c r="AF2271" i="1"/>
  <c r="AH2271" i="1"/>
  <c r="AI2271" i="1" s="1"/>
  <c r="D2272" i="1"/>
  <c r="S2272" i="1" s="1"/>
  <c r="AK2272" i="1" s="1"/>
  <c r="O2272" i="1"/>
  <c r="W2272" i="1"/>
  <c r="Y2272" i="1"/>
  <c r="AA2272" i="1" s="1"/>
  <c r="AF2272" i="1"/>
  <c r="AH2272" i="1"/>
  <c r="AI2272" i="1"/>
  <c r="D2273" i="1"/>
  <c r="O2273" i="1"/>
  <c r="W2273" i="1"/>
  <c r="Y2273" i="1"/>
  <c r="AA2273" i="1" s="1"/>
  <c r="AF2273" i="1"/>
  <c r="AH2273" i="1"/>
  <c r="AI2273" i="1" s="1"/>
  <c r="D2274" i="1"/>
  <c r="S2274" i="1" s="1"/>
  <c r="AK2274" i="1" s="1"/>
  <c r="O2274" i="1"/>
  <c r="W2274" i="1"/>
  <c r="Y2274" i="1"/>
  <c r="AA2274" i="1" s="1"/>
  <c r="AF2274" i="1"/>
  <c r="AH2274" i="1"/>
  <c r="AI2274" i="1"/>
  <c r="D2275" i="1"/>
  <c r="S2275" i="1" s="1"/>
  <c r="O2275" i="1"/>
  <c r="W2275" i="1"/>
  <c r="Y2275" i="1"/>
  <c r="AA2275" i="1" s="1"/>
  <c r="AF2275" i="1"/>
  <c r="AH2275" i="1"/>
  <c r="AI2275" i="1" s="1"/>
  <c r="D2276" i="1"/>
  <c r="S2276" i="1" s="1"/>
  <c r="AK2276" i="1" s="1"/>
  <c r="O2276" i="1"/>
  <c r="W2276" i="1"/>
  <c r="Y2276" i="1"/>
  <c r="AA2276" i="1" s="1"/>
  <c r="AF2276" i="1"/>
  <c r="AH2276" i="1"/>
  <c r="AI2276" i="1" s="1"/>
  <c r="D2277" i="1"/>
  <c r="S2277" i="1" s="1"/>
  <c r="O2277" i="1"/>
  <c r="W2277" i="1"/>
  <c r="Y2277" i="1"/>
  <c r="AA2277" i="1" s="1"/>
  <c r="AF2277" i="1"/>
  <c r="AH2277" i="1"/>
  <c r="AI2277" i="1" s="1"/>
  <c r="D2278" i="1"/>
  <c r="O2278" i="1"/>
  <c r="W2278" i="1"/>
  <c r="Y2278" i="1"/>
  <c r="AA2278" i="1" s="1"/>
  <c r="AF2278" i="1"/>
  <c r="AH2278" i="1"/>
  <c r="AI2278" i="1" s="1"/>
  <c r="D2279" i="1"/>
  <c r="O2279" i="1"/>
  <c r="W2279" i="1"/>
  <c r="Y2279" i="1"/>
  <c r="AA2279" i="1" s="1"/>
  <c r="AF2279" i="1"/>
  <c r="AH2279" i="1"/>
  <c r="AI2279" i="1" s="1"/>
  <c r="D2280" i="1"/>
  <c r="O2280" i="1"/>
  <c r="W2280" i="1"/>
  <c r="Y2280" i="1"/>
  <c r="AF2280" i="1"/>
  <c r="AH2280" i="1"/>
  <c r="AI2280" i="1" s="1"/>
  <c r="D2281" i="1"/>
  <c r="S2281" i="1" s="1"/>
  <c r="O2281" i="1"/>
  <c r="W2281" i="1"/>
  <c r="Z2281" i="1"/>
  <c r="AB2281" i="1" s="1"/>
  <c r="Y2281" i="1"/>
  <c r="AA2281" i="1" s="1"/>
  <c r="AF2281" i="1"/>
  <c r="AH2281" i="1"/>
  <c r="AI2281" i="1" s="1"/>
  <c r="D2282" i="1"/>
  <c r="S2282" i="1" s="1"/>
  <c r="O2282" i="1"/>
  <c r="W2282" i="1"/>
  <c r="Y2282" i="1"/>
  <c r="AA2282" i="1" s="1"/>
  <c r="AF2282" i="1"/>
  <c r="AH2282" i="1"/>
  <c r="AI2282" i="1"/>
  <c r="D2283" i="1"/>
  <c r="O2283" i="1"/>
  <c r="W2283" i="1"/>
  <c r="Y2283" i="1"/>
  <c r="AA2283" i="1" s="1"/>
  <c r="AF2283" i="1"/>
  <c r="AH2283" i="1"/>
  <c r="AI2283" i="1" s="1"/>
  <c r="D2284" i="1"/>
  <c r="O2284" i="1"/>
  <c r="W2284" i="1"/>
  <c r="Z2284" i="1"/>
  <c r="AB2284" i="1" s="1"/>
  <c r="Y2284" i="1"/>
  <c r="AA2284" i="1" s="1"/>
  <c r="AF2284" i="1"/>
  <c r="AH2284" i="1"/>
  <c r="AI2284" i="1" s="1"/>
  <c r="D2285" i="1"/>
  <c r="O2285" i="1"/>
  <c r="W2285" i="1"/>
  <c r="Y2285" i="1"/>
  <c r="AA2285" i="1" s="1"/>
  <c r="AF2285" i="1"/>
  <c r="AH2285" i="1"/>
  <c r="AI2285" i="1" s="1"/>
  <c r="D2286" i="1"/>
  <c r="O2286" i="1"/>
  <c r="W2286" i="1"/>
  <c r="Y2286" i="1"/>
  <c r="AA2286" i="1" s="1"/>
  <c r="AF2286" i="1"/>
  <c r="AH2286" i="1"/>
  <c r="AI2286" i="1"/>
  <c r="D2287" i="1"/>
  <c r="S2287" i="1" s="1"/>
  <c r="O2287" i="1"/>
  <c r="W2287" i="1"/>
  <c r="Y2287" i="1"/>
  <c r="AA2287" i="1" s="1"/>
  <c r="AF2287" i="1"/>
  <c r="AH2287" i="1"/>
  <c r="AI2287" i="1" s="1"/>
  <c r="D2288" i="1"/>
  <c r="S2288" i="1" s="1"/>
  <c r="AK2288" i="1" s="1"/>
  <c r="O2288" i="1"/>
  <c r="W2288" i="1"/>
  <c r="Z2288" i="1"/>
  <c r="AB2288" i="1" s="1"/>
  <c r="Y2288" i="1"/>
  <c r="AA2288" i="1"/>
  <c r="AF2288" i="1"/>
  <c r="AH2288" i="1"/>
  <c r="AI2288" i="1" s="1"/>
  <c r="D2289" i="1"/>
  <c r="O2289" i="1"/>
  <c r="W2289" i="1"/>
  <c r="Y2289" i="1"/>
  <c r="AA2289" i="1" s="1"/>
  <c r="Z2289" i="1"/>
  <c r="AB2289" i="1" s="1"/>
  <c r="AF2289" i="1"/>
  <c r="AH2289" i="1"/>
  <c r="AI2289" i="1" s="1"/>
  <c r="D2290" i="1"/>
  <c r="S2290" i="1" s="1"/>
  <c r="AK2290" i="1" s="1"/>
  <c r="O2290" i="1"/>
  <c r="W2290" i="1"/>
  <c r="Y2290" i="1"/>
  <c r="AF2290" i="1"/>
  <c r="AH2290" i="1"/>
  <c r="AI2290" i="1" s="1"/>
  <c r="D2291" i="1"/>
  <c r="O2291" i="1"/>
  <c r="W2291" i="1"/>
  <c r="Y2291" i="1"/>
  <c r="AA2291" i="1" s="1"/>
  <c r="AF2291" i="1"/>
  <c r="AH2291" i="1"/>
  <c r="AI2291" i="1"/>
  <c r="D2292" i="1"/>
  <c r="O2292" i="1"/>
  <c r="W2292" i="1"/>
  <c r="Y2292" i="1"/>
  <c r="AA2292" i="1" s="1"/>
  <c r="AF2292" i="1"/>
  <c r="AH2292" i="1"/>
  <c r="AI2292" i="1" s="1"/>
  <c r="D2293" i="1"/>
  <c r="S2293" i="1" s="1"/>
  <c r="AK2293" i="1" s="1"/>
  <c r="O2293" i="1"/>
  <c r="W2293" i="1"/>
  <c r="Y2293" i="1"/>
  <c r="AA2293" i="1" s="1"/>
  <c r="AF2293" i="1"/>
  <c r="AH2293" i="1"/>
  <c r="AI2293" i="1" s="1"/>
  <c r="D2294" i="1"/>
  <c r="S2294" i="1" s="1"/>
  <c r="O2294" i="1"/>
  <c r="W2294" i="1"/>
  <c r="Y2294" i="1"/>
  <c r="AA2294" i="1" s="1"/>
  <c r="AF2294" i="1"/>
  <c r="AH2294" i="1"/>
  <c r="AI2294" i="1"/>
  <c r="D2295" i="1"/>
  <c r="O2295" i="1"/>
  <c r="W2295" i="1"/>
  <c r="Z2295" i="1"/>
  <c r="AB2295" i="1" s="1"/>
  <c r="Y2295" i="1"/>
  <c r="AA2295" i="1" s="1"/>
  <c r="AF2295" i="1"/>
  <c r="AH2295" i="1"/>
  <c r="AI2295" i="1" s="1"/>
  <c r="D2296" i="1"/>
  <c r="S2296" i="1" s="1"/>
  <c r="O2296" i="1"/>
  <c r="W2296" i="1"/>
  <c r="Y2296" i="1"/>
  <c r="AA2296" i="1" s="1"/>
  <c r="AF2296" i="1"/>
  <c r="AH2296" i="1"/>
  <c r="AI2296" i="1" s="1"/>
  <c r="D2297" i="1"/>
  <c r="O2297" i="1"/>
  <c r="W2297" i="1"/>
  <c r="Y2297" i="1"/>
  <c r="AA2297" i="1" s="1"/>
  <c r="AF2297" i="1"/>
  <c r="AH2297" i="1"/>
  <c r="AI2297" i="1" s="1"/>
  <c r="D2298" i="1"/>
  <c r="S2298" i="1" s="1"/>
  <c r="AK2298" i="1" s="1"/>
  <c r="O2298" i="1"/>
  <c r="W2298" i="1"/>
  <c r="Y2298" i="1"/>
  <c r="AA2298" i="1" s="1"/>
  <c r="AF2298" i="1"/>
  <c r="AH2298" i="1"/>
  <c r="AI2298" i="1" s="1"/>
  <c r="D2299" i="1"/>
  <c r="O2299" i="1"/>
  <c r="W2299" i="1"/>
  <c r="Y2299" i="1"/>
  <c r="AA2299" i="1" s="1"/>
  <c r="AF2299" i="1"/>
  <c r="AH2299" i="1"/>
  <c r="AI2299" i="1" s="1"/>
  <c r="D2300" i="1"/>
  <c r="S2300" i="1" s="1"/>
  <c r="AK2300" i="1" s="1"/>
  <c r="O2300" i="1"/>
  <c r="W2300" i="1"/>
  <c r="Y2300" i="1"/>
  <c r="AF2300" i="1"/>
  <c r="AH2300" i="1"/>
  <c r="AI2300" i="1" s="1"/>
  <c r="D2301" i="1"/>
  <c r="O2301" i="1"/>
  <c r="W2301" i="1"/>
  <c r="Y2301" i="1"/>
  <c r="AA2301" i="1" s="1"/>
  <c r="AF2301" i="1"/>
  <c r="AH2301" i="1"/>
  <c r="AI2301" i="1" s="1"/>
  <c r="D2302" i="1"/>
  <c r="S2302" i="1" s="1"/>
  <c r="AK2302" i="1" s="1"/>
  <c r="O2302" i="1"/>
  <c r="W2302" i="1"/>
  <c r="Y2302" i="1"/>
  <c r="AF2302" i="1"/>
  <c r="AH2302" i="1"/>
  <c r="AI2302" i="1" s="1"/>
  <c r="D2303" i="1"/>
  <c r="O2303" i="1"/>
  <c r="W2303" i="1"/>
  <c r="Y2303" i="1"/>
  <c r="AA2303" i="1" s="1"/>
  <c r="AF2303" i="1"/>
  <c r="AH2303" i="1"/>
  <c r="AI2303" i="1" s="1"/>
  <c r="D2304" i="1"/>
  <c r="O2304" i="1"/>
  <c r="W2304" i="1"/>
  <c r="Y2304" i="1"/>
  <c r="AA2304" i="1" s="1"/>
  <c r="AF2304" i="1"/>
  <c r="AH2304" i="1"/>
  <c r="AI2304" i="1" s="1"/>
  <c r="D2305" i="1"/>
  <c r="S2305" i="1" s="1"/>
  <c r="AK2305" i="1" s="1"/>
  <c r="O2305" i="1"/>
  <c r="W2305" i="1"/>
  <c r="Y2305" i="1"/>
  <c r="AA2305" i="1" s="1"/>
  <c r="AF2305" i="1"/>
  <c r="AH2305" i="1"/>
  <c r="AI2305" i="1" s="1"/>
  <c r="D2306" i="1"/>
  <c r="S2306" i="1" s="1"/>
  <c r="AK2306" i="1" s="1"/>
  <c r="O2306" i="1"/>
  <c r="W2306" i="1"/>
  <c r="Y2306" i="1"/>
  <c r="AA2306" i="1" s="1"/>
  <c r="AF2306" i="1"/>
  <c r="AH2306" i="1"/>
  <c r="AI2306" i="1" s="1"/>
  <c r="D2307" i="1"/>
  <c r="O2307" i="1"/>
  <c r="W2307" i="1"/>
  <c r="Y2307" i="1"/>
  <c r="AA2307" i="1" s="1"/>
  <c r="AF2307" i="1"/>
  <c r="AH2307" i="1"/>
  <c r="AI2307" i="1" s="1"/>
  <c r="D2308" i="1"/>
  <c r="S2308" i="1" s="1"/>
  <c r="AK2308" i="1" s="1"/>
  <c r="O2308" i="1"/>
  <c r="W2308" i="1"/>
  <c r="Y2308" i="1"/>
  <c r="AA2308" i="1" s="1"/>
  <c r="AF2308" i="1"/>
  <c r="AH2308" i="1"/>
  <c r="AI2308" i="1" s="1"/>
  <c r="D2309" i="1"/>
  <c r="O2309" i="1"/>
  <c r="W2309" i="1"/>
  <c r="Y2309" i="1"/>
  <c r="AA2309" i="1" s="1"/>
  <c r="AF2309" i="1"/>
  <c r="AH2309" i="1"/>
  <c r="AI2309" i="1"/>
  <c r="D2310" i="1"/>
  <c r="S2310" i="1" s="1"/>
  <c r="O2310" i="1"/>
  <c r="W2310" i="1"/>
  <c r="Y2310" i="1"/>
  <c r="AA2310" i="1" s="1"/>
  <c r="AF2310" i="1"/>
  <c r="AH2310" i="1"/>
  <c r="AI2310" i="1" s="1"/>
  <c r="D2311" i="1"/>
  <c r="O2311" i="1"/>
  <c r="W2311" i="1"/>
  <c r="Y2311" i="1"/>
  <c r="AA2311" i="1" s="1"/>
  <c r="AF2311" i="1"/>
  <c r="AH2311" i="1"/>
  <c r="AI2311" i="1"/>
  <c r="D2312" i="1"/>
  <c r="S2312" i="1" s="1"/>
  <c r="O2312" i="1"/>
  <c r="W2312" i="1"/>
  <c r="Z2312" i="1"/>
  <c r="AB2312" i="1" s="1"/>
  <c r="Y2312" i="1"/>
  <c r="AA2312" i="1" s="1"/>
  <c r="AF2312" i="1"/>
  <c r="AH2312" i="1"/>
  <c r="AI2312" i="1" s="1"/>
  <c r="D2313" i="1"/>
  <c r="O2313" i="1"/>
  <c r="W2313" i="1"/>
  <c r="Y2313" i="1"/>
  <c r="AA2313" i="1" s="1"/>
  <c r="AF2313" i="1"/>
  <c r="AH2313" i="1"/>
  <c r="AI2313" i="1" s="1"/>
  <c r="D2314" i="1"/>
  <c r="S2314" i="1" s="1"/>
  <c r="AK2314" i="1" s="1"/>
  <c r="O2314" i="1"/>
  <c r="W2314" i="1"/>
  <c r="Y2314" i="1"/>
  <c r="AA2314" i="1" s="1"/>
  <c r="AF2314" i="1"/>
  <c r="AH2314" i="1"/>
  <c r="AI2314" i="1" s="1"/>
  <c r="D2315" i="1"/>
  <c r="O2315" i="1"/>
  <c r="W2315" i="1"/>
  <c r="Y2315" i="1"/>
  <c r="AA2315" i="1" s="1"/>
  <c r="AF2315" i="1"/>
  <c r="AH2315" i="1"/>
  <c r="AI2315" i="1" s="1"/>
  <c r="D2316" i="1"/>
  <c r="O2316" i="1"/>
  <c r="W2316" i="1"/>
  <c r="Y2316" i="1"/>
  <c r="AA2316" i="1" s="1"/>
  <c r="AF2316" i="1"/>
  <c r="AH2316" i="1"/>
  <c r="AI2316" i="1"/>
  <c r="D2317" i="1"/>
  <c r="S2317" i="1" s="1"/>
  <c r="AK2317" i="1" s="1"/>
  <c r="O2317" i="1"/>
  <c r="W2317" i="1"/>
  <c r="Y2317" i="1"/>
  <c r="AA2317" i="1" s="1"/>
  <c r="AF2317" i="1"/>
  <c r="AH2317" i="1"/>
  <c r="AI2317" i="1" s="1"/>
  <c r="D2318" i="1"/>
  <c r="S2318" i="1" s="1"/>
  <c r="O2318" i="1"/>
  <c r="W2318" i="1"/>
  <c r="Z2318" i="1"/>
  <c r="AB2318" i="1" s="1"/>
  <c r="Y2318" i="1"/>
  <c r="AA2318" i="1" s="1"/>
  <c r="AF2318" i="1"/>
  <c r="AH2318" i="1"/>
  <c r="AI2318" i="1" s="1"/>
  <c r="D2319" i="1"/>
  <c r="O2319" i="1"/>
  <c r="W2319" i="1"/>
  <c r="Y2319" i="1"/>
  <c r="AA2319" i="1" s="1"/>
  <c r="AF2319" i="1"/>
  <c r="AH2319" i="1"/>
  <c r="AI2319" i="1" s="1"/>
  <c r="D2320" i="1"/>
  <c r="S2320" i="1" s="1"/>
  <c r="AK2320" i="1" s="1"/>
  <c r="O2320" i="1"/>
  <c r="W2320" i="1"/>
  <c r="Y2320" i="1"/>
  <c r="AA2320" i="1"/>
  <c r="AF2320" i="1"/>
  <c r="AH2320" i="1"/>
  <c r="AI2320" i="1" s="1"/>
  <c r="D2321" i="1"/>
  <c r="O2321" i="1"/>
  <c r="W2321" i="1"/>
  <c r="Y2321" i="1"/>
  <c r="AA2321" i="1" s="1"/>
  <c r="AF2321" i="1"/>
  <c r="AH2321" i="1"/>
  <c r="AI2321" i="1" s="1"/>
  <c r="D2322" i="1"/>
  <c r="S2322" i="1" s="1"/>
  <c r="AK2322" i="1" s="1"/>
  <c r="O2322" i="1"/>
  <c r="W2322" i="1"/>
  <c r="Z2322" i="1" s="1"/>
  <c r="AB2322" i="1" s="1"/>
  <c r="Y2322" i="1"/>
  <c r="AA2322" i="1" s="1"/>
  <c r="AF2322" i="1"/>
  <c r="AH2322" i="1"/>
  <c r="AI2322" i="1" s="1"/>
  <c r="D2323" i="1"/>
  <c r="O2323" i="1"/>
  <c r="W2323" i="1"/>
  <c r="Y2323" i="1"/>
  <c r="AA2323" i="1" s="1"/>
  <c r="AF2323" i="1"/>
  <c r="AH2323" i="1"/>
  <c r="AI2323" i="1" s="1"/>
  <c r="D2324" i="1"/>
  <c r="S2324" i="1" s="1"/>
  <c r="AK2324" i="1" s="1"/>
  <c r="O2324" i="1"/>
  <c r="W2324" i="1"/>
  <c r="Y2324" i="1"/>
  <c r="Z2324" i="1" s="1"/>
  <c r="AB2324" i="1" s="1"/>
  <c r="AF2324" i="1"/>
  <c r="AH2324" i="1"/>
  <c r="AI2324" i="1" s="1"/>
  <c r="D2325" i="1"/>
  <c r="O2325" i="1"/>
  <c r="W2325" i="1"/>
  <c r="Y2325" i="1"/>
  <c r="AA2325" i="1" s="1"/>
  <c r="AF2325" i="1"/>
  <c r="AH2325" i="1"/>
  <c r="AI2325" i="1" s="1"/>
  <c r="D2326" i="1"/>
  <c r="S2326" i="1" s="1"/>
  <c r="AK2326" i="1" s="1"/>
  <c r="O2326" i="1"/>
  <c r="W2326" i="1"/>
  <c r="Z2326" i="1"/>
  <c r="AB2326" i="1" s="1"/>
  <c r="Y2326" i="1"/>
  <c r="AA2326" i="1" s="1"/>
  <c r="AF2326" i="1"/>
  <c r="AH2326" i="1"/>
  <c r="AI2326" i="1"/>
  <c r="D2327" i="1"/>
  <c r="O2327" i="1"/>
  <c r="W2327" i="1"/>
  <c r="Y2327" i="1"/>
  <c r="AA2327" i="1" s="1"/>
  <c r="AF2327" i="1"/>
  <c r="AH2327" i="1"/>
  <c r="AI2327" i="1" s="1"/>
  <c r="D2328" i="1"/>
  <c r="O2328" i="1"/>
  <c r="W2328" i="1"/>
  <c r="Z2328" i="1"/>
  <c r="AB2328" i="1" s="1"/>
  <c r="Y2328" i="1"/>
  <c r="AA2328" i="1" s="1"/>
  <c r="AF2328" i="1"/>
  <c r="AH2328" i="1"/>
  <c r="AI2328" i="1" s="1"/>
  <c r="D2329" i="1"/>
  <c r="S2329" i="1" s="1"/>
  <c r="AK2329" i="1" s="1"/>
  <c r="O2329" i="1"/>
  <c r="W2329" i="1"/>
  <c r="Y2329" i="1"/>
  <c r="AA2329" i="1" s="1"/>
  <c r="AF2329" i="1"/>
  <c r="AH2329" i="1"/>
  <c r="AI2329" i="1" s="1"/>
  <c r="D2330" i="1"/>
  <c r="S2330" i="1" s="1"/>
  <c r="AK2330" i="1" s="1"/>
  <c r="O2330" i="1"/>
  <c r="W2330" i="1"/>
  <c r="Z2330" i="1"/>
  <c r="AB2330" i="1" s="1"/>
  <c r="Y2330" i="1"/>
  <c r="AA2330" i="1" s="1"/>
  <c r="AF2330" i="1"/>
  <c r="AH2330" i="1"/>
  <c r="AI2330" i="1" s="1"/>
  <c r="D2331" i="1"/>
  <c r="O2331" i="1"/>
  <c r="W2331" i="1"/>
  <c r="Y2331" i="1"/>
  <c r="AA2331" i="1" s="1"/>
  <c r="AF2331" i="1"/>
  <c r="AH2331" i="1"/>
  <c r="AI2331" i="1" s="1"/>
  <c r="D2332" i="1"/>
  <c r="O2332" i="1"/>
  <c r="W2332" i="1"/>
  <c r="Z2332" i="1"/>
  <c r="AB2332" i="1" s="1"/>
  <c r="Y2332" i="1"/>
  <c r="AA2332" i="1" s="1"/>
  <c r="AF2332" i="1"/>
  <c r="AH2332" i="1"/>
  <c r="AI2332" i="1" s="1"/>
  <c r="D2333" i="1"/>
  <c r="O2333" i="1"/>
  <c r="W2333" i="1"/>
  <c r="Y2333" i="1"/>
  <c r="AA2333" i="1" s="1"/>
  <c r="AF2333" i="1"/>
  <c r="AH2333" i="1"/>
  <c r="AI2333" i="1" s="1"/>
  <c r="D2334" i="1"/>
  <c r="S2334" i="1" s="1"/>
  <c r="AK2334" i="1" s="1"/>
  <c r="O2334" i="1"/>
  <c r="W2334" i="1"/>
  <c r="Y2334" i="1"/>
  <c r="Z2334" i="1" s="1"/>
  <c r="AB2334" i="1" s="1"/>
  <c r="AF2334" i="1"/>
  <c r="AH2334" i="1"/>
  <c r="AI2334" i="1" s="1"/>
  <c r="D2335" i="1"/>
  <c r="O2335" i="1"/>
  <c r="W2335" i="1"/>
  <c r="Y2335" i="1"/>
  <c r="AA2335" i="1" s="1"/>
  <c r="AF2335" i="1"/>
  <c r="AH2335" i="1"/>
  <c r="AI2335" i="1" s="1"/>
  <c r="D2336" i="1"/>
  <c r="S2336" i="1" s="1"/>
  <c r="AK2336" i="1" s="1"/>
  <c r="O2336" i="1"/>
  <c r="W2336" i="1"/>
  <c r="Y2336" i="1"/>
  <c r="Z2336" i="1" s="1"/>
  <c r="AB2336" i="1" s="1"/>
  <c r="AF2336" i="1"/>
  <c r="AH2336" i="1"/>
  <c r="AI2336" i="1" s="1"/>
  <c r="D2337" i="1"/>
  <c r="O2337" i="1"/>
  <c r="W2337" i="1"/>
  <c r="Y2337" i="1"/>
  <c r="AA2337" i="1" s="1"/>
  <c r="AF2337" i="1"/>
  <c r="AH2337" i="1"/>
  <c r="AI2337" i="1" s="1"/>
  <c r="D2338" i="1"/>
  <c r="S2338" i="1" s="1"/>
  <c r="AK2338" i="1" s="1"/>
  <c r="O2338" i="1"/>
  <c r="W2338" i="1"/>
  <c r="Y2338" i="1"/>
  <c r="AA2338" i="1" s="1"/>
  <c r="AF2338" i="1"/>
  <c r="AH2338" i="1"/>
  <c r="AI2338" i="1" s="1"/>
  <c r="D2339" i="1"/>
  <c r="O2339" i="1"/>
  <c r="W2339" i="1"/>
  <c r="Y2339" i="1"/>
  <c r="AA2339" i="1" s="1"/>
  <c r="AF2339" i="1"/>
  <c r="AH2339" i="1"/>
  <c r="AI2339" i="1" s="1"/>
  <c r="D2340" i="1"/>
  <c r="O2340" i="1"/>
  <c r="W2340" i="1"/>
  <c r="Y2340" i="1"/>
  <c r="AA2340" i="1" s="1"/>
  <c r="AF2340" i="1"/>
  <c r="AH2340" i="1"/>
  <c r="AI2340" i="1" s="1"/>
  <c r="D2341" i="1"/>
  <c r="S2341" i="1" s="1"/>
  <c r="AK2341" i="1" s="1"/>
  <c r="O2341" i="1"/>
  <c r="W2341" i="1"/>
  <c r="Y2341" i="1"/>
  <c r="AA2341" i="1" s="1"/>
  <c r="AF2341" i="1"/>
  <c r="AH2341" i="1"/>
  <c r="AI2341" i="1" s="1"/>
  <c r="D2342" i="1"/>
  <c r="O2342" i="1"/>
  <c r="W2342" i="1"/>
  <c r="Z2342" i="1"/>
  <c r="AB2342" i="1" s="1"/>
  <c r="Y2342" i="1"/>
  <c r="AA2342" i="1"/>
  <c r="AF2342" i="1"/>
  <c r="AH2342" i="1"/>
  <c r="AI2342" i="1"/>
  <c r="D2343" i="1"/>
  <c r="O2343" i="1"/>
  <c r="W2343" i="1"/>
  <c r="Y2343" i="1"/>
  <c r="AA2343" i="1" s="1"/>
  <c r="AF2343" i="1"/>
  <c r="AH2343" i="1"/>
  <c r="AI2343" i="1" s="1"/>
  <c r="D2344" i="1"/>
  <c r="O2344" i="1"/>
  <c r="W2344" i="1"/>
  <c r="Y2344" i="1"/>
  <c r="AA2344" i="1"/>
  <c r="AF2344" i="1"/>
  <c r="AH2344" i="1"/>
  <c r="AI2344" i="1" s="1"/>
  <c r="D2345" i="1"/>
  <c r="O2345" i="1"/>
  <c r="W2345" i="1"/>
  <c r="Y2345" i="1"/>
  <c r="AA2345" i="1" s="1"/>
  <c r="AF2345" i="1"/>
  <c r="AH2345" i="1"/>
  <c r="AI2345" i="1" s="1"/>
  <c r="D2346" i="1"/>
  <c r="S2346" i="1" s="1"/>
  <c r="AK2346" i="1" s="1"/>
  <c r="O2346" i="1"/>
  <c r="W2346" i="1"/>
  <c r="Y2346" i="1"/>
  <c r="AF2346" i="1"/>
  <c r="AH2346" i="1"/>
  <c r="AI2346" i="1" s="1"/>
  <c r="D2347" i="1"/>
  <c r="O2347" i="1"/>
  <c r="W2347" i="1"/>
  <c r="Y2347" i="1"/>
  <c r="AA2347" i="1" s="1"/>
  <c r="AF2347" i="1"/>
  <c r="AH2347" i="1"/>
  <c r="AI2347" i="1"/>
  <c r="D2348" i="1"/>
  <c r="S2348" i="1" s="1"/>
  <c r="AK2348" i="1" s="1"/>
  <c r="O2348" i="1"/>
  <c r="W2348" i="1"/>
  <c r="Y2348" i="1"/>
  <c r="AA2348" i="1" s="1"/>
  <c r="AF2348" i="1"/>
  <c r="AH2348" i="1"/>
  <c r="AI2348" i="1" s="1"/>
  <c r="D2349" i="1"/>
  <c r="O2349" i="1"/>
  <c r="W2349" i="1"/>
  <c r="Y2349" i="1"/>
  <c r="AA2349" i="1" s="1"/>
  <c r="AF2349" i="1"/>
  <c r="AH2349" i="1"/>
  <c r="AI2349" i="1" s="1"/>
  <c r="D2350" i="1"/>
  <c r="S2350" i="1" s="1"/>
  <c r="AK2350" i="1" s="1"/>
  <c r="O2350" i="1"/>
  <c r="W2350" i="1"/>
  <c r="Y2350" i="1"/>
  <c r="AA2350" i="1" s="1"/>
  <c r="AF2350" i="1"/>
  <c r="AH2350" i="1"/>
  <c r="AI2350" i="1" s="1"/>
  <c r="D2351" i="1"/>
  <c r="O2351" i="1"/>
  <c r="W2351" i="1"/>
  <c r="Y2351" i="1"/>
  <c r="AA2351" i="1" s="1"/>
  <c r="AF2351" i="1"/>
  <c r="AH2351" i="1"/>
  <c r="AI2351" i="1" s="1"/>
  <c r="D2352" i="1"/>
  <c r="O2352" i="1"/>
  <c r="W2352" i="1"/>
  <c r="Y2352" i="1"/>
  <c r="AF2352" i="1"/>
  <c r="AH2352" i="1"/>
  <c r="AI2352" i="1" s="1"/>
  <c r="D2353" i="1"/>
  <c r="S2353" i="1" s="1"/>
  <c r="AK2353" i="1" s="1"/>
  <c r="O2353" i="1"/>
  <c r="W2353" i="1"/>
  <c r="Y2353" i="1"/>
  <c r="AA2353" i="1" s="1"/>
  <c r="AF2353" i="1"/>
  <c r="AH2353" i="1"/>
  <c r="AI2353" i="1" s="1"/>
  <c r="D2354" i="1"/>
  <c r="S2354" i="1" s="1"/>
  <c r="AK2354" i="1" s="1"/>
  <c r="O2354" i="1"/>
  <c r="W2354" i="1"/>
  <c r="Y2354" i="1"/>
  <c r="AA2354" i="1" s="1"/>
  <c r="AF2354" i="1"/>
  <c r="AH2354" i="1"/>
  <c r="AI2354" i="1"/>
  <c r="D2355" i="1"/>
  <c r="O2355" i="1"/>
  <c r="W2355" i="1"/>
  <c r="Y2355" i="1"/>
  <c r="AA2355" i="1" s="1"/>
  <c r="AF2355" i="1"/>
  <c r="AH2355" i="1"/>
  <c r="AI2355" i="1" s="1"/>
  <c r="D2356" i="1"/>
  <c r="S2356" i="1" s="1"/>
  <c r="AK2356" i="1" s="1"/>
  <c r="O2356" i="1"/>
  <c r="W2356" i="1"/>
  <c r="Y2356" i="1"/>
  <c r="AF2356" i="1"/>
  <c r="AH2356" i="1"/>
  <c r="AI2356" i="1"/>
  <c r="D2357" i="1"/>
  <c r="O2357" i="1"/>
  <c r="W2357" i="1"/>
  <c r="Y2357" i="1"/>
  <c r="AA2357" i="1" s="1"/>
  <c r="AF2357" i="1"/>
  <c r="AH2357" i="1"/>
  <c r="AI2357" i="1" s="1"/>
  <c r="D2358" i="1"/>
  <c r="O2358" i="1"/>
  <c r="W2358" i="1"/>
  <c r="Y2358" i="1"/>
  <c r="AA2358" i="1"/>
  <c r="AF2358" i="1"/>
  <c r="AH2358" i="1"/>
  <c r="AI2358" i="1" s="1"/>
  <c r="D2359" i="1"/>
  <c r="S2359" i="1" s="1"/>
  <c r="AK2359" i="1" s="1"/>
  <c r="O2359" i="1"/>
  <c r="W2359" i="1"/>
  <c r="Y2359" i="1"/>
  <c r="AA2359" i="1" s="1"/>
  <c r="AF2359" i="1"/>
  <c r="AH2359" i="1"/>
  <c r="AI2359" i="1"/>
  <c r="D2360" i="1"/>
  <c r="S2360" i="1" s="1"/>
  <c r="O2360" i="1"/>
  <c r="W2360" i="1"/>
  <c r="Y2360" i="1"/>
  <c r="AA2360" i="1" s="1"/>
  <c r="AF2360" i="1"/>
  <c r="AH2360" i="1"/>
  <c r="AI2360" i="1" s="1"/>
  <c r="D2361" i="1"/>
  <c r="O2361" i="1"/>
  <c r="W2361" i="1"/>
  <c r="Y2361" i="1"/>
  <c r="AA2361" i="1" s="1"/>
  <c r="AF2361" i="1"/>
  <c r="AH2361" i="1"/>
  <c r="AI2361" i="1"/>
  <c r="D2362" i="1"/>
  <c r="S2362" i="1" s="1"/>
  <c r="AK2362" i="1" s="1"/>
  <c r="O2362" i="1"/>
  <c r="W2362" i="1"/>
  <c r="Y2362" i="1"/>
  <c r="AA2362" i="1" s="1"/>
  <c r="AF2362" i="1"/>
  <c r="AH2362" i="1"/>
  <c r="AI2362" i="1" s="1"/>
  <c r="D2363" i="1"/>
  <c r="S2363" i="1" s="1"/>
  <c r="AK2363" i="1" s="1"/>
  <c r="O2363" i="1"/>
  <c r="W2363" i="1"/>
  <c r="Y2363" i="1"/>
  <c r="AA2363" i="1" s="1"/>
  <c r="AF2363" i="1"/>
  <c r="AH2363" i="1"/>
  <c r="AI2363" i="1" s="1"/>
  <c r="D2364" i="1"/>
  <c r="S2364" i="1" s="1"/>
  <c r="AK2364" i="1" s="1"/>
  <c r="O2364" i="1"/>
  <c r="W2364" i="1"/>
  <c r="Y2364" i="1"/>
  <c r="AA2364" i="1" s="1"/>
  <c r="AF2364" i="1"/>
  <c r="AH2364" i="1"/>
  <c r="AI2364" i="1" s="1"/>
  <c r="D2365" i="1"/>
  <c r="O2365" i="1"/>
  <c r="W2365" i="1"/>
  <c r="Y2365" i="1"/>
  <c r="AA2365" i="1" s="1"/>
  <c r="AF2365" i="1"/>
  <c r="AH2365" i="1"/>
  <c r="AI2365" i="1" s="1"/>
  <c r="D2366" i="1"/>
  <c r="S2366" i="1" s="1"/>
  <c r="AK2366" i="1" s="1"/>
  <c r="O2366" i="1"/>
  <c r="W2366" i="1"/>
  <c r="Y2366" i="1"/>
  <c r="AA2366" i="1" s="1"/>
  <c r="AF2366" i="1"/>
  <c r="AH2366" i="1"/>
  <c r="AI2366" i="1" s="1"/>
  <c r="D2367" i="1"/>
  <c r="O2367" i="1"/>
  <c r="W2367" i="1"/>
  <c r="Y2367" i="1"/>
  <c r="AA2367" i="1" s="1"/>
  <c r="AF2367" i="1"/>
  <c r="AH2367" i="1"/>
  <c r="AI2367" i="1" s="1"/>
  <c r="D2368" i="1"/>
  <c r="S2368" i="1" s="1"/>
  <c r="AK2368" i="1" s="1"/>
  <c r="O2368" i="1"/>
  <c r="W2368" i="1"/>
  <c r="Y2368" i="1"/>
  <c r="Z2368" i="1" s="1"/>
  <c r="AB2368" i="1" s="1"/>
  <c r="AF2368" i="1"/>
  <c r="AH2368" i="1"/>
  <c r="AI2368" i="1" s="1"/>
  <c r="D2369" i="1"/>
  <c r="O2369" i="1"/>
  <c r="W2369" i="1"/>
  <c r="Y2369" i="1"/>
  <c r="AA2369" i="1" s="1"/>
  <c r="AF2369" i="1"/>
  <c r="AH2369" i="1"/>
  <c r="AI2369" i="1" s="1"/>
  <c r="D2370" i="1"/>
  <c r="O2370" i="1"/>
  <c r="W2370" i="1"/>
  <c r="Y2370" i="1"/>
  <c r="AA2370" i="1" s="1"/>
  <c r="AF2370" i="1"/>
  <c r="AH2370" i="1"/>
  <c r="AI2370" i="1"/>
  <c r="D2371" i="1"/>
  <c r="S2371" i="1" s="1"/>
  <c r="AK2371" i="1" s="1"/>
  <c r="O2371" i="1"/>
  <c r="W2371" i="1"/>
  <c r="Y2371" i="1"/>
  <c r="AA2371" i="1" s="1"/>
  <c r="AF2371" i="1"/>
  <c r="AH2371" i="1"/>
  <c r="AI2371" i="1" s="1"/>
  <c r="D2372" i="1"/>
  <c r="O2372" i="1"/>
  <c r="W2372" i="1"/>
  <c r="Y2372" i="1"/>
  <c r="AA2372" i="1" s="1"/>
  <c r="AF2372" i="1"/>
  <c r="AH2372" i="1"/>
  <c r="AI2372" i="1" s="1"/>
  <c r="D2373" i="1"/>
  <c r="S2373" i="1" s="1"/>
  <c r="AK2373" i="1" s="1"/>
  <c r="O2373" i="1"/>
  <c r="W2373" i="1"/>
  <c r="Y2373" i="1"/>
  <c r="AA2373" i="1" s="1"/>
  <c r="AF2373" i="1"/>
  <c r="AH2373" i="1"/>
  <c r="AI2373" i="1" s="1"/>
  <c r="D2374" i="1"/>
  <c r="S2374" i="1" s="1"/>
  <c r="AK2374" i="1" s="1"/>
  <c r="O2374" i="1"/>
  <c r="W2374" i="1"/>
  <c r="Y2374" i="1"/>
  <c r="AA2374" i="1" s="1"/>
  <c r="AF2374" i="1"/>
  <c r="AH2374" i="1"/>
  <c r="AI2374" i="1" s="1"/>
  <c r="D2375" i="1"/>
  <c r="O2375" i="1"/>
  <c r="W2375" i="1"/>
  <c r="Y2375" i="1"/>
  <c r="AF2375" i="1"/>
  <c r="AH2375" i="1"/>
  <c r="AI2375" i="1" s="1"/>
  <c r="D2376" i="1"/>
  <c r="S2376" i="1" s="1"/>
  <c r="AK2376" i="1" s="1"/>
  <c r="O2376" i="1"/>
  <c r="W2376" i="1"/>
  <c r="Y2376" i="1"/>
  <c r="AA2376" i="1" s="1"/>
  <c r="AF2376" i="1"/>
  <c r="AH2376" i="1"/>
  <c r="AI2376" i="1" s="1"/>
  <c r="D2377" i="1"/>
  <c r="O2377" i="1"/>
  <c r="W2377" i="1"/>
  <c r="Z2377" i="1" s="1"/>
  <c r="AB2377" i="1" s="1"/>
  <c r="Y2377" i="1"/>
  <c r="AA2377" i="1" s="1"/>
  <c r="AF2377" i="1"/>
  <c r="AH2377" i="1"/>
  <c r="AI2377" i="1" s="1"/>
  <c r="D2378" i="1"/>
  <c r="S2378" i="1" s="1"/>
  <c r="AK2378" i="1" s="1"/>
  <c r="O2378" i="1"/>
  <c r="W2378" i="1"/>
  <c r="Y2378" i="1"/>
  <c r="AA2378" i="1" s="1"/>
  <c r="AF2378" i="1"/>
  <c r="AH2378" i="1"/>
  <c r="AI2378" i="1" s="1"/>
  <c r="D2379" i="1"/>
  <c r="S2379" i="1" s="1"/>
  <c r="AK2379" i="1" s="1"/>
  <c r="O2379" i="1"/>
  <c r="W2379" i="1"/>
  <c r="Y2379" i="1"/>
  <c r="AA2379" i="1" s="1"/>
  <c r="AF2379" i="1"/>
  <c r="AH2379" i="1"/>
  <c r="AI2379" i="1"/>
  <c r="D2380" i="1"/>
  <c r="S2380" i="1" s="1"/>
  <c r="AK2380" i="1" s="1"/>
  <c r="O2380" i="1"/>
  <c r="W2380" i="1"/>
  <c r="Y2380" i="1"/>
  <c r="AA2380" i="1" s="1"/>
  <c r="AF2380" i="1"/>
  <c r="AH2380" i="1"/>
  <c r="AI2380" i="1" s="1"/>
  <c r="D2381" i="1"/>
  <c r="S2381" i="1" s="1"/>
  <c r="O2381" i="1"/>
  <c r="W2381" i="1"/>
  <c r="Y2381" i="1"/>
  <c r="AA2381" i="1" s="1"/>
  <c r="AF2381" i="1"/>
  <c r="AH2381" i="1"/>
  <c r="AI2381" i="1" s="1"/>
  <c r="D2382" i="1"/>
  <c r="S2382" i="1" s="1"/>
  <c r="AK2382" i="1" s="1"/>
  <c r="O2382" i="1"/>
  <c r="W2382" i="1"/>
  <c r="Y2382" i="1"/>
  <c r="AA2382" i="1" s="1"/>
  <c r="AF2382" i="1"/>
  <c r="AH2382" i="1"/>
  <c r="AI2382" i="1" s="1"/>
  <c r="D2383" i="1"/>
  <c r="S2383" i="1" s="1"/>
  <c r="AK2383" i="1" s="1"/>
  <c r="O2383" i="1"/>
  <c r="W2383" i="1"/>
  <c r="Y2383" i="1"/>
  <c r="AA2383" i="1" s="1"/>
  <c r="AF2383" i="1"/>
  <c r="AH2383" i="1"/>
  <c r="AI2383" i="1" s="1"/>
  <c r="D2384" i="1"/>
  <c r="S2384" i="1" s="1"/>
  <c r="O2384" i="1"/>
  <c r="W2384" i="1"/>
  <c r="Y2384" i="1"/>
  <c r="AA2384" i="1" s="1"/>
  <c r="AF2384" i="1"/>
  <c r="AH2384" i="1"/>
  <c r="AI2384" i="1" s="1"/>
  <c r="D2385" i="1"/>
  <c r="S2385" i="1" s="1"/>
  <c r="O2385" i="1"/>
  <c r="W2385" i="1"/>
  <c r="Y2385" i="1"/>
  <c r="AA2385" i="1" s="1"/>
  <c r="AF2385" i="1"/>
  <c r="AH2385" i="1"/>
  <c r="AI2385" i="1" s="1"/>
  <c r="D2386" i="1"/>
  <c r="S2386" i="1" s="1"/>
  <c r="AK2386" i="1" s="1"/>
  <c r="O2386" i="1"/>
  <c r="W2386" i="1"/>
  <c r="Y2386" i="1"/>
  <c r="AA2386" i="1" s="1"/>
  <c r="AF2386" i="1"/>
  <c r="AH2386" i="1"/>
  <c r="AI2386" i="1" s="1"/>
  <c r="D2387" i="1"/>
  <c r="O2387" i="1"/>
  <c r="W2387" i="1"/>
  <c r="Y2387" i="1"/>
  <c r="AA2387" i="1" s="1"/>
  <c r="AF2387" i="1"/>
  <c r="AH2387" i="1"/>
  <c r="AI2387" i="1" s="1"/>
  <c r="D2388" i="1"/>
  <c r="S2388" i="1" s="1"/>
  <c r="AK2388" i="1" s="1"/>
  <c r="O2388" i="1"/>
  <c r="W2388" i="1"/>
  <c r="Y2388" i="1"/>
  <c r="AA2388" i="1" s="1"/>
  <c r="AF2388" i="1"/>
  <c r="AH2388" i="1"/>
  <c r="AI2388" i="1" s="1"/>
  <c r="D2389" i="1"/>
  <c r="O2389" i="1"/>
  <c r="W2389" i="1"/>
  <c r="Y2389" i="1"/>
  <c r="AA2389" i="1" s="1"/>
  <c r="AF2389" i="1"/>
  <c r="AH2389" i="1"/>
  <c r="AI2389" i="1" s="1"/>
  <c r="D2390" i="1"/>
  <c r="S2390" i="1" s="1"/>
  <c r="AK2390" i="1" s="1"/>
  <c r="O2390" i="1"/>
  <c r="W2390" i="1"/>
  <c r="Y2390" i="1"/>
  <c r="AA2390" i="1" s="1"/>
  <c r="AF2390" i="1"/>
  <c r="AH2390" i="1"/>
  <c r="AI2390" i="1" s="1"/>
  <c r="D2391" i="1"/>
  <c r="S2391" i="1" s="1"/>
  <c r="O2391" i="1"/>
  <c r="W2391" i="1"/>
  <c r="Y2391" i="1"/>
  <c r="AA2391" i="1" s="1"/>
  <c r="AF2391" i="1"/>
  <c r="AH2391" i="1"/>
  <c r="AI2391" i="1" s="1"/>
  <c r="D2392" i="1"/>
  <c r="S2392" i="1" s="1"/>
  <c r="AK2392" i="1" s="1"/>
  <c r="O2392" i="1"/>
  <c r="W2392" i="1"/>
  <c r="Y2392" i="1"/>
  <c r="AA2392" i="1" s="1"/>
  <c r="AF2392" i="1"/>
  <c r="AH2392" i="1"/>
  <c r="AI2392" i="1" s="1"/>
  <c r="D2393" i="1"/>
  <c r="O2393" i="1"/>
  <c r="W2393" i="1"/>
  <c r="Z2393" i="1"/>
  <c r="AB2393" i="1" s="1"/>
  <c r="Y2393" i="1"/>
  <c r="AA2393" i="1" s="1"/>
  <c r="AF2393" i="1"/>
  <c r="AH2393" i="1"/>
  <c r="AI2393" i="1" s="1"/>
  <c r="D2394" i="1"/>
  <c r="S2394" i="1" s="1"/>
  <c r="AK2394" i="1" s="1"/>
  <c r="O2394" i="1"/>
  <c r="W2394" i="1"/>
  <c r="Y2394" i="1"/>
  <c r="AA2394" i="1" s="1"/>
  <c r="AF2394" i="1"/>
  <c r="AH2394" i="1"/>
  <c r="AI2394" i="1" s="1"/>
  <c r="D2395" i="1"/>
  <c r="O2395" i="1"/>
  <c r="W2395" i="1"/>
  <c r="Y2395" i="1"/>
  <c r="AA2395" i="1" s="1"/>
  <c r="AF2395" i="1"/>
  <c r="AH2395" i="1"/>
  <c r="AI2395" i="1" s="1"/>
  <c r="D2396" i="1"/>
  <c r="S2396" i="1" s="1"/>
  <c r="AK2396" i="1" s="1"/>
  <c r="O2396" i="1"/>
  <c r="W2396" i="1"/>
  <c r="Y2396" i="1"/>
  <c r="AA2396" i="1"/>
  <c r="AF2396" i="1"/>
  <c r="AH2396" i="1"/>
  <c r="AI2396" i="1" s="1"/>
  <c r="D2397" i="1"/>
  <c r="S2397" i="1" s="1"/>
  <c r="AK2397" i="1" s="1"/>
  <c r="O2397" i="1"/>
  <c r="W2397" i="1"/>
  <c r="Y2397" i="1"/>
  <c r="AA2397" i="1" s="1"/>
  <c r="AF2397" i="1"/>
  <c r="AH2397" i="1"/>
  <c r="AI2397" i="1" s="1"/>
  <c r="D2398" i="1"/>
  <c r="S2398" i="1" s="1"/>
  <c r="AK2398" i="1" s="1"/>
  <c r="O2398" i="1"/>
  <c r="W2398" i="1"/>
  <c r="Y2398" i="1"/>
  <c r="AA2398" i="1" s="1"/>
  <c r="AF2398" i="1"/>
  <c r="AH2398" i="1"/>
  <c r="AI2398" i="1" s="1"/>
  <c r="D2399" i="1"/>
  <c r="O2399" i="1"/>
  <c r="W2399" i="1"/>
  <c r="Z2399" i="1"/>
  <c r="AB2399" i="1" s="1"/>
  <c r="Y2399" i="1"/>
  <c r="AA2399" i="1" s="1"/>
  <c r="AF2399" i="1"/>
  <c r="AH2399" i="1"/>
  <c r="AI2399" i="1" s="1"/>
  <c r="D2400" i="1"/>
  <c r="S2400" i="1" s="1"/>
  <c r="AK2400" i="1" s="1"/>
  <c r="O2400" i="1"/>
  <c r="W2400" i="1"/>
  <c r="Y2400" i="1"/>
  <c r="AA2400" i="1"/>
  <c r="AF2400" i="1"/>
  <c r="AH2400" i="1"/>
  <c r="AI2400" i="1" s="1"/>
  <c r="D2401" i="1"/>
  <c r="O2401" i="1"/>
  <c r="W2401" i="1"/>
  <c r="Y2401" i="1"/>
  <c r="AA2401" i="1" s="1"/>
  <c r="AF2401" i="1"/>
  <c r="AH2401" i="1"/>
  <c r="AI2401" i="1" s="1"/>
  <c r="D2402" i="1"/>
  <c r="S2402" i="1" s="1"/>
  <c r="AK2402" i="1" s="1"/>
  <c r="O2402" i="1"/>
  <c r="W2402" i="1"/>
  <c r="Y2402" i="1"/>
  <c r="AA2402" i="1"/>
  <c r="AF2402" i="1"/>
  <c r="AH2402" i="1"/>
  <c r="AI2402" i="1" s="1"/>
  <c r="D2403" i="1"/>
  <c r="S2403" i="1" s="1"/>
  <c r="AK2403" i="1" s="1"/>
  <c r="O2403" i="1"/>
  <c r="W2403" i="1"/>
  <c r="Y2403" i="1"/>
  <c r="AA2403" i="1" s="1"/>
  <c r="AF2403" i="1"/>
  <c r="AH2403" i="1"/>
  <c r="AI2403" i="1" s="1"/>
  <c r="D2404" i="1"/>
  <c r="S2404" i="1" s="1"/>
  <c r="AK2404" i="1" s="1"/>
  <c r="O2404" i="1"/>
  <c r="W2404" i="1"/>
  <c r="Z2404" i="1" s="1"/>
  <c r="AB2404" i="1" s="1"/>
  <c r="Y2404" i="1"/>
  <c r="AA2404" i="1"/>
  <c r="AF2404" i="1"/>
  <c r="AH2404" i="1"/>
  <c r="AI2404" i="1" s="1"/>
  <c r="D2405" i="1"/>
  <c r="S2405" i="1" s="1"/>
  <c r="O2405" i="1"/>
  <c r="W2405" i="1"/>
  <c r="Y2405" i="1"/>
  <c r="AA2405" i="1" s="1"/>
  <c r="AF2405" i="1"/>
  <c r="AH2405" i="1"/>
  <c r="AI2405" i="1" s="1"/>
  <c r="D2406" i="1"/>
  <c r="S2406" i="1" s="1"/>
  <c r="AK2406" i="1" s="1"/>
  <c r="O2406" i="1"/>
  <c r="W2406" i="1"/>
  <c r="Y2406" i="1"/>
  <c r="AA2406" i="1" s="1"/>
  <c r="AF2406" i="1"/>
  <c r="AH2406" i="1"/>
  <c r="AI2406" i="1" s="1"/>
  <c r="D2407" i="1"/>
  <c r="S2407" i="1" s="1"/>
  <c r="AK2407" i="1" s="1"/>
  <c r="O2407" i="1"/>
  <c r="W2407" i="1"/>
  <c r="Y2407" i="1"/>
  <c r="AA2407" i="1" s="1"/>
  <c r="AF2407" i="1"/>
  <c r="AH2407" i="1"/>
  <c r="AI2407" i="1"/>
  <c r="D2408" i="1"/>
  <c r="O2408" i="1"/>
  <c r="W2408" i="1"/>
  <c r="Y2408" i="1"/>
  <c r="AA2408" i="1" s="1"/>
  <c r="AF2408" i="1"/>
  <c r="AH2408" i="1"/>
  <c r="AI2408" i="1" s="1"/>
  <c r="D2409" i="1"/>
  <c r="S2409" i="1" s="1"/>
  <c r="O2409" i="1"/>
  <c r="W2409" i="1"/>
  <c r="Y2409" i="1"/>
  <c r="AA2409" i="1" s="1"/>
  <c r="AF2409" i="1"/>
  <c r="AH2409" i="1"/>
  <c r="AI2409" i="1" s="1"/>
  <c r="D2410" i="1"/>
  <c r="S2410" i="1" s="1"/>
  <c r="AK2410" i="1" s="1"/>
  <c r="O2410" i="1"/>
  <c r="W2410" i="1"/>
  <c r="Y2410" i="1"/>
  <c r="AA2410" i="1" s="1"/>
  <c r="AF2410" i="1"/>
  <c r="AH2410" i="1"/>
  <c r="AI2410" i="1" s="1"/>
  <c r="D2411" i="1"/>
  <c r="O2411" i="1"/>
  <c r="W2411" i="1"/>
  <c r="Y2411" i="1"/>
  <c r="AA2411" i="1" s="1"/>
  <c r="AF2411" i="1"/>
  <c r="AH2411" i="1"/>
  <c r="AI2411" i="1" s="1"/>
  <c r="D2412" i="1"/>
  <c r="S2412" i="1" s="1"/>
  <c r="AK2412" i="1" s="1"/>
  <c r="O2412" i="1"/>
  <c r="W2412" i="1"/>
  <c r="Y2412" i="1"/>
  <c r="AA2412" i="1" s="1"/>
  <c r="AF2412" i="1"/>
  <c r="AH2412" i="1"/>
  <c r="AI2412" i="1"/>
  <c r="D2413" i="1"/>
  <c r="S2413" i="1" s="1"/>
  <c r="AK2413" i="1" s="1"/>
  <c r="O2413" i="1"/>
  <c r="W2413" i="1"/>
  <c r="Y2413" i="1"/>
  <c r="AA2413" i="1" s="1"/>
  <c r="AF2413" i="1"/>
  <c r="AH2413" i="1"/>
  <c r="AI2413" i="1"/>
  <c r="D2414" i="1"/>
  <c r="S2414" i="1" s="1"/>
  <c r="AK2414" i="1" s="1"/>
  <c r="O2414" i="1"/>
  <c r="W2414" i="1"/>
  <c r="Y2414" i="1"/>
  <c r="AA2414" i="1" s="1"/>
  <c r="AF2414" i="1"/>
  <c r="AH2414" i="1"/>
  <c r="AI2414" i="1" s="1"/>
  <c r="D2415" i="1"/>
  <c r="S2415" i="1" s="1"/>
  <c r="AK2415" i="1" s="1"/>
  <c r="O2415" i="1"/>
  <c r="W2415" i="1"/>
  <c r="Y2415" i="1"/>
  <c r="AA2415" i="1" s="1"/>
  <c r="AF2415" i="1"/>
  <c r="AH2415" i="1"/>
  <c r="AI2415" i="1" s="1"/>
  <c r="D2416" i="1"/>
  <c r="S2416" i="1" s="1"/>
  <c r="AK2416" i="1" s="1"/>
  <c r="O2416" i="1"/>
  <c r="W2416" i="1"/>
  <c r="Y2416" i="1"/>
  <c r="AA2416" i="1" s="1"/>
  <c r="AF2416" i="1"/>
  <c r="AH2416" i="1"/>
  <c r="AI2416" i="1" s="1"/>
  <c r="D2417" i="1"/>
  <c r="S2417" i="1" s="1"/>
  <c r="AK2417" i="1" s="1"/>
  <c r="O2417" i="1"/>
  <c r="W2417" i="1"/>
  <c r="Y2417" i="1"/>
  <c r="AA2417" i="1" s="1"/>
  <c r="AF2417" i="1"/>
  <c r="AH2417" i="1"/>
  <c r="AI2417" i="1"/>
  <c r="D2418" i="1"/>
  <c r="S2418" i="1" s="1"/>
  <c r="AK2418" i="1" s="1"/>
  <c r="O2418" i="1"/>
  <c r="W2418" i="1"/>
  <c r="Y2418" i="1"/>
  <c r="AA2418" i="1" s="1"/>
  <c r="AF2418" i="1"/>
  <c r="AH2418" i="1"/>
  <c r="AI2418" i="1" s="1"/>
  <c r="D2419" i="1"/>
  <c r="S2419" i="1" s="1"/>
  <c r="O2419" i="1"/>
  <c r="W2419" i="1"/>
  <c r="Y2419" i="1"/>
  <c r="AA2419" i="1" s="1"/>
  <c r="AF2419" i="1"/>
  <c r="AH2419" i="1"/>
  <c r="AI2419" i="1" s="1"/>
  <c r="D2420" i="1"/>
  <c r="S2420" i="1" s="1"/>
  <c r="O2420" i="1"/>
  <c r="W2420" i="1"/>
  <c r="Y2420" i="1"/>
  <c r="AA2420" i="1" s="1"/>
  <c r="AF2420" i="1"/>
  <c r="AH2420" i="1"/>
  <c r="AI2420" i="1" s="1"/>
  <c r="D2421" i="1"/>
  <c r="S2421" i="1" s="1"/>
  <c r="O2421" i="1"/>
  <c r="W2421" i="1"/>
  <c r="Y2421" i="1"/>
  <c r="AA2421" i="1" s="1"/>
  <c r="AF2421" i="1"/>
  <c r="AH2421" i="1"/>
  <c r="AI2421" i="1" s="1"/>
  <c r="D2422" i="1"/>
  <c r="S2422" i="1" s="1"/>
  <c r="O2422" i="1"/>
  <c r="W2422" i="1"/>
  <c r="Y2422" i="1"/>
  <c r="AA2422" i="1" s="1"/>
  <c r="AF2422" i="1"/>
  <c r="AH2422" i="1"/>
  <c r="AI2422" i="1" s="1"/>
  <c r="D2423" i="1"/>
  <c r="S2423" i="1" s="1"/>
  <c r="O2423" i="1"/>
  <c r="W2423" i="1"/>
  <c r="Y2423" i="1"/>
  <c r="AA2423" i="1" s="1"/>
  <c r="AF2423" i="1"/>
  <c r="AH2423" i="1"/>
  <c r="AI2423" i="1" s="1"/>
  <c r="D2424" i="1"/>
  <c r="S2424" i="1" s="1"/>
  <c r="O2424" i="1"/>
  <c r="W2424" i="1"/>
  <c r="Y2424" i="1"/>
  <c r="AA2424" i="1"/>
  <c r="AF2424" i="1"/>
  <c r="AH2424" i="1"/>
  <c r="AI2424" i="1" s="1"/>
  <c r="D2425" i="1"/>
  <c r="S2425" i="1" s="1"/>
  <c r="O2425" i="1"/>
  <c r="W2425" i="1"/>
  <c r="Y2425" i="1"/>
  <c r="AA2425" i="1" s="1"/>
  <c r="AF2425" i="1"/>
  <c r="AH2425" i="1"/>
  <c r="AI2425" i="1" s="1"/>
  <c r="D2426" i="1"/>
  <c r="S2426" i="1" s="1"/>
  <c r="O2426" i="1"/>
  <c r="W2426" i="1"/>
  <c r="Y2426" i="1"/>
  <c r="AA2426" i="1" s="1"/>
  <c r="AF2426" i="1"/>
  <c r="AH2426" i="1"/>
  <c r="AI2426" i="1" s="1"/>
  <c r="D2427" i="1"/>
  <c r="S2427" i="1" s="1"/>
  <c r="O2427" i="1"/>
  <c r="W2427" i="1"/>
  <c r="Y2427" i="1"/>
  <c r="AA2427" i="1" s="1"/>
  <c r="AF2427" i="1"/>
  <c r="AH2427" i="1"/>
  <c r="AI2427" i="1"/>
  <c r="D2428" i="1"/>
  <c r="O2428" i="1"/>
  <c r="W2428" i="1"/>
  <c r="Y2428" i="1"/>
  <c r="AA2428" i="1" s="1"/>
  <c r="AF2428" i="1"/>
  <c r="AH2428" i="1"/>
  <c r="AI2428" i="1" s="1"/>
  <c r="D2429" i="1"/>
  <c r="S2429" i="1" s="1"/>
  <c r="O2429" i="1"/>
  <c r="W2429" i="1"/>
  <c r="Y2429" i="1"/>
  <c r="AA2429" i="1" s="1"/>
  <c r="AF2429" i="1"/>
  <c r="AH2429" i="1"/>
  <c r="AI2429" i="1" s="1"/>
  <c r="D2430" i="1"/>
  <c r="S2430" i="1" s="1"/>
  <c r="O2430" i="1"/>
  <c r="W2430" i="1"/>
  <c r="Y2430" i="1"/>
  <c r="AF2430" i="1"/>
  <c r="AH2430" i="1"/>
  <c r="AI2430" i="1" s="1"/>
  <c r="D2431" i="1"/>
  <c r="S2431" i="1" s="1"/>
  <c r="AK2431" i="1" s="1"/>
  <c r="O2431" i="1"/>
  <c r="W2431" i="1"/>
  <c r="Y2431" i="1"/>
  <c r="AA2431" i="1" s="1"/>
  <c r="AF2431" i="1"/>
  <c r="AH2431" i="1"/>
  <c r="AI2431" i="1" s="1"/>
  <c r="D2432" i="1"/>
  <c r="S2432" i="1" s="1"/>
  <c r="O2432" i="1"/>
  <c r="W2432" i="1"/>
  <c r="Y2432" i="1"/>
  <c r="AA2432" i="1" s="1"/>
  <c r="AF2432" i="1"/>
  <c r="AH2432" i="1"/>
  <c r="AI2432" i="1" s="1"/>
  <c r="D2433" i="1"/>
  <c r="S2433" i="1" s="1"/>
  <c r="O2433" i="1"/>
  <c r="W2433" i="1"/>
  <c r="Y2433" i="1"/>
  <c r="AA2433" i="1" s="1"/>
  <c r="AF2433" i="1"/>
  <c r="AH2433" i="1"/>
  <c r="AI2433" i="1" s="1"/>
  <c r="D2434" i="1"/>
  <c r="O2434" i="1"/>
  <c r="W2434" i="1"/>
  <c r="Y2434" i="1"/>
  <c r="AA2434" i="1" s="1"/>
  <c r="AF2434" i="1"/>
  <c r="AH2434" i="1"/>
  <c r="AI2434" i="1" s="1"/>
  <c r="D2435" i="1"/>
  <c r="S2435" i="1" s="1"/>
  <c r="O2435" i="1"/>
  <c r="W2435" i="1"/>
  <c r="Y2435" i="1"/>
  <c r="AA2435" i="1" s="1"/>
  <c r="AF2435" i="1"/>
  <c r="AH2435" i="1"/>
  <c r="AI2435" i="1" s="1"/>
  <c r="D2436" i="1"/>
  <c r="S2436" i="1" s="1"/>
  <c r="O2436" i="1"/>
  <c r="W2436" i="1"/>
  <c r="Y2436" i="1"/>
  <c r="AA2436" i="1" s="1"/>
  <c r="AF2436" i="1"/>
  <c r="AH2436" i="1"/>
  <c r="AI2436" i="1" s="1"/>
  <c r="D2437" i="1"/>
  <c r="S2437" i="1" s="1"/>
  <c r="AK2437" i="1" s="1"/>
  <c r="O2437" i="1"/>
  <c r="W2437" i="1"/>
  <c r="Y2437" i="1"/>
  <c r="AA2437" i="1" s="1"/>
  <c r="AF2437" i="1"/>
  <c r="AH2437" i="1"/>
  <c r="AI2437" i="1" s="1"/>
  <c r="D2438" i="1"/>
  <c r="S2438" i="1" s="1"/>
  <c r="O2438" i="1"/>
  <c r="W2438" i="1"/>
  <c r="Y2438" i="1"/>
  <c r="AA2438" i="1" s="1"/>
  <c r="AF2438" i="1"/>
  <c r="AH2438" i="1"/>
  <c r="AI2438" i="1" s="1"/>
  <c r="D2439" i="1"/>
  <c r="S2439" i="1" s="1"/>
  <c r="O2439" i="1"/>
  <c r="W2439" i="1"/>
  <c r="Y2439" i="1"/>
  <c r="Z2439" i="1" s="1"/>
  <c r="AB2439" i="1" s="1"/>
  <c r="AA2439" i="1"/>
  <c r="AF2439" i="1"/>
  <c r="AH2439" i="1"/>
  <c r="AI2439" i="1" s="1"/>
  <c r="D2440" i="1"/>
  <c r="S2440" i="1" s="1"/>
  <c r="O2440" i="1"/>
  <c r="W2440" i="1"/>
  <c r="Y2440" i="1"/>
  <c r="AA2440" i="1" s="1"/>
  <c r="AF2440" i="1"/>
  <c r="AH2440" i="1"/>
  <c r="AI2440" i="1" s="1"/>
  <c r="D2441" i="1"/>
  <c r="S2441" i="1" s="1"/>
  <c r="AK2441" i="1" s="1"/>
  <c r="O2441" i="1"/>
  <c r="W2441" i="1"/>
  <c r="Y2441" i="1"/>
  <c r="AA2441" i="1" s="1"/>
  <c r="AF2441" i="1"/>
  <c r="AH2441" i="1"/>
  <c r="AI2441" i="1" s="1"/>
  <c r="D2442" i="1"/>
  <c r="S2442" i="1" s="1"/>
  <c r="O2442" i="1"/>
  <c r="W2442" i="1"/>
  <c r="Y2442" i="1"/>
  <c r="AA2442" i="1" s="1"/>
  <c r="AF2442" i="1"/>
  <c r="AH2442" i="1"/>
  <c r="AI2442" i="1" s="1"/>
  <c r="D2443" i="1"/>
  <c r="S2443" i="1" s="1"/>
  <c r="O2443" i="1"/>
  <c r="W2443" i="1"/>
  <c r="Y2443" i="1"/>
  <c r="AF2443" i="1"/>
  <c r="AH2443" i="1"/>
  <c r="AI2443" i="1" s="1"/>
  <c r="D2444" i="1"/>
  <c r="S2444" i="1" s="1"/>
  <c r="O2444" i="1"/>
  <c r="W2444" i="1"/>
  <c r="Y2444" i="1"/>
  <c r="AA2444" i="1" s="1"/>
  <c r="AF2444" i="1"/>
  <c r="AH2444" i="1"/>
  <c r="AI2444" i="1" s="1"/>
  <c r="D2445" i="1"/>
  <c r="S2445" i="1" s="1"/>
  <c r="O2445" i="1"/>
  <c r="W2445" i="1"/>
  <c r="Y2445" i="1"/>
  <c r="AA2445" i="1" s="1"/>
  <c r="AF2445" i="1"/>
  <c r="AH2445" i="1"/>
  <c r="AI2445" i="1" s="1"/>
  <c r="D2446" i="1"/>
  <c r="O2446" i="1"/>
  <c r="W2446" i="1"/>
  <c r="Y2446" i="1"/>
  <c r="AA2446" i="1" s="1"/>
  <c r="AF2446" i="1"/>
  <c r="AH2446" i="1"/>
  <c r="AI2446" i="1" s="1"/>
  <c r="D2447" i="1"/>
  <c r="O2447" i="1"/>
  <c r="W2447" i="1"/>
  <c r="Y2447" i="1"/>
  <c r="AA2447" i="1" s="1"/>
  <c r="AF2447" i="1"/>
  <c r="AH2447" i="1"/>
  <c r="AI2447" i="1" s="1"/>
  <c r="D2448" i="1"/>
  <c r="S2448" i="1" s="1"/>
  <c r="O2448" i="1"/>
  <c r="W2448" i="1"/>
  <c r="Y2448" i="1"/>
  <c r="AA2448" i="1" s="1"/>
  <c r="AF2448" i="1"/>
  <c r="AH2448" i="1"/>
  <c r="AI2448" i="1" s="1"/>
  <c r="D2449" i="1"/>
  <c r="O2449" i="1"/>
  <c r="W2449" i="1"/>
  <c r="Y2449" i="1"/>
  <c r="AF2449" i="1"/>
  <c r="AH2449" i="1"/>
  <c r="AI2449" i="1" s="1"/>
  <c r="D2450" i="1"/>
  <c r="S2450" i="1" s="1"/>
  <c r="O2450" i="1"/>
  <c r="W2450" i="1"/>
  <c r="Y2450" i="1"/>
  <c r="AA2450" i="1" s="1"/>
  <c r="AF2450" i="1"/>
  <c r="AH2450" i="1"/>
  <c r="AI2450" i="1" s="1"/>
  <c r="D2451" i="1"/>
  <c r="S2451" i="1" s="1"/>
  <c r="O2451" i="1"/>
  <c r="W2451" i="1"/>
  <c r="Z2451" i="1"/>
  <c r="AB2451" i="1" s="1"/>
  <c r="Y2451" i="1"/>
  <c r="AA2451" i="1" s="1"/>
  <c r="AF2451" i="1"/>
  <c r="AH2451" i="1"/>
  <c r="AI2451" i="1" s="1"/>
  <c r="D2452" i="1"/>
  <c r="S2452" i="1" s="1"/>
  <c r="AK2452" i="1" s="1"/>
  <c r="O2452" i="1"/>
  <c r="W2452" i="1"/>
  <c r="Y2452" i="1"/>
  <c r="AA2452" i="1" s="1"/>
  <c r="AF2452" i="1"/>
  <c r="AH2452" i="1"/>
  <c r="AI2452" i="1" s="1"/>
  <c r="D2453" i="1"/>
  <c r="S2453" i="1" s="1"/>
  <c r="AK2453" i="1" s="1"/>
  <c r="O2453" i="1"/>
  <c r="W2453" i="1"/>
  <c r="Y2453" i="1"/>
  <c r="AA2453" i="1" s="1"/>
  <c r="AF2453" i="1"/>
  <c r="AH2453" i="1"/>
  <c r="AI2453" i="1" s="1"/>
  <c r="D2454" i="1"/>
  <c r="S2454" i="1" s="1"/>
  <c r="O2454" i="1"/>
  <c r="W2454" i="1"/>
  <c r="Y2454" i="1"/>
  <c r="AA2454" i="1" s="1"/>
  <c r="AF2454" i="1"/>
  <c r="AH2454" i="1"/>
  <c r="AI2454" i="1"/>
  <c r="D2455" i="1"/>
  <c r="S2455" i="1" s="1"/>
  <c r="AK2455" i="1" s="1"/>
  <c r="O2455" i="1"/>
  <c r="W2455" i="1"/>
  <c r="Y2455" i="1"/>
  <c r="AF2455" i="1"/>
  <c r="AH2455" i="1"/>
  <c r="AI2455" i="1" s="1"/>
  <c r="D2456" i="1"/>
  <c r="S2456" i="1" s="1"/>
  <c r="O2456" i="1"/>
  <c r="W2456" i="1"/>
  <c r="Y2456" i="1"/>
  <c r="AF2456" i="1"/>
  <c r="AH2456" i="1"/>
  <c r="AI2456" i="1" s="1"/>
  <c r="D2457" i="1"/>
  <c r="S2457" i="1" s="1"/>
  <c r="O2457" i="1"/>
  <c r="W2457" i="1"/>
  <c r="Y2457" i="1"/>
  <c r="AA2457" i="1" s="1"/>
  <c r="AF2457" i="1"/>
  <c r="AH2457" i="1"/>
  <c r="AI2457" i="1" s="1"/>
  <c r="D2458" i="1"/>
  <c r="S2458" i="1" s="1"/>
  <c r="O2458" i="1"/>
  <c r="W2458" i="1"/>
  <c r="Y2458" i="1"/>
  <c r="AA2458" i="1" s="1"/>
  <c r="AF2458" i="1"/>
  <c r="AH2458" i="1"/>
  <c r="AI2458" i="1" s="1"/>
  <c r="D2459" i="1"/>
  <c r="S2459" i="1" s="1"/>
  <c r="O2459" i="1"/>
  <c r="W2459" i="1"/>
  <c r="Y2459" i="1"/>
  <c r="AA2459" i="1" s="1"/>
  <c r="AF2459" i="1"/>
  <c r="AH2459" i="1"/>
  <c r="AI2459" i="1" s="1"/>
  <c r="D2460" i="1"/>
  <c r="S2460" i="1" s="1"/>
  <c r="O2460" i="1"/>
  <c r="W2460" i="1"/>
  <c r="Y2460" i="1"/>
  <c r="AA2460" i="1" s="1"/>
  <c r="AF2460" i="1"/>
  <c r="AH2460" i="1"/>
  <c r="AI2460" i="1" s="1"/>
  <c r="D2461" i="1"/>
  <c r="S2461" i="1" s="1"/>
  <c r="O2461" i="1"/>
  <c r="W2461" i="1"/>
  <c r="Y2461" i="1"/>
  <c r="AF2461" i="1"/>
  <c r="AH2461" i="1"/>
  <c r="AI2461" i="1" s="1"/>
  <c r="D2462" i="1"/>
  <c r="S2462" i="1" s="1"/>
  <c r="O2462" i="1"/>
  <c r="W2462" i="1"/>
  <c r="Y2462" i="1"/>
  <c r="AA2462" i="1" s="1"/>
  <c r="AF2462" i="1"/>
  <c r="AH2462" i="1"/>
  <c r="AI2462" i="1" s="1"/>
  <c r="D2463" i="1"/>
  <c r="S2463" i="1" s="1"/>
  <c r="O2463" i="1"/>
  <c r="W2463" i="1"/>
  <c r="Y2463" i="1"/>
  <c r="AA2463" i="1" s="1"/>
  <c r="AF2463" i="1"/>
  <c r="AH2463" i="1"/>
  <c r="AI2463" i="1" s="1"/>
  <c r="D2464" i="1"/>
  <c r="O2464" i="1"/>
  <c r="W2464" i="1"/>
  <c r="Y2464" i="1"/>
  <c r="AA2464" i="1" s="1"/>
  <c r="AF2464" i="1"/>
  <c r="AH2464" i="1"/>
  <c r="AI2464" i="1" s="1"/>
  <c r="D2465" i="1"/>
  <c r="O2465" i="1"/>
  <c r="W2465" i="1"/>
  <c r="Y2465" i="1"/>
  <c r="AA2465" i="1" s="1"/>
  <c r="AF2465" i="1"/>
  <c r="AH2465" i="1"/>
  <c r="AI2465" i="1" s="1"/>
  <c r="D2466" i="1"/>
  <c r="S2466" i="1" s="1"/>
  <c r="O2466" i="1"/>
  <c r="W2466" i="1"/>
  <c r="Y2466" i="1"/>
  <c r="AA2466" i="1"/>
  <c r="AF2466" i="1"/>
  <c r="AH2466" i="1"/>
  <c r="AI2466" i="1" s="1"/>
  <c r="D2467" i="1"/>
  <c r="O2467" i="1"/>
  <c r="W2467" i="1"/>
  <c r="Y2467" i="1"/>
  <c r="AF2467" i="1"/>
  <c r="AH2467" i="1"/>
  <c r="AI2467" i="1" s="1"/>
  <c r="D2468" i="1"/>
  <c r="S2468" i="1" s="1"/>
  <c r="O2468" i="1"/>
  <c r="W2468" i="1"/>
  <c r="Y2468" i="1"/>
  <c r="AA2468" i="1" s="1"/>
  <c r="AF2468" i="1"/>
  <c r="AH2468" i="1"/>
  <c r="AI2468" i="1" s="1"/>
  <c r="D2469" i="1"/>
  <c r="S2469" i="1" s="1"/>
  <c r="O2469" i="1"/>
  <c r="W2469" i="1"/>
  <c r="Y2469" i="1"/>
  <c r="AA2469" i="1" s="1"/>
  <c r="AF2469" i="1"/>
  <c r="AH2469" i="1"/>
  <c r="AI2469" i="1"/>
  <c r="D2470" i="1"/>
  <c r="S2470" i="1" s="1"/>
  <c r="AK2470" i="1" s="1"/>
  <c r="O2470" i="1"/>
  <c r="W2470" i="1"/>
  <c r="Y2470" i="1"/>
  <c r="AA2470" i="1" s="1"/>
  <c r="AF2470" i="1"/>
  <c r="AH2470" i="1"/>
  <c r="AI2470" i="1" s="1"/>
  <c r="D2471" i="1"/>
  <c r="S2471" i="1" s="1"/>
  <c r="AK2471" i="1" s="1"/>
  <c r="O2471" i="1"/>
  <c r="W2471" i="1"/>
  <c r="Y2471" i="1"/>
  <c r="AA2471" i="1" s="1"/>
  <c r="AF2471" i="1"/>
  <c r="AH2471" i="1"/>
  <c r="AI2471" i="1" s="1"/>
  <c r="D2472" i="1"/>
  <c r="S2472" i="1" s="1"/>
  <c r="O2472" i="1"/>
  <c r="W2472" i="1"/>
  <c r="Y2472" i="1"/>
  <c r="Z2472" i="1" s="1"/>
  <c r="AB2472" i="1" s="1"/>
  <c r="AF2472" i="1"/>
  <c r="AH2472" i="1"/>
  <c r="AI2472" i="1"/>
  <c r="D2473" i="1"/>
  <c r="S2473" i="1" s="1"/>
  <c r="AK2473" i="1" s="1"/>
  <c r="O2473" i="1"/>
  <c r="W2473" i="1"/>
  <c r="Y2473" i="1"/>
  <c r="AF2473" i="1"/>
  <c r="AH2473" i="1"/>
  <c r="AI2473" i="1" s="1"/>
  <c r="D2474" i="1"/>
  <c r="S2474" i="1" s="1"/>
  <c r="O2474" i="1"/>
  <c r="W2474" i="1"/>
  <c r="Y2474" i="1"/>
  <c r="AA2474" i="1" s="1"/>
  <c r="AF2474" i="1"/>
  <c r="AH2474" i="1"/>
  <c r="AI2474" i="1" s="1"/>
  <c r="D2475" i="1"/>
  <c r="S2475" i="1" s="1"/>
  <c r="O2475" i="1"/>
  <c r="W2475" i="1"/>
  <c r="Y2475" i="1"/>
  <c r="AA2475" i="1" s="1"/>
  <c r="AF2475" i="1"/>
  <c r="AH2475" i="1"/>
  <c r="AI2475" i="1" s="1"/>
  <c r="D2476" i="1"/>
  <c r="S2476" i="1" s="1"/>
  <c r="O2476" i="1"/>
  <c r="W2476" i="1"/>
  <c r="Y2476" i="1"/>
  <c r="AA2476" i="1" s="1"/>
  <c r="AF2476" i="1"/>
  <c r="AH2476" i="1"/>
  <c r="AI2476" i="1" s="1"/>
  <c r="D2477" i="1"/>
  <c r="S2477" i="1" s="1"/>
  <c r="O2477" i="1"/>
  <c r="W2477" i="1"/>
  <c r="Y2477" i="1"/>
  <c r="AA2477" i="1" s="1"/>
  <c r="AF2477" i="1"/>
  <c r="AH2477" i="1"/>
  <c r="AI2477" i="1" s="1"/>
  <c r="D2478" i="1"/>
  <c r="S2478" i="1" s="1"/>
  <c r="O2478" i="1"/>
  <c r="W2478" i="1"/>
  <c r="Y2478" i="1"/>
  <c r="AA2478" i="1" s="1"/>
  <c r="AF2478" i="1"/>
  <c r="AH2478" i="1"/>
  <c r="AI2478" i="1" s="1"/>
  <c r="D2479" i="1"/>
  <c r="S2479" i="1" s="1"/>
  <c r="O2479" i="1"/>
  <c r="W2479" i="1"/>
  <c r="Y2479" i="1"/>
  <c r="AF2479" i="1"/>
  <c r="AH2479" i="1"/>
  <c r="AI2479" i="1" s="1"/>
  <c r="D2480" i="1"/>
  <c r="S2480" i="1" s="1"/>
  <c r="O2480" i="1"/>
  <c r="W2480" i="1"/>
  <c r="Y2480" i="1"/>
  <c r="AA2480" i="1" s="1"/>
  <c r="AF2480" i="1"/>
  <c r="AH2480" i="1"/>
  <c r="AI2480" i="1" s="1"/>
  <c r="D2481" i="1"/>
  <c r="S2481" i="1" s="1"/>
  <c r="O2481" i="1"/>
  <c r="W2481" i="1"/>
  <c r="Z2481" i="1"/>
  <c r="AB2481" i="1" s="1"/>
  <c r="Y2481" i="1"/>
  <c r="AA2481" i="1" s="1"/>
  <c r="AF2481" i="1"/>
  <c r="AH2481" i="1"/>
  <c r="AI2481" i="1" s="1"/>
  <c r="D2482" i="1"/>
  <c r="O2482" i="1"/>
  <c r="W2482" i="1"/>
  <c r="Y2482" i="1"/>
  <c r="AA2482" i="1" s="1"/>
  <c r="AF2482" i="1"/>
  <c r="AH2482" i="1"/>
  <c r="AI2482" i="1" s="1"/>
  <c r="D2483" i="1"/>
  <c r="O2483" i="1"/>
  <c r="W2483" i="1"/>
  <c r="Y2483" i="1"/>
  <c r="AA2483" i="1" s="1"/>
  <c r="AF2483" i="1"/>
  <c r="AH2483" i="1"/>
  <c r="AI2483" i="1" s="1"/>
  <c r="D2484" i="1"/>
  <c r="S2484" i="1" s="1"/>
  <c r="O2484" i="1"/>
  <c r="W2484" i="1"/>
  <c r="Y2484" i="1"/>
  <c r="AA2484" i="1" s="1"/>
  <c r="AF2484" i="1"/>
  <c r="AH2484" i="1"/>
  <c r="AI2484" i="1" s="1"/>
  <c r="D2485" i="1"/>
  <c r="O2485" i="1"/>
  <c r="W2485" i="1"/>
  <c r="Y2485" i="1"/>
  <c r="AA2485" i="1" s="1"/>
  <c r="AF2485" i="1"/>
  <c r="AH2485" i="1"/>
  <c r="AI2485" i="1" s="1"/>
  <c r="D2486" i="1"/>
  <c r="S2486" i="1" s="1"/>
  <c r="O2486" i="1"/>
  <c r="W2486" i="1"/>
  <c r="Y2486" i="1"/>
  <c r="AA2486" i="1" s="1"/>
  <c r="AF2486" i="1"/>
  <c r="AH2486" i="1"/>
  <c r="AI2486" i="1" s="1"/>
  <c r="D2487" i="1"/>
  <c r="S2487" i="1" s="1"/>
  <c r="O2487" i="1"/>
  <c r="W2487" i="1"/>
  <c r="Y2487" i="1"/>
  <c r="AF2487" i="1"/>
  <c r="AH2487" i="1"/>
  <c r="AI2487" i="1" s="1"/>
  <c r="D2488" i="1"/>
  <c r="S2488" i="1" s="1"/>
  <c r="AK2488" i="1" s="1"/>
  <c r="O2488" i="1"/>
  <c r="W2488" i="1"/>
  <c r="Y2488" i="1"/>
  <c r="AA2488" i="1" s="1"/>
  <c r="AF2488" i="1"/>
  <c r="AH2488" i="1"/>
  <c r="AI2488" i="1" s="1"/>
  <c r="D2489" i="1"/>
  <c r="S2489" i="1" s="1"/>
  <c r="AK2489" i="1" s="1"/>
  <c r="O2489" i="1"/>
  <c r="W2489" i="1"/>
  <c r="Y2489" i="1"/>
  <c r="AA2489" i="1" s="1"/>
  <c r="AF2489" i="1"/>
  <c r="AH2489" i="1"/>
  <c r="AI2489" i="1" s="1"/>
  <c r="D2490" i="1"/>
  <c r="S2490" i="1" s="1"/>
  <c r="O2490" i="1"/>
  <c r="W2490" i="1"/>
  <c r="Y2490" i="1"/>
  <c r="AA2490" i="1" s="1"/>
  <c r="AF2490" i="1"/>
  <c r="AH2490" i="1"/>
  <c r="AI2490" i="1" s="1"/>
  <c r="D2491" i="1"/>
  <c r="S2491" i="1" s="1"/>
  <c r="AK2491" i="1" s="1"/>
  <c r="O2491" i="1"/>
  <c r="W2491" i="1"/>
  <c r="Y2491" i="1"/>
  <c r="AA2491" i="1" s="1"/>
  <c r="AF2491" i="1"/>
  <c r="AH2491" i="1"/>
  <c r="AI2491" i="1" s="1"/>
  <c r="D2492" i="1"/>
  <c r="S2492" i="1" s="1"/>
  <c r="O2492" i="1"/>
  <c r="W2492" i="1"/>
  <c r="Y2492" i="1"/>
  <c r="AA2492" i="1" s="1"/>
  <c r="AF2492" i="1"/>
  <c r="AH2492" i="1"/>
  <c r="AI2492" i="1" s="1"/>
  <c r="D2493" i="1"/>
  <c r="S2493" i="1" s="1"/>
  <c r="O2493" i="1"/>
  <c r="W2493" i="1"/>
  <c r="Y2493" i="1"/>
  <c r="AA2493" i="1" s="1"/>
  <c r="AF2493" i="1"/>
  <c r="AH2493" i="1"/>
  <c r="AI2493" i="1" s="1"/>
  <c r="D2494" i="1"/>
  <c r="O2494" i="1"/>
  <c r="W2494" i="1"/>
  <c r="Y2494" i="1"/>
  <c r="AA2494" i="1" s="1"/>
  <c r="AF2494" i="1"/>
  <c r="AH2494" i="1"/>
  <c r="AI2494" i="1" s="1"/>
  <c r="D2495" i="1"/>
  <c r="S2495" i="1" s="1"/>
  <c r="O2495" i="1"/>
  <c r="W2495" i="1"/>
  <c r="Y2495" i="1"/>
  <c r="AA2495" i="1" s="1"/>
  <c r="AF2495" i="1"/>
  <c r="AH2495" i="1"/>
  <c r="AI2495" i="1" s="1"/>
  <c r="D2496" i="1"/>
  <c r="S2496" i="1" s="1"/>
  <c r="O2496" i="1"/>
  <c r="W2496" i="1"/>
  <c r="Y2496" i="1"/>
  <c r="AA2496" i="1" s="1"/>
  <c r="AF2496" i="1"/>
  <c r="AH2496" i="1"/>
  <c r="AI2496" i="1" s="1"/>
  <c r="D2497" i="1"/>
  <c r="S2497" i="1" s="1"/>
  <c r="O2497" i="1"/>
  <c r="W2497" i="1"/>
  <c r="Y2497" i="1"/>
  <c r="AA2497" i="1" s="1"/>
  <c r="AF2497" i="1"/>
  <c r="AH2497" i="1"/>
  <c r="AI2497" i="1" s="1"/>
  <c r="D2498" i="1"/>
  <c r="S2498" i="1" s="1"/>
  <c r="O2498" i="1"/>
  <c r="W2498" i="1"/>
  <c r="Y2498" i="1"/>
  <c r="AA2498" i="1" s="1"/>
  <c r="AF2498" i="1"/>
  <c r="AH2498" i="1"/>
  <c r="AI2498" i="1" s="1"/>
  <c r="D2499" i="1"/>
  <c r="S2499" i="1" s="1"/>
  <c r="O2499" i="1"/>
  <c r="W2499" i="1"/>
  <c r="Y2499" i="1"/>
  <c r="AF2499" i="1"/>
  <c r="AH2499" i="1"/>
  <c r="AI2499" i="1" s="1"/>
  <c r="D2500" i="1"/>
  <c r="S2500" i="1" s="1"/>
  <c r="O2500" i="1"/>
  <c r="W2500" i="1"/>
  <c r="Y2500" i="1"/>
  <c r="AA2500" i="1" s="1"/>
  <c r="AF2500" i="1"/>
  <c r="AH2500" i="1"/>
  <c r="AI2500" i="1" s="1"/>
  <c r="D2501" i="1"/>
  <c r="O2501" i="1"/>
  <c r="W2501" i="1"/>
  <c r="Y2501" i="1"/>
  <c r="AA2501" i="1" s="1"/>
  <c r="AF2501" i="1"/>
  <c r="AH2501" i="1"/>
  <c r="AI2501" i="1" s="1"/>
  <c r="D2502" i="1"/>
  <c r="S2502" i="1" s="1"/>
  <c r="O2502" i="1"/>
  <c r="W2502" i="1"/>
  <c r="Y2502" i="1"/>
  <c r="AF2502" i="1"/>
  <c r="AH2502" i="1"/>
  <c r="AI2502" i="1" s="1"/>
  <c r="D2503" i="1"/>
  <c r="S2503" i="1" s="1"/>
  <c r="O2503" i="1"/>
  <c r="W2503" i="1"/>
  <c r="Y2503" i="1"/>
  <c r="AA2503" i="1" s="1"/>
  <c r="AF2503" i="1"/>
  <c r="AH2503" i="1"/>
  <c r="AI2503" i="1" s="1"/>
  <c r="D2504" i="1"/>
  <c r="S2504" i="1" s="1"/>
  <c r="O2504" i="1"/>
  <c r="W2504" i="1"/>
  <c r="Y2504" i="1"/>
  <c r="AA2504" i="1" s="1"/>
  <c r="AF2504" i="1"/>
  <c r="AH2504" i="1"/>
  <c r="AI2504" i="1" s="1"/>
  <c r="D2505" i="1"/>
  <c r="S2505" i="1" s="1"/>
  <c r="O2505" i="1"/>
  <c r="W2505" i="1"/>
  <c r="Y2505" i="1"/>
  <c r="AA2505" i="1" s="1"/>
  <c r="AF2505" i="1"/>
  <c r="AH2505" i="1"/>
  <c r="AI2505" i="1" s="1"/>
  <c r="D2506" i="1"/>
  <c r="S2506" i="1" s="1"/>
  <c r="O2506" i="1"/>
  <c r="W2506" i="1"/>
  <c r="Y2506" i="1"/>
  <c r="AA2506" i="1" s="1"/>
  <c r="AF2506" i="1"/>
  <c r="AH2506" i="1"/>
  <c r="AI2506" i="1" s="1"/>
  <c r="D2507" i="1"/>
  <c r="O2507" i="1"/>
  <c r="W2507" i="1"/>
  <c r="Y2507" i="1"/>
  <c r="AA2507" i="1" s="1"/>
  <c r="AF2507" i="1"/>
  <c r="AH2507" i="1"/>
  <c r="AI2507" i="1" s="1"/>
  <c r="D2508" i="1"/>
  <c r="S2508" i="1" s="1"/>
  <c r="O2508" i="1"/>
  <c r="W2508" i="1"/>
  <c r="Y2508" i="1"/>
  <c r="AA2508" i="1" s="1"/>
  <c r="AF2508" i="1"/>
  <c r="AH2508" i="1"/>
  <c r="AI2508" i="1" s="1"/>
  <c r="D2509" i="1"/>
  <c r="O2509" i="1"/>
  <c r="W2509" i="1"/>
  <c r="Y2509" i="1"/>
  <c r="AA2509" i="1" s="1"/>
  <c r="AF2509" i="1"/>
  <c r="AH2509" i="1"/>
  <c r="AI2509" i="1" s="1"/>
  <c r="D2510" i="1"/>
  <c r="S2510" i="1" s="1"/>
  <c r="O2510" i="1"/>
  <c r="W2510" i="1"/>
  <c r="Y2510" i="1"/>
  <c r="AA2510" i="1" s="1"/>
  <c r="AF2510" i="1"/>
  <c r="AH2510" i="1"/>
  <c r="AI2510" i="1" s="1"/>
  <c r="D2511" i="1"/>
  <c r="S2511" i="1" s="1"/>
  <c r="O2511" i="1"/>
  <c r="W2511" i="1"/>
  <c r="Y2511" i="1"/>
  <c r="AA2511" i="1" s="1"/>
  <c r="Z2511" i="1"/>
  <c r="AB2511" i="1" s="1"/>
  <c r="AF2511" i="1"/>
  <c r="AH2511" i="1"/>
  <c r="AI2511" i="1" s="1"/>
  <c r="D2512" i="1"/>
  <c r="S2512" i="1" s="1"/>
  <c r="AK2512" i="1" s="1"/>
  <c r="O2512" i="1"/>
  <c r="W2512" i="1"/>
  <c r="Y2512" i="1"/>
  <c r="AA2512" i="1" s="1"/>
  <c r="AF2512" i="1"/>
  <c r="AH2512" i="1"/>
  <c r="AI2512" i="1" s="1"/>
  <c r="D2513" i="1"/>
  <c r="S2513" i="1" s="1"/>
  <c r="AK2513" i="1" s="1"/>
  <c r="O2513" i="1"/>
  <c r="W2513" i="1"/>
  <c r="Y2513" i="1"/>
  <c r="AA2513" i="1" s="1"/>
  <c r="AF2513" i="1"/>
  <c r="AH2513" i="1"/>
  <c r="AI2513" i="1" s="1"/>
  <c r="D2514" i="1"/>
  <c r="S2514" i="1" s="1"/>
  <c r="O2514" i="1"/>
  <c r="W2514" i="1"/>
  <c r="Z2514" i="1"/>
  <c r="AB2514" i="1" s="1"/>
  <c r="Y2514" i="1"/>
  <c r="AA2514" i="1" s="1"/>
  <c r="AF2514" i="1"/>
  <c r="AH2514" i="1"/>
  <c r="AI2514" i="1"/>
  <c r="D2515" i="1"/>
  <c r="S2515" i="1" s="1"/>
  <c r="AK2515" i="1" s="1"/>
  <c r="O2515" i="1"/>
  <c r="W2515" i="1"/>
  <c r="Y2515" i="1"/>
  <c r="AA2515" i="1" s="1"/>
  <c r="AF2515" i="1"/>
  <c r="AH2515" i="1"/>
  <c r="AI2515" i="1" s="1"/>
  <c r="D2516" i="1"/>
  <c r="S2516" i="1" s="1"/>
  <c r="O2516" i="1"/>
  <c r="W2516" i="1"/>
  <c r="Y2516" i="1"/>
  <c r="AA2516" i="1" s="1"/>
  <c r="AF2516" i="1"/>
  <c r="AH2516" i="1"/>
  <c r="AI2516" i="1" s="1"/>
  <c r="D2517" i="1"/>
  <c r="S2517" i="1" s="1"/>
  <c r="O2517" i="1"/>
  <c r="W2517" i="1"/>
  <c r="Z2517" i="1"/>
  <c r="AB2517" i="1" s="1"/>
  <c r="Y2517" i="1"/>
  <c r="AA2517" i="1"/>
  <c r="AF2517" i="1"/>
  <c r="AH2517" i="1"/>
  <c r="AI2517" i="1" s="1"/>
  <c r="D2518" i="1"/>
  <c r="S2518" i="1" s="1"/>
  <c r="O2518" i="1"/>
  <c r="W2518" i="1"/>
  <c r="Y2518" i="1"/>
  <c r="AA2518" i="1" s="1"/>
  <c r="AF2518" i="1"/>
  <c r="AH2518" i="1"/>
  <c r="AI2518" i="1" s="1"/>
  <c r="D2519" i="1"/>
  <c r="S2519" i="1" s="1"/>
  <c r="O2519" i="1"/>
  <c r="W2519" i="1"/>
  <c r="Y2519" i="1"/>
  <c r="AA2519" i="1" s="1"/>
  <c r="AF2519" i="1"/>
  <c r="AH2519" i="1"/>
  <c r="AI2519" i="1" s="1"/>
  <c r="D2520" i="1"/>
  <c r="S2520" i="1" s="1"/>
  <c r="O2520" i="1"/>
  <c r="W2520" i="1"/>
  <c r="Y2520" i="1"/>
  <c r="Z2520" i="1" s="1"/>
  <c r="AB2520" i="1" s="1"/>
  <c r="AA2520" i="1"/>
  <c r="AF2520" i="1"/>
  <c r="AH2520" i="1"/>
  <c r="AI2520" i="1" s="1"/>
  <c r="D2521" i="1"/>
  <c r="S2521" i="1" s="1"/>
  <c r="O2521" i="1"/>
  <c r="W2521" i="1"/>
  <c r="Y2521" i="1"/>
  <c r="AA2521" i="1" s="1"/>
  <c r="AF2521" i="1"/>
  <c r="AH2521" i="1"/>
  <c r="AI2521" i="1" s="1"/>
  <c r="D2522" i="1"/>
  <c r="S2522" i="1" s="1"/>
  <c r="O2522" i="1"/>
  <c r="W2522" i="1"/>
  <c r="Y2522" i="1"/>
  <c r="AA2522" i="1" s="1"/>
  <c r="AF2522" i="1"/>
  <c r="AH2522" i="1"/>
  <c r="AI2522" i="1" s="1"/>
  <c r="D2523" i="1"/>
  <c r="S2523" i="1" s="1"/>
  <c r="O2523" i="1"/>
  <c r="W2523" i="1"/>
  <c r="Y2523" i="1"/>
  <c r="AF2523" i="1"/>
  <c r="AH2523" i="1"/>
  <c r="AI2523" i="1" s="1"/>
  <c r="D2524" i="1"/>
  <c r="O2524" i="1"/>
  <c r="W2524" i="1"/>
  <c r="Y2524" i="1"/>
  <c r="AA2524" i="1" s="1"/>
  <c r="AF2524" i="1"/>
  <c r="AH2524" i="1"/>
  <c r="AI2524" i="1" s="1"/>
  <c r="D2525" i="1"/>
  <c r="S2525" i="1" s="1"/>
  <c r="O2525" i="1"/>
  <c r="W2525" i="1"/>
  <c r="Y2525" i="1"/>
  <c r="AA2525" i="1" s="1"/>
  <c r="AF2525" i="1"/>
  <c r="AH2525" i="1"/>
  <c r="AI2525" i="1" s="1"/>
  <c r="D2526" i="1"/>
  <c r="S2526" i="1" s="1"/>
  <c r="O2526" i="1"/>
  <c r="W2526" i="1"/>
  <c r="Y2526" i="1"/>
  <c r="AA2526" i="1" s="1"/>
  <c r="AF2526" i="1"/>
  <c r="AH2526" i="1"/>
  <c r="AI2526" i="1" s="1"/>
  <c r="D2527" i="1"/>
  <c r="S2527" i="1" s="1"/>
  <c r="O2527" i="1"/>
  <c r="W2527" i="1"/>
  <c r="Y2527" i="1"/>
  <c r="AA2527" i="1" s="1"/>
  <c r="AF2527" i="1"/>
  <c r="AH2527" i="1"/>
  <c r="AI2527" i="1" s="1"/>
  <c r="D2528" i="1"/>
  <c r="S2528" i="1" s="1"/>
  <c r="O2528" i="1"/>
  <c r="W2528" i="1"/>
  <c r="Y2528" i="1"/>
  <c r="AA2528" i="1" s="1"/>
  <c r="AF2528" i="1"/>
  <c r="AH2528" i="1"/>
  <c r="AI2528" i="1" s="1"/>
  <c r="D2529" i="1"/>
  <c r="S2529" i="1" s="1"/>
  <c r="O2529" i="1"/>
  <c r="W2529" i="1"/>
  <c r="Y2529" i="1"/>
  <c r="AA2529" i="1"/>
  <c r="AF2529" i="1"/>
  <c r="AH2529" i="1"/>
  <c r="AI2529" i="1" s="1"/>
  <c r="D2530" i="1"/>
  <c r="S2530" i="1" s="1"/>
  <c r="O2530" i="1"/>
  <c r="W2530" i="1"/>
  <c r="Y2530" i="1"/>
  <c r="AA2530" i="1" s="1"/>
  <c r="AF2530" i="1"/>
  <c r="AH2530" i="1"/>
  <c r="AI2530" i="1" s="1"/>
  <c r="D2531" i="1"/>
  <c r="O2531" i="1"/>
  <c r="W2531" i="1"/>
  <c r="Y2531" i="1"/>
  <c r="AA2531" i="1" s="1"/>
  <c r="AF2531" i="1"/>
  <c r="AH2531" i="1"/>
  <c r="AI2531" i="1" s="1"/>
  <c r="D2532" i="1"/>
  <c r="S2532" i="1" s="1"/>
  <c r="O2532" i="1"/>
  <c r="W2532" i="1"/>
  <c r="Y2532" i="1"/>
  <c r="AA2532" i="1" s="1"/>
  <c r="AF2532" i="1"/>
  <c r="AH2532" i="1"/>
  <c r="AI2532" i="1" s="1"/>
  <c r="D2533" i="1"/>
  <c r="O2533" i="1"/>
  <c r="W2533" i="1"/>
  <c r="Y2533" i="1"/>
  <c r="AA2533" i="1" s="1"/>
  <c r="AF2533" i="1"/>
  <c r="AH2533" i="1"/>
  <c r="AI2533" i="1" s="1"/>
  <c r="D2534" i="1"/>
  <c r="S2534" i="1" s="1"/>
  <c r="O2534" i="1"/>
  <c r="W2534" i="1"/>
  <c r="Y2534" i="1"/>
  <c r="AA2534" i="1" s="1"/>
  <c r="AF2534" i="1"/>
  <c r="AH2534" i="1"/>
  <c r="AI2534" i="1" s="1"/>
  <c r="D2535" i="1"/>
  <c r="O2535" i="1"/>
  <c r="W2535" i="1"/>
  <c r="Y2535" i="1"/>
  <c r="AA2535" i="1" s="1"/>
  <c r="AF2535" i="1"/>
  <c r="AH2535" i="1"/>
  <c r="AI2535" i="1"/>
  <c r="D2536" i="1"/>
  <c r="S2536" i="1" s="1"/>
  <c r="AK2536" i="1" s="1"/>
  <c r="O2536" i="1"/>
  <c r="W2536" i="1"/>
  <c r="Y2536" i="1"/>
  <c r="AA2536" i="1" s="1"/>
  <c r="AF2536" i="1"/>
  <c r="AH2536" i="1"/>
  <c r="AI2536" i="1" s="1"/>
  <c r="D2537" i="1"/>
  <c r="O2537" i="1"/>
  <c r="W2537" i="1"/>
  <c r="Y2537" i="1"/>
  <c r="AA2537" i="1" s="1"/>
  <c r="AF2537" i="1"/>
  <c r="AH2537" i="1"/>
  <c r="AI2537" i="1" s="1"/>
  <c r="D2538" i="1"/>
  <c r="O2538" i="1"/>
  <c r="W2538" i="1"/>
  <c r="Y2538" i="1"/>
  <c r="Z2538" i="1" s="1"/>
  <c r="AB2538" i="1" s="1"/>
  <c r="AA2538" i="1"/>
  <c r="AF2538" i="1"/>
  <c r="AH2538" i="1"/>
  <c r="AI2538" i="1" s="1"/>
  <c r="D2539" i="1"/>
  <c r="S2539" i="1" s="1"/>
  <c r="AK2539" i="1" s="1"/>
  <c r="O2539" i="1"/>
  <c r="W2539" i="1"/>
  <c r="Y2539" i="1"/>
  <c r="AA2539" i="1" s="1"/>
  <c r="AF2539" i="1"/>
  <c r="AH2539" i="1"/>
  <c r="AI2539" i="1" s="1"/>
  <c r="D2540" i="1"/>
  <c r="S2540" i="1" s="1"/>
  <c r="O2540" i="1"/>
  <c r="W2540" i="1"/>
  <c r="Y2540" i="1"/>
  <c r="AA2540" i="1" s="1"/>
  <c r="AF2540" i="1"/>
  <c r="AH2540" i="1"/>
  <c r="AI2540" i="1" s="1"/>
  <c r="D2541" i="1"/>
  <c r="O2541" i="1"/>
  <c r="W2541" i="1"/>
  <c r="Y2541" i="1"/>
  <c r="AA2541" i="1" s="1"/>
  <c r="AF2541" i="1"/>
  <c r="AH2541" i="1"/>
  <c r="AI2541" i="1"/>
  <c r="D2542" i="1"/>
  <c r="S2542" i="1" s="1"/>
  <c r="AK2542" i="1" s="1"/>
  <c r="O2542" i="1"/>
  <c r="W2542" i="1"/>
  <c r="Y2542" i="1"/>
  <c r="AA2542" i="1" s="1"/>
  <c r="AF2542" i="1"/>
  <c r="AH2542" i="1"/>
  <c r="AI2542" i="1" s="1"/>
  <c r="D2543" i="1"/>
  <c r="O2543" i="1"/>
  <c r="W2543" i="1"/>
  <c r="Y2543" i="1"/>
  <c r="AA2543" i="1" s="1"/>
  <c r="AF2543" i="1"/>
  <c r="AH2543" i="1"/>
  <c r="AI2543" i="1" s="1"/>
  <c r="D2544" i="1"/>
  <c r="O2544" i="1"/>
  <c r="W2544" i="1"/>
  <c r="Z2544" i="1" s="1"/>
  <c r="AB2544" i="1" s="1"/>
  <c r="Y2544" i="1"/>
  <c r="AA2544" i="1" s="1"/>
  <c r="AF2544" i="1"/>
  <c r="AH2544" i="1"/>
  <c r="AI2544" i="1" s="1"/>
  <c r="D2545" i="1"/>
  <c r="S2545" i="1" s="1"/>
  <c r="O2545" i="1"/>
  <c r="W2545" i="1"/>
  <c r="Y2545" i="1"/>
  <c r="AA2545" i="1" s="1"/>
  <c r="AF2545" i="1"/>
  <c r="AH2545" i="1"/>
  <c r="AI2545" i="1" s="1"/>
  <c r="D2546" i="1"/>
  <c r="S2546" i="1" s="1"/>
  <c r="O2546" i="1"/>
  <c r="W2546" i="1"/>
  <c r="Y2546" i="1"/>
  <c r="AA2546" i="1" s="1"/>
  <c r="AF2546" i="1"/>
  <c r="AH2546" i="1"/>
  <c r="AI2546" i="1" s="1"/>
  <c r="D2547" i="1"/>
  <c r="O2547" i="1"/>
  <c r="W2547" i="1"/>
  <c r="Y2547" i="1"/>
  <c r="AF2547" i="1"/>
  <c r="AH2547" i="1"/>
  <c r="AI2547" i="1" s="1"/>
  <c r="D2548" i="1"/>
  <c r="S2548" i="1" s="1"/>
  <c r="O2548" i="1"/>
  <c r="W2548" i="1"/>
  <c r="Y2548" i="1"/>
  <c r="AA2548" i="1" s="1"/>
  <c r="AF2548" i="1"/>
  <c r="AH2548" i="1"/>
  <c r="AI2548" i="1" s="1"/>
  <c r="D2549" i="1"/>
  <c r="S2549" i="1" s="1"/>
  <c r="O2549" i="1"/>
  <c r="W2549" i="1"/>
  <c r="Y2549" i="1"/>
  <c r="AA2549" i="1" s="1"/>
  <c r="AF2549" i="1"/>
  <c r="AH2549" i="1"/>
  <c r="AI2549" i="1" s="1"/>
  <c r="D2550" i="1"/>
  <c r="O2550" i="1"/>
  <c r="W2550" i="1"/>
  <c r="Y2550" i="1"/>
  <c r="AA2550" i="1"/>
  <c r="AF2550" i="1"/>
  <c r="AH2550" i="1"/>
  <c r="AI2550" i="1" s="1"/>
  <c r="D2551" i="1"/>
  <c r="S2551" i="1" s="1"/>
  <c r="AK2551" i="1" s="1"/>
  <c r="O2551" i="1"/>
  <c r="W2551" i="1"/>
  <c r="Y2551" i="1"/>
  <c r="AA2551" i="1" s="1"/>
  <c r="AF2551" i="1"/>
  <c r="AH2551" i="1"/>
  <c r="AI2551" i="1" s="1"/>
  <c r="D2552" i="1"/>
  <c r="S2552" i="1" s="1"/>
  <c r="O2552" i="1"/>
  <c r="W2552" i="1"/>
  <c r="Y2552" i="1"/>
  <c r="AA2552" i="1" s="1"/>
  <c r="AF2552" i="1"/>
  <c r="AH2552" i="1"/>
  <c r="AI2552" i="1" s="1"/>
  <c r="D2553" i="1"/>
  <c r="O2553" i="1"/>
  <c r="W2553" i="1"/>
  <c r="Y2553" i="1"/>
  <c r="AA2553" i="1" s="1"/>
  <c r="AF2553" i="1"/>
  <c r="AH2553" i="1"/>
  <c r="AI2553" i="1" s="1"/>
  <c r="D2554" i="1"/>
  <c r="O2554" i="1"/>
  <c r="W2554" i="1"/>
  <c r="Y2554" i="1"/>
  <c r="AA2554" i="1" s="1"/>
  <c r="AF2554" i="1"/>
  <c r="AH2554" i="1"/>
  <c r="AI2554" i="1" s="1"/>
  <c r="D2555" i="1"/>
  <c r="O2555" i="1"/>
  <c r="W2555" i="1"/>
  <c r="Y2555" i="1"/>
  <c r="AA2555" i="1" s="1"/>
  <c r="AF2555" i="1"/>
  <c r="AH2555" i="1"/>
  <c r="AI2555" i="1" s="1"/>
  <c r="D2556" i="1"/>
  <c r="O2556" i="1"/>
  <c r="W2556" i="1"/>
  <c r="Z2556" i="1"/>
  <c r="AB2556" i="1" s="1"/>
  <c r="Y2556" i="1"/>
  <c r="AA2556" i="1" s="1"/>
  <c r="AF2556" i="1"/>
  <c r="AH2556" i="1"/>
  <c r="AI2556" i="1" s="1"/>
  <c r="D2557" i="1"/>
  <c r="S2557" i="1" s="1"/>
  <c r="AK2557" i="1" s="1"/>
  <c r="O2557" i="1"/>
  <c r="W2557" i="1"/>
  <c r="Y2557" i="1"/>
  <c r="AA2557" i="1" s="1"/>
  <c r="AF2557" i="1"/>
  <c r="AH2557" i="1"/>
  <c r="AI2557" i="1" s="1"/>
  <c r="D2558" i="1"/>
  <c r="S2558" i="1" s="1"/>
  <c r="O2558" i="1"/>
  <c r="W2558" i="1"/>
  <c r="Y2558" i="1"/>
  <c r="AA2558" i="1" s="1"/>
  <c r="AF2558" i="1"/>
  <c r="AH2558" i="1"/>
  <c r="AI2558" i="1" s="1"/>
  <c r="D2559" i="1"/>
  <c r="O2559" i="1"/>
  <c r="W2559" i="1"/>
  <c r="Y2559" i="1"/>
  <c r="AA2559" i="1" s="1"/>
  <c r="AF2559" i="1"/>
  <c r="AH2559" i="1"/>
  <c r="AI2559" i="1" s="1"/>
  <c r="D2560" i="1"/>
  <c r="S2560" i="1" s="1"/>
  <c r="O2560" i="1"/>
  <c r="W2560" i="1"/>
  <c r="Y2560" i="1"/>
  <c r="AA2560" i="1" s="1"/>
  <c r="AF2560" i="1"/>
  <c r="AH2560" i="1"/>
  <c r="AI2560" i="1" s="1"/>
  <c r="D2561" i="1"/>
  <c r="S2561" i="1" s="1"/>
  <c r="AK2561" i="1" s="1"/>
  <c r="O2561" i="1"/>
  <c r="W2561" i="1"/>
  <c r="Y2561" i="1"/>
  <c r="AA2561" i="1" s="1"/>
  <c r="AF2561" i="1"/>
  <c r="AH2561" i="1"/>
  <c r="AI2561" i="1" s="1"/>
  <c r="D2562" i="1"/>
  <c r="O2562" i="1"/>
  <c r="W2562" i="1"/>
  <c r="Y2562" i="1"/>
  <c r="AA2562" i="1" s="1"/>
  <c r="AF2562" i="1"/>
  <c r="AH2562" i="1"/>
  <c r="AI2562" i="1"/>
  <c r="D2563" i="1"/>
  <c r="S2563" i="1" s="1"/>
  <c r="AK2563" i="1" s="1"/>
  <c r="O2563" i="1"/>
  <c r="W2563" i="1"/>
  <c r="Y2563" i="1"/>
  <c r="AA2563" i="1" s="1"/>
  <c r="AF2563" i="1"/>
  <c r="AH2563" i="1"/>
  <c r="AI2563" i="1" s="1"/>
  <c r="D2564" i="1"/>
  <c r="S2564" i="1" s="1"/>
  <c r="O2564" i="1"/>
  <c r="W2564" i="1"/>
  <c r="Y2564" i="1"/>
  <c r="AA2564" i="1" s="1"/>
  <c r="AF2564" i="1"/>
  <c r="AH2564" i="1"/>
  <c r="AI2564" i="1" s="1"/>
  <c r="D2565" i="1"/>
  <c r="O2565" i="1"/>
  <c r="W2565" i="1"/>
  <c r="Y2565" i="1"/>
  <c r="AA2565" i="1" s="1"/>
  <c r="AF2565" i="1"/>
  <c r="AH2565" i="1"/>
  <c r="AI2565" i="1" s="1"/>
  <c r="D2566" i="1"/>
  <c r="O2566" i="1"/>
  <c r="W2566" i="1"/>
  <c r="Y2566" i="1"/>
  <c r="AA2566" i="1" s="1"/>
  <c r="AF2566" i="1"/>
  <c r="AH2566" i="1"/>
  <c r="AI2566" i="1" s="1"/>
  <c r="D2567" i="1"/>
  <c r="S2567" i="1" s="1"/>
  <c r="AK2567" i="1" s="1"/>
  <c r="O2567" i="1"/>
  <c r="W2567" i="1"/>
  <c r="Y2567" i="1"/>
  <c r="AA2567" i="1" s="1"/>
  <c r="AF2567" i="1"/>
  <c r="AH2567" i="1"/>
  <c r="AI2567" i="1" s="1"/>
  <c r="D2568" i="1"/>
  <c r="O2568" i="1"/>
  <c r="W2568" i="1"/>
  <c r="Y2568" i="1"/>
  <c r="AA2568" i="1"/>
  <c r="AF2568" i="1"/>
  <c r="AH2568" i="1"/>
  <c r="AI2568" i="1"/>
  <c r="D2569" i="1"/>
  <c r="S2569" i="1" s="1"/>
  <c r="AK2569" i="1" s="1"/>
  <c r="O2569" i="1"/>
  <c r="W2569" i="1"/>
  <c r="Y2569" i="1"/>
  <c r="AA2569" i="1" s="1"/>
  <c r="AF2569" i="1"/>
  <c r="AH2569" i="1"/>
  <c r="AI2569" i="1" s="1"/>
  <c r="D2570" i="1"/>
  <c r="S2570" i="1" s="1"/>
  <c r="O2570" i="1"/>
  <c r="W2570" i="1"/>
  <c r="Y2570" i="1"/>
  <c r="AA2570" i="1" s="1"/>
  <c r="AF2570" i="1"/>
  <c r="AH2570" i="1"/>
  <c r="AI2570" i="1" s="1"/>
  <c r="D2571" i="1"/>
  <c r="O2571" i="1"/>
  <c r="W2571" i="1"/>
  <c r="Y2571" i="1"/>
  <c r="AA2571" i="1" s="1"/>
  <c r="AF2571" i="1"/>
  <c r="AH2571" i="1"/>
  <c r="AI2571" i="1" s="1"/>
  <c r="D2572" i="1"/>
  <c r="S2572" i="1" s="1"/>
  <c r="O2572" i="1"/>
  <c r="W2572" i="1"/>
  <c r="Y2572" i="1"/>
  <c r="AA2572" i="1" s="1"/>
  <c r="AF2572" i="1"/>
  <c r="AH2572" i="1"/>
  <c r="AI2572" i="1" s="1"/>
  <c r="D2573" i="1"/>
  <c r="O2573" i="1"/>
  <c r="W2573" i="1"/>
  <c r="Y2573" i="1"/>
  <c r="AA2573" i="1" s="1"/>
  <c r="AF2573" i="1"/>
  <c r="AH2573" i="1"/>
  <c r="AI2573" i="1" s="1"/>
  <c r="D2574" i="1"/>
  <c r="O2574" i="1"/>
  <c r="W2574" i="1"/>
  <c r="Y2574" i="1"/>
  <c r="AA2574" i="1" s="1"/>
  <c r="AF2574" i="1"/>
  <c r="AH2574" i="1"/>
  <c r="AI2574" i="1" s="1"/>
  <c r="D2575" i="1"/>
  <c r="O2575" i="1"/>
  <c r="W2575" i="1"/>
  <c r="Y2575" i="1"/>
  <c r="AF2575" i="1"/>
  <c r="AH2575" i="1"/>
  <c r="AI2575" i="1" s="1"/>
  <c r="D2576" i="1"/>
  <c r="S2576" i="1" s="1"/>
  <c r="O2576" i="1"/>
  <c r="W2576" i="1"/>
  <c r="Y2576" i="1"/>
  <c r="AA2576" i="1" s="1"/>
  <c r="AF2576" i="1"/>
  <c r="AH2576" i="1"/>
  <c r="AI2576" i="1" s="1"/>
  <c r="D2577" i="1"/>
  <c r="O2577" i="1"/>
  <c r="W2577" i="1"/>
  <c r="Y2577" i="1"/>
  <c r="AA2577" i="1" s="1"/>
  <c r="AF2577" i="1"/>
  <c r="AH2577" i="1"/>
  <c r="AI2577" i="1" s="1"/>
  <c r="D2578" i="1"/>
  <c r="S2578" i="1" s="1"/>
  <c r="O2578" i="1"/>
  <c r="W2578" i="1"/>
  <c r="Y2578" i="1"/>
  <c r="AA2578" i="1" s="1"/>
  <c r="AF2578" i="1"/>
  <c r="AH2578" i="1"/>
  <c r="AI2578" i="1"/>
  <c r="D2579" i="1"/>
  <c r="S2579" i="1" s="1"/>
  <c r="AK2579" i="1" s="1"/>
  <c r="O2579" i="1"/>
  <c r="W2579" i="1"/>
  <c r="Y2579" i="1"/>
  <c r="AA2579" i="1" s="1"/>
  <c r="AF2579" i="1"/>
  <c r="AH2579" i="1"/>
  <c r="AI2579" i="1" s="1"/>
  <c r="D2580" i="1"/>
  <c r="O2580" i="1"/>
  <c r="W2580" i="1"/>
  <c r="Y2580" i="1"/>
  <c r="AA2580" i="1" s="1"/>
  <c r="AF2580" i="1"/>
  <c r="AH2580" i="1"/>
  <c r="AI2580" i="1"/>
  <c r="D2581" i="1"/>
  <c r="O2581" i="1"/>
  <c r="W2581" i="1"/>
  <c r="Y2581" i="1"/>
  <c r="AA2581" i="1" s="1"/>
  <c r="AF2581" i="1"/>
  <c r="AH2581" i="1"/>
  <c r="AI2581" i="1" s="1"/>
  <c r="D2582" i="1"/>
  <c r="S2582" i="1" s="1"/>
  <c r="O2582" i="1"/>
  <c r="W2582" i="1"/>
  <c r="Y2582" i="1"/>
  <c r="AA2582" i="1" s="1"/>
  <c r="AF2582" i="1"/>
  <c r="AH2582" i="1"/>
  <c r="AI2582" i="1" s="1"/>
  <c r="D2583" i="1"/>
  <c r="O2583" i="1"/>
  <c r="W2583" i="1"/>
  <c r="Z2583" i="1"/>
  <c r="AB2583" i="1" s="1"/>
  <c r="Y2583" i="1"/>
  <c r="AA2583" i="1" s="1"/>
  <c r="AF2583" i="1"/>
  <c r="AH2583" i="1"/>
  <c r="AI2583" i="1" s="1"/>
  <c r="D2584" i="1"/>
  <c r="S2584" i="1" s="1"/>
  <c r="O2584" i="1"/>
  <c r="W2584" i="1"/>
  <c r="Y2584" i="1"/>
  <c r="AA2584" i="1" s="1"/>
  <c r="AF2584" i="1"/>
  <c r="AH2584" i="1"/>
  <c r="AI2584" i="1" s="1"/>
  <c r="D2585" i="1"/>
  <c r="O2585" i="1"/>
  <c r="W2585" i="1"/>
  <c r="Y2585" i="1"/>
  <c r="AA2585" i="1" s="1"/>
  <c r="AF2585" i="1"/>
  <c r="AH2585" i="1"/>
  <c r="AI2585" i="1" s="1"/>
  <c r="D2586" i="1"/>
  <c r="O2586" i="1"/>
  <c r="W2586" i="1"/>
  <c r="Y2586" i="1"/>
  <c r="AA2586" i="1"/>
  <c r="AF2586" i="1"/>
  <c r="AH2586" i="1"/>
  <c r="AI2586" i="1"/>
  <c r="D2587" i="1"/>
  <c r="S2587" i="1" s="1"/>
  <c r="AK2587" i="1" s="1"/>
  <c r="O2587" i="1"/>
  <c r="W2587" i="1"/>
  <c r="Z2587" i="1" s="1"/>
  <c r="AB2587" i="1" s="1"/>
  <c r="Y2587" i="1"/>
  <c r="AA2587" i="1" s="1"/>
  <c r="AF2587" i="1"/>
  <c r="AH2587" i="1"/>
  <c r="AI2587" i="1" s="1"/>
  <c r="D2588" i="1"/>
  <c r="S2588" i="1" s="1"/>
  <c r="O2588" i="1"/>
  <c r="W2588" i="1"/>
  <c r="Y2588" i="1"/>
  <c r="AA2588" i="1" s="1"/>
  <c r="AF2588" i="1"/>
  <c r="AH2588" i="1"/>
  <c r="AI2588" i="1" s="1"/>
  <c r="D2589" i="1"/>
  <c r="O2589" i="1"/>
  <c r="W2589" i="1"/>
  <c r="Y2589" i="1"/>
  <c r="AA2589" i="1"/>
  <c r="AF2589" i="1"/>
  <c r="AH2589" i="1"/>
  <c r="AI2589" i="1" s="1"/>
  <c r="D2590" i="1"/>
  <c r="O2590" i="1"/>
  <c r="W2590" i="1"/>
  <c r="Y2590" i="1"/>
  <c r="AA2590" i="1" s="1"/>
  <c r="AF2590" i="1"/>
  <c r="AH2590" i="1"/>
  <c r="AI2590" i="1" s="1"/>
  <c r="D2591" i="1"/>
  <c r="S2591" i="1" s="1"/>
  <c r="AK2591" i="1" s="1"/>
  <c r="O2591" i="1"/>
  <c r="W2591" i="1"/>
  <c r="Y2591" i="1"/>
  <c r="AA2591" i="1" s="1"/>
  <c r="AF2591" i="1"/>
  <c r="AH2591" i="1"/>
  <c r="AI2591" i="1" s="1"/>
  <c r="D2592" i="1"/>
  <c r="O2592" i="1"/>
  <c r="W2592" i="1"/>
  <c r="Y2592" i="1"/>
  <c r="AA2592" i="1" s="1"/>
  <c r="AF2592" i="1"/>
  <c r="AH2592" i="1"/>
  <c r="AI2592" i="1" s="1"/>
  <c r="D2593" i="1"/>
  <c r="O2593" i="1"/>
  <c r="W2593" i="1"/>
  <c r="Y2593" i="1"/>
  <c r="AA2593" i="1" s="1"/>
  <c r="AF2593" i="1"/>
  <c r="AH2593" i="1"/>
  <c r="AI2593" i="1" s="1"/>
  <c r="D2594" i="1"/>
  <c r="S2594" i="1" s="1"/>
  <c r="O2594" i="1"/>
  <c r="W2594" i="1"/>
  <c r="Y2594" i="1"/>
  <c r="AA2594" i="1" s="1"/>
  <c r="AF2594" i="1"/>
  <c r="AH2594" i="1"/>
  <c r="AI2594" i="1" s="1"/>
  <c r="D2595" i="1"/>
  <c r="O2595" i="1"/>
  <c r="W2595" i="1"/>
  <c r="Y2595" i="1"/>
  <c r="AA2595" i="1" s="1"/>
  <c r="AF2595" i="1"/>
  <c r="AH2595" i="1"/>
  <c r="AI2595" i="1" s="1"/>
  <c r="D2596" i="1"/>
  <c r="S2596" i="1" s="1"/>
  <c r="AK2596" i="1" s="1"/>
  <c r="O2596" i="1"/>
  <c r="W2596" i="1"/>
  <c r="Y2596" i="1"/>
  <c r="AA2596" i="1" s="1"/>
  <c r="AF2596" i="1"/>
  <c r="AH2596" i="1"/>
  <c r="AI2596" i="1" s="1"/>
  <c r="D2597" i="1"/>
  <c r="S2597" i="1" s="1"/>
  <c r="AK2597" i="1" s="1"/>
  <c r="O2597" i="1"/>
  <c r="W2597" i="1"/>
  <c r="Y2597" i="1"/>
  <c r="Z2597" i="1" s="1"/>
  <c r="AB2597" i="1" s="1"/>
  <c r="AF2597" i="1"/>
  <c r="AH2597" i="1"/>
  <c r="AI2597" i="1" s="1"/>
  <c r="D2598" i="1"/>
  <c r="O2598" i="1"/>
  <c r="W2598" i="1"/>
  <c r="Y2598" i="1"/>
  <c r="AA2598" i="1" s="1"/>
  <c r="AF2598" i="1"/>
  <c r="AH2598" i="1"/>
  <c r="AI2598" i="1" s="1"/>
  <c r="D2599" i="1"/>
  <c r="S2599" i="1" s="1"/>
  <c r="AK2599" i="1" s="1"/>
  <c r="O2599" i="1"/>
  <c r="W2599" i="1"/>
  <c r="Y2599" i="1"/>
  <c r="AF2599" i="1"/>
  <c r="AH2599" i="1"/>
  <c r="AI2599" i="1" s="1"/>
  <c r="D2600" i="1"/>
  <c r="S2600" i="1" s="1"/>
  <c r="O2600" i="1"/>
  <c r="W2600" i="1"/>
  <c r="Y2600" i="1"/>
  <c r="AA2600" i="1" s="1"/>
  <c r="AF2600" i="1"/>
  <c r="AH2600" i="1"/>
  <c r="AI2600" i="1" s="1"/>
  <c r="D2601" i="1"/>
  <c r="O2601" i="1"/>
  <c r="W2601" i="1"/>
  <c r="Y2601" i="1"/>
  <c r="AA2601" i="1"/>
  <c r="AF2601" i="1"/>
  <c r="AH2601" i="1"/>
  <c r="AI2601" i="1" s="1"/>
  <c r="D2602" i="1"/>
  <c r="S2602" i="1" s="1"/>
  <c r="AK2602" i="1" s="1"/>
  <c r="O2602" i="1"/>
  <c r="W2602" i="1"/>
  <c r="Y2602" i="1"/>
  <c r="AA2602" i="1" s="1"/>
  <c r="AF2602" i="1"/>
  <c r="AH2602" i="1"/>
  <c r="AI2602" i="1" s="1"/>
  <c r="D2603" i="1"/>
  <c r="S2603" i="1" s="1"/>
  <c r="AK2603" i="1" s="1"/>
  <c r="O2603" i="1"/>
  <c r="W2603" i="1"/>
  <c r="Y2603" i="1"/>
  <c r="AA2603" i="1" s="1"/>
  <c r="AF2603" i="1"/>
  <c r="AH2603" i="1"/>
  <c r="AI2603" i="1" s="1"/>
  <c r="D2604" i="1"/>
  <c r="O2604" i="1"/>
  <c r="W2604" i="1"/>
  <c r="Y2604" i="1"/>
  <c r="AA2604" i="1" s="1"/>
  <c r="AF2604" i="1"/>
  <c r="AH2604" i="1"/>
  <c r="AI2604" i="1" s="1"/>
  <c r="D2605" i="1"/>
  <c r="S2605" i="1" s="1"/>
  <c r="O2605" i="1"/>
  <c r="W2605" i="1"/>
  <c r="Y2605" i="1"/>
  <c r="AA2605" i="1" s="1"/>
  <c r="AF2605" i="1"/>
  <c r="AH2605" i="1"/>
  <c r="AI2605" i="1" s="1"/>
  <c r="D2606" i="1"/>
  <c r="S2606" i="1" s="1"/>
  <c r="O2606" i="1"/>
  <c r="W2606" i="1"/>
  <c r="Y2606" i="1"/>
  <c r="AA2606" i="1" s="1"/>
  <c r="AF2606" i="1"/>
  <c r="AH2606" i="1"/>
  <c r="AI2606" i="1" s="1"/>
  <c r="D2607" i="1"/>
  <c r="O2607" i="1"/>
  <c r="W2607" i="1"/>
  <c r="Y2607" i="1"/>
  <c r="AA2607" i="1"/>
  <c r="AF2607" i="1"/>
  <c r="AH2607" i="1"/>
  <c r="AI2607" i="1" s="1"/>
  <c r="D2608" i="1"/>
  <c r="O2608" i="1"/>
  <c r="W2608" i="1"/>
  <c r="Y2608" i="1"/>
  <c r="AA2608" i="1" s="1"/>
  <c r="AF2608" i="1"/>
  <c r="AH2608" i="1"/>
  <c r="AI2608" i="1" s="1"/>
  <c r="D2609" i="1"/>
  <c r="S2609" i="1" s="1"/>
  <c r="AK2609" i="1" s="1"/>
  <c r="O2609" i="1"/>
  <c r="W2609" i="1"/>
  <c r="Y2609" i="1"/>
  <c r="AA2609" i="1" s="1"/>
  <c r="AF2609" i="1"/>
  <c r="AH2609" i="1"/>
  <c r="AI2609" i="1" s="1"/>
  <c r="D2610" i="1"/>
  <c r="O2610" i="1"/>
  <c r="W2610" i="1"/>
  <c r="Y2610" i="1"/>
  <c r="AF2610" i="1"/>
  <c r="AH2610" i="1"/>
  <c r="AI2610" i="1"/>
  <c r="D2611" i="1"/>
  <c r="S2611" i="1" s="1"/>
  <c r="AK2611" i="1" s="1"/>
  <c r="O2611" i="1"/>
  <c r="W2611" i="1"/>
  <c r="Y2611" i="1"/>
  <c r="AA2611" i="1" s="1"/>
  <c r="AF2611" i="1"/>
  <c r="AH2611" i="1"/>
  <c r="AI2611" i="1" s="1"/>
  <c r="D2612" i="1"/>
  <c r="S2612" i="1" s="1"/>
  <c r="O2612" i="1"/>
  <c r="W2612" i="1"/>
  <c r="Y2612" i="1"/>
  <c r="AA2612" i="1" s="1"/>
  <c r="AF2612" i="1"/>
  <c r="AH2612" i="1"/>
  <c r="AI2612" i="1" s="1"/>
  <c r="D2613" i="1"/>
  <c r="O2613" i="1"/>
  <c r="W2613" i="1"/>
  <c r="Y2613" i="1"/>
  <c r="AA2613" i="1" s="1"/>
  <c r="AF2613" i="1"/>
  <c r="AH2613" i="1"/>
  <c r="AI2613" i="1" s="1"/>
  <c r="D2614" i="1"/>
  <c r="S2614" i="1" s="1"/>
  <c r="AK2614" i="1" s="1"/>
  <c r="O2614" i="1"/>
  <c r="W2614" i="1"/>
  <c r="Y2614" i="1"/>
  <c r="AA2614" i="1" s="1"/>
  <c r="AF2614" i="1"/>
  <c r="AH2614" i="1"/>
  <c r="AI2614" i="1" s="1"/>
  <c r="D2615" i="1"/>
  <c r="O2615" i="1"/>
  <c r="W2615" i="1"/>
  <c r="Y2615" i="1"/>
  <c r="AA2615" i="1" s="1"/>
  <c r="AF2615" i="1"/>
  <c r="AH2615" i="1"/>
  <c r="AI2615" i="1" s="1"/>
  <c r="D2616" i="1"/>
  <c r="O2616" i="1"/>
  <c r="W2616" i="1"/>
  <c r="Y2616" i="1"/>
  <c r="AA2616" i="1" s="1"/>
  <c r="AF2616" i="1"/>
  <c r="AH2616" i="1"/>
  <c r="AI2616" i="1" s="1"/>
  <c r="D2617" i="1"/>
  <c r="S2617" i="1" s="1"/>
  <c r="O2617" i="1"/>
  <c r="W2617" i="1"/>
  <c r="Y2617" i="1"/>
  <c r="AA2617" i="1" s="1"/>
  <c r="AF2617" i="1"/>
  <c r="AH2617" i="1"/>
  <c r="AI2617" i="1" s="1"/>
  <c r="D2618" i="1"/>
  <c r="S2618" i="1" s="1"/>
  <c r="O2618" i="1"/>
  <c r="W2618" i="1"/>
  <c r="Y2618" i="1"/>
  <c r="AA2618" i="1" s="1"/>
  <c r="AF2618" i="1"/>
  <c r="AH2618" i="1"/>
  <c r="AI2618" i="1" s="1"/>
  <c r="D2619" i="1"/>
  <c r="O2619" i="1"/>
  <c r="W2619" i="1"/>
  <c r="Y2619" i="1"/>
  <c r="AA2619" i="1" s="1"/>
  <c r="AF2619" i="1"/>
  <c r="AH2619" i="1"/>
  <c r="AI2619" i="1" s="1"/>
  <c r="D2620" i="1"/>
  <c r="S2620" i="1" s="1"/>
  <c r="AK2620" i="1" s="1"/>
  <c r="O2620" i="1"/>
  <c r="W2620" i="1"/>
  <c r="Y2620" i="1"/>
  <c r="AA2620" i="1" s="1"/>
  <c r="AF2620" i="1"/>
  <c r="AH2620" i="1"/>
  <c r="AI2620" i="1" s="1"/>
  <c r="D2621" i="1"/>
  <c r="O2621" i="1"/>
  <c r="W2621" i="1"/>
  <c r="Z2621" i="1"/>
  <c r="AB2621" i="1" s="1"/>
  <c r="Y2621" i="1"/>
  <c r="AA2621" i="1" s="1"/>
  <c r="AF2621" i="1"/>
  <c r="AH2621" i="1"/>
  <c r="AI2621" i="1" s="1"/>
  <c r="D2622" i="1"/>
  <c r="O2622" i="1"/>
  <c r="W2622" i="1"/>
  <c r="Y2622" i="1"/>
  <c r="AA2622" i="1" s="1"/>
  <c r="AF2622" i="1"/>
  <c r="AH2622" i="1"/>
  <c r="AI2622" i="1" s="1"/>
  <c r="D2623" i="1"/>
  <c r="S2623" i="1" s="1"/>
  <c r="O2623" i="1"/>
  <c r="W2623" i="1"/>
  <c r="Z2623" i="1" s="1"/>
  <c r="AB2623" i="1" s="1"/>
  <c r="Y2623" i="1"/>
  <c r="AA2623" i="1" s="1"/>
  <c r="AF2623" i="1"/>
  <c r="AH2623" i="1"/>
  <c r="AI2623" i="1" s="1"/>
  <c r="D2624" i="1"/>
  <c r="S2624" i="1" s="1"/>
  <c r="O2624" i="1"/>
  <c r="W2624" i="1"/>
  <c r="Y2624" i="1"/>
  <c r="AA2624" i="1" s="1"/>
  <c r="AF2624" i="1"/>
  <c r="AH2624" i="1"/>
  <c r="AI2624" i="1" s="1"/>
  <c r="D2625" i="1"/>
  <c r="O2625" i="1"/>
  <c r="W2625" i="1"/>
  <c r="Y2625" i="1"/>
  <c r="AA2625" i="1" s="1"/>
  <c r="AF2625" i="1"/>
  <c r="AH2625" i="1"/>
  <c r="AI2625" i="1" s="1"/>
  <c r="D2626" i="1"/>
  <c r="S2626" i="1" s="1"/>
  <c r="O2626" i="1"/>
  <c r="W2626" i="1"/>
  <c r="Y2626" i="1"/>
  <c r="AA2626" i="1" s="1"/>
  <c r="AF2626" i="1"/>
  <c r="AH2626" i="1"/>
  <c r="AI2626" i="1"/>
  <c r="D2627" i="1"/>
  <c r="S2627" i="1" s="1"/>
  <c r="AK2627" i="1" s="1"/>
  <c r="O2627" i="1"/>
  <c r="W2627" i="1"/>
  <c r="Y2627" i="1"/>
  <c r="AA2627" i="1" s="1"/>
  <c r="AF2627" i="1"/>
  <c r="AH2627" i="1"/>
  <c r="AI2627" i="1" s="1"/>
  <c r="D2628" i="1"/>
  <c r="O2628" i="1"/>
  <c r="W2628" i="1"/>
  <c r="Y2628" i="1"/>
  <c r="AA2628" i="1"/>
  <c r="AF2628" i="1"/>
  <c r="AH2628" i="1"/>
  <c r="AI2628" i="1"/>
  <c r="D2629" i="1"/>
  <c r="S2629" i="1" s="1"/>
  <c r="O2629" i="1"/>
  <c r="W2629" i="1"/>
  <c r="Y2629" i="1"/>
  <c r="AA2629" i="1" s="1"/>
  <c r="AF2629" i="1"/>
  <c r="AH2629" i="1"/>
  <c r="AI2629" i="1" s="1"/>
  <c r="D2630" i="1"/>
  <c r="S2630" i="1" s="1"/>
  <c r="O2630" i="1"/>
  <c r="W2630" i="1"/>
  <c r="Y2630" i="1"/>
  <c r="AA2630" i="1" s="1"/>
  <c r="AF2630" i="1"/>
  <c r="AH2630" i="1"/>
  <c r="AI2630" i="1" s="1"/>
  <c r="D2631" i="1"/>
  <c r="O2631" i="1"/>
  <c r="W2631" i="1"/>
  <c r="Y2631" i="1"/>
  <c r="AF2631" i="1"/>
  <c r="AH2631" i="1"/>
  <c r="AI2631" i="1"/>
  <c r="D2632" i="1"/>
  <c r="S2632" i="1" s="1"/>
  <c r="O2632" i="1"/>
  <c r="W2632" i="1"/>
  <c r="Y2632" i="1"/>
  <c r="AA2632" i="1" s="1"/>
  <c r="AF2632" i="1"/>
  <c r="AH2632" i="1"/>
  <c r="AI2632" i="1" s="1"/>
  <c r="D2633" i="1"/>
  <c r="S2633" i="1" s="1"/>
  <c r="AK2633" i="1" s="1"/>
  <c r="O2633" i="1"/>
  <c r="W2633" i="1"/>
  <c r="Y2633" i="1"/>
  <c r="AA2633" i="1" s="1"/>
  <c r="AF2633" i="1"/>
  <c r="AH2633" i="1"/>
  <c r="AI2633" i="1" s="1"/>
  <c r="D2634" i="1"/>
  <c r="O2634" i="1"/>
  <c r="W2634" i="1"/>
  <c r="Y2634" i="1"/>
  <c r="AA2634" i="1" s="1"/>
  <c r="AF2634" i="1"/>
  <c r="AH2634" i="1"/>
  <c r="AI2634" i="1" s="1"/>
  <c r="D2635" i="1"/>
  <c r="S2635" i="1" s="1"/>
  <c r="AK2635" i="1" s="1"/>
  <c r="O2635" i="1"/>
  <c r="W2635" i="1"/>
  <c r="Y2635" i="1"/>
  <c r="AA2635" i="1" s="1"/>
  <c r="AF2635" i="1"/>
  <c r="AH2635" i="1"/>
  <c r="AI2635" i="1" s="1"/>
  <c r="D2636" i="1"/>
  <c r="S2636" i="1" s="1"/>
  <c r="O2636" i="1"/>
  <c r="W2636" i="1"/>
  <c r="Y2636" i="1"/>
  <c r="AA2636" i="1" s="1"/>
  <c r="AF2636" i="1"/>
  <c r="AH2636" i="1"/>
  <c r="AI2636" i="1" s="1"/>
  <c r="D2637" i="1"/>
  <c r="O2637" i="1"/>
  <c r="W2637" i="1"/>
  <c r="Y2637" i="1"/>
  <c r="AF2637" i="1"/>
  <c r="AH2637" i="1"/>
  <c r="AI2637" i="1" s="1"/>
  <c r="D2638" i="1"/>
  <c r="S2638" i="1" s="1"/>
  <c r="AK2638" i="1" s="1"/>
  <c r="O2638" i="1"/>
  <c r="W2638" i="1"/>
  <c r="Y2638" i="1"/>
  <c r="AA2638" i="1" s="1"/>
  <c r="AF2638" i="1"/>
  <c r="AH2638" i="1"/>
  <c r="AI2638" i="1" s="1"/>
  <c r="D2639" i="1"/>
  <c r="S2639" i="1" s="1"/>
  <c r="O2639" i="1"/>
  <c r="W2639" i="1"/>
  <c r="Y2639" i="1"/>
  <c r="AF2639" i="1"/>
  <c r="AH2639" i="1"/>
  <c r="AI2639" i="1" s="1"/>
  <c r="D2640" i="1"/>
  <c r="S2640" i="1" s="1"/>
  <c r="O2640" i="1"/>
  <c r="W2640" i="1"/>
  <c r="Z2640" i="1"/>
  <c r="AB2640" i="1" s="1"/>
  <c r="Y2640" i="1"/>
  <c r="AA2640" i="1"/>
  <c r="AF2640" i="1"/>
  <c r="AH2640" i="1"/>
  <c r="AI2640" i="1" s="1"/>
  <c r="D2641" i="1"/>
  <c r="O2641" i="1"/>
  <c r="W2641" i="1"/>
  <c r="Y2641" i="1"/>
  <c r="AA2641" i="1" s="1"/>
  <c r="AF2641" i="1"/>
  <c r="AH2641" i="1"/>
  <c r="AI2641" i="1" s="1"/>
  <c r="D2642" i="1"/>
  <c r="O2642" i="1"/>
  <c r="W2642" i="1"/>
  <c r="Y2642" i="1"/>
  <c r="AA2642" i="1" s="1"/>
  <c r="AF2642" i="1"/>
  <c r="AH2642" i="1"/>
  <c r="AI2642" i="1" s="1"/>
  <c r="D2643" i="1"/>
  <c r="O2643" i="1"/>
  <c r="W2643" i="1"/>
  <c r="Y2643" i="1"/>
  <c r="AF2643" i="1"/>
  <c r="AH2643" i="1"/>
  <c r="AI2643" i="1" s="1"/>
  <c r="D2644" i="1"/>
  <c r="S2644" i="1" s="1"/>
  <c r="AK2644" i="1" s="1"/>
  <c r="O2644" i="1"/>
  <c r="W2644" i="1"/>
  <c r="Y2644" i="1"/>
  <c r="AA2644" i="1" s="1"/>
  <c r="AF2644" i="1"/>
  <c r="AH2644" i="1"/>
  <c r="AI2644" i="1" s="1"/>
  <c r="D2645" i="1"/>
  <c r="S2645" i="1" s="1"/>
  <c r="AK2645" i="1" s="1"/>
  <c r="O2645" i="1"/>
  <c r="W2645" i="1"/>
  <c r="Y2645" i="1"/>
  <c r="AA2645" i="1" s="1"/>
  <c r="AF2645" i="1"/>
  <c r="AH2645" i="1"/>
  <c r="AI2645" i="1" s="1"/>
  <c r="D2646" i="1"/>
  <c r="S2646" i="1" s="1"/>
  <c r="AK2646" i="1" s="1"/>
  <c r="O2646" i="1"/>
  <c r="W2646" i="1"/>
  <c r="Y2646" i="1"/>
  <c r="AA2646" i="1" s="1"/>
  <c r="AF2646" i="1"/>
  <c r="AH2646" i="1"/>
  <c r="AI2646" i="1" s="1"/>
  <c r="D2647" i="1"/>
  <c r="S2647" i="1" s="1"/>
  <c r="AK2647" i="1" s="1"/>
  <c r="O2647" i="1"/>
  <c r="W2647" i="1"/>
  <c r="Y2647" i="1"/>
  <c r="AA2647" i="1" s="1"/>
  <c r="AF2647" i="1"/>
  <c r="AH2647" i="1"/>
  <c r="AI2647" i="1" s="1"/>
  <c r="D2648" i="1"/>
  <c r="O2648" i="1"/>
  <c r="W2648" i="1"/>
  <c r="Y2648" i="1"/>
  <c r="Z2648" i="1" s="1"/>
  <c r="AB2648" i="1" s="1"/>
  <c r="AF2648" i="1"/>
  <c r="AH2648" i="1"/>
  <c r="AI2648" i="1" s="1"/>
  <c r="D2649" i="1"/>
  <c r="O2649" i="1"/>
  <c r="W2649" i="1"/>
  <c r="Y2649" i="1"/>
  <c r="AA2649" i="1" s="1"/>
  <c r="AF2649" i="1"/>
  <c r="AH2649" i="1"/>
  <c r="AI2649" i="1" s="1"/>
  <c r="D2650" i="1"/>
  <c r="S2650" i="1" s="1"/>
  <c r="O2650" i="1"/>
  <c r="W2650" i="1"/>
  <c r="Y2650" i="1"/>
  <c r="AF2650" i="1"/>
  <c r="AH2650" i="1"/>
  <c r="AI2650" i="1" s="1"/>
  <c r="D2651" i="1"/>
  <c r="S2651" i="1" s="1"/>
  <c r="AK2651" i="1" s="1"/>
  <c r="O2651" i="1"/>
  <c r="W2651" i="1"/>
  <c r="Y2651" i="1"/>
  <c r="AA2651" i="1" s="1"/>
  <c r="AF2651" i="1"/>
  <c r="AH2651" i="1"/>
  <c r="AI2651" i="1" s="1"/>
  <c r="D2652" i="1"/>
  <c r="S2652" i="1" s="1"/>
  <c r="O2652" i="1"/>
  <c r="W2652" i="1"/>
  <c r="Z2652" i="1"/>
  <c r="AB2652" i="1" s="1"/>
  <c r="Y2652" i="1"/>
  <c r="AA2652" i="1" s="1"/>
  <c r="AF2652" i="1"/>
  <c r="AH2652" i="1"/>
  <c r="AI2652" i="1" s="1"/>
  <c r="D2653" i="1"/>
  <c r="S2653" i="1" s="1"/>
  <c r="O2653" i="1"/>
  <c r="W2653" i="1"/>
  <c r="Y2653" i="1"/>
  <c r="AF2653" i="1"/>
  <c r="AH2653" i="1"/>
  <c r="AI2653" i="1" s="1"/>
  <c r="D2654" i="1"/>
  <c r="O2654" i="1"/>
  <c r="W2654" i="1"/>
  <c r="Z2654" i="1"/>
  <c r="AB2654" i="1" s="1"/>
  <c r="Y2654" i="1"/>
  <c r="AA2654" i="1" s="1"/>
  <c r="AF2654" i="1"/>
  <c r="AH2654" i="1"/>
  <c r="AI2654" i="1" s="1"/>
  <c r="D2655" i="1"/>
  <c r="O2655" i="1"/>
  <c r="W2655" i="1"/>
  <c r="Y2655" i="1"/>
  <c r="AA2655" i="1" s="1"/>
  <c r="AF2655" i="1"/>
  <c r="AH2655" i="1"/>
  <c r="AI2655" i="1" s="1"/>
  <c r="D2656" i="1"/>
  <c r="S2656" i="1" s="1"/>
  <c r="O2656" i="1"/>
  <c r="W2656" i="1"/>
  <c r="Y2656" i="1"/>
  <c r="Z2656" i="1" s="1"/>
  <c r="AB2656" i="1" s="1"/>
  <c r="AF2656" i="1"/>
  <c r="AH2656" i="1"/>
  <c r="AI2656" i="1" s="1"/>
  <c r="D2657" i="1"/>
  <c r="S2657" i="1" s="1"/>
  <c r="AK2657" i="1" s="1"/>
  <c r="O2657" i="1"/>
  <c r="W2657" i="1"/>
  <c r="Y2657" i="1"/>
  <c r="AA2657" i="1" s="1"/>
  <c r="AF2657" i="1"/>
  <c r="AH2657" i="1"/>
  <c r="AI2657" i="1" s="1"/>
  <c r="D2658" i="1"/>
  <c r="S2658" i="1" s="1"/>
  <c r="AK2658" i="1" s="1"/>
  <c r="O2658" i="1"/>
  <c r="W2658" i="1"/>
  <c r="Y2658" i="1"/>
  <c r="AA2658" i="1" s="1"/>
  <c r="AF2658" i="1"/>
  <c r="AH2658" i="1"/>
  <c r="AI2658" i="1" s="1"/>
  <c r="D2659" i="1"/>
  <c r="S2659" i="1" s="1"/>
  <c r="O2659" i="1"/>
  <c r="W2659" i="1"/>
  <c r="Y2659" i="1"/>
  <c r="Z2659" i="1" s="1"/>
  <c r="AB2659" i="1" s="1"/>
  <c r="AF2659" i="1"/>
  <c r="AH2659" i="1"/>
  <c r="AI2659" i="1" s="1"/>
  <c r="D2660" i="1"/>
  <c r="S2660" i="1" s="1"/>
  <c r="AK2660" i="1" s="1"/>
  <c r="O2660" i="1"/>
  <c r="W2660" i="1"/>
  <c r="Z2660" i="1"/>
  <c r="AB2660" i="1" s="1"/>
  <c r="Y2660" i="1"/>
  <c r="AA2660" i="1"/>
  <c r="AF2660" i="1"/>
  <c r="AH2660" i="1"/>
  <c r="AI2660" i="1" s="1"/>
  <c r="D2661" i="1"/>
  <c r="O2661" i="1"/>
  <c r="W2661" i="1"/>
  <c r="Y2661" i="1"/>
  <c r="AA2661" i="1" s="1"/>
  <c r="AF2661" i="1"/>
  <c r="AH2661" i="1"/>
  <c r="AI2661" i="1" s="1"/>
  <c r="D2662" i="1"/>
  <c r="S2662" i="1" s="1"/>
  <c r="O2662" i="1"/>
  <c r="W2662" i="1"/>
  <c r="Y2662" i="1"/>
  <c r="Z2662" i="1" s="1"/>
  <c r="AB2662" i="1" s="1"/>
  <c r="AF2662" i="1"/>
  <c r="AH2662" i="1"/>
  <c r="AI2662" i="1" s="1"/>
  <c r="D2663" i="1"/>
  <c r="S2663" i="1" s="1"/>
  <c r="AK2663" i="1" s="1"/>
  <c r="O2663" i="1"/>
  <c r="W2663" i="1"/>
  <c r="Y2663" i="1"/>
  <c r="AA2663" i="1" s="1"/>
  <c r="AF2663" i="1"/>
  <c r="AH2663" i="1"/>
  <c r="AI2663" i="1" s="1"/>
  <c r="D2664" i="1"/>
  <c r="O2664" i="1"/>
  <c r="W2664" i="1"/>
  <c r="Y2664" i="1"/>
  <c r="AA2664" i="1" s="1"/>
  <c r="AF2664" i="1"/>
  <c r="AH2664" i="1"/>
  <c r="AI2664" i="1" s="1"/>
  <c r="D2665" i="1"/>
  <c r="S2665" i="1" s="1"/>
  <c r="O2665" i="1"/>
  <c r="W2665" i="1"/>
  <c r="Y2665" i="1"/>
  <c r="AF2665" i="1"/>
  <c r="AH2665" i="1"/>
  <c r="AI2665" i="1" s="1"/>
  <c r="D2666" i="1"/>
  <c r="S2666" i="1" s="1"/>
  <c r="O2666" i="1"/>
  <c r="W2666" i="1"/>
  <c r="Y2666" i="1"/>
  <c r="AA2666" i="1" s="1"/>
  <c r="AF2666" i="1"/>
  <c r="AH2666" i="1"/>
  <c r="AI2666" i="1" s="1"/>
  <c r="D2667" i="1"/>
  <c r="O2667" i="1"/>
  <c r="W2667" i="1"/>
  <c r="Y2667" i="1"/>
  <c r="AA2667" i="1" s="1"/>
  <c r="AF2667" i="1"/>
  <c r="AH2667" i="1"/>
  <c r="AI2667" i="1" s="1"/>
  <c r="D2668" i="1"/>
  <c r="S2668" i="1" s="1"/>
  <c r="O2668" i="1"/>
  <c r="W2668" i="1"/>
  <c r="Y2668" i="1"/>
  <c r="AF2668" i="1"/>
  <c r="AH2668" i="1"/>
  <c r="AI2668" i="1" s="1"/>
  <c r="D2669" i="1"/>
  <c r="S2669" i="1" s="1"/>
  <c r="O2669" i="1"/>
  <c r="W2669" i="1"/>
  <c r="Y2669" i="1"/>
  <c r="Z2669" i="1" s="1"/>
  <c r="AB2669" i="1" s="1"/>
  <c r="AA2669" i="1"/>
  <c r="AF2669" i="1"/>
  <c r="AH2669" i="1"/>
  <c r="AI2669" i="1" s="1"/>
  <c r="D2670" i="1"/>
  <c r="S2670" i="1" s="1"/>
  <c r="O2670" i="1"/>
  <c r="W2670" i="1"/>
  <c r="Y2670" i="1"/>
  <c r="AA2670" i="1" s="1"/>
  <c r="AF2670" i="1"/>
  <c r="AH2670" i="1"/>
  <c r="AI2670" i="1" s="1"/>
  <c r="D2671" i="1"/>
  <c r="S2671" i="1" s="1"/>
  <c r="O2671" i="1"/>
  <c r="W2671" i="1"/>
  <c r="Y2671" i="1"/>
  <c r="AF2671" i="1"/>
  <c r="AH2671" i="1"/>
  <c r="AI2671" i="1" s="1"/>
  <c r="D2672" i="1"/>
  <c r="S2672" i="1" s="1"/>
  <c r="AK2672" i="1" s="1"/>
  <c r="O2672" i="1"/>
  <c r="W2672" i="1"/>
  <c r="Y2672" i="1"/>
  <c r="AA2672" i="1" s="1"/>
  <c r="AF2672" i="1"/>
  <c r="AH2672" i="1"/>
  <c r="AI2672" i="1" s="1"/>
  <c r="D2673" i="1"/>
  <c r="O2673" i="1"/>
  <c r="W2673" i="1"/>
  <c r="Y2673" i="1"/>
  <c r="AA2673" i="1" s="1"/>
  <c r="AF2673" i="1"/>
  <c r="AH2673" i="1"/>
  <c r="AI2673" i="1" s="1"/>
  <c r="D2674" i="1"/>
  <c r="S2674" i="1" s="1"/>
  <c r="O2674" i="1"/>
  <c r="W2674" i="1"/>
  <c r="Y2674" i="1"/>
  <c r="AF2674" i="1"/>
  <c r="AH2674" i="1"/>
  <c r="AI2674" i="1" s="1"/>
  <c r="D2675" i="1"/>
  <c r="S2675" i="1" s="1"/>
  <c r="AK2675" i="1" s="1"/>
  <c r="O2675" i="1"/>
  <c r="W2675" i="1"/>
  <c r="Y2675" i="1"/>
  <c r="AA2675" i="1" s="1"/>
  <c r="AF2675" i="1"/>
  <c r="AH2675" i="1"/>
  <c r="AI2675" i="1"/>
  <c r="D2676" i="1"/>
  <c r="S2676" i="1" s="1"/>
  <c r="O2676" i="1"/>
  <c r="W2676" i="1"/>
  <c r="Y2676" i="1"/>
  <c r="AA2676" i="1" s="1"/>
  <c r="AF2676" i="1"/>
  <c r="AH2676" i="1"/>
  <c r="AI2676" i="1" s="1"/>
  <c r="D2677" i="1"/>
  <c r="S2677" i="1" s="1"/>
  <c r="O2677" i="1"/>
  <c r="W2677" i="1"/>
  <c r="Y2677" i="1"/>
  <c r="AF2677" i="1"/>
  <c r="AH2677" i="1"/>
  <c r="AI2677" i="1" s="1"/>
  <c r="D2678" i="1"/>
  <c r="S2678" i="1" s="1"/>
  <c r="O2678" i="1"/>
  <c r="W2678" i="1"/>
  <c r="Y2678" i="1"/>
  <c r="AA2678" i="1" s="1"/>
  <c r="AF2678" i="1"/>
  <c r="AH2678" i="1"/>
  <c r="AI2678" i="1" s="1"/>
  <c r="D2679" i="1"/>
  <c r="O2679" i="1"/>
  <c r="W2679" i="1"/>
  <c r="Y2679" i="1"/>
  <c r="AA2679" i="1" s="1"/>
  <c r="AF2679" i="1"/>
  <c r="AH2679" i="1"/>
  <c r="AI2679" i="1"/>
  <c r="D2680" i="1"/>
  <c r="O2680" i="1"/>
  <c r="W2680" i="1"/>
  <c r="Y2680" i="1"/>
  <c r="AF2680" i="1"/>
  <c r="AH2680" i="1"/>
  <c r="AI2680" i="1" s="1"/>
  <c r="D2681" i="1"/>
  <c r="O2681" i="1"/>
  <c r="W2681" i="1"/>
  <c r="Y2681" i="1"/>
  <c r="AA2681" i="1"/>
  <c r="AF2681" i="1"/>
  <c r="AH2681" i="1"/>
  <c r="AI2681" i="1" s="1"/>
  <c r="D2682" i="1"/>
  <c r="S2682" i="1" s="1"/>
  <c r="O2682" i="1"/>
  <c r="W2682" i="1"/>
  <c r="Y2682" i="1"/>
  <c r="AA2682" i="1"/>
  <c r="AF2682" i="1"/>
  <c r="AH2682" i="1"/>
  <c r="AI2682" i="1"/>
  <c r="D2683" i="1"/>
  <c r="S2683" i="1" s="1"/>
  <c r="O2683" i="1"/>
  <c r="W2683" i="1"/>
  <c r="Y2683" i="1"/>
  <c r="AF2683" i="1"/>
  <c r="AH2683" i="1"/>
  <c r="AI2683" i="1" s="1"/>
  <c r="D2684" i="1"/>
  <c r="S2684" i="1" s="1"/>
  <c r="O2684" i="1"/>
  <c r="W2684" i="1"/>
  <c r="Y2684" i="1"/>
  <c r="Z2684" i="1"/>
  <c r="AB2684" i="1" s="1"/>
  <c r="AA2684" i="1"/>
  <c r="AF2684" i="1"/>
  <c r="AH2684" i="1"/>
  <c r="AI2684" i="1" s="1"/>
  <c r="D2685" i="1"/>
  <c r="O2685" i="1"/>
  <c r="W2685" i="1"/>
  <c r="Y2685" i="1"/>
  <c r="AA2685" i="1" s="1"/>
  <c r="AF2685" i="1"/>
  <c r="AH2685" i="1"/>
  <c r="AI2685" i="1" s="1"/>
  <c r="D2686" i="1"/>
  <c r="S2686" i="1" s="1"/>
  <c r="O2686" i="1"/>
  <c r="W2686" i="1"/>
  <c r="Y2686" i="1"/>
  <c r="AF2686" i="1"/>
  <c r="AH2686" i="1"/>
  <c r="AI2686" i="1" s="1"/>
  <c r="D2687" i="1"/>
  <c r="S2687" i="1" s="1"/>
  <c r="AK2687" i="1" s="1"/>
  <c r="O2687" i="1"/>
  <c r="W2687" i="1"/>
  <c r="Y2687" i="1"/>
  <c r="AA2687" i="1" s="1"/>
  <c r="AF2687" i="1"/>
  <c r="AH2687" i="1"/>
  <c r="AI2687" i="1" s="1"/>
  <c r="D2688" i="1"/>
  <c r="S2688" i="1" s="1"/>
  <c r="O2688" i="1"/>
  <c r="W2688" i="1"/>
  <c r="Y2688" i="1"/>
  <c r="AA2688" i="1" s="1"/>
  <c r="AF2688" i="1"/>
  <c r="AH2688" i="1"/>
  <c r="AI2688" i="1" s="1"/>
  <c r="D2689" i="1"/>
  <c r="S2689" i="1" s="1"/>
  <c r="O2689" i="1"/>
  <c r="W2689" i="1"/>
  <c r="Y2689" i="1"/>
  <c r="AF2689" i="1"/>
  <c r="AH2689" i="1"/>
  <c r="AI2689" i="1" s="1"/>
  <c r="D2690" i="1"/>
  <c r="S2690" i="1" s="1"/>
  <c r="AK2690" i="1" s="1"/>
  <c r="O2690" i="1"/>
  <c r="W2690" i="1"/>
  <c r="Y2690" i="1"/>
  <c r="AA2690" i="1" s="1"/>
  <c r="AF2690" i="1"/>
  <c r="AH2690" i="1"/>
  <c r="AI2690" i="1" s="1"/>
  <c r="D2691" i="1"/>
  <c r="O2691" i="1"/>
  <c r="W2691" i="1"/>
  <c r="Y2691" i="1"/>
  <c r="AA2691" i="1" s="1"/>
  <c r="AF2691" i="1"/>
  <c r="AH2691" i="1"/>
  <c r="AI2691" i="1" s="1"/>
  <c r="D2692" i="1"/>
  <c r="S2692" i="1" s="1"/>
  <c r="O2692" i="1"/>
  <c r="W2692" i="1"/>
  <c r="Y2692" i="1"/>
  <c r="AF2692" i="1"/>
  <c r="AH2692" i="1"/>
  <c r="AI2692" i="1" s="1"/>
  <c r="D2693" i="1"/>
  <c r="S2693" i="1" s="1"/>
  <c r="O2693" i="1"/>
  <c r="W2693" i="1"/>
  <c r="Y2693" i="1"/>
  <c r="AA2693" i="1" s="1"/>
  <c r="AF2693" i="1"/>
  <c r="AH2693" i="1"/>
  <c r="AI2693" i="1" s="1"/>
  <c r="D2694" i="1"/>
  <c r="S2694" i="1" s="1"/>
  <c r="AK2694" i="1" s="1"/>
  <c r="O2694" i="1"/>
  <c r="W2694" i="1"/>
  <c r="Y2694" i="1"/>
  <c r="AA2694" i="1" s="1"/>
  <c r="AF2694" i="1"/>
  <c r="AH2694" i="1"/>
  <c r="AI2694" i="1" s="1"/>
  <c r="D2695" i="1"/>
  <c r="S2695" i="1" s="1"/>
  <c r="O2695" i="1"/>
  <c r="W2695" i="1"/>
  <c r="Y2695" i="1"/>
  <c r="AA2695" i="1" s="1"/>
  <c r="AF2695" i="1"/>
  <c r="AH2695" i="1"/>
  <c r="AI2695" i="1" s="1"/>
  <c r="D2696" i="1"/>
  <c r="S2696" i="1" s="1"/>
  <c r="O2696" i="1"/>
  <c r="W2696" i="1"/>
  <c r="Y2696" i="1"/>
  <c r="AA2696" i="1" s="1"/>
  <c r="AF2696" i="1"/>
  <c r="AH2696" i="1"/>
  <c r="AI2696" i="1" s="1"/>
  <c r="D2697" i="1"/>
  <c r="O2697" i="1"/>
  <c r="W2697" i="1"/>
  <c r="Y2697" i="1"/>
  <c r="AA2697" i="1" s="1"/>
  <c r="AF2697" i="1"/>
  <c r="AH2697" i="1"/>
  <c r="AI2697" i="1" s="1"/>
  <c r="D2698" i="1"/>
  <c r="S2698" i="1" s="1"/>
  <c r="O2698" i="1"/>
  <c r="W2698" i="1"/>
  <c r="Y2698" i="1"/>
  <c r="AF2698" i="1"/>
  <c r="AH2698" i="1"/>
  <c r="AI2698" i="1" s="1"/>
  <c r="D2699" i="1"/>
  <c r="S2699" i="1" s="1"/>
  <c r="O2699" i="1"/>
  <c r="W2699" i="1"/>
  <c r="Y2699" i="1"/>
  <c r="AA2699" i="1" s="1"/>
  <c r="AF2699" i="1"/>
  <c r="AH2699" i="1"/>
  <c r="AI2699" i="1" s="1"/>
  <c r="D2700" i="1"/>
  <c r="S2700" i="1" s="1"/>
  <c r="AK2700" i="1" s="1"/>
  <c r="O2700" i="1"/>
  <c r="W2700" i="1"/>
  <c r="Y2700" i="1"/>
  <c r="AA2700" i="1" s="1"/>
  <c r="AF2700" i="1"/>
  <c r="AH2700" i="1"/>
  <c r="AI2700" i="1" s="1"/>
  <c r="D2701" i="1"/>
  <c r="S2701" i="1" s="1"/>
  <c r="O2701" i="1"/>
  <c r="W2701" i="1"/>
  <c r="Z2701" i="1" s="1"/>
  <c r="AB2701" i="1" s="1"/>
  <c r="Y2701" i="1"/>
  <c r="AA2701" i="1" s="1"/>
  <c r="AF2701" i="1"/>
  <c r="AH2701" i="1"/>
  <c r="AI2701" i="1" s="1"/>
  <c r="D2702" i="1"/>
  <c r="S2702" i="1" s="1"/>
  <c r="O2702" i="1"/>
  <c r="W2702" i="1"/>
  <c r="Y2702" i="1"/>
  <c r="AA2702" i="1" s="1"/>
  <c r="AF2702" i="1"/>
  <c r="AH2702" i="1"/>
  <c r="AI2702" i="1" s="1"/>
  <c r="D2703" i="1"/>
  <c r="O2703" i="1"/>
  <c r="W2703" i="1"/>
  <c r="Y2703" i="1"/>
  <c r="AA2703" i="1" s="1"/>
  <c r="AF2703" i="1"/>
  <c r="AH2703" i="1"/>
  <c r="AI2703" i="1" s="1"/>
  <c r="D2704" i="1"/>
  <c r="S2704" i="1" s="1"/>
  <c r="AK2704" i="1" s="1"/>
  <c r="O2704" i="1"/>
  <c r="W2704" i="1"/>
  <c r="Y2704" i="1"/>
  <c r="AF2704" i="1"/>
  <c r="AH2704" i="1"/>
  <c r="AI2704" i="1" s="1"/>
  <c r="D2705" i="1"/>
  <c r="S2705" i="1" s="1"/>
  <c r="O2705" i="1"/>
  <c r="W2705" i="1"/>
  <c r="Y2705" i="1"/>
  <c r="AA2705" i="1" s="1"/>
  <c r="AF2705" i="1"/>
  <c r="AH2705" i="1"/>
  <c r="AI2705" i="1"/>
  <c r="D2706" i="1"/>
  <c r="O2706" i="1"/>
  <c r="W2706" i="1"/>
  <c r="Y2706" i="1"/>
  <c r="AA2706" i="1" s="1"/>
  <c r="AF2706" i="1"/>
  <c r="AH2706" i="1"/>
  <c r="AI2706" i="1"/>
  <c r="D2707" i="1"/>
  <c r="S2707" i="1" s="1"/>
  <c r="O2707" i="1"/>
  <c r="W2707" i="1"/>
  <c r="Y2707" i="1"/>
  <c r="AA2707" i="1" s="1"/>
  <c r="AF2707" i="1"/>
  <c r="AH2707" i="1"/>
  <c r="AI2707" i="1" s="1"/>
  <c r="D2708" i="1"/>
  <c r="S2708" i="1" s="1"/>
  <c r="O2708" i="1"/>
  <c r="W2708" i="1"/>
  <c r="Y2708" i="1"/>
  <c r="AA2708" i="1" s="1"/>
  <c r="AF2708" i="1"/>
  <c r="AH2708" i="1"/>
  <c r="AI2708" i="1" s="1"/>
  <c r="D2709" i="1"/>
  <c r="O2709" i="1"/>
  <c r="W2709" i="1"/>
  <c r="Y2709" i="1"/>
  <c r="AA2709" i="1" s="1"/>
  <c r="AF2709" i="1"/>
  <c r="AH2709" i="1"/>
  <c r="AI2709" i="1" s="1"/>
  <c r="D2710" i="1"/>
  <c r="S2710" i="1" s="1"/>
  <c r="AK2710" i="1" s="1"/>
  <c r="O2710" i="1"/>
  <c r="W2710" i="1"/>
  <c r="Y2710" i="1"/>
  <c r="AF2710" i="1"/>
  <c r="AH2710" i="1"/>
  <c r="AI2710" i="1" s="1"/>
  <c r="D2711" i="1"/>
  <c r="S2711" i="1" s="1"/>
  <c r="O2711" i="1"/>
  <c r="W2711" i="1"/>
  <c r="Y2711" i="1"/>
  <c r="AA2711" i="1" s="1"/>
  <c r="AF2711" i="1"/>
  <c r="AH2711" i="1"/>
  <c r="AI2711" i="1" s="1"/>
  <c r="D2712" i="1"/>
  <c r="S2712" i="1" s="1"/>
  <c r="O2712" i="1"/>
  <c r="W2712" i="1"/>
  <c r="Y2712" i="1"/>
  <c r="AF2712" i="1"/>
  <c r="AH2712" i="1"/>
  <c r="AI2712" i="1" s="1"/>
  <c r="D2713" i="1"/>
  <c r="S2713" i="1" s="1"/>
  <c r="O2713" i="1"/>
  <c r="W2713" i="1"/>
  <c r="Y2713" i="1"/>
  <c r="AA2713" i="1" s="1"/>
  <c r="AF2713" i="1"/>
  <c r="AH2713" i="1"/>
  <c r="AI2713" i="1" s="1"/>
  <c r="D2714" i="1"/>
  <c r="S2714" i="1" s="1"/>
  <c r="AK2714" i="1" s="1"/>
  <c r="O2714" i="1"/>
  <c r="W2714" i="1"/>
  <c r="Y2714" i="1"/>
  <c r="AF2714" i="1"/>
  <c r="AH2714" i="1"/>
  <c r="AI2714" i="1" s="1"/>
  <c r="D2715" i="1"/>
  <c r="O2715" i="1"/>
  <c r="W2715" i="1"/>
  <c r="Y2715" i="1"/>
  <c r="AA2715" i="1" s="1"/>
  <c r="AF2715" i="1"/>
  <c r="AH2715" i="1"/>
  <c r="AI2715" i="1"/>
  <c r="D2716" i="1"/>
  <c r="S2716" i="1" s="1"/>
  <c r="AK2716" i="1" s="1"/>
  <c r="O2716" i="1"/>
  <c r="W2716" i="1"/>
  <c r="Y2716" i="1"/>
  <c r="AF2716" i="1"/>
  <c r="AH2716" i="1"/>
  <c r="AI2716" i="1" s="1"/>
  <c r="D2717" i="1"/>
  <c r="S2717" i="1" s="1"/>
  <c r="O2717" i="1"/>
  <c r="W2717" i="1"/>
  <c r="Z2717" i="1"/>
  <c r="AB2717" i="1" s="1"/>
  <c r="Y2717" i="1"/>
  <c r="AA2717" i="1"/>
  <c r="AF2717" i="1"/>
  <c r="AH2717" i="1"/>
  <c r="AI2717" i="1" s="1"/>
  <c r="D2718" i="1"/>
  <c r="O2718" i="1"/>
  <c r="W2718" i="1"/>
  <c r="Z2718" i="1" s="1"/>
  <c r="AB2718" i="1" s="1"/>
  <c r="Y2718" i="1"/>
  <c r="AA2718" i="1" s="1"/>
  <c r="AF2718" i="1"/>
  <c r="AH2718" i="1"/>
  <c r="AI2718" i="1" s="1"/>
  <c r="D2719" i="1"/>
  <c r="S2719" i="1" s="1"/>
  <c r="O2719" i="1"/>
  <c r="W2719" i="1"/>
  <c r="Y2719" i="1"/>
  <c r="AA2719" i="1" s="1"/>
  <c r="AF2719" i="1"/>
  <c r="AH2719" i="1"/>
  <c r="AI2719" i="1" s="1"/>
  <c r="D2720" i="1"/>
  <c r="S2720" i="1" s="1"/>
  <c r="O2720" i="1"/>
  <c r="W2720" i="1"/>
  <c r="Y2720" i="1"/>
  <c r="AA2720" i="1" s="1"/>
  <c r="AF2720" i="1"/>
  <c r="AH2720" i="1"/>
  <c r="AI2720" i="1" s="1"/>
  <c r="D2721" i="1"/>
  <c r="O2721" i="1"/>
  <c r="W2721" i="1"/>
  <c r="Y2721" i="1"/>
  <c r="AA2721" i="1" s="1"/>
  <c r="AF2721" i="1"/>
  <c r="AH2721" i="1"/>
  <c r="AI2721" i="1" s="1"/>
  <c r="D2722" i="1"/>
  <c r="S2722" i="1" s="1"/>
  <c r="AK2722" i="1" s="1"/>
  <c r="O2722" i="1"/>
  <c r="W2722" i="1"/>
  <c r="Y2722" i="1"/>
  <c r="AF2722" i="1"/>
  <c r="AH2722" i="1"/>
  <c r="AI2722" i="1" s="1"/>
  <c r="D2723" i="1"/>
  <c r="S2723" i="1" s="1"/>
  <c r="O2723" i="1"/>
  <c r="W2723" i="1"/>
  <c r="Y2723" i="1"/>
  <c r="AA2723" i="1" s="1"/>
  <c r="AF2723" i="1"/>
  <c r="AH2723" i="1"/>
  <c r="AI2723" i="1" s="1"/>
  <c r="D2724" i="1"/>
  <c r="S2724" i="1" s="1"/>
  <c r="O2724" i="1"/>
  <c r="W2724" i="1"/>
  <c r="Y2724" i="1"/>
  <c r="AA2724" i="1" s="1"/>
  <c r="AF2724" i="1"/>
  <c r="AH2724" i="1"/>
  <c r="AI2724" i="1"/>
  <c r="D2725" i="1"/>
  <c r="S2725" i="1" s="1"/>
  <c r="O2725" i="1"/>
  <c r="W2725" i="1"/>
  <c r="Y2725" i="1"/>
  <c r="AA2725" i="1" s="1"/>
  <c r="AF2725" i="1"/>
  <c r="AH2725" i="1"/>
  <c r="AI2725" i="1" s="1"/>
  <c r="D2726" i="1"/>
  <c r="S2726" i="1" s="1"/>
  <c r="O2726" i="1"/>
  <c r="W2726" i="1"/>
  <c r="Y2726" i="1"/>
  <c r="AA2726" i="1" s="1"/>
  <c r="AF2726" i="1"/>
  <c r="AH2726" i="1"/>
  <c r="AI2726" i="1" s="1"/>
  <c r="D2727" i="1"/>
  <c r="O2727" i="1"/>
  <c r="W2727" i="1"/>
  <c r="Y2727" i="1"/>
  <c r="AA2727" i="1" s="1"/>
  <c r="AF2727" i="1"/>
  <c r="AH2727" i="1"/>
  <c r="AI2727" i="1" s="1"/>
  <c r="D2728" i="1"/>
  <c r="S2728" i="1" s="1"/>
  <c r="AK2728" i="1" s="1"/>
  <c r="O2728" i="1"/>
  <c r="W2728" i="1"/>
  <c r="Y2728" i="1"/>
  <c r="AF2728" i="1"/>
  <c r="AH2728" i="1"/>
  <c r="AI2728" i="1" s="1"/>
  <c r="D2729" i="1"/>
  <c r="S2729" i="1" s="1"/>
  <c r="O2729" i="1"/>
  <c r="W2729" i="1"/>
  <c r="Y2729" i="1"/>
  <c r="AA2729" i="1" s="1"/>
  <c r="AF2729" i="1"/>
  <c r="AH2729" i="1"/>
  <c r="AI2729" i="1" s="1"/>
  <c r="D2730" i="1"/>
  <c r="O2730" i="1"/>
  <c r="W2730" i="1"/>
  <c r="Y2730" i="1"/>
  <c r="AA2730" i="1" s="1"/>
  <c r="AF2730" i="1"/>
  <c r="AH2730" i="1"/>
  <c r="AI2730" i="1" s="1"/>
  <c r="D2731" i="1"/>
  <c r="S2731" i="1" s="1"/>
  <c r="O2731" i="1"/>
  <c r="W2731" i="1"/>
  <c r="Y2731" i="1"/>
  <c r="AA2731" i="1" s="1"/>
  <c r="AF2731" i="1"/>
  <c r="AH2731" i="1"/>
  <c r="AI2731" i="1" s="1"/>
  <c r="D2732" i="1"/>
  <c r="S2732" i="1" s="1"/>
  <c r="O2732" i="1"/>
  <c r="W2732" i="1"/>
  <c r="Y2732" i="1"/>
  <c r="AA2732" i="1" s="1"/>
  <c r="AF2732" i="1"/>
  <c r="AH2732" i="1"/>
  <c r="AI2732" i="1" s="1"/>
  <c r="D2733" i="1"/>
  <c r="O2733" i="1"/>
  <c r="W2733" i="1"/>
  <c r="Y2733" i="1"/>
  <c r="AA2733" i="1" s="1"/>
  <c r="AF2733" i="1"/>
  <c r="AH2733" i="1"/>
  <c r="AI2733" i="1" s="1"/>
  <c r="D2734" i="1"/>
  <c r="S2734" i="1" s="1"/>
  <c r="AK2734" i="1" s="1"/>
  <c r="O2734" i="1"/>
  <c r="W2734" i="1"/>
  <c r="Y2734" i="1"/>
  <c r="AA2734" i="1" s="1"/>
  <c r="AF2734" i="1"/>
  <c r="AH2734" i="1"/>
  <c r="AI2734" i="1" s="1"/>
  <c r="D2735" i="1"/>
  <c r="S2735" i="1" s="1"/>
  <c r="O2735" i="1"/>
  <c r="W2735" i="1"/>
  <c r="Z2735" i="1"/>
  <c r="AB2735" i="1" s="1"/>
  <c r="Y2735" i="1"/>
  <c r="AA2735" i="1"/>
  <c r="AF2735" i="1"/>
  <c r="AH2735" i="1"/>
  <c r="AI2735" i="1" s="1"/>
  <c r="D2736" i="1"/>
  <c r="S2736" i="1" s="1"/>
  <c r="O2736" i="1"/>
  <c r="W2736" i="1"/>
  <c r="Y2736" i="1"/>
  <c r="AA2736" i="1" s="1"/>
  <c r="AF2736" i="1"/>
  <c r="AH2736" i="1"/>
  <c r="AI2736" i="1" s="1"/>
  <c r="D2737" i="1"/>
  <c r="O2737" i="1"/>
  <c r="W2737" i="1"/>
  <c r="Y2737" i="1"/>
  <c r="AA2737" i="1" s="1"/>
  <c r="AF2737" i="1"/>
  <c r="AH2737" i="1"/>
  <c r="AI2737" i="1" s="1"/>
  <c r="D2738" i="1"/>
  <c r="S2738" i="1" s="1"/>
  <c r="AK2738" i="1" s="1"/>
  <c r="O2738" i="1"/>
  <c r="W2738" i="1"/>
  <c r="Y2738" i="1"/>
  <c r="AA2738" i="1"/>
  <c r="AF2738" i="1"/>
  <c r="AH2738" i="1"/>
  <c r="AI2738" i="1" s="1"/>
  <c r="D2739" i="1"/>
  <c r="O2739" i="1"/>
  <c r="W2739" i="1"/>
  <c r="Y2739" i="1"/>
  <c r="AA2739" i="1" s="1"/>
  <c r="AF2739" i="1"/>
  <c r="AH2739" i="1"/>
  <c r="AI2739" i="1" s="1"/>
  <c r="D2740" i="1"/>
  <c r="S2740" i="1" s="1"/>
  <c r="O2740" i="1"/>
  <c r="W2740" i="1"/>
  <c r="Y2740" i="1"/>
  <c r="AA2740" i="1" s="1"/>
  <c r="AF2740" i="1"/>
  <c r="AH2740" i="1"/>
  <c r="AI2740" i="1" s="1"/>
  <c r="D2741" i="1"/>
  <c r="O2741" i="1"/>
  <c r="W2741" i="1"/>
  <c r="Y2741" i="1"/>
  <c r="AA2741" i="1" s="1"/>
  <c r="AF2741" i="1"/>
  <c r="AH2741" i="1"/>
  <c r="AI2741" i="1" s="1"/>
  <c r="D2742" i="1"/>
  <c r="S2742" i="1" s="1"/>
  <c r="AK2742" i="1" s="1"/>
  <c r="O2742" i="1"/>
  <c r="W2742" i="1"/>
  <c r="Y2742" i="1"/>
  <c r="AA2742" i="1" s="1"/>
  <c r="AF2742" i="1"/>
  <c r="AH2742" i="1"/>
  <c r="AI2742" i="1" s="1"/>
  <c r="D2743" i="1"/>
  <c r="O2743" i="1"/>
  <c r="W2743" i="1"/>
  <c r="Y2743" i="1"/>
  <c r="AA2743" i="1" s="1"/>
  <c r="AF2743" i="1"/>
  <c r="AH2743" i="1"/>
  <c r="AI2743" i="1" s="1"/>
  <c r="D2744" i="1"/>
  <c r="S2744" i="1" s="1"/>
  <c r="AK2744" i="1" s="1"/>
  <c r="O2744" i="1"/>
  <c r="W2744" i="1"/>
  <c r="Z2744" i="1"/>
  <c r="AB2744" i="1" s="1"/>
  <c r="Y2744" i="1"/>
  <c r="AA2744" i="1" s="1"/>
  <c r="AF2744" i="1"/>
  <c r="AH2744" i="1"/>
  <c r="AI2744" i="1" s="1"/>
  <c r="D2745" i="1"/>
  <c r="O2745" i="1"/>
  <c r="W2745" i="1"/>
  <c r="Y2745" i="1"/>
  <c r="AA2745" i="1" s="1"/>
  <c r="AF2745" i="1"/>
  <c r="AH2745" i="1"/>
  <c r="AI2745" i="1" s="1"/>
  <c r="D2746" i="1"/>
  <c r="S2746" i="1" s="1"/>
  <c r="O2746" i="1"/>
  <c r="W2746" i="1"/>
  <c r="Y2746" i="1"/>
  <c r="AA2746" i="1" s="1"/>
  <c r="AF2746" i="1"/>
  <c r="AH2746" i="1"/>
  <c r="AI2746" i="1" s="1"/>
  <c r="D2747" i="1"/>
  <c r="O2747" i="1"/>
  <c r="W2747" i="1"/>
  <c r="Y2747" i="1"/>
  <c r="AA2747" i="1" s="1"/>
  <c r="AF2747" i="1"/>
  <c r="AH2747" i="1"/>
  <c r="AI2747" i="1" s="1"/>
  <c r="D2748" i="1"/>
  <c r="O2748" i="1"/>
  <c r="W2748" i="1"/>
  <c r="Y2748" i="1"/>
  <c r="AA2748" i="1" s="1"/>
  <c r="AF2748" i="1"/>
  <c r="AH2748" i="1"/>
  <c r="AI2748" i="1" s="1"/>
  <c r="D2749" i="1"/>
  <c r="O2749" i="1"/>
  <c r="W2749" i="1"/>
  <c r="Y2749" i="1"/>
  <c r="AA2749" i="1" s="1"/>
  <c r="AF2749" i="1"/>
  <c r="AH2749" i="1"/>
  <c r="AI2749" i="1" s="1"/>
  <c r="D2750" i="1"/>
  <c r="O2750" i="1"/>
  <c r="W2750" i="1"/>
  <c r="Y2750" i="1"/>
  <c r="AA2750" i="1" s="1"/>
  <c r="AF2750" i="1"/>
  <c r="AH2750" i="1"/>
  <c r="AI2750" i="1" s="1"/>
  <c r="D2751" i="1"/>
  <c r="O2751" i="1"/>
  <c r="W2751" i="1"/>
  <c r="Y2751" i="1"/>
  <c r="AA2751" i="1" s="1"/>
  <c r="AF2751" i="1"/>
  <c r="AH2751" i="1"/>
  <c r="AI2751" i="1" s="1"/>
  <c r="D2752" i="1"/>
  <c r="S2752" i="1" s="1"/>
  <c r="O2752" i="1"/>
  <c r="W2752" i="1"/>
  <c r="Y2752" i="1"/>
  <c r="AA2752" i="1" s="1"/>
  <c r="AF2752" i="1"/>
  <c r="AH2752" i="1"/>
  <c r="AI2752" i="1"/>
  <c r="D2753" i="1"/>
  <c r="O2753" i="1"/>
  <c r="W2753" i="1"/>
  <c r="Y2753" i="1"/>
  <c r="AA2753" i="1"/>
  <c r="AF2753" i="1"/>
  <c r="AH2753" i="1"/>
  <c r="AI2753" i="1" s="1"/>
  <c r="D2754" i="1"/>
  <c r="S2754" i="1" s="1"/>
  <c r="AK2754" i="1" s="1"/>
  <c r="O2754" i="1"/>
  <c r="W2754" i="1"/>
  <c r="Y2754" i="1"/>
  <c r="AA2754" i="1" s="1"/>
  <c r="AF2754" i="1"/>
  <c r="AH2754" i="1"/>
  <c r="AI2754" i="1" s="1"/>
  <c r="D2755" i="1"/>
  <c r="O2755" i="1"/>
  <c r="W2755" i="1"/>
  <c r="Z2755" i="1"/>
  <c r="AB2755" i="1" s="1"/>
  <c r="Y2755" i="1"/>
  <c r="AA2755" i="1" s="1"/>
  <c r="AF2755" i="1"/>
  <c r="AH2755" i="1"/>
  <c r="AI2755" i="1" s="1"/>
  <c r="D2756" i="1"/>
  <c r="O2756" i="1"/>
  <c r="W2756" i="1"/>
  <c r="Y2756" i="1"/>
  <c r="Z2756" i="1" s="1"/>
  <c r="AB2756" i="1" s="1"/>
  <c r="AF2756" i="1"/>
  <c r="AH2756" i="1"/>
  <c r="AI2756" i="1" s="1"/>
  <c r="D2757" i="1"/>
  <c r="O2757" i="1"/>
  <c r="W2757" i="1"/>
  <c r="Y2757" i="1"/>
  <c r="AA2757" i="1" s="1"/>
  <c r="AF2757" i="1"/>
  <c r="AH2757" i="1"/>
  <c r="AI2757" i="1" s="1"/>
  <c r="D2758" i="1"/>
  <c r="S2758" i="1" s="1"/>
  <c r="O2758" i="1"/>
  <c r="W2758" i="1"/>
  <c r="Y2758" i="1"/>
  <c r="AA2758" i="1" s="1"/>
  <c r="AF2758" i="1"/>
  <c r="AH2758" i="1"/>
  <c r="AI2758" i="1" s="1"/>
  <c r="D2759" i="1"/>
  <c r="O2759" i="1"/>
  <c r="W2759" i="1"/>
  <c r="Y2759" i="1"/>
  <c r="AA2759" i="1" s="1"/>
  <c r="AF2759" i="1"/>
  <c r="AH2759" i="1"/>
  <c r="AI2759" i="1" s="1"/>
  <c r="D2760" i="1"/>
  <c r="S2760" i="1" s="1"/>
  <c r="AK2760" i="1" s="1"/>
  <c r="O2760" i="1"/>
  <c r="W2760" i="1"/>
  <c r="Y2760" i="1"/>
  <c r="AA2760" i="1" s="1"/>
  <c r="AF2760" i="1"/>
  <c r="AH2760" i="1"/>
  <c r="AI2760" i="1" s="1"/>
  <c r="D2761" i="1"/>
  <c r="O2761" i="1"/>
  <c r="W2761" i="1"/>
  <c r="Y2761" i="1"/>
  <c r="AA2761" i="1" s="1"/>
  <c r="AF2761" i="1"/>
  <c r="AH2761" i="1"/>
  <c r="AI2761" i="1"/>
  <c r="D2762" i="1"/>
  <c r="S2762" i="1" s="1"/>
  <c r="AK2762" i="1" s="1"/>
  <c r="O2762" i="1"/>
  <c r="W2762" i="1"/>
  <c r="Y2762" i="1"/>
  <c r="AA2762" i="1" s="1"/>
  <c r="AF2762" i="1"/>
  <c r="AH2762" i="1"/>
  <c r="AI2762" i="1" s="1"/>
  <c r="D2763" i="1"/>
  <c r="O2763" i="1"/>
  <c r="W2763" i="1"/>
  <c r="Y2763" i="1"/>
  <c r="AA2763" i="1" s="1"/>
  <c r="AF2763" i="1"/>
  <c r="AH2763" i="1"/>
  <c r="AI2763" i="1" s="1"/>
  <c r="D2764" i="1"/>
  <c r="S2764" i="1" s="1"/>
  <c r="AK2764" i="1" s="1"/>
  <c r="O2764" i="1"/>
  <c r="W2764" i="1"/>
  <c r="Y2764" i="1"/>
  <c r="AA2764" i="1" s="1"/>
  <c r="AF2764" i="1"/>
  <c r="AH2764" i="1"/>
  <c r="AI2764" i="1"/>
  <c r="D2765" i="1"/>
  <c r="O2765" i="1"/>
  <c r="W2765" i="1"/>
  <c r="Y2765" i="1"/>
  <c r="AA2765" i="1" s="1"/>
  <c r="AF2765" i="1"/>
  <c r="AH2765" i="1"/>
  <c r="AI2765" i="1" s="1"/>
  <c r="D2766" i="1"/>
  <c r="S2766" i="1" s="1"/>
  <c r="AK2766" i="1" s="1"/>
  <c r="O2766" i="1"/>
  <c r="W2766" i="1"/>
  <c r="Y2766" i="1"/>
  <c r="AA2766" i="1" s="1"/>
  <c r="AF2766" i="1"/>
  <c r="AH2766" i="1"/>
  <c r="AI2766" i="1" s="1"/>
  <c r="D2767" i="1"/>
  <c r="O2767" i="1"/>
  <c r="W2767" i="1"/>
  <c r="Y2767" i="1"/>
  <c r="AA2767" i="1" s="1"/>
  <c r="AF2767" i="1"/>
  <c r="AH2767" i="1"/>
  <c r="AI2767" i="1" s="1"/>
  <c r="D2768" i="1"/>
  <c r="S2768" i="1" s="1"/>
  <c r="O2768" i="1"/>
  <c r="W2768" i="1"/>
  <c r="Y2768" i="1"/>
  <c r="AA2768" i="1" s="1"/>
  <c r="AF2768" i="1"/>
  <c r="AH2768" i="1"/>
  <c r="AI2768" i="1" s="1"/>
  <c r="D2769" i="1"/>
  <c r="O2769" i="1"/>
  <c r="W2769" i="1"/>
  <c r="Y2769" i="1"/>
  <c r="AA2769" i="1" s="1"/>
  <c r="AF2769" i="1"/>
  <c r="AH2769" i="1"/>
  <c r="AI2769" i="1" s="1"/>
  <c r="D2770" i="1"/>
  <c r="S2770" i="1" s="1"/>
  <c r="O2770" i="1"/>
  <c r="W2770" i="1"/>
  <c r="Y2770" i="1"/>
  <c r="AA2770" i="1" s="1"/>
  <c r="AF2770" i="1"/>
  <c r="AH2770" i="1"/>
  <c r="AI2770" i="1"/>
  <c r="D2771" i="1"/>
  <c r="S2771" i="1" s="1"/>
  <c r="AK2771" i="1" s="1"/>
  <c r="O2771" i="1"/>
  <c r="W2771" i="1"/>
  <c r="Y2771" i="1"/>
  <c r="AA2771" i="1" s="1"/>
  <c r="AF2771" i="1"/>
  <c r="AH2771" i="1"/>
  <c r="AI2771" i="1" s="1"/>
  <c r="D2772" i="1"/>
  <c r="O2772" i="1"/>
  <c r="W2772" i="1"/>
  <c r="Y2772" i="1"/>
  <c r="AA2772" i="1" s="1"/>
  <c r="AF2772" i="1"/>
  <c r="AH2772" i="1"/>
  <c r="AI2772" i="1" s="1"/>
  <c r="D2773" i="1"/>
  <c r="O2773" i="1"/>
  <c r="W2773" i="1"/>
  <c r="Z2773" i="1"/>
  <c r="AB2773" i="1" s="1"/>
  <c r="Y2773" i="1"/>
  <c r="AA2773" i="1" s="1"/>
  <c r="AF2773" i="1"/>
  <c r="AH2773" i="1"/>
  <c r="AI2773" i="1" s="1"/>
  <c r="D2774" i="1"/>
  <c r="S2774" i="1" s="1"/>
  <c r="AK2774" i="1" s="1"/>
  <c r="O2774" i="1"/>
  <c r="W2774" i="1"/>
  <c r="Y2774" i="1"/>
  <c r="AA2774" i="1" s="1"/>
  <c r="AF2774" i="1"/>
  <c r="AH2774" i="1"/>
  <c r="AI2774" i="1" s="1"/>
  <c r="D2775" i="1"/>
  <c r="O2775" i="1"/>
  <c r="W2775" i="1"/>
  <c r="Y2775" i="1"/>
  <c r="AA2775" i="1" s="1"/>
  <c r="AF2775" i="1"/>
  <c r="AH2775" i="1"/>
  <c r="AI2775" i="1" s="1"/>
  <c r="D2776" i="1"/>
  <c r="O2776" i="1"/>
  <c r="W2776" i="1"/>
  <c r="Y2776" i="1"/>
  <c r="AA2776" i="1" s="1"/>
  <c r="AF2776" i="1"/>
  <c r="AH2776" i="1"/>
  <c r="AI2776" i="1" s="1"/>
  <c r="D2777" i="1"/>
  <c r="S2777" i="1" s="1"/>
  <c r="AK2777" i="1" s="1"/>
  <c r="O2777" i="1"/>
  <c r="W2777" i="1"/>
  <c r="Y2777" i="1"/>
  <c r="AA2777" i="1" s="1"/>
  <c r="AF2777" i="1"/>
  <c r="AH2777" i="1"/>
  <c r="AI2777" i="1" s="1"/>
  <c r="D2778" i="1"/>
  <c r="S2778" i="1" s="1"/>
  <c r="O2778" i="1"/>
  <c r="W2778" i="1"/>
  <c r="Y2778" i="1"/>
  <c r="AA2778" i="1" s="1"/>
  <c r="AF2778" i="1"/>
  <c r="AH2778" i="1"/>
  <c r="AI2778" i="1"/>
  <c r="D2779" i="1"/>
  <c r="O2779" i="1"/>
  <c r="W2779" i="1"/>
  <c r="Y2779" i="1"/>
  <c r="AA2779" i="1" s="1"/>
  <c r="AF2779" i="1"/>
  <c r="AH2779" i="1"/>
  <c r="AI2779" i="1" s="1"/>
  <c r="D2780" i="1"/>
  <c r="S2780" i="1" s="1"/>
  <c r="AK2780" i="1" s="1"/>
  <c r="O2780" i="1"/>
  <c r="W2780" i="1"/>
  <c r="Y2780" i="1"/>
  <c r="AF2780" i="1"/>
  <c r="AH2780" i="1"/>
  <c r="AI2780" i="1" s="1"/>
  <c r="D2781" i="1"/>
  <c r="O2781" i="1"/>
  <c r="W2781" i="1"/>
  <c r="Y2781" i="1"/>
  <c r="AA2781" i="1" s="1"/>
  <c r="AF2781" i="1"/>
  <c r="AH2781" i="1"/>
  <c r="AI2781" i="1" s="1"/>
  <c r="D2782" i="1"/>
  <c r="O2782" i="1"/>
  <c r="W2782" i="1"/>
  <c r="Y2782" i="1"/>
  <c r="AA2782" i="1" s="1"/>
  <c r="AF2782" i="1"/>
  <c r="AH2782" i="1"/>
  <c r="AI2782" i="1" s="1"/>
  <c r="D2783" i="1"/>
  <c r="S2783" i="1" s="1"/>
  <c r="AK2783" i="1" s="1"/>
  <c r="O2783" i="1"/>
  <c r="W2783" i="1"/>
  <c r="Y2783" i="1"/>
  <c r="AA2783" i="1" s="1"/>
  <c r="AF2783" i="1"/>
  <c r="AH2783" i="1"/>
  <c r="AI2783" i="1" s="1"/>
  <c r="D2784" i="1"/>
  <c r="S2784" i="1" s="1"/>
  <c r="AK2784" i="1" s="1"/>
  <c r="O2784" i="1"/>
  <c r="W2784" i="1"/>
  <c r="Y2784" i="1"/>
  <c r="AA2784" i="1"/>
  <c r="AF2784" i="1"/>
  <c r="AH2784" i="1"/>
  <c r="AI2784" i="1" s="1"/>
  <c r="D2785" i="1"/>
  <c r="O2785" i="1"/>
  <c r="W2785" i="1"/>
  <c r="Y2785" i="1"/>
  <c r="AA2785" i="1" s="1"/>
  <c r="AF2785" i="1"/>
  <c r="AH2785" i="1"/>
  <c r="AI2785" i="1" s="1"/>
  <c r="D2786" i="1"/>
  <c r="O2786" i="1"/>
  <c r="W2786" i="1"/>
  <c r="Z2786" i="1" s="1"/>
  <c r="AB2786" i="1" s="1"/>
  <c r="Y2786" i="1"/>
  <c r="AA2786" i="1"/>
  <c r="AF2786" i="1"/>
  <c r="AH2786" i="1"/>
  <c r="AI2786" i="1" s="1"/>
  <c r="D2787" i="1"/>
  <c r="O2787" i="1"/>
  <c r="W2787" i="1"/>
  <c r="Y2787" i="1"/>
  <c r="AA2787" i="1" s="1"/>
  <c r="AF2787" i="1"/>
  <c r="AH2787" i="1"/>
  <c r="AI2787" i="1" s="1"/>
  <c r="D2788" i="1"/>
  <c r="S2788" i="1" s="1"/>
  <c r="AK2788" i="1" s="1"/>
  <c r="O2788" i="1"/>
  <c r="W2788" i="1"/>
  <c r="Y2788" i="1"/>
  <c r="AA2788" i="1" s="1"/>
  <c r="AF2788" i="1"/>
  <c r="AH2788" i="1"/>
  <c r="AI2788" i="1"/>
  <c r="D2789" i="1"/>
  <c r="S2789" i="1" s="1"/>
  <c r="AK2789" i="1" s="1"/>
  <c r="O2789" i="1"/>
  <c r="W2789" i="1"/>
  <c r="Y2789" i="1"/>
  <c r="AA2789" i="1"/>
  <c r="AF2789" i="1"/>
  <c r="AH2789" i="1"/>
  <c r="AI2789" i="1" s="1"/>
  <c r="D2790" i="1"/>
  <c r="S2790" i="1" s="1"/>
  <c r="AK2790" i="1" s="1"/>
  <c r="O2790" i="1"/>
  <c r="W2790" i="1"/>
  <c r="Z2790" i="1"/>
  <c r="AB2790" i="1" s="1"/>
  <c r="Y2790" i="1"/>
  <c r="AA2790" i="1" s="1"/>
  <c r="AF2790" i="1"/>
  <c r="AH2790" i="1"/>
  <c r="AI2790" i="1"/>
  <c r="D2791" i="1"/>
  <c r="O2791" i="1"/>
  <c r="W2791" i="1"/>
  <c r="Y2791" i="1"/>
  <c r="AA2791" i="1" s="1"/>
  <c r="AF2791" i="1"/>
  <c r="AH2791" i="1"/>
  <c r="AI2791" i="1" s="1"/>
  <c r="D2792" i="1"/>
  <c r="S2792" i="1" s="1"/>
  <c r="AK2792" i="1" s="1"/>
  <c r="O2792" i="1"/>
  <c r="W2792" i="1"/>
  <c r="Y2792" i="1"/>
  <c r="AF2792" i="1"/>
  <c r="AH2792" i="1"/>
  <c r="AI2792" i="1" s="1"/>
  <c r="D2793" i="1"/>
  <c r="O2793" i="1"/>
  <c r="W2793" i="1"/>
  <c r="Y2793" i="1"/>
  <c r="AA2793" i="1" s="1"/>
  <c r="AF2793" i="1"/>
  <c r="AH2793" i="1"/>
  <c r="AI2793" i="1" s="1"/>
  <c r="D2794" i="1"/>
  <c r="S2794" i="1" s="1"/>
  <c r="O2794" i="1"/>
  <c r="W2794" i="1"/>
  <c r="Y2794" i="1"/>
  <c r="AA2794" i="1" s="1"/>
  <c r="AF2794" i="1"/>
  <c r="AH2794" i="1"/>
  <c r="AI2794" i="1" s="1"/>
  <c r="D2795" i="1"/>
  <c r="S2795" i="1" s="1"/>
  <c r="AK2795" i="1" s="1"/>
  <c r="O2795" i="1"/>
  <c r="W2795" i="1"/>
  <c r="Y2795" i="1"/>
  <c r="AA2795" i="1" s="1"/>
  <c r="AF2795" i="1"/>
  <c r="AH2795" i="1"/>
  <c r="AI2795" i="1" s="1"/>
  <c r="D2796" i="1"/>
  <c r="S2796" i="1" s="1"/>
  <c r="AK2796" i="1" s="1"/>
  <c r="O2796" i="1"/>
  <c r="W2796" i="1"/>
  <c r="Y2796" i="1"/>
  <c r="AA2796" i="1" s="1"/>
  <c r="AF2796" i="1"/>
  <c r="AH2796" i="1"/>
  <c r="AI2796" i="1" s="1"/>
  <c r="D2797" i="1"/>
  <c r="O2797" i="1"/>
  <c r="W2797" i="1"/>
  <c r="Y2797" i="1"/>
  <c r="AA2797" i="1" s="1"/>
  <c r="AF2797" i="1"/>
  <c r="AH2797" i="1"/>
  <c r="AI2797" i="1" s="1"/>
  <c r="D2798" i="1"/>
  <c r="S2798" i="1" s="1"/>
  <c r="AK2798" i="1" s="1"/>
  <c r="O2798" i="1"/>
  <c r="W2798" i="1"/>
  <c r="Y2798" i="1"/>
  <c r="AA2798" i="1" s="1"/>
  <c r="AF2798" i="1"/>
  <c r="AH2798" i="1"/>
  <c r="AI2798" i="1" s="1"/>
  <c r="D2799" i="1"/>
  <c r="O2799" i="1"/>
  <c r="W2799" i="1"/>
  <c r="Y2799" i="1"/>
  <c r="AA2799" i="1" s="1"/>
  <c r="AF2799" i="1"/>
  <c r="AH2799" i="1"/>
  <c r="AI2799" i="1" s="1"/>
  <c r="D2800" i="1"/>
  <c r="S2800" i="1" s="1"/>
  <c r="O2800" i="1"/>
  <c r="W2800" i="1"/>
  <c r="Y2800" i="1"/>
  <c r="AA2800" i="1" s="1"/>
  <c r="AF2800" i="1"/>
  <c r="AH2800" i="1"/>
  <c r="AI2800" i="1" s="1"/>
  <c r="D2801" i="1"/>
  <c r="S2801" i="1" s="1"/>
  <c r="AK2801" i="1" s="1"/>
  <c r="O2801" i="1"/>
  <c r="W2801" i="1"/>
  <c r="Y2801" i="1"/>
  <c r="AA2801" i="1" s="1"/>
  <c r="AF2801" i="1"/>
  <c r="AH2801" i="1"/>
  <c r="AI2801" i="1" s="1"/>
  <c r="D2802" i="1"/>
  <c r="S2802" i="1" s="1"/>
  <c r="AK2802" i="1" s="1"/>
  <c r="O2802" i="1"/>
  <c r="W2802" i="1"/>
  <c r="Y2802" i="1"/>
  <c r="AA2802" i="1" s="1"/>
  <c r="AF2802" i="1"/>
  <c r="AH2802" i="1"/>
  <c r="AI2802" i="1" s="1"/>
  <c r="D2803" i="1"/>
  <c r="O2803" i="1"/>
  <c r="W2803" i="1"/>
  <c r="Y2803" i="1"/>
  <c r="AA2803" i="1" s="1"/>
  <c r="AF2803" i="1"/>
  <c r="AH2803" i="1"/>
  <c r="AI2803" i="1" s="1"/>
  <c r="D2804" i="1"/>
  <c r="S2804" i="1" s="1"/>
  <c r="AK2804" i="1" s="1"/>
  <c r="O2804" i="1"/>
  <c r="W2804" i="1"/>
  <c r="Y2804" i="1"/>
  <c r="AA2804" i="1" s="1"/>
  <c r="AF2804" i="1"/>
  <c r="AH2804" i="1"/>
  <c r="AI2804" i="1" s="1"/>
  <c r="D2805" i="1"/>
  <c r="O2805" i="1"/>
  <c r="W2805" i="1"/>
  <c r="Y2805" i="1"/>
  <c r="AA2805" i="1" s="1"/>
  <c r="AF2805" i="1"/>
  <c r="AH2805" i="1"/>
  <c r="AI2805" i="1" s="1"/>
  <c r="D2806" i="1"/>
  <c r="S2806" i="1" s="1"/>
  <c r="AK2806" i="1" s="1"/>
  <c r="O2806" i="1"/>
  <c r="W2806" i="1"/>
  <c r="Y2806" i="1"/>
  <c r="AA2806" i="1" s="1"/>
  <c r="AF2806" i="1"/>
  <c r="AH2806" i="1"/>
  <c r="AI2806" i="1" s="1"/>
  <c r="D2807" i="1"/>
  <c r="S2807" i="1" s="1"/>
  <c r="AK2807" i="1" s="1"/>
  <c r="O2807" i="1"/>
  <c r="W2807" i="1"/>
  <c r="Y2807" i="1"/>
  <c r="AA2807" i="1" s="1"/>
  <c r="AF2807" i="1"/>
  <c r="AH2807" i="1"/>
  <c r="AI2807" i="1" s="1"/>
  <c r="D2808" i="1"/>
  <c r="S2808" i="1" s="1"/>
  <c r="AK2808" i="1" s="1"/>
  <c r="O2808" i="1"/>
  <c r="W2808" i="1"/>
  <c r="Y2808" i="1"/>
  <c r="AA2808" i="1" s="1"/>
  <c r="AF2808" i="1"/>
  <c r="AH2808" i="1"/>
  <c r="AI2808" i="1" s="1"/>
  <c r="D2809" i="1"/>
  <c r="S2809" i="1" s="1"/>
  <c r="AK2809" i="1" s="1"/>
  <c r="O2809" i="1"/>
  <c r="W2809" i="1"/>
  <c r="Y2809" i="1"/>
  <c r="AA2809" i="1" s="1"/>
  <c r="AF2809" i="1"/>
  <c r="AH2809" i="1"/>
  <c r="AI2809" i="1" s="1"/>
  <c r="D2810" i="1"/>
  <c r="S2810" i="1" s="1"/>
  <c r="AK2810" i="1" s="1"/>
  <c r="O2810" i="1"/>
  <c r="W2810" i="1"/>
  <c r="Y2810" i="1"/>
  <c r="AA2810" i="1" s="1"/>
  <c r="AF2810" i="1"/>
  <c r="AH2810" i="1"/>
  <c r="AI2810" i="1" s="1"/>
  <c r="D2811" i="1"/>
  <c r="O2811" i="1"/>
  <c r="W2811" i="1"/>
  <c r="Y2811" i="1"/>
  <c r="AA2811" i="1" s="1"/>
  <c r="AF2811" i="1"/>
  <c r="AH2811" i="1"/>
  <c r="AI2811" i="1" s="1"/>
  <c r="D2812" i="1"/>
  <c r="S2812" i="1" s="1"/>
  <c r="O2812" i="1"/>
  <c r="W2812" i="1"/>
  <c r="Y2812" i="1"/>
  <c r="AA2812" i="1" s="1"/>
  <c r="AF2812" i="1"/>
  <c r="AH2812" i="1"/>
  <c r="AI2812" i="1" s="1"/>
  <c r="D2813" i="1"/>
  <c r="S2813" i="1" s="1"/>
  <c r="AK2813" i="1" s="1"/>
  <c r="O2813" i="1"/>
  <c r="W2813" i="1"/>
  <c r="Y2813" i="1"/>
  <c r="AA2813" i="1" s="1"/>
  <c r="AF2813" i="1"/>
  <c r="AH2813" i="1"/>
  <c r="AI2813" i="1"/>
  <c r="D2814" i="1"/>
  <c r="S2814" i="1" s="1"/>
  <c r="AK2814" i="1" s="1"/>
  <c r="O2814" i="1"/>
  <c r="W2814" i="1"/>
  <c r="Y2814" i="1"/>
  <c r="AA2814" i="1" s="1"/>
  <c r="AF2814" i="1"/>
  <c r="AH2814" i="1"/>
  <c r="AI2814" i="1" s="1"/>
  <c r="D2815" i="1"/>
  <c r="S2815" i="1" s="1"/>
  <c r="AK2815" i="1" s="1"/>
  <c r="O2815" i="1"/>
  <c r="W2815" i="1"/>
  <c r="Z2815" i="1"/>
  <c r="AB2815" i="1" s="1"/>
  <c r="Y2815" i="1"/>
  <c r="AA2815" i="1" s="1"/>
  <c r="AF2815" i="1"/>
  <c r="AH2815" i="1"/>
  <c r="AI2815" i="1" s="1"/>
  <c r="D2816" i="1"/>
  <c r="S2816" i="1" s="1"/>
  <c r="AK2816" i="1" s="1"/>
  <c r="O2816" i="1"/>
  <c r="W2816" i="1"/>
  <c r="Y2816" i="1"/>
  <c r="AA2816" i="1" s="1"/>
  <c r="AF2816" i="1"/>
  <c r="AH2816" i="1"/>
  <c r="AI2816" i="1" s="1"/>
  <c r="D2817" i="1"/>
  <c r="O2817" i="1"/>
  <c r="W2817" i="1"/>
  <c r="Y2817" i="1"/>
  <c r="AA2817" i="1" s="1"/>
  <c r="AF2817" i="1"/>
  <c r="AH2817" i="1"/>
  <c r="AI2817" i="1" s="1"/>
  <c r="D2818" i="1"/>
  <c r="S2818" i="1" s="1"/>
  <c r="AK2818" i="1" s="1"/>
  <c r="O2818" i="1"/>
  <c r="W2818" i="1"/>
  <c r="Y2818" i="1"/>
  <c r="AA2818" i="1" s="1"/>
  <c r="AF2818" i="1"/>
  <c r="AH2818" i="1"/>
  <c r="AI2818" i="1" s="1"/>
  <c r="D2819" i="1"/>
  <c r="S2819" i="1" s="1"/>
  <c r="AK2819" i="1" s="1"/>
  <c r="O2819" i="1"/>
  <c r="W2819" i="1"/>
  <c r="Y2819" i="1"/>
  <c r="AA2819" i="1" s="1"/>
  <c r="AF2819" i="1"/>
  <c r="AH2819" i="1"/>
  <c r="AI2819" i="1" s="1"/>
  <c r="D2820" i="1"/>
  <c r="S2820" i="1" s="1"/>
  <c r="O2820" i="1"/>
  <c r="W2820" i="1"/>
  <c r="Y2820" i="1"/>
  <c r="AA2820" i="1" s="1"/>
  <c r="AF2820" i="1"/>
  <c r="AH2820" i="1"/>
  <c r="AI2820" i="1" s="1"/>
  <c r="D2821" i="1"/>
  <c r="S2821" i="1" s="1"/>
  <c r="AK2821" i="1" s="1"/>
  <c r="O2821" i="1"/>
  <c r="W2821" i="1"/>
  <c r="Y2821" i="1"/>
  <c r="AA2821" i="1" s="1"/>
  <c r="AF2821" i="1"/>
  <c r="AH2821" i="1"/>
  <c r="AI2821" i="1" s="1"/>
  <c r="D2822" i="1"/>
  <c r="S2822" i="1" s="1"/>
  <c r="AK2822" i="1" s="1"/>
  <c r="O2822" i="1"/>
  <c r="W2822" i="1"/>
  <c r="Z2822" i="1" s="1"/>
  <c r="AB2822" i="1" s="1"/>
  <c r="Y2822" i="1"/>
  <c r="AA2822" i="1"/>
  <c r="AF2822" i="1"/>
  <c r="AH2822" i="1"/>
  <c r="AI2822" i="1" s="1"/>
  <c r="D2823" i="1"/>
  <c r="O2823" i="1"/>
  <c r="W2823" i="1"/>
  <c r="Y2823" i="1"/>
  <c r="AA2823" i="1" s="1"/>
  <c r="AF2823" i="1"/>
  <c r="AH2823" i="1"/>
  <c r="AI2823" i="1" s="1"/>
  <c r="D2824" i="1"/>
  <c r="O2824" i="1"/>
  <c r="W2824" i="1"/>
  <c r="Y2824" i="1"/>
  <c r="AA2824" i="1" s="1"/>
  <c r="AF2824" i="1"/>
  <c r="AH2824" i="1"/>
  <c r="AI2824" i="1" s="1"/>
  <c r="D2825" i="1"/>
  <c r="S2825" i="1" s="1"/>
  <c r="AK2825" i="1" s="1"/>
  <c r="O2825" i="1"/>
  <c r="W2825" i="1"/>
  <c r="Y2825" i="1"/>
  <c r="AA2825" i="1" s="1"/>
  <c r="AF2825" i="1"/>
  <c r="AH2825" i="1"/>
  <c r="AI2825" i="1" s="1"/>
  <c r="D2826" i="1"/>
  <c r="S2826" i="1" s="1"/>
  <c r="AK2826" i="1" s="1"/>
  <c r="O2826" i="1"/>
  <c r="W2826" i="1"/>
  <c r="Z2826" i="1" s="1"/>
  <c r="AB2826" i="1" s="1"/>
  <c r="Y2826" i="1"/>
  <c r="AA2826" i="1" s="1"/>
  <c r="AF2826" i="1"/>
  <c r="AH2826" i="1"/>
  <c r="AI2826" i="1" s="1"/>
  <c r="D2827" i="1"/>
  <c r="S2827" i="1" s="1"/>
  <c r="AK2827" i="1" s="1"/>
  <c r="O2827" i="1"/>
  <c r="W2827" i="1"/>
  <c r="Y2827" i="1"/>
  <c r="AA2827" i="1" s="1"/>
  <c r="AF2827" i="1"/>
  <c r="AH2827" i="1"/>
  <c r="AI2827" i="1" s="1"/>
  <c r="D2828" i="1"/>
  <c r="S2828" i="1" s="1"/>
  <c r="AK2828" i="1" s="1"/>
  <c r="O2828" i="1"/>
  <c r="W2828" i="1"/>
  <c r="Y2828" i="1"/>
  <c r="AA2828" i="1" s="1"/>
  <c r="AF2828" i="1"/>
  <c r="AH2828" i="1"/>
  <c r="AI2828" i="1" s="1"/>
  <c r="D2829" i="1"/>
  <c r="O2829" i="1"/>
  <c r="W2829" i="1"/>
  <c r="Y2829" i="1"/>
  <c r="Z2829" i="1" s="1"/>
  <c r="AB2829" i="1" s="1"/>
  <c r="AF2829" i="1"/>
  <c r="AH2829" i="1"/>
  <c r="AI2829" i="1" s="1"/>
  <c r="D2830" i="1"/>
  <c r="S2830" i="1" s="1"/>
  <c r="O2830" i="1"/>
  <c r="W2830" i="1"/>
  <c r="Y2830" i="1"/>
  <c r="AA2830" i="1" s="1"/>
  <c r="AF2830" i="1"/>
  <c r="AH2830" i="1"/>
  <c r="AI2830" i="1" s="1"/>
  <c r="D2831" i="1"/>
  <c r="S2831" i="1" s="1"/>
  <c r="AK2831" i="1" s="1"/>
  <c r="O2831" i="1"/>
  <c r="W2831" i="1"/>
  <c r="Y2831" i="1"/>
  <c r="AA2831" i="1"/>
  <c r="AF2831" i="1"/>
  <c r="AH2831" i="1"/>
  <c r="AI2831" i="1" s="1"/>
  <c r="D2832" i="1"/>
  <c r="S2832" i="1" s="1"/>
  <c r="AK2832" i="1" s="1"/>
  <c r="O2832" i="1"/>
  <c r="W2832" i="1"/>
  <c r="Y2832" i="1"/>
  <c r="AA2832" i="1" s="1"/>
  <c r="AF2832" i="1"/>
  <c r="AH2832" i="1"/>
  <c r="AI2832" i="1" s="1"/>
  <c r="D2833" i="1"/>
  <c r="S2833" i="1" s="1"/>
  <c r="AK2833" i="1" s="1"/>
  <c r="O2833" i="1"/>
  <c r="W2833" i="1"/>
  <c r="Y2833" i="1"/>
  <c r="AA2833" i="1" s="1"/>
  <c r="AF2833" i="1"/>
  <c r="AH2833" i="1"/>
  <c r="AI2833" i="1" s="1"/>
  <c r="D2834" i="1"/>
  <c r="S2834" i="1" s="1"/>
  <c r="AK2834" i="1" s="1"/>
  <c r="O2834" i="1"/>
  <c r="W2834" i="1"/>
  <c r="Z2834" i="1" s="1"/>
  <c r="AB2834" i="1" s="1"/>
  <c r="Y2834" i="1"/>
  <c r="AA2834" i="1" s="1"/>
  <c r="AF2834" i="1"/>
  <c r="AH2834" i="1"/>
  <c r="AI2834" i="1" s="1"/>
  <c r="D2835" i="1"/>
  <c r="O2835" i="1"/>
  <c r="W2835" i="1"/>
  <c r="Y2835" i="1"/>
  <c r="AA2835" i="1" s="1"/>
  <c r="AF2835" i="1"/>
  <c r="AH2835" i="1"/>
  <c r="AI2835" i="1" s="1"/>
  <c r="D2836" i="1"/>
  <c r="S2836" i="1" s="1"/>
  <c r="O2836" i="1"/>
  <c r="W2836" i="1"/>
  <c r="Y2836" i="1"/>
  <c r="AA2836" i="1" s="1"/>
  <c r="AF2836" i="1"/>
  <c r="AH2836" i="1"/>
  <c r="AI2836" i="1" s="1"/>
  <c r="D2837" i="1"/>
  <c r="S2837" i="1" s="1"/>
  <c r="O2837" i="1"/>
  <c r="W2837" i="1"/>
  <c r="Y2837" i="1"/>
  <c r="AA2837" i="1" s="1"/>
  <c r="AF2837" i="1"/>
  <c r="AH2837" i="1"/>
  <c r="AI2837" i="1" s="1"/>
  <c r="D2838" i="1"/>
  <c r="S2838" i="1" s="1"/>
  <c r="AK2838" i="1" s="1"/>
  <c r="O2838" i="1"/>
  <c r="W2838" i="1"/>
  <c r="Y2838" i="1"/>
  <c r="AA2838" i="1" s="1"/>
  <c r="AF2838" i="1"/>
  <c r="AH2838" i="1"/>
  <c r="AI2838" i="1" s="1"/>
  <c r="D2839" i="1"/>
  <c r="S2839" i="1" s="1"/>
  <c r="AK2839" i="1" s="1"/>
  <c r="O2839" i="1"/>
  <c r="W2839" i="1"/>
  <c r="Y2839" i="1"/>
  <c r="AA2839" i="1" s="1"/>
  <c r="AF2839" i="1"/>
  <c r="AH2839" i="1"/>
  <c r="AI2839" i="1" s="1"/>
  <c r="D2840" i="1"/>
  <c r="S2840" i="1" s="1"/>
  <c r="O2840" i="1"/>
  <c r="W2840" i="1"/>
  <c r="Y2840" i="1"/>
  <c r="AA2840" i="1" s="1"/>
  <c r="AF2840" i="1"/>
  <c r="AH2840" i="1"/>
  <c r="AI2840" i="1"/>
  <c r="D2841" i="1"/>
  <c r="O2841" i="1"/>
  <c r="W2841" i="1"/>
  <c r="Y2841" i="1"/>
  <c r="AA2841" i="1" s="1"/>
  <c r="AF2841" i="1"/>
  <c r="AH2841" i="1"/>
  <c r="AI2841" i="1" s="1"/>
  <c r="D2842" i="1"/>
  <c r="O2842" i="1"/>
  <c r="W2842" i="1"/>
  <c r="Y2842" i="1"/>
  <c r="AA2842" i="1" s="1"/>
  <c r="AF2842" i="1"/>
  <c r="AH2842" i="1"/>
  <c r="AI2842" i="1" s="1"/>
  <c r="D2843" i="1"/>
  <c r="S2843" i="1" s="1"/>
  <c r="O2843" i="1"/>
  <c r="W2843" i="1"/>
  <c r="Y2843" i="1"/>
  <c r="AA2843" i="1" s="1"/>
  <c r="AF2843" i="1"/>
  <c r="AH2843" i="1"/>
  <c r="AI2843" i="1" s="1"/>
  <c r="D2844" i="1"/>
  <c r="S2844" i="1" s="1"/>
  <c r="O2844" i="1"/>
  <c r="W2844" i="1"/>
  <c r="Y2844" i="1"/>
  <c r="AA2844" i="1" s="1"/>
  <c r="AF2844" i="1"/>
  <c r="AH2844" i="1"/>
  <c r="AI2844" i="1" s="1"/>
  <c r="D2845" i="1"/>
  <c r="S2845" i="1" s="1"/>
  <c r="O2845" i="1"/>
  <c r="W2845" i="1"/>
  <c r="Y2845" i="1"/>
  <c r="AA2845" i="1" s="1"/>
  <c r="AF2845" i="1"/>
  <c r="AH2845" i="1"/>
  <c r="AI2845" i="1" s="1"/>
  <c r="D2846" i="1"/>
  <c r="S2846" i="1" s="1"/>
  <c r="O2846" i="1"/>
  <c r="W2846" i="1"/>
  <c r="Y2846" i="1"/>
  <c r="AA2846" i="1" s="1"/>
  <c r="AF2846" i="1"/>
  <c r="AH2846" i="1"/>
  <c r="AI2846" i="1" s="1"/>
  <c r="D2847" i="1"/>
  <c r="O2847" i="1"/>
  <c r="W2847" i="1"/>
  <c r="Y2847" i="1"/>
  <c r="AA2847" i="1" s="1"/>
  <c r="AF2847" i="1"/>
  <c r="AH2847" i="1"/>
  <c r="AI2847" i="1" s="1"/>
  <c r="D2848" i="1"/>
  <c r="O2848" i="1"/>
  <c r="W2848" i="1"/>
  <c r="Y2848" i="1"/>
  <c r="AA2848" i="1" s="1"/>
  <c r="AF2848" i="1"/>
  <c r="AH2848" i="1"/>
  <c r="AI2848" i="1" s="1"/>
  <c r="D2849" i="1"/>
  <c r="S2849" i="1" s="1"/>
  <c r="O2849" i="1"/>
  <c r="W2849" i="1"/>
  <c r="Y2849" i="1"/>
  <c r="AA2849" i="1" s="1"/>
  <c r="AF2849" i="1"/>
  <c r="AH2849" i="1"/>
  <c r="AI2849" i="1"/>
  <c r="D2850" i="1"/>
  <c r="S2850" i="1" s="1"/>
  <c r="O2850" i="1"/>
  <c r="W2850" i="1"/>
  <c r="Y2850" i="1"/>
  <c r="AA2850" i="1" s="1"/>
  <c r="AF2850" i="1"/>
  <c r="AH2850" i="1"/>
  <c r="AI2850" i="1" s="1"/>
  <c r="D2851" i="1"/>
  <c r="O2851" i="1"/>
  <c r="W2851" i="1"/>
  <c r="Y2851" i="1"/>
  <c r="AA2851" i="1" s="1"/>
  <c r="AF2851" i="1"/>
  <c r="AH2851" i="1"/>
  <c r="AI2851" i="1" s="1"/>
  <c r="D2852" i="1"/>
  <c r="S2852" i="1" s="1"/>
  <c r="O2852" i="1"/>
  <c r="W2852" i="1"/>
  <c r="Y2852" i="1"/>
  <c r="AA2852" i="1" s="1"/>
  <c r="AF2852" i="1"/>
  <c r="AH2852" i="1"/>
  <c r="AI2852" i="1"/>
  <c r="D2853" i="1"/>
  <c r="S2853" i="1" s="1"/>
  <c r="O2853" i="1"/>
  <c r="W2853" i="1"/>
  <c r="Y2853" i="1"/>
  <c r="AA2853" i="1" s="1"/>
  <c r="AF2853" i="1"/>
  <c r="AH2853" i="1"/>
  <c r="AI2853" i="1" s="1"/>
  <c r="D2854" i="1"/>
  <c r="O2854" i="1"/>
  <c r="W2854" i="1"/>
  <c r="Y2854" i="1"/>
  <c r="AA2854" i="1" s="1"/>
  <c r="AF2854" i="1"/>
  <c r="AH2854" i="1"/>
  <c r="AI2854" i="1" s="1"/>
  <c r="D2855" i="1"/>
  <c r="S2855" i="1" s="1"/>
  <c r="O2855" i="1"/>
  <c r="W2855" i="1"/>
  <c r="Z2855" i="1"/>
  <c r="AB2855" i="1" s="1"/>
  <c r="Y2855" i="1"/>
  <c r="AA2855" i="1" s="1"/>
  <c r="AF2855" i="1"/>
  <c r="AH2855" i="1"/>
  <c r="AI2855" i="1" s="1"/>
  <c r="D2856" i="1"/>
  <c r="S2856" i="1" s="1"/>
  <c r="O2856" i="1"/>
  <c r="W2856" i="1"/>
  <c r="Y2856" i="1"/>
  <c r="AA2856" i="1" s="1"/>
  <c r="AF2856" i="1"/>
  <c r="AH2856" i="1"/>
  <c r="AI2856" i="1" s="1"/>
  <c r="D2857" i="1"/>
  <c r="S2857" i="1" s="1"/>
  <c r="O2857" i="1"/>
  <c r="W2857" i="1"/>
  <c r="Y2857" i="1"/>
  <c r="AA2857" i="1" s="1"/>
  <c r="AF2857" i="1"/>
  <c r="AH2857" i="1"/>
  <c r="AI2857" i="1" s="1"/>
  <c r="D2858" i="1"/>
  <c r="S2858" i="1" s="1"/>
  <c r="O2858" i="1"/>
  <c r="W2858" i="1"/>
  <c r="Y2858" i="1"/>
  <c r="AA2858" i="1" s="1"/>
  <c r="AF2858" i="1"/>
  <c r="AH2858" i="1"/>
  <c r="AI2858" i="1" s="1"/>
  <c r="D2859" i="1"/>
  <c r="O2859" i="1"/>
  <c r="W2859" i="1"/>
  <c r="Y2859" i="1"/>
  <c r="AA2859" i="1" s="1"/>
  <c r="AF2859" i="1"/>
  <c r="AH2859" i="1"/>
  <c r="AI2859" i="1" s="1"/>
  <c r="D2860" i="1"/>
  <c r="O2860" i="1"/>
  <c r="W2860" i="1"/>
  <c r="Y2860" i="1"/>
  <c r="AA2860" i="1" s="1"/>
  <c r="AF2860" i="1"/>
  <c r="AH2860" i="1"/>
  <c r="AI2860" i="1" s="1"/>
  <c r="D2861" i="1"/>
  <c r="S2861" i="1" s="1"/>
  <c r="O2861" i="1"/>
  <c r="W2861" i="1"/>
  <c r="Y2861" i="1"/>
  <c r="AA2861" i="1" s="1"/>
  <c r="AF2861" i="1"/>
  <c r="AH2861" i="1"/>
  <c r="AI2861" i="1" s="1"/>
  <c r="D2862" i="1"/>
  <c r="S2862" i="1" s="1"/>
  <c r="O2862" i="1"/>
  <c r="W2862" i="1"/>
  <c r="Y2862" i="1"/>
  <c r="AA2862" i="1" s="1"/>
  <c r="AF2862" i="1"/>
  <c r="AH2862" i="1"/>
  <c r="AI2862" i="1" s="1"/>
  <c r="D2863" i="1"/>
  <c r="S2863" i="1" s="1"/>
  <c r="AK2863" i="1" s="1"/>
  <c r="O2863" i="1"/>
  <c r="W2863" i="1"/>
  <c r="Y2863" i="1"/>
  <c r="AA2863" i="1" s="1"/>
  <c r="AF2863" i="1"/>
  <c r="AH2863" i="1"/>
  <c r="AI2863" i="1" s="1"/>
  <c r="D2864" i="1"/>
  <c r="S2864" i="1" s="1"/>
  <c r="O2864" i="1"/>
  <c r="W2864" i="1"/>
  <c r="Y2864" i="1"/>
  <c r="AA2864" i="1" s="1"/>
  <c r="AF2864" i="1"/>
  <c r="AH2864" i="1"/>
  <c r="AI2864" i="1"/>
  <c r="D2865" i="1"/>
  <c r="S2865" i="1" s="1"/>
  <c r="AK2865" i="1" s="1"/>
  <c r="O2865" i="1"/>
  <c r="W2865" i="1"/>
  <c r="Y2865" i="1"/>
  <c r="AA2865" i="1"/>
  <c r="AF2865" i="1"/>
  <c r="AH2865" i="1"/>
  <c r="AI2865" i="1"/>
  <c r="D2866" i="1"/>
  <c r="S2866" i="1" s="1"/>
  <c r="AK2866" i="1" s="1"/>
  <c r="O2866" i="1"/>
  <c r="W2866" i="1"/>
  <c r="Y2866" i="1"/>
  <c r="AA2866" i="1" s="1"/>
  <c r="AF2866" i="1"/>
  <c r="AH2866" i="1"/>
  <c r="AI2866" i="1" s="1"/>
  <c r="D2867" i="1"/>
  <c r="S2867" i="1" s="1"/>
  <c r="O2867" i="1"/>
  <c r="W2867" i="1"/>
  <c r="Y2867" i="1"/>
  <c r="AA2867" i="1"/>
  <c r="AF2867" i="1"/>
  <c r="AH2867" i="1"/>
  <c r="AI2867" i="1" s="1"/>
  <c r="D2868" i="1"/>
  <c r="S2868" i="1" s="1"/>
  <c r="O2868" i="1"/>
  <c r="W2868" i="1"/>
  <c r="Y2868" i="1"/>
  <c r="AF2868" i="1"/>
  <c r="AH2868" i="1"/>
  <c r="AI2868" i="1" s="1"/>
  <c r="D2869" i="1"/>
  <c r="S2869" i="1" s="1"/>
  <c r="O2869" i="1"/>
  <c r="W2869" i="1"/>
  <c r="Y2869" i="1"/>
  <c r="AA2869" i="1" s="1"/>
  <c r="AF2869" i="1"/>
  <c r="AH2869" i="1"/>
  <c r="AI2869" i="1" s="1"/>
  <c r="D2870" i="1"/>
  <c r="S2870" i="1" s="1"/>
  <c r="O2870" i="1"/>
  <c r="W2870" i="1"/>
  <c r="Y2870" i="1"/>
  <c r="AA2870" i="1" s="1"/>
  <c r="AF2870" i="1"/>
  <c r="AH2870" i="1"/>
  <c r="AI2870" i="1" s="1"/>
  <c r="D2871" i="1"/>
  <c r="S2871" i="1" s="1"/>
  <c r="O2871" i="1"/>
  <c r="W2871" i="1"/>
  <c r="Y2871" i="1"/>
  <c r="AA2871" i="1"/>
  <c r="AF2871" i="1"/>
  <c r="AH2871" i="1"/>
  <c r="AI2871" i="1" s="1"/>
  <c r="D2872" i="1"/>
  <c r="S2872" i="1" s="1"/>
  <c r="O2872" i="1"/>
  <c r="W2872" i="1"/>
  <c r="Z2872" i="1"/>
  <c r="AB2872" i="1" s="1"/>
  <c r="Y2872" i="1"/>
  <c r="AA2872" i="1" s="1"/>
  <c r="AF2872" i="1"/>
  <c r="AH2872" i="1"/>
  <c r="AI2872" i="1" s="1"/>
  <c r="D2873" i="1"/>
  <c r="S2873" i="1" s="1"/>
  <c r="O2873" i="1"/>
  <c r="W2873" i="1"/>
  <c r="Y2873" i="1"/>
  <c r="AA2873" i="1" s="1"/>
  <c r="AF2873" i="1"/>
  <c r="AH2873" i="1"/>
  <c r="AI2873" i="1" s="1"/>
  <c r="D2874" i="1"/>
  <c r="S2874" i="1" s="1"/>
  <c r="O2874" i="1"/>
  <c r="W2874" i="1"/>
  <c r="Y2874" i="1"/>
  <c r="AF2874" i="1"/>
  <c r="AH2874" i="1"/>
  <c r="AI2874" i="1" s="1"/>
  <c r="D2875" i="1"/>
  <c r="S2875" i="1" s="1"/>
  <c r="O2875" i="1"/>
  <c r="W2875" i="1"/>
  <c r="Y2875" i="1"/>
  <c r="AA2875" i="1" s="1"/>
  <c r="AF2875" i="1"/>
  <c r="AH2875" i="1"/>
  <c r="AI2875" i="1" s="1"/>
  <c r="D2876" i="1"/>
  <c r="S2876" i="1" s="1"/>
  <c r="O2876" i="1"/>
  <c r="W2876" i="1"/>
  <c r="Z2876" i="1"/>
  <c r="AB2876" i="1" s="1"/>
  <c r="Y2876" i="1"/>
  <c r="AA2876" i="1"/>
  <c r="AF2876" i="1"/>
  <c r="AH2876" i="1"/>
  <c r="AI2876" i="1" s="1"/>
  <c r="D2877" i="1"/>
  <c r="O2877" i="1"/>
  <c r="W2877" i="1"/>
  <c r="Y2877" i="1"/>
  <c r="AA2877" i="1" s="1"/>
  <c r="AF2877" i="1"/>
  <c r="AH2877" i="1"/>
  <c r="AI2877" i="1" s="1"/>
  <c r="D2878" i="1"/>
  <c r="S2878" i="1" s="1"/>
  <c r="AK2878" i="1" s="1"/>
  <c r="O2878" i="1"/>
  <c r="W2878" i="1"/>
  <c r="Y2878" i="1"/>
  <c r="AA2878" i="1" s="1"/>
  <c r="AF2878" i="1"/>
  <c r="AH2878" i="1"/>
  <c r="AI2878" i="1" s="1"/>
  <c r="D2879" i="1"/>
  <c r="S2879" i="1" s="1"/>
  <c r="O2879" i="1"/>
  <c r="W2879" i="1"/>
  <c r="Y2879" i="1"/>
  <c r="AA2879" i="1" s="1"/>
  <c r="AF2879" i="1"/>
  <c r="AH2879" i="1"/>
  <c r="AI2879" i="1"/>
  <c r="D2880" i="1"/>
  <c r="S2880" i="1" s="1"/>
  <c r="O2880" i="1"/>
  <c r="W2880" i="1"/>
  <c r="Y2880" i="1"/>
  <c r="AA2880" i="1" s="1"/>
  <c r="AF2880" i="1"/>
  <c r="AH2880" i="1"/>
  <c r="AI2880" i="1"/>
  <c r="D2881" i="1"/>
  <c r="O2881" i="1"/>
  <c r="W2881" i="1"/>
  <c r="Y2881" i="1"/>
  <c r="AA2881" i="1" s="1"/>
  <c r="AF2881" i="1"/>
  <c r="AH2881" i="1"/>
  <c r="AI2881" i="1" s="1"/>
  <c r="D2882" i="1"/>
  <c r="S2882" i="1" s="1"/>
  <c r="O2882" i="1"/>
  <c r="W2882" i="1"/>
  <c r="Y2882" i="1"/>
  <c r="AA2882" i="1" s="1"/>
  <c r="AF2882" i="1"/>
  <c r="AH2882" i="1"/>
  <c r="AI2882" i="1"/>
  <c r="D2883" i="1"/>
  <c r="O2883" i="1"/>
  <c r="W2883" i="1"/>
  <c r="Y2883" i="1"/>
  <c r="AA2883" i="1"/>
  <c r="AF2883" i="1"/>
  <c r="AH2883" i="1"/>
  <c r="AI2883" i="1" s="1"/>
  <c r="D2884" i="1"/>
  <c r="O2884" i="1"/>
  <c r="W2884" i="1"/>
  <c r="Y2884" i="1"/>
  <c r="AA2884" i="1" s="1"/>
  <c r="AF2884" i="1"/>
  <c r="AH2884" i="1"/>
  <c r="AI2884" i="1" s="1"/>
  <c r="D2885" i="1"/>
  <c r="S2885" i="1" s="1"/>
  <c r="O2885" i="1"/>
  <c r="W2885" i="1"/>
  <c r="Y2885" i="1"/>
  <c r="AA2885" i="1" s="1"/>
  <c r="AF2885" i="1"/>
  <c r="AH2885" i="1"/>
  <c r="AI2885" i="1" s="1"/>
  <c r="D2886" i="1"/>
  <c r="S2886" i="1" s="1"/>
  <c r="O2886" i="1"/>
  <c r="W2886" i="1"/>
  <c r="Y2886" i="1"/>
  <c r="AA2886" i="1" s="1"/>
  <c r="AF2886" i="1"/>
  <c r="AH2886" i="1"/>
  <c r="AI2886" i="1" s="1"/>
  <c r="D2887" i="1"/>
  <c r="O2887" i="1"/>
  <c r="W2887" i="1"/>
  <c r="Y2887" i="1"/>
  <c r="AA2887" i="1" s="1"/>
  <c r="AF2887" i="1"/>
  <c r="AH2887" i="1"/>
  <c r="AI2887" i="1" s="1"/>
  <c r="D2888" i="1"/>
  <c r="S2888" i="1" s="1"/>
  <c r="O2888" i="1"/>
  <c r="W2888" i="1"/>
  <c r="Y2888" i="1"/>
  <c r="AA2888" i="1"/>
  <c r="AF2888" i="1"/>
  <c r="AH2888" i="1"/>
  <c r="AI2888" i="1"/>
  <c r="D2889" i="1"/>
  <c r="S2889" i="1" s="1"/>
  <c r="AK2889" i="1" s="1"/>
  <c r="O2889" i="1"/>
  <c r="W2889" i="1"/>
  <c r="Z2889" i="1" s="1"/>
  <c r="AB2889" i="1" s="1"/>
  <c r="Y2889" i="1"/>
  <c r="AA2889" i="1"/>
  <c r="AF2889" i="1"/>
  <c r="AH2889" i="1"/>
  <c r="AI2889" i="1" s="1"/>
  <c r="D2890" i="1"/>
  <c r="S2890" i="1" s="1"/>
  <c r="O2890" i="1"/>
  <c r="W2890" i="1"/>
  <c r="Z2890" i="1" s="1"/>
  <c r="AB2890" i="1" s="1"/>
  <c r="Y2890" i="1"/>
  <c r="AA2890" i="1" s="1"/>
  <c r="AF2890" i="1"/>
  <c r="AH2890" i="1"/>
  <c r="AI2890" i="1" s="1"/>
  <c r="D2891" i="1"/>
  <c r="S2891" i="1" s="1"/>
  <c r="O2891" i="1"/>
  <c r="W2891" i="1"/>
  <c r="Y2891" i="1"/>
  <c r="AA2891" i="1" s="1"/>
  <c r="AF2891" i="1"/>
  <c r="AH2891" i="1"/>
  <c r="AI2891" i="1" s="1"/>
  <c r="D2892" i="1"/>
  <c r="S2892" i="1" s="1"/>
  <c r="O2892" i="1"/>
  <c r="W2892" i="1"/>
  <c r="Y2892" i="1"/>
  <c r="AF2892" i="1"/>
  <c r="AH2892" i="1"/>
  <c r="AI2892" i="1" s="1"/>
  <c r="D2893" i="1"/>
  <c r="S2893" i="1" s="1"/>
  <c r="O2893" i="1"/>
  <c r="W2893" i="1"/>
  <c r="Y2893" i="1"/>
  <c r="AA2893" i="1" s="1"/>
  <c r="AF2893" i="1"/>
  <c r="AH2893" i="1"/>
  <c r="AI2893" i="1" s="1"/>
  <c r="D2894" i="1"/>
  <c r="S2894" i="1" s="1"/>
  <c r="O2894" i="1"/>
  <c r="W2894" i="1"/>
  <c r="Y2894" i="1"/>
  <c r="AA2894" i="1" s="1"/>
  <c r="AF2894" i="1"/>
  <c r="AH2894" i="1"/>
  <c r="AI2894" i="1" s="1"/>
  <c r="D2895" i="1"/>
  <c r="S2895" i="1" s="1"/>
  <c r="O2895" i="1"/>
  <c r="W2895" i="1"/>
  <c r="Y2895" i="1"/>
  <c r="AA2895" i="1" s="1"/>
  <c r="AF2895" i="1"/>
  <c r="AH2895" i="1"/>
  <c r="AI2895" i="1" s="1"/>
  <c r="D2896" i="1"/>
  <c r="S2896" i="1" s="1"/>
  <c r="AK2896" i="1" s="1"/>
  <c r="O2896" i="1"/>
  <c r="W2896" i="1"/>
  <c r="Y2896" i="1"/>
  <c r="AA2896" i="1" s="1"/>
  <c r="AF2896" i="1"/>
  <c r="AH2896" i="1"/>
  <c r="AI2896" i="1" s="1"/>
  <c r="D2897" i="1"/>
  <c r="S2897" i="1" s="1"/>
  <c r="O2897" i="1"/>
  <c r="W2897" i="1"/>
  <c r="Y2897" i="1"/>
  <c r="AA2897" i="1" s="1"/>
  <c r="AF2897" i="1"/>
  <c r="AH2897" i="1"/>
  <c r="AI2897" i="1" s="1"/>
  <c r="D2898" i="1"/>
  <c r="S2898" i="1" s="1"/>
  <c r="O2898" i="1"/>
  <c r="W2898" i="1"/>
  <c r="Y2898" i="1"/>
  <c r="AF2898" i="1"/>
  <c r="AH2898" i="1"/>
  <c r="AI2898" i="1" s="1"/>
  <c r="D2899" i="1"/>
  <c r="S2899" i="1" s="1"/>
  <c r="O2899" i="1"/>
  <c r="W2899" i="1"/>
  <c r="Y2899" i="1"/>
  <c r="AA2899" i="1" s="1"/>
  <c r="AF2899" i="1"/>
  <c r="AH2899" i="1"/>
  <c r="AI2899" i="1" s="1"/>
  <c r="D2900" i="1"/>
  <c r="S2900" i="1" s="1"/>
  <c r="O2900" i="1"/>
  <c r="W2900" i="1"/>
  <c r="Y2900" i="1"/>
  <c r="AA2900" i="1" s="1"/>
  <c r="AF2900" i="1"/>
  <c r="AH2900" i="1"/>
  <c r="AI2900" i="1" s="1"/>
  <c r="D2901" i="1"/>
  <c r="O2901" i="1"/>
  <c r="W2901" i="1"/>
  <c r="Y2901" i="1"/>
  <c r="AA2901" i="1" s="1"/>
  <c r="AF2901" i="1"/>
  <c r="AH2901" i="1"/>
  <c r="AI2901" i="1" s="1"/>
  <c r="D2902" i="1"/>
  <c r="S2902" i="1" s="1"/>
  <c r="AK2902" i="1" s="1"/>
  <c r="O2902" i="1"/>
  <c r="W2902" i="1"/>
  <c r="Y2902" i="1"/>
  <c r="AA2902" i="1" s="1"/>
  <c r="AF2902" i="1"/>
  <c r="AH2902" i="1"/>
  <c r="AI2902" i="1" s="1"/>
  <c r="D2903" i="1"/>
  <c r="S2903" i="1" s="1"/>
  <c r="O2903" i="1"/>
  <c r="W2903" i="1"/>
  <c r="Y2903" i="1"/>
  <c r="AA2903" i="1" s="1"/>
  <c r="AF2903" i="1"/>
  <c r="AH2903" i="1"/>
  <c r="AI2903" i="1" s="1"/>
  <c r="D2904" i="1"/>
  <c r="S2904" i="1" s="1"/>
  <c r="O2904" i="1"/>
  <c r="W2904" i="1"/>
  <c r="Y2904" i="1"/>
  <c r="AA2904" i="1" s="1"/>
  <c r="AF2904" i="1"/>
  <c r="AH2904" i="1"/>
  <c r="AI2904" i="1"/>
  <c r="D2905" i="1"/>
  <c r="O2905" i="1"/>
  <c r="W2905" i="1"/>
  <c r="Y2905" i="1"/>
  <c r="AA2905" i="1" s="1"/>
  <c r="AF2905" i="1"/>
  <c r="AH2905" i="1"/>
  <c r="AI2905" i="1" s="1"/>
  <c r="D2906" i="1"/>
  <c r="S2906" i="1" s="1"/>
  <c r="O2906" i="1"/>
  <c r="W2906" i="1"/>
  <c r="Y2906" i="1"/>
  <c r="AA2906" i="1"/>
  <c r="AF2906" i="1"/>
  <c r="AH2906" i="1"/>
  <c r="AI2906" i="1"/>
  <c r="D2907" i="1"/>
  <c r="O2907" i="1"/>
  <c r="W2907" i="1"/>
  <c r="Y2907" i="1"/>
  <c r="AA2907" i="1"/>
  <c r="AF2907" i="1"/>
  <c r="AH2907" i="1"/>
  <c r="AI2907" i="1" s="1"/>
  <c r="D2908" i="1"/>
  <c r="O2908" i="1"/>
  <c r="W2908" i="1"/>
  <c r="Y2908" i="1"/>
  <c r="AA2908" i="1" s="1"/>
  <c r="AF2908" i="1"/>
  <c r="AH2908" i="1"/>
  <c r="AI2908" i="1" s="1"/>
  <c r="D2909" i="1"/>
  <c r="S2909" i="1" s="1"/>
  <c r="O2909" i="1"/>
  <c r="W2909" i="1"/>
  <c r="Z2909" i="1"/>
  <c r="AB2909" i="1" s="1"/>
  <c r="Y2909" i="1"/>
  <c r="AA2909" i="1" s="1"/>
  <c r="AF2909" i="1"/>
  <c r="AH2909" i="1"/>
  <c r="AI2909" i="1" s="1"/>
  <c r="D2910" i="1"/>
  <c r="S2910" i="1" s="1"/>
  <c r="O2910" i="1"/>
  <c r="W2910" i="1"/>
  <c r="Y2910" i="1"/>
  <c r="AA2910" i="1" s="1"/>
  <c r="AF2910" i="1"/>
  <c r="AH2910" i="1"/>
  <c r="AI2910" i="1" s="1"/>
  <c r="D2911" i="1"/>
  <c r="S2911" i="1" s="1"/>
  <c r="O2911" i="1"/>
  <c r="W2911" i="1"/>
  <c r="Y2911" i="1"/>
  <c r="AA2911" i="1" s="1"/>
  <c r="AF2911" i="1"/>
  <c r="AH2911" i="1"/>
  <c r="AI2911" i="1" s="1"/>
  <c r="D2912" i="1"/>
  <c r="S2912" i="1" s="1"/>
  <c r="O2912" i="1"/>
  <c r="W2912" i="1"/>
  <c r="Y2912" i="1"/>
  <c r="AA2912" i="1" s="1"/>
  <c r="AF2912" i="1"/>
  <c r="AH2912" i="1"/>
  <c r="AI2912" i="1"/>
  <c r="D2913" i="1"/>
  <c r="S2913" i="1" s="1"/>
  <c r="AK2913" i="1" s="1"/>
  <c r="O2913" i="1"/>
  <c r="W2913" i="1"/>
  <c r="Y2913" i="1"/>
  <c r="AA2913" i="1" s="1"/>
  <c r="AF2913" i="1"/>
  <c r="AH2913" i="1"/>
  <c r="AI2913" i="1"/>
  <c r="D2914" i="1"/>
  <c r="S2914" i="1" s="1"/>
  <c r="O2914" i="1"/>
  <c r="W2914" i="1"/>
  <c r="Y2914" i="1"/>
  <c r="AA2914" i="1" s="1"/>
  <c r="AF2914" i="1"/>
  <c r="AH2914" i="1"/>
  <c r="AI2914" i="1" s="1"/>
  <c r="D2915" i="1"/>
  <c r="S2915" i="1" s="1"/>
  <c r="O2915" i="1"/>
  <c r="W2915" i="1"/>
  <c r="Z2915" i="1"/>
  <c r="AB2915" i="1" s="1"/>
  <c r="Y2915" i="1"/>
  <c r="AA2915" i="1" s="1"/>
  <c r="AF2915" i="1"/>
  <c r="AH2915" i="1"/>
  <c r="AI2915" i="1" s="1"/>
  <c r="D2916" i="1"/>
  <c r="S2916" i="1" s="1"/>
  <c r="O2916" i="1"/>
  <c r="W2916" i="1"/>
  <c r="Y2916" i="1"/>
  <c r="AA2916" i="1" s="1"/>
  <c r="AF2916" i="1"/>
  <c r="AH2916" i="1"/>
  <c r="AI2916" i="1" s="1"/>
  <c r="D2917" i="1"/>
  <c r="S2917" i="1" s="1"/>
  <c r="O2917" i="1"/>
  <c r="W2917" i="1"/>
  <c r="Y2917" i="1"/>
  <c r="AA2917" i="1" s="1"/>
  <c r="AF2917" i="1"/>
  <c r="AH2917" i="1"/>
  <c r="AI2917" i="1" s="1"/>
  <c r="D2918" i="1"/>
  <c r="S2918" i="1" s="1"/>
  <c r="O2918" i="1"/>
  <c r="W2918" i="1"/>
  <c r="Y2918" i="1"/>
  <c r="AA2918" i="1"/>
  <c r="AF2918" i="1"/>
  <c r="AH2918" i="1"/>
  <c r="AI2918" i="1" s="1"/>
  <c r="D2919" i="1"/>
  <c r="S2919" i="1" s="1"/>
  <c r="O2919" i="1"/>
  <c r="W2919" i="1"/>
  <c r="Y2919" i="1"/>
  <c r="AA2919" i="1" s="1"/>
  <c r="AF2919" i="1"/>
  <c r="AH2919" i="1"/>
  <c r="AI2919" i="1" s="1"/>
  <c r="D2920" i="1"/>
  <c r="S2920" i="1" s="1"/>
  <c r="AK2920" i="1" s="1"/>
  <c r="O2920" i="1"/>
  <c r="W2920" i="1"/>
  <c r="Z2920" i="1" s="1"/>
  <c r="AB2920" i="1" s="1"/>
  <c r="Y2920" i="1"/>
  <c r="AA2920" i="1" s="1"/>
  <c r="AF2920" i="1"/>
  <c r="AH2920" i="1"/>
  <c r="AI2920" i="1" s="1"/>
  <c r="D2921" i="1"/>
  <c r="S2921" i="1" s="1"/>
  <c r="O2921" i="1"/>
  <c r="W2921" i="1"/>
  <c r="Z2921" i="1" s="1"/>
  <c r="AB2921" i="1" s="1"/>
  <c r="Y2921" i="1"/>
  <c r="AA2921" i="1"/>
  <c r="AF2921" i="1"/>
  <c r="AH2921" i="1"/>
  <c r="AI2921" i="1" s="1"/>
  <c r="D2922" i="1"/>
  <c r="S2922" i="1" s="1"/>
  <c r="O2922" i="1"/>
  <c r="W2922" i="1"/>
  <c r="Y2922" i="1"/>
  <c r="AF2922" i="1"/>
  <c r="AH2922" i="1"/>
  <c r="AI2922" i="1" s="1"/>
  <c r="D2923" i="1"/>
  <c r="S2923" i="1" s="1"/>
  <c r="O2923" i="1"/>
  <c r="W2923" i="1"/>
  <c r="Y2923" i="1"/>
  <c r="AA2923" i="1" s="1"/>
  <c r="AF2923" i="1"/>
  <c r="AH2923" i="1"/>
  <c r="AI2923" i="1" s="1"/>
  <c r="D2924" i="1"/>
  <c r="S2924" i="1" s="1"/>
  <c r="O2924" i="1"/>
  <c r="W2924" i="1"/>
  <c r="Y2924" i="1"/>
  <c r="AA2924" i="1" s="1"/>
  <c r="AF2924" i="1"/>
  <c r="AH2924" i="1"/>
  <c r="AI2924" i="1" s="1"/>
  <c r="D2925" i="1"/>
  <c r="S2925" i="1" s="1"/>
  <c r="AK2925" i="1" s="1"/>
  <c r="O2925" i="1"/>
  <c r="W2925" i="1"/>
  <c r="Y2925" i="1"/>
  <c r="AA2925" i="1" s="1"/>
  <c r="AF2925" i="1"/>
  <c r="AH2925" i="1"/>
  <c r="AI2925" i="1" s="1"/>
  <c r="D2926" i="1"/>
  <c r="S2926" i="1" s="1"/>
  <c r="O2926" i="1"/>
  <c r="W2926" i="1"/>
  <c r="Y2926" i="1"/>
  <c r="AA2926" i="1" s="1"/>
  <c r="AF2926" i="1"/>
  <c r="AH2926" i="1"/>
  <c r="AI2926" i="1" s="1"/>
  <c r="D2927" i="1"/>
  <c r="S2927" i="1" s="1"/>
  <c r="O2927" i="1"/>
  <c r="W2927" i="1"/>
  <c r="Y2927" i="1"/>
  <c r="AA2927" i="1" s="1"/>
  <c r="AF2927" i="1"/>
  <c r="AH2927" i="1"/>
  <c r="AI2927" i="1" s="1"/>
  <c r="D2928" i="1"/>
  <c r="S2928" i="1" s="1"/>
  <c r="O2928" i="1"/>
  <c r="W2928" i="1"/>
  <c r="Y2928" i="1"/>
  <c r="AA2928" i="1" s="1"/>
  <c r="AF2928" i="1"/>
  <c r="AH2928" i="1"/>
  <c r="AI2928" i="1" s="1"/>
  <c r="D2929" i="1"/>
  <c r="S2929" i="1" s="1"/>
  <c r="AK2929" i="1" s="1"/>
  <c r="O2929" i="1"/>
  <c r="W2929" i="1"/>
  <c r="Y2929" i="1"/>
  <c r="AA2929" i="1" s="1"/>
  <c r="AF2929" i="1"/>
  <c r="AH2929" i="1"/>
  <c r="AI2929" i="1" s="1"/>
  <c r="D2930" i="1"/>
  <c r="S2930" i="1" s="1"/>
  <c r="O2930" i="1"/>
  <c r="W2930" i="1"/>
  <c r="Y2930" i="1"/>
  <c r="AA2930" i="1" s="1"/>
  <c r="AF2930" i="1"/>
  <c r="AH2930" i="1"/>
  <c r="AI2930" i="1" s="1"/>
  <c r="D2931" i="1"/>
  <c r="S2931" i="1" s="1"/>
  <c r="O2931" i="1"/>
  <c r="W2931" i="1"/>
  <c r="Y2931" i="1"/>
  <c r="AA2931" i="1" s="1"/>
  <c r="AF2931" i="1"/>
  <c r="AH2931" i="1"/>
  <c r="AI2931" i="1" s="1"/>
  <c r="D2932" i="1"/>
  <c r="S2932" i="1" s="1"/>
  <c r="O2932" i="1"/>
  <c r="W2932" i="1"/>
  <c r="Y2932" i="1"/>
  <c r="AA2932" i="1" s="1"/>
  <c r="AF2932" i="1"/>
  <c r="AH2932" i="1"/>
  <c r="AI2932" i="1" s="1"/>
  <c r="D2933" i="1"/>
  <c r="S2933" i="1" s="1"/>
  <c r="O2933" i="1"/>
  <c r="W2933" i="1"/>
  <c r="Z2933" i="1"/>
  <c r="AB2933" i="1" s="1"/>
  <c r="Y2933" i="1"/>
  <c r="AA2933" i="1" s="1"/>
  <c r="AF2933" i="1"/>
  <c r="AH2933" i="1"/>
  <c r="AI2933" i="1" s="1"/>
  <c r="D2934" i="1"/>
  <c r="S2934" i="1" s="1"/>
  <c r="O2934" i="1"/>
  <c r="W2934" i="1"/>
  <c r="Y2934" i="1"/>
  <c r="AA2934" i="1" s="1"/>
  <c r="AF2934" i="1"/>
  <c r="AH2934" i="1"/>
  <c r="AI2934" i="1" s="1"/>
  <c r="D2935" i="1"/>
  <c r="O2935" i="1"/>
  <c r="W2935" i="1"/>
  <c r="Y2935" i="1"/>
  <c r="AA2935" i="1" s="1"/>
  <c r="AF2935" i="1"/>
  <c r="AH2935" i="1"/>
  <c r="AI2935" i="1" s="1"/>
  <c r="D2936" i="1"/>
  <c r="S2936" i="1" s="1"/>
  <c r="O2936" i="1"/>
  <c r="W2936" i="1"/>
  <c r="Y2936" i="1"/>
  <c r="AA2936" i="1" s="1"/>
  <c r="AF2936" i="1"/>
  <c r="AH2936" i="1"/>
  <c r="AI2936" i="1" s="1"/>
  <c r="D2937" i="1"/>
  <c r="S2937" i="1" s="1"/>
  <c r="O2937" i="1"/>
  <c r="W2937" i="1"/>
  <c r="Z2937" i="1" s="1"/>
  <c r="AB2937" i="1" s="1"/>
  <c r="Y2937" i="1"/>
  <c r="AA2937" i="1" s="1"/>
  <c r="AF2937" i="1"/>
  <c r="AH2937" i="1"/>
  <c r="AI2937" i="1" s="1"/>
  <c r="D2938" i="1"/>
  <c r="O2938" i="1"/>
  <c r="W2938" i="1"/>
  <c r="Z2938" i="1"/>
  <c r="AB2938" i="1" s="1"/>
  <c r="Y2938" i="1"/>
  <c r="AA2938" i="1" s="1"/>
  <c r="AF2938" i="1"/>
  <c r="AH2938" i="1"/>
  <c r="AI2938" i="1" s="1"/>
  <c r="D2939" i="1"/>
  <c r="S2939" i="1" s="1"/>
  <c r="O2939" i="1"/>
  <c r="W2939" i="1"/>
  <c r="Y2939" i="1"/>
  <c r="AA2939" i="1"/>
  <c r="AF2939" i="1"/>
  <c r="AH2939" i="1"/>
  <c r="AI2939" i="1" s="1"/>
  <c r="D2940" i="1"/>
  <c r="S2940" i="1" s="1"/>
  <c r="O2940" i="1"/>
  <c r="W2940" i="1"/>
  <c r="Y2940" i="1"/>
  <c r="AA2940" i="1" s="1"/>
  <c r="AF2940" i="1"/>
  <c r="AH2940" i="1"/>
  <c r="AI2940" i="1" s="1"/>
  <c r="D2941" i="1"/>
  <c r="S2941" i="1" s="1"/>
  <c r="AK2941" i="1" s="1"/>
  <c r="O2941" i="1"/>
  <c r="W2941" i="1"/>
  <c r="Y2941" i="1"/>
  <c r="AA2941" i="1" s="1"/>
  <c r="AF2941" i="1"/>
  <c r="AH2941" i="1"/>
  <c r="AI2941" i="1" s="1"/>
  <c r="D2942" i="1"/>
  <c r="S2942" i="1" s="1"/>
  <c r="O2942" i="1"/>
  <c r="W2942" i="1"/>
  <c r="Y2942" i="1"/>
  <c r="AA2942" i="1" s="1"/>
  <c r="AF2942" i="1"/>
  <c r="AH2942" i="1"/>
  <c r="AI2942" i="1" s="1"/>
  <c r="D2943" i="1"/>
  <c r="S2943" i="1" s="1"/>
  <c r="O2943" i="1"/>
  <c r="W2943" i="1"/>
  <c r="Y2943" i="1"/>
  <c r="AA2943" i="1" s="1"/>
  <c r="AF2943" i="1"/>
  <c r="AH2943" i="1"/>
  <c r="AI2943" i="1" s="1"/>
  <c r="D2944" i="1"/>
  <c r="S2944" i="1" s="1"/>
  <c r="AK2944" i="1" s="1"/>
  <c r="O2944" i="1"/>
  <c r="W2944" i="1"/>
  <c r="Y2944" i="1"/>
  <c r="AA2944" i="1" s="1"/>
  <c r="AF2944" i="1"/>
  <c r="AH2944" i="1"/>
  <c r="AI2944" i="1" s="1"/>
  <c r="D2945" i="1"/>
  <c r="S2945" i="1" s="1"/>
  <c r="O2945" i="1"/>
  <c r="W2945" i="1"/>
  <c r="Y2945" i="1"/>
  <c r="AA2945" i="1" s="1"/>
  <c r="AF2945" i="1"/>
  <c r="AH2945" i="1"/>
  <c r="AI2945" i="1" s="1"/>
  <c r="D2946" i="1"/>
  <c r="O2946" i="1"/>
  <c r="W2946" i="1"/>
  <c r="Y2946" i="1"/>
  <c r="AF2946" i="1"/>
  <c r="AH2946" i="1"/>
  <c r="AI2946" i="1"/>
  <c r="D2947" i="1"/>
  <c r="S2947" i="1" s="1"/>
  <c r="AK2947" i="1" s="1"/>
  <c r="O2947" i="1"/>
  <c r="W2947" i="1"/>
  <c r="Y2947" i="1"/>
  <c r="AA2947" i="1" s="1"/>
  <c r="AF2947" i="1"/>
  <c r="AH2947" i="1"/>
  <c r="AI2947" i="1" s="1"/>
  <c r="D2948" i="1"/>
  <c r="O2948" i="1"/>
  <c r="W2948" i="1"/>
  <c r="Y2948" i="1"/>
  <c r="AA2948" i="1" s="1"/>
  <c r="AF2948" i="1"/>
  <c r="AH2948" i="1"/>
  <c r="AI2948" i="1" s="1"/>
  <c r="D2949" i="1"/>
  <c r="S2949" i="1" s="1"/>
  <c r="AK2949" i="1" s="1"/>
  <c r="O2949" i="1"/>
  <c r="W2949" i="1"/>
  <c r="Y2949" i="1"/>
  <c r="AA2949" i="1" s="1"/>
  <c r="AF2949" i="1"/>
  <c r="AH2949" i="1"/>
  <c r="AI2949" i="1" s="1"/>
  <c r="D2950" i="1"/>
  <c r="S2950" i="1" s="1"/>
  <c r="AK2950" i="1" s="1"/>
  <c r="O2950" i="1"/>
  <c r="W2950" i="1"/>
  <c r="Y2950" i="1"/>
  <c r="AA2950" i="1" s="1"/>
  <c r="AF2950" i="1"/>
  <c r="AH2950" i="1"/>
  <c r="AI2950" i="1" s="1"/>
  <c r="D2951" i="1"/>
  <c r="S2951" i="1" s="1"/>
  <c r="O2951" i="1"/>
  <c r="W2951" i="1"/>
  <c r="Y2951" i="1"/>
  <c r="AA2951" i="1" s="1"/>
  <c r="AF2951" i="1"/>
  <c r="AH2951" i="1"/>
  <c r="AI2951" i="1" s="1"/>
  <c r="D2952" i="1"/>
  <c r="O2952" i="1"/>
  <c r="W2952" i="1"/>
  <c r="Y2952" i="1"/>
  <c r="AA2952" i="1"/>
  <c r="AF2952" i="1"/>
  <c r="AH2952" i="1"/>
  <c r="AI2952" i="1"/>
  <c r="D2953" i="1"/>
  <c r="S2953" i="1" s="1"/>
  <c r="AK2953" i="1" s="1"/>
  <c r="O2953" i="1"/>
  <c r="W2953" i="1"/>
  <c r="Y2953" i="1"/>
  <c r="AA2953" i="1" s="1"/>
  <c r="AF2953" i="1"/>
  <c r="AH2953" i="1"/>
  <c r="AI2953" i="1" s="1"/>
  <c r="D2954" i="1"/>
  <c r="O2954" i="1"/>
  <c r="W2954" i="1"/>
  <c r="Y2954" i="1"/>
  <c r="AA2954" i="1" s="1"/>
  <c r="AF2954" i="1"/>
  <c r="AH2954" i="1"/>
  <c r="AI2954" i="1" s="1"/>
  <c r="D2955" i="1"/>
  <c r="S2955" i="1" s="1"/>
  <c r="O2955" i="1"/>
  <c r="W2955" i="1"/>
  <c r="Y2955" i="1"/>
  <c r="AA2955" i="1" s="1"/>
  <c r="AF2955" i="1"/>
  <c r="AH2955" i="1"/>
  <c r="AI2955" i="1" s="1"/>
  <c r="D2956" i="1"/>
  <c r="S2956" i="1" s="1"/>
  <c r="AK2956" i="1" s="1"/>
  <c r="O2956" i="1"/>
  <c r="W2956" i="1"/>
  <c r="Y2956" i="1"/>
  <c r="AA2956" i="1" s="1"/>
  <c r="AF2956" i="1"/>
  <c r="AH2956" i="1"/>
  <c r="AI2956" i="1" s="1"/>
  <c r="D2957" i="1"/>
  <c r="S2957" i="1" s="1"/>
  <c r="O2957" i="1"/>
  <c r="W2957" i="1"/>
  <c r="Y2957" i="1"/>
  <c r="AA2957" i="1" s="1"/>
  <c r="AF2957" i="1"/>
  <c r="AH2957" i="1"/>
  <c r="AI2957" i="1" s="1"/>
  <c r="D2958" i="1"/>
  <c r="O2958" i="1"/>
  <c r="W2958" i="1"/>
  <c r="Y2958" i="1"/>
  <c r="AA2958" i="1" s="1"/>
  <c r="AF2958" i="1"/>
  <c r="AH2958" i="1"/>
  <c r="AI2958" i="1" s="1"/>
  <c r="D2959" i="1"/>
  <c r="S2959" i="1" s="1"/>
  <c r="AK2959" i="1" s="1"/>
  <c r="O2959" i="1"/>
  <c r="W2959" i="1"/>
  <c r="Y2959" i="1"/>
  <c r="AA2959" i="1" s="1"/>
  <c r="AF2959" i="1"/>
  <c r="AH2959" i="1"/>
  <c r="AI2959" i="1" s="1"/>
  <c r="D2960" i="1"/>
  <c r="O2960" i="1"/>
  <c r="W2960" i="1"/>
  <c r="Y2960" i="1"/>
  <c r="AA2960" i="1" s="1"/>
  <c r="AF2960" i="1"/>
  <c r="AH2960" i="1"/>
  <c r="AI2960" i="1" s="1"/>
  <c r="D2961" i="1"/>
  <c r="S2961" i="1" s="1"/>
  <c r="O2961" i="1"/>
  <c r="W2961" i="1"/>
  <c r="Y2961" i="1"/>
  <c r="AA2961" i="1" s="1"/>
  <c r="AF2961" i="1"/>
  <c r="AH2961" i="1"/>
  <c r="AI2961" i="1" s="1"/>
  <c r="D2962" i="1"/>
  <c r="O2962" i="1"/>
  <c r="W2962" i="1"/>
  <c r="Y2962" i="1"/>
  <c r="AA2962" i="1" s="1"/>
  <c r="AF2962" i="1"/>
  <c r="AH2962" i="1"/>
  <c r="AI2962" i="1" s="1"/>
  <c r="D2963" i="1"/>
  <c r="S2963" i="1" s="1"/>
  <c r="O2963" i="1"/>
  <c r="W2963" i="1"/>
  <c r="Y2963" i="1"/>
  <c r="AA2963" i="1" s="1"/>
  <c r="AF2963" i="1"/>
  <c r="AH2963" i="1"/>
  <c r="AI2963" i="1" s="1"/>
  <c r="D2964" i="1"/>
  <c r="O2964" i="1"/>
  <c r="W2964" i="1"/>
  <c r="Y2964" i="1"/>
  <c r="AA2964" i="1" s="1"/>
  <c r="AF2964" i="1"/>
  <c r="AH2964" i="1"/>
  <c r="AI2964" i="1"/>
  <c r="D2965" i="1"/>
  <c r="S2965" i="1" s="1"/>
  <c r="AK2965" i="1" s="1"/>
  <c r="O2965" i="1"/>
  <c r="W2965" i="1"/>
  <c r="Y2965" i="1"/>
  <c r="AA2965" i="1" s="1"/>
  <c r="AF2965" i="1"/>
  <c r="AH2965" i="1"/>
  <c r="AI2965" i="1" s="1"/>
  <c r="D2966" i="1"/>
  <c r="O2966" i="1"/>
  <c r="W2966" i="1"/>
  <c r="Y2966" i="1"/>
  <c r="AA2966" i="1" s="1"/>
  <c r="AF2966" i="1"/>
  <c r="AH2966" i="1"/>
  <c r="AI2966" i="1" s="1"/>
  <c r="D2967" i="1"/>
  <c r="O2967" i="1"/>
  <c r="W2967" i="1"/>
  <c r="Y2967" i="1"/>
  <c r="AA2967" i="1" s="1"/>
  <c r="AF2967" i="1"/>
  <c r="AH2967" i="1"/>
  <c r="AI2967" i="1"/>
  <c r="D2968" i="1"/>
  <c r="S2968" i="1" s="1"/>
  <c r="AK2968" i="1" s="1"/>
  <c r="O2968" i="1"/>
  <c r="W2968" i="1"/>
  <c r="Y2968" i="1"/>
  <c r="AA2968" i="1" s="1"/>
  <c r="AF2968" i="1"/>
  <c r="AH2968" i="1"/>
  <c r="AI2968" i="1" s="1"/>
  <c r="D2969" i="1"/>
  <c r="S2969" i="1" s="1"/>
  <c r="O2969" i="1"/>
  <c r="W2969" i="1"/>
  <c r="Y2969" i="1"/>
  <c r="Z2969" i="1" s="1"/>
  <c r="AB2969" i="1" s="1"/>
  <c r="AF2969" i="1"/>
  <c r="AH2969" i="1"/>
  <c r="AI2969" i="1" s="1"/>
  <c r="D2970" i="1"/>
  <c r="O2970" i="1"/>
  <c r="W2970" i="1"/>
  <c r="Y2970" i="1"/>
  <c r="AF2970" i="1"/>
  <c r="AH2970" i="1"/>
  <c r="AI2970" i="1" s="1"/>
  <c r="D2971" i="1"/>
  <c r="S2971" i="1" s="1"/>
  <c r="O2971" i="1"/>
  <c r="W2971" i="1"/>
  <c r="Y2971" i="1"/>
  <c r="AA2971" i="1" s="1"/>
  <c r="AF2971" i="1"/>
  <c r="AH2971" i="1"/>
  <c r="AI2971" i="1" s="1"/>
  <c r="D2972" i="1"/>
  <c r="O2972" i="1"/>
  <c r="W2972" i="1"/>
  <c r="Y2972" i="1"/>
  <c r="AA2972" i="1" s="1"/>
  <c r="AF2972" i="1"/>
  <c r="AH2972" i="1"/>
  <c r="AI2972" i="1" s="1"/>
  <c r="D2973" i="1"/>
  <c r="S2973" i="1" s="1"/>
  <c r="O2973" i="1"/>
  <c r="W2973" i="1"/>
  <c r="Y2973" i="1"/>
  <c r="AA2973" i="1" s="1"/>
  <c r="AF2973" i="1"/>
  <c r="AH2973" i="1"/>
  <c r="AI2973" i="1" s="1"/>
  <c r="D2974" i="1"/>
  <c r="S2974" i="1" s="1"/>
  <c r="O2974" i="1"/>
  <c r="W2974" i="1"/>
  <c r="Y2974" i="1"/>
  <c r="AA2974" i="1" s="1"/>
  <c r="AF2974" i="1"/>
  <c r="AH2974" i="1"/>
  <c r="AI2974" i="1" s="1"/>
  <c r="D2975" i="1"/>
  <c r="S2975" i="1" s="1"/>
  <c r="O2975" i="1"/>
  <c r="W2975" i="1"/>
  <c r="Y2975" i="1"/>
  <c r="AA2975" i="1" s="1"/>
  <c r="AF2975" i="1"/>
  <c r="AH2975" i="1"/>
  <c r="AI2975" i="1"/>
  <c r="D2976" i="1"/>
  <c r="O2976" i="1"/>
  <c r="W2976" i="1"/>
  <c r="Y2976" i="1"/>
  <c r="AA2976" i="1" s="1"/>
  <c r="AF2976" i="1"/>
  <c r="AH2976" i="1"/>
  <c r="AI2976" i="1" s="1"/>
  <c r="D2977" i="1"/>
  <c r="S2977" i="1" s="1"/>
  <c r="AK2977" i="1" s="1"/>
  <c r="O2977" i="1"/>
  <c r="W2977" i="1"/>
  <c r="Z2977" i="1"/>
  <c r="AB2977" i="1" s="1"/>
  <c r="Y2977" i="1"/>
  <c r="AA2977" i="1"/>
  <c r="AF2977" i="1"/>
  <c r="AH2977" i="1"/>
  <c r="AI2977" i="1" s="1"/>
  <c r="D2978" i="1"/>
  <c r="O2978" i="1"/>
  <c r="W2978" i="1"/>
  <c r="Z2978" i="1"/>
  <c r="AB2978" i="1" s="1"/>
  <c r="Y2978" i="1"/>
  <c r="AA2978" i="1"/>
  <c r="AF2978" i="1"/>
  <c r="AH2978" i="1"/>
  <c r="AI2978" i="1"/>
  <c r="D2979" i="1"/>
  <c r="O2979" i="1"/>
  <c r="W2979" i="1"/>
  <c r="Y2979" i="1"/>
  <c r="AA2979" i="1" s="1"/>
  <c r="AF2979" i="1"/>
  <c r="AH2979" i="1"/>
  <c r="AI2979" i="1"/>
  <c r="D2980" i="1"/>
  <c r="O2980" i="1"/>
  <c r="W2980" i="1"/>
  <c r="Y2980" i="1"/>
  <c r="AA2980" i="1" s="1"/>
  <c r="AF2980" i="1"/>
  <c r="AH2980" i="1"/>
  <c r="AI2980" i="1" s="1"/>
  <c r="D2981" i="1"/>
  <c r="S2981" i="1" s="1"/>
  <c r="O2981" i="1"/>
  <c r="W2981" i="1"/>
  <c r="Y2981" i="1"/>
  <c r="Z2981" i="1" s="1"/>
  <c r="AB2981" i="1" s="1"/>
  <c r="AF2981" i="1"/>
  <c r="AH2981" i="1"/>
  <c r="AI2981" i="1" s="1"/>
  <c r="D2982" i="1"/>
  <c r="O2982" i="1"/>
  <c r="W2982" i="1"/>
  <c r="Y2982" i="1"/>
  <c r="AA2982" i="1" s="1"/>
  <c r="AF2982" i="1"/>
  <c r="AH2982" i="1"/>
  <c r="AI2982" i="1" s="1"/>
  <c r="D2983" i="1"/>
  <c r="S2983" i="1" s="1"/>
  <c r="AK2983" i="1" s="1"/>
  <c r="O2983" i="1"/>
  <c r="W2983" i="1"/>
  <c r="Y2983" i="1"/>
  <c r="AA2983" i="1"/>
  <c r="AF2983" i="1"/>
  <c r="AH2983" i="1"/>
  <c r="AI2983" i="1" s="1"/>
  <c r="D2984" i="1"/>
  <c r="O2984" i="1"/>
  <c r="W2984" i="1"/>
  <c r="Y2984" i="1"/>
  <c r="AA2984" i="1" s="1"/>
  <c r="AF2984" i="1"/>
  <c r="AH2984" i="1"/>
  <c r="AI2984" i="1" s="1"/>
  <c r="D2985" i="1"/>
  <c r="S2985" i="1" s="1"/>
  <c r="AK2985" i="1" s="1"/>
  <c r="O2985" i="1"/>
  <c r="W2985" i="1"/>
  <c r="Y2985" i="1"/>
  <c r="AA2985" i="1" s="1"/>
  <c r="AF2985" i="1"/>
  <c r="AH2985" i="1"/>
  <c r="AI2985" i="1"/>
  <c r="D2986" i="1"/>
  <c r="S2986" i="1" s="1"/>
  <c r="AK2986" i="1" s="1"/>
  <c r="O2986" i="1"/>
  <c r="W2986" i="1"/>
  <c r="Y2986" i="1"/>
  <c r="AA2986" i="1" s="1"/>
  <c r="AF2986" i="1"/>
  <c r="AH2986" i="1"/>
  <c r="AI2986" i="1" s="1"/>
  <c r="D2987" i="1"/>
  <c r="S2987" i="1" s="1"/>
  <c r="O2987" i="1"/>
  <c r="W2987" i="1"/>
  <c r="Y2987" i="1"/>
  <c r="AA2987" i="1" s="1"/>
  <c r="AF2987" i="1"/>
  <c r="AH2987" i="1"/>
  <c r="AI2987" i="1" s="1"/>
  <c r="D2988" i="1"/>
  <c r="O2988" i="1"/>
  <c r="W2988" i="1"/>
  <c r="Y2988" i="1"/>
  <c r="AA2988" i="1" s="1"/>
  <c r="AF2988" i="1"/>
  <c r="AH2988" i="1"/>
  <c r="AI2988" i="1"/>
  <c r="D2989" i="1"/>
  <c r="O2989" i="1"/>
  <c r="W2989" i="1"/>
  <c r="Y2989" i="1"/>
  <c r="AA2989" i="1" s="1"/>
  <c r="AF2989" i="1"/>
  <c r="AH2989" i="1"/>
  <c r="AI2989" i="1" s="1"/>
  <c r="D2990" i="1"/>
  <c r="O2990" i="1"/>
  <c r="W2990" i="1"/>
  <c r="Y2990" i="1"/>
  <c r="AA2990" i="1" s="1"/>
  <c r="AF2990" i="1"/>
  <c r="AH2990" i="1"/>
  <c r="AI2990" i="1" s="1"/>
  <c r="D2991" i="1"/>
  <c r="O2991" i="1"/>
  <c r="W2991" i="1"/>
  <c r="Y2991" i="1"/>
  <c r="AF2991" i="1"/>
  <c r="AH2991" i="1"/>
  <c r="AI2991" i="1"/>
  <c r="D2992" i="1"/>
  <c r="S2992" i="1" s="1"/>
  <c r="AK2992" i="1" s="1"/>
  <c r="O2992" i="1"/>
  <c r="W2992" i="1"/>
  <c r="Y2992" i="1"/>
  <c r="AA2992" i="1" s="1"/>
  <c r="AF2992" i="1"/>
  <c r="AH2992" i="1"/>
  <c r="AI2992" i="1" s="1"/>
  <c r="D2993" i="1"/>
  <c r="S2993" i="1" s="1"/>
  <c r="O2993" i="1"/>
  <c r="W2993" i="1"/>
  <c r="Y2993" i="1"/>
  <c r="AA2993" i="1" s="1"/>
  <c r="AF2993" i="1"/>
  <c r="AH2993" i="1"/>
  <c r="AI2993" i="1" s="1"/>
  <c r="D2994" i="1"/>
  <c r="O2994" i="1"/>
  <c r="W2994" i="1"/>
  <c r="Y2994" i="1"/>
  <c r="AA2994" i="1" s="1"/>
  <c r="AF2994" i="1"/>
  <c r="AH2994" i="1"/>
  <c r="AI2994" i="1" s="1"/>
  <c r="D2995" i="1"/>
  <c r="S2995" i="1" s="1"/>
  <c r="O2995" i="1"/>
  <c r="W2995" i="1"/>
  <c r="Y2995" i="1"/>
  <c r="AA2995" i="1" s="1"/>
  <c r="AF2995" i="1"/>
  <c r="AH2995" i="1"/>
  <c r="AI2995" i="1" s="1"/>
  <c r="D2996" i="1"/>
  <c r="O2996" i="1"/>
  <c r="W2996" i="1"/>
  <c r="Y2996" i="1"/>
  <c r="AA2996" i="1" s="1"/>
  <c r="AF2996" i="1"/>
  <c r="AH2996" i="1"/>
  <c r="AI2996" i="1" s="1"/>
  <c r="D2997" i="1"/>
  <c r="S2997" i="1" s="1"/>
  <c r="O2997" i="1"/>
  <c r="W2997" i="1"/>
  <c r="Y2997" i="1"/>
  <c r="AA2997" i="1" s="1"/>
  <c r="AF2997" i="1"/>
  <c r="AH2997" i="1"/>
  <c r="AI2997" i="1"/>
  <c r="D2998" i="1"/>
  <c r="O2998" i="1"/>
  <c r="W2998" i="1"/>
  <c r="Y2998" i="1"/>
  <c r="AA2998" i="1" s="1"/>
  <c r="AF2998" i="1"/>
  <c r="AH2998" i="1"/>
  <c r="AI2998" i="1" s="1"/>
  <c r="D2999" i="1"/>
  <c r="S2999" i="1" s="1"/>
  <c r="O2999" i="1"/>
  <c r="W2999" i="1"/>
  <c r="Y2999" i="1"/>
  <c r="Z2999" i="1" s="1"/>
  <c r="AB2999" i="1" s="1"/>
  <c r="AA2999" i="1"/>
  <c r="AF2999" i="1"/>
  <c r="AH2999" i="1"/>
  <c r="AI2999" i="1" s="1"/>
  <c r="D3000" i="1"/>
  <c r="S3000" i="1" s="1"/>
  <c r="AK3000" i="1" s="1"/>
  <c r="O3000" i="1"/>
  <c r="W3000" i="1"/>
  <c r="Y3000" i="1"/>
  <c r="AA3000" i="1" s="1"/>
  <c r="AF3000" i="1"/>
  <c r="AH3000" i="1"/>
  <c r="AI3000" i="1" s="1"/>
  <c r="D3001" i="1"/>
  <c r="S3001" i="1" s="1"/>
  <c r="AK3001" i="1" s="1"/>
  <c r="O3001" i="1"/>
  <c r="W3001" i="1"/>
  <c r="Z3001" i="1"/>
  <c r="AB3001" i="1" s="1"/>
  <c r="Y3001" i="1"/>
  <c r="AA3001" i="1" s="1"/>
  <c r="AF3001" i="1"/>
  <c r="AH3001" i="1"/>
  <c r="AI3001" i="1" s="1"/>
  <c r="D3002" i="1"/>
  <c r="O3002" i="1"/>
  <c r="W3002" i="1"/>
  <c r="Y3002" i="1"/>
  <c r="AA3002" i="1" s="1"/>
  <c r="AF3002" i="1"/>
  <c r="AH3002" i="1"/>
  <c r="AI3002" i="1" s="1"/>
  <c r="D3003" i="1"/>
  <c r="S3003" i="1" s="1"/>
  <c r="O3003" i="1"/>
  <c r="W3003" i="1"/>
  <c r="Y3003" i="1"/>
  <c r="AA3003" i="1" s="1"/>
  <c r="AF3003" i="1"/>
  <c r="AH3003" i="1"/>
  <c r="AI3003" i="1"/>
  <c r="D3004" i="1"/>
  <c r="S3004" i="1" s="1"/>
  <c r="O3004" i="1"/>
  <c r="W3004" i="1"/>
  <c r="Y3004" i="1"/>
  <c r="AA3004" i="1" s="1"/>
  <c r="AF3004" i="1"/>
  <c r="AH3004" i="1"/>
  <c r="AI3004" i="1" s="1"/>
  <c r="D3005" i="1"/>
  <c r="O3005" i="1"/>
  <c r="W3005" i="1"/>
  <c r="Y3005" i="1"/>
  <c r="AA3005" i="1" s="1"/>
  <c r="AF3005" i="1"/>
  <c r="AH3005" i="1"/>
  <c r="AI3005" i="1" s="1"/>
  <c r="D3006" i="1"/>
  <c r="S3006" i="1" s="1"/>
  <c r="AK3006" i="1" s="1"/>
  <c r="O3006" i="1"/>
  <c r="W3006" i="1"/>
  <c r="Y3006" i="1"/>
  <c r="AA3006" i="1" s="1"/>
  <c r="AF3006" i="1"/>
  <c r="AH3006" i="1"/>
  <c r="AI3006" i="1" s="1"/>
  <c r="D3007" i="1"/>
  <c r="S3007" i="1" s="1"/>
  <c r="O3007" i="1"/>
  <c r="W3007" i="1"/>
  <c r="Y3007" i="1"/>
  <c r="AA3007" i="1" s="1"/>
  <c r="AF3007" i="1"/>
  <c r="AH3007" i="1"/>
  <c r="AI3007" i="1" s="1"/>
  <c r="D3008" i="1"/>
  <c r="O3008" i="1"/>
  <c r="W3008" i="1"/>
  <c r="Y3008" i="1"/>
  <c r="AA3008" i="1" s="1"/>
  <c r="AF3008" i="1"/>
  <c r="AH3008" i="1"/>
  <c r="AI3008" i="1" s="1"/>
  <c r="D3009" i="1"/>
  <c r="S3009" i="1" s="1"/>
  <c r="O3009" i="1"/>
  <c r="W3009" i="1"/>
  <c r="Y3009" i="1"/>
  <c r="AA3009" i="1" s="1"/>
  <c r="AF3009" i="1"/>
  <c r="AH3009" i="1"/>
  <c r="AI3009" i="1" s="1"/>
  <c r="D3010" i="1"/>
  <c r="S3010" i="1" s="1"/>
  <c r="AK3010" i="1" s="1"/>
  <c r="O3010" i="1"/>
  <c r="W3010" i="1"/>
  <c r="Y3010" i="1"/>
  <c r="AA3010" i="1" s="1"/>
  <c r="AF3010" i="1"/>
  <c r="AH3010" i="1"/>
  <c r="AI3010" i="1" s="1"/>
  <c r="D3011" i="1"/>
  <c r="O3011" i="1"/>
  <c r="W3011" i="1"/>
  <c r="Z3011" i="1"/>
  <c r="AB3011" i="1" s="1"/>
  <c r="Y3011" i="1"/>
  <c r="AA3011" i="1" s="1"/>
  <c r="AF3011" i="1"/>
  <c r="AH3011" i="1"/>
  <c r="AI3011" i="1" s="1"/>
  <c r="D3012" i="1"/>
  <c r="S3012" i="1" s="1"/>
  <c r="O3012" i="1"/>
  <c r="W3012" i="1"/>
  <c r="Y3012" i="1"/>
  <c r="AA3012" i="1" s="1"/>
  <c r="AF3012" i="1"/>
  <c r="AH3012" i="1"/>
  <c r="AI3012" i="1" s="1"/>
  <c r="D3013" i="1"/>
  <c r="S3013" i="1" s="1"/>
  <c r="AK3013" i="1" s="1"/>
  <c r="O3013" i="1"/>
  <c r="W3013" i="1"/>
  <c r="Y3013" i="1"/>
  <c r="AA3013" i="1"/>
  <c r="AF3013" i="1"/>
  <c r="AH3013" i="1"/>
  <c r="AI3013" i="1" s="1"/>
  <c r="D3014" i="1"/>
  <c r="O3014" i="1"/>
  <c r="W3014" i="1"/>
  <c r="Y3014" i="1"/>
  <c r="Z3014" i="1" s="1"/>
  <c r="AB3014" i="1" s="1"/>
  <c r="AF3014" i="1"/>
  <c r="AH3014" i="1"/>
  <c r="AI3014" i="1" s="1"/>
  <c r="D3015" i="1"/>
  <c r="S3015" i="1" s="1"/>
  <c r="O3015" i="1"/>
  <c r="W3015" i="1"/>
  <c r="Y3015" i="1"/>
  <c r="AA3015" i="1" s="1"/>
  <c r="AF3015" i="1"/>
  <c r="AH3015" i="1"/>
  <c r="AI3015" i="1" s="1"/>
  <c r="D3016" i="1"/>
  <c r="O3016" i="1"/>
  <c r="W3016" i="1"/>
  <c r="Y3016" i="1"/>
  <c r="AA3016" i="1" s="1"/>
  <c r="AF3016" i="1"/>
  <c r="AH3016" i="1"/>
  <c r="AI3016" i="1" s="1"/>
  <c r="D3017" i="1"/>
  <c r="O3017" i="1"/>
  <c r="W3017" i="1"/>
  <c r="Y3017" i="1"/>
  <c r="AA3017" i="1" s="1"/>
  <c r="AF3017" i="1"/>
  <c r="AH3017" i="1"/>
  <c r="AI3017" i="1" s="1"/>
  <c r="D3018" i="1"/>
  <c r="S3018" i="1" s="1"/>
  <c r="AK3018" i="1" s="1"/>
  <c r="O3018" i="1"/>
  <c r="W3018" i="1"/>
  <c r="Y3018" i="1"/>
  <c r="AA3018" i="1" s="1"/>
  <c r="AF3018" i="1"/>
  <c r="AH3018" i="1"/>
  <c r="AI3018" i="1" s="1"/>
  <c r="D3019" i="1"/>
  <c r="O3019" i="1"/>
  <c r="W3019" i="1"/>
  <c r="Y3019" i="1"/>
  <c r="AA3019" i="1" s="1"/>
  <c r="AF3019" i="1"/>
  <c r="AH3019" i="1"/>
  <c r="AI3019" i="1" s="1"/>
  <c r="D3020" i="1"/>
  <c r="S3020" i="1" s="1"/>
  <c r="AK3020" i="1" s="1"/>
  <c r="O3020" i="1"/>
  <c r="W3020" i="1"/>
  <c r="Y3020" i="1"/>
  <c r="AA3020" i="1"/>
  <c r="AF3020" i="1"/>
  <c r="AH3020" i="1"/>
  <c r="AI3020" i="1" s="1"/>
  <c r="D3021" i="1"/>
  <c r="O3021" i="1"/>
  <c r="W3021" i="1"/>
  <c r="Y3021" i="1"/>
  <c r="AA3021" i="1" s="1"/>
  <c r="AF3021" i="1"/>
  <c r="AH3021" i="1"/>
  <c r="AI3021" i="1"/>
  <c r="D3022" i="1"/>
  <c r="S3022" i="1" s="1"/>
  <c r="O3022" i="1"/>
  <c r="W3022" i="1"/>
  <c r="Y3022" i="1"/>
  <c r="AA3022" i="1" s="1"/>
  <c r="AF3022" i="1"/>
  <c r="AH3022" i="1"/>
  <c r="AI3022" i="1" s="1"/>
  <c r="D3023" i="1"/>
  <c r="O3023" i="1"/>
  <c r="W3023" i="1"/>
  <c r="Y3023" i="1"/>
  <c r="AA3023" i="1" s="1"/>
  <c r="AF3023" i="1"/>
  <c r="AH3023" i="1"/>
  <c r="AI3023" i="1" s="1"/>
  <c r="D3024" i="1"/>
  <c r="S3024" i="1" s="1"/>
  <c r="AK3024" i="1" s="1"/>
  <c r="O3024" i="1"/>
  <c r="W3024" i="1"/>
  <c r="Y3024" i="1"/>
  <c r="AA3024" i="1" s="1"/>
  <c r="AF3024" i="1"/>
  <c r="AH3024" i="1"/>
  <c r="AI3024" i="1" s="1"/>
  <c r="D3025" i="1"/>
  <c r="S3025" i="1" s="1"/>
  <c r="O3025" i="1"/>
  <c r="W3025" i="1"/>
  <c r="Z3025" i="1"/>
  <c r="AB3025" i="1" s="1"/>
  <c r="Y3025" i="1"/>
  <c r="AA3025" i="1"/>
  <c r="AF3025" i="1"/>
  <c r="AH3025" i="1"/>
  <c r="AI3025" i="1" s="1"/>
  <c r="D3026" i="1"/>
  <c r="O3026" i="1"/>
  <c r="W3026" i="1"/>
  <c r="Z3026" i="1"/>
  <c r="AB3026" i="1" s="1"/>
  <c r="Y3026" i="1"/>
  <c r="AA3026" i="1" s="1"/>
  <c r="AF3026" i="1"/>
  <c r="AH3026" i="1"/>
  <c r="AI3026" i="1" s="1"/>
  <c r="D3027" i="1"/>
  <c r="O3027" i="1"/>
  <c r="W3027" i="1"/>
  <c r="Y3027" i="1"/>
  <c r="AA3027" i="1" s="1"/>
  <c r="AF3027" i="1"/>
  <c r="AH3027" i="1"/>
  <c r="AI3027" i="1" s="1"/>
  <c r="D3028" i="1"/>
  <c r="S3028" i="1" s="1"/>
  <c r="O3028" i="1"/>
  <c r="W3028" i="1"/>
  <c r="Y3028" i="1"/>
  <c r="AA3028" i="1" s="1"/>
  <c r="AF3028" i="1"/>
  <c r="AH3028" i="1"/>
  <c r="AI3028" i="1" s="1"/>
  <c r="D3029" i="1"/>
  <c r="O3029" i="1"/>
  <c r="W3029" i="1"/>
  <c r="Y3029" i="1"/>
  <c r="AA3029" i="1" s="1"/>
  <c r="AF3029" i="1"/>
  <c r="AH3029" i="1"/>
  <c r="AI3029" i="1" s="1"/>
  <c r="D3030" i="1"/>
  <c r="S3030" i="1" s="1"/>
  <c r="AK3030" i="1" s="1"/>
  <c r="O3030" i="1"/>
  <c r="W3030" i="1"/>
  <c r="Y3030" i="1"/>
  <c r="AA3030" i="1" s="1"/>
  <c r="AF3030" i="1"/>
  <c r="AH3030" i="1"/>
  <c r="AI3030" i="1" s="1"/>
  <c r="D3031" i="1"/>
  <c r="S3031" i="1" s="1"/>
  <c r="O3031" i="1"/>
  <c r="W3031" i="1"/>
  <c r="Y3031" i="1"/>
  <c r="AA3031" i="1"/>
  <c r="AF3031" i="1"/>
  <c r="AH3031" i="1"/>
  <c r="AI3031" i="1" s="1"/>
  <c r="D3032" i="1"/>
  <c r="S3032" i="1" s="1"/>
  <c r="O3032" i="1"/>
  <c r="W3032" i="1"/>
  <c r="Y3032" i="1"/>
  <c r="Z3032" i="1" s="1"/>
  <c r="AB3032" i="1" s="1"/>
  <c r="AF3032" i="1"/>
  <c r="AH3032" i="1"/>
  <c r="AI3032" i="1" s="1"/>
  <c r="D3033" i="1"/>
  <c r="S3033" i="1" s="1"/>
  <c r="O3033" i="1"/>
  <c r="W3033" i="1"/>
  <c r="Y3033" i="1"/>
  <c r="AA3033" i="1" s="1"/>
  <c r="AF3033" i="1"/>
  <c r="AH3033" i="1"/>
  <c r="AI3033" i="1" s="1"/>
  <c r="D3034" i="1"/>
  <c r="S3034" i="1" s="1"/>
  <c r="O3034" i="1"/>
  <c r="W3034" i="1"/>
  <c r="Y3034" i="1"/>
  <c r="AA3034" i="1" s="1"/>
  <c r="AF3034" i="1"/>
  <c r="AH3034" i="1"/>
  <c r="AI3034" i="1" s="1"/>
  <c r="D3035" i="1"/>
  <c r="O3035" i="1"/>
  <c r="W3035" i="1"/>
  <c r="Y3035" i="1"/>
  <c r="AA3035" i="1" s="1"/>
  <c r="AF3035" i="1"/>
  <c r="AH3035" i="1"/>
  <c r="AI3035" i="1"/>
  <c r="D3036" i="1"/>
  <c r="O3036" i="1"/>
  <c r="W3036" i="1"/>
  <c r="Y3036" i="1"/>
  <c r="AF3036" i="1"/>
  <c r="AH3036" i="1"/>
  <c r="AI3036" i="1" s="1"/>
  <c r="D3037" i="1"/>
  <c r="S3037" i="1" s="1"/>
  <c r="AK3037" i="1" s="1"/>
  <c r="O3037" i="1"/>
  <c r="W3037" i="1"/>
  <c r="Y3037" i="1"/>
  <c r="AA3037" i="1" s="1"/>
  <c r="AF3037" i="1"/>
  <c r="AH3037" i="1"/>
  <c r="AI3037" i="1" s="1"/>
  <c r="D3038" i="1"/>
  <c r="O3038" i="1"/>
  <c r="W3038" i="1"/>
  <c r="Y3038" i="1"/>
  <c r="AA3038" i="1" s="1"/>
  <c r="AF3038" i="1"/>
  <c r="AH3038" i="1"/>
  <c r="AI3038" i="1" s="1"/>
  <c r="D3039" i="1"/>
  <c r="S3039" i="1" s="1"/>
  <c r="AK3039" i="1" s="1"/>
  <c r="O3039" i="1"/>
  <c r="W3039" i="1"/>
  <c r="Y3039" i="1"/>
  <c r="AA3039" i="1" s="1"/>
  <c r="AF3039" i="1"/>
  <c r="AH3039" i="1"/>
  <c r="AI3039" i="1" s="1"/>
  <c r="D3040" i="1"/>
  <c r="S3040" i="1" s="1"/>
  <c r="O3040" i="1"/>
  <c r="W3040" i="1"/>
  <c r="Y3040" i="1"/>
  <c r="AA3040" i="1" s="1"/>
  <c r="AF3040" i="1"/>
  <c r="AH3040" i="1"/>
  <c r="AI3040" i="1" s="1"/>
  <c r="D3041" i="1"/>
  <c r="O3041" i="1"/>
  <c r="W3041" i="1"/>
  <c r="Y3041" i="1"/>
  <c r="AA3041" i="1" s="1"/>
  <c r="AF3041" i="1"/>
  <c r="AH3041" i="1"/>
  <c r="AI3041" i="1"/>
  <c r="D3042" i="1"/>
  <c r="O3042" i="1"/>
  <c r="W3042" i="1"/>
  <c r="Y3042" i="1"/>
  <c r="AA3042" i="1" s="1"/>
  <c r="AF3042" i="1"/>
  <c r="AH3042" i="1"/>
  <c r="AI3042" i="1"/>
  <c r="D3043" i="1"/>
  <c r="S3043" i="1" s="1"/>
  <c r="AK3043" i="1" s="1"/>
  <c r="O3043" i="1"/>
  <c r="W3043" i="1"/>
  <c r="Y3043" i="1"/>
  <c r="AA3043" i="1" s="1"/>
  <c r="AF3043" i="1"/>
  <c r="AH3043" i="1"/>
  <c r="AI3043" i="1" s="1"/>
  <c r="D3044" i="1"/>
  <c r="O3044" i="1"/>
  <c r="W3044" i="1"/>
  <c r="Y3044" i="1"/>
  <c r="AA3044" i="1" s="1"/>
  <c r="AF3044" i="1"/>
  <c r="AH3044" i="1"/>
  <c r="AI3044" i="1"/>
  <c r="D3045" i="1"/>
  <c r="S3045" i="1" s="1"/>
  <c r="AK3045" i="1" s="1"/>
  <c r="O3045" i="1"/>
  <c r="W3045" i="1"/>
  <c r="Y3045" i="1"/>
  <c r="AA3045" i="1" s="1"/>
  <c r="AF3045" i="1"/>
  <c r="AH3045" i="1"/>
  <c r="AI3045" i="1" s="1"/>
  <c r="D3046" i="1"/>
  <c r="S3046" i="1" s="1"/>
  <c r="AK3046" i="1" s="1"/>
  <c r="O3046" i="1"/>
  <c r="W3046" i="1"/>
  <c r="Y3046" i="1"/>
  <c r="AA3046" i="1" s="1"/>
  <c r="AF3046" i="1"/>
  <c r="AH3046" i="1"/>
  <c r="AI3046" i="1" s="1"/>
  <c r="D3047" i="1"/>
  <c r="O3047" i="1"/>
  <c r="W3047" i="1"/>
  <c r="Y3047" i="1"/>
  <c r="AA3047" i="1" s="1"/>
  <c r="AF3047" i="1"/>
  <c r="AH3047" i="1"/>
  <c r="AI3047" i="1" s="1"/>
  <c r="D3048" i="1"/>
  <c r="S3048" i="1" s="1"/>
  <c r="AK3048" i="1" s="1"/>
  <c r="O3048" i="1"/>
  <c r="W3048" i="1"/>
  <c r="Y3048" i="1"/>
  <c r="AF3048" i="1"/>
  <c r="AH3048" i="1"/>
  <c r="AI3048" i="1" s="1"/>
  <c r="D3049" i="1"/>
  <c r="S3049" i="1" s="1"/>
  <c r="AK3049" i="1" s="1"/>
  <c r="O3049" i="1"/>
  <c r="W3049" i="1"/>
  <c r="Y3049" i="1"/>
  <c r="AA3049" i="1" s="1"/>
  <c r="AF3049" i="1"/>
  <c r="AH3049" i="1"/>
  <c r="AI3049" i="1" s="1"/>
  <c r="D3050" i="1"/>
  <c r="S3050" i="1" s="1"/>
  <c r="AK3050" i="1" s="1"/>
  <c r="O3050" i="1"/>
  <c r="W3050" i="1"/>
  <c r="Y3050" i="1"/>
  <c r="AA3050" i="1" s="1"/>
  <c r="AF3050" i="1"/>
  <c r="AH3050" i="1"/>
  <c r="AI3050" i="1" s="1"/>
  <c r="D3051" i="1"/>
  <c r="S3051" i="1" s="1"/>
  <c r="AK3051" i="1" s="1"/>
  <c r="O3051" i="1"/>
  <c r="W3051" i="1"/>
  <c r="Y3051" i="1"/>
  <c r="AA3051" i="1" s="1"/>
  <c r="AF3051" i="1"/>
  <c r="AH3051" i="1"/>
  <c r="AI3051" i="1" s="1"/>
  <c r="D3052" i="1"/>
  <c r="S3052" i="1" s="1"/>
  <c r="AK3052" i="1" s="1"/>
  <c r="O3052" i="1"/>
  <c r="W3052" i="1"/>
  <c r="Y3052" i="1"/>
  <c r="AA3052" i="1" s="1"/>
  <c r="AF3052" i="1"/>
  <c r="AH3052" i="1"/>
  <c r="AI3052" i="1" s="1"/>
  <c r="D3053" i="1"/>
  <c r="O3053" i="1"/>
  <c r="W3053" i="1"/>
  <c r="Y3053" i="1"/>
  <c r="AA3053" i="1" s="1"/>
  <c r="AF3053" i="1"/>
  <c r="AH3053" i="1"/>
  <c r="AI3053" i="1" s="1"/>
  <c r="D3054" i="1"/>
  <c r="S3054" i="1" s="1"/>
  <c r="O3054" i="1"/>
  <c r="W3054" i="1"/>
  <c r="Y3054" i="1"/>
  <c r="AA3054" i="1" s="1"/>
  <c r="AF3054" i="1"/>
  <c r="AH3054" i="1"/>
  <c r="AI3054" i="1" s="1"/>
  <c r="D3055" i="1"/>
  <c r="O3055" i="1"/>
  <c r="W3055" i="1"/>
  <c r="Z3055" i="1"/>
  <c r="AB3055" i="1" s="1"/>
  <c r="Y3055" i="1"/>
  <c r="AA3055" i="1"/>
  <c r="AF3055" i="1"/>
  <c r="AH3055" i="1"/>
  <c r="AI3055" i="1"/>
  <c r="D3056" i="1"/>
  <c r="S3056" i="1" s="1"/>
  <c r="O3056" i="1"/>
  <c r="W3056" i="1"/>
  <c r="Y3056" i="1"/>
  <c r="AA3056" i="1" s="1"/>
  <c r="AF3056" i="1"/>
  <c r="AH3056" i="1"/>
  <c r="AI3056" i="1" s="1"/>
  <c r="D3057" i="1"/>
  <c r="O3057" i="1"/>
  <c r="W3057" i="1"/>
  <c r="Y3057" i="1"/>
  <c r="AA3057" i="1" s="1"/>
  <c r="AF3057" i="1"/>
  <c r="AH3057" i="1"/>
  <c r="AI3057" i="1"/>
  <c r="D3058" i="1"/>
  <c r="S3058" i="1" s="1"/>
  <c r="O3058" i="1"/>
  <c r="W3058" i="1"/>
  <c r="Y3058" i="1"/>
  <c r="AA3058" i="1" s="1"/>
  <c r="AF3058" i="1"/>
  <c r="AH3058" i="1"/>
  <c r="AI3058" i="1" s="1"/>
  <c r="D3059" i="1"/>
  <c r="S3059" i="1" s="1"/>
  <c r="O3059" i="1"/>
  <c r="W3059" i="1"/>
  <c r="Y3059" i="1"/>
  <c r="AA3059" i="1" s="1"/>
  <c r="AF3059" i="1"/>
  <c r="AH3059" i="1"/>
  <c r="AI3059" i="1" s="1"/>
  <c r="D3060" i="1"/>
  <c r="S3060" i="1" s="1"/>
  <c r="AK3060" i="1" s="1"/>
  <c r="O3060" i="1"/>
  <c r="W3060" i="1"/>
  <c r="Y3060" i="1"/>
  <c r="AA3060" i="1" s="1"/>
  <c r="AF3060" i="1"/>
  <c r="AH3060" i="1"/>
  <c r="AI3060" i="1" s="1"/>
  <c r="D3061" i="1"/>
  <c r="S3061" i="1" s="1"/>
  <c r="O3061" i="1"/>
  <c r="W3061" i="1"/>
  <c r="Y3061" i="1"/>
  <c r="AA3061" i="1" s="1"/>
  <c r="AF3061" i="1"/>
  <c r="AH3061" i="1"/>
  <c r="AI3061" i="1" s="1"/>
  <c r="D3062" i="1"/>
  <c r="S3062" i="1" s="1"/>
  <c r="O3062" i="1"/>
  <c r="W3062" i="1"/>
  <c r="Y3062" i="1"/>
  <c r="AA3062" i="1"/>
  <c r="AF3062" i="1"/>
  <c r="AH3062" i="1"/>
  <c r="AI3062" i="1" s="1"/>
  <c r="D3063" i="1"/>
  <c r="S3063" i="1" s="1"/>
  <c r="AK3063" i="1" s="1"/>
  <c r="O3063" i="1"/>
  <c r="W3063" i="1"/>
  <c r="Y3063" i="1"/>
  <c r="AA3063" i="1" s="1"/>
  <c r="AF3063" i="1"/>
  <c r="AH3063" i="1"/>
  <c r="AI3063" i="1" s="1"/>
  <c r="D3064" i="1"/>
  <c r="S3064" i="1" s="1"/>
  <c r="AK3064" i="1" s="1"/>
  <c r="O3064" i="1"/>
  <c r="W3064" i="1"/>
  <c r="Y3064" i="1"/>
  <c r="AA3064" i="1" s="1"/>
  <c r="AF3064" i="1"/>
  <c r="AH3064" i="1"/>
  <c r="AI3064" i="1" s="1"/>
  <c r="D3065" i="1"/>
  <c r="S3065" i="1" s="1"/>
  <c r="AK3065" i="1" s="1"/>
  <c r="O3065" i="1"/>
  <c r="W3065" i="1"/>
  <c r="Y3065" i="1"/>
  <c r="AA3065" i="1" s="1"/>
  <c r="AF3065" i="1"/>
  <c r="AH3065" i="1"/>
  <c r="AI3065" i="1" s="1"/>
  <c r="D3066" i="1"/>
  <c r="S3066" i="1" s="1"/>
  <c r="AK3066" i="1" s="1"/>
  <c r="O3066" i="1"/>
  <c r="W3066" i="1"/>
  <c r="Y3066" i="1"/>
  <c r="AA3066" i="1" s="1"/>
  <c r="AF3066" i="1"/>
  <c r="AH3066" i="1"/>
  <c r="AI3066" i="1" s="1"/>
  <c r="D3067" i="1"/>
  <c r="S3067" i="1" s="1"/>
  <c r="O3067" i="1"/>
  <c r="W3067" i="1"/>
  <c r="Z3067" i="1"/>
  <c r="AB3067" i="1" s="1"/>
  <c r="Y3067" i="1"/>
  <c r="AA3067" i="1" s="1"/>
  <c r="AF3067" i="1"/>
  <c r="AH3067" i="1"/>
  <c r="AI3067" i="1" s="1"/>
  <c r="D3068" i="1"/>
  <c r="O3068" i="1"/>
  <c r="W3068" i="1"/>
  <c r="Y3068" i="1"/>
  <c r="AA3068" i="1" s="1"/>
  <c r="AF3068" i="1"/>
  <c r="AH3068" i="1"/>
  <c r="AI3068" i="1" s="1"/>
  <c r="D3069" i="1"/>
  <c r="O3069" i="1"/>
  <c r="W3069" i="1"/>
  <c r="Y3069" i="1"/>
  <c r="AA3069" i="1" s="1"/>
  <c r="AF3069" i="1"/>
  <c r="AH3069" i="1"/>
  <c r="AI3069" i="1" s="1"/>
  <c r="D3070" i="1"/>
  <c r="S3070" i="1" s="1"/>
  <c r="AK3070" i="1" s="1"/>
  <c r="O3070" i="1"/>
  <c r="W3070" i="1"/>
  <c r="Y3070" i="1"/>
  <c r="AA3070" i="1" s="1"/>
  <c r="AF3070" i="1"/>
  <c r="AH3070" i="1"/>
  <c r="AI3070" i="1" s="1"/>
  <c r="D3071" i="1"/>
  <c r="S3071" i="1" s="1"/>
  <c r="O3071" i="1"/>
  <c r="W3071" i="1"/>
  <c r="Y3071" i="1"/>
  <c r="AA3071" i="1" s="1"/>
  <c r="AF3071" i="1"/>
  <c r="AH3071" i="1"/>
  <c r="AI3071" i="1" s="1"/>
  <c r="D3072" i="1"/>
  <c r="S3072" i="1" s="1"/>
  <c r="O3072" i="1"/>
  <c r="W3072" i="1"/>
  <c r="Y3072" i="1"/>
  <c r="AA3072" i="1" s="1"/>
  <c r="AF3072" i="1"/>
  <c r="AH3072" i="1"/>
  <c r="AI3072" i="1" s="1"/>
  <c r="D3073" i="1"/>
  <c r="S3073" i="1" s="1"/>
  <c r="O3073" i="1"/>
  <c r="W3073" i="1"/>
  <c r="Y3073" i="1"/>
  <c r="AA3073" i="1" s="1"/>
  <c r="AF3073" i="1"/>
  <c r="AH3073" i="1"/>
  <c r="AI3073" i="1" s="1"/>
  <c r="D3074" i="1"/>
  <c r="S3074" i="1" s="1"/>
  <c r="O3074" i="1"/>
  <c r="W3074" i="1"/>
  <c r="Y3074" i="1"/>
  <c r="AA3074" i="1" s="1"/>
  <c r="AF3074" i="1"/>
  <c r="AH3074" i="1"/>
  <c r="AI3074" i="1"/>
  <c r="D3075" i="1"/>
  <c r="S3075" i="1" s="1"/>
  <c r="O3075" i="1"/>
  <c r="W3075" i="1"/>
  <c r="Y3075" i="1"/>
  <c r="AA3075" i="1" s="1"/>
  <c r="AF3075" i="1"/>
  <c r="AH3075" i="1"/>
  <c r="AI3075" i="1" s="1"/>
  <c r="D3076" i="1"/>
  <c r="S3076" i="1" s="1"/>
  <c r="O3076" i="1"/>
  <c r="W3076" i="1"/>
  <c r="Y3076" i="1"/>
  <c r="AA3076" i="1" s="1"/>
  <c r="AF3076" i="1"/>
  <c r="AH3076" i="1"/>
  <c r="AI3076" i="1" s="1"/>
  <c r="D3077" i="1"/>
  <c r="S3077" i="1" s="1"/>
  <c r="AK3077" i="1" s="1"/>
  <c r="O3077" i="1"/>
  <c r="W3077" i="1"/>
  <c r="Y3077" i="1"/>
  <c r="AA3077" i="1"/>
  <c r="AF3077" i="1"/>
  <c r="AH3077" i="1"/>
  <c r="AI3077" i="1" s="1"/>
  <c r="D3078" i="1"/>
  <c r="S3078" i="1" s="1"/>
  <c r="O3078" i="1"/>
  <c r="W3078" i="1"/>
  <c r="Y3078" i="1"/>
  <c r="AA3078" i="1" s="1"/>
  <c r="AF3078" i="1"/>
  <c r="AH3078" i="1"/>
  <c r="AI3078" i="1" s="1"/>
  <c r="D3079" i="1"/>
  <c r="S3079" i="1" s="1"/>
  <c r="O3079" i="1"/>
  <c r="W3079" i="1"/>
  <c r="Y3079" i="1"/>
  <c r="AA3079" i="1" s="1"/>
  <c r="AF3079" i="1"/>
  <c r="AH3079" i="1"/>
  <c r="AI3079" i="1" s="1"/>
  <c r="D3080" i="1"/>
  <c r="S3080" i="1" s="1"/>
  <c r="O3080" i="1"/>
  <c r="W3080" i="1"/>
  <c r="Y3080" i="1"/>
  <c r="AA3080" i="1" s="1"/>
  <c r="AF3080" i="1"/>
  <c r="AH3080" i="1"/>
  <c r="AI3080" i="1" s="1"/>
  <c r="D3081" i="1"/>
  <c r="S3081" i="1" s="1"/>
  <c r="O3081" i="1"/>
  <c r="W3081" i="1"/>
  <c r="Y3081" i="1"/>
  <c r="Z3081" i="1" s="1"/>
  <c r="AB3081" i="1" s="1"/>
  <c r="AA3081" i="1"/>
  <c r="AF3081" i="1"/>
  <c r="AH3081" i="1"/>
  <c r="AI3081" i="1" s="1"/>
  <c r="D3082" i="1"/>
  <c r="S3082" i="1" s="1"/>
  <c r="O3082" i="1"/>
  <c r="W3082" i="1"/>
  <c r="Y3082" i="1"/>
  <c r="AA3082" i="1" s="1"/>
  <c r="AF3082" i="1"/>
  <c r="AH3082" i="1"/>
  <c r="AI3082" i="1" s="1"/>
  <c r="D3083" i="1"/>
  <c r="S3083" i="1" s="1"/>
  <c r="O3083" i="1"/>
  <c r="W3083" i="1"/>
  <c r="Y3083" i="1"/>
  <c r="AA3083" i="1"/>
  <c r="AF3083" i="1"/>
  <c r="AH3083" i="1"/>
  <c r="AI3083" i="1" s="1"/>
  <c r="D3084" i="1"/>
  <c r="S3084" i="1" s="1"/>
  <c r="O3084" i="1"/>
  <c r="W3084" i="1"/>
  <c r="Y3084" i="1"/>
  <c r="AA3084" i="1" s="1"/>
  <c r="AF3084" i="1"/>
  <c r="AH3084" i="1"/>
  <c r="AI3084" i="1" s="1"/>
  <c r="D3085" i="1"/>
  <c r="S3085" i="1" s="1"/>
  <c r="O3085" i="1"/>
  <c r="W3085" i="1"/>
  <c r="Y3085" i="1"/>
  <c r="AA3085" i="1" s="1"/>
  <c r="AF3085" i="1"/>
  <c r="AH3085" i="1"/>
  <c r="AI3085" i="1" s="1"/>
  <c r="D3086" i="1"/>
  <c r="S3086" i="1" s="1"/>
  <c r="O3086" i="1"/>
  <c r="W3086" i="1"/>
  <c r="Y3086" i="1"/>
  <c r="AA3086" i="1" s="1"/>
  <c r="AF3086" i="1"/>
  <c r="AH3086" i="1"/>
  <c r="AI3086" i="1" s="1"/>
  <c r="D3087" i="1"/>
  <c r="S3087" i="1" s="1"/>
  <c r="AK3087" i="1" s="1"/>
  <c r="O3087" i="1"/>
  <c r="W3087" i="1"/>
  <c r="Y3087" i="1"/>
  <c r="AA3087" i="1" s="1"/>
  <c r="AF3087" i="1"/>
  <c r="AH3087" i="1"/>
  <c r="AI3087" i="1" s="1"/>
  <c r="D3088" i="1"/>
  <c r="S3088" i="1" s="1"/>
  <c r="O3088" i="1"/>
  <c r="W3088" i="1"/>
  <c r="Y3088" i="1"/>
  <c r="AA3088" i="1" s="1"/>
  <c r="AF3088" i="1"/>
  <c r="AH3088" i="1"/>
  <c r="AI3088" i="1" s="1"/>
  <c r="D3089" i="1"/>
  <c r="O3089" i="1"/>
  <c r="W3089" i="1"/>
  <c r="Y3089" i="1"/>
  <c r="AA3089" i="1" s="1"/>
  <c r="AF3089" i="1"/>
  <c r="AH3089" i="1"/>
  <c r="AI3089" i="1" s="1"/>
  <c r="D3090" i="1"/>
  <c r="S3090" i="1" s="1"/>
  <c r="O3090" i="1"/>
  <c r="W3090" i="1"/>
  <c r="Y3090" i="1"/>
  <c r="AA3090" i="1" s="1"/>
  <c r="AF3090" i="1"/>
  <c r="AH3090" i="1"/>
  <c r="AI3090" i="1" s="1"/>
  <c r="D3091" i="1"/>
  <c r="S3091" i="1" s="1"/>
  <c r="O3091" i="1"/>
  <c r="W3091" i="1"/>
  <c r="Y3091" i="1"/>
  <c r="AA3091" i="1" s="1"/>
  <c r="AF3091" i="1"/>
  <c r="AH3091" i="1"/>
  <c r="AI3091" i="1" s="1"/>
  <c r="D3092" i="1"/>
  <c r="S3092" i="1" s="1"/>
  <c r="O3092" i="1"/>
  <c r="W3092" i="1"/>
  <c r="Y3092" i="1"/>
  <c r="AA3092" i="1" s="1"/>
  <c r="AF3092" i="1"/>
  <c r="AH3092" i="1"/>
  <c r="AI3092" i="1" s="1"/>
  <c r="D3093" i="1"/>
  <c r="S3093" i="1" s="1"/>
  <c r="O3093" i="1"/>
  <c r="W3093" i="1"/>
  <c r="Y3093" i="1"/>
  <c r="AA3093" i="1" s="1"/>
  <c r="AF3093" i="1"/>
  <c r="AH3093" i="1"/>
  <c r="AI3093" i="1" s="1"/>
  <c r="D3094" i="1"/>
  <c r="S3094" i="1" s="1"/>
  <c r="O3094" i="1"/>
  <c r="W3094" i="1"/>
  <c r="Y3094" i="1"/>
  <c r="AA3094" i="1" s="1"/>
  <c r="AF3094" i="1"/>
  <c r="AH3094" i="1"/>
  <c r="AI3094" i="1" s="1"/>
  <c r="D3095" i="1"/>
  <c r="S3095" i="1" s="1"/>
  <c r="O3095" i="1"/>
  <c r="W3095" i="1"/>
  <c r="Y3095" i="1"/>
  <c r="AA3095" i="1" s="1"/>
  <c r="AF3095" i="1"/>
  <c r="AH3095" i="1"/>
  <c r="AI3095" i="1" s="1"/>
  <c r="D3096" i="1"/>
  <c r="S3096" i="1" s="1"/>
  <c r="O3096" i="1"/>
  <c r="W3096" i="1"/>
  <c r="Y3096" i="1"/>
  <c r="AA3096" i="1" s="1"/>
  <c r="AF3096" i="1"/>
  <c r="AH3096" i="1"/>
  <c r="AI3096" i="1" s="1"/>
  <c r="D3097" i="1"/>
  <c r="S3097" i="1" s="1"/>
  <c r="AK3097" i="1" s="1"/>
  <c r="O3097" i="1"/>
  <c r="W3097" i="1"/>
  <c r="Y3097" i="1"/>
  <c r="AA3097" i="1" s="1"/>
  <c r="AF3097" i="1"/>
  <c r="AH3097" i="1"/>
  <c r="AI3097" i="1" s="1"/>
  <c r="D3098" i="1"/>
  <c r="S3098" i="1" s="1"/>
  <c r="O3098" i="1"/>
  <c r="W3098" i="1"/>
  <c r="Y3098" i="1"/>
  <c r="AA3098" i="1" s="1"/>
  <c r="AF3098" i="1"/>
  <c r="AH3098" i="1"/>
  <c r="AI3098" i="1" s="1"/>
  <c r="D3099" i="1"/>
  <c r="O3099" i="1"/>
  <c r="W3099" i="1"/>
  <c r="Y3099" i="1"/>
  <c r="AA3099" i="1" s="1"/>
  <c r="AF3099" i="1"/>
  <c r="AH3099" i="1"/>
  <c r="AI3099" i="1" s="1"/>
  <c r="D3100" i="1"/>
  <c r="S3100" i="1" s="1"/>
  <c r="O3100" i="1"/>
  <c r="W3100" i="1"/>
  <c r="Y3100" i="1"/>
  <c r="AA3100" i="1" s="1"/>
  <c r="AF3100" i="1"/>
  <c r="AH3100" i="1"/>
  <c r="AI3100" i="1" s="1"/>
  <c r="D3101" i="1"/>
  <c r="O3101" i="1"/>
  <c r="W3101" i="1"/>
  <c r="Y3101" i="1"/>
  <c r="AA3101" i="1" s="1"/>
  <c r="AF3101" i="1"/>
  <c r="AH3101" i="1"/>
  <c r="AI3101" i="1" s="1"/>
  <c r="D3102" i="1"/>
  <c r="S3102" i="1" s="1"/>
  <c r="O3102" i="1"/>
  <c r="W3102" i="1"/>
  <c r="Y3102" i="1"/>
  <c r="AA3102" i="1" s="1"/>
  <c r="AF3102" i="1"/>
  <c r="AH3102" i="1"/>
  <c r="AI3102" i="1" s="1"/>
  <c r="D3103" i="1"/>
  <c r="S3103" i="1" s="1"/>
  <c r="O3103" i="1"/>
  <c r="W3103" i="1"/>
  <c r="Z3103" i="1" s="1"/>
  <c r="AB3103" i="1" s="1"/>
  <c r="Y3103" i="1"/>
  <c r="AA3103" i="1" s="1"/>
  <c r="AF3103" i="1"/>
  <c r="AH3103" i="1"/>
  <c r="AI3103" i="1" s="1"/>
  <c r="D3104" i="1"/>
  <c r="S3104" i="1" s="1"/>
  <c r="O3104" i="1"/>
  <c r="W3104" i="1"/>
  <c r="Y3104" i="1"/>
  <c r="AA3104" i="1" s="1"/>
  <c r="AF3104" i="1"/>
  <c r="AH3104" i="1"/>
  <c r="AI3104" i="1" s="1"/>
  <c r="D3105" i="1"/>
  <c r="S3105" i="1" s="1"/>
  <c r="O3105" i="1"/>
  <c r="W3105" i="1"/>
  <c r="Y3105" i="1"/>
  <c r="AA3105" i="1" s="1"/>
  <c r="AF3105" i="1"/>
  <c r="AH3105" i="1"/>
  <c r="AI3105" i="1" s="1"/>
  <c r="D3106" i="1"/>
  <c r="S3106" i="1" s="1"/>
  <c r="O3106" i="1"/>
  <c r="W3106" i="1"/>
  <c r="Y3106" i="1"/>
  <c r="AA3106" i="1" s="1"/>
  <c r="AF3106" i="1"/>
  <c r="AH3106" i="1"/>
  <c r="AI3106" i="1" s="1"/>
  <c r="D3107" i="1"/>
  <c r="S3107" i="1" s="1"/>
  <c r="O3107" i="1"/>
  <c r="W3107" i="1"/>
  <c r="Y3107" i="1"/>
  <c r="AA3107" i="1" s="1"/>
  <c r="AF3107" i="1"/>
  <c r="AH3107" i="1"/>
  <c r="AI3107" i="1" s="1"/>
  <c r="D3108" i="1"/>
  <c r="S3108" i="1" s="1"/>
  <c r="O3108" i="1"/>
  <c r="W3108" i="1"/>
  <c r="Z3108" i="1"/>
  <c r="AB3108" i="1" s="1"/>
  <c r="Y3108" i="1"/>
  <c r="AA3108" i="1" s="1"/>
  <c r="AF3108" i="1"/>
  <c r="AH3108" i="1"/>
  <c r="AI3108" i="1" s="1"/>
  <c r="D3109" i="1"/>
  <c r="S3109" i="1" s="1"/>
  <c r="O3109" i="1"/>
  <c r="W3109" i="1"/>
  <c r="Y3109" i="1"/>
  <c r="AA3109" i="1" s="1"/>
  <c r="AF3109" i="1"/>
  <c r="AH3109" i="1"/>
  <c r="AI3109" i="1" s="1"/>
  <c r="D3110" i="1"/>
  <c r="S3110" i="1" s="1"/>
  <c r="O3110" i="1"/>
  <c r="W3110" i="1"/>
  <c r="Y3110" i="1"/>
  <c r="AA3110" i="1" s="1"/>
  <c r="AF3110" i="1"/>
  <c r="AH3110" i="1"/>
  <c r="AI3110" i="1" s="1"/>
  <c r="D3111" i="1"/>
  <c r="S3111" i="1" s="1"/>
  <c r="AK3111" i="1" s="1"/>
  <c r="O3111" i="1"/>
  <c r="W3111" i="1"/>
  <c r="Y3111" i="1"/>
  <c r="AA3111" i="1"/>
  <c r="AF3111" i="1"/>
  <c r="AH3111" i="1"/>
  <c r="AI3111" i="1" s="1"/>
  <c r="D3112" i="1"/>
  <c r="S3112" i="1" s="1"/>
  <c r="O3112" i="1"/>
  <c r="W3112" i="1"/>
  <c r="Y3112" i="1"/>
  <c r="AA3112" i="1" s="1"/>
  <c r="AF3112" i="1"/>
  <c r="AH3112" i="1"/>
  <c r="AI3112" i="1" s="1"/>
  <c r="D3113" i="1"/>
  <c r="S3113" i="1" s="1"/>
  <c r="O3113" i="1"/>
  <c r="W3113" i="1"/>
  <c r="Y3113" i="1"/>
  <c r="AA3113" i="1" s="1"/>
  <c r="AF3113" i="1"/>
  <c r="AH3113" i="1"/>
  <c r="AI3113" i="1" s="1"/>
  <c r="D3114" i="1"/>
  <c r="S3114" i="1" s="1"/>
  <c r="O3114" i="1"/>
  <c r="W3114" i="1"/>
  <c r="Y3114" i="1"/>
  <c r="AA3114" i="1" s="1"/>
  <c r="AF3114" i="1"/>
  <c r="AH3114" i="1"/>
  <c r="AI3114" i="1" s="1"/>
  <c r="D3115" i="1"/>
  <c r="S3115" i="1" s="1"/>
  <c r="AK3115" i="1" s="1"/>
  <c r="O3115" i="1"/>
  <c r="W3115" i="1"/>
  <c r="Y3115" i="1"/>
  <c r="AA3115" i="1" s="1"/>
  <c r="AF3115" i="1"/>
  <c r="AH3115" i="1"/>
  <c r="AI3115" i="1" s="1"/>
  <c r="D3116" i="1"/>
  <c r="S3116" i="1" s="1"/>
  <c r="O3116" i="1"/>
  <c r="W3116" i="1"/>
  <c r="Y3116" i="1"/>
  <c r="AA3116" i="1" s="1"/>
  <c r="AF3116" i="1"/>
  <c r="AH3116" i="1"/>
  <c r="AI3116" i="1" s="1"/>
  <c r="D3117" i="1"/>
  <c r="O3117" i="1"/>
  <c r="W3117" i="1"/>
  <c r="Z3117" i="1"/>
  <c r="AB3117" i="1" s="1"/>
  <c r="Y3117" i="1"/>
  <c r="AA3117" i="1"/>
  <c r="AF3117" i="1"/>
  <c r="AH3117" i="1"/>
  <c r="AI3117" i="1" s="1"/>
  <c r="D3118" i="1"/>
  <c r="S3118" i="1" s="1"/>
  <c r="O3118" i="1"/>
  <c r="W3118" i="1"/>
  <c r="Y3118" i="1"/>
  <c r="AA3118" i="1" s="1"/>
  <c r="AF3118" i="1"/>
  <c r="AH3118" i="1"/>
  <c r="AI3118" i="1"/>
  <c r="D3119" i="1"/>
  <c r="S3119" i="1" s="1"/>
  <c r="O3119" i="1"/>
  <c r="W3119" i="1"/>
  <c r="Z3119" i="1" s="1"/>
  <c r="AB3119" i="1" s="1"/>
  <c r="Y3119" i="1"/>
  <c r="AA3119" i="1"/>
  <c r="AF3119" i="1"/>
  <c r="AH3119" i="1"/>
  <c r="AI3119" i="1" s="1"/>
  <c r="D3120" i="1"/>
  <c r="S3120" i="1" s="1"/>
  <c r="O3120" i="1"/>
  <c r="W3120" i="1"/>
  <c r="Y3120" i="1"/>
  <c r="AA3120" i="1" s="1"/>
  <c r="AF3120" i="1"/>
  <c r="AH3120" i="1"/>
  <c r="AI3120" i="1"/>
  <c r="D3121" i="1"/>
  <c r="S3121" i="1" s="1"/>
  <c r="AK3121" i="1" s="1"/>
  <c r="O3121" i="1"/>
  <c r="W3121" i="1"/>
  <c r="Y3121" i="1"/>
  <c r="AA3121" i="1" s="1"/>
  <c r="AF3121" i="1"/>
  <c r="AH3121" i="1"/>
  <c r="AI3121" i="1" s="1"/>
  <c r="D3122" i="1"/>
  <c r="S3122" i="1" s="1"/>
  <c r="O3122" i="1"/>
  <c r="W3122" i="1"/>
  <c r="Y3122" i="1"/>
  <c r="AA3122" i="1" s="1"/>
  <c r="AF3122" i="1"/>
  <c r="AH3122" i="1"/>
  <c r="AI3122" i="1" s="1"/>
  <c r="D3123" i="1"/>
  <c r="S3123" i="1" s="1"/>
  <c r="O3123" i="1"/>
  <c r="W3123" i="1"/>
  <c r="Y3123" i="1"/>
  <c r="AA3123" i="1" s="1"/>
  <c r="Z3123" i="1"/>
  <c r="AB3123" i="1" s="1"/>
  <c r="AF3123" i="1"/>
  <c r="AH3123" i="1"/>
  <c r="AI3123" i="1" s="1"/>
  <c r="D3124" i="1"/>
  <c r="S3124" i="1" s="1"/>
  <c r="O3124" i="1"/>
  <c r="W3124" i="1"/>
  <c r="Y3124" i="1"/>
  <c r="Z3124" i="1" s="1"/>
  <c r="AB3124" i="1" s="1"/>
  <c r="AA3124" i="1"/>
  <c r="AF3124" i="1"/>
  <c r="AH3124" i="1"/>
  <c r="AI3124" i="1"/>
  <c r="D3125" i="1"/>
  <c r="O3125" i="1"/>
  <c r="W3125" i="1"/>
  <c r="Y3125" i="1"/>
  <c r="AA3125" i="1" s="1"/>
  <c r="AF3125" i="1"/>
  <c r="AH3125" i="1"/>
  <c r="AI3125" i="1" s="1"/>
  <c r="D3126" i="1"/>
  <c r="S3126" i="1" s="1"/>
  <c r="O3126" i="1"/>
  <c r="W3126" i="1"/>
  <c r="Y3126" i="1"/>
  <c r="AA3126" i="1" s="1"/>
  <c r="AF3126" i="1"/>
  <c r="AH3126" i="1"/>
  <c r="AI3126" i="1"/>
  <c r="D3127" i="1"/>
  <c r="S3127" i="1" s="1"/>
  <c r="O3127" i="1"/>
  <c r="W3127" i="1"/>
  <c r="Y3127" i="1"/>
  <c r="AA3127" i="1"/>
  <c r="AF3127" i="1"/>
  <c r="AH3127" i="1"/>
  <c r="AI3127" i="1" s="1"/>
  <c r="D3128" i="1"/>
  <c r="S3128" i="1" s="1"/>
  <c r="O3128" i="1"/>
  <c r="W3128" i="1"/>
  <c r="Y3128" i="1"/>
  <c r="AA3128" i="1" s="1"/>
  <c r="AF3128" i="1"/>
  <c r="AH3128" i="1"/>
  <c r="AI3128" i="1" s="1"/>
  <c r="D3129" i="1"/>
  <c r="S3129" i="1" s="1"/>
  <c r="O3129" i="1"/>
  <c r="W3129" i="1"/>
  <c r="Z3129" i="1" s="1"/>
  <c r="AB3129" i="1" s="1"/>
  <c r="Y3129" i="1"/>
  <c r="AA3129" i="1" s="1"/>
  <c r="AF3129" i="1"/>
  <c r="AH3129" i="1"/>
  <c r="AI3129" i="1" s="1"/>
  <c r="D3130" i="1"/>
  <c r="S3130" i="1" s="1"/>
  <c r="O3130" i="1"/>
  <c r="W3130" i="1"/>
  <c r="Y3130" i="1"/>
  <c r="AA3130" i="1"/>
  <c r="AF3130" i="1"/>
  <c r="AH3130" i="1"/>
  <c r="AI3130" i="1" s="1"/>
  <c r="D3131" i="1"/>
  <c r="S3131" i="1" s="1"/>
  <c r="O3131" i="1"/>
  <c r="W3131" i="1"/>
  <c r="Y3131" i="1"/>
  <c r="AA3131" i="1" s="1"/>
  <c r="AF3131" i="1"/>
  <c r="AH3131" i="1"/>
  <c r="AI3131" i="1" s="1"/>
  <c r="D3132" i="1"/>
  <c r="S3132" i="1" s="1"/>
  <c r="O3132" i="1"/>
  <c r="W3132" i="1"/>
  <c r="Y3132" i="1"/>
  <c r="AA3132" i="1" s="1"/>
  <c r="AF3132" i="1"/>
  <c r="AH3132" i="1"/>
  <c r="AI3132" i="1" s="1"/>
  <c r="D3133" i="1"/>
  <c r="S3133" i="1" s="1"/>
  <c r="O3133" i="1"/>
  <c r="W3133" i="1"/>
  <c r="Y3133" i="1"/>
  <c r="AA3133" i="1"/>
  <c r="AF3133" i="1"/>
  <c r="AH3133" i="1"/>
  <c r="AI3133" i="1" s="1"/>
  <c r="D3134" i="1"/>
  <c r="S3134" i="1" s="1"/>
  <c r="O3134" i="1"/>
  <c r="W3134" i="1"/>
  <c r="Y3134" i="1"/>
  <c r="AA3134" i="1" s="1"/>
  <c r="AF3134" i="1"/>
  <c r="AH3134" i="1"/>
  <c r="AI3134" i="1" s="1"/>
  <c r="D3135" i="1"/>
  <c r="S3135" i="1" s="1"/>
  <c r="AK3135" i="1" s="1"/>
  <c r="O3135" i="1"/>
  <c r="W3135" i="1"/>
  <c r="Y3135" i="1"/>
  <c r="AA3135" i="1" s="1"/>
  <c r="AF3135" i="1"/>
  <c r="AH3135" i="1"/>
  <c r="AI3135" i="1" s="1"/>
  <c r="D3136" i="1"/>
  <c r="S3136" i="1" s="1"/>
  <c r="O3136" i="1"/>
  <c r="W3136" i="1"/>
  <c r="Y3136" i="1"/>
  <c r="AA3136" i="1" s="1"/>
  <c r="AF3136" i="1"/>
  <c r="AH3136" i="1"/>
  <c r="AI3136" i="1" s="1"/>
  <c r="D3137" i="1"/>
  <c r="S3137" i="1" s="1"/>
  <c r="AK3137" i="1" s="1"/>
  <c r="O3137" i="1"/>
  <c r="W3137" i="1"/>
  <c r="Y3137" i="1"/>
  <c r="AA3137" i="1" s="1"/>
  <c r="AF3137" i="1"/>
  <c r="AH3137" i="1"/>
  <c r="AI3137" i="1" s="1"/>
  <c r="D3138" i="1"/>
  <c r="S3138" i="1" s="1"/>
  <c r="O3138" i="1"/>
  <c r="W3138" i="1"/>
  <c r="Y3138" i="1"/>
  <c r="AA3138" i="1" s="1"/>
  <c r="AF3138" i="1"/>
  <c r="AH3138" i="1"/>
  <c r="AI3138" i="1" s="1"/>
  <c r="D3139" i="1"/>
  <c r="S3139" i="1" s="1"/>
  <c r="O3139" i="1"/>
  <c r="W3139" i="1"/>
  <c r="Y3139" i="1"/>
  <c r="AA3139" i="1" s="1"/>
  <c r="AF3139" i="1"/>
  <c r="AH3139" i="1"/>
  <c r="AI3139" i="1" s="1"/>
  <c r="D3140" i="1"/>
  <c r="S3140" i="1" s="1"/>
  <c r="O3140" i="1"/>
  <c r="W3140" i="1"/>
  <c r="Y3140" i="1"/>
  <c r="AA3140" i="1" s="1"/>
  <c r="AF3140" i="1"/>
  <c r="AH3140" i="1"/>
  <c r="AI3140" i="1" s="1"/>
  <c r="D3141" i="1"/>
  <c r="O3141" i="1"/>
  <c r="W3141" i="1"/>
  <c r="Z3141" i="1" s="1"/>
  <c r="AB3141" i="1" s="1"/>
  <c r="Y3141" i="1"/>
  <c r="AA3141" i="1"/>
  <c r="AF3141" i="1"/>
  <c r="AH3141" i="1"/>
  <c r="AI3141" i="1" s="1"/>
  <c r="D3142" i="1"/>
  <c r="S3142" i="1" s="1"/>
  <c r="O3142" i="1"/>
  <c r="W3142" i="1"/>
  <c r="Y3142" i="1"/>
  <c r="AA3142" i="1" s="1"/>
  <c r="AF3142" i="1"/>
  <c r="AH3142" i="1"/>
  <c r="AI3142" i="1" s="1"/>
  <c r="D3143" i="1"/>
  <c r="S3143" i="1" s="1"/>
  <c r="AK3143" i="1" s="1"/>
  <c r="O3143" i="1"/>
  <c r="W3143" i="1"/>
  <c r="Y3143" i="1"/>
  <c r="AA3143" i="1"/>
  <c r="AF3143" i="1"/>
  <c r="AH3143" i="1"/>
  <c r="AI3143" i="1" s="1"/>
  <c r="D3144" i="1"/>
  <c r="S3144" i="1" s="1"/>
  <c r="O3144" i="1"/>
  <c r="W3144" i="1"/>
  <c r="Y3144" i="1"/>
  <c r="AA3144" i="1" s="1"/>
  <c r="AF3144" i="1"/>
  <c r="AH3144" i="1"/>
  <c r="AI3144" i="1" s="1"/>
  <c r="D3145" i="1"/>
  <c r="O3145" i="1"/>
  <c r="W3145" i="1"/>
  <c r="Y3145" i="1"/>
  <c r="AA3145" i="1"/>
  <c r="AF3145" i="1"/>
  <c r="AH3145" i="1"/>
  <c r="AI3145" i="1" s="1"/>
  <c r="D3146" i="1"/>
  <c r="S3146" i="1" s="1"/>
  <c r="O3146" i="1"/>
  <c r="W3146" i="1"/>
  <c r="Y3146" i="1"/>
  <c r="AA3146" i="1" s="1"/>
  <c r="AF3146" i="1"/>
  <c r="AH3146" i="1"/>
  <c r="AI3146" i="1" s="1"/>
  <c r="D3147" i="1"/>
  <c r="S3147" i="1" s="1"/>
  <c r="O3147" i="1"/>
  <c r="W3147" i="1"/>
  <c r="Y3147" i="1"/>
  <c r="AA3147" i="1"/>
  <c r="AF3147" i="1"/>
  <c r="AH3147" i="1"/>
  <c r="AI3147" i="1" s="1"/>
  <c r="D3148" i="1"/>
  <c r="S3148" i="1" s="1"/>
  <c r="O3148" i="1"/>
  <c r="W3148" i="1"/>
  <c r="Y3148" i="1"/>
  <c r="AA3148" i="1" s="1"/>
  <c r="AF3148" i="1"/>
  <c r="AH3148" i="1"/>
  <c r="AI3148" i="1" s="1"/>
  <c r="D3149" i="1"/>
  <c r="O3149" i="1"/>
  <c r="W3149" i="1"/>
  <c r="Y3149" i="1"/>
  <c r="AA3149" i="1" s="1"/>
  <c r="AF3149" i="1"/>
  <c r="AH3149" i="1"/>
  <c r="AI3149" i="1" s="1"/>
  <c r="D3150" i="1"/>
  <c r="S3150" i="1" s="1"/>
  <c r="O3150" i="1"/>
  <c r="W3150" i="1"/>
  <c r="Y3150" i="1"/>
  <c r="AA3150" i="1" s="1"/>
  <c r="AF3150" i="1"/>
  <c r="AH3150" i="1"/>
  <c r="AI3150" i="1"/>
  <c r="D3151" i="1"/>
  <c r="S3151" i="1" s="1"/>
  <c r="O3151" i="1"/>
  <c r="W3151" i="1"/>
  <c r="Y3151" i="1"/>
  <c r="AA3151" i="1" s="1"/>
  <c r="AF3151" i="1"/>
  <c r="AH3151" i="1"/>
  <c r="AI3151" i="1" s="1"/>
  <c r="D3152" i="1"/>
  <c r="S3152" i="1" s="1"/>
  <c r="O3152" i="1"/>
  <c r="W3152" i="1"/>
  <c r="Y3152" i="1"/>
  <c r="AA3152" i="1" s="1"/>
  <c r="AF3152" i="1"/>
  <c r="AH3152" i="1"/>
  <c r="AI3152" i="1" s="1"/>
  <c r="D3153" i="1"/>
  <c r="S3153" i="1" s="1"/>
  <c r="AK3153" i="1" s="1"/>
  <c r="O3153" i="1"/>
  <c r="W3153" i="1"/>
  <c r="Z3153" i="1"/>
  <c r="AB3153" i="1" s="1"/>
  <c r="Y3153" i="1"/>
  <c r="AA3153" i="1"/>
  <c r="AF3153" i="1"/>
  <c r="AH3153" i="1"/>
  <c r="AI3153" i="1" s="1"/>
  <c r="D3154" i="1"/>
  <c r="S3154" i="1" s="1"/>
  <c r="O3154" i="1"/>
  <c r="W3154" i="1"/>
  <c r="Y3154" i="1"/>
  <c r="AA3154" i="1" s="1"/>
  <c r="AF3154" i="1"/>
  <c r="AH3154" i="1"/>
  <c r="AI3154" i="1" s="1"/>
  <c r="D3155" i="1"/>
  <c r="S3155" i="1" s="1"/>
  <c r="O3155" i="1"/>
  <c r="W3155" i="1"/>
  <c r="Y3155" i="1"/>
  <c r="AA3155" i="1" s="1"/>
  <c r="AF3155" i="1"/>
  <c r="AH3155" i="1"/>
  <c r="AI3155" i="1" s="1"/>
  <c r="D3156" i="1"/>
  <c r="S3156" i="1" s="1"/>
  <c r="O3156" i="1"/>
  <c r="W3156" i="1"/>
  <c r="Y3156" i="1"/>
  <c r="AA3156" i="1" s="1"/>
  <c r="AF3156" i="1"/>
  <c r="AH3156" i="1"/>
  <c r="AI3156" i="1" s="1"/>
  <c r="D3157" i="1"/>
  <c r="O3157" i="1"/>
  <c r="W3157" i="1"/>
  <c r="Y3157" i="1"/>
  <c r="AA3157" i="1" s="1"/>
  <c r="AF3157" i="1"/>
  <c r="AH3157" i="1"/>
  <c r="AI3157" i="1"/>
  <c r="D3158" i="1"/>
  <c r="O3158" i="1"/>
  <c r="W3158" i="1"/>
  <c r="Y3158" i="1"/>
  <c r="AA3158" i="1" s="1"/>
  <c r="AF3158" i="1"/>
  <c r="AH3158" i="1"/>
  <c r="AI3158" i="1" s="1"/>
  <c r="D3159" i="1"/>
  <c r="S3159" i="1" s="1"/>
  <c r="O3159" i="1"/>
  <c r="W3159" i="1"/>
  <c r="Z3159" i="1"/>
  <c r="AB3159" i="1" s="1"/>
  <c r="Y3159" i="1"/>
  <c r="AA3159" i="1" s="1"/>
  <c r="AF3159" i="1"/>
  <c r="AH3159" i="1"/>
  <c r="AI3159" i="1" s="1"/>
  <c r="D3160" i="1"/>
  <c r="S3160" i="1" s="1"/>
  <c r="O3160" i="1"/>
  <c r="W3160" i="1"/>
  <c r="Y3160" i="1"/>
  <c r="AA3160" i="1" s="1"/>
  <c r="AF3160" i="1"/>
  <c r="AH3160" i="1"/>
  <c r="AI3160" i="1" s="1"/>
  <c r="D3161" i="1"/>
  <c r="S3161" i="1" s="1"/>
  <c r="AK3161" i="1" s="1"/>
  <c r="O3161" i="1"/>
  <c r="W3161" i="1"/>
  <c r="Y3161" i="1"/>
  <c r="AA3161" i="1"/>
  <c r="AF3161" i="1"/>
  <c r="AH3161" i="1"/>
  <c r="AI3161" i="1" s="1"/>
  <c r="D3162" i="1"/>
  <c r="S3162" i="1" s="1"/>
  <c r="O3162" i="1"/>
  <c r="W3162" i="1"/>
  <c r="Y3162" i="1"/>
  <c r="AA3162" i="1" s="1"/>
  <c r="AF3162" i="1"/>
  <c r="AH3162" i="1"/>
  <c r="AI3162" i="1" s="1"/>
  <c r="D3163" i="1"/>
  <c r="S3163" i="1" s="1"/>
  <c r="AK3163" i="1" s="1"/>
  <c r="O3163" i="1"/>
  <c r="W3163" i="1"/>
  <c r="Y3163" i="1"/>
  <c r="AA3163" i="1"/>
  <c r="AF3163" i="1"/>
  <c r="AH3163" i="1"/>
  <c r="AI3163" i="1" s="1"/>
  <c r="D3164" i="1"/>
  <c r="O3164" i="1"/>
  <c r="W3164" i="1"/>
  <c r="Y3164" i="1"/>
  <c r="AA3164" i="1" s="1"/>
  <c r="AF3164" i="1"/>
  <c r="AH3164" i="1"/>
  <c r="AI3164" i="1" s="1"/>
  <c r="D3165" i="1"/>
  <c r="O3165" i="1"/>
  <c r="W3165" i="1"/>
  <c r="Y3165" i="1"/>
  <c r="AA3165" i="1"/>
  <c r="AF3165" i="1"/>
  <c r="AH3165" i="1"/>
  <c r="AI3165" i="1" s="1"/>
  <c r="D3166" i="1"/>
  <c r="S3166" i="1" s="1"/>
  <c r="O3166" i="1"/>
  <c r="W3166" i="1"/>
  <c r="Y3166" i="1"/>
  <c r="AA3166" i="1" s="1"/>
  <c r="AF3166" i="1"/>
  <c r="AH3166" i="1"/>
  <c r="AI3166" i="1" s="1"/>
  <c r="D3167" i="1"/>
  <c r="S3167" i="1" s="1"/>
  <c r="O3167" i="1"/>
  <c r="W3167" i="1"/>
  <c r="Y3167" i="1"/>
  <c r="AA3167" i="1" s="1"/>
  <c r="AF3167" i="1"/>
  <c r="AH3167" i="1"/>
  <c r="AI3167" i="1" s="1"/>
  <c r="D3168" i="1"/>
  <c r="S3168" i="1" s="1"/>
  <c r="O3168" i="1"/>
  <c r="W3168" i="1"/>
  <c r="Y3168" i="1"/>
  <c r="AA3168" i="1" s="1"/>
  <c r="AF3168" i="1"/>
  <c r="AH3168" i="1"/>
  <c r="AI3168" i="1" s="1"/>
  <c r="D3169" i="1"/>
  <c r="S3169" i="1" s="1"/>
  <c r="AK3169" i="1" s="1"/>
  <c r="O3169" i="1"/>
  <c r="W3169" i="1"/>
  <c r="Y3169" i="1"/>
  <c r="AA3169" i="1" s="1"/>
  <c r="AF3169" i="1"/>
  <c r="AH3169" i="1"/>
  <c r="AI3169" i="1" s="1"/>
  <c r="D3170" i="1"/>
  <c r="O3170" i="1"/>
  <c r="W3170" i="1"/>
  <c r="Y3170" i="1"/>
  <c r="AA3170" i="1" s="1"/>
  <c r="AF3170" i="1"/>
  <c r="AH3170" i="1"/>
  <c r="AI3170" i="1"/>
  <c r="D3171" i="1"/>
  <c r="S3171" i="1" s="1"/>
  <c r="AK3171" i="1" s="1"/>
  <c r="O3171" i="1"/>
  <c r="W3171" i="1"/>
  <c r="Y3171" i="1"/>
  <c r="AA3171" i="1" s="1"/>
  <c r="AF3171" i="1"/>
  <c r="AH3171" i="1"/>
  <c r="AI3171" i="1" s="1"/>
  <c r="D3172" i="1"/>
  <c r="S3172" i="1" s="1"/>
  <c r="O3172" i="1"/>
  <c r="W3172" i="1"/>
  <c r="Y3172" i="1"/>
  <c r="AA3172" i="1" s="1"/>
  <c r="AF3172" i="1"/>
  <c r="AH3172" i="1"/>
  <c r="AI3172" i="1" s="1"/>
  <c r="D3173" i="1"/>
  <c r="O3173" i="1"/>
  <c r="W3173" i="1"/>
  <c r="Y3173" i="1"/>
  <c r="AA3173" i="1"/>
  <c r="AF3173" i="1"/>
  <c r="AH3173" i="1"/>
  <c r="AI3173" i="1" s="1"/>
  <c r="D3174" i="1"/>
  <c r="S3174" i="1" s="1"/>
  <c r="O3174" i="1"/>
  <c r="W3174" i="1"/>
  <c r="Y3174" i="1"/>
  <c r="AA3174" i="1" s="1"/>
  <c r="AF3174" i="1"/>
  <c r="AH3174" i="1"/>
  <c r="AI3174" i="1"/>
  <c r="D3175" i="1"/>
  <c r="S3175" i="1" s="1"/>
  <c r="O3175" i="1"/>
  <c r="W3175" i="1"/>
  <c r="Z3175" i="1" s="1"/>
  <c r="AB3175" i="1" s="1"/>
  <c r="Y3175" i="1"/>
  <c r="AA3175" i="1"/>
  <c r="AF3175" i="1"/>
  <c r="AH3175" i="1"/>
  <c r="AI3175" i="1" s="1"/>
  <c r="D3176" i="1"/>
  <c r="O3176" i="1"/>
  <c r="W3176" i="1"/>
  <c r="Y3176" i="1"/>
  <c r="AA3176" i="1" s="1"/>
  <c r="AF3176" i="1"/>
  <c r="AH3176" i="1"/>
  <c r="AI3176" i="1" s="1"/>
  <c r="D3177" i="1"/>
  <c r="S3177" i="1" s="1"/>
  <c r="AK3177" i="1" s="1"/>
  <c r="O3177" i="1"/>
  <c r="W3177" i="1"/>
  <c r="Y3177" i="1"/>
  <c r="AA3177" i="1" s="1"/>
  <c r="AF3177" i="1"/>
  <c r="AH3177" i="1"/>
  <c r="AI3177" i="1" s="1"/>
  <c r="D3178" i="1"/>
  <c r="S3178" i="1" s="1"/>
  <c r="O3178" i="1"/>
  <c r="W3178" i="1"/>
  <c r="Y3178" i="1"/>
  <c r="AA3178" i="1" s="1"/>
  <c r="AF3178" i="1"/>
  <c r="AH3178" i="1"/>
  <c r="AI3178" i="1" s="1"/>
  <c r="D3179" i="1"/>
  <c r="S3179" i="1" s="1"/>
  <c r="O3179" i="1"/>
  <c r="W3179" i="1"/>
  <c r="Y3179" i="1"/>
  <c r="AA3179" i="1" s="1"/>
  <c r="AF3179" i="1"/>
  <c r="AH3179" i="1"/>
  <c r="AI3179" i="1" s="1"/>
  <c r="D3180" i="1"/>
  <c r="S3180" i="1" s="1"/>
  <c r="O3180" i="1"/>
  <c r="W3180" i="1"/>
  <c r="Y3180" i="1"/>
  <c r="AA3180" i="1" s="1"/>
  <c r="AF3180" i="1"/>
  <c r="AH3180" i="1"/>
  <c r="AI3180" i="1"/>
  <c r="D3181" i="1"/>
  <c r="S3181" i="1" s="1"/>
  <c r="O3181" i="1"/>
  <c r="W3181" i="1"/>
  <c r="Y3181" i="1"/>
  <c r="AA3181" i="1" s="1"/>
  <c r="AF3181" i="1"/>
  <c r="AH3181" i="1"/>
  <c r="AI3181" i="1" s="1"/>
  <c r="D3182" i="1"/>
  <c r="O3182" i="1"/>
  <c r="W3182" i="1"/>
  <c r="Y3182" i="1"/>
  <c r="AA3182" i="1" s="1"/>
  <c r="AF3182" i="1"/>
  <c r="AH3182" i="1"/>
  <c r="AI3182" i="1"/>
  <c r="D3183" i="1"/>
  <c r="S3183" i="1" s="1"/>
  <c r="AK3183" i="1" s="1"/>
  <c r="O3183" i="1"/>
  <c r="W3183" i="1"/>
  <c r="Y3183" i="1"/>
  <c r="Z3183" i="1" s="1"/>
  <c r="AB3183" i="1" s="1"/>
  <c r="AA3183" i="1"/>
  <c r="AF3183" i="1"/>
  <c r="AH3183" i="1"/>
  <c r="AI3183" i="1" s="1"/>
  <c r="D3184" i="1"/>
  <c r="S3184" i="1" s="1"/>
  <c r="O3184" i="1"/>
  <c r="W3184" i="1"/>
  <c r="Y3184" i="1"/>
  <c r="AA3184" i="1" s="1"/>
  <c r="AF3184" i="1"/>
  <c r="AH3184" i="1"/>
  <c r="AI3184" i="1" s="1"/>
  <c r="D3185" i="1"/>
  <c r="S3185" i="1" s="1"/>
  <c r="AK3185" i="1" s="1"/>
  <c r="O3185" i="1"/>
  <c r="W3185" i="1"/>
  <c r="Y3185" i="1"/>
  <c r="AA3185" i="1" s="1"/>
  <c r="AF3185" i="1"/>
  <c r="AH3185" i="1"/>
  <c r="AI3185" i="1" s="1"/>
  <c r="D3186" i="1"/>
  <c r="S3186" i="1" s="1"/>
  <c r="O3186" i="1"/>
  <c r="W3186" i="1"/>
  <c r="Y3186" i="1"/>
  <c r="AA3186" i="1" s="1"/>
  <c r="AF3186" i="1"/>
  <c r="AH3186" i="1"/>
  <c r="AI3186" i="1" s="1"/>
  <c r="D3187" i="1"/>
  <c r="S3187" i="1" s="1"/>
  <c r="O3187" i="1"/>
  <c r="W3187" i="1"/>
  <c r="Y3187" i="1"/>
  <c r="AA3187" i="1"/>
  <c r="AF3187" i="1"/>
  <c r="AH3187" i="1"/>
  <c r="AI3187" i="1"/>
  <c r="D3188" i="1"/>
  <c r="O3188" i="1"/>
  <c r="W3188" i="1"/>
  <c r="Y3188" i="1"/>
  <c r="AA3188" i="1" s="1"/>
  <c r="AF3188" i="1"/>
  <c r="AH3188" i="1"/>
  <c r="AI3188" i="1" s="1"/>
  <c r="D3189" i="1"/>
  <c r="S3189" i="1" s="1"/>
  <c r="AK3189" i="1" s="1"/>
  <c r="O3189" i="1"/>
  <c r="W3189" i="1"/>
  <c r="Y3189" i="1"/>
  <c r="AF3189" i="1"/>
  <c r="AH3189" i="1"/>
  <c r="AI3189" i="1" s="1"/>
  <c r="D3190" i="1"/>
  <c r="O3190" i="1"/>
  <c r="W3190" i="1"/>
  <c r="Y3190" i="1"/>
  <c r="AA3190" i="1" s="1"/>
  <c r="AF3190" i="1"/>
  <c r="AH3190" i="1"/>
  <c r="AI3190" i="1" s="1"/>
  <c r="D3191" i="1"/>
  <c r="S3191" i="1" s="1"/>
  <c r="AK3191" i="1" s="1"/>
  <c r="O3191" i="1"/>
  <c r="W3191" i="1"/>
  <c r="Y3191" i="1"/>
  <c r="AA3191" i="1" s="1"/>
  <c r="AF3191" i="1"/>
  <c r="AH3191" i="1"/>
  <c r="AI3191" i="1" s="1"/>
  <c r="D3192" i="1"/>
  <c r="S3192" i="1" s="1"/>
  <c r="O3192" i="1"/>
  <c r="W3192" i="1"/>
  <c r="Y3192" i="1"/>
  <c r="AA3192" i="1" s="1"/>
  <c r="AF3192" i="1"/>
  <c r="AH3192" i="1"/>
  <c r="AI3192" i="1" s="1"/>
  <c r="D3193" i="1"/>
  <c r="S3193" i="1" s="1"/>
  <c r="O3193" i="1"/>
  <c r="W3193" i="1"/>
  <c r="Y3193" i="1"/>
  <c r="Z3193" i="1" s="1"/>
  <c r="AB3193" i="1" s="1"/>
  <c r="AF3193" i="1"/>
  <c r="AH3193" i="1"/>
  <c r="AI3193" i="1" s="1"/>
  <c r="D3194" i="1"/>
  <c r="O3194" i="1"/>
  <c r="W3194" i="1"/>
  <c r="Y3194" i="1"/>
  <c r="AA3194" i="1" s="1"/>
  <c r="AF3194" i="1"/>
  <c r="AH3194" i="1"/>
  <c r="AI3194" i="1" s="1"/>
  <c r="D3195" i="1"/>
  <c r="S3195" i="1" s="1"/>
  <c r="AK3195" i="1" s="1"/>
  <c r="O3195" i="1"/>
  <c r="W3195" i="1"/>
  <c r="Y3195" i="1"/>
  <c r="AA3195" i="1" s="1"/>
  <c r="AF3195" i="1"/>
  <c r="AH3195" i="1"/>
  <c r="AI3195" i="1" s="1"/>
  <c r="D3196" i="1"/>
  <c r="O3196" i="1"/>
  <c r="W3196" i="1"/>
  <c r="Y3196" i="1"/>
  <c r="AA3196" i="1" s="1"/>
  <c r="AF3196" i="1"/>
  <c r="AH3196" i="1"/>
  <c r="AI3196" i="1" s="1"/>
  <c r="D3197" i="1"/>
  <c r="S3197" i="1" s="1"/>
  <c r="AK3197" i="1" s="1"/>
  <c r="O3197" i="1"/>
  <c r="W3197" i="1"/>
  <c r="Y3197" i="1"/>
  <c r="AA3197" i="1"/>
  <c r="AF3197" i="1"/>
  <c r="AH3197" i="1"/>
  <c r="AI3197" i="1" s="1"/>
  <c r="D3198" i="1"/>
  <c r="S3198" i="1" s="1"/>
  <c r="O3198" i="1"/>
  <c r="W3198" i="1"/>
  <c r="Y3198" i="1"/>
  <c r="AA3198" i="1" s="1"/>
  <c r="AF3198" i="1"/>
  <c r="AH3198" i="1"/>
  <c r="AI3198" i="1" s="1"/>
  <c r="D3199" i="1"/>
  <c r="O3199" i="1"/>
  <c r="W3199" i="1"/>
  <c r="Y3199" i="1"/>
  <c r="AA3199" i="1"/>
  <c r="AF3199" i="1"/>
  <c r="AH3199" i="1"/>
  <c r="AI3199" i="1" s="1"/>
  <c r="D3200" i="1"/>
  <c r="O3200" i="1"/>
  <c r="W3200" i="1"/>
  <c r="Z3200" i="1"/>
  <c r="AB3200" i="1" s="1"/>
  <c r="Y3200" i="1"/>
  <c r="AA3200" i="1" s="1"/>
  <c r="AF3200" i="1"/>
  <c r="AH3200" i="1"/>
  <c r="AI3200" i="1" s="1"/>
  <c r="D3201" i="1"/>
  <c r="S3201" i="1" s="1"/>
  <c r="AK3201" i="1" s="1"/>
  <c r="O3201" i="1"/>
  <c r="W3201" i="1"/>
  <c r="Z3201" i="1"/>
  <c r="AB3201" i="1" s="1"/>
  <c r="Y3201" i="1"/>
  <c r="AA3201" i="1" s="1"/>
  <c r="AF3201" i="1"/>
  <c r="AH3201" i="1"/>
  <c r="AI3201" i="1" s="1"/>
  <c r="D3202" i="1"/>
  <c r="O3202" i="1"/>
  <c r="W3202" i="1"/>
  <c r="Y3202" i="1"/>
  <c r="AA3202" i="1" s="1"/>
  <c r="AF3202" i="1"/>
  <c r="AH3202" i="1"/>
  <c r="AI3202" i="1" s="1"/>
  <c r="D3203" i="1"/>
  <c r="O3203" i="1"/>
  <c r="W3203" i="1"/>
  <c r="Y3203" i="1"/>
  <c r="AA3203" i="1" s="1"/>
  <c r="AF3203" i="1"/>
  <c r="AH3203" i="1"/>
  <c r="AI3203" i="1" s="1"/>
  <c r="D3204" i="1"/>
  <c r="O3204" i="1"/>
  <c r="W3204" i="1"/>
  <c r="Y3204" i="1"/>
  <c r="AA3204" i="1" s="1"/>
  <c r="AF3204" i="1"/>
  <c r="AH3204" i="1"/>
  <c r="AI3204" i="1" s="1"/>
  <c r="D3205" i="1"/>
  <c r="S3205" i="1" s="1"/>
  <c r="AK3205" i="1" s="1"/>
  <c r="O3205" i="1"/>
  <c r="W3205" i="1"/>
  <c r="Y3205" i="1"/>
  <c r="AA3205" i="1" s="1"/>
  <c r="AF3205" i="1"/>
  <c r="AH3205" i="1"/>
  <c r="AI3205" i="1" s="1"/>
  <c r="D3206" i="1"/>
  <c r="O3206" i="1"/>
  <c r="W3206" i="1"/>
  <c r="Y3206" i="1"/>
  <c r="AA3206" i="1" s="1"/>
  <c r="AF3206" i="1"/>
  <c r="AH3206" i="1"/>
  <c r="AI3206" i="1" s="1"/>
  <c r="D3207" i="1"/>
  <c r="S3207" i="1" s="1"/>
  <c r="AK3207" i="1" s="1"/>
  <c r="O3207" i="1"/>
  <c r="W3207" i="1"/>
  <c r="Y3207" i="1"/>
  <c r="Z3207" i="1" s="1"/>
  <c r="AB3207" i="1" s="1"/>
  <c r="AF3207" i="1"/>
  <c r="AH3207" i="1"/>
  <c r="AI3207" i="1" s="1"/>
  <c r="D3208" i="1"/>
  <c r="O3208" i="1"/>
  <c r="W3208" i="1"/>
  <c r="Y3208" i="1"/>
  <c r="AA3208" i="1" s="1"/>
  <c r="AF3208" i="1"/>
  <c r="AH3208" i="1"/>
  <c r="AI3208" i="1" s="1"/>
  <c r="D3209" i="1"/>
  <c r="O3209" i="1"/>
  <c r="W3209" i="1"/>
  <c r="Y3209" i="1"/>
  <c r="Z3209" i="1" s="1"/>
  <c r="AB3209" i="1" s="1"/>
  <c r="AF3209" i="1"/>
  <c r="AH3209" i="1"/>
  <c r="AI3209" i="1" s="1"/>
  <c r="D3210" i="1"/>
  <c r="O3210" i="1"/>
  <c r="W3210" i="1"/>
  <c r="Z3210" i="1"/>
  <c r="AB3210" i="1" s="1"/>
  <c r="Y3210" i="1"/>
  <c r="AA3210" i="1" s="1"/>
  <c r="AF3210" i="1"/>
  <c r="AH3210" i="1"/>
  <c r="AI3210" i="1" s="1"/>
  <c r="D3211" i="1"/>
  <c r="S3211" i="1" s="1"/>
  <c r="AK3211" i="1" s="1"/>
  <c r="O3211" i="1"/>
  <c r="W3211" i="1"/>
  <c r="Y3211" i="1"/>
  <c r="AA3211" i="1" s="1"/>
  <c r="AF3211" i="1"/>
  <c r="AH3211" i="1"/>
  <c r="AI3211" i="1" s="1"/>
  <c r="D3212" i="1"/>
  <c r="O3212" i="1"/>
  <c r="W3212" i="1"/>
  <c r="Y3212" i="1"/>
  <c r="AA3212" i="1" s="1"/>
  <c r="AF3212" i="1"/>
  <c r="AH3212" i="1"/>
  <c r="AI3212" i="1"/>
  <c r="D3213" i="1"/>
  <c r="S3213" i="1" s="1"/>
  <c r="O3213" i="1"/>
  <c r="W3213" i="1"/>
  <c r="Y3213" i="1"/>
  <c r="AA3213" i="1" s="1"/>
  <c r="AF3213" i="1"/>
  <c r="AH3213" i="1"/>
  <c r="AI3213" i="1" s="1"/>
  <c r="D3214" i="1"/>
  <c r="O3214" i="1"/>
  <c r="W3214" i="1"/>
  <c r="Y3214" i="1"/>
  <c r="AA3214" i="1" s="1"/>
  <c r="AF3214" i="1"/>
  <c r="AH3214" i="1"/>
  <c r="AI3214" i="1" s="1"/>
  <c r="D3215" i="1"/>
  <c r="S3215" i="1" s="1"/>
  <c r="AK3215" i="1" s="1"/>
  <c r="O3215" i="1"/>
  <c r="W3215" i="1"/>
  <c r="Z3215" i="1" s="1"/>
  <c r="AB3215" i="1" s="1"/>
  <c r="Y3215" i="1"/>
  <c r="AA3215" i="1" s="1"/>
  <c r="AF3215" i="1"/>
  <c r="AH3215" i="1"/>
  <c r="AI3215" i="1" s="1"/>
  <c r="D3216" i="1"/>
  <c r="O3216" i="1"/>
  <c r="W3216" i="1"/>
  <c r="Y3216" i="1"/>
  <c r="AA3216" i="1" s="1"/>
  <c r="AF3216" i="1"/>
  <c r="AH3216" i="1"/>
  <c r="AI3216" i="1" s="1"/>
  <c r="D3217" i="1"/>
  <c r="S3217" i="1" s="1"/>
  <c r="AK3217" i="1" s="1"/>
  <c r="O3217" i="1"/>
  <c r="W3217" i="1"/>
  <c r="Y3217" i="1"/>
  <c r="AA3217" i="1" s="1"/>
  <c r="AF3217" i="1"/>
  <c r="AH3217" i="1"/>
  <c r="AI3217" i="1" s="1"/>
  <c r="D3218" i="1"/>
  <c r="O3218" i="1"/>
  <c r="W3218" i="1"/>
  <c r="Y3218" i="1"/>
  <c r="AA3218" i="1" s="1"/>
  <c r="AF3218" i="1"/>
  <c r="AH3218" i="1"/>
  <c r="AI3218" i="1" s="1"/>
  <c r="D3219" i="1"/>
  <c r="S3219" i="1" s="1"/>
  <c r="O3219" i="1"/>
  <c r="W3219" i="1"/>
  <c r="Y3219" i="1"/>
  <c r="Z3219" i="1" s="1"/>
  <c r="AB3219" i="1" s="1"/>
  <c r="AF3219" i="1"/>
  <c r="AH3219" i="1"/>
  <c r="AI3219" i="1" s="1"/>
  <c r="D3220" i="1"/>
  <c r="O3220" i="1"/>
  <c r="W3220" i="1"/>
  <c r="Y3220" i="1"/>
  <c r="AA3220" i="1" s="1"/>
  <c r="AF3220" i="1"/>
  <c r="AH3220" i="1"/>
  <c r="AI3220" i="1" s="1"/>
  <c r="D3221" i="1"/>
  <c r="S3221" i="1" s="1"/>
  <c r="O3221" i="1"/>
  <c r="W3221" i="1"/>
  <c r="Y3221" i="1"/>
  <c r="AA3221" i="1" s="1"/>
  <c r="AF3221" i="1"/>
  <c r="AH3221" i="1"/>
  <c r="AI3221" i="1" s="1"/>
  <c r="D3222" i="1"/>
  <c r="O3222" i="1"/>
  <c r="W3222" i="1"/>
  <c r="Y3222" i="1"/>
  <c r="AA3222" i="1" s="1"/>
  <c r="AF3222" i="1"/>
  <c r="AH3222" i="1"/>
  <c r="AI3222" i="1" s="1"/>
  <c r="D3223" i="1"/>
  <c r="O3223" i="1"/>
  <c r="W3223" i="1"/>
  <c r="Y3223" i="1"/>
  <c r="AA3223" i="1" s="1"/>
  <c r="AF3223" i="1"/>
  <c r="AH3223" i="1"/>
  <c r="AI3223" i="1" s="1"/>
  <c r="D3224" i="1"/>
  <c r="O3224" i="1"/>
  <c r="W3224" i="1"/>
  <c r="Y3224" i="1"/>
  <c r="AA3224" i="1" s="1"/>
  <c r="AF3224" i="1"/>
  <c r="AH3224" i="1"/>
  <c r="AI3224" i="1"/>
  <c r="D3225" i="1"/>
  <c r="S3225" i="1" s="1"/>
  <c r="AK3225" i="1" s="1"/>
  <c r="O3225" i="1"/>
  <c r="W3225" i="1"/>
  <c r="Z3225" i="1"/>
  <c r="AB3225" i="1" s="1"/>
  <c r="Y3225" i="1"/>
  <c r="AA3225" i="1" s="1"/>
  <c r="AF3225" i="1"/>
  <c r="AH3225" i="1"/>
  <c r="AI3225" i="1" s="1"/>
  <c r="D3226" i="1"/>
  <c r="O3226" i="1"/>
  <c r="W3226" i="1"/>
  <c r="Y3226" i="1"/>
  <c r="AA3226" i="1" s="1"/>
  <c r="AF3226" i="1"/>
  <c r="AH3226" i="1"/>
  <c r="AI3226" i="1" s="1"/>
  <c r="D3227" i="1"/>
  <c r="S3227" i="1" s="1"/>
  <c r="AK3227" i="1" s="1"/>
  <c r="O3227" i="1"/>
  <c r="W3227" i="1"/>
  <c r="Y3227" i="1"/>
  <c r="AA3227" i="1" s="1"/>
  <c r="AF3227" i="1"/>
  <c r="AH3227" i="1"/>
  <c r="AI3227" i="1" s="1"/>
  <c r="D3228" i="1"/>
  <c r="O3228" i="1"/>
  <c r="W3228" i="1"/>
  <c r="Y3228" i="1"/>
  <c r="AA3228" i="1" s="1"/>
  <c r="AF3228" i="1"/>
  <c r="AH3228" i="1"/>
  <c r="AI3228" i="1" s="1"/>
  <c r="D3229" i="1"/>
  <c r="O3229" i="1"/>
  <c r="W3229" i="1"/>
  <c r="Y3229" i="1"/>
  <c r="AA3229" i="1" s="1"/>
  <c r="Z3229" i="1"/>
  <c r="AB3229" i="1" s="1"/>
  <c r="AF3229" i="1"/>
  <c r="AH3229" i="1"/>
  <c r="AI3229" i="1" s="1"/>
  <c r="D3230" i="1"/>
  <c r="O3230" i="1"/>
  <c r="W3230" i="1"/>
  <c r="Y3230" i="1"/>
  <c r="AA3230" i="1" s="1"/>
  <c r="AF3230" i="1"/>
  <c r="AH3230" i="1"/>
  <c r="AI3230" i="1" s="1"/>
  <c r="D3231" i="1"/>
  <c r="S3231" i="1" s="1"/>
  <c r="AK3231" i="1" s="1"/>
  <c r="O3231" i="1"/>
  <c r="W3231" i="1"/>
  <c r="Y3231" i="1"/>
  <c r="AA3231" i="1" s="1"/>
  <c r="AF3231" i="1"/>
  <c r="AH3231" i="1"/>
  <c r="AI3231" i="1" s="1"/>
  <c r="D3232" i="1"/>
  <c r="O3232" i="1"/>
  <c r="W3232" i="1"/>
  <c r="Y3232" i="1"/>
  <c r="AA3232" i="1" s="1"/>
  <c r="AF3232" i="1"/>
  <c r="AH3232" i="1"/>
  <c r="AI3232" i="1" s="1"/>
  <c r="D3233" i="1"/>
  <c r="S3233" i="1" s="1"/>
  <c r="O3233" i="1"/>
  <c r="W3233" i="1"/>
  <c r="Y3233" i="1"/>
  <c r="AA3233" i="1" s="1"/>
  <c r="AF3233" i="1"/>
  <c r="AH3233" i="1"/>
  <c r="AI3233" i="1" s="1"/>
  <c r="D3234" i="1"/>
  <c r="O3234" i="1"/>
  <c r="W3234" i="1"/>
  <c r="Y3234" i="1"/>
  <c r="AA3234" i="1" s="1"/>
  <c r="AF3234" i="1"/>
  <c r="AH3234" i="1"/>
  <c r="AI3234" i="1" s="1"/>
  <c r="D3235" i="1"/>
  <c r="S3235" i="1" s="1"/>
  <c r="AK3235" i="1" s="1"/>
  <c r="O3235" i="1"/>
  <c r="W3235" i="1"/>
  <c r="Y3235" i="1"/>
  <c r="AA3235" i="1" s="1"/>
  <c r="AF3235" i="1"/>
  <c r="AH3235" i="1"/>
  <c r="AI3235" i="1" s="1"/>
  <c r="D3236" i="1"/>
  <c r="O3236" i="1"/>
  <c r="W3236" i="1"/>
  <c r="Y3236" i="1"/>
  <c r="AA3236" i="1" s="1"/>
  <c r="AF3236" i="1"/>
  <c r="AH3236" i="1"/>
  <c r="AI3236" i="1" s="1"/>
  <c r="D3237" i="1"/>
  <c r="O3237" i="1"/>
  <c r="W3237" i="1"/>
  <c r="Y3237" i="1"/>
  <c r="AA3237" i="1" s="1"/>
  <c r="AF3237" i="1"/>
  <c r="AH3237" i="1"/>
  <c r="AI3237" i="1" s="1"/>
  <c r="D3238" i="1"/>
  <c r="O3238" i="1"/>
  <c r="W3238" i="1"/>
  <c r="Y3238" i="1"/>
  <c r="AA3238" i="1"/>
  <c r="AF3238" i="1"/>
  <c r="AH3238" i="1"/>
  <c r="AI3238" i="1" s="1"/>
  <c r="D3239" i="1"/>
  <c r="S3239" i="1" s="1"/>
  <c r="O3239" i="1"/>
  <c r="W3239" i="1"/>
  <c r="Y3239" i="1"/>
  <c r="AF3239" i="1"/>
  <c r="AH3239" i="1"/>
  <c r="AI3239" i="1" s="1"/>
  <c r="D3240" i="1"/>
  <c r="O3240" i="1"/>
  <c r="W3240" i="1"/>
  <c r="Y3240" i="1"/>
  <c r="AA3240" i="1" s="1"/>
  <c r="AF3240" i="1"/>
  <c r="AH3240" i="1"/>
  <c r="AI3240" i="1" s="1"/>
  <c r="D3241" i="1"/>
  <c r="S3241" i="1" s="1"/>
  <c r="O3241" i="1"/>
  <c r="W3241" i="1"/>
  <c r="Y3241" i="1"/>
  <c r="AF3241" i="1"/>
  <c r="AH3241" i="1"/>
  <c r="AI3241" i="1" s="1"/>
  <c r="D3242" i="1"/>
  <c r="O3242" i="1"/>
  <c r="W3242" i="1"/>
  <c r="Y3242" i="1"/>
  <c r="AA3242" i="1" s="1"/>
  <c r="AF3242" i="1"/>
  <c r="AH3242" i="1"/>
  <c r="AI3242" i="1"/>
  <c r="D3243" i="1"/>
  <c r="S3243" i="1" s="1"/>
  <c r="AK3243" i="1" s="1"/>
  <c r="O3243" i="1"/>
  <c r="W3243" i="1"/>
  <c r="Z3243" i="1"/>
  <c r="AB3243" i="1" s="1"/>
  <c r="Y3243" i="1"/>
  <c r="AA3243" i="1" s="1"/>
  <c r="AF3243" i="1"/>
  <c r="AH3243" i="1"/>
  <c r="AI3243" i="1" s="1"/>
  <c r="D3244" i="1"/>
  <c r="O3244" i="1"/>
  <c r="W3244" i="1"/>
  <c r="Y3244" i="1"/>
  <c r="AA3244" i="1"/>
  <c r="AF3244" i="1"/>
  <c r="AH3244" i="1"/>
  <c r="AI3244" i="1" s="1"/>
  <c r="D3245" i="1"/>
  <c r="S3245" i="1" s="1"/>
  <c r="AK3245" i="1" s="1"/>
  <c r="O3245" i="1"/>
  <c r="W3245" i="1"/>
  <c r="Y3245" i="1"/>
  <c r="AA3245" i="1"/>
  <c r="AF3245" i="1"/>
  <c r="AH3245" i="1"/>
  <c r="AI3245" i="1" s="1"/>
  <c r="D3246" i="1"/>
  <c r="O3246" i="1"/>
  <c r="W3246" i="1"/>
  <c r="Y3246" i="1"/>
  <c r="AA3246" i="1" s="1"/>
  <c r="AF3246" i="1"/>
  <c r="AH3246" i="1"/>
  <c r="AI3246" i="1"/>
  <c r="D3247" i="1"/>
  <c r="S3247" i="1" s="1"/>
  <c r="AK3247" i="1" s="1"/>
  <c r="O3247" i="1"/>
  <c r="W3247" i="1"/>
  <c r="Y3247" i="1"/>
  <c r="AA3247" i="1" s="1"/>
  <c r="AF3247" i="1"/>
  <c r="AH3247" i="1"/>
  <c r="AI3247" i="1" s="1"/>
  <c r="D3248" i="1"/>
  <c r="S3248" i="1" s="1"/>
  <c r="AK3248" i="1" s="1"/>
  <c r="O3248" i="1"/>
  <c r="W3248" i="1"/>
  <c r="Y3248" i="1"/>
  <c r="AA3248" i="1" s="1"/>
  <c r="AF3248" i="1"/>
  <c r="AH3248" i="1"/>
  <c r="AI3248" i="1" s="1"/>
  <c r="D3249" i="1"/>
  <c r="S3249" i="1" s="1"/>
  <c r="AK3249" i="1" s="1"/>
  <c r="O3249" i="1"/>
  <c r="W3249" i="1"/>
  <c r="Y3249" i="1"/>
  <c r="AA3249" i="1" s="1"/>
  <c r="AF3249" i="1"/>
  <c r="AH3249" i="1"/>
  <c r="AI3249" i="1" s="1"/>
  <c r="D3250" i="1"/>
  <c r="S3250" i="1" s="1"/>
  <c r="O3250" i="1"/>
  <c r="W3250" i="1"/>
  <c r="Z3250" i="1" s="1"/>
  <c r="AB3250" i="1" s="1"/>
  <c r="Y3250" i="1"/>
  <c r="AA3250" i="1"/>
  <c r="AF3250" i="1"/>
  <c r="AH3250" i="1"/>
  <c r="AI3250" i="1" s="1"/>
  <c r="D3251" i="1"/>
  <c r="S3251" i="1" s="1"/>
  <c r="O3251" i="1"/>
  <c r="W3251" i="1"/>
  <c r="Y3251" i="1"/>
  <c r="AA3251" i="1"/>
  <c r="AF3251" i="1"/>
  <c r="AH3251" i="1"/>
  <c r="AI3251" i="1" s="1"/>
  <c r="D3252" i="1"/>
  <c r="O3252" i="1"/>
  <c r="W3252" i="1"/>
  <c r="Y3252" i="1"/>
  <c r="AA3252" i="1" s="1"/>
  <c r="AF3252" i="1"/>
  <c r="AH3252" i="1"/>
  <c r="AI3252" i="1" s="1"/>
  <c r="D3253" i="1"/>
  <c r="O3253" i="1"/>
  <c r="W3253" i="1"/>
  <c r="Y3253" i="1"/>
  <c r="AF3253" i="1"/>
  <c r="AH3253" i="1"/>
  <c r="AI3253" i="1" s="1"/>
  <c r="D3254" i="1"/>
  <c r="S3254" i="1" s="1"/>
  <c r="O3254" i="1"/>
  <c r="W3254" i="1"/>
  <c r="Y3254" i="1"/>
  <c r="AA3254" i="1" s="1"/>
  <c r="AF3254" i="1"/>
  <c r="AH3254" i="1"/>
  <c r="AI3254" i="1" s="1"/>
  <c r="D3255" i="1"/>
  <c r="S3255" i="1" s="1"/>
  <c r="AK3255" i="1" s="1"/>
  <c r="O3255" i="1"/>
  <c r="W3255" i="1"/>
  <c r="Y3255" i="1"/>
  <c r="AF3255" i="1"/>
  <c r="AH3255" i="1"/>
  <c r="AI3255" i="1" s="1"/>
  <c r="D3256" i="1"/>
  <c r="S3256" i="1" s="1"/>
  <c r="O3256" i="1"/>
  <c r="W3256" i="1"/>
  <c r="Y3256" i="1"/>
  <c r="AA3256" i="1" s="1"/>
  <c r="AF3256" i="1"/>
  <c r="AH3256" i="1"/>
  <c r="AI3256" i="1" s="1"/>
  <c r="D3257" i="1"/>
  <c r="S3257" i="1" s="1"/>
  <c r="AK3257" i="1" s="1"/>
  <c r="O3257" i="1"/>
  <c r="W3257" i="1"/>
  <c r="Y3257" i="1"/>
  <c r="AA3257" i="1" s="1"/>
  <c r="AF3257" i="1"/>
  <c r="AH3257" i="1"/>
  <c r="AI3257" i="1" s="1"/>
  <c r="D3258" i="1"/>
  <c r="O3258" i="1"/>
  <c r="W3258" i="1"/>
  <c r="Y3258" i="1"/>
  <c r="AA3258" i="1" s="1"/>
  <c r="AF3258" i="1"/>
  <c r="AH3258" i="1"/>
  <c r="AI3258" i="1" s="1"/>
  <c r="D3259" i="1"/>
  <c r="S3259" i="1" s="1"/>
  <c r="O3259" i="1"/>
  <c r="W3259" i="1"/>
  <c r="Y3259" i="1"/>
  <c r="AA3259" i="1" s="1"/>
  <c r="AF3259" i="1"/>
  <c r="AH3259" i="1"/>
  <c r="AI3259" i="1" s="1"/>
  <c r="D3260" i="1"/>
  <c r="S3260" i="1" s="1"/>
  <c r="AK3260" i="1" s="1"/>
  <c r="O3260" i="1"/>
  <c r="W3260" i="1"/>
  <c r="Y3260" i="1"/>
  <c r="AA3260" i="1" s="1"/>
  <c r="AF3260" i="1"/>
  <c r="AH3260" i="1"/>
  <c r="AI3260" i="1" s="1"/>
  <c r="D3261" i="1"/>
  <c r="S3261" i="1" s="1"/>
  <c r="AK3261" i="1" s="1"/>
  <c r="O3261" i="1"/>
  <c r="W3261" i="1"/>
  <c r="Y3261" i="1"/>
  <c r="AA3261" i="1" s="1"/>
  <c r="AF3261" i="1"/>
  <c r="AH3261" i="1"/>
  <c r="AI3261" i="1" s="1"/>
  <c r="D3262" i="1"/>
  <c r="S3262" i="1" s="1"/>
  <c r="O3262" i="1"/>
  <c r="W3262" i="1"/>
  <c r="Y3262" i="1"/>
  <c r="Z3262" i="1" s="1"/>
  <c r="AB3262" i="1" s="1"/>
  <c r="AF3262" i="1"/>
  <c r="AH3262" i="1"/>
  <c r="AI3262" i="1" s="1"/>
  <c r="D3263" i="1"/>
  <c r="S3263" i="1" s="1"/>
  <c r="O3263" i="1"/>
  <c r="W3263" i="1"/>
  <c r="Y3263" i="1"/>
  <c r="AA3263" i="1"/>
  <c r="AF3263" i="1"/>
  <c r="AH3263" i="1"/>
  <c r="AI3263" i="1" s="1"/>
  <c r="D3264" i="1"/>
  <c r="O3264" i="1"/>
  <c r="W3264" i="1"/>
  <c r="Y3264" i="1"/>
  <c r="AA3264" i="1" s="1"/>
  <c r="AF3264" i="1"/>
  <c r="AH3264" i="1"/>
  <c r="AI3264" i="1" s="1"/>
  <c r="D3265" i="1"/>
  <c r="S3265" i="1" s="1"/>
  <c r="O3265" i="1"/>
  <c r="W3265" i="1"/>
  <c r="Y3265" i="1"/>
  <c r="AA3265" i="1" s="1"/>
  <c r="AF3265" i="1"/>
  <c r="AH3265" i="1"/>
  <c r="AI3265" i="1" s="1"/>
  <c r="D3266" i="1"/>
  <c r="S3266" i="1" s="1"/>
  <c r="AK3266" i="1" s="1"/>
  <c r="O3266" i="1"/>
  <c r="W3266" i="1"/>
  <c r="Z3266" i="1" s="1"/>
  <c r="AB3266" i="1" s="1"/>
  <c r="Y3266" i="1"/>
  <c r="AA3266" i="1" s="1"/>
  <c r="AF3266" i="1"/>
  <c r="AH3266" i="1"/>
  <c r="AI3266" i="1"/>
  <c r="D3267" i="1"/>
  <c r="S3267" i="1" s="1"/>
  <c r="AK3267" i="1" s="1"/>
  <c r="O3267" i="1"/>
  <c r="W3267" i="1"/>
  <c r="Y3267" i="1"/>
  <c r="AA3267" i="1" s="1"/>
  <c r="AF3267" i="1"/>
  <c r="AH3267" i="1"/>
  <c r="AI3267" i="1" s="1"/>
  <c r="D3268" i="1"/>
  <c r="S3268" i="1" s="1"/>
  <c r="O3268" i="1"/>
  <c r="W3268" i="1"/>
  <c r="Y3268" i="1"/>
  <c r="AA3268" i="1" s="1"/>
  <c r="AF3268" i="1"/>
  <c r="AH3268" i="1"/>
  <c r="AI3268" i="1" s="1"/>
  <c r="D3269" i="1"/>
  <c r="O3269" i="1"/>
  <c r="W3269" i="1"/>
  <c r="Y3269" i="1"/>
  <c r="AA3269" i="1" s="1"/>
  <c r="AF3269" i="1"/>
  <c r="AH3269" i="1"/>
  <c r="AI3269" i="1" s="1"/>
  <c r="D3270" i="1"/>
  <c r="O3270" i="1"/>
  <c r="W3270" i="1"/>
  <c r="Y3270" i="1"/>
  <c r="AA3270" i="1" s="1"/>
  <c r="AF3270" i="1"/>
  <c r="AH3270" i="1"/>
  <c r="AI3270" i="1" s="1"/>
  <c r="D3271" i="1"/>
  <c r="O3271" i="1"/>
  <c r="W3271" i="1"/>
  <c r="Y3271" i="1"/>
  <c r="AA3271" i="1" s="1"/>
  <c r="AF3271" i="1"/>
  <c r="AH3271" i="1"/>
  <c r="AI3271" i="1" s="1"/>
  <c r="D3272" i="1"/>
  <c r="S3272" i="1" s="1"/>
  <c r="O3272" i="1"/>
  <c r="W3272" i="1"/>
  <c r="Y3272" i="1"/>
  <c r="AA3272" i="1" s="1"/>
  <c r="AF3272" i="1"/>
  <c r="AH3272" i="1"/>
  <c r="AI3272" i="1" s="1"/>
  <c r="D3273" i="1"/>
  <c r="S3273" i="1" s="1"/>
  <c r="O3273" i="1"/>
  <c r="W3273" i="1"/>
  <c r="Y3273" i="1"/>
  <c r="AA3273" i="1" s="1"/>
  <c r="AF3273" i="1"/>
  <c r="AH3273" i="1"/>
  <c r="AI3273" i="1" s="1"/>
  <c r="D3274" i="1"/>
  <c r="S3274" i="1" s="1"/>
  <c r="O3274" i="1"/>
  <c r="W3274" i="1"/>
  <c r="Z3274" i="1" s="1"/>
  <c r="AB3274" i="1" s="1"/>
  <c r="Y3274" i="1"/>
  <c r="AA3274" i="1" s="1"/>
  <c r="AF3274" i="1"/>
  <c r="AH3274" i="1"/>
  <c r="AI3274" i="1" s="1"/>
  <c r="D3275" i="1"/>
  <c r="S3275" i="1" s="1"/>
  <c r="AK3275" i="1" s="1"/>
  <c r="O3275" i="1"/>
  <c r="W3275" i="1"/>
  <c r="Y3275" i="1"/>
  <c r="AA3275" i="1" s="1"/>
  <c r="AF3275" i="1"/>
  <c r="AH3275" i="1"/>
  <c r="AI3275" i="1" s="1"/>
  <c r="D3276" i="1"/>
  <c r="S3276" i="1" s="1"/>
  <c r="AK3276" i="1" s="1"/>
  <c r="O3276" i="1"/>
  <c r="W3276" i="1"/>
  <c r="Y3276" i="1"/>
  <c r="AA3276" i="1" s="1"/>
  <c r="AF3276" i="1"/>
  <c r="AH3276" i="1"/>
  <c r="AI3276" i="1" s="1"/>
  <c r="D3277" i="1"/>
  <c r="S3277" i="1" s="1"/>
  <c r="O3277" i="1"/>
  <c r="W3277" i="1"/>
  <c r="Y3277" i="1"/>
  <c r="AA3277" i="1" s="1"/>
  <c r="AF3277" i="1"/>
  <c r="AH3277" i="1"/>
  <c r="AI3277" i="1" s="1"/>
  <c r="D3278" i="1"/>
  <c r="O3278" i="1"/>
  <c r="W3278" i="1"/>
  <c r="Y3278" i="1"/>
  <c r="AA3278" i="1" s="1"/>
  <c r="AF3278" i="1"/>
  <c r="AH3278" i="1"/>
  <c r="AI3278" i="1" s="1"/>
  <c r="D3279" i="1"/>
  <c r="S3279" i="1" s="1"/>
  <c r="AK3279" i="1" s="1"/>
  <c r="O3279" i="1"/>
  <c r="W3279" i="1"/>
  <c r="Y3279" i="1"/>
  <c r="AA3279" i="1" s="1"/>
  <c r="AF3279" i="1"/>
  <c r="AH3279" i="1"/>
  <c r="AI3279" i="1" s="1"/>
  <c r="D3280" i="1"/>
  <c r="S3280" i="1" s="1"/>
  <c r="O3280" i="1"/>
  <c r="W3280" i="1"/>
  <c r="Z3280" i="1"/>
  <c r="AB3280" i="1" s="1"/>
  <c r="Y3280" i="1"/>
  <c r="AA3280" i="1" s="1"/>
  <c r="AF3280" i="1"/>
  <c r="AH3280" i="1"/>
  <c r="AI3280" i="1" s="1"/>
  <c r="D3281" i="1"/>
  <c r="O3281" i="1"/>
  <c r="W3281" i="1"/>
  <c r="Y3281" i="1"/>
  <c r="AA3281" i="1" s="1"/>
  <c r="AF3281" i="1"/>
  <c r="AH3281" i="1"/>
  <c r="AI3281" i="1" s="1"/>
  <c r="D3282" i="1"/>
  <c r="S3282" i="1" s="1"/>
  <c r="AK3282" i="1" s="1"/>
  <c r="O3282" i="1"/>
  <c r="W3282" i="1"/>
  <c r="Y3282" i="1"/>
  <c r="AA3282" i="1" s="1"/>
  <c r="AF3282" i="1"/>
  <c r="AH3282" i="1"/>
  <c r="AI3282" i="1" s="1"/>
  <c r="D3283" i="1"/>
  <c r="S3283" i="1" s="1"/>
  <c r="O3283" i="1"/>
  <c r="W3283" i="1"/>
  <c r="Y3283" i="1"/>
  <c r="AA3283" i="1" s="1"/>
  <c r="AF3283" i="1"/>
  <c r="AH3283" i="1"/>
  <c r="AI3283" i="1" s="1"/>
  <c r="D3284" i="1"/>
  <c r="O3284" i="1"/>
  <c r="W3284" i="1"/>
  <c r="Z3284" i="1" s="1"/>
  <c r="AB3284" i="1" s="1"/>
  <c r="Y3284" i="1"/>
  <c r="AA3284" i="1" s="1"/>
  <c r="AF3284" i="1"/>
  <c r="AH3284" i="1"/>
  <c r="AI3284" i="1" s="1"/>
  <c r="D3285" i="1"/>
  <c r="S3285" i="1" s="1"/>
  <c r="O3285" i="1"/>
  <c r="W3285" i="1"/>
  <c r="Y3285" i="1"/>
  <c r="AA3285" i="1" s="1"/>
  <c r="AF3285" i="1"/>
  <c r="AH3285" i="1"/>
  <c r="AI3285" i="1" s="1"/>
  <c r="D3286" i="1"/>
  <c r="S3286" i="1" s="1"/>
  <c r="O3286" i="1"/>
  <c r="W3286" i="1"/>
  <c r="Y3286" i="1"/>
  <c r="AA3286" i="1" s="1"/>
  <c r="AF3286" i="1"/>
  <c r="AH3286" i="1"/>
  <c r="AI3286" i="1" s="1"/>
  <c r="D3287" i="1"/>
  <c r="S3287" i="1" s="1"/>
  <c r="O3287" i="1"/>
  <c r="W3287" i="1"/>
  <c r="Y3287" i="1"/>
  <c r="AA3287" i="1" s="1"/>
  <c r="AF3287" i="1"/>
  <c r="AH3287" i="1"/>
  <c r="AI3287" i="1" s="1"/>
  <c r="D3288" i="1"/>
  <c r="S3288" i="1" s="1"/>
  <c r="AK3288" i="1" s="1"/>
  <c r="O3288" i="1"/>
  <c r="W3288" i="1"/>
  <c r="Z3288" i="1" s="1"/>
  <c r="AB3288" i="1" s="1"/>
  <c r="Y3288" i="1"/>
  <c r="AA3288" i="1" s="1"/>
  <c r="AF3288" i="1"/>
  <c r="AH3288" i="1"/>
  <c r="AI3288" i="1" s="1"/>
  <c r="D3289" i="1"/>
  <c r="O3289" i="1"/>
  <c r="W3289" i="1"/>
  <c r="Y3289" i="1"/>
  <c r="AF3289" i="1"/>
  <c r="AH3289" i="1"/>
  <c r="AI3289" i="1" s="1"/>
  <c r="D3290" i="1"/>
  <c r="S3290" i="1" s="1"/>
  <c r="AK3290" i="1" s="1"/>
  <c r="O3290" i="1"/>
  <c r="W3290" i="1"/>
  <c r="Y3290" i="1"/>
  <c r="AA3290" i="1"/>
  <c r="AF3290" i="1"/>
  <c r="AH3290" i="1"/>
  <c r="AI3290" i="1" s="1"/>
  <c r="D3291" i="1"/>
  <c r="O3291" i="1"/>
  <c r="W3291" i="1"/>
  <c r="Y3291" i="1"/>
  <c r="AA3291" i="1" s="1"/>
  <c r="AF3291" i="1"/>
  <c r="AH3291" i="1"/>
  <c r="AI3291" i="1" s="1"/>
  <c r="D3292" i="1"/>
  <c r="S3292" i="1" s="1"/>
  <c r="AK3292" i="1" s="1"/>
  <c r="O3292" i="1"/>
  <c r="W3292" i="1"/>
  <c r="Z3292" i="1" s="1"/>
  <c r="AB3292" i="1" s="1"/>
  <c r="Y3292" i="1"/>
  <c r="AA3292" i="1" s="1"/>
  <c r="AF3292" i="1"/>
  <c r="AH3292" i="1"/>
  <c r="AI3292" i="1" s="1"/>
  <c r="D3293" i="1"/>
  <c r="O3293" i="1"/>
  <c r="W3293" i="1"/>
  <c r="Y3293" i="1"/>
  <c r="AA3293" i="1" s="1"/>
  <c r="AF3293" i="1"/>
  <c r="AH3293" i="1"/>
  <c r="AI3293" i="1" s="1"/>
  <c r="D3294" i="1"/>
  <c r="S3294" i="1" s="1"/>
  <c r="O3294" i="1"/>
  <c r="W3294" i="1"/>
  <c r="Y3294" i="1"/>
  <c r="AA3294" i="1"/>
  <c r="AF3294" i="1"/>
  <c r="AH3294" i="1"/>
  <c r="AI3294" i="1" s="1"/>
  <c r="D3295" i="1"/>
  <c r="O3295" i="1"/>
  <c r="W3295" i="1"/>
  <c r="Y3295" i="1"/>
  <c r="AA3295" i="1" s="1"/>
  <c r="AF3295" i="1"/>
  <c r="AH3295" i="1"/>
  <c r="AI3295" i="1" s="1"/>
  <c r="D3296" i="1"/>
  <c r="O3296" i="1"/>
  <c r="W3296" i="1"/>
  <c r="Y3296" i="1"/>
  <c r="AA3296" i="1" s="1"/>
  <c r="AF3296" i="1"/>
  <c r="AH3296" i="1"/>
  <c r="AI3296" i="1" s="1"/>
  <c r="D3297" i="1"/>
  <c r="S3297" i="1" s="1"/>
  <c r="O3297" i="1"/>
  <c r="W3297" i="1"/>
  <c r="Y3297" i="1"/>
  <c r="AF3297" i="1"/>
  <c r="AH3297" i="1"/>
  <c r="AI3297" i="1" s="1"/>
  <c r="D3298" i="1"/>
  <c r="O3298" i="1"/>
  <c r="W3298" i="1"/>
  <c r="Y3298" i="1"/>
  <c r="AA3298" i="1" s="1"/>
  <c r="AF3298" i="1"/>
  <c r="AH3298" i="1"/>
  <c r="AI3298" i="1" s="1"/>
  <c r="D3299" i="1"/>
  <c r="S3299" i="1" s="1"/>
  <c r="O3299" i="1"/>
  <c r="W3299" i="1"/>
  <c r="Y3299" i="1"/>
  <c r="AA3299" i="1" s="1"/>
  <c r="AF3299" i="1"/>
  <c r="AH3299" i="1"/>
  <c r="AI3299" i="1" s="1"/>
  <c r="D3300" i="1"/>
  <c r="S3300" i="1" s="1"/>
  <c r="O3300" i="1"/>
  <c r="W3300" i="1"/>
  <c r="Y3300" i="1"/>
  <c r="AA3300" i="1" s="1"/>
  <c r="AF3300" i="1"/>
  <c r="AH3300" i="1"/>
  <c r="AI3300" i="1" s="1"/>
  <c r="D3301" i="1"/>
  <c r="S3301" i="1" s="1"/>
  <c r="O3301" i="1"/>
  <c r="W3301" i="1"/>
  <c r="Y3301" i="1"/>
  <c r="AA3301" i="1" s="1"/>
  <c r="AF3301" i="1"/>
  <c r="AH3301" i="1"/>
  <c r="AI3301" i="1" s="1"/>
  <c r="D3302" i="1"/>
  <c r="S3302" i="1" s="1"/>
  <c r="AK3302" i="1" s="1"/>
  <c r="O3302" i="1"/>
  <c r="W3302" i="1"/>
  <c r="Y3302" i="1"/>
  <c r="AA3302" i="1" s="1"/>
  <c r="AF3302" i="1"/>
  <c r="AH3302" i="1"/>
  <c r="AI3302" i="1" s="1"/>
  <c r="D3303" i="1"/>
  <c r="S3303" i="1" s="1"/>
  <c r="O3303" i="1"/>
  <c r="W3303" i="1"/>
  <c r="Z3303" i="1" s="1"/>
  <c r="AB3303" i="1" s="1"/>
  <c r="Y3303" i="1"/>
  <c r="AA3303" i="1"/>
  <c r="AF3303" i="1"/>
  <c r="AH3303" i="1"/>
  <c r="AI3303" i="1" s="1"/>
  <c r="D3304" i="1"/>
  <c r="O3304" i="1"/>
  <c r="W3304" i="1"/>
  <c r="Y3304" i="1"/>
  <c r="AA3304" i="1" s="1"/>
  <c r="AF3304" i="1"/>
  <c r="AH3304" i="1"/>
  <c r="AI3304" i="1" s="1"/>
  <c r="D3305" i="1"/>
  <c r="S3305" i="1" s="1"/>
  <c r="O3305" i="1"/>
  <c r="W3305" i="1"/>
  <c r="Z3305" i="1"/>
  <c r="AB3305" i="1" s="1"/>
  <c r="Y3305" i="1"/>
  <c r="AA3305" i="1" s="1"/>
  <c r="AF3305" i="1"/>
  <c r="AH3305" i="1"/>
  <c r="AI3305" i="1" s="1"/>
  <c r="D3306" i="1"/>
  <c r="O3306" i="1"/>
  <c r="W3306" i="1"/>
  <c r="Y3306" i="1"/>
  <c r="AA3306" i="1" s="1"/>
  <c r="AF3306" i="1"/>
  <c r="AH3306" i="1"/>
  <c r="AI3306" i="1" s="1"/>
  <c r="D3307" i="1"/>
  <c r="S3307" i="1" s="1"/>
  <c r="AK3307" i="1" s="1"/>
  <c r="O3307" i="1"/>
  <c r="W3307" i="1"/>
  <c r="Y3307" i="1"/>
  <c r="AA3307" i="1" s="1"/>
  <c r="AF3307" i="1"/>
  <c r="AH3307" i="1"/>
  <c r="AI3307" i="1" s="1"/>
  <c r="D3308" i="1"/>
  <c r="O3308" i="1"/>
  <c r="W3308" i="1"/>
  <c r="Y3308" i="1"/>
  <c r="AA3308" i="1" s="1"/>
  <c r="AF3308" i="1"/>
  <c r="AH3308" i="1"/>
  <c r="AI3308" i="1" s="1"/>
  <c r="D3309" i="1"/>
  <c r="S3309" i="1" s="1"/>
  <c r="O3309" i="1"/>
  <c r="W3309" i="1"/>
  <c r="Y3309" i="1"/>
  <c r="AA3309" i="1" s="1"/>
  <c r="AF3309" i="1"/>
  <c r="AH3309" i="1"/>
  <c r="AI3309" i="1" s="1"/>
  <c r="D3310" i="1"/>
  <c r="O3310" i="1"/>
  <c r="W3310" i="1"/>
  <c r="Z3310" i="1" s="1"/>
  <c r="AB3310" i="1" s="1"/>
  <c r="Y3310" i="1"/>
  <c r="AA3310" i="1" s="1"/>
  <c r="AF3310" i="1"/>
  <c r="AH3310" i="1"/>
  <c r="AI3310" i="1" s="1"/>
  <c r="D3311" i="1"/>
  <c r="S3311" i="1" s="1"/>
  <c r="O3311" i="1"/>
  <c r="W3311" i="1"/>
  <c r="Y3311" i="1"/>
  <c r="AA3311" i="1" s="1"/>
  <c r="AF3311" i="1"/>
  <c r="AH3311" i="1"/>
  <c r="AI3311" i="1" s="1"/>
  <c r="D3312" i="1"/>
  <c r="O3312" i="1"/>
  <c r="W3312" i="1"/>
  <c r="Y3312" i="1"/>
  <c r="AA3312" i="1" s="1"/>
  <c r="AF3312" i="1"/>
  <c r="AH3312" i="1"/>
  <c r="AI3312" i="1" s="1"/>
  <c r="D3313" i="1"/>
  <c r="O3313" i="1"/>
  <c r="W3313" i="1"/>
  <c r="Y3313" i="1"/>
  <c r="AA3313" i="1" s="1"/>
  <c r="AF3313" i="1"/>
  <c r="AH3313" i="1"/>
  <c r="AI3313" i="1" s="1"/>
  <c r="D3314" i="1"/>
  <c r="S3314" i="1" s="1"/>
  <c r="O3314" i="1"/>
  <c r="W3314" i="1"/>
  <c r="Y3314" i="1"/>
  <c r="AA3314" i="1" s="1"/>
  <c r="AF3314" i="1"/>
  <c r="AH3314" i="1"/>
  <c r="AI3314" i="1" s="1"/>
  <c r="D3315" i="1"/>
  <c r="S3315" i="1" s="1"/>
  <c r="O3315" i="1"/>
  <c r="W3315" i="1"/>
  <c r="Y3315" i="1"/>
  <c r="AA3315" i="1" s="1"/>
  <c r="AF3315" i="1"/>
  <c r="AH3315" i="1"/>
  <c r="AI3315" i="1" s="1"/>
  <c r="D3316" i="1"/>
  <c r="S3316" i="1" s="1"/>
  <c r="AK3316" i="1" s="1"/>
  <c r="O3316" i="1"/>
  <c r="W3316" i="1"/>
  <c r="Y3316" i="1"/>
  <c r="AA3316" i="1" s="1"/>
  <c r="AF3316" i="1"/>
  <c r="AH3316" i="1"/>
  <c r="AI3316" i="1" s="1"/>
  <c r="D3317" i="1"/>
  <c r="S3317" i="1" s="1"/>
  <c r="O3317" i="1"/>
  <c r="W3317" i="1"/>
  <c r="Y3317" i="1"/>
  <c r="AA3317" i="1" s="1"/>
  <c r="AF3317" i="1"/>
  <c r="AH3317" i="1"/>
  <c r="AI3317" i="1" s="1"/>
  <c r="D3318" i="1"/>
  <c r="O3318" i="1"/>
  <c r="W3318" i="1"/>
  <c r="Y3318" i="1"/>
  <c r="AF3318" i="1"/>
  <c r="AH3318" i="1"/>
  <c r="AI3318" i="1" s="1"/>
  <c r="D3319" i="1"/>
  <c r="S3319" i="1" s="1"/>
  <c r="AK3319" i="1" s="1"/>
  <c r="O3319" i="1"/>
  <c r="W3319" i="1"/>
  <c r="Y3319" i="1"/>
  <c r="AA3319" i="1" s="1"/>
  <c r="AF3319" i="1"/>
  <c r="AH3319" i="1"/>
  <c r="AI3319" i="1" s="1"/>
  <c r="D3320" i="1"/>
  <c r="S3320" i="1" s="1"/>
  <c r="O3320" i="1"/>
  <c r="W3320" i="1"/>
  <c r="Y3320" i="1"/>
  <c r="AA3320" i="1" s="1"/>
  <c r="AF3320" i="1"/>
  <c r="AH3320" i="1"/>
  <c r="AI3320" i="1" s="1"/>
  <c r="D3321" i="1"/>
  <c r="S3321" i="1" s="1"/>
  <c r="O3321" i="1"/>
  <c r="W3321" i="1"/>
  <c r="Y3321" i="1"/>
  <c r="AA3321" i="1" s="1"/>
  <c r="AF3321" i="1"/>
  <c r="AH3321" i="1"/>
  <c r="AI3321" i="1" s="1"/>
  <c r="D3322" i="1"/>
  <c r="S3322" i="1" s="1"/>
  <c r="O3322" i="1"/>
  <c r="W3322" i="1"/>
  <c r="Y3322" i="1"/>
  <c r="AA3322" i="1" s="1"/>
  <c r="AF3322" i="1"/>
  <c r="AH3322" i="1"/>
  <c r="AI3322" i="1" s="1"/>
  <c r="D3323" i="1"/>
  <c r="S3323" i="1" s="1"/>
  <c r="O3323" i="1"/>
  <c r="W3323" i="1"/>
  <c r="Y3323" i="1"/>
  <c r="AA3323" i="1" s="1"/>
  <c r="AF3323" i="1"/>
  <c r="AH3323" i="1"/>
  <c r="AI3323" i="1" s="1"/>
  <c r="D3324" i="1"/>
  <c r="O3324" i="1"/>
  <c r="W3324" i="1"/>
  <c r="Y3324" i="1"/>
  <c r="AA3324" i="1" s="1"/>
  <c r="AF3324" i="1"/>
  <c r="AH3324" i="1"/>
  <c r="AI3324" i="1" s="1"/>
  <c r="D3325" i="1"/>
  <c r="S3325" i="1" s="1"/>
  <c r="AK3325" i="1" s="1"/>
  <c r="O3325" i="1"/>
  <c r="W3325" i="1"/>
  <c r="Y3325" i="1"/>
  <c r="AA3325" i="1" s="1"/>
  <c r="AF3325" i="1"/>
  <c r="AH3325" i="1"/>
  <c r="AI3325" i="1"/>
  <c r="D3326" i="1"/>
  <c r="O3326" i="1"/>
  <c r="W3326" i="1"/>
  <c r="Y3326" i="1"/>
  <c r="AA3326" i="1" s="1"/>
  <c r="AF3326" i="1"/>
  <c r="AH3326" i="1"/>
  <c r="AI3326" i="1" s="1"/>
  <c r="D3327" i="1"/>
  <c r="S3327" i="1" s="1"/>
  <c r="O3327" i="1"/>
  <c r="W3327" i="1"/>
  <c r="Y3327" i="1"/>
  <c r="AA3327" i="1" s="1"/>
  <c r="AF3327" i="1"/>
  <c r="AH3327" i="1"/>
  <c r="AI3327" i="1" s="1"/>
  <c r="D3328" i="1"/>
  <c r="S3328" i="1" s="1"/>
  <c r="O3328" i="1"/>
  <c r="W3328" i="1"/>
  <c r="Y3328" i="1"/>
  <c r="AA3328" i="1" s="1"/>
  <c r="AF3328" i="1"/>
  <c r="AH3328" i="1"/>
  <c r="AI3328" i="1" s="1"/>
  <c r="D3329" i="1"/>
  <c r="S3329" i="1" s="1"/>
  <c r="O3329" i="1"/>
  <c r="W3329" i="1"/>
  <c r="Y3329" i="1"/>
  <c r="AA3329" i="1" s="1"/>
  <c r="AF3329" i="1"/>
  <c r="AH3329" i="1"/>
  <c r="AI3329" i="1" s="1"/>
  <c r="D3330" i="1"/>
  <c r="O3330" i="1"/>
  <c r="W3330" i="1"/>
  <c r="Y3330" i="1"/>
  <c r="AA3330" i="1" s="1"/>
  <c r="AF3330" i="1"/>
  <c r="AH3330" i="1"/>
  <c r="AI3330" i="1" s="1"/>
  <c r="D3331" i="1"/>
  <c r="S3331" i="1" s="1"/>
  <c r="AK3331" i="1" s="1"/>
  <c r="O3331" i="1"/>
  <c r="W3331" i="1"/>
  <c r="Y3331" i="1"/>
  <c r="AA3331" i="1" s="1"/>
  <c r="AF3331" i="1"/>
  <c r="AH3331" i="1"/>
  <c r="AI3331" i="1" s="1"/>
  <c r="D3332" i="1"/>
  <c r="S3332" i="1" s="1"/>
  <c r="AK3332" i="1" s="1"/>
  <c r="O3332" i="1"/>
  <c r="W3332" i="1"/>
  <c r="Y3332" i="1"/>
  <c r="AA3332" i="1" s="1"/>
  <c r="AF3332" i="1"/>
  <c r="AH3332" i="1"/>
  <c r="AI3332" i="1" s="1"/>
  <c r="D3333" i="1"/>
  <c r="S3333" i="1" s="1"/>
  <c r="O3333" i="1"/>
  <c r="W3333" i="1"/>
  <c r="Y3333" i="1"/>
  <c r="AA3333" i="1" s="1"/>
  <c r="AF3333" i="1"/>
  <c r="AH3333" i="1"/>
  <c r="AI3333" i="1" s="1"/>
  <c r="D3334" i="1"/>
  <c r="S3334" i="1" s="1"/>
  <c r="O3334" i="1"/>
  <c r="W3334" i="1"/>
  <c r="Y3334" i="1"/>
  <c r="AA3334" i="1" s="1"/>
  <c r="AF3334" i="1"/>
  <c r="AH3334" i="1"/>
  <c r="AI3334" i="1" s="1"/>
  <c r="D3335" i="1"/>
  <c r="S3335" i="1" s="1"/>
  <c r="O3335" i="1"/>
  <c r="W3335" i="1"/>
  <c r="Y3335" i="1"/>
  <c r="AA3335" i="1" s="1"/>
  <c r="AF3335" i="1"/>
  <c r="AH3335" i="1"/>
  <c r="AI3335" i="1" s="1"/>
  <c r="D3336" i="1"/>
  <c r="O3336" i="1"/>
  <c r="W3336" i="1"/>
  <c r="Y3336" i="1"/>
  <c r="AA3336" i="1" s="1"/>
  <c r="AF3336" i="1"/>
  <c r="AH3336" i="1"/>
  <c r="AI3336" i="1" s="1"/>
  <c r="D3337" i="1"/>
  <c r="S3337" i="1" s="1"/>
  <c r="AK3337" i="1" s="1"/>
  <c r="O3337" i="1"/>
  <c r="W3337" i="1"/>
  <c r="Y3337" i="1"/>
  <c r="Z3337" i="1" s="1"/>
  <c r="AB3337" i="1" s="1"/>
  <c r="AA3337" i="1"/>
  <c r="AF3337" i="1"/>
  <c r="AH3337" i="1"/>
  <c r="AI3337" i="1" s="1"/>
  <c r="D3338" i="1"/>
  <c r="S3338" i="1" s="1"/>
  <c r="O3338" i="1"/>
  <c r="W3338" i="1"/>
  <c r="Y3338" i="1"/>
  <c r="AA3338" i="1" s="1"/>
  <c r="AF3338" i="1"/>
  <c r="AH3338" i="1"/>
  <c r="AI3338" i="1" s="1"/>
  <c r="D3339" i="1"/>
  <c r="S3339" i="1" s="1"/>
  <c r="O3339" i="1"/>
  <c r="W3339" i="1"/>
  <c r="Y3339" i="1"/>
  <c r="AA3339" i="1" s="1"/>
  <c r="AF3339" i="1"/>
  <c r="AH3339" i="1"/>
  <c r="AI3339" i="1" s="1"/>
  <c r="D3340" i="1"/>
  <c r="S3340" i="1" s="1"/>
  <c r="AK3340" i="1" s="1"/>
  <c r="O3340" i="1"/>
  <c r="W3340" i="1"/>
  <c r="Y3340" i="1"/>
  <c r="AA3340" i="1" s="1"/>
  <c r="AF3340" i="1"/>
  <c r="AH3340" i="1"/>
  <c r="AI3340" i="1" s="1"/>
  <c r="D3341" i="1"/>
  <c r="S3341" i="1" s="1"/>
  <c r="O3341" i="1"/>
  <c r="W3341" i="1"/>
  <c r="Y3341" i="1"/>
  <c r="AA3341" i="1" s="1"/>
  <c r="AF3341" i="1"/>
  <c r="AH3341" i="1"/>
  <c r="AI3341" i="1" s="1"/>
  <c r="D3342" i="1"/>
  <c r="O3342" i="1"/>
  <c r="W3342" i="1"/>
  <c r="Z3342" i="1"/>
  <c r="AB3342" i="1" s="1"/>
  <c r="Y3342" i="1"/>
  <c r="AA3342" i="1" s="1"/>
  <c r="AF3342" i="1"/>
  <c r="AH3342" i="1"/>
  <c r="AI3342" i="1"/>
  <c r="D3343" i="1"/>
  <c r="S3343" i="1" s="1"/>
  <c r="AK3343" i="1" s="1"/>
  <c r="O3343" i="1"/>
  <c r="W3343" i="1"/>
  <c r="Y3343" i="1"/>
  <c r="AA3343" i="1" s="1"/>
  <c r="AF3343" i="1"/>
  <c r="AH3343" i="1"/>
  <c r="AI3343" i="1" s="1"/>
  <c r="D3344" i="1"/>
  <c r="O3344" i="1"/>
  <c r="W3344" i="1"/>
  <c r="Y3344" i="1"/>
  <c r="AA3344" i="1" s="1"/>
  <c r="AF3344" i="1"/>
  <c r="AH3344" i="1"/>
  <c r="AI3344" i="1" s="1"/>
  <c r="D3345" i="1"/>
  <c r="S3345" i="1" s="1"/>
  <c r="O3345" i="1"/>
  <c r="W3345" i="1"/>
  <c r="Z3345" i="1"/>
  <c r="AB3345" i="1" s="1"/>
  <c r="Y3345" i="1"/>
  <c r="AA3345" i="1" s="1"/>
  <c r="AF3345" i="1"/>
  <c r="AH3345" i="1"/>
  <c r="AI3345" i="1" s="1"/>
  <c r="D3346" i="1"/>
  <c r="O3346" i="1"/>
  <c r="W3346" i="1"/>
  <c r="Y3346" i="1"/>
  <c r="AA3346" i="1" s="1"/>
  <c r="AF3346" i="1"/>
  <c r="AH3346" i="1"/>
  <c r="AI3346" i="1" s="1"/>
  <c r="D3347" i="1"/>
  <c r="S3347" i="1" s="1"/>
  <c r="O3347" i="1"/>
  <c r="W3347" i="1"/>
  <c r="Y3347" i="1"/>
  <c r="AA3347" i="1" s="1"/>
  <c r="AF3347" i="1"/>
  <c r="AH3347" i="1"/>
  <c r="AI3347" i="1" s="1"/>
  <c r="D3348" i="1"/>
  <c r="O3348" i="1"/>
  <c r="W3348" i="1"/>
  <c r="Y3348" i="1"/>
  <c r="AA3348" i="1"/>
  <c r="AF3348" i="1"/>
  <c r="AH3348" i="1"/>
  <c r="AI3348" i="1" s="1"/>
  <c r="D3349" i="1"/>
  <c r="S3349" i="1" s="1"/>
  <c r="O3349" i="1"/>
  <c r="W3349" i="1"/>
  <c r="Y3349" i="1"/>
  <c r="AA3349" i="1" s="1"/>
  <c r="AF3349" i="1"/>
  <c r="AH3349" i="1"/>
  <c r="AI3349" i="1" s="1"/>
  <c r="D3350" i="1"/>
  <c r="S3350" i="1" s="1"/>
  <c r="AK3350" i="1" s="1"/>
  <c r="O3350" i="1"/>
  <c r="W3350" i="1"/>
  <c r="Y3350" i="1"/>
  <c r="AA3350" i="1" s="1"/>
  <c r="AF3350" i="1"/>
  <c r="AH3350" i="1"/>
  <c r="AI3350" i="1" s="1"/>
  <c r="D3351" i="1"/>
  <c r="S3351" i="1" s="1"/>
  <c r="O3351" i="1"/>
  <c r="W3351" i="1"/>
  <c r="Y3351" i="1"/>
  <c r="AA3351" i="1" s="1"/>
  <c r="AF3351" i="1"/>
  <c r="AH3351" i="1"/>
  <c r="AI3351" i="1" s="1"/>
  <c r="D3352" i="1"/>
  <c r="S3352" i="1" s="1"/>
  <c r="AK3352" i="1" s="1"/>
  <c r="O3352" i="1"/>
  <c r="W3352" i="1"/>
  <c r="Z3352" i="1"/>
  <c r="AB3352" i="1" s="1"/>
  <c r="Y3352" i="1"/>
  <c r="AA3352" i="1" s="1"/>
  <c r="AF3352" i="1"/>
  <c r="AH3352" i="1"/>
  <c r="AI3352" i="1" s="1"/>
  <c r="D3353" i="1"/>
  <c r="S3353" i="1" s="1"/>
  <c r="O3353" i="1"/>
  <c r="W3353" i="1"/>
  <c r="Y3353" i="1"/>
  <c r="AA3353" i="1" s="1"/>
  <c r="AF3353" i="1"/>
  <c r="AH3353" i="1"/>
  <c r="AI3353" i="1" s="1"/>
  <c r="D3354" i="1"/>
  <c r="O3354" i="1"/>
  <c r="W3354" i="1"/>
  <c r="Y3354" i="1"/>
  <c r="AF3354" i="1"/>
  <c r="AH3354" i="1"/>
  <c r="AI3354" i="1" s="1"/>
  <c r="D3355" i="1"/>
  <c r="S3355" i="1" s="1"/>
  <c r="AK3355" i="1" s="1"/>
  <c r="O3355" i="1"/>
  <c r="W3355" i="1"/>
  <c r="Y3355" i="1"/>
  <c r="AA3355" i="1" s="1"/>
  <c r="AF3355" i="1"/>
  <c r="AH3355" i="1"/>
  <c r="AI3355" i="1" s="1"/>
  <c r="D3356" i="1"/>
  <c r="O3356" i="1"/>
  <c r="W3356" i="1"/>
  <c r="Y3356" i="1"/>
  <c r="AA3356" i="1" s="1"/>
  <c r="AF3356" i="1"/>
  <c r="AH3356" i="1"/>
  <c r="AI3356" i="1" s="1"/>
  <c r="D3357" i="1"/>
  <c r="S3357" i="1" s="1"/>
  <c r="O3357" i="1"/>
  <c r="W3357" i="1"/>
  <c r="Y3357" i="1"/>
  <c r="AA3357" i="1" s="1"/>
  <c r="AF3357" i="1"/>
  <c r="AH3357" i="1"/>
  <c r="AI3357" i="1" s="1"/>
  <c r="D3358" i="1"/>
  <c r="O3358" i="1"/>
  <c r="W3358" i="1"/>
  <c r="Y3358" i="1"/>
  <c r="AF3358" i="1"/>
  <c r="AH3358" i="1"/>
  <c r="AI3358" i="1" s="1"/>
  <c r="D3359" i="1"/>
  <c r="S3359" i="1" s="1"/>
  <c r="O3359" i="1"/>
  <c r="W3359" i="1"/>
  <c r="Y3359" i="1"/>
  <c r="AA3359" i="1" s="1"/>
  <c r="AF3359" i="1"/>
  <c r="AH3359" i="1"/>
  <c r="AI3359" i="1" s="1"/>
  <c r="D3360" i="1"/>
  <c r="O3360" i="1"/>
  <c r="W3360" i="1"/>
  <c r="Y3360" i="1"/>
  <c r="AA3360" i="1" s="1"/>
  <c r="AF3360" i="1"/>
  <c r="AH3360" i="1"/>
  <c r="AI3360" i="1" s="1"/>
  <c r="D3361" i="1"/>
  <c r="S3361" i="1" s="1"/>
  <c r="AK3361" i="1" s="1"/>
  <c r="O3361" i="1"/>
  <c r="W3361" i="1"/>
  <c r="Y3361" i="1"/>
  <c r="AA3361" i="1" s="1"/>
  <c r="AF3361" i="1"/>
  <c r="AH3361" i="1"/>
  <c r="AI3361" i="1" s="1"/>
  <c r="D3362" i="1"/>
  <c r="S3362" i="1" s="1"/>
  <c r="O3362" i="1"/>
  <c r="W3362" i="1"/>
  <c r="Y3362" i="1"/>
  <c r="AA3362" i="1" s="1"/>
  <c r="AF3362" i="1"/>
  <c r="AH3362" i="1"/>
  <c r="AI3362" i="1" s="1"/>
  <c r="D3363" i="1"/>
  <c r="S3363" i="1" s="1"/>
  <c r="O3363" i="1"/>
  <c r="W3363" i="1"/>
  <c r="Y3363" i="1"/>
  <c r="AA3363" i="1" s="1"/>
  <c r="AF3363" i="1"/>
  <c r="AH3363" i="1"/>
  <c r="AI3363" i="1" s="1"/>
  <c r="D3364" i="1"/>
  <c r="S3364" i="1" s="1"/>
  <c r="O3364" i="1"/>
  <c r="W3364" i="1"/>
  <c r="Y3364" i="1"/>
  <c r="AA3364" i="1" s="1"/>
  <c r="AF3364" i="1"/>
  <c r="AH3364" i="1"/>
  <c r="AI3364" i="1" s="1"/>
  <c r="D3365" i="1"/>
  <c r="S3365" i="1" s="1"/>
  <c r="O3365" i="1"/>
  <c r="W3365" i="1"/>
  <c r="Y3365" i="1"/>
  <c r="AA3365" i="1" s="1"/>
  <c r="AF3365" i="1"/>
  <c r="AH3365" i="1"/>
  <c r="AI3365" i="1" s="1"/>
  <c r="D3366" i="1"/>
  <c r="O3366" i="1"/>
  <c r="W3366" i="1"/>
  <c r="Y3366" i="1"/>
  <c r="AA3366" i="1" s="1"/>
  <c r="AF3366" i="1"/>
  <c r="AH3366" i="1"/>
  <c r="AI3366" i="1" s="1"/>
  <c r="D3367" i="1"/>
  <c r="S3367" i="1" s="1"/>
  <c r="O3367" i="1"/>
  <c r="W3367" i="1"/>
  <c r="Y3367" i="1"/>
  <c r="AA3367" i="1"/>
  <c r="AF3367" i="1"/>
  <c r="AH3367" i="1"/>
  <c r="AI3367" i="1" s="1"/>
  <c r="D3368" i="1"/>
  <c r="S3368" i="1" s="1"/>
  <c r="AK3368" i="1" s="1"/>
  <c r="O3368" i="1"/>
  <c r="W3368" i="1"/>
  <c r="Y3368" i="1"/>
  <c r="AA3368" i="1" s="1"/>
  <c r="AF3368" i="1"/>
  <c r="AH3368" i="1"/>
  <c r="AI3368" i="1" s="1"/>
  <c r="D3369" i="1"/>
  <c r="S3369" i="1" s="1"/>
  <c r="O3369" i="1"/>
  <c r="W3369" i="1"/>
  <c r="Y3369" i="1"/>
  <c r="AA3369" i="1" s="1"/>
  <c r="AF3369" i="1"/>
  <c r="AH3369" i="1"/>
  <c r="AI3369" i="1" s="1"/>
  <c r="D3370" i="1"/>
  <c r="S3370" i="1" s="1"/>
  <c r="O3370" i="1"/>
  <c r="W3370" i="1"/>
  <c r="Y3370" i="1"/>
  <c r="AA3370" i="1" s="1"/>
  <c r="AF3370" i="1"/>
  <c r="AH3370" i="1"/>
  <c r="AI3370" i="1" s="1"/>
  <c r="D3371" i="1"/>
  <c r="S3371" i="1" s="1"/>
  <c r="O3371" i="1"/>
  <c r="W3371" i="1"/>
  <c r="Y3371" i="1"/>
  <c r="AA3371" i="1" s="1"/>
  <c r="AF3371" i="1"/>
  <c r="AH3371" i="1"/>
  <c r="AI3371" i="1" s="1"/>
  <c r="D3372" i="1"/>
  <c r="O3372" i="1"/>
  <c r="W3372" i="1"/>
  <c r="Y3372" i="1"/>
  <c r="AA3372" i="1"/>
  <c r="AF3372" i="1"/>
  <c r="AH3372" i="1"/>
  <c r="AI3372" i="1" s="1"/>
  <c r="D3373" i="1"/>
  <c r="S3373" i="1" s="1"/>
  <c r="O3373" i="1"/>
  <c r="W3373" i="1"/>
  <c r="Y3373" i="1"/>
  <c r="AA3373" i="1" s="1"/>
  <c r="AF3373" i="1"/>
  <c r="AH3373" i="1"/>
  <c r="AI3373" i="1"/>
  <c r="D3374" i="1"/>
  <c r="S3374" i="1" s="1"/>
  <c r="AK3374" i="1" s="1"/>
  <c r="O3374" i="1"/>
  <c r="W3374" i="1"/>
  <c r="Y3374" i="1"/>
  <c r="AA3374" i="1" s="1"/>
  <c r="AF3374" i="1"/>
  <c r="AH3374" i="1"/>
  <c r="AI3374" i="1" s="1"/>
  <c r="D3375" i="1"/>
  <c r="S3375" i="1" s="1"/>
  <c r="O3375" i="1"/>
  <c r="W3375" i="1"/>
  <c r="Y3375" i="1"/>
  <c r="AA3375" i="1" s="1"/>
  <c r="AF3375" i="1"/>
  <c r="AH3375" i="1"/>
  <c r="AI3375" i="1" s="1"/>
  <c r="D3376" i="1"/>
  <c r="S3376" i="1" s="1"/>
  <c r="O3376" i="1"/>
  <c r="W3376" i="1"/>
  <c r="Y3376" i="1"/>
  <c r="AA3376" i="1" s="1"/>
  <c r="AF3376" i="1"/>
  <c r="AH3376" i="1"/>
  <c r="AI3376" i="1" s="1"/>
  <c r="D3377" i="1"/>
  <c r="S3377" i="1" s="1"/>
  <c r="O3377" i="1"/>
  <c r="W3377" i="1"/>
  <c r="Y3377" i="1"/>
  <c r="AA3377" i="1" s="1"/>
  <c r="AF3377" i="1"/>
  <c r="AH3377" i="1"/>
  <c r="AI3377" i="1" s="1"/>
  <c r="D3378" i="1"/>
  <c r="O3378" i="1"/>
  <c r="W3378" i="1"/>
  <c r="Y3378" i="1"/>
  <c r="AA3378" i="1" s="1"/>
  <c r="AF3378" i="1"/>
  <c r="AH3378" i="1"/>
  <c r="AI3378" i="1" s="1"/>
  <c r="D3379" i="1"/>
  <c r="S3379" i="1" s="1"/>
  <c r="O3379" i="1"/>
  <c r="W3379" i="1"/>
  <c r="Y3379" i="1"/>
  <c r="Z3379" i="1" s="1"/>
  <c r="AB3379" i="1" s="1"/>
  <c r="AF3379" i="1"/>
  <c r="AH3379" i="1"/>
  <c r="AI3379" i="1"/>
  <c r="D3380" i="1"/>
  <c r="S3380" i="1" s="1"/>
  <c r="AK3380" i="1" s="1"/>
  <c r="O3380" i="1"/>
  <c r="W3380" i="1"/>
  <c r="Y3380" i="1"/>
  <c r="AA3380" i="1" s="1"/>
  <c r="AF3380" i="1"/>
  <c r="AH3380" i="1"/>
  <c r="AI3380" i="1" s="1"/>
  <c r="D3381" i="1"/>
  <c r="S3381" i="1" s="1"/>
  <c r="O3381" i="1"/>
  <c r="W3381" i="1"/>
  <c r="Y3381" i="1"/>
  <c r="AA3381" i="1" s="1"/>
  <c r="AF3381" i="1"/>
  <c r="AH3381" i="1"/>
  <c r="AI3381" i="1" s="1"/>
  <c r="D3382" i="1"/>
  <c r="S3382" i="1" s="1"/>
  <c r="O3382" i="1"/>
  <c r="W3382" i="1"/>
  <c r="Y3382" i="1"/>
  <c r="AA3382" i="1" s="1"/>
  <c r="AF3382" i="1"/>
  <c r="AH3382" i="1"/>
  <c r="AI3382" i="1" s="1"/>
  <c r="D3383" i="1"/>
  <c r="S3383" i="1" s="1"/>
  <c r="O3383" i="1"/>
  <c r="W3383" i="1"/>
  <c r="Y3383" i="1"/>
  <c r="AA3383" i="1" s="1"/>
  <c r="AF3383" i="1"/>
  <c r="AH3383" i="1"/>
  <c r="AI3383" i="1" s="1"/>
  <c r="D3384" i="1"/>
  <c r="O3384" i="1"/>
  <c r="W3384" i="1"/>
  <c r="Y3384" i="1"/>
  <c r="AA3384" i="1" s="1"/>
  <c r="AF3384" i="1"/>
  <c r="AH3384" i="1"/>
  <c r="AI3384" i="1" s="1"/>
  <c r="D3385" i="1"/>
  <c r="O3385" i="1"/>
  <c r="W3385" i="1"/>
  <c r="Y3385" i="1"/>
  <c r="AA3385" i="1" s="1"/>
  <c r="AF3385" i="1"/>
  <c r="AH3385" i="1"/>
  <c r="AI3385" i="1" s="1"/>
  <c r="D3386" i="1"/>
  <c r="S3386" i="1" s="1"/>
  <c r="O3386" i="1"/>
  <c r="W3386" i="1"/>
  <c r="Y3386" i="1"/>
  <c r="AA3386" i="1" s="1"/>
  <c r="AF3386" i="1"/>
  <c r="AH3386" i="1"/>
  <c r="AI3386" i="1" s="1"/>
  <c r="D3387" i="1"/>
  <c r="S3387" i="1" s="1"/>
  <c r="O3387" i="1"/>
  <c r="W3387" i="1"/>
  <c r="Y3387" i="1"/>
  <c r="AA3387" i="1" s="1"/>
  <c r="AF3387" i="1"/>
  <c r="AH3387" i="1"/>
  <c r="AI3387" i="1" s="1"/>
  <c r="D3388" i="1"/>
  <c r="O3388" i="1"/>
  <c r="W3388" i="1"/>
  <c r="Y3388" i="1"/>
  <c r="AA3388" i="1" s="1"/>
  <c r="Z3388" i="1"/>
  <c r="AB3388" i="1" s="1"/>
  <c r="AF3388" i="1"/>
  <c r="AH3388" i="1"/>
  <c r="AI3388" i="1" s="1"/>
  <c r="D3389" i="1"/>
  <c r="S3389" i="1" s="1"/>
  <c r="O3389" i="1"/>
  <c r="W3389" i="1"/>
  <c r="Y3389" i="1"/>
  <c r="AA3389" i="1" s="1"/>
  <c r="AF3389" i="1"/>
  <c r="AH3389" i="1"/>
  <c r="AI3389" i="1" s="1"/>
  <c r="D3390" i="1"/>
  <c r="O3390" i="1"/>
  <c r="W3390" i="1"/>
  <c r="Y3390" i="1"/>
  <c r="Z3390" i="1" s="1"/>
  <c r="AB3390" i="1" s="1"/>
  <c r="AA3390" i="1"/>
  <c r="AF3390" i="1"/>
  <c r="AH3390" i="1"/>
  <c r="AI3390" i="1"/>
  <c r="D3391" i="1"/>
  <c r="S3391" i="1" s="1"/>
  <c r="AK3391" i="1" s="1"/>
  <c r="O3391" i="1"/>
  <c r="W3391" i="1"/>
  <c r="Y3391" i="1"/>
  <c r="AA3391" i="1" s="1"/>
  <c r="AF3391" i="1"/>
  <c r="AH3391" i="1"/>
  <c r="AI3391" i="1" s="1"/>
  <c r="D3392" i="1"/>
  <c r="S3392" i="1" s="1"/>
  <c r="O3392" i="1"/>
  <c r="W3392" i="1"/>
  <c r="Y3392" i="1"/>
  <c r="AA3392" i="1" s="1"/>
  <c r="AF3392" i="1"/>
  <c r="AH3392" i="1"/>
  <c r="AI3392" i="1" s="1"/>
  <c r="D3393" i="1"/>
  <c r="S3393" i="1" s="1"/>
  <c r="O3393" i="1"/>
  <c r="W3393" i="1"/>
  <c r="Y3393" i="1"/>
  <c r="AA3393" i="1"/>
  <c r="AF3393" i="1"/>
  <c r="AH3393" i="1"/>
  <c r="AI3393" i="1" s="1"/>
  <c r="D3394" i="1"/>
  <c r="S3394" i="1" s="1"/>
  <c r="O3394" i="1"/>
  <c r="W3394" i="1"/>
  <c r="Y3394" i="1"/>
  <c r="AA3394" i="1" s="1"/>
  <c r="AF3394" i="1"/>
  <c r="AH3394" i="1"/>
  <c r="AI3394" i="1"/>
  <c r="D3395" i="1"/>
  <c r="S3395" i="1" s="1"/>
  <c r="O3395" i="1"/>
  <c r="W3395" i="1"/>
  <c r="Y3395" i="1"/>
  <c r="AA3395" i="1" s="1"/>
  <c r="AF3395" i="1"/>
  <c r="AH3395" i="1"/>
  <c r="AI3395" i="1" s="1"/>
  <c r="D3396" i="1"/>
  <c r="O3396" i="1"/>
  <c r="W3396" i="1"/>
  <c r="Y3396" i="1"/>
  <c r="AF3396" i="1"/>
  <c r="AH3396" i="1"/>
  <c r="AI3396" i="1" s="1"/>
  <c r="D3397" i="1"/>
  <c r="S3397" i="1" s="1"/>
  <c r="O3397" i="1"/>
  <c r="W3397" i="1"/>
  <c r="Y3397" i="1"/>
  <c r="AA3397" i="1" s="1"/>
  <c r="AF3397" i="1"/>
  <c r="AH3397" i="1"/>
  <c r="AI3397" i="1" s="1"/>
  <c r="D3398" i="1"/>
  <c r="S3398" i="1" s="1"/>
  <c r="O3398" i="1"/>
  <c r="W3398" i="1"/>
  <c r="Y3398" i="1"/>
  <c r="AA3398" i="1" s="1"/>
  <c r="AF3398" i="1"/>
  <c r="AH3398" i="1"/>
  <c r="AI3398" i="1" s="1"/>
  <c r="D3399" i="1"/>
  <c r="S3399" i="1" s="1"/>
  <c r="O3399" i="1"/>
  <c r="W3399" i="1"/>
  <c r="Y3399" i="1"/>
  <c r="AA3399" i="1" s="1"/>
  <c r="AF3399" i="1"/>
  <c r="AH3399" i="1"/>
  <c r="AI3399" i="1" s="1"/>
  <c r="D3400" i="1"/>
  <c r="S3400" i="1" s="1"/>
  <c r="O3400" i="1"/>
  <c r="W3400" i="1"/>
  <c r="Y3400" i="1"/>
  <c r="AA3400" i="1" s="1"/>
  <c r="AF3400" i="1"/>
  <c r="AH3400" i="1"/>
  <c r="AI3400" i="1" s="1"/>
  <c r="D3401" i="1"/>
  <c r="S3401" i="1" s="1"/>
  <c r="O3401" i="1"/>
  <c r="W3401" i="1"/>
  <c r="Y3401" i="1"/>
  <c r="AA3401" i="1" s="1"/>
  <c r="AF3401" i="1"/>
  <c r="AH3401" i="1"/>
  <c r="AI3401" i="1" s="1"/>
  <c r="D3402" i="1"/>
  <c r="O3402" i="1"/>
  <c r="W3402" i="1"/>
  <c r="Y3402" i="1"/>
  <c r="AA3402" i="1"/>
  <c r="AF3402" i="1"/>
  <c r="AH3402" i="1"/>
  <c r="AI3402" i="1" s="1"/>
  <c r="D3403" i="1"/>
  <c r="S3403" i="1" s="1"/>
  <c r="AK3403" i="1" s="1"/>
  <c r="O3403" i="1"/>
  <c r="W3403" i="1"/>
  <c r="Y3403" i="1"/>
  <c r="AA3403" i="1" s="1"/>
  <c r="AF3403" i="1"/>
  <c r="AH3403" i="1"/>
  <c r="AI3403" i="1"/>
  <c r="D3404" i="1"/>
  <c r="S3404" i="1" s="1"/>
  <c r="AK3404" i="1" s="1"/>
  <c r="O3404" i="1"/>
  <c r="W3404" i="1"/>
  <c r="Y3404" i="1"/>
  <c r="AA3404" i="1" s="1"/>
  <c r="AF3404" i="1"/>
  <c r="AH3404" i="1"/>
  <c r="AI3404" i="1" s="1"/>
  <c r="D3405" i="1"/>
  <c r="S3405" i="1" s="1"/>
  <c r="O3405" i="1"/>
  <c r="W3405" i="1"/>
  <c r="Z3405" i="1"/>
  <c r="AB3405" i="1" s="1"/>
  <c r="Y3405" i="1"/>
  <c r="AA3405" i="1"/>
  <c r="AF3405" i="1"/>
  <c r="AH3405" i="1"/>
  <c r="AI3405" i="1" s="1"/>
  <c r="D3406" i="1"/>
  <c r="S3406" i="1" s="1"/>
  <c r="AK3406" i="1" s="1"/>
  <c r="O3406" i="1"/>
  <c r="W3406" i="1"/>
  <c r="Y3406" i="1"/>
  <c r="AA3406" i="1" s="1"/>
  <c r="AF3406" i="1"/>
  <c r="AH3406" i="1"/>
  <c r="AI3406" i="1" s="1"/>
  <c r="D3407" i="1"/>
  <c r="S3407" i="1" s="1"/>
  <c r="O3407" i="1"/>
  <c r="W3407" i="1"/>
  <c r="Y3407" i="1"/>
  <c r="AA3407" i="1" s="1"/>
  <c r="AF3407" i="1"/>
  <c r="AH3407" i="1"/>
  <c r="AI3407" i="1" s="1"/>
  <c r="D3408" i="1"/>
  <c r="O3408" i="1"/>
  <c r="W3408" i="1"/>
  <c r="Y3408" i="1"/>
  <c r="AA3408" i="1" s="1"/>
  <c r="AF3408" i="1"/>
  <c r="AH3408" i="1"/>
  <c r="AI3408" i="1" s="1"/>
  <c r="D3409" i="1"/>
  <c r="S3409" i="1" s="1"/>
  <c r="AK3409" i="1" s="1"/>
  <c r="O3409" i="1"/>
  <c r="W3409" i="1"/>
  <c r="Y3409" i="1"/>
  <c r="AA3409" i="1" s="1"/>
  <c r="AF3409" i="1"/>
  <c r="AH3409" i="1"/>
  <c r="AI3409" i="1" s="1"/>
  <c r="D3410" i="1"/>
  <c r="S3410" i="1" s="1"/>
  <c r="AK3410" i="1" s="1"/>
  <c r="O3410" i="1"/>
  <c r="W3410" i="1"/>
  <c r="Y3410" i="1"/>
  <c r="AA3410" i="1" s="1"/>
  <c r="AF3410" i="1"/>
  <c r="AH3410" i="1"/>
  <c r="AI3410" i="1" s="1"/>
  <c r="D3411" i="1"/>
  <c r="O3411" i="1"/>
  <c r="W3411" i="1"/>
  <c r="Y3411" i="1"/>
  <c r="AA3411" i="1" s="1"/>
  <c r="AF3411" i="1"/>
  <c r="AH3411" i="1"/>
  <c r="AI3411" i="1"/>
  <c r="D3412" i="1"/>
  <c r="S3412" i="1" s="1"/>
  <c r="AK3412" i="1" s="1"/>
  <c r="O3412" i="1"/>
  <c r="W3412" i="1"/>
  <c r="Y3412" i="1"/>
  <c r="AA3412" i="1" s="1"/>
  <c r="AF3412" i="1"/>
  <c r="AH3412" i="1"/>
  <c r="AI3412" i="1" s="1"/>
  <c r="D3413" i="1"/>
  <c r="S3413" i="1" s="1"/>
  <c r="O3413" i="1"/>
  <c r="W3413" i="1"/>
  <c r="Y3413" i="1"/>
  <c r="AA3413" i="1" s="1"/>
  <c r="AF3413" i="1"/>
  <c r="AH3413" i="1"/>
  <c r="AI3413" i="1" s="1"/>
  <c r="D3414" i="1"/>
  <c r="O3414" i="1"/>
  <c r="W3414" i="1"/>
  <c r="Y3414" i="1"/>
  <c r="AA3414" i="1" s="1"/>
  <c r="AF3414" i="1"/>
  <c r="AH3414" i="1"/>
  <c r="AI3414" i="1"/>
  <c r="D3415" i="1"/>
  <c r="S3415" i="1" s="1"/>
  <c r="AK3415" i="1" s="1"/>
  <c r="O3415" i="1"/>
  <c r="W3415" i="1"/>
  <c r="Y3415" i="1"/>
  <c r="AA3415" i="1" s="1"/>
  <c r="AF3415" i="1"/>
  <c r="AH3415" i="1"/>
  <c r="AI3415" i="1" s="1"/>
  <c r="D3416" i="1"/>
  <c r="S3416" i="1" s="1"/>
  <c r="AK3416" i="1" s="1"/>
  <c r="O3416" i="1"/>
  <c r="W3416" i="1"/>
  <c r="Y3416" i="1"/>
  <c r="AA3416" i="1" s="1"/>
  <c r="AF3416" i="1"/>
  <c r="AH3416" i="1"/>
  <c r="AI3416" i="1" s="1"/>
  <c r="D3417" i="1"/>
  <c r="O3417" i="1"/>
  <c r="W3417" i="1"/>
  <c r="Y3417" i="1"/>
  <c r="AA3417" i="1" s="1"/>
  <c r="AF3417" i="1"/>
  <c r="AH3417" i="1"/>
  <c r="AI3417" i="1"/>
  <c r="D3418" i="1"/>
  <c r="O3418" i="1"/>
  <c r="W3418" i="1"/>
  <c r="Y3418" i="1"/>
  <c r="AA3418" i="1" s="1"/>
  <c r="AF3418" i="1"/>
  <c r="AH3418" i="1"/>
  <c r="AI3418" i="1" s="1"/>
  <c r="D3419" i="1"/>
  <c r="S3419" i="1" s="1"/>
  <c r="O3419" i="1"/>
  <c r="W3419" i="1"/>
  <c r="Y3419" i="1"/>
  <c r="AA3419" i="1" s="1"/>
  <c r="AF3419" i="1"/>
  <c r="AH3419" i="1"/>
  <c r="AI3419" i="1" s="1"/>
  <c r="D3420" i="1"/>
  <c r="O3420" i="1"/>
  <c r="W3420" i="1"/>
  <c r="Y3420" i="1"/>
  <c r="AA3420" i="1" s="1"/>
  <c r="AF3420" i="1"/>
  <c r="AH3420" i="1"/>
  <c r="AI3420" i="1" s="1"/>
  <c r="D3421" i="1"/>
  <c r="S3421" i="1" s="1"/>
  <c r="AK3421" i="1" s="1"/>
  <c r="O3421" i="1"/>
  <c r="W3421" i="1"/>
  <c r="Y3421" i="1"/>
  <c r="AA3421" i="1" s="1"/>
  <c r="AF3421" i="1"/>
  <c r="AH3421" i="1"/>
  <c r="AI3421" i="1" s="1"/>
  <c r="D3422" i="1"/>
  <c r="S3422" i="1" s="1"/>
  <c r="O3422" i="1"/>
  <c r="W3422" i="1"/>
  <c r="Y3422" i="1"/>
  <c r="AA3422" i="1" s="1"/>
  <c r="AF3422" i="1"/>
  <c r="AH3422" i="1"/>
  <c r="AI3422" i="1" s="1"/>
  <c r="D3423" i="1"/>
  <c r="O3423" i="1"/>
  <c r="W3423" i="1"/>
  <c r="Y3423" i="1"/>
  <c r="AA3423" i="1" s="1"/>
  <c r="AF3423" i="1"/>
  <c r="AH3423" i="1"/>
  <c r="AI3423" i="1" s="1"/>
  <c r="D3424" i="1"/>
  <c r="S3424" i="1" s="1"/>
  <c r="AK3424" i="1" s="1"/>
  <c r="O3424" i="1"/>
  <c r="W3424" i="1"/>
  <c r="Y3424" i="1"/>
  <c r="AA3424" i="1" s="1"/>
  <c r="AF3424" i="1"/>
  <c r="AH3424" i="1"/>
  <c r="AI3424" i="1" s="1"/>
  <c r="D3425" i="1"/>
  <c r="S3425" i="1" s="1"/>
  <c r="O3425" i="1"/>
  <c r="W3425" i="1"/>
  <c r="Y3425" i="1"/>
  <c r="AA3425" i="1" s="1"/>
  <c r="AF3425" i="1"/>
  <c r="AH3425" i="1"/>
  <c r="AI3425" i="1" s="1"/>
  <c r="D3426" i="1"/>
  <c r="O3426" i="1"/>
  <c r="W3426" i="1"/>
  <c r="Y3426" i="1"/>
  <c r="AF3426" i="1"/>
  <c r="AH3426" i="1"/>
  <c r="AI3426" i="1" s="1"/>
  <c r="D3427" i="1"/>
  <c r="S3427" i="1" s="1"/>
  <c r="O3427" i="1"/>
  <c r="W3427" i="1"/>
  <c r="Y3427" i="1"/>
  <c r="AA3427" i="1" s="1"/>
  <c r="AF3427" i="1"/>
  <c r="AH3427" i="1"/>
  <c r="AI3427" i="1" s="1"/>
  <c r="D3428" i="1"/>
  <c r="O3428" i="1"/>
  <c r="W3428" i="1"/>
  <c r="Y3428" i="1"/>
  <c r="AA3428" i="1" s="1"/>
  <c r="AF3428" i="1"/>
  <c r="AH3428" i="1"/>
  <c r="AI3428" i="1" s="1"/>
  <c r="D3429" i="1"/>
  <c r="O3429" i="1"/>
  <c r="W3429" i="1"/>
  <c r="Y3429" i="1"/>
  <c r="AA3429" i="1" s="1"/>
  <c r="AF3429" i="1"/>
  <c r="AH3429" i="1"/>
  <c r="AI3429" i="1" s="1"/>
  <c r="D3430" i="1"/>
  <c r="S3430" i="1" s="1"/>
  <c r="AK3430" i="1" s="1"/>
  <c r="O3430" i="1"/>
  <c r="W3430" i="1"/>
  <c r="Y3430" i="1"/>
  <c r="AA3430" i="1" s="1"/>
  <c r="AF3430" i="1"/>
  <c r="AH3430" i="1"/>
  <c r="AI3430" i="1" s="1"/>
  <c r="D3431" i="1"/>
  <c r="S3431" i="1" s="1"/>
  <c r="O3431" i="1"/>
  <c r="W3431" i="1"/>
  <c r="Y3431" i="1"/>
  <c r="AA3431" i="1" s="1"/>
  <c r="AF3431" i="1"/>
  <c r="AH3431" i="1"/>
  <c r="AI3431" i="1" s="1"/>
  <c r="D3432" i="1"/>
  <c r="O3432" i="1"/>
  <c r="W3432" i="1"/>
  <c r="Y3432" i="1"/>
  <c r="AA3432" i="1" s="1"/>
  <c r="Z3432" i="1"/>
  <c r="AB3432" i="1" s="1"/>
  <c r="AF3432" i="1"/>
  <c r="AH3432" i="1"/>
  <c r="AI3432" i="1" s="1"/>
  <c r="D3433" i="1"/>
  <c r="S3433" i="1" s="1"/>
  <c r="AK3433" i="1" s="1"/>
  <c r="O3433" i="1"/>
  <c r="W3433" i="1"/>
  <c r="Y3433" i="1"/>
  <c r="AA3433" i="1" s="1"/>
  <c r="AF3433" i="1"/>
  <c r="AH3433" i="1"/>
  <c r="AI3433" i="1" s="1"/>
  <c r="D3434" i="1"/>
  <c r="S3434" i="1" s="1"/>
  <c r="AK3434" i="1" s="1"/>
  <c r="O3434" i="1"/>
  <c r="W3434" i="1"/>
  <c r="Y3434" i="1"/>
  <c r="AA3434" i="1" s="1"/>
  <c r="AF3434" i="1"/>
  <c r="AH3434" i="1"/>
  <c r="AI3434" i="1" s="1"/>
  <c r="D3435" i="1"/>
  <c r="O3435" i="1"/>
  <c r="W3435" i="1"/>
  <c r="Y3435" i="1"/>
  <c r="AA3435" i="1" s="1"/>
  <c r="AF3435" i="1"/>
  <c r="AH3435" i="1"/>
  <c r="AI3435" i="1" s="1"/>
  <c r="D3436" i="1"/>
  <c r="S3436" i="1" s="1"/>
  <c r="AK3436" i="1" s="1"/>
  <c r="O3436" i="1"/>
  <c r="W3436" i="1"/>
  <c r="Y3436" i="1"/>
  <c r="AA3436" i="1" s="1"/>
  <c r="AF3436" i="1"/>
  <c r="AH3436" i="1"/>
  <c r="AI3436" i="1" s="1"/>
  <c r="D3437" i="1"/>
  <c r="S3437" i="1" s="1"/>
  <c r="O3437" i="1"/>
  <c r="W3437" i="1"/>
  <c r="Y3437" i="1"/>
  <c r="AA3437" i="1" s="1"/>
  <c r="AF3437" i="1"/>
  <c r="AH3437" i="1"/>
  <c r="AI3437" i="1" s="1"/>
  <c r="D3438" i="1"/>
  <c r="O3438" i="1"/>
  <c r="W3438" i="1"/>
  <c r="Y3438" i="1"/>
  <c r="AA3438" i="1" s="1"/>
  <c r="AF3438" i="1"/>
  <c r="AH3438" i="1"/>
  <c r="AI3438" i="1" s="1"/>
  <c r="D3439" i="1"/>
  <c r="S3439" i="1" s="1"/>
  <c r="AK3439" i="1" s="1"/>
  <c r="O3439" i="1"/>
  <c r="W3439" i="1"/>
  <c r="Y3439" i="1"/>
  <c r="AA3439" i="1" s="1"/>
  <c r="AF3439" i="1"/>
  <c r="AH3439" i="1"/>
  <c r="AI3439" i="1" s="1"/>
  <c r="D3440" i="1"/>
  <c r="S3440" i="1" s="1"/>
  <c r="AK3440" i="1" s="1"/>
  <c r="O3440" i="1"/>
  <c r="W3440" i="1"/>
  <c r="Y3440" i="1"/>
  <c r="AA3440" i="1" s="1"/>
  <c r="AF3440" i="1"/>
  <c r="AH3440" i="1"/>
  <c r="AI3440" i="1" s="1"/>
  <c r="D3441" i="1"/>
  <c r="O3441" i="1"/>
  <c r="W3441" i="1"/>
  <c r="Y3441" i="1"/>
  <c r="AA3441" i="1" s="1"/>
  <c r="AF3441" i="1"/>
  <c r="AH3441" i="1"/>
  <c r="AI3441" i="1" s="1"/>
  <c r="D3442" i="1"/>
  <c r="S3442" i="1" s="1"/>
  <c r="O3442" i="1"/>
  <c r="W3442" i="1"/>
  <c r="Y3442" i="1"/>
  <c r="AA3442" i="1" s="1"/>
  <c r="AF3442" i="1"/>
  <c r="AH3442" i="1"/>
  <c r="AI3442" i="1" s="1"/>
  <c r="D3443" i="1"/>
  <c r="S3443" i="1" s="1"/>
  <c r="O3443" i="1"/>
  <c r="W3443" i="1"/>
  <c r="Y3443" i="1"/>
  <c r="AA3443" i="1" s="1"/>
  <c r="AF3443" i="1"/>
  <c r="AH3443" i="1"/>
  <c r="AI3443" i="1" s="1"/>
  <c r="D3444" i="1"/>
  <c r="O3444" i="1"/>
  <c r="W3444" i="1"/>
  <c r="Y3444" i="1"/>
  <c r="AA3444" i="1" s="1"/>
  <c r="AF3444" i="1"/>
  <c r="AH3444" i="1"/>
  <c r="AI3444" i="1"/>
  <c r="D3445" i="1"/>
  <c r="S3445" i="1" s="1"/>
  <c r="O3445" i="1"/>
  <c r="W3445" i="1"/>
  <c r="Y3445" i="1"/>
  <c r="AA3445" i="1" s="1"/>
  <c r="AF3445" i="1"/>
  <c r="AH3445" i="1"/>
  <c r="AI3445" i="1" s="1"/>
  <c r="D3446" i="1"/>
  <c r="S3446" i="1" s="1"/>
  <c r="O3446" i="1"/>
  <c r="W3446" i="1"/>
  <c r="Y3446" i="1"/>
  <c r="AA3446" i="1" s="1"/>
  <c r="AF3446" i="1"/>
  <c r="AH3446" i="1"/>
  <c r="AI3446" i="1" s="1"/>
  <c r="D3447" i="1"/>
  <c r="S3447" i="1" s="1"/>
  <c r="AK3447" i="1" s="1"/>
  <c r="O3447" i="1"/>
  <c r="W3447" i="1"/>
  <c r="Y3447" i="1"/>
  <c r="AA3447" i="1" s="1"/>
  <c r="AF3447" i="1"/>
  <c r="AH3447" i="1"/>
  <c r="AI3447" i="1" s="1"/>
  <c r="D3448" i="1"/>
  <c r="S3448" i="1" s="1"/>
  <c r="O3448" i="1"/>
  <c r="W3448" i="1"/>
  <c r="Y3448" i="1"/>
  <c r="AA3448" i="1" s="1"/>
  <c r="AF3448" i="1"/>
  <c r="AH3448" i="1"/>
  <c r="AI3448" i="1" s="1"/>
  <c r="D3449" i="1"/>
  <c r="S3449" i="1" s="1"/>
  <c r="O3449" i="1"/>
  <c r="W3449" i="1"/>
  <c r="Y3449" i="1"/>
  <c r="AA3449" i="1" s="1"/>
  <c r="AF3449" i="1"/>
  <c r="AH3449" i="1"/>
  <c r="AI3449" i="1" s="1"/>
  <c r="D3450" i="1"/>
  <c r="O3450" i="1"/>
  <c r="W3450" i="1"/>
  <c r="Y3450" i="1"/>
  <c r="AF3450" i="1"/>
  <c r="AH3450" i="1"/>
  <c r="AI3450" i="1" s="1"/>
  <c r="D3451" i="1"/>
  <c r="S3451" i="1" s="1"/>
  <c r="AK3451" i="1" s="1"/>
  <c r="O3451" i="1"/>
  <c r="W3451" i="1"/>
  <c r="Y3451" i="1"/>
  <c r="AA3451" i="1" s="1"/>
  <c r="AF3451" i="1"/>
  <c r="AH3451" i="1"/>
  <c r="AI3451" i="1" s="1"/>
  <c r="D3452" i="1"/>
  <c r="S3452" i="1" s="1"/>
  <c r="AK3452" i="1" s="1"/>
  <c r="O3452" i="1"/>
  <c r="W3452" i="1"/>
  <c r="Y3452" i="1"/>
  <c r="AA3452" i="1" s="1"/>
  <c r="AF3452" i="1"/>
  <c r="AH3452" i="1"/>
  <c r="AI3452" i="1" s="1"/>
  <c r="D3453" i="1"/>
  <c r="S3453" i="1" s="1"/>
  <c r="AK3453" i="1" s="1"/>
  <c r="O3453" i="1"/>
  <c r="W3453" i="1"/>
  <c r="Z3453" i="1"/>
  <c r="AB3453" i="1" s="1"/>
  <c r="Y3453" i="1"/>
  <c r="AA3453" i="1"/>
  <c r="AF3453" i="1"/>
  <c r="AH3453" i="1"/>
  <c r="AI3453" i="1" s="1"/>
  <c r="D3454" i="1"/>
  <c r="O3454" i="1"/>
  <c r="W3454" i="1"/>
  <c r="Y3454" i="1"/>
  <c r="AA3454" i="1" s="1"/>
  <c r="AF3454" i="1"/>
  <c r="AH3454" i="1"/>
  <c r="AI3454" i="1"/>
  <c r="D3455" i="1"/>
  <c r="S3455" i="1" s="1"/>
  <c r="O3455" i="1"/>
  <c r="W3455" i="1"/>
  <c r="Y3455" i="1"/>
  <c r="AA3455" i="1" s="1"/>
  <c r="AF3455" i="1"/>
  <c r="AH3455" i="1"/>
  <c r="AI3455" i="1" s="1"/>
  <c r="D3456" i="1"/>
  <c r="O3456" i="1"/>
  <c r="W3456" i="1"/>
  <c r="Y3456" i="1"/>
  <c r="Z3456" i="1" s="1"/>
  <c r="AB3456" i="1" s="1"/>
  <c r="AF3456" i="1"/>
  <c r="AH3456" i="1"/>
  <c r="AI3456" i="1" s="1"/>
  <c r="D3457" i="1"/>
  <c r="S3457" i="1" s="1"/>
  <c r="AK3457" i="1" s="1"/>
  <c r="O3457" i="1"/>
  <c r="W3457" i="1"/>
  <c r="Y3457" i="1"/>
  <c r="AA3457" i="1" s="1"/>
  <c r="AF3457" i="1"/>
  <c r="AH3457" i="1"/>
  <c r="AI3457" i="1"/>
  <c r="D3458" i="1"/>
  <c r="S3458" i="1" s="1"/>
  <c r="AK3458" i="1" s="1"/>
  <c r="O3458" i="1"/>
  <c r="W3458" i="1"/>
  <c r="Y3458" i="1"/>
  <c r="AA3458" i="1" s="1"/>
  <c r="AF3458" i="1"/>
  <c r="AH3458" i="1"/>
  <c r="AI3458" i="1" s="1"/>
  <c r="D3459" i="1"/>
  <c r="S3459" i="1" s="1"/>
  <c r="AK3459" i="1" s="1"/>
  <c r="O3459" i="1"/>
  <c r="W3459" i="1"/>
  <c r="Y3459" i="1"/>
  <c r="AA3459" i="1"/>
  <c r="AF3459" i="1"/>
  <c r="AH3459" i="1"/>
  <c r="AI3459" i="1" s="1"/>
  <c r="D3460" i="1"/>
  <c r="S3460" i="1" s="1"/>
  <c r="O3460" i="1"/>
  <c r="W3460" i="1"/>
  <c r="Y3460" i="1"/>
  <c r="AA3460" i="1" s="1"/>
  <c r="AF3460" i="1"/>
  <c r="AH3460" i="1"/>
  <c r="AI3460" i="1" s="1"/>
  <c r="D3461" i="1"/>
  <c r="S3461" i="1" s="1"/>
  <c r="O3461" i="1"/>
  <c r="W3461" i="1"/>
  <c r="Y3461" i="1"/>
  <c r="AA3461" i="1" s="1"/>
  <c r="AF3461" i="1"/>
  <c r="AH3461" i="1"/>
  <c r="AI3461" i="1" s="1"/>
  <c r="D3462" i="1"/>
  <c r="O3462" i="1"/>
  <c r="W3462" i="1"/>
  <c r="Y3462" i="1"/>
  <c r="AF3462" i="1"/>
  <c r="AH3462" i="1"/>
  <c r="AI3462" i="1" s="1"/>
  <c r="D3463" i="1"/>
  <c r="S3463" i="1" s="1"/>
  <c r="AK3463" i="1" s="1"/>
  <c r="O3463" i="1"/>
  <c r="W3463" i="1"/>
  <c r="Z3463" i="1"/>
  <c r="AB3463" i="1" s="1"/>
  <c r="Y3463" i="1"/>
  <c r="AA3463" i="1" s="1"/>
  <c r="AF3463" i="1"/>
  <c r="AH3463" i="1"/>
  <c r="AI3463" i="1" s="1"/>
  <c r="D3464" i="1"/>
  <c r="S3464" i="1" s="1"/>
  <c r="O3464" i="1"/>
  <c r="W3464" i="1"/>
  <c r="Y3464" i="1"/>
  <c r="AA3464" i="1" s="1"/>
  <c r="AF3464" i="1"/>
  <c r="AH3464" i="1"/>
  <c r="AI3464" i="1" s="1"/>
  <c r="D3465" i="1"/>
  <c r="S3465" i="1" s="1"/>
  <c r="AK3465" i="1" s="1"/>
  <c r="O3465" i="1"/>
  <c r="W3465" i="1"/>
  <c r="Y3465" i="1"/>
  <c r="AA3465" i="1" s="1"/>
  <c r="AF3465" i="1"/>
  <c r="AH3465" i="1"/>
  <c r="AI3465" i="1"/>
  <c r="D3466" i="1"/>
  <c r="S3466" i="1" s="1"/>
  <c r="AK3466" i="1" s="1"/>
  <c r="O3466" i="1"/>
  <c r="W3466" i="1"/>
  <c r="Y3466" i="1"/>
  <c r="AA3466" i="1" s="1"/>
  <c r="AF3466" i="1"/>
  <c r="AH3466" i="1"/>
  <c r="AI3466" i="1" s="1"/>
  <c r="D3467" i="1"/>
  <c r="S3467" i="1" s="1"/>
  <c r="O3467" i="1"/>
  <c r="W3467" i="1"/>
  <c r="Y3467" i="1"/>
  <c r="AA3467" i="1" s="1"/>
  <c r="AF3467" i="1"/>
  <c r="AH3467" i="1"/>
  <c r="AI3467" i="1" s="1"/>
  <c r="D3468" i="1"/>
  <c r="O3468" i="1"/>
  <c r="W3468" i="1"/>
  <c r="Y3468" i="1"/>
  <c r="AA3468" i="1"/>
  <c r="AF3468" i="1"/>
  <c r="AH3468" i="1"/>
  <c r="AI3468" i="1" s="1"/>
  <c r="D3469" i="1"/>
  <c r="S3469" i="1" s="1"/>
  <c r="AK3469" i="1" s="1"/>
  <c r="O3469" i="1"/>
  <c r="W3469" i="1"/>
  <c r="Y3469" i="1"/>
  <c r="AA3469" i="1" s="1"/>
  <c r="AF3469" i="1"/>
  <c r="AH3469" i="1"/>
  <c r="AI3469" i="1" s="1"/>
  <c r="D3470" i="1"/>
  <c r="S3470" i="1" s="1"/>
  <c r="AK3470" i="1" s="1"/>
  <c r="O3470" i="1"/>
  <c r="W3470" i="1"/>
  <c r="Y3470" i="1"/>
  <c r="AA3470" i="1" s="1"/>
  <c r="AF3470" i="1"/>
  <c r="AH3470" i="1"/>
  <c r="AI3470" i="1" s="1"/>
  <c r="D3471" i="1"/>
  <c r="S3471" i="1" s="1"/>
  <c r="AK3471" i="1" s="1"/>
  <c r="O3471" i="1"/>
  <c r="W3471" i="1"/>
  <c r="Z3471" i="1" s="1"/>
  <c r="AB3471" i="1" s="1"/>
  <c r="Y3471" i="1"/>
  <c r="AA3471" i="1" s="1"/>
  <c r="AF3471" i="1"/>
  <c r="AH3471" i="1"/>
  <c r="AI3471" i="1" s="1"/>
  <c r="D3472" i="1"/>
  <c r="S3472" i="1" s="1"/>
  <c r="AK3472" i="1" s="1"/>
  <c r="O3472" i="1"/>
  <c r="W3472" i="1"/>
  <c r="Y3472" i="1"/>
  <c r="AA3472" i="1" s="1"/>
  <c r="AF3472" i="1"/>
  <c r="AH3472" i="1"/>
  <c r="AI3472" i="1"/>
  <c r="D3473" i="1"/>
  <c r="S3473" i="1" s="1"/>
  <c r="O3473" i="1"/>
  <c r="W3473" i="1"/>
  <c r="Y3473" i="1"/>
  <c r="AA3473" i="1" s="1"/>
  <c r="AF3473" i="1"/>
  <c r="AH3473" i="1"/>
  <c r="AI3473" i="1" s="1"/>
  <c r="D3474" i="1"/>
  <c r="O3474" i="1"/>
  <c r="W3474" i="1"/>
  <c r="Y3474" i="1"/>
  <c r="AA3474" i="1" s="1"/>
  <c r="AF3474" i="1"/>
  <c r="AH3474" i="1"/>
  <c r="AI3474" i="1" s="1"/>
  <c r="D3475" i="1"/>
  <c r="S3475" i="1" s="1"/>
  <c r="AK3475" i="1" s="1"/>
  <c r="O3475" i="1"/>
  <c r="W3475" i="1"/>
  <c r="Y3475" i="1"/>
  <c r="AA3475" i="1"/>
  <c r="AF3475" i="1"/>
  <c r="AH3475" i="1"/>
  <c r="AI3475" i="1" s="1"/>
  <c r="D3476" i="1"/>
  <c r="O3476" i="1"/>
  <c r="W3476" i="1"/>
  <c r="Y3476" i="1"/>
  <c r="AA3476" i="1" s="1"/>
  <c r="AF3476" i="1"/>
  <c r="AH3476" i="1"/>
  <c r="AI3476" i="1" s="1"/>
  <c r="D3477" i="1"/>
  <c r="S3477" i="1" s="1"/>
  <c r="AK3477" i="1" s="1"/>
  <c r="O3477" i="1"/>
  <c r="W3477" i="1"/>
  <c r="Y3477" i="1"/>
  <c r="AA3477" i="1"/>
  <c r="AF3477" i="1"/>
  <c r="AH3477" i="1"/>
  <c r="AI3477" i="1" s="1"/>
  <c r="D3478" i="1"/>
  <c r="S3478" i="1" s="1"/>
  <c r="O3478" i="1"/>
  <c r="W3478" i="1"/>
  <c r="Y3478" i="1"/>
  <c r="AA3478" i="1" s="1"/>
  <c r="AF3478" i="1"/>
  <c r="AH3478" i="1"/>
  <c r="AI3478" i="1"/>
  <c r="D3479" i="1"/>
  <c r="S3479" i="1" s="1"/>
  <c r="O3479" i="1"/>
  <c r="W3479" i="1"/>
  <c r="Y3479" i="1"/>
  <c r="AA3479" i="1" s="1"/>
  <c r="AF3479" i="1"/>
  <c r="AH3479" i="1"/>
  <c r="AI3479" i="1" s="1"/>
  <c r="D3480" i="1"/>
  <c r="O3480" i="1"/>
  <c r="W3480" i="1"/>
  <c r="Z3480" i="1"/>
  <c r="AB3480" i="1" s="1"/>
  <c r="Y3480" i="1"/>
  <c r="AA3480" i="1"/>
  <c r="AF3480" i="1"/>
  <c r="AH3480" i="1"/>
  <c r="AI3480" i="1" s="1"/>
  <c r="D3481" i="1"/>
  <c r="S3481" i="1" s="1"/>
  <c r="AK3481" i="1" s="1"/>
  <c r="O3481" i="1"/>
  <c r="W3481" i="1"/>
  <c r="Y3481" i="1"/>
  <c r="AA3481" i="1" s="1"/>
  <c r="AF3481" i="1"/>
  <c r="AH3481" i="1"/>
  <c r="AI3481" i="1" s="1"/>
  <c r="D3482" i="1"/>
  <c r="S3482" i="1" s="1"/>
  <c r="AK3482" i="1" s="1"/>
  <c r="O3482" i="1"/>
  <c r="W3482" i="1"/>
  <c r="Y3482" i="1"/>
  <c r="AA3482" i="1" s="1"/>
  <c r="AF3482" i="1"/>
  <c r="AH3482" i="1"/>
  <c r="AI3482" i="1"/>
  <c r="D3483" i="1"/>
  <c r="O3483" i="1"/>
  <c r="W3483" i="1"/>
  <c r="Y3483" i="1"/>
  <c r="AA3483" i="1" s="1"/>
  <c r="AF3483" i="1"/>
  <c r="AH3483" i="1"/>
  <c r="AI3483" i="1"/>
  <c r="D3484" i="1"/>
  <c r="S3484" i="1" s="1"/>
  <c r="AK3484" i="1" s="1"/>
  <c r="O3484" i="1"/>
  <c r="W3484" i="1"/>
  <c r="Y3484" i="1"/>
  <c r="AA3484" i="1" s="1"/>
  <c r="AF3484" i="1"/>
  <c r="AH3484" i="1"/>
  <c r="AI3484" i="1" s="1"/>
  <c r="D3485" i="1"/>
  <c r="S3485" i="1" s="1"/>
  <c r="O3485" i="1"/>
  <c r="W3485" i="1"/>
  <c r="Y3485" i="1"/>
  <c r="AA3485" i="1" s="1"/>
  <c r="AF3485" i="1"/>
  <c r="AH3485" i="1"/>
  <c r="AI3485" i="1" s="1"/>
  <c r="D3486" i="1"/>
  <c r="S3486" i="1" s="1"/>
  <c r="AK3486" i="1" s="1"/>
  <c r="O3486" i="1"/>
  <c r="W3486" i="1"/>
  <c r="Y3486" i="1"/>
  <c r="AA3486" i="1" s="1"/>
  <c r="AF3486" i="1"/>
  <c r="AH3486" i="1"/>
  <c r="AI3486" i="1" s="1"/>
  <c r="D3487" i="1"/>
  <c r="S3487" i="1" s="1"/>
  <c r="O3487" i="1"/>
  <c r="W3487" i="1"/>
  <c r="Y3487" i="1"/>
  <c r="AA3487" i="1"/>
  <c r="AF3487" i="1"/>
  <c r="AH3487" i="1"/>
  <c r="AI3487" i="1" s="1"/>
  <c r="D3488" i="1"/>
  <c r="S3488" i="1" s="1"/>
  <c r="O3488" i="1"/>
  <c r="W3488" i="1"/>
  <c r="Y3488" i="1"/>
  <c r="AA3488" i="1" s="1"/>
  <c r="AF3488" i="1"/>
  <c r="AH3488" i="1"/>
  <c r="AI3488" i="1" s="1"/>
  <c r="D3489" i="1"/>
  <c r="S3489" i="1" s="1"/>
  <c r="AK3489" i="1" s="1"/>
  <c r="O3489" i="1"/>
  <c r="W3489" i="1"/>
  <c r="Y3489" i="1"/>
  <c r="AA3489" i="1" s="1"/>
  <c r="AF3489" i="1"/>
  <c r="AH3489" i="1"/>
  <c r="AI3489" i="1" s="1"/>
  <c r="D3490" i="1"/>
  <c r="O3490" i="1"/>
  <c r="W3490" i="1"/>
  <c r="Y3490" i="1"/>
  <c r="AA3490" i="1" s="1"/>
  <c r="AF3490" i="1"/>
  <c r="AH3490" i="1"/>
  <c r="AI3490" i="1"/>
  <c r="D3491" i="1"/>
  <c r="S3491" i="1" s="1"/>
  <c r="AK3491" i="1" s="1"/>
  <c r="O3491" i="1"/>
  <c r="W3491" i="1"/>
  <c r="Y3491" i="1"/>
  <c r="Z3491" i="1" s="1"/>
  <c r="AB3491" i="1" s="1"/>
  <c r="AA3491" i="1"/>
  <c r="AF3491" i="1"/>
  <c r="AH3491" i="1"/>
  <c r="AI3491" i="1" s="1"/>
  <c r="D3492" i="1"/>
  <c r="S3492" i="1" s="1"/>
  <c r="O3492" i="1"/>
  <c r="W3492" i="1"/>
  <c r="Y3492" i="1"/>
  <c r="AA3492" i="1" s="1"/>
  <c r="AF3492" i="1"/>
  <c r="AH3492" i="1"/>
  <c r="AI3492" i="1" s="1"/>
  <c r="D3493" i="1"/>
  <c r="O3493" i="1"/>
  <c r="W3493" i="1"/>
  <c r="Y3493" i="1"/>
  <c r="AA3493" i="1" s="1"/>
  <c r="AF3493" i="1"/>
  <c r="AH3493" i="1"/>
  <c r="AI3493" i="1" s="1"/>
  <c r="D3494" i="1"/>
  <c r="S3494" i="1" s="1"/>
  <c r="O3494" i="1"/>
  <c r="W3494" i="1"/>
  <c r="Y3494" i="1"/>
  <c r="AA3494" i="1" s="1"/>
  <c r="AF3494" i="1"/>
  <c r="AH3494" i="1"/>
  <c r="AI3494" i="1" s="1"/>
  <c r="D3495" i="1"/>
  <c r="S3495" i="1" s="1"/>
  <c r="AK3495" i="1" s="1"/>
  <c r="O3495" i="1"/>
  <c r="W3495" i="1"/>
  <c r="Y3495" i="1"/>
  <c r="AA3495" i="1"/>
  <c r="AF3495" i="1"/>
  <c r="AH3495" i="1"/>
  <c r="AI3495" i="1" s="1"/>
  <c r="D3496" i="1"/>
  <c r="S3496" i="1" s="1"/>
  <c r="O3496" i="1"/>
  <c r="W3496" i="1"/>
  <c r="Y3496" i="1"/>
  <c r="AA3496" i="1" s="1"/>
  <c r="AF3496" i="1"/>
  <c r="AH3496" i="1"/>
  <c r="AI3496" i="1" s="1"/>
  <c r="D3497" i="1"/>
  <c r="S3497" i="1" s="1"/>
  <c r="AK3497" i="1" s="1"/>
  <c r="O3497" i="1"/>
  <c r="W3497" i="1"/>
  <c r="Y3497" i="1"/>
  <c r="AA3497" i="1" s="1"/>
  <c r="AF3497" i="1"/>
  <c r="AH3497" i="1"/>
  <c r="AI3497" i="1" s="1"/>
  <c r="D3498" i="1"/>
  <c r="O3498" i="1"/>
  <c r="W3498" i="1"/>
  <c r="Z3498" i="1"/>
  <c r="AB3498" i="1" s="1"/>
  <c r="Y3498" i="1"/>
  <c r="AA3498" i="1" s="1"/>
  <c r="AF3498" i="1"/>
  <c r="AH3498" i="1"/>
  <c r="AI3498" i="1" s="1"/>
  <c r="D3499" i="1"/>
  <c r="S3499" i="1" s="1"/>
  <c r="O3499" i="1"/>
  <c r="W3499" i="1"/>
  <c r="Y3499" i="1"/>
  <c r="AA3499" i="1"/>
  <c r="AF3499" i="1"/>
  <c r="AH3499" i="1"/>
  <c r="AI3499" i="1" s="1"/>
  <c r="D3500" i="1"/>
  <c r="O3500" i="1"/>
  <c r="W3500" i="1"/>
  <c r="Y3500" i="1"/>
  <c r="AA3500" i="1" s="1"/>
  <c r="AF3500" i="1"/>
  <c r="AH3500" i="1"/>
  <c r="AI3500" i="1" s="1"/>
  <c r="D3501" i="1"/>
  <c r="O3501" i="1"/>
  <c r="W3501" i="1"/>
  <c r="Y3501" i="1"/>
  <c r="AA3501" i="1" s="1"/>
  <c r="AF3501" i="1"/>
  <c r="AH3501" i="1"/>
  <c r="AI3501" i="1" s="1"/>
  <c r="D3502" i="1"/>
  <c r="S3502" i="1" s="1"/>
  <c r="O3502" i="1"/>
  <c r="W3502" i="1"/>
  <c r="Y3502" i="1"/>
  <c r="AA3502" i="1" s="1"/>
  <c r="AF3502" i="1"/>
  <c r="AH3502" i="1"/>
  <c r="AI3502" i="1" s="1"/>
  <c r="D3503" i="1"/>
  <c r="O3503" i="1"/>
  <c r="W3503" i="1"/>
  <c r="Y3503" i="1"/>
  <c r="AA3503" i="1" s="1"/>
  <c r="AF3503" i="1"/>
  <c r="AH3503" i="1"/>
  <c r="AI3503" i="1" s="1"/>
  <c r="D3504" i="1"/>
  <c r="S3504" i="1" s="1"/>
  <c r="O3504" i="1"/>
  <c r="W3504" i="1"/>
  <c r="Y3504" i="1"/>
  <c r="AA3504" i="1" s="1"/>
  <c r="AF3504" i="1"/>
  <c r="AH3504" i="1"/>
  <c r="AI3504" i="1" s="1"/>
  <c r="D3505" i="1"/>
  <c r="O3505" i="1"/>
  <c r="W3505" i="1"/>
  <c r="Y3505" i="1"/>
  <c r="AA3505" i="1" s="1"/>
  <c r="AF3505" i="1"/>
  <c r="AH3505" i="1"/>
  <c r="AI3505" i="1" s="1"/>
  <c r="D3506" i="1"/>
  <c r="O3506" i="1"/>
  <c r="W3506" i="1"/>
  <c r="Y3506" i="1"/>
  <c r="AA3506" i="1" s="1"/>
  <c r="AF3506" i="1"/>
  <c r="AH3506" i="1"/>
  <c r="AI3506" i="1" s="1"/>
  <c r="D3507" i="1"/>
  <c r="S3507" i="1" s="1"/>
  <c r="O3507" i="1"/>
  <c r="W3507" i="1"/>
  <c r="Y3507" i="1"/>
  <c r="AA3507" i="1" s="1"/>
  <c r="AF3507" i="1"/>
  <c r="AH3507" i="1"/>
  <c r="AI3507" i="1" s="1"/>
  <c r="D3508" i="1"/>
  <c r="S3508" i="1" s="1"/>
  <c r="O3508" i="1"/>
  <c r="W3508" i="1"/>
  <c r="Z3508" i="1" s="1"/>
  <c r="AB3508" i="1" s="1"/>
  <c r="Y3508" i="1"/>
  <c r="AA3508" i="1" s="1"/>
  <c r="AF3508" i="1"/>
  <c r="AH3508" i="1"/>
  <c r="AI3508" i="1" s="1"/>
  <c r="D3509" i="1"/>
  <c r="S3509" i="1" s="1"/>
  <c r="O3509" i="1"/>
  <c r="W3509" i="1"/>
  <c r="Y3509" i="1"/>
  <c r="AA3509" i="1" s="1"/>
  <c r="AF3509" i="1"/>
  <c r="AH3509" i="1"/>
  <c r="AI3509" i="1" s="1"/>
  <c r="D3510" i="1"/>
  <c r="S3510" i="1" s="1"/>
  <c r="O3510" i="1"/>
  <c r="W3510" i="1"/>
  <c r="Y3510" i="1"/>
  <c r="AA3510" i="1" s="1"/>
  <c r="AF3510" i="1"/>
  <c r="AH3510" i="1"/>
  <c r="AI3510" i="1" s="1"/>
  <c r="D3511" i="1"/>
  <c r="O3511" i="1"/>
  <c r="W3511" i="1"/>
  <c r="Y3511" i="1"/>
  <c r="AA3511" i="1" s="1"/>
  <c r="AF3511" i="1"/>
  <c r="AH3511" i="1"/>
  <c r="AI3511" i="1" s="1"/>
  <c r="D3512" i="1"/>
  <c r="O3512" i="1"/>
  <c r="W3512" i="1"/>
  <c r="Y3512" i="1"/>
  <c r="AA3512" i="1" s="1"/>
  <c r="AF3512" i="1"/>
  <c r="AH3512" i="1"/>
  <c r="AI3512" i="1" s="1"/>
  <c r="D3513" i="1"/>
  <c r="S3513" i="1" s="1"/>
  <c r="O3513" i="1"/>
  <c r="W3513" i="1"/>
  <c r="Y3513" i="1"/>
  <c r="AA3513" i="1" s="1"/>
  <c r="AF3513" i="1"/>
  <c r="AH3513" i="1"/>
  <c r="AI3513" i="1" s="1"/>
  <c r="D3514" i="1"/>
  <c r="S3514" i="1" s="1"/>
  <c r="O3514" i="1"/>
  <c r="W3514" i="1"/>
  <c r="Y3514" i="1"/>
  <c r="AA3514" i="1" s="1"/>
  <c r="AF3514" i="1"/>
  <c r="AH3514" i="1"/>
  <c r="AI3514" i="1" s="1"/>
  <c r="D3515" i="1"/>
  <c r="S3515" i="1" s="1"/>
  <c r="O3515" i="1"/>
  <c r="W3515" i="1"/>
  <c r="Y3515" i="1"/>
  <c r="AA3515" i="1" s="1"/>
  <c r="AF3515" i="1"/>
  <c r="AH3515" i="1"/>
  <c r="AI3515" i="1" s="1"/>
  <c r="D3516" i="1"/>
  <c r="S3516" i="1" s="1"/>
  <c r="O3516" i="1"/>
  <c r="W3516" i="1"/>
  <c r="Y3516" i="1"/>
  <c r="AA3516" i="1" s="1"/>
  <c r="AF3516" i="1"/>
  <c r="AH3516" i="1"/>
  <c r="AI3516" i="1" s="1"/>
  <c r="D3517" i="1"/>
  <c r="O3517" i="1"/>
  <c r="W3517" i="1"/>
  <c r="Y3517" i="1"/>
  <c r="AA3517" i="1" s="1"/>
  <c r="AF3517" i="1"/>
  <c r="AH3517" i="1"/>
  <c r="AI3517" i="1" s="1"/>
  <c r="D3518" i="1"/>
  <c r="O3518" i="1"/>
  <c r="W3518" i="1"/>
  <c r="Y3518" i="1"/>
  <c r="AA3518" i="1" s="1"/>
  <c r="AF3518" i="1"/>
  <c r="AH3518" i="1"/>
  <c r="AI3518" i="1" s="1"/>
  <c r="D3519" i="1"/>
  <c r="S3519" i="1" s="1"/>
  <c r="O3519" i="1"/>
  <c r="W3519" i="1"/>
  <c r="Y3519" i="1"/>
  <c r="AA3519" i="1" s="1"/>
  <c r="AF3519" i="1"/>
  <c r="AH3519" i="1"/>
  <c r="AI3519" i="1" s="1"/>
  <c r="D3520" i="1"/>
  <c r="S3520" i="1" s="1"/>
  <c r="O3520" i="1"/>
  <c r="W3520" i="1"/>
  <c r="Y3520" i="1"/>
  <c r="AA3520" i="1" s="1"/>
  <c r="AF3520" i="1"/>
  <c r="AH3520" i="1"/>
  <c r="AI3520" i="1" s="1"/>
  <c r="D3521" i="1"/>
  <c r="S3521" i="1" s="1"/>
  <c r="O3521" i="1"/>
  <c r="W3521" i="1"/>
  <c r="Y3521" i="1"/>
  <c r="AA3521" i="1" s="1"/>
  <c r="AF3521" i="1"/>
  <c r="AH3521" i="1"/>
  <c r="AI3521" i="1" s="1"/>
  <c r="D3522" i="1"/>
  <c r="S3522" i="1" s="1"/>
  <c r="O3522" i="1"/>
  <c r="W3522" i="1"/>
  <c r="Z3522" i="1"/>
  <c r="AB3522" i="1" s="1"/>
  <c r="Y3522" i="1"/>
  <c r="AA3522" i="1" s="1"/>
  <c r="AF3522" i="1"/>
  <c r="AH3522" i="1"/>
  <c r="AI3522" i="1" s="1"/>
  <c r="D3523" i="1"/>
  <c r="O3523" i="1"/>
  <c r="W3523" i="1"/>
  <c r="Y3523" i="1"/>
  <c r="AA3523" i="1" s="1"/>
  <c r="AF3523" i="1"/>
  <c r="AH3523" i="1"/>
  <c r="AI3523" i="1" s="1"/>
  <c r="D3524" i="1"/>
  <c r="O3524" i="1"/>
  <c r="W3524" i="1"/>
  <c r="Z3524" i="1"/>
  <c r="AB3524" i="1" s="1"/>
  <c r="Y3524" i="1"/>
  <c r="AA3524" i="1" s="1"/>
  <c r="AF3524" i="1"/>
  <c r="AH3524" i="1"/>
  <c r="AI3524" i="1" s="1"/>
  <c r="D3525" i="1"/>
  <c r="S3525" i="1" s="1"/>
  <c r="O3525" i="1"/>
  <c r="W3525" i="1"/>
  <c r="Y3525" i="1"/>
  <c r="AA3525" i="1" s="1"/>
  <c r="AF3525" i="1"/>
  <c r="AH3525" i="1"/>
  <c r="AI3525" i="1" s="1"/>
  <c r="D3526" i="1"/>
  <c r="S3526" i="1" s="1"/>
  <c r="O3526" i="1"/>
  <c r="W3526" i="1"/>
  <c r="Y3526" i="1"/>
  <c r="AA3526" i="1"/>
  <c r="AF3526" i="1"/>
  <c r="AH3526" i="1"/>
  <c r="AI3526" i="1" s="1"/>
  <c r="D3527" i="1"/>
  <c r="S3527" i="1" s="1"/>
  <c r="O3527" i="1"/>
  <c r="W3527" i="1"/>
  <c r="Y3527" i="1"/>
  <c r="AA3527" i="1" s="1"/>
  <c r="AF3527" i="1"/>
  <c r="AH3527" i="1"/>
  <c r="AI3527" i="1" s="1"/>
  <c r="D3528" i="1"/>
  <c r="S3528" i="1" s="1"/>
  <c r="O3528" i="1"/>
  <c r="W3528" i="1"/>
  <c r="Y3528" i="1"/>
  <c r="AA3528" i="1" s="1"/>
  <c r="AF3528" i="1"/>
  <c r="AH3528" i="1"/>
  <c r="AI3528" i="1" s="1"/>
  <c r="D3529" i="1"/>
  <c r="O3529" i="1"/>
  <c r="W3529" i="1"/>
  <c r="Z3529" i="1"/>
  <c r="AB3529" i="1" s="1"/>
  <c r="Y3529" i="1"/>
  <c r="AA3529" i="1" s="1"/>
  <c r="AF3529" i="1"/>
  <c r="AH3529" i="1"/>
  <c r="AI3529" i="1" s="1"/>
  <c r="D3530" i="1"/>
  <c r="O3530" i="1"/>
  <c r="W3530" i="1"/>
  <c r="Y3530" i="1"/>
  <c r="AA3530" i="1" s="1"/>
  <c r="AF3530" i="1"/>
  <c r="AH3530" i="1"/>
  <c r="AI3530" i="1" s="1"/>
  <c r="D3531" i="1"/>
  <c r="S3531" i="1" s="1"/>
  <c r="O3531" i="1"/>
  <c r="W3531" i="1"/>
  <c r="Z3531" i="1"/>
  <c r="AB3531" i="1" s="1"/>
  <c r="Y3531" i="1"/>
  <c r="AA3531" i="1" s="1"/>
  <c r="AF3531" i="1"/>
  <c r="AH3531" i="1"/>
  <c r="AI3531" i="1" s="1"/>
  <c r="D3532" i="1"/>
  <c r="S3532" i="1" s="1"/>
  <c r="O3532" i="1"/>
  <c r="W3532" i="1"/>
  <c r="Y3532" i="1"/>
  <c r="AA3532" i="1" s="1"/>
  <c r="AF3532" i="1"/>
  <c r="AH3532" i="1"/>
  <c r="AI3532" i="1" s="1"/>
  <c r="D3533" i="1"/>
  <c r="S3533" i="1" s="1"/>
  <c r="O3533" i="1"/>
  <c r="W3533" i="1"/>
  <c r="Y3533" i="1"/>
  <c r="AA3533" i="1" s="1"/>
  <c r="AF3533" i="1"/>
  <c r="AH3533" i="1"/>
  <c r="AI3533" i="1" s="1"/>
  <c r="D3534" i="1"/>
  <c r="S3534" i="1" s="1"/>
  <c r="O3534" i="1"/>
  <c r="W3534" i="1"/>
  <c r="Y3534" i="1"/>
  <c r="AA3534" i="1" s="1"/>
  <c r="AF3534" i="1"/>
  <c r="AH3534" i="1"/>
  <c r="AI3534" i="1" s="1"/>
  <c r="D3535" i="1"/>
  <c r="O3535" i="1"/>
  <c r="W3535" i="1"/>
  <c r="Y3535" i="1"/>
  <c r="AA3535" i="1" s="1"/>
  <c r="AF3535" i="1"/>
  <c r="AH3535" i="1"/>
  <c r="AI3535" i="1" s="1"/>
  <c r="D3536" i="1"/>
  <c r="O3536" i="1"/>
  <c r="W3536" i="1"/>
  <c r="Y3536" i="1"/>
  <c r="Z3536" i="1" s="1"/>
  <c r="AB3536" i="1" s="1"/>
  <c r="AA3536" i="1"/>
  <c r="AF3536" i="1"/>
  <c r="AH3536" i="1"/>
  <c r="AI3536" i="1"/>
  <c r="D3537" i="1"/>
  <c r="S3537" i="1" s="1"/>
  <c r="O3537" i="1"/>
  <c r="W3537" i="1"/>
  <c r="Y3537" i="1"/>
  <c r="AA3537" i="1" s="1"/>
  <c r="AF3537" i="1"/>
  <c r="AH3537" i="1"/>
  <c r="AI3537" i="1"/>
  <c r="D3538" i="1"/>
  <c r="S3538" i="1" s="1"/>
  <c r="O3538" i="1"/>
  <c r="W3538" i="1"/>
  <c r="Y3538" i="1"/>
  <c r="AA3538" i="1" s="1"/>
  <c r="AF3538" i="1"/>
  <c r="AH3538" i="1"/>
  <c r="AI3538" i="1" s="1"/>
  <c r="D3539" i="1"/>
  <c r="S3539" i="1" s="1"/>
  <c r="O3539" i="1"/>
  <c r="W3539" i="1"/>
  <c r="Y3539" i="1"/>
  <c r="AA3539" i="1" s="1"/>
  <c r="AF3539" i="1"/>
  <c r="AH3539" i="1"/>
  <c r="AI3539" i="1" s="1"/>
  <c r="D3540" i="1"/>
  <c r="S3540" i="1" s="1"/>
  <c r="O3540" i="1"/>
  <c r="W3540" i="1"/>
  <c r="Y3540" i="1"/>
  <c r="AA3540" i="1" s="1"/>
  <c r="AF3540" i="1"/>
  <c r="AH3540" i="1"/>
  <c r="AI3540" i="1" s="1"/>
  <c r="D3541" i="1"/>
  <c r="O3541" i="1"/>
  <c r="W3541" i="1"/>
  <c r="Y3541" i="1"/>
  <c r="AA3541" i="1" s="1"/>
  <c r="Z3541" i="1"/>
  <c r="AB3541" i="1" s="1"/>
  <c r="AF3541" i="1"/>
  <c r="AH3541" i="1"/>
  <c r="AI3541" i="1" s="1"/>
  <c r="D3542" i="1"/>
  <c r="O3542" i="1"/>
  <c r="W3542" i="1"/>
  <c r="Y3542" i="1"/>
  <c r="AA3542" i="1" s="1"/>
  <c r="AF3542" i="1"/>
  <c r="AH3542" i="1"/>
  <c r="AI3542" i="1" s="1"/>
  <c r="D3543" i="1"/>
  <c r="S3543" i="1" s="1"/>
  <c r="O3543" i="1"/>
  <c r="W3543" i="1"/>
  <c r="Y3543" i="1"/>
  <c r="AA3543" i="1" s="1"/>
  <c r="AF3543" i="1"/>
  <c r="AH3543" i="1"/>
  <c r="AI3543" i="1" s="1"/>
  <c r="D3544" i="1"/>
  <c r="S3544" i="1" s="1"/>
  <c r="O3544" i="1"/>
  <c r="W3544" i="1"/>
  <c r="Z3544" i="1" s="1"/>
  <c r="AB3544" i="1" s="1"/>
  <c r="Y3544" i="1"/>
  <c r="AA3544" i="1" s="1"/>
  <c r="AF3544" i="1"/>
  <c r="AH3544" i="1"/>
  <c r="AI3544" i="1"/>
  <c r="D3545" i="1"/>
  <c r="S3545" i="1" s="1"/>
  <c r="O3545" i="1"/>
  <c r="W3545" i="1"/>
  <c r="Y3545" i="1"/>
  <c r="AA3545" i="1" s="1"/>
  <c r="AF3545" i="1"/>
  <c r="AH3545" i="1"/>
  <c r="AI3545" i="1"/>
  <c r="D3546" i="1"/>
  <c r="S3546" i="1" s="1"/>
  <c r="O3546" i="1"/>
  <c r="W3546" i="1"/>
  <c r="Y3546" i="1"/>
  <c r="AA3546" i="1" s="1"/>
  <c r="AF3546" i="1"/>
  <c r="AH3546" i="1"/>
  <c r="AI3546" i="1" s="1"/>
  <c r="D3547" i="1"/>
  <c r="O3547" i="1"/>
  <c r="W3547" i="1"/>
  <c r="Y3547" i="1"/>
  <c r="AA3547" i="1" s="1"/>
  <c r="AF3547" i="1"/>
  <c r="AH3547" i="1"/>
  <c r="AI3547" i="1" s="1"/>
  <c r="D3548" i="1"/>
  <c r="O3548" i="1"/>
  <c r="W3548" i="1"/>
  <c r="Y3548" i="1"/>
  <c r="AA3548" i="1" s="1"/>
  <c r="AF3548" i="1"/>
  <c r="AH3548" i="1"/>
  <c r="AI3548" i="1" s="1"/>
  <c r="D3549" i="1"/>
  <c r="S3549" i="1" s="1"/>
  <c r="O3549" i="1"/>
  <c r="W3549" i="1"/>
  <c r="Y3549" i="1"/>
  <c r="AA3549" i="1" s="1"/>
  <c r="AF3549" i="1"/>
  <c r="AH3549" i="1"/>
  <c r="AI3549" i="1" s="1"/>
  <c r="D3550" i="1"/>
  <c r="S3550" i="1" s="1"/>
  <c r="O3550" i="1"/>
  <c r="W3550" i="1"/>
  <c r="Y3550" i="1"/>
  <c r="AA3550" i="1" s="1"/>
  <c r="AF3550" i="1"/>
  <c r="AH3550" i="1"/>
  <c r="AI3550" i="1" s="1"/>
  <c r="D3551" i="1"/>
  <c r="S3551" i="1" s="1"/>
  <c r="O3551" i="1"/>
  <c r="W3551" i="1"/>
  <c r="Y3551" i="1"/>
  <c r="AA3551" i="1" s="1"/>
  <c r="AF3551" i="1"/>
  <c r="AH3551" i="1"/>
  <c r="AI3551" i="1" s="1"/>
  <c r="D3552" i="1"/>
  <c r="O3552" i="1"/>
  <c r="W3552" i="1"/>
  <c r="Y3552" i="1"/>
  <c r="AA3552" i="1" s="1"/>
  <c r="AF3552" i="1"/>
  <c r="AH3552" i="1"/>
  <c r="AI3552" i="1" s="1"/>
  <c r="D3553" i="1"/>
  <c r="S3553" i="1" s="1"/>
  <c r="AK3553" i="1" s="1"/>
  <c r="O3553" i="1"/>
  <c r="W3553" i="1"/>
  <c r="Y3553" i="1"/>
  <c r="AA3553" i="1" s="1"/>
  <c r="AF3553" i="1"/>
  <c r="AH3553" i="1"/>
  <c r="AI3553" i="1" s="1"/>
  <c r="D3554" i="1"/>
  <c r="O3554" i="1"/>
  <c r="W3554" i="1"/>
  <c r="Y3554" i="1"/>
  <c r="AA3554" i="1" s="1"/>
  <c r="AF3554" i="1"/>
  <c r="AH3554" i="1"/>
  <c r="AI3554" i="1" s="1"/>
  <c r="D3555" i="1"/>
  <c r="S3555" i="1" s="1"/>
  <c r="O3555" i="1"/>
  <c r="W3555" i="1"/>
  <c r="Y3555" i="1"/>
  <c r="AA3555" i="1" s="1"/>
  <c r="AF3555" i="1"/>
  <c r="AH3555" i="1"/>
  <c r="AI3555" i="1"/>
  <c r="D3556" i="1"/>
  <c r="S3556" i="1" s="1"/>
  <c r="O3556" i="1"/>
  <c r="W3556" i="1"/>
  <c r="Y3556" i="1"/>
  <c r="AA3556" i="1" s="1"/>
  <c r="AF3556" i="1"/>
  <c r="AH3556" i="1"/>
  <c r="AI3556" i="1"/>
  <c r="D3557" i="1"/>
  <c r="O3557" i="1"/>
  <c r="W3557" i="1"/>
  <c r="Y3557" i="1"/>
  <c r="AA3557" i="1" s="1"/>
  <c r="AF3557" i="1"/>
  <c r="AH3557" i="1"/>
  <c r="AI3557" i="1" s="1"/>
  <c r="D3558" i="1"/>
  <c r="O3558" i="1"/>
  <c r="W3558" i="1"/>
  <c r="Y3558" i="1"/>
  <c r="AA3558" i="1" s="1"/>
  <c r="AF3558" i="1"/>
  <c r="AH3558" i="1"/>
  <c r="AI3558" i="1" s="1"/>
  <c r="D3559" i="1"/>
  <c r="S3559" i="1" s="1"/>
  <c r="AK3559" i="1" s="1"/>
  <c r="O3559" i="1"/>
  <c r="W3559" i="1"/>
  <c r="Y3559" i="1"/>
  <c r="AA3559" i="1" s="1"/>
  <c r="AF3559" i="1"/>
  <c r="AH3559" i="1"/>
  <c r="AI3559" i="1" s="1"/>
  <c r="D3560" i="1"/>
  <c r="S3560" i="1" s="1"/>
  <c r="AK3560" i="1" s="1"/>
  <c r="O3560" i="1"/>
  <c r="W3560" i="1"/>
  <c r="Y3560" i="1"/>
  <c r="AA3560" i="1" s="1"/>
  <c r="AF3560" i="1"/>
  <c r="AH3560" i="1"/>
  <c r="AI3560" i="1" s="1"/>
  <c r="D3561" i="1"/>
  <c r="S3561" i="1" s="1"/>
  <c r="O3561" i="1"/>
  <c r="W3561" i="1"/>
  <c r="Y3561" i="1"/>
  <c r="AA3561" i="1" s="1"/>
  <c r="AF3561" i="1"/>
  <c r="AH3561" i="1"/>
  <c r="AI3561" i="1" s="1"/>
  <c r="D3562" i="1"/>
  <c r="S3562" i="1" s="1"/>
  <c r="O3562" i="1"/>
  <c r="W3562" i="1"/>
  <c r="Y3562" i="1"/>
  <c r="AA3562" i="1" s="1"/>
  <c r="AF3562" i="1"/>
  <c r="AH3562" i="1"/>
  <c r="AI3562" i="1" s="1"/>
  <c r="D3563" i="1"/>
  <c r="S3563" i="1" s="1"/>
  <c r="O3563" i="1"/>
  <c r="W3563" i="1"/>
  <c r="Z3563" i="1"/>
  <c r="AB3563" i="1" s="1"/>
  <c r="Y3563" i="1"/>
  <c r="AA3563" i="1" s="1"/>
  <c r="AF3563" i="1"/>
  <c r="AH3563" i="1"/>
  <c r="AI3563" i="1" s="1"/>
  <c r="D3564" i="1"/>
  <c r="O3564" i="1"/>
  <c r="W3564" i="1"/>
  <c r="Z3564" i="1"/>
  <c r="AB3564" i="1" s="1"/>
  <c r="Y3564" i="1"/>
  <c r="AA3564" i="1" s="1"/>
  <c r="AF3564" i="1"/>
  <c r="AH3564" i="1"/>
  <c r="AI3564" i="1" s="1"/>
  <c r="D3565" i="1"/>
  <c r="O3565" i="1"/>
  <c r="W3565" i="1"/>
  <c r="Y3565" i="1"/>
  <c r="AA3565" i="1" s="1"/>
  <c r="AF3565" i="1"/>
  <c r="AH3565" i="1"/>
  <c r="AI3565" i="1" s="1"/>
  <c r="D3566" i="1"/>
  <c r="O3566" i="1"/>
  <c r="W3566" i="1"/>
  <c r="Y3566" i="1"/>
  <c r="AA3566" i="1" s="1"/>
  <c r="AF3566" i="1"/>
  <c r="AH3566" i="1"/>
  <c r="AI3566" i="1" s="1"/>
  <c r="D3567" i="1"/>
  <c r="S3567" i="1" s="1"/>
  <c r="O3567" i="1"/>
  <c r="W3567" i="1"/>
  <c r="Y3567" i="1"/>
  <c r="AA3567" i="1" s="1"/>
  <c r="Z3567" i="1"/>
  <c r="AB3567" i="1" s="1"/>
  <c r="AF3567" i="1"/>
  <c r="AH3567" i="1"/>
  <c r="AI3567" i="1" s="1"/>
  <c r="D3568" i="1"/>
  <c r="S3568" i="1" s="1"/>
  <c r="O3568" i="1"/>
  <c r="W3568" i="1"/>
  <c r="Y3568" i="1"/>
  <c r="AF3568" i="1"/>
  <c r="AH3568" i="1"/>
  <c r="AI3568" i="1" s="1"/>
  <c r="D3569" i="1"/>
  <c r="S3569" i="1" s="1"/>
  <c r="O3569" i="1"/>
  <c r="W3569" i="1"/>
  <c r="Y3569" i="1"/>
  <c r="AA3569" i="1" s="1"/>
  <c r="AF3569" i="1"/>
  <c r="AH3569" i="1"/>
  <c r="AI3569" i="1" s="1"/>
  <c r="D3570" i="1"/>
  <c r="O3570" i="1"/>
  <c r="W3570" i="1"/>
  <c r="Y3570" i="1"/>
  <c r="AA3570" i="1" s="1"/>
  <c r="AF3570" i="1"/>
  <c r="AH3570" i="1"/>
  <c r="AI3570" i="1" s="1"/>
  <c r="D3571" i="1"/>
  <c r="S3571" i="1" s="1"/>
  <c r="AK3571" i="1" s="1"/>
  <c r="O3571" i="1"/>
  <c r="W3571" i="1"/>
  <c r="Y3571" i="1"/>
  <c r="AA3571" i="1" s="1"/>
  <c r="AF3571" i="1"/>
  <c r="AH3571" i="1"/>
  <c r="AI3571" i="1" s="1"/>
  <c r="D3572" i="1"/>
  <c r="O3572" i="1"/>
  <c r="W3572" i="1"/>
  <c r="Y3572" i="1"/>
  <c r="Z3572" i="1" s="1"/>
  <c r="AB3572" i="1" s="1"/>
  <c r="AF3572" i="1"/>
  <c r="AH3572" i="1"/>
  <c r="AI3572" i="1"/>
  <c r="D3573" i="1"/>
  <c r="S3573" i="1" s="1"/>
  <c r="O3573" i="1"/>
  <c r="W3573" i="1"/>
  <c r="Y3573" i="1"/>
  <c r="AA3573" i="1" s="1"/>
  <c r="AF3573" i="1"/>
  <c r="AH3573" i="1"/>
  <c r="AI3573" i="1"/>
  <c r="D3574" i="1"/>
  <c r="S3574" i="1" s="1"/>
  <c r="O3574" i="1"/>
  <c r="W3574" i="1"/>
  <c r="Z3574" i="1" s="1"/>
  <c r="AB3574" i="1" s="1"/>
  <c r="Y3574" i="1"/>
  <c r="AA3574" i="1" s="1"/>
  <c r="AF3574" i="1"/>
  <c r="AH3574" i="1"/>
  <c r="AI3574" i="1" s="1"/>
  <c r="D3575" i="1"/>
  <c r="O3575" i="1"/>
  <c r="W3575" i="1"/>
  <c r="Y3575" i="1"/>
  <c r="AA3575" i="1" s="1"/>
  <c r="AF3575" i="1"/>
  <c r="AH3575" i="1"/>
  <c r="AI3575" i="1" s="1"/>
  <c r="D3576" i="1"/>
  <c r="O3576" i="1"/>
  <c r="W3576" i="1"/>
  <c r="Y3576" i="1"/>
  <c r="AA3576" i="1" s="1"/>
  <c r="AF3576" i="1"/>
  <c r="AH3576" i="1"/>
  <c r="AI3576" i="1" s="1"/>
  <c r="D3577" i="1"/>
  <c r="S3577" i="1" s="1"/>
  <c r="AK3577" i="1" s="1"/>
  <c r="O3577" i="1"/>
  <c r="W3577" i="1"/>
  <c r="Y3577" i="1"/>
  <c r="AA3577" i="1" s="1"/>
  <c r="AF3577" i="1"/>
  <c r="AH3577" i="1"/>
  <c r="AI3577" i="1" s="1"/>
  <c r="D3578" i="1"/>
  <c r="S3578" i="1" s="1"/>
  <c r="AK3578" i="1" s="1"/>
  <c r="O3578" i="1"/>
  <c r="W3578" i="1"/>
  <c r="Y3578" i="1"/>
  <c r="AA3578" i="1" s="1"/>
  <c r="AF3578" i="1"/>
  <c r="AH3578" i="1"/>
  <c r="AI3578" i="1"/>
  <c r="D3579" i="1"/>
  <c r="S3579" i="1" s="1"/>
  <c r="O3579" i="1"/>
  <c r="W3579" i="1"/>
  <c r="Y3579" i="1"/>
  <c r="AA3579" i="1" s="1"/>
  <c r="AF3579" i="1"/>
  <c r="AH3579" i="1"/>
  <c r="AI3579" i="1" s="1"/>
  <c r="D3580" i="1"/>
  <c r="S3580" i="1" s="1"/>
  <c r="O3580" i="1"/>
  <c r="W3580" i="1"/>
  <c r="Y3580" i="1"/>
  <c r="AA3580" i="1" s="1"/>
  <c r="AF3580" i="1"/>
  <c r="AH3580" i="1"/>
  <c r="AI3580" i="1"/>
  <c r="D3581" i="1"/>
  <c r="O3581" i="1"/>
  <c r="W3581" i="1"/>
  <c r="Y3581" i="1"/>
  <c r="AA3581" i="1" s="1"/>
  <c r="AF3581" i="1"/>
  <c r="AH3581" i="1"/>
  <c r="AI3581" i="1" s="1"/>
  <c r="D3582" i="1"/>
  <c r="O3582" i="1"/>
  <c r="W3582" i="1"/>
  <c r="Y3582" i="1"/>
  <c r="AA3582" i="1" s="1"/>
  <c r="AF3582" i="1"/>
  <c r="AH3582" i="1"/>
  <c r="AI3582" i="1" s="1"/>
  <c r="D3583" i="1"/>
  <c r="S3583" i="1" s="1"/>
  <c r="AK3583" i="1" s="1"/>
  <c r="O3583" i="1"/>
  <c r="W3583" i="1"/>
  <c r="Y3583" i="1"/>
  <c r="AA3583" i="1" s="1"/>
  <c r="AF3583" i="1"/>
  <c r="AH3583" i="1"/>
  <c r="AI3583" i="1" s="1"/>
  <c r="D3584" i="1"/>
  <c r="S3584" i="1" s="1"/>
  <c r="O3584" i="1"/>
  <c r="W3584" i="1"/>
  <c r="Y3584" i="1"/>
  <c r="AA3584" i="1" s="1"/>
  <c r="AF3584" i="1"/>
  <c r="AH3584" i="1"/>
  <c r="AI3584" i="1"/>
  <c r="D3585" i="1"/>
  <c r="S3585" i="1" s="1"/>
  <c r="O3585" i="1"/>
  <c r="W3585" i="1"/>
  <c r="Y3585" i="1"/>
  <c r="AA3585" i="1" s="1"/>
  <c r="AF3585" i="1"/>
  <c r="AH3585" i="1"/>
  <c r="AI3585" i="1" s="1"/>
  <c r="D3586" i="1"/>
  <c r="S3586" i="1" s="1"/>
  <c r="O3586" i="1"/>
  <c r="W3586" i="1"/>
  <c r="Y3586" i="1"/>
  <c r="AA3586" i="1" s="1"/>
  <c r="Z3586" i="1"/>
  <c r="AB3586" i="1" s="1"/>
  <c r="AF3586" i="1"/>
  <c r="AH3586" i="1"/>
  <c r="AI3586" i="1" s="1"/>
  <c r="D3587" i="1"/>
  <c r="S3587" i="1" s="1"/>
  <c r="AK3587" i="1" s="1"/>
  <c r="O3587" i="1"/>
  <c r="W3587" i="1"/>
  <c r="Y3587" i="1"/>
  <c r="AA3587" i="1" s="1"/>
  <c r="AF3587" i="1"/>
  <c r="AH3587" i="1"/>
  <c r="AI3587" i="1"/>
  <c r="D3588" i="1"/>
  <c r="O3588" i="1"/>
  <c r="W3588" i="1"/>
  <c r="Y3588" i="1"/>
  <c r="AA3588" i="1" s="1"/>
  <c r="AF3588" i="1"/>
  <c r="AH3588" i="1"/>
  <c r="AI3588" i="1" s="1"/>
  <c r="D3589" i="1"/>
  <c r="S3589" i="1" s="1"/>
  <c r="AK3589" i="1" s="1"/>
  <c r="O3589" i="1"/>
  <c r="W3589" i="1"/>
  <c r="Y3589" i="1"/>
  <c r="AA3589" i="1" s="1"/>
  <c r="AF3589" i="1"/>
  <c r="AH3589" i="1"/>
  <c r="AI3589" i="1" s="1"/>
  <c r="D3590" i="1"/>
  <c r="O3590" i="1"/>
  <c r="W3590" i="1"/>
  <c r="Y3590" i="1"/>
  <c r="AA3590" i="1" s="1"/>
  <c r="AF3590" i="1"/>
  <c r="AH3590" i="1"/>
  <c r="AI3590" i="1" s="1"/>
  <c r="D3591" i="1"/>
  <c r="S3591" i="1" s="1"/>
  <c r="O3591" i="1"/>
  <c r="W3591" i="1"/>
  <c r="Y3591" i="1"/>
  <c r="AA3591" i="1" s="1"/>
  <c r="AF3591" i="1"/>
  <c r="AH3591" i="1"/>
  <c r="AI3591" i="1" s="1"/>
  <c r="D3592" i="1"/>
  <c r="S3592" i="1" s="1"/>
  <c r="O3592" i="1"/>
  <c r="W3592" i="1"/>
  <c r="Y3592" i="1"/>
  <c r="AA3592" i="1" s="1"/>
  <c r="AF3592" i="1"/>
  <c r="AH3592" i="1"/>
  <c r="AI3592" i="1" s="1"/>
  <c r="D3593" i="1"/>
  <c r="O3593" i="1"/>
  <c r="W3593" i="1"/>
  <c r="Y3593" i="1"/>
  <c r="AA3593" i="1" s="1"/>
  <c r="AF3593" i="1"/>
  <c r="AH3593" i="1"/>
  <c r="AI3593" i="1" s="1"/>
  <c r="D3594" i="1"/>
  <c r="O3594" i="1"/>
  <c r="W3594" i="1"/>
  <c r="Y3594" i="1"/>
  <c r="AA3594" i="1" s="1"/>
  <c r="AF3594" i="1"/>
  <c r="AH3594" i="1"/>
  <c r="AI3594" i="1" s="1"/>
  <c r="D3595" i="1"/>
  <c r="S3595" i="1" s="1"/>
  <c r="AK3595" i="1" s="1"/>
  <c r="O3595" i="1"/>
  <c r="W3595" i="1"/>
  <c r="Y3595" i="1"/>
  <c r="AA3595" i="1" s="1"/>
  <c r="AF3595" i="1"/>
  <c r="AH3595" i="1"/>
  <c r="AI3595" i="1" s="1"/>
  <c r="D3596" i="1"/>
  <c r="O3596" i="1"/>
  <c r="W3596" i="1"/>
  <c r="Y3596" i="1"/>
  <c r="AA3596" i="1" s="1"/>
  <c r="AF3596" i="1"/>
  <c r="AH3596" i="1"/>
  <c r="AI3596" i="1" s="1"/>
  <c r="D3597" i="1"/>
  <c r="S3597" i="1" s="1"/>
  <c r="O3597" i="1"/>
  <c r="W3597" i="1"/>
  <c r="Y3597" i="1"/>
  <c r="AA3597" i="1" s="1"/>
  <c r="AF3597" i="1"/>
  <c r="AH3597" i="1"/>
  <c r="AI3597" i="1" s="1"/>
  <c r="D3598" i="1"/>
  <c r="S3598" i="1" s="1"/>
  <c r="O3598" i="1"/>
  <c r="W3598" i="1"/>
  <c r="Y3598" i="1"/>
  <c r="AA3598" i="1" s="1"/>
  <c r="AF3598" i="1"/>
  <c r="AH3598" i="1"/>
  <c r="AI3598" i="1" s="1"/>
  <c r="D3599" i="1"/>
  <c r="O3599" i="1"/>
  <c r="W3599" i="1"/>
  <c r="Y3599" i="1"/>
  <c r="AA3599" i="1" s="1"/>
  <c r="AF3599" i="1"/>
  <c r="AH3599" i="1"/>
  <c r="AI3599" i="1" s="1"/>
  <c r="D3600" i="1"/>
  <c r="O3600" i="1"/>
  <c r="W3600" i="1"/>
  <c r="Y3600" i="1"/>
  <c r="AA3600" i="1" s="1"/>
  <c r="AF3600" i="1"/>
  <c r="AH3600" i="1"/>
  <c r="AI3600" i="1" s="1"/>
  <c r="D3601" i="1"/>
  <c r="S3601" i="1" s="1"/>
  <c r="AK3601" i="1" s="1"/>
  <c r="O3601" i="1"/>
  <c r="W3601" i="1"/>
  <c r="Y3601" i="1"/>
  <c r="AA3601" i="1" s="1"/>
  <c r="AF3601" i="1"/>
  <c r="AH3601" i="1"/>
  <c r="AI3601" i="1" s="1"/>
  <c r="D3602" i="1"/>
  <c r="S3602" i="1" s="1"/>
  <c r="AK3602" i="1" s="1"/>
  <c r="O3602" i="1"/>
  <c r="W3602" i="1"/>
  <c r="Y3602" i="1"/>
  <c r="AA3602" i="1" s="1"/>
  <c r="AF3602" i="1"/>
  <c r="AH3602" i="1"/>
  <c r="AI3602" i="1" s="1"/>
  <c r="D3603" i="1"/>
  <c r="S3603" i="1" s="1"/>
  <c r="O3603" i="1"/>
  <c r="W3603" i="1"/>
  <c r="Y3603" i="1"/>
  <c r="AA3603" i="1" s="1"/>
  <c r="AF3603" i="1"/>
  <c r="AH3603" i="1"/>
  <c r="AI3603" i="1"/>
  <c r="D3604" i="1"/>
  <c r="O3604" i="1"/>
  <c r="W3604" i="1"/>
  <c r="Y3604" i="1"/>
  <c r="AA3604" i="1"/>
  <c r="AF3604" i="1"/>
  <c r="AH3604" i="1"/>
  <c r="AI3604" i="1" s="1"/>
  <c r="D3605" i="1"/>
  <c r="O3605" i="1"/>
  <c r="W3605" i="1"/>
  <c r="Y3605" i="1"/>
  <c r="AA3605" i="1" s="1"/>
  <c r="AF3605" i="1"/>
  <c r="AH3605" i="1"/>
  <c r="AI3605" i="1" s="1"/>
  <c r="D3606" i="1"/>
  <c r="O3606" i="1"/>
  <c r="W3606" i="1"/>
  <c r="Y3606" i="1"/>
  <c r="AA3606" i="1" s="1"/>
  <c r="AF3606" i="1"/>
  <c r="AH3606" i="1"/>
  <c r="AI3606" i="1" s="1"/>
  <c r="D3607" i="1"/>
  <c r="S3607" i="1" s="1"/>
  <c r="AK3607" i="1" s="1"/>
  <c r="O3607" i="1"/>
  <c r="W3607" i="1"/>
  <c r="Y3607" i="1"/>
  <c r="AA3607" i="1" s="1"/>
  <c r="AF3607" i="1"/>
  <c r="AH3607" i="1"/>
  <c r="AI3607" i="1" s="1"/>
  <c r="D3608" i="1"/>
  <c r="O3608" i="1"/>
  <c r="W3608" i="1"/>
  <c r="Y3608" i="1"/>
  <c r="AA3608" i="1" s="1"/>
  <c r="AF3608" i="1"/>
  <c r="AH3608" i="1"/>
  <c r="AI3608" i="1"/>
  <c r="D3609" i="1"/>
  <c r="S3609" i="1" s="1"/>
  <c r="O3609" i="1"/>
  <c r="W3609" i="1"/>
  <c r="Y3609" i="1"/>
  <c r="AA3609" i="1" s="1"/>
  <c r="Z3609" i="1"/>
  <c r="AB3609" i="1" s="1"/>
  <c r="AF3609" i="1"/>
  <c r="AH3609" i="1"/>
  <c r="AI3609" i="1" s="1"/>
  <c r="D3610" i="1"/>
  <c r="O3610" i="1"/>
  <c r="W3610" i="1"/>
  <c r="Y3610" i="1"/>
  <c r="AA3610" i="1" s="1"/>
  <c r="AF3610" i="1"/>
  <c r="AH3610" i="1"/>
  <c r="AI3610" i="1" s="1"/>
  <c r="D3611" i="1"/>
  <c r="S3611" i="1" s="1"/>
  <c r="AK3611" i="1" s="1"/>
  <c r="O3611" i="1"/>
  <c r="W3611" i="1"/>
  <c r="Y3611" i="1"/>
  <c r="AA3611" i="1" s="1"/>
  <c r="AF3611" i="1"/>
  <c r="AH3611" i="1"/>
  <c r="AI3611" i="1" s="1"/>
  <c r="D3612" i="1"/>
  <c r="O3612" i="1"/>
  <c r="W3612" i="1"/>
  <c r="Y3612" i="1"/>
  <c r="AA3612" i="1" s="1"/>
  <c r="AF3612" i="1"/>
  <c r="AH3612" i="1"/>
  <c r="AI3612" i="1" s="1"/>
  <c r="D3613" i="1"/>
  <c r="S3613" i="1" s="1"/>
  <c r="AK3613" i="1" s="1"/>
  <c r="O3613" i="1"/>
  <c r="W3613" i="1"/>
  <c r="Y3613" i="1"/>
  <c r="AA3613" i="1" s="1"/>
  <c r="AF3613" i="1"/>
  <c r="AH3613" i="1"/>
  <c r="AI3613" i="1" s="1"/>
  <c r="D3614" i="1"/>
  <c r="S3614" i="1" s="1"/>
  <c r="AK3614" i="1" s="1"/>
  <c r="O3614" i="1"/>
  <c r="W3614" i="1"/>
  <c r="Z3614" i="1"/>
  <c r="AB3614" i="1" s="1"/>
  <c r="Y3614" i="1"/>
  <c r="AA3614" i="1" s="1"/>
  <c r="AF3614" i="1"/>
  <c r="AH3614" i="1"/>
  <c r="AI3614" i="1" s="1"/>
  <c r="D3615" i="1"/>
  <c r="S3615" i="1" s="1"/>
  <c r="O3615" i="1"/>
  <c r="W3615" i="1"/>
  <c r="Y3615" i="1"/>
  <c r="AA3615" i="1" s="1"/>
  <c r="AF3615" i="1"/>
  <c r="AH3615" i="1"/>
  <c r="AI3615" i="1" s="1"/>
  <c r="D3616" i="1"/>
  <c r="O3616" i="1"/>
  <c r="W3616" i="1"/>
  <c r="Y3616" i="1"/>
  <c r="AA3616" i="1" s="1"/>
  <c r="AF3616" i="1"/>
  <c r="AH3616" i="1"/>
  <c r="AI3616" i="1" s="1"/>
  <c r="D3617" i="1"/>
  <c r="S3617" i="1" s="1"/>
  <c r="AK3617" i="1" s="1"/>
  <c r="O3617" i="1"/>
  <c r="W3617" i="1"/>
  <c r="Y3617" i="1"/>
  <c r="AA3617" i="1" s="1"/>
  <c r="AF3617" i="1"/>
  <c r="AH3617" i="1"/>
  <c r="AI3617" i="1" s="1"/>
  <c r="D3618" i="1"/>
  <c r="O3618" i="1"/>
  <c r="W3618" i="1"/>
  <c r="Y3618" i="1"/>
  <c r="AA3618" i="1" s="1"/>
  <c r="AF3618" i="1"/>
  <c r="AH3618" i="1"/>
  <c r="AI3618" i="1" s="1"/>
  <c r="D3619" i="1"/>
  <c r="O3619" i="1"/>
  <c r="W3619" i="1"/>
  <c r="Z3619" i="1" s="1"/>
  <c r="AB3619" i="1" s="1"/>
  <c r="Y3619" i="1"/>
  <c r="AA3619" i="1" s="1"/>
  <c r="AF3619" i="1"/>
  <c r="AH3619" i="1"/>
  <c r="AI3619" i="1" s="1"/>
  <c r="D3620" i="1"/>
  <c r="S3620" i="1" s="1"/>
  <c r="AK3620" i="1" s="1"/>
  <c r="O3620" i="1"/>
  <c r="W3620" i="1"/>
  <c r="Y3620" i="1"/>
  <c r="AA3620" i="1" s="1"/>
  <c r="AF3620" i="1"/>
  <c r="AH3620" i="1"/>
  <c r="AI3620" i="1" s="1"/>
  <c r="D3621" i="1"/>
  <c r="S3621" i="1" s="1"/>
  <c r="O3621" i="1"/>
  <c r="W3621" i="1"/>
  <c r="Y3621" i="1"/>
  <c r="AA3621" i="1" s="1"/>
  <c r="AF3621" i="1"/>
  <c r="AH3621" i="1"/>
  <c r="AI3621" i="1" s="1"/>
  <c r="D3622" i="1"/>
  <c r="O3622" i="1"/>
  <c r="W3622" i="1"/>
  <c r="Y3622" i="1"/>
  <c r="AA3622" i="1" s="1"/>
  <c r="AF3622" i="1"/>
  <c r="AH3622" i="1"/>
  <c r="AI3622" i="1" s="1"/>
  <c r="D3623" i="1"/>
  <c r="S3623" i="1" s="1"/>
  <c r="O3623" i="1"/>
  <c r="W3623" i="1"/>
  <c r="Y3623" i="1"/>
  <c r="AA3623" i="1" s="1"/>
  <c r="AF3623" i="1"/>
  <c r="AH3623" i="1"/>
  <c r="AI3623" i="1" s="1"/>
  <c r="D3624" i="1"/>
  <c r="O3624" i="1"/>
  <c r="W3624" i="1"/>
  <c r="Y3624" i="1"/>
  <c r="AA3624" i="1" s="1"/>
  <c r="AF3624" i="1"/>
  <c r="AH3624" i="1"/>
  <c r="AI3624" i="1" s="1"/>
  <c r="D3625" i="1"/>
  <c r="S3625" i="1" s="1"/>
  <c r="AK3625" i="1" s="1"/>
  <c r="O3625" i="1"/>
  <c r="W3625" i="1"/>
  <c r="Y3625" i="1"/>
  <c r="AA3625" i="1" s="1"/>
  <c r="AF3625" i="1"/>
  <c r="AH3625" i="1"/>
  <c r="AI3625" i="1" s="1"/>
  <c r="D3626" i="1"/>
  <c r="O3626" i="1"/>
  <c r="W3626" i="1"/>
  <c r="Y3626" i="1"/>
  <c r="AA3626" i="1" s="1"/>
  <c r="AF3626" i="1"/>
  <c r="AH3626" i="1"/>
  <c r="AI3626" i="1" s="1"/>
  <c r="D3627" i="1"/>
  <c r="S3627" i="1" s="1"/>
  <c r="O3627" i="1"/>
  <c r="W3627" i="1"/>
  <c r="Y3627" i="1"/>
  <c r="AA3627" i="1" s="1"/>
  <c r="AF3627" i="1"/>
  <c r="AH3627" i="1"/>
  <c r="AI3627" i="1" s="1"/>
  <c r="D3628" i="1"/>
  <c r="O3628" i="1"/>
  <c r="W3628" i="1"/>
  <c r="Z3628" i="1"/>
  <c r="AB3628" i="1" s="1"/>
  <c r="Y3628" i="1"/>
  <c r="AA3628" i="1" s="1"/>
  <c r="AF3628" i="1"/>
  <c r="AH3628" i="1"/>
  <c r="AI3628" i="1" s="1"/>
  <c r="D3629" i="1"/>
  <c r="O3629" i="1"/>
  <c r="W3629" i="1"/>
  <c r="Y3629" i="1"/>
  <c r="AA3629" i="1" s="1"/>
  <c r="AF3629" i="1"/>
  <c r="AH3629" i="1"/>
  <c r="AI3629" i="1" s="1"/>
  <c r="D3630" i="1"/>
  <c r="O3630" i="1"/>
  <c r="W3630" i="1"/>
  <c r="Z3630" i="1" s="1"/>
  <c r="AB3630" i="1" s="1"/>
  <c r="Y3630" i="1"/>
  <c r="AA3630" i="1"/>
  <c r="AF3630" i="1"/>
  <c r="AH3630" i="1"/>
  <c r="AI3630" i="1" s="1"/>
  <c r="D3631" i="1"/>
  <c r="S3631" i="1" s="1"/>
  <c r="AK3631" i="1" s="1"/>
  <c r="O3631" i="1"/>
  <c r="W3631" i="1"/>
  <c r="Y3631" i="1"/>
  <c r="AA3631" i="1" s="1"/>
  <c r="AF3631" i="1"/>
  <c r="AH3631" i="1"/>
  <c r="AI3631" i="1" s="1"/>
  <c r="D3632" i="1"/>
  <c r="O3632" i="1"/>
  <c r="W3632" i="1"/>
  <c r="Y3632" i="1"/>
  <c r="AA3632" i="1" s="1"/>
  <c r="AF3632" i="1"/>
  <c r="AH3632" i="1"/>
  <c r="AI3632" i="1"/>
  <c r="D3633" i="1"/>
  <c r="S3633" i="1" s="1"/>
  <c r="O3633" i="1"/>
  <c r="W3633" i="1"/>
  <c r="Y3633" i="1"/>
  <c r="AA3633" i="1" s="1"/>
  <c r="AF3633" i="1"/>
  <c r="AH3633" i="1"/>
  <c r="AI3633" i="1" s="1"/>
  <c r="D3634" i="1"/>
  <c r="O3634" i="1"/>
  <c r="W3634" i="1"/>
  <c r="Y3634" i="1"/>
  <c r="AA3634" i="1" s="1"/>
  <c r="AF3634" i="1"/>
  <c r="AH3634" i="1"/>
  <c r="AI3634" i="1" s="1"/>
  <c r="D3635" i="1"/>
  <c r="S3635" i="1" s="1"/>
  <c r="AK3635" i="1" s="1"/>
  <c r="O3635" i="1"/>
  <c r="W3635" i="1"/>
  <c r="Y3635" i="1"/>
  <c r="AA3635" i="1" s="1"/>
  <c r="AF3635" i="1"/>
  <c r="AH3635" i="1"/>
  <c r="AI3635" i="1" s="1"/>
  <c r="D3636" i="1"/>
  <c r="O3636" i="1"/>
  <c r="W3636" i="1"/>
  <c r="Y3636" i="1"/>
  <c r="AA3636" i="1" s="1"/>
  <c r="AF3636" i="1"/>
  <c r="AH3636" i="1"/>
  <c r="AI3636" i="1"/>
  <c r="D3637" i="1"/>
  <c r="O3637" i="1"/>
  <c r="W3637" i="1"/>
  <c r="Y3637" i="1"/>
  <c r="AA3637" i="1" s="1"/>
  <c r="AF3637" i="1"/>
  <c r="AH3637" i="1"/>
  <c r="AI3637" i="1" s="1"/>
  <c r="D3638" i="1"/>
  <c r="S3638" i="1" s="1"/>
  <c r="AK3638" i="1" s="1"/>
  <c r="O3638" i="1"/>
  <c r="W3638" i="1"/>
  <c r="Y3638" i="1"/>
  <c r="AA3638" i="1" s="1"/>
  <c r="AF3638" i="1"/>
  <c r="AH3638" i="1"/>
  <c r="AI3638" i="1" s="1"/>
  <c r="D3639" i="1"/>
  <c r="S3639" i="1" s="1"/>
  <c r="O3639" i="1"/>
  <c r="W3639" i="1"/>
  <c r="Y3639" i="1"/>
  <c r="AA3639" i="1" s="1"/>
  <c r="AF3639" i="1"/>
  <c r="AH3639" i="1"/>
  <c r="AI3639" i="1" s="1"/>
  <c r="D3640" i="1"/>
  <c r="O3640" i="1"/>
  <c r="W3640" i="1"/>
  <c r="Y3640" i="1"/>
  <c r="AA3640" i="1" s="1"/>
  <c r="AF3640" i="1"/>
  <c r="AH3640" i="1"/>
  <c r="AI3640" i="1" s="1"/>
  <c r="D3641" i="1"/>
  <c r="O3641" i="1"/>
  <c r="W3641" i="1"/>
  <c r="Y3641" i="1"/>
  <c r="AA3641" i="1" s="1"/>
  <c r="AF3641" i="1"/>
  <c r="AH3641" i="1"/>
  <c r="AI3641" i="1" s="1"/>
  <c r="D3642" i="1"/>
  <c r="O3642" i="1"/>
  <c r="W3642" i="1"/>
  <c r="Y3642" i="1"/>
  <c r="AA3642" i="1" s="1"/>
  <c r="AF3642" i="1"/>
  <c r="AH3642" i="1"/>
  <c r="AI3642" i="1" s="1"/>
  <c r="D3643" i="1"/>
  <c r="S3643" i="1" s="1"/>
  <c r="AK3643" i="1" s="1"/>
  <c r="O3643" i="1"/>
  <c r="W3643" i="1"/>
  <c r="Y3643" i="1"/>
  <c r="AA3643" i="1" s="1"/>
  <c r="AF3643" i="1"/>
  <c r="AH3643" i="1"/>
  <c r="AI3643" i="1" s="1"/>
  <c r="D3644" i="1"/>
  <c r="S3644" i="1" s="1"/>
  <c r="O3644" i="1"/>
  <c r="W3644" i="1"/>
  <c r="Y3644" i="1"/>
  <c r="AA3644" i="1" s="1"/>
  <c r="AF3644" i="1"/>
  <c r="AH3644" i="1"/>
  <c r="AI3644" i="1" s="1"/>
  <c r="D3645" i="1"/>
  <c r="S3645" i="1" s="1"/>
  <c r="O3645" i="1"/>
  <c r="W3645" i="1"/>
  <c r="Y3645" i="1"/>
  <c r="AA3645" i="1" s="1"/>
  <c r="AF3645" i="1"/>
  <c r="AH3645" i="1"/>
  <c r="AI3645" i="1" s="1"/>
  <c r="D3646" i="1"/>
  <c r="O3646" i="1"/>
  <c r="W3646" i="1"/>
  <c r="Y3646" i="1"/>
  <c r="AA3646" i="1" s="1"/>
  <c r="AF3646" i="1"/>
  <c r="AH3646" i="1"/>
  <c r="AI3646" i="1" s="1"/>
  <c r="D3647" i="1"/>
  <c r="S3647" i="1" s="1"/>
  <c r="AK3647" i="1" s="1"/>
  <c r="O3647" i="1"/>
  <c r="W3647" i="1"/>
  <c r="Y3647" i="1"/>
  <c r="AA3647" i="1" s="1"/>
  <c r="AF3647" i="1"/>
  <c r="AH3647" i="1"/>
  <c r="AI3647" i="1" s="1"/>
  <c r="D3648" i="1"/>
  <c r="O3648" i="1"/>
  <c r="W3648" i="1"/>
  <c r="Y3648" i="1"/>
  <c r="AA3648" i="1" s="1"/>
  <c r="AF3648" i="1"/>
  <c r="AH3648" i="1"/>
  <c r="AI3648" i="1" s="1"/>
  <c r="D3649" i="1"/>
  <c r="O3649" i="1"/>
  <c r="W3649" i="1"/>
  <c r="Y3649" i="1"/>
  <c r="AA3649" i="1" s="1"/>
  <c r="AF3649" i="1"/>
  <c r="AH3649" i="1"/>
  <c r="AI3649" i="1" s="1"/>
  <c r="D3650" i="1"/>
  <c r="O3650" i="1"/>
  <c r="W3650" i="1"/>
  <c r="Y3650" i="1"/>
  <c r="AA3650" i="1" s="1"/>
  <c r="AF3650" i="1"/>
  <c r="AH3650" i="1"/>
  <c r="AI3650" i="1" s="1"/>
  <c r="D3651" i="1"/>
  <c r="S3651" i="1" s="1"/>
  <c r="O3651" i="1"/>
  <c r="W3651" i="1"/>
  <c r="Y3651" i="1"/>
  <c r="AA3651" i="1" s="1"/>
  <c r="AF3651" i="1"/>
  <c r="AH3651" i="1"/>
  <c r="AI3651" i="1" s="1"/>
  <c r="D3652" i="1"/>
  <c r="O3652" i="1"/>
  <c r="W3652" i="1"/>
  <c r="Y3652" i="1"/>
  <c r="AA3652" i="1" s="1"/>
  <c r="AF3652" i="1"/>
  <c r="AH3652" i="1"/>
  <c r="AI3652" i="1" s="1"/>
  <c r="D3653" i="1"/>
  <c r="S3653" i="1" s="1"/>
  <c r="AK3653" i="1" s="1"/>
  <c r="O3653" i="1"/>
  <c r="W3653" i="1"/>
  <c r="Y3653" i="1"/>
  <c r="AA3653" i="1" s="1"/>
  <c r="AF3653" i="1"/>
  <c r="AH3653" i="1"/>
  <c r="AI3653" i="1" s="1"/>
  <c r="D3654" i="1"/>
  <c r="O3654" i="1"/>
  <c r="W3654" i="1"/>
  <c r="Y3654" i="1"/>
  <c r="AA3654" i="1" s="1"/>
  <c r="AF3654" i="1"/>
  <c r="AH3654" i="1"/>
  <c r="AI3654" i="1" s="1"/>
  <c r="D3655" i="1"/>
  <c r="O3655" i="1"/>
  <c r="W3655" i="1"/>
  <c r="Y3655" i="1"/>
  <c r="AA3655" i="1" s="1"/>
  <c r="Z3655" i="1"/>
  <c r="AB3655" i="1" s="1"/>
  <c r="AF3655" i="1"/>
  <c r="AH3655" i="1"/>
  <c r="AI3655" i="1" s="1"/>
  <c r="D3656" i="1"/>
  <c r="S3656" i="1" s="1"/>
  <c r="AK3656" i="1" s="1"/>
  <c r="O3656" i="1"/>
  <c r="W3656" i="1"/>
  <c r="Y3656" i="1"/>
  <c r="AA3656" i="1" s="1"/>
  <c r="AF3656" i="1"/>
  <c r="AH3656" i="1"/>
  <c r="AI3656" i="1" s="1"/>
  <c r="D3657" i="1"/>
  <c r="S3657" i="1" s="1"/>
  <c r="O3657" i="1"/>
  <c r="W3657" i="1"/>
  <c r="Y3657" i="1"/>
  <c r="AF3657" i="1"/>
  <c r="AH3657" i="1"/>
  <c r="AI3657" i="1" s="1"/>
  <c r="D3658" i="1"/>
  <c r="O3658" i="1"/>
  <c r="W3658" i="1"/>
  <c r="Y3658" i="1"/>
  <c r="AA3658" i="1" s="1"/>
  <c r="AF3658" i="1"/>
  <c r="AH3658" i="1"/>
  <c r="AI3658" i="1"/>
  <c r="D3659" i="1"/>
  <c r="S3659" i="1" s="1"/>
  <c r="AK3659" i="1" s="1"/>
  <c r="O3659" i="1"/>
  <c r="W3659" i="1"/>
  <c r="Y3659" i="1"/>
  <c r="AA3659" i="1" s="1"/>
  <c r="AF3659" i="1"/>
  <c r="AH3659" i="1"/>
  <c r="AI3659" i="1" s="1"/>
  <c r="D3660" i="1"/>
  <c r="O3660" i="1"/>
  <c r="W3660" i="1"/>
  <c r="Z3660" i="1"/>
  <c r="AB3660" i="1" s="1"/>
  <c r="Y3660" i="1"/>
  <c r="AA3660" i="1" s="1"/>
  <c r="AF3660" i="1"/>
  <c r="AH3660" i="1"/>
  <c r="AI3660" i="1" s="1"/>
  <c r="D3661" i="1"/>
  <c r="S3661" i="1" s="1"/>
  <c r="AK3661" i="1" s="1"/>
  <c r="O3661" i="1"/>
  <c r="W3661" i="1"/>
  <c r="Y3661" i="1"/>
  <c r="AA3661" i="1" s="1"/>
  <c r="AF3661" i="1"/>
  <c r="AH3661" i="1"/>
  <c r="AI3661" i="1" s="1"/>
  <c r="D3662" i="1"/>
  <c r="S3662" i="1" s="1"/>
  <c r="O3662" i="1"/>
  <c r="W3662" i="1"/>
  <c r="Y3662" i="1"/>
  <c r="AA3662" i="1" s="1"/>
  <c r="AF3662" i="1"/>
  <c r="AH3662" i="1"/>
  <c r="AI3662" i="1" s="1"/>
  <c r="D3663" i="1"/>
  <c r="O3663" i="1"/>
  <c r="W3663" i="1"/>
  <c r="Y3663" i="1"/>
  <c r="AA3663" i="1" s="1"/>
  <c r="AF3663" i="1"/>
  <c r="AH3663" i="1"/>
  <c r="AI3663" i="1" s="1"/>
  <c r="D3664" i="1"/>
  <c r="S3664" i="1" s="1"/>
  <c r="AK3664" i="1" s="1"/>
  <c r="O3664" i="1"/>
  <c r="W3664" i="1"/>
  <c r="Y3664" i="1"/>
  <c r="AA3664" i="1" s="1"/>
  <c r="AF3664" i="1"/>
  <c r="AH3664" i="1"/>
  <c r="AI3664" i="1" s="1"/>
  <c r="D3665" i="1"/>
  <c r="S3665" i="1" s="1"/>
  <c r="AK3665" i="1" s="1"/>
  <c r="O3665" i="1"/>
  <c r="W3665" i="1"/>
  <c r="Y3665" i="1"/>
  <c r="AA3665" i="1" s="1"/>
  <c r="AF3665" i="1"/>
  <c r="AH3665" i="1"/>
  <c r="AI3665" i="1" s="1"/>
  <c r="D3666" i="1"/>
  <c r="S3666" i="1" s="1"/>
  <c r="AK3666" i="1" s="1"/>
  <c r="O3666" i="1"/>
  <c r="W3666" i="1"/>
  <c r="Y3666" i="1"/>
  <c r="AA3666" i="1" s="1"/>
  <c r="AF3666" i="1"/>
  <c r="AH3666" i="1"/>
  <c r="AI3666" i="1" s="1"/>
  <c r="D3667" i="1"/>
  <c r="S3667" i="1" s="1"/>
  <c r="AK3667" i="1" s="1"/>
  <c r="O3667" i="1"/>
  <c r="W3667" i="1"/>
  <c r="Y3667" i="1"/>
  <c r="AA3667" i="1" s="1"/>
  <c r="AF3667" i="1"/>
  <c r="AH3667" i="1"/>
  <c r="AI3667" i="1" s="1"/>
  <c r="D3668" i="1"/>
  <c r="O3668" i="1"/>
  <c r="W3668" i="1"/>
  <c r="Y3668" i="1"/>
  <c r="AA3668" i="1" s="1"/>
  <c r="AF3668" i="1"/>
  <c r="AH3668" i="1"/>
  <c r="AI3668" i="1" s="1"/>
  <c r="D3669" i="1"/>
  <c r="O3669" i="1"/>
  <c r="W3669" i="1"/>
  <c r="Y3669" i="1"/>
  <c r="AA3669" i="1" s="1"/>
  <c r="AF3669" i="1"/>
  <c r="AH3669" i="1"/>
  <c r="AI3669" i="1" s="1"/>
  <c r="D3670" i="1"/>
  <c r="S3670" i="1" s="1"/>
  <c r="AK3670" i="1" s="1"/>
  <c r="O3670" i="1"/>
  <c r="W3670" i="1"/>
  <c r="Y3670" i="1"/>
  <c r="AA3670" i="1" s="1"/>
  <c r="AF3670" i="1"/>
  <c r="AH3670" i="1"/>
  <c r="AI3670" i="1" s="1"/>
  <c r="D3671" i="1"/>
  <c r="S3671" i="1" s="1"/>
  <c r="AK3671" i="1" s="1"/>
  <c r="O3671" i="1"/>
  <c r="W3671" i="1"/>
  <c r="Y3671" i="1"/>
  <c r="AA3671" i="1" s="1"/>
  <c r="AF3671" i="1"/>
  <c r="AH3671" i="1"/>
  <c r="AI3671" i="1" s="1"/>
  <c r="D3672" i="1"/>
  <c r="S3672" i="1" s="1"/>
  <c r="AK3672" i="1" s="1"/>
  <c r="O3672" i="1"/>
  <c r="W3672" i="1"/>
  <c r="Y3672" i="1"/>
  <c r="AA3672" i="1" s="1"/>
  <c r="AF3672" i="1"/>
  <c r="AH3672" i="1"/>
  <c r="AI3672" i="1" s="1"/>
  <c r="D3673" i="1"/>
  <c r="S3673" i="1" s="1"/>
  <c r="AK3673" i="1" s="1"/>
  <c r="O3673" i="1"/>
  <c r="W3673" i="1"/>
  <c r="Y3673" i="1"/>
  <c r="AA3673" i="1" s="1"/>
  <c r="AF3673" i="1"/>
  <c r="AH3673" i="1"/>
  <c r="AI3673" i="1" s="1"/>
  <c r="D3674" i="1"/>
  <c r="S3674" i="1" s="1"/>
  <c r="AK3674" i="1" s="1"/>
  <c r="O3674" i="1"/>
  <c r="W3674" i="1"/>
  <c r="Y3674" i="1"/>
  <c r="AA3674" i="1" s="1"/>
  <c r="AF3674" i="1"/>
  <c r="AH3674" i="1"/>
  <c r="AI3674" i="1"/>
  <c r="D3675" i="1"/>
  <c r="O3675" i="1"/>
  <c r="W3675" i="1"/>
  <c r="Z3675" i="1"/>
  <c r="AB3675" i="1" s="1"/>
  <c r="Y3675" i="1"/>
  <c r="AA3675" i="1" s="1"/>
  <c r="AF3675" i="1"/>
  <c r="AH3675" i="1"/>
  <c r="AI3675" i="1" s="1"/>
  <c r="D3676" i="1"/>
  <c r="S3676" i="1" s="1"/>
  <c r="AK3676" i="1" s="1"/>
  <c r="O3676" i="1"/>
  <c r="W3676" i="1"/>
  <c r="Y3676" i="1"/>
  <c r="AA3676" i="1" s="1"/>
  <c r="AF3676" i="1"/>
  <c r="AH3676" i="1"/>
  <c r="AI3676" i="1" s="1"/>
  <c r="D3677" i="1"/>
  <c r="S3677" i="1" s="1"/>
  <c r="O3677" i="1"/>
  <c r="W3677" i="1"/>
  <c r="Y3677" i="1"/>
  <c r="AA3677" i="1" s="1"/>
  <c r="AF3677" i="1"/>
  <c r="AH3677" i="1"/>
  <c r="AI3677" i="1" s="1"/>
  <c r="D3678" i="1"/>
  <c r="S3678" i="1" s="1"/>
  <c r="O3678" i="1"/>
  <c r="W3678" i="1"/>
  <c r="Y3678" i="1"/>
  <c r="AA3678" i="1" s="1"/>
  <c r="AF3678" i="1"/>
  <c r="AH3678" i="1"/>
  <c r="AI3678" i="1" s="1"/>
  <c r="D3679" i="1"/>
  <c r="S3679" i="1" s="1"/>
  <c r="AK3679" i="1" s="1"/>
  <c r="O3679" i="1"/>
  <c r="W3679" i="1"/>
  <c r="Y3679" i="1"/>
  <c r="AA3679" i="1" s="1"/>
  <c r="AF3679" i="1"/>
  <c r="AH3679" i="1"/>
  <c r="AI3679" i="1" s="1"/>
  <c r="D3680" i="1"/>
  <c r="S3680" i="1" s="1"/>
  <c r="AK3680" i="1" s="1"/>
  <c r="O3680" i="1"/>
  <c r="W3680" i="1"/>
  <c r="Y3680" i="1"/>
  <c r="AA3680" i="1" s="1"/>
  <c r="AF3680" i="1"/>
  <c r="AH3680" i="1"/>
  <c r="AI3680" i="1" s="1"/>
  <c r="D3681" i="1"/>
  <c r="O3681" i="1"/>
  <c r="W3681" i="1"/>
  <c r="Y3681" i="1"/>
  <c r="AA3681" i="1" s="1"/>
  <c r="AF3681" i="1"/>
  <c r="AH3681" i="1"/>
  <c r="AI3681" i="1" s="1"/>
  <c r="D3682" i="1"/>
  <c r="S3682" i="1" s="1"/>
  <c r="AK3682" i="1" s="1"/>
  <c r="O3682" i="1"/>
  <c r="W3682" i="1"/>
  <c r="Y3682" i="1"/>
  <c r="Z3682" i="1" s="1"/>
  <c r="AB3682" i="1" s="1"/>
  <c r="AA3682" i="1"/>
  <c r="AF3682" i="1"/>
  <c r="AH3682" i="1"/>
  <c r="AI3682" i="1"/>
  <c r="D3683" i="1"/>
  <c r="S3683" i="1" s="1"/>
  <c r="AK3683" i="1" s="1"/>
  <c r="O3683" i="1"/>
  <c r="W3683" i="1"/>
  <c r="Y3683" i="1"/>
  <c r="AA3683" i="1" s="1"/>
  <c r="AF3683" i="1"/>
  <c r="AH3683" i="1"/>
  <c r="AI3683" i="1" s="1"/>
  <c r="D3684" i="1"/>
  <c r="S3684" i="1" s="1"/>
  <c r="O3684" i="1"/>
  <c r="W3684" i="1"/>
  <c r="Y3684" i="1"/>
  <c r="AA3684" i="1" s="1"/>
  <c r="AF3684" i="1"/>
  <c r="AH3684" i="1"/>
  <c r="AI3684" i="1" s="1"/>
  <c r="D3685" i="1"/>
  <c r="S3685" i="1" s="1"/>
  <c r="AK3685" i="1" s="1"/>
  <c r="O3685" i="1"/>
  <c r="W3685" i="1"/>
  <c r="Y3685" i="1"/>
  <c r="AA3685" i="1" s="1"/>
  <c r="AF3685" i="1"/>
  <c r="AH3685" i="1"/>
  <c r="AI3685" i="1" s="1"/>
  <c r="D3686" i="1"/>
  <c r="S3686" i="1" s="1"/>
  <c r="AK3686" i="1" s="1"/>
  <c r="O3686" i="1"/>
  <c r="W3686" i="1"/>
  <c r="Y3686" i="1"/>
  <c r="AA3686" i="1" s="1"/>
  <c r="AF3686" i="1"/>
  <c r="AH3686" i="1"/>
  <c r="AI3686" i="1" s="1"/>
  <c r="D3687" i="1"/>
  <c r="O3687" i="1"/>
  <c r="W3687" i="1"/>
  <c r="Y3687" i="1"/>
  <c r="AA3687" i="1" s="1"/>
  <c r="AF3687" i="1"/>
  <c r="AH3687" i="1"/>
  <c r="AI3687" i="1" s="1"/>
  <c r="D3688" i="1"/>
  <c r="S3688" i="1" s="1"/>
  <c r="AK3688" i="1" s="1"/>
  <c r="O3688" i="1"/>
  <c r="W3688" i="1"/>
  <c r="Y3688" i="1"/>
  <c r="AA3688" i="1" s="1"/>
  <c r="AF3688" i="1"/>
  <c r="AH3688" i="1"/>
  <c r="AI3688" i="1" s="1"/>
  <c r="D3689" i="1"/>
  <c r="O3689" i="1"/>
  <c r="W3689" i="1"/>
  <c r="Y3689" i="1"/>
  <c r="AA3689" i="1" s="1"/>
  <c r="AF3689" i="1"/>
  <c r="AH3689" i="1"/>
  <c r="AI3689" i="1" s="1"/>
  <c r="D3690" i="1"/>
  <c r="S3690" i="1" s="1"/>
  <c r="AK3690" i="1" s="1"/>
  <c r="O3690" i="1"/>
  <c r="W3690" i="1"/>
  <c r="Y3690" i="1"/>
  <c r="AA3690" i="1" s="1"/>
  <c r="AF3690" i="1"/>
  <c r="AH3690" i="1"/>
  <c r="AI3690" i="1" s="1"/>
  <c r="D3691" i="1"/>
  <c r="S3691" i="1" s="1"/>
  <c r="AK3691" i="1" s="1"/>
  <c r="O3691" i="1"/>
  <c r="W3691" i="1"/>
  <c r="Y3691" i="1"/>
  <c r="Z3691" i="1" s="1"/>
  <c r="AB3691" i="1" s="1"/>
  <c r="AF3691" i="1"/>
  <c r="AH3691" i="1"/>
  <c r="AI3691" i="1" s="1"/>
  <c r="D3692" i="1"/>
  <c r="S3692" i="1" s="1"/>
  <c r="AK3692" i="1" s="1"/>
  <c r="O3692" i="1"/>
  <c r="W3692" i="1"/>
  <c r="Y3692" i="1"/>
  <c r="AA3692" i="1" s="1"/>
  <c r="AF3692" i="1"/>
  <c r="AH3692" i="1"/>
  <c r="AI3692" i="1" s="1"/>
  <c r="D3693" i="1"/>
  <c r="S3693" i="1" s="1"/>
  <c r="AK3693" i="1" s="1"/>
  <c r="O3693" i="1"/>
  <c r="W3693" i="1"/>
  <c r="Z3693" i="1"/>
  <c r="AB3693" i="1" s="1"/>
  <c r="Y3693" i="1"/>
  <c r="AA3693" i="1" s="1"/>
  <c r="AF3693" i="1"/>
  <c r="AH3693" i="1"/>
  <c r="AI3693" i="1" s="1"/>
  <c r="D3694" i="1"/>
  <c r="S3694" i="1" s="1"/>
  <c r="AK3694" i="1" s="1"/>
  <c r="O3694" i="1"/>
  <c r="W3694" i="1"/>
  <c r="Y3694" i="1"/>
  <c r="AA3694" i="1"/>
  <c r="AF3694" i="1"/>
  <c r="AH3694" i="1"/>
  <c r="AI3694" i="1" s="1"/>
  <c r="D3695" i="1"/>
  <c r="S3695" i="1" s="1"/>
  <c r="O3695" i="1"/>
  <c r="W3695" i="1"/>
  <c r="Y3695" i="1"/>
  <c r="AA3695" i="1" s="1"/>
  <c r="AF3695" i="1"/>
  <c r="AH3695" i="1"/>
  <c r="AI3695" i="1" s="1"/>
  <c r="D3696" i="1"/>
  <c r="O3696" i="1"/>
  <c r="W3696" i="1"/>
  <c r="Y3696" i="1"/>
  <c r="AA3696" i="1" s="1"/>
  <c r="AF3696" i="1"/>
  <c r="AH3696" i="1"/>
  <c r="AI3696" i="1" s="1"/>
  <c r="D3697" i="1"/>
  <c r="S3697" i="1" s="1"/>
  <c r="AK3697" i="1" s="1"/>
  <c r="O3697" i="1"/>
  <c r="W3697" i="1"/>
  <c r="Y3697" i="1"/>
  <c r="AA3697" i="1" s="1"/>
  <c r="AF3697" i="1"/>
  <c r="AH3697" i="1"/>
  <c r="AI3697" i="1" s="1"/>
  <c r="D3698" i="1"/>
  <c r="S3698" i="1" s="1"/>
  <c r="AK3698" i="1" s="1"/>
  <c r="O3698" i="1"/>
  <c r="W3698" i="1"/>
  <c r="Y3698" i="1"/>
  <c r="AA3698" i="1" s="1"/>
  <c r="AF3698" i="1"/>
  <c r="AH3698" i="1"/>
  <c r="AI3698" i="1"/>
  <c r="D3699" i="1"/>
  <c r="O3699" i="1"/>
  <c r="W3699" i="1"/>
  <c r="Y3699" i="1"/>
  <c r="AA3699" i="1" s="1"/>
  <c r="AF3699" i="1"/>
  <c r="AH3699" i="1"/>
  <c r="AI3699" i="1" s="1"/>
  <c r="D3700" i="1"/>
  <c r="S3700" i="1" s="1"/>
  <c r="AK3700" i="1" s="1"/>
  <c r="O3700" i="1"/>
  <c r="W3700" i="1"/>
  <c r="Y3700" i="1"/>
  <c r="AF3700" i="1"/>
  <c r="AH3700" i="1"/>
  <c r="AI3700" i="1"/>
  <c r="D3701" i="1"/>
  <c r="S3701" i="1" s="1"/>
  <c r="AK3701" i="1" s="1"/>
  <c r="O3701" i="1"/>
  <c r="W3701" i="1"/>
  <c r="Y3701" i="1"/>
  <c r="AA3701" i="1" s="1"/>
  <c r="AF3701" i="1"/>
  <c r="AH3701" i="1"/>
  <c r="AI3701" i="1" s="1"/>
  <c r="D3702" i="1"/>
  <c r="S3702" i="1" s="1"/>
  <c r="AK3702" i="1" s="1"/>
  <c r="O3702" i="1"/>
  <c r="W3702" i="1"/>
  <c r="Y3702" i="1"/>
  <c r="AA3702" i="1" s="1"/>
  <c r="AF3702" i="1"/>
  <c r="AH3702" i="1"/>
  <c r="AI3702" i="1" s="1"/>
  <c r="D3703" i="1"/>
  <c r="S3703" i="1" s="1"/>
  <c r="AK3703" i="1" s="1"/>
  <c r="O3703" i="1"/>
  <c r="W3703" i="1"/>
  <c r="Y3703" i="1"/>
  <c r="AA3703" i="1"/>
  <c r="AF3703" i="1"/>
  <c r="AH3703" i="1"/>
  <c r="AI3703" i="1" s="1"/>
  <c r="D3704" i="1"/>
  <c r="S3704" i="1" s="1"/>
  <c r="AK3704" i="1" s="1"/>
  <c r="O3704" i="1"/>
  <c r="W3704" i="1"/>
  <c r="Y3704" i="1"/>
  <c r="AA3704" i="1" s="1"/>
  <c r="AF3704" i="1"/>
  <c r="AH3704" i="1"/>
  <c r="AI3704" i="1" s="1"/>
  <c r="D3705" i="1"/>
  <c r="O3705" i="1"/>
  <c r="W3705" i="1"/>
  <c r="Y3705" i="1"/>
  <c r="AA3705" i="1" s="1"/>
  <c r="AF3705" i="1"/>
  <c r="AH3705" i="1"/>
  <c r="AI3705" i="1" s="1"/>
  <c r="D3706" i="1"/>
  <c r="S3706" i="1" s="1"/>
  <c r="AK3706" i="1" s="1"/>
  <c r="O3706" i="1"/>
  <c r="W3706" i="1"/>
  <c r="Y3706" i="1"/>
  <c r="AA3706" i="1"/>
  <c r="AF3706" i="1"/>
  <c r="AH3706" i="1"/>
  <c r="AI3706" i="1" s="1"/>
  <c r="D3707" i="1"/>
  <c r="O3707" i="1"/>
  <c r="W3707" i="1"/>
  <c r="Z3707" i="1"/>
  <c r="AB3707" i="1" s="1"/>
  <c r="Y3707" i="1"/>
  <c r="AA3707" i="1" s="1"/>
  <c r="AF3707" i="1"/>
  <c r="AH3707" i="1"/>
  <c r="AI3707" i="1" s="1"/>
  <c r="D3708" i="1"/>
  <c r="S3708" i="1" s="1"/>
  <c r="AK3708" i="1" s="1"/>
  <c r="O3708" i="1"/>
  <c r="W3708" i="1"/>
  <c r="Y3708" i="1"/>
  <c r="AA3708" i="1" s="1"/>
  <c r="AF3708" i="1"/>
  <c r="AH3708" i="1"/>
  <c r="AI3708" i="1" s="1"/>
  <c r="D3709" i="1"/>
  <c r="S3709" i="1" s="1"/>
  <c r="AK3709" i="1" s="1"/>
  <c r="O3709" i="1"/>
  <c r="W3709" i="1"/>
  <c r="Y3709" i="1"/>
  <c r="AA3709" i="1" s="1"/>
  <c r="AF3709" i="1"/>
  <c r="AH3709" i="1"/>
  <c r="AI3709" i="1" s="1"/>
  <c r="D3710" i="1"/>
  <c r="S3710" i="1" s="1"/>
  <c r="AK3710" i="1" s="1"/>
  <c r="O3710" i="1"/>
  <c r="W3710" i="1"/>
  <c r="Y3710" i="1"/>
  <c r="AA3710" i="1" s="1"/>
  <c r="AF3710" i="1"/>
  <c r="AH3710" i="1"/>
  <c r="AI3710" i="1" s="1"/>
  <c r="D3711" i="1"/>
  <c r="S3711" i="1" s="1"/>
  <c r="AK3711" i="1" s="1"/>
  <c r="O3711" i="1"/>
  <c r="W3711" i="1"/>
  <c r="Y3711" i="1"/>
  <c r="AA3711" i="1" s="1"/>
  <c r="AF3711" i="1"/>
  <c r="AH3711" i="1"/>
  <c r="AI3711" i="1" s="1"/>
  <c r="D3712" i="1"/>
  <c r="S3712" i="1" s="1"/>
  <c r="AK3712" i="1" s="1"/>
  <c r="O3712" i="1"/>
  <c r="W3712" i="1"/>
  <c r="Y3712" i="1"/>
  <c r="AA3712" i="1" s="1"/>
  <c r="AF3712" i="1"/>
  <c r="AH3712" i="1"/>
  <c r="AI3712" i="1" s="1"/>
  <c r="D3713" i="1"/>
  <c r="S3713" i="1" s="1"/>
  <c r="O3713" i="1"/>
  <c r="W3713" i="1"/>
  <c r="Y3713" i="1"/>
  <c r="AA3713" i="1" s="1"/>
  <c r="AF3713" i="1"/>
  <c r="AH3713" i="1"/>
  <c r="AI3713" i="1" s="1"/>
  <c r="D3714" i="1"/>
  <c r="S3714" i="1" s="1"/>
  <c r="AK3714" i="1" s="1"/>
  <c r="O3714" i="1"/>
  <c r="W3714" i="1"/>
  <c r="Z3714" i="1" s="1"/>
  <c r="AB3714" i="1" s="1"/>
  <c r="Y3714" i="1"/>
  <c r="AA3714" i="1" s="1"/>
  <c r="AF3714" i="1"/>
  <c r="AH3714" i="1"/>
  <c r="AI3714" i="1"/>
  <c r="D3715" i="1"/>
  <c r="S3715" i="1" s="1"/>
  <c r="AK3715" i="1" s="1"/>
  <c r="O3715" i="1"/>
  <c r="W3715" i="1"/>
  <c r="Y3715" i="1"/>
  <c r="AA3715" i="1" s="1"/>
  <c r="AF3715" i="1"/>
  <c r="AH3715" i="1"/>
  <c r="AI3715" i="1" s="1"/>
  <c r="D3716" i="1"/>
  <c r="S3716" i="1" s="1"/>
  <c r="AK3716" i="1" s="1"/>
  <c r="O3716" i="1"/>
  <c r="W3716" i="1"/>
  <c r="Y3716" i="1"/>
  <c r="AA3716" i="1" s="1"/>
  <c r="AF3716" i="1"/>
  <c r="AH3716" i="1"/>
  <c r="AI3716" i="1" s="1"/>
  <c r="D3717" i="1"/>
  <c r="S3717" i="1" s="1"/>
  <c r="AK3717" i="1" s="1"/>
  <c r="O3717" i="1"/>
  <c r="W3717" i="1"/>
  <c r="Y3717" i="1"/>
  <c r="AA3717" i="1" s="1"/>
  <c r="AF3717" i="1"/>
  <c r="AH3717" i="1"/>
  <c r="AI3717" i="1" s="1"/>
  <c r="D3718" i="1"/>
  <c r="S3718" i="1" s="1"/>
  <c r="AK3718" i="1" s="1"/>
  <c r="O3718" i="1"/>
  <c r="W3718" i="1"/>
  <c r="Y3718" i="1"/>
  <c r="AA3718" i="1" s="1"/>
  <c r="AF3718" i="1"/>
  <c r="AH3718" i="1"/>
  <c r="AI3718" i="1" s="1"/>
  <c r="D3719" i="1"/>
  <c r="O3719" i="1"/>
  <c r="W3719" i="1"/>
  <c r="Y3719" i="1"/>
  <c r="AA3719" i="1" s="1"/>
  <c r="AF3719" i="1"/>
  <c r="AH3719" i="1"/>
  <c r="AI3719" i="1" s="1"/>
  <c r="D3720" i="1"/>
  <c r="S3720" i="1" s="1"/>
  <c r="AK3720" i="1" s="1"/>
  <c r="O3720" i="1"/>
  <c r="W3720" i="1"/>
  <c r="Y3720" i="1"/>
  <c r="AA3720" i="1" s="1"/>
  <c r="AF3720" i="1"/>
  <c r="AH3720" i="1"/>
  <c r="AI3720" i="1"/>
  <c r="D3721" i="1"/>
  <c r="O3721" i="1"/>
  <c r="W3721" i="1"/>
  <c r="Y3721" i="1"/>
  <c r="AA3721" i="1"/>
  <c r="AF3721" i="1"/>
  <c r="AH3721" i="1"/>
  <c r="AI3721" i="1" s="1"/>
  <c r="D3722" i="1"/>
  <c r="O3722" i="1"/>
  <c r="W3722" i="1"/>
  <c r="Y3722" i="1"/>
  <c r="AA3722" i="1" s="1"/>
  <c r="AF3722" i="1"/>
  <c r="AH3722" i="1"/>
  <c r="AI3722" i="1" s="1"/>
  <c r="D3723" i="1"/>
  <c r="S3723" i="1" s="1"/>
  <c r="O3723" i="1"/>
  <c r="W3723" i="1"/>
  <c r="Y3723" i="1"/>
  <c r="AA3723" i="1" s="1"/>
  <c r="AF3723" i="1"/>
  <c r="AH3723" i="1"/>
  <c r="AI3723" i="1" s="1"/>
  <c r="D3724" i="1"/>
  <c r="S3724" i="1" s="1"/>
  <c r="AK3724" i="1" s="1"/>
  <c r="O3724" i="1"/>
  <c r="W3724" i="1"/>
  <c r="Y3724" i="1"/>
  <c r="AA3724" i="1" s="1"/>
  <c r="AF3724" i="1"/>
  <c r="AH3724" i="1"/>
  <c r="AI3724" i="1" s="1"/>
  <c r="D3725" i="1"/>
  <c r="S3725" i="1" s="1"/>
  <c r="AK3725" i="1" s="1"/>
  <c r="O3725" i="1"/>
  <c r="W3725" i="1"/>
  <c r="Y3725" i="1"/>
  <c r="AA3725" i="1" s="1"/>
  <c r="AF3725" i="1"/>
  <c r="AH3725" i="1"/>
  <c r="AI3725" i="1" s="1"/>
  <c r="D3726" i="1"/>
  <c r="S3726" i="1" s="1"/>
  <c r="AK3726" i="1" s="1"/>
  <c r="O3726" i="1"/>
  <c r="W3726" i="1"/>
  <c r="Y3726" i="1"/>
  <c r="AA3726" i="1" s="1"/>
  <c r="AF3726" i="1"/>
  <c r="AH3726" i="1"/>
  <c r="AI3726" i="1" s="1"/>
  <c r="D3727" i="1"/>
  <c r="S3727" i="1" s="1"/>
  <c r="O3727" i="1"/>
  <c r="W3727" i="1"/>
  <c r="Z3727" i="1"/>
  <c r="AB3727" i="1" s="1"/>
  <c r="Y3727" i="1"/>
  <c r="AA3727" i="1" s="1"/>
  <c r="AF3727" i="1"/>
  <c r="AH3727" i="1"/>
  <c r="AI3727" i="1"/>
  <c r="D3728" i="1"/>
  <c r="S3728" i="1" s="1"/>
  <c r="O3728" i="1"/>
  <c r="W3728" i="1"/>
  <c r="Y3728" i="1"/>
  <c r="AA3728" i="1" s="1"/>
  <c r="AF3728" i="1"/>
  <c r="AH3728" i="1"/>
  <c r="AI3728" i="1" s="1"/>
  <c r="D3729" i="1"/>
  <c r="O3729" i="1"/>
  <c r="W3729" i="1"/>
  <c r="Y3729" i="1"/>
  <c r="AA3729" i="1" s="1"/>
  <c r="AF3729" i="1"/>
  <c r="AH3729" i="1"/>
  <c r="AI3729" i="1" s="1"/>
  <c r="D3730" i="1"/>
  <c r="S3730" i="1" s="1"/>
  <c r="AK3730" i="1" s="1"/>
  <c r="O3730" i="1"/>
  <c r="W3730" i="1"/>
  <c r="Y3730" i="1"/>
  <c r="AA3730" i="1" s="1"/>
  <c r="AF3730" i="1"/>
  <c r="AH3730" i="1"/>
  <c r="AI3730" i="1"/>
  <c r="D3731" i="1"/>
  <c r="S3731" i="1" s="1"/>
  <c r="AK3731" i="1" s="1"/>
  <c r="O3731" i="1"/>
  <c r="W3731" i="1"/>
  <c r="Y3731" i="1"/>
  <c r="AA3731" i="1" s="1"/>
  <c r="AF3731" i="1"/>
  <c r="AH3731" i="1"/>
  <c r="AI3731" i="1" s="1"/>
  <c r="D3732" i="1"/>
  <c r="S3732" i="1" s="1"/>
  <c r="AK3732" i="1" s="1"/>
  <c r="O3732" i="1"/>
  <c r="W3732" i="1"/>
  <c r="Y3732" i="1"/>
  <c r="AA3732" i="1" s="1"/>
  <c r="AF3732" i="1"/>
  <c r="AH3732" i="1"/>
  <c r="AI3732" i="1" s="1"/>
  <c r="D3733" i="1"/>
  <c r="S3733" i="1" s="1"/>
  <c r="AK3733" i="1" s="1"/>
  <c r="O3733" i="1"/>
  <c r="W3733" i="1"/>
  <c r="Y3733" i="1"/>
  <c r="AA3733" i="1" s="1"/>
  <c r="AF3733" i="1"/>
  <c r="AH3733" i="1"/>
  <c r="AI3733" i="1" s="1"/>
  <c r="D3734" i="1"/>
  <c r="O3734" i="1"/>
  <c r="W3734" i="1"/>
  <c r="Y3734" i="1"/>
  <c r="AA3734" i="1" s="1"/>
  <c r="AF3734" i="1"/>
  <c r="AH3734" i="1"/>
  <c r="AI3734" i="1" s="1"/>
  <c r="D3735" i="1"/>
  <c r="S3735" i="1" s="1"/>
  <c r="AK3735" i="1" s="1"/>
  <c r="O3735" i="1"/>
  <c r="W3735" i="1"/>
  <c r="Y3735" i="1"/>
  <c r="AA3735" i="1" s="1"/>
  <c r="AF3735" i="1"/>
  <c r="AH3735" i="1"/>
  <c r="AI3735" i="1" s="1"/>
  <c r="D3736" i="1"/>
  <c r="S3736" i="1" s="1"/>
  <c r="O3736" i="1"/>
  <c r="W3736" i="1"/>
  <c r="Y3736" i="1"/>
  <c r="AA3736" i="1" s="1"/>
  <c r="AF3736" i="1"/>
  <c r="AH3736" i="1"/>
  <c r="AI3736" i="1" s="1"/>
  <c r="D3737" i="1"/>
  <c r="O3737" i="1"/>
  <c r="W3737" i="1"/>
  <c r="Y3737" i="1"/>
  <c r="AA3737" i="1" s="1"/>
  <c r="AF3737" i="1"/>
  <c r="AH3737" i="1"/>
  <c r="AI3737" i="1" s="1"/>
  <c r="D3738" i="1"/>
  <c r="S3738" i="1" s="1"/>
  <c r="O3738" i="1"/>
  <c r="W3738" i="1"/>
  <c r="Y3738" i="1"/>
  <c r="AA3738" i="1" s="1"/>
  <c r="AF3738" i="1"/>
  <c r="AH3738" i="1"/>
  <c r="AI3738" i="1" s="1"/>
  <c r="D3739" i="1"/>
  <c r="S3739" i="1" s="1"/>
  <c r="O3739" i="1"/>
  <c r="W3739" i="1"/>
  <c r="Y3739" i="1"/>
  <c r="AA3739" i="1" s="1"/>
  <c r="AF3739" i="1"/>
  <c r="AH3739" i="1"/>
  <c r="AI3739" i="1" s="1"/>
  <c r="D3740" i="1"/>
  <c r="S3740" i="1" s="1"/>
  <c r="AK3740" i="1" s="1"/>
  <c r="O3740" i="1"/>
  <c r="W3740" i="1"/>
  <c r="Z3740" i="1"/>
  <c r="AB3740" i="1" s="1"/>
  <c r="Y3740" i="1"/>
  <c r="AA3740" i="1" s="1"/>
  <c r="AF3740" i="1"/>
  <c r="AH3740" i="1"/>
  <c r="AI3740" i="1"/>
  <c r="D3741" i="1"/>
  <c r="S3741" i="1" s="1"/>
  <c r="O3741" i="1"/>
  <c r="W3741" i="1"/>
  <c r="Y3741" i="1"/>
  <c r="AA3741" i="1" s="1"/>
  <c r="AF3741" i="1"/>
  <c r="AH3741" i="1"/>
  <c r="AI3741" i="1" s="1"/>
  <c r="D3742" i="1"/>
  <c r="S3742" i="1" s="1"/>
  <c r="O3742" i="1"/>
  <c r="W3742" i="1"/>
  <c r="Y3742" i="1"/>
  <c r="AA3742" i="1" s="1"/>
  <c r="AF3742" i="1"/>
  <c r="AH3742" i="1"/>
  <c r="AI3742" i="1" s="1"/>
  <c r="D3743" i="1"/>
  <c r="S3743" i="1" s="1"/>
  <c r="O3743" i="1"/>
  <c r="W3743" i="1"/>
  <c r="Y3743" i="1"/>
  <c r="AA3743" i="1" s="1"/>
  <c r="AF3743" i="1"/>
  <c r="AH3743" i="1"/>
  <c r="AI3743" i="1" s="1"/>
  <c r="D3744" i="1"/>
  <c r="S3744" i="1" s="1"/>
  <c r="O3744" i="1"/>
  <c r="W3744" i="1"/>
  <c r="Y3744" i="1"/>
  <c r="AA3744" i="1" s="1"/>
  <c r="AF3744" i="1"/>
  <c r="AH3744" i="1"/>
  <c r="AI3744" i="1" s="1"/>
  <c r="D3745" i="1"/>
  <c r="S3745" i="1" s="1"/>
  <c r="O3745" i="1"/>
  <c r="W3745" i="1"/>
  <c r="Y3745" i="1"/>
  <c r="AA3745" i="1" s="1"/>
  <c r="AF3745" i="1"/>
  <c r="AH3745" i="1"/>
  <c r="AI3745" i="1"/>
  <c r="D3746" i="1"/>
  <c r="O3746" i="1"/>
  <c r="W3746" i="1"/>
  <c r="Z3746" i="1"/>
  <c r="AB3746" i="1" s="1"/>
  <c r="Y3746" i="1"/>
  <c r="AA3746" i="1" s="1"/>
  <c r="AF3746" i="1"/>
  <c r="AH3746" i="1"/>
  <c r="AI3746" i="1" s="1"/>
  <c r="D3747" i="1"/>
  <c r="S3747" i="1" s="1"/>
  <c r="O3747" i="1"/>
  <c r="W3747" i="1"/>
  <c r="Y3747" i="1"/>
  <c r="AA3747" i="1" s="1"/>
  <c r="AF3747" i="1"/>
  <c r="AH3747" i="1"/>
  <c r="AI3747" i="1" s="1"/>
  <c r="D3748" i="1"/>
  <c r="S3748" i="1" s="1"/>
  <c r="O3748" i="1"/>
  <c r="W3748" i="1"/>
  <c r="Y3748" i="1"/>
  <c r="AA3748" i="1" s="1"/>
  <c r="AF3748" i="1"/>
  <c r="AH3748" i="1"/>
  <c r="AI3748" i="1" s="1"/>
  <c r="D3749" i="1"/>
  <c r="O3749" i="1"/>
  <c r="W3749" i="1"/>
  <c r="Y3749" i="1"/>
  <c r="AA3749" i="1" s="1"/>
  <c r="AF3749" i="1"/>
  <c r="AH3749" i="1"/>
  <c r="AI3749" i="1" s="1"/>
  <c r="D3750" i="1"/>
  <c r="S3750" i="1" s="1"/>
  <c r="O3750" i="1"/>
  <c r="W3750" i="1"/>
  <c r="Z3750" i="1"/>
  <c r="AB3750" i="1" s="1"/>
  <c r="Y3750" i="1"/>
  <c r="AA3750" i="1" s="1"/>
  <c r="AF3750" i="1"/>
  <c r="AH3750" i="1"/>
  <c r="AI3750" i="1" s="1"/>
  <c r="D3751" i="1"/>
  <c r="S3751" i="1" s="1"/>
  <c r="O3751" i="1"/>
  <c r="W3751" i="1"/>
  <c r="Y3751" i="1"/>
  <c r="AA3751" i="1" s="1"/>
  <c r="AF3751" i="1"/>
  <c r="AH3751" i="1"/>
  <c r="AI3751" i="1" s="1"/>
  <c r="D3752" i="1"/>
  <c r="O3752" i="1"/>
  <c r="W3752" i="1"/>
  <c r="Y3752" i="1"/>
  <c r="AA3752" i="1" s="1"/>
  <c r="AF3752" i="1"/>
  <c r="AH3752" i="1"/>
  <c r="AI3752" i="1" s="1"/>
  <c r="D3753" i="1"/>
  <c r="S3753" i="1" s="1"/>
  <c r="AK3753" i="1" s="1"/>
  <c r="O3753" i="1"/>
  <c r="W3753" i="1"/>
  <c r="Y3753" i="1"/>
  <c r="AA3753" i="1" s="1"/>
  <c r="AF3753" i="1"/>
  <c r="AH3753" i="1"/>
  <c r="AI3753" i="1" s="1"/>
  <c r="D3754" i="1"/>
  <c r="S3754" i="1" s="1"/>
  <c r="O3754" i="1"/>
  <c r="W3754" i="1"/>
  <c r="Y3754" i="1"/>
  <c r="AA3754" i="1" s="1"/>
  <c r="AF3754" i="1"/>
  <c r="AH3754" i="1"/>
  <c r="AI3754" i="1" s="1"/>
  <c r="D3755" i="1"/>
  <c r="S3755" i="1" s="1"/>
  <c r="AK3755" i="1" s="1"/>
  <c r="O3755" i="1"/>
  <c r="W3755" i="1"/>
  <c r="Y3755" i="1"/>
  <c r="AA3755" i="1" s="1"/>
  <c r="AF3755" i="1"/>
  <c r="AH3755" i="1"/>
  <c r="AI3755" i="1" s="1"/>
  <c r="D3756" i="1"/>
  <c r="S3756" i="1" s="1"/>
  <c r="O3756" i="1"/>
  <c r="W3756" i="1"/>
  <c r="Y3756" i="1"/>
  <c r="AA3756" i="1" s="1"/>
  <c r="AF3756" i="1"/>
  <c r="AH3756" i="1"/>
  <c r="AI3756" i="1" s="1"/>
  <c r="D3757" i="1"/>
  <c r="S3757" i="1" s="1"/>
  <c r="O3757" i="1"/>
  <c r="W3757" i="1"/>
  <c r="Y3757" i="1"/>
  <c r="AA3757" i="1" s="1"/>
  <c r="AF3757" i="1"/>
  <c r="AH3757" i="1"/>
  <c r="AI3757" i="1" s="1"/>
  <c r="D3758" i="1"/>
  <c r="O3758" i="1"/>
  <c r="W3758" i="1"/>
  <c r="Y3758" i="1"/>
  <c r="AA3758" i="1" s="1"/>
  <c r="AF3758" i="1"/>
  <c r="AH3758" i="1"/>
  <c r="AI3758" i="1" s="1"/>
  <c r="D3759" i="1"/>
  <c r="S3759" i="1" s="1"/>
  <c r="AK3759" i="1" s="1"/>
  <c r="O3759" i="1"/>
  <c r="W3759" i="1"/>
  <c r="Y3759" i="1"/>
  <c r="AA3759" i="1" s="1"/>
  <c r="AF3759" i="1"/>
  <c r="AH3759" i="1"/>
  <c r="AI3759" i="1" s="1"/>
  <c r="D3760" i="1"/>
  <c r="S3760" i="1" s="1"/>
  <c r="O3760" i="1"/>
  <c r="W3760" i="1"/>
  <c r="Y3760" i="1"/>
  <c r="AA3760" i="1" s="1"/>
  <c r="AF3760" i="1"/>
  <c r="AH3760" i="1"/>
  <c r="AI3760" i="1"/>
  <c r="D3761" i="1"/>
  <c r="O3761" i="1"/>
  <c r="W3761" i="1"/>
  <c r="Y3761" i="1"/>
  <c r="AA3761" i="1" s="1"/>
  <c r="AF3761" i="1"/>
  <c r="AH3761" i="1"/>
  <c r="AI3761" i="1" s="1"/>
  <c r="D3762" i="1"/>
  <c r="S3762" i="1" s="1"/>
  <c r="O3762" i="1"/>
  <c r="W3762" i="1"/>
  <c r="Y3762" i="1"/>
  <c r="AA3762" i="1" s="1"/>
  <c r="AF3762" i="1"/>
  <c r="AH3762" i="1"/>
  <c r="AI3762" i="1" s="1"/>
  <c r="D3763" i="1"/>
  <c r="S3763" i="1" s="1"/>
  <c r="O3763" i="1"/>
  <c r="W3763" i="1"/>
  <c r="Y3763" i="1"/>
  <c r="AA3763" i="1" s="1"/>
  <c r="AF3763" i="1"/>
  <c r="AH3763" i="1"/>
  <c r="AI3763" i="1"/>
  <c r="D3764" i="1"/>
  <c r="S3764" i="1" s="1"/>
  <c r="O3764" i="1"/>
  <c r="W3764" i="1"/>
  <c r="Y3764" i="1"/>
  <c r="AA3764" i="1" s="1"/>
  <c r="AF3764" i="1"/>
  <c r="AH3764" i="1"/>
  <c r="AI3764" i="1"/>
  <c r="D3765" i="1"/>
  <c r="S3765" i="1" s="1"/>
  <c r="AK3765" i="1" s="1"/>
  <c r="O3765" i="1"/>
  <c r="W3765" i="1"/>
  <c r="Y3765" i="1"/>
  <c r="AA3765" i="1" s="1"/>
  <c r="AF3765" i="1"/>
  <c r="AH3765" i="1"/>
  <c r="AI3765" i="1" s="1"/>
  <c r="D3766" i="1"/>
  <c r="S3766" i="1" s="1"/>
  <c r="O3766" i="1"/>
  <c r="W3766" i="1"/>
  <c r="Y3766" i="1"/>
  <c r="AA3766" i="1" s="1"/>
  <c r="AF3766" i="1"/>
  <c r="AH3766" i="1"/>
  <c r="AI3766" i="1" s="1"/>
  <c r="D3767" i="1"/>
  <c r="S3767" i="1" s="1"/>
  <c r="AK3767" i="1" s="1"/>
  <c r="O3767" i="1"/>
  <c r="W3767" i="1"/>
  <c r="Y3767" i="1"/>
  <c r="AA3767" i="1" s="1"/>
  <c r="AF3767" i="1"/>
  <c r="AH3767" i="1"/>
  <c r="AI3767" i="1" s="1"/>
  <c r="D3768" i="1"/>
  <c r="S3768" i="1" s="1"/>
  <c r="O3768" i="1"/>
  <c r="W3768" i="1"/>
  <c r="Y3768" i="1"/>
  <c r="AA3768" i="1" s="1"/>
  <c r="AF3768" i="1"/>
  <c r="AH3768" i="1"/>
  <c r="AI3768" i="1" s="1"/>
  <c r="D3769" i="1"/>
  <c r="S3769" i="1" s="1"/>
  <c r="O3769" i="1"/>
  <c r="W3769" i="1"/>
  <c r="Y3769" i="1"/>
  <c r="AA3769" i="1" s="1"/>
  <c r="AF3769" i="1"/>
  <c r="AH3769" i="1"/>
  <c r="AI3769" i="1" s="1"/>
  <c r="D3770" i="1"/>
  <c r="S3770" i="1" s="1"/>
  <c r="O3770" i="1"/>
  <c r="W3770" i="1"/>
  <c r="Z3770" i="1" s="1"/>
  <c r="AB3770" i="1" s="1"/>
  <c r="Y3770" i="1"/>
  <c r="AA3770" i="1" s="1"/>
  <c r="AF3770" i="1"/>
  <c r="AH3770" i="1"/>
  <c r="AI3770" i="1" s="1"/>
  <c r="D3771" i="1"/>
  <c r="S3771" i="1" s="1"/>
  <c r="O3771" i="1"/>
  <c r="W3771" i="1"/>
  <c r="Y3771" i="1"/>
  <c r="AA3771" i="1" s="1"/>
  <c r="AF3771" i="1"/>
  <c r="AH3771" i="1"/>
  <c r="AI3771" i="1" s="1"/>
  <c r="D3772" i="1"/>
  <c r="S3772" i="1" s="1"/>
  <c r="O3772" i="1"/>
  <c r="W3772" i="1"/>
  <c r="Y3772" i="1"/>
  <c r="Z3772" i="1" s="1"/>
  <c r="AB3772" i="1" s="1"/>
  <c r="AF3772" i="1"/>
  <c r="AH3772" i="1"/>
  <c r="AI3772" i="1" s="1"/>
  <c r="D3773" i="1"/>
  <c r="S3773" i="1" s="1"/>
  <c r="O3773" i="1"/>
  <c r="W3773" i="1"/>
  <c r="Y3773" i="1"/>
  <c r="AA3773" i="1" s="1"/>
  <c r="AF3773" i="1"/>
  <c r="AH3773" i="1"/>
  <c r="AI3773" i="1" s="1"/>
  <c r="D3774" i="1"/>
  <c r="S3774" i="1" s="1"/>
  <c r="O3774" i="1"/>
  <c r="W3774" i="1"/>
  <c r="Y3774" i="1"/>
  <c r="AA3774" i="1" s="1"/>
  <c r="AF3774" i="1"/>
  <c r="AH3774" i="1"/>
  <c r="AI3774" i="1" s="1"/>
  <c r="D3775" i="1"/>
  <c r="S3775" i="1" s="1"/>
  <c r="O3775" i="1"/>
  <c r="W3775" i="1"/>
  <c r="Y3775" i="1"/>
  <c r="AA3775" i="1" s="1"/>
  <c r="AF3775" i="1"/>
  <c r="AH3775" i="1"/>
  <c r="AI3775" i="1" s="1"/>
  <c r="D3776" i="1"/>
  <c r="O3776" i="1"/>
  <c r="W3776" i="1"/>
  <c r="Y3776" i="1"/>
  <c r="AA3776" i="1" s="1"/>
  <c r="AF3776" i="1"/>
  <c r="AH3776" i="1"/>
  <c r="AI3776" i="1" s="1"/>
  <c r="D3777" i="1"/>
  <c r="O3777" i="1"/>
  <c r="W3777" i="1"/>
  <c r="Z3777" i="1"/>
  <c r="AB3777" i="1" s="1"/>
  <c r="Y3777" i="1"/>
  <c r="AA3777" i="1"/>
  <c r="AF3777" i="1"/>
  <c r="AH3777" i="1"/>
  <c r="AI3777" i="1" s="1"/>
  <c r="D3778" i="1"/>
  <c r="S3778" i="1" s="1"/>
  <c r="O3778" i="1"/>
  <c r="W3778" i="1"/>
  <c r="Y3778" i="1"/>
  <c r="AA3778" i="1" s="1"/>
  <c r="AF3778" i="1"/>
  <c r="AH3778" i="1"/>
  <c r="AI3778" i="1" s="1"/>
  <c r="D3779" i="1"/>
  <c r="S3779" i="1" s="1"/>
  <c r="AK3779" i="1" s="1"/>
  <c r="O3779" i="1"/>
  <c r="W3779" i="1"/>
  <c r="Y3779" i="1"/>
  <c r="AA3779" i="1" s="1"/>
  <c r="AF3779" i="1"/>
  <c r="AH3779" i="1"/>
  <c r="AI3779" i="1" s="1"/>
  <c r="D3780" i="1"/>
  <c r="S3780" i="1" s="1"/>
  <c r="O3780" i="1"/>
  <c r="W3780" i="1"/>
  <c r="Y3780" i="1"/>
  <c r="AA3780" i="1" s="1"/>
  <c r="AF3780" i="1"/>
  <c r="AH3780" i="1"/>
  <c r="AI3780" i="1" s="1"/>
  <c r="D3781" i="1"/>
  <c r="S3781" i="1" s="1"/>
  <c r="O3781" i="1"/>
  <c r="W3781" i="1"/>
  <c r="Y3781" i="1"/>
  <c r="AA3781" i="1" s="1"/>
  <c r="AF3781" i="1"/>
  <c r="AH3781" i="1"/>
  <c r="AI3781" i="1" s="1"/>
  <c r="D3782" i="1"/>
  <c r="S3782" i="1" s="1"/>
  <c r="O3782" i="1"/>
  <c r="W3782" i="1"/>
  <c r="Y3782" i="1"/>
  <c r="AA3782" i="1" s="1"/>
  <c r="AF3782" i="1"/>
  <c r="AH3782" i="1"/>
  <c r="AI3782" i="1"/>
  <c r="D3783" i="1"/>
  <c r="S3783" i="1" s="1"/>
  <c r="O3783" i="1"/>
  <c r="W3783" i="1"/>
  <c r="Y3783" i="1"/>
  <c r="AA3783" i="1"/>
  <c r="AF3783" i="1"/>
  <c r="AH3783" i="1"/>
  <c r="AI3783" i="1" s="1"/>
  <c r="D3784" i="1"/>
  <c r="S3784" i="1" s="1"/>
  <c r="O3784" i="1"/>
  <c r="W3784" i="1"/>
  <c r="Y3784" i="1"/>
  <c r="AA3784" i="1" s="1"/>
  <c r="AF3784" i="1"/>
  <c r="AH3784" i="1"/>
  <c r="AI3784" i="1" s="1"/>
  <c r="D3785" i="1"/>
  <c r="S3785" i="1" s="1"/>
  <c r="AK3785" i="1" s="1"/>
  <c r="O3785" i="1"/>
  <c r="W3785" i="1"/>
  <c r="Y3785" i="1"/>
  <c r="AA3785" i="1" s="1"/>
  <c r="AF3785" i="1"/>
  <c r="AH3785" i="1"/>
  <c r="AI3785" i="1" s="1"/>
  <c r="D3786" i="1"/>
  <c r="S3786" i="1" s="1"/>
  <c r="O3786" i="1"/>
  <c r="W3786" i="1"/>
  <c r="Z3786" i="1"/>
  <c r="AB3786" i="1" s="1"/>
  <c r="Y3786" i="1"/>
  <c r="AA3786" i="1" s="1"/>
  <c r="AF3786" i="1"/>
  <c r="AH3786" i="1"/>
  <c r="AI3786" i="1" s="1"/>
  <c r="D3787" i="1"/>
  <c r="S3787" i="1" s="1"/>
  <c r="O3787" i="1"/>
  <c r="W3787" i="1"/>
  <c r="Y3787" i="1"/>
  <c r="AA3787" i="1" s="1"/>
  <c r="AF3787" i="1"/>
  <c r="AH3787" i="1"/>
  <c r="AI3787" i="1" s="1"/>
  <c r="D3788" i="1"/>
  <c r="O3788" i="1"/>
  <c r="W3788" i="1"/>
  <c r="Y3788" i="1"/>
  <c r="AA3788" i="1" s="1"/>
  <c r="AF3788" i="1"/>
  <c r="AH3788" i="1"/>
  <c r="AI3788" i="1" s="1"/>
  <c r="D3789" i="1"/>
  <c r="S3789" i="1" s="1"/>
  <c r="AK3789" i="1" s="1"/>
  <c r="O3789" i="1"/>
  <c r="W3789" i="1"/>
  <c r="Y3789" i="1"/>
  <c r="AA3789" i="1"/>
  <c r="AF3789" i="1"/>
  <c r="AH3789" i="1"/>
  <c r="AI3789" i="1" s="1"/>
  <c r="D3790" i="1"/>
  <c r="S3790" i="1" s="1"/>
  <c r="O3790" i="1"/>
  <c r="W3790" i="1"/>
  <c r="Z3790" i="1" s="1"/>
  <c r="AB3790" i="1" s="1"/>
  <c r="Y3790" i="1"/>
  <c r="AA3790" i="1" s="1"/>
  <c r="AF3790" i="1"/>
  <c r="AH3790" i="1"/>
  <c r="AI3790" i="1" s="1"/>
  <c r="D3791" i="1"/>
  <c r="S3791" i="1" s="1"/>
  <c r="O3791" i="1"/>
  <c r="W3791" i="1"/>
  <c r="Y3791" i="1"/>
  <c r="AA3791" i="1" s="1"/>
  <c r="AF3791" i="1"/>
  <c r="AH3791" i="1"/>
  <c r="AI3791" i="1" s="1"/>
  <c r="D3792" i="1"/>
  <c r="S3792" i="1" s="1"/>
  <c r="O3792" i="1"/>
  <c r="W3792" i="1"/>
  <c r="Y3792" i="1"/>
  <c r="AA3792" i="1" s="1"/>
  <c r="AF3792" i="1"/>
  <c r="AH3792" i="1"/>
  <c r="AI3792" i="1" s="1"/>
  <c r="D3793" i="1"/>
  <c r="S3793" i="1" s="1"/>
  <c r="O3793" i="1"/>
  <c r="W3793" i="1"/>
  <c r="Y3793" i="1"/>
  <c r="AA3793" i="1" s="1"/>
  <c r="AF3793" i="1"/>
  <c r="AH3793" i="1"/>
  <c r="AI3793" i="1" s="1"/>
  <c r="D3794" i="1"/>
  <c r="S3794" i="1" s="1"/>
  <c r="O3794" i="1"/>
  <c r="W3794" i="1"/>
  <c r="Y3794" i="1"/>
  <c r="AA3794" i="1" s="1"/>
  <c r="AF3794" i="1"/>
  <c r="AH3794" i="1"/>
  <c r="AI3794" i="1" s="1"/>
  <c r="D3795" i="1"/>
  <c r="S3795" i="1" s="1"/>
  <c r="O3795" i="1"/>
  <c r="W3795" i="1"/>
  <c r="Y3795" i="1"/>
  <c r="AA3795" i="1"/>
  <c r="AF3795" i="1"/>
  <c r="AH3795" i="1"/>
  <c r="AI3795" i="1" s="1"/>
  <c r="D3796" i="1"/>
  <c r="S3796" i="1" s="1"/>
  <c r="O3796" i="1"/>
  <c r="W3796" i="1"/>
  <c r="Y3796" i="1"/>
  <c r="Z3796" i="1" s="1"/>
  <c r="AB3796" i="1" s="1"/>
  <c r="AF3796" i="1"/>
  <c r="AH3796" i="1"/>
  <c r="AI3796" i="1" s="1"/>
  <c r="D3797" i="1"/>
  <c r="O3797" i="1"/>
  <c r="W3797" i="1"/>
  <c r="Y3797" i="1"/>
  <c r="AA3797" i="1" s="1"/>
  <c r="AF3797" i="1"/>
  <c r="AH3797" i="1"/>
  <c r="AI3797" i="1" s="1"/>
  <c r="D3798" i="1"/>
  <c r="S3798" i="1" s="1"/>
  <c r="O3798" i="1"/>
  <c r="W3798" i="1"/>
  <c r="Y3798" i="1"/>
  <c r="AA3798" i="1" s="1"/>
  <c r="AF3798" i="1"/>
  <c r="AH3798" i="1"/>
  <c r="AI3798" i="1" s="1"/>
  <c r="D3799" i="1"/>
  <c r="S3799" i="1" s="1"/>
  <c r="O3799" i="1"/>
  <c r="W3799" i="1"/>
  <c r="Y3799" i="1"/>
  <c r="AA3799" i="1" s="1"/>
  <c r="AF3799" i="1"/>
  <c r="AH3799" i="1"/>
  <c r="AI3799" i="1" s="1"/>
  <c r="D3800" i="1"/>
  <c r="S3800" i="1" s="1"/>
  <c r="O3800" i="1"/>
  <c r="W3800" i="1"/>
  <c r="Y3800" i="1"/>
  <c r="AA3800" i="1" s="1"/>
  <c r="AF3800" i="1"/>
  <c r="AH3800" i="1"/>
  <c r="AI3800" i="1"/>
  <c r="D3801" i="1"/>
  <c r="O3801" i="1"/>
  <c r="W3801" i="1"/>
  <c r="Y3801" i="1"/>
  <c r="AA3801" i="1" s="1"/>
  <c r="AF3801" i="1"/>
  <c r="AH3801" i="1"/>
  <c r="AI3801" i="1" s="1"/>
  <c r="D3802" i="1"/>
  <c r="S3802" i="1" s="1"/>
  <c r="O3802" i="1"/>
  <c r="W3802" i="1"/>
  <c r="Z3802" i="1"/>
  <c r="AB3802" i="1" s="1"/>
  <c r="Y3802" i="1"/>
  <c r="AA3802" i="1" s="1"/>
  <c r="AF3802" i="1"/>
  <c r="AH3802" i="1"/>
  <c r="AI3802" i="1" s="1"/>
  <c r="D3803" i="1"/>
  <c r="S3803" i="1" s="1"/>
  <c r="AK3803" i="1" s="1"/>
  <c r="O3803" i="1"/>
  <c r="W3803" i="1"/>
  <c r="Y3803" i="1"/>
  <c r="AA3803" i="1" s="1"/>
  <c r="AF3803" i="1"/>
  <c r="AH3803" i="1"/>
  <c r="AI3803" i="1" s="1"/>
  <c r="D3804" i="1"/>
  <c r="S3804" i="1" s="1"/>
  <c r="O3804" i="1"/>
  <c r="W3804" i="1"/>
  <c r="Y3804" i="1"/>
  <c r="AA3804" i="1" s="1"/>
  <c r="AF3804" i="1"/>
  <c r="AH3804" i="1"/>
  <c r="AI3804" i="1" s="1"/>
  <c r="D3805" i="1"/>
  <c r="S3805" i="1" s="1"/>
  <c r="O3805" i="1"/>
  <c r="W3805" i="1"/>
  <c r="Y3805" i="1"/>
  <c r="AA3805" i="1" s="1"/>
  <c r="AF3805" i="1"/>
  <c r="AH3805" i="1"/>
  <c r="AI3805" i="1" s="1"/>
  <c r="D3806" i="1"/>
  <c r="O3806" i="1"/>
  <c r="W3806" i="1"/>
  <c r="Y3806" i="1"/>
  <c r="AA3806" i="1" s="1"/>
  <c r="AF3806" i="1"/>
  <c r="AH3806" i="1"/>
  <c r="AI3806" i="1" s="1"/>
  <c r="D3807" i="1"/>
  <c r="O3807" i="1"/>
  <c r="W3807" i="1"/>
  <c r="Y3807" i="1"/>
  <c r="AA3807" i="1" s="1"/>
  <c r="AF3807" i="1"/>
  <c r="AH3807" i="1"/>
  <c r="AI3807" i="1" s="1"/>
  <c r="D3808" i="1"/>
  <c r="S3808" i="1" s="1"/>
  <c r="O3808" i="1"/>
  <c r="W3808" i="1"/>
  <c r="Y3808" i="1"/>
  <c r="AA3808" i="1" s="1"/>
  <c r="AF3808" i="1"/>
  <c r="AH3808" i="1"/>
  <c r="AI3808" i="1" s="1"/>
  <c r="D3809" i="1"/>
  <c r="S3809" i="1" s="1"/>
  <c r="O3809" i="1"/>
  <c r="W3809" i="1"/>
  <c r="Y3809" i="1"/>
  <c r="AA3809" i="1" s="1"/>
  <c r="AF3809" i="1"/>
  <c r="AH3809" i="1"/>
  <c r="AI3809" i="1" s="1"/>
  <c r="D3810" i="1"/>
  <c r="S3810" i="1" s="1"/>
  <c r="O3810" i="1"/>
  <c r="W3810" i="1"/>
  <c r="Y3810" i="1"/>
  <c r="AA3810" i="1" s="1"/>
  <c r="AF3810" i="1"/>
  <c r="AH3810" i="1"/>
  <c r="AI3810" i="1"/>
  <c r="D3811" i="1"/>
  <c r="S3811" i="1" s="1"/>
  <c r="O3811" i="1"/>
  <c r="W3811" i="1"/>
  <c r="Y3811" i="1"/>
  <c r="AA3811" i="1" s="1"/>
  <c r="AF3811" i="1"/>
  <c r="AH3811" i="1"/>
  <c r="AI3811" i="1"/>
  <c r="D3812" i="1"/>
  <c r="S3812" i="1" s="1"/>
  <c r="O3812" i="1"/>
  <c r="W3812" i="1"/>
  <c r="Y3812" i="1"/>
  <c r="AA3812" i="1" s="1"/>
  <c r="AF3812" i="1"/>
  <c r="AH3812" i="1"/>
  <c r="AI3812" i="1" s="1"/>
  <c r="D3813" i="1"/>
  <c r="S3813" i="1" s="1"/>
  <c r="O3813" i="1"/>
  <c r="W3813" i="1"/>
  <c r="Y3813" i="1"/>
  <c r="AA3813" i="1" s="1"/>
  <c r="AF3813" i="1"/>
  <c r="AH3813" i="1"/>
  <c r="AI3813" i="1" s="1"/>
  <c r="D3814" i="1"/>
  <c r="S3814" i="1" s="1"/>
  <c r="O3814" i="1"/>
  <c r="W3814" i="1"/>
  <c r="Y3814" i="1"/>
  <c r="AA3814" i="1"/>
  <c r="AF3814" i="1"/>
  <c r="AH3814" i="1"/>
  <c r="AI3814" i="1" s="1"/>
  <c r="D3815" i="1"/>
  <c r="S3815" i="1" s="1"/>
  <c r="AK3815" i="1" s="1"/>
  <c r="O3815" i="1"/>
  <c r="W3815" i="1"/>
  <c r="Y3815" i="1"/>
  <c r="AA3815" i="1" s="1"/>
  <c r="AF3815" i="1"/>
  <c r="AH3815" i="1"/>
  <c r="AI3815" i="1" s="1"/>
  <c r="D3816" i="1"/>
  <c r="S3816" i="1" s="1"/>
  <c r="O3816" i="1"/>
  <c r="W3816" i="1"/>
  <c r="Y3816" i="1"/>
  <c r="AA3816" i="1" s="1"/>
  <c r="AF3816" i="1"/>
  <c r="AH3816" i="1"/>
  <c r="AI3816" i="1" s="1"/>
  <c r="D3817" i="1"/>
  <c r="S3817" i="1" s="1"/>
  <c r="O3817" i="1"/>
  <c r="W3817" i="1"/>
  <c r="Y3817" i="1"/>
  <c r="AA3817" i="1" s="1"/>
  <c r="AF3817" i="1"/>
  <c r="AH3817" i="1"/>
  <c r="AI3817" i="1" s="1"/>
  <c r="D3818" i="1"/>
  <c r="S3818" i="1" s="1"/>
  <c r="O3818" i="1"/>
  <c r="W3818" i="1"/>
  <c r="Y3818" i="1"/>
  <c r="AA3818" i="1" s="1"/>
  <c r="AF3818" i="1"/>
  <c r="AH3818" i="1"/>
  <c r="AI3818" i="1" s="1"/>
  <c r="D3819" i="1"/>
  <c r="S3819" i="1" s="1"/>
  <c r="O3819" i="1"/>
  <c r="W3819" i="1"/>
  <c r="Y3819" i="1"/>
  <c r="AA3819" i="1" s="1"/>
  <c r="AF3819" i="1"/>
  <c r="AH3819" i="1"/>
  <c r="AI3819" i="1" s="1"/>
  <c r="D3820" i="1"/>
  <c r="S3820" i="1" s="1"/>
  <c r="O3820" i="1"/>
  <c r="W3820" i="1"/>
  <c r="Y3820" i="1"/>
  <c r="AA3820" i="1" s="1"/>
  <c r="AF3820" i="1"/>
  <c r="AH3820" i="1"/>
  <c r="AI3820" i="1" s="1"/>
  <c r="D3821" i="1"/>
  <c r="O3821" i="1"/>
  <c r="W3821" i="1"/>
  <c r="Y3821" i="1"/>
  <c r="AA3821" i="1" s="1"/>
  <c r="AF3821" i="1"/>
  <c r="AH3821" i="1"/>
  <c r="AI3821" i="1" s="1"/>
  <c r="D3822" i="1"/>
  <c r="S3822" i="1" s="1"/>
  <c r="O3822" i="1"/>
  <c r="W3822" i="1"/>
  <c r="Y3822" i="1"/>
  <c r="AA3822" i="1" s="1"/>
  <c r="AF3822" i="1"/>
  <c r="AH3822" i="1"/>
  <c r="AI3822" i="1" s="1"/>
  <c r="D3823" i="1"/>
  <c r="S3823" i="1" s="1"/>
  <c r="O3823" i="1"/>
  <c r="W3823" i="1"/>
  <c r="Y3823" i="1"/>
  <c r="AA3823" i="1" s="1"/>
  <c r="AF3823" i="1"/>
  <c r="AH3823" i="1"/>
  <c r="AI3823" i="1" s="1"/>
  <c r="D3824" i="1"/>
  <c r="O3824" i="1"/>
  <c r="W3824" i="1"/>
  <c r="Y3824" i="1"/>
  <c r="AA3824" i="1" s="1"/>
  <c r="AF3824" i="1"/>
  <c r="AH3824" i="1"/>
  <c r="AI3824" i="1" s="1"/>
  <c r="D3825" i="1"/>
  <c r="O3825" i="1"/>
  <c r="W3825" i="1"/>
  <c r="Y3825" i="1"/>
  <c r="AA3825" i="1" s="1"/>
  <c r="AF3825" i="1"/>
  <c r="AH3825" i="1"/>
  <c r="AI3825" i="1" s="1"/>
  <c r="D3826" i="1"/>
  <c r="S3826" i="1" s="1"/>
  <c r="O3826" i="1"/>
  <c r="W3826" i="1"/>
  <c r="Y3826" i="1"/>
  <c r="Z3826" i="1" s="1"/>
  <c r="AB3826" i="1" s="1"/>
  <c r="AF3826" i="1"/>
  <c r="AH3826" i="1"/>
  <c r="AI3826" i="1" s="1"/>
  <c r="D3827" i="1"/>
  <c r="S3827" i="1" s="1"/>
  <c r="O3827" i="1"/>
  <c r="W3827" i="1"/>
  <c r="Y3827" i="1"/>
  <c r="AA3827" i="1" s="1"/>
  <c r="AF3827" i="1"/>
  <c r="AH3827" i="1"/>
  <c r="AI3827" i="1" s="1"/>
  <c r="D3828" i="1"/>
  <c r="S3828" i="1" s="1"/>
  <c r="O3828" i="1"/>
  <c r="W3828" i="1"/>
  <c r="Y3828" i="1"/>
  <c r="AA3828" i="1" s="1"/>
  <c r="AF3828" i="1"/>
  <c r="AH3828" i="1"/>
  <c r="AI3828" i="1" s="1"/>
  <c r="D3829" i="1"/>
  <c r="O3829" i="1"/>
  <c r="W3829" i="1"/>
  <c r="Y3829" i="1"/>
  <c r="AA3829" i="1"/>
  <c r="AF3829" i="1"/>
  <c r="AH3829" i="1"/>
  <c r="AI3829" i="1" s="1"/>
  <c r="D3830" i="1"/>
  <c r="S3830" i="1" s="1"/>
  <c r="AK3830" i="1" s="1"/>
  <c r="O3830" i="1"/>
  <c r="W3830" i="1"/>
  <c r="Y3830" i="1"/>
  <c r="AA3830" i="1" s="1"/>
  <c r="AF3830" i="1"/>
  <c r="AH3830" i="1"/>
  <c r="AI3830" i="1" s="1"/>
  <c r="D3831" i="1"/>
  <c r="O3831" i="1"/>
  <c r="W3831" i="1"/>
  <c r="Y3831" i="1"/>
  <c r="AA3831" i="1" s="1"/>
  <c r="AF3831" i="1"/>
  <c r="AH3831" i="1"/>
  <c r="AI3831" i="1" s="1"/>
  <c r="D3832" i="1"/>
  <c r="O3832" i="1"/>
  <c r="W3832" i="1"/>
  <c r="Y3832" i="1"/>
  <c r="AA3832" i="1" s="1"/>
  <c r="Z3832" i="1"/>
  <c r="AB3832" i="1" s="1"/>
  <c r="AF3832" i="1"/>
  <c r="AH3832" i="1"/>
  <c r="AI3832" i="1" s="1"/>
  <c r="D3833" i="1"/>
  <c r="O3833" i="1"/>
  <c r="W3833" i="1"/>
  <c r="Y3833" i="1"/>
  <c r="AA3833" i="1" s="1"/>
  <c r="AF3833" i="1"/>
  <c r="AH3833" i="1"/>
  <c r="AI3833" i="1" s="1"/>
  <c r="D3834" i="1"/>
  <c r="S3834" i="1" s="1"/>
  <c r="O3834" i="1"/>
  <c r="W3834" i="1"/>
  <c r="Y3834" i="1"/>
  <c r="AA3834" i="1" s="1"/>
  <c r="AF3834" i="1"/>
  <c r="AH3834" i="1"/>
  <c r="AI3834" i="1" s="1"/>
  <c r="D3835" i="1"/>
  <c r="O3835" i="1"/>
  <c r="W3835" i="1"/>
  <c r="Y3835" i="1"/>
  <c r="AA3835" i="1" s="1"/>
  <c r="AF3835" i="1"/>
  <c r="AH3835" i="1"/>
  <c r="AI3835" i="1" s="1"/>
  <c r="D3836" i="1"/>
  <c r="S3836" i="1" s="1"/>
  <c r="O3836" i="1"/>
  <c r="W3836" i="1"/>
  <c r="Y3836" i="1"/>
  <c r="AA3836" i="1" s="1"/>
  <c r="AF3836" i="1"/>
  <c r="AH3836" i="1"/>
  <c r="AI3836" i="1" s="1"/>
  <c r="D3837" i="1"/>
  <c r="S3837" i="1" s="1"/>
  <c r="O3837" i="1"/>
  <c r="W3837" i="1"/>
  <c r="Y3837" i="1"/>
  <c r="AA3837" i="1"/>
  <c r="AF3837" i="1"/>
  <c r="AH3837" i="1"/>
  <c r="AI3837" i="1" s="1"/>
  <c r="D3838" i="1"/>
  <c r="O3838" i="1"/>
  <c r="W3838" i="1"/>
  <c r="Y3838" i="1"/>
  <c r="AA3838" i="1" s="1"/>
  <c r="AF3838" i="1"/>
  <c r="AH3838" i="1"/>
  <c r="AI3838" i="1" s="1"/>
  <c r="D3839" i="1"/>
  <c r="S3839" i="1" s="1"/>
  <c r="AK3839" i="1" s="1"/>
  <c r="O3839" i="1"/>
  <c r="W3839" i="1"/>
  <c r="Y3839" i="1"/>
  <c r="AA3839" i="1" s="1"/>
  <c r="AF3839" i="1"/>
  <c r="AH3839" i="1"/>
  <c r="AI3839" i="1" s="1"/>
  <c r="D3840" i="1"/>
  <c r="S3840" i="1" s="1"/>
  <c r="O3840" i="1"/>
  <c r="W3840" i="1"/>
  <c r="Y3840" i="1"/>
  <c r="AA3840" i="1" s="1"/>
  <c r="AF3840" i="1"/>
  <c r="AH3840" i="1"/>
  <c r="AI3840" i="1" s="1"/>
  <c r="D3841" i="1"/>
  <c r="O3841" i="1"/>
  <c r="W3841" i="1"/>
  <c r="Y3841" i="1"/>
  <c r="AA3841" i="1" s="1"/>
  <c r="AF3841" i="1"/>
  <c r="AH3841" i="1"/>
  <c r="AI3841" i="1" s="1"/>
  <c r="D3842" i="1"/>
  <c r="S3842" i="1" s="1"/>
  <c r="AK3842" i="1" s="1"/>
  <c r="O3842" i="1"/>
  <c r="W3842" i="1"/>
  <c r="Y3842" i="1"/>
  <c r="AA3842" i="1" s="1"/>
  <c r="AF3842" i="1"/>
  <c r="AH3842" i="1"/>
  <c r="AI3842" i="1" s="1"/>
  <c r="D3843" i="1"/>
  <c r="S3843" i="1" s="1"/>
  <c r="O3843" i="1"/>
  <c r="W3843" i="1"/>
  <c r="Y3843" i="1"/>
  <c r="AA3843" i="1" s="1"/>
  <c r="AF3843" i="1"/>
  <c r="AH3843" i="1"/>
  <c r="AI3843" i="1" s="1"/>
  <c r="D3844" i="1"/>
  <c r="O3844" i="1"/>
  <c r="W3844" i="1"/>
  <c r="Y3844" i="1"/>
  <c r="AA3844" i="1" s="1"/>
  <c r="AF3844" i="1"/>
  <c r="AH3844" i="1"/>
  <c r="AI3844" i="1" s="1"/>
  <c r="D3845" i="1"/>
  <c r="S3845" i="1" s="1"/>
  <c r="AK3845" i="1" s="1"/>
  <c r="O3845" i="1"/>
  <c r="W3845" i="1"/>
  <c r="Y3845" i="1"/>
  <c r="AA3845" i="1" s="1"/>
  <c r="AF3845" i="1"/>
  <c r="AH3845" i="1"/>
  <c r="AI3845" i="1" s="1"/>
  <c r="D3846" i="1"/>
  <c r="S3846" i="1" s="1"/>
  <c r="O3846" i="1"/>
  <c r="W3846" i="1"/>
  <c r="Y3846" i="1"/>
  <c r="AA3846" i="1" s="1"/>
  <c r="AF3846" i="1"/>
  <c r="AH3846" i="1"/>
  <c r="AI3846" i="1" s="1"/>
  <c r="D3847" i="1"/>
  <c r="O3847" i="1"/>
  <c r="W3847" i="1"/>
  <c r="Y3847" i="1"/>
  <c r="AA3847" i="1" s="1"/>
  <c r="AF3847" i="1"/>
  <c r="AH3847" i="1"/>
  <c r="AI3847" i="1" s="1"/>
  <c r="D3848" i="1"/>
  <c r="S3848" i="1" s="1"/>
  <c r="AK3848" i="1" s="1"/>
  <c r="O3848" i="1"/>
  <c r="W3848" i="1"/>
  <c r="Y3848" i="1"/>
  <c r="AA3848" i="1" s="1"/>
  <c r="AF3848" i="1"/>
  <c r="AH3848" i="1"/>
  <c r="AI3848" i="1" s="1"/>
  <c r="D3849" i="1"/>
  <c r="S3849" i="1" s="1"/>
  <c r="AK3849" i="1" s="1"/>
  <c r="O3849" i="1"/>
  <c r="W3849" i="1"/>
  <c r="Y3849" i="1"/>
  <c r="AA3849" i="1" s="1"/>
  <c r="AF3849" i="1"/>
  <c r="AH3849" i="1"/>
  <c r="AI3849" i="1" s="1"/>
  <c r="D3850" i="1"/>
  <c r="O3850" i="1"/>
  <c r="W3850" i="1"/>
  <c r="Y3850" i="1"/>
  <c r="AA3850" i="1" s="1"/>
  <c r="AF3850" i="1"/>
  <c r="AH3850" i="1"/>
  <c r="AI3850" i="1" s="1"/>
  <c r="D3851" i="1"/>
  <c r="S3851" i="1" s="1"/>
  <c r="AK3851" i="1" s="1"/>
  <c r="O3851" i="1"/>
  <c r="W3851" i="1"/>
  <c r="Z3851" i="1" s="1"/>
  <c r="AB3851" i="1" s="1"/>
  <c r="Y3851" i="1"/>
  <c r="AA3851" i="1" s="1"/>
  <c r="AF3851" i="1"/>
  <c r="AH3851" i="1"/>
  <c r="AI3851" i="1" s="1"/>
  <c r="D3852" i="1"/>
  <c r="S3852" i="1" s="1"/>
  <c r="O3852" i="1"/>
  <c r="W3852" i="1"/>
  <c r="Y3852" i="1"/>
  <c r="AA3852" i="1" s="1"/>
  <c r="AF3852" i="1"/>
  <c r="AH3852" i="1"/>
  <c r="AI3852" i="1" s="1"/>
  <c r="D3853" i="1"/>
  <c r="O3853" i="1"/>
  <c r="W3853" i="1"/>
  <c r="Y3853" i="1"/>
  <c r="AA3853" i="1"/>
  <c r="AF3853" i="1"/>
  <c r="AH3853" i="1"/>
  <c r="AI3853" i="1" s="1"/>
  <c r="D3854" i="1"/>
  <c r="S3854" i="1" s="1"/>
  <c r="AK3854" i="1" s="1"/>
  <c r="O3854" i="1"/>
  <c r="W3854" i="1"/>
  <c r="Y3854" i="1"/>
  <c r="AA3854" i="1" s="1"/>
  <c r="AF3854" i="1"/>
  <c r="AH3854" i="1"/>
  <c r="AI3854" i="1" s="1"/>
  <c r="D3855" i="1"/>
  <c r="S3855" i="1" s="1"/>
  <c r="AK3855" i="1" s="1"/>
  <c r="O3855" i="1"/>
  <c r="W3855" i="1"/>
  <c r="Y3855" i="1"/>
  <c r="AA3855" i="1" s="1"/>
  <c r="AF3855" i="1"/>
  <c r="AH3855" i="1"/>
  <c r="AI3855" i="1" s="1"/>
  <c r="D3856" i="1"/>
  <c r="O3856" i="1"/>
  <c r="W3856" i="1"/>
  <c r="Y3856" i="1"/>
  <c r="AA3856" i="1"/>
  <c r="AF3856" i="1"/>
  <c r="AH3856" i="1"/>
  <c r="AI3856" i="1"/>
  <c r="D3857" i="1"/>
  <c r="S3857" i="1" s="1"/>
  <c r="AK3857" i="1" s="1"/>
  <c r="O3857" i="1"/>
  <c r="W3857" i="1"/>
  <c r="Y3857" i="1"/>
  <c r="AA3857" i="1" s="1"/>
  <c r="AF3857" i="1"/>
  <c r="AH3857" i="1"/>
  <c r="AI3857" i="1" s="1"/>
  <c r="D3858" i="1"/>
  <c r="S3858" i="1" s="1"/>
  <c r="O3858" i="1"/>
  <c r="W3858" i="1"/>
  <c r="Y3858" i="1"/>
  <c r="AA3858" i="1" s="1"/>
  <c r="AF3858" i="1"/>
  <c r="AH3858" i="1"/>
  <c r="AI3858" i="1" s="1"/>
  <c r="D3859" i="1"/>
  <c r="O3859" i="1"/>
  <c r="W3859" i="1"/>
  <c r="Z3859" i="1"/>
  <c r="AB3859" i="1" s="1"/>
  <c r="Y3859" i="1"/>
  <c r="AA3859" i="1" s="1"/>
  <c r="AF3859" i="1"/>
  <c r="AH3859" i="1"/>
  <c r="AI3859" i="1" s="1"/>
  <c r="D3860" i="1"/>
  <c r="S3860" i="1" s="1"/>
  <c r="AK3860" i="1" s="1"/>
  <c r="O3860" i="1"/>
  <c r="W3860" i="1"/>
  <c r="Y3860" i="1"/>
  <c r="AA3860" i="1" s="1"/>
  <c r="AF3860" i="1"/>
  <c r="AH3860" i="1"/>
  <c r="AI3860" i="1" s="1"/>
  <c r="D3861" i="1"/>
  <c r="S3861" i="1" s="1"/>
  <c r="O3861" i="1"/>
  <c r="W3861" i="1"/>
  <c r="Y3861" i="1"/>
  <c r="AA3861" i="1"/>
  <c r="AF3861" i="1"/>
  <c r="AH3861" i="1"/>
  <c r="AI3861" i="1" s="1"/>
  <c r="D3862" i="1"/>
  <c r="O3862" i="1"/>
  <c r="W3862" i="1"/>
  <c r="Y3862" i="1"/>
  <c r="AA3862" i="1" s="1"/>
  <c r="AF3862" i="1"/>
  <c r="AH3862" i="1"/>
  <c r="AI3862" i="1" s="1"/>
  <c r="D3863" i="1"/>
  <c r="S3863" i="1" s="1"/>
  <c r="O3863" i="1"/>
  <c r="W3863" i="1"/>
  <c r="Z3863" i="1" s="1"/>
  <c r="AB3863" i="1" s="1"/>
  <c r="Y3863" i="1"/>
  <c r="AA3863" i="1" s="1"/>
  <c r="AF3863" i="1"/>
  <c r="AH3863" i="1"/>
  <c r="AI3863" i="1" s="1"/>
  <c r="D3864" i="1"/>
  <c r="S3864" i="1" s="1"/>
  <c r="O3864" i="1"/>
  <c r="W3864" i="1"/>
  <c r="Y3864" i="1"/>
  <c r="AA3864" i="1" s="1"/>
  <c r="AF3864" i="1"/>
  <c r="AH3864" i="1"/>
  <c r="AI3864" i="1" s="1"/>
  <c r="D3865" i="1"/>
  <c r="O3865" i="1"/>
  <c r="W3865" i="1"/>
  <c r="Y3865" i="1"/>
  <c r="AA3865" i="1"/>
  <c r="AF3865" i="1"/>
  <c r="AH3865" i="1"/>
  <c r="AI3865" i="1" s="1"/>
  <c r="D3866" i="1"/>
  <c r="S3866" i="1" s="1"/>
  <c r="AK3866" i="1" s="1"/>
  <c r="O3866" i="1"/>
  <c r="W3866" i="1"/>
  <c r="Y3866" i="1"/>
  <c r="AA3866" i="1" s="1"/>
  <c r="AF3866" i="1"/>
  <c r="AH3866" i="1"/>
  <c r="AI3866" i="1" s="1"/>
  <c r="D3867" i="1"/>
  <c r="S3867" i="1" s="1"/>
  <c r="AK3867" i="1" s="1"/>
  <c r="O3867" i="1"/>
  <c r="W3867" i="1"/>
  <c r="Y3867" i="1"/>
  <c r="AA3867" i="1"/>
  <c r="AF3867" i="1"/>
  <c r="AH3867" i="1"/>
  <c r="AI3867" i="1" s="1"/>
  <c r="D3868" i="1"/>
  <c r="O3868" i="1"/>
  <c r="W3868" i="1"/>
  <c r="Y3868" i="1"/>
  <c r="AF3868" i="1"/>
  <c r="AH3868" i="1"/>
  <c r="AI3868" i="1" s="1"/>
  <c r="D3869" i="1"/>
  <c r="S3869" i="1" s="1"/>
  <c r="AK3869" i="1" s="1"/>
  <c r="O3869" i="1"/>
  <c r="W3869" i="1"/>
  <c r="Y3869" i="1"/>
  <c r="AA3869" i="1" s="1"/>
  <c r="AF3869" i="1"/>
  <c r="AH3869" i="1"/>
  <c r="AI3869" i="1" s="1"/>
  <c r="D3870" i="1"/>
  <c r="S3870" i="1" s="1"/>
  <c r="O3870" i="1"/>
  <c r="W3870" i="1"/>
  <c r="Z3870" i="1" s="1"/>
  <c r="AB3870" i="1" s="1"/>
  <c r="Y3870" i="1"/>
  <c r="AA3870" i="1" s="1"/>
  <c r="AF3870" i="1"/>
  <c r="AH3870" i="1"/>
  <c r="AI3870" i="1" s="1"/>
  <c r="D3871" i="1"/>
  <c r="O3871" i="1"/>
  <c r="W3871" i="1"/>
  <c r="Y3871" i="1"/>
  <c r="AA3871" i="1"/>
  <c r="AF3871" i="1"/>
  <c r="AH3871" i="1"/>
  <c r="AI3871" i="1" s="1"/>
  <c r="D3872" i="1"/>
  <c r="S3872" i="1" s="1"/>
  <c r="AK3872" i="1" s="1"/>
  <c r="O3872" i="1"/>
  <c r="W3872" i="1"/>
  <c r="Y3872" i="1"/>
  <c r="AA3872" i="1" s="1"/>
  <c r="AF3872" i="1"/>
  <c r="AH3872" i="1"/>
  <c r="AI3872" i="1" s="1"/>
  <c r="D3873" i="1"/>
  <c r="S3873" i="1" s="1"/>
  <c r="O3873" i="1"/>
  <c r="W3873" i="1"/>
  <c r="Y3873" i="1"/>
  <c r="AA3873" i="1" s="1"/>
  <c r="AF3873" i="1"/>
  <c r="AH3873" i="1"/>
  <c r="AI3873" i="1" s="1"/>
  <c r="D3874" i="1"/>
  <c r="O3874" i="1"/>
  <c r="W3874" i="1"/>
  <c r="Y3874" i="1"/>
  <c r="AA3874" i="1" s="1"/>
  <c r="AF3874" i="1"/>
  <c r="AH3874" i="1"/>
  <c r="AI3874" i="1"/>
  <c r="D3875" i="1"/>
  <c r="S3875" i="1" s="1"/>
  <c r="AK3875" i="1" s="1"/>
  <c r="O3875" i="1"/>
  <c r="W3875" i="1"/>
  <c r="Y3875" i="1"/>
  <c r="AA3875" i="1" s="1"/>
  <c r="AF3875" i="1"/>
  <c r="AH3875" i="1"/>
  <c r="AI3875" i="1" s="1"/>
  <c r="D3876" i="1"/>
  <c r="S3876" i="1" s="1"/>
  <c r="O3876" i="1"/>
  <c r="W3876" i="1"/>
  <c r="Y3876" i="1"/>
  <c r="AA3876" i="1" s="1"/>
  <c r="AF3876" i="1"/>
  <c r="AH3876" i="1"/>
  <c r="AI3876" i="1" s="1"/>
  <c r="D3877" i="1"/>
  <c r="O3877" i="1"/>
  <c r="W3877" i="1"/>
  <c r="Y3877" i="1"/>
  <c r="AF3877" i="1"/>
  <c r="AH3877" i="1"/>
  <c r="AI3877" i="1" s="1"/>
  <c r="D3878" i="1"/>
  <c r="O3878" i="1"/>
  <c r="W3878" i="1"/>
  <c r="Y3878" i="1"/>
  <c r="AA3878" i="1" s="1"/>
  <c r="AF3878" i="1"/>
  <c r="AH3878" i="1"/>
  <c r="AI3878" i="1" s="1"/>
  <c r="D3879" i="1"/>
  <c r="S3879" i="1" s="1"/>
  <c r="AK3879" i="1" s="1"/>
  <c r="O3879" i="1"/>
  <c r="W3879" i="1"/>
  <c r="Y3879" i="1"/>
  <c r="AA3879" i="1" s="1"/>
  <c r="AF3879" i="1"/>
  <c r="AH3879" i="1"/>
  <c r="AI3879" i="1" s="1"/>
  <c r="D3880" i="1"/>
  <c r="O3880" i="1"/>
  <c r="W3880" i="1"/>
  <c r="Y3880" i="1"/>
  <c r="AA3880" i="1" s="1"/>
  <c r="AF3880" i="1"/>
  <c r="AH3880" i="1"/>
  <c r="AI3880" i="1" s="1"/>
  <c r="D3881" i="1"/>
  <c r="S3881" i="1" s="1"/>
  <c r="O3881" i="1"/>
  <c r="W3881" i="1"/>
  <c r="Y3881" i="1"/>
  <c r="AA3881" i="1" s="1"/>
  <c r="AF3881" i="1"/>
  <c r="AH3881" i="1"/>
  <c r="AI3881" i="1" s="1"/>
  <c r="D3882" i="1"/>
  <c r="S3882" i="1" s="1"/>
  <c r="O3882" i="1"/>
  <c r="W3882" i="1"/>
  <c r="Y3882" i="1"/>
  <c r="AA3882" i="1" s="1"/>
  <c r="AF3882" i="1"/>
  <c r="AH3882" i="1"/>
  <c r="AI3882" i="1" s="1"/>
  <c r="D3883" i="1"/>
  <c r="O3883" i="1"/>
  <c r="W3883" i="1"/>
  <c r="Y3883" i="1"/>
  <c r="AA3883" i="1" s="1"/>
  <c r="AF3883" i="1"/>
  <c r="AH3883" i="1"/>
  <c r="AI3883" i="1"/>
  <c r="D3884" i="1"/>
  <c r="S3884" i="1" s="1"/>
  <c r="O3884" i="1"/>
  <c r="W3884" i="1"/>
  <c r="Y3884" i="1"/>
  <c r="AA3884" i="1" s="1"/>
  <c r="AF3884" i="1"/>
  <c r="AH3884" i="1"/>
  <c r="AI3884" i="1"/>
  <c r="D3885" i="1"/>
  <c r="S3885" i="1" s="1"/>
  <c r="AK3885" i="1" s="1"/>
  <c r="O3885" i="1"/>
  <c r="W3885" i="1"/>
  <c r="Y3885" i="1"/>
  <c r="AA3885" i="1" s="1"/>
  <c r="AF3885" i="1"/>
  <c r="AH3885" i="1"/>
  <c r="AI3885" i="1" s="1"/>
  <c r="D3886" i="1"/>
  <c r="O3886" i="1"/>
  <c r="W3886" i="1"/>
  <c r="Y3886" i="1"/>
  <c r="AA3886" i="1" s="1"/>
  <c r="AF3886" i="1"/>
  <c r="AH3886" i="1"/>
  <c r="AI3886" i="1" s="1"/>
  <c r="D3887" i="1"/>
  <c r="S3887" i="1" s="1"/>
  <c r="AK3887" i="1" s="1"/>
  <c r="O3887" i="1"/>
  <c r="W3887" i="1"/>
  <c r="Z3887" i="1" s="1"/>
  <c r="AB3887" i="1" s="1"/>
  <c r="Y3887" i="1"/>
  <c r="AA3887" i="1" s="1"/>
  <c r="AF3887" i="1"/>
  <c r="AH3887" i="1"/>
  <c r="AI3887" i="1" s="1"/>
  <c r="D3888" i="1"/>
  <c r="S3888" i="1" s="1"/>
  <c r="O3888" i="1"/>
  <c r="W3888" i="1"/>
  <c r="Y3888" i="1"/>
  <c r="AA3888" i="1" s="1"/>
  <c r="AF3888" i="1"/>
  <c r="AH3888" i="1"/>
  <c r="AI3888" i="1" s="1"/>
  <c r="D3889" i="1"/>
  <c r="O3889" i="1"/>
  <c r="W3889" i="1"/>
  <c r="Y3889" i="1"/>
  <c r="AA3889" i="1" s="1"/>
  <c r="AF3889" i="1"/>
  <c r="AH3889" i="1"/>
  <c r="AI3889" i="1" s="1"/>
  <c r="D3890" i="1"/>
  <c r="O3890" i="1"/>
  <c r="W3890" i="1"/>
  <c r="Y3890" i="1"/>
  <c r="AA3890" i="1" s="1"/>
  <c r="AF3890" i="1"/>
  <c r="AH3890" i="1"/>
  <c r="AI3890" i="1" s="1"/>
  <c r="D3891" i="1"/>
  <c r="S3891" i="1" s="1"/>
  <c r="AK3891" i="1" s="1"/>
  <c r="O3891" i="1"/>
  <c r="W3891" i="1"/>
  <c r="Y3891" i="1"/>
  <c r="AA3891" i="1"/>
  <c r="AF3891" i="1"/>
  <c r="AH3891" i="1"/>
  <c r="AI3891" i="1" s="1"/>
  <c r="D3892" i="1"/>
  <c r="O3892" i="1"/>
  <c r="W3892" i="1"/>
  <c r="Y3892" i="1"/>
  <c r="AA3892" i="1" s="1"/>
  <c r="AF3892" i="1"/>
  <c r="AH3892" i="1"/>
  <c r="AI3892" i="1" s="1"/>
  <c r="D3893" i="1"/>
  <c r="S3893" i="1" s="1"/>
  <c r="AK3893" i="1" s="1"/>
  <c r="O3893" i="1"/>
  <c r="W3893" i="1"/>
  <c r="Y3893" i="1"/>
  <c r="AA3893" i="1" s="1"/>
  <c r="AF3893" i="1"/>
  <c r="AH3893" i="1"/>
  <c r="AI3893" i="1" s="1"/>
  <c r="D3894" i="1"/>
  <c r="S3894" i="1" s="1"/>
  <c r="O3894" i="1"/>
  <c r="W3894" i="1"/>
  <c r="Y3894" i="1"/>
  <c r="AA3894" i="1" s="1"/>
  <c r="AF3894" i="1"/>
  <c r="AH3894" i="1"/>
  <c r="AI3894" i="1" s="1"/>
  <c r="D3895" i="1"/>
  <c r="O3895" i="1"/>
  <c r="W3895" i="1"/>
  <c r="Y3895" i="1"/>
  <c r="AA3895" i="1" s="1"/>
  <c r="AF3895" i="1"/>
  <c r="AH3895" i="1"/>
  <c r="AI3895" i="1" s="1"/>
  <c r="D3896" i="1"/>
  <c r="O3896" i="1"/>
  <c r="W3896" i="1"/>
  <c r="Y3896" i="1"/>
  <c r="AA3896" i="1" s="1"/>
  <c r="AF3896" i="1"/>
  <c r="AH3896" i="1"/>
  <c r="AI3896" i="1" s="1"/>
  <c r="D3897" i="1"/>
  <c r="S3897" i="1" s="1"/>
  <c r="AK3897" i="1" s="1"/>
  <c r="O3897" i="1"/>
  <c r="W3897" i="1"/>
  <c r="Y3897" i="1"/>
  <c r="AA3897" i="1" s="1"/>
  <c r="AF3897" i="1"/>
  <c r="AH3897" i="1"/>
  <c r="AI3897" i="1" s="1"/>
  <c r="D3898" i="1"/>
  <c r="O3898" i="1"/>
  <c r="W3898" i="1"/>
  <c r="Y3898" i="1"/>
  <c r="AA3898" i="1" s="1"/>
  <c r="AF3898" i="1"/>
  <c r="AH3898" i="1"/>
  <c r="AI3898" i="1" s="1"/>
  <c r="D3899" i="1"/>
  <c r="O3899" i="1"/>
  <c r="W3899" i="1"/>
  <c r="Y3899" i="1"/>
  <c r="AA3899" i="1" s="1"/>
  <c r="AF3899" i="1"/>
  <c r="AH3899" i="1"/>
  <c r="AI3899" i="1" s="1"/>
  <c r="D3900" i="1"/>
  <c r="S3900" i="1" s="1"/>
  <c r="O3900" i="1"/>
  <c r="W3900" i="1"/>
  <c r="Y3900" i="1"/>
  <c r="AA3900" i="1" s="1"/>
  <c r="AF3900" i="1"/>
  <c r="AH3900" i="1"/>
  <c r="AI3900" i="1" s="1"/>
  <c r="D3901" i="1"/>
  <c r="S3901" i="1" s="1"/>
  <c r="AK3901" i="1" s="1"/>
  <c r="O3901" i="1"/>
  <c r="W3901" i="1"/>
  <c r="Y3901" i="1"/>
  <c r="AA3901" i="1"/>
  <c r="AF3901" i="1"/>
  <c r="AH3901" i="1"/>
  <c r="AI3901" i="1" s="1"/>
  <c r="D3902" i="1"/>
  <c r="S3902" i="1" s="1"/>
  <c r="AK3902" i="1" s="1"/>
  <c r="O3902" i="1"/>
  <c r="W3902" i="1"/>
  <c r="Y3902" i="1"/>
  <c r="AA3902" i="1" s="1"/>
  <c r="AF3902" i="1"/>
  <c r="AH3902" i="1"/>
  <c r="AI3902" i="1" s="1"/>
  <c r="D3903" i="1"/>
  <c r="S3903" i="1" s="1"/>
  <c r="AK3903" i="1" s="1"/>
  <c r="O3903" i="1"/>
  <c r="W3903" i="1"/>
  <c r="Y3903" i="1"/>
  <c r="Z3903" i="1" s="1"/>
  <c r="AB3903" i="1" s="1"/>
  <c r="AF3903" i="1"/>
  <c r="AH3903" i="1"/>
  <c r="AI3903" i="1" s="1"/>
  <c r="D3904" i="1"/>
  <c r="O3904" i="1"/>
  <c r="W3904" i="1"/>
  <c r="Y3904" i="1"/>
  <c r="AA3904" i="1" s="1"/>
  <c r="AF3904" i="1"/>
  <c r="AH3904" i="1"/>
  <c r="AI3904" i="1" s="1"/>
  <c r="D3905" i="1"/>
  <c r="S3905" i="1" s="1"/>
  <c r="AK3905" i="1" s="1"/>
  <c r="O3905" i="1"/>
  <c r="W3905" i="1"/>
  <c r="Y3905" i="1"/>
  <c r="AA3905" i="1" s="1"/>
  <c r="AF3905" i="1"/>
  <c r="AH3905" i="1"/>
  <c r="AI3905" i="1" s="1"/>
  <c r="D3906" i="1"/>
  <c r="O3906" i="1"/>
  <c r="W3906" i="1"/>
  <c r="Y3906" i="1"/>
  <c r="AA3906" i="1" s="1"/>
  <c r="AF3906" i="1"/>
  <c r="AH3906" i="1"/>
  <c r="AI3906" i="1" s="1"/>
  <c r="D3907" i="1"/>
  <c r="S3907" i="1" s="1"/>
  <c r="O3907" i="1"/>
  <c r="W3907" i="1"/>
  <c r="Y3907" i="1"/>
  <c r="AA3907" i="1" s="1"/>
  <c r="AF3907" i="1"/>
  <c r="AH3907" i="1"/>
  <c r="AI3907" i="1" s="1"/>
  <c r="D3908" i="1"/>
  <c r="O3908" i="1"/>
  <c r="W3908" i="1"/>
  <c r="Y3908" i="1"/>
  <c r="AA3908" i="1" s="1"/>
  <c r="AF3908" i="1"/>
  <c r="AH3908" i="1"/>
  <c r="AI3908" i="1" s="1"/>
  <c r="D3909" i="1"/>
  <c r="S3909" i="1" s="1"/>
  <c r="AK3909" i="1" s="1"/>
  <c r="O3909" i="1"/>
  <c r="W3909" i="1"/>
  <c r="Y3909" i="1"/>
  <c r="AA3909" i="1" s="1"/>
  <c r="AF3909" i="1"/>
  <c r="AH3909" i="1"/>
  <c r="AI3909" i="1" s="1"/>
  <c r="D3910" i="1"/>
  <c r="O3910" i="1"/>
  <c r="W3910" i="1"/>
  <c r="Y3910" i="1"/>
  <c r="AA3910" i="1" s="1"/>
  <c r="AF3910" i="1"/>
  <c r="AH3910" i="1"/>
  <c r="AI3910" i="1" s="1"/>
  <c r="D3911" i="1"/>
  <c r="S3911" i="1" s="1"/>
  <c r="AK3911" i="1" s="1"/>
  <c r="O3911" i="1"/>
  <c r="W3911" i="1"/>
  <c r="Y3911" i="1"/>
  <c r="AA3911" i="1" s="1"/>
  <c r="AF3911" i="1"/>
  <c r="AH3911" i="1"/>
  <c r="AI3911" i="1" s="1"/>
  <c r="D3912" i="1"/>
  <c r="O3912" i="1"/>
  <c r="W3912" i="1"/>
  <c r="Y3912" i="1"/>
  <c r="AA3912" i="1" s="1"/>
  <c r="AF3912" i="1"/>
  <c r="AH3912" i="1"/>
  <c r="AI3912" i="1" s="1"/>
  <c r="D3913" i="1"/>
  <c r="S3913" i="1" s="1"/>
  <c r="AK3913" i="1" s="1"/>
  <c r="O3913" i="1"/>
  <c r="W3913" i="1"/>
  <c r="Y3913" i="1"/>
  <c r="AA3913" i="1" s="1"/>
  <c r="AF3913" i="1"/>
  <c r="AH3913" i="1"/>
  <c r="AI3913" i="1" s="1"/>
  <c r="D3914" i="1"/>
  <c r="S3914" i="1" s="1"/>
  <c r="AK3914" i="1" s="1"/>
  <c r="O3914" i="1"/>
  <c r="W3914" i="1"/>
  <c r="Y3914" i="1"/>
  <c r="AA3914" i="1" s="1"/>
  <c r="AF3914" i="1"/>
  <c r="AH3914" i="1"/>
  <c r="AI3914" i="1" s="1"/>
  <c r="D3915" i="1"/>
  <c r="S3915" i="1" s="1"/>
  <c r="O3915" i="1"/>
  <c r="W3915" i="1"/>
  <c r="Y3915" i="1"/>
  <c r="AA3915" i="1" s="1"/>
  <c r="AF3915" i="1"/>
  <c r="AH3915" i="1"/>
  <c r="AI3915" i="1" s="1"/>
  <c r="D3916" i="1"/>
  <c r="O3916" i="1"/>
  <c r="W3916" i="1"/>
  <c r="Y3916" i="1"/>
  <c r="AA3916" i="1" s="1"/>
  <c r="AF3916" i="1"/>
  <c r="AH3916" i="1"/>
  <c r="AI3916" i="1" s="1"/>
  <c r="D3917" i="1"/>
  <c r="S3917" i="1" s="1"/>
  <c r="AK3917" i="1" s="1"/>
  <c r="O3917" i="1"/>
  <c r="W3917" i="1"/>
  <c r="Y3917" i="1"/>
  <c r="AA3917" i="1" s="1"/>
  <c r="AF3917" i="1"/>
  <c r="AH3917" i="1"/>
  <c r="AI3917" i="1" s="1"/>
  <c r="D3918" i="1"/>
  <c r="O3918" i="1"/>
  <c r="W3918" i="1"/>
  <c r="Y3918" i="1"/>
  <c r="AA3918" i="1" s="1"/>
  <c r="AF3918" i="1"/>
  <c r="AH3918" i="1"/>
  <c r="AI3918" i="1" s="1"/>
  <c r="D3919" i="1"/>
  <c r="S3919" i="1" s="1"/>
  <c r="AK3919" i="1" s="1"/>
  <c r="O3919" i="1"/>
  <c r="W3919" i="1"/>
  <c r="Y3919" i="1"/>
  <c r="AA3919" i="1" s="1"/>
  <c r="AF3919" i="1"/>
  <c r="AH3919" i="1"/>
  <c r="AI3919" i="1" s="1"/>
  <c r="D3920" i="1"/>
  <c r="S3920" i="1" s="1"/>
  <c r="AK3920" i="1" s="1"/>
  <c r="O3920" i="1"/>
  <c r="W3920" i="1"/>
  <c r="Y3920" i="1"/>
  <c r="AA3920" i="1" s="1"/>
  <c r="AF3920" i="1"/>
  <c r="AH3920" i="1"/>
  <c r="AI3920" i="1" s="1"/>
  <c r="D3921" i="1"/>
  <c r="S3921" i="1" s="1"/>
  <c r="O3921" i="1"/>
  <c r="W3921" i="1"/>
  <c r="Y3921" i="1"/>
  <c r="AA3921" i="1" s="1"/>
  <c r="AF3921" i="1"/>
  <c r="AH3921" i="1"/>
  <c r="AI3921" i="1" s="1"/>
  <c r="D3922" i="1"/>
  <c r="S3922" i="1" s="1"/>
  <c r="O3922" i="1"/>
  <c r="W3922" i="1"/>
  <c r="Y3922" i="1"/>
  <c r="AA3922" i="1" s="1"/>
  <c r="AF3922" i="1"/>
  <c r="AH3922" i="1"/>
  <c r="AI3922" i="1" s="1"/>
  <c r="D3923" i="1"/>
  <c r="S3923" i="1" s="1"/>
  <c r="AK3923" i="1" s="1"/>
  <c r="O3923" i="1"/>
  <c r="W3923" i="1"/>
  <c r="Y3923" i="1"/>
  <c r="AA3923" i="1" s="1"/>
  <c r="AF3923" i="1"/>
  <c r="AH3923" i="1"/>
  <c r="AI3923" i="1" s="1"/>
  <c r="D3924" i="1"/>
  <c r="O3924" i="1"/>
  <c r="W3924" i="1"/>
  <c r="Y3924" i="1"/>
  <c r="AA3924" i="1" s="1"/>
  <c r="AF3924" i="1"/>
  <c r="AH3924" i="1"/>
  <c r="AI3924" i="1" s="1"/>
  <c r="D3925" i="1"/>
  <c r="S3925" i="1" s="1"/>
  <c r="AK3925" i="1" s="1"/>
  <c r="O3925" i="1"/>
  <c r="W3925" i="1"/>
  <c r="Y3925" i="1"/>
  <c r="AA3925" i="1" s="1"/>
  <c r="AF3925" i="1"/>
  <c r="AH3925" i="1"/>
  <c r="AI3925" i="1" s="1"/>
  <c r="D3926" i="1"/>
  <c r="S3926" i="1" s="1"/>
  <c r="AK3926" i="1" s="1"/>
  <c r="O3926" i="1"/>
  <c r="W3926" i="1"/>
  <c r="Y3926" i="1"/>
  <c r="AA3926" i="1" s="1"/>
  <c r="AF3926" i="1"/>
  <c r="AH3926" i="1"/>
  <c r="AI3926" i="1" s="1"/>
  <c r="D3927" i="1"/>
  <c r="O3927" i="1"/>
  <c r="W3927" i="1"/>
  <c r="Y3927" i="1"/>
  <c r="AA3927" i="1"/>
  <c r="AF3927" i="1"/>
  <c r="AH3927" i="1"/>
  <c r="AI3927" i="1" s="1"/>
  <c r="D3928" i="1"/>
  <c r="S3928" i="1" s="1"/>
  <c r="AK3928" i="1" s="1"/>
  <c r="O3928" i="1"/>
  <c r="W3928" i="1"/>
  <c r="Y3928" i="1"/>
  <c r="AA3928" i="1"/>
  <c r="AF3928" i="1"/>
  <c r="AH3928" i="1"/>
  <c r="AI3928" i="1"/>
  <c r="D3929" i="1"/>
  <c r="S3929" i="1" s="1"/>
  <c r="AK3929" i="1" s="1"/>
  <c r="O3929" i="1"/>
  <c r="W3929" i="1"/>
  <c r="Y3929" i="1"/>
  <c r="AA3929" i="1" s="1"/>
  <c r="AF3929" i="1"/>
  <c r="AH3929" i="1"/>
  <c r="AI3929" i="1" s="1"/>
  <c r="D3930" i="1"/>
  <c r="S3930" i="1" s="1"/>
  <c r="AK3930" i="1" s="1"/>
  <c r="O3930" i="1"/>
  <c r="W3930" i="1"/>
  <c r="Y3930" i="1"/>
  <c r="AA3930" i="1" s="1"/>
  <c r="AF3930" i="1"/>
  <c r="AH3930" i="1"/>
  <c r="AI3930" i="1" s="1"/>
  <c r="D3931" i="1"/>
  <c r="S3931" i="1" s="1"/>
  <c r="AK3931" i="1" s="1"/>
  <c r="O3931" i="1"/>
  <c r="W3931" i="1"/>
  <c r="Y3931" i="1"/>
  <c r="AA3931" i="1"/>
  <c r="AF3931" i="1"/>
  <c r="AH3931" i="1"/>
  <c r="AI3931" i="1" s="1"/>
  <c r="D3932" i="1"/>
  <c r="S3932" i="1" s="1"/>
  <c r="AK3932" i="1" s="1"/>
  <c r="O3932" i="1"/>
  <c r="W3932" i="1"/>
  <c r="Y3932" i="1"/>
  <c r="AA3932" i="1" s="1"/>
  <c r="AF3932" i="1"/>
  <c r="AH3932" i="1"/>
  <c r="AI3932" i="1" s="1"/>
  <c r="D3933" i="1"/>
  <c r="S3933" i="1" s="1"/>
  <c r="AK3933" i="1" s="1"/>
  <c r="O3933" i="1"/>
  <c r="W3933" i="1"/>
  <c r="Y3933" i="1"/>
  <c r="AA3933" i="1"/>
  <c r="AF3933" i="1"/>
  <c r="AH3933" i="1"/>
  <c r="AI3933" i="1" s="1"/>
  <c r="D3934" i="1"/>
  <c r="S3934" i="1" s="1"/>
  <c r="O3934" i="1"/>
  <c r="W3934" i="1"/>
  <c r="Y3934" i="1"/>
  <c r="AA3934" i="1" s="1"/>
  <c r="AF3934" i="1"/>
  <c r="AH3934" i="1"/>
  <c r="AI3934" i="1"/>
  <c r="D3935" i="1"/>
  <c r="S3935" i="1" s="1"/>
  <c r="AK3935" i="1" s="1"/>
  <c r="O3935" i="1"/>
  <c r="W3935" i="1"/>
  <c r="Y3935" i="1"/>
  <c r="AA3935" i="1" s="1"/>
  <c r="AF3935" i="1"/>
  <c r="AH3935" i="1"/>
  <c r="AI3935" i="1" s="1"/>
  <c r="D3936" i="1"/>
  <c r="S3936" i="1" s="1"/>
  <c r="AK3936" i="1" s="1"/>
  <c r="O3936" i="1"/>
  <c r="W3936" i="1"/>
  <c r="Y3936" i="1"/>
  <c r="AA3936" i="1" s="1"/>
  <c r="AF3936" i="1"/>
  <c r="AH3936" i="1"/>
  <c r="AI3936" i="1" s="1"/>
  <c r="D3937" i="1"/>
  <c r="O3937" i="1"/>
  <c r="W3937" i="1"/>
  <c r="Y3937" i="1"/>
  <c r="Z3937" i="1" s="1"/>
  <c r="AB3937" i="1" s="1"/>
  <c r="AF3937" i="1"/>
  <c r="AH3937" i="1"/>
  <c r="AI3937" i="1" s="1"/>
  <c r="D3938" i="1"/>
  <c r="S3938" i="1" s="1"/>
  <c r="AK3938" i="1" s="1"/>
  <c r="O3938" i="1"/>
  <c r="W3938" i="1"/>
  <c r="Y3938" i="1"/>
  <c r="AA3938" i="1" s="1"/>
  <c r="AF3938" i="1"/>
  <c r="AH3938" i="1"/>
  <c r="AI3938" i="1" s="1"/>
  <c r="D3939" i="1"/>
  <c r="S3939" i="1" s="1"/>
  <c r="AK3939" i="1" s="1"/>
  <c r="O3939" i="1"/>
  <c r="W3939" i="1"/>
  <c r="Y3939" i="1"/>
  <c r="AA3939" i="1" s="1"/>
  <c r="AF3939" i="1"/>
  <c r="AH3939" i="1"/>
  <c r="AI3939" i="1" s="1"/>
  <c r="D3940" i="1"/>
  <c r="S3940" i="1" s="1"/>
  <c r="O3940" i="1"/>
  <c r="W3940" i="1"/>
  <c r="Y3940" i="1"/>
  <c r="AA3940" i="1"/>
  <c r="AF3940" i="1"/>
  <c r="AH3940" i="1"/>
  <c r="AI3940" i="1" s="1"/>
  <c r="D3941" i="1"/>
  <c r="S3941" i="1" s="1"/>
  <c r="AK3941" i="1" s="1"/>
  <c r="O3941" i="1"/>
  <c r="W3941" i="1"/>
  <c r="Y3941" i="1"/>
  <c r="AA3941" i="1" s="1"/>
  <c r="AF3941" i="1"/>
  <c r="AH3941" i="1"/>
  <c r="AI3941" i="1" s="1"/>
  <c r="D3942" i="1"/>
  <c r="S3942" i="1" s="1"/>
  <c r="AK3942" i="1" s="1"/>
  <c r="O3942" i="1"/>
  <c r="W3942" i="1"/>
  <c r="Y3942" i="1"/>
  <c r="AA3942" i="1" s="1"/>
  <c r="AF3942" i="1"/>
  <c r="AH3942" i="1"/>
  <c r="AI3942" i="1" s="1"/>
  <c r="D3943" i="1"/>
  <c r="O3943" i="1"/>
  <c r="W3943" i="1"/>
  <c r="Y3943" i="1"/>
  <c r="AA3943" i="1" s="1"/>
  <c r="AF3943" i="1"/>
  <c r="AH3943" i="1"/>
  <c r="AI3943" i="1" s="1"/>
  <c r="D3944" i="1"/>
  <c r="S3944" i="1" s="1"/>
  <c r="AK3944" i="1" s="1"/>
  <c r="O3944" i="1"/>
  <c r="W3944" i="1"/>
  <c r="Y3944" i="1"/>
  <c r="AA3944" i="1" s="1"/>
  <c r="AF3944" i="1"/>
  <c r="AH3944" i="1"/>
  <c r="AI3944" i="1" s="1"/>
  <c r="D3945" i="1"/>
  <c r="S3945" i="1" s="1"/>
  <c r="AK3945" i="1" s="1"/>
  <c r="O3945" i="1"/>
  <c r="W3945" i="1"/>
  <c r="Y3945" i="1"/>
  <c r="AA3945" i="1" s="1"/>
  <c r="AF3945" i="1"/>
  <c r="AH3945" i="1"/>
  <c r="AI3945" i="1"/>
  <c r="D3946" i="1"/>
  <c r="S3946" i="1" s="1"/>
  <c r="O3946" i="1"/>
  <c r="W3946" i="1"/>
  <c r="Y3946" i="1"/>
  <c r="AF3946" i="1"/>
  <c r="AH3946" i="1"/>
  <c r="AI3946" i="1" s="1"/>
  <c r="D3947" i="1"/>
  <c r="S3947" i="1" s="1"/>
  <c r="AK3947" i="1" s="1"/>
  <c r="O3947" i="1"/>
  <c r="W3947" i="1"/>
  <c r="Y3947" i="1"/>
  <c r="AA3947" i="1" s="1"/>
  <c r="AF3947" i="1"/>
  <c r="AH3947" i="1"/>
  <c r="AI3947" i="1" s="1"/>
  <c r="D3948" i="1"/>
  <c r="S3948" i="1" s="1"/>
  <c r="AK3948" i="1" s="1"/>
  <c r="O3948" i="1"/>
  <c r="W3948" i="1"/>
  <c r="Y3948" i="1"/>
  <c r="AA3948" i="1" s="1"/>
  <c r="AF3948" i="1"/>
  <c r="AH3948" i="1"/>
  <c r="AI3948" i="1" s="1"/>
  <c r="D3949" i="1"/>
  <c r="S3949" i="1" s="1"/>
  <c r="O3949" i="1"/>
  <c r="W3949" i="1"/>
  <c r="Y3949" i="1"/>
  <c r="AA3949" i="1"/>
  <c r="AF3949" i="1"/>
  <c r="AH3949" i="1"/>
  <c r="AI3949" i="1" s="1"/>
  <c r="D3950" i="1"/>
  <c r="S3950" i="1" s="1"/>
  <c r="AK3950" i="1" s="1"/>
  <c r="O3950" i="1"/>
  <c r="W3950" i="1"/>
  <c r="Y3950" i="1"/>
  <c r="AA3950" i="1" s="1"/>
  <c r="AF3950" i="1"/>
  <c r="AH3950" i="1"/>
  <c r="AI3950" i="1"/>
  <c r="D3951" i="1"/>
  <c r="O3951" i="1"/>
  <c r="W3951" i="1"/>
  <c r="Y3951" i="1"/>
  <c r="AA3951" i="1" s="1"/>
  <c r="AF3951" i="1"/>
  <c r="AH3951" i="1"/>
  <c r="AI3951" i="1" s="1"/>
  <c r="D3952" i="1"/>
  <c r="O3952" i="1"/>
  <c r="W3952" i="1"/>
  <c r="Y3952" i="1"/>
  <c r="AA3952" i="1" s="1"/>
  <c r="AF3952" i="1"/>
  <c r="AH3952" i="1"/>
  <c r="AI3952" i="1" s="1"/>
  <c r="D3953" i="1"/>
  <c r="S3953" i="1" s="1"/>
  <c r="AK3953" i="1" s="1"/>
  <c r="O3953" i="1"/>
  <c r="W3953" i="1"/>
  <c r="Y3953" i="1"/>
  <c r="AA3953" i="1" s="1"/>
  <c r="AF3953" i="1"/>
  <c r="AH3953" i="1"/>
  <c r="AI3953" i="1" s="1"/>
  <c r="D3954" i="1"/>
  <c r="S3954" i="1" s="1"/>
  <c r="AK3954" i="1" s="1"/>
  <c r="O3954" i="1"/>
  <c r="W3954" i="1"/>
  <c r="Y3954" i="1"/>
  <c r="AA3954" i="1" s="1"/>
  <c r="AF3954" i="1"/>
  <c r="AH3954" i="1"/>
  <c r="AI3954" i="1" s="1"/>
  <c r="D3955" i="1"/>
  <c r="S3955" i="1" s="1"/>
  <c r="AK3955" i="1" s="1"/>
  <c r="O3955" i="1"/>
  <c r="W3955" i="1"/>
  <c r="Y3955" i="1"/>
  <c r="AA3955" i="1" s="1"/>
  <c r="AF3955" i="1"/>
  <c r="AH3955" i="1"/>
  <c r="AI3955" i="1"/>
  <c r="D3956" i="1"/>
  <c r="S3956" i="1" s="1"/>
  <c r="AK3956" i="1" s="1"/>
  <c r="O3956" i="1"/>
  <c r="W3956" i="1"/>
  <c r="Y3956" i="1"/>
  <c r="AA3956" i="1" s="1"/>
  <c r="AF3956" i="1"/>
  <c r="AH3956" i="1"/>
  <c r="AI3956" i="1" s="1"/>
  <c r="D3957" i="1"/>
  <c r="S3957" i="1" s="1"/>
  <c r="AK3957" i="1" s="1"/>
  <c r="O3957" i="1"/>
  <c r="W3957" i="1"/>
  <c r="Y3957" i="1"/>
  <c r="AA3957" i="1" s="1"/>
  <c r="AF3957" i="1"/>
  <c r="AH3957" i="1"/>
  <c r="AI3957" i="1" s="1"/>
  <c r="D3958" i="1"/>
  <c r="O3958" i="1"/>
  <c r="W3958" i="1"/>
  <c r="Y3958" i="1"/>
  <c r="AA3958" i="1" s="1"/>
  <c r="AF3958" i="1"/>
  <c r="AH3958" i="1"/>
  <c r="AI3958" i="1" s="1"/>
  <c r="D3959" i="1"/>
  <c r="S3959" i="1" s="1"/>
  <c r="AK3959" i="1" s="1"/>
  <c r="O3959" i="1"/>
  <c r="W3959" i="1"/>
  <c r="Y3959" i="1"/>
  <c r="AA3959" i="1" s="1"/>
  <c r="AF3959" i="1"/>
  <c r="AH3959" i="1"/>
  <c r="AI3959" i="1" s="1"/>
  <c r="D3960" i="1"/>
  <c r="O3960" i="1"/>
  <c r="W3960" i="1"/>
  <c r="Y3960" i="1"/>
  <c r="AA3960" i="1" s="1"/>
  <c r="AF3960" i="1"/>
  <c r="AH3960" i="1"/>
  <c r="AI3960" i="1" s="1"/>
  <c r="D3961" i="1"/>
  <c r="S3961" i="1" s="1"/>
  <c r="AK3961" i="1" s="1"/>
  <c r="O3961" i="1"/>
  <c r="W3961" i="1"/>
  <c r="Y3961" i="1"/>
  <c r="AA3961" i="1" s="1"/>
  <c r="AF3961" i="1"/>
  <c r="AH3961" i="1"/>
  <c r="AI3961" i="1" s="1"/>
  <c r="D3962" i="1"/>
  <c r="S3962" i="1" s="1"/>
  <c r="O3962" i="1"/>
  <c r="W3962" i="1"/>
  <c r="Y3962" i="1"/>
  <c r="AF3962" i="1"/>
  <c r="AH3962" i="1"/>
  <c r="AI3962" i="1" s="1"/>
  <c r="D3963" i="1"/>
  <c r="S3963" i="1" s="1"/>
  <c r="O3963" i="1"/>
  <c r="W3963" i="1"/>
  <c r="Y3963" i="1"/>
  <c r="AA3963" i="1"/>
  <c r="AF3963" i="1"/>
  <c r="AH3963" i="1"/>
  <c r="AI3963" i="1" s="1"/>
  <c r="D3964" i="1"/>
  <c r="S3964" i="1" s="1"/>
  <c r="O3964" i="1"/>
  <c r="W3964" i="1"/>
  <c r="Y3964" i="1"/>
  <c r="AA3964" i="1" s="1"/>
  <c r="AF3964" i="1"/>
  <c r="AH3964" i="1"/>
  <c r="AI3964" i="1" s="1"/>
  <c r="D3965" i="1"/>
  <c r="S3965" i="1" s="1"/>
  <c r="O3965" i="1"/>
  <c r="W3965" i="1"/>
  <c r="Y3965" i="1"/>
  <c r="AA3965" i="1" s="1"/>
  <c r="AF3965" i="1"/>
  <c r="AH3965" i="1"/>
  <c r="AI3965" i="1" s="1"/>
  <c r="D3966" i="1"/>
  <c r="O3966" i="1"/>
  <c r="W3966" i="1"/>
  <c r="Y3966" i="1"/>
  <c r="AA3966" i="1" s="1"/>
  <c r="AF3966" i="1"/>
  <c r="AH3966" i="1"/>
  <c r="AI3966" i="1" s="1"/>
  <c r="D3967" i="1"/>
  <c r="O3967" i="1"/>
  <c r="W3967" i="1"/>
  <c r="Y3967" i="1"/>
  <c r="AA3967" i="1" s="1"/>
  <c r="AF3967" i="1"/>
  <c r="AH3967" i="1"/>
  <c r="AI3967" i="1" s="1"/>
  <c r="D3968" i="1"/>
  <c r="S3968" i="1" s="1"/>
  <c r="O3968" i="1"/>
  <c r="W3968" i="1"/>
  <c r="Y3968" i="1"/>
  <c r="AF3968" i="1"/>
  <c r="AH3968" i="1"/>
  <c r="AI3968" i="1" s="1"/>
  <c r="D3969" i="1"/>
  <c r="S3969" i="1" s="1"/>
  <c r="O3969" i="1"/>
  <c r="W3969" i="1"/>
  <c r="Y3969" i="1"/>
  <c r="AA3969" i="1"/>
  <c r="AF3969" i="1"/>
  <c r="AH3969" i="1"/>
  <c r="AI3969" i="1" s="1"/>
  <c r="D3970" i="1"/>
  <c r="S3970" i="1" s="1"/>
  <c r="O3970" i="1"/>
  <c r="W3970" i="1"/>
  <c r="Y3970" i="1"/>
  <c r="AA3970" i="1"/>
  <c r="AF3970" i="1"/>
  <c r="AH3970" i="1"/>
  <c r="AI3970" i="1" s="1"/>
  <c r="D3971" i="1"/>
  <c r="S3971" i="1" s="1"/>
  <c r="O3971" i="1"/>
  <c r="W3971" i="1"/>
  <c r="Y3971" i="1"/>
  <c r="AA3971" i="1" s="1"/>
  <c r="AF3971" i="1"/>
  <c r="AH3971" i="1"/>
  <c r="AI3971" i="1" s="1"/>
  <c r="D3972" i="1"/>
  <c r="S3972" i="1" s="1"/>
  <c r="O3972" i="1"/>
  <c r="W3972" i="1"/>
  <c r="Y3972" i="1"/>
  <c r="AA3972" i="1" s="1"/>
  <c r="AF3972" i="1"/>
  <c r="AH3972" i="1"/>
  <c r="AI3972" i="1" s="1"/>
  <c r="D3973" i="1"/>
  <c r="S3973" i="1" s="1"/>
  <c r="AK3973" i="1" s="1"/>
  <c r="O3973" i="1"/>
  <c r="W3973" i="1"/>
  <c r="Y3973" i="1"/>
  <c r="AA3973" i="1" s="1"/>
  <c r="AF3973" i="1"/>
  <c r="AH3973" i="1"/>
  <c r="AI3973" i="1" s="1"/>
  <c r="D3974" i="1"/>
  <c r="S3974" i="1" s="1"/>
  <c r="O3974" i="1"/>
  <c r="W3974" i="1"/>
  <c r="Y3974" i="1"/>
  <c r="AA3974" i="1" s="1"/>
  <c r="AF3974" i="1"/>
  <c r="AH3974" i="1"/>
  <c r="AI3974" i="1" s="1"/>
  <c r="D3975" i="1"/>
  <c r="S3975" i="1" s="1"/>
  <c r="O3975" i="1"/>
  <c r="W3975" i="1"/>
  <c r="Y3975" i="1"/>
  <c r="AA3975" i="1" s="1"/>
  <c r="AF3975" i="1"/>
  <c r="AH3975" i="1"/>
  <c r="AI3975" i="1" s="1"/>
  <c r="D3976" i="1"/>
  <c r="S3976" i="1" s="1"/>
  <c r="O3976" i="1"/>
  <c r="W3976" i="1"/>
  <c r="Y3976" i="1"/>
  <c r="AA3976" i="1" s="1"/>
  <c r="AF3976" i="1"/>
  <c r="AH3976" i="1"/>
  <c r="AI3976" i="1" s="1"/>
  <c r="D3977" i="1"/>
  <c r="S3977" i="1" s="1"/>
  <c r="O3977" i="1"/>
  <c r="W3977" i="1"/>
  <c r="Y3977" i="1"/>
  <c r="AA3977" i="1" s="1"/>
  <c r="AF3977" i="1"/>
  <c r="AH3977" i="1"/>
  <c r="AI3977" i="1" s="1"/>
  <c r="D3978" i="1"/>
  <c r="S3978" i="1" s="1"/>
  <c r="AK3978" i="1" s="1"/>
  <c r="O3978" i="1"/>
  <c r="W3978" i="1"/>
  <c r="Y3978" i="1"/>
  <c r="AA3978" i="1" s="1"/>
  <c r="AF3978" i="1"/>
  <c r="AH3978" i="1"/>
  <c r="AI3978" i="1" s="1"/>
  <c r="D3979" i="1"/>
  <c r="S3979" i="1" s="1"/>
  <c r="AK3979" i="1" s="1"/>
  <c r="O3979" i="1"/>
  <c r="W3979" i="1"/>
  <c r="Y3979" i="1"/>
  <c r="AA3979" i="1" s="1"/>
  <c r="AF3979" i="1"/>
  <c r="AH3979" i="1"/>
  <c r="AI3979" i="1" s="1"/>
  <c r="D3980" i="1"/>
  <c r="S3980" i="1" s="1"/>
  <c r="O3980" i="1"/>
  <c r="W3980" i="1"/>
  <c r="Z3980" i="1"/>
  <c r="AB3980" i="1" s="1"/>
  <c r="Y3980" i="1"/>
  <c r="AA3980" i="1" s="1"/>
  <c r="AF3980" i="1"/>
  <c r="AH3980" i="1"/>
  <c r="AI3980" i="1" s="1"/>
  <c r="D3981" i="1"/>
  <c r="S3981" i="1" s="1"/>
  <c r="O3981" i="1"/>
  <c r="W3981" i="1"/>
  <c r="Y3981" i="1"/>
  <c r="Z3981" i="1" s="1"/>
  <c r="AB3981" i="1" s="1"/>
  <c r="AF3981" i="1"/>
  <c r="AH3981" i="1"/>
  <c r="AI3981" i="1" s="1"/>
  <c r="D3982" i="1"/>
  <c r="S3982" i="1" s="1"/>
  <c r="O3982" i="1"/>
  <c r="W3982" i="1"/>
  <c r="Y3982" i="1"/>
  <c r="AA3982" i="1" s="1"/>
  <c r="AF3982" i="1"/>
  <c r="AH3982" i="1"/>
  <c r="AI3982" i="1"/>
  <c r="D3983" i="1"/>
  <c r="S3983" i="1" s="1"/>
  <c r="O3983" i="1"/>
  <c r="W3983" i="1"/>
  <c r="Y3983" i="1"/>
  <c r="AA3983" i="1" s="1"/>
  <c r="AF3983" i="1"/>
  <c r="AH3983" i="1"/>
  <c r="AI3983" i="1" s="1"/>
  <c r="D3984" i="1"/>
  <c r="S3984" i="1" s="1"/>
  <c r="AK3984" i="1" s="1"/>
  <c r="O3984" i="1"/>
  <c r="W3984" i="1"/>
  <c r="Y3984" i="1"/>
  <c r="AA3984" i="1" s="1"/>
  <c r="AF3984" i="1"/>
  <c r="AH3984" i="1"/>
  <c r="AI3984" i="1" s="1"/>
  <c r="D3985" i="1"/>
  <c r="O3985" i="1"/>
  <c r="W3985" i="1"/>
  <c r="Y3985" i="1"/>
  <c r="AA3985" i="1" s="1"/>
  <c r="AF3985" i="1"/>
  <c r="AH3985" i="1"/>
  <c r="AI3985" i="1" s="1"/>
  <c r="D3986" i="1"/>
  <c r="S3986" i="1" s="1"/>
  <c r="O3986" i="1"/>
  <c r="W3986" i="1"/>
  <c r="Y3986" i="1"/>
  <c r="AA3986" i="1" s="1"/>
  <c r="AF3986" i="1"/>
  <c r="AH3986" i="1"/>
  <c r="AI3986" i="1" s="1"/>
  <c r="D3987" i="1"/>
  <c r="S3987" i="1" s="1"/>
  <c r="O3987" i="1"/>
  <c r="W3987" i="1"/>
  <c r="Y3987" i="1"/>
  <c r="AA3987" i="1" s="1"/>
  <c r="AF3987" i="1"/>
  <c r="AH3987" i="1"/>
  <c r="AI3987" i="1" s="1"/>
  <c r="D3988" i="1"/>
  <c r="S3988" i="1" s="1"/>
  <c r="O3988" i="1"/>
  <c r="W3988" i="1"/>
  <c r="Y3988" i="1"/>
  <c r="AA3988" i="1" s="1"/>
  <c r="AF3988" i="1"/>
  <c r="AH3988" i="1"/>
  <c r="AI3988" i="1" s="1"/>
  <c r="D3989" i="1"/>
  <c r="S3989" i="1" s="1"/>
  <c r="O3989" i="1"/>
  <c r="W3989" i="1"/>
  <c r="Y3989" i="1"/>
  <c r="AA3989" i="1" s="1"/>
  <c r="AF3989" i="1"/>
  <c r="AH3989" i="1"/>
  <c r="AI3989" i="1" s="1"/>
  <c r="D3990" i="1"/>
  <c r="S3990" i="1" s="1"/>
  <c r="AK3990" i="1" s="1"/>
  <c r="O3990" i="1"/>
  <c r="W3990" i="1"/>
  <c r="Y3990" i="1"/>
  <c r="AA3990" i="1" s="1"/>
  <c r="AF3990" i="1"/>
  <c r="AH3990" i="1"/>
  <c r="AI3990" i="1" s="1"/>
  <c r="D3991" i="1"/>
  <c r="O3991" i="1"/>
  <c r="W3991" i="1"/>
  <c r="Y3991" i="1"/>
  <c r="AA3991" i="1" s="1"/>
  <c r="AF3991" i="1"/>
  <c r="AH3991" i="1"/>
  <c r="AI3991" i="1" s="1"/>
  <c r="D3992" i="1"/>
  <c r="S3992" i="1" s="1"/>
  <c r="O3992" i="1"/>
  <c r="W3992" i="1"/>
  <c r="Y3992" i="1"/>
  <c r="AA3992" i="1" s="1"/>
  <c r="AF3992" i="1"/>
  <c r="AH3992" i="1"/>
  <c r="AI3992" i="1" s="1"/>
  <c r="D3993" i="1"/>
  <c r="S3993" i="1" s="1"/>
  <c r="O3993" i="1"/>
  <c r="W3993" i="1"/>
  <c r="Y3993" i="1"/>
  <c r="AA3993" i="1" s="1"/>
  <c r="AF3993" i="1"/>
  <c r="AH3993" i="1"/>
  <c r="AI3993" i="1" s="1"/>
  <c r="D3994" i="1"/>
  <c r="S3994" i="1" s="1"/>
  <c r="O3994" i="1"/>
  <c r="W3994" i="1"/>
  <c r="Y3994" i="1"/>
  <c r="AA3994" i="1" s="1"/>
  <c r="AF3994" i="1"/>
  <c r="AH3994" i="1"/>
  <c r="AI3994" i="1" s="1"/>
  <c r="D3995" i="1"/>
  <c r="S3995" i="1" s="1"/>
  <c r="O3995" i="1"/>
  <c r="W3995" i="1"/>
  <c r="Y3995" i="1"/>
  <c r="AA3995" i="1" s="1"/>
  <c r="AF3995" i="1"/>
  <c r="AH3995" i="1"/>
  <c r="AI3995" i="1" s="1"/>
  <c r="D3996" i="1"/>
  <c r="S3996" i="1" s="1"/>
  <c r="AK3996" i="1" s="1"/>
  <c r="O3996" i="1"/>
  <c r="W3996" i="1"/>
  <c r="Y3996" i="1"/>
  <c r="AA3996" i="1" s="1"/>
  <c r="AF3996" i="1"/>
  <c r="AH3996" i="1"/>
  <c r="AI3996" i="1" s="1"/>
  <c r="D3997" i="1"/>
  <c r="O3997" i="1"/>
  <c r="W3997" i="1"/>
  <c r="Y3997" i="1"/>
  <c r="AA3997" i="1" s="1"/>
  <c r="AF3997" i="1"/>
  <c r="AH3997" i="1"/>
  <c r="AI3997" i="1" s="1"/>
  <c r="D3998" i="1"/>
  <c r="S3998" i="1" s="1"/>
  <c r="O3998" i="1"/>
  <c r="W3998" i="1"/>
  <c r="Y3998" i="1"/>
  <c r="AA3998" i="1" s="1"/>
  <c r="AF3998" i="1"/>
  <c r="AH3998" i="1"/>
  <c r="AI3998" i="1" s="1"/>
  <c r="D3999" i="1"/>
  <c r="S3999" i="1" s="1"/>
  <c r="O3999" i="1"/>
  <c r="W3999" i="1"/>
  <c r="Y3999" i="1"/>
  <c r="AA3999" i="1" s="1"/>
  <c r="AF3999" i="1"/>
  <c r="AH3999" i="1"/>
  <c r="AI3999" i="1" s="1"/>
  <c r="D4000" i="1"/>
  <c r="S4000" i="1" s="1"/>
  <c r="O4000" i="1"/>
  <c r="W4000" i="1"/>
  <c r="Y4000" i="1"/>
  <c r="AA4000" i="1" s="1"/>
  <c r="AF4000" i="1"/>
  <c r="AH4000" i="1"/>
  <c r="AI4000" i="1" s="1"/>
  <c r="D4001" i="1"/>
  <c r="S4001" i="1" s="1"/>
  <c r="O4001" i="1"/>
  <c r="W4001" i="1"/>
  <c r="Y4001" i="1"/>
  <c r="AA4001" i="1" s="1"/>
  <c r="AF4001" i="1"/>
  <c r="AH4001" i="1"/>
  <c r="AI4001" i="1" s="1"/>
  <c r="D4002" i="1"/>
  <c r="S4002" i="1" s="1"/>
  <c r="AK4002" i="1" s="1"/>
  <c r="O4002" i="1"/>
  <c r="W4002" i="1"/>
  <c r="Y4002" i="1"/>
  <c r="AA4002" i="1" s="1"/>
  <c r="AF4002" i="1"/>
  <c r="AH4002" i="1"/>
  <c r="AI4002" i="1" s="1"/>
  <c r="D4003" i="1"/>
  <c r="O4003" i="1"/>
  <c r="W4003" i="1"/>
  <c r="Y4003" i="1"/>
  <c r="AA4003" i="1" s="1"/>
  <c r="AF4003" i="1"/>
  <c r="AH4003" i="1"/>
  <c r="AI4003" i="1" s="1"/>
  <c r="D4004" i="1"/>
  <c r="S4004" i="1" s="1"/>
  <c r="O4004" i="1"/>
  <c r="W4004" i="1"/>
  <c r="Y4004" i="1"/>
  <c r="AA4004" i="1" s="1"/>
  <c r="AF4004" i="1"/>
  <c r="AH4004" i="1"/>
  <c r="AI4004" i="1" s="1"/>
  <c r="D4005" i="1"/>
  <c r="S4005" i="1" s="1"/>
  <c r="O4005" i="1"/>
  <c r="W4005" i="1"/>
  <c r="Y4005" i="1"/>
  <c r="AA4005" i="1" s="1"/>
  <c r="AF4005" i="1"/>
  <c r="AH4005" i="1"/>
  <c r="AI4005" i="1" s="1"/>
  <c r="D4006" i="1"/>
  <c r="S4006" i="1" s="1"/>
  <c r="O4006" i="1"/>
  <c r="W4006" i="1"/>
  <c r="Y4006" i="1"/>
  <c r="AA4006" i="1" s="1"/>
  <c r="AF4006" i="1"/>
  <c r="AH4006" i="1"/>
  <c r="AI4006" i="1" s="1"/>
  <c r="D4007" i="1"/>
  <c r="S4007" i="1" s="1"/>
  <c r="O4007" i="1"/>
  <c r="W4007" i="1"/>
  <c r="Y4007" i="1"/>
  <c r="AA4007" i="1" s="1"/>
  <c r="AF4007" i="1"/>
  <c r="AH4007" i="1"/>
  <c r="AI4007" i="1" s="1"/>
  <c r="D4008" i="1"/>
  <c r="S4008" i="1" s="1"/>
  <c r="AK4008" i="1" s="1"/>
  <c r="O4008" i="1"/>
  <c r="W4008" i="1"/>
  <c r="Y4008" i="1"/>
  <c r="AA4008" i="1" s="1"/>
  <c r="AF4008" i="1"/>
  <c r="AH4008" i="1"/>
  <c r="AI4008" i="1" s="1"/>
  <c r="D4009" i="1"/>
  <c r="O4009" i="1"/>
  <c r="W4009" i="1"/>
  <c r="Y4009" i="1"/>
  <c r="AA4009" i="1" s="1"/>
  <c r="AF4009" i="1"/>
  <c r="AH4009" i="1"/>
  <c r="AI4009" i="1" s="1"/>
  <c r="D4010" i="1"/>
  <c r="S4010" i="1" s="1"/>
  <c r="O4010" i="1"/>
  <c r="W4010" i="1"/>
  <c r="Y4010" i="1"/>
  <c r="AA4010" i="1" s="1"/>
  <c r="AF4010" i="1"/>
  <c r="AH4010" i="1"/>
  <c r="AI4010" i="1" s="1"/>
  <c r="D4011" i="1"/>
  <c r="S4011" i="1" s="1"/>
  <c r="O4011" i="1"/>
  <c r="W4011" i="1"/>
  <c r="Y4011" i="1"/>
  <c r="AA4011" i="1" s="1"/>
  <c r="AF4011" i="1"/>
  <c r="AH4011" i="1"/>
  <c r="AI4011" i="1" s="1"/>
  <c r="D4012" i="1"/>
  <c r="S4012" i="1" s="1"/>
  <c r="O4012" i="1"/>
  <c r="W4012" i="1"/>
  <c r="Y4012" i="1"/>
  <c r="AA4012" i="1" s="1"/>
  <c r="AF4012" i="1"/>
  <c r="AH4012" i="1"/>
  <c r="AI4012" i="1" s="1"/>
  <c r="D4013" i="1"/>
  <c r="S4013" i="1" s="1"/>
  <c r="O4013" i="1"/>
  <c r="W4013" i="1"/>
  <c r="Y4013" i="1"/>
  <c r="AA4013" i="1" s="1"/>
  <c r="AF4013" i="1"/>
  <c r="AH4013" i="1"/>
  <c r="AI4013" i="1" s="1"/>
  <c r="D4014" i="1"/>
  <c r="S4014" i="1" s="1"/>
  <c r="AK4014" i="1" s="1"/>
  <c r="O4014" i="1"/>
  <c r="W4014" i="1"/>
  <c r="Y4014" i="1"/>
  <c r="AA4014" i="1" s="1"/>
  <c r="AF4014" i="1"/>
  <c r="AH4014" i="1"/>
  <c r="AI4014" i="1" s="1"/>
  <c r="D4015" i="1"/>
  <c r="O4015" i="1"/>
  <c r="W4015" i="1"/>
  <c r="Y4015" i="1"/>
  <c r="AA4015" i="1"/>
  <c r="AF4015" i="1"/>
  <c r="AH4015" i="1"/>
  <c r="AI4015" i="1" s="1"/>
  <c r="D4016" i="1"/>
  <c r="S4016" i="1" s="1"/>
  <c r="O4016" i="1"/>
  <c r="W4016" i="1"/>
  <c r="Y4016" i="1"/>
  <c r="AA4016" i="1" s="1"/>
  <c r="AF4016" i="1"/>
  <c r="AH4016" i="1"/>
  <c r="AI4016" i="1" s="1"/>
  <c r="D4017" i="1"/>
  <c r="S4017" i="1" s="1"/>
  <c r="O4017" i="1"/>
  <c r="W4017" i="1"/>
  <c r="Y4017" i="1"/>
  <c r="Z4017" i="1" s="1"/>
  <c r="AB4017" i="1" s="1"/>
  <c r="AF4017" i="1"/>
  <c r="AH4017" i="1"/>
  <c r="AI4017" i="1" s="1"/>
  <c r="D4018" i="1"/>
  <c r="S4018" i="1" s="1"/>
  <c r="O4018" i="1"/>
  <c r="W4018" i="1"/>
  <c r="Y4018" i="1"/>
  <c r="AA4018" i="1" s="1"/>
  <c r="AF4018" i="1"/>
  <c r="AH4018" i="1"/>
  <c r="AI4018" i="1"/>
  <c r="D4019" i="1"/>
  <c r="S4019" i="1" s="1"/>
  <c r="O4019" i="1"/>
  <c r="W4019" i="1"/>
  <c r="Y4019" i="1"/>
  <c r="AA4019" i="1" s="1"/>
  <c r="AF4019" i="1"/>
  <c r="AH4019" i="1"/>
  <c r="AI4019" i="1"/>
  <c r="D4020" i="1"/>
  <c r="S4020" i="1" s="1"/>
  <c r="AK4020" i="1" s="1"/>
  <c r="O4020" i="1"/>
  <c r="W4020" i="1"/>
  <c r="Y4020" i="1"/>
  <c r="AA4020" i="1" s="1"/>
  <c r="AF4020" i="1"/>
  <c r="AH4020" i="1"/>
  <c r="AI4020" i="1" s="1"/>
  <c r="D4021" i="1"/>
  <c r="O4021" i="1"/>
  <c r="W4021" i="1"/>
  <c r="Y4021" i="1"/>
  <c r="AA4021" i="1" s="1"/>
  <c r="AF4021" i="1"/>
  <c r="AH4021" i="1"/>
  <c r="AI4021" i="1" s="1"/>
  <c r="D4022" i="1"/>
  <c r="S4022" i="1" s="1"/>
  <c r="O4022" i="1"/>
  <c r="W4022" i="1"/>
  <c r="Y4022" i="1"/>
  <c r="AA4022" i="1" s="1"/>
  <c r="AF4022" i="1"/>
  <c r="AH4022" i="1"/>
  <c r="AI4022" i="1" s="1"/>
  <c r="D4023" i="1"/>
  <c r="S4023" i="1" s="1"/>
  <c r="O4023" i="1"/>
  <c r="W4023" i="1"/>
  <c r="Y4023" i="1"/>
  <c r="AA4023" i="1" s="1"/>
  <c r="AF4023" i="1"/>
  <c r="AH4023" i="1"/>
  <c r="AI4023" i="1" s="1"/>
  <c r="D4024" i="1"/>
  <c r="S4024" i="1" s="1"/>
  <c r="O4024" i="1"/>
  <c r="W4024" i="1"/>
  <c r="Y4024" i="1"/>
  <c r="AA4024" i="1" s="1"/>
  <c r="AF4024" i="1"/>
  <c r="AH4024" i="1"/>
  <c r="AI4024" i="1" s="1"/>
  <c r="D4025" i="1"/>
  <c r="S4025" i="1" s="1"/>
  <c r="O4025" i="1"/>
  <c r="W4025" i="1"/>
  <c r="Y4025" i="1"/>
  <c r="AA4025" i="1" s="1"/>
  <c r="AF4025" i="1"/>
  <c r="AH4025" i="1"/>
  <c r="AI4025" i="1" s="1"/>
  <c r="D4026" i="1"/>
  <c r="S4026" i="1" s="1"/>
  <c r="AK4026" i="1" s="1"/>
  <c r="O4026" i="1"/>
  <c r="W4026" i="1"/>
  <c r="Y4026" i="1"/>
  <c r="AA4026" i="1" s="1"/>
  <c r="AF4026" i="1"/>
  <c r="AH4026" i="1"/>
  <c r="AI4026" i="1" s="1"/>
  <c r="D4027" i="1"/>
  <c r="O4027" i="1"/>
  <c r="W4027" i="1"/>
  <c r="Z4027" i="1"/>
  <c r="AB4027" i="1" s="1"/>
  <c r="Y4027" i="1"/>
  <c r="AA4027" i="1" s="1"/>
  <c r="AF4027" i="1"/>
  <c r="AH4027" i="1"/>
  <c r="AI4027" i="1" s="1"/>
  <c r="D4028" i="1"/>
  <c r="S4028" i="1" s="1"/>
  <c r="O4028" i="1"/>
  <c r="W4028" i="1"/>
  <c r="Y4028" i="1"/>
  <c r="AA4028" i="1" s="1"/>
  <c r="AF4028" i="1"/>
  <c r="AH4028" i="1"/>
  <c r="AI4028" i="1" s="1"/>
  <c r="D4029" i="1"/>
  <c r="S4029" i="1" s="1"/>
  <c r="O4029" i="1"/>
  <c r="W4029" i="1"/>
  <c r="Y4029" i="1"/>
  <c r="AA4029" i="1"/>
  <c r="AF4029" i="1"/>
  <c r="AH4029" i="1"/>
  <c r="AI4029" i="1" s="1"/>
  <c r="D4030" i="1"/>
  <c r="S4030" i="1" s="1"/>
  <c r="O4030" i="1"/>
  <c r="W4030" i="1"/>
  <c r="Y4030" i="1"/>
  <c r="AA4030" i="1" s="1"/>
  <c r="AF4030" i="1"/>
  <c r="AH4030" i="1"/>
  <c r="AI4030" i="1" s="1"/>
  <c r="D4031" i="1"/>
  <c r="S4031" i="1" s="1"/>
  <c r="O4031" i="1"/>
  <c r="W4031" i="1"/>
  <c r="Y4031" i="1"/>
  <c r="AA4031" i="1" s="1"/>
  <c r="AF4031" i="1"/>
  <c r="AH4031" i="1"/>
  <c r="AI4031" i="1" s="1"/>
  <c r="D4032" i="1"/>
  <c r="S4032" i="1" s="1"/>
  <c r="AK4032" i="1" s="1"/>
  <c r="O4032" i="1"/>
  <c r="W4032" i="1"/>
  <c r="Y4032" i="1"/>
  <c r="AA4032" i="1" s="1"/>
  <c r="AF4032" i="1"/>
  <c r="AH4032" i="1"/>
  <c r="AI4032" i="1" s="1"/>
  <c r="D4033" i="1"/>
  <c r="O4033" i="1"/>
  <c r="W4033" i="1"/>
  <c r="Y4033" i="1"/>
  <c r="AA4033" i="1" s="1"/>
  <c r="AF4033" i="1"/>
  <c r="AH4033" i="1"/>
  <c r="AI4033" i="1" s="1"/>
  <c r="D4034" i="1"/>
  <c r="S4034" i="1" s="1"/>
  <c r="O4034" i="1"/>
  <c r="W4034" i="1"/>
  <c r="Y4034" i="1"/>
  <c r="AA4034" i="1" s="1"/>
  <c r="AF4034" i="1"/>
  <c r="AH4034" i="1"/>
  <c r="AI4034" i="1" s="1"/>
  <c r="D4035" i="1"/>
  <c r="S4035" i="1" s="1"/>
  <c r="O4035" i="1"/>
  <c r="W4035" i="1"/>
  <c r="Y4035" i="1"/>
  <c r="AA4035" i="1"/>
  <c r="AF4035" i="1"/>
  <c r="AH4035" i="1"/>
  <c r="AI4035" i="1" s="1"/>
  <c r="D4036" i="1"/>
  <c r="S4036" i="1" s="1"/>
  <c r="O4036" i="1"/>
  <c r="W4036" i="1"/>
  <c r="Y4036" i="1"/>
  <c r="AA4036" i="1" s="1"/>
  <c r="AF4036" i="1"/>
  <c r="AH4036" i="1"/>
  <c r="AI4036" i="1" s="1"/>
  <c r="D4037" i="1"/>
  <c r="S4037" i="1" s="1"/>
  <c r="O4037" i="1"/>
  <c r="W4037" i="1"/>
  <c r="Y4037" i="1"/>
  <c r="AA4037" i="1" s="1"/>
  <c r="AF4037" i="1"/>
  <c r="AH4037" i="1"/>
  <c r="AI4037" i="1" s="1"/>
  <c r="D4038" i="1"/>
  <c r="S4038" i="1" s="1"/>
  <c r="O4038" i="1"/>
  <c r="W4038" i="1"/>
  <c r="Y4038" i="1"/>
  <c r="AA4038" i="1" s="1"/>
  <c r="AF4038" i="1"/>
  <c r="AH4038" i="1"/>
  <c r="AI4038" i="1" s="1"/>
  <c r="D4039" i="1"/>
  <c r="S4039" i="1" s="1"/>
  <c r="O4039" i="1"/>
  <c r="W4039" i="1"/>
  <c r="Y4039" i="1"/>
  <c r="AA4039" i="1" s="1"/>
  <c r="AF4039" i="1"/>
  <c r="AH4039" i="1"/>
  <c r="AI4039" i="1" s="1"/>
  <c r="D4040" i="1"/>
  <c r="S4040" i="1" s="1"/>
  <c r="O4040" i="1"/>
  <c r="W4040" i="1"/>
  <c r="Y4040" i="1"/>
  <c r="AA4040" i="1" s="1"/>
  <c r="AF4040" i="1"/>
  <c r="AH4040" i="1"/>
  <c r="AI4040" i="1" s="1"/>
  <c r="D4041" i="1"/>
  <c r="S4041" i="1" s="1"/>
  <c r="O4041" i="1"/>
  <c r="W4041" i="1"/>
  <c r="Z4041" i="1" s="1"/>
  <c r="AB4041" i="1" s="1"/>
  <c r="Y4041" i="1"/>
  <c r="AA4041" i="1"/>
  <c r="AF4041" i="1"/>
  <c r="AH4041" i="1"/>
  <c r="AI4041" i="1" s="1"/>
  <c r="D4042" i="1"/>
  <c r="S4042" i="1" s="1"/>
  <c r="O4042" i="1"/>
  <c r="W4042" i="1"/>
  <c r="Y4042" i="1"/>
  <c r="AA4042" i="1" s="1"/>
  <c r="AF4042" i="1"/>
  <c r="AH4042" i="1"/>
  <c r="AI4042" i="1" s="1"/>
  <c r="D4043" i="1"/>
  <c r="S4043" i="1" s="1"/>
  <c r="O4043" i="1"/>
  <c r="W4043" i="1"/>
  <c r="Y4043" i="1"/>
  <c r="AA4043" i="1" s="1"/>
  <c r="AF4043" i="1"/>
  <c r="AH4043" i="1"/>
  <c r="AI4043" i="1"/>
  <c r="D4044" i="1"/>
  <c r="S4044" i="1" s="1"/>
  <c r="O4044" i="1"/>
  <c r="W4044" i="1"/>
  <c r="Y4044" i="1"/>
  <c r="AA4044" i="1" s="1"/>
  <c r="AF4044" i="1"/>
  <c r="AH4044" i="1"/>
  <c r="AI4044" i="1"/>
  <c r="D4045" i="1"/>
  <c r="S4045" i="1" s="1"/>
  <c r="O4045" i="1"/>
  <c r="W4045" i="1"/>
  <c r="Y4045" i="1"/>
  <c r="AA4045" i="1" s="1"/>
  <c r="AF4045" i="1"/>
  <c r="AH4045" i="1"/>
  <c r="AI4045" i="1" s="1"/>
  <c r="D4046" i="1"/>
  <c r="S4046" i="1" s="1"/>
  <c r="O4046" i="1"/>
  <c r="W4046" i="1"/>
  <c r="Y4046" i="1"/>
  <c r="AA4046" i="1" s="1"/>
  <c r="AF4046" i="1"/>
  <c r="AH4046" i="1"/>
  <c r="AI4046" i="1" s="1"/>
  <c r="D4047" i="1"/>
  <c r="S4047" i="1" s="1"/>
  <c r="O4047" i="1"/>
  <c r="W4047" i="1"/>
  <c r="Z4047" i="1" s="1"/>
  <c r="AB4047" i="1" s="1"/>
  <c r="Y4047" i="1"/>
  <c r="AA4047" i="1" s="1"/>
  <c r="AF4047" i="1"/>
  <c r="AH4047" i="1"/>
  <c r="AI4047" i="1" s="1"/>
  <c r="D4048" i="1"/>
  <c r="S4048" i="1" s="1"/>
  <c r="O4048" i="1"/>
  <c r="W4048" i="1"/>
  <c r="Y4048" i="1"/>
  <c r="AA4048" i="1" s="1"/>
  <c r="AF4048" i="1"/>
  <c r="AH4048" i="1"/>
  <c r="AI4048" i="1" s="1"/>
  <c r="D4049" i="1"/>
  <c r="S4049" i="1" s="1"/>
  <c r="O4049" i="1"/>
  <c r="W4049" i="1"/>
  <c r="Y4049" i="1"/>
  <c r="AA4049" i="1" s="1"/>
  <c r="AF4049" i="1"/>
  <c r="AH4049" i="1"/>
  <c r="AI4049" i="1" s="1"/>
  <c r="D4050" i="1"/>
  <c r="O4050" i="1"/>
  <c r="W4050" i="1"/>
  <c r="Y4050" i="1"/>
  <c r="AA4050" i="1" s="1"/>
  <c r="AF4050" i="1"/>
  <c r="AH4050" i="1"/>
  <c r="AI4050" i="1" s="1"/>
  <c r="D4051" i="1"/>
  <c r="S4051" i="1" s="1"/>
  <c r="O4051" i="1"/>
  <c r="W4051" i="1"/>
  <c r="Y4051" i="1"/>
  <c r="AA4051" i="1" s="1"/>
  <c r="AF4051" i="1"/>
  <c r="AH4051" i="1"/>
  <c r="AI4051" i="1" s="1"/>
  <c r="D4052" i="1"/>
  <c r="S4052" i="1" s="1"/>
  <c r="O4052" i="1"/>
  <c r="W4052" i="1"/>
  <c r="Y4052" i="1"/>
  <c r="AA4052" i="1" s="1"/>
  <c r="AF4052" i="1"/>
  <c r="AH4052" i="1"/>
  <c r="AI4052" i="1" s="1"/>
  <c r="D4053" i="1"/>
  <c r="S4053" i="1" s="1"/>
  <c r="O4053" i="1"/>
  <c r="W4053" i="1"/>
  <c r="Y4053" i="1"/>
  <c r="AA4053" i="1"/>
  <c r="AF4053" i="1"/>
  <c r="AH4053" i="1"/>
  <c r="AI4053" i="1" s="1"/>
  <c r="D4054" i="1"/>
  <c r="S4054" i="1" s="1"/>
  <c r="O4054" i="1"/>
  <c r="W4054" i="1"/>
  <c r="Y4054" i="1"/>
  <c r="AA4054" i="1" s="1"/>
  <c r="AF4054" i="1"/>
  <c r="AH4054" i="1"/>
  <c r="AI4054" i="1" s="1"/>
  <c r="D4055" i="1"/>
  <c r="S4055" i="1" s="1"/>
  <c r="O4055" i="1"/>
  <c r="W4055" i="1"/>
  <c r="Y4055" i="1"/>
  <c r="AA4055" i="1" s="1"/>
  <c r="AF4055" i="1"/>
  <c r="AH4055" i="1"/>
  <c r="AI4055" i="1" s="1"/>
  <c r="D4056" i="1"/>
  <c r="S4056" i="1" s="1"/>
  <c r="O4056" i="1"/>
  <c r="W4056" i="1"/>
  <c r="Y4056" i="1"/>
  <c r="AA4056" i="1" s="1"/>
  <c r="AF4056" i="1"/>
  <c r="AH4056" i="1"/>
  <c r="AI4056" i="1" s="1"/>
  <c r="D4057" i="1"/>
  <c r="O4057" i="1"/>
  <c r="W4057" i="1"/>
  <c r="Y4057" i="1"/>
  <c r="AA4057" i="1" s="1"/>
  <c r="AF4057" i="1"/>
  <c r="AH4057" i="1"/>
  <c r="AI4057" i="1" s="1"/>
  <c r="D4058" i="1"/>
  <c r="S4058" i="1" s="1"/>
  <c r="O4058" i="1"/>
  <c r="W4058" i="1"/>
  <c r="Y4058" i="1"/>
  <c r="AA4058" i="1" s="1"/>
  <c r="AF4058" i="1"/>
  <c r="AH4058" i="1"/>
  <c r="AI4058" i="1" s="1"/>
  <c r="D4059" i="1"/>
  <c r="S4059" i="1" s="1"/>
  <c r="O4059" i="1"/>
  <c r="W4059" i="1"/>
  <c r="Y4059" i="1"/>
  <c r="AA4059" i="1" s="1"/>
  <c r="AF4059" i="1"/>
  <c r="AH4059" i="1"/>
  <c r="AI4059" i="1" s="1"/>
  <c r="D4060" i="1"/>
  <c r="S4060" i="1" s="1"/>
  <c r="O4060" i="1"/>
  <c r="W4060" i="1"/>
  <c r="Y4060" i="1"/>
  <c r="AA4060" i="1"/>
  <c r="AF4060" i="1"/>
  <c r="AH4060" i="1"/>
  <c r="AI4060" i="1" s="1"/>
  <c r="D4061" i="1"/>
  <c r="S4061" i="1" s="1"/>
  <c r="O4061" i="1"/>
  <c r="W4061" i="1"/>
  <c r="Y4061" i="1"/>
  <c r="AA4061" i="1" s="1"/>
  <c r="AF4061" i="1"/>
  <c r="AH4061" i="1"/>
  <c r="AI4061" i="1" s="1"/>
  <c r="D4062" i="1"/>
  <c r="S4062" i="1" s="1"/>
  <c r="O4062" i="1"/>
  <c r="W4062" i="1"/>
  <c r="Y4062" i="1"/>
  <c r="AA4062" i="1" s="1"/>
  <c r="AF4062" i="1"/>
  <c r="AH4062" i="1"/>
  <c r="AI4062" i="1" s="1"/>
  <c r="D4063" i="1"/>
  <c r="S4063" i="1" s="1"/>
  <c r="O4063" i="1"/>
  <c r="W4063" i="1"/>
  <c r="Y4063" i="1"/>
  <c r="AA4063" i="1" s="1"/>
  <c r="AF4063" i="1"/>
  <c r="AH4063" i="1"/>
  <c r="AI4063" i="1" s="1"/>
  <c r="D4064" i="1"/>
  <c r="S4064" i="1" s="1"/>
  <c r="O4064" i="1"/>
  <c r="W4064" i="1"/>
  <c r="Y4064" i="1"/>
  <c r="AA4064" i="1" s="1"/>
  <c r="AF4064" i="1"/>
  <c r="AH4064" i="1"/>
  <c r="AI4064" i="1" s="1"/>
  <c r="D4065" i="1"/>
  <c r="S4065" i="1" s="1"/>
  <c r="O4065" i="1"/>
  <c r="W4065" i="1"/>
  <c r="Y4065" i="1"/>
  <c r="AA4065" i="1" s="1"/>
  <c r="AF4065" i="1"/>
  <c r="AH4065" i="1"/>
  <c r="AI4065" i="1" s="1"/>
  <c r="D4066" i="1"/>
  <c r="S4066" i="1" s="1"/>
  <c r="O4066" i="1"/>
  <c r="W4066" i="1"/>
  <c r="Y4066" i="1"/>
  <c r="AA4066" i="1" s="1"/>
  <c r="AF4066" i="1"/>
  <c r="AH4066" i="1"/>
  <c r="AI4066" i="1" s="1"/>
  <c r="D4067" i="1"/>
  <c r="S4067" i="1" s="1"/>
  <c r="O4067" i="1"/>
  <c r="W4067" i="1"/>
  <c r="Y4067" i="1"/>
  <c r="AA4067" i="1" s="1"/>
  <c r="AF4067" i="1"/>
  <c r="AH4067" i="1"/>
  <c r="AI4067" i="1" s="1"/>
  <c r="D4068" i="1"/>
  <c r="S4068" i="1" s="1"/>
  <c r="AK4068" i="1" s="1"/>
  <c r="O4068" i="1"/>
  <c r="W4068" i="1"/>
  <c r="Y4068" i="1"/>
  <c r="AA4068" i="1" s="1"/>
  <c r="AF4068" i="1"/>
  <c r="AH4068" i="1"/>
  <c r="AI4068" i="1" s="1"/>
  <c r="D4069" i="1"/>
  <c r="S4069" i="1" s="1"/>
  <c r="AK4069" i="1" s="1"/>
  <c r="O4069" i="1"/>
  <c r="W4069" i="1"/>
  <c r="Y4069" i="1"/>
  <c r="AA4069" i="1" s="1"/>
  <c r="AF4069" i="1"/>
  <c r="AH4069" i="1"/>
  <c r="AI4069" i="1" s="1"/>
  <c r="D4070" i="1"/>
  <c r="S4070" i="1" s="1"/>
  <c r="O4070" i="1"/>
  <c r="W4070" i="1"/>
  <c r="Y4070" i="1"/>
  <c r="AA4070" i="1" s="1"/>
  <c r="AF4070" i="1"/>
  <c r="AH4070" i="1"/>
  <c r="AI4070" i="1" s="1"/>
  <c r="D4071" i="1"/>
  <c r="S4071" i="1" s="1"/>
  <c r="O4071" i="1"/>
  <c r="W4071" i="1"/>
  <c r="Z4071" i="1"/>
  <c r="AB4071" i="1" s="1"/>
  <c r="Y4071" i="1"/>
  <c r="AA4071" i="1" s="1"/>
  <c r="AF4071" i="1"/>
  <c r="AH4071" i="1"/>
  <c r="AI4071" i="1" s="1"/>
  <c r="D4072" i="1"/>
  <c r="S4072" i="1" s="1"/>
  <c r="O4072" i="1"/>
  <c r="W4072" i="1"/>
  <c r="Y4072" i="1"/>
  <c r="AA4072" i="1" s="1"/>
  <c r="AF4072" i="1"/>
  <c r="AH4072" i="1"/>
  <c r="AI4072" i="1" s="1"/>
  <c r="D4073" i="1"/>
  <c r="S4073" i="1" s="1"/>
  <c r="O4073" i="1"/>
  <c r="W4073" i="1"/>
  <c r="Y4073" i="1"/>
  <c r="AA4073" i="1"/>
  <c r="AF4073" i="1"/>
  <c r="AH4073" i="1"/>
  <c r="AI4073" i="1" s="1"/>
  <c r="D4074" i="1"/>
  <c r="O4074" i="1"/>
  <c r="W4074" i="1"/>
  <c r="Y4074" i="1"/>
  <c r="AA4074" i="1" s="1"/>
  <c r="AF4074" i="1"/>
  <c r="AH4074" i="1"/>
  <c r="AI4074" i="1"/>
  <c r="D4075" i="1"/>
  <c r="S4075" i="1" s="1"/>
  <c r="AK4075" i="1" s="1"/>
  <c r="O4075" i="1"/>
  <c r="W4075" i="1"/>
  <c r="Y4075" i="1"/>
  <c r="AA4075" i="1" s="1"/>
  <c r="AF4075" i="1"/>
  <c r="AH4075" i="1"/>
  <c r="AI4075" i="1" s="1"/>
  <c r="D4076" i="1"/>
  <c r="S4076" i="1" s="1"/>
  <c r="O4076" i="1"/>
  <c r="W4076" i="1"/>
  <c r="Y4076" i="1"/>
  <c r="AA4076" i="1" s="1"/>
  <c r="AF4076" i="1"/>
  <c r="AH4076" i="1"/>
  <c r="AI4076" i="1" s="1"/>
  <c r="D4077" i="1"/>
  <c r="S4077" i="1" s="1"/>
  <c r="O4077" i="1"/>
  <c r="W4077" i="1"/>
  <c r="Y4077" i="1"/>
  <c r="AA4077" i="1" s="1"/>
  <c r="AF4077" i="1"/>
  <c r="AH4077" i="1"/>
  <c r="AI4077" i="1" s="1"/>
  <c r="D4078" i="1"/>
  <c r="S4078" i="1" s="1"/>
  <c r="O4078" i="1"/>
  <c r="W4078" i="1"/>
  <c r="Y4078" i="1"/>
  <c r="AA4078" i="1" s="1"/>
  <c r="AF4078" i="1"/>
  <c r="AH4078" i="1"/>
  <c r="AI4078" i="1" s="1"/>
  <c r="D4079" i="1"/>
  <c r="S4079" i="1" s="1"/>
  <c r="O4079" i="1"/>
  <c r="W4079" i="1"/>
  <c r="Y4079" i="1"/>
  <c r="AA4079" i="1" s="1"/>
  <c r="AF4079" i="1"/>
  <c r="AH4079" i="1"/>
  <c r="AI4079" i="1"/>
  <c r="D4080" i="1"/>
  <c r="S4080" i="1" s="1"/>
  <c r="AK4080" i="1" s="1"/>
  <c r="O4080" i="1"/>
  <c r="W4080" i="1"/>
  <c r="Y4080" i="1"/>
  <c r="AA4080" i="1" s="1"/>
  <c r="AF4080" i="1"/>
  <c r="AH4080" i="1"/>
  <c r="AI4080" i="1" s="1"/>
  <c r="D4081" i="1"/>
  <c r="S4081" i="1" s="1"/>
  <c r="AK4081" i="1" s="1"/>
  <c r="O4081" i="1"/>
  <c r="W4081" i="1"/>
  <c r="Y4081" i="1"/>
  <c r="AA4081" i="1" s="1"/>
  <c r="AF4081" i="1"/>
  <c r="AH4081" i="1"/>
  <c r="AI4081" i="1" s="1"/>
  <c r="D4082" i="1"/>
  <c r="S4082" i="1" s="1"/>
  <c r="O4082" i="1"/>
  <c r="W4082" i="1"/>
  <c r="Y4082" i="1"/>
  <c r="AA4082" i="1" s="1"/>
  <c r="AF4082" i="1"/>
  <c r="AH4082" i="1"/>
  <c r="AI4082" i="1" s="1"/>
  <c r="D4083" i="1"/>
  <c r="S4083" i="1" s="1"/>
  <c r="O4083" i="1"/>
  <c r="W4083" i="1"/>
  <c r="Y4083" i="1"/>
  <c r="AA4083" i="1" s="1"/>
  <c r="AF4083" i="1"/>
  <c r="AH4083" i="1"/>
  <c r="AI4083" i="1" s="1"/>
  <c r="D4084" i="1"/>
  <c r="S4084" i="1" s="1"/>
  <c r="O4084" i="1"/>
  <c r="W4084" i="1"/>
  <c r="Y4084" i="1"/>
  <c r="AA4084" i="1" s="1"/>
  <c r="AF4084" i="1"/>
  <c r="AH4084" i="1"/>
  <c r="AI4084" i="1" s="1"/>
  <c r="D4085" i="1"/>
  <c r="S4085" i="1" s="1"/>
  <c r="O4085" i="1"/>
  <c r="W4085" i="1"/>
  <c r="Z4085" i="1"/>
  <c r="AB4085" i="1" s="1"/>
  <c r="Y4085" i="1"/>
  <c r="AA4085" i="1"/>
  <c r="AF4085" i="1"/>
  <c r="AH4085" i="1"/>
  <c r="AI4085" i="1" s="1"/>
  <c r="D4086" i="1"/>
  <c r="O4086" i="1"/>
  <c r="W4086" i="1"/>
  <c r="Y4086" i="1"/>
  <c r="AA4086" i="1" s="1"/>
  <c r="AF4086" i="1"/>
  <c r="AH4086" i="1"/>
  <c r="AI4086" i="1" s="1"/>
  <c r="D4087" i="1"/>
  <c r="O4087" i="1"/>
  <c r="W4087" i="1"/>
  <c r="Y4087" i="1"/>
  <c r="AA4087" i="1" s="1"/>
  <c r="AF4087" i="1"/>
  <c r="AH4087" i="1"/>
  <c r="AI4087" i="1" s="1"/>
  <c r="D4088" i="1"/>
  <c r="S4088" i="1" s="1"/>
  <c r="O4088" i="1"/>
  <c r="W4088" i="1"/>
  <c r="Y4088" i="1"/>
  <c r="AA4088" i="1" s="1"/>
  <c r="AF4088" i="1"/>
  <c r="AH4088" i="1"/>
  <c r="AI4088" i="1" s="1"/>
  <c r="D4089" i="1"/>
  <c r="S4089" i="1" s="1"/>
  <c r="O4089" i="1"/>
  <c r="W4089" i="1"/>
  <c r="Y4089" i="1"/>
  <c r="AA4089" i="1" s="1"/>
  <c r="AF4089" i="1"/>
  <c r="AH4089" i="1"/>
  <c r="AI4089" i="1" s="1"/>
  <c r="D4090" i="1"/>
  <c r="S4090" i="1" s="1"/>
  <c r="AK4090" i="1" s="1"/>
  <c r="O4090" i="1"/>
  <c r="W4090" i="1"/>
  <c r="Y4090" i="1"/>
  <c r="AA4090" i="1" s="1"/>
  <c r="AF4090" i="1"/>
  <c r="AH4090" i="1"/>
  <c r="AI4090" i="1"/>
  <c r="D4091" i="1"/>
  <c r="S4091" i="1" s="1"/>
  <c r="O4091" i="1"/>
  <c r="W4091" i="1"/>
  <c r="Y4091" i="1"/>
  <c r="AA4091" i="1" s="1"/>
  <c r="AF4091" i="1"/>
  <c r="AH4091" i="1"/>
  <c r="AI4091" i="1" s="1"/>
  <c r="D4092" i="1"/>
  <c r="S4092" i="1" s="1"/>
  <c r="AK4092" i="1" s="1"/>
  <c r="O4092" i="1"/>
  <c r="W4092" i="1"/>
  <c r="Y4092" i="1"/>
  <c r="AF4092" i="1"/>
  <c r="AH4092" i="1"/>
  <c r="AI4092" i="1" s="1"/>
  <c r="D4093" i="1"/>
  <c r="S4093" i="1" s="1"/>
  <c r="O4093" i="1"/>
  <c r="W4093" i="1"/>
  <c r="Y4093" i="1"/>
  <c r="AA4093" i="1" s="1"/>
  <c r="AF4093" i="1"/>
  <c r="AH4093" i="1"/>
  <c r="AI4093" i="1" s="1"/>
  <c r="D4094" i="1"/>
  <c r="S4094" i="1" s="1"/>
  <c r="O4094" i="1"/>
  <c r="W4094" i="1"/>
  <c r="Y4094" i="1"/>
  <c r="AA4094" i="1" s="1"/>
  <c r="AF4094" i="1"/>
  <c r="AH4094" i="1"/>
  <c r="AI4094" i="1" s="1"/>
  <c r="D4095" i="1"/>
  <c r="S4095" i="1" s="1"/>
  <c r="O4095" i="1"/>
  <c r="W4095" i="1"/>
  <c r="Y4095" i="1"/>
  <c r="AA4095" i="1" s="1"/>
  <c r="AF4095" i="1"/>
  <c r="AH4095" i="1"/>
  <c r="AI4095" i="1" s="1"/>
  <c r="D4096" i="1"/>
  <c r="S4096" i="1" s="1"/>
  <c r="O4096" i="1"/>
  <c r="W4096" i="1"/>
  <c r="Y4096" i="1"/>
  <c r="AA4096" i="1" s="1"/>
  <c r="AF4096" i="1"/>
  <c r="AH4096" i="1"/>
  <c r="AI4096" i="1" s="1"/>
  <c r="D4097" i="1"/>
  <c r="S4097" i="1" s="1"/>
  <c r="O4097" i="1"/>
  <c r="W4097" i="1"/>
  <c r="Y4097" i="1"/>
  <c r="AA4097" i="1" s="1"/>
  <c r="AF4097" i="1"/>
  <c r="AH4097" i="1"/>
  <c r="AI4097" i="1" s="1"/>
  <c r="D4098" i="1"/>
  <c r="S4098" i="1" s="1"/>
  <c r="O4098" i="1"/>
  <c r="W4098" i="1"/>
  <c r="Y4098" i="1"/>
  <c r="AF4098" i="1"/>
  <c r="AH4098" i="1"/>
  <c r="AI4098" i="1" s="1"/>
  <c r="D4099" i="1"/>
  <c r="S4099" i="1" s="1"/>
  <c r="O4099" i="1"/>
  <c r="W4099" i="1"/>
  <c r="Y4099" i="1"/>
  <c r="AA4099" i="1" s="1"/>
  <c r="AF4099" i="1"/>
  <c r="AH4099" i="1"/>
  <c r="AI4099" i="1" s="1"/>
  <c r="D4100" i="1"/>
  <c r="S4100" i="1" s="1"/>
  <c r="O4100" i="1"/>
  <c r="W4100" i="1"/>
  <c r="Y4100" i="1"/>
  <c r="AA4100" i="1" s="1"/>
  <c r="AF4100" i="1"/>
  <c r="AH4100" i="1"/>
  <c r="AI4100" i="1" s="1"/>
  <c r="D4101" i="1"/>
  <c r="S4101" i="1" s="1"/>
  <c r="O4101" i="1"/>
  <c r="W4101" i="1"/>
  <c r="Y4101" i="1"/>
  <c r="AA4101" i="1" s="1"/>
  <c r="AF4101" i="1"/>
  <c r="AH4101" i="1"/>
  <c r="AI4101" i="1" s="1"/>
  <c r="D4102" i="1"/>
  <c r="O4102" i="1"/>
  <c r="W4102" i="1"/>
  <c r="Y4102" i="1"/>
  <c r="AA4102" i="1" s="1"/>
  <c r="AF4102" i="1"/>
  <c r="AH4102" i="1"/>
  <c r="AI4102" i="1" s="1"/>
  <c r="D4103" i="1"/>
  <c r="S4103" i="1" s="1"/>
  <c r="O4103" i="1"/>
  <c r="W4103" i="1"/>
  <c r="Y4103" i="1"/>
  <c r="AA4103" i="1" s="1"/>
  <c r="AF4103" i="1"/>
  <c r="AH4103" i="1"/>
  <c r="AI4103" i="1" s="1"/>
  <c r="D4104" i="1"/>
  <c r="S4104" i="1" s="1"/>
  <c r="AK4104" i="1" s="1"/>
  <c r="O4104" i="1"/>
  <c r="W4104" i="1"/>
  <c r="Y4104" i="1"/>
  <c r="AF4104" i="1"/>
  <c r="AH4104" i="1"/>
  <c r="AI4104" i="1" s="1"/>
  <c r="D4105" i="1"/>
  <c r="S4105" i="1" s="1"/>
  <c r="AK4105" i="1" s="1"/>
  <c r="O4105" i="1"/>
  <c r="W4105" i="1"/>
  <c r="Y4105" i="1"/>
  <c r="AA4105" i="1" s="1"/>
  <c r="AF4105" i="1"/>
  <c r="AH4105" i="1"/>
  <c r="AI4105" i="1" s="1"/>
  <c r="D4106" i="1"/>
  <c r="S4106" i="1" s="1"/>
  <c r="O4106" i="1"/>
  <c r="W4106" i="1"/>
  <c r="Y4106" i="1"/>
  <c r="AA4106" i="1" s="1"/>
  <c r="AF4106" i="1"/>
  <c r="AH4106" i="1"/>
  <c r="AI4106" i="1" s="1"/>
  <c r="D4107" i="1"/>
  <c r="S4107" i="1" s="1"/>
  <c r="O4107" i="1"/>
  <c r="W4107" i="1"/>
  <c r="Y4107" i="1"/>
  <c r="AA4107" i="1" s="1"/>
  <c r="AF4107" i="1"/>
  <c r="AH4107" i="1"/>
  <c r="AI4107" i="1" s="1"/>
  <c r="D4108" i="1"/>
  <c r="S4108" i="1" s="1"/>
  <c r="AK4108" i="1" s="1"/>
  <c r="O4108" i="1"/>
  <c r="W4108" i="1"/>
  <c r="Y4108" i="1"/>
  <c r="AA4108" i="1"/>
  <c r="AF4108" i="1"/>
  <c r="AH4108" i="1"/>
  <c r="AI4108" i="1" s="1"/>
  <c r="D4109" i="1"/>
  <c r="S4109" i="1" s="1"/>
  <c r="O4109" i="1"/>
  <c r="W4109" i="1"/>
  <c r="Y4109" i="1"/>
  <c r="Z4109" i="1" s="1"/>
  <c r="AB4109" i="1" s="1"/>
  <c r="AF4109" i="1"/>
  <c r="AH4109" i="1"/>
  <c r="AI4109" i="1" s="1"/>
  <c r="D4110" i="1"/>
  <c r="O4110" i="1"/>
  <c r="W4110" i="1"/>
  <c r="Y4110" i="1"/>
  <c r="AF4110" i="1"/>
  <c r="AH4110" i="1"/>
  <c r="AI4110" i="1" s="1"/>
  <c r="D4111" i="1"/>
  <c r="O4111" i="1"/>
  <c r="W4111" i="1"/>
  <c r="Y4111" i="1"/>
  <c r="AA4111" i="1" s="1"/>
  <c r="AF4111" i="1"/>
  <c r="AH4111" i="1"/>
  <c r="AI4111" i="1" s="1"/>
  <c r="D4112" i="1"/>
  <c r="S4112" i="1" s="1"/>
  <c r="O4112" i="1"/>
  <c r="W4112" i="1"/>
  <c r="Y4112" i="1"/>
  <c r="AA4112" i="1" s="1"/>
  <c r="AF4112" i="1"/>
  <c r="AH4112" i="1"/>
  <c r="AI4112" i="1" s="1"/>
  <c r="D4113" i="1"/>
  <c r="S4113" i="1" s="1"/>
  <c r="O4113" i="1"/>
  <c r="W4113" i="1"/>
  <c r="Y4113" i="1"/>
  <c r="AA4113" i="1" s="1"/>
  <c r="AF4113" i="1"/>
  <c r="AH4113" i="1"/>
  <c r="AI4113" i="1" s="1"/>
  <c r="D4114" i="1"/>
  <c r="S4114" i="1" s="1"/>
  <c r="AK4114" i="1" s="1"/>
  <c r="O4114" i="1"/>
  <c r="W4114" i="1"/>
  <c r="Y4114" i="1"/>
  <c r="AA4114" i="1" s="1"/>
  <c r="AF4114" i="1"/>
  <c r="AH4114" i="1"/>
  <c r="AI4114" i="1"/>
  <c r="D4115" i="1"/>
  <c r="S4115" i="1" s="1"/>
  <c r="O4115" i="1"/>
  <c r="W4115" i="1"/>
  <c r="Y4115" i="1"/>
  <c r="AA4115" i="1" s="1"/>
  <c r="AF4115" i="1"/>
  <c r="AH4115" i="1"/>
  <c r="AI4115" i="1" s="1"/>
  <c r="D4116" i="1"/>
  <c r="S4116" i="1" s="1"/>
  <c r="O4116" i="1"/>
  <c r="W4116" i="1"/>
  <c r="Y4116" i="1"/>
  <c r="AF4116" i="1"/>
  <c r="AH4116" i="1"/>
  <c r="AI4116" i="1" s="1"/>
  <c r="D4117" i="1"/>
  <c r="S4117" i="1" s="1"/>
  <c r="O4117" i="1"/>
  <c r="W4117" i="1"/>
  <c r="Y4117" i="1"/>
  <c r="AA4117" i="1" s="1"/>
  <c r="AF4117" i="1"/>
  <c r="AH4117" i="1"/>
  <c r="AI4117" i="1" s="1"/>
  <c r="D4118" i="1"/>
  <c r="S4118" i="1" s="1"/>
  <c r="O4118" i="1"/>
  <c r="W4118" i="1"/>
  <c r="Y4118" i="1"/>
  <c r="AF4118" i="1"/>
  <c r="AH4118" i="1"/>
  <c r="AI4118" i="1" s="1"/>
  <c r="D4119" i="1"/>
  <c r="S4119" i="1" s="1"/>
  <c r="O4119" i="1"/>
  <c r="W4119" i="1"/>
  <c r="Y4119" i="1"/>
  <c r="AA4119" i="1" s="1"/>
  <c r="AF4119" i="1"/>
  <c r="AH4119" i="1"/>
  <c r="AI4119" i="1" s="1"/>
  <c r="D4120" i="1"/>
  <c r="O4120" i="1"/>
  <c r="W4120" i="1"/>
  <c r="Y4120" i="1"/>
  <c r="AA4120" i="1" s="1"/>
  <c r="AF4120" i="1"/>
  <c r="AH4120" i="1"/>
  <c r="AI4120" i="1" s="1"/>
  <c r="D4121" i="1"/>
  <c r="S4121" i="1" s="1"/>
  <c r="O4121" i="1"/>
  <c r="W4121" i="1"/>
  <c r="Y4121" i="1"/>
  <c r="AA4121" i="1" s="1"/>
  <c r="AF4121" i="1"/>
  <c r="AH4121" i="1"/>
  <c r="AI4121" i="1" s="1"/>
  <c r="D4122" i="1"/>
  <c r="S4122" i="1" s="1"/>
  <c r="O4122" i="1"/>
  <c r="W4122" i="1"/>
  <c r="Y4122" i="1"/>
  <c r="AF4122" i="1"/>
  <c r="AH4122" i="1"/>
  <c r="AI4122" i="1" s="1"/>
  <c r="D4123" i="1"/>
  <c r="S4123" i="1" s="1"/>
  <c r="O4123" i="1"/>
  <c r="W4123" i="1"/>
  <c r="Y4123" i="1"/>
  <c r="AA4123" i="1"/>
  <c r="AF4123" i="1"/>
  <c r="AH4123" i="1"/>
  <c r="AI4123" i="1" s="1"/>
  <c r="D4124" i="1"/>
  <c r="S4124" i="1" s="1"/>
  <c r="O4124" i="1"/>
  <c r="W4124" i="1"/>
  <c r="Y4124" i="1"/>
  <c r="AA4124" i="1" s="1"/>
  <c r="AF4124" i="1"/>
  <c r="AH4124" i="1"/>
  <c r="AI4124" i="1" s="1"/>
  <c r="D4125" i="1"/>
  <c r="S4125" i="1" s="1"/>
  <c r="O4125" i="1"/>
  <c r="W4125" i="1"/>
  <c r="Y4125" i="1"/>
  <c r="AA4125" i="1" s="1"/>
  <c r="AF4125" i="1"/>
  <c r="AH4125" i="1"/>
  <c r="AI4125" i="1" s="1"/>
  <c r="D4126" i="1"/>
  <c r="S4126" i="1" s="1"/>
  <c r="O4126" i="1"/>
  <c r="W4126" i="1"/>
  <c r="Y4126" i="1"/>
  <c r="AA4126" i="1" s="1"/>
  <c r="AF4126" i="1"/>
  <c r="AH4126" i="1"/>
  <c r="AI4126" i="1" s="1"/>
  <c r="D4127" i="1"/>
  <c r="S4127" i="1" s="1"/>
  <c r="O4127" i="1"/>
  <c r="W4127" i="1"/>
  <c r="Z4127" i="1"/>
  <c r="AB4127" i="1" s="1"/>
  <c r="Y4127" i="1"/>
  <c r="AA4127" i="1" s="1"/>
  <c r="AF4127" i="1"/>
  <c r="AH4127" i="1"/>
  <c r="AI4127" i="1"/>
  <c r="D4128" i="1"/>
  <c r="S4128" i="1" s="1"/>
  <c r="O4128" i="1"/>
  <c r="W4128" i="1"/>
  <c r="Y4128" i="1"/>
  <c r="AF4128" i="1"/>
  <c r="AH4128" i="1"/>
  <c r="AI4128" i="1" s="1"/>
  <c r="D4129" i="1"/>
  <c r="S4129" i="1" s="1"/>
  <c r="O4129" i="1"/>
  <c r="W4129" i="1"/>
  <c r="Y4129" i="1"/>
  <c r="AA4129" i="1" s="1"/>
  <c r="AF4129" i="1"/>
  <c r="AH4129" i="1"/>
  <c r="AI4129" i="1" s="1"/>
  <c r="D4130" i="1"/>
  <c r="S4130" i="1" s="1"/>
  <c r="O4130" i="1"/>
  <c r="W4130" i="1"/>
  <c r="Y4130" i="1"/>
  <c r="AA4130" i="1" s="1"/>
  <c r="AF4130" i="1"/>
  <c r="AH4130" i="1"/>
  <c r="AI4130" i="1" s="1"/>
  <c r="D4131" i="1"/>
  <c r="S4131" i="1" s="1"/>
  <c r="O4131" i="1"/>
  <c r="W4131" i="1"/>
  <c r="Y4131" i="1"/>
  <c r="AA4131" i="1" s="1"/>
  <c r="AF4131" i="1"/>
  <c r="AH4131" i="1"/>
  <c r="AI4131" i="1" s="1"/>
  <c r="D4132" i="1"/>
  <c r="S4132" i="1" s="1"/>
  <c r="AK4132" i="1" s="1"/>
  <c r="O4132" i="1"/>
  <c r="W4132" i="1"/>
  <c r="Y4132" i="1"/>
  <c r="AA4132" i="1" s="1"/>
  <c r="AF4132" i="1"/>
  <c r="AH4132" i="1"/>
  <c r="AI4132" i="1"/>
  <c r="D4133" i="1"/>
  <c r="S4133" i="1" s="1"/>
  <c r="O4133" i="1"/>
  <c r="W4133" i="1"/>
  <c r="Y4133" i="1"/>
  <c r="AA4133" i="1" s="1"/>
  <c r="AF4133" i="1"/>
  <c r="AH4133" i="1"/>
  <c r="AI4133" i="1" s="1"/>
  <c r="D4134" i="1"/>
  <c r="S4134" i="1" s="1"/>
  <c r="O4134" i="1"/>
  <c r="W4134" i="1"/>
  <c r="Y4134" i="1"/>
  <c r="AF4134" i="1"/>
  <c r="AH4134" i="1"/>
  <c r="AI4134" i="1" s="1"/>
  <c r="D4135" i="1"/>
  <c r="S4135" i="1" s="1"/>
  <c r="O4135" i="1"/>
  <c r="W4135" i="1"/>
  <c r="Y4135" i="1"/>
  <c r="AA4135" i="1" s="1"/>
  <c r="AF4135" i="1"/>
  <c r="AH4135" i="1"/>
  <c r="AI4135" i="1" s="1"/>
  <c r="D4136" i="1"/>
  <c r="S4136" i="1" s="1"/>
  <c r="O4136" i="1"/>
  <c r="W4136" i="1"/>
  <c r="Y4136" i="1"/>
  <c r="AA4136" i="1" s="1"/>
  <c r="AF4136" i="1"/>
  <c r="AH4136" i="1"/>
  <c r="AI4136" i="1" s="1"/>
  <c r="D4137" i="1"/>
  <c r="S4137" i="1" s="1"/>
  <c r="O4137" i="1"/>
  <c r="W4137" i="1"/>
  <c r="Y4137" i="1"/>
  <c r="AA4137" i="1" s="1"/>
  <c r="AF4137" i="1"/>
  <c r="AH4137" i="1"/>
  <c r="AI4137" i="1" s="1"/>
  <c r="D4138" i="1"/>
  <c r="S4138" i="1" s="1"/>
  <c r="AK4138" i="1" s="1"/>
  <c r="O4138" i="1"/>
  <c r="W4138" i="1"/>
  <c r="Y4138" i="1"/>
  <c r="Z4138" i="1" s="1"/>
  <c r="AB4138" i="1" s="1"/>
  <c r="AA4138" i="1"/>
  <c r="AF4138" i="1"/>
  <c r="AH4138" i="1"/>
  <c r="AI4138" i="1" s="1"/>
  <c r="D4139" i="1"/>
  <c r="S4139" i="1" s="1"/>
  <c r="O4139" i="1"/>
  <c r="W4139" i="1"/>
  <c r="Y4139" i="1"/>
  <c r="AA4139" i="1" s="1"/>
  <c r="AF4139" i="1"/>
  <c r="AH4139" i="1"/>
  <c r="AI4139" i="1"/>
  <c r="D4140" i="1"/>
  <c r="O4140" i="1"/>
  <c r="W4140" i="1"/>
  <c r="Y4140" i="1"/>
  <c r="AF4140" i="1"/>
  <c r="AH4140" i="1"/>
  <c r="AI4140" i="1" s="1"/>
  <c r="D4141" i="1"/>
  <c r="S4141" i="1" s="1"/>
  <c r="O4141" i="1"/>
  <c r="W4141" i="1"/>
  <c r="Y4141" i="1"/>
  <c r="AA4141" i="1" s="1"/>
  <c r="AF4141" i="1"/>
  <c r="AH4141" i="1"/>
  <c r="AI4141" i="1" s="1"/>
  <c r="D4142" i="1"/>
  <c r="S4142" i="1" s="1"/>
  <c r="O4142" i="1"/>
  <c r="W4142" i="1"/>
  <c r="Y4142" i="1"/>
  <c r="AF4142" i="1"/>
  <c r="AH4142" i="1"/>
  <c r="AI4142" i="1" s="1"/>
  <c r="D4143" i="1"/>
  <c r="S4143" i="1" s="1"/>
  <c r="O4143" i="1"/>
  <c r="W4143" i="1"/>
  <c r="Y4143" i="1"/>
  <c r="AA4143" i="1" s="1"/>
  <c r="Z4143" i="1"/>
  <c r="AB4143" i="1" s="1"/>
  <c r="AF4143" i="1"/>
  <c r="AH4143" i="1"/>
  <c r="AI4143" i="1" s="1"/>
  <c r="D4144" i="1"/>
  <c r="O4144" i="1"/>
  <c r="W4144" i="1"/>
  <c r="Y4144" i="1"/>
  <c r="AA4144" i="1" s="1"/>
  <c r="AF4144" i="1"/>
  <c r="AH4144" i="1"/>
  <c r="AI4144" i="1" s="1"/>
  <c r="D4145" i="1"/>
  <c r="S4145" i="1" s="1"/>
  <c r="O4145" i="1"/>
  <c r="W4145" i="1"/>
  <c r="Y4145" i="1"/>
  <c r="AA4145" i="1" s="1"/>
  <c r="AF4145" i="1"/>
  <c r="AH4145" i="1"/>
  <c r="AI4145" i="1" s="1"/>
  <c r="D4146" i="1"/>
  <c r="O4146" i="1"/>
  <c r="W4146" i="1"/>
  <c r="Y4146" i="1"/>
  <c r="AF4146" i="1"/>
  <c r="AH4146" i="1"/>
  <c r="AI4146" i="1"/>
  <c r="D4147" i="1"/>
  <c r="O4147" i="1"/>
  <c r="W4147" i="1"/>
  <c r="Y4147" i="1"/>
  <c r="AA4147" i="1" s="1"/>
  <c r="AF4147" i="1"/>
  <c r="AH4147" i="1"/>
  <c r="AI4147" i="1" s="1"/>
  <c r="D4148" i="1"/>
  <c r="S4148" i="1" s="1"/>
  <c r="O4148" i="1"/>
  <c r="W4148" i="1"/>
  <c r="Y4148" i="1"/>
  <c r="AA4148" i="1" s="1"/>
  <c r="AF4148" i="1"/>
  <c r="AH4148" i="1"/>
  <c r="AI4148" i="1" s="1"/>
  <c r="D4149" i="1"/>
  <c r="S4149" i="1" s="1"/>
  <c r="O4149" i="1"/>
  <c r="W4149" i="1"/>
  <c r="Y4149" i="1"/>
  <c r="AA4149" i="1" s="1"/>
  <c r="AF4149" i="1"/>
  <c r="AH4149" i="1"/>
  <c r="AI4149" i="1" s="1"/>
  <c r="D4150" i="1"/>
  <c r="S4150" i="1" s="1"/>
  <c r="AK4150" i="1" s="1"/>
  <c r="O4150" i="1"/>
  <c r="W4150" i="1"/>
  <c r="Y4150" i="1"/>
  <c r="AA4150" i="1" s="1"/>
  <c r="AF4150" i="1"/>
  <c r="AH4150" i="1"/>
  <c r="AI4150" i="1" s="1"/>
  <c r="D4151" i="1"/>
  <c r="S4151" i="1" s="1"/>
  <c r="O4151" i="1"/>
  <c r="W4151" i="1"/>
  <c r="Y4151" i="1"/>
  <c r="AA4151" i="1" s="1"/>
  <c r="AF4151" i="1"/>
  <c r="AH4151" i="1"/>
  <c r="AI4151" i="1" s="1"/>
  <c r="D4152" i="1"/>
  <c r="S4152" i="1" s="1"/>
  <c r="O4152" i="1"/>
  <c r="W4152" i="1"/>
  <c r="Y4152" i="1"/>
  <c r="AF4152" i="1"/>
  <c r="AH4152" i="1"/>
  <c r="AI4152" i="1" s="1"/>
  <c r="D4153" i="1"/>
  <c r="S4153" i="1" s="1"/>
  <c r="O4153" i="1"/>
  <c r="W4153" i="1"/>
  <c r="Y4153" i="1"/>
  <c r="AA4153" i="1" s="1"/>
  <c r="AF4153" i="1"/>
  <c r="AH4153" i="1"/>
  <c r="AI4153" i="1" s="1"/>
  <c r="D4154" i="1"/>
  <c r="S4154" i="1" s="1"/>
  <c r="O4154" i="1"/>
  <c r="W4154" i="1"/>
  <c r="Z4154" i="1"/>
  <c r="AB4154" i="1" s="1"/>
  <c r="Y4154" i="1"/>
  <c r="AA4154" i="1" s="1"/>
  <c r="AF4154" i="1"/>
  <c r="AH4154" i="1"/>
  <c r="AI4154" i="1" s="1"/>
  <c r="D4155" i="1"/>
  <c r="S4155" i="1" s="1"/>
  <c r="O4155" i="1"/>
  <c r="W4155" i="1"/>
  <c r="Y4155" i="1"/>
  <c r="AA4155" i="1" s="1"/>
  <c r="AF4155" i="1"/>
  <c r="AH4155" i="1"/>
  <c r="AI4155" i="1" s="1"/>
  <c r="D4156" i="1"/>
  <c r="S4156" i="1" s="1"/>
  <c r="AK4156" i="1" s="1"/>
  <c r="O4156" i="1"/>
  <c r="W4156" i="1"/>
  <c r="Y4156" i="1"/>
  <c r="AA4156" i="1" s="1"/>
  <c r="AF4156" i="1"/>
  <c r="AH4156" i="1"/>
  <c r="AI4156" i="1" s="1"/>
  <c r="D4157" i="1"/>
  <c r="O4157" i="1"/>
  <c r="W4157" i="1"/>
  <c r="Y4157" i="1"/>
  <c r="Z4157" i="1" s="1"/>
  <c r="AB4157" i="1" s="1"/>
  <c r="AF4157" i="1"/>
  <c r="AH4157" i="1"/>
  <c r="AI4157" i="1" s="1"/>
  <c r="D4158" i="1"/>
  <c r="S4158" i="1" s="1"/>
  <c r="AK4158" i="1" s="1"/>
  <c r="O4158" i="1"/>
  <c r="W4158" i="1"/>
  <c r="Y4158" i="1"/>
  <c r="AF4158" i="1"/>
  <c r="AH4158" i="1"/>
  <c r="AI4158" i="1" s="1"/>
  <c r="D4159" i="1"/>
  <c r="S4159" i="1" s="1"/>
  <c r="O4159" i="1"/>
  <c r="W4159" i="1"/>
  <c r="Y4159" i="1"/>
  <c r="AA4159" i="1" s="1"/>
  <c r="AF4159" i="1"/>
  <c r="AH4159" i="1"/>
  <c r="AI4159" i="1" s="1"/>
  <c r="D4160" i="1"/>
  <c r="S4160" i="1" s="1"/>
  <c r="O4160" i="1"/>
  <c r="W4160" i="1"/>
  <c r="Y4160" i="1"/>
  <c r="AA4160" i="1" s="1"/>
  <c r="AF4160" i="1"/>
  <c r="AH4160" i="1"/>
  <c r="AI4160" i="1" s="1"/>
  <c r="D4161" i="1"/>
  <c r="S4161" i="1" s="1"/>
  <c r="O4161" i="1"/>
  <c r="W4161" i="1"/>
  <c r="Y4161" i="1"/>
  <c r="AA4161" i="1" s="1"/>
  <c r="AF4161" i="1"/>
  <c r="AH4161" i="1"/>
  <c r="AI4161" i="1" s="1"/>
  <c r="D4162" i="1"/>
  <c r="S4162" i="1" s="1"/>
  <c r="AK4162" i="1" s="1"/>
  <c r="O4162" i="1"/>
  <c r="W4162" i="1"/>
  <c r="Z4162" i="1"/>
  <c r="AB4162" i="1" s="1"/>
  <c r="Y4162" i="1"/>
  <c r="AA4162" i="1"/>
  <c r="AF4162" i="1"/>
  <c r="AH4162" i="1"/>
  <c r="AI4162" i="1"/>
  <c r="D4163" i="1"/>
  <c r="O4163" i="1"/>
  <c r="W4163" i="1"/>
  <c r="Z4163" i="1"/>
  <c r="AB4163" i="1" s="1"/>
  <c r="Y4163" i="1"/>
  <c r="AA4163" i="1"/>
  <c r="AF4163" i="1"/>
  <c r="AH4163" i="1"/>
  <c r="AI4163" i="1" s="1"/>
  <c r="D4164" i="1"/>
  <c r="S4164" i="1" s="1"/>
  <c r="AK4164" i="1" s="1"/>
  <c r="O4164" i="1"/>
  <c r="W4164" i="1"/>
  <c r="Y4164" i="1"/>
  <c r="AF4164" i="1"/>
  <c r="AH4164" i="1"/>
  <c r="AI4164" i="1" s="1"/>
  <c r="D4165" i="1"/>
  <c r="S4165" i="1" s="1"/>
  <c r="O4165" i="1"/>
  <c r="W4165" i="1"/>
  <c r="Y4165" i="1"/>
  <c r="AA4165" i="1" s="1"/>
  <c r="AF4165" i="1"/>
  <c r="AH4165" i="1"/>
  <c r="AI4165" i="1" s="1"/>
  <c r="D4166" i="1"/>
  <c r="S4166" i="1" s="1"/>
  <c r="O4166" i="1"/>
  <c r="W4166" i="1"/>
  <c r="Y4166" i="1"/>
  <c r="AA4166" i="1" s="1"/>
  <c r="AF4166" i="1"/>
  <c r="AH4166" i="1"/>
  <c r="AI4166" i="1" s="1"/>
  <c r="D4167" i="1"/>
  <c r="S4167" i="1" s="1"/>
  <c r="O4167" i="1"/>
  <c r="W4167" i="1"/>
  <c r="Y4167" i="1"/>
  <c r="AA4167" i="1" s="1"/>
  <c r="AF4167" i="1"/>
  <c r="AH4167" i="1"/>
  <c r="AI4167" i="1" s="1"/>
  <c r="D4168" i="1"/>
  <c r="O4168" i="1"/>
  <c r="W4168" i="1"/>
  <c r="Y4168" i="1"/>
  <c r="AA4168" i="1" s="1"/>
  <c r="AF4168" i="1"/>
  <c r="AH4168" i="1"/>
  <c r="AI4168" i="1"/>
  <c r="D4169" i="1"/>
  <c r="O4169" i="1"/>
  <c r="W4169" i="1"/>
  <c r="Z4169" i="1"/>
  <c r="AB4169" i="1" s="1"/>
  <c r="Y4169" i="1"/>
  <c r="AA4169" i="1" s="1"/>
  <c r="AF4169" i="1"/>
  <c r="AH4169" i="1"/>
  <c r="AI4169" i="1" s="1"/>
  <c r="D4170" i="1"/>
  <c r="S4170" i="1" s="1"/>
  <c r="AK4170" i="1" s="1"/>
  <c r="O4170" i="1"/>
  <c r="W4170" i="1"/>
  <c r="Y4170" i="1"/>
  <c r="AF4170" i="1"/>
  <c r="AH4170" i="1"/>
  <c r="AI4170" i="1" s="1"/>
  <c r="D4171" i="1"/>
  <c r="S4171" i="1" s="1"/>
  <c r="AK4171" i="1" s="1"/>
  <c r="O4171" i="1"/>
  <c r="W4171" i="1"/>
  <c r="Y4171" i="1"/>
  <c r="AA4171" i="1" s="1"/>
  <c r="AF4171" i="1"/>
  <c r="AH4171" i="1"/>
  <c r="AI4171" i="1" s="1"/>
  <c r="D4172" i="1"/>
  <c r="S4172" i="1" s="1"/>
  <c r="O4172" i="1"/>
  <c r="W4172" i="1"/>
  <c r="Y4172" i="1"/>
  <c r="AA4172" i="1" s="1"/>
  <c r="AF4172" i="1"/>
  <c r="AH4172" i="1"/>
  <c r="AI4172" i="1" s="1"/>
  <c r="D4173" i="1"/>
  <c r="S4173" i="1" s="1"/>
  <c r="O4173" i="1"/>
  <c r="W4173" i="1"/>
  <c r="Y4173" i="1"/>
  <c r="AA4173" i="1" s="1"/>
  <c r="AF4173" i="1"/>
  <c r="AH4173" i="1"/>
  <c r="AI4173" i="1" s="1"/>
  <c r="D4174" i="1"/>
  <c r="O4174" i="1"/>
  <c r="W4174" i="1"/>
  <c r="Z4174" i="1"/>
  <c r="AB4174" i="1" s="1"/>
  <c r="Y4174" i="1"/>
  <c r="AA4174" i="1" s="1"/>
  <c r="AF4174" i="1"/>
  <c r="AH4174" i="1"/>
  <c r="AI4174" i="1" s="1"/>
  <c r="D4175" i="1"/>
  <c r="O4175" i="1"/>
  <c r="W4175" i="1"/>
  <c r="Y4175" i="1"/>
  <c r="Z4175" i="1" s="1"/>
  <c r="AB4175" i="1" s="1"/>
  <c r="AF4175" i="1"/>
  <c r="AH4175" i="1"/>
  <c r="AI4175" i="1" s="1"/>
  <c r="D4176" i="1"/>
  <c r="S4176" i="1" s="1"/>
  <c r="AK4176" i="1" s="1"/>
  <c r="O4176" i="1"/>
  <c r="W4176" i="1"/>
  <c r="Y4176" i="1"/>
  <c r="AF4176" i="1"/>
  <c r="AH4176" i="1"/>
  <c r="AI4176" i="1" s="1"/>
  <c r="D4177" i="1"/>
  <c r="S4177" i="1" s="1"/>
  <c r="O4177" i="1"/>
  <c r="W4177" i="1"/>
  <c r="Z4177" i="1"/>
  <c r="AB4177" i="1" s="1"/>
  <c r="Y4177" i="1"/>
  <c r="AA4177" i="1" s="1"/>
  <c r="AF4177" i="1"/>
  <c r="AH4177" i="1"/>
  <c r="AI4177" i="1" s="1"/>
  <c r="D4178" i="1"/>
  <c r="S4178" i="1" s="1"/>
  <c r="O4178" i="1"/>
  <c r="W4178" i="1"/>
  <c r="Z4178" i="1"/>
  <c r="AB4178" i="1" s="1"/>
  <c r="Y4178" i="1"/>
  <c r="AA4178" i="1" s="1"/>
  <c r="AF4178" i="1"/>
  <c r="AH4178" i="1"/>
  <c r="AI4178" i="1" s="1"/>
  <c r="D4179" i="1"/>
  <c r="S4179" i="1" s="1"/>
  <c r="O4179" i="1"/>
  <c r="W4179" i="1"/>
  <c r="Y4179" i="1"/>
  <c r="AA4179" i="1" s="1"/>
  <c r="AF4179" i="1"/>
  <c r="AH4179" i="1"/>
  <c r="AI4179" i="1" s="1"/>
  <c r="D4180" i="1"/>
  <c r="S4180" i="1" s="1"/>
  <c r="O4180" i="1"/>
  <c r="W4180" i="1"/>
  <c r="Y4180" i="1"/>
  <c r="AA4180" i="1" s="1"/>
  <c r="AF4180" i="1"/>
  <c r="AH4180" i="1"/>
  <c r="AI4180" i="1"/>
  <c r="D4181" i="1"/>
  <c r="O4181" i="1"/>
  <c r="W4181" i="1"/>
  <c r="Y4181" i="1"/>
  <c r="AA4181" i="1"/>
  <c r="AF4181" i="1"/>
  <c r="AH4181" i="1"/>
  <c r="AI4181" i="1" s="1"/>
  <c r="D4182" i="1"/>
  <c r="S4182" i="1" s="1"/>
  <c r="AK4182" i="1" s="1"/>
  <c r="O4182" i="1"/>
  <c r="W4182" i="1"/>
  <c r="Y4182" i="1"/>
  <c r="AF4182" i="1"/>
  <c r="AH4182" i="1"/>
  <c r="AI4182" i="1"/>
  <c r="D4183" i="1"/>
  <c r="O4183" i="1"/>
  <c r="W4183" i="1"/>
  <c r="Y4183" i="1"/>
  <c r="AA4183" i="1" s="1"/>
  <c r="AF4183" i="1"/>
  <c r="AH4183" i="1"/>
  <c r="AI4183" i="1" s="1"/>
  <c r="D4184" i="1"/>
  <c r="S4184" i="1" s="1"/>
  <c r="O4184" i="1"/>
  <c r="W4184" i="1"/>
  <c r="Y4184" i="1"/>
  <c r="AA4184" i="1" s="1"/>
  <c r="AF4184" i="1"/>
  <c r="AH4184" i="1"/>
  <c r="AI4184" i="1" s="1"/>
  <c r="D4185" i="1"/>
  <c r="S4185" i="1" s="1"/>
  <c r="O4185" i="1"/>
  <c r="W4185" i="1"/>
  <c r="Z4185" i="1"/>
  <c r="AB4185" i="1" s="1"/>
  <c r="Y4185" i="1"/>
  <c r="AA4185" i="1" s="1"/>
  <c r="AF4185" i="1"/>
  <c r="AH4185" i="1"/>
  <c r="AI4185" i="1" s="1"/>
  <c r="D4186" i="1"/>
  <c r="S4186" i="1" s="1"/>
  <c r="AK4186" i="1" s="1"/>
  <c r="O4186" i="1"/>
  <c r="W4186" i="1"/>
  <c r="Y4186" i="1"/>
  <c r="AA4186" i="1" s="1"/>
  <c r="AF4186" i="1"/>
  <c r="AH4186" i="1"/>
  <c r="AI4186" i="1" s="1"/>
  <c r="D4187" i="1"/>
  <c r="O4187" i="1"/>
  <c r="W4187" i="1"/>
  <c r="Y4187" i="1"/>
  <c r="AA4187" i="1" s="1"/>
  <c r="AF4187" i="1"/>
  <c r="AH4187" i="1"/>
  <c r="AI4187" i="1" s="1"/>
  <c r="D4188" i="1"/>
  <c r="S4188" i="1" s="1"/>
  <c r="AK4188" i="1" s="1"/>
  <c r="O4188" i="1"/>
  <c r="W4188" i="1"/>
  <c r="Y4188" i="1"/>
  <c r="Z4188" i="1" s="1"/>
  <c r="AB4188" i="1" s="1"/>
  <c r="AF4188" i="1"/>
  <c r="AH4188" i="1"/>
  <c r="AI4188" i="1" s="1"/>
  <c r="D4189" i="1"/>
  <c r="S4189" i="1" s="1"/>
  <c r="O4189" i="1"/>
  <c r="W4189" i="1"/>
  <c r="Y4189" i="1"/>
  <c r="AA4189" i="1" s="1"/>
  <c r="AF4189" i="1"/>
  <c r="AH4189" i="1"/>
  <c r="AI4189" i="1" s="1"/>
  <c r="D4190" i="1"/>
  <c r="S4190" i="1" s="1"/>
  <c r="O4190" i="1"/>
  <c r="W4190" i="1"/>
  <c r="Y4190" i="1"/>
  <c r="AA4190" i="1" s="1"/>
  <c r="AF4190" i="1"/>
  <c r="AH4190" i="1"/>
  <c r="AI4190" i="1" s="1"/>
  <c r="D4191" i="1"/>
  <c r="S4191" i="1" s="1"/>
  <c r="O4191" i="1"/>
  <c r="W4191" i="1"/>
  <c r="Y4191" i="1"/>
  <c r="AA4191" i="1" s="1"/>
  <c r="AF4191" i="1"/>
  <c r="AH4191" i="1"/>
  <c r="AI4191" i="1" s="1"/>
  <c r="D4192" i="1"/>
  <c r="S4192" i="1" s="1"/>
  <c r="O4192" i="1"/>
  <c r="W4192" i="1"/>
  <c r="Y4192" i="1"/>
  <c r="AA4192" i="1" s="1"/>
  <c r="AF4192" i="1"/>
  <c r="AH4192" i="1"/>
  <c r="AI4192" i="1"/>
  <c r="D4193" i="1"/>
  <c r="O4193" i="1"/>
  <c r="W4193" i="1"/>
  <c r="Y4193" i="1"/>
  <c r="AA4193" i="1" s="1"/>
  <c r="AF4193" i="1"/>
  <c r="AH4193" i="1"/>
  <c r="AI4193" i="1" s="1"/>
  <c r="D4194" i="1"/>
  <c r="S4194" i="1" s="1"/>
  <c r="AK4194" i="1" s="1"/>
  <c r="O4194" i="1"/>
  <c r="W4194" i="1"/>
  <c r="Y4194" i="1"/>
  <c r="AF4194" i="1"/>
  <c r="AH4194" i="1"/>
  <c r="AI4194" i="1" s="1"/>
  <c r="D4195" i="1"/>
  <c r="O4195" i="1"/>
  <c r="W4195" i="1"/>
  <c r="Y4195" i="1"/>
  <c r="AA4195" i="1"/>
  <c r="AF4195" i="1"/>
  <c r="AH4195" i="1"/>
  <c r="AI4195" i="1" s="1"/>
  <c r="D4196" i="1"/>
  <c r="S4196" i="1" s="1"/>
  <c r="O4196" i="1"/>
  <c r="W4196" i="1"/>
  <c r="Y4196" i="1"/>
  <c r="AA4196" i="1" s="1"/>
  <c r="Z4196" i="1"/>
  <c r="AB4196" i="1" s="1"/>
  <c r="AF4196" i="1"/>
  <c r="AH4196" i="1"/>
  <c r="AI4196" i="1" s="1"/>
  <c r="D4197" i="1"/>
  <c r="S4197" i="1" s="1"/>
  <c r="O4197" i="1"/>
  <c r="W4197" i="1"/>
  <c r="Y4197" i="1"/>
  <c r="AA4197" i="1" s="1"/>
  <c r="AF4197" i="1"/>
  <c r="AH4197" i="1"/>
  <c r="AI4197" i="1" s="1"/>
  <c r="D4198" i="1"/>
  <c r="O4198" i="1"/>
  <c r="W4198" i="1"/>
  <c r="Y4198" i="1"/>
  <c r="AA4198" i="1" s="1"/>
  <c r="AF4198" i="1"/>
  <c r="AH4198" i="1"/>
  <c r="AI4198" i="1" s="1"/>
  <c r="D4199" i="1"/>
  <c r="O4199" i="1"/>
  <c r="W4199" i="1"/>
  <c r="Z4199" i="1" s="1"/>
  <c r="AB4199" i="1" s="1"/>
  <c r="Y4199" i="1"/>
  <c r="AA4199" i="1" s="1"/>
  <c r="AF4199" i="1"/>
  <c r="AH4199" i="1"/>
  <c r="AI4199" i="1" s="1"/>
  <c r="D4200" i="1"/>
  <c r="S4200" i="1" s="1"/>
  <c r="AK4200" i="1" s="1"/>
  <c r="O4200" i="1"/>
  <c r="W4200" i="1"/>
  <c r="Y4200" i="1"/>
  <c r="AF4200" i="1"/>
  <c r="AH4200" i="1"/>
  <c r="AI4200" i="1" s="1"/>
  <c r="D4201" i="1"/>
  <c r="S4201" i="1" s="1"/>
  <c r="O4201" i="1"/>
  <c r="W4201" i="1"/>
  <c r="Y4201" i="1"/>
  <c r="AA4201" i="1" s="1"/>
  <c r="AF4201" i="1"/>
  <c r="AH4201" i="1"/>
  <c r="AI4201" i="1" s="1"/>
  <c r="D4202" i="1"/>
  <c r="S4202" i="1" s="1"/>
  <c r="O4202" i="1"/>
  <c r="W4202" i="1"/>
  <c r="Y4202" i="1"/>
  <c r="AA4202" i="1" s="1"/>
  <c r="AF4202" i="1"/>
  <c r="AH4202" i="1"/>
  <c r="AI4202" i="1" s="1"/>
  <c r="D4203" i="1"/>
  <c r="S4203" i="1" s="1"/>
  <c r="O4203" i="1"/>
  <c r="W4203" i="1"/>
  <c r="Y4203" i="1"/>
  <c r="AA4203" i="1" s="1"/>
  <c r="AF4203" i="1"/>
  <c r="AH4203" i="1"/>
  <c r="AI4203" i="1" s="1"/>
  <c r="D4204" i="1"/>
  <c r="S4204" i="1" s="1"/>
  <c r="O4204" i="1"/>
  <c r="W4204" i="1"/>
  <c r="Y4204" i="1"/>
  <c r="AA4204" i="1" s="1"/>
  <c r="AF4204" i="1"/>
  <c r="AH4204" i="1"/>
  <c r="AI4204" i="1" s="1"/>
  <c r="D4205" i="1"/>
  <c r="O4205" i="1"/>
  <c r="W4205" i="1"/>
  <c r="Y4205" i="1"/>
  <c r="AA4205" i="1" s="1"/>
  <c r="AF4205" i="1"/>
  <c r="AH4205" i="1"/>
  <c r="AI4205" i="1" s="1"/>
  <c r="D4206" i="1"/>
  <c r="O4206" i="1"/>
  <c r="W4206" i="1"/>
  <c r="Y4206" i="1"/>
  <c r="AF4206" i="1"/>
  <c r="AH4206" i="1"/>
  <c r="AI4206" i="1" s="1"/>
  <c r="D4207" i="1"/>
  <c r="O4207" i="1"/>
  <c r="W4207" i="1"/>
  <c r="Y4207" i="1"/>
  <c r="AA4207" i="1" s="1"/>
  <c r="AF4207" i="1"/>
  <c r="AH4207" i="1"/>
  <c r="AI4207" i="1" s="1"/>
  <c r="D4208" i="1"/>
  <c r="S4208" i="1" s="1"/>
  <c r="O4208" i="1"/>
  <c r="W4208" i="1"/>
  <c r="Y4208" i="1"/>
  <c r="AA4208" i="1" s="1"/>
  <c r="AF4208" i="1"/>
  <c r="AH4208" i="1"/>
  <c r="AI4208" i="1" s="1"/>
  <c r="D4209" i="1"/>
  <c r="S4209" i="1" s="1"/>
  <c r="O4209" i="1"/>
  <c r="W4209" i="1"/>
  <c r="Y4209" i="1"/>
  <c r="AA4209" i="1" s="1"/>
  <c r="AF4209" i="1"/>
  <c r="AH4209" i="1"/>
  <c r="AI4209" i="1" s="1"/>
  <c r="D4210" i="1"/>
  <c r="O4210" i="1"/>
  <c r="W4210" i="1"/>
  <c r="Y4210" i="1"/>
  <c r="AA4210" i="1" s="1"/>
  <c r="AF4210" i="1"/>
  <c r="AH4210" i="1"/>
  <c r="AI4210" i="1"/>
  <c r="D4211" i="1"/>
  <c r="O4211" i="1"/>
  <c r="W4211" i="1"/>
  <c r="Y4211" i="1"/>
  <c r="AA4211" i="1"/>
  <c r="AF4211" i="1"/>
  <c r="AH4211" i="1"/>
  <c r="AI4211" i="1" s="1"/>
  <c r="D4212" i="1"/>
  <c r="S4212" i="1" s="1"/>
  <c r="O4212" i="1"/>
  <c r="W4212" i="1"/>
  <c r="Y4212" i="1"/>
  <c r="AF4212" i="1"/>
  <c r="AH4212" i="1"/>
  <c r="AI4212" i="1" s="1"/>
  <c r="D4213" i="1"/>
  <c r="S4213" i="1" s="1"/>
  <c r="AK4213" i="1" s="1"/>
  <c r="O4213" i="1"/>
  <c r="W4213" i="1"/>
  <c r="Y4213" i="1"/>
  <c r="AA4213" i="1" s="1"/>
  <c r="AF4213" i="1"/>
  <c r="AH4213" i="1"/>
  <c r="AI4213" i="1" s="1"/>
  <c r="D4214" i="1"/>
  <c r="S4214" i="1" s="1"/>
  <c r="O4214" i="1"/>
  <c r="W4214" i="1"/>
  <c r="Y4214" i="1"/>
  <c r="AA4214" i="1" s="1"/>
  <c r="AF4214" i="1"/>
  <c r="AH4214" i="1"/>
  <c r="AI4214" i="1" s="1"/>
  <c r="D4215" i="1"/>
  <c r="S4215" i="1" s="1"/>
  <c r="O4215" i="1"/>
  <c r="W4215" i="1"/>
  <c r="Z4215" i="1" s="1"/>
  <c r="AB4215" i="1" s="1"/>
  <c r="Y4215" i="1"/>
  <c r="AA4215" i="1" s="1"/>
  <c r="AF4215" i="1"/>
  <c r="AH4215" i="1"/>
  <c r="AI4215" i="1" s="1"/>
  <c r="D4216" i="1"/>
  <c r="O4216" i="1"/>
  <c r="W4216" i="1"/>
  <c r="Y4216" i="1"/>
  <c r="AA4216" i="1" s="1"/>
  <c r="AF4216" i="1"/>
  <c r="AH4216" i="1"/>
  <c r="AI4216" i="1" s="1"/>
  <c r="D4217" i="1"/>
  <c r="O4217" i="1"/>
  <c r="W4217" i="1"/>
  <c r="Y4217" i="1"/>
  <c r="AA4217" i="1" s="1"/>
  <c r="AF4217" i="1"/>
  <c r="AH4217" i="1"/>
  <c r="AI4217" i="1" s="1"/>
  <c r="D4218" i="1"/>
  <c r="S4218" i="1" s="1"/>
  <c r="O4218" i="1"/>
  <c r="W4218" i="1"/>
  <c r="Y4218" i="1"/>
  <c r="AA4218" i="1"/>
  <c r="AF4218" i="1"/>
  <c r="AH4218" i="1"/>
  <c r="AI4218" i="1" s="1"/>
  <c r="D4219" i="1"/>
  <c r="S4219" i="1" s="1"/>
  <c r="O4219" i="1"/>
  <c r="W4219" i="1"/>
  <c r="Y4219" i="1"/>
  <c r="AA4219" i="1" s="1"/>
  <c r="AF4219" i="1"/>
  <c r="AH4219" i="1"/>
  <c r="AI4219" i="1" s="1"/>
  <c r="D4220" i="1"/>
  <c r="S4220" i="1" s="1"/>
  <c r="O4220" i="1"/>
  <c r="W4220" i="1"/>
  <c r="Y4220" i="1"/>
  <c r="AA4220" i="1" s="1"/>
  <c r="AF4220" i="1"/>
  <c r="AH4220" i="1"/>
  <c r="AI4220" i="1" s="1"/>
  <c r="D4221" i="1"/>
  <c r="O4221" i="1"/>
  <c r="W4221" i="1"/>
  <c r="Y4221" i="1"/>
  <c r="AA4221" i="1" s="1"/>
  <c r="AF4221" i="1"/>
  <c r="AH4221" i="1"/>
  <c r="AI4221" i="1"/>
  <c r="D4222" i="1"/>
  <c r="S4222" i="1" s="1"/>
  <c r="AK4222" i="1" s="1"/>
  <c r="O4222" i="1"/>
  <c r="W4222" i="1"/>
  <c r="Y4222" i="1"/>
  <c r="AA4222" i="1" s="1"/>
  <c r="AF4222" i="1"/>
  <c r="AH4222" i="1"/>
  <c r="AI4222" i="1" s="1"/>
  <c r="D4223" i="1"/>
  <c r="O4223" i="1"/>
  <c r="W4223" i="1"/>
  <c r="Y4223" i="1"/>
  <c r="AA4223" i="1" s="1"/>
  <c r="AF4223" i="1"/>
  <c r="AH4223" i="1"/>
  <c r="AI4223" i="1" s="1"/>
  <c r="D4224" i="1"/>
  <c r="S4224" i="1" s="1"/>
  <c r="AK4224" i="1" s="1"/>
  <c r="O4224" i="1"/>
  <c r="W4224" i="1"/>
  <c r="Z4224" i="1"/>
  <c r="AB4224" i="1" s="1"/>
  <c r="Y4224" i="1"/>
  <c r="AA4224" i="1"/>
  <c r="AF4224" i="1"/>
  <c r="AH4224" i="1"/>
  <c r="AI4224" i="1" s="1"/>
  <c r="D4225" i="1"/>
  <c r="S4225" i="1" s="1"/>
  <c r="AK4225" i="1" s="1"/>
  <c r="O4225" i="1"/>
  <c r="W4225" i="1"/>
  <c r="Y4225" i="1"/>
  <c r="AA4225" i="1" s="1"/>
  <c r="AF4225" i="1"/>
  <c r="AH4225" i="1"/>
  <c r="AI4225" i="1" s="1"/>
  <c r="D4226" i="1"/>
  <c r="S4226" i="1" s="1"/>
  <c r="O4226" i="1"/>
  <c r="W4226" i="1"/>
  <c r="Y4226" i="1"/>
  <c r="AA4226" i="1" s="1"/>
  <c r="AF4226" i="1"/>
  <c r="AH4226" i="1"/>
  <c r="AI4226" i="1" s="1"/>
  <c r="D4227" i="1"/>
  <c r="O4227" i="1"/>
  <c r="W4227" i="1"/>
  <c r="Y4227" i="1"/>
  <c r="AA4227" i="1" s="1"/>
  <c r="AF4227" i="1"/>
  <c r="AH4227" i="1"/>
  <c r="AI4227" i="1" s="1"/>
  <c r="D4228" i="1"/>
  <c r="S4228" i="1" s="1"/>
  <c r="AK4228" i="1" s="1"/>
  <c r="O4228" i="1"/>
  <c r="W4228" i="1"/>
  <c r="Z4228" i="1"/>
  <c r="AB4228" i="1" s="1"/>
  <c r="Y4228" i="1"/>
  <c r="AA4228" i="1" s="1"/>
  <c r="AF4228" i="1"/>
  <c r="AH4228" i="1"/>
  <c r="AI4228" i="1" s="1"/>
  <c r="D4229" i="1"/>
  <c r="O4229" i="1"/>
  <c r="W4229" i="1"/>
  <c r="Y4229" i="1"/>
  <c r="AA4229" i="1" s="1"/>
  <c r="AF4229" i="1"/>
  <c r="AH4229" i="1"/>
  <c r="AI4229" i="1" s="1"/>
  <c r="D4230" i="1"/>
  <c r="S4230" i="1" s="1"/>
  <c r="AK4230" i="1" s="1"/>
  <c r="O4230" i="1"/>
  <c r="W4230" i="1"/>
  <c r="Y4230" i="1"/>
  <c r="AA4230" i="1" s="1"/>
  <c r="AF4230" i="1"/>
  <c r="AH4230" i="1"/>
  <c r="AI4230" i="1" s="1"/>
  <c r="D4231" i="1"/>
  <c r="S4231" i="1" s="1"/>
  <c r="O4231" i="1"/>
  <c r="W4231" i="1"/>
  <c r="Y4231" i="1"/>
  <c r="Z4231" i="1" s="1"/>
  <c r="AB4231" i="1" s="1"/>
  <c r="AF4231" i="1"/>
  <c r="AH4231" i="1"/>
  <c r="AI4231" i="1" s="1"/>
  <c r="D4232" i="1"/>
  <c r="S4232" i="1" s="1"/>
  <c r="O4232" i="1"/>
  <c r="W4232" i="1"/>
  <c r="Y4232" i="1"/>
  <c r="AA4232" i="1" s="1"/>
  <c r="AF4232" i="1"/>
  <c r="AH4232" i="1"/>
  <c r="AI4232" i="1" s="1"/>
  <c r="D4233" i="1"/>
  <c r="O4233" i="1"/>
  <c r="W4233" i="1"/>
  <c r="Y4233" i="1"/>
  <c r="AA4233" i="1" s="1"/>
  <c r="AF4233" i="1"/>
  <c r="AH4233" i="1"/>
  <c r="AI4233" i="1" s="1"/>
  <c r="D4234" i="1"/>
  <c r="S4234" i="1" s="1"/>
  <c r="AK4234" i="1" s="1"/>
  <c r="O4234" i="1"/>
  <c r="W4234" i="1"/>
  <c r="Y4234" i="1"/>
  <c r="AA4234" i="1" s="1"/>
  <c r="AF4234" i="1"/>
  <c r="AH4234" i="1"/>
  <c r="AI4234" i="1" s="1"/>
  <c r="D4235" i="1"/>
  <c r="O4235" i="1"/>
  <c r="W4235" i="1"/>
  <c r="Y4235" i="1"/>
  <c r="AA4235" i="1" s="1"/>
  <c r="AF4235" i="1"/>
  <c r="AH4235" i="1"/>
  <c r="AI4235" i="1" s="1"/>
  <c r="D4236" i="1"/>
  <c r="S4236" i="1" s="1"/>
  <c r="AK4236" i="1" s="1"/>
  <c r="O4236" i="1"/>
  <c r="W4236" i="1"/>
  <c r="Y4236" i="1"/>
  <c r="AF4236" i="1"/>
  <c r="AH4236" i="1"/>
  <c r="AI4236" i="1" s="1"/>
  <c r="D4237" i="1"/>
  <c r="S4237" i="1" s="1"/>
  <c r="AK4237" i="1" s="1"/>
  <c r="O4237" i="1"/>
  <c r="W4237" i="1"/>
  <c r="Y4237" i="1"/>
  <c r="AA4237" i="1" s="1"/>
  <c r="AF4237" i="1"/>
  <c r="AH4237" i="1"/>
  <c r="AI4237" i="1" s="1"/>
  <c r="D4238" i="1"/>
  <c r="S4238" i="1" s="1"/>
  <c r="O4238" i="1"/>
  <c r="W4238" i="1"/>
  <c r="Y4238" i="1"/>
  <c r="AA4238" i="1" s="1"/>
  <c r="Z4238" i="1"/>
  <c r="AB4238" i="1" s="1"/>
  <c r="AF4238" i="1"/>
  <c r="AH4238" i="1"/>
  <c r="AI4238" i="1" s="1"/>
  <c r="D4239" i="1"/>
  <c r="O4239" i="1"/>
  <c r="W4239" i="1"/>
  <c r="Y4239" i="1"/>
  <c r="AA4239" i="1" s="1"/>
  <c r="AF4239" i="1"/>
  <c r="AH4239" i="1"/>
  <c r="AI4239" i="1" s="1"/>
  <c r="D4240" i="1"/>
  <c r="S4240" i="1" s="1"/>
  <c r="O4240" i="1"/>
  <c r="W4240" i="1"/>
  <c r="Y4240" i="1"/>
  <c r="AA4240" i="1" s="1"/>
  <c r="AF4240" i="1"/>
  <c r="AH4240" i="1"/>
  <c r="AI4240" i="1" s="1"/>
  <c r="D4241" i="1"/>
  <c r="O4241" i="1"/>
  <c r="W4241" i="1"/>
  <c r="Y4241" i="1"/>
  <c r="AA4241" i="1" s="1"/>
  <c r="AF4241" i="1"/>
  <c r="AH4241" i="1"/>
  <c r="AI4241" i="1" s="1"/>
  <c r="D4242" i="1"/>
  <c r="S4242" i="1" s="1"/>
  <c r="AK4242" i="1" s="1"/>
  <c r="O4242" i="1"/>
  <c r="W4242" i="1"/>
  <c r="Y4242" i="1"/>
  <c r="AF4242" i="1"/>
  <c r="AH4242" i="1"/>
  <c r="AI4242" i="1" s="1"/>
  <c r="D4243" i="1"/>
  <c r="S4243" i="1" s="1"/>
  <c r="AK4243" i="1" s="1"/>
  <c r="O4243" i="1"/>
  <c r="W4243" i="1"/>
  <c r="Y4243" i="1"/>
  <c r="AA4243" i="1" s="1"/>
  <c r="AF4243" i="1"/>
  <c r="AH4243" i="1"/>
  <c r="AI4243" i="1" s="1"/>
  <c r="D4244" i="1"/>
  <c r="S4244" i="1" s="1"/>
  <c r="O4244" i="1"/>
  <c r="W4244" i="1"/>
  <c r="Y4244" i="1"/>
  <c r="AA4244" i="1" s="1"/>
  <c r="AF4244" i="1"/>
  <c r="AH4244" i="1"/>
  <c r="AI4244" i="1" s="1"/>
  <c r="D4245" i="1"/>
  <c r="O4245" i="1"/>
  <c r="W4245" i="1"/>
  <c r="Y4245" i="1"/>
  <c r="AA4245" i="1" s="1"/>
  <c r="AF4245" i="1"/>
  <c r="AH4245" i="1"/>
  <c r="AI4245" i="1" s="1"/>
  <c r="D4246" i="1"/>
  <c r="S4246" i="1" s="1"/>
  <c r="O4246" i="1"/>
  <c r="W4246" i="1"/>
  <c r="Y4246" i="1"/>
  <c r="AA4246" i="1" s="1"/>
  <c r="AF4246" i="1"/>
  <c r="AH4246" i="1"/>
  <c r="AI4246" i="1" s="1"/>
  <c r="D4247" i="1"/>
  <c r="O4247" i="1"/>
  <c r="W4247" i="1"/>
  <c r="Z4247" i="1"/>
  <c r="AB4247" i="1" s="1"/>
  <c r="Y4247" i="1"/>
  <c r="AA4247" i="1" s="1"/>
  <c r="AF4247" i="1"/>
  <c r="AH4247" i="1"/>
  <c r="AI4247" i="1" s="1"/>
  <c r="D4248" i="1"/>
  <c r="S4248" i="1" s="1"/>
  <c r="AK4248" i="1" s="1"/>
  <c r="O4248" i="1"/>
  <c r="W4248" i="1"/>
  <c r="Y4248" i="1"/>
  <c r="AA4248" i="1" s="1"/>
  <c r="AF4248" i="1"/>
  <c r="AH4248" i="1"/>
  <c r="AI4248" i="1"/>
  <c r="D4249" i="1"/>
  <c r="S4249" i="1" s="1"/>
  <c r="AK4249" i="1" s="1"/>
  <c r="O4249" i="1"/>
  <c r="W4249" i="1"/>
  <c r="Y4249" i="1"/>
  <c r="AA4249" i="1" s="1"/>
  <c r="AF4249" i="1"/>
  <c r="AH4249" i="1"/>
  <c r="AI4249" i="1" s="1"/>
  <c r="D4250" i="1"/>
  <c r="S4250" i="1" s="1"/>
  <c r="O4250" i="1"/>
  <c r="W4250" i="1"/>
  <c r="Y4250" i="1"/>
  <c r="AA4250" i="1" s="1"/>
  <c r="AF4250" i="1"/>
  <c r="AH4250" i="1"/>
  <c r="AI4250" i="1" s="1"/>
  <c r="D4251" i="1"/>
  <c r="O4251" i="1"/>
  <c r="W4251" i="1"/>
  <c r="Y4251" i="1"/>
  <c r="AF4251" i="1"/>
  <c r="AH4251" i="1"/>
  <c r="AI4251" i="1"/>
  <c r="D4252" i="1"/>
  <c r="S4252" i="1" s="1"/>
  <c r="O4252" i="1"/>
  <c r="W4252" i="1"/>
  <c r="Y4252" i="1"/>
  <c r="AA4252" i="1" s="1"/>
  <c r="AF4252" i="1"/>
  <c r="AH4252" i="1"/>
  <c r="AI4252" i="1" s="1"/>
  <c r="D4253" i="1"/>
  <c r="O4253" i="1"/>
  <c r="W4253" i="1"/>
  <c r="Y4253" i="1"/>
  <c r="AA4253" i="1" s="1"/>
  <c r="AF4253" i="1"/>
  <c r="AH4253" i="1"/>
  <c r="AI4253" i="1" s="1"/>
  <c r="D4254" i="1"/>
  <c r="S4254" i="1" s="1"/>
  <c r="AK4254" i="1" s="1"/>
  <c r="O4254" i="1"/>
  <c r="W4254" i="1"/>
  <c r="Y4254" i="1"/>
  <c r="AF4254" i="1"/>
  <c r="AH4254" i="1"/>
  <c r="AI4254" i="1"/>
  <c r="D4255" i="1"/>
  <c r="S4255" i="1" s="1"/>
  <c r="AK4255" i="1" s="1"/>
  <c r="O4255" i="1"/>
  <c r="W4255" i="1"/>
  <c r="Y4255" i="1"/>
  <c r="AA4255" i="1" s="1"/>
  <c r="AF4255" i="1"/>
  <c r="AH4255" i="1"/>
  <c r="AI4255" i="1" s="1"/>
  <c r="D4256" i="1"/>
  <c r="S4256" i="1" s="1"/>
  <c r="O4256" i="1"/>
  <c r="W4256" i="1"/>
  <c r="Y4256" i="1"/>
  <c r="AA4256" i="1" s="1"/>
  <c r="AF4256" i="1"/>
  <c r="AH4256" i="1"/>
  <c r="AI4256" i="1" s="1"/>
  <c r="D4257" i="1"/>
  <c r="O4257" i="1"/>
  <c r="W4257" i="1"/>
  <c r="Y4257" i="1"/>
  <c r="AA4257" i="1" s="1"/>
  <c r="AF4257" i="1"/>
  <c r="AH4257" i="1"/>
  <c r="AI4257" i="1" s="1"/>
  <c r="D4258" i="1"/>
  <c r="O4258" i="1"/>
  <c r="W4258" i="1"/>
  <c r="Y4258" i="1"/>
  <c r="AA4258" i="1" s="1"/>
  <c r="AF4258" i="1"/>
  <c r="AH4258" i="1"/>
  <c r="AI4258" i="1" s="1"/>
  <c r="D4259" i="1"/>
  <c r="O4259" i="1"/>
  <c r="W4259" i="1"/>
  <c r="Y4259" i="1"/>
  <c r="AA4259" i="1" s="1"/>
  <c r="AF4259" i="1"/>
  <c r="AH4259" i="1"/>
  <c r="AI4259" i="1" s="1"/>
  <c r="D4260" i="1"/>
  <c r="S4260" i="1" s="1"/>
  <c r="AK4260" i="1" s="1"/>
  <c r="O4260" i="1"/>
  <c r="W4260" i="1"/>
  <c r="Y4260" i="1"/>
  <c r="AA4260" i="1" s="1"/>
  <c r="AF4260" i="1"/>
  <c r="AH4260" i="1"/>
  <c r="AI4260" i="1" s="1"/>
  <c r="D4261" i="1"/>
  <c r="S4261" i="1" s="1"/>
  <c r="AK4261" i="1" s="1"/>
  <c r="O4261" i="1"/>
  <c r="W4261" i="1"/>
  <c r="Y4261" i="1"/>
  <c r="AA4261" i="1" s="1"/>
  <c r="AF4261" i="1"/>
  <c r="AH4261" i="1"/>
  <c r="AI4261" i="1" s="1"/>
  <c r="D4262" i="1"/>
  <c r="S4262" i="1" s="1"/>
  <c r="O4262" i="1"/>
  <c r="W4262" i="1"/>
  <c r="Y4262" i="1"/>
  <c r="AA4262" i="1" s="1"/>
  <c r="AF4262" i="1"/>
  <c r="AH4262" i="1"/>
  <c r="AI4262" i="1" s="1"/>
  <c r="D4263" i="1"/>
  <c r="O4263" i="1"/>
  <c r="W4263" i="1"/>
  <c r="Y4263" i="1"/>
  <c r="AA4263" i="1" s="1"/>
  <c r="AF4263" i="1"/>
  <c r="AH4263" i="1"/>
  <c r="AI4263" i="1" s="1"/>
  <c r="D4264" i="1"/>
  <c r="S4264" i="1" s="1"/>
  <c r="AK4264" i="1" s="1"/>
  <c r="O4264" i="1"/>
  <c r="W4264" i="1"/>
  <c r="Y4264" i="1"/>
  <c r="AA4264" i="1" s="1"/>
  <c r="AF4264" i="1"/>
  <c r="AH4264" i="1"/>
  <c r="AI4264" i="1" s="1"/>
  <c r="D4265" i="1"/>
  <c r="O4265" i="1"/>
  <c r="W4265" i="1"/>
  <c r="Y4265" i="1"/>
  <c r="AA4265" i="1" s="1"/>
  <c r="AF4265" i="1"/>
  <c r="AH4265" i="1"/>
  <c r="AI4265" i="1" s="1"/>
  <c r="D4266" i="1"/>
  <c r="S4266" i="1" s="1"/>
  <c r="AK4266" i="1" s="1"/>
  <c r="O4266" i="1"/>
  <c r="W4266" i="1"/>
  <c r="Y4266" i="1"/>
  <c r="AA4266" i="1" s="1"/>
  <c r="AF4266" i="1"/>
  <c r="AH4266" i="1"/>
  <c r="AI4266" i="1" s="1"/>
  <c r="D4267" i="1"/>
  <c r="S4267" i="1" s="1"/>
  <c r="O4267" i="1"/>
  <c r="W4267" i="1"/>
  <c r="Y4267" i="1"/>
  <c r="AA4267" i="1" s="1"/>
  <c r="AF4267" i="1"/>
  <c r="AH4267" i="1"/>
  <c r="AI4267" i="1" s="1"/>
  <c r="D4268" i="1"/>
  <c r="S4268" i="1" s="1"/>
  <c r="O4268" i="1"/>
  <c r="W4268" i="1"/>
  <c r="Y4268" i="1"/>
  <c r="AA4268" i="1" s="1"/>
  <c r="AF4268" i="1"/>
  <c r="AH4268" i="1"/>
  <c r="AI4268" i="1" s="1"/>
  <c r="D4269" i="1"/>
  <c r="O4269" i="1"/>
  <c r="W4269" i="1"/>
  <c r="Y4269" i="1"/>
  <c r="AA4269" i="1" s="1"/>
  <c r="AF4269" i="1"/>
  <c r="AH4269" i="1"/>
  <c r="AI4269" i="1" s="1"/>
  <c r="D4270" i="1"/>
  <c r="S4270" i="1" s="1"/>
  <c r="AK4270" i="1" s="1"/>
  <c r="O4270" i="1"/>
  <c r="W4270" i="1"/>
  <c r="Y4270" i="1"/>
  <c r="AA4270" i="1" s="1"/>
  <c r="AF4270" i="1"/>
  <c r="AH4270" i="1"/>
  <c r="AI4270" i="1" s="1"/>
  <c r="D4271" i="1"/>
  <c r="O4271" i="1"/>
  <c r="W4271" i="1"/>
  <c r="Z4271" i="1"/>
  <c r="AB4271" i="1" s="1"/>
  <c r="Y4271" i="1"/>
  <c r="AA4271" i="1" s="1"/>
  <c r="AF4271" i="1"/>
  <c r="AH4271" i="1"/>
  <c r="AI4271" i="1" s="1"/>
  <c r="D4272" i="1"/>
  <c r="O4272" i="1"/>
  <c r="W4272" i="1"/>
  <c r="Y4272" i="1"/>
  <c r="AF4272" i="1"/>
  <c r="AH4272" i="1"/>
  <c r="AI4272" i="1" s="1"/>
  <c r="D4273" i="1"/>
  <c r="S4273" i="1" s="1"/>
  <c r="O4273" i="1"/>
  <c r="W4273" i="1"/>
  <c r="Y4273" i="1"/>
  <c r="Z4273" i="1" s="1"/>
  <c r="AB4273" i="1" s="1"/>
  <c r="AF4273" i="1"/>
  <c r="AH4273" i="1"/>
  <c r="AI4273" i="1" s="1"/>
  <c r="D4274" i="1"/>
  <c r="S4274" i="1" s="1"/>
  <c r="O4274" i="1"/>
  <c r="W4274" i="1"/>
  <c r="Y4274" i="1"/>
  <c r="AA4274" i="1" s="1"/>
  <c r="AF4274" i="1"/>
  <c r="AH4274" i="1"/>
  <c r="AI4274" i="1" s="1"/>
  <c r="D4275" i="1"/>
  <c r="S4275" i="1" s="1"/>
  <c r="O4275" i="1"/>
  <c r="W4275" i="1"/>
  <c r="Y4275" i="1"/>
  <c r="AF4275" i="1"/>
  <c r="AH4275" i="1"/>
  <c r="AI4275" i="1" s="1"/>
  <c r="D4276" i="1"/>
  <c r="S4276" i="1" s="1"/>
  <c r="AK4276" i="1" s="1"/>
  <c r="O4276" i="1"/>
  <c r="W4276" i="1"/>
  <c r="Y4276" i="1"/>
  <c r="AA4276" i="1" s="1"/>
  <c r="AF4276" i="1"/>
  <c r="AH4276" i="1"/>
  <c r="AI4276" i="1" s="1"/>
  <c r="D4277" i="1"/>
  <c r="O4277" i="1"/>
  <c r="W4277" i="1"/>
  <c r="Y4277" i="1"/>
  <c r="AA4277" i="1" s="1"/>
  <c r="AF4277" i="1"/>
  <c r="AH4277" i="1"/>
  <c r="AI4277" i="1" s="1"/>
  <c r="D4278" i="1"/>
  <c r="S4278" i="1" s="1"/>
  <c r="AK4278" i="1" s="1"/>
  <c r="O4278" i="1"/>
  <c r="W4278" i="1"/>
  <c r="Z4278" i="1"/>
  <c r="AB4278" i="1" s="1"/>
  <c r="Y4278" i="1"/>
  <c r="AA4278" i="1" s="1"/>
  <c r="AF4278" i="1"/>
  <c r="AH4278" i="1"/>
  <c r="AI4278" i="1" s="1"/>
  <c r="D4279" i="1"/>
  <c r="S4279" i="1" s="1"/>
  <c r="AK4279" i="1" s="1"/>
  <c r="O4279" i="1"/>
  <c r="W4279" i="1"/>
  <c r="Y4279" i="1"/>
  <c r="AA4279" i="1" s="1"/>
  <c r="AF4279" i="1"/>
  <c r="AH4279" i="1"/>
  <c r="AI4279" i="1" s="1"/>
  <c r="D4280" i="1"/>
  <c r="O4280" i="1"/>
  <c r="W4280" i="1"/>
  <c r="Y4280" i="1"/>
  <c r="AA4280" i="1" s="1"/>
  <c r="AF4280" i="1"/>
  <c r="AH4280" i="1"/>
  <c r="AI4280" i="1" s="1"/>
  <c r="D4281" i="1"/>
  <c r="S4281" i="1" s="1"/>
  <c r="AK4281" i="1" s="1"/>
  <c r="O4281" i="1"/>
  <c r="W4281" i="1"/>
  <c r="Y4281" i="1"/>
  <c r="AA4281" i="1" s="1"/>
  <c r="AF4281" i="1"/>
  <c r="AH4281" i="1"/>
  <c r="AI4281" i="1" s="1"/>
  <c r="D4282" i="1"/>
  <c r="S4282" i="1" s="1"/>
  <c r="AK4282" i="1" s="1"/>
  <c r="O4282" i="1"/>
  <c r="W4282" i="1"/>
  <c r="Y4282" i="1"/>
  <c r="AA4282" i="1" s="1"/>
  <c r="AF4282" i="1"/>
  <c r="AH4282" i="1"/>
  <c r="AI4282" i="1" s="1"/>
  <c r="D4283" i="1"/>
  <c r="O4283" i="1"/>
  <c r="W4283" i="1"/>
  <c r="Y4283" i="1"/>
  <c r="AA4283" i="1" s="1"/>
  <c r="AF4283" i="1"/>
  <c r="AH4283" i="1"/>
  <c r="AI4283" i="1"/>
  <c r="D4284" i="1"/>
  <c r="S4284" i="1" s="1"/>
  <c r="O4284" i="1"/>
  <c r="W4284" i="1"/>
  <c r="Y4284" i="1"/>
  <c r="AA4284" i="1"/>
  <c r="AF4284" i="1"/>
  <c r="AH4284" i="1"/>
  <c r="AI4284" i="1" s="1"/>
  <c r="D4285" i="1"/>
  <c r="S4285" i="1" s="1"/>
  <c r="AK4285" i="1" s="1"/>
  <c r="O4285" i="1"/>
  <c r="W4285" i="1"/>
  <c r="Y4285" i="1"/>
  <c r="AA4285" i="1" s="1"/>
  <c r="AF4285" i="1"/>
  <c r="AH4285" i="1"/>
  <c r="AI4285" i="1" s="1"/>
  <c r="D4286" i="1"/>
  <c r="O4286" i="1"/>
  <c r="W4286" i="1"/>
  <c r="Y4286" i="1"/>
  <c r="AA4286" i="1" s="1"/>
  <c r="AF4286" i="1"/>
  <c r="AH4286" i="1"/>
  <c r="AI4286" i="1" s="1"/>
  <c r="D4287" i="1"/>
  <c r="O4287" i="1"/>
  <c r="W4287" i="1"/>
  <c r="Y4287" i="1"/>
  <c r="AF4287" i="1"/>
  <c r="AH4287" i="1"/>
  <c r="AI4287" i="1" s="1"/>
  <c r="D4288" i="1"/>
  <c r="S4288" i="1" s="1"/>
  <c r="AK4288" i="1" s="1"/>
  <c r="O4288" i="1"/>
  <c r="W4288" i="1"/>
  <c r="Y4288" i="1"/>
  <c r="AA4288" i="1" s="1"/>
  <c r="AF4288" i="1"/>
  <c r="AH4288" i="1"/>
  <c r="AI4288" i="1" s="1"/>
  <c r="D4289" i="1"/>
  <c r="S4289" i="1" s="1"/>
  <c r="AK4289" i="1" s="1"/>
  <c r="O4289" i="1"/>
  <c r="W4289" i="1"/>
  <c r="Z4289" i="1"/>
  <c r="AB4289" i="1" s="1"/>
  <c r="Y4289" i="1"/>
  <c r="AA4289" i="1" s="1"/>
  <c r="AF4289" i="1"/>
  <c r="AH4289" i="1"/>
  <c r="AI4289" i="1" s="1"/>
  <c r="D4290" i="1"/>
  <c r="S4290" i="1" s="1"/>
  <c r="AK4290" i="1" s="1"/>
  <c r="O4290" i="1"/>
  <c r="W4290" i="1"/>
  <c r="Y4290" i="1"/>
  <c r="AA4290" i="1"/>
  <c r="AF4290" i="1"/>
  <c r="AH4290" i="1"/>
  <c r="AI4290" i="1" s="1"/>
  <c r="D4291" i="1"/>
  <c r="S4291" i="1" s="1"/>
  <c r="O4291" i="1"/>
  <c r="W4291" i="1"/>
  <c r="Z4291" i="1"/>
  <c r="AB4291" i="1" s="1"/>
  <c r="Y4291" i="1"/>
  <c r="AA4291" i="1" s="1"/>
  <c r="AF4291" i="1"/>
  <c r="AH4291" i="1"/>
  <c r="AI4291" i="1" s="1"/>
  <c r="D4292" i="1"/>
  <c r="O4292" i="1"/>
  <c r="W4292" i="1"/>
  <c r="Y4292" i="1"/>
  <c r="AA4292" i="1" s="1"/>
  <c r="AF4292" i="1"/>
  <c r="AH4292" i="1"/>
  <c r="AI4292" i="1" s="1"/>
  <c r="D4293" i="1"/>
  <c r="S4293" i="1" s="1"/>
  <c r="O4293" i="1"/>
  <c r="W4293" i="1"/>
  <c r="Z4293" i="1"/>
  <c r="AB4293" i="1" s="1"/>
  <c r="Y4293" i="1"/>
  <c r="AA4293" i="1"/>
  <c r="AF4293" i="1"/>
  <c r="AH4293" i="1"/>
  <c r="AI4293" i="1" s="1"/>
  <c r="D4294" i="1"/>
  <c r="S4294" i="1" s="1"/>
  <c r="O4294" i="1"/>
  <c r="W4294" i="1"/>
  <c r="Y4294" i="1"/>
  <c r="AA4294" i="1" s="1"/>
  <c r="AF4294" i="1"/>
  <c r="AH4294" i="1"/>
  <c r="AI4294" i="1" s="1"/>
  <c r="D4295" i="1"/>
  <c r="S4295" i="1" s="1"/>
  <c r="AK4295" i="1" s="1"/>
  <c r="O4295" i="1"/>
  <c r="W4295" i="1"/>
  <c r="Z4295" i="1" s="1"/>
  <c r="AB4295" i="1" s="1"/>
  <c r="Y4295" i="1"/>
  <c r="AA4295" i="1" s="1"/>
  <c r="AF4295" i="1"/>
  <c r="AH4295" i="1"/>
  <c r="AI4295" i="1" s="1"/>
  <c r="D4296" i="1"/>
  <c r="S4296" i="1" s="1"/>
  <c r="O4296" i="1"/>
  <c r="W4296" i="1"/>
  <c r="Y4296" i="1"/>
  <c r="AA4296" i="1" s="1"/>
  <c r="AF4296" i="1"/>
  <c r="AH4296" i="1"/>
  <c r="AI4296" i="1" s="1"/>
  <c r="D4297" i="1"/>
  <c r="O4297" i="1"/>
  <c r="W4297" i="1"/>
  <c r="Y4297" i="1"/>
  <c r="AA4297" i="1" s="1"/>
  <c r="AF4297" i="1"/>
  <c r="AH4297" i="1"/>
  <c r="AI4297" i="1" s="1"/>
  <c r="D4298" i="1"/>
  <c r="S4298" i="1" s="1"/>
  <c r="O4298" i="1"/>
  <c r="W4298" i="1"/>
  <c r="Y4298" i="1"/>
  <c r="AA4298" i="1" s="1"/>
  <c r="AF4298" i="1"/>
  <c r="AH4298" i="1"/>
  <c r="AI4298" i="1" s="1"/>
  <c r="D4299" i="1"/>
  <c r="S4299" i="1" s="1"/>
  <c r="AK4299" i="1" s="1"/>
  <c r="O4299" i="1"/>
  <c r="W4299" i="1"/>
  <c r="Y4299" i="1"/>
  <c r="AA4299" i="1"/>
  <c r="AF4299" i="1"/>
  <c r="AH4299" i="1"/>
  <c r="AI4299" i="1" s="1"/>
  <c r="D4300" i="1"/>
  <c r="S4300" i="1" s="1"/>
  <c r="O4300" i="1"/>
  <c r="W4300" i="1"/>
  <c r="Y4300" i="1"/>
  <c r="AA4300" i="1" s="1"/>
  <c r="AF4300" i="1"/>
  <c r="AH4300" i="1"/>
  <c r="AI4300" i="1" s="1"/>
  <c r="D4301" i="1"/>
  <c r="O4301" i="1"/>
  <c r="W4301" i="1"/>
  <c r="Y4301" i="1"/>
  <c r="Z4301" i="1" s="1"/>
  <c r="AB4301" i="1" s="1"/>
  <c r="AF4301" i="1"/>
  <c r="AH4301" i="1"/>
  <c r="AI4301" i="1" s="1"/>
  <c r="D4302" i="1"/>
  <c r="S4302" i="1" s="1"/>
  <c r="O4302" i="1"/>
  <c r="W4302" i="1"/>
  <c r="Y4302" i="1"/>
  <c r="AA4302" i="1" s="1"/>
  <c r="AF4302" i="1"/>
  <c r="AH4302" i="1"/>
  <c r="AI4302" i="1" s="1"/>
  <c r="D4303" i="1"/>
  <c r="S4303" i="1" s="1"/>
  <c r="O4303" i="1"/>
  <c r="W4303" i="1"/>
  <c r="Y4303" i="1"/>
  <c r="AA4303" i="1" s="1"/>
  <c r="AF4303" i="1"/>
  <c r="AH4303" i="1"/>
  <c r="AI4303" i="1" s="1"/>
  <c r="D4304" i="1"/>
  <c r="O4304" i="1"/>
  <c r="W4304" i="1"/>
  <c r="Z4304" i="1" s="1"/>
  <c r="AB4304" i="1" s="1"/>
  <c r="Y4304" i="1"/>
  <c r="AA4304" i="1" s="1"/>
  <c r="AF4304" i="1"/>
  <c r="AH4304" i="1"/>
  <c r="AI4304" i="1" s="1"/>
  <c r="D4305" i="1"/>
  <c r="S4305" i="1" s="1"/>
  <c r="AK4305" i="1" s="1"/>
  <c r="O4305" i="1"/>
  <c r="W4305" i="1"/>
  <c r="Y4305" i="1"/>
  <c r="AA4305" i="1" s="1"/>
  <c r="AF4305" i="1"/>
  <c r="AH4305" i="1"/>
  <c r="AI4305" i="1" s="1"/>
  <c r="D4306" i="1"/>
  <c r="S4306" i="1" s="1"/>
  <c r="AK4306" i="1" s="1"/>
  <c r="O4306" i="1"/>
  <c r="W4306" i="1"/>
  <c r="Y4306" i="1"/>
  <c r="AA4306" i="1"/>
  <c r="AF4306" i="1"/>
  <c r="AH4306" i="1"/>
  <c r="AI4306" i="1" s="1"/>
  <c r="D4307" i="1"/>
  <c r="O4307" i="1"/>
  <c r="W4307" i="1"/>
  <c r="Y4307" i="1"/>
  <c r="Z4307" i="1" s="1"/>
  <c r="AB4307" i="1" s="1"/>
  <c r="AF4307" i="1"/>
  <c r="AH4307" i="1"/>
  <c r="AI4307" i="1"/>
  <c r="D4308" i="1"/>
  <c r="S4308" i="1" s="1"/>
  <c r="O4308" i="1"/>
  <c r="W4308" i="1"/>
  <c r="Y4308" i="1"/>
  <c r="AF4308" i="1"/>
  <c r="AH4308" i="1"/>
  <c r="AI4308" i="1" s="1"/>
  <c r="D4309" i="1"/>
  <c r="S4309" i="1" s="1"/>
  <c r="O4309" i="1"/>
  <c r="W4309" i="1"/>
  <c r="Y4309" i="1"/>
  <c r="AA4309" i="1" s="1"/>
  <c r="AF4309" i="1"/>
  <c r="AH4309" i="1"/>
  <c r="AI4309" i="1" s="1"/>
  <c r="D4310" i="1"/>
  <c r="O4310" i="1"/>
  <c r="W4310" i="1"/>
  <c r="Y4310" i="1"/>
  <c r="AA4310" i="1" s="1"/>
  <c r="AF4310" i="1"/>
  <c r="AH4310" i="1"/>
  <c r="AI4310" i="1" s="1"/>
  <c r="D4311" i="1"/>
  <c r="S4311" i="1" s="1"/>
  <c r="AK4311" i="1" s="1"/>
  <c r="O4311" i="1"/>
  <c r="W4311" i="1"/>
  <c r="Y4311" i="1"/>
  <c r="AA4311" i="1" s="1"/>
  <c r="AF4311" i="1"/>
  <c r="AH4311" i="1"/>
  <c r="AI4311" i="1" s="1"/>
  <c r="D4312" i="1"/>
  <c r="S4312" i="1" s="1"/>
  <c r="O4312" i="1"/>
  <c r="W4312" i="1"/>
  <c r="Y4312" i="1"/>
  <c r="AA4312" i="1" s="1"/>
  <c r="AF4312" i="1"/>
  <c r="AH4312" i="1"/>
  <c r="AI4312" i="1" s="1"/>
  <c r="D4313" i="1"/>
  <c r="S4313" i="1" s="1"/>
  <c r="O4313" i="1"/>
  <c r="W4313" i="1"/>
  <c r="Y4313" i="1"/>
  <c r="AA4313" i="1" s="1"/>
  <c r="AF4313" i="1"/>
  <c r="AH4313" i="1"/>
  <c r="AI4313" i="1" s="1"/>
  <c r="D4314" i="1"/>
  <c r="O4314" i="1"/>
  <c r="W4314" i="1"/>
  <c r="Y4314" i="1"/>
  <c r="AA4314" i="1" s="1"/>
  <c r="AF4314" i="1"/>
  <c r="AH4314" i="1"/>
  <c r="AI4314" i="1" s="1"/>
  <c r="D4315" i="1"/>
  <c r="S4315" i="1" s="1"/>
  <c r="AK4315" i="1" s="1"/>
  <c r="O4315" i="1"/>
  <c r="W4315" i="1"/>
  <c r="Y4315" i="1"/>
  <c r="AA4315" i="1" s="1"/>
  <c r="AF4315" i="1"/>
  <c r="AH4315" i="1"/>
  <c r="AI4315" i="1" s="1"/>
  <c r="D4316" i="1"/>
  <c r="O4316" i="1"/>
  <c r="W4316" i="1"/>
  <c r="Z4316" i="1" s="1"/>
  <c r="AB4316" i="1" s="1"/>
  <c r="Y4316" i="1"/>
  <c r="AA4316" i="1" s="1"/>
  <c r="AF4316" i="1"/>
  <c r="AH4316" i="1"/>
  <c r="AI4316" i="1" s="1"/>
  <c r="D4317" i="1"/>
  <c r="S4317" i="1" s="1"/>
  <c r="AK4317" i="1" s="1"/>
  <c r="O4317" i="1"/>
  <c r="W4317" i="1"/>
  <c r="Y4317" i="1"/>
  <c r="AA4317" i="1" s="1"/>
  <c r="AF4317" i="1"/>
  <c r="AH4317" i="1"/>
  <c r="AI4317" i="1"/>
  <c r="D4318" i="1"/>
  <c r="S4318" i="1" s="1"/>
  <c r="O4318" i="1"/>
  <c r="W4318" i="1"/>
  <c r="Y4318" i="1"/>
  <c r="AA4318" i="1" s="1"/>
  <c r="AF4318" i="1"/>
  <c r="AH4318" i="1"/>
  <c r="AI4318" i="1" s="1"/>
  <c r="D4319" i="1"/>
  <c r="S4319" i="1" s="1"/>
  <c r="O4319" i="1"/>
  <c r="W4319" i="1"/>
  <c r="Z4319" i="1"/>
  <c r="AB4319" i="1" s="1"/>
  <c r="Y4319" i="1"/>
  <c r="AA4319" i="1" s="1"/>
  <c r="AF4319" i="1"/>
  <c r="AH4319" i="1"/>
  <c r="AI4319" i="1"/>
  <c r="D4320" i="1"/>
  <c r="O4320" i="1"/>
  <c r="W4320" i="1"/>
  <c r="Y4320" i="1"/>
  <c r="AA4320" i="1"/>
  <c r="AF4320" i="1"/>
  <c r="AH4320" i="1"/>
  <c r="AI4320" i="1" s="1"/>
  <c r="D4321" i="1"/>
  <c r="O4321" i="1"/>
  <c r="W4321" i="1"/>
  <c r="Y4321" i="1"/>
  <c r="AA4321" i="1" s="1"/>
  <c r="AF4321" i="1"/>
  <c r="AH4321" i="1"/>
  <c r="AI4321" i="1" s="1"/>
  <c r="D4322" i="1"/>
  <c r="O4322" i="1"/>
  <c r="W4322" i="1"/>
  <c r="Z4322" i="1"/>
  <c r="AB4322" i="1" s="1"/>
  <c r="Y4322" i="1"/>
  <c r="AA4322" i="1" s="1"/>
  <c r="AF4322" i="1"/>
  <c r="AH4322" i="1"/>
  <c r="AI4322" i="1" s="1"/>
  <c r="D4323" i="1"/>
  <c r="O4323" i="1"/>
  <c r="W4323" i="1"/>
  <c r="Z4323" i="1" s="1"/>
  <c r="AB4323" i="1" s="1"/>
  <c r="Y4323" i="1"/>
  <c r="AA4323" i="1" s="1"/>
  <c r="AF4323" i="1"/>
  <c r="AH4323" i="1"/>
  <c r="AI4323" i="1" s="1"/>
  <c r="D4324" i="1"/>
  <c r="S4324" i="1" s="1"/>
  <c r="O4324" i="1"/>
  <c r="W4324" i="1"/>
  <c r="Y4324" i="1"/>
  <c r="AA4324" i="1" s="1"/>
  <c r="AF4324" i="1"/>
  <c r="AH4324" i="1"/>
  <c r="AI4324" i="1" s="1"/>
  <c r="D4325" i="1"/>
  <c r="S4325" i="1" s="1"/>
  <c r="O4325" i="1"/>
  <c r="W4325" i="1"/>
  <c r="Y4325" i="1"/>
  <c r="AA4325" i="1" s="1"/>
  <c r="AF4325" i="1"/>
  <c r="AH4325" i="1"/>
  <c r="AI4325" i="1"/>
  <c r="D4326" i="1"/>
  <c r="S4326" i="1" s="1"/>
  <c r="O4326" i="1"/>
  <c r="W4326" i="1"/>
  <c r="Z4326" i="1"/>
  <c r="AB4326" i="1" s="1"/>
  <c r="Y4326" i="1"/>
  <c r="AA4326" i="1"/>
  <c r="AF4326" i="1"/>
  <c r="AH4326" i="1"/>
  <c r="AI4326" i="1" s="1"/>
  <c r="D4327" i="1"/>
  <c r="S4327" i="1" s="1"/>
  <c r="AK4327" i="1" s="1"/>
  <c r="O4327" i="1"/>
  <c r="W4327" i="1"/>
  <c r="Y4327" i="1"/>
  <c r="AA4327" i="1"/>
  <c r="AF4327" i="1"/>
  <c r="AH4327" i="1"/>
  <c r="AI4327" i="1" s="1"/>
  <c r="D4328" i="1"/>
  <c r="O4328" i="1"/>
  <c r="W4328" i="1"/>
  <c r="Y4328" i="1"/>
  <c r="AA4328" i="1" s="1"/>
  <c r="AF4328" i="1"/>
  <c r="AH4328" i="1"/>
  <c r="AI4328" i="1" s="1"/>
  <c r="D4329" i="1"/>
  <c r="O4329" i="1"/>
  <c r="W4329" i="1"/>
  <c r="Y4329" i="1"/>
  <c r="AA4329" i="1" s="1"/>
  <c r="AF4329" i="1"/>
  <c r="AH4329" i="1"/>
  <c r="AI4329" i="1" s="1"/>
  <c r="D4330" i="1"/>
  <c r="S4330" i="1" s="1"/>
  <c r="O4330" i="1"/>
  <c r="W4330" i="1"/>
  <c r="Y4330" i="1"/>
  <c r="AA4330" i="1" s="1"/>
  <c r="AF4330" i="1"/>
  <c r="AH4330" i="1"/>
  <c r="AI4330" i="1" s="1"/>
  <c r="D4331" i="1"/>
  <c r="S4331" i="1" s="1"/>
  <c r="O4331" i="1"/>
  <c r="W4331" i="1"/>
  <c r="Y4331" i="1"/>
  <c r="AA4331" i="1" s="1"/>
  <c r="AF4331" i="1"/>
  <c r="AH4331" i="1"/>
  <c r="AI4331" i="1" s="1"/>
  <c r="D4332" i="1"/>
  <c r="O4332" i="1"/>
  <c r="W4332" i="1"/>
  <c r="Y4332" i="1"/>
  <c r="AA4332" i="1" s="1"/>
  <c r="AF4332" i="1"/>
  <c r="AH4332" i="1"/>
  <c r="AI4332" i="1" s="1"/>
  <c r="D4333" i="1"/>
  <c r="S4333" i="1" s="1"/>
  <c r="AK4333" i="1" s="1"/>
  <c r="O4333" i="1"/>
  <c r="W4333" i="1"/>
  <c r="Y4333" i="1"/>
  <c r="AA4333" i="1" s="1"/>
  <c r="AF4333" i="1"/>
  <c r="AH4333" i="1"/>
  <c r="AI4333" i="1" s="1"/>
  <c r="D4334" i="1"/>
  <c r="O4334" i="1"/>
  <c r="W4334" i="1"/>
  <c r="Y4334" i="1"/>
  <c r="AA4334" i="1" s="1"/>
  <c r="AF4334" i="1"/>
  <c r="AH4334" i="1"/>
  <c r="AI4334" i="1" s="1"/>
  <c r="D4335" i="1"/>
  <c r="O4335" i="1"/>
  <c r="W4335" i="1"/>
  <c r="Y4335" i="1"/>
  <c r="AA4335" i="1" s="1"/>
  <c r="AF4335" i="1"/>
  <c r="AH4335" i="1"/>
  <c r="AI4335" i="1" s="1"/>
  <c r="D4336" i="1"/>
  <c r="S4336" i="1" s="1"/>
  <c r="O4336" i="1"/>
  <c r="W4336" i="1"/>
  <c r="Y4336" i="1"/>
  <c r="AA4336" i="1"/>
  <c r="AF4336" i="1"/>
  <c r="AH4336" i="1"/>
  <c r="AI4336" i="1" s="1"/>
  <c r="D4337" i="1"/>
  <c r="S4337" i="1" s="1"/>
  <c r="O4337" i="1"/>
  <c r="W4337" i="1"/>
  <c r="Y4337" i="1"/>
  <c r="AA4337" i="1" s="1"/>
  <c r="AF4337" i="1"/>
  <c r="AH4337" i="1"/>
  <c r="AI4337" i="1" s="1"/>
  <c r="D4338" i="1"/>
  <c r="O4338" i="1"/>
  <c r="W4338" i="1"/>
  <c r="Y4338" i="1"/>
  <c r="AA4338" i="1" s="1"/>
  <c r="AF4338" i="1"/>
  <c r="AH4338" i="1"/>
  <c r="AI4338" i="1" s="1"/>
  <c r="D4339" i="1"/>
  <c r="S4339" i="1" s="1"/>
  <c r="AK4339" i="1" s="1"/>
  <c r="O4339" i="1"/>
  <c r="W4339" i="1"/>
  <c r="Y4339" i="1"/>
  <c r="AA4339" i="1" s="1"/>
  <c r="AF4339" i="1"/>
  <c r="AH4339" i="1"/>
  <c r="AI4339" i="1" s="1"/>
  <c r="D4340" i="1"/>
  <c r="O4340" i="1"/>
  <c r="W4340" i="1"/>
  <c r="Z4340" i="1" s="1"/>
  <c r="AB4340" i="1" s="1"/>
  <c r="Y4340" i="1"/>
  <c r="AA4340" i="1" s="1"/>
  <c r="AF4340" i="1"/>
  <c r="AH4340" i="1"/>
  <c r="AI4340" i="1" s="1"/>
  <c r="D4341" i="1"/>
  <c r="S4341" i="1" s="1"/>
  <c r="O4341" i="1"/>
  <c r="W4341" i="1"/>
  <c r="Y4341" i="1"/>
  <c r="AA4341" i="1" s="1"/>
  <c r="AF4341" i="1"/>
  <c r="AH4341" i="1"/>
  <c r="AI4341" i="1" s="1"/>
  <c r="D4342" i="1"/>
  <c r="S4342" i="1" s="1"/>
  <c r="O4342" i="1"/>
  <c r="W4342" i="1"/>
  <c r="Y4342" i="1"/>
  <c r="AF4342" i="1"/>
  <c r="AH4342" i="1"/>
  <c r="AI4342" i="1"/>
  <c r="D4343" i="1"/>
  <c r="S4343" i="1" s="1"/>
  <c r="O4343" i="1"/>
  <c r="W4343" i="1"/>
  <c r="Z4343" i="1" s="1"/>
  <c r="AB4343" i="1" s="1"/>
  <c r="Y4343" i="1"/>
  <c r="AA4343" i="1" s="1"/>
  <c r="AF4343" i="1"/>
  <c r="AH4343" i="1"/>
  <c r="AI4343" i="1" s="1"/>
  <c r="D4344" i="1"/>
  <c r="O4344" i="1"/>
  <c r="W4344" i="1"/>
  <c r="Y4344" i="1"/>
  <c r="AA4344" i="1" s="1"/>
  <c r="AF4344" i="1"/>
  <c r="AH4344" i="1"/>
  <c r="AI4344" i="1" s="1"/>
  <c r="D4345" i="1"/>
  <c r="O4345" i="1"/>
  <c r="W4345" i="1"/>
  <c r="Y4345" i="1"/>
  <c r="AA4345" i="1" s="1"/>
  <c r="AF4345" i="1"/>
  <c r="AH4345" i="1"/>
  <c r="AI4345" i="1" s="1"/>
  <c r="D4346" i="1"/>
  <c r="O4346" i="1"/>
  <c r="W4346" i="1"/>
  <c r="Y4346" i="1"/>
  <c r="AA4346" i="1" s="1"/>
  <c r="AF4346" i="1"/>
  <c r="AH4346" i="1"/>
  <c r="AI4346" i="1" s="1"/>
  <c r="D4347" i="1"/>
  <c r="O4347" i="1"/>
  <c r="W4347" i="1"/>
  <c r="Y4347" i="1"/>
  <c r="AA4347" i="1" s="1"/>
  <c r="AF4347" i="1"/>
  <c r="AH4347" i="1"/>
  <c r="AI4347" i="1"/>
  <c r="D4348" i="1"/>
  <c r="S4348" i="1" s="1"/>
  <c r="O4348" i="1"/>
  <c r="W4348" i="1"/>
  <c r="Y4348" i="1"/>
  <c r="AA4348" i="1"/>
  <c r="AF4348" i="1"/>
  <c r="AH4348" i="1"/>
  <c r="AI4348" i="1" s="1"/>
  <c r="D4349" i="1"/>
  <c r="S4349" i="1" s="1"/>
  <c r="O4349" i="1"/>
  <c r="W4349" i="1"/>
  <c r="Y4349" i="1"/>
  <c r="AF4349" i="1"/>
  <c r="AH4349" i="1"/>
  <c r="AI4349" i="1" s="1"/>
  <c r="D4350" i="1"/>
  <c r="S4350" i="1" s="1"/>
  <c r="O4350" i="1"/>
  <c r="W4350" i="1"/>
  <c r="Y4350" i="1"/>
  <c r="AA4350" i="1" s="1"/>
  <c r="AF4350" i="1"/>
  <c r="AH4350" i="1"/>
  <c r="AI4350" i="1"/>
  <c r="D4351" i="1"/>
  <c r="S4351" i="1" s="1"/>
  <c r="AK4351" i="1" s="1"/>
  <c r="O4351" i="1"/>
  <c r="W4351" i="1"/>
  <c r="Y4351" i="1"/>
  <c r="AA4351" i="1" s="1"/>
  <c r="AF4351" i="1"/>
  <c r="AH4351" i="1"/>
  <c r="AI4351" i="1" s="1"/>
  <c r="D4352" i="1"/>
  <c r="O4352" i="1"/>
  <c r="W4352" i="1"/>
  <c r="Z4352" i="1" s="1"/>
  <c r="AB4352" i="1" s="1"/>
  <c r="Y4352" i="1"/>
  <c r="AA4352" i="1" s="1"/>
  <c r="AF4352" i="1"/>
  <c r="AH4352" i="1"/>
  <c r="AI4352" i="1" s="1"/>
  <c r="D4353" i="1"/>
  <c r="O4353" i="1"/>
  <c r="W4353" i="1"/>
  <c r="Y4353" i="1"/>
  <c r="AA4353" i="1" s="1"/>
  <c r="AF4353" i="1"/>
  <c r="AH4353" i="1"/>
  <c r="AI4353" i="1" s="1"/>
  <c r="D4354" i="1"/>
  <c r="S4354" i="1" s="1"/>
  <c r="O4354" i="1"/>
  <c r="W4354" i="1"/>
  <c r="Y4354" i="1"/>
  <c r="AA4354" i="1" s="1"/>
  <c r="AF4354" i="1"/>
  <c r="AH4354" i="1"/>
  <c r="AI4354" i="1" s="1"/>
  <c r="D4355" i="1"/>
  <c r="S4355" i="1" s="1"/>
  <c r="O4355" i="1"/>
  <c r="W4355" i="1"/>
  <c r="Y4355" i="1"/>
  <c r="AA4355" i="1" s="1"/>
  <c r="AF4355" i="1"/>
  <c r="AH4355" i="1"/>
  <c r="AI4355" i="1" s="1"/>
  <c r="D4356" i="1"/>
  <c r="O4356" i="1"/>
  <c r="W4356" i="1"/>
  <c r="Y4356" i="1"/>
  <c r="AA4356" i="1" s="1"/>
  <c r="AF4356" i="1"/>
  <c r="AH4356" i="1"/>
  <c r="AI4356" i="1" s="1"/>
  <c r="D4357" i="1"/>
  <c r="S4357" i="1" s="1"/>
  <c r="AK4357" i="1" s="1"/>
  <c r="O4357" i="1"/>
  <c r="W4357" i="1"/>
  <c r="Z4357" i="1"/>
  <c r="AB4357" i="1" s="1"/>
  <c r="Y4357" i="1"/>
  <c r="AA4357" i="1" s="1"/>
  <c r="AF4357" i="1"/>
  <c r="AH4357" i="1"/>
  <c r="AI4357" i="1" s="1"/>
  <c r="D4358" i="1"/>
  <c r="O4358" i="1"/>
  <c r="W4358" i="1"/>
  <c r="Y4358" i="1"/>
  <c r="AA4358" i="1" s="1"/>
  <c r="AF4358" i="1"/>
  <c r="AH4358" i="1"/>
  <c r="AI4358" i="1" s="1"/>
  <c r="D4359" i="1"/>
  <c r="O4359" i="1"/>
  <c r="W4359" i="1"/>
  <c r="Y4359" i="1"/>
  <c r="AA4359" i="1" s="1"/>
  <c r="AF4359" i="1"/>
  <c r="AH4359" i="1"/>
  <c r="AI4359" i="1"/>
  <c r="D4360" i="1"/>
  <c r="S4360" i="1" s="1"/>
  <c r="O4360" i="1"/>
  <c r="W4360" i="1"/>
  <c r="Y4360" i="1"/>
  <c r="AA4360" i="1" s="1"/>
  <c r="AF4360" i="1"/>
  <c r="AH4360" i="1"/>
  <c r="AI4360" i="1"/>
  <c r="D4361" i="1"/>
  <c r="S4361" i="1" s="1"/>
  <c r="O4361" i="1"/>
  <c r="W4361" i="1"/>
  <c r="Y4361" i="1"/>
  <c r="AA4361" i="1" s="1"/>
  <c r="AF4361" i="1"/>
  <c r="AH4361" i="1"/>
  <c r="AI4361" i="1" s="1"/>
  <c r="D4362" i="1"/>
  <c r="S4362" i="1" s="1"/>
  <c r="O4362" i="1"/>
  <c r="W4362" i="1"/>
  <c r="Y4362" i="1"/>
  <c r="AA4362" i="1" s="1"/>
  <c r="AF4362" i="1"/>
  <c r="AH4362" i="1"/>
  <c r="AI4362" i="1" s="1"/>
  <c r="D4363" i="1"/>
  <c r="S4363" i="1" s="1"/>
  <c r="O4363" i="1"/>
  <c r="W4363" i="1"/>
  <c r="Y4363" i="1"/>
  <c r="AA4363" i="1" s="1"/>
  <c r="AF4363" i="1"/>
  <c r="AH4363" i="1"/>
  <c r="AI4363" i="1" s="1"/>
  <c r="D4364" i="1"/>
  <c r="O4364" i="1"/>
  <c r="W4364" i="1"/>
  <c r="Y4364" i="1"/>
  <c r="AA4364" i="1" s="1"/>
  <c r="AF4364" i="1"/>
  <c r="AH4364" i="1"/>
  <c r="AI4364" i="1" s="1"/>
  <c r="D4365" i="1"/>
  <c r="O4365" i="1"/>
  <c r="W4365" i="1"/>
  <c r="Z4365" i="1"/>
  <c r="AB4365" i="1" s="1"/>
  <c r="Y4365" i="1"/>
  <c r="AA4365" i="1" s="1"/>
  <c r="AF4365" i="1"/>
  <c r="AH4365" i="1"/>
  <c r="AI4365" i="1"/>
  <c r="D4366" i="1"/>
  <c r="S4366" i="1" s="1"/>
  <c r="O4366" i="1"/>
  <c r="W4366" i="1"/>
  <c r="Y4366" i="1"/>
  <c r="AA4366" i="1"/>
  <c r="AF4366" i="1"/>
  <c r="AH4366" i="1"/>
  <c r="AI4366" i="1" s="1"/>
  <c r="D4367" i="1"/>
  <c r="S4367" i="1" s="1"/>
  <c r="O4367" i="1"/>
  <c r="W4367" i="1"/>
  <c r="Y4367" i="1"/>
  <c r="AA4367" i="1" s="1"/>
  <c r="AF4367" i="1"/>
  <c r="AH4367" i="1"/>
  <c r="AI4367" i="1" s="1"/>
  <c r="D4368" i="1"/>
  <c r="S4368" i="1" s="1"/>
  <c r="O4368" i="1"/>
  <c r="W4368" i="1"/>
  <c r="Y4368" i="1"/>
  <c r="AA4368" i="1" s="1"/>
  <c r="AF4368" i="1"/>
  <c r="AH4368" i="1"/>
  <c r="AI4368" i="1" s="1"/>
  <c r="D4369" i="1"/>
  <c r="S4369" i="1" s="1"/>
  <c r="O4369" i="1"/>
  <c r="W4369" i="1"/>
  <c r="Y4369" i="1"/>
  <c r="AA4369" i="1" s="1"/>
  <c r="AF4369" i="1"/>
  <c r="AH4369" i="1"/>
  <c r="AI4369" i="1" s="1"/>
  <c r="D4370" i="1"/>
  <c r="O4370" i="1"/>
  <c r="W4370" i="1"/>
  <c r="Z4370" i="1"/>
  <c r="AB4370" i="1" s="1"/>
  <c r="Y4370" i="1"/>
  <c r="AA4370" i="1" s="1"/>
  <c r="AF4370" i="1"/>
  <c r="AH4370" i="1"/>
  <c r="AI4370" i="1" s="1"/>
  <c r="D4371" i="1"/>
  <c r="O4371" i="1"/>
  <c r="W4371" i="1"/>
  <c r="Z4371" i="1"/>
  <c r="AB4371" i="1" s="1"/>
  <c r="Y4371" i="1"/>
  <c r="AA4371" i="1" s="1"/>
  <c r="AF4371" i="1"/>
  <c r="AH4371" i="1"/>
  <c r="AI4371" i="1"/>
  <c r="D4372" i="1"/>
  <c r="S4372" i="1" s="1"/>
  <c r="O4372" i="1"/>
  <c r="W4372" i="1"/>
  <c r="Y4372" i="1"/>
  <c r="AA4372" i="1"/>
  <c r="AF4372" i="1"/>
  <c r="AH4372" i="1"/>
  <c r="AI4372" i="1" s="1"/>
  <c r="D4373" i="1"/>
  <c r="S4373" i="1" s="1"/>
  <c r="O4373" i="1"/>
  <c r="W4373" i="1"/>
  <c r="Y4373" i="1"/>
  <c r="AA4373" i="1" s="1"/>
  <c r="AF4373" i="1"/>
  <c r="AH4373" i="1"/>
  <c r="AI4373" i="1" s="1"/>
  <c r="D4374" i="1"/>
  <c r="O4374" i="1"/>
  <c r="W4374" i="1"/>
  <c r="Y4374" i="1"/>
  <c r="AA4374" i="1" s="1"/>
  <c r="AF4374" i="1"/>
  <c r="AH4374" i="1"/>
  <c r="AI4374" i="1" s="1"/>
  <c r="D4375" i="1"/>
  <c r="S4375" i="1" s="1"/>
  <c r="O4375" i="1"/>
  <c r="W4375" i="1"/>
  <c r="Y4375" i="1"/>
  <c r="AA4375" i="1" s="1"/>
  <c r="AF4375" i="1"/>
  <c r="AH4375" i="1"/>
  <c r="AI4375" i="1" s="1"/>
  <c r="D4376" i="1"/>
  <c r="O4376" i="1"/>
  <c r="W4376" i="1"/>
  <c r="Y4376" i="1"/>
  <c r="AA4376" i="1" s="1"/>
  <c r="AF4376" i="1"/>
  <c r="AH4376" i="1"/>
  <c r="AI4376" i="1" s="1"/>
  <c r="D4377" i="1"/>
  <c r="S4377" i="1" s="1"/>
  <c r="AK4377" i="1" s="1"/>
  <c r="O4377" i="1"/>
  <c r="W4377" i="1"/>
  <c r="Y4377" i="1"/>
  <c r="AA4377" i="1" s="1"/>
  <c r="AF4377" i="1"/>
  <c r="AH4377" i="1"/>
  <c r="AI4377" i="1" s="1"/>
  <c r="D4378" i="1"/>
  <c r="S4378" i="1" s="1"/>
  <c r="O4378" i="1"/>
  <c r="W4378" i="1"/>
  <c r="Y4378" i="1"/>
  <c r="AA4378" i="1" s="1"/>
  <c r="AF4378" i="1"/>
  <c r="AH4378" i="1"/>
  <c r="AI4378" i="1"/>
  <c r="D4379" i="1"/>
  <c r="S4379" i="1" s="1"/>
  <c r="O4379" i="1"/>
  <c r="W4379" i="1"/>
  <c r="Z4379" i="1" s="1"/>
  <c r="AB4379" i="1" s="1"/>
  <c r="Y4379" i="1"/>
  <c r="AA4379" i="1" s="1"/>
  <c r="AF4379" i="1"/>
  <c r="AH4379" i="1"/>
  <c r="AI4379" i="1" s="1"/>
  <c r="D4380" i="1"/>
  <c r="S4380" i="1" s="1"/>
  <c r="O4380" i="1"/>
  <c r="W4380" i="1"/>
  <c r="Y4380" i="1"/>
  <c r="AA4380" i="1"/>
  <c r="AF4380" i="1"/>
  <c r="AH4380" i="1"/>
  <c r="AI4380" i="1" s="1"/>
  <c r="D4381" i="1"/>
  <c r="S4381" i="1" s="1"/>
  <c r="O4381" i="1"/>
  <c r="W4381" i="1"/>
  <c r="Y4381" i="1"/>
  <c r="AA4381" i="1" s="1"/>
  <c r="AF4381" i="1"/>
  <c r="AH4381" i="1"/>
  <c r="AI4381" i="1" s="1"/>
  <c r="D4382" i="1"/>
  <c r="O4382" i="1"/>
  <c r="W4382" i="1"/>
  <c r="Y4382" i="1"/>
  <c r="AA4382" i="1" s="1"/>
  <c r="AF4382" i="1"/>
  <c r="AH4382" i="1"/>
  <c r="AI4382" i="1" s="1"/>
  <c r="D4383" i="1"/>
  <c r="O4383" i="1"/>
  <c r="W4383" i="1"/>
  <c r="Y4383" i="1"/>
  <c r="AA4383" i="1" s="1"/>
  <c r="AF4383" i="1"/>
  <c r="AH4383" i="1"/>
  <c r="AI4383" i="1" s="1"/>
  <c r="D4384" i="1"/>
  <c r="S4384" i="1" s="1"/>
  <c r="O4384" i="1"/>
  <c r="W4384" i="1"/>
  <c r="Y4384" i="1"/>
  <c r="AA4384" i="1" s="1"/>
  <c r="AF4384" i="1"/>
  <c r="AH4384" i="1"/>
  <c r="AI4384" i="1" s="1"/>
  <c r="D4385" i="1"/>
  <c r="S4385" i="1" s="1"/>
  <c r="O4385" i="1"/>
  <c r="W4385" i="1"/>
  <c r="Y4385" i="1"/>
  <c r="AA4385" i="1" s="1"/>
  <c r="AF4385" i="1"/>
  <c r="AH4385" i="1"/>
  <c r="AI4385" i="1" s="1"/>
  <c r="D4386" i="1"/>
  <c r="S4386" i="1" s="1"/>
  <c r="AK4386" i="1" s="1"/>
  <c r="O4386" i="1"/>
  <c r="W4386" i="1"/>
  <c r="Y4386" i="1"/>
  <c r="AA4386" i="1" s="1"/>
  <c r="AF4386" i="1"/>
  <c r="AH4386" i="1"/>
  <c r="AI4386" i="1" s="1"/>
  <c r="D4387" i="1"/>
  <c r="S4387" i="1" s="1"/>
  <c r="O4387" i="1"/>
  <c r="W4387" i="1"/>
  <c r="Y4387" i="1"/>
  <c r="AA4387" i="1" s="1"/>
  <c r="AF4387" i="1"/>
  <c r="AH4387" i="1"/>
  <c r="AI4387" i="1" s="1"/>
  <c r="D4388" i="1"/>
  <c r="O4388" i="1"/>
  <c r="W4388" i="1"/>
  <c r="Y4388" i="1"/>
  <c r="AA4388" i="1" s="1"/>
  <c r="AF4388" i="1"/>
  <c r="AH4388" i="1"/>
  <c r="AI4388" i="1" s="1"/>
  <c r="D4389" i="1"/>
  <c r="S4389" i="1" s="1"/>
  <c r="AK4389" i="1" s="1"/>
  <c r="O4389" i="1"/>
  <c r="W4389" i="1"/>
  <c r="Y4389" i="1"/>
  <c r="AA4389" i="1" s="1"/>
  <c r="AF4389" i="1"/>
  <c r="AH4389" i="1"/>
  <c r="AI4389" i="1" s="1"/>
  <c r="D4390" i="1"/>
  <c r="S4390" i="1" s="1"/>
  <c r="O4390" i="1"/>
  <c r="W4390" i="1"/>
  <c r="Y4390" i="1"/>
  <c r="AA4390" i="1" s="1"/>
  <c r="AF4390" i="1"/>
  <c r="AH4390" i="1"/>
  <c r="AI4390" i="1" s="1"/>
  <c r="D4391" i="1"/>
  <c r="S4391" i="1" s="1"/>
  <c r="O4391" i="1"/>
  <c r="W4391" i="1"/>
  <c r="Y4391" i="1"/>
  <c r="AA4391" i="1" s="1"/>
  <c r="AF4391" i="1"/>
  <c r="AH4391" i="1"/>
  <c r="AI4391" i="1" s="1"/>
  <c r="D4392" i="1"/>
  <c r="O4392" i="1"/>
  <c r="W4392" i="1"/>
  <c r="Y4392" i="1"/>
  <c r="AA4392" i="1" s="1"/>
  <c r="AF4392" i="1"/>
  <c r="AH4392" i="1"/>
  <c r="AI4392" i="1"/>
  <c r="D4393" i="1"/>
  <c r="O4393" i="1"/>
  <c r="W4393" i="1"/>
  <c r="Y4393" i="1"/>
  <c r="AA4393" i="1"/>
  <c r="AF4393" i="1"/>
  <c r="AH4393" i="1"/>
  <c r="AI4393" i="1" s="1"/>
  <c r="D4394" i="1"/>
  <c r="O4394" i="1"/>
  <c r="W4394" i="1"/>
  <c r="Y4394" i="1"/>
  <c r="AA4394" i="1" s="1"/>
  <c r="AF4394" i="1"/>
  <c r="AH4394" i="1"/>
  <c r="AI4394" i="1"/>
  <c r="D4395" i="1"/>
  <c r="S4395" i="1" s="1"/>
  <c r="AK4395" i="1" s="1"/>
  <c r="O4395" i="1"/>
  <c r="W4395" i="1"/>
  <c r="Y4395" i="1"/>
  <c r="AA4395" i="1" s="1"/>
  <c r="AF4395" i="1"/>
  <c r="AH4395" i="1"/>
  <c r="AI4395" i="1" s="1"/>
  <c r="D4396" i="1"/>
  <c r="S4396" i="1" s="1"/>
  <c r="O4396" i="1"/>
  <c r="W4396" i="1"/>
  <c r="Y4396" i="1"/>
  <c r="AA4396" i="1" s="1"/>
  <c r="AF4396" i="1"/>
  <c r="AH4396" i="1"/>
  <c r="AI4396" i="1" s="1"/>
  <c r="D4397" i="1"/>
  <c r="O4397" i="1"/>
  <c r="W4397" i="1"/>
  <c r="Y4397" i="1"/>
  <c r="AA4397" i="1" s="1"/>
  <c r="Z4397" i="1"/>
  <c r="AB4397" i="1" s="1"/>
  <c r="AF4397" i="1"/>
  <c r="AH4397" i="1"/>
  <c r="AI4397" i="1" s="1"/>
  <c r="D4398" i="1"/>
  <c r="S4398" i="1" s="1"/>
  <c r="AK4398" i="1" s="1"/>
  <c r="O4398" i="1"/>
  <c r="W4398" i="1"/>
  <c r="Y4398" i="1"/>
  <c r="AA4398" i="1" s="1"/>
  <c r="AF4398" i="1"/>
  <c r="AH4398" i="1"/>
  <c r="AI4398" i="1" s="1"/>
  <c r="D4399" i="1"/>
  <c r="S4399" i="1" s="1"/>
  <c r="O4399" i="1"/>
  <c r="W4399" i="1"/>
  <c r="Y4399" i="1"/>
  <c r="AA4399" i="1" s="1"/>
  <c r="AF4399" i="1"/>
  <c r="AH4399" i="1"/>
  <c r="AI4399" i="1" s="1"/>
  <c r="D4400" i="1"/>
  <c r="O4400" i="1"/>
  <c r="W4400" i="1"/>
  <c r="Y4400" i="1"/>
  <c r="AA4400" i="1" s="1"/>
  <c r="AF4400" i="1"/>
  <c r="AH4400" i="1"/>
  <c r="AI4400" i="1" s="1"/>
  <c r="D4401" i="1"/>
  <c r="S4401" i="1" s="1"/>
  <c r="AK4401" i="1" s="1"/>
  <c r="O4401" i="1"/>
  <c r="W4401" i="1"/>
  <c r="Y4401" i="1"/>
  <c r="AA4401" i="1" s="1"/>
  <c r="AF4401" i="1"/>
  <c r="AH4401" i="1"/>
  <c r="AI4401" i="1" s="1"/>
  <c r="D4402" i="1"/>
  <c r="S4402" i="1" s="1"/>
  <c r="O4402" i="1"/>
  <c r="W4402" i="1"/>
  <c r="Y4402" i="1"/>
  <c r="AA4402" i="1"/>
  <c r="AF4402" i="1"/>
  <c r="AH4402" i="1"/>
  <c r="AI4402" i="1"/>
  <c r="D4403" i="1"/>
  <c r="O4403" i="1"/>
  <c r="W4403" i="1"/>
  <c r="Y4403" i="1"/>
  <c r="AA4403" i="1" s="1"/>
  <c r="AF4403" i="1"/>
  <c r="AH4403" i="1"/>
  <c r="AI4403" i="1" s="1"/>
  <c r="D4404" i="1"/>
  <c r="S4404" i="1" s="1"/>
  <c r="AK4404" i="1" s="1"/>
  <c r="O4404" i="1"/>
  <c r="W4404" i="1"/>
  <c r="Y4404" i="1"/>
  <c r="AA4404" i="1" s="1"/>
  <c r="AF4404" i="1"/>
  <c r="AH4404" i="1"/>
  <c r="AI4404" i="1" s="1"/>
  <c r="D4405" i="1"/>
  <c r="S4405" i="1" s="1"/>
  <c r="O4405" i="1"/>
  <c r="W4405" i="1"/>
  <c r="Y4405" i="1"/>
  <c r="AA4405" i="1" s="1"/>
  <c r="AF4405" i="1"/>
  <c r="AH4405" i="1"/>
  <c r="AI4405" i="1" s="1"/>
  <c r="D4406" i="1"/>
  <c r="O4406" i="1"/>
  <c r="W4406" i="1"/>
  <c r="Y4406" i="1"/>
  <c r="AA4406" i="1" s="1"/>
  <c r="AF4406" i="1"/>
  <c r="AH4406" i="1"/>
  <c r="AI4406" i="1" s="1"/>
  <c r="D4407" i="1"/>
  <c r="S4407" i="1" s="1"/>
  <c r="AK4407" i="1" s="1"/>
  <c r="O4407" i="1"/>
  <c r="W4407" i="1"/>
  <c r="Y4407" i="1"/>
  <c r="AA4407" i="1" s="1"/>
  <c r="AF4407" i="1"/>
  <c r="AH4407" i="1"/>
  <c r="AI4407" i="1" s="1"/>
  <c r="D4408" i="1"/>
  <c r="S4408" i="1" s="1"/>
  <c r="O4408" i="1"/>
  <c r="W4408" i="1"/>
  <c r="Y4408" i="1"/>
  <c r="AA4408" i="1"/>
  <c r="AF4408" i="1"/>
  <c r="AH4408" i="1"/>
  <c r="AI4408" i="1" s="1"/>
  <c r="D4409" i="1"/>
  <c r="O4409" i="1"/>
  <c r="W4409" i="1"/>
  <c r="Y4409" i="1"/>
  <c r="AA4409" i="1" s="1"/>
  <c r="AF4409" i="1"/>
  <c r="AH4409" i="1"/>
  <c r="AI4409" i="1" s="1"/>
  <c r="D4410" i="1"/>
  <c r="S4410" i="1" s="1"/>
  <c r="AK4410" i="1" s="1"/>
  <c r="O4410" i="1"/>
  <c r="W4410" i="1"/>
  <c r="Y4410" i="1"/>
  <c r="AA4410" i="1"/>
  <c r="AF4410" i="1"/>
  <c r="AH4410" i="1"/>
  <c r="AI4410" i="1" s="1"/>
  <c r="D4411" i="1"/>
  <c r="S4411" i="1" s="1"/>
  <c r="O4411" i="1"/>
  <c r="W4411" i="1"/>
  <c r="Y4411" i="1"/>
  <c r="AA4411" i="1" s="1"/>
  <c r="AF4411" i="1"/>
  <c r="AH4411" i="1"/>
  <c r="AI4411" i="1" s="1"/>
  <c r="D4412" i="1"/>
  <c r="O4412" i="1"/>
  <c r="W4412" i="1"/>
  <c r="Y4412" i="1"/>
  <c r="AA4412" i="1" s="1"/>
  <c r="AF4412" i="1"/>
  <c r="AH4412" i="1"/>
  <c r="AI4412" i="1"/>
  <c r="D4413" i="1"/>
  <c r="S4413" i="1" s="1"/>
  <c r="AK4413" i="1" s="1"/>
  <c r="O4413" i="1"/>
  <c r="W4413" i="1"/>
  <c r="Y4413" i="1"/>
  <c r="AA4413" i="1" s="1"/>
  <c r="AF4413" i="1"/>
  <c r="AH4413" i="1"/>
  <c r="AI4413" i="1" s="1"/>
  <c r="D4414" i="1"/>
  <c r="S4414" i="1" s="1"/>
  <c r="O4414" i="1"/>
  <c r="W4414" i="1"/>
  <c r="Y4414" i="1"/>
  <c r="AA4414" i="1"/>
  <c r="AF4414" i="1"/>
  <c r="AH4414" i="1"/>
  <c r="AI4414" i="1" s="1"/>
  <c r="D4415" i="1"/>
  <c r="O4415" i="1"/>
  <c r="W4415" i="1"/>
  <c r="Y4415" i="1"/>
  <c r="AA4415" i="1" s="1"/>
  <c r="AF4415" i="1"/>
  <c r="AH4415" i="1"/>
  <c r="AI4415" i="1" s="1"/>
  <c r="D4416" i="1"/>
  <c r="S4416" i="1" s="1"/>
  <c r="AK4416" i="1" s="1"/>
  <c r="O4416" i="1"/>
  <c r="W4416" i="1"/>
  <c r="Y4416" i="1"/>
  <c r="AA4416" i="1" s="1"/>
  <c r="AF4416" i="1"/>
  <c r="AH4416" i="1"/>
  <c r="AI4416" i="1"/>
  <c r="D4417" i="1"/>
  <c r="S4417" i="1" s="1"/>
  <c r="O4417" i="1"/>
  <c r="W4417" i="1"/>
  <c r="Y4417" i="1"/>
  <c r="AA4417" i="1" s="1"/>
  <c r="AF4417" i="1"/>
  <c r="AH4417" i="1"/>
  <c r="AI4417" i="1" s="1"/>
  <c r="D4418" i="1"/>
  <c r="O4418" i="1"/>
  <c r="W4418" i="1"/>
  <c r="Y4418" i="1"/>
  <c r="AA4418" i="1" s="1"/>
  <c r="AF4418" i="1"/>
  <c r="AH4418" i="1"/>
  <c r="AI4418" i="1" s="1"/>
  <c r="D4419" i="1"/>
  <c r="S4419" i="1" s="1"/>
  <c r="AK4419" i="1" s="1"/>
  <c r="O4419" i="1"/>
  <c r="W4419" i="1"/>
  <c r="Y4419" i="1"/>
  <c r="AA4419" i="1" s="1"/>
  <c r="AF4419" i="1"/>
  <c r="AH4419" i="1"/>
  <c r="AI4419" i="1" s="1"/>
  <c r="D4420" i="1"/>
  <c r="S4420" i="1" s="1"/>
  <c r="O4420" i="1"/>
  <c r="W4420" i="1"/>
  <c r="Y4420" i="1"/>
  <c r="AA4420" i="1" s="1"/>
  <c r="AF4420" i="1"/>
  <c r="AH4420" i="1"/>
  <c r="AI4420" i="1" s="1"/>
  <c r="D4421" i="1"/>
  <c r="O4421" i="1"/>
  <c r="W4421" i="1"/>
  <c r="Y4421" i="1"/>
  <c r="AA4421" i="1" s="1"/>
  <c r="AF4421" i="1"/>
  <c r="AH4421" i="1"/>
  <c r="AI4421" i="1"/>
  <c r="D4422" i="1"/>
  <c r="S4422" i="1" s="1"/>
  <c r="AK4422" i="1" s="1"/>
  <c r="O4422" i="1"/>
  <c r="W4422" i="1"/>
  <c r="Y4422" i="1"/>
  <c r="AA4422" i="1" s="1"/>
  <c r="AF4422" i="1"/>
  <c r="AH4422" i="1"/>
  <c r="AI4422" i="1" s="1"/>
  <c r="D4423" i="1"/>
  <c r="S4423" i="1" s="1"/>
  <c r="O4423" i="1"/>
  <c r="W4423" i="1"/>
  <c r="Y4423" i="1"/>
  <c r="AA4423" i="1" s="1"/>
  <c r="AF4423" i="1"/>
  <c r="AH4423" i="1"/>
  <c r="AI4423" i="1" s="1"/>
  <c r="D4424" i="1"/>
  <c r="O4424" i="1"/>
  <c r="W4424" i="1"/>
  <c r="Y4424" i="1"/>
  <c r="AA4424" i="1" s="1"/>
  <c r="AF4424" i="1"/>
  <c r="AH4424" i="1"/>
  <c r="AI4424" i="1" s="1"/>
  <c r="D4425" i="1"/>
  <c r="S4425" i="1" s="1"/>
  <c r="AK4425" i="1" s="1"/>
  <c r="O4425" i="1"/>
  <c r="W4425" i="1"/>
  <c r="Y4425" i="1"/>
  <c r="AA4425" i="1" s="1"/>
  <c r="AF4425" i="1"/>
  <c r="AH4425" i="1"/>
  <c r="AI4425" i="1"/>
  <c r="D4426" i="1"/>
  <c r="S4426" i="1" s="1"/>
  <c r="O4426" i="1"/>
  <c r="W4426" i="1"/>
  <c r="Y4426" i="1"/>
  <c r="AA4426" i="1" s="1"/>
  <c r="AF4426" i="1"/>
  <c r="AH4426" i="1"/>
  <c r="AI4426" i="1" s="1"/>
  <c r="D4427" i="1"/>
  <c r="O4427" i="1"/>
  <c r="W4427" i="1"/>
  <c r="Y4427" i="1"/>
  <c r="AA4427" i="1" s="1"/>
  <c r="AF4427" i="1"/>
  <c r="AH4427" i="1"/>
  <c r="AI4427" i="1"/>
  <c r="D4428" i="1"/>
  <c r="S4428" i="1" s="1"/>
  <c r="AK4428" i="1" s="1"/>
  <c r="O4428" i="1"/>
  <c r="W4428" i="1"/>
  <c r="Y4428" i="1"/>
  <c r="AA4428" i="1" s="1"/>
  <c r="AF4428" i="1"/>
  <c r="AH4428" i="1"/>
  <c r="AI4428" i="1" s="1"/>
  <c r="D4429" i="1"/>
  <c r="O4429" i="1"/>
  <c r="W4429" i="1"/>
  <c r="Y4429" i="1"/>
  <c r="AA4429" i="1" s="1"/>
  <c r="AF4429" i="1"/>
  <c r="AH4429" i="1"/>
  <c r="AI4429" i="1"/>
  <c r="D4430" i="1"/>
  <c r="O4430" i="1"/>
  <c r="W4430" i="1"/>
  <c r="Y4430" i="1"/>
  <c r="AA4430" i="1" s="1"/>
  <c r="AF4430" i="1"/>
  <c r="AH4430" i="1"/>
  <c r="AI4430" i="1" s="1"/>
  <c r="D4431" i="1"/>
  <c r="S4431" i="1" s="1"/>
  <c r="AK4431" i="1" s="1"/>
  <c r="O4431" i="1"/>
  <c r="W4431" i="1"/>
  <c r="Y4431" i="1"/>
  <c r="AA4431" i="1" s="1"/>
  <c r="AF4431" i="1"/>
  <c r="AH4431" i="1"/>
  <c r="AI4431" i="1" s="1"/>
  <c r="D4432" i="1"/>
  <c r="S4432" i="1" s="1"/>
  <c r="O4432" i="1"/>
  <c r="W4432" i="1"/>
  <c r="Y4432" i="1"/>
  <c r="AA4432" i="1" s="1"/>
  <c r="AF4432" i="1"/>
  <c r="AH4432" i="1"/>
  <c r="AI4432" i="1" s="1"/>
  <c r="D4433" i="1"/>
  <c r="O4433" i="1"/>
  <c r="W4433" i="1"/>
  <c r="Y4433" i="1"/>
  <c r="AA4433" i="1" s="1"/>
  <c r="AF4433" i="1"/>
  <c r="AH4433" i="1"/>
  <c r="AI4433" i="1"/>
  <c r="D4434" i="1"/>
  <c r="S4434" i="1" s="1"/>
  <c r="AK4434" i="1" s="1"/>
  <c r="O4434" i="1"/>
  <c r="W4434" i="1"/>
  <c r="Y4434" i="1"/>
  <c r="AA4434" i="1"/>
  <c r="AF4434" i="1"/>
  <c r="AH4434" i="1"/>
  <c r="AI4434" i="1" s="1"/>
  <c r="D4435" i="1"/>
  <c r="S4435" i="1" s="1"/>
  <c r="AK4435" i="1" s="1"/>
  <c r="O4435" i="1"/>
  <c r="W4435" i="1"/>
  <c r="Y4435" i="1"/>
  <c r="AA4435" i="1" s="1"/>
  <c r="AF4435" i="1"/>
  <c r="AH4435" i="1"/>
  <c r="AI4435" i="1" s="1"/>
  <c r="D4436" i="1"/>
  <c r="O4436" i="1"/>
  <c r="W4436" i="1"/>
  <c r="Y4436" i="1"/>
  <c r="AA4436" i="1" s="1"/>
  <c r="AF4436" i="1"/>
  <c r="AH4436" i="1"/>
  <c r="AI4436" i="1" s="1"/>
  <c r="D4437" i="1"/>
  <c r="S4437" i="1" s="1"/>
  <c r="AK4437" i="1" s="1"/>
  <c r="O4437" i="1"/>
  <c r="W4437" i="1"/>
  <c r="Z4437" i="1"/>
  <c r="AB4437" i="1" s="1"/>
  <c r="Y4437" i="1"/>
  <c r="AA4437" i="1" s="1"/>
  <c r="AF4437" i="1"/>
  <c r="AH4437" i="1"/>
  <c r="AI4437" i="1" s="1"/>
  <c r="D4438" i="1"/>
  <c r="S4438" i="1" s="1"/>
  <c r="O4438" i="1"/>
  <c r="W4438" i="1"/>
  <c r="Y4438" i="1"/>
  <c r="AA4438" i="1" s="1"/>
  <c r="AF4438" i="1"/>
  <c r="AH4438" i="1"/>
  <c r="AI4438" i="1" s="1"/>
  <c r="D4439" i="1"/>
  <c r="O4439" i="1"/>
  <c r="W4439" i="1"/>
  <c r="Y4439" i="1"/>
  <c r="AA4439" i="1" s="1"/>
  <c r="AF4439" i="1"/>
  <c r="AH4439" i="1"/>
  <c r="AI4439" i="1" s="1"/>
  <c r="D4440" i="1"/>
  <c r="S4440" i="1" s="1"/>
  <c r="AK4440" i="1" s="1"/>
  <c r="O4440" i="1"/>
  <c r="W4440" i="1"/>
  <c r="Y4440" i="1"/>
  <c r="AA4440" i="1" s="1"/>
  <c r="AF4440" i="1"/>
  <c r="AH4440" i="1"/>
  <c r="AI4440" i="1" s="1"/>
  <c r="D4441" i="1"/>
  <c r="O4441" i="1"/>
  <c r="W4441" i="1"/>
  <c r="Y4441" i="1"/>
  <c r="AA4441" i="1" s="1"/>
  <c r="AF4441" i="1"/>
  <c r="AH4441" i="1"/>
  <c r="AI4441" i="1" s="1"/>
  <c r="D4442" i="1"/>
  <c r="O4442" i="1"/>
  <c r="W4442" i="1"/>
  <c r="Z4442" i="1" s="1"/>
  <c r="AB4442" i="1" s="1"/>
  <c r="Y4442" i="1"/>
  <c r="AA4442" i="1" s="1"/>
  <c r="AF4442" i="1"/>
  <c r="AH4442" i="1"/>
  <c r="AI4442" i="1" s="1"/>
  <c r="D4443" i="1"/>
  <c r="S4443" i="1" s="1"/>
  <c r="AK4443" i="1" s="1"/>
  <c r="O4443" i="1"/>
  <c r="W4443" i="1"/>
  <c r="Z4443" i="1" s="1"/>
  <c r="AB4443" i="1" s="1"/>
  <c r="Y4443" i="1"/>
  <c r="AA4443" i="1" s="1"/>
  <c r="AF4443" i="1"/>
  <c r="AH4443" i="1"/>
  <c r="AI4443" i="1" s="1"/>
  <c r="D4444" i="1"/>
  <c r="S4444" i="1" s="1"/>
  <c r="O4444" i="1"/>
  <c r="W4444" i="1"/>
  <c r="Y4444" i="1"/>
  <c r="AA4444" i="1" s="1"/>
  <c r="AF4444" i="1"/>
  <c r="AH4444" i="1"/>
  <c r="AI4444" i="1"/>
  <c r="D4445" i="1"/>
  <c r="O4445" i="1"/>
  <c r="W4445" i="1"/>
  <c r="Y4445" i="1"/>
  <c r="AA4445" i="1" s="1"/>
  <c r="AF4445" i="1"/>
  <c r="AH4445" i="1"/>
  <c r="AI4445" i="1" s="1"/>
  <c r="D4446" i="1"/>
  <c r="O4446" i="1"/>
  <c r="W4446" i="1"/>
  <c r="Y4446" i="1"/>
  <c r="AA4446" i="1" s="1"/>
  <c r="AF4446" i="1"/>
  <c r="AH4446" i="1"/>
  <c r="AI4446" i="1" s="1"/>
  <c r="D4447" i="1"/>
  <c r="S4447" i="1" s="1"/>
  <c r="AK4447" i="1" s="1"/>
  <c r="O4447" i="1"/>
  <c r="W4447" i="1"/>
  <c r="Y4447" i="1"/>
  <c r="AA4447" i="1" s="1"/>
  <c r="AF4447" i="1"/>
  <c r="AH4447" i="1"/>
  <c r="AI4447" i="1" s="1"/>
  <c r="D4448" i="1"/>
  <c r="O4448" i="1"/>
  <c r="W4448" i="1"/>
  <c r="Y4448" i="1"/>
  <c r="AA4448" i="1" s="1"/>
  <c r="AF4448" i="1"/>
  <c r="AH4448" i="1"/>
  <c r="AI4448" i="1" s="1"/>
  <c r="D4449" i="1"/>
  <c r="S4449" i="1" s="1"/>
  <c r="O4449" i="1"/>
  <c r="W4449" i="1"/>
  <c r="Z4449" i="1" s="1"/>
  <c r="AB4449" i="1" s="1"/>
  <c r="Y4449" i="1"/>
  <c r="AA4449" i="1" s="1"/>
  <c r="AF4449" i="1"/>
  <c r="AH4449" i="1"/>
  <c r="AI4449" i="1" s="1"/>
  <c r="D4450" i="1"/>
  <c r="S4450" i="1" s="1"/>
  <c r="O4450" i="1"/>
  <c r="W4450" i="1"/>
  <c r="Y4450" i="1"/>
  <c r="AA4450" i="1" s="1"/>
  <c r="AF4450" i="1"/>
  <c r="AH4450" i="1"/>
  <c r="AI4450" i="1" s="1"/>
  <c r="D4451" i="1"/>
  <c r="O4451" i="1"/>
  <c r="W4451" i="1"/>
  <c r="Y4451" i="1"/>
  <c r="AA4451" i="1" s="1"/>
  <c r="AF4451" i="1"/>
  <c r="AH4451" i="1"/>
  <c r="AI4451" i="1" s="1"/>
  <c r="D4452" i="1"/>
  <c r="S4452" i="1" s="1"/>
  <c r="AK4452" i="1" s="1"/>
  <c r="O4452" i="1"/>
  <c r="W4452" i="1"/>
  <c r="Y4452" i="1"/>
  <c r="AA4452" i="1" s="1"/>
  <c r="AF4452" i="1"/>
  <c r="AH4452" i="1"/>
  <c r="AI4452" i="1" s="1"/>
  <c r="D4453" i="1"/>
  <c r="S4453" i="1" s="1"/>
  <c r="AK4453" i="1" s="1"/>
  <c r="O4453" i="1"/>
  <c r="W4453" i="1"/>
  <c r="Y4453" i="1"/>
  <c r="AA4453" i="1" s="1"/>
  <c r="AF4453" i="1"/>
  <c r="AH4453" i="1"/>
  <c r="AI4453" i="1" s="1"/>
  <c r="D4454" i="1"/>
  <c r="O4454" i="1"/>
  <c r="W4454" i="1"/>
  <c r="Y4454" i="1"/>
  <c r="AA4454" i="1" s="1"/>
  <c r="AF4454" i="1"/>
  <c r="AH4454" i="1"/>
  <c r="AI4454" i="1" s="1"/>
  <c r="D4455" i="1"/>
  <c r="S4455" i="1" s="1"/>
  <c r="AK4455" i="1" s="1"/>
  <c r="O4455" i="1"/>
  <c r="W4455" i="1"/>
  <c r="Y4455" i="1"/>
  <c r="AA4455" i="1" s="1"/>
  <c r="AF4455" i="1"/>
  <c r="AH4455" i="1"/>
  <c r="AI4455" i="1" s="1"/>
  <c r="D4456" i="1"/>
  <c r="S4456" i="1" s="1"/>
  <c r="O4456" i="1"/>
  <c r="W4456" i="1"/>
  <c r="Y4456" i="1"/>
  <c r="AA4456" i="1" s="1"/>
  <c r="AF4456" i="1"/>
  <c r="AH4456" i="1"/>
  <c r="AI4456" i="1" s="1"/>
  <c r="D4457" i="1"/>
  <c r="O4457" i="1"/>
  <c r="W4457" i="1"/>
  <c r="Y4457" i="1"/>
  <c r="AA4457" i="1" s="1"/>
  <c r="AF4457" i="1"/>
  <c r="AH4457" i="1"/>
  <c r="AI4457" i="1" s="1"/>
  <c r="D4458" i="1"/>
  <c r="S4458" i="1" s="1"/>
  <c r="O4458" i="1"/>
  <c r="W4458" i="1"/>
  <c r="Y4458" i="1"/>
  <c r="AA4458" i="1"/>
  <c r="AF4458" i="1"/>
  <c r="AH4458" i="1"/>
  <c r="AI4458" i="1" s="1"/>
  <c r="D4459" i="1"/>
  <c r="O4459" i="1"/>
  <c r="W4459" i="1"/>
  <c r="Y4459" i="1"/>
  <c r="AA4459" i="1" s="1"/>
  <c r="AF4459" i="1"/>
  <c r="AH4459" i="1"/>
  <c r="AI4459" i="1" s="1"/>
  <c r="D4460" i="1"/>
  <c r="O4460" i="1"/>
  <c r="W4460" i="1"/>
  <c r="Y4460" i="1"/>
  <c r="AA4460" i="1" s="1"/>
  <c r="AF4460" i="1"/>
  <c r="AH4460" i="1"/>
  <c r="AI4460" i="1" s="1"/>
  <c r="D4461" i="1"/>
  <c r="O4461" i="1"/>
  <c r="W4461" i="1"/>
  <c r="Y4461" i="1"/>
  <c r="AA4461" i="1" s="1"/>
  <c r="AF4461" i="1"/>
  <c r="AH4461" i="1"/>
  <c r="AI4461" i="1"/>
  <c r="D4462" i="1"/>
  <c r="S4462" i="1" s="1"/>
  <c r="O4462" i="1"/>
  <c r="W4462" i="1"/>
  <c r="Y4462" i="1"/>
  <c r="AA4462" i="1"/>
  <c r="AF4462" i="1"/>
  <c r="AH4462" i="1"/>
  <c r="AI4462" i="1"/>
  <c r="D4463" i="1"/>
  <c r="O4463" i="1"/>
  <c r="W4463" i="1"/>
  <c r="Y4463" i="1"/>
  <c r="AA4463" i="1" s="1"/>
  <c r="AF4463" i="1"/>
  <c r="AH4463" i="1"/>
  <c r="AI4463" i="1"/>
  <c r="D4464" i="1"/>
  <c r="S4464" i="1" s="1"/>
  <c r="AK4464" i="1" s="1"/>
  <c r="O4464" i="1"/>
  <c r="W4464" i="1"/>
  <c r="Y4464" i="1"/>
  <c r="AA4464" i="1" s="1"/>
  <c r="AF4464" i="1"/>
  <c r="AH4464" i="1"/>
  <c r="AI4464" i="1"/>
  <c r="D4465" i="1"/>
  <c r="S4465" i="1" s="1"/>
  <c r="O4465" i="1"/>
  <c r="W4465" i="1"/>
  <c r="Y4465" i="1"/>
  <c r="AA4465" i="1"/>
  <c r="AF4465" i="1"/>
  <c r="AH4465" i="1"/>
  <c r="AI4465" i="1" s="1"/>
  <c r="D4466" i="1"/>
  <c r="O4466" i="1"/>
  <c r="W4466" i="1"/>
  <c r="Y4466" i="1"/>
  <c r="AA4466" i="1" s="1"/>
  <c r="AF4466" i="1"/>
  <c r="AH4466" i="1"/>
  <c r="AI4466" i="1" s="1"/>
  <c r="D4467" i="1"/>
  <c r="S4467" i="1" s="1"/>
  <c r="AK4467" i="1" s="1"/>
  <c r="O4467" i="1"/>
  <c r="W4467" i="1"/>
  <c r="Y4467" i="1"/>
  <c r="AA4467" i="1" s="1"/>
  <c r="AF4467" i="1"/>
  <c r="AH4467" i="1"/>
  <c r="AI4467" i="1" s="1"/>
  <c r="D4468" i="1"/>
  <c r="S4468" i="1" s="1"/>
  <c r="O4468" i="1"/>
  <c r="W4468" i="1"/>
  <c r="Y4468" i="1"/>
  <c r="AA4468" i="1"/>
  <c r="AF4468" i="1"/>
  <c r="AH4468" i="1"/>
  <c r="AI4468" i="1" s="1"/>
  <c r="D4469" i="1"/>
  <c r="O4469" i="1"/>
  <c r="W4469" i="1"/>
  <c r="Z4469" i="1" s="1"/>
  <c r="AB4469" i="1" s="1"/>
  <c r="Y4469" i="1"/>
  <c r="AA4469" i="1" s="1"/>
  <c r="AF4469" i="1"/>
  <c r="AH4469" i="1"/>
  <c r="AI4469" i="1" s="1"/>
  <c r="D4470" i="1"/>
  <c r="S4470" i="1" s="1"/>
  <c r="AK4470" i="1" s="1"/>
  <c r="O4470" i="1"/>
  <c r="W4470" i="1"/>
  <c r="Y4470" i="1"/>
  <c r="AA4470" i="1" s="1"/>
  <c r="AF4470" i="1"/>
  <c r="AH4470" i="1"/>
  <c r="AI4470" i="1" s="1"/>
  <c r="D4471" i="1"/>
  <c r="S4471" i="1" s="1"/>
  <c r="O4471" i="1"/>
  <c r="W4471" i="1"/>
  <c r="Y4471" i="1"/>
  <c r="AA4471" i="1" s="1"/>
  <c r="AF4471" i="1"/>
  <c r="AH4471" i="1"/>
  <c r="AI4471" i="1" s="1"/>
  <c r="D4472" i="1"/>
  <c r="O4472" i="1"/>
  <c r="W4472" i="1"/>
  <c r="Y4472" i="1"/>
  <c r="AA4472" i="1" s="1"/>
  <c r="AF4472" i="1"/>
  <c r="AH4472" i="1"/>
  <c r="AI4472" i="1" s="1"/>
  <c r="D4473" i="1"/>
  <c r="S4473" i="1" s="1"/>
  <c r="AK4473" i="1" s="1"/>
  <c r="O4473" i="1"/>
  <c r="W4473" i="1"/>
  <c r="Y4473" i="1"/>
  <c r="AA4473" i="1" s="1"/>
  <c r="Z4473" i="1"/>
  <c r="AB4473" i="1" s="1"/>
  <c r="AF4473" i="1"/>
  <c r="AH4473" i="1"/>
  <c r="AI4473" i="1" s="1"/>
  <c r="D4474" i="1"/>
  <c r="S4474" i="1" s="1"/>
  <c r="O4474" i="1"/>
  <c r="W4474" i="1"/>
  <c r="Y4474" i="1"/>
  <c r="AA4474" i="1"/>
  <c r="AF4474" i="1"/>
  <c r="AH4474" i="1"/>
  <c r="AI4474" i="1" s="1"/>
  <c r="D4475" i="1"/>
  <c r="O4475" i="1"/>
  <c r="W4475" i="1"/>
  <c r="Y4475" i="1"/>
  <c r="AA4475" i="1" s="1"/>
  <c r="AF4475" i="1"/>
  <c r="AH4475" i="1"/>
  <c r="AI4475" i="1" s="1"/>
  <c r="D4476" i="1"/>
  <c r="O4476" i="1"/>
  <c r="W4476" i="1"/>
  <c r="Y4476" i="1"/>
  <c r="AA4476" i="1" s="1"/>
  <c r="AF4476" i="1"/>
  <c r="AH4476" i="1"/>
  <c r="AI4476" i="1" s="1"/>
  <c r="D4477" i="1"/>
  <c r="S4477" i="1" s="1"/>
  <c r="AK4477" i="1" s="1"/>
  <c r="O4477" i="1"/>
  <c r="W4477" i="1"/>
  <c r="Y4477" i="1"/>
  <c r="AA4477" i="1"/>
  <c r="AF4477" i="1"/>
  <c r="AH4477" i="1"/>
  <c r="AI4477" i="1" s="1"/>
  <c r="D4478" i="1"/>
  <c r="O4478" i="1"/>
  <c r="W4478" i="1"/>
  <c r="Z4478" i="1"/>
  <c r="AB4478" i="1" s="1"/>
  <c r="Y4478" i="1"/>
  <c r="AA4478" i="1" s="1"/>
  <c r="AF4478" i="1"/>
  <c r="AH4478" i="1"/>
  <c r="AI4478" i="1"/>
  <c r="D4479" i="1"/>
  <c r="O4479" i="1"/>
  <c r="W4479" i="1"/>
  <c r="Y4479" i="1"/>
  <c r="AA4479" i="1" s="1"/>
  <c r="AF4479" i="1"/>
  <c r="AH4479" i="1"/>
  <c r="AI4479" i="1" s="1"/>
  <c r="D4480" i="1"/>
  <c r="O4480" i="1"/>
  <c r="W4480" i="1"/>
  <c r="Y4480" i="1"/>
  <c r="AA4480" i="1" s="1"/>
  <c r="AF4480" i="1"/>
  <c r="AH4480" i="1"/>
  <c r="AI4480" i="1" s="1"/>
  <c r="D4481" i="1"/>
  <c r="S4481" i="1" s="1"/>
  <c r="O4481" i="1"/>
  <c r="W4481" i="1"/>
  <c r="Y4481" i="1"/>
  <c r="AA4481" i="1" s="1"/>
  <c r="AF4481" i="1"/>
  <c r="AH4481" i="1"/>
  <c r="AI4481" i="1" s="1"/>
  <c r="D4482" i="1"/>
  <c r="S4482" i="1" s="1"/>
  <c r="AK4482" i="1" s="1"/>
  <c r="O4482" i="1"/>
  <c r="W4482" i="1"/>
  <c r="Y4482" i="1"/>
  <c r="AA4482" i="1" s="1"/>
  <c r="AF4482" i="1"/>
  <c r="AH4482" i="1"/>
  <c r="AI4482" i="1" s="1"/>
  <c r="D4483" i="1"/>
  <c r="S4483" i="1" s="1"/>
  <c r="AK4483" i="1" s="1"/>
  <c r="O4483" i="1"/>
  <c r="W4483" i="1"/>
  <c r="Y4483" i="1"/>
  <c r="AA4483" i="1" s="1"/>
  <c r="AF4483" i="1"/>
  <c r="AH4483" i="1"/>
  <c r="AI4483" i="1" s="1"/>
  <c r="D4484" i="1"/>
  <c r="O4484" i="1"/>
  <c r="W4484" i="1"/>
  <c r="Z4484" i="1"/>
  <c r="AB4484" i="1" s="1"/>
  <c r="Y4484" i="1"/>
  <c r="AA4484" i="1" s="1"/>
  <c r="AF4484" i="1"/>
  <c r="AH4484" i="1"/>
  <c r="AI4484" i="1" s="1"/>
  <c r="D4485" i="1"/>
  <c r="S4485" i="1" s="1"/>
  <c r="AK4485" i="1" s="1"/>
  <c r="O4485" i="1"/>
  <c r="W4485" i="1"/>
  <c r="Y4485" i="1"/>
  <c r="AA4485" i="1" s="1"/>
  <c r="AF4485" i="1"/>
  <c r="AH4485" i="1"/>
  <c r="AI4485" i="1" s="1"/>
  <c r="D4486" i="1"/>
  <c r="O4486" i="1"/>
  <c r="W4486" i="1"/>
  <c r="Y4486" i="1"/>
  <c r="AA4486" i="1" s="1"/>
  <c r="AF4486" i="1"/>
  <c r="AH4486" i="1"/>
  <c r="AI4486" i="1" s="1"/>
  <c r="D4487" i="1"/>
  <c r="S4487" i="1" s="1"/>
  <c r="AK4487" i="1" s="1"/>
  <c r="O4487" i="1"/>
  <c r="W4487" i="1"/>
  <c r="Y4487" i="1"/>
  <c r="AA4487" i="1" s="1"/>
  <c r="AF4487" i="1"/>
  <c r="AH4487" i="1"/>
  <c r="AI4487" i="1" s="1"/>
  <c r="D4488" i="1"/>
  <c r="S4488" i="1" s="1"/>
  <c r="AK4488" i="1" s="1"/>
  <c r="O4488" i="1"/>
  <c r="W4488" i="1"/>
  <c r="Y4488" i="1"/>
  <c r="AA4488" i="1" s="1"/>
  <c r="AF4488" i="1"/>
  <c r="AH4488" i="1"/>
  <c r="AI4488" i="1" s="1"/>
  <c r="D4489" i="1"/>
  <c r="S4489" i="1" s="1"/>
  <c r="AK4489" i="1" s="1"/>
  <c r="O4489" i="1"/>
  <c r="W4489" i="1"/>
  <c r="Y4489" i="1"/>
  <c r="AA4489" i="1" s="1"/>
  <c r="AF4489" i="1"/>
  <c r="AH4489" i="1"/>
  <c r="AI4489" i="1" s="1"/>
  <c r="D4490" i="1"/>
  <c r="O4490" i="1"/>
  <c r="W4490" i="1"/>
  <c r="Y4490" i="1"/>
  <c r="AA4490" i="1" s="1"/>
  <c r="AF4490" i="1"/>
  <c r="AH4490" i="1"/>
  <c r="AI4490" i="1" s="1"/>
  <c r="D4491" i="1"/>
  <c r="O4491" i="1"/>
  <c r="W4491" i="1"/>
  <c r="Y4491" i="1"/>
  <c r="AA4491" i="1" s="1"/>
  <c r="Z4491" i="1"/>
  <c r="AB4491" i="1" s="1"/>
  <c r="AF4491" i="1"/>
  <c r="AH4491" i="1"/>
  <c r="AI4491" i="1" s="1"/>
  <c r="D4492" i="1"/>
  <c r="O4492" i="1"/>
  <c r="W4492" i="1"/>
  <c r="Y4492" i="1"/>
  <c r="AA4492" i="1" s="1"/>
  <c r="AF4492" i="1"/>
  <c r="AH4492" i="1"/>
  <c r="AI4492" i="1"/>
  <c r="D4493" i="1"/>
  <c r="S4493" i="1" s="1"/>
  <c r="O4493" i="1"/>
  <c r="W4493" i="1"/>
  <c r="Y4493" i="1"/>
  <c r="AA4493" i="1" s="1"/>
  <c r="AF4493" i="1"/>
  <c r="AH4493" i="1"/>
  <c r="AI4493" i="1"/>
  <c r="D4494" i="1"/>
  <c r="S4494" i="1" s="1"/>
  <c r="O4494" i="1"/>
  <c r="W4494" i="1"/>
  <c r="Y4494" i="1"/>
  <c r="AA4494" i="1" s="1"/>
  <c r="AF4494" i="1"/>
  <c r="AH4494" i="1"/>
  <c r="AI4494" i="1" s="1"/>
  <c r="D4495" i="1"/>
  <c r="S4495" i="1" s="1"/>
  <c r="AK4495" i="1" s="1"/>
  <c r="O4495" i="1"/>
  <c r="W4495" i="1"/>
  <c r="Y4495" i="1"/>
  <c r="AA4495" i="1" s="1"/>
  <c r="AF4495" i="1"/>
  <c r="AH4495" i="1"/>
  <c r="AI4495" i="1" s="1"/>
  <c r="D4496" i="1"/>
  <c r="O4496" i="1"/>
  <c r="W4496" i="1"/>
  <c r="Y4496" i="1"/>
  <c r="AA4496" i="1" s="1"/>
  <c r="AF4496" i="1"/>
  <c r="AH4496" i="1"/>
  <c r="AI4496" i="1" s="1"/>
  <c r="D4497" i="1"/>
  <c r="O4497" i="1"/>
  <c r="W4497" i="1"/>
  <c r="Y4497" i="1"/>
  <c r="AA4497" i="1" s="1"/>
  <c r="AF4497" i="1"/>
  <c r="AH4497" i="1"/>
  <c r="AI4497" i="1"/>
  <c r="D4498" i="1"/>
  <c r="O4498" i="1"/>
  <c r="W4498" i="1"/>
  <c r="Y4498" i="1"/>
  <c r="AA4498" i="1"/>
  <c r="AF4498" i="1"/>
  <c r="AH4498" i="1"/>
  <c r="AI4498" i="1" s="1"/>
  <c r="D4499" i="1"/>
  <c r="O4499" i="1"/>
  <c r="W4499" i="1"/>
  <c r="Y4499" i="1"/>
  <c r="AA4499" i="1" s="1"/>
  <c r="AF4499" i="1"/>
  <c r="AH4499" i="1"/>
  <c r="AI4499" i="1" s="1"/>
  <c r="D4500" i="1"/>
  <c r="S4500" i="1" s="1"/>
  <c r="AK4500" i="1" s="1"/>
  <c r="O4500" i="1"/>
  <c r="W4500" i="1"/>
  <c r="Y4500" i="1"/>
  <c r="AA4500" i="1" s="1"/>
  <c r="AF4500" i="1"/>
  <c r="AH4500" i="1"/>
  <c r="AI4500" i="1" s="1"/>
  <c r="D4501" i="1"/>
  <c r="S4501" i="1" s="1"/>
  <c r="AK4501" i="1" s="1"/>
  <c r="O4501" i="1"/>
  <c r="W4501" i="1"/>
  <c r="Y4501" i="1"/>
  <c r="AA4501" i="1" s="1"/>
  <c r="Z4501" i="1"/>
  <c r="AB4501" i="1" s="1"/>
  <c r="AF4501" i="1"/>
  <c r="AH4501" i="1"/>
  <c r="AI4501" i="1" s="1"/>
  <c r="D4502" i="1"/>
  <c r="O4502" i="1"/>
  <c r="W4502" i="1"/>
  <c r="Y4502" i="1"/>
  <c r="AA4502" i="1" s="1"/>
  <c r="AF4502" i="1"/>
  <c r="AH4502" i="1"/>
  <c r="AI4502" i="1" s="1"/>
  <c r="D4503" i="1"/>
  <c r="S4503" i="1" s="1"/>
  <c r="AK4503" i="1" s="1"/>
  <c r="O4503" i="1"/>
  <c r="W4503" i="1"/>
  <c r="Y4503" i="1"/>
  <c r="AA4503" i="1" s="1"/>
  <c r="AF4503" i="1"/>
  <c r="AH4503" i="1"/>
  <c r="AI4503" i="1" s="1"/>
  <c r="D4504" i="1"/>
  <c r="S4504" i="1" s="1"/>
  <c r="AK4504" i="1" s="1"/>
  <c r="O4504" i="1"/>
  <c r="W4504" i="1"/>
  <c r="Y4504" i="1"/>
  <c r="AA4504" i="1" s="1"/>
  <c r="AF4504" i="1"/>
  <c r="AH4504" i="1"/>
  <c r="AI4504" i="1" s="1"/>
  <c r="D4505" i="1"/>
  <c r="S4505" i="1" s="1"/>
  <c r="O4505" i="1"/>
  <c r="W4505" i="1"/>
  <c r="Y4505" i="1"/>
  <c r="AA4505" i="1" s="1"/>
  <c r="AF4505" i="1"/>
  <c r="AH4505" i="1"/>
  <c r="AI4505" i="1" s="1"/>
  <c r="D4506" i="1"/>
  <c r="S4506" i="1" s="1"/>
  <c r="AK4506" i="1" s="1"/>
  <c r="O4506" i="1"/>
  <c r="W4506" i="1"/>
  <c r="Y4506" i="1"/>
  <c r="AA4506" i="1" s="1"/>
  <c r="AF4506" i="1"/>
  <c r="AH4506" i="1"/>
  <c r="AI4506" i="1" s="1"/>
  <c r="D4507" i="1"/>
  <c r="S4507" i="1" s="1"/>
  <c r="O4507" i="1"/>
  <c r="W4507" i="1"/>
  <c r="Y4507" i="1"/>
  <c r="AA4507" i="1" s="1"/>
  <c r="AF4507" i="1"/>
  <c r="AH4507" i="1"/>
  <c r="AI4507" i="1" s="1"/>
  <c r="D4508" i="1"/>
  <c r="O4508" i="1"/>
  <c r="W4508" i="1"/>
  <c r="Z4508" i="1"/>
  <c r="AB4508" i="1" s="1"/>
  <c r="Y4508" i="1"/>
  <c r="AA4508" i="1" s="1"/>
  <c r="AF4508" i="1"/>
  <c r="AH4508" i="1"/>
  <c r="AI4508" i="1" s="1"/>
  <c r="D4509" i="1"/>
  <c r="S4509" i="1" s="1"/>
  <c r="AK4509" i="1" s="1"/>
  <c r="O4509" i="1"/>
  <c r="W4509" i="1"/>
  <c r="Y4509" i="1"/>
  <c r="AA4509" i="1" s="1"/>
  <c r="AF4509" i="1"/>
  <c r="AH4509" i="1"/>
  <c r="AI4509" i="1" s="1"/>
  <c r="D4510" i="1"/>
  <c r="S4510" i="1" s="1"/>
  <c r="AK4510" i="1" s="1"/>
  <c r="O4510" i="1"/>
  <c r="W4510" i="1"/>
  <c r="Y4510" i="1"/>
  <c r="AA4510" i="1" s="1"/>
  <c r="AF4510" i="1"/>
  <c r="AH4510" i="1"/>
  <c r="AI4510" i="1"/>
  <c r="D4511" i="1"/>
  <c r="S4511" i="1" s="1"/>
  <c r="O4511" i="1"/>
  <c r="W4511" i="1"/>
  <c r="Y4511" i="1"/>
  <c r="AA4511" i="1" s="1"/>
  <c r="AF4511" i="1"/>
  <c r="AH4511" i="1"/>
  <c r="AI4511" i="1" s="1"/>
  <c r="D4512" i="1"/>
  <c r="S4512" i="1" s="1"/>
  <c r="AK4512" i="1" s="1"/>
  <c r="O4512" i="1"/>
  <c r="W4512" i="1"/>
  <c r="Y4512" i="1"/>
  <c r="AA4512" i="1" s="1"/>
  <c r="AF4512" i="1"/>
  <c r="AH4512" i="1"/>
  <c r="AI4512" i="1" s="1"/>
  <c r="D4513" i="1"/>
  <c r="S4513" i="1" s="1"/>
  <c r="AK4513" i="1" s="1"/>
  <c r="O4513" i="1"/>
  <c r="W4513" i="1"/>
  <c r="Y4513" i="1"/>
  <c r="AA4513" i="1"/>
  <c r="AF4513" i="1"/>
  <c r="AH4513" i="1"/>
  <c r="AI4513" i="1"/>
  <c r="D4514" i="1"/>
  <c r="O4514" i="1"/>
  <c r="W4514" i="1"/>
  <c r="Y4514" i="1"/>
  <c r="AA4514" i="1" s="1"/>
  <c r="AF4514" i="1"/>
  <c r="AH4514" i="1"/>
  <c r="AI4514" i="1" s="1"/>
  <c r="D4515" i="1"/>
  <c r="S4515" i="1" s="1"/>
  <c r="AK4515" i="1" s="1"/>
  <c r="O4515" i="1"/>
  <c r="W4515" i="1"/>
  <c r="Y4515" i="1"/>
  <c r="AA4515" i="1" s="1"/>
  <c r="AF4515" i="1"/>
  <c r="AH4515" i="1"/>
  <c r="AI4515" i="1" s="1"/>
  <c r="D4516" i="1"/>
  <c r="S4516" i="1" s="1"/>
  <c r="AK4516" i="1" s="1"/>
  <c r="O4516" i="1"/>
  <c r="W4516" i="1"/>
  <c r="Y4516" i="1"/>
  <c r="AA4516" i="1" s="1"/>
  <c r="AF4516" i="1"/>
  <c r="AH4516" i="1"/>
  <c r="AI4516" i="1" s="1"/>
  <c r="D4517" i="1"/>
  <c r="O4517" i="1"/>
  <c r="W4517" i="1"/>
  <c r="Y4517" i="1"/>
  <c r="AA4517" i="1" s="1"/>
  <c r="AF4517" i="1"/>
  <c r="AH4517" i="1"/>
  <c r="AI4517" i="1" s="1"/>
  <c r="D4518" i="1"/>
  <c r="S4518" i="1" s="1"/>
  <c r="AK4518" i="1" s="1"/>
  <c r="O4518" i="1"/>
  <c r="W4518" i="1"/>
  <c r="Y4518" i="1"/>
  <c r="AA4518" i="1" s="1"/>
  <c r="AF4518" i="1"/>
  <c r="AH4518" i="1"/>
  <c r="AI4518" i="1"/>
  <c r="D4519" i="1"/>
  <c r="O4519" i="1"/>
  <c r="W4519" i="1"/>
  <c r="Y4519" i="1"/>
  <c r="Z4519" i="1" s="1"/>
  <c r="AB4519" i="1" s="1"/>
  <c r="AF4519" i="1"/>
  <c r="AH4519" i="1"/>
  <c r="AI4519" i="1" s="1"/>
  <c r="D4520" i="1"/>
  <c r="O4520" i="1"/>
  <c r="W4520" i="1"/>
  <c r="Y4520" i="1"/>
  <c r="AA4520" i="1" s="1"/>
  <c r="AF4520" i="1"/>
  <c r="AH4520" i="1"/>
  <c r="AI4520" i="1" s="1"/>
  <c r="D4521" i="1"/>
  <c r="S4521" i="1" s="1"/>
  <c r="AK4521" i="1" s="1"/>
  <c r="O4521" i="1"/>
  <c r="W4521" i="1"/>
  <c r="Y4521" i="1"/>
  <c r="AA4521" i="1" s="1"/>
  <c r="AF4521" i="1"/>
  <c r="AH4521" i="1"/>
  <c r="AI4521" i="1" s="1"/>
  <c r="D4522" i="1"/>
  <c r="S4522" i="1" s="1"/>
  <c r="O4522" i="1"/>
  <c r="W4522" i="1"/>
  <c r="Y4522" i="1"/>
  <c r="AA4522" i="1" s="1"/>
  <c r="AF4522" i="1"/>
  <c r="AH4522" i="1"/>
  <c r="AI4522" i="1" s="1"/>
  <c r="D4523" i="1"/>
  <c r="S4523" i="1" s="1"/>
  <c r="AK4523" i="1" s="1"/>
  <c r="O4523" i="1"/>
  <c r="W4523" i="1"/>
  <c r="Y4523" i="1"/>
  <c r="AA4523" i="1" s="1"/>
  <c r="AF4523" i="1"/>
  <c r="AH4523" i="1"/>
  <c r="AI4523" i="1" s="1"/>
  <c r="D4524" i="1"/>
  <c r="S4524" i="1" s="1"/>
  <c r="AK4524" i="1" s="1"/>
  <c r="O4524" i="1"/>
  <c r="W4524" i="1"/>
  <c r="Y4524" i="1"/>
  <c r="AA4524" i="1" s="1"/>
  <c r="AF4524" i="1"/>
  <c r="AH4524" i="1"/>
  <c r="AI4524" i="1" s="1"/>
  <c r="D4525" i="1"/>
  <c r="S4525" i="1" s="1"/>
  <c r="O4525" i="1"/>
  <c r="W4525" i="1"/>
  <c r="Y4525" i="1"/>
  <c r="AA4525" i="1" s="1"/>
  <c r="AF4525" i="1"/>
  <c r="AH4525" i="1"/>
  <c r="AI4525" i="1" s="1"/>
  <c r="D4526" i="1"/>
  <c r="O4526" i="1"/>
  <c r="W4526" i="1"/>
  <c r="Y4526" i="1"/>
  <c r="AA4526" i="1" s="1"/>
  <c r="AF4526" i="1"/>
  <c r="AH4526" i="1"/>
  <c r="AI4526" i="1" s="1"/>
  <c r="D4527" i="1"/>
  <c r="S4527" i="1" s="1"/>
  <c r="AK4527" i="1" s="1"/>
  <c r="O4527" i="1"/>
  <c r="W4527" i="1"/>
  <c r="Y4527" i="1"/>
  <c r="AA4527" i="1" s="1"/>
  <c r="AF4527" i="1"/>
  <c r="AH4527" i="1"/>
  <c r="AI4527" i="1" s="1"/>
  <c r="D4528" i="1"/>
  <c r="S4528" i="1" s="1"/>
  <c r="AK4528" i="1" s="1"/>
  <c r="O4528" i="1"/>
  <c r="W4528" i="1"/>
  <c r="Y4528" i="1"/>
  <c r="AA4528" i="1"/>
  <c r="AF4528" i="1"/>
  <c r="AH4528" i="1"/>
  <c r="AI4528" i="1" s="1"/>
  <c r="D4529" i="1"/>
  <c r="S4529" i="1" s="1"/>
  <c r="O4529" i="1"/>
  <c r="W4529" i="1"/>
  <c r="Y4529" i="1"/>
  <c r="AA4529" i="1" s="1"/>
  <c r="AF4529" i="1"/>
  <c r="AH4529" i="1"/>
  <c r="AI4529" i="1" s="1"/>
  <c r="D4530" i="1"/>
  <c r="S4530" i="1" s="1"/>
  <c r="AK4530" i="1" s="1"/>
  <c r="O4530" i="1"/>
  <c r="W4530" i="1"/>
  <c r="Y4530" i="1"/>
  <c r="AA4530" i="1"/>
  <c r="AF4530" i="1"/>
  <c r="AH4530" i="1"/>
  <c r="AI4530" i="1" s="1"/>
  <c r="D4531" i="1"/>
  <c r="S4531" i="1" s="1"/>
  <c r="AK4531" i="1" s="1"/>
  <c r="O4531" i="1"/>
  <c r="W4531" i="1"/>
  <c r="Y4531" i="1"/>
  <c r="AA4531" i="1" s="1"/>
  <c r="AF4531" i="1"/>
  <c r="AH4531" i="1"/>
  <c r="AI4531" i="1" s="1"/>
  <c r="D4532" i="1"/>
  <c r="O4532" i="1"/>
  <c r="W4532" i="1"/>
  <c r="Y4532" i="1"/>
  <c r="AA4532" i="1" s="1"/>
  <c r="AF4532" i="1"/>
  <c r="AH4532" i="1"/>
  <c r="AI4532" i="1" s="1"/>
  <c r="D4533" i="1"/>
  <c r="S4533" i="1" s="1"/>
  <c r="AK4533" i="1" s="1"/>
  <c r="O4533" i="1"/>
  <c r="W4533" i="1"/>
  <c r="Y4533" i="1"/>
  <c r="AA4533" i="1" s="1"/>
  <c r="AF4533" i="1"/>
  <c r="AH4533" i="1"/>
  <c r="AI4533" i="1" s="1"/>
  <c r="D4534" i="1"/>
  <c r="S4534" i="1" s="1"/>
  <c r="AK4534" i="1" s="1"/>
  <c r="O4534" i="1"/>
  <c r="W4534" i="1"/>
  <c r="Z4534" i="1"/>
  <c r="AB4534" i="1" s="1"/>
  <c r="Y4534" i="1"/>
  <c r="AA4534" i="1"/>
  <c r="AF4534" i="1"/>
  <c r="AH4534" i="1"/>
  <c r="AI4534" i="1" s="1"/>
  <c r="D4535" i="1"/>
  <c r="S4535" i="1" s="1"/>
  <c r="O4535" i="1"/>
  <c r="W4535" i="1"/>
  <c r="Y4535" i="1"/>
  <c r="AA4535" i="1" s="1"/>
  <c r="AF4535" i="1"/>
  <c r="AH4535" i="1"/>
  <c r="AI4535" i="1" s="1"/>
  <c r="D4536" i="1"/>
  <c r="S4536" i="1" s="1"/>
  <c r="AK4536" i="1" s="1"/>
  <c r="O4536" i="1"/>
  <c r="W4536" i="1"/>
  <c r="Y4536" i="1"/>
  <c r="AA4536" i="1" s="1"/>
  <c r="Z4536" i="1"/>
  <c r="AB4536" i="1" s="1"/>
  <c r="AF4536" i="1"/>
  <c r="AH4536" i="1"/>
  <c r="AI4536" i="1" s="1"/>
  <c r="D4537" i="1"/>
  <c r="S4537" i="1" s="1"/>
  <c r="O4537" i="1"/>
  <c r="W4537" i="1"/>
  <c r="Y4537" i="1"/>
  <c r="AA4537" i="1" s="1"/>
  <c r="AF4537" i="1"/>
  <c r="AH4537" i="1"/>
  <c r="AI4537" i="1"/>
  <c r="D4538" i="1"/>
  <c r="S4538" i="1" s="1"/>
  <c r="AK4538" i="1" s="1"/>
  <c r="O4538" i="1"/>
  <c r="W4538" i="1"/>
  <c r="Y4538" i="1"/>
  <c r="AA4538" i="1" s="1"/>
  <c r="AF4538" i="1"/>
  <c r="AH4538" i="1"/>
  <c r="AI4538" i="1" s="1"/>
  <c r="D4539" i="1"/>
  <c r="S4539" i="1" s="1"/>
  <c r="AK4539" i="1" s="1"/>
  <c r="O4539" i="1"/>
  <c r="W4539" i="1"/>
  <c r="Y4539" i="1"/>
  <c r="AA4539" i="1" s="1"/>
  <c r="AF4539" i="1"/>
  <c r="AH4539" i="1"/>
  <c r="AI4539" i="1" s="1"/>
  <c r="D4540" i="1"/>
  <c r="S4540" i="1" s="1"/>
  <c r="O4540" i="1"/>
  <c r="W4540" i="1"/>
  <c r="Y4540" i="1"/>
  <c r="AA4540" i="1" s="1"/>
  <c r="AF4540" i="1"/>
  <c r="AH4540" i="1"/>
  <c r="AI4540" i="1" s="1"/>
  <c r="D4541" i="1"/>
  <c r="S4541" i="1" s="1"/>
  <c r="AK4541" i="1" s="1"/>
  <c r="O4541" i="1"/>
  <c r="W4541" i="1"/>
  <c r="Y4541" i="1"/>
  <c r="AA4541" i="1" s="1"/>
  <c r="AF4541" i="1"/>
  <c r="AH4541" i="1"/>
  <c r="AI4541" i="1" s="1"/>
  <c r="D4542" i="1"/>
  <c r="S4542" i="1" s="1"/>
  <c r="AK4542" i="1" s="1"/>
  <c r="O4542" i="1"/>
  <c r="W4542" i="1"/>
  <c r="Y4542" i="1"/>
  <c r="AA4542" i="1"/>
  <c r="AF4542" i="1"/>
  <c r="AH4542" i="1"/>
  <c r="AI4542" i="1" s="1"/>
  <c r="D4543" i="1"/>
  <c r="S4543" i="1" s="1"/>
  <c r="O4543" i="1"/>
  <c r="W4543" i="1"/>
  <c r="Y4543" i="1"/>
  <c r="AA4543" i="1"/>
  <c r="AF4543" i="1"/>
  <c r="AH4543" i="1"/>
  <c r="AI4543" i="1" s="1"/>
  <c r="D4544" i="1"/>
  <c r="S4544" i="1" s="1"/>
  <c r="AK4544" i="1" s="1"/>
  <c r="O4544" i="1"/>
  <c r="W4544" i="1"/>
  <c r="Y4544" i="1"/>
  <c r="AA4544" i="1" s="1"/>
  <c r="AF4544" i="1"/>
  <c r="AH4544" i="1"/>
  <c r="AI4544" i="1" s="1"/>
  <c r="D4545" i="1"/>
  <c r="S4545" i="1" s="1"/>
  <c r="AK4545" i="1" s="1"/>
  <c r="O4545" i="1"/>
  <c r="W4545" i="1"/>
  <c r="Y4545" i="1"/>
  <c r="AA4545" i="1" s="1"/>
  <c r="AF4545" i="1"/>
  <c r="AH4545" i="1"/>
  <c r="AI4545" i="1" s="1"/>
  <c r="D4546" i="1"/>
  <c r="S4546" i="1" s="1"/>
  <c r="AK4546" i="1" s="1"/>
  <c r="O4546" i="1"/>
  <c r="W4546" i="1"/>
  <c r="Z4546" i="1" s="1"/>
  <c r="AB4546" i="1" s="1"/>
  <c r="Y4546" i="1"/>
  <c r="AA4546" i="1" s="1"/>
  <c r="AF4546" i="1"/>
  <c r="AH4546" i="1"/>
  <c r="AI4546" i="1" s="1"/>
  <c r="D4547" i="1"/>
  <c r="S4547" i="1" s="1"/>
  <c r="AK4547" i="1" s="1"/>
  <c r="O4547" i="1"/>
  <c r="W4547" i="1"/>
  <c r="Y4547" i="1"/>
  <c r="AA4547" i="1" s="1"/>
  <c r="AF4547" i="1"/>
  <c r="AH4547" i="1"/>
  <c r="AI4547" i="1"/>
  <c r="D4548" i="1"/>
  <c r="S4548" i="1" s="1"/>
  <c r="AK4548" i="1" s="1"/>
  <c r="O4548" i="1"/>
  <c r="W4548" i="1"/>
  <c r="Y4548" i="1"/>
  <c r="AA4548" i="1" s="1"/>
  <c r="AF4548" i="1"/>
  <c r="AH4548" i="1"/>
  <c r="AI4548" i="1" s="1"/>
  <c r="D4549" i="1"/>
  <c r="S4549" i="1" s="1"/>
  <c r="O4549" i="1"/>
  <c r="W4549" i="1"/>
  <c r="Y4549" i="1"/>
  <c r="AA4549" i="1" s="1"/>
  <c r="AF4549" i="1"/>
  <c r="AH4549" i="1"/>
  <c r="AI4549" i="1" s="1"/>
  <c r="D4550" i="1"/>
  <c r="S4550" i="1" s="1"/>
  <c r="AK4550" i="1" s="1"/>
  <c r="O4550" i="1"/>
  <c r="W4550" i="1"/>
  <c r="Y4550" i="1"/>
  <c r="AA4550" i="1" s="1"/>
  <c r="AF4550" i="1"/>
  <c r="AH4550" i="1"/>
  <c r="AI4550" i="1" s="1"/>
  <c r="D4551" i="1"/>
  <c r="S4551" i="1" s="1"/>
  <c r="AK4551" i="1" s="1"/>
  <c r="O4551" i="1"/>
  <c r="W4551" i="1"/>
  <c r="Y4551" i="1"/>
  <c r="AA4551" i="1" s="1"/>
  <c r="AF4551" i="1"/>
  <c r="AH4551" i="1"/>
  <c r="AI4551" i="1" s="1"/>
  <c r="D4552" i="1"/>
  <c r="S4552" i="1" s="1"/>
  <c r="AK4552" i="1" s="1"/>
  <c r="O4552" i="1"/>
  <c r="W4552" i="1"/>
  <c r="Y4552" i="1"/>
  <c r="AA4552" i="1" s="1"/>
  <c r="AF4552" i="1"/>
  <c r="AH4552" i="1"/>
  <c r="AI4552" i="1" s="1"/>
  <c r="D4553" i="1"/>
  <c r="S4553" i="1" s="1"/>
  <c r="O4553" i="1"/>
  <c r="W4553" i="1"/>
  <c r="Y4553" i="1"/>
  <c r="AA4553" i="1" s="1"/>
  <c r="AF4553" i="1"/>
  <c r="AH4553" i="1"/>
  <c r="AI4553" i="1" s="1"/>
  <c r="D4554" i="1"/>
  <c r="S4554" i="1" s="1"/>
  <c r="AK4554" i="1" s="1"/>
  <c r="O4554" i="1"/>
  <c r="W4554" i="1"/>
  <c r="Y4554" i="1"/>
  <c r="Z4554" i="1" s="1"/>
  <c r="AB4554" i="1" s="1"/>
  <c r="AF4554" i="1"/>
  <c r="AH4554" i="1"/>
  <c r="AI4554" i="1"/>
  <c r="D4555" i="1"/>
  <c r="S4555" i="1" s="1"/>
  <c r="O4555" i="1"/>
  <c r="W4555" i="1"/>
  <c r="Y4555" i="1"/>
  <c r="AA4555" i="1" s="1"/>
  <c r="AF4555" i="1"/>
  <c r="AH4555" i="1"/>
  <c r="AI4555" i="1" s="1"/>
  <c r="D4556" i="1"/>
  <c r="S4556" i="1" s="1"/>
  <c r="AK4556" i="1" s="1"/>
  <c r="O4556" i="1"/>
  <c r="W4556" i="1"/>
  <c r="Y4556" i="1"/>
  <c r="AA4556" i="1" s="1"/>
  <c r="AF4556" i="1"/>
  <c r="AH4556" i="1"/>
  <c r="AI4556" i="1" s="1"/>
  <c r="D4557" i="1"/>
  <c r="S4557" i="1" s="1"/>
  <c r="AK4557" i="1" s="1"/>
  <c r="O4557" i="1"/>
  <c r="W4557" i="1"/>
  <c r="Y4557" i="1"/>
  <c r="AA4557" i="1" s="1"/>
  <c r="AF4557" i="1"/>
  <c r="AH4557" i="1"/>
  <c r="AI4557" i="1" s="1"/>
  <c r="D4558" i="1"/>
  <c r="S4558" i="1" s="1"/>
  <c r="AK4558" i="1" s="1"/>
  <c r="O4558" i="1"/>
  <c r="W4558" i="1"/>
  <c r="Y4558" i="1"/>
  <c r="AA4558" i="1" s="1"/>
  <c r="AF4558" i="1"/>
  <c r="AH4558" i="1"/>
  <c r="AI4558" i="1" s="1"/>
  <c r="D4559" i="1"/>
  <c r="S4559" i="1" s="1"/>
  <c r="O4559" i="1"/>
  <c r="W4559" i="1"/>
  <c r="Z4559" i="1" s="1"/>
  <c r="AB4559" i="1" s="1"/>
  <c r="Y4559" i="1"/>
  <c r="AA4559" i="1" s="1"/>
  <c r="AF4559" i="1"/>
  <c r="AH4559" i="1"/>
  <c r="AI4559" i="1" s="1"/>
  <c r="D4560" i="1"/>
  <c r="O4560" i="1"/>
  <c r="W4560" i="1"/>
  <c r="Y4560" i="1"/>
  <c r="AA4560" i="1" s="1"/>
  <c r="AF4560" i="1"/>
  <c r="AH4560" i="1"/>
  <c r="AI4560" i="1" s="1"/>
  <c r="D4561" i="1"/>
  <c r="O4561" i="1"/>
  <c r="W4561" i="1"/>
  <c r="Y4561" i="1"/>
  <c r="AA4561" i="1" s="1"/>
  <c r="AF4561" i="1"/>
  <c r="AH4561" i="1"/>
  <c r="AI4561" i="1" s="1"/>
  <c r="D4562" i="1"/>
  <c r="S4562" i="1" s="1"/>
  <c r="AK4562" i="1" s="1"/>
  <c r="O4562" i="1"/>
  <c r="W4562" i="1"/>
  <c r="Y4562" i="1"/>
  <c r="AA4562" i="1" s="1"/>
  <c r="AF4562" i="1"/>
  <c r="AH4562" i="1"/>
  <c r="AI4562" i="1" s="1"/>
  <c r="D4563" i="1"/>
  <c r="O4563" i="1"/>
  <c r="W4563" i="1"/>
  <c r="Y4563" i="1"/>
  <c r="Z4563" i="1" s="1"/>
  <c r="AB4563" i="1" s="1"/>
  <c r="AF4563" i="1"/>
  <c r="AH4563" i="1"/>
  <c r="AI4563" i="1" s="1"/>
  <c r="D4564" i="1"/>
  <c r="S4564" i="1" s="1"/>
  <c r="O4564" i="1"/>
  <c r="W4564" i="1"/>
  <c r="Y4564" i="1"/>
  <c r="AA4564" i="1" s="1"/>
  <c r="AF4564" i="1"/>
  <c r="AH4564" i="1"/>
  <c r="AI4564" i="1"/>
  <c r="D4565" i="1"/>
  <c r="S4565" i="1" s="1"/>
  <c r="AK4565" i="1" s="1"/>
  <c r="O4565" i="1"/>
  <c r="W4565" i="1"/>
  <c r="Y4565" i="1"/>
  <c r="AA4565" i="1" s="1"/>
  <c r="AF4565" i="1"/>
  <c r="AH4565" i="1"/>
  <c r="AI4565" i="1"/>
  <c r="D4566" i="1"/>
  <c r="S4566" i="1" s="1"/>
  <c r="AK4566" i="1" s="1"/>
  <c r="O4566" i="1"/>
  <c r="W4566" i="1"/>
  <c r="Y4566" i="1"/>
  <c r="AA4566" i="1" s="1"/>
  <c r="AF4566" i="1"/>
  <c r="AH4566" i="1"/>
  <c r="AI4566" i="1" s="1"/>
  <c r="D4567" i="1"/>
  <c r="S4567" i="1" s="1"/>
  <c r="O4567" i="1"/>
  <c r="W4567" i="1"/>
  <c r="Y4567" i="1"/>
  <c r="AA4567" i="1" s="1"/>
  <c r="AF4567" i="1"/>
  <c r="AH4567" i="1"/>
  <c r="AI4567" i="1" s="1"/>
  <c r="D4568" i="1"/>
  <c r="S4568" i="1" s="1"/>
  <c r="AK4568" i="1" s="1"/>
  <c r="O4568" i="1"/>
  <c r="W4568" i="1"/>
  <c r="Y4568" i="1"/>
  <c r="AA4568" i="1" s="1"/>
  <c r="AF4568" i="1"/>
  <c r="AH4568" i="1"/>
  <c r="AI4568" i="1" s="1"/>
  <c r="D4569" i="1"/>
  <c r="S4569" i="1" s="1"/>
  <c r="O4569" i="1"/>
  <c r="W4569" i="1"/>
  <c r="Y4569" i="1"/>
  <c r="Z4569" i="1" s="1"/>
  <c r="AB4569" i="1" s="1"/>
  <c r="AF4569" i="1"/>
  <c r="AH4569" i="1"/>
  <c r="AI4569" i="1"/>
  <c r="D4570" i="1"/>
  <c r="O4570" i="1"/>
  <c r="W4570" i="1"/>
  <c r="Y4570" i="1"/>
  <c r="AA4570" i="1" s="1"/>
  <c r="AF4570" i="1"/>
  <c r="AH4570" i="1"/>
  <c r="AI4570" i="1"/>
  <c r="D4571" i="1"/>
  <c r="S4571" i="1" s="1"/>
  <c r="AK4571" i="1" s="1"/>
  <c r="O4571" i="1"/>
  <c r="W4571" i="1"/>
  <c r="Y4571" i="1"/>
  <c r="AA4571" i="1" s="1"/>
  <c r="AF4571" i="1"/>
  <c r="AH4571" i="1"/>
  <c r="AI4571" i="1" s="1"/>
  <c r="D4572" i="1"/>
  <c r="S4572" i="1" s="1"/>
  <c r="O4572" i="1"/>
  <c r="W4572" i="1"/>
  <c r="Y4572" i="1"/>
  <c r="AA4572" i="1" s="1"/>
  <c r="Z4572" i="1"/>
  <c r="AB4572" i="1" s="1"/>
  <c r="AF4572" i="1"/>
  <c r="AH4572" i="1"/>
  <c r="AI4572" i="1" s="1"/>
  <c r="D4573" i="1"/>
  <c r="S4573" i="1" s="1"/>
  <c r="O4573" i="1"/>
  <c r="W4573" i="1"/>
  <c r="Y4573" i="1"/>
  <c r="AF4573" i="1"/>
  <c r="AH4573" i="1"/>
  <c r="AI4573" i="1" s="1"/>
  <c r="D4574" i="1"/>
  <c r="S4574" i="1" s="1"/>
  <c r="AK4574" i="1" s="1"/>
  <c r="O4574" i="1"/>
  <c r="W4574" i="1"/>
  <c r="Y4574" i="1"/>
  <c r="AA4574" i="1" s="1"/>
  <c r="AF4574" i="1"/>
  <c r="AH4574" i="1"/>
  <c r="AI4574" i="1" s="1"/>
  <c r="D4575" i="1"/>
  <c r="S4575" i="1" s="1"/>
  <c r="AK4575" i="1" s="1"/>
  <c r="O4575" i="1"/>
  <c r="W4575" i="1"/>
  <c r="Y4575" i="1"/>
  <c r="AA4575" i="1" s="1"/>
  <c r="AF4575" i="1"/>
  <c r="AH4575" i="1"/>
  <c r="AI4575" i="1"/>
  <c r="D4576" i="1"/>
  <c r="S4576" i="1" s="1"/>
  <c r="O4576" i="1"/>
  <c r="W4576" i="1"/>
  <c r="Y4576" i="1"/>
  <c r="AA4576" i="1"/>
  <c r="AF4576" i="1"/>
  <c r="AH4576" i="1"/>
  <c r="AI4576" i="1" s="1"/>
  <c r="D4577" i="1"/>
  <c r="S4577" i="1" s="1"/>
  <c r="AK4577" i="1" s="1"/>
  <c r="O4577" i="1"/>
  <c r="W4577" i="1"/>
  <c r="Y4577" i="1"/>
  <c r="AA4577" i="1" s="1"/>
  <c r="AF4577" i="1"/>
  <c r="AH4577" i="1"/>
  <c r="AI4577" i="1" s="1"/>
  <c r="D4578" i="1"/>
  <c r="O4578" i="1"/>
  <c r="W4578" i="1"/>
  <c r="Y4578" i="1"/>
  <c r="AA4578" i="1" s="1"/>
  <c r="AF4578" i="1"/>
  <c r="AH4578" i="1"/>
  <c r="AI4578" i="1"/>
  <c r="D4579" i="1"/>
  <c r="S4579" i="1" s="1"/>
  <c r="O4579" i="1"/>
  <c r="W4579" i="1"/>
  <c r="Y4579" i="1"/>
  <c r="AA4579" i="1" s="1"/>
  <c r="AF4579" i="1"/>
  <c r="AH4579" i="1"/>
  <c r="AI4579" i="1" s="1"/>
  <c r="D4580" i="1"/>
  <c r="S4580" i="1" s="1"/>
  <c r="O4580" i="1"/>
  <c r="W4580" i="1"/>
  <c r="Y4580" i="1"/>
  <c r="AA4580" i="1" s="1"/>
  <c r="AF4580" i="1"/>
  <c r="AH4580" i="1"/>
  <c r="AI4580" i="1" s="1"/>
  <c r="D4581" i="1"/>
  <c r="S4581" i="1" s="1"/>
  <c r="AK4581" i="1" s="1"/>
  <c r="O4581" i="1"/>
  <c r="W4581" i="1"/>
  <c r="Y4581" i="1"/>
  <c r="AA4581" i="1" s="1"/>
  <c r="AF4581" i="1"/>
  <c r="AH4581" i="1"/>
  <c r="AI4581" i="1" s="1"/>
  <c r="D4582" i="1"/>
  <c r="O4582" i="1"/>
  <c r="W4582" i="1"/>
  <c r="Y4582" i="1"/>
  <c r="AA4582" i="1" s="1"/>
  <c r="AF4582" i="1"/>
  <c r="AH4582" i="1"/>
  <c r="AI4582" i="1" s="1"/>
  <c r="D4583" i="1"/>
  <c r="S4583" i="1" s="1"/>
  <c r="AK4583" i="1" s="1"/>
  <c r="O4583" i="1"/>
  <c r="W4583" i="1"/>
  <c r="Y4583" i="1"/>
  <c r="AA4583" i="1" s="1"/>
  <c r="AF4583" i="1"/>
  <c r="AH4583" i="1"/>
  <c r="AI4583" i="1" s="1"/>
  <c r="D4584" i="1"/>
  <c r="S4584" i="1" s="1"/>
  <c r="AK4584" i="1" s="1"/>
  <c r="O4584" i="1"/>
  <c r="W4584" i="1"/>
  <c r="Y4584" i="1"/>
  <c r="AA4584" i="1"/>
  <c r="AF4584" i="1"/>
  <c r="AH4584" i="1"/>
  <c r="AI4584" i="1" s="1"/>
  <c r="D4585" i="1"/>
  <c r="S4585" i="1" s="1"/>
  <c r="O4585" i="1"/>
  <c r="W4585" i="1"/>
  <c r="Y4585" i="1"/>
  <c r="AA4585" i="1" s="1"/>
  <c r="AF4585" i="1"/>
  <c r="AH4585" i="1"/>
  <c r="AI4585" i="1" s="1"/>
  <c r="D4586" i="1"/>
  <c r="S4586" i="1" s="1"/>
  <c r="AK4586" i="1" s="1"/>
  <c r="O4586" i="1"/>
  <c r="W4586" i="1"/>
  <c r="Z4586" i="1" s="1"/>
  <c r="AB4586" i="1" s="1"/>
  <c r="Y4586" i="1"/>
  <c r="AA4586" i="1" s="1"/>
  <c r="AF4586" i="1"/>
  <c r="AH4586" i="1"/>
  <c r="AI4586" i="1" s="1"/>
  <c r="D4587" i="1"/>
  <c r="O4587" i="1"/>
  <c r="W4587" i="1"/>
  <c r="Y4587" i="1"/>
  <c r="AA4587" i="1" s="1"/>
  <c r="AF4587" i="1"/>
  <c r="AH4587" i="1"/>
  <c r="AI4587" i="1" s="1"/>
  <c r="D4588" i="1"/>
  <c r="S4588" i="1" s="1"/>
  <c r="O4588" i="1"/>
  <c r="W4588" i="1"/>
  <c r="Y4588" i="1"/>
  <c r="AA4588" i="1"/>
  <c r="AF4588" i="1"/>
  <c r="AH4588" i="1"/>
  <c r="AI4588" i="1" s="1"/>
  <c r="D4589" i="1"/>
  <c r="S4589" i="1" s="1"/>
  <c r="AK4589" i="1" s="1"/>
  <c r="O4589" i="1"/>
  <c r="W4589" i="1"/>
  <c r="Y4589" i="1"/>
  <c r="AA4589" i="1" s="1"/>
  <c r="AF4589" i="1"/>
  <c r="AH4589" i="1"/>
  <c r="AI4589" i="1" s="1"/>
  <c r="D4590" i="1"/>
  <c r="S4590" i="1" s="1"/>
  <c r="O4590" i="1"/>
  <c r="W4590" i="1"/>
  <c r="Y4590" i="1"/>
  <c r="AA4590" i="1"/>
  <c r="AF4590" i="1"/>
  <c r="AH4590" i="1"/>
  <c r="AI4590" i="1" s="1"/>
  <c r="D4591" i="1"/>
  <c r="S4591" i="1" s="1"/>
  <c r="O4591" i="1"/>
  <c r="W4591" i="1"/>
  <c r="Y4591" i="1"/>
  <c r="AA4591" i="1" s="1"/>
  <c r="AF4591" i="1"/>
  <c r="AH4591" i="1"/>
  <c r="AI4591" i="1" s="1"/>
  <c r="D4592" i="1"/>
  <c r="S4592" i="1" s="1"/>
  <c r="AK4592" i="1" s="1"/>
  <c r="O4592" i="1"/>
  <c r="W4592" i="1"/>
  <c r="Z4592" i="1" s="1"/>
  <c r="AB4592" i="1" s="1"/>
  <c r="Y4592" i="1"/>
  <c r="AA4592" i="1" s="1"/>
  <c r="AF4592" i="1"/>
  <c r="AH4592" i="1"/>
  <c r="AI4592" i="1" s="1"/>
  <c r="D4593" i="1"/>
  <c r="S4593" i="1" s="1"/>
  <c r="O4593" i="1"/>
  <c r="W4593" i="1"/>
  <c r="Y4593" i="1"/>
  <c r="AA4593" i="1" s="1"/>
  <c r="AF4593" i="1"/>
  <c r="AH4593" i="1"/>
  <c r="AI4593" i="1" s="1"/>
  <c r="D4594" i="1"/>
  <c r="S4594" i="1" s="1"/>
  <c r="O4594" i="1"/>
  <c r="W4594" i="1"/>
  <c r="Y4594" i="1"/>
  <c r="AA4594" i="1" s="1"/>
  <c r="AF4594" i="1"/>
  <c r="AH4594" i="1"/>
  <c r="AI4594" i="1" s="1"/>
  <c r="D4595" i="1"/>
  <c r="S4595" i="1" s="1"/>
  <c r="O4595" i="1"/>
  <c r="W4595" i="1"/>
  <c r="Y4595" i="1"/>
  <c r="AA4595" i="1" s="1"/>
  <c r="AF4595" i="1"/>
  <c r="AH4595" i="1"/>
  <c r="AI4595" i="1"/>
  <c r="D4596" i="1"/>
  <c r="S4596" i="1" s="1"/>
  <c r="AK4596" i="1" s="1"/>
  <c r="O4596" i="1"/>
  <c r="W4596" i="1"/>
  <c r="Y4596" i="1"/>
  <c r="AF4596" i="1"/>
  <c r="AH4596" i="1"/>
  <c r="AI4596" i="1" s="1"/>
  <c r="D4597" i="1"/>
  <c r="S4597" i="1" s="1"/>
  <c r="O4597" i="1"/>
  <c r="W4597" i="1"/>
  <c r="Z4597" i="1"/>
  <c r="AB4597" i="1" s="1"/>
  <c r="Y4597" i="1"/>
  <c r="AA4597" i="1" s="1"/>
  <c r="AF4597" i="1"/>
  <c r="AH4597" i="1"/>
  <c r="AI4597" i="1" s="1"/>
  <c r="D4598" i="1"/>
  <c r="O4598" i="1"/>
  <c r="W4598" i="1"/>
  <c r="Z4598" i="1" s="1"/>
  <c r="AB4598" i="1" s="1"/>
  <c r="Y4598" i="1"/>
  <c r="AA4598" i="1" s="1"/>
  <c r="AF4598" i="1"/>
  <c r="AH4598" i="1"/>
  <c r="AI4598" i="1" s="1"/>
  <c r="D4599" i="1"/>
  <c r="S4599" i="1" s="1"/>
  <c r="O4599" i="1"/>
  <c r="W4599" i="1"/>
  <c r="Y4599" i="1"/>
  <c r="AA4599" i="1" s="1"/>
  <c r="AF4599" i="1"/>
  <c r="AH4599" i="1"/>
  <c r="AI4599" i="1" s="1"/>
  <c r="D4600" i="1"/>
  <c r="O4600" i="1"/>
  <c r="W4600" i="1"/>
  <c r="Y4600" i="1"/>
  <c r="AA4600" i="1" s="1"/>
  <c r="AF4600" i="1"/>
  <c r="AH4600" i="1"/>
  <c r="AI4600" i="1" s="1"/>
  <c r="D4601" i="1"/>
  <c r="S4601" i="1" s="1"/>
  <c r="O4601" i="1"/>
  <c r="W4601" i="1"/>
  <c r="Y4601" i="1"/>
  <c r="AA4601" i="1" s="1"/>
  <c r="AF4601" i="1"/>
  <c r="AH4601" i="1"/>
  <c r="AI4601" i="1" s="1"/>
  <c r="D4602" i="1"/>
  <c r="S4602" i="1" s="1"/>
  <c r="AK4602" i="1" s="1"/>
  <c r="O4602" i="1"/>
  <c r="W4602" i="1"/>
  <c r="Y4602" i="1"/>
  <c r="AA4602" i="1" s="1"/>
  <c r="AF4602" i="1"/>
  <c r="AH4602" i="1"/>
  <c r="AI4602" i="1" s="1"/>
  <c r="D4603" i="1"/>
  <c r="S4603" i="1" s="1"/>
  <c r="O4603" i="1"/>
  <c r="W4603" i="1"/>
  <c r="Y4603" i="1"/>
  <c r="AA4603" i="1" s="1"/>
  <c r="AF4603" i="1"/>
  <c r="AH4603" i="1"/>
  <c r="AI4603" i="1" s="1"/>
  <c r="D4604" i="1"/>
  <c r="S4604" i="1" s="1"/>
  <c r="AK4604" i="1" s="1"/>
  <c r="O4604" i="1"/>
  <c r="W4604" i="1"/>
  <c r="Y4604" i="1"/>
  <c r="AA4604" i="1" s="1"/>
  <c r="AF4604" i="1"/>
  <c r="AH4604" i="1"/>
  <c r="AI4604" i="1" s="1"/>
  <c r="D4605" i="1"/>
  <c r="S4605" i="1" s="1"/>
  <c r="O4605" i="1"/>
  <c r="W4605" i="1"/>
  <c r="Y4605" i="1"/>
  <c r="AA4605" i="1" s="1"/>
  <c r="AF4605" i="1"/>
  <c r="AH4605" i="1"/>
  <c r="AI4605" i="1" s="1"/>
  <c r="D4606" i="1"/>
  <c r="S4606" i="1" s="1"/>
  <c r="O4606" i="1"/>
  <c r="W4606" i="1"/>
  <c r="Y4606" i="1"/>
  <c r="AA4606" i="1" s="1"/>
  <c r="AF4606" i="1"/>
  <c r="AH4606" i="1"/>
  <c r="AI4606" i="1" s="1"/>
  <c r="D4607" i="1"/>
  <c r="S4607" i="1" s="1"/>
  <c r="O4607" i="1"/>
  <c r="W4607" i="1"/>
  <c r="Y4607" i="1"/>
  <c r="AA4607" i="1" s="1"/>
  <c r="AF4607" i="1"/>
  <c r="AH4607" i="1"/>
  <c r="AI4607" i="1" s="1"/>
  <c r="D4608" i="1"/>
  <c r="S4608" i="1" s="1"/>
  <c r="AK4608" i="1" s="1"/>
  <c r="O4608" i="1"/>
  <c r="W4608" i="1"/>
  <c r="Y4608" i="1"/>
  <c r="AA4608" i="1" s="1"/>
  <c r="AF4608" i="1"/>
  <c r="AH4608" i="1"/>
  <c r="AI4608" i="1" s="1"/>
  <c r="D4609" i="1"/>
  <c r="S4609" i="1" s="1"/>
  <c r="O4609" i="1"/>
  <c r="W4609" i="1"/>
  <c r="Y4609" i="1"/>
  <c r="AA4609" i="1" s="1"/>
  <c r="AF4609" i="1"/>
  <c r="AH4609" i="1"/>
  <c r="AI4609" i="1" s="1"/>
  <c r="D4610" i="1"/>
  <c r="O4610" i="1"/>
  <c r="W4610" i="1"/>
  <c r="Y4610" i="1"/>
  <c r="AA4610" i="1" s="1"/>
  <c r="AF4610" i="1"/>
  <c r="AH4610" i="1"/>
  <c r="AI4610" i="1" s="1"/>
  <c r="D4611" i="1"/>
  <c r="S4611" i="1" s="1"/>
  <c r="O4611" i="1"/>
  <c r="W4611" i="1"/>
  <c r="Y4611" i="1"/>
  <c r="AA4611" i="1" s="1"/>
  <c r="AF4611" i="1"/>
  <c r="AH4611" i="1"/>
  <c r="AI4611" i="1" s="1"/>
  <c r="D4612" i="1"/>
  <c r="S4612" i="1" s="1"/>
  <c r="O4612" i="1"/>
  <c r="W4612" i="1"/>
  <c r="Y4612" i="1"/>
  <c r="AA4612" i="1" s="1"/>
  <c r="AF4612" i="1"/>
  <c r="AH4612" i="1"/>
  <c r="AI4612" i="1" s="1"/>
  <c r="D4613" i="1"/>
  <c r="S4613" i="1" s="1"/>
  <c r="O4613" i="1"/>
  <c r="W4613" i="1"/>
  <c r="Y4613" i="1"/>
  <c r="AA4613" i="1" s="1"/>
  <c r="AF4613" i="1"/>
  <c r="AH4613" i="1"/>
  <c r="AI4613" i="1" s="1"/>
  <c r="D4614" i="1"/>
  <c r="S4614" i="1" s="1"/>
  <c r="O4614" i="1"/>
  <c r="W4614" i="1"/>
  <c r="Y4614" i="1"/>
  <c r="AA4614" i="1" s="1"/>
  <c r="AF4614" i="1"/>
  <c r="AH4614" i="1"/>
  <c r="AI4614" i="1" s="1"/>
  <c r="D4615" i="1"/>
  <c r="S4615" i="1" s="1"/>
  <c r="O4615" i="1"/>
  <c r="W4615" i="1"/>
  <c r="Y4615" i="1"/>
  <c r="AA4615" i="1" s="1"/>
  <c r="AF4615" i="1"/>
  <c r="AH4615" i="1"/>
  <c r="AI4615" i="1" s="1"/>
  <c r="D4616" i="1"/>
  <c r="S4616" i="1" s="1"/>
  <c r="AK4616" i="1" s="1"/>
  <c r="O4616" i="1"/>
  <c r="W4616" i="1"/>
  <c r="Y4616" i="1"/>
  <c r="AA4616" i="1" s="1"/>
  <c r="AF4616" i="1"/>
  <c r="AH4616" i="1"/>
  <c r="AI4616" i="1" s="1"/>
  <c r="D4617" i="1"/>
  <c r="S4617" i="1" s="1"/>
  <c r="O4617" i="1"/>
  <c r="W4617" i="1"/>
  <c r="Y4617" i="1"/>
  <c r="AA4617" i="1" s="1"/>
  <c r="AF4617" i="1"/>
  <c r="AH4617" i="1"/>
  <c r="AI4617" i="1" s="1"/>
  <c r="D4618" i="1"/>
  <c r="S4618" i="1" s="1"/>
  <c r="O4618" i="1"/>
  <c r="W4618" i="1"/>
  <c r="Y4618" i="1"/>
  <c r="AA4618" i="1" s="1"/>
  <c r="AF4618" i="1"/>
  <c r="AH4618" i="1"/>
  <c r="AI4618" i="1" s="1"/>
  <c r="D4619" i="1"/>
  <c r="S4619" i="1" s="1"/>
  <c r="O4619" i="1"/>
  <c r="W4619" i="1"/>
  <c r="Y4619" i="1"/>
  <c r="AA4619" i="1" s="1"/>
  <c r="AF4619" i="1"/>
  <c r="AH4619" i="1"/>
  <c r="AI4619" i="1" s="1"/>
  <c r="D4620" i="1"/>
  <c r="S4620" i="1" s="1"/>
  <c r="AK4620" i="1" s="1"/>
  <c r="O4620" i="1"/>
  <c r="W4620" i="1"/>
  <c r="Y4620" i="1"/>
  <c r="AA4620" i="1"/>
  <c r="AF4620" i="1"/>
  <c r="AH4620" i="1"/>
  <c r="AI4620" i="1" s="1"/>
  <c r="D4621" i="1"/>
  <c r="S4621" i="1" s="1"/>
  <c r="O4621" i="1"/>
  <c r="W4621" i="1"/>
  <c r="Y4621" i="1"/>
  <c r="AA4621" i="1" s="1"/>
  <c r="AF4621" i="1"/>
  <c r="AH4621" i="1"/>
  <c r="AI4621" i="1" s="1"/>
  <c r="D4622" i="1"/>
  <c r="O4622" i="1"/>
  <c r="W4622" i="1"/>
  <c r="Y4622" i="1"/>
  <c r="AA4622" i="1" s="1"/>
  <c r="AF4622" i="1"/>
  <c r="AH4622" i="1"/>
  <c r="AI4622" i="1" s="1"/>
  <c r="D4623" i="1"/>
  <c r="S4623" i="1" s="1"/>
  <c r="O4623" i="1"/>
  <c r="W4623" i="1"/>
  <c r="Y4623" i="1"/>
  <c r="AA4623" i="1"/>
  <c r="AF4623" i="1"/>
  <c r="AH4623" i="1"/>
  <c r="AI4623" i="1" s="1"/>
  <c r="D4624" i="1"/>
  <c r="S4624" i="1" s="1"/>
  <c r="O4624" i="1"/>
  <c r="W4624" i="1"/>
  <c r="Z4624" i="1" s="1"/>
  <c r="AB4624" i="1" s="1"/>
  <c r="Y4624" i="1"/>
  <c r="AA4624" i="1"/>
  <c r="AF4624" i="1"/>
  <c r="AH4624" i="1"/>
  <c r="AI4624" i="1" s="1"/>
  <c r="D4625" i="1"/>
  <c r="S4625" i="1" s="1"/>
  <c r="O4625" i="1"/>
  <c r="W4625" i="1"/>
  <c r="Y4625" i="1"/>
  <c r="AA4625" i="1" s="1"/>
  <c r="AF4625" i="1"/>
  <c r="AH4625" i="1"/>
  <c r="AI4625" i="1" s="1"/>
  <c r="D4626" i="1"/>
  <c r="S4626" i="1" s="1"/>
  <c r="AK4626" i="1" s="1"/>
  <c r="O4626" i="1"/>
  <c r="W4626" i="1"/>
  <c r="Y4626" i="1"/>
  <c r="AA4626" i="1" s="1"/>
  <c r="AF4626" i="1"/>
  <c r="AH4626" i="1"/>
  <c r="AI4626" i="1" s="1"/>
  <c r="D4627" i="1"/>
  <c r="S4627" i="1" s="1"/>
  <c r="O4627" i="1"/>
  <c r="W4627" i="1"/>
  <c r="Y4627" i="1"/>
  <c r="AA4627" i="1" s="1"/>
  <c r="AF4627" i="1"/>
  <c r="AH4627" i="1"/>
  <c r="AI4627" i="1"/>
  <c r="D4628" i="1"/>
  <c r="S4628" i="1" s="1"/>
  <c r="AK4628" i="1" s="1"/>
  <c r="O4628" i="1"/>
  <c r="W4628" i="1"/>
  <c r="Y4628" i="1"/>
  <c r="AA4628" i="1" s="1"/>
  <c r="AF4628" i="1"/>
  <c r="AH4628" i="1"/>
  <c r="AI4628" i="1" s="1"/>
  <c r="D4629" i="1"/>
  <c r="S4629" i="1" s="1"/>
  <c r="O4629" i="1"/>
  <c r="W4629" i="1"/>
  <c r="Y4629" i="1"/>
  <c r="AA4629" i="1" s="1"/>
  <c r="AF4629" i="1"/>
  <c r="AH4629" i="1"/>
  <c r="AI4629" i="1" s="1"/>
  <c r="D4630" i="1"/>
  <c r="S4630" i="1" s="1"/>
  <c r="O4630" i="1"/>
  <c r="W4630" i="1"/>
  <c r="Y4630" i="1"/>
  <c r="AA4630" i="1" s="1"/>
  <c r="AF4630" i="1"/>
  <c r="AH4630" i="1"/>
  <c r="AI4630" i="1" s="1"/>
  <c r="D4631" i="1"/>
  <c r="S4631" i="1" s="1"/>
  <c r="O4631" i="1"/>
  <c r="W4631" i="1"/>
  <c r="Y4631" i="1"/>
  <c r="AA4631" i="1" s="1"/>
  <c r="AF4631" i="1"/>
  <c r="AH4631" i="1"/>
  <c r="AI4631" i="1" s="1"/>
  <c r="D4632" i="1"/>
  <c r="S4632" i="1" s="1"/>
  <c r="AK4632" i="1" s="1"/>
  <c r="O4632" i="1"/>
  <c r="W4632" i="1"/>
  <c r="Y4632" i="1"/>
  <c r="AA4632" i="1" s="1"/>
  <c r="AF4632" i="1"/>
  <c r="AH4632" i="1"/>
  <c r="AI4632" i="1" s="1"/>
  <c r="D4633" i="1"/>
  <c r="S4633" i="1" s="1"/>
  <c r="O4633" i="1"/>
  <c r="W4633" i="1"/>
  <c r="Y4633" i="1"/>
  <c r="AA4633" i="1" s="1"/>
  <c r="AF4633" i="1"/>
  <c r="AH4633" i="1"/>
  <c r="AI4633" i="1" s="1"/>
  <c r="D4634" i="1"/>
  <c r="O4634" i="1"/>
  <c r="W4634" i="1"/>
  <c r="Y4634" i="1"/>
  <c r="AA4634" i="1" s="1"/>
  <c r="AF4634" i="1"/>
  <c r="AH4634" i="1"/>
  <c r="AI4634" i="1" s="1"/>
  <c r="D4635" i="1"/>
  <c r="S4635" i="1" s="1"/>
  <c r="O4635" i="1"/>
  <c r="W4635" i="1"/>
  <c r="Y4635" i="1"/>
  <c r="AA4635" i="1"/>
  <c r="AF4635" i="1"/>
  <c r="AH4635" i="1"/>
  <c r="AI4635" i="1" s="1"/>
  <c r="D4636" i="1"/>
  <c r="O4636" i="1"/>
  <c r="W4636" i="1"/>
  <c r="Y4636" i="1"/>
  <c r="AA4636" i="1" s="1"/>
  <c r="AF4636" i="1"/>
  <c r="AH4636" i="1"/>
  <c r="AI4636" i="1" s="1"/>
  <c r="D4637" i="1"/>
  <c r="S4637" i="1" s="1"/>
  <c r="O4637" i="1"/>
  <c r="W4637" i="1"/>
  <c r="Y4637" i="1"/>
  <c r="AA4637" i="1" s="1"/>
  <c r="AF4637" i="1"/>
  <c r="AH4637" i="1"/>
  <c r="AI4637" i="1" s="1"/>
  <c r="D4638" i="1"/>
  <c r="S4638" i="1" s="1"/>
  <c r="O4638" i="1"/>
  <c r="W4638" i="1"/>
  <c r="Y4638" i="1"/>
  <c r="AA4638" i="1" s="1"/>
  <c r="AF4638" i="1"/>
  <c r="AH4638" i="1"/>
  <c r="AI4638" i="1" s="1"/>
  <c r="D4639" i="1"/>
  <c r="S4639" i="1" s="1"/>
  <c r="O4639" i="1"/>
  <c r="W4639" i="1"/>
  <c r="Y4639" i="1"/>
  <c r="AA4639" i="1" s="1"/>
  <c r="AF4639" i="1"/>
  <c r="AH4639" i="1"/>
  <c r="AI4639" i="1" s="1"/>
  <c r="D4640" i="1"/>
  <c r="S4640" i="1" s="1"/>
  <c r="AK4640" i="1" s="1"/>
  <c r="O4640" i="1"/>
  <c r="W4640" i="1"/>
  <c r="Y4640" i="1"/>
  <c r="AA4640" i="1" s="1"/>
  <c r="AF4640" i="1"/>
  <c r="AH4640" i="1"/>
  <c r="AI4640" i="1" s="1"/>
  <c r="D4641" i="1"/>
  <c r="S4641" i="1" s="1"/>
  <c r="O4641" i="1"/>
  <c r="W4641" i="1"/>
  <c r="Y4641" i="1"/>
  <c r="AA4641" i="1"/>
  <c r="AF4641" i="1"/>
  <c r="AH4641" i="1"/>
  <c r="AI4641" i="1" s="1"/>
  <c r="D4642" i="1"/>
  <c r="O4642" i="1"/>
  <c r="W4642" i="1"/>
  <c r="Y4642" i="1"/>
  <c r="AA4642" i="1" s="1"/>
  <c r="AF4642" i="1"/>
  <c r="AH4642" i="1"/>
  <c r="AI4642" i="1" s="1"/>
  <c r="D4643" i="1"/>
  <c r="S4643" i="1" s="1"/>
  <c r="O4643" i="1"/>
  <c r="W4643" i="1"/>
  <c r="Y4643" i="1"/>
  <c r="AA4643" i="1" s="1"/>
  <c r="AF4643" i="1"/>
  <c r="AH4643" i="1"/>
  <c r="AI4643" i="1" s="1"/>
  <c r="D4644" i="1"/>
  <c r="S4644" i="1" s="1"/>
  <c r="O4644" i="1"/>
  <c r="W4644" i="1"/>
  <c r="Y4644" i="1"/>
  <c r="AF4644" i="1"/>
  <c r="AH4644" i="1"/>
  <c r="AI4644" i="1"/>
  <c r="D4645" i="1"/>
  <c r="S4645" i="1" s="1"/>
  <c r="O4645" i="1"/>
  <c r="W4645" i="1"/>
  <c r="Y4645" i="1"/>
  <c r="AA4645" i="1" s="1"/>
  <c r="AF4645" i="1"/>
  <c r="AH4645" i="1"/>
  <c r="AI4645" i="1" s="1"/>
  <c r="D4646" i="1"/>
  <c r="S4646" i="1" s="1"/>
  <c r="AK4646" i="1" s="1"/>
  <c r="O4646" i="1"/>
  <c r="W4646" i="1"/>
  <c r="Y4646" i="1"/>
  <c r="AA4646" i="1" s="1"/>
  <c r="AF4646" i="1"/>
  <c r="AH4646" i="1"/>
  <c r="AI4646" i="1" s="1"/>
  <c r="D4647" i="1"/>
  <c r="S4647" i="1" s="1"/>
  <c r="O4647" i="1"/>
  <c r="W4647" i="1"/>
  <c r="Y4647" i="1"/>
  <c r="AA4647" i="1" s="1"/>
  <c r="AF4647" i="1"/>
  <c r="AH4647" i="1"/>
  <c r="AI4647" i="1" s="1"/>
  <c r="D4648" i="1"/>
  <c r="O4648" i="1"/>
  <c r="W4648" i="1"/>
  <c r="Y4648" i="1"/>
  <c r="AA4648" i="1" s="1"/>
  <c r="AF4648" i="1"/>
  <c r="AH4648" i="1"/>
  <c r="AI4648" i="1" s="1"/>
  <c r="D4649" i="1"/>
  <c r="S4649" i="1" s="1"/>
  <c r="O4649" i="1"/>
  <c r="W4649" i="1"/>
  <c r="Y4649" i="1"/>
  <c r="AA4649" i="1" s="1"/>
  <c r="AF4649" i="1"/>
  <c r="AH4649" i="1"/>
  <c r="AI4649" i="1" s="1"/>
  <c r="D4650" i="1"/>
  <c r="S4650" i="1" s="1"/>
  <c r="O4650" i="1"/>
  <c r="W4650" i="1"/>
  <c r="Y4650" i="1"/>
  <c r="Z4650" i="1" s="1"/>
  <c r="AB4650" i="1" s="1"/>
  <c r="AF4650" i="1"/>
  <c r="AH4650" i="1"/>
  <c r="AI4650" i="1" s="1"/>
  <c r="D4651" i="1"/>
  <c r="S4651" i="1" s="1"/>
  <c r="O4651" i="1"/>
  <c r="W4651" i="1"/>
  <c r="Y4651" i="1"/>
  <c r="AA4651" i="1" s="1"/>
  <c r="AF4651" i="1"/>
  <c r="AH4651" i="1"/>
  <c r="AI4651" i="1" s="1"/>
  <c r="D4652" i="1"/>
  <c r="S4652" i="1" s="1"/>
  <c r="O4652" i="1"/>
  <c r="W4652" i="1"/>
  <c r="Z4652" i="1" s="1"/>
  <c r="AB4652" i="1" s="1"/>
  <c r="Y4652" i="1"/>
  <c r="AA4652" i="1" s="1"/>
  <c r="AF4652" i="1"/>
  <c r="AH4652" i="1"/>
  <c r="AI4652" i="1" s="1"/>
  <c r="D4653" i="1"/>
  <c r="S4653" i="1" s="1"/>
  <c r="O4653" i="1"/>
  <c r="W4653" i="1"/>
  <c r="Y4653" i="1"/>
  <c r="AA4653" i="1" s="1"/>
  <c r="AF4653" i="1"/>
  <c r="AH4653" i="1"/>
  <c r="AI4653" i="1" s="1"/>
  <c r="D4654" i="1"/>
  <c r="O4654" i="1"/>
  <c r="W4654" i="1"/>
  <c r="Y4654" i="1"/>
  <c r="AA4654" i="1" s="1"/>
  <c r="AF4654" i="1"/>
  <c r="AH4654" i="1"/>
  <c r="AI4654" i="1" s="1"/>
  <c r="D4655" i="1"/>
  <c r="S4655" i="1" s="1"/>
  <c r="O4655" i="1"/>
  <c r="W4655" i="1"/>
  <c r="Y4655" i="1"/>
  <c r="AA4655" i="1" s="1"/>
  <c r="AF4655" i="1"/>
  <c r="AH4655" i="1"/>
  <c r="AI4655" i="1" s="1"/>
  <c r="D4656" i="1"/>
  <c r="O4656" i="1"/>
  <c r="W4656" i="1"/>
  <c r="Y4656" i="1"/>
  <c r="AF4656" i="1"/>
  <c r="AH4656" i="1"/>
  <c r="AI4656" i="1" s="1"/>
  <c r="D4657" i="1"/>
  <c r="S4657" i="1" s="1"/>
  <c r="O4657" i="1"/>
  <c r="W4657" i="1"/>
  <c r="Y4657" i="1"/>
  <c r="AA4657" i="1" s="1"/>
  <c r="AF4657" i="1"/>
  <c r="AH4657" i="1"/>
  <c r="AI4657" i="1" s="1"/>
  <c r="D4658" i="1"/>
  <c r="O4658" i="1"/>
  <c r="W4658" i="1"/>
  <c r="Y4658" i="1"/>
  <c r="AA4658" i="1" s="1"/>
  <c r="AF4658" i="1"/>
  <c r="AH4658" i="1"/>
  <c r="AI4658" i="1" s="1"/>
  <c r="D4659" i="1"/>
  <c r="S4659" i="1" s="1"/>
  <c r="O4659" i="1"/>
  <c r="W4659" i="1"/>
  <c r="Y4659" i="1"/>
  <c r="AA4659" i="1" s="1"/>
  <c r="AF4659" i="1"/>
  <c r="AH4659" i="1"/>
  <c r="AI4659" i="1" s="1"/>
  <c r="D4660" i="1"/>
  <c r="S4660" i="1" s="1"/>
  <c r="AK4660" i="1" s="1"/>
  <c r="O4660" i="1"/>
  <c r="W4660" i="1"/>
  <c r="Y4660" i="1"/>
  <c r="AA4660" i="1"/>
  <c r="AF4660" i="1"/>
  <c r="AH4660" i="1"/>
  <c r="AI4660" i="1" s="1"/>
  <c r="D4661" i="1"/>
  <c r="S4661" i="1" s="1"/>
  <c r="O4661" i="1"/>
  <c r="W4661" i="1"/>
  <c r="Y4661" i="1"/>
  <c r="AA4661" i="1" s="1"/>
  <c r="AF4661" i="1"/>
  <c r="AH4661" i="1"/>
  <c r="AI4661" i="1" s="1"/>
  <c r="D4662" i="1"/>
  <c r="S4662" i="1" s="1"/>
  <c r="O4662" i="1"/>
  <c r="W4662" i="1"/>
  <c r="Y4662" i="1"/>
  <c r="AF4662" i="1"/>
  <c r="AH4662" i="1"/>
  <c r="AI4662" i="1" s="1"/>
  <c r="D4663" i="1"/>
  <c r="S4663" i="1" s="1"/>
  <c r="O4663" i="1"/>
  <c r="W4663" i="1"/>
  <c r="Y4663" i="1"/>
  <c r="AA4663" i="1" s="1"/>
  <c r="AF4663" i="1"/>
  <c r="AH4663" i="1"/>
  <c r="AI4663" i="1" s="1"/>
  <c r="D4664" i="1"/>
  <c r="S4664" i="1" s="1"/>
  <c r="AK4664" i="1" s="1"/>
  <c r="O4664" i="1"/>
  <c r="W4664" i="1"/>
  <c r="Y4664" i="1"/>
  <c r="AA4664" i="1" s="1"/>
  <c r="AF4664" i="1"/>
  <c r="AH4664" i="1"/>
  <c r="AI4664" i="1" s="1"/>
  <c r="D4665" i="1"/>
  <c r="S4665" i="1" s="1"/>
  <c r="O4665" i="1"/>
  <c r="W4665" i="1"/>
  <c r="Y4665" i="1"/>
  <c r="AA4665" i="1" s="1"/>
  <c r="AF4665" i="1"/>
  <c r="AH4665" i="1"/>
  <c r="AI4665" i="1" s="1"/>
  <c r="D4666" i="1"/>
  <c r="S4666" i="1" s="1"/>
  <c r="O4666" i="1"/>
  <c r="W4666" i="1"/>
  <c r="Y4666" i="1"/>
  <c r="AA4666" i="1"/>
  <c r="AF4666" i="1"/>
  <c r="AH4666" i="1"/>
  <c r="AI4666" i="1" s="1"/>
  <c r="D4667" i="1"/>
  <c r="S4667" i="1" s="1"/>
  <c r="O4667" i="1"/>
  <c r="W4667" i="1"/>
  <c r="Y4667" i="1"/>
  <c r="AA4667" i="1" s="1"/>
  <c r="AF4667" i="1"/>
  <c r="AH4667" i="1"/>
  <c r="AI4667" i="1" s="1"/>
  <c r="D4668" i="1"/>
  <c r="O4668" i="1"/>
  <c r="W4668" i="1"/>
  <c r="Y4668" i="1"/>
  <c r="AF4668" i="1"/>
  <c r="AH4668" i="1"/>
  <c r="AI4668" i="1"/>
  <c r="D4669" i="1"/>
  <c r="S4669" i="1" s="1"/>
  <c r="O4669" i="1"/>
  <c r="W4669" i="1"/>
  <c r="Y4669" i="1"/>
  <c r="AA4669" i="1" s="1"/>
  <c r="AF4669" i="1"/>
  <c r="AH4669" i="1"/>
  <c r="AI4669" i="1" s="1"/>
  <c r="D4670" i="1"/>
  <c r="S4670" i="1" s="1"/>
  <c r="AK4670" i="1" s="1"/>
  <c r="O4670" i="1"/>
  <c r="W4670" i="1"/>
  <c r="Y4670" i="1"/>
  <c r="AA4670" i="1" s="1"/>
  <c r="AF4670" i="1"/>
  <c r="AH4670" i="1"/>
  <c r="AI4670" i="1" s="1"/>
  <c r="D4671" i="1"/>
  <c r="S4671" i="1" s="1"/>
  <c r="O4671" i="1"/>
  <c r="W4671" i="1"/>
  <c r="Y4671" i="1"/>
  <c r="AA4671" i="1" s="1"/>
  <c r="AF4671" i="1"/>
  <c r="AH4671" i="1"/>
  <c r="AI4671" i="1"/>
  <c r="D4672" i="1"/>
  <c r="O4672" i="1"/>
  <c r="W4672" i="1"/>
  <c r="Y4672" i="1"/>
  <c r="AA4672" i="1" s="1"/>
  <c r="AF4672" i="1"/>
  <c r="AH4672" i="1"/>
  <c r="AI4672" i="1" s="1"/>
  <c r="D4673" i="1"/>
  <c r="S4673" i="1" s="1"/>
  <c r="O4673" i="1"/>
  <c r="W4673" i="1"/>
  <c r="Y4673" i="1"/>
  <c r="AA4673" i="1" s="1"/>
  <c r="AF4673" i="1"/>
  <c r="AH4673" i="1"/>
  <c r="AI4673" i="1" s="1"/>
  <c r="D4674" i="1"/>
  <c r="S4674" i="1" s="1"/>
  <c r="O4674" i="1"/>
  <c r="W4674" i="1"/>
  <c r="Y4674" i="1"/>
  <c r="AF4674" i="1"/>
  <c r="AH4674" i="1"/>
  <c r="AI4674" i="1" s="1"/>
  <c r="D4675" i="1"/>
  <c r="S4675" i="1" s="1"/>
  <c r="O4675" i="1"/>
  <c r="W4675" i="1"/>
  <c r="Y4675" i="1"/>
  <c r="AA4675" i="1" s="1"/>
  <c r="AF4675" i="1"/>
  <c r="AH4675" i="1"/>
  <c r="AI4675" i="1" s="1"/>
  <c r="D4676" i="1"/>
  <c r="S4676" i="1" s="1"/>
  <c r="AK4676" i="1" s="1"/>
  <c r="O4676" i="1"/>
  <c r="W4676" i="1"/>
  <c r="Y4676" i="1"/>
  <c r="AF4676" i="1"/>
  <c r="AH4676" i="1"/>
  <c r="AI4676" i="1" s="1"/>
  <c r="D4677" i="1"/>
  <c r="S4677" i="1" s="1"/>
  <c r="O4677" i="1"/>
  <c r="W4677" i="1"/>
  <c r="Y4677" i="1"/>
  <c r="AA4677" i="1"/>
  <c r="AF4677" i="1"/>
  <c r="AH4677" i="1"/>
  <c r="AI4677" i="1" s="1"/>
  <c r="D4678" i="1"/>
  <c r="S4678" i="1" s="1"/>
  <c r="AK4678" i="1" s="1"/>
  <c r="O4678" i="1"/>
  <c r="W4678" i="1"/>
  <c r="Y4678" i="1"/>
  <c r="AA4678" i="1"/>
  <c r="AF4678" i="1"/>
  <c r="AH4678" i="1"/>
  <c r="AI4678" i="1" s="1"/>
  <c r="D4679" i="1"/>
  <c r="S4679" i="1" s="1"/>
  <c r="O4679" i="1"/>
  <c r="W4679" i="1"/>
  <c r="Y4679" i="1"/>
  <c r="AA4679" i="1" s="1"/>
  <c r="AF4679" i="1"/>
  <c r="AH4679" i="1"/>
  <c r="AI4679" i="1" s="1"/>
  <c r="D4680" i="1"/>
  <c r="O4680" i="1"/>
  <c r="W4680" i="1"/>
  <c r="Y4680" i="1"/>
  <c r="AA4680" i="1" s="1"/>
  <c r="AF4680" i="1"/>
  <c r="AH4680" i="1"/>
  <c r="AI4680" i="1" s="1"/>
  <c r="D4681" i="1"/>
  <c r="S4681" i="1" s="1"/>
  <c r="O4681" i="1"/>
  <c r="W4681" i="1"/>
  <c r="Y4681" i="1"/>
  <c r="AA4681" i="1" s="1"/>
  <c r="AF4681" i="1"/>
  <c r="AH4681" i="1"/>
  <c r="AI4681" i="1" s="1"/>
  <c r="D4682" i="1"/>
  <c r="S4682" i="1" s="1"/>
  <c r="O4682" i="1"/>
  <c r="W4682" i="1"/>
  <c r="Y4682" i="1"/>
  <c r="AA4682" i="1" s="1"/>
  <c r="AF4682" i="1"/>
  <c r="AH4682" i="1"/>
  <c r="AI4682" i="1" s="1"/>
  <c r="D4683" i="1"/>
  <c r="S4683" i="1" s="1"/>
  <c r="O4683" i="1"/>
  <c r="W4683" i="1"/>
  <c r="Y4683" i="1"/>
  <c r="AA4683" i="1" s="1"/>
  <c r="AF4683" i="1"/>
  <c r="AH4683" i="1"/>
  <c r="AI4683" i="1" s="1"/>
  <c r="D4684" i="1"/>
  <c r="O4684" i="1"/>
  <c r="W4684" i="1"/>
  <c r="Y4684" i="1"/>
  <c r="AA4684" i="1" s="1"/>
  <c r="AF4684" i="1"/>
  <c r="AH4684" i="1"/>
  <c r="AI4684" i="1" s="1"/>
  <c r="D4685" i="1"/>
  <c r="S4685" i="1" s="1"/>
  <c r="O4685" i="1"/>
  <c r="W4685" i="1"/>
  <c r="Y4685" i="1"/>
  <c r="AA4685" i="1" s="1"/>
  <c r="AF4685" i="1"/>
  <c r="AH4685" i="1"/>
  <c r="AI4685" i="1" s="1"/>
  <c r="D4686" i="1"/>
  <c r="S4686" i="1" s="1"/>
  <c r="AK4686" i="1" s="1"/>
  <c r="O4686" i="1"/>
  <c r="W4686" i="1"/>
  <c r="Y4686" i="1"/>
  <c r="AA4686" i="1" s="1"/>
  <c r="AF4686" i="1"/>
  <c r="AH4686" i="1"/>
  <c r="AI4686" i="1" s="1"/>
  <c r="D4687" i="1"/>
  <c r="S4687" i="1" s="1"/>
  <c r="O4687" i="1"/>
  <c r="W4687" i="1"/>
  <c r="Y4687" i="1"/>
  <c r="AA4687" i="1" s="1"/>
  <c r="AF4687" i="1"/>
  <c r="AH4687" i="1"/>
  <c r="AI4687" i="1" s="1"/>
  <c r="D4688" i="1"/>
  <c r="S4688" i="1" s="1"/>
  <c r="O4688" i="1"/>
  <c r="W4688" i="1"/>
  <c r="Y4688" i="1"/>
  <c r="AA4688" i="1" s="1"/>
  <c r="AF4688" i="1"/>
  <c r="AH4688" i="1"/>
  <c r="AI4688" i="1" s="1"/>
  <c r="D4689" i="1"/>
  <c r="S4689" i="1" s="1"/>
  <c r="O4689" i="1"/>
  <c r="W4689" i="1"/>
  <c r="Y4689" i="1"/>
  <c r="AA4689" i="1" s="1"/>
  <c r="AF4689" i="1"/>
  <c r="AH4689" i="1"/>
  <c r="AI4689" i="1" s="1"/>
  <c r="D4690" i="1"/>
  <c r="S4690" i="1" s="1"/>
  <c r="AK4690" i="1" s="1"/>
  <c r="O4690" i="1"/>
  <c r="W4690" i="1"/>
  <c r="Y4690" i="1"/>
  <c r="AA4690" i="1" s="1"/>
  <c r="AF4690" i="1"/>
  <c r="AH4690" i="1"/>
  <c r="AI4690" i="1"/>
  <c r="D4691" i="1"/>
  <c r="S4691" i="1" s="1"/>
  <c r="O4691" i="1"/>
  <c r="W4691" i="1"/>
  <c r="Y4691" i="1"/>
  <c r="AA4691" i="1" s="1"/>
  <c r="AF4691" i="1"/>
  <c r="AH4691" i="1"/>
  <c r="AI4691" i="1" s="1"/>
  <c r="D4692" i="1"/>
  <c r="O4692" i="1"/>
  <c r="W4692" i="1"/>
  <c r="Y4692" i="1"/>
  <c r="AA4692" i="1" s="1"/>
  <c r="AF4692" i="1"/>
  <c r="AH4692" i="1"/>
  <c r="AI4692" i="1"/>
  <c r="D4693" i="1"/>
  <c r="S4693" i="1" s="1"/>
  <c r="O4693" i="1"/>
  <c r="W4693" i="1"/>
  <c r="Y4693" i="1"/>
  <c r="AA4693" i="1" s="1"/>
  <c r="AF4693" i="1"/>
  <c r="AH4693" i="1"/>
  <c r="AI4693" i="1" s="1"/>
  <c r="D4694" i="1"/>
  <c r="S4694" i="1" s="1"/>
  <c r="AK4694" i="1" s="1"/>
  <c r="O4694" i="1"/>
  <c r="W4694" i="1"/>
  <c r="Y4694" i="1"/>
  <c r="AA4694" i="1" s="1"/>
  <c r="AF4694" i="1"/>
  <c r="AH4694" i="1"/>
  <c r="AI4694" i="1" s="1"/>
  <c r="D4695" i="1"/>
  <c r="S4695" i="1" s="1"/>
  <c r="O4695" i="1"/>
  <c r="W4695" i="1"/>
  <c r="Y4695" i="1"/>
  <c r="AA4695" i="1" s="1"/>
  <c r="AF4695" i="1"/>
  <c r="AH4695" i="1"/>
  <c r="AI4695" i="1" s="1"/>
  <c r="D4696" i="1"/>
  <c r="S4696" i="1" s="1"/>
  <c r="O4696" i="1"/>
  <c r="W4696" i="1"/>
  <c r="Y4696" i="1"/>
  <c r="AA4696" i="1" s="1"/>
  <c r="AF4696" i="1"/>
  <c r="AH4696" i="1"/>
  <c r="AI4696" i="1" s="1"/>
  <c r="D4697" i="1"/>
  <c r="S4697" i="1" s="1"/>
  <c r="O4697" i="1"/>
  <c r="W4697" i="1"/>
  <c r="Y4697" i="1"/>
  <c r="AA4697" i="1" s="1"/>
  <c r="AF4697" i="1"/>
  <c r="AH4697" i="1"/>
  <c r="AI4697" i="1"/>
  <c r="D4698" i="1"/>
  <c r="S4698" i="1" s="1"/>
  <c r="O4698" i="1"/>
  <c r="W4698" i="1"/>
  <c r="Y4698" i="1"/>
  <c r="AA4698" i="1" s="1"/>
  <c r="AF4698" i="1"/>
  <c r="AH4698" i="1"/>
  <c r="AI4698" i="1" s="1"/>
  <c r="D4699" i="1"/>
  <c r="S4699" i="1" s="1"/>
  <c r="O4699" i="1"/>
  <c r="W4699" i="1"/>
  <c r="Y4699" i="1"/>
  <c r="AA4699" i="1" s="1"/>
  <c r="AF4699" i="1"/>
  <c r="AH4699" i="1"/>
  <c r="AI4699" i="1" s="1"/>
  <c r="D4700" i="1"/>
  <c r="O4700" i="1"/>
  <c r="W4700" i="1"/>
  <c r="Y4700" i="1"/>
  <c r="AA4700" i="1" s="1"/>
  <c r="AF4700" i="1"/>
  <c r="AH4700" i="1"/>
  <c r="AI4700" i="1" s="1"/>
  <c r="D4701" i="1"/>
  <c r="S4701" i="1" s="1"/>
  <c r="O4701" i="1"/>
  <c r="W4701" i="1"/>
  <c r="Y4701" i="1"/>
  <c r="AA4701" i="1" s="1"/>
  <c r="AF4701" i="1"/>
  <c r="AH4701" i="1"/>
  <c r="AI4701" i="1" s="1"/>
  <c r="D4702" i="1"/>
  <c r="S4702" i="1" s="1"/>
  <c r="AK4702" i="1" s="1"/>
  <c r="O4702" i="1"/>
  <c r="W4702" i="1"/>
  <c r="Y4702" i="1"/>
  <c r="AA4702" i="1" s="1"/>
  <c r="AF4702" i="1"/>
  <c r="AH4702" i="1"/>
  <c r="AI4702" i="1" s="1"/>
  <c r="D4703" i="1"/>
  <c r="O4703" i="1"/>
  <c r="W4703" i="1"/>
  <c r="Y4703" i="1"/>
  <c r="AA4703" i="1" s="1"/>
  <c r="AF4703" i="1"/>
  <c r="AH4703" i="1"/>
  <c r="AI4703" i="1" s="1"/>
  <c r="D4704" i="1"/>
  <c r="S4704" i="1" s="1"/>
  <c r="O4704" i="1"/>
  <c r="W4704" i="1"/>
  <c r="Z4704" i="1" s="1"/>
  <c r="AB4704" i="1" s="1"/>
  <c r="Y4704" i="1"/>
  <c r="AA4704" i="1" s="1"/>
  <c r="AF4704" i="1"/>
  <c r="AH4704" i="1"/>
  <c r="AI4704" i="1"/>
  <c r="D4705" i="1"/>
  <c r="S4705" i="1" s="1"/>
  <c r="O4705" i="1"/>
  <c r="W4705" i="1"/>
  <c r="Y4705" i="1"/>
  <c r="AA4705" i="1"/>
  <c r="AF4705" i="1"/>
  <c r="AH4705" i="1"/>
  <c r="AI4705" i="1" s="1"/>
  <c r="D4706" i="1"/>
  <c r="O4706" i="1"/>
  <c r="W4706" i="1"/>
  <c r="Z4706" i="1"/>
  <c r="AB4706" i="1" s="1"/>
  <c r="Y4706" i="1"/>
  <c r="AA4706" i="1" s="1"/>
  <c r="AF4706" i="1"/>
  <c r="AH4706" i="1"/>
  <c r="AI4706" i="1" s="1"/>
  <c r="D4707" i="1"/>
  <c r="O4707" i="1"/>
  <c r="W4707" i="1"/>
  <c r="Y4707" i="1"/>
  <c r="AA4707" i="1" s="1"/>
  <c r="AF4707" i="1"/>
  <c r="AH4707" i="1"/>
  <c r="AI4707" i="1" s="1"/>
  <c r="D4708" i="1"/>
  <c r="S4708" i="1" s="1"/>
  <c r="AK4708" i="1" s="1"/>
  <c r="O4708" i="1"/>
  <c r="W4708" i="1"/>
  <c r="Y4708" i="1"/>
  <c r="AA4708" i="1" s="1"/>
  <c r="AF4708" i="1"/>
  <c r="AH4708" i="1"/>
  <c r="AI4708" i="1" s="1"/>
  <c r="D4709" i="1"/>
  <c r="O4709" i="1"/>
  <c r="W4709" i="1"/>
  <c r="Y4709" i="1"/>
  <c r="AA4709" i="1" s="1"/>
  <c r="AF4709" i="1"/>
  <c r="AH4709" i="1"/>
  <c r="AI4709" i="1" s="1"/>
  <c r="D4710" i="1"/>
  <c r="S4710" i="1" s="1"/>
  <c r="AK4710" i="1" s="1"/>
  <c r="O4710" i="1"/>
  <c r="W4710" i="1"/>
  <c r="Y4710" i="1"/>
  <c r="Z4710" i="1" s="1"/>
  <c r="AB4710" i="1" s="1"/>
  <c r="AF4710" i="1"/>
  <c r="AH4710" i="1"/>
  <c r="AI4710" i="1" s="1"/>
  <c r="D4711" i="1"/>
  <c r="S4711" i="1" s="1"/>
  <c r="O4711" i="1"/>
  <c r="W4711" i="1"/>
  <c r="Y4711" i="1"/>
  <c r="AA4711" i="1" s="1"/>
  <c r="AF4711" i="1"/>
  <c r="AH4711" i="1"/>
  <c r="AI4711" i="1" s="1"/>
  <c r="D4712" i="1"/>
  <c r="S4712" i="1" s="1"/>
  <c r="AK4712" i="1" s="1"/>
  <c r="O4712" i="1"/>
  <c r="W4712" i="1"/>
  <c r="Z4712" i="1"/>
  <c r="AB4712" i="1" s="1"/>
  <c r="Y4712" i="1"/>
  <c r="AA4712" i="1" s="1"/>
  <c r="AF4712" i="1"/>
  <c r="AH4712" i="1"/>
  <c r="AI4712" i="1" s="1"/>
  <c r="D4713" i="1"/>
  <c r="O4713" i="1"/>
  <c r="W4713" i="1"/>
  <c r="Y4713" i="1"/>
  <c r="AA4713" i="1" s="1"/>
  <c r="AF4713" i="1"/>
  <c r="AH4713" i="1"/>
  <c r="AI4713" i="1" s="1"/>
  <c r="D4714" i="1"/>
  <c r="S4714" i="1" s="1"/>
  <c r="AK4714" i="1" s="1"/>
  <c r="O4714" i="1"/>
  <c r="W4714" i="1"/>
  <c r="Y4714" i="1"/>
  <c r="AA4714" i="1" s="1"/>
  <c r="AF4714" i="1"/>
  <c r="AH4714" i="1"/>
  <c r="AI4714" i="1"/>
  <c r="D4715" i="1"/>
  <c r="O4715" i="1"/>
  <c r="W4715" i="1"/>
  <c r="Y4715" i="1"/>
  <c r="AA4715" i="1" s="1"/>
  <c r="AF4715" i="1"/>
  <c r="AH4715" i="1"/>
  <c r="AI4715" i="1" s="1"/>
  <c r="D4716" i="1"/>
  <c r="S4716" i="1" s="1"/>
  <c r="O4716" i="1"/>
  <c r="W4716" i="1"/>
  <c r="Y4716" i="1"/>
  <c r="AA4716" i="1" s="1"/>
  <c r="AF4716" i="1"/>
  <c r="AH4716" i="1"/>
  <c r="AI4716" i="1" s="1"/>
  <c r="D4717" i="1"/>
  <c r="S4717" i="1" s="1"/>
  <c r="O4717" i="1"/>
  <c r="W4717" i="1"/>
  <c r="Y4717" i="1"/>
  <c r="AA4717" i="1" s="1"/>
  <c r="AF4717" i="1"/>
  <c r="AH4717" i="1"/>
  <c r="AI4717" i="1" s="1"/>
  <c r="D4718" i="1"/>
  <c r="S4718" i="1" s="1"/>
  <c r="AK4718" i="1" s="1"/>
  <c r="O4718" i="1"/>
  <c r="W4718" i="1"/>
  <c r="Y4718" i="1"/>
  <c r="AA4718" i="1" s="1"/>
  <c r="AF4718" i="1"/>
  <c r="AH4718" i="1"/>
  <c r="AI4718" i="1" s="1"/>
  <c r="D4719" i="1"/>
  <c r="O4719" i="1"/>
  <c r="W4719" i="1"/>
  <c r="Y4719" i="1"/>
  <c r="AA4719" i="1" s="1"/>
  <c r="AF4719" i="1"/>
  <c r="AH4719" i="1"/>
  <c r="AI4719" i="1" s="1"/>
  <c r="D4720" i="1"/>
  <c r="S4720" i="1" s="1"/>
  <c r="O4720" i="1"/>
  <c r="W4720" i="1"/>
  <c r="Y4720" i="1"/>
  <c r="AA4720" i="1" s="1"/>
  <c r="AF4720" i="1"/>
  <c r="AH4720" i="1"/>
  <c r="AI4720" i="1" s="1"/>
  <c r="D4721" i="1"/>
  <c r="O4721" i="1"/>
  <c r="W4721" i="1"/>
  <c r="Y4721" i="1"/>
  <c r="AA4721" i="1" s="1"/>
  <c r="AF4721" i="1"/>
  <c r="AH4721" i="1"/>
  <c r="AI4721" i="1"/>
  <c r="D4722" i="1"/>
  <c r="S4722" i="1" s="1"/>
  <c r="AK4722" i="1" s="1"/>
  <c r="O4722" i="1"/>
  <c r="W4722" i="1"/>
  <c r="Z4722" i="1" s="1"/>
  <c r="AB4722" i="1" s="1"/>
  <c r="Y4722" i="1"/>
  <c r="AA4722" i="1" s="1"/>
  <c r="AF4722" i="1"/>
  <c r="AH4722" i="1"/>
  <c r="AI4722" i="1" s="1"/>
  <c r="D4723" i="1"/>
  <c r="S4723" i="1" s="1"/>
  <c r="O4723" i="1"/>
  <c r="W4723" i="1"/>
  <c r="Y4723" i="1"/>
  <c r="AA4723" i="1" s="1"/>
  <c r="AF4723" i="1"/>
  <c r="AH4723" i="1"/>
  <c r="AI4723" i="1" s="1"/>
  <c r="D4724" i="1"/>
  <c r="S4724" i="1" s="1"/>
  <c r="AK4724" i="1" s="1"/>
  <c r="O4724" i="1"/>
  <c r="W4724" i="1"/>
  <c r="Y4724" i="1"/>
  <c r="AA4724" i="1" s="1"/>
  <c r="AF4724" i="1"/>
  <c r="AH4724" i="1"/>
  <c r="AI4724" i="1" s="1"/>
  <c r="D4725" i="1"/>
  <c r="O4725" i="1"/>
  <c r="W4725" i="1"/>
  <c r="Y4725" i="1"/>
  <c r="AA4725" i="1"/>
  <c r="AF4725" i="1"/>
  <c r="AH4725" i="1"/>
  <c r="AI4725" i="1" s="1"/>
  <c r="D4726" i="1"/>
  <c r="S4726" i="1" s="1"/>
  <c r="O4726" i="1"/>
  <c r="W4726" i="1"/>
  <c r="Z4726" i="1" s="1"/>
  <c r="AB4726" i="1" s="1"/>
  <c r="Y4726" i="1"/>
  <c r="AA4726" i="1"/>
  <c r="AF4726" i="1"/>
  <c r="AH4726" i="1"/>
  <c r="AI4726" i="1" s="1"/>
  <c r="D4727" i="1"/>
  <c r="O4727" i="1"/>
  <c r="W4727" i="1"/>
  <c r="Y4727" i="1"/>
  <c r="AA4727" i="1" s="1"/>
  <c r="AF4727" i="1"/>
  <c r="AH4727" i="1"/>
  <c r="AI4727" i="1" s="1"/>
  <c r="D4728" i="1"/>
  <c r="S4728" i="1" s="1"/>
  <c r="AK4728" i="1" s="1"/>
  <c r="O4728" i="1"/>
  <c r="W4728" i="1"/>
  <c r="Y4728" i="1"/>
  <c r="AA4728" i="1" s="1"/>
  <c r="Z4728" i="1"/>
  <c r="AB4728" i="1" s="1"/>
  <c r="AF4728" i="1"/>
  <c r="AH4728" i="1"/>
  <c r="AI4728" i="1" s="1"/>
  <c r="D4729" i="1"/>
  <c r="O4729" i="1"/>
  <c r="W4729" i="1"/>
  <c r="Y4729" i="1"/>
  <c r="AA4729" i="1" s="1"/>
  <c r="AF4729" i="1"/>
  <c r="AH4729" i="1"/>
  <c r="AI4729" i="1"/>
  <c r="D4730" i="1"/>
  <c r="S4730" i="1" s="1"/>
  <c r="AK4730" i="1" s="1"/>
  <c r="O4730" i="1"/>
  <c r="W4730" i="1"/>
  <c r="Z4730" i="1" s="1"/>
  <c r="AB4730" i="1" s="1"/>
  <c r="Y4730" i="1"/>
  <c r="AA4730" i="1" s="1"/>
  <c r="AF4730" i="1"/>
  <c r="AH4730" i="1"/>
  <c r="AI4730" i="1" s="1"/>
  <c r="D4731" i="1"/>
  <c r="O4731" i="1"/>
  <c r="W4731" i="1"/>
  <c r="Y4731" i="1"/>
  <c r="AA4731" i="1" s="1"/>
  <c r="AF4731" i="1"/>
  <c r="AH4731" i="1"/>
  <c r="AI4731" i="1" s="1"/>
  <c r="D4732" i="1"/>
  <c r="S4732" i="1" s="1"/>
  <c r="AK4732" i="1" s="1"/>
  <c r="O4732" i="1"/>
  <c r="W4732" i="1"/>
  <c r="Z4732" i="1" s="1"/>
  <c r="AB4732" i="1" s="1"/>
  <c r="Y4732" i="1"/>
  <c r="AA4732" i="1"/>
  <c r="AF4732" i="1"/>
  <c r="AH4732" i="1"/>
  <c r="AI4732" i="1" s="1"/>
  <c r="D4733" i="1"/>
  <c r="O4733" i="1"/>
  <c r="W4733" i="1"/>
  <c r="Y4733" i="1"/>
  <c r="AA4733" i="1" s="1"/>
  <c r="AF4733" i="1"/>
  <c r="AH4733" i="1"/>
  <c r="AI4733" i="1"/>
  <c r="D4734" i="1"/>
  <c r="S4734" i="1" s="1"/>
  <c r="AK4734" i="1" s="1"/>
  <c r="O4734" i="1"/>
  <c r="W4734" i="1"/>
  <c r="Y4734" i="1"/>
  <c r="AA4734" i="1" s="1"/>
  <c r="AF4734" i="1"/>
  <c r="AH4734" i="1"/>
  <c r="AI4734" i="1"/>
  <c r="D4735" i="1"/>
  <c r="O4735" i="1"/>
  <c r="W4735" i="1"/>
  <c r="Y4735" i="1"/>
  <c r="AA4735" i="1" s="1"/>
  <c r="AF4735" i="1"/>
  <c r="AH4735" i="1"/>
  <c r="AI4735" i="1" s="1"/>
  <c r="D4736" i="1"/>
  <c r="S4736" i="1" s="1"/>
  <c r="AK4736" i="1" s="1"/>
  <c r="O4736" i="1"/>
  <c r="W4736" i="1"/>
  <c r="Z4736" i="1" s="1"/>
  <c r="AB4736" i="1" s="1"/>
  <c r="Y4736" i="1"/>
  <c r="AA4736" i="1" s="1"/>
  <c r="AF4736" i="1"/>
  <c r="AH4736" i="1"/>
  <c r="AI4736" i="1" s="1"/>
  <c r="D4737" i="1"/>
  <c r="O4737" i="1"/>
  <c r="W4737" i="1"/>
  <c r="Y4737" i="1"/>
  <c r="AA4737" i="1" s="1"/>
  <c r="AF4737" i="1"/>
  <c r="AH4737" i="1"/>
  <c r="AI4737" i="1" s="1"/>
  <c r="D4738" i="1"/>
  <c r="S4738" i="1" s="1"/>
  <c r="AK4738" i="1" s="1"/>
  <c r="O4738" i="1"/>
  <c r="W4738" i="1"/>
  <c r="Y4738" i="1"/>
  <c r="AA4738" i="1" s="1"/>
  <c r="AF4738" i="1"/>
  <c r="AH4738" i="1"/>
  <c r="AI4738" i="1"/>
  <c r="D4739" i="1"/>
  <c r="O4739" i="1"/>
  <c r="W4739" i="1"/>
  <c r="Y4739" i="1"/>
  <c r="AA4739" i="1" s="1"/>
  <c r="AF4739" i="1"/>
  <c r="AH4739" i="1"/>
  <c r="AI4739" i="1" s="1"/>
  <c r="D4740" i="1"/>
  <c r="O4740" i="1"/>
  <c r="W4740" i="1"/>
  <c r="Y4740" i="1"/>
  <c r="AA4740" i="1" s="1"/>
  <c r="AF4740" i="1"/>
  <c r="AH4740" i="1"/>
  <c r="AI4740" i="1" s="1"/>
  <c r="D4741" i="1"/>
  <c r="O4741" i="1"/>
  <c r="W4741" i="1"/>
  <c r="Y4741" i="1"/>
  <c r="AA4741" i="1" s="1"/>
  <c r="AF4741" i="1"/>
  <c r="AH4741" i="1"/>
  <c r="AI4741" i="1" s="1"/>
  <c r="D4742" i="1"/>
  <c r="S4742" i="1" s="1"/>
  <c r="AK4742" i="1" s="1"/>
  <c r="O4742" i="1"/>
  <c r="W4742" i="1"/>
  <c r="Y4742" i="1"/>
  <c r="AA4742" i="1" s="1"/>
  <c r="AF4742" i="1"/>
  <c r="AH4742" i="1"/>
  <c r="AI4742" i="1" s="1"/>
  <c r="D4743" i="1"/>
  <c r="O4743" i="1"/>
  <c r="W4743" i="1"/>
  <c r="Y4743" i="1"/>
  <c r="AA4743" i="1" s="1"/>
  <c r="AF4743" i="1"/>
  <c r="AH4743" i="1"/>
  <c r="AI4743" i="1" s="1"/>
  <c r="D4744" i="1"/>
  <c r="O4744" i="1"/>
  <c r="W4744" i="1"/>
  <c r="Y4744" i="1"/>
  <c r="AA4744" i="1" s="1"/>
  <c r="AF4744" i="1"/>
  <c r="AH4744" i="1"/>
  <c r="AI4744" i="1" s="1"/>
  <c r="D4745" i="1"/>
  <c r="O4745" i="1"/>
  <c r="W4745" i="1"/>
  <c r="Y4745" i="1"/>
  <c r="AA4745" i="1" s="1"/>
  <c r="AF4745" i="1"/>
  <c r="AH4745" i="1"/>
  <c r="AI4745" i="1" s="1"/>
  <c r="D4746" i="1"/>
  <c r="S4746" i="1" s="1"/>
  <c r="AK4746" i="1" s="1"/>
  <c r="O4746" i="1"/>
  <c r="W4746" i="1"/>
  <c r="Y4746" i="1"/>
  <c r="AA4746" i="1" s="1"/>
  <c r="AF4746" i="1"/>
  <c r="AH4746" i="1"/>
  <c r="AI4746" i="1" s="1"/>
  <c r="D4747" i="1"/>
  <c r="O4747" i="1"/>
  <c r="W4747" i="1"/>
  <c r="Y4747" i="1"/>
  <c r="AA4747" i="1" s="1"/>
  <c r="AF4747" i="1"/>
  <c r="AH4747" i="1"/>
  <c r="AI4747" i="1" s="1"/>
  <c r="D4748" i="1"/>
  <c r="S4748" i="1" s="1"/>
  <c r="AK4748" i="1" s="1"/>
  <c r="O4748" i="1"/>
  <c r="W4748" i="1"/>
  <c r="Y4748" i="1"/>
  <c r="AA4748" i="1" s="1"/>
  <c r="AF4748" i="1"/>
  <c r="AH4748" i="1"/>
  <c r="AI4748" i="1" s="1"/>
  <c r="D4749" i="1"/>
  <c r="O4749" i="1"/>
  <c r="W4749" i="1"/>
  <c r="Y4749" i="1"/>
  <c r="AA4749" i="1" s="1"/>
  <c r="AF4749" i="1"/>
  <c r="AH4749" i="1"/>
  <c r="AI4749" i="1"/>
  <c r="D4750" i="1"/>
  <c r="S4750" i="1" s="1"/>
  <c r="AK4750" i="1" s="1"/>
  <c r="O4750" i="1"/>
  <c r="W4750" i="1"/>
  <c r="Y4750" i="1"/>
  <c r="AA4750" i="1" s="1"/>
  <c r="AF4750" i="1"/>
  <c r="AH4750" i="1"/>
  <c r="AI4750" i="1" s="1"/>
  <c r="D4751" i="1"/>
  <c r="O4751" i="1"/>
  <c r="W4751" i="1"/>
  <c r="Y4751" i="1"/>
  <c r="AA4751" i="1" s="1"/>
  <c r="AF4751" i="1"/>
  <c r="AH4751" i="1"/>
  <c r="AI4751" i="1" s="1"/>
  <c r="D4752" i="1"/>
  <c r="S4752" i="1" s="1"/>
  <c r="AK4752" i="1" s="1"/>
  <c r="O4752" i="1"/>
  <c r="W4752" i="1"/>
  <c r="Y4752" i="1"/>
  <c r="AA4752" i="1" s="1"/>
  <c r="AF4752" i="1"/>
  <c r="AH4752" i="1"/>
  <c r="AI4752" i="1" s="1"/>
  <c r="D4753" i="1"/>
  <c r="O4753" i="1"/>
  <c r="W4753" i="1"/>
  <c r="Y4753" i="1"/>
  <c r="AA4753" i="1" s="1"/>
  <c r="AF4753" i="1"/>
  <c r="AH4753" i="1"/>
  <c r="AI4753" i="1" s="1"/>
  <c r="D4754" i="1"/>
  <c r="S4754" i="1" s="1"/>
  <c r="AK4754" i="1" s="1"/>
  <c r="O4754" i="1"/>
  <c r="W4754" i="1"/>
  <c r="Y4754" i="1"/>
  <c r="AA4754" i="1" s="1"/>
  <c r="AF4754" i="1"/>
  <c r="AH4754" i="1"/>
  <c r="AI4754" i="1" s="1"/>
  <c r="D4755" i="1"/>
  <c r="O4755" i="1"/>
  <c r="W4755" i="1"/>
  <c r="Y4755" i="1"/>
  <c r="AA4755" i="1"/>
  <c r="AF4755" i="1"/>
  <c r="AH4755" i="1"/>
  <c r="AI4755" i="1" s="1"/>
  <c r="D4756" i="1"/>
  <c r="S4756" i="1" s="1"/>
  <c r="AK4756" i="1" s="1"/>
  <c r="O4756" i="1"/>
  <c r="W4756" i="1"/>
  <c r="Y4756" i="1"/>
  <c r="AA4756" i="1" s="1"/>
  <c r="AF4756" i="1"/>
  <c r="AH4756" i="1"/>
  <c r="AI4756" i="1" s="1"/>
  <c r="D4757" i="1"/>
  <c r="O4757" i="1"/>
  <c r="W4757" i="1"/>
  <c r="Y4757" i="1"/>
  <c r="AA4757" i="1" s="1"/>
  <c r="AF4757" i="1"/>
  <c r="AH4757" i="1"/>
  <c r="AI4757" i="1" s="1"/>
  <c r="D4758" i="1"/>
  <c r="S4758" i="1" s="1"/>
  <c r="AK4758" i="1" s="1"/>
  <c r="O4758" i="1"/>
  <c r="W4758" i="1"/>
  <c r="Y4758" i="1"/>
  <c r="AA4758" i="1" s="1"/>
  <c r="AF4758" i="1"/>
  <c r="AH4758" i="1"/>
  <c r="AI4758" i="1" s="1"/>
  <c r="D4759" i="1"/>
  <c r="O4759" i="1"/>
  <c r="W4759" i="1"/>
  <c r="Y4759" i="1"/>
  <c r="AA4759" i="1" s="1"/>
  <c r="AF4759" i="1"/>
  <c r="AH4759" i="1"/>
  <c r="AI4759" i="1" s="1"/>
  <c r="D4760" i="1"/>
  <c r="S4760" i="1" s="1"/>
  <c r="AK4760" i="1" s="1"/>
  <c r="O4760" i="1"/>
  <c r="W4760" i="1"/>
  <c r="Z4760" i="1" s="1"/>
  <c r="AB4760" i="1" s="1"/>
  <c r="Y4760" i="1"/>
  <c r="AA4760" i="1" s="1"/>
  <c r="AF4760" i="1"/>
  <c r="AH4760" i="1"/>
  <c r="AI4760" i="1" s="1"/>
  <c r="D4761" i="1"/>
  <c r="O4761" i="1"/>
  <c r="W4761" i="1"/>
  <c r="Y4761" i="1"/>
  <c r="AA4761" i="1" s="1"/>
  <c r="AF4761" i="1"/>
  <c r="AH4761" i="1"/>
  <c r="AI4761" i="1" s="1"/>
  <c r="D4762" i="1"/>
  <c r="S4762" i="1" s="1"/>
  <c r="AK4762" i="1" s="1"/>
  <c r="O4762" i="1"/>
  <c r="W4762" i="1"/>
  <c r="Y4762" i="1"/>
  <c r="AA4762" i="1" s="1"/>
  <c r="AF4762" i="1"/>
  <c r="AH4762" i="1"/>
  <c r="AI4762" i="1" s="1"/>
  <c r="D4763" i="1"/>
  <c r="O4763" i="1"/>
  <c r="W4763" i="1"/>
  <c r="Y4763" i="1"/>
  <c r="AA4763" i="1" s="1"/>
  <c r="AF4763" i="1"/>
  <c r="AH4763" i="1"/>
  <c r="AI4763" i="1" s="1"/>
  <c r="D4764" i="1"/>
  <c r="S4764" i="1" s="1"/>
  <c r="AK4764" i="1" s="1"/>
  <c r="O4764" i="1"/>
  <c r="W4764" i="1"/>
  <c r="Z4764" i="1" s="1"/>
  <c r="AB4764" i="1" s="1"/>
  <c r="Y4764" i="1"/>
  <c r="AA4764" i="1"/>
  <c r="AF4764" i="1"/>
  <c r="AH4764" i="1"/>
  <c r="AI4764" i="1"/>
  <c r="D4765" i="1"/>
  <c r="O4765" i="1"/>
  <c r="W4765" i="1"/>
  <c r="Y4765" i="1"/>
  <c r="AA4765" i="1" s="1"/>
  <c r="AF4765" i="1"/>
  <c r="AH4765" i="1"/>
  <c r="AI4765" i="1" s="1"/>
  <c r="D4766" i="1"/>
  <c r="S4766" i="1" s="1"/>
  <c r="AK4766" i="1" s="1"/>
  <c r="O4766" i="1"/>
  <c r="W4766" i="1"/>
  <c r="Z4766" i="1"/>
  <c r="AB4766" i="1" s="1"/>
  <c r="Y4766" i="1"/>
  <c r="AA4766" i="1" s="1"/>
  <c r="AF4766" i="1"/>
  <c r="AH4766" i="1"/>
  <c r="AI4766" i="1" s="1"/>
  <c r="D4767" i="1"/>
  <c r="O4767" i="1"/>
  <c r="W4767" i="1"/>
  <c r="Y4767" i="1"/>
  <c r="AA4767" i="1" s="1"/>
  <c r="AF4767" i="1"/>
  <c r="AH4767" i="1"/>
  <c r="AI4767" i="1"/>
  <c r="D4768" i="1"/>
  <c r="S4768" i="1" s="1"/>
  <c r="AK4768" i="1" s="1"/>
  <c r="O4768" i="1"/>
  <c r="W4768" i="1"/>
  <c r="Z4768" i="1" s="1"/>
  <c r="AB4768" i="1" s="1"/>
  <c r="Y4768" i="1"/>
  <c r="AA4768" i="1" s="1"/>
  <c r="AF4768" i="1"/>
  <c r="AH4768" i="1"/>
  <c r="AI4768" i="1" s="1"/>
  <c r="D4769" i="1"/>
  <c r="O4769" i="1"/>
  <c r="W4769" i="1"/>
  <c r="Y4769" i="1"/>
  <c r="AA4769" i="1" s="1"/>
  <c r="AF4769" i="1"/>
  <c r="AH4769" i="1"/>
  <c r="AI4769" i="1" s="1"/>
  <c r="D4770" i="1"/>
  <c r="S4770" i="1" s="1"/>
  <c r="AK4770" i="1" s="1"/>
  <c r="O4770" i="1"/>
  <c r="W4770" i="1"/>
  <c r="Y4770" i="1"/>
  <c r="AA4770" i="1" s="1"/>
  <c r="AF4770" i="1"/>
  <c r="AH4770" i="1"/>
  <c r="AI4770" i="1" s="1"/>
  <c r="D4771" i="1"/>
  <c r="O4771" i="1"/>
  <c r="W4771" i="1"/>
  <c r="Y4771" i="1"/>
  <c r="AA4771" i="1" s="1"/>
  <c r="AF4771" i="1"/>
  <c r="AH4771" i="1"/>
  <c r="AI4771" i="1" s="1"/>
  <c r="D4772" i="1"/>
  <c r="S4772" i="1" s="1"/>
  <c r="AK4772" i="1" s="1"/>
  <c r="O4772" i="1"/>
  <c r="W4772" i="1"/>
  <c r="Y4772" i="1"/>
  <c r="AA4772" i="1" s="1"/>
  <c r="AF4772" i="1"/>
  <c r="AH4772" i="1"/>
  <c r="AI4772" i="1" s="1"/>
  <c r="D4773" i="1"/>
  <c r="O4773" i="1"/>
  <c r="W4773" i="1"/>
  <c r="Y4773" i="1"/>
  <c r="AA4773" i="1"/>
  <c r="AF4773" i="1"/>
  <c r="AH4773" i="1"/>
  <c r="AI4773" i="1" s="1"/>
  <c r="D4774" i="1"/>
  <c r="S4774" i="1" s="1"/>
  <c r="O4774" i="1"/>
  <c r="W4774" i="1"/>
  <c r="Y4774" i="1"/>
  <c r="AA4774" i="1" s="1"/>
  <c r="AF4774" i="1"/>
  <c r="AH4774" i="1"/>
  <c r="AI4774" i="1" s="1"/>
  <c r="D4775" i="1"/>
  <c r="O4775" i="1"/>
  <c r="W4775" i="1"/>
  <c r="Y4775" i="1"/>
  <c r="AA4775" i="1" s="1"/>
  <c r="AF4775" i="1"/>
  <c r="AH4775" i="1"/>
  <c r="AI4775" i="1" s="1"/>
  <c r="D4776" i="1"/>
  <c r="S4776" i="1" s="1"/>
  <c r="AK4776" i="1" s="1"/>
  <c r="O4776" i="1"/>
  <c r="W4776" i="1"/>
  <c r="Y4776" i="1"/>
  <c r="AF4776" i="1"/>
  <c r="AH4776" i="1"/>
  <c r="AI4776" i="1" s="1"/>
  <c r="D4777" i="1"/>
  <c r="O4777" i="1"/>
  <c r="W4777" i="1"/>
  <c r="Y4777" i="1"/>
  <c r="AA4777" i="1" s="1"/>
  <c r="AF4777" i="1"/>
  <c r="AH4777" i="1"/>
  <c r="AI4777" i="1" s="1"/>
  <c r="D4778" i="1"/>
  <c r="S4778" i="1" s="1"/>
  <c r="AK4778" i="1" s="1"/>
  <c r="O4778" i="1"/>
  <c r="W4778" i="1"/>
  <c r="Y4778" i="1"/>
  <c r="AA4778" i="1" s="1"/>
  <c r="AF4778" i="1"/>
  <c r="AH4778" i="1"/>
  <c r="AI4778" i="1" s="1"/>
  <c r="D4779" i="1"/>
  <c r="O4779" i="1"/>
  <c r="W4779" i="1"/>
  <c r="Y4779" i="1"/>
  <c r="AA4779" i="1" s="1"/>
  <c r="AF4779" i="1"/>
  <c r="AH4779" i="1"/>
  <c r="AI4779" i="1" s="1"/>
  <c r="D4780" i="1"/>
  <c r="S4780" i="1" s="1"/>
  <c r="O4780" i="1"/>
  <c r="W4780" i="1"/>
  <c r="Y4780" i="1"/>
  <c r="AA4780" i="1" s="1"/>
  <c r="AF4780" i="1"/>
  <c r="AH4780" i="1"/>
  <c r="AI4780" i="1" s="1"/>
  <c r="D4781" i="1"/>
  <c r="O4781" i="1"/>
  <c r="W4781" i="1"/>
  <c r="Y4781" i="1"/>
  <c r="AA4781" i="1" s="1"/>
  <c r="AF4781" i="1"/>
  <c r="AH4781" i="1"/>
  <c r="AI4781" i="1" s="1"/>
  <c r="D4782" i="1"/>
  <c r="S4782" i="1" s="1"/>
  <c r="AK4782" i="1" s="1"/>
  <c r="O4782" i="1"/>
  <c r="W4782" i="1"/>
  <c r="Y4782" i="1"/>
  <c r="AA4782" i="1" s="1"/>
  <c r="AF4782" i="1"/>
  <c r="AH4782" i="1"/>
  <c r="AI4782" i="1" s="1"/>
  <c r="D4783" i="1"/>
  <c r="O4783" i="1"/>
  <c r="W4783" i="1"/>
  <c r="Y4783" i="1"/>
  <c r="AA4783" i="1" s="1"/>
  <c r="AF4783" i="1"/>
  <c r="AH4783" i="1"/>
  <c r="AI4783" i="1" s="1"/>
  <c r="D4784" i="1"/>
  <c r="S4784" i="1" s="1"/>
  <c r="AK4784" i="1" s="1"/>
  <c r="O4784" i="1"/>
  <c r="W4784" i="1"/>
  <c r="Y4784" i="1"/>
  <c r="AA4784" i="1" s="1"/>
  <c r="AF4784" i="1"/>
  <c r="AH4784" i="1"/>
  <c r="AI4784" i="1" s="1"/>
  <c r="D4785" i="1"/>
  <c r="O4785" i="1"/>
  <c r="W4785" i="1"/>
  <c r="Y4785" i="1"/>
  <c r="AA4785" i="1" s="1"/>
  <c r="AF4785" i="1"/>
  <c r="AH4785" i="1"/>
  <c r="AI4785" i="1" s="1"/>
  <c r="D4786" i="1"/>
  <c r="S4786" i="1" s="1"/>
  <c r="AK4786" i="1" s="1"/>
  <c r="O4786" i="1"/>
  <c r="W4786" i="1"/>
  <c r="Z4786" i="1" s="1"/>
  <c r="AB4786" i="1" s="1"/>
  <c r="Y4786" i="1"/>
  <c r="AA4786" i="1"/>
  <c r="AF4786" i="1"/>
  <c r="AH4786" i="1"/>
  <c r="AI4786" i="1" s="1"/>
  <c r="D4787" i="1"/>
  <c r="O4787" i="1"/>
  <c r="W4787" i="1"/>
  <c r="Y4787" i="1"/>
  <c r="AA4787" i="1" s="1"/>
  <c r="AF4787" i="1"/>
  <c r="AH4787" i="1"/>
  <c r="AI4787" i="1" s="1"/>
  <c r="D4788" i="1"/>
  <c r="S4788" i="1" s="1"/>
  <c r="AK4788" i="1" s="1"/>
  <c r="O4788" i="1"/>
  <c r="W4788" i="1"/>
  <c r="Y4788" i="1"/>
  <c r="AF4788" i="1"/>
  <c r="AH4788" i="1"/>
  <c r="AI4788" i="1" s="1"/>
  <c r="D4789" i="1"/>
  <c r="O4789" i="1"/>
  <c r="W4789" i="1"/>
  <c r="Y4789" i="1"/>
  <c r="AA4789" i="1" s="1"/>
  <c r="AF4789" i="1"/>
  <c r="AH4789" i="1"/>
  <c r="AI4789" i="1" s="1"/>
  <c r="D4790" i="1"/>
  <c r="S4790" i="1" s="1"/>
  <c r="AK4790" i="1" s="1"/>
  <c r="O4790" i="1"/>
  <c r="W4790" i="1"/>
  <c r="Y4790" i="1"/>
  <c r="AA4790" i="1" s="1"/>
  <c r="AF4790" i="1"/>
  <c r="AH4790" i="1"/>
  <c r="AI4790" i="1" s="1"/>
  <c r="D4791" i="1"/>
  <c r="S4791" i="1" s="1"/>
  <c r="AK4791" i="1" s="1"/>
  <c r="O4791" i="1"/>
  <c r="W4791" i="1"/>
  <c r="Y4791" i="1"/>
  <c r="AA4791" i="1" s="1"/>
  <c r="AF4791" i="1"/>
  <c r="AH4791" i="1"/>
  <c r="AI4791" i="1" s="1"/>
  <c r="D4792" i="1"/>
  <c r="S4792" i="1" s="1"/>
  <c r="AK4792" i="1" s="1"/>
  <c r="O4792" i="1"/>
  <c r="W4792" i="1"/>
  <c r="Y4792" i="1"/>
  <c r="AA4792" i="1" s="1"/>
  <c r="AF4792" i="1"/>
  <c r="AH4792" i="1"/>
  <c r="AI4792" i="1" s="1"/>
  <c r="D4793" i="1"/>
  <c r="O4793" i="1"/>
  <c r="W4793" i="1"/>
  <c r="Y4793" i="1"/>
  <c r="AA4793" i="1" s="1"/>
  <c r="AF4793" i="1"/>
  <c r="AH4793" i="1"/>
  <c r="AI4793" i="1" s="1"/>
  <c r="D4794" i="1"/>
  <c r="S4794" i="1" s="1"/>
  <c r="AK4794" i="1" s="1"/>
  <c r="O4794" i="1"/>
  <c r="W4794" i="1"/>
  <c r="Y4794" i="1"/>
  <c r="AA4794" i="1" s="1"/>
  <c r="AF4794" i="1"/>
  <c r="AH4794" i="1"/>
  <c r="AI4794" i="1" s="1"/>
  <c r="D4795" i="1"/>
  <c r="O4795" i="1"/>
  <c r="W4795" i="1"/>
  <c r="Y4795" i="1"/>
  <c r="AA4795" i="1" s="1"/>
  <c r="AF4795" i="1"/>
  <c r="AH4795" i="1"/>
  <c r="AI4795" i="1" s="1"/>
  <c r="D4796" i="1"/>
  <c r="O4796" i="1"/>
  <c r="W4796" i="1"/>
  <c r="Y4796" i="1"/>
  <c r="AA4796" i="1" s="1"/>
  <c r="AF4796" i="1"/>
  <c r="AH4796" i="1"/>
  <c r="AI4796" i="1" s="1"/>
  <c r="D4797" i="1"/>
  <c r="S4797" i="1" s="1"/>
  <c r="AK4797" i="1" s="1"/>
  <c r="O4797" i="1"/>
  <c r="W4797" i="1"/>
  <c r="Y4797" i="1"/>
  <c r="AA4797" i="1" s="1"/>
  <c r="AF4797" i="1"/>
  <c r="AH4797" i="1"/>
  <c r="AI4797" i="1" s="1"/>
  <c r="D4798" i="1"/>
  <c r="S4798" i="1" s="1"/>
  <c r="AK4798" i="1" s="1"/>
  <c r="O4798" i="1"/>
  <c r="W4798" i="1"/>
  <c r="Y4798" i="1"/>
  <c r="AA4798" i="1" s="1"/>
  <c r="AF4798" i="1"/>
  <c r="AH4798" i="1"/>
  <c r="AI4798" i="1" s="1"/>
  <c r="D4799" i="1"/>
  <c r="O4799" i="1"/>
  <c r="W4799" i="1"/>
  <c r="Y4799" i="1"/>
  <c r="AA4799" i="1" s="1"/>
  <c r="AF4799" i="1"/>
  <c r="AH4799" i="1"/>
  <c r="AI4799" i="1" s="1"/>
  <c r="D4800" i="1"/>
  <c r="S4800" i="1" s="1"/>
  <c r="AK4800" i="1" s="1"/>
  <c r="O4800" i="1"/>
  <c r="W4800" i="1"/>
  <c r="Y4800" i="1"/>
  <c r="AA4800" i="1" s="1"/>
  <c r="AF4800" i="1"/>
  <c r="AH4800" i="1"/>
  <c r="AI4800" i="1"/>
  <c r="D4801" i="1"/>
  <c r="O4801" i="1"/>
  <c r="W4801" i="1"/>
  <c r="Y4801" i="1"/>
  <c r="AA4801" i="1" s="1"/>
  <c r="AF4801" i="1"/>
  <c r="AH4801" i="1"/>
  <c r="AI4801" i="1" s="1"/>
  <c r="D4802" i="1"/>
  <c r="O4802" i="1"/>
  <c r="W4802" i="1"/>
  <c r="Y4802" i="1"/>
  <c r="AF4802" i="1"/>
  <c r="AH4802" i="1"/>
  <c r="AI4802" i="1" s="1"/>
  <c r="D4803" i="1"/>
  <c r="S4803" i="1" s="1"/>
  <c r="AK4803" i="1" s="1"/>
  <c r="O4803" i="1"/>
  <c r="W4803" i="1"/>
  <c r="Y4803" i="1"/>
  <c r="AA4803" i="1"/>
  <c r="AF4803" i="1"/>
  <c r="AH4803" i="1"/>
  <c r="AI4803" i="1" s="1"/>
  <c r="D4804" i="1"/>
  <c r="S4804" i="1" s="1"/>
  <c r="O4804" i="1"/>
  <c r="W4804" i="1"/>
  <c r="Y4804" i="1"/>
  <c r="AA4804" i="1"/>
  <c r="AF4804" i="1"/>
  <c r="AH4804" i="1"/>
  <c r="AI4804" i="1" s="1"/>
  <c r="D4805" i="1"/>
  <c r="O4805" i="1"/>
  <c r="W4805" i="1"/>
  <c r="Y4805" i="1"/>
  <c r="AA4805" i="1" s="1"/>
  <c r="AF4805" i="1"/>
  <c r="AH4805" i="1"/>
  <c r="AI4805" i="1" s="1"/>
  <c r="D4806" i="1"/>
  <c r="S4806" i="1" s="1"/>
  <c r="O4806" i="1"/>
  <c r="W4806" i="1"/>
  <c r="Y4806" i="1"/>
  <c r="AF4806" i="1"/>
  <c r="AH4806" i="1"/>
  <c r="AI4806" i="1"/>
  <c r="D4807" i="1"/>
  <c r="S4807" i="1" s="1"/>
  <c r="AK4807" i="1" s="1"/>
  <c r="O4807" i="1"/>
  <c r="W4807" i="1"/>
  <c r="Y4807" i="1"/>
  <c r="AA4807" i="1" s="1"/>
  <c r="AF4807" i="1"/>
  <c r="AH4807" i="1"/>
  <c r="AI4807" i="1" s="1"/>
  <c r="D4808" i="1"/>
  <c r="O4808" i="1"/>
  <c r="W4808" i="1"/>
  <c r="Y4808" i="1"/>
  <c r="AA4808" i="1" s="1"/>
  <c r="AF4808" i="1"/>
  <c r="AH4808" i="1"/>
  <c r="AI4808" i="1" s="1"/>
  <c r="D4809" i="1"/>
  <c r="O4809" i="1"/>
  <c r="W4809" i="1"/>
  <c r="Y4809" i="1"/>
  <c r="AF4809" i="1"/>
  <c r="AH4809" i="1"/>
  <c r="AI4809" i="1" s="1"/>
  <c r="D4810" i="1"/>
  <c r="S4810" i="1" s="1"/>
  <c r="O4810" i="1"/>
  <c r="W4810" i="1"/>
  <c r="Y4810" i="1"/>
  <c r="AA4810" i="1" s="1"/>
  <c r="AF4810" i="1"/>
  <c r="AH4810" i="1"/>
  <c r="AI4810" i="1" s="1"/>
  <c r="D4811" i="1"/>
  <c r="O4811" i="1"/>
  <c r="W4811" i="1"/>
  <c r="Z4811" i="1"/>
  <c r="AB4811" i="1" s="1"/>
  <c r="Y4811" i="1"/>
  <c r="AA4811" i="1" s="1"/>
  <c r="AF4811" i="1"/>
  <c r="AH4811" i="1"/>
  <c r="AI4811" i="1" s="1"/>
  <c r="D4812" i="1"/>
  <c r="O4812" i="1"/>
  <c r="W4812" i="1"/>
  <c r="Y4812" i="1"/>
  <c r="AA4812" i="1" s="1"/>
  <c r="AF4812" i="1"/>
  <c r="AH4812" i="1"/>
  <c r="AI4812" i="1" s="1"/>
  <c r="D4813" i="1"/>
  <c r="S4813" i="1" s="1"/>
  <c r="AK4813" i="1" s="1"/>
  <c r="O4813" i="1"/>
  <c r="W4813" i="1"/>
  <c r="Y4813" i="1"/>
  <c r="AA4813" i="1" s="1"/>
  <c r="AF4813" i="1"/>
  <c r="AH4813" i="1"/>
  <c r="AI4813" i="1" s="1"/>
  <c r="D4814" i="1"/>
  <c r="S4814" i="1" s="1"/>
  <c r="AK4814" i="1" s="1"/>
  <c r="O4814" i="1"/>
  <c r="W4814" i="1"/>
  <c r="Z4814" i="1"/>
  <c r="AB4814" i="1" s="1"/>
  <c r="Y4814" i="1"/>
  <c r="AA4814" i="1" s="1"/>
  <c r="AF4814" i="1"/>
  <c r="AH4814" i="1"/>
  <c r="AI4814" i="1" s="1"/>
  <c r="D4815" i="1"/>
  <c r="S4815" i="1" s="1"/>
  <c r="O4815" i="1"/>
  <c r="W4815" i="1"/>
  <c r="Y4815" i="1"/>
  <c r="AA4815" i="1" s="1"/>
  <c r="AF4815" i="1"/>
  <c r="AH4815" i="1"/>
  <c r="AI4815" i="1" s="1"/>
  <c r="D4816" i="1"/>
  <c r="S4816" i="1" s="1"/>
  <c r="AK4816" i="1" s="1"/>
  <c r="O4816" i="1"/>
  <c r="W4816" i="1"/>
  <c r="Y4816" i="1"/>
  <c r="AF4816" i="1"/>
  <c r="AH4816" i="1"/>
  <c r="AI4816" i="1" s="1"/>
  <c r="D4817" i="1"/>
  <c r="O4817" i="1"/>
  <c r="W4817" i="1"/>
  <c r="Y4817" i="1"/>
  <c r="AA4817" i="1" s="1"/>
  <c r="AF4817" i="1"/>
  <c r="AH4817" i="1"/>
  <c r="AI4817" i="1" s="1"/>
  <c r="D4818" i="1"/>
  <c r="S4818" i="1" s="1"/>
  <c r="AK4818" i="1" s="1"/>
  <c r="O4818" i="1"/>
  <c r="W4818" i="1"/>
  <c r="Y4818" i="1"/>
  <c r="AA4818" i="1"/>
  <c r="AF4818" i="1"/>
  <c r="AH4818" i="1"/>
  <c r="AI4818" i="1" s="1"/>
  <c r="D4819" i="1"/>
  <c r="O4819" i="1"/>
  <c r="W4819" i="1"/>
  <c r="Y4819" i="1"/>
  <c r="AA4819" i="1" s="1"/>
  <c r="AF4819" i="1"/>
  <c r="AH4819" i="1"/>
  <c r="AI4819" i="1" s="1"/>
  <c r="D4820" i="1"/>
  <c r="S4820" i="1" s="1"/>
  <c r="AK4820" i="1" s="1"/>
  <c r="O4820" i="1"/>
  <c r="W4820" i="1"/>
  <c r="Y4820" i="1"/>
  <c r="AA4820" i="1" s="1"/>
  <c r="AF4820" i="1"/>
  <c r="AH4820" i="1"/>
  <c r="AI4820" i="1" s="1"/>
  <c r="D4821" i="1"/>
  <c r="S4821" i="1" s="1"/>
  <c r="AK4821" i="1" s="1"/>
  <c r="O4821" i="1"/>
  <c r="W4821" i="1"/>
  <c r="Y4821" i="1"/>
  <c r="AA4821" i="1" s="1"/>
  <c r="AF4821" i="1"/>
  <c r="AH4821" i="1"/>
  <c r="AI4821" i="1" s="1"/>
  <c r="D4822" i="1"/>
  <c r="S4822" i="1" s="1"/>
  <c r="AK4822" i="1" s="1"/>
  <c r="O4822" i="1"/>
  <c r="W4822" i="1"/>
  <c r="Y4822" i="1"/>
  <c r="AA4822" i="1" s="1"/>
  <c r="AF4822" i="1"/>
  <c r="AH4822" i="1"/>
  <c r="AI4822" i="1"/>
  <c r="D4823" i="1"/>
  <c r="S4823" i="1" s="1"/>
  <c r="O4823" i="1"/>
  <c r="W4823" i="1"/>
  <c r="Y4823" i="1"/>
  <c r="AA4823" i="1" s="1"/>
  <c r="AF4823" i="1"/>
  <c r="AH4823" i="1"/>
  <c r="AI4823" i="1" s="1"/>
  <c r="D4824" i="1"/>
  <c r="O4824" i="1"/>
  <c r="W4824" i="1"/>
  <c r="Y4824" i="1"/>
  <c r="AA4824" i="1" s="1"/>
  <c r="AF4824" i="1"/>
  <c r="AH4824" i="1"/>
  <c r="AI4824" i="1"/>
  <c r="D4825" i="1"/>
  <c r="S4825" i="1" s="1"/>
  <c r="O4825" i="1"/>
  <c r="W4825" i="1"/>
  <c r="Y4825" i="1"/>
  <c r="AF4825" i="1"/>
  <c r="AH4825" i="1"/>
  <c r="AI4825" i="1" s="1"/>
  <c r="D4826" i="1"/>
  <c r="S4826" i="1" s="1"/>
  <c r="AK4826" i="1" s="1"/>
  <c r="O4826" i="1"/>
  <c r="W4826" i="1"/>
  <c r="Y4826" i="1"/>
  <c r="AA4826" i="1" s="1"/>
  <c r="AF4826" i="1"/>
  <c r="AH4826" i="1"/>
  <c r="AI4826" i="1" s="1"/>
  <c r="D4827" i="1"/>
  <c r="O4827" i="1"/>
  <c r="W4827" i="1"/>
  <c r="Y4827" i="1"/>
  <c r="AF4827" i="1"/>
  <c r="AH4827" i="1"/>
  <c r="AI4827" i="1" s="1"/>
  <c r="D4828" i="1"/>
  <c r="S4828" i="1" s="1"/>
  <c r="O4828" i="1"/>
  <c r="W4828" i="1"/>
  <c r="Y4828" i="1"/>
  <c r="AA4828" i="1" s="1"/>
  <c r="AF4828" i="1"/>
  <c r="AH4828" i="1"/>
  <c r="AI4828" i="1" s="1"/>
  <c r="D4829" i="1"/>
  <c r="S4829" i="1" s="1"/>
  <c r="O4829" i="1"/>
  <c r="W4829" i="1"/>
  <c r="Y4829" i="1"/>
  <c r="AA4829" i="1" s="1"/>
  <c r="AF4829" i="1"/>
  <c r="AH4829" i="1"/>
  <c r="AI4829" i="1" s="1"/>
  <c r="D4830" i="1"/>
  <c r="S4830" i="1" s="1"/>
  <c r="O4830" i="1"/>
  <c r="W4830" i="1"/>
  <c r="Y4830" i="1"/>
  <c r="AA4830" i="1" s="1"/>
  <c r="AF4830" i="1"/>
  <c r="AH4830" i="1"/>
  <c r="AI4830" i="1" s="1"/>
  <c r="D4831" i="1"/>
  <c r="S4831" i="1" s="1"/>
  <c r="AK4831" i="1" s="1"/>
  <c r="O4831" i="1"/>
  <c r="W4831" i="1"/>
  <c r="Y4831" i="1"/>
  <c r="AA4831" i="1" s="1"/>
  <c r="AF4831" i="1"/>
  <c r="AH4831" i="1"/>
  <c r="AI4831" i="1"/>
  <c r="D4832" i="1"/>
  <c r="S4832" i="1" s="1"/>
  <c r="AK4832" i="1" s="1"/>
  <c r="O4832" i="1"/>
  <c r="W4832" i="1"/>
  <c r="Z4832" i="1" s="1"/>
  <c r="AB4832" i="1" s="1"/>
  <c r="Y4832" i="1"/>
  <c r="AA4832" i="1" s="1"/>
  <c r="AF4832" i="1"/>
  <c r="AH4832" i="1"/>
  <c r="AI4832" i="1" s="1"/>
  <c r="D4833" i="1"/>
  <c r="S4833" i="1" s="1"/>
  <c r="O4833" i="1"/>
  <c r="W4833" i="1"/>
  <c r="Y4833" i="1"/>
  <c r="AA4833" i="1" s="1"/>
  <c r="AF4833" i="1"/>
  <c r="AH4833" i="1"/>
  <c r="AI4833" i="1" s="1"/>
  <c r="D4834" i="1"/>
  <c r="S4834" i="1" s="1"/>
  <c r="AK4834" i="1" s="1"/>
  <c r="O4834" i="1"/>
  <c r="W4834" i="1"/>
  <c r="Z4834" i="1"/>
  <c r="AB4834" i="1" s="1"/>
  <c r="Y4834" i="1"/>
  <c r="AA4834" i="1" s="1"/>
  <c r="AF4834" i="1"/>
  <c r="AH4834" i="1"/>
  <c r="AI4834" i="1" s="1"/>
  <c r="D4835" i="1"/>
  <c r="O4835" i="1"/>
  <c r="W4835" i="1"/>
  <c r="Y4835" i="1"/>
  <c r="AA4835" i="1" s="1"/>
  <c r="AF4835" i="1"/>
  <c r="AH4835" i="1"/>
  <c r="AI4835" i="1" s="1"/>
  <c r="D4836" i="1"/>
  <c r="S4836" i="1" s="1"/>
  <c r="AK4836" i="1" s="1"/>
  <c r="O4836" i="1"/>
  <c r="W4836" i="1"/>
  <c r="Z4836" i="1" s="1"/>
  <c r="AB4836" i="1" s="1"/>
  <c r="Y4836" i="1"/>
  <c r="AA4836" i="1" s="1"/>
  <c r="AF4836" i="1"/>
  <c r="AH4836" i="1"/>
  <c r="AI4836" i="1" s="1"/>
  <c r="D4837" i="1"/>
  <c r="O4837" i="1"/>
  <c r="W4837" i="1"/>
  <c r="Z4837" i="1" s="1"/>
  <c r="AB4837" i="1" s="1"/>
  <c r="Y4837" i="1"/>
  <c r="AA4837" i="1"/>
  <c r="AF4837" i="1"/>
  <c r="AH4837" i="1"/>
  <c r="AI4837" i="1" s="1"/>
  <c r="D4838" i="1"/>
  <c r="S4838" i="1" s="1"/>
  <c r="AK4838" i="1" s="1"/>
  <c r="O4838" i="1"/>
  <c r="W4838" i="1"/>
  <c r="Y4838" i="1"/>
  <c r="AA4838" i="1" s="1"/>
  <c r="AF4838" i="1"/>
  <c r="AH4838" i="1"/>
  <c r="AI4838" i="1" s="1"/>
  <c r="D4839" i="1"/>
  <c r="S4839" i="1" s="1"/>
  <c r="O4839" i="1"/>
  <c r="W4839" i="1"/>
  <c r="Z4839" i="1" s="1"/>
  <c r="AB4839" i="1" s="1"/>
  <c r="Y4839" i="1"/>
  <c r="AA4839" i="1"/>
  <c r="AF4839" i="1"/>
  <c r="AH4839" i="1"/>
  <c r="AI4839" i="1" s="1"/>
  <c r="D4840" i="1"/>
  <c r="S4840" i="1" s="1"/>
  <c r="O4840" i="1"/>
  <c r="W4840" i="1"/>
  <c r="Y4840" i="1"/>
  <c r="AA4840" i="1" s="1"/>
  <c r="AF4840" i="1"/>
  <c r="AH4840" i="1"/>
  <c r="AI4840" i="1" s="1"/>
  <c r="D4841" i="1"/>
  <c r="S4841" i="1" s="1"/>
  <c r="AK4841" i="1" s="1"/>
  <c r="O4841" i="1"/>
  <c r="W4841" i="1"/>
  <c r="Y4841" i="1"/>
  <c r="AA4841" i="1" s="1"/>
  <c r="AF4841" i="1"/>
  <c r="AH4841" i="1"/>
  <c r="AI4841" i="1" s="1"/>
  <c r="D4842" i="1"/>
  <c r="S4842" i="1" s="1"/>
  <c r="O4842" i="1"/>
  <c r="W4842" i="1"/>
  <c r="Z4842" i="1"/>
  <c r="AB4842" i="1" s="1"/>
  <c r="Y4842" i="1"/>
  <c r="AA4842" i="1" s="1"/>
  <c r="AF4842" i="1"/>
  <c r="AH4842" i="1"/>
  <c r="AI4842" i="1" s="1"/>
  <c r="D4843" i="1"/>
  <c r="S4843" i="1" s="1"/>
  <c r="O4843" i="1"/>
  <c r="W4843" i="1"/>
  <c r="Y4843" i="1"/>
  <c r="AA4843" i="1" s="1"/>
  <c r="AF4843" i="1"/>
  <c r="AH4843" i="1"/>
  <c r="AI4843" i="1" s="1"/>
  <c r="D4844" i="1"/>
  <c r="O4844" i="1"/>
  <c r="W4844" i="1"/>
  <c r="Y4844" i="1"/>
  <c r="AA4844" i="1" s="1"/>
  <c r="AF4844" i="1"/>
  <c r="AH4844" i="1"/>
  <c r="AI4844" i="1" s="1"/>
  <c r="D4845" i="1"/>
  <c r="O4845" i="1"/>
  <c r="W4845" i="1"/>
  <c r="Y4845" i="1"/>
  <c r="AA4845" i="1" s="1"/>
  <c r="AF4845" i="1"/>
  <c r="AH4845" i="1"/>
  <c r="AI4845" i="1" s="1"/>
  <c r="D4846" i="1"/>
  <c r="S4846" i="1" s="1"/>
  <c r="O4846" i="1"/>
  <c r="W4846" i="1"/>
  <c r="Y4846" i="1"/>
  <c r="AA4846" i="1" s="1"/>
  <c r="AF4846" i="1"/>
  <c r="AH4846" i="1"/>
  <c r="AI4846" i="1" s="1"/>
  <c r="D4847" i="1"/>
  <c r="O4847" i="1"/>
  <c r="W4847" i="1"/>
  <c r="Y4847" i="1"/>
  <c r="AA4847" i="1" s="1"/>
  <c r="AF4847" i="1"/>
  <c r="AH4847" i="1"/>
  <c r="AI4847" i="1" s="1"/>
  <c r="D4848" i="1"/>
  <c r="S4848" i="1" s="1"/>
  <c r="O4848" i="1"/>
  <c r="W4848" i="1"/>
  <c r="Y4848" i="1"/>
  <c r="AA4848" i="1" s="1"/>
  <c r="AF4848" i="1"/>
  <c r="AH4848" i="1"/>
  <c r="AI4848" i="1" s="1"/>
  <c r="D4849" i="1"/>
  <c r="S4849" i="1" s="1"/>
  <c r="O4849" i="1"/>
  <c r="W4849" i="1"/>
  <c r="Y4849" i="1"/>
  <c r="AF4849" i="1"/>
  <c r="AH4849" i="1"/>
  <c r="AI4849" i="1" s="1"/>
  <c r="D4850" i="1"/>
  <c r="O4850" i="1"/>
  <c r="W4850" i="1"/>
  <c r="Z4850" i="1"/>
  <c r="AB4850" i="1" s="1"/>
  <c r="Y4850" i="1"/>
  <c r="AA4850" i="1" s="1"/>
  <c r="AF4850" i="1"/>
  <c r="AH4850" i="1"/>
  <c r="AI4850" i="1" s="1"/>
  <c r="D4851" i="1"/>
  <c r="S4851" i="1" s="1"/>
  <c r="O4851" i="1"/>
  <c r="W4851" i="1"/>
  <c r="Y4851" i="1"/>
  <c r="AA4851" i="1" s="1"/>
  <c r="AF4851" i="1"/>
  <c r="AH4851" i="1"/>
  <c r="AI4851" i="1" s="1"/>
  <c r="D4852" i="1"/>
  <c r="S4852" i="1" s="1"/>
  <c r="O4852" i="1"/>
  <c r="W4852" i="1"/>
  <c r="Y4852" i="1"/>
  <c r="AA4852" i="1" s="1"/>
  <c r="AF4852" i="1"/>
  <c r="AH4852" i="1"/>
  <c r="AI4852" i="1" s="1"/>
  <c r="D4853" i="1"/>
  <c r="S4853" i="1" s="1"/>
  <c r="O4853" i="1"/>
  <c r="W4853" i="1"/>
  <c r="Y4853" i="1"/>
  <c r="AA4853" i="1" s="1"/>
  <c r="AF4853" i="1"/>
  <c r="AH4853" i="1"/>
  <c r="AI4853" i="1" s="1"/>
  <c r="D4854" i="1"/>
  <c r="S4854" i="1" s="1"/>
  <c r="O4854" i="1"/>
  <c r="W4854" i="1"/>
  <c r="Y4854" i="1"/>
  <c r="AA4854" i="1" s="1"/>
  <c r="AF4854" i="1"/>
  <c r="AH4854" i="1"/>
  <c r="AI4854" i="1" s="1"/>
  <c r="D4855" i="1"/>
  <c r="S4855" i="1" s="1"/>
  <c r="O4855" i="1"/>
  <c r="W4855" i="1"/>
  <c r="Z4855" i="1" s="1"/>
  <c r="AB4855" i="1" s="1"/>
  <c r="Y4855" i="1"/>
  <c r="AA4855" i="1" s="1"/>
  <c r="AF4855" i="1"/>
  <c r="AH4855" i="1"/>
  <c r="AI4855" i="1" s="1"/>
  <c r="D4856" i="1"/>
  <c r="S4856" i="1" s="1"/>
  <c r="O4856" i="1"/>
  <c r="W4856" i="1"/>
  <c r="Y4856" i="1"/>
  <c r="AA4856" i="1" s="1"/>
  <c r="AF4856" i="1"/>
  <c r="AH4856" i="1"/>
  <c r="AI4856" i="1" s="1"/>
  <c r="D4857" i="1"/>
  <c r="S4857" i="1" s="1"/>
  <c r="O4857" i="1"/>
  <c r="W4857" i="1"/>
  <c r="Y4857" i="1"/>
  <c r="AA4857" i="1" s="1"/>
  <c r="AF4857" i="1"/>
  <c r="AH4857" i="1"/>
  <c r="AI4857" i="1" s="1"/>
  <c r="D4858" i="1"/>
  <c r="S4858" i="1" s="1"/>
  <c r="O4858" i="1"/>
  <c r="W4858" i="1"/>
  <c r="Y4858" i="1"/>
  <c r="AA4858" i="1" s="1"/>
  <c r="AF4858" i="1"/>
  <c r="AH4858" i="1"/>
  <c r="AI4858" i="1" s="1"/>
  <c r="D4859" i="1"/>
  <c r="S4859" i="1" s="1"/>
  <c r="AK4859" i="1" s="1"/>
  <c r="O4859" i="1"/>
  <c r="W4859" i="1"/>
  <c r="Y4859" i="1"/>
  <c r="AA4859" i="1" s="1"/>
  <c r="AF4859" i="1"/>
  <c r="AH4859" i="1"/>
  <c r="AI4859" i="1"/>
  <c r="D4860" i="1"/>
  <c r="S4860" i="1" s="1"/>
  <c r="AK4860" i="1" s="1"/>
  <c r="O4860" i="1"/>
  <c r="W4860" i="1"/>
  <c r="Y4860" i="1"/>
  <c r="AA4860" i="1" s="1"/>
  <c r="AF4860" i="1"/>
  <c r="AH4860" i="1"/>
  <c r="AI4860" i="1"/>
  <c r="D4861" i="1"/>
  <c r="S4861" i="1" s="1"/>
  <c r="O4861" i="1"/>
  <c r="W4861" i="1"/>
  <c r="Y4861" i="1"/>
  <c r="AA4861" i="1" s="1"/>
  <c r="Z4861" i="1"/>
  <c r="AB4861" i="1" s="1"/>
  <c r="AF4861" i="1"/>
  <c r="AH4861" i="1"/>
  <c r="AI4861" i="1" s="1"/>
  <c r="D4862" i="1"/>
  <c r="S4862" i="1" s="1"/>
  <c r="AK4862" i="1" s="1"/>
  <c r="O4862" i="1"/>
  <c r="W4862" i="1"/>
  <c r="Y4862" i="1"/>
  <c r="AA4862" i="1" s="1"/>
  <c r="AF4862" i="1"/>
  <c r="AH4862" i="1"/>
  <c r="AI4862" i="1" s="1"/>
  <c r="D4863" i="1"/>
  <c r="S4863" i="1" s="1"/>
  <c r="AK4863" i="1" s="1"/>
  <c r="O4863" i="1"/>
  <c r="W4863" i="1"/>
  <c r="Y4863" i="1"/>
  <c r="AA4863" i="1" s="1"/>
  <c r="AF4863" i="1"/>
  <c r="AH4863" i="1"/>
  <c r="AI4863" i="1" s="1"/>
  <c r="D4864" i="1"/>
  <c r="S4864" i="1" s="1"/>
  <c r="O4864" i="1"/>
  <c r="W4864" i="1"/>
  <c r="Y4864" i="1"/>
  <c r="AA4864" i="1" s="1"/>
  <c r="AF4864" i="1"/>
  <c r="AH4864" i="1"/>
  <c r="AI4864" i="1" s="1"/>
  <c r="D4865" i="1"/>
  <c r="O4865" i="1"/>
  <c r="W4865" i="1"/>
  <c r="Y4865" i="1"/>
  <c r="AA4865" i="1" s="1"/>
  <c r="AF4865" i="1"/>
  <c r="AH4865" i="1"/>
  <c r="AI4865" i="1" s="1"/>
  <c r="D4866" i="1"/>
  <c r="S4866" i="1" s="1"/>
  <c r="AK4866" i="1" s="1"/>
  <c r="O4866" i="1"/>
  <c r="W4866" i="1"/>
  <c r="Y4866" i="1"/>
  <c r="AA4866" i="1" s="1"/>
  <c r="AF4866" i="1"/>
  <c r="AH4866" i="1"/>
  <c r="AI4866" i="1" s="1"/>
  <c r="D4867" i="1"/>
  <c r="S4867" i="1" s="1"/>
  <c r="O4867" i="1"/>
  <c r="W4867" i="1"/>
  <c r="Y4867" i="1"/>
  <c r="AA4867" i="1" s="1"/>
  <c r="AF4867" i="1"/>
  <c r="AH4867" i="1"/>
  <c r="AI4867" i="1"/>
  <c r="D4868" i="1"/>
  <c r="S4868" i="1" s="1"/>
  <c r="AK4868" i="1" s="1"/>
  <c r="O4868" i="1"/>
  <c r="W4868" i="1"/>
  <c r="Y4868" i="1"/>
  <c r="AA4868" i="1" s="1"/>
  <c r="AF4868" i="1"/>
  <c r="AH4868" i="1"/>
  <c r="AI4868" i="1" s="1"/>
  <c r="D4869" i="1"/>
  <c r="S4869" i="1" s="1"/>
  <c r="O4869" i="1"/>
  <c r="W4869" i="1"/>
  <c r="Y4869" i="1"/>
  <c r="AA4869" i="1" s="1"/>
  <c r="AF4869" i="1"/>
  <c r="AH4869" i="1"/>
  <c r="AI4869" i="1" s="1"/>
  <c r="D4870" i="1"/>
  <c r="S4870" i="1" s="1"/>
  <c r="O4870" i="1"/>
  <c r="W4870" i="1"/>
  <c r="Y4870" i="1"/>
  <c r="AA4870" i="1" s="1"/>
  <c r="AF4870" i="1"/>
  <c r="AH4870" i="1"/>
  <c r="AI4870" i="1" s="1"/>
  <c r="D4871" i="1"/>
  <c r="S4871" i="1" s="1"/>
  <c r="O4871" i="1"/>
  <c r="W4871" i="1"/>
  <c r="Y4871" i="1"/>
  <c r="AA4871" i="1" s="1"/>
  <c r="AF4871" i="1"/>
  <c r="AH4871" i="1"/>
  <c r="AI4871" i="1" s="1"/>
  <c r="D4872" i="1"/>
  <c r="S4872" i="1" s="1"/>
  <c r="O4872" i="1"/>
  <c r="W4872" i="1"/>
  <c r="Y4872" i="1"/>
  <c r="AA4872" i="1"/>
  <c r="AF4872" i="1"/>
  <c r="AH4872" i="1"/>
  <c r="AI4872" i="1" s="1"/>
  <c r="D4873" i="1"/>
  <c r="S4873" i="1" s="1"/>
  <c r="O4873" i="1"/>
  <c r="W4873" i="1"/>
  <c r="Y4873" i="1"/>
  <c r="Z4873" i="1" s="1"/>
  <c r="AB4873" i="1" s="1"/>
  <c r="AA4873" i="1"/>
  <c r="AF4873" i="1"/>
  <c r="AH4873" i="1"/>
  <c r="AI4873" i="1" s="1"/>
  <c r="D4874" i="1"/>
  <c r="S4874" i="1" s="1"/>
  <c r="AK4874" i="1" s="1"/>
  <c r="O4874" i="1"/>
  <c r="W4874" i="1"/>
  <c r="Y4874" i="1"/>
  <c r="AA4874" i="1" s="1"/>
  <c r="AF4874" i="1"/>
  <c r="AH4874" i="1"/>
  <c r="AI4874" i="1" s="1"/>
  <c r="D4875" i="1"/>
  <c r="S4875" i="1" s="1"/>
  <c r="AK4875" i="1" s="1"/>
  <c r="O4875" i="1"/>
  <c r="W4875" i="1"/>
  <c r="Y4875" i="1"/>
  <c r="AA4875" i="1" s="1"/>
  <c r="AF4875" i="1"/>
  <c r="AH4875" i="1"/>
  <c r="AI4875" i="1" s="1"/>
  <c r="D4876" i="1"/>
  <c r="S4876" i="1" s="1"/>
  <c r="O4876" i="1"/>
  <c r="W4876" i="1"/>
  <c r="Y4876" i="1"/>
  <c r="AA4876" i="1" s="1"/>
  <c r="AF4876" i="1"/>
  <c r="AH4876" i="1"/>
  <c r="AI4876" i="1" s="1"/>
  <c r="D4877" i="1"/>
  <c r="O4877" i="1"/>
  <c r="W4877" i="1"/>
  <c r="Y4877" i="1"/>
  <c r="AA4877" i="1" s="1"/>
  <c r="AF4877" i="1"/>
  <c r="AH4877" i="1"/>
  <c r="AI4877" i="1" s="1"/>
  <c r="D4878" i="1"/>
  <c r="S4878" i="1" s="1"/>
  <c r="AK4878" i="1" s="1"/>
  <c r="O4878" i="1"/>
  <c r="W4878" i="1"/>
  <c r="Y4878" i="1"/>
  <c r="AA4878" i="1" s="1"/>
  <c r="AF4878" i="1"/>
  <c r="AH4878" i="1"/>
  <c r="AI4878" i="1" s="1"/>
  <c r="D4879" i="1"/>
  <c r="S4879" i="1" s="1"/>
  <c r="O4879" i="1"/>
  <c r="W4879" i="1"/>
  <c r="Y4879" i="1"/>
  <c r="AA4879" i="1" s="1"/>
  <c r="AF4879" i="1"/>
  <c r="AH4879" i="1"/>
  <c r="AI4879" i="1" s="1"/>
  <c r="D4880" i="1"/>
  <c r="S4880" i="1" s="1"/>
  <c r="AK4880" i="1" s="1"/>
  <c r="O4880" i="1"/>
  <c r="W4880" i="1"/>
  <c r="Y4880" i="1"/>
  <c r="AA4880" i="1" s="1"/>
  <c r="AF4880" i="1"/>
  <c r="AH4880" i="1"/>
  <c r="AI4880" i="1" s="1"/>
  <c r="D4881" i="1"/>
  <c r="S4881" i="1" s="1"/>
  <c r="AK4881" i="1" s="1"/>
  <c r="O4881" i="1"/>
  <c r="W4881" i="1"/>
  <c r="Y4881" i="1"/>
  <c r="AA4881" i="1" s="1"/>
  <c r="AF4881" i="1"/>
  <c r="AH4881" i="1"/>
  <c r="AI4881" i="1" s="1"/>
  <c r="D4882" i="1"/>
  <c r="S4882" i="1" s="1"/>
  <c r="O4882" i="1"/>
  <c r="W4882" i="1"/>
  <c r="Y4882" i="1"/>
  <c r="AA4882" i="1" s="1"/>
  <c r="AF4882" i="1"/>
  <c r="AH4882" i="1"/>
  <c r="AI4882" i="1" s="1"/>
  <c r="D4883" i="1"/>
  <c r="S4883" i="1" s="1"/>
  <c r="O4883" i="1"/>
  <c r="W4883" i="1"/>
  <c r="Y4883" i="1"/>
  <c r="AA4883" i="1" s="1"/>
  <c r="AF4883" i="1"/>
  <c r="AH4883" i="1"/>
  <c r="AI4883" i="1"/>
  <c r="D4884" i="1"/>
  <c r="S4884" i="1" s="1"/>
  <c r="AK4884" i="1" s="1"/>
  <c r="O4884" i="1"/>
  <c r="W4884" i="1"/>
  <c r="Y4884" i="1"/>
  <c r="AA4884" i="1" s="1"/>
  <c r="AF4884" i="1"/>
  <c r="AH4884" i="1"/>
  <c r="AI4884" i="1"/>
  <c r="D4885" i="1"/>
  <c r="S4885" i="1" s="1"/>
  <c r="O4885" i="1"/>
  <c r="W4885" i="1"/>
  <c r="Y4885" i="1"/>
  <c r="AA4885" i="1" s="1"/>
  <c r="AF4885" i="1"/>
  <c r="AH4885" i="1"/>
  <c r="AI4885" i="1" s="1"/>
  <c r="D4886" i="1"/>
  <c r="S4886" i="1" s="1"/>
  <c r="O4886" i="1"/>
  <c r="W4886" i="1"/>
  <c r="Y4886" i="1"/>
  <c r="AA4886" i="1" s="1"/>
  <c r="AF4886" i="1"/>
  <c r="AH4886" i="1"/>
  <c r="AI4886" i="1" s="1"/>
  <c r="D4887" i="1"/>
  <c r="S4887" i="1" s="1"/>
  <c r="O4887" i="1"/>
  <c r="W4887" i="1"/>
  <c r="Y4887" i="1"/>
  <c r="AA4887" i="1" s="1"/>
  <c r="AF4887" i="1"/>
  <c r="AH4887" i="1"/>
  <c r="AI4887" i="1" s="1"/>
  <c r="D4888" i="1"/>
  <c r="S4888" i="1" s="1"/>
  <c r="O4888" i="1"/>
  <c r="W4888" i="1"/>
  <c r="Y4888" i="1"/>
  <c r="AA4888" i="1" s="1"/>
  <c r="AF4888" i="1"/>
  <c r="AH4888" i="1"/>
  <c r="AI4888" i="1" s="1"/>
  <c r="D4889" i="1"/>
  <c r="S4889" i="1" s="1"/>
  <c r="O4889" i="1"/>
  <c r="W4889" i="1"/>
  <c r="Y4889" i="1"/>
  <c r="AA4889" i="1" s="1"/>
  <c r="AF4889" i="1"/>
  <c r="AH4889" i="1"/>
  <c r="AI4889" i="1" s="1"/>
  <c r="D4890" i="1"/>
  <c r="S4890" i="1" s="1"/>
  <c r="AK4890" i="1" s="1"/>
  <c r="O4890" i="1"/>
  <c r="W4890" i="1"/>
  <c r="Y4890" i="1"/>
  <c r="AA4890" i="1" s="1"/>
  <c r="AF4890" i="1"/>
  <c r="AH4890" i="1"/>
  <c r="AI4890" i="1" s="1"/>
  <c r="D4891" i="1"/>
  <c r="S4891" i="1" s="1"/>
  <c r="O4891" i="1"/>
  <c r="W4891" i="1"/>
  <c r="Z4891" i="1"/>
  <c r="AB4891" i="1" s="1"/>
  <c r="Y4891" i="1"/>
  <c r="AA4891" i="1" s="1"/>
  <c r="AF4891" i="1"/>
  <c r="AH4891" i="1"/>
  <c r="AI4891" i="1"/>
  <c r="D4892" i="1"/>
  <c r="S4892" i="1" s="1"/>
  <c r="AK4892" i="1" s="1"/>
  <c r="O4892" i="1"/>
  <c r="W4892" i="1"/>
  <c r="Y4892" i="1"/>
  <c r="AA4892" i="1" s="1"/>
  <c r="AF4892" i="1"/>
  <c r="AH4892" i="1"/>
  <c r="AI4892" i="1" s="1"/>
  <c r="D4893" i="1"/>
  <c r="S4893" i="1" s="1"/>
  <c r="AK4893" i="1" s="1"/>
  <c r="O4893" i="1"/>
  <c r="W4893" i="1"/>
  <c r="Y4893" i="1"/>
  <c r="AA4893" i="1"/>
  <c r="AF4893" i="1"/>
  <c r="AH4893" i="1"/>
  <c r="AI4893" i="1" s="1"/>
  <c r="D4894" i="1"/>
  <c r="S4894" i="1" s="1"/>
  <c r="O4894" i="1"/>
  <c r="W4894" i="1"/>
  <c r="Y4894" i="1"/>
  <c r="AA4894" i="1" s="1"/>
  <c r="AF4894" i="1"/>
  <c r="AH4894" i="1"/>
  <c r="AI4894" i="1"/>
  <c r="D4895" i="1"/>
  <c r="O4895" i="1"/>
  <c r="W4895" i="1"/>
  <c r="Y4895" i="1"/>
  <c r="AA4895" i="1" s="1"/>
  <c r="AF4895" i="1"/>
  <c r="AH4895" i="1"/>
  <c r="AI4895" i="1" s="1"/>
  <c r="D4896" i="1"/>
  <c r="S4896" i="1" s="1"/>
  <c r="AK4896" i="1" s="1"/>
  <c r="O4896" i="1"/>
  <c r="W4896" i="1"/>
  <c r="Y4896" i="1"/>
  <c r="AA4896" i="1" s="1"/>
  <c r="AF4896" i="1"/>
  <c r="AH4896" i="1"/>
  <c r="AI4896" i="1" s="1"/>
  <c r="D4897" i="1"/>
  <c r="S4897" i="1" s="1"/>
  <c r="O4897" i="1"/>
  <c r="W4897" i="1"/>
  <c r="Y4897" i="1"/>
  <c r="AA4897" i="1" s="1"/>
  <c r="AF4897" i="1"/>
  <c r="AH4897" i="1"/>
  <c r="AI4897" i="1" s="1"/>
  <c r="D4898" i="1"/>
  <c r="S4898" i="1" s="1"/>
  <c r="AK4898" i="1" s="1"/>
  <c r="O4898" i="1"/>
  <c r="W4898" i="1"/>
  <c r="Y4898" i="1"/>
  <c r="AA4898" i="1" s="1"/>
  <c r="AF4898" i="1"/>
  <c r="AH4898" i="1"/>
  <c r="AI4898" i="1" s="1"/>
  <c r="D4899" i="1"/>
  <c r="S4899" i="1" s="1"/>
  <c r="AK4899" i="1" s="1"/>
  <c r="O4899" i="1"/>
  <c r="W4899" i="1"/>
  <c r="Y4899" i="1"/>
  <c r="AA4899" i="1" s="1"/>
  <c r="AF4899" i="1"/>
  <c r="AH4899" i="1"/>
  <c r="AI4899" i="1" s="1"/>
  <c r="D4900" i="1"/>
  <c r="S4900" i="1" s="1"/>
  <c r="O4900" i="1"/>
  <c r="W4900" i="1"/>
  <c r="Z4900" i="1" s="1"/>
  <c r="AB4900" i="1" s="1"/>
  <c r="Y4900" i="1"/>
  <c r="AA4900" i="1" s="1"/>
  <c r="AF4900" i="1"/>
  <c r="AH4900" i="1"/>
  <c r="AI4900" i="1" s="1"/>
  <c r="D4901" i="1"/>
  <c r="S4901" i="1" s="1"/>
  <c r="O4901" i="1"/>
  <c r="W4901" i="1"/>
  <c r="Y4901" i="1"/>
  <c r="AA4901" i="1" s="1"/>
  <c r="AF4901" i="1"/>
  <c r="AH4901" i="1"/>
  <c r="AI4901" i="1" s="1"/>
  <c r="D4902" i="1"/>
  <c r="S4902" i="1" s="1"/>
  <c r="O4902" i="1"/>
  <c r="W4902" i="1"/>
  <c r="Y4902" i="1"/>
  <c r="AA4902" i="1" s="1"/>
  <c r="AF4902" i="1"/>
  <c r="AH4902" i="1"/>
  <c r="AI4902" i="1" s="1"/>
  <c r="D4903" i="1"/>
  <c r="S4903" i="1" s="1"/>
  <c r="O4903" i="1"/>
  <c r="W4903" i="1"/>
  <c r="Y4903" i="1"/>
  <c r="AA4903" i="1" s="1"/>
  <c r="AF4903" i="1"/>
  <c r="AH4903" i="1"/>
  <c r="AI4903" i="1" s="1"/>
  <c r="D4904" i="1"/>
  <c r="S4904" i="1" s="1"/>
  <c r="AK4904" i="1" s="1"/>
  <c r="O4904" i="1"/>
  <c r="W4904" i="1"/>
  <c r="Y4904" i="1"/>
  <c r="AA4904" i="1" s="1"/>
  <c r="AF4904" i="1"/>
  <c r="AH4904" i="1"/>
  <c r="AI4904" i="1" s="1"/>
  <c r="D4905" i="1"/>
  <c r="S4905" i="1" s="1"/>
  <c r="AK4905" i="1" s="1"/>
  <c r="O4905" i="1"/>
  <c r="W4905" i="1"/>
  <c r="Y4905" i="1"/>
  <c r="Z4905" i="1" s="1"/>
  <c r="AB4905" i="1" s="1"/>
  <c r="AF4905" i="1"/>
  <c r="AH4905" i="1"/>
  <c r="AI4905" i="1" s="1"/>
  <c r="D4906" i="1"/>
  <c r="S4906" i="1" s="1"/>
  <c r="O4906" i="1"/>
  <c r="W4906" i="1"/>
  <c r="Y4906" i="1"/>
  <c r="AA4906" i="1" s="1"/>
  <c r="AF4906" i="1"/>
  <c r="AH4906" i="1"/>
  <c r="AI4906" i="1" s="1"/>
  <c r="D4907" i="1"/>
  <c r="S4907" i="1" s="1"/>
  <c r="AK4907" i="1" s="1"/>
  <c r="O4907" i="1"/>
  <c r="W4907" i="1"/>
  <c r="Y4907" i="1"/>
  <c r="AA4907" i="1" s="1"/>
  <c r="AF4907" i="1"/>
  <c r="AH4907" i="1"/>
  <c r="AI4907" i="1" s="1"/>
  <c r="D4908" i="1"/>
  <c r="S4908" i="1" s="1"/>
  <c r="AK4908" i="1" s="1"/>
  <c r="O4908" i="1"/>
  <c r="W4908" i="1"/>
  <c r="Y4908" i="1"/>
  <c r="AA4908" i="1" s="1"/>
  <c r="AF4908" i="1"/>
  <c r="AH4908" i="1"/>
  <c r="AI4908" i="1" s="1"/>
  <c r="D4909" i="1"/>
  <c r="S4909" i="1" s="1"/>
  <c r="O4909" i="1"/>
  <c r="W4909" i="1"/>
  <c r="Y4909" i="1"/>
  <c r="AA4909" i="1" s="1"/>
  <c r="AF4909" i="1"/>
  <c r="AH4909" i="1"/>
  <c r="AI4909" i="1" s="1"/>
  <c r="D4910" i="1"/>
  <c r="S4910" i="1" s="1"/>
  <c r="AK4910" i="1" s="1"/>
  <c r="O4910" i="1"/>
  <c r="W4910" i="1"/>
  <c r="Y4910" i="1"/>
  <c r="AA4910" i="1" s="1"/>
  <c r="AF4910" i="1"/>
  <c r="AH4910" i="1"/>
  <c r="AI4910" i="1" s="1"/>
  <c r="D4911" i="1"/>
  <c r="S4911" i="1" s="1"/>
  <c r="O4911" i="1"/>
  <c r="W4911" i="1"/>
  <c r="Y4911" i="1"/>
  <c r="AA4911" i="1" s="1"/>
  <c r="AF4911" i="1"/>
  <c r="AH4911" i="1"/>
  <c r="AI4911" i="1" s="1"/>
  <c r="D4912" i="1"/>
  <c r="S4912" i="1" s="1"/>
  <c r="O4912" i="1"/>
  <c r="W4912" i="1"/>
  <c r="Y4912" i="1"/>
  <c r="AA4912" i="1" s="1"/>
  <c r="AF4912" i="1"/>
  <c r="AH4912" i="1"/>
  <c r="AI4912" i="1"/>
  <c r="D4913" i="1"/>
  <c r="S4913" i="1" s="1"/>
  <c r="AK4913" i="1" s="1"/>
  <c r="O4913" i="1"/>
  <c r="W4913" i="1"/>
  <c r="Y4913" i="1"/>
  <c r="AA4913" i="1" s="1"/>
  <c r="AF4913" i="1"/>
  <c r="AH4913" i="1"/>
  <c r="AI4913" i="1" s="1"/>
  <c r="D4914" i="1"/>
  <c r="O4914" i="1"/>
  <c r="W4914" i="1"/>
  <c r="Y4914" i="1"/>
  <c r="AA4914" i="1" s="1"/>
  <c r="AF4914" i="1"/>
  <c r="AH4914" i="1"/>
  <c r="AI4914" i="1" s="1"/>
  <c r="D4915" i="1"/>
  <c r="S4915" i="1" s="1"/>
  <c r="O4915" i="1"/>
  <c r="W4915" i="1"/>
  <c r="Z4915" i="1"/>
  <c r="AB4915" i="1" s="1"/>
  <c r="Y4915" i="1"/>
  <c r="AA4915" i="1"/>
  <c r="AF4915" i="1"/>
  <c r="AH4915" i="1"/>
  <c r="AI4915" i="1" s="1"/>
  <c r="D4916" i="1"/>
  <c r="O4916" i="1"/>
  <c r="W4916" i="1"/>
  <c r="Y4916" i="1"/>
  <c r="AA4916" i="1" s="1"/>
  <c r="AF4916" i="1"/>
  <c r="AH4916" i="1"/>
  <c r="AI4916" i="1" s="1"/>
  <c r="D4917" i="1"/>
  <c r="O4917" i="1"/>
  <c r="W4917" i="1"/>
  <c r="Y4917" i="1"/>
  <c r="AA4917" i="1"/>
  <c r="AF4917" i="1"/>
  <c r="AH4917" i="1"/>
  <c r="AI4917" i="1" s="1"/>
  <c r="D4918" i="1"/>
  <c r="S4918" i="1" s="1"/>
  <c r="O4918" i="1"/>
  <c r="W4918" i="1"/>
  <c r="Y4918" i="1"/>
  <c r="AA4918" i="1" s="1"/>
  <c r="AF4918" i="1"/>
  <c r="AH4918" i="1"/>
  <c r="AI4918" i="1" s="1"/>
  <c r="D4919" i="1"/>
  <c r="S4919" i="1" s="1"/>
  <c r="AK4919" i="1" s="1"/>
  <c r="O4919" i="1"/>
  <c r="W4919" i="1"/>
  <c r="Y4919" i="1"/>
  <c r="AA4919" i="1" s="1"/>
  <c r="AF4919" i="1"/>
  <c r="AH4919" i="1"/>
  <c r="AI4919" i="1" s="1"/>
  <c r="D4920" i="1"/>
  <c r="S4920" i="1" s="1"/>
  <c r="AK4920" i="1" s="1"/>
  <c r="O4920" i="1"/>
  <c r="W4920" i="1"/>
  <c r="Y4920" i="1"/>
  <c r="AA4920" i="1" s="1"/>
  <c r="AF4920" i="1"/>
  <c r="AH4920" i="1"/>
  <c r="AI4920" i="1" s="1"/>
  <c r="D4921" i="1"/>
  <c r="S4921" i="1" s="1"/>
  <c r="O4921" i="1"/>
  <c r="W4921" i="1"/>
  <c r="Z4921" i="1"/>
  <c r="AB4921" i="1" s="1"/>
  <c r="Y4921" i="1"/>
  <c r="AA4921" i="1" s="1"/>
  <c r="AF4921" i="1"/>
  <c r="AH4921" i="1"/>
  <c r="AI4921" i="1" s="1"/>
  <c r="D4922" i="1"/>
  <c r="S4922" i="1" s="1"/>
  <c r="O4922" i="1"/>
  <c r="W4922" i="1"/>
  <c r="Y4922" i="1"/>
  <c r="AA4922" i="1" s="1"/>
  <c r="AF4922" i="1"/>
  <c r="AH4922" i="1"/>
  <c r="AI4922" i="1" s="1"/>
  <c r="D4923" i="1"/>
  <c r="S4923" i="1" s="1"/>
  <c r="AK4923" i="1" s="1"/>
  <c r="O4923" i="1"/>
  <c r="W4923" i="1"/>
  <c r="Y4923" i="1"/>
  <c r="AA4923" i="1" s="1"/>
  <c r="AF4923" i="1"/>
  <c r="AH4923" i="1"/>
  <c r="AI4923" i="1" s="1"/>
  <c r="D4924" i="1"/>
  <c r="S4924" i="1" s="1"/>
  <c r="O4924" i="1"/>
  <c r="W4924" i="1"/>
  <c r="Y4924" i="1"/>
  <c r="AA4924" i="1" s="1"/>
  <c r="AF4924" i="1"/>
  <c r="AH4924" i="1"/>
  <c r="AI4924" i="1" s="1"/>
  <c r="D4925" i="1"/>
  <c r="S4925" i="1" s="1"/>
  <c r="AK4925" i="1" s="1"/>
  <c r="O4925" i="1"/>
  <c r="W4925" i="1"/>
  <c r="Y4925" i="1"/>
  <c r="AA4925" i="1" s="1"/>
  <c r="AF4925" i="1"/>
  <c r="AH4925" i="1"/>
  <c r="AI4925" i="1" s="1"/>
  <c r="D4926" i="1"/>
  <c r="O4926" i="1"/>
  <c r="W4926" i="1"/>
  <c r="Y4926" i="1"/>
  <c r="AA4926" i="1" s="1"/>
  <c r="AF4926" i="1"/>
  <c r="AH4926" i="1"/>
  <c r="AI4926" i="1" s="1"/>
  <c r="D4927" i="1"/>
  <c r="S4927" i="1" s="1"/>
  <c r="O4927" i="1"/>
  <c r="W4927" i="1"/>
  <c r="Y4927" i="1"/>
  <c r="AA4927" i="1"/>
  <c r="AF4927" i="1"/>
  <c r="AH4927" i="1"/>
  <c r="AI4927" i="1" s="1"/>
  <c r="D4928" i="1"/>
  <c r="O4928" i="1"/>
  <c r="W4928" i="1"/>
  <c r="Y4928" i="1"/>
  <c r="AA4928" i="1" s="1"/>
  <c r="AF4928" i="1"/>
  <c r="AH4928" i="1"/>
  <c r="AI4928" i="1" s="1"/>
  <c r="D4929" i="1"/>
  <c r="S4929" i="1" s="1"/>
  <c r="AK4929" i="1" s="1"/>
  <c r="O4929" i="1"/>
  <c r="W4929" i="1"/>
  <c r="Y4929" i="1"/>
  <c r="AA4929" i="1"/>
  <c r="AF4929" i="1"/>
  <c r="AH4929" i="1"/>
  <c r="AI4929" i="1" s="1"/>
  <c r="D4930" i="1"/>
  <c r="S4930" i="1" s="1"/>
  <c r="O4930" i="1"/>
  <c r="W4930" i="1"/>
  <c r="Y4930" i="1"/>
  <c r="AA4930" i="1" s="1"/>
  <c r="AF4930" i="1"/>
  <c r="AH4930" i="1"/>
  <c r="AI4930" i="1" s="1"/>
  <c r="D4931" i="1"/>
  <c r="S4931" i="1" s="1"/>
  <c r="O4931" i="1"/>
  <c r="W4931" i="1"/>
  <c r="Y4931" i="1"/>
  <c r="AA4931" i="1" s="1"/>
  <c r="AF4931" i="1"/>
  <c r="AH4931" i="1"/>
  <c r="AI4931" i="1" s="1"/>
  <c r="D4932" i="1"/>
  <c r="O4932" i="1"/>
  <c r="W4932" i="1"/>
  <c r="Y4932" i="1"/>
  <c r="AA4932" i="1" s="1"/>
  <c r="AF4932" i="1"/>
  <c r="AH4932" i="1"/>
  <c r="AI4932" i="1" s="1"/>
  <c r="D4933" i="1"/>
  <c r="S4933" i="1" s="1"/>
  <c r="O4933" i="1"/>
  <c r="W4933" i="1"/>
  <c r="Y4933" i="1"/>
  <c r="AA4933" i="1" s="1"/>
  <c r="AF4933" i="1"/>
  <c r="AH4933" i="1"/>
  <c r="AI4933" i="1" s="1"/>
  <c r="D4934" i="1"/>
  <c r="O4934" i="1"/>
  <c r="W4934" i="1"/>
  <c r="Y4934" i="1"/>
  <c r="AA4934" i="1" s="1"/>
  <c r="AF4934" i="1"/>
  <c r="AH4934" i="1"/>
  <c r="AI4934" i="1" s="1"/>
  <c r="D4935" i="1"/>
  <c r="O4935" i="1"/>
  <c r="W4935" i="1"/>
  <c r="Y4935" i="1"/>
  <c r="AA4935" i="1" s="1"/>
  <c r="AF4935" i="1"/>
  <c r="AH4935" i="1"/>
  <c r="AI4935" i="1" s="1"/>
  <c r="D4936" i="1"/>
  <c r="S4936" i="1" s="1"/>
  <c r="O4936" i="1"/>
  <c r="W4936" i="1"/>
  <c r="Y4936" i="1"/>
  <c r="AA4936" i="1" s="1"/>
  <c r="AF4936" i="1"/>
  <c r="AH4936" i="1"/>
  <c r="AI4936" i="1"/>
  <c r="D4937" i="1"/>
  <c r="S4937" i="1" s="1"/>
  <c r="AK4937" i="1" s="1"/>
  <c r="O4937" i="1"/>
  <c r="W4937" i="1"/>
  <c r="Y4937" i="1"/>
  <c r="AA4937" i="1" s="1"/>
  <c r="AF4937" i="1"/>
  <c r="AH4937" i="1"/>
  <c r="AI4937" i="1" s="1"/>
  <c r="D4938" i="1"/>
  <c r="S4938" i="1" s="1"/>
  <c r="AK4938" i="1" s="1"/>
  <c r="O4938" i="1"/>
  <c r="W4938" i="1"/>
  <c r="Y4938" i="1"/>
  <c r="AA4938" i="1" s="1"/>
  <c r="AF4938" i="1"/>
  <c r="AH4938" i="1"/>
  <c r="AI4938" i="1" s="1"/>
  <c r="D4939" i="1"/>
  <c r="S4939" i="1" s="1"/>
  <c r="O4939" i="1"/>
  <c r="W4939" i="1"/>
  <c r="Y4939" i="1"/>
  <c r="AA4939" i="1" s="1"/>
  <c r="AF4939" i="1"/>
  <c r="AH4939" i="1"/>
  <c r="AI4939" i="1" s="1"/>
  <c r="D4940" i="1"/>
  <c r="S4940" i="1" s="1"/>
  <c r="O4940" i="1"/>
  <c r="W4940" i="1"/>
  <c r="Y4940" i="1"/>
  <c r="AA4940" i="1" s="1"/>
  <c r="AF4940" i="1"/>
  <c r="AH4940" i="1"/>
  <c r="AI4940" i="1" s="1"/>
  <c r="D4941" i="1"/>
  <c r="S4941" i="1" s="1"/>
  <c r="O4941" i="1"/>
  <c r="W4941" i="1"/>
  <c r="Y4941" i="1"/>
  <c r="AA4941" i="1"/>
  <c r="AF4941" i="1"/>
  <c r="AH4941" i="1"/>
  <c r="AI4941" i="1" s="1"/>
  <c r="D4942" i="1"/>
  <c r="S4942" i="1" s="1"/>
  <c r="O4942" i="1"/>
  <c r="W4942" i="1"/>
  <c r="Y4942" i="1"/>
  <c r="AA4942" i="1" s="1"/>
  <c r="AF4942" i="1"/>
  <c r="AH4942" i="1"/>
  <c r="AI4942" i="1" s="1"/>
  <c r="D4943" i="1"/>
  <c r="S4943" i="1" s="1"/>
  <c r="AK4943" i="1" s="1"/>
  <c r="O4943" i="1"/>
  <c r="W4943" i="1"/>
  <c r="Y4943" i="1"/>
  <c r="AA4943" i="1" s="1"/>
  <c r="AF4943" i="1"/>
  <c r="AH4943" i="1"/>
  <c r="AI4943" i="1" s="1"/>
  <c r="D4944" i="1"/>
  <c r="S4944" i="1" s="1"/>
  <c r="AK4944" i="1" s="1"/>
  <c r="O4944" i="1"/>
  <c r="W4944" i="1"/>
  <c r="Y4944" i="1"/>
  <c r="AA4944" i="1" s="1"/>
  <c r="AF4944" i="1"/>
  <c r="AH4944" i="1"/>
  <c r="AI4944" i="1" s="1"/>
  <c r="D4945" i="1"/>
  <c r="S4945" i="1" s="1"/>
  <c r="O4945" i="1"/>
  <c r="W4945" i="1"/>
  <c r="Y4945" i="1"/>
  <c r="AA4945" i="1" s="1"/>
  <c r="AF4945" i="1"/>
  <c r="AH4945" i="1"/>
  <c r="AI4945" i="1" s="1"/>
  <c r="D4946" i="1"/>
  <c r="S4946" i="1" s="1"/>
  <c r="O4946" i="1"/>
  <c r="W4946" i="1"/>
  <c r="Y4946" i="1"/>
  <c r="AA4946" i="1" s="1"/>
  <c r="Z4946" i="1"/>
  <c r="AB4946" i="1" s="1"/>
  <c r="AF4946" i="1"/>
  <c r="AH4946" i="1"/>
  <c r="AI4946" i="1" s="1"/>
  <c r="D4947" i="1"/>
  <c r="O4947" i="1"/>
  <c r="W4947" i="1"/>
  <c r="Y4947" i="1"/>
  <c r="AA4947" i="1" s="1"/>
  <c r="AF4947" i="1"/>
  <c r="AH4947" i="1"/>
  <c r="AI4947" i="1" s="1"/>
  <c r="D4948" i="1"/>
  <c r="S4948" i="1" s="1"/>
  <c r="O4948" i="1"/>
  <c r="W4948" i="1"/>
  <c r="Y4948" i="1"/>
  <c r="AA4948" i="1" s="1"/>
  <c r="AF4948" i="1"/>
  <c r="AH4948" i="1"/>
  <c r="AI4948" i="1" s="1"/>
  <c r="D4949" i="1"/>
  <c r="S4949" i="1" s="1"/>
  <c r="AK4949" i="1" s="1"/>
  <c r="O4949" i="1"/>
  <c r="W4949" i="1"/>
  <c r="Y4949" i="1"/>
  <c r="AA4949" i="1" s="1"/>
  <c r="AF4949" i="1"/>
  <c r="AH4949" i="1"/>
  <c r="AI4949" i="1" s="1"/>
  <c r="D4950" i="1"/>
  <c r="S4950" i="1" s="1"/>
  <c r="AK4950" i="1" s="1"/>
  <c r="O4950" i="1"/>
  <c r="W4950" i="1"/>
  <c r="Y4950" i="1"/>
  <c r="AA4950" i="1" s="1"/>
  <c r="AF4950" i="1"/>
  <c r="AH4950" i="1"/>
  <c r="AI4950" i="1" s="1"/>
  <c r="D4951" i="1"/>
  <c r="S4951" i="1" s="1"/>
  <c r="O4951" i="1"/>
  <c r="W4951" i="1"/>
  <c r="Y4951" i="1"/>
  <c r="Z4951" i="1" s="1"/>
  <c r="AB4951" i="1" s="1"/>
  <c r="AA4951" i="1"/>
  <c r="AF4951" i="1"/>
  <c r="AH4951" i="1"/>
  <c r="AI4951" i="1" s="1"/>
  <c r="D4952" i="1"/>
  <c r="S4952" i="1" s="1"/>
  <c r="O4952" i="1"/>
  <c r="W4952" i="1"/>
  <c r="Z4952" i="1" s="1"/>
  <c r="AB4952" i="1" s="1"/>
  <c r="Y4952" i="1"/>
  <c r="AA4952" i="1" s="1"/>
  <c r="AF4952" i="1"/>
  <c r="AH4952" i="1"/>
  <c r="AI4952" i="1" s="1"/>
  <c r="D4953" i="1"/>
  <c r="S4953" i="1" s="1"/>
  <c r="AK4953" i="1" s="1"/>
  <c r="O4953" i="1"/>
  <c r="W4953" i="1"/>
  <c r="Y4953" i="1"/>
  <c r="AA4953" i="1" s="1"/>
  <c r="AF4953" i="1"/>
  <c r="AH4953" i="1"/>
  <c r="AI4953" i="1" s="1"/>
  <c r="D4954" i="1"/>
  <c r="S4954" i="1" s="1"/>
  <c r="O4954" i="1"/>
  <c r="W4954" i="1"/>
  <c r="Y4954" i="1"/>
  <c r="AA4954" i="1" s="1"/>
  <c r="AF4954" i="1"/>
  <c r="AH4954" i="1"/>
  <c r="AI4954" i="1"/>
  <c r="D4955" i="1"/>
  <c r="S4955" i="1" s="1"/>
  <c r="AK4955" i="1" s="1"/>
  <c r="O4955" i="1"/>
  <c r="W4955" i="1"/>
  <c r="Z4955" i="1"/>
  <c r="AB4955" i="1" s="1"/>
  <c r="Y4955" i="1"/>
  <c r="AA4955" i="1" s="1"/>
  <c r="AF4955" i="1"/>
  <c r="AH4955" i="1"/>
  <c r="AI4955" i="1" s="1"/>
  <c r="D4956" i="1"/>
  <c r="S4956" i="1" s="1"/>
  <c r="AK4956" i="1" s="1"/>
  <c r="O4956" i="1"/>
  <c r="W4956" i="1"/>
  <c r="Z4956" i="1"/>
  <c r="AB4956" i="1" s="1"/>
  <c r="Y4956" i="1"/>
  <c r="AA4956" i="1" s="1"/>
  <c r="AF4956" i="1"/>
  <c r="AH4956" i="1"/>
  <c r="AI4956" i="1" s="1"/>
  <c r="D4957" i="1"/>
  <c r="S4957" i="1" s="1"/>
  <c r="O4957" i="1"/>
  <c r="W4957" i="1"/>
  <c r="Z4957" i="1"/>
  <c r="AB4957" i="1" s="1"/>
  <c r="Y4957" i="1"/>
  <c r="AA4957" i="1" s="1"/>
  <c r="AF4957" i="1"/>
  <c r="AH4957" i="1"/>
  <c r="AI4957" i="1" s="1"/>
  <c r="D4958" i="1"/>
  <c r="S4958" i="1" s="1"/>
  <c r="O4958" i="1"/>
  <c r="W4958" i="1"/>
  <c r="Z4958" i="1"/>
  <c r="AB4958" i="1" s="1"/>
  <c r="Y4958" i="1"/>
  <c r="AA4958" i="1" s="1"/>
  <c r="AF4958" i="1"/>
  <c r="AH4958" i="1"/>
  <c r="AI4958" i="1" s="1"/>
  <c r="D4959" i="1"/>
  <c r="O4959" i="1"/>
  <c r="W4959" i="1"/>
  <c r="Y4959" i="1"/>
  <c r="AA4959" i="1" s="1"/>
  <c r="AF4959" i="1"/>
  <c r="AH4959" i="1"/>
  <c r="AI4959" i="1" s="1"/>
  <c r="D4960" i="1"/>
  <c r="S4960" i="1" s="1"/>
  <c r="O4960" i="1"/>
  <c r="W4960" i="1"/>
  <c r="Z4960" i="1"/>
  <c r="AB4960" i="1" s="1"/>
  <c r="Y4960" i="1"/>
  <c r="AA4960" i="1" s="1"/>
  <c r="AF4960" i="1"/>
  <c r="AH4960" i="1"/>
  <c r="AI4960" i="1" s="1"/>
  <c r="D4961" i="1"/>
  <c r="S4961" i="1" s="1"/>
  <c r="AK4961" i="1" s="1"/>
  <c r="O4961" i="1"/>
  <c r="W4961" i="1"/>
  <c r="Y4961" i="1"/>
  <c r="AA4961" i="1" s="1"/>
  <c r="AF4961" i="1"/>
  <c r="AH4961" i="1"/>
  <c r="AI4961" i="1" s="1"/>
  <c r="D4962" i="1"/>
  <c r="S4962" i="1" s="1"/>
  <c r="AK4962" i="1" s="1"/>
  <c r="O4962" i="1"/>
  <c r="W4962" i="1"/>
  <c r="Y4962" i="1"/>
  <c r="AA4962" i="1" s="1"/>
  <c r="AF4962" i="1"/>
  <c r="AH4962" i="1"/>
  <c r="AI4962" i="1" s="1"/>
  <c r="D4963" i="1"/>
  <c r="S4963" i="1" s="1"/>
  <c r="O4963" i="1"/>
  <c r="W4963" i="1"/>
  <c r="Y4963" i="1"/>
  <c r="AA4963" i="1" s="1"/>
  <c r="AF4963" i="1"/>
  <c r="AH4963" i="1"/>
  <c r="AI4963" i="1" s="1"/>
  <c r="D4964" i="1"/>
  <c r="S4964" i="1" s="1"/>
  <c r="O4964" i="1"/>
  <c r="W4964" i="1"/>
  <c r="Z4964" i="1"/>
  <c r="AB4964" i="1" s="1"/>
  <c r="Y4964" i="1"/>
  <c r="AA4964" i="1" s="1"/>
  <c r="AF4964" i="1"/>
  <c r="AH4964" i="1"/>
  <c r="AI4964" i="1" s="1"/>
  <c r="D4965" i="1"/>
  <c r="S4965" i="1" s="1"/>
  <c r="O4965" i="1"/>
  <c r="W4965" i="1"/>
  <c r="Y4965" i="1"/>
  <c r="AA4965" i="1" s="1"/>
  <c r="AF4965" i="1"/>
  <c r="AH4965" i="1"/>
  <c r="AI4965" i="1" s="1"/>
  <c r="D4966" i="1"/>
  <c r="S4966" i="1" s="1"/>
  <c r="O4966" i="1"/>
  <c r="W4966" i="1"/>
  <c r="Y4966" i="1"/>
  <c r="AA4966" i="1"/>
  <c r="AF4966" i="1"/>
  <c r="AH4966" i="1"/>
  <c r="AI4966" i="1" s="1"/>
  <c r="D4967" i="1"/>
  <c r="S4967" i="1" s="1"/>
  <c r="AK4967" i="1" s="1"/>
  <c r="O4967" i="1"/>
  <c r="W4967" i="1"/>
  <c r="Y4967" i="1"/>
  <c r="AA4967" i="1" s="1"/>
  <c r="AF4967" i="1"/>
  <c r="AH4967" i="1"/>
  <c r="AI4967" i="1" s="1"/>
  <c r="D4968" i="1"/>
  <c r="S4968" i="1" s="1"/>
  <c r="AK4968" i="1" s="1"/>
  <c r="O4968" i="1"/>
  <c r="W4968" i="1"/>
  <c r="Y4968" i="1"/>
  <c r="AA4968" i="1" s="1"/>
  <c r="AF4968" i="1"/>
  <c r="AH4968" i="1"/>
  <c r="AI4968" i="1" s="1"/>
  <c r="D4969" i="1"/>
  <c r="S4969" i="1" s="1"/>
  <c r="O4969" i="1"/>
  <c r="W4969" i="1"/>
  <c r="Y4969" i="1"/>
  <c r="AA4969" i="1" s="1"/>
  <c r="AF4969" i="1"/>
  <c r="AH4969" i="1"/>
  <c r="AI4969" i="1" s="1"/>
  <c r="D4970" i="1"/>
  <c r="S4970" i="1" s="1"/>
  <c r="O4970" i="1"/>
  <c r="W4970" i="1"/>
  <c r="Z4970" i="1"/>
  <c r="AB4970" i="1" s="1"/>
  <c r="Y4970" i="1"/>
  <c r="AA4970" i="1" s="1"/>
  <c r="AF4970" i="1"/>
  <c r="AH4970" i="1"/>
  <c r="AI4970" i="1" s="1"/>
  <c r="D4971" i="1"/>
  <c r="S4971" i="1" s="1"/>
  <c r="AK4971" i="1" s="1"/>
  <c r="O4971" i="1"/>
  <c r="W4971" i="1"/>
  <c r="Y4971" i="1"/>
  <c r="AA4971" i="1" s="1"/>
  <c r="AF4971" i="1"/>
  <c r="AH4971" i="1"/>
  <c r="AI4971" i="1" s="1"/>
  <c r="D4972" i="1"/>
  <c r="S4972" i="1" s="1"/>
  <c r="O4972" i="1"/>
  <c r="W4972" i="1"/>
  <c r="Y4972" i="1"/>
  <c r="AA4972" i="1" s="1"/>
  <c r="AF4972" i="1"/>
  <c r="AH4972" i="1"/>
  <c r="AI4972" i="1" s="1"/>
  <c r="D4973" i="1"/>
  <c r="S4973" i="1" s="1"/>
  <c r="AK4973" i="1" s="1"/>
  <c r="O4973" i="1"/>
  <c r="W4973" i="1"/>
  <c r="Z4973" i="1" s="1"/>
  <c r="AB4973" i="1" s="1"/>
  <c r="Y4973" i="1"/>
  <c r="AA4973" i="1" s="1"/>
  <c r="AF4973" i="1"/>
  <c r="AH4973" i="1"/>
  <c r="AI4973" i="1" s="1"/>
  <c r="D4974" i="1"/>
  <c r="S4974" i="1" s="1"/>
  <c r="AK4974" i="1" s="1"/>
  <c r="O4974" i="1"/>
  <c r="W4974" i="1"/>
  <c r="Y4974" i="1"/>
  <c r="AA4974" i="1" s="1"/>
  <c r="AF4974" i="1"/>
  <c r="AH4974" i="1"/>
  <c r="AI4974" i="1"/>
  <c r="D4975" i="1"/>
  <c r="O4975" i="1"/>
  <c r="W4975" i="1"/>
  <c r="Y4975" i="1"/>
  <c r="AA4975" i="1" s="1"/>
  <c r="AF4975" i="1"/>
  <c r="AH4975" i="1"/>
  <c r="AI4975" i="1" s="1"/>
  <c r="D4976" i="1"/>
  <c r="S4976" i="1" s="1"/>
  <c r="O4976" i="1"/>
  <c r="W4976" i="1"/>
  <c r="Y4976" i="1"/>
  <c r="AA4976" i="1" s="1"/>
  <c r="Z4976" i="1"/>
  <c r="AB4976" i="1" s="1"/>
  <c r="AF4976" i="1"/>
  <c r="AH4976" i="1"/>
  <c r="AI4976" i="1" s="1"/>
  <c r="D4977" i="1"/>
  <c r="S4977" i="1" s="1"/>
  <c r="AK4977" i="1" s="1"/>
  <c r="O4977" i="1"/>
  <c r="W4977" i="1"/>
  <c r="Y4977" i="1"/>
  <c r="AA4977" i="1"/>
  <c r="AF4977" i="1"/>
  <c r="AH4977" i="1"/>
  <c r="AI4977" i="1" s="1"/>
  <c r="D4978" i="1"/>
  <c r="S4978" i="1" s="1"/>
  <c r="O4978" i="1"/>
  <c r="W4978" i="1"/>
  <c r="Y4978" i="1"/>
  <c r="AA4978" i="1" s="1"/>
  <c r="AF4978" i="1"/>
  <c r="AH4978" i="1"/>
  <c r="AI4978" i="1" s="1"/>
  <c r="D4979" i="1"/>
  <c r="S4979" i="1" s="1"/>
  <c r="AK4979" i="1" s="1"/>
  <c r="O4979" i="1"/>
  <c r="W4979" i="1"/>
  <c r="Y4979" i="1"/>
  <c r="AA4979" i="1" s="1"/>
  <c r="AF4979" i="1"/>
  <c r="AH4979" i="1"/>
  <c r="AI4979" i="1" s="1"/>
  <c r="D4980" i="1"/>
  <c r="S4980" i="1" s="1"/>
  <c r="AK4980" i="1" s="1"/>
  <c r="O4980" i="1"/>
  <c r="W4980" i="1"/>
  <c r="Y4980" i="1"/>
  <c r="AA4980" i="1" s="1"/>
  <c r="AF4980" i="1"/>
  <c r="AH4980" i="1"/>
  <c r="AI4980" i="1"/>
  <c r="D4981" i="1"/>
  <c r="S4981" i="1" s="1"/>
  <c r="O4981" i="1"/>
  <c r="W4981" i="1"/>
  <c r="Y4981" i="1"/>
  <c r="AA4981" i="1" s="1"/>
  <c r="AF4981" i="1"/>
  <c r="AH4981" i="1"/>
  <c r="AI4981" i="1" s="1"/>
  <c r="D4982" i="1"/>
  <c r="S4982" i="1" s="1"/>
  <c r="O4982" i="1"/>
  <c r="W4982" i="1"/>
  <c r="Y4982" i="1"/>
  <c r="AA4982" i="1" s="1"/>
  <c r="AF4982" i="1"/>
  <c r="AH4982" i="1"/>
  <c r="AI4982" i="1" s="1"/>
  <c r="D4983" i="1"/>
  <c r="S4983" i="1" s="1"/>
  <c r="AK4983" i="1" s="1"/>
  <c r="O4983" i="1"/>
  <c r="W4983" i="1"/>
  <c r="Y4983" i="1"/>
  <c r="AA4983" i="1" s="1"/>
  <c r="AF4983" i="1"/>
  <c r="AH4983" i="1"/>
  <c r="AI4983" i="1" s="1"/>
  <c r="D4984" i="1"/>
  <c r="S4984" i="1" s="1"/>
  <c r="O4984" i="1"/>
  <c r="W4984" i="1"/>
  <c r="Y4984" i="1"/>
  <c r="AA4984" i="1" s="1"/>
  <c r="AF4984" i="1"/>
  <c r="AH4984" i="1"/>
  <c r="AI4984" i="1" s="1"/>
  <c r="D4985" i="1"/>
  <c r="S4985" i="1" s="1"/>
  <c r="AK4985" i="1" s="1"/>
  <c r="O4985" i="1"/>
  <c r="W4985" i="1"/>
  <c r="Y4985" i="1"/>
  <c r="AA4985" i="1" s="1"/>
  <c r="AF4985" i="1"/>
  <c r="AH4985" i="1"/>
  <c r="AI4985" i="1" s="1"/>
  <c r="D4986" i="1"/>
  <c r="S4986" i="1" s="1"/>
  <c r="AK4986" i="1" s="1"/>
  <c r="O4986" i="1"/>
  <c r="W4986" i="1"/>
  <c r="Y4986" i="1"/>
  <c r="AA4986" i="1" s="1"/>
  <c r="AF4986" i="1"/>
  <c r="AH4986" i="1"/>
  <c r="AI4986" i="1" s="1"/>
  <c r="D4987" i="1"/>
  <c r="S4987" i="1" s="1"/>
  <c r="O4987" i="1"/>
  <c r="W4987" i="1"/>
  <c r="Y4987" i="1"/>
  <c r="AA4987" i="1" s="1"/>
  <c r="AF4987" i="1"/>
  <c r="AH4987" i="1"/>
  <c r="AI4987" i="1" s="1"/>
  <c r="D4988" i="1"/>
  <c r="S4988" i="1" s="1"/>
  <c r="O4988" i="1"/>
  <c r="W4988" i="1"/>
  <c r="Y4988" i="1"/>
  <c r="AA4988" i="1" s="1"/>
  <c r="AF4988" i="1"/>
  <c r="AH4988" i="1"/>
  <c r="AI4988" i="1" s="1"/>
  <c r="D4989" i="1"/>
  <c r="S4989" i="1" s="1"/>
  <c r="AK4989" i="1" s="1"/>
  <c r="O4989" i="1"/>
  <c r="W4989" i="1"/>
  <c r="Y4989" i="1"/>
  <c r="AA4989" i="1"/>
  <c r="AF4989" i="1"/>
  <c r="AH4989" i="1"/>
  <c r="AI4989" i="1" s="1"/>
  <c r="D4990" i="1"/>
  <c r="S4990" i="1" s="1"/>
  <c r="O4990" i="1"/>
  <c r="W4990" i="1"/>
  <c r="Y4990" i="1"/>
  <c r="AA4990" i="1" s="1"/>
  <c r="AF4990" i="1"/>
  <c r="AH4990" i="1"/>
  <c r="AI4990" i="1" s="1"/>
  <c r="D4991" i="1"/>
  <c r="S4991" i="1" s="1"/>
  <c r="AK4991" i="1" s="1"/>
  <c r="O4991" i="1"/>
  <c r="W4991" i="1"/>
  <c r="Y4991" i="1"/>
  <c r="AA4991" i="1" s="1"/>
  <c r="AF4991" i="1"/>
  <c r="AH4991" i="1"/>
  <c r="AI4991" i="1"/>
  <c r="D4992" i="1"/>
  <c r="S4992" i="1" s="1"/>
  <c r="AK4992" i="1" s="1"/>
  <c r="O4992" i="1"/>
  <c r="W4992" i="1"/>
  <c r="Y4992" i="1"/>
  <c r="AA4992" i="1" s="1"/>
  <c r="AF4992" i="1"/>
  <c r="AH4992" i="1"/>
  <c r="AI4992" i="1"/>
  <c r="D4993" i="1"/>
  <c r="S4993" i="1" s="1"/>
  <c r="O4993" i="1"/>
  <c r="W4993" i="1"/>
  <c r="Y4993" i="1"/>
  <c r="AA4993" i="1" s="1"/>
  <c r="AF4993" i="1"/>
  <c r="AH4993" i="1"/>
  <c r="AI4993" i="1" s="1"/>
  <c r="D4994" i="1"/>
  <c r="S4994" i="1" s="1"/>
  <c r="O4994" i="1"/>
  <c r="W4994" i="1"/>
  <c r="Z4994" i="1"/>
  <c r="AB4994" i="1" s="1"/>
  <c r="Y4994" i="1"/>
  <c r="AA4994" i="1" s="1"/>
  <c r="AF4994" i="1"/>
  <c r="AH4994" i="1"/>
  <c r="AI4994" i="1" s="1"/>
  <c r="D4995" i="1"/>
  <c r="S4995" i="1" s="1"/>
  <c r="AK4995" i="1" s="1"/>
  <c r="O4995" i="1"/>
  <c r="W4995" i="1"/>
  <c r="Y4995" i="1"/>
  <c r="AA4995" i="1" s="1"/>
  <c r="AF4995" i="1"/>
  <c r="AH4995" i="1"/>
  <c r="AI4995" i="1" s="1"/>
  <c r="D4996" i="1"/>
  <c r="S4996" i="1" s="1"/>
  <c r="O4996" i="1"/>
  <c r="W4996" i="1"/>
  <c r="Y4996" i="1"/>
  <c r="AA4996" i="1" s="1"/>
  <c r="AF4996" i="1"/>
  <c r="AH4996" i="1"/>
  <c r="AI4996" i="1" s="1"/>
  <c r="D4997" i="1"/>
  <c r="S4997" i="1" s="1"/>
  <c r="AK4997" i="1" s="1"/>
  <c r="O4997" i="1"/>
  <c r="W4997" i="1"/>
  <c r="Y4997" i="1"/>
  <c r="AA4997" i="1" s="1"/>
  <c r="AF4997" i="1"/>
  <c r="AH4997" i="1"/>
  <c r="AI4997" i="1" s="1"/>
  <c r="D4998" i="1"/>
  <c r="S4998" i="1" s="1"/>
  <c r="AK4998" i="1" s="1"/>
  <c r="O4998" i="1"/>
  <c r="W4998" i="1"/>
  <c r="Y4998" i="1"/>
  <c r="AA4998" i="1" s="1"/>
  <c r="AF4998" i="1"/>
  <c r="AH4998" i="1"/>
  <c r="AI4998" i="1" s="1"/>
  <c r="D4999" i="1"/>
  <c r="S4999" i="1" s="1"/>
  <c r="O4999" i="1"/>
  <c r="W4999" i="1"/>
  <c r="Y4999" i="1"/>
  <c r="Z4999" i="1" s="1"/>
  <c r="AB4999" i="1" s="1"/>
  <c r="AF4999" i="1"/>
  <c r="AH4999" i="1"/>
  <c r="AI4999" i="1" s="1"/>
  <c r="D5000" i="1"/>
  <c r="S5000" i="1" s="1"/>
  <c r="O5000" i="1"/>
  <c r="W5000" i="1"/>
  <c r="Z5000" i="1"/>
  <c r="AB5000" i="1" s="1"/>
  <c r="Y5000" i="1"/>
  <c r="AA5000" i="1" s="1"/>
  <c r="AF5000" i="1"/>
  <c r="AH5000" i="1"/>
  <c r="AI5000" i="1" s="1"/>
  <c r="X2" i="1"/>
  <c r="W2" i="1"/>
  <c r="AH2" i="1"/>
  <c r="AI2" i="1" s="1"/>
  <c r="AF2" i="1"/>
  <c r="Y2" i="1"/>
  <c r="AA2" i="1" s="1"/>
  <c r="D2" i="1"/>
  <c r="B4813" i="1" l="1"/>
  <c r="B2653" i="1"/>
  <c r="AM2653" i="1" s="1"/>
  <c r="B4658" i="1"/>
  <c r="B4309" i="1"/>
  <c r="B4963" i="1"/>
  <c r="B4698" i="1"/>
  <c r="B2396" i="1"/>
  <c r="B4997" i="1"/>
  <c r="B4855" i="1"/>
  <c r="B4832" i="1"/>
  <c r="B4734" i="1"/>
  <c r="B4482" i="1"/>
  <c r="B3351" i="1"/>
  <c r="B3328" i="1"/>
  <c r="AL3328" i="1" s="1"/>
  <c r="B2403" i="1"/>
  <c r="B4925" i="1"/>
  <c r="AL4925" i="1" s="1"/>
  <c r="B4435" i="1"/>
  <c r="AM4435" i="1" s="1"/>
  <c r="B4244" i="1"/>
  <c r="B4095" i="1"/>
  <c r="AL4095" i="1" s="1"/>
  <c r="B3918" i="1"/>
  <c r="B3877" i="1"/>
  <c r="B4904" i="1"/>
  <c r="B4465" i="1"/>
  <c r="B4460" i="1"/>
  <c r="B4352" i="1"/>
  <c r="B4026" i="1"/>
  <c r="AM4026" i="1" s="1"/>
  <c r="B3775" i="1"/>
  <c r="B1357" i="1"/>
  <c r="AL1357" i="1" s="1"/>
  <c r="B4970" i="1"/>
  <c r="AL4970" i="1" s="1"/>
  <c r="B4599" i="1"/>
  <c r="B4141" i="1"/>
  <c r="AL4141" i="1" s="1"/>
  <c r="B4684" i="1"/>
  <c r="B4663" i="1"/>
  <c r="B4120" i="1"/>
  <c r="B2764" i="1"/>
  <c r="B4470" i="1"/>
  <c r="B4316" i="1"/>
  <c r="B4207" i="1"/>
  <c r="AM4207" i="1" s="1"/>
  <c r="B4035" i="1"/>
  <c r="B3738" i="1"/>
  <c r="B4913" i="1"/>
  <c r="AM4913" i="1" s="1"/>
  <c r="B4276" i="1"/>
  <c r="B3715" i="1"/>
  <c r="AM3715" i="1" s="1"/>
  <c r="B4827" i="1"/>
  <c r="B4423" i="1"/>
  <c r="B4748" i="1"/>
  <c r="B4585" i="1"/>
  <c r="B4256" i="1"/>
  <c r="B4216" i="1"/>
  <c r="B3953" i="1"/>
  <c r="AL3953" i="1" s="1"/>
  <c r="B3907" i="1"/>
  <c r="B4897" i="1"/>
  <c r="AM4897" i="1" s="1"/>
  <c r="B4503" i="1"/>
  <c r="AM4503" i="1" s="1"/>
  <c r="B4063" i="1"/>
  <c r="AM4063" i="1" s="1"/>
  <c r="B4040" i="1"/>
  <c r="AM4040" i="1" s="1"/>
  <c r="B3976" i="1"/>
  <c r="B3724" i="1"/>
  <c r="B4876" i="1"/>
  <c r="B4633" i="1"/>
  <c r="B4455" i="1"/>
  <c r="B4172" i="1"/>
  <c r="B4019" i="1"/>
  <c r="AM4019" i="1" s="1"/>
  <c r="B4951" i="1"/>
  <c r="B4795" i="1"/>
  <c r="B4987" i="1"/>
  <c r="B4975" i="1"/>
  <c r="AM4975" i="1" s="1"/>
  <c r="B4948" i="1"/>
  <c r="AM4948" i="1" s="1"/>
  <c r="B4939" i="1"/>
  <c r="B4899" i="1"/>
  <c r="B4885" i="1"/>
  <c r="B4864" i="1"/>
  <c r="B4841" i="1"/>
  <c r="B4806" i="1"/>
  <c r="AL4806" i="1" s="1"/>
  <c r="B4801" i="1"/>
  <c r="AM4801" i="1" s="1"/>
  <c r="B4792" i="1"/>
  <c r="AM4792" i="1" s="1"/>
  <c r="B4783" i="1"/>
  <c r="AM4783" i="1" s="1"/>
  <c r="B4757" i="1"/>
  <c r="B4743" i="1"/>
  <c r="AM4743" i="1" s="1"/>
  <c r="B4731" i="1"/>
  <c r="AM4731" i="1" s="1"/>
  <c r="B4721" i="1"/>
  <c r="B4712" i="1"/>
  <c r="B4693" i="1"/>
  <c r="B4649" i="1"/>
  <c r="B4640" i="1"/>
  <c r="B4635" i="1"/>
  <c r="AL4635" i="1" s="1"/>
  <c r="B4587" i="1"/>
  <c r="AM4587" i="1" s="1"/>
  <c r="B4578" i="1"/>
  <c r="B4573" i="1"/>
  <c r="AM4573" i="1" s="1"/>
  <c r="B4566" i="1"/>
  <c r="B4561" i="1"/>
  <c r="AM4561" i="1" s="1"/>
  <c r="B4552" i="1"/>
  <c r="AM4552" i="1" s="1"/>
  <c r="B4543" i="1"/>
  <c r="AM4543" i="1" s="1"/>
  <c r="B4531" i="1"/>
  <c r="B4517" i="1"/>
  <c r="B4496" i="1"/>
  <c r="B4432" i="1"/>
  <c r="B4411" i="1"/>
  <c r="B4385" i="1"/>
  <c r="AM4385" i="1" s="1"/>
  <c r="B4376" i="1"/>
  <c r="B4340" i="1"/>
  <c r="AM4340" i="1" s="1"/>
  <c r="B4335" i="1"/>
  <c r="B4323" i="1"/>
  <c r="AM4323" i="1" s="1"/>
  <c r="B4311" i="1"/>
  <c r="AL4311" i="1" s="1"/>
  <c r="B4302" i="1"/>
  <c r="B4290" i="1"/>
  <c r="B4267" i="1"/>
  <c r="B4239" i="1"/>
  <c r="B4193" i="1"/>
  <c r="B4184" i="1"/>
  <c r="B4157" i="1"/>
  <c r="B4143" i="1"/>
  <c r="B4134" i="1"/>
  <c r="AM4134" i="1" s="1"/>
  <c r="B4111" i="1"/>
  <c r="AM4111" i="1" s="1"/>
  <c r="B4086" i="1"/>
  <c r="AM4086" i="1" s="1"/>
  <c r="B4081" i="1"/>
  <c r="AM4081" i="1" s="1"/>
  <c r="B4049" i="1"/>
  <c r="B4014" i="1"/>
  <c r="B4003" i="1"/>
  <c r="B3992" i="1"/>
  <c r="B3985" i="1"/>
  <c r="B3932" i="1"/>
  <c r="B3884" i="1"/>
  <c r="AL3884" i="1" s="1"/>
  <c r="B3879" i="1"/>
  <c r="B3870" i="1"/>
  <c r="AM3870" i="1" s="1"/>
  <c r="B3865" i="1"/>
  <c r="B3853" i="1"/>
  <c r="AM3853" i="1" s="1"/>
  <c r="B3833" i="1"/>
  <c r="AM3833" i="1" s="1"/>
  <c r="B3824" i="1"/>
  <c r="B3817" i="1"/>
  <c r="B3810" i="1"/>
  <c r="B3787" i="1"/>
  <c r="B3761" i="1"/>
  <c r="B3462" i="1"/>
  <c r="AM3462" i="1" s="1"/>
  <c r="B3007" i="1"/>
  <c r="AL3007" i="1" s="1"/>
  <c r="B2849" i="1"/>
  <c r="B1375" i="1"/>
  <c r="AL1375" i="1" s="1"/>
  <c r="B1651" i="1"/>
  <c r="AL1651" i="1" s="1"/>
  <c r="B1700" i="1"/>
  <c r="AL1700" i="1" s="1"/>
  <c r="B1745" i="1"/>
  <c r="AM1745" i="1" s="1"/>
  <c r="B1950" i="1"/>
  <c r="B2060" i="1"/>
  <c r="B2360" i="1"/>
  <c r="B2382" i="1"/>
  <c r="B2393" i="1"/>
  <c r="B2442" i="1"/>
  <c r="B2467" i="1"/>
  <c r="AM2467" i="1" s="1"/>
  <c r="B2476" i="1"/>
  <c r="B2485" i="1"/>
  <c r="AM2485" i="1" s="1"/>
  <c r="B2492" i="1"/>
  <c r="AM2492" i="1" s="1"/>
  <c r="B2503" i="1"/>
  <c r="AL2503" i="1" s="1"/>
  <c r="B2535" i="1"/>
  <c r="AM2535" i="1" s="1"/>
  <c r="B2549" i="1"/>
  <c r="B2563" i="1"/>
  <c r="B2572" i="1"/>
  <c r="B2586" i="1"/>
  <c r="B2593" i="1"/>
  <c r="B2600" i="1"/>
  <c r="AM2600" i="1" s="1"/>
  <c r="B2609" i="1"/>
  <c r="AM2609" i="1" s="1"/>
  <c r="B2646" i="1"/>
  <c r="B2655" i="1"/>
  <c r="B2706" i="1"/>
  <c r="AM2706" i="1" s="1"/>
  <c r="B2729" i="1"/>
  <c r="B2743" i="1"/>
  <c r="AM2743" i="1" s="1"/>
  <c r="B2801" i="1"/>
  <c r="B2835" i="1"/>
  <c r="AM2835" i="1" s="1"/>
  <c r="B2887" i="1"/>
  <c r="B2908" i="1"/>
  <c r="AM2908" i="1" s="1"/>
  <c r="B2920" i="1"/>
  <c r="B2929" i="1"/>
  <c r="AL2929" i="1" s="1"/>
  <c r="B2983" i="1"/>
  <c r="AL2983" i="1" s="1"/>
  <c r="B3018" i="1"/>
  <c r="B3030" i="1"/>
  <c r="AL3030" i="1" s="1"/>
  <c r="B3039" i="1"/>
  <c r="B3053" i="1"/>
  <c r="AM3053" i="1" s="1"/>
  <c r="B3056" i="1"/>
  <c r="AL3056" i="1" s="1"/>
  <c r="B3065" i="1"/>
  <c r="AM3065" i="1" s="1"/>
  <c r="B3079" i="1"/>
  <c r="AL3079" i="1" s="1"/>
  <c r="B3088" i="1"/>
  <c r="AL3088" i="1" s="1"/>
  <c r="B3099" i="1"/>
  <c r="AM3099" i="1" s="1"/>
  <c r="B3149" i="1"/>
  <c r="AM3149" i="1" s="1"/>
  <c r="B3161" i="1"/>
  <c r="AL3161" i="1" s="1"/>
  <c r="B3185" i="1"/>
  <c r="AL3185" i="1" s="1"/>
  <c r="B3199" i="1"/>
  <c r="AM3199" i="1" s="1"/>
  <c r="B3222" i="1"/>
  <c r="AM3222" i="1" s="1"/>
  <c r="B3236" i="1"/>
  <c r="AM3236" i="1" s="1"/>
  <c r="B3271" i="1"/>
  <c r="AM3271" i="1" s="1"/>
  <c r="B3305" i="1"/>
  <c r="AL3305" i="1" s="1"/>
  <c r="B3325" i="1"/>
  <c r="AL3325" i="1" s="1"/>
  <c r="B3330" i="1"/>
  <c r="AM3330" i="1" s="1"/>
  <c r="B3344" i="1"/>
  <c r="AM3344" i="1" s="1"/>
  <c r="B3387" i="1"/>
  <c r="AM3387" i="1" s="1"/>
  <c r="B3399" i="1"/>
  <c r="AM3399" i="1" s="1"/>
  <c r="B3416" i="1"/>
  <c r="AM3416" i="1" s="1"/>
  <c r="B3436" i="1"/>
  <c r="AM3436" i="1" s="1"/>
  <c r="B3445" i="1"/>
  <c r="AM3445" i="1" s="1"/>
  <c r="B3452" i="1"/>
  <c r="AM3452" i="1" s="1"/>
  <c r="B3459" i="1"/>
  <c r="AL3459" i="1" s="1"/>
  <c r="B3476" i="1"/>
  <c r="AM3476" i="1" s="1"/>
  <c r="B3507" i="1"/>
  <c r="AL3507" i="1" s="1"/>
  <c r="B3523" i="1"/>
  <c r="AM3523" i="1" s="1"/>
  <c r="B3547" i="1"/>
  <c r="AM3547" i="1" s="1"/>
  <c r="B3556" i="1"/>
  <c r="AM3556" i="1" s="1"/>
  <c r="B3577" i="1"/>
  <c r="AL3577" i="1" s="1"/>
  <c r="B3582" i="1"/>
  <c r="AM3582" i="1" s="1"/>
  <c r="B3589" i="1"/>
  <c r="AL3589" i="1" s="1"/>
  <c r="B3596" i="1"/>
  <c r="AM3596" i="1" s="1"/>
  <c r="B3605" i="1"/>
  <c r="AM3605" i="1" s="1"/>
  <c r="B3665" i="1"/>
  <c r="AM3665" i="1" s="1"/>
  <c r="B3697" i="1"/>
  <c r="AL3697" i="1" s="1"/>
  <c r="B3702" i="1"/>
  <c r="AM3702" i="1" s="1"/>
  <c r="B906" i="1"/>
  <c r="AM906" i="1" s="1"/>
  <c r="B1105" i="1"/>
  <c r="AL1105" i="1" s="1"/>
  <c r="B1240" i="1"/>
  <c r="AL1240" i="1" s="1"/>
  <c r="B1585" i="1"/>
  <c r="AL1585" i="1" s="1"/>
  <c r="B1856" i="1"/>
  <c r="AL1856" i="1" s="1"/>
  <c r="B2035" i="1"/>
  <c r="AM2035" i="1" s="1"/>
  <c r="B2377" i="1"/>
  <c r="AM2377" i="1" s="1"/>
  <c r="B2405" i="1"/>
  <c r="AM2405" i="1" s="1"/>
  <c r="B2437" i="1"/>
  <c r="AM2437" i="1" s="1"/>
  <c r="B2453" i="1"/>
  <c r="AM2453" i="1" s="1"/>
  <c r="B2487" i="1"/>
  <c r="AM2487" i="1" s="1"/>
  <c r="B2514" i="1"/>
  <c r="AL2514" i="1" s="1"/>
  <c r="B2526" i="1"/>
  <c r="AM2526" i="1" s="1"/>
  <c r="B2540" i="1"/>
  <c r="AL2540" i="1" s="1"/>
  <c r="B2581" i="1"/>
  <c r="AM2581" i="1" s="1"/>
  <c r="B2595" i="1"/>
  <c r="AM2595" i="1" s="1"/>
  <c r="B2620" i="1"/>
  <c r="AL2620" i="1" s="1"/>
  <c r="B2632" i="1"/>
  <c r="AL2632" i="1" s="1"/>
  <c r="B2701" i="1"/>
  <c r="AL2701" i="1" s="1"/>
  <c r="B2720" i="1"/>
  <c r="AL2720" i="1" s="1"/>
  <c r="B2761" i="1"/>
  <c r="AM2761" i="1" s="1"/>
  <c r="B2766" i="1"/>
  <c r="AL2766" i="1" s="1"/>
  <c r="B2775" i="1"/>
  <c r="AM2775" i="1" s="1"/>
  <c r="B2780" i="1"/>
  <c r="AL2780" i="1" s="1"/>
  <c r="B2812" i="1"/>
  <c r="AM2812" i="1" s="1"/>
  <c r="B2826" i="1"/>
  <c r="AM2826" i="1" s="1"/>
  <c r="B2851" i="1"/>
  <c r="AM2851" i="1" s="1"/>
  <c r="B2860" i="1"/>
  <c r="AM2860" i="1" s="1"/>
  <c r="B2872" i="1"/>
  <c r="AL2872" i="1" s="1"/>
  <c r="B2896" i="1"/>
  <c r="AL2896" i="1" s="1"/>
  <c r="B2905" i="1"/>
  <c r="AM2905" i="1" s="1"/>
  <c r="B2931" i="1"/>
  <c r="AM2931" i="1" s="1"/>
  <c r="B2936" i="1"/>
  <c r="AL2936" i="1" s="1"/>
  <c r="B2945" i="1"/>
  <c r="AL2945" i="1" s="1"/>
  <c r="B2959" i="1"/>
  <c r="AL2959" i="1" s="1"/>
  <c r="B2968" i="1"/>
  <c r="B2977" i="1"/>
  <c r="AM2977" i="1" s="1"/>
  <c r="B3004" i="1"/>
  <c r="AL3004" i="1" s="1"/>
  <c r="B3013" i="1"/>
  <c r="AL3013" i="1" s="1"/>
  <c r="B3044" i="1"/>
  <c r="AM3044" i="1" s="1"/>
  <c r="B3115" i="1"/>
  <c r="AL3115" i="1" s="1"/>
  <c r="B3128" i="1"/>
  <c r="AL3128" i="1" s="1"/>
  <c r="B3137" i="1"/>
  <c r="AL3137" i="1" s="1"/>
  <c r="B3208" i="1"/>
  <c r="AM3208" i="1" s="1"/>
  <c r="B3231" i="1"/>
  <c r="AM3231" i="1" s="1"/>
  <c r="B3248" i="1"/>
  <c r="B3257" i="1"/>
  <c r="AM3257" i="1" s="1"/>
  <c r="B3291" i="1"/>
  <c r="AM3291" i="1" s="1"/>
  <c r="B3296" i="1"/>
  <c r="AM3296" i="1" s="1"/>
  <c r="B3316" i="1"/>
  <c r="AL3316" i="1" s="1"/>
  <c r="B3341" i="1"/>
  <c r="AL3341" i="1" s="1"/>
  <c r="B3353" i="1"/>
  <c r="B3364" i="1"/>
  <c r="AL3364" i="1" s="1"/>
  <c r="B3378" i="1"/>
  <c r="AM3378" i="1" s="1"/>
  <c r="B3404" i="1"/>
  <c r="AL3404" i="1" s="1"/>
  <c r="B3427" i="1"/>
  <c r="B3447" i="1"/>
  <c r="AM3447" i="1" s="1"/>
  <c r="B3464" i="1"/>
  <c r="AM3464" i="1" s="1"/>
  <c r="B3483" i="1"/>
  <c r="AM3483" i="1" s="1"/>
  <c r="B3495" i="1"/>
  <c r="B3544" i="1"/>
  <c r="AM3544" i="1" s="1"/>
  <c r="B3570" i="1"/>
  <c r="AM3570" i="1" s="1"/>
  <c r="B3591" i="1"/>
  <c r="AM3591" i="1" s="1"/>
  <c r="B3614" i="1"/>
  <c r="B3619" i="1"/>
  <c r="AM3619" i="1" s="1"/>
  <c r="B3642" i="1"/>
  <c r="AM3642" i="1" s="1"/>
  <c r="B3653" i="1"/>
  <c r="AL3653" i="1" s="1"/>
  <c r="B3690" i="1"/>
  <c r="AM3690" i="1" s="1"/>
  <c r="B846" i="1"/>
  <c r="AL846" i="1" s="1"/>
  <c r="B931" i="1"/>
  <c r="AM931" i="1" s="1"/>
  <c r="B1280" i="1"/>
  <c r="AL1280" i="1" s="1"/>
  <c r="B1397" i="1"/>
  <c r="AL1397" i="1" s="1"/>
  <c r="B1420" i="1"/>
  <c r="AM1420" i="1" s="1"/>
  <c r="B1445" i="1"/>
  <c r="AM1445" i="1" s="1"/>
  <c r="B1516" i="1"/>
  <c r="AM1516" i="1" s="1"/>
  <c r="B1925" i="1"/>
  <c r="AL1925" i="1" s="1"/>
  <c r="B2178" i="1"/>
  <c r="AL2178" i="1" s="1"/>
  <c r="B2379" i="1"/>
  <c r="AM2379" i="1" s="1"/>
  <c r="B2384" i="1"/>
  <c r="AL2384" i="1" s="1"/>
  <c r="B2419" i="1"/>
  <c r="AM2419" i="1" s="1"/>
  <c r="B2428" i="1"/>
  <c r="AM2428" i="1" s="1"/>
  <c r="B2439" i="1"/>
  <c r="AM2439" i="1" s="1"/>
  <c r="B2444" i="1"/>
  <c r="AM2444" i="1" s="1"/>
  <c r="B2464" i="1"/>
  <c r="AM2464" i="1" s="1"/>
  <c r="B2478" i="1"/>
  <c r="AM2478" i="1" s="1"/>
  <c r="B2509" i="1"/>
  <c r="AM2509" i="1" s="1"/>
  <c r="B2560" i="1"/>
  <c r="AM2560" i="1" s="1"/>
  <c r="B2574" i="1"/>
  <c r="AM2574" i="1" s="1"/>
  <c r="B2583" i="1"/>
  <c r="AM2583" i="1" s="1"/>
  <c r="B2641" i="1"/>
  <c r="AM2641" i="1" s="1"/>
  <c r="B2648" i="1"/>
  <c r="AM2648" i="1" s="1"/>
  <c r="B2657" i="1"/>
  <c r="AL2657" i="1" s="1"/>
  <c r="B2671" i="1"/>
  <c r="AL2671" i="1" s="1"/>
  <c r="B2680" i="1"/>
  <c r="AM2680" i="1" s="1"/>
  <c r="B2683" i="1"/>
  <c r="AL2683" i="1" s="1"/>
  <c r="B2692" i="1"/>
  <c r="B2703" i="1"/>
  <c r="AM2703" i="1" s="1"/>
  <c r="B2717" i="1"/>
  <c r="AM2717" i="1" s="1"/>
  <c r="B2731" i="1"/>
  <c r="AM2731" i="1" s="1"/>
  <c r="B2789" i="1"/>
  <c r="B2792" i="1"/>
  <c r="AL2792" i="1" s="1"/>
  <c r="B2803" i="1"/>
  <c r="AM2803" i="1" s="1"/>
  <c r="B2821" i="1"/>
  <c r="AL2821" i="1" s="1"/>
  <c r="B2837" i="1"/>
  <c r="AM2837" i="1" s="1"/>
  <c r="B2992" i="1"/>
  <c r="AL2992" i="1" s="1"/>
  <c r="B3020" i="1"/>
  <c r="AM3020" i="1" s="1"/>
  <c r="B3041" i="1"/>
  <c r="AM3041" i="1" s="1"/>
  <c r="B3055" i="1"/>
  <c r="AM3055" i="1" s="1"/>
  <c r="B3067" i="1"/>
  <c r="AM3067" i="1" s="1"/>
  <c r="B3076" i="1"/>
  <c r="AM3076" i="1" s="1"/>
  <c r="B3090" i="1"/>
  <c r="AM3090" i="1" s="1"/>
  <c r="B3101" i="1"/>
  <c r="AM3101" i="1" s="1"/>
  <c r="B3125" i="1"/>
  <c r="AM3125" i="1" s="1"/>
  <c r="B3187" i="1"/>
  <c r="AM3187" i="1" s="1"/>
  <c r="B3196" i="1"/>
  <c r="AM3196" i="1" s="1"/>
  <c r="B3217" i="1"/>
  <c r="B3224" i="1"/>
  <c r="AM3224" i="1" s="1"/>
  <c r="B3245" i="1"/>
  <c r="AL3245" i="1" s="1"/>
  <c r="B3275" i="1"/>
  <c r="AM3275" i="1" s="1"/>
  <c r="B3282" i="1"/>
  <c r="AL3282" i="1" s="1"/>
  <c r="B3332" i="1"/>
  <c r="AL3332" i="1" s="1"/>
  <c r="B3373" i="1"/>
  <c r="AL3373" i="1" s="1"/>
  <c r="B3392" i="1"/>
  <c r="AL3392" i="1" s="1"/>
  <c r="B3401" i="1"/>
  <c r="B3413" i="1"/>
  <c r="AL3413" i="1" s="1"/>
  <c r="B3438" i="1"/>
  <c r="AM3438" i="1" s="1"/>
  <c r="B3473" i="1"/>
  <c r="AL3473" i="1" s="1"/>
  <c r="B3488" i="1"/>
  <c r="AL3488" i="1" s="1"/>
  <c r="B3509" i="1"/>
  <c r="AL3509" i="1" s="1"/>
  <c r="B3520" i="1"/>
  <c r="AL3520" i="1" s="1"/>
  <c r="B3532" i="1"/>
  <c r="AM3532" i="1" s="1"/>
  <c r="B3553" i="1"/>
  <c r="B3565" i="1"/>
  <c r="AM3565" i="1" s="1"/>
  <c r="B3579" i="1"/>
  <c r="AL3579" i="1" s="1"/>
  <c r="B3584" i="1"/>
  <c r="AM3584" i="1" s="1"/>
  <c r="B3607" i="1"/>
  <c r="B3630" i="1"/>
  <c r="AM3630" i="1" s="1"/>
  <c r="B3637" i="1"/>
  <c r="AM3637" i="1" s="1"/>
  <c r="B3667" i="1"/>
  <c r="AL3667" i="1" s="1"/>
  <c r="B3676" i="1"/>
  <c r="AL3676" i="1" s="1"/>
  <c r="B3699" i="1"/>
  <c r="AM3699" i="1" s="1"/>
  <c r="B485" i="1"/>
  <c r="AM485" i="1" s="1"/>
  <c r="B956" i="1"/>
  <c r="AM956" i="1" s="1"/>
  <c r="B1170" i="1"/>
  <c r="AL1170" i="1" s="1"/>
  <c r="B1468" i="1"/>
  <c r="AM1468" i="1" s="1"/>
  <c r="B1539" i="1"/>
  <c r="AL1539" i="1" s="1"/>
  <c r="B1830" i="1"/>
  <c r="AL1830" i="1" s="1"/>
  <c r="B1853" i="1"/>
  <c r="AL1853" i="1" s="1"/>
  <c r="B1900" i="1"/>
  <c r="AL1900" i="1" s="1"/>
  <c r="B2080" i="1"/>
  <c r="AM2080" i="1" s="1"/>
  <c r="B2128" i="1"/>
  <c r="AL2128" i="1" s="1"/>
  <c r="B2153" i="1"/>
  <c r="AM2153" i="1" s="1"/>
  <c r="B2201" i="1"/>
  <c r="AL2201" i="1" s="1"/>
  <c r="B2357" i="1"/>
  <c r="AM2357" i="1" s="1"/>
  <c r="B2395" i="1"/>
  <c r="AM2395" i="1" s="1"/>
  <c r="B2407" i="1"/>
  <c r="B2489" i="1"/>
  <c r="AL2489" i="1" s="1"/>
  <c r="B2500" i="1"/>
  <c r="AM2500" i="1" s="1"/>
  <c r="B2511" i="1"/>
  <c r="AL2511" i="1" s="1"/>
  <c r="B2521" i="1"/>
  <c r="B2528" i="1"/>
  <c r="AL2528" i="1" s="1"/>
  <c r="B2537" i="1"/>
  <c r="AM2537" i="1" s="1"/>
  <c r="B2551" i="1"/>
  <c r="B2597" i="1"/>
  <c r="AM2597" i="1" s="1"/>
  <c r="B2611" i="1"/>
  <c r="AM2611" i="1" s="1"/>
  <c r="B2634" i="1"/>
  <c r="AM2634" i="1" s="1"/>
  <c r="B2643" i="1"/>
  <c r="AM2643" i="1" s="1"/>
  <c r="B2708" i="1"/>
  <c r="B2740" i="1"/>
  <c r="AM2740" i="1" s="1"/>
  <c r="B2749" i="1"/>
  <c r="AM2749" i="1" s="1"/>
  <c r="B2754" i="1"/>
  <c r="AM2754" i="1" s="1"/>
  <c r="B2763" i="1"/>
  <c r="AM2763" i="1" s="1"/>
  <c r="B2768" i="1"/>
  <c r="AL2768" i="1" s="1"/>
  <c r="B2777" i="1"/>
  <c r="AM2777" i="1" s="1"/>
  <c r="B2828" i="1"/>
  <c r="AL2828" i="1" s="1"/>
  <c r="B2848" i="1"/>
  <c r="AM2848" i="1" s="1"/>
  <c r="B2862" i="1"/>
  <c r="AL2862" i="1" s="1"/>
  <c r="B2884" i="1"/>
  <c r="AM2884" i="1" s="1"/>
  <c r="B2898" i="1"/>
  <c r="AL2898" i="1" s="1"/>
  <c r="B2910" i="1"/>
  <c r="B2917" i="1"/>
  <c r="AM2917" i="1" s="1"/>
  <c r="B2922" i="1"/>
  <c r="AL2922" i="1" s="1"/>
  <c r="B2933" i="1"/>
  <c r="AM2933" i="1" s="1"/>
  <c r="B2970" i="1"/>
  <c r="AM2970" i="1" s="1"/>
  <c r="B2980" i="1"/>
  <c r="AM2980" i="1" s="1"/>
  <c r="B3001" i="1"/>
  <c r="AL3001" i="1" s="1"/>
  <c r="B3006" i="1"/>
  <c r="AM3006" i="1" s="1"/>
  <c r="B3015" i="1"/>
  <c r="AL3015" i="1" s="1"/>
  <c r="B3027" i="1"/>
  <c r="AM3027" i="1" s="1"/>
  <c r="B3032" i="1"/>
  <c r="AM3032" i="1" s="1"/>
  <c r="B3139" i="1"/>
  <c r="AL3139" i="1" s="1"/>
  <c r="B3151" i="1"/>
  <c r="B3163" i="1"/>
  <c r="AL3163" i="1" s="1"/>
  <c r="B3175" i="1"/>
  <c r="AM3175" i="1" s="1"/>
  <c r="B3210" i="1"/>
  <c r="AM3210" i="1" s="1"/>
  <c r="B3219" i="1"/>
  <c r="B3233" i="1"/>
  <c r="AL3233" i="1" s="1"/>
  <c r="B3259" i="1"/>
  <c r="AM3259" i="1" s="1"/>
  <c r="B3268" i="1"/>
  <c r="AM3268" i="1" s="1"/>
  <c r="B3277" i="1"/>
  <c r="B3293" i="1"/>
  <c r="AM3293" i="1" s="1"/>
  <c r="B3307" i="1"/>
  <c r="AL3307" i="1" s="1"/>
  <c r="B3318" i="1"/>
  <c r="AM3318" i="1" s="1"/>
  <c r="B3327" i="1"/>
  <c r="AL3327" i="1" s="1"/>
  <c r="B3355" i="1"/>
  <c r="AM3355" i="1" s="1"/>
  <c r="B3366" i="1"/>
  <c r="AM3366" i="1" s="1"/>
  <c r="B3389" i="1"/>
  <c r="AL3389" i="1" s="1"/>
  <c r="B3449" i="1"/>
  <c r="B3461" i="1"/>
  <c r="AL3461" i="1" s="1"/>
  <c r="B3500" i="1"/>
  <c r="AM3500" i="1" s="1"/>
  <c r="B3558" i="1"/>
  <c r="AM3558" i="1" s="1"/>
  <c r="B3567" i="1"/>
  <c r="AM3567" i="1" s="1"/>
  <c r="B3572" i="1"/>
  <c r="AM3572" i="1" s="1"/>
  <c r="B3593" i="1"/>
  <c r="AM3593" i="1" s="1"/>
  <c r="B3625" i="1"/>
  <c r="AM3625" i="1" s="1"/>
  <c r="B3644" i="1"/>
  <c r="AM3644" i="1" s="1"/>
  <c r="B3655" i="1"/>
  <c r="AM3655" i="1" s="1"/>
  <c r="B3685" i="1"/>
  <c r="AL3685" i="1" s="1"/>
  <c r="B3692" i="1"/>
  <c r="AM3692" i="1" s="1"/>
  <c r="B3704" i="1"/>
  <c r="B428" i="1"/>
  <c r="AL428" i="1" s="1"/>
  <c r="B449" i="1"/>
  <c r="AM449" i="1" s="1"/>
  <c r="B726" i="1"/>
  <c r="AL726" i="1" s="1"/>
  <c r="B1695" i="1"/>
  <c r="AM1695" i="1" s="1"/>
  <c r="B1759" i="1"/>
  <c r="AL1759" i="1" s="1"/>
  <c r="B2286" i="1"/>
  <c r="AM2286" i="1" s="1"/>
  <c r="B2416" i="1"/>
  <c r="AM2416" i="1" s="1"/>
  <c r="B2430" i="1"/>
  <c r="B2455" i="1"/>
  <c r="AL2455" i="1" s="1"/>
  <c r="B2466" i="1"/>
  <c r="AM2466" i="1" s="1"/>
  <c r="B2473" i="1"/>
  <c r="AM2473" i="1" s="1"/>
  <c r="B2480" i="1"/>
  <c r="AL2480" i="1" s="1"/>
  <c r="B2523" i="1"/>
  <c r="AL2523" i="1" s="1"/>
  <c r="B2562" i="1"/>
  <c r="AM2562" i="1" s="1"/>
  <c r="B2569" i="1"/>
  <c r="B2576" i="1"/>
  <c r="AL2576" i="1" s="1"/>
  <c r="B2588" i="1"/>
  <c r="AM2588" i="1" s="1"/>
  <c r="B2622" i="1"/>
  <c r="AM2622" i="1" s="1"/>
  <c r="B2629" i="1"/>
  <c r="AL2629" i="1" s="1"/>
  <c r="B2659" i="1"/>
  <c r="B2668" i="1"/>
  <c r="AM2668" i="1" s="1"/>
  <c r="B2694" i="1"/>
  <c r="AL2694" i="1" s="1"/>
  <c r="B2705" i="1"/>
  <c r="AL2705" i="1" s="1"/>
  <c r="B2751" i="1"/>
  <c r="AM2751" i="1" s="1"/>
  <c r="B2807" i="1"/>
  <c r="AL2807" i="1" s="1"/>
  <c r="B2814" i="1"/>
  <c r="AM2814" i="1" s="1"/>
  <c r="B2823" i="1"/>
  <c r="AM2823" i="1" s="1"/>
  <c r="B2839" i="1"/>
  <c r="AL2839" i="1" s="1"/>
  <c r="B2869" i="1"/>
  <c r="AM2869" i="1" s="1"/>
  <c r="B2874" i="1"/>
  <c r="AL2874" i="1" s="1"/>
  <c r="B2907" i="1"/>
  <c r="AM2907" i="1" s="1"/>
  <c r="B2947" i="1"/>
  <c r="B2956" i="1"/>
  <c r="AM2956" i="1" s="1"/>
  <c r="B2965" i="1"/>
  <c r="AL2965" i="1" s="1"/>
  <c r="B2994" i="1"/>
  <c r="AM2994" i="1" s="1"/>
  <c r="B3085" i="1"/>
  <c r="AL3085" i="1" s="1"/>
  <c r="B3092" i="1"/>
  <c r="AL3092" i="1" s="1"/>
  <c r="B3103" i="1"/>
  <c r="AL3103" i="1" s="1"/>
  <c r="B3112" i="1"/>
  <c r="AM3112" i="1" s="1"/>
  <c r="B3172" i="1"/>
  <c r="B3279" i="1"/>
  <c r="AL3279" i="1" s="1"/>
  <c r="B3284" i="1"/>
  <c r="AM3284" i="1" s="1"/>
  <c r="B3375" i="1"/>
  <c r="AM3375" i="1" s="1"/>
  <c r="B3380" i="1"/>
  <c r="AM3380" i="1" s="1"/>
  <c r="B3424" i="1"/>
  <c r="AL3424" i="1" s="1"/>
  <c r="B3433" i="1"/>
  <c r="AM3433" i="1" s="1"/>
  <c r="B3440" i="1"/>
  <c r="AL3440" i="1" s="1"/>
  <c r="B3475" i="1"/>
  <c r="AL3475" i="1" s="1"/>
  <c r="B3485" i="1"/>
  <c r="AL3485" i="1" s="1"/>
  <c r="B3497" i="1"/>
  <c r="AL3497" i="1" s="1"/>
  <c r="B3511" i="1"/>
  <c r="AM3511" i="1" s="1"/>
  <c r="B3522" i="1"/>
  <c r="AL3522" i="1" s="1"/>
  <c r="B3529" i="1"/>
  <c r="AM3529" i="1" s="1"/>
  <c r="B3534" i="1"/>
  <c r="AM3534" i="1" s="1"/>
  <c r="B3541" i="1"/>
  <c r="AM3541" i="1" s="1"/>
  <c r="B3555" i="1"/>
  <c r="AL3555" i="1" s="1"/>
  <c r="B3604" i="1"/>
  <c r="AM3604" i="1" s="1"/>
  <c r="B3616" i="1"/>
  <c r="AM3616" i="1" s="1"/>
  <c r="B3627" i="1"/>
  <c r="AL3627" i="1" s="1"/>
  <c r="B3639" i="1"/>
  <c r="AL3639" i="1" s="1"/>
  <c r="B3673" i="1"/>
  <c r="B3678" i="1"/>
  <c r="AM3678" i="1" s="1"/>
  <c r="B3687" i="1"/>
  <c r="AM3687" i="1" s="1"/>
  <c r="B895" i="1"/>
  <c r="AM895" i="1" s="1"/>
  <c r="B1003" i="1"/>
  <c r="AM1003" i="1" s="1"/>
  <c r="B1096" i="1"/>
  <c r="AM1096" i="1" s="1"/>
  <c r="B1145" i="1"/>
  <c r="AM1145" i="1" s="1"/>
  <c r="B1364" i="1"/>
  <c r="B1436" i="1"/>
  <c r="AM1436" i="1" s="1"/>
  <c r="B2053" i="1"/>
  <c r="AL2053" i="1" s="1"/>
  <c r="B2223" i="1"/>
  <c r="AL2223" i="1" s="1"/>
  <c r="B2381" i="1"/>
  <c r="AL2381" i="1" s="1"/>
  <c r="B2392" i="1"/>
  <c r="AL2392" i="1" s="1"/>
  <c r="B2404" i="1"/>
  <c r="AL2404" i="1" s="1"/>
  <c r="B2425" i="1"/>
  <c r="B2441" i="1"/>
  <c r="AM2441" i="1" s="1"/>
  <c r="B2475" i="1"/>
  <c r="AL2475" i="1" s="1"/>
  <c r="B2491" i="1"/>
  <c r="AL2491" i="1" s="1"/>
  <c r="B2502" i="1"/>
  <c r="AM2502" i="1" s="1"/>
  <c r="B2516" i="1"/>
  <c r="AL2516" i="1" s="1"/>
  <c r="B2548" i="1"/>
  <c r="AM2548" i="1" s="1"/>
  <c r="B2571" i="1"/>
  <c r="AM2571" i="1" s="1"/>
  <c r="B2585" i="1"/>
  <c r="AM2585" i="1" s="1"/>
  <c r="B2599" i="1"/>
  <c r="B2608" i="1"/>
  <c r="AM2608" i="1" s="1"/>
  <c r="B2617" i="1"/>
  <c r="AM2617" i="1" s="1"/>
  <c r="B2631" i="1"/>
  <c r="AM2631" i="1" s="1"/>
  <c r="B2636" i="1"/>
  <c r="AL2636" i="1" s="1"/>
  <c r="B2645" i="1"/>
  <c r="AL2645" i="1" s="1"/>
  <c r="B2677" i="1"/>
  <c r="AL2677" i="1" s="1"/>
  <c r="B2682" i="1"/>
  <c r="AM2682" i="1" s="1"/>
  <c r="B2728" i="1"/>
  <c r="B2742" i="1"/>
  <c r="AL2742" i="1" s="1"/>
  <c r="B2800" i="1"/>
  <c r="AL2800" i="1" s="1"/>
  <c r="B2809" i="1"/>
  <c r="AL2809" i="1" s="1"/>
  <c r="B2857" i="1"/>
  <c r="B2864" i="1"/>
  <c r="AL2864" i="1" s="1"/>
  <c r="B2871" i="1"/>
  <c r="AM2871" i="1" s="1"/>
  <c r="B2881" i="1"/>
  <c r="AM2881" i="1" s="1"/>
  <c r="B2886" i="1"/>
  <c r="AL2886" i="1" s="1"/>
  <c r="B2893" i="1"/>
  <c r="AM2893" i="1" s="1"/>
  <c r="B2900" i="1"/>
  <c r="AM2900" i="1" s="1"/>
  <c r="B2912" i="1"/>
  <c r="AL2912" i="1" s="1"/>
  <c r="B2919" i="1"/>
  <c r="B2924" i="1"/>
  <c r="AL2924" i="1" s="1"/>
  <c r="B2967" i="1"/>
  <c r="AM2967" i="1" s="1"/>
  <c r="B2972" i="1"/>
  <c r="AM2972" i="1" s="1"/>
  <c r="B2982" i="1"/>
  <c r="AM2982" i="1" s="1"/>
  <c r="B2989" i="1"/>
  <c r="AM2989" i="1" s="1"/>
  <c r="B3003" i="1"/>
  <c r="AL3003" i="1" s="1"/>
  <c r="B3008" i="1"/>
  <c r="AM3008" i="1" s="1"/>
  <c r="B3017" i="1"/>
  <c r="AM3017" i="1" s="1"/>
  <c r="B3029" i="1"/>
  <c r="AM3029" i="1" s="1"/>
  <c r="B3052" i="1"/>
  <c r="AL3052" i="1" s="1"/>
  <c r="B3064" i="1"/>
  <c r="AL3064" i="1" s="1"/>
  <c r="B3073" i="1"/>
  <c r="B3078" i="1"/>
  <c r="AL3078" i="1" s="1"/>
  <c r="B3087" i="1"/>
  <c r="AM3087" i="1" s="1"/>
  <c r="B3124" i="1"/>
  <c r="AL3124" i="1" s="1"/>
  <c r="B3127" i="1"/>
  <c r="B3148" i="1"/>
  <c r="AL3148" i="1" s="1"/>
  <c r="B3160" i="1"/>
  <c r="AM3160" i="1" s="1"/>
  <c r="B3184" i="1"/>
  <c r="B3198" i="1"/>
  <c r="AL3198" i="1" s="1"/>
  <c r="B3205" i="1"/>
  <c r="AM3205" i="1" s="1"/>
  <c r="B3221" i="1"/>
  <c r="AL3221" i="1" s="1"/>
  <c r="B3235" i="1"/>
  <c r="AL3235" i="1" s="1"/>
  <c r="B3270" i="1"/>
  <c r="AM3270" i="1" s="1"/>
  <c r="B3304" i="1"/>
  <c r="AM3304" i="1" s="1"/>
  <c r="B3313" i="1"/>
  <c r="AM3313" i="1" s="1"/>
  <c r="B3320" i="1"/>
  <c r="AL3320" i="1" s="1"/>
  <c r="B3329" i="1"/>
  <c r="AL3329" i="1" s="1"/>
  <c r="B3343" i="1"/>
  <c r="AL3343" i="1" s="1"/>
  <c r="B3352" i="1"/>
  <c r="AL3352" i="1" s="1"/>
  <c r="B3361" i="1"/>
  <c r="AL3361" i="1" s="1"/>
  <c r="B3403" i="1"/>
  <c r="AL3403" i="1" s="1"/>
  <c r="B3415" i="1"/>
  <c r="AM3415" i="1" s="1"/>
  <c r="B3435" i="1"/>
  <c r="AM3435" i="1" s="1"/>
  <c r="B3451" i="1"/>
  <c r="AM3451" i="1" s="1"/>
  <c r="B3463" i="1"/>
  <c r="AM3463" i="1" s="1"/>
  <c r="B3506" i="1"/>
  <c r="AM3506" i="1" s="1"/>
  <c r="B3546" i="1"/>
  <c r="AM3546" i="1" s="1"/>
  <c r="B3560" i="1"/>
  <c r="AM3560" i="1" s="1"/>
  <c r="B3581" i="1"/>
  <c r="AM3581" i="1" s="1"/>
  <c r="B3595" i="1"/>
  <c r="AL3595" i="1" s="1"/>
  <c r="B3632" i="1"/>
  <c r="AM3632" i="1" s="1"/>
  <c r="B3664" i="1"/>
  <c r="AL3664" i="1" s="1"/>
  <c r="B3701" i="1"/>
  <c r="AM3701" i="1" s="1"/>
  <c r="B1275" i="1"/>
  <c r="AL1275" i="1" s="1"/>
  <c r="B1339" i="1"/>
  <c r="AL1339" i="1" s="1"/>
  <c r="B1459" i="1"/>
  <c r="AM1459" i="1" s="1"/>
  <c r="B1484" i="1"/>
  <c r="AL1484" i="1" s="1"/>
  <c r="B1530" i="1"/>
  <c r="AM1530" i="1" s="1"/>
  <c r="B1891" i="1"/>
  <c r="AM1891" i="1" s="1"/>
  <c r="B2119" i="1"/>
  <c r="AL2119" i="1" s="1"/>
  <c r="B2144" i="1"/>
  <c r="AM2144" i="1" s="1"/>
  <c r="B2305" i="1"/>
  <c r="AM2305" i="1" s="1"/>
  <c r="B2335" i="1"/>
  <c r="AM2335" i="1" s="1"/>
  <c r="B2372" i="1"/>
  <c r="AM2372" i="1" s="1"/>
  <c r="B2427" i="1"/>
  <c r="AM2427" i="1" s="1"/>
  <c r="B2432" i="1"/>
  <c r="AL2432" i="1" s="1"/>
  <c r="B2452" i="1"/>
  <c r="AM2452" i="1" s="1"/>
  <c r="B2461" i="1"/>
  <c r="AM2461" i="1" s="1"/>
  <c r="B2513" i="1"/>
  <c r="B2525" i="1"/>
  <c r="AL2525" i="1" s="1"/>
  <c r="B2539" i="1"/>
  <c r="AM2539" i="1" s="1"/>
  <c r="B2557" i="1"/>
  <c r="AM2557" i="1" s="1"/>
  <c r="B2619" i="1"/>
  <c r="AM2619" i="1" s="1"/>
  <c r="B2624" i="1"/>
  <c r="AM2624" i="1" s="1"/>
  <c r="B2679" i="1"/>
  <c r="AM2679" i="1" s="1"/>
  <c r="B2689" i="1"/>
  <c r="AL2689" i="1" s="1"/>
  <c r="B2696" i="1"/>
  <c r="AL2696" i="1" s="1"/>
  <c r="B2719" i="1"/>
  <c r="AM2719" i="1" s="1"/>
  <c r="B2737" i="1"/>
  <c r="AM2737" i="1" s="1"/>
  <c r="B2756" i="1"/>
  <c r="AM2756" i="1" s="1"/>
  <c r="B2765" i="1"/>
  <c r="AM2765" i="1" s="1"/>
  <c r="B2779" i="1"/>
  <c r="AM2779" i="1" s="1"/>
  <c r="B2788" i="1"/>
  <c r="AL2788" i="1" s="1"/>
  <c r="B2811" i="1"/>
  <c r="AM2811" i="1" s="1"/>
  <c r="B2825" i="1"/>
  <c r="AM2825" i="1" s="1"/>
  <c r="B2850" i="1"/>
  <c r="AL2850" i="1" s="1"/>
  <c r="B2859" i="1"/>
  <c r="AM2859" i="1" s="1"/>
  <c r="B2876" i="1"/>
  <c r="AL2876" i="1" s="1"/>
  <c r="B2895" i="1"/>
  <c r="AM2895" i="1" s="1"/>
  <c r="B2935" i="1"/>
  <c r="AM2935" i="1" s="1"/>
  <c r="B2944" i="1"/>
  <c r="AL2944" i="1" s="1"/>
  <c r="B2958" i="1"/>
  <c r="AM2958" i="1" s="1"/>
  <c r="B2991" i="1"/>
  <c r="AM2991" i="1" s="1"/>
  <c r="B2996" i="1"/>
  <c r="AM2996" i="1" s="1"/>
  <c r="B3043" i="1"/>
  <c r="AM3043" i="1" s="1"/>
  <c r="B3114" i="1"/>
  <c r="AM3114" i="1" s="1"/>
  <c r="B3136" i="1"/>
  <c r="AL3136" i="1" s="1"/>
  <c r="B3193" i="1"/>
  <c r="AM3193" i="1" s="1"/>
  <c r="B3207" i="1"/>
  <c r="AM3207" i="1" s="1"/>
  <c r="B3212" i="1"/>
  <c r="AM3212" i="1" s="1"/>
  <c r="B3244" i="1"/>
  <c r="AM3244" i="1" s="1"/>
  <c r="B3247" i="1"/>
  <c r="AM3247" i="1" s="1"/>
  <c r="B3256" i="1"/>
  <c r="AM3256" i="1" s="1"/>
  <c r="B3265" i="1"/>
  <c r="AM3265" i="1" s="1"/>
  <c r="B3295" i="1"/>
  <c r="AM3295" i="1" s="1"/>
  <c r="B3315" i="1"/>
  <c r="AL3315" i="1" s="1"/>
  <c r="B3340" i="1"/>
  <c r="AL3340" i="1" s="1"/>
  <c r="B3363" i="1"/>
  <c r="AL3363" i="1" s="1"/>
  <c r="B3368" i="1"/>
  <c r="B3377" i="1"/>
  <c r="AM3377" i="1" s="1"/>
  <c r="B3426" i="1"/>
  <c r="AM3426" i="1" s="1"/>
  <c r="B3472" i="1"/>
  <c r="AL3472" i="1" s="1"/>
  <c r="B3487" i="1"/>
  <c r="AM3487" i="1" s="1"/>
  <c r="B3494" i="1"/>
  <c r="AM3494" i="1" s="1"/>
  <c r="B3517" i="1"/>
  <c r="AM3517" i="1" s="1"/>
  <c r="B3531" i="1"/>
  <c r="AL3531" i="1" s="1"/>
  <c r="B3536" i="1"/>
  <c r="AM3536" i="1" s="1"/>
  <c r="B3543" i="1"/>
  <c r="AM3543" i="1" s="1"/>
  <c r="B3569" i="1"/>
  <c r="AL3569" i="1" s="1"/>
  <c r="B3613" i="1"/>
  <c r="AM3613" i="1" s="1"/>
  <c r="B3618" i="1"/>
  <c r="AM3618" i="1" s="1"/>
  <c r="B3641" i="1"/>
  <c r="AM3641" i="1" s="1"/>
  <c r="B3652" i="1"/>
  <c r="AM3652" i="1" s="1"/>
  <c r="B3675" i="1"/>
  <c r="AM3675" i="1" s="1"/>
  <c r="B3680" i="1"/>
  <c r="AL3680" i="1" s="1"/>
  <c r="B3689" i="1"/>
  <c r="AM3689" i="1" s="1"/>
  <c r="B1119" i="1"/>
  <c r="AM1119" i="1" s="1"/>
  <c r="B1386" i="1"/>
  <c r="AL1386" i="1" s="1"/>
  <c r="B1615" i="1"/>
  <c r="B1686" i="1"/>
  <c r="AL1686" i="1" s="1"/>
  <c r="B2167" i="1"/>
  <c r="AM2167" i="1" s="1"/>
  <c r="B2383" i="1"/>
  <c r="AM2383" i="1" s="1"/>
  <c r="B2413" i="1"/>
  <c r="AM2413" i="1" s="1"/>
  <c r="B2418" i="1"/>
  <c r="AM2418" i="1" s="1"/>
  <c r="B2443" i="1"/>
  <c r="AL2443" i="1" s="1"/>
  <c r="B2463" i="1"/>
  <c r="AL2463" i="1" s="1"/>
  <c r="B2468" i="1"/>
  <c r="AL2468" i="1" s="1"/>
  <c r="B2477" i="1"/>
  <c r="AL2477" i="1" s="1"/>
  <c r="B2497" i="1"/>
  <c r="AL2497" i="1" s="1"/>
  <c r="B2504" i="1"/>
  <c r="AL2504" i="1" s="1"/>
  <c r="B2550" i="1"/>
  <c r="AM2550" i="1" s="1"/>
  <c r="B2559" i="1"/>
  <c r="AM2559" i="1" s="1"/>
  <c r="B2564" i="1"/>
  <c r="AL2564" i="1" s="1"/>
  <c r="B2573" i="1"/>
  <c r="AM2573" i="1" s="1"/>
  <c r="B2610" i="1"/>
  <c r="AM2610" i="1" s="1"/>
  <c r="B2647" i="1"/>
  <c r="AL2647" i="1" s="1"/>
  <c r="B2656" i="1"/>
  <c r="AL2656" i="1" s="1"/>
  <c r="B2670" i="1"/>
  <c r="AL2670" i="1" s="1"/>
  <c r="B2691" i="1"/>
  <c r="AM2691" i="1" s="1"/>
  <c r="B2716" i="1"/>
  <c r="AM2716" i="1" s="1"/>
  <c r="B2730" i="1"/>
  <c r="AM2730" i="1" s="1"/>
  <c r="B2744" i="1"/>
  <c r="AM2744" i="1" s="1"/>
  <c r="B2753" i="1"/>
  <c r="AM2753" i="1" s="1"/>
  <c r="B2791" i="1"/>
  <c r="AM2791" i="1" s="1"/>
  <c r="B2802" i="1"/>
  <c r="AM2802" i="1" s="1"/>
  <c r="B2816" i="1"/>
  <c r="AM2816" i="1" s="1"/>
  <c r="B2836" i="1"/>
  <c r="B2845" i="1"/>
  <c r="AM2845" i="1" s="1"/>
  <c r="B2883" i="1"/>
  <c r="AM2883" i="1" s="1"/>
  <c r="B2888" i="1"/>
  <c r="AL2888" i="1" s="1"/>
  <c r="B2909" i="1"/>
  <c r="AL2909" i="1" s="1"/>
  <c r="B2921" i="1"/>
  <c r="AL2921" i="1" s="1"/>
  <c r="B2979" i="1"/>
  <c r="AM2979" i="1" s="1"/>
  <c r="B3019" i="1"/>
  <c r="AM3019" i="1" s="1"/>
  <c r="B3031" i="1"/>
  <c r="AM3031" i="1" s="1"/>
  <c r="B3040" i="1"/>
  <c r="AM3040" i="1" s="1"/>
  <c r="B3054" i="1"/>
  <c r="AM3054" i="1" s="1"/>
  <c r="B3066" i="1"/>
  <c r="AM3066" i="1" s="1"/>
  <c r="B3075" i="1"/>
  <c r="B3080" i="1"/>
  <c r="AM3080" i="1" s="1"/>
  <c r="B3089" i="1"/>
  <c r="AM3089" i="1" s="1"/>
  <c r="B3100" i="1"/>
  <c r="AL3100" i="1" s="1"/>
  <c r="B3109" i="1"/>
  <c r="AM3109" i="1" s="1"/>
  <c r="B3145" i="1"/>
  <c r="AM3145" i="1" s="1"/>
  <c r="B3150" i="1"/>
  <c r="AL3150" i="1" s="1"/>
  <c r="B3157" i="1"/>
  <c r="AM3157" i="1" s="1"/>
  <c r="B3169" i="1"/>
  <c r="B3174" i="1"/>
  <c r="AM3174" i="1" s="1"/>
  <c r="B3181" i="1"/>
  <c r="AM3181" i="1" s="1"/>
  <c r="B3186" i="1"/>
  <c r="AM3186" i="1" s="1"/>
  <c r="B3195" i="1"/>
  <c r="AL3195" i="1" s="1"/>
  <c r="B3223" i="1"/>
  <c r="AM3223" i="1" s="1"/>
  <c r="B3272" i="1"/>
  <c r="AM3272" i="1" s="1"/>
  <c r="B3281" i="1"/>
  <c r="AM3281" i="1" s="1"/>
  <c r="B3331" i="1"/>
  <c r="AM3331" i="1" s="1"/>
  <c r="B3388" i="1"/>
  <c r="AM3388" i="1" s="1"/>
  <c r="B3391" i="1"/>
  <c r="AL3391" i="1" s="1"/>
  <c r="B3400" i="1"/>
  <c r="AL3400" i="1" s="1"/>
  <c r="B3412" i="1"/>
  <c r="B3437" i="1"/>
  <c r="AL3437" i="1" s="1"/>
  <c r="B3499" i="1"/>
  <c r="AL3499" i="1" s="1"/>
  <c r="B3508" i="1"/>
  <c r="AL3508" i="1" s="1"/>
  <c r="B3519" i="1"/>
  <c r="B3524" i="1"/>
  <c r="AM3524" i="1" s="1"/>
  <c r="B3548" i="1"/>
  <c r="AM3548" i="1" s="1"/>
  <c r="B3583" i="1"/>
  <c r="AL3583" i="1" s="1"/>
  <c r="B3601" i="1"/>
  <c r="AM3601" i="1" s="1"/>
  <c r="B3606" i="1"/>
  <c r="AM3606" i="1" s="1"/>
  <c r="B3629" i="1"/>
  <c r="AM3629" i="1" s="1"/>
  <c r="B3659" i="1"/>
  <c r="AM3659" i="1" s="1"/>
  <c r="B3666" i="1"/>
  <c r="B3703" i="1"/>
  <c r="AM3703" i="1" s="1"/>
  <c r="B644" i="1"/>
  <c r="AM644" i="1" s="1"/>
  <c r="B992" i="1"/>
  <c r="AM992" i="1" s="1"/>
  <c r="B1136" i="1"/>
  <c r="B1314" i="1"/>
  <c r="AL1314" i="1" s="1"/>
  <c r="B1777" i="1"/>
  <c r="AM1777" i="1" s="1"/>
  <c r="B1819" i="1"/>
  <c r="AL1819" i="1" s="1"/>
  <c r="B2363" i="1"/>
  <c r="AM2363" i="1" s="1"/>
  <c r="B2394" i="1"/>
  <c r="AM2394" i="1" s="1"/>
  <c r="B2401" i="1"/>
  <c r="AM2401" i="1" s="1"/>
  <c r="B2406" i="1"/>
  <c r="AL2406" i="1" s="1"/>
  <c r="B2454" i="1"/>
  <c r="AL2454" i="1" s="1"/>
  <c r="B2488" i="1"/>
  <c r="AM2488" i="1" s="1"/>
  <c r="B2499" i="1"/>
  <c r="AL2499" i="1" s="1"/>
  <c r="B2527" i="1"/>
  <c r="AM2527" i="1" s="1"/>
  <c r="B2536" i="1"/>
  <c r="AL2536" i="1" s="1"/>
  <c r="B2596" i="1"/>
  <c r="AL2596" i="1" s="1"/>
  <c r="B2605" i="1"/>
  <c r="AM2605" i="1" s="1"/>
  <c r="B2621" i="1"/>
  <c r="AM2621" i="1" s="1"/>
  <c r="B2633" i="1"/>
  <c r="AM2633" i="1" s="1"/>
  <c r="B2665" i="1"/>
  <c r="AL2665" i="1" s="1"/>
  <c r="B2707" i="1"/>
  <c r="AL2707" i="1" s="1"/>
  <c r="B2739" i="1"/>
  <c r="AM2739" i="1" s="1"/>
  <c r="B2767" i="1"/>
  <c r="AM2767" i="1" s="1"/>
  <c r="B2776" i="1"/>
  <c r="AM2776" i="1" s="1"/>
  <c r="B2813" i="1"/>
  <c r="AL2813" i="1" s="1"/>
  <c r="B2827" i="1"/>
  <c r="AL2827" i="1" s="1"/>
  <c r="B2847" i="1"/>
  <c r="AM2847" i="1" s="1"/>
  <c r="B2852" i="1"/>
  <c r="B2861" i="1"/>
  <c r="AM2861" i="1" s="1"/>
  <c r="B2897" i="1"/>
  <c r="AM2897" i="1" s="1"/>
  <c r="B2932" i="1"/>
  <c r="AL2932" i="1" s="1"/>
  <c r="B2946" i="1"/>
  <c r="AM2946" i="1" s="1"/>
  <c r="B2953" i="1"/>
  <c r="AL2953" i="1" s="1"/>
  <c r="B2960" i="1"/>
  <c r="AM2960" i="1" s="1"/>
  <c r="B2969" i="1"/>
  <c r="B2984" i="1"/>
  <c r="AM2984" i="1" s="1"/>
  <c r="B3005" i="1"/>
  <c r="AM3005" i="1" s="1"/>
  <c r="B3061" i="1"/>
  <c r="AL3061" i="1" s="1"/>
  <c r="B3111" i="1"/>
  <c r="B3116" i="1"/>
  <c r="AM3116" i="1" s="1"/>
  <c r="B3121" i="1"/>
  <c r="AM3121" i="1" s="1"/>
  <c r="B3138" i="1"/>
  <c r="AM3138" i="1" s="1"/>
  <c r="B3162" i="1"/>
  <c r="B3200" i="1"/>
  <c r="AM3200" i="1" s="1"/>
  <c r="B3209" i="1"/>
  <c r="AM3209" i="1" s="1"/>
  <c r="B3232" i="1"/>
  <c r="AM3232" i="1" s="1"/>
  <c r="B3241" i="1"/>
  <c r="AM3241" i="1" s="1"/>
  <c r="B3258" i="1"/>
  <c r="AM3258" i="1" s="1"/>
  <c r="B3267" i="1"/>
  <c r="AL3267" i="1" s="1"/>
  <c r="B3292" i="1"/>
  <c r="AL3292" i="1" s="1"/>
  <c r="B3301" i="1"/>
  <c r="AL3301" i="1" s="1"/>
  <c r="B3306" i="1"/>
  <c r="AM3306" i="1" s="1"/>
  <c r="B3317" i="1"/>
  <c r="AM3317" i="1" s="1"/>
  <c r="B3326" i="1"/>
  <c r="AM3326" i="1" s="1"/>
  <c r="B3342" i="1"/>
  <c r="AM3342" i="1" s="1"/>
  <c r="B3354" i="1"/>
  <c r="AM3354" i="1" s="1"/>
  <c r="B3365" i="1"/>
  <c r="AL3365" i="1" s="1"/>
  <c r="B3379" i="1"/>
  <c r="AM3379" i="1" s="1"/>
  <c r="B3421" i="1"/>
  <c r="B3428" i="1"/>
  <c r="AM3428" i="1" s="1"/>
  <c r="B3448" i="1"/>
  <c r="AL3448" i="1" s="1"/>
  <c r="B3460" i="1"/>
  <c r="AM3460" i="1" s="1"/>
  <c r="B3557" i="1"/>
  <c r="AM3557" i="1" s="1"/>
  <c r="B3571" i="1"/>
  <c r="AL3571" i="1" s="1"/>
  <c r="B3592" i="1"/>
  <c r="AL3592" i="1" s="1"/>
  <c r="B3603" i="1"/>
  <c r="AL3603" i="1" s="1"/>
  <c r="B3620" i="1"/>
  <c r="AM3620" i="1" s="1"/>
  <c r="B3643" i="1"/>
  <c r="AL3643" i="1" s="1"/>
  <c r="B3654" i="1"/>
  <c r="AM3654" i="1" s="1"/>
  <c r="B3691" i="1"/>
  <c r="AM3691" i="1" s="1"/>
  <c r="B20" i="1"/>
  <c r="AM20" i="1" s="1"/>
  <c r="B1660" i="1"/>
  <c r="AL1660" i="1" s="1"/>
  <c r="B1683" i="1"/>
  <c r="AM1683" i="1" s="1"/>
  <c r="B2021" i="1"/>
  <c r="AL2021" i="1" s="1"/>
  <c r="B2189" i="1"/>
  <c r="AM2189" i="1" s="1"/>
  <c r="B2369" i="1"/>
  <c r="AM2369" i="1" s="1"/>
  <c r="B2389" i="1"/>
  <c r="AM2389" i="1" s="1"/>
  <c r="B2415" i="1"/>
  <c r="AM2415" i="1" s="1"/>
  <c r="B2420" i="1"/>
  <c r="AL2420" i="1" s="1"/>
  <c r="B2429" i="1"/>
  <c r="AL2429" i="1" s="1"/>
  <c r="B2449" i="1"/>
  <c r="AM2449" i="1" s="1"/>
  <c r="B2465" i="1"/>
  <c r="AM2465" i="1" s="1"/>
  <c r="B2479" i="1"/>
  <c r="AL2479" i="1" s="1"/>
  <c r="B2545" i="1"/>
  <c r="AM2545" i="1" s="1"/>
  <c r="B2561" i="1"/>
  <c r="AL2561" i="1" s="1"/>
  <c r="B2575" i="1"/>
  <c r="AM2575" i="1" s="1"/>
  <c r="B2587" i="1"/>
  <c r="B2607" i="1"/>
  <c r="AM2607" i="1" s="1"/>
  <c r="B2658" i="1"/>
  <c r="AM2658" i="1" s="1"/>
  <c r="B2667" i="1"/>
  <c r="AM2667" i="1" s="1"/>
  <c r="B2672" i="1"/>
  <c r="AM2672" i="1" s="1"/>
  <c r="B2681" i="1"/>
  <c r="AM2681" i="1" s="1"/>
  <c r="B2684" i="1"/>
  <c r="AL2684" i="1" s="1"/>
  <c r="B2693" i="1"/>
  <c r="AL2693" i="1" s="1"/>
  <c r="B2704" i="1"/>
  <c r="AL2704" i="1" s="1"/>
  <c r="B2725" i="1"/>
  <c r="AM2725" i="1" s="1"/>
  <c r="B2732" i="1"/>
  <c r="AL2732" i="1" s="1"/>
  <c r="B2785" i="1"/>
  <c r="AM2785" i="1" s="1"/>
  <c r="B2797" i="1"/>
  <c r="AM2797" i="1" s="1"/>
  <c r="B2804" i="1"/>
  <c r="AL2804" i="1" s="1"/>
  <c r="B2838" i="1"/>
  <c r="AL2838" i="1" s="1"/>
  <c r="B2873" i="1"/>
  <c r="AL2873" i="1" s="1"/>
  <c r="B2955" i="1"/>
  <c r="AM2955" i="1" s="1"/>
  <c r="B2993" i="1"/>
  <c r="AM2993" i="1" s="1"/>
  <c r="B3049" i="1"/>
  <c r="AM3049" i="1" s="1"/>
  <c r="B3077" i="1"/>
  <c r="AL3077" i="1" s="1"/>
  <c r="B3091" i="1"/>
  <c r="B3102" i="1"/>
  <c r="AL3102" i="1" s="1"/>
  <c r="B3123" i="1"/>
  <c r="AM3123" i="1" s="1"/>
  <c r="B3126" i="1"/>
  <c r="AM3126" i="1" s="1"/>
  <c r="B3133" i="1"/>
  <c r="AL3133" i="1" s="1"/>
  <c r="B3147" i="1"/>
  <c r="AM3147" i="1" s="1"/>
  <c r="B3159" i="1"/>
  <c r="AM3159" i="1" s="1"/>
  <c r="B3171" i="1"/>
  <c r="AL3171" i="1" s="1"/>
  <c r="B3183" i="1"/>
  <c r="AL3183" i="1" s="1"/>
  <c r="B3197" i="1"/>
  <c r="AM3197" i="1" s="1"/>
  <c r="B3283" i="1"/>
  <c r="AM3283" i="1" s="1"/>
  <c r="B3303" i="1"/>
  <c r="AM3303" i="1" s="1"/>
  <c r="B3337" i="1"/>
  <c r="AL3337" i="1" s="1"/>
  <c r="B3349" i="1"/>
  <c r="AL3349" i="1" s="1"/>
  <c r="B3402" i="1"/>
  <c r="AM3402" i="1" s="1"/>
  <c r="B3414" i="1"/>
  <c r="AM3414" i="1" s="1"/>
  <c r="B3423" i="1"/>
  <c r="AM3423" i="1" s="1"/>
  <c r="B3439" i="1"/>
  <c r="B3474" i="1"/>
  <c r="AM3474" i="1" s="1"/>
  <c r="B3484" i="1"/>
  <c r="B3496" i="1"/>
  <c r="AL3496" i="1" s="1"/>
  <c r="B3510" i="1"/>
  <c r="AM3510" i="1" s="1"/>
  <c r="B3521" i="1"/>
  <c r="AM3521" i="1" s="1"/>
  <c r="B3533" i="1"/>
  <c r="AM3533" i="1" s="1"/>
  <c r="B3545" i="1"/>
  <c r="B3554" i="1"/>
  <c r="AM3554" i="1" s="1"/>
  <c r="B3580" i="1"/>
  <c r="AL3580" i="1" s="1"/>
  <c r="B3608" i="1"/>
  <c r="AM3608" i="1" s="1"/>
  <c r="B3615" i="1"/>
  <c r="AM3615" i="1" s="1"/>
  <c r="B3638" i="1"/>
  <c r="AM3638" i="1" s="1"/>
  <c r="B3661" i="1"/>
  <c r="AL3661" i="1" s="1"/>
  <c r="B3668" i="1"/>
  <c r="AM3668" i="1" s="1"/>
  <c r="B3677" i="1"/>
  <c r="AM3677" i="1" s="1"/>
  <c r="B3700" i="1"/>
  <c r="AM3700" i="1" s="1"/>
  <c r="B1793" i="1"/>
  <c r="AL1793" i="1" s="1"/>
  <c r="B1909" i="1"/>
  <c r="AL1909" i="1" s="1"/>
  <c r="B2089" i="1"/>
  <c r="B2108" i="1"/>
  <c r="AM2108" i="1" s="1"/>
  <c r="B2211" i="1"/>
  <c r="AL2211" i="1" s="1"/>
  <c r="B2371" i="1"/>
  <c r="AM2371" i="1" s="1"/>
  <c r="B2408" i="1"/>
  <c r="AM2408" i="1" s="1"/>
  <c r="B2417" i="1"/>
  <c r="AL2417" i="1" s="1"/>
  <c r="B2431" i="1"/>
  <c r="AM2431" i="1" s="1"/>
  <c r="B2456" i="1"/>
  <c r="AL2456" i="1" s="1"/>
  <c r="B2512" i="1"/>
  <c r="AL2512" i="1" s="1"/>
  <c r="B2524" i="1"/>
  <c r="AM2524" i="1" s="1"/>
  <c r="B2533" i="1"/>
  <c r="AM2533" i="1" s="1"/>
  <c r="B2623" i="1"/>
  <c r="AM2623" i="1" s="1"/>
  <c r="B2660" i="1"/>
  <c r="AL2660" i="1" s="1"/>
  <c r="B2669" i="1"/>
  <c r="AM2669" i="1" s="1"/>
  <c r="B2695" i="1"/>
  <c r="AL2695" i="1" s="1"/>
  <c r="B2715" i="1"/>
  <c r="AM2715" i="1" s="1"/>
  <c r="B2718" i="1"/>
  <c r="AM2718" i="1" s="1"/>
  <c r="B2752" i="1"/>
  <c r="AL2752" i="1" s="1"/>
  <c r="B2773" i="1"/>
  <c r="AM2773" i="1" s="1"/>
  <c r="B2787" i="1"/>
  <c r="AM2787" i="1" s="1"/>
  <c r="B2815" i="1"/>
  <c r="AM2815" i="1" s="1"/>
  <c r="B2824" i="1"/>
  <c r="AM2824" i="1" s="1"/>
  <c r="B2833" i="1"/>
  <c r="AL2833" i="1" s="1"/>
  <c r="B2840" i="1"/>
  <c r="AL2840" i="1" s="1"/>
  <c r="B2875" i="1"/>
  <c r="AL2875" i="1" s="1"/>
  <c r="B2934" i="1"/>
  <c r="AL2934" i="1" s="1"/>
  <c r="B2943" i="1"/>
  <c r="AM2943" i="1" s="1"/>
  <c r="B2948" i="1"/>
  <c r="AM2948" i="1" s="1"/>
  <c r="B2957" i="1"/>
  <c r="B2995" i="1"/>
  <c r="AL2995" i="1" s="1"/>
  <c r="B3025" i="1"/>
  <c r="AL3025" i="1" s="1"/>
  <c r="B3037" i="1"/>
  <c r="AL3037" i="1" s="1"/>
  <c r="B3097" i="1"/>
  <c r="AL3097" i="1" s="1"/>
  <c r="B3104" i="1"/>
  <c r="AL3104" i="1" s="1"/>
  <c r="B3113" i="1"/>
  <c r="AL3113" i="1" s="1"/>
  <c r="B3135" i="1"/>
  <c r="AL3135" i="1" s="1"/>
  <c r="B3164" i="1"/>
  <c r="AM3164" i="1" s="1"/>
  <c r="B3173" i="1"/>
  <c r="AM3173" i="1" s="1"/>
  <c r="B3176" i="1"/>
  <c r="AM3176" i="1" s="1"/>
  <c r="B3188" i="1"/>
  <c r="AM3188" i="1" s="1"/>
  <c r="B3211" i="1"/>
  <c r="AL3211" i="1" s="1"/>
  <c r="B3229" i="1"/>
  <c r="AM3229" i="1" s="1"/>
  <c r="B3255" i="1"/>
  <c r="AM3255" i="1" s="1"/>
  <c r="B3280" i="1"/>
  <c r="AL3280" i="1" s="1"/>
  <c r="B3289" i="1"/>
  <c r="AM3289" i="1" s="1"/>
  <c r="B3339" i="1"/>
  <c r="AL3339" i="1" s="1"/>
  <c r="B3376" i="1"/>
  <c r="AM3376" i="1" s="1"/>
  <c r="B3385" i="1"/>
  <c r="AM3385" i="1" s="1"/>
  <c r="B3397" i="1"/>
  <c r="B3411" i="1"/>
  <c r="AM3411" i="1" s="1"/>
  <c r="B3425" i="1"/>
  <c r="AM3425" i="1" s="1"/>
  <c r="B3471" i="1"/>
  <c r="AM3471" i="1" s="1"/>
  <c r="B3481" i="1"/>
  <c r="B3486" i="1"/>
  <c r="AM3486" i="1" s="1"/>
  <c r="B3493" i="1"/>
  <c r="AM3493" i="1" s="1"/>
  <c r="B3498" i="1"/>
  <c r="AM3498" i="1" s="1"/>
  <c r="B3512" i="1"/>
  <c r="AM3512" i="1" s="1"/>
  <c r="B3535" i="1"/>
  <c r="AM3535" i="1" s="1"/>
  <c r="B3568" i="1"/>
  <c r="AL3568" i="1" s="1"/>
  <c r="B3617" i="1"/>
  <c r="AL3617" i="1" s="1"/>
  <c r="B3628" i="1"/>
  <c r="AM3628" i="1" s="1"/>
  <c r="B3640" i="1"/>
  <c r="AM3640" i="1" s="1"/>
  <c r="B3651" i="1"/>
  <c r="AM3651" i="1" s="1"/>
  <c r="B3656" i="1"/>
  <c r="AM3656" i="1" s="1"/>
  <c r="B3679" i="1"/>
  <c r="B3688" i="1"/>
  <c r="AL3688" i="1" s="1"/>
  <c r="B4985" i="1"/>
  <c r="AM4985" i="1" s="1"/>
  <c r="B4937" i="1"/>
  <c r="AL4937" i="1" s="1"/>
  <c r="B4916" i="1"/>
  <c r="AM4916" i="1" s="1"/>
  <c r="B4890" i="1"/>
  <c r="AM4890" i="1" s="1"/>
  <c r="B4844" i="1"/>
  <c r="AM4844" i="1" s="1"/>
  <c r="B4825" i="1"/>
  <c r="AL4825" i="1" s="1"/>
  <c r="B4818" i="1"/>
  <c r="B4781" i="1"/>
  <c r="AM4781" i="1" s="1"/>
  <c r="B4772" i="1"/>
  <c r="AL4772" i="1" s="1"/>
  <c r="B4767" i="1"/>
  <c r="AM4767" i="1" s="1"/>
  <c r="B4741" i="1"/>
  <c r="AM4741" i="1" s="1"/>
  <c r="B4724" i="1"/>
  <c r="AL4724" i="1" s="1"/>
  <c r="B4719" i="1"/>
  <c r="AM4719" i="1" s="1"/>
  <c r="B4710" i="1"/>
  <c r="AL4710" i="1" s="1"/>
  <c r="B4705" i="1"/>
  <c r="AL4705" i="1" s="1"/>
  <c r="B4675" i="1"/>
  <c r="AM4675" i="1" s="1"/>
  <c r="B4670" i="1"/>
  <c r="AL4670" i="1" s="1"/>
  <c r="B4647" i="1"/>
  <c r="AL4647" i="1" s="1"/>
  <c r="B4638" i="1"/>
  <c r="AM4638" i="1" s="1"/>
  <c r="B4624" i="1"/>
  <c r="AL4624" i="1" s="1"/>
  <c r="B4615" i="1"/>
  <c r="AL4615" i="1" s="1"/>
  <c r="B4604" i="1"/>
  <c r="AM4604" i="1" s="1"/>
  <c r="B4590" i="1"/>
  <c r="B4555" i="1"/>
  <c r="B4520" i="1"/>
  <c r="AM4520" i="1" s="1"/>
  <c r="B4515" i="1"/>
  <c r="AM4515" i="1" s="1"/>
  <c r="B4508" i="1"/>
  <c r="AM4508" i="1" s="1"/>
  <c r="B4494" i="1"/>
  <c r="AL4494" i="1" s="1"/>
  <c r="B4491" i="1"/>
  <c r="AM4491" i="1" s="1"/>
  <c r="B4477" i="1"/>
  <c r="AM4477" i="1" s="1"/>
  <c r="B4453" i="1"/>
  <c r="B4444" i="1"/>
  <c r="AL4444" i="1" s="1"/>
  <c r="B4397" i="1"/>
  <c r="AM4397" i="1" s="1"/>
  <c r="B4383" i="1"/>
  <c r="AM4383" i="1" s="1"/>
  <c r="B4374" i="1"/>
  <c r="AM4374" i="1" s="1"/>
  <c r="B4371" i="1"/>
  <c r="AM4371" i="1" s="1"/>
  <c r="B4364" i="1"/>
  <c r="AM4364" i="1" s="1"/>
  <c r="B4338" i="1"/>
  <c r="AM4338" i="1" s="1"/>
  <c r="B4333" i="1"/>
  <c r="AL4333" i="1" s="1"/>
  <c r="B4326" i="1"/>
  <c r="AM4326" i="1" s="1"/>
  <c r="B4321" i="1"/>
  <c r="AM4321" i="1" s="1"/>
  <c r="B4300" i="1"/>
  <c r="AM4300" i="1" s="1"/>
  <c r="B4265" i="1"/>
  <c r="AM4265" i="1" s="1"/>
  <c r="B4251" i="1"/>
  <c r="AM4251" i="1" s="1"/>
  <c r="B4237" i="1"/>
  <c r="AL4237" i="1" s="1"/>
  <c r="B4228" i="1"/>
  <c r="AM4228" i="1" s="1"/>
  <c r="B4196" i="1"/>
  <c r="AL4196" i="1" s="1"/>
  <c r="B4179" i="1"/>
  <c r="AM4179" i="1" s="1"/>
  <c r="B4167" i="1"/>
  <c r="AL4167" i="1" s="1"/>
  <c r="B4155" i="1"/>
  <c r="AM4155" i="1" s="1"/>
  <c r="B4146" i="1"/>
  <c r="AM4146" i="1" s="1"/>
  <c r="B4109" i="1"/>
  <c r="AM4109" i="1" s="1"/>
  <c r="B4100" i="1"/>
  <c r="AM4100" i="1" s="1"/>
  <c r="B4093" i="1"/>
  <c r="AL4093" i="1" s="1"/>
  <c r="B4072" i="1"/>
  <c r="AL4072" i="1" s="1"/>
  <c r="B4047" i="1"/>
  <c r="AL4047" i="1" s="1"/>
  <c r="B4033" i="1"/>
  <c r="AM4033" i="1" s="1"/>
  <c r="B4012" i="1"/>
  <c r="AL4012" i="1" s="1"/>
  <c r="B4001" i="1"/>
  <c r="B3990" i="1"/>
  <c r="AL3990" i="1" s="1"/>
  <c r="B3967" i="1"/>
  <c r="AM3967" i="1" s="1"/>
  <c r="B3944" i="1"/>
  <c r="AL3944" i="1" s="1"/>
  <c r="B3939" i="1"/>
  <c r="AM3939" i="1" s="1"/>
  <c r="B3896" i="1"/>
  <c r="AM3896" i="1" s="1"/>
  <c r="B3891" i="1"/>
  <c r="AL3891" i="1" s="1"/>
  <c r="B3868" i="1"/>
  <c r="AM3868" i="1" s="1"/>
  <c r="B3847" i="1"/>
  <c r="AM3847" i="1" s="1"/>
  <c r="B3822" i="1"/>
  <c r="AM3822" i="1" s="1"/>
  <c r="B3808" i="1"/>
  <c r="AL3808" i="1" s="1"/>
  <c r="B3799" i="1"/>
  <c r="AL3799" i="1" s="1"/>
  <c r="B3764" i="1"/>
  <c r="B3750" i="1"/>
  <c r="AL3750" i="1" s="1"/>
  <c r="B3745" i="1"/>
  <c r="AL3745" i="1" s="1"/>
  <c r="B3631" i="1"/>
  <c r="AL3631" i="1" s="1"/>
  <c r="B3469" i="1"/>
  <c r="AM3469" i="1" s="1"/>
  <c r="B3260" i="1"/>
  <c r="AL3260" i="1" s="1"/>
  <c r="B3234" i="1"/>
  <c r="AM3234" i="1" s="1"/>
  <c r="B3063" i="1"/>
  <c r="AM3063" i="1" s="1"/>
  <c r="B2741" i="1"/>
  <c r="AM2741" i="1" s="1"/>
  <c r="B2584" i="1"/>
  <c r="AM2584" i="1" s="1"/>
  <c r="B2490" i="1"/>
  <c r="AM2490" i="1" s="1"/>
  <c r="B4902" i="1"/>
  <c r="AL4902" i="1" s="1"/>
  <c r="B4760" i="1"/>
  <c r="AL4760" i="1" s="1"/>
  <c r="B4717" i="1"/>
  <c r="AL4717" i="1" s="1"/>
  <c r="B4682" i="1"/>
  <c r="AL4682" i="1" s="1"/>
  <c r="B4661" i="1"/>
  <c r="AM4661" i="1" s="1"/>
  <c r="B4652" i="1"/>
  <c r="AL4652" i="1" s="1"/>
  <c r="B4645" i="1"/>
  <c r="AL4645" i="1" s="1"/>
  <c r="B4597" i="1"/>
  <c r="AL4597" i="1" s="1"/>
  <c r="B4576" i="1"/>
  <c r="AM4576" i="1" s="1"/>
  <c r="B4541" i="1"/>
  <c r="B4529" i="1"/>
  <c r="AM4529" i="1" s="1"/>
  <c r="B4501" i="1"/>
  <c r="AM4501" i="1" s="1"/>
  <c r="B4489" i="1"/>
  <c r="AM4489" i="1" s="1"/>
  <c r="B4480" i="1"/>
  <c r="AM4480" i="1" s="1"/>
  <c r="B4409" i="1"/>
  <c r="AM4409" i="1" s="1"/>
  <c r="B4388" i="1"/>
  <c r="AM4388" i="1" s="1"/>
  <c r="B4381" i="1"/>
  <c r="B4359" i="1"/>
  <c r="AM4359" i="1" s="1"/>
  <c r="B4347" i="1"/>
  <c r="AM4347" i="1" s="1"/>
  <c r="B4314" i="1"/>
  <c r="AM4314" i="1" s="1"/>
  <c r="B4288" i="1"/>
  <c r="AM4288" i="1" s="1"/>
  <c r="B4279" i="1"/>
  <c r="B4249" i="1"/>
  <c r="AM4249" i="1" s="1"/>
  <c r="B4242" i="1"/>
  <c r="AL4242" i="1" s="1"/>
  <c r="B4219" i="1"/>
  <c r="AL4219" i="1" s="1"/>
  <c r="B4205" i="1"/>
  <c r="AM4205" i="1" s="1"/>
  <c r="B4191" i="1"/>
  <c r="AL4191" i="1" s="1"/>
  <c r="B4182" i="1"/>
  <c r="AM4182" i="1" s="1"/>
  <c r="B4170" i="1"/>
  <c r="AL4170" i="1" s="1"/>
  <c r="B4165" i="1"/>
  <c r="AM4165" i="1" s="1"/>
  <c r="B4160" i="1"/>
  <c r="AM4160" i="1" s="1"/>
  <c r="B4132" i="1"/>
  <c r="B4075" i="1"/>
  <c r="AM4075" i="1" s="1"/>
  <c r="B4061" i="1"/>
  <c r="AL4061" i="1" s="1"/>
  <c r="B4052" i="1"/>
  <c r="AM4052" i="1" s="1"/>
  <c r="B4045" i="1"/>
  <c r="AL4045" i="1" s="1"/>
  <c r="B4038" i="1"/>
  <c r="AL4038" i="1" s="1"/>
  <c r="B4024" i="1"/>
  <c r="B3956" i="1"/>
  <c r="AL3956" i="1" s="1"/>
  <c r="B3951" i="1"/>
  <c r="AM3951" i="1" s="1"/>
  <c r="B3937" i="1"/>
  <c r="AM3937" i="1" s="1"/>
  <c r="B3930" i="1"/>
  <c r="AL3930" i="1" s="1"/>
  <c r="B3927" i="1"/>
  <c r="AM3927" i="1" s="1"/>
  <c r="B3916" i="1"/>
  <c r="AM3916" i="1" s="1"/>
  <c r="B3905" i="1"/>
  <c r="AL3905" i="1" s="1"/>
  <c r="B3889" i="1"/>
  <c r="AM3889" i="1" s="1"/>
  <c r="B3882" i="1"/>
  <c r="AM3882" i="1" s="1"/>
  <c r="B3856" i="1"/>
  <c r="AM3856" i="1" s="1"/>
  <c r="B3836" i="1"/>
  <c r="AL3836" i="1" s="1"/>
  <c r="B3831" i="1"/>
  <c r="AM3831" i="1" s="1"/>
  <c r="B3785" i="1"/>
  <c r="AL3785" i="1" s="1"/>
  <c r="B3773" i="1"/>
  <c r="AL3773" i="1" s="1"/>
  <c r="B3759" i="1"/>
  <c r="AL3759" i="1" s="1"/>
  <c r="B3736" i="1"/>
  <c r="AM3736" i="1" s="1"/>
  <c r="B3016" i="1"/>
  <c r="AM3016" i="1" s="1"/>
  <c r="B2923" i="1"/>
  <c r="AL2923" i="1" s="1"/>
  <c r="B2899" i="1"/>
  <c r="AL2899" i="1" s="1"/>
  <c r="B2790" i="1"/>
  <c r="B2538" i="1"/>
  <c r="AM2538" i="1" s="1"/>
  <c r="B2515" i="1"/>
  <c r="AL2515" i="1" s="1"/>
  <c r="B2451" i="1"/>
  <c r="AL2451" i="1" s="1"/>
  <c r="B2380" i="1"/>
  <c r="B4928" i="1"/>
  <c r="AM4928" i="1" s="1"/>
  <c r="B5000" i="1"/>
  <c r="AL5000" i="1" s="1"/>
  <c r="B4983" i="1"/>
  <c r="AM4983" i="1" s="1"/>
  <c r="B4911" i="1"/>
  <c r="AL4911" i="1" s="1"/>
  <c r="B4888" i="1"/>
  <c r="AL4888" i="1" s="1"/>
  <c r="B4879" i="1"/>
  <c r="AM4879" i="1" s="1"/>
  <c r="B4830" i="1"/>
  <c r="AL4830" i="1" s="1"/>
  <c r="B4816" i="1"/>
  <c r="AL4816" i="1" s="1"/>
  <c r="B4807" i="1"/>
  <c r="AL4807" i="1" s="1"/>
  <c r="B4779" i="1"/>
  <c r="AM4779" i="1" s="1"/>
  <c r="B4770" i="1"/>
  <c r="AM4770" i="1" s="1"/>
  <c r="B4722" i="1"/>
  <c r="AL4722" i="1" s="1"/>
  <c r="B4708" i="1"/>
  <c r="AL4708" i="1" s="1"/>
  <c r="B4703" i="1"/>
  <c r="AM4703" i="1" s="1"/>
  <c r="B4696" i="1"/>
  <c r="AM4696" i="1" s="1"/>
  <c r="B4687" i="1"/>
  <c r="AM4687" i="1" s="1"/>
  <c r="B4673" i="1"/>
  <c r="AM4673" i="1" s="1"/>
  <c r="B4636" i="1"/>
  <c r="AM4636" i="1" s="1"/>
  <c r="B4627" i="1"/>
  <c r="AL4627" i="1" s="1"/>
  <c r="B4613" i="1"/>
  <c r="B4602" i="1"/>
  <c r="AM4602" i="1" s="1"/>
  <c r="B4579" i="1"/>
  <c r="AL4579" i="1" s="1"/>
  <c r="B4564" i="1"/>
  <c r="AL4564" i="1" s="1"/>
  <c r="B4544" i="1"/>
  <c r="B4506" i="1"/>
  <c r="AL4506" i="1" s="1"/>
  <c r="B4468" i="1"/>
  <c r="AM4468" i="1" s="1"/>
  <c r="B4458" i="1"/>
  <c r="B4447" i="1"/>
  <c r="AM4447" i="1" s="1"/>
  <c r="B4421" i="1"/>
  <c r="AM4421" i="1" s="1"/>
  <c r="B4400" i="1"/>
  <c r="AM4400" i="1" s="1"/>
  <c r="B4395" i="1"/>
  <c r="AM4395" i="1" s="1"/>
  <c r="B4369" i="1"/>
  <c r="AM4369" i="1" s="1"/>
  <c r="B4362" i="1"/>
  <c r="AM4362" i="1" s="1"/>
  <c r="B4350" i="1"/>
  <c r="AM4350" i="1" s="1"/>
  <c r="B4345" i="1"/>
  <c r="AM4345" i="1" s="1"/>
  <c r="B4291" i="1"/>
  <c r="AL4291" i="1" s="1"/>
  <c r="B4263" i="1"/>
  <c r="AM4263" i="1" s="1"/>
  <c r="B4254" i="1"/>
  <c r="AL4254" i="1" s="1"/>
  <c r="B4231" i="1"/>
  <c r="AM4231" i="1" s="1"/>
  <c r="B4189" i="1"/>
  <c r="AM4189" i="1" s="1"/>
  <c r="B4153" i="1"/>
  <c r="AM4153" i="1" s="1"/>
  <c r="B4144" i="1"/>
  <c r="AM4144" i="1" s="1"/>
  <c r="B4123" i="1"/>
  <c r="AM4123" i="1" s="1"/>
  <c r="B4098" i="1"/>
  <c r="AL4098" i="1" s="1"/>
  <c r="B4084" i="1"/>
  <c r="AL4084" i="1" s="1"/>
  <c r="B3999" i="1"/>
  <c r="AL3999" i="1" s="1"/>
  <c r="B3988" i="1"/>
  <c r="AM3988" i="1" s="1"/>
  <c r="B3979" i="1"/>
  <c r="AL3979" i="1" s="1"/>
  <c r="B3965" i="1"/>
  <c r="AL3965" i="1" s="1"/>
  <c r="B3942" i="1"/>
  <c r="AM3942" i="1" s="1"/>
  <c r="B3925" i="1"/>
  <c r="AM3925" i="1" s="1"/>
  <c r="B3894" i="1"/>
  <c r="AL3894" i="1" s="1"/>
  <c r="B3887" i="1"/>
  <c r="AM3887" i="1" s="1"/>
  <c r="B3859" i="1"/>
  <c r="AM3859" i="1" s="1"/>
  <c r="B3845" i="1"/>
  <c r="AM3845" i="1" s="1"/>
  <c r="B3820" i="1"/>
  <c r="B3811" i="1"/>
  <c r="AM3811" i="1" s="1"/>
  <c r="B3797" i="1"/>
  <c r="AM3797" i="1" s="1"/>
  <c r="B3757" i="1"/>
  <c r="AM3757" i="1" s="1"/>
  <c r="B3748" i="1"/>
  <c r="AL3748" i="1" s="1"/>
  <c r="B3727" i="1"/>
  <c r="AM3727" i="1" s="1"/>
  <c r="B3713" i="1"/>
  <c r="AM3713" i="1" s="1"/>
  <c r="B3594" i="1"/>
  <c r="AM3594" i="1" s="1"/>
  <c r="B3308" i="1"/>
  <c r="AM3308" i="1" s="1"/>
  <c r="B1635" i="1"/>
  <c r="AL1635" i="1" s="1"/>
  <c r="B1110" i="1"/>
  <c r="AM1110" i="1" s="1"/>
  <c r="B4923" i="1"/>
  <c r="AL4923" i="1" s="1"/>
  <c r="B4867" i="1"/>
  <c r="B4988" i="1"/>
  <c r="AL4988" i="1" s="1"/>
  <c r="B4976" i="1"/>
  <c r="AL4976" i="1" s="1"/>
  <c r="B4971" i="1"/>
  <c r="AM4971" i="1" s="1"/>
  <c r="B4949" i="1"/>
  <c r="B4940" i="1"/>
  <c r="AL4940" i="1" s="1"/>
  <c r="B4935" i="1"/>
  <c r="AM4935" i="1" s="1"/>
  <c r="B4921" i="1"/>
  <c r="AM4921" i="1" s="1"/>
  <c r="B4909" i="1"/>
  <c r="AL4909" i="1" s="1"/>
  <c r="B4900" i="1"/>
  <c r="AL4900" i="1" s="1"/>
  <c r="B4865" i="1"/>
  <c r="AM4865" i="1" s="1"/>
  <c r="B4851" i="1"/>
  <c r="AM4851" i="1" s="1"/>
  <c r="B4842" i="1"/>
  <c r="AL4842" i="1" s="1"/>
  <c r="B4837" i="1"/>
  <c r="AM4837" i="1" s="1"/>
  <c r="B4793" i="1"/>
  <c r="AM4793" i="1" s="1"/>
  <c r="B4784" i="1"/>
  <c r="AL4784" i="1" s="1"/>
  <c r="B4765" i="1"/>
  <c r="AM4765" i="1" s="1"/>
  <c r="B4758" i="1"/>
  <c r="AL4758" i="1" s="1"/>
  <c r="B4753" i="1"/>
  <c r="AM4753" i="1" s="1"/>
  <c r="B4744" i="1"/>
  <c r="AM4744" i="1" s="1"/>
  <c r="B4735" i="1"/>
  <c r="AM4735" i="1" s="1"/>
  <c r="B4732" i="1"/>
  <c r="AM4732" i="1" s="1"/>
  <c r="B4727" i="1"/>
  <c r="AM4727" i="1" s="1"/>
  <c r="B4650" i="1"/>
  <c r="AL4650" i="1" s="1"/>
  <c r="B4588" i="1"/>
  <c r="B4567" i="1"/>
  <c r="AM4567" i="1" s="1"/>
  <c r="B4553" i="1"/>
  <c r="AM4553" i="1" s="1"/>
  <c r="B4539" i="1"/>
  <c r="AL4539" i="1" s="1"/>
  <c r="B4532" i="1"/>
  <c r="AM4532" i="1" s="1"/>
  <c r="B4518" i="1"/>
  <c r="AM4518" i="1" s="1"/>
  <c r="B4513" i="1"/>
  <c r="AL4513" i="1" s="1"/>
  <c r="B4433" i="1"/>
  <c r="AM4433" i="1" s="1"/>
  <c r="B4412" i="1"/>
  <c r="AM4412" i="1" s="1"/>
  <c r="B4386" i="1"/>
  <c r="AM4386" i="1" s="1"/>
  <c r="B4372" i="1"/>
  <c r="AL4372" i="1" s="1"/>
  <c r="B4336" i="1"/>
  <c r="AL4336" i="1" s="1"/>
  <c r="B4327" i="1"/>
  <c r="B4324" i="1"/>
  <c r="AM4324" i="1" s="1"/>
  <c r="B4312" i="1"/>
  <c r="AM4312" i="1" s="1"/>
  <c r="B4303" i="1"/>
  <c r="AM4303" i="1" s="1"/>
  <c r="B4268" i="1"/>
  <c r="AL4268" i="1" s="1"/>
  <c r="B4261" i="1"/>
  <c r="AL4261" i="1" s="1"/>
  <c r="B4240" i="1"/>
  <c r="AM4240" i="1" s="1"/>
  <c r="B4203" i="1"/>
  <c r="AL4203" i="1" s="1"/>
  <c r="B4194" i="1"/>
  <c r="AL4194" i="1" s="1"/>
  <c r="B4177" i="1"/>
  <c r="AL4177" i="1" s="1"/>
  <c r="B4158" i="1"/>
  <c r="AL4158" i="1" s="1"/>
  <c r="B4135" i="1"/>
  <c r="AL4135" i="1" s="1"/>
  <c r="B4112" i="1"/>
  <c r="B4107" i="1"/>
  <c r="AL4107" i="1" s="1"/>
  <c r="B4087" i="1"/>
  <c r="AM4087" i="1" s="1"/>
  <c r="B4050" i="1"/>
  <c r="AM4050" i="1" s="1"/>
  <c r="B4036" i="1"/>
  <c r="B4015" i="1"/>
  <c r="AM4015" i="1" s="1"/>
  <c r="B4004" i="1"/>
  <c r="AL4004" i="1" s="1"/>
  <c r="B3997" i="1"/>
  <c r="AM3997" i="1" s="1"/>
  <c r="B3903" i="1"/>
  <c r="AL3903" i="1" s="1"/>
  <c r="B3880" i="1"/>
  <c r="AM3880" i="1" s="1"/>
  <c r="B3871" i="1"/>
  <c r="AM3871" i="1" s="1"/>
  <c r="B3834" i="1"/>
  <c r="AM3834" i="1" s="1"/>
  <c r="B3829" i="1"/>
  <c r="AM3829" i="1" s="1"/>
  <c r="B3788" i="1"/>
  <c r="AM3788" i="1" s="1"/>
  <c r="B3771" i="1"/>
  <c r="AL3771" i="1" s="1"/>
  <c r="B3762" i="1"/>
  <c r="AL3762" i="1" s="1"/>
  <c r="B3356" i="1"/>
  <c r="AM3356" i="1" s="1"/>
  <c r="B3269" i="1"/>
  <c r="AM3269" i="1" s="1"/>
  <c r="B3243" i="1"/>
  <c r="AL3243" i="1" s="1"/>
  <c r="B3152" i="1"/>
  <c r="AL3152" i="1" s="1"/>
  <c r="B3042" i="1"/>
  <c r="AM3042" i="1" s="1"/>
  <c r="B2971" i="1"/>
  <c r="AM2971" i="1" s="1"/>
  <c r="B4853" i="1"/>
  <c r="AL4853" i="1" s="1"/>
  <c r="B4755" i="1"/>
  <c r="AM4755" i="1" s="1"/>
  <c r="B4998" i="1"/>
  <c r="AL4998" i="1" s="1"/>
  <c r="B4993" i="1"/>
  <c r="AM4993" i="1" s="1"/>
  <c r="B4981" i="1"/>
  <c r="AL4981" i="1" s="1"/>
  <c r="B4964" i="1"/>
  <c r="AL4964" i="1" s="1"/>
  <c r="B4959" i="1"/>
  <c r="AM4959" i="1" s="1"/>
  <c r="B4933" i="1"/>
  <c r="AL4933" i="1" s="1"/>
  <c r="B4926" i="1"/>
  <c r="AM4926" i="1" s="1"/>
  <c r="B4919" i="1"/>
  <c r="B4914" i="1"/>
  <c r="AM4914" i="1" s="1"/>
  <c r="B4907" i="1"/>
  <c r="AM4907" i="1" s="1"/>
  <c r="B4877" i="1"/>
  <c r="AM4877" i="1" s="1"/>
  <c r="B4870" i="1"/>
  <c r="AL4870" i="1" s="1"/>
  <c r="B4856" i="1"/>
  <c r="AL4856" i="1" s="1"/>
  <c r="B4828" i="1"/>
  <c r="AM4828" i="1" s="1"/>
  <c r="B4819" i="1"/>
  <c r="AM4819" i="1" s="1"/>
  <c r="B4777" i="1"/>
  <c r="AM4777" i="1" s="1"/>
  <c r="B4768" i="1"/>
  <c r="B4699" i="1"/>
  <c r="AL4699" i="1" s="1"/>
  <c r="B4685" i="1"/>
  <c r="AM4685" i="1" s="1"/>
  <c r="B4664" i="1"/>
  <c r="AL4664" i="1" s="1"/>
  <c r="B4659" i="1"/>
  <c r="AM4659" i="1" s="1"/>
  <c r="B4625" i="1"/>
  <c r="AM4625" i="1" s="1"/>
  <c r="B4611" i="1"/>
  <c r="AL4611" i="1" s="1"/>
  <c r="B4600" i="1"/>
  <c r="AM4600" i="1" s="1"/>
  <c r="B4591" i="1"/>
  <c r="B4527" i="1"/>
  <c r="AM4527" i="1" s="1"/>
  <c r="B4504" i="1"/>
  <c r="AM4504" i="1" s="1"/>
  <c r="B4492" i="1"/>
  <c r="AM4492" i="1" s="1"/>
  <c r="B4483" i="1"/>
  <c r="B4471" i="1"/>
  <c r="AM4471" i="1" s="1"/>
  <c r="B4456" i="1"/>
  <c r="AM4456" i="1" s="1"/>
  <c r="B4445" i="1"/>
  <c r="AM4445" i="1" s="1"/>
  <c r="B4436" i="1"/>
  <c r="AM4436" i="1" s="1"/>
  <c r="B4424" i="1"/>
  <c r="AM4424" i="1" s="1"/>
  <c r="B4419" i="1"/>
  <c r="AL4419" i="1" s="1"/>
  <c r="B4407" i="1"/>
  <c r="AM4407" i="1" s="1"/>
  <c r="B4398" i="1"/>
  <c r="B4357" i="1"/>
  <c r="AL4357" i="1" s="1"/>
  <c r="B4277" i="1"/>
  <c r="AM4277" i="1" s="1"/>
  <c r="B4259" i="1"/>
  <c r="AM4259" i="1" s="1"/>
  <c r="B4252" i="1"/>
  <c r="AM4252" i="1" s="1"/>
  <c r="B4247" i="1"/>
  <c r="AM4247" i="1" s="1"/>
  <c r="B4229" i="1"/>
  <c r="AM4229" i="1" s="1"/>
  <c r="B4217" i="1"/>
  <c r="AM4217" i="1" s="1"/>
  <c r="B4208" i="1"/>
  <c r="B4201" i="1"/>
  <c r="AL4201" i="1" s="1"/>
  <c r="B4147" i="1"/>
  <c r="AM4147" i="1" s="1"/>
  <c r="B4121" i="1"/>
  <c r="AM4121" i="1" s="1"/>
  <c r="B4105" i="1"/>
  <c r="B4096" i="1"/>
  <c r="AL4096" i="1" s="1"/>
  <c r="B4064" i="1"/>
  <c r="AM4064" i="1" s="1"/>
  <c r="B4059" i="1"/>
  <c r="AM4059" i="1" s="1"/>
  <c r="B4027" i="1"/>
  <c r="AM4027" i="1" s="1"/>
  <c r="B3977" i="1"/>
  <c r="AL3977" i="1" s="1"/>
  <c r="B3954" i="1"/>
  <c r="AM3954" i="1" s="1"/>
  <c r="B3949" i="1"/>
  <c r="AL3949" i="1" s="1"/>
  <c r="B3919" i="1"/>
  <c r="AL3919" i="1" s="1"/>
  <c r="B3908" i="1"/>
  <c r="AM3908" i="1" s="1"/>
  <c r="B3892" i="1"/>
  <c r="AM3892" i="1" s="1"/>
  <c r="B3857" i="1"/>
  <c r="AM3857" i="1" s="1"/>
  <c r="B3843" i="1"/>
  <c r="AL3843" i="1" s="1"/>
  <c r="B3783" i="1"/>
  <c r="AL3783" i="1" s="1"/>
  <c r="B3776" i="1"/>
  <c r="AM3776" i="1" s="1"/>
  <c r="B3769" i="1"/>
  <c r="AL3769" i="1" s="1"/>
  <c r="B3751" i="1"/>
  <c r="AL3751" i="1" s="1"/>
  <c r="B3739" i="1"/>
  <c r="AL3739" i="1" s="1"/>
  <c r="B3725" i="1"/>
  <c r="AL3725" i="1" s="1"/>
  <c r="B3716" i="1"/>
  <c r="B3711" i="1"/>
  <c r="AM3711" i="1" s="1"/>
  <c r="B3220" i="1"/>
  <c r="AM3220" i="1" s="1"/>
  <c r="B3068" i="1"/>
  <c r="AM3068" i="1" s="1"/>
  <c r="B2799" i="1"/>
  <c r="AM2799" i="1" s="1"/>
  <c r="B2727" i="1"/>
  <c r="AM2727" i="1" s="1"/>
  <c r="B2635" i="1"/>
  <c r="AL2635" i="1" s="1"/>
  <c r="B2612" i="1"/>
  <c r="AM2612" i="1" s="1"/>
  <c r="B2547" i="1"/>
  <c r="AM2547" i="1" s="1"/>
  <c r="B1429" i="1"/>
  <c r="B4973" i="1"/>
  <c r="AL4973" i="1" s="1"/>
  <c r="B4986" i="1"/>
  <c r="AL4986" i="1" s="1"/>
  <c r="B4952" i="1"/>
  <c r="AL4952" i="1" s="1"/>
  <c r="B4947" i="1"/>
  <c r="AM4947" i="1" s="1"/>
  <c r="B4938" i="1"/>
  <c r="AM4938" i="1" s="1"/>
  <c r="B4931" i="1"/>
  <c r="AL4931" i="1" s="1"/>
  <c r="B4891" i="1"/>
  <c r="AM4891" i="1" s="1"/>
  <c r="B4868" i="1"/>
  <c r="B4863" i="1"/>
  <c r="AL4863" i="1" s="1"/>
  <c r="B4849" i="1"/>
  <c r="AL4849" i="1" s="1"/>
  <c r="B4840" i="1"/>
  <c r="AL4840" i="1" s="1"/>
  <c r="B4805" i="1"/>
  <c r="AM4805" i="1" s="1"/>
  <c r="B4791" i="1"/>
  <c r="AL4791" i="1" s="1"/>
  <c r="B4782" i="1"/>
  <c r="AL4782" i="1" s="1"/>
  <c r="B4756" i="1"/>
  <c r="B4742" i="1"/>
  <c r="AM4742" i="1" s="1"/>
  <c r="B4730" i="1"/>
  <c r="AM4730" i="1" s="1"/>
  <c r="B4720" i="1"/>
  <c r="AL4720" i="1" s="1"/>
  <c r="B4711" i="1"/>
  <c r="AM4711" i="1" s="1"/>
  <c r="B4676" i="1"/>
  <c r="B4671" i="1"/>
  <c r="AM4671" i="1" s="1"/>
  <c r="B4648" i="1"/>
  <c r="AM4648" i="1" s="1"/>
  <c r="B4639" i="1"/>
  <c r="AM4639" i="1" s="1"/>
  <c r="B4616" i="1"/>
  <c r="B4609" i="1"/>
  <c r="AL4609" i="1" s="1"/>
  <c r="B4577" i="1"/>
  <c r="AL4577" i="1" s="1"/>
  <c r="B4556" i="1"/>
  <c r="AL4556" i="1" s="1"/>
  <c r="B4551" i="1"/>
  <c r="AL4551" i="1" s="1"/>
  <c r="B4537" i="1"/>
  <c r="AM4537" i="1" s="1"/>
  <c r="B4525" i="1"/>
  <c r="B4516" i="1"/>
  <c r="AM4516" i="1" s="1"/>
  <c r="B4495" i="1"/>
  <c r="B4431" i="1"/>
  <c r="AM4431" i="1" s="1"/>
  <c r="B4417" i="1"/>
  <c r="AM4417" i="1" s="1"/>
  <c r="B4405" i="1"/>
  <c r="AM4405" i="1" s="1"/>
  <c r="B4393" i="1"/>
  <c r="AM4393" i="1" s="1"/>
  <c r="B4384" i="1"/>
  <c r="AL4384" i="1" s="1"/>
  <c r="B4375" i="1"/>
  <c r="AL4375" i="1" s="1"/>
  <c r="B4360" i="1"/>
  <c r="AL4360" i="1" s="1"/>
  <c r="B4348" i="1"/>
  <c r="AL4348" i="1" s="1"/>
  <c r="B4339" i="1"/>
  <c r="AL4339" i="1" s="1"/>
  <c r="B4334" i="1"/>
  <c r="AM4334" i="1" s="1"/>
  <c r="B4301" i="1"/>
  <c r="AM4301" i="1" s="1"/>
  <c r="B4266" i="1"/>
  <c r="B4183" i="1"/>
  <c r="AM4183" i="1" s="1"/>
  <c r="B4180" i="1"/>
  <c r="AL4180" i="1" s="1"/>
  <c r="B4168" i="1"/>
  <c r="AM4168" i="1" s="1"/>
  <c r="B4156" i="1"/>
  <c r="B4133" i="1"/>
  <c r="AL4133" i="1" s="1"/>
  <c r="B4110" i="1"/>
  <c r="AM4110" i="1" s="1"/>
  <c r="B4103" i="1"/>
  <c r="AL4103" i="1" s="1"/>
  <c r="B4073" i="1"/>
  <c r="AM4073" i="1" s="1"/>
  <c r="B4057" i="1"/>
  <c r="AM4057" i="1" s="1"/>
  <c r="B4048" i="1"/>
  <c r="AL4048" i="1" s="1"/>
  <c r="B4013" i="1"/>
  <c r="AL4013" i="1" s="1"/>
  <c r="B4002" i="1"/>
  <c r="AL4002" i="1" s="1"/>
  <c r="B3991" i="1"/>
  <c r="AM3991" i="1" s="1"/>
  <c r="B3968" i="1"/>
  <c r="AM3968" i="1" s="1"/>
  <c r="B3963" i="1"/>
  <c r="AM3963" i="1" s="1"/>
  <c r="B3940" i="1"/>
  <c r="B3928" i="1"/>
  <c r="AL3928" i="1" s="1"/>
  <c r="B3901" i="1"/>
  <c r="AL3901" i="1" s="1"/>
  <c r="B3869" i="1"/>
  <c r="AL3869" i="1" s="1"/>
  <c r="B3848" i="1"/>
  <c r="AL3848" i="1" s="1"/>
  <c r="B3841" i="1"/>
  <c r="AM3841" i="1" s="1"/>
  <c r="B3823" i="1"/>
  <c r="AL3823" i="1" s="1"/>
  <c r="B3809" i="1"/>
  <c r="AM3809" i="1" s="1"/>
  <c r="B3800" i="1"/>
  <c r="AL3800" i="1" s="1"/>
  <c r="B3795" i="1"/>
  <c r="AL3795" i="1" s="1"/>
  <c r="B3728" i="1"/>
  <c r="AM3728" i="1" s="1"/>
  <c r="B3709" i="1"/>
  <c r="AM3709" i="1" s="1"/>
  <c r="B3663" i="1"/>
  <c r="AM3663" i="1" s="1"/>
  <c r="B3450" i="1"/>
  <c r="AM3450" i="1" s="1"/>
  <c r="B3409" i="1"/>
  <c r="AM3409" i="1" s="1"/>
  <c r="B3246" i="1"/>
  <c r="AM3246" i="1" s="1"/>
  <c r="B2885" i="1"/>
  <c r="AL2885" i="1" s="1"/>
  <c r="B2501" i="1"/>
  <c r="AM2501" i="1" s="1"/>
  <c r="B2343" i="1"/>
  <c r="AM2343" i="1" s="1"/>
  <c r="B4979" i="1"/>
  <c r="AL4979" i="1" s="1"/>
  <c r="B4974" i="1"/>
  <c r="AL4974" i="1" s="1"/>
  <c r="B4969" i="1"/>
  <c r="AM4969" i="1" s="1"/>
  <c r="B4962" i="1"/>
  <c r="AL4962" i="1" s="1"/>
  <c r="B4924" i="1"/>
  <c r="AL4924" i="1" s="1"/>
  <c r="B4903" i="1"/>
  <c r="B4875" i="1"/>
  <c r="AL4875" i="1" s="1"/>
  <c r="B4854" i="1"/>
  <c r="AL4854" i="1" s="1"/>
  <c r="B4796" i="1"/>
  <c r="AM4796" i="1" s="1"/>
  <c r="B4789" i="1"/>
  <c r="AM4789" i="1" s="1"/>
  <c r="B4763" i="1"/>
  <c r="AM4763" i="1" s="1"/>
  <c r="B4747" i="1"/>
  <c r="AM4747" i="1" s="1"/>
  <c r="B4683" i="1"/>
  <c r="AL4683" i="1" s="1"/>
  <c r="B4662" i="1"/>
  <c r="AL4662" i="1" s="1"/>
  <c r="B4657" i="1"/>
  <c r="AL4657" i="1" s="1"/>
  <c r="B4628" i="1"/>
  <c r="AM4628" i="1" s="1"/>
  <c r="B4565" i="1"/>
  <c r="AM4565" i="1" s="1"/>
  <c r="B4549" i="1"/>
  <c r="B4542" i="1"/>
  <c r="AM4542" i="1" s="1"/>
  <c r="B4530" i="1"/>
  <c r="AL4530" i="1" s="1"/>
  <c r="B4481" i="1"/>
  <c r="AL4481" i="1" s="1"/>
  <c r="B4469" i="1"/>
  <c r="AM4469" i="1" s="1"/>
  <c r="B4459" i="1"/>
  <c r="AM4459" i="1" s="1"/>
  <c r="B4422" i="1"/>
  <c r="AM4422" i="1" s="1"/>
  <c r="B4410" i="1"/>
  <c r="AM4410" i="1" s="1"/>
  <c r="B4351" i="1"/>
  <c r="B4315" i="1"/>
  <c r="AL4315" i="1" s="1"/>
  <c r="B4292" i="1"/>
  <c r="AM4292" i="1" s="1"/>
  <c r="B4289" i="1"/>
  <c r="AL4289" i="1" s="1"/>
  <c r="B4280" i="1"/>
  <c r="AM4280" i="1" s="1"/>
  <c r="B4275" i="1"/>
  <c r="B4255" i="1"/>
  <c r="AM4255" i="1" s="1"/>
  <c r="B4243" i="1"/>
  <c r="AL4243" i="1" s="1"/>
  <c r="B4220" i="1"/>
  <c r="AM4220" i="1" s="1"/>
  <c r="B4215" i="1"/>
  <c r="AL4215" i="1" s="1"/>
  <c r="B4206" i="1"/>
  <c r="AM4206" i="1" s="1"/>
  <c r="B4192" i="1"/>
  <c r="AL4192" i="1" s="1"/>
  <c r="B4171" i="1"/>
  <c r="B4124" i="1"/>
  <c r="AM4124" i="1" s="1"/>
  <c r="B4119" i="1"/>
  <c r="AL4119" i="1" s="1"/>
  <c r="B4076" i="1"/>
  <c r="AM4076" i="1" s="1"/>
  <c r="B4062" i="1"/>
  <c r="B4039" i="1"/>
  <c r="B4025" i="1"/>
  <c r="AL4025" i="1" s="1"/>
  <c r="B3975" i="1"/>
  <c r="AM3975" i="1" s="1"/>
  <c r="B3961" i="1"/>
  <c r="AL3961" i="1" s="1"/>
  <c r="B3952" i="1"/>
  <c r="AM3952" i="1" s="1"/>
  <c r="B3931" i="1"/>
  <c r="AL3931" i="1" s="1"/>
  <c r="B3917" i="1"/>
  <c r="AM3917" i="1" s="1"/>
  <c r="B3906" i="1"/>
  <c r="AM3906" i="1" s="1"/>
  <c r="B3883" i="1"/>
  <c r="AM3883" i="1" s="1"/>
  <c r="B3860" i="1"/>
  <c r="AL3860" i="1" s="1"/>
  <c r="B3832" i="1"/>
  <c r="AM3832" i="1" s="1"/>
  <c r="B3812" i="1"/>
  <c r="B3793" i="1"/>
  <c r="AL3793" i="1" s="1"/>
  <c r="B3786" i="1"/>
  <c r="AL3786" i="1" s="1"/>
  <c r="B3781" i="1"/>
  <c r="AL3781" i="1" s="1"/>
  <c r="B3774" i="1"/>
  <c r="AL3774" i="1" s="1"/>
  <c r="B3760" i="1"/>
  <c r="AL3760" i="1" s="1"/>
  <c r="B3737" i="1"/>
  <c r="AM3737" i="1" s="1"/>
  <c r="B3723" i="1"/>
  <c r="AM3723" i="1" s="1"/>
  <c r="B3294" i="1"/>
  <c r="AL3294" i="1" s="1"/>
  <c r="B3051" i="1"/>
  <c r="AL3051" i="1" s="1"/>
  <c r="B2863" i="1"/>
  <c r="AM2863" i="1" s="1"/>
  <c r="B2391" i="1"/>
  <c r="AM2391" i="1" s="1"/>
  <c r="B2139" i="1"/>
  <c r="AM2139" i="1" s="1"/>
  <c r="B1181" i="1"/>
  <c r="AL1181" i="1" s="1"/>
  <c r="B4961" i="1"/>
  <c r="AL4961" i="1" s="1"/>
  <c r="B4839" i="1"/>
  <c r="AL4839" i="1" s="1"/>
  <c r="B4746" i="1"/>
  <c r="AL4746" i="1" s="1"/>
  <c r="B4991" i="1"/>
  <c r="AM4991" i="1" s="1"/>
  <c r="B4984" i="1"/>
  <c r="AL4984" i="1" s="1"/>
  <c r="B4967" i="1"/>
  <c r="AL4967" i="1" s="1"/>
  <c r="B4957" i="1"/>
  <c r="AL4957" i="1" s="1"/>
  <c r="B4945" i="1"/>
  <c r="AL4945" i="1" s="1"/>
  <c r="B4912" i="1"/>
  <c r="AM4912" i="1" s="1"/>
  <c r="B4889" i="1"/>
  <c r="AL4889" i="1" s="1"/>
  <c r="B4880" i="1"/>
  <c r="AM4880" i="1" s="1"/>
  <c r="B4861" i="1"/>
  <c r="AL4861" i="1" s="1"/>
  <c r="B4843" i="1"/>
  <c r="AM4843" i="1" s="1"/>
  <c r="B4831" i="1"/>
  <c r="AM4831" i="1" s="1"/>
  <c r="B4817" i="1"/>
  <c r="AM4817" i="1" s="1"/>
  <c r="B4808" i="1"/>
  <c r="AM4808" i="1" s="1"/>
  <c r="B4787" i="1"/>
  <c r="AM4787" i="1" s="1"/>
  <c r="B4780" i="1"/>
  <c r="AL4780" i="1" s="1"/>
  <c r="B4771" i="1"/>
  <c r="AM4771" i="1" s="1"/>
  <c r="B4733" i="1"/>
  <c r="AM4733" i="1" s="1"/>
  <c r="B4723" i="1"/>
  <c r="AM4723" i="1" s="1"/>
  <c r="B4709" i="1"/>
  <c r="AM4709" i="1" s="1"/>
  <c r="B4697" i="1"/>
  <c r="AL4697" i="1" s="1"/>
  <c r="B4688" i="1"/>
  <c r="AM4688" i="1" s="1"/>
  <c r="B4674" i="1"/>
  <c r="AL4674" i="1" s="1"/>
  <c r="B4669" i="1"/>
  <c r="AL4669" i="1" s="1"/>
  <c r="B4637" i="1"/>
  <c r="AL4637" i="1" s="1"/>
  <c r="B4614" i="1"/>
  <c r="AM4614" i="1" s="1"/>
  <c r="B4603" i="1"/>
  <c r="AM4603" i="1" s="1"/>
  <c r="B4589" i="1"/>
  <c r="AM4589" i="1" s="1"/>
  <c r="B4580" i="1"/>
  <c r="B4519" i="1"/>
  <c r="AM4519" i="1" s="1"/>
  <c r="B4507" i="1"/>
  <c r="AM4507" i="1" s="1"/>
  <c r="B4448" i="1"/>
  <c r="AM4448" i="1" s="1"/>
  <c r="B4443" i="1"/>
  <c r="B4434" i="1"/>
  <c r="AM4434" i="1" s="1"/>
  <c r="B4429" i="1"/>
  <c r="AM4429" i="1" s="1"/>
  <c r="B4396" i="1"/>
  <c r="B4373" i="1"/>
  <c r="AM4373" i="1" s="1"/>
  <c r="B4363" i="1"/>
  <c r="AL4363" i="1" s="1"/>
  <c r="B4337" i="1"/>
  <c r="AL4337" i="1" s="1"/>
  <c r="B4328" i="1"/>
  <c r="AM4328" i="1" s="1"/>
  <c r="B4273" i="1"/>
  <c r="B4264" i="1"/>
  <c r="AM4264" i="1" s="1"/>
  <c r="B4232" i="1"/>
  <c r="AM4232" i="1" s="1"/>
  <c r="B4227" i="1"/>
  <c r="AM4227" i="1" s="1"/>
  <c r="B4213" i="1"/>
  <c r="B4145" i="1"/>
  <c r="AL4145" i="1" s="1"/>
  <c r="B4117" i="1"/>
  <c r="AL4117" i="1" s="1"/>
  <c r="B4099" i="1"/>
  <c r="AL4099" i="1" s="1"/>
  <c r="B4085" i="1"/>
  <c r="AL4085" i="1" s="1"/>
  <c r="B4016" i="1"/>
  <c r="AL4016" i="1" s="1"/>
  <c r="B4011" i="1"/>
  <c r="AL4011" i="1" s="1"/>
  <c r="B4000" i="1"/>
  <c r="AL4000" i="1" s="1"/>
  <c r="B3989" i="1"/>
  <c r="B3980" i="1"/>
  <c r="AM3980" i="1" s="1"/>
  <c r="B3973" i="1"/>
  <c r="AM3973" i="1" s="1"/>
  <c r="B3966" i="1"/>
  <c r="AM3966" i="1" s="1"/>
  <c r="B3943" i="1"/>
  <c r="AM3943" i="1" s="1"/>
  <c r="B3895" i="1"/>
  <c r="AM3895" i="1" s="1"/>
  <c r="B3872" i="1"/>
  <c r="AM3872" i="1" s="1"/>
  <c r="B3846" i="1"/>
  <c r="AL3846" i="1" s="1"/>
  <c r="B3821" i="1"/>
  <c r="AM3821" i="1" s="1"/>
  <c r="B3807" i="1"/>
  <c r="AM3807" i="1" s="1"/>
  <c r="B3798" i="1"/>
  <c r="AL3798" i="1" s="1"/>
  <c r="B3791" i="1"/>
  <c r="AM3791" i="1" s="1"/>
  <c r="B3779" i="1"/>
  <c r="AM3779" i="1" s="1"/>
  <c r="B3749" i="1"/>
  <c r="AM3749" i="1" s="1"/>
  <c r="B3714" i="1"/>
  <c r="AL3714" i="1" s="1"/>
  <c r="B3559" i="1"/>
  <c r="AL3559" i="1" s="1"/>
  <c r="B3457" i="1"/>
  <c r="AL3457" i="1" s="1"/>
  <c r="B3319" i="1"/>
  <c r="AL3319" i="1" s="1"/>
  <c r="B3253" i="1"/>
  <c r="AM3253" i="1" s="1"/>
  <c r="B3028" i="1"/>
  <c r="AL3028" i="1" s="1"/>
  <c r="B2981" i="1"/>
  <c r="B2911" i="1"/>
  <c r="AL2911" i="1" s="1"/>
  <c r="B2778" i="1"/>
  <c r="AL2778" i="1" s="1"/>
  <c r="B2644" i="1"/>
  <c r="AL2644" i="1" s="1"/>
  <c r="B4996" i="1"/>
  <c r="AM4996" i="1" s="1"/>
  <c r="B4972" i="1"/>
  <c r="AL4972" i="1" s="1"/>
  <c r="B4950" i="1"/>
  <c r="AL4950" i="1" s="1"/>
  <c r="B4936" i="1"/>
  <c r="AL4936" i="1" s="1"/>
  <c r="B4901" i="1"/>
  <c r="AM4901" i="1" s="1"/>
  <c r="B4892" i="1"/>
  <c r="B4873" i="1"/>
  <c r="AM4873" i="1" s="1"/>
  <c r="B4866" i="1"/>
  <c r="AL4866" i="1" s="1"/>
  <c r="B4852" i="1"/>
  <c r="B4794" i="1"/>
  <c r="AM4794" i="1" s="1"/>
  <c r="B4766" i="1"/>
  <c r="AL4766" i="1" s="1"/>
  <c r="B4759" i="1"/>
  <c r="AM4759" i="1" s="1"/>
  <c r="B4754" i="1"/>
  <c r="AL4754" i="1" s="1"/>
  <c r="B4745" i="1"/>
  <c r="AM4745" i="1" s="1"/>
  <c r="B4736" i="1"/>
  <c r="AL4736" i="1" s="1"/>
  <c r="B4681" i="1"/>
  <c r="AM4681" i="1" s="1"/>
  <c r="B4651" i="1"/>
  <c r="AM4651" i="1" s="1"/>
  <c r="B4623" i="1"/>
  <c r="AL4623" i="1" s="1"/>
  <c r="B4568" i="1"/>
  <c r="AL4568" i="1" s="1"/>
  <c r="B4554" i="1"/>
  <c r="AL4554" i="1" s="1"/>
  <c r="B4540" i="1"/>
  <c r="AL4540" i="1" s="1"/>
  <c r="B4493" i="1"/>
  <c r="AL4493" i="1" s="1"/>
  <c r="B4479" i="1"/>
  <c r="AM4479" i="1" s="1"/>
  <c r="B4441" i="1"/>
  <c r="AM4441" i="1" s="1"/>
  <c r="B4387" i="1"/>
  <c r="B4358" i="1"/>
  <c r="AM4358" i="1" s="1"/>
  <c r="B4325" i="1"/>
  <c r="AL4325" i="1" s="1"/>
  <c r="B4313" i="1"/>
  <c r="AM4313" i="1" s="1"/>
  <c r="B4304" i="1"/>
  <c r="AM4304" i="1" s="1"/>
  <c r="B4299" i="1"/>
  <c r="AL4299" i="1" s="1"/>
  <c r="B4287" i="1"/>
  <c r="AM4287" i="1" s="1"/>
  <c r="B4241" i="1"/>
  <c r="AM4241" i="1" s="1"/>
  <c r="B4225" i="1"/>
  <c r="AL4225" i="1" s="1"/>
  <c r="B4204" i="1"/>
  <c r="AL4204" i="1" s="1"/>
  <c r="B4195" i="1"/>
  <c r="AM4195" i="1" s="1"/>
  <c r="B4159" i="1"/>
  <c r="AL4159" i="1" s="1"/>
  <c r="B4136" i="1"/>
  <c r="B4131" i="1"/>
  <c r="AL4131" i="1" s="1"/>
  <c r="B4108" i="1"/>
  <c r="AL4108" i="1" s="1"/>
  <c r="B4088" i="1"/>
  <c r="AM4088" i="1" s="1"/>
  <c r="B4071" i="1"/>
  <c r="AL4071" i="1" s="1"/>
  <c r="B4051" i="1"/>
  <c r="B4037" i="1"/>
  <c r="AL4037" i="1" s="1"/>
  <c r="B4028" i="1"/>
  <c r="AM4028" i="1" s="1"/>
  <c r="B4023" i="1"/>
  <c r="AL4023" i="1" s="1"/>
  <c r="B4009" i="1"/>
  <c r="AM4009" i="1" s="1"/>
  <c r="B3971" i="1"/>
  <c r="AL3971" i="1" s="1"/>
  <c r="B3929" i="1"/>
  <c r="AM3929" i="1" s="1"/>
  <c r="B3915" i="1"/>
  <c r="AL3915" i="1" s="1"/>
  <c r="B3904" i="1"/>
  <c r="AM3904" i="1" s="1"/>
  <c r="B3881" i="1"/>
  <c r="AM3881" i="1" s="1"/>
  <c r="B3867" i="1"/>
  <c r="AL3867" i="1" s="1"/>
  <c r="B3855" i="1"/>
  <c r="B3835" i="1"/>
  <c r="AM3835" i="1" s="1"/>
  <c r="B3805" i="1"/>
  <c r="AM3805" i="1" s="1"/>
  <c r="B3784" i="1"/>
  <c r="AL3784" i="1" s="1"/>
  <c r="B3772" i="1"/>
  <c r="AM3772" i="1" s="1"/>
  <c r="B3763" i="1"/>
  <c r="AL3763" i="1" s="1"/>
  <c r="B3735" i="1"/>
  <c r="AM3735" i="1" s="1"/>
  <c r="B3721" i="1"/>
  <c r="AM3721" i="1" s="1"/>
  <c r="B3390" i="1"/>
  <c r="AM3390" i="1" s="1"/>
  <c r="B3367" i="1"/>
  <c r="AM3367" i="1" s="1"/>
  <c r="B2755" i="1"/>
  <c r="AM2755" i="1" s="1"/>
  <c r="B2598" i="1"/>
  <c r="AM2598" i="1" s="1"/>
  <c r="B2552" i="1"/>
  <c r="AM2552" i="1" s="1"/>
  <c r="B2440" i="1"/>
  <c r="AL2440" i="1" s="1"/>
  <c r="B1479" i="1"/>
  <c r="AM1479" i="1" s="1"/>
  <c r="B4995" i="1"/>
  <c r="AL4995" i="1" s="1"/>
  <c r="B4804" i="1"/>
  <c r="AM4804" i="1" s="1"/>
  <c r="B4729" i="1"/>
  <c r="AM4729" i="1" s="1"/>
  <c r="B4999" i="1"/>
  <c r="AL4999" i="1" s="1"/>
  <c r="B4994" i="1"/>
  <c r="AM4994" i="1" s="1"/>
  <c r="B4982" i="1"/>
  <c r="B4960" i="1"/>
  <c r="AL4960" i="1" s="1"/>
  <c r="B4927" i="1"/>
  <c r="AL4927" i="1" s="1"/>
  <c r="B4915" i="1"/>
  <c r="AL4915" i="1" s="1"/>
  <c r="B4887" i="1"/>
  <c r="B4878" i="1"/>
  <c r="AL4878" i="1" s="1"/>
  <c r="B4829" i="1"/>
  <c r="AL4829" i="1" s="1"/>
  <c r="B4820" i="1"/>
  <c r="AL4820" i="1" s="1"/>
  <c r="B4815" i="1"/>
  <c r="AM4815" i="1" s="1"/>
  <c r="B4803" i="1"/>
  <c r="AM4803" i="1" s="1"/>
  <c r="B4778" i="1"/>
  <c r="AL4778" i="1" s="1"/>
  <c r="B4769" i="1"/>
  <c r="AM4769" i="1" s="1"/>
  <c r="B4707" i="1"/>
  <c r="AM4707" i="1" s="1"/>
  <c r="B4700" i="1"/>
  <c r="AM4700" i="1" s="1"/>
  <c r="B4695" i="1"/>
  <c r="AL4695" i="1" s="1"/>
  <c r="B4686" i="1"/>
  <c r="AL4686" i="1" s="1"/>
  <c r="B4672" i="1"/>
  <c r="AM4672" i="1" s="1"/>
  <c r="B4660" i="1"/>
  <c r="AL4660" i="1" s="1"/>
  <c r="B4626" i="1"/>
  <c r="AL4626" i="1" s="1"/>
  <c r="B4621" i="1"/>
  <c r="AL4621" i="1" s="1"/>
  <c r="B4612" i="1"/>
  <c r="AL4612" i="1" s="1"/>
  <c r="B4601" i="1"/>
  <c r="AM4601" i="1" s="1"/>
  <c r="B4592" i="1"/>
  <c r="B4575" i="1"/>
  <c r="AM4575" i="1" s="1"/>
  <c r="B4563" i="1"/>
  <c r="AM4563" i="1" s="1"/>
  <c r="B4528" i="1"/>
  <c r="AL4528" i="1" s="1"/>
  <c r="B4505" i="1"/>
  <c r="AM4505" i="1" s="1"/>
  <c r="B4484" i="1"/>
  <c r="AM4484" i="1" s="1"/>
  <c r="B4472" i="1"/>
  <c r="AM4472" i="1" s="1"/>
  <c r="B4467" i="1"/>
  <c r="B4457" i="1"/>
  <c r="AM4457" i="1" s="1"/>
  <c r="B4446" i="1"/>
  <c r="AM4446" i="1" s="1"/>
  <c r="B4420" i="1"/>
  <c r="AL4420" i="1" s="1"/>
  <c r="B4408" i="1"/>
  <c r="AL4408" i="1" s="1"/>
  <c r="B4399" i="1"/>
  <c r="B4361" i="1"/>
  <c r="AL4361" i="1" s="1"/>
  <c r="B4349" i="1"/>
  <c r="AL4349" i="1" s="1"/>
  <c r="B4297" i="1"/>
  <c r="AM4297" i="1" s="1"/>
  <c r="B4285" i="1"/>
  <c r="AM4285" i="1" s="1"/>
  <c r="B4278" i="1"/>
  <c r="AL4278" i="1" s="1"/>
  <c r="B4253" i="1"/>
  <c r="AM4253" i="1" s="1"/>
  <c r="B4230" i="1"/>
  <c r="AL4230" i="1" s="1"/>
  <c r="B4218" i="1"/>
  <c r="AL4218" i="1" s="1"/>
  <c r="B4181" i="1"/>
  <c r="AM4181" i="1" s="1"/>
  <c r="B4169" i="1"/>
  <c r="AM4169" i="1" s="1"/>
  <c r="B4148" i="1"/>
  <c r="AM4148" i="1" s="1"/>
  <c r="B4129" i="1"/>
  <c r="B4122" i="1"/>
  <c r="AL4122" i="1" s="1"/>
  <c r="B4097" i="1"/>
  <c r="AL4097" i="1" s="1"/>
  <c r="B4083" i="1"/>
  <c r="AL4083" i="1" s="1"/>
  <c r="B4074" i="1"/>
  <c r="AM4074" i="1" s="1"/>
  <c r="B4069" i="1"/>
  <c r="AM4069" i="1" s="1"/>
  <c r="B4060" i="1"/>
  <c r="B4021" i="1"/>
  <c r="AM4021" i="1" s="1"/>
  <c r="B3987" i="1"/>
  <c r="AL3987" i="1" s="1"/>
  <c r="B3978" i="1"/>
  <c r="AL3978" i="1" s="1"/>
  <c r="B3964" i="1"/>
  <c r="AM3964" i="1" s="1"/>
  <c r="B3955" i="1"/>
  <c r="AM3955" i="1" s="1"/>
  <c r="B3941" i="1"/>
  <c r="AL3941" i="1" s="1"/>
  <c r="B3920" i="1"/>
  <c r="AL3920" i="1" s="1"/>
  <c r="B3913" i="1"/>
  <c r="B3893" i="1"/>
  <c r="AL3893" i="1" s="1"/>
  <c r="B3858" i="1"/>
  <c r="AL3858" i="1" s="1"/>
  <c r="B3844" i="1"/>
  <c r="AM3844" i="1" s="1"/>
  <c r="B3819" i="1"/>
  <c r="AL3819" i="1" s="1"/>
  <c r="B3796" i="1"/>
  <c r="AL3796" i="1" s="1"/>
  <c r="B3752" i="1"/>
  <c r="AM3752" i="1" s="1"/>
  <c r="B3747" i="1"/>
  <c r="AL3747" i="1" s="1"/>
  <c r="B3740" i="1"/>
  <c r="AL3740" i="1" s="1"/>
  <c r="B3733" i="1"/>
  <c r="AM3733" i="1" s="1"/>
  <c r="B3726" i="1"/>
  <c r="AL3726" i="1" s="1"/>
  <c r="B3712" i="1"/>
  <c r="AL3712" i="1" s="1"/>
  <c r="B3649" i="1"/>
  <c r="AM3649" i="1" s="1"/>
  <c r="B3505" i="1"/>
  <c r="AM3505" i="1" s="1"/>
  <c r="B3140" i="1"/>
  <c r="AL3140" i="1" s="1"/>
  <c r="B2941" i="1"/>
  <c r="AL2941" i="1" s="1"/>
  <c r="B2713" i="1"/>
  <c r="B1975" i="1"/>
  <c r="AL1975" i="1" s="1"/>
  <c r="B593" i="1"/>
  <c r="AL593" i="1" s="1"/>
  <c r="B335" i="1"/>
  <c r="AL335" i="1" s="1"/>
  <c r="B491" i="1"/>
  <c r="AM491" i="1" s="1"/>
  <c r="B551" i="1"/>
  <c r="AM551" i="1" s="1"/>
  <c r="B563" i="1"/>
  <c r="AM563" i="1" s="1"/>
  <c r="B623" i="1"/>
  <c r="AL623" i="1" s="1"/>
  <c r="B671" i="1"/>
  <c r="AL671" i="1" s="1"/>
  <c r="B707" i="1"/>
  <c r="AL707" i="1" s="1"/>
  <c r="B719" i="1"/>
  <c r="AL719" i="1" s="1"/>
  <c r="B743" i="1"/>
  <c r="AM743" i="1" s="1"/>
  <c r="B755" i="1"/>
  <c r="AL755" i="1" s="1"/>
  <c r="B767" i="1"/>
  <c r="AL767" i="1" s="1"/>
  <c r="B779" i="1"/>
  <c r="AM779" i="1" s="1"/>
  <c r="B791" i="1"/>
  <c r="AL791" i="1" s="1"/>
  <c r="B2348" i="1"/>
  <c r="AM2348" i="1" s="1"/>
  <c r="B2336" i="1"/>
  <c r="AM2336" i="1" s="1"/>
  <c r="B2331" i="1"/>
  <c r="AM2331" i="1" s="1"/>
  <c r="B2324" i="1"/>
  <c r="AL2324" i="1" s="1"/>
  <c r="B2319" i="1"/>
  <c r="AM2319" i="1" s="1"/>
  <c r="B2307" i="1"/>
  <c r="AM2307" i="1" s="1"/>
  <c r="B2296" i="1"/>
  <c r="AM2296" i="1" s="1"/>
  <c r="B2291" i="1"/>
  <c r="AM2291" i="1" s="1"/>
  <c r="B2274" i="1"/>
  <c r="B2262" i="1"/>
  <c r="AL2262" i="1" s="1"/>
  <c r="B2239" i="1"/>
  <c r="AM2239" i="1" s="1"/>
  <c r="B2216" i="1"/>
  <c r="AM2216" i="1" s="1"/>
  <c r="B2204" i="1"/>
  <c r="AM2204" i="1" s="1"/>
  <c r="B2105" i="1"/>
  <c r="AM2105" i="1" s="1"/>
  <c r="B2071" i="1"/>
  <c r="AL2071" i="1" s="1"/>
  <c r="B2055" i="1"/>
  <c r="AL2055" i="1" s="1"/>
  <c r="B2012" i="1"/>
  <c r="AL2012" i="1" s="1"/>
  <c r="B2007" i="1"/>
  <c r="AL2007" i="1" s="1"/>
  <c r="B1998" i="1"/>
  <c r="AL1998" i="1" s="1"/>
  <c r="B1961" i="1"/>
  <c r="AL1961" i="1" s="1"/>
  <c r="B1936" i="1"/>
  <c r="AM1936" i="1" s="1"/>
  <c r="B1916" i="1"/>
  <c r="AL1916" i="1" s="1"/>
  <c r="B1911" i="1"/>
  <c r="AL1911" i="1" s="1"/>
  <c r="B1877" i="1"/>
  <c r="AL1877" i="1" s="1"/>
  <c r="B1868" i="1"/>
  <c r="AM1868" i="1" s="1"/>
  <c r="B1865" i="1"/>
  <c r="AL1865" i="1" s="1"/>
  <c r="B1807" i="1"/>
  <c r="AL1807" i="1" s="1"/>
  <c r="B1784" i="1"/>
  <c r="AM1784" i="1" s="1"/>
  <c r="B1779" i="1"/>
  <c r="B1768" i="1"/>
  <c r="AM1768" i="1" s="1"/>
  <c r="B1736" i="1"/>
  <c r="AL1736" i="1" s="1"/>
  <c r="B1729" i="1"/>
  <c r="AL1729" i="1" s="1"/>
  <c r="B1720" i="1"/>
  <c r="AM1720" i="1" s="1"/>
  <c r="B1711" i="1"/>
  <c r="AL1711" i="1" s="1"/>
  <c r="B1674" i="1"/>
  <c r="AL1674" i="1" s="1"/>
  <c r="B1601" i="1"/>
  <c r="AM1601" i="1" s="1"/>
  <c r="B1587" i="1"/>
  <c r="AL1587" i="1" s="1"/>
  <c r="B1576" i="1"/>
  <c r="AL1576" i="1" s="1"/>
  <c r="B1567" i="1"/>
  <c r="AL1567" i="1" s="1"/>
  <c r="B1553" i="1"/>
  <c r="AL1553" i="1" s="1"/>
  <c r="B1525" i="1"/>
  <c r="AM1525" i="1" s="1"/>
  <c r="B1431" i="1"/>
  <c r="AM1431" i="1" s="1"/>
  <c r="B1359" i="1"/>
  <c r="AL1359" i="1" s="1"/>
  <c r="B1350" i="1"/>
  <c r="AM1350" i="1" s="1"/>
  <c r="B1325" i="1"/>
  <c r="AM1325" i="1" s="1"/>
  <c r="B1289" i="1"/>
  <c r="AM1289" i="1" s="1"/>
  <c r="B1252" i="1"/>
  <c r="AM1252" i="1" s="1"/>
  <c r="B1249" i="1"/>
  <c r="AL1249" i="1" s="1"/>
  <c r="B1231" i="1"/>
  <c r="AM1231" i="1" s="1"/>
  <c r="B1220" i="1"/>
  <c r="AM1220" i="1" s="1"/>
  <c r="B1213" i="1"/>
  <c r="AM1213" i="1" s="1"/>
  <c r="B1165" i="1"/>
  <c r="AM1165" i="1" s="1"/>
  <c r="B1156" i="1"/>
  <c r="B1124" i="1"/>
  <c r="AL1124" i="1" s="1"/>
  <c r="B1107" i="1"/>
  <c r="AM1107" i="1" s="1"/>
  <c r="B1084" i="1"/>
  <c r="AL1084" i="1" s="1"/>
  <c r="B1064" i="1"/>
  <c r="AL1064" i="1" s="1"/>
  <c r="B1059" i="1"/>
  <c r="AM1059" i="1" s="1"/>
  <c r="B1050" i="1"/>
  <c r="AL1050" i="1" s="1"/>
  <c r="B1045" i="1"/>
  <c r="AM1045" i="1" s="1"/>
  <c r="B1025" i="1"/>
  <c r="AM1025" i="1" s="1"/>
  <c r="B1016" i="1"/>
  <c r="AM1016" i="1" s="1"/>
  <c r="B987" i="1"/>
  <c r="AM987" i="1" s="1"/>
  <c r="B978" i="1"/>
  <c r="AL978" i="1" s="1"/>
  <c r="B967" i="1"/>
  <c r="AL967" i="1" s="1"/>
  <c r="B942" i="1"/>
  <c r="AM942" i="1" s="1"/>
  <c r="B917" i="1"/>
  <c r="AM917" i="1" s="1"/>
  <c r="B892" i="1"/>
  <c r="AM892" i="1" s="1"/>
  <c r="B832" i="1"/>
  <c r="AM832" i="1" s="1"/>
  <c r="B821" i="1"/>
  <c r="AM821" i="1" s="1"/>
  <c r="B808" i="1"/>
  <c r="AM808" i="1" s="1"/>
  <c r="B776" i="1"/>
  <c r="AM776" i="1" s="1"/>
  <c r="B762" i="1"/>
  <c r="AL762" i="1" s="1"/>
  <c r="B713" i="1"/>
  <c r="AM713" i="1" s="1"/>
  <c r="B472" i="1"/>
  <c r="AM472" i="1" s="1"/>
  <c r="B391" i="1"/>
  <c r="AM391" i="1" s="1"/>
  <c r="B2334" i="1"/>
  <c r="B2329" i="1"/>
  <c r="AL2329" i="1" s="1"/>
  <c r="B2322" i="1"/>
  <c r="AM2322" i="1" s="1"/>
  <c r="B2317" i="1"/>
  <c r="AM2317" i="1" s="1"/>
  <c r="B2310" i="1"/>
  <c r="AM2310" i="1" s="1"/>
  <c r="B2281" i="1"/>
  <c r="AM2281" i="1" s="1"/>
  <c r="B2251" i="1"/>
  <c r="AL2251" i="1" s="1"/>
  <c r="B2237" i="1"/>
  <c r="AL2237" i="1" s="1"/>
  <c r="B2228" i="1"/>
  <c r="AM2228" i="1" s="1"/>
  <c r="B2192" i="1"/>
  <c r="AL2192" i="1" s="1"/>
  <c r="B2137" i="1"/>
  <c r="AL2137" i="1" s="1"/>
  <c r="B2103" i="1"/>
  <c r="AM2103" i="1" s="1"/>
  <c r="B2094" i="1"/>
  <c r="AM2094" i="1" s="1"/>
  <c r="B2069" i="1"/>
  <c r="AL2069" i="1" s="1"/>
  <c r="B2044" i="1"/>
  <c r="AM2044" i="1" s="1"/>
  <c r="B2010" i="1"/>
  <c r="AM2010" i="1" s="1"/>
  <c r="B2005" i="1"/>
  <c r="AL2005" i="1" s="1"/>
  <c r="B1996" i="1"/>
  <c r="AL1996" i="1" s="1"/>
  <c r="B1987" i="1"/>
  <c r="AL1987" i="1" s="1"/>
  <c r="B1964" i="1"/>
  <c r="AM1964" i="1" s="1"/>
  <c r="B1959" i="1"/>
  <c r="AL1959" i="1" s="1"/>
  <c r="B1939" i="1"/>
  <c r="AM1939" i="1" s="1"/>
  <c r="B1914" i="1"/>
  <c r="AM1914" i="1" s="1"/>
  <c r="B1842" i="1"/>
  <c r="AM1842" i="1" s="1"/>
  <c r="B1837" i="1"/>
  <c r="AM1837" i="1" s="1"/>
  <c r="B1805" i="1"/>
  <c r="AL1805" i="1" s="1"/>
  <c r="B1782" i="1"/>
  <c r="AM1782" i="1" s="1"/>
  <c r="B1734" i="1"/>
  <c r="AM1734" i="1" s="1"/>
  <c r="B1709" i="1"/>
  <c r="B1693" i="1"/>
  <c r="AL1693" i="1" s="1"/>
  <c r="B1681" i="1"/>
  <c r="AM1681" i="1" s="1"/>
  <c r="B1640" i="1"/>
  <c r="AM1640" i="1" s="1"/>
  <c r="B1633" i="1"/>
  <c r="AM1633" i="1" s="1"/>
  <c r="B1624" i="1"/>
  <c r="AM1624" i="1" s="1"/>
  <c r="B1599" i="1"/>
  <c r="AL1599" i="1" s="1"/>
  <c r="B1590" i="1"/>
  <c r="AM1590" i="1" s="1"/>
  <c r="B1556" i="1"/>
  <c r="AM1556" i="1" s="1"/>
  <c r="B1551" i="1"/>
  <c r="AM1551" i="1" s="1"/>
  <c r="B1544" i="1"/>
  <c r="AM1544" i="1" s="1"/>
  <c r="B1537" i="1"/>
  <c r="AM1537" i="1" s="1"/>
  <c r="B1507" i="1"/>
  <c r="AM1507" i="1" s="1"/>
  <c r="B1493" i="1"/>
  <c r="AM1493" i="1" s="1"/>
  <c r="B1477" i="1"/>
  <c r="AM1477" i="1" s="1"/>
  <c r="B1411" i="1"/>
  <c r="AL1411" i="1" s="1"/>
  <c r="B1400" i="1"/>
  <c r="AL1400" i="1" s="1"/>
  <c r="B1348" i="1"/>
  <c r="AL1348" i="1" s="1"/>
  <c r="B1328" i="1"/>
  <c r="AM1328" i="1" s="1"/>
  <c r="B1303" i="1"/>
  <c r="AM1303" i="1" s="1"/>
  <c r="B1273" i="1"/>
  <c r="AL1273" i="1" s="1"/>
  <c r="B1264" i="1"/>
  <c r="AM1264" i="1" s="1"/>
  <c r="B1255" i="1"/>
  <c r="AM1255" i="1" s="1"/>
  <c r="B1229" i="1"/>
  <c r="AM1229" i="1" s="1"/>
  <c r="B1218" i="1"/>
  <c r="B1207" i="1"/>
  <c r="AM1207" i="1" s="1"/>
  <c r="B1193" i="1"/>
  <c r="AM1193" i="1" s="1"/>
  <c r="B1131" i="1"/>
  <c r="AM1131" i="1" s="1"/>
  <c r="B1073" i="1"/>
  <c r="AL1073" i="1" s="1"/>
  <c r="B1062" i="1"/>
  <c r="AL1062" i="1" s="1"/>
  <c r="B1048" i="1"/>
  <c r="AL1048" i="1" s="1"/>
  <c r="B1039" i="1"/>
  <c r="AM1039" i="1" s="1"/>
  <c r="B1023" i="1"/>
  <c r="B1014" i="1"/>
  <c r="AM1014" i="1" s="1"/>
  <c r="B985" i="1"/>
  <c r="AL985" i="1" s="1"/>
  <c r="B976" i="1"/>
  <c r="AL976" i="1" s="1"/>
  <c r="B965" i="1"/>
  <c r="AM965" i="1" s="1"/>
  <c r="B940" i="1"/>
  <c r="AL940" i="1" s="1"/>
  <c r="B920" i="1"/>
  <c r="AM920" i="1" s="1"/>
  <c r="B884" i="1"/>
  <c r="AL884" i="1" s="1"/>
  <c r="B877" i="1"/>
  <c r="AM877" i="1" s="1"/>
  <c r="B857" i="1"/>
  <c r="AM857" i="1" s="1"/>
  <c r="B835" i="1"/>
  <c r="AM835" i="1" s="1"/>
  <c r="B811" i="1"/>
  <c r="AM811" i="1" s="1"/>
  <c r="B2367" i="1"/>
  <c r="AM2367" i="1" s="1"/>
  <c r="B2355" i="1"/>
  <c r="AM2355" i="1" s="1"/>
  <c r="B2346" i="1"/>
  <c r="AM2346" i="1" s="1"/>
  <c r="B2299" i="1"/>
  <c r="AM2299" i="1" s="1"/>
  <c r="B2272" i="1"/>
  <c r="B2260" i="1"/>
  <c r="AL2260" i="1" s="1"/>
  <c r="B2221" i="1"/>
  <c r="AM2221" i="1" s="1"/>
  <c r="B2214" i="1"/>
  <c r="AM2214" i="1" s="1"/>
  <c r="B2187" i="1"/>
  <c r="AL2187" i="1" s="1"/>
  <c r="B2176" i="1"/>
  <c r="AM2176" i="1" s="1"/>
  <c r="B2165" i="1"/>
  <c r="AM2165" i="1" s="1"/>
  <c r="B2151" i="1"/>
  <c r="AM2151" i="1" s="1"/>
  <c r="B2142" i="1"/>
  <c r="AM2142" i="1" s="1"/>
  <c r="B2117" i="1"/>
  <c r="AL2117" i="1" s="1"/>
  <c r="B2101" i="1"/>
  <c r="AM2101" i="1" s="1"/>
  <c r="B2083" i="1"/>
  <c r="AM2083" i="1" s="1"/>
  <c r="B2058" i="1"/>
  <c r="AL2058" i="1" s="1"/>
  <c r="B2019" i="1"/>
  <c r="AL2019" i="1" s="1"/>
  <c r="B1948" i="1"/>
  <c r="AL1948" i="1" s="1"/>
  <c r="B1928" i="1"/>
  <c r="AM1928" i="1" s="1"/>
  <c r="B1880" i="1"/>
  <c r="AL1880" i="1" s="1"/>
  <c r="B1863" i="1"/>
  <c r="AM1863" i="1" s="1"/>
  <c r="B1851" i="1"/>
  <c r="AM1851" i="1" s="1"/>
  <c r="B1828" i="1"/>
  <c r="AM1828" i="1" s="1"/>
  <c r="B1817" i="1"/>
  <c r="AL1817" i="1" s="1"/>
  <c r="B1791" i="1"/>
  <c r="AM1791" i="1" s="1"/>
  <c r="B1771" i="1"/>
  <c r="AM1771" i="1" s="1"/>
  <c r="B1748" i="1"/>
  <c r="AL1748" i="1" s="1"/>
  <c r="B1723" i="1"/>
  <c r="AL1723" i="1" s="1"/>
  <c r="B1698" i="1"/>
  <c r="AM1698" i="1" s="1"/>
  <c r="B1672" i="1"/>
  <c r="AL1672" i="1" s="1"/>
  <c r="B1663" i="1"/>
  <c r="AM1663" i="1" s="1"/>
  <c r="B1613" i="1"/>
  <c r="AL1613" i="1" s="1"/>
  <c r="B1604" i="1"/>
  <c r="AM1604" i="1" s="1"/>
  <c r="B1579" i="1"/>
  <c r="AM1579" i="1" s="1"/>
  <c r="B1565" i="1"/>
  <c r="AM1565" i="1" s="1"/>
  <c r="B1528" i="1"/>
  <c r="AM1528" i="1" s="1"/>
  <c r="B1448" i="1"/>
  <c r="AL1448" i="1" s="1"/>
  <c r="B1443" i="1"/>
  <c r="AM1443" i="1" s="1"/>
  <c r="B1434" i="1"/>
  <c r="AM1434" i="1" s="1"/>
  <c r="B1423" i="1"/>
  <c r="AM1423" i="1" s="1"/>
  <c r="B1395" i="1"/>
  <c r="AL1395" i="1" s="1"/>
  <c r="B1384" i="1"/>
  <c r="AL1384" i="1" s="1"/>
  <c r="B1373" i="1"/>
  <c r="AL1373" i="1" s="1"/>
  <c r="B1362" i="1"/>
  <c r="AM1362" i="1" s="1"/>
  <c r="B1337" i="1"/>
  <c r="AM1337" i="1" s="1"/>
  <c r="B1323" i="1"/>
  <c r="AM1323" i="1" s="1"/>
  <c r="B1312" i="1"/>
  <c r="AM1312" i="1" s="1"/>
  <c r="B1292" i="1"/>
  <c r="AL1292" i="1" s="1"/>
  <c r="B1278" i="1"/>
  <c r="AL1278" i="1" s="1"/>
  <c r="B1243" i="1"/>
  <c r="AL1243" i="1" s="1"/>
  <c r="B1184" i="1"/>
  <c r="AL1184" i="1" s="1"/>
  <c r="B1179" i="1"/>
  <c r="B1159" i="1"/>
  <c r="AL1159" i="1" s="1"/>
  <c r="B1143" i="1"/>
  <c r="AM1143" i="1" s="1"/>
  <c r="B1122" i="1"/>
  <c r="AM1122" i="1" s="1"/>
  <c r="B1117" i="1"/>
  <c r="AM1117" i="1" s="1"/>
  <c r="B1087" i="1"/>
  <c r="AL1087" i="1" s="1"/>
  <c r="B1076" i="1"/>
  <c r="AL1076" i="1" s="1"/>
  <c r="B1028" i="1"/>
  <c r="AL1028" i="1" s="1"/>
  <c r="B1021" i="1"/>
  <c r="AL1021" i="1" s="1"/>
  <c r="B1001" i="1"/>
  <c r="AM1001" i="1" s="1"/>
  <c r="B990" i="1"/>
  <c r="AM990" i="1" s="1"/>
  <c r="B954" i="1"/>
  <c r="AM954" i="1" s="1"/>
  <c r="B929" i="1"/>
  <c r="AL929" i="1" s="1"/>
  <c r="B904" i="1"/>
  <c r="AL904" i="1" s="1"/>
  <c r="B868" i="1"/>
  <c r="AM868" i="1" s="1"/>
  <c r="B824" i="1"/>
  <c r="AM824" i="1" s="1"/>
  <c r="B800" i="1"/>
  <c r="AM800" i="1" s="1"/>
  <c r="B787" i="1"/>
  <c r="AM787" i="1" s="1"/>
  <c r="B772" i="1"/>
  <c r="AM772" i="1" s="1"/>
  <c r="B737" i="1"/>
  <c r="AM737" i="1" s="1"/>
  <c r="B676" i="1"/>
  <c r="AM676" i="1" s="1"/>
  <c r="B642" i="1"/>
  <c r="AM642" i="1" s="1"/>
  <c r="B308" i="1"/>
  <c r="AM308" i="1" s="1"/>
  <c r="B125" i="1"/>
  <c r="AM125" i="1" s="1"/>
  <c r="B2365" i="1"/>
  <c r="AM2365" i="1" s="1"/>
  <c r="B2284" i="1"/>
  <c r="B2275" i="1"/>
  <c r="AL2275" i="1" s="1"/>
  <c r="B2263" i="1"/>
  <c r="AL2263" i="1" s="1"/>
  <c r="B2249" i="1"/>
  <c r="AM2249" i="1" s="1"/>
  <c r="B2240" i="1"/>
  <c r="AM2240" i="1" s="1"/>
  <c r="B2235" i="1"/>
  <c r="AL2235" i="1" s="1"/>
  <c r="B2226" i="1"/>
  <c r="AL2226" i="1" s="1"/>
  <c r="B2209" i="1"/>
  <c r="AL2209" i="1" s="1"/>
  <c r="B2199" i="1"/>
  <c r="AL2199" i="1" s="1"/>
  <c r="B2185" i="1"/>
  <c r="AM2185" i="1" s="1"/>
  <c r="B2156" i="1"/>
  <c r="AM2156" i="1" s="1"/>
  <c r="B2149" i="1"/>
  <c r="AM2149" i="1" s="1"/>
  <c r="B2131" i="1"/>
  <c r="AL2131" i="1" s="1"/>
  <c r="B2092" i="1"/>
  <c r="AL2092" i="1" s="1"/>
  <c r="B2067" i="1"/>
  <c r="AL2067" i="1" s="1"/>
  <c r="B2047" i="1"/>
  <c r="AM2047" i="1" s="1"/>
  <c r="B2033" i="1"/>
  <c r="AM2033" i="1" s="1"/>
  <c r="B2024" i="1"/>
  <c r="AL2024" i="1" s="1"/>
  <c r="B2008" i="1"/>
  <c r="AM2008" i="1" s="1"/>
  <c r="B1999" i="1"/>
  <c r="B1985" i="1"/>
  <c r="AM1985" i="1" s="1"/>
  <c r="B1973" i="1"/>
  <c r="AM1973" i="1" s="1"/>
  <c r="B1962" i="1"/>
  <c r="AM1962" i="1" s="1"/>
  <c r="B1957" i="1"/>
  <c r="AL1957" i="1" s="1"/>
  <c r="B1923" i="1"/>
  <c r="AL1923" i="1" s="1"/>
  <c r="B1903" i="1"/>
  <c r="AM1903" i="1" s="1"/>
  <c r="B1889" i="1"/>
  <c r="AM1889" i="1" s="1"/>
  <c r="B1875" i="1"/>
  <c r="AL1875" i="1" s="1"/>
  <c r="B1861" i="1"/>
  <c r="AM1861" i="1" s="1"/>
  <c r="B1854" i="1"/>
  <c r="AL1854" i="1" s="1"/>
  <c r="B1849" i="1"/>
  <c r="AM1849" i="1" s="1"/>
  <c r="B1840" i="1"/>
  <c r="B1808" i="1"/>
  <c r="AM1808" i="1" s="1"/>
  <c r="B1796" i="1"/>
  <c r="AM1796" i="1" s="1"/>
  <c r="B1789" i="1"/>
  <c r="AM1789" i="1" s="1"/>
  <c r="B1757" i="1"/>
  <c r="AM1757" i="1" s="1"/>
  <c r="B1743" i="1"/>
  <c r="AL1743" i="1" s="1"/>
  <c r="B1732" i="1"/>
  <c r="AM1732" i="1" s="1"/>
  <c r="B1712" i="1"/>
  <c r="AM1712" i="1" s="1"/>
  <c r="B1649" i="1"/>
  <c r="AM1649" i="1" s="1"/>
  <c r="B1638" i="1"/>
  <c r="AL1638" i="1" s="1"/>
  <c r="B1627" i="1"/>
  <c r="AL1627" i="1" s="1"/>
  <c r="B1597" i="1"/>
  <c r="AL1597" i="1" s="1"/>
  <c r="B1568" i="1"/>
  <c r="AM1568" i="1" s="1"/>
  <c r="B1542" i="1"/>
  <c r="AM1542" i="1" s="1"/>
  <c r="B1519" i="1"/>
  <c r="AM1519" i="1" s="1"/>
  <c r="B1505" i="1"/>
  <c r="AM1505" i="1" s="1"/>
  <c r="B1496" i="1"/>
  <c r="AM1496" i="1" s="1"/>
  <c r="B1482" i="1"/>
  <c r="AL1482" i="1" s="1"/>
  <c r="B1471" i="1"/>
  <c r="AM1471" i="1" s="1"/>
  <c r="B1457" i="1"/>
  <c r="AM1457" i="1" s="1"/>
  <c r="B1409" i="1"/>
  <c r="AL1409" i="1" s="1"/>
  <c r="B1393" i="1"/>
  <c r="AM1393" i="1" s="1"/>
  <c r="B1321" i="1"/>
  <c r="AM1321" i="1" s="1"/>
  <c r="B1301" i="1"/>
  <c r="AM1301" i="1" s="1"/>
  <c r="B1287" i="1"/>
  <c r="B1267" i="1"/>
  <c r="AM1267" i="1" s="1"/>
  <c r="B1227" i="1"/>
  <c r="AM1227" i="1" s="1"/>
  <c r="B1216" i="1"/>
  <c r="AL1216" i="1" s="1"/>
  <c r="B1205" i="1"/>
  <c r="AM1205" i="1" s="1"/>
  <c r="B1196" i="1"/>
  <c r="AM1196" i="1" s="1"/>
  <c r="B1177" i="1"/>
  <c r="AL1177" i="1" s="1"/>
  <c r="B1168" i="1"/>
  <c r="AM1168" i="1" s="1"/>
  <c r="B1148" i="1"/>
  <c r="AM1148" i="1" s="1"/>
  <c r="B1141" i="1"/>
  <c r="AM1141" i="1" s="1"/>
  <c r="B1134" i="1"/>
  <c r="AM1134" i="1" s="1"/>
  <c r="B1129" i="1"/>
  <c r="AL1129" i="1" s="1"/>
  <c r="B1108" i="1"/>
  <c r="AM1108" i="1" s="1"/>
  <c r="B1099" i="1"/>
  <c r="AM1099" i="1" s="1"/>
  <c r="B1071" i="1"/>
  <c r="AM1071" i="1" s="1"/>
  <c r="B1037" i="1"/>
  <c r="AL1037" i="1" s="1"/>
  <c r="B1012" i="1"/>
  <c r="AM1012" i="1" s="1"/>
  <c r="B963" i="1"/>
  <c r="AL963" i="1" s="1"/>
  <c r="B893" i="1"/>
  <c r="AM893" i="1" s="1"/>
  <c r="B882" i="1"/>
  <c r="AM882" i="1" s="1"/>
  <c r="B871" i="1"/>
  <c r="AM871" i="1" s="1"/>
  <c r="B860" i="1"/>
  <c r="AL860" i="1" s="1"/>
  <c r="B844" i="1"/>
  <c r="AL844" i="1" s="1"/>
  <c r="B809" i="1"/>
  <c r="AM809" i="1" s="1"/>
  <c r="B763" i="1"/>
  <c r="AM763" i="1" s="1"/>
  <c r="B752" i="1"/>
  <c r="AL752" i="1" s="1"/>
  <c r="B692" i="1"/>
  <c r="AM692" i="1" s="1"/>
  <c r="B353" i="1"/>
  <c r="AM353" i="1" s="1"/>
  <c r="B306" i="1"/>
  <c r="AM306" i="1" s="1"/>
  <c r="B2358" i="1"/>
  <c r="AM2358" i="1" s="1"/>
  <c r="B2353" i="1"/>
  <c r="AM2353" i="1" s="1"/>
  <c r="B2341" i="1"/>
  <c r="AL2341" i="1" s="1"/>
  <c r="B2332" i="1"/>
  <c r="AM2332" i="1" s="1"/>
  <c r="B2320" i="1"/>
  <c r="AL2320" i="1" s="1"/>
  <c r="B2308" i="1"/>
  <c r="AL2308" i="1" s="1"/>
  <c r="B2297" i="1"/>
  <c r="AM2297" i="1" s="1"/>
  <c r="B2287" i="1"/>
  <c r="B2212" i="1"/>
  <c r="AL2212" i="1" s="1"/>
  <c r="B2197" i="1"/>
  <c r="AM2197" i="1" s="1"/>
  <c r="B2190" i="1"/>
  <c r="AM2190" i="1" s="1"/>
  <c r="B2163" i="1"/>
  <c r="AM2163" i="1" s="1"/>
  <c r="B2140" i="1"/>
  <c r="AL2140" i="1" s="1"/>
  <c r="B2115" i="1"/>
  <c r="AM2115" i="1" s="1"/>
  <c r="B2106" i="1"/>
  <c r="AM2106" i="1" s="1"/>
  <c r="B2072" i="1"/>
  <c r="AL2072" i="1" s="1"/>
  <c r="B2065" i="1"/>
  <c r="AL2065" i="1" s="1"/>
  <c r="B2056" i="1"/>
  <c r="AL2056" i="1" s="1"/>
  <c r="B2017" i="1"/>
  <c r="AM2017" i="1" s="1"/>
  <c r="B1976" i="1"/>
  <c r="B1937" i="1"/>
  <c r="AM1937" i="1" s="1"/>
  <c r="B1921" i="1"/>
  <c r="AM1921" i="1" s="1"/>
  <c r="B1912" i="1"/>
  <c r="AL1912" i="1" s="1"/>
  <c r="B1878" i="1"/>
  <c r="AL1878" i="1" s="1"/>
  <c r="B1873" i="1"/>
  <c r="AM1873" i="1" s="1"/>
  <c r="B1866" i="1"/>
  <c r="AL1866" i="1" s="1"/>
  <c r="B1815" i="1"/>
  <c r="AL1815" i="1" s="1"/>
  <c r="B1803" i="1"/>
  <c r="AL1803" i="1" s="1"/>
  <c r="B1780" i="1"/>
  <c r="AM1780" i="1" s="1"/>
  <c r="B1769" i="1"/>
  <c r="AM1769" i="1" s="1"/>
  <c r="B1741" i="1"/>
  <c r="AM1741" i="1" s="1"/>
  <c r="B1721" i="1"/>
  <c r="AM1721" i="1" s="1"/>
  <c r="B1707" i="1"/>
  <c r="B1675" i="1"/>
  <c r="AM1675" i="1" s="1"/>
  <c r="B1616" i="1"/>
  <c r="AM1616" i="1" s="1"/>
  <c r="B1602" i="1"/>
  <c r="AL1602" i="1" s="1"/>
  <c r="B1588" i="1"/>
  <c r="AL1588" i="1" s="1"/>
  <c r="B1577" i="1"/>
  <c r="AM1577" i="1" s="1"/>
  <c r="B1563" i="1"/>
  <c r="AM1563" i="1" s="1"/>
  <c r="B1554" i="1"/>
  <c r="AM1554" i="1" s="1"/>
  <c r="B1549" i="1"/>
  <c r="AM1549" i="1" s="1"/>
  <c r="B1491" i="1"/>
  <c r="AL1491" i="1" s="1"/>
  <c r="B1460" i="1"/>
  <c r="AL1460" i="1" s="1"/>
  <c r="B1432" i="1"/>
  <c r="AL1432" i="1" s="1"/>
  <c r="B1398" i="1"/>
  <c r="B1371" i="1"/>
  <c r="AM1371" i="1" s="1"/>
  <c r="B1360" i="1"/>
  <c r="AM1360" i="1" s="1"/>
  <c r="B1351" i="1"/>
  <c r="B1335" i="1"/>
  <c r="AM1335" i="1" s="1"/>
  <c r="B1326" i="1"/>
  <c r="AM1326" i="1" s="1"/>
  <c r="B1290" i="1"/>
  <c r="AM1290" i="1" s="1"/>
  <c r="B1285" i="1"/>
  <c r="AM1285" i="1" s="1"/>
  <c r="B1276" i="1"/>
  <c r="AM1276" i="1" s="1"/>
  <c r="B1253" i="1"/>
  <c r="AL1253" i="1" s="1"/>
  <c r="B1241" i="1"/>
  <c r="AM1241" i="1" s="1"/>
  <c r="B1232" i="1"/>
  <c r="B1225" i="1"/>
  <c r="AM1225" i="1" s="1"/>
  <c r="B1191" i="1"/>
  <c r="AM1191" i="1" s="1"/>
  <c r="B1157" i="1"/>
  <c r="AL1157" i="1" s="1"/>
  <c r="B1120" i="1"/>
  <c r="AL1120" i="1" s="1"/>
  <c r="B1111" i="1"/>
  <c r="AL1111" i="1" s="1"/>
  <c r="B1085" i="1"/>
  <c r="AM1085" i="1" s="1"/>
  <c r="B1069" i="1"/>
  <c r="AL1069" i="1" s="1"/>
  <c r="B1060" i="1"/>
  <c r="AL1060" i="1" s="1"/>
  <c r="B1051" i="1"/>
  <c r="AM1051" i="1" s="1"/>
  <c r="B1026" i="1"/>
  <c r="AL1026" i="1" s="1"/>
  <c r="B988" i="1"/>
  <c r="AL988" i="1" s="1"/>
  <c r="B979" i="1"/>
  <c r="AL979" i="1" s="1"/>
  <c r="B968" i="1"/>
  <c r="AL968" i="1" s="1"/>
  <c r="B952" i="1"/>
  <c r="AL952" i="1" s="1"/>
  <c r="B943" i="1"/>
  <c r="AM943" i="1" s="1"/>
  <c r="B927" i="1"/>
  <c r="B918" i="1"/>
  <c r="AL918" i="1" s="1"/>
  <c r="B833" i="1"/>
  <c r="AM833" i="1" s="1"/>
  <c r="B822" i="1"/>
  <c r="AM822" i="1" s="1"/>
  <c r="B724" i="1"/>
  <c r="B640" i="1"/>
  <c r="AL640" i="1" s="1"/>
  <c r="B521" i="1"/>
  <c r="AL521" i="1" s="1"/>
  <c r="B2370" i="1"/>
  <c r="AM2370" i="1" s="1"/>
  <c r="B2344" i="1"/>
  <c r="AM2344" i="1" s="1"/>
  <c r="B2247" i="1"/>
  <c r="B2233" i="1"/>
  <c r="AM2233" i="1" s="1"/>
  <c r="B2224" i="1"/>
  <c r="AM2224" i="1" s="1"/>
  <c r="B2202" i="1"/>
  <c r="AM2202" i="1" s="1"/>
  <c r="B2179" i="1"/>
  <c r="AM2179" i="1" s="1"/>
  <c r="B2168" i="1"/>
  <c r="AM2168" i="1" s="1"/>
  <c r="B2154" i="1"/>
  <c r="AM2154" i="1" s="1"/>
  <c r="B2129" i="1"/>
  <c r="AM2129" i="1" s="1"/>
  <c r="B2120" i="1"/>
  <c r="AM2120" i="1" s="1"/>
  <c r="B2113" i="1"/>
  <c r="AL2113" i="1" s="1"/>
  <c r="B2081" i="1"/>
  <c r="AM2081" i="1" s="1"/>
  <c r="B2036" i="1"/>
  <c r="AL2036" i="1" s="1"/>
  <c r="B2031" i="1"/>
  <c r="AM2031" i="1" s="1"/>
  <c r="B2022" i="1"/>
  <c r="AM2022" i="1" s="1"/>
  <c r="B1983" i="1"/>
  <c r="AM1983" i="1" s="1"/>
  <c r="B1971" i="1"/>
  <c r="AL1971" i="1" s="1"/>
  <c r="B1951" i="1"/>
  <c r="AL1951" i="1" s="1"/>
  <c r="B1926" i="1"/>
  <c r="AM1926" i="1" s="1"/>
  <c r="B1901" i="1"/>
  <c r="AM1901" i="1" s="1"/>
  <c r="B1892" i="1"/>
  <c r="AL1892" i="1" s="1"/>
  <c r="B1887" i="1"/>
  <c r="AM1887" i="1" s="1"/>
  <c r="B1831" i="1"/>
  <c r="AM1831" i="1" s="1"/>
  <c r="B1820" i="1"/>
  <c r="AL1820" i="1" s="1"/>
  <c r="B1813" i="1"/>
  <c r="AL1813" i="1" s="1"/>
  <c r="B1794" i="1"/>
  <c r="B1760" i="1"/>
  <c r="AL1760" i="1" s="1"/>
  <c r="B1746" i="1"/>
  <c r="AL1746" i="1" s="1"/>
  <c r="B1705" i="1"/>
  <c r="AM1705" i="1" s="1"/>
  <c r="B1696" i="1"/>
  <c r="AM1696" i="1" s="1"/>
  <c r="B1687" i="1"/>
  <c r="AL1687" i="1" s="1"/>
  <c r="B1684" i="1"/>
  <c r="AL1684" i="1" s="1"/>
  <c r="B1661" i="1"/>
  <c r="AM1661" i="1" s="1"/>
  <c r="B1652" i="1"/>
  <c r="AM1652" i="1" s="1"/>
  <c r="B1647" i="1"/>
  <c r="AM1647" i="1" s="1"/>
  <c r="B1636" i="1"/>
  <c r="AL1636" i="1" s="1"/>
  <c r="B1611" i="1"/>
  <c r="AL1611" i="1" s="1"/>
  <c r="B1561" i="1"/>
  <c r="AL1561" i="1" s="1"/>
  <c r="B1540" i="1"/>
  <c r="AM1540" i="1" s="1"/>
  <c r="B1531" i="1"/>
  <c r="AM1531" i="1" s="1"/>
  <c r="B1517" i="1"/>
  <c r="B1508" i="1"/>
  <c r="AL1508" i="1" s="1"/>
  <c r="B1494" i="1"/>
  <c r="AM1494" i="1" s="1"/>
  <c r="B1489" i="1"/>
  <c r="AM1489" i="1" s="1"/>
  <c r="B1480" i="1"/>
  <c r="AL1480" i="1" s="1"/>
  <c r="B1469" i="1"/>
  <c r="AL1469" i="1" s="1"/>
  <c r="B1455" i="1"/>
  <c r="AM1455" i="1" s="1"/>
  <c r="B1446" i="1"/>
  <c r="AL1446" i="1" s="1"/>
  <c r="B1441" i="1"/>
  <c r="AM1441" i="1" s="1"/>
  <c r="B1421" i="1"/>
  <c r="AM1421" i="1" s="1"/>
  <c r="B1407" i="1"/>
  <c r="AM1407" i="1" s="1"/>
  <c r="B1387" i="1"/>
  <c r="AM1387" i="1" s="1"/>
  <c r="B1376" i="1"/>
  <c r="AL1376" i="1" s="1"/>
  <c r="B1369" i="1"/>
  <c r="AM1369" i="1" s="1"/>
  <c r="B1340" i="1"/>
  <c r="AM1340" i="1" s="1"/>
  <c r="B1333" i="1"/>
  <c r="AM1333" i="1" s="1"/>
  <c r="B1315" i="1"/>
  <c r="AM1315" i="1" s="1"/>
  <c r="B1299" i="1"/>
  <c r="AL1299" i="1" s="1"/>
  <c r="B1182" i="1"/>
  <c r="AL1182" i="1" s="1"/>
  <c r="B1171" i="1"/>
  <c r="AL1171" i="1" s="1"/>
  <c r="B1146" i="1"/>
  <c r="AM1146" i="1" s="1"/>
  <c r="B1097" i="1"/>
  <c r="B1035" i="1"/>
  <c r="AM1035" i="1" s="1"/>
  <c r="B1004" i="1"/>
  <c r="AM1004" i="1" s="1"/>
  <c r="B932" i="1"/>
  <c r="AL932" i="1" s="1"/>
  <c r="B907" i="1"/>
  <c r="AM907" i="1" s="1"/>
  <c r="B896" i="1"/>
  <c r="AL896" i="1" s="1"/>
  <c r="B880" i="1"/>
  <c r="AM880" i="1" s="1"/>
  <c r="B858" i="1"/>
  <c r="AL858" i="1" s="1"/>
  <c r="B847" i="1"/>
  <c r="AM847" i="1" s="1"/>
  <c r="B836" i="1"/>
  <c r="AM836" i="1" s="1"/>
  <c r="B796" i="1"/>
  <c r="AL796" i="1" s="1"/>
  <c r="B748" i="1"/>
  <c r="AL748" i="1" s="1"/>
  <c r="B727" i="1"/>
  <c r="AM727" i="1" s="1"/>
  <c r="B690" i="1"/>
  <c r="AM690" i="1" s="1"/>
  <c r="B679" i="1"/>
  <c r="AL679" i="1" s="1"/>
  <c r="B664" i="1"/>
  <c r="B2323" i="1"/>
  <c r="AM2323" i="1" s="1"/>
  <c r="B2311" i="1"/>
  <c r="AM2311" i="1" s="1"/>
  <c r="B2273" i="1"/>
  <c r="AM2273" i="1" s="1"/>
  <c r="B2252" i="1"/>
  <c r="AM2252" i="1" s="1"/>
  <c r="B2238" i="1"/>
  <c r="AL2238" i="1" s="1"/>
  <c r="B2215" i="1"/>
  <c r="AM2215" i="1" s="1"/>
  <c r="B2161" i="1"/>
  <c r="AL2161" i="1" s="1"/>
  <c r="B2104" i="1"/>
  <c r="B2095" i="1"/>
  <c r="AL2095" i="1" s="1"/>
  <c r="B2070" i="1"/>
  <c r="AM2070" i="1" s="1"/>
  <c r="B2045" i="1"/>
  <c r="AL2045" i="1" s="1"/>
  <c r="B2029" i="1"/>
  <c r="AL2029" i="1" s="1"/>
  <c r="B2011" i="1"/>
  <c r="AL2011" i="1" s="1"/>
  <c r="B1997" i="1"/>
  <c r="AL1997" i="1" s="1"/>
  <c r="B1988" i="1"/>
  <c r="AM1988" i="1" s="1"/>
  <c r="B1969" i="1"/>
  <c r="AL1969" i="1" s="1"/>
  <c r="B1960" i="1"/>
  <c r="AM1960" i="1" s="1"/>
  <c r="B1940" i="1"/>
  <c r="AL1940" i="1" s="1"/>
  <c r="B1935" i="1"/>
  <c r="AL1935" i="1" s="1"/>
  <c r="B1915" i="1"/>
  <c r="B1885" i="1"/>
  <c r="AM1885" i="1" s="1"/>
  <c r="B1843" i="1"/>
  <c r="AM1843" i="1" s="1"/>
  <c r="B1806" i="1"/>
  <c r="AM1806" i="1" s="1"/>
  <c r="B1783" i="1"/>
  <c r="AM1783" i="1" s="1"/>
  <c r="B1767" i="1"/>
  <c r="AL1767" i="1" s="1"/>
  <c r="B1755" i="1"/>
  <c r="AM1755" i="1" s="1"/>
  <c r="B1735" i="1"/>
  <c r="AM1735" i="1" s="1"/>
  <c r="B1719" i="1"/>
  <c r="AL1719" i="1" s="1"/>
  <c r="B1710" i="1"/>
  <c r="AL1710" i="1" s="1"/>
  <c r="B1673" i="1"/>
  <c r="AM1673" i="1" s="1"/>
  <c r="B1645" i="1"/>
  <c r="AM1645" i="1" s="1"/>
  <c r="B1625" i="1"/>
  <c r="B1600" i="1"/>
  <c r="B1591" i="1"/>
  <c r="AL1591" i="1" s="1"/>
  <c r="B1575" i="1"/>
  <c r="AM1575" i="1" s="1"/>
  <c r="B1566" i="1"/>
  <c r="AM1566" i="1" s="1"/>
  <c r="B1552" i="1"/>
  <c r="AM1552" i="1" s="1"/>
  <c r="B1503" i="1"/>
  <c r="AL1503" i="1" s="1"/>
  <c r="B1412" i="1"/>
  <c r="AM1412" i="1" s="1"/>
  <c r="B1405" i="1"/>
  <c r="AM1405" i="1" s="1"/>
  <c r="B1349" i="1"/>
  <c r="AM1349" i="1" s="1"/>
  <c r="B1304" i="1"/>
  <c r="AM1304" i="1" s="1"/>
  <c r="B1265" i="1"/>
  <c r="AL1265" i="1" s="1"/>
  <c r="B1256" i="1"/>
  <c r="AL1256" i="1" s="1"/>
  <c r="B1230" i="1"/>
  <c r="AM1230" i="1" s="1"/>
  <c r="B1219" i="1"/>
  <c r="AM1219" i="1" s="1"/>
  <c r="B1208" i="1"/>
  <c r="AL1208" i="1" s="1"/>
  <c r="B1203" i="1"/>
  <c r="AM1203" i="1" s="1"/>
  <c r="B1194" i="1"/>
  <c r="AM1194" i="1" s="1"/>
  <c r="B1189" i="1"/>
  <c r="AM1189" i="1" s="1"/>
  <c r="B1155" i="1"/>
  <c r="AL1155" i="1" s="1"/>
  <c r="B1132" i="1"/>
  <c r="AM1132" i="1" s="1"/>
  <c r="B1088" i="1"/>
  <c r="AL1088" i="1" s="1"/>
  <c r="B1083" i="1"/>
  <c r="AM1083" i="1" s="1"/>
  <c r="B1074" i="1"/>
  <c r="AL1074" i="1" s="1"/>
  <c r="B1063" i="1"/>
  <c r="AL1063" i="1" s="1"/>
  <c r="B1049" i="1"/>
  <c r="B1040" i="1"/>
  <c r="AL1040" i="1" s="1"/>
  <c r="B1033" i="1"/>
  <c r="AM1033" i="1" s="1"/>
  <c r="B1024" i="1"/>
  <c r="AM1024" i="1" s="1"/>
  <c r="B1015" i="1"/>
  <c r="AL1015" i="1" s="1"/>
  <c r="B977" i="1"/>
  <c r="AM977" i="1" s="1"/>
  <c r="B966" i="1"/>
  <c r="AL966" i="1" s="1"/>
  <c r="B941" i="1"/>
  <c r="AL941" i="1" s="1"/>
  <c r="B869" i="1"/>
  <c r="AM869" i="1" s="1"/>
  <c r="B820" i="1"/>
  <c r="AL820" i="1" s="1"/>
  <c r="B775" i="1"/>
  <c r="AM775" i="1" s="1"/>
  <c r="B761" i="1"/>
  <c r="AL761" i="1" s="1"/>
  <c r="B712" i="1"/>
  <c r="B703" i="1"/>
  <c r="AM703" i="1" s="1"/>
  <c r="B534" i="1"/>
  <c r="AM534" i="1" s="1"/>
  <c r="B2368" i="1"/>
  <c r="AL2368" i="1" s="1"/>
  <c r="B2356" i="1"/>
  <c r="AL2356" i="1" s="1"/>
  <c r="B2347" i="1"/>
  <c r="AM2347" i="1" s="1"/>
  <c r="B2300" i="1"/>
  <c r="AM2300" i="1" s="1"/>
  <c r="B2295" i="1"/>
  <c r="AM2295" i="1" s="1"/>
  <c r="B2285" i="1"/>
  <c r="AM2285" i="1" s="1"/>
  <c r="B2261" i="1"/>
  <c r="AM2261" i="1" s="1"/>
  <c r="B2245" i="1"/>
  <c r="AL2245" i="1" s="1"/>
  <c r="B2200" i="1"/>
  <c r="AL2200" i="1" s="1"/>
  <c r="B2188" i="1"/>
  <c r="AL2188" i="1" s="1"/>
  <c r="B2177" i="1"/>
  <c r="AM2177" i="1" s="1"/>
  <c r="B2166" i="1"/>
  <c r="AM2166" i="1" s="1"/>
  <c r="B2152" i="1"/>
  <c r="AL2152" i="1" s="1"/>
  <c r="B2143" i="1"/>
  <c r="AM2143" i="1" s="1"/>
  <c r="B2118" i="1"/>
  <c r="AM2118" i="1" s="1"/>
  <c r="B2084" i="1"/>
  <c r="AM2084" i="1" s="1"/>
  <c r="B2079" i="1"/>
  <c r="AL2079" i="1" s="1"/>
  <c r="B2059" i="1"/>
  <c r="AL2059" i="1" s="1"/>
  <c r="B2034" i="1"/>
  <c r="AM2034" i="1" s="1"/>
  <c r="B2020" i="1"/>
  <c r="AM2020" i="1" s="1"/>
  <c r="B1974" i="1"/>
  <c r="B1949" i="1"/>
  <c r="B1933" i="1"/>
  <c r="AM1933" i="1" s="1"/>
  <c r="B1899" i="1"/>
  <c r="AM1899" i="1" s="1"/>
  <c r="B1890" i="1"/>
  <c r="B1864" i="1"/>
  <c r="AL1864" i="1" s="1"/>
  <c r="B1852" i="1"/>
  <c r="AM1852" i="1" s="1"/>
  <c r="B1829" i="1"/>
  <c r="AL1829" i="1" s="1"/>
  <c r="B1818" i="1"/>
  <c r="AL1818" i="1" s="1"/>
  <c r="B1801" i="1"/>
  <c r="AL1801" i="1" s="1"/>
  <c r="B1792" i="1"/>
  <c r="AM1792" i="1" s="1"/>
  <c r="B1772" i="1"/>
  <c r="AM1772" i="1" s="1"/>
  <c r="B1753" i="1"/>
  <c r="AM1753" i="1" s="1"/>
  <c r="B1724" i="1"/>
  <c r="B1717" i="1"/>
  <c r="AM1717" i="1" s="1"/>
  <c r="B1699" i="1"/>
  <c r="AL1699" i="1" s="1"/>
  <c r="B1664" i="1"/>
  <c r="AM1664" i="1" s="1"/>
  <c r="B1659" i="1"/>
  <c r="AM1659" i="1" s="1"/>
  <c r="B1650" i="1"/>
  <c r="AL1650" i="1" s="1"/>
  <c r="B1614" i="1"/>
  <c r="AL1614" i="1" s="1"/>
  <c r="B1609" i="1"/>
  <c r="AL1609" i="1" s="1"/>
  <c r="B1580" i="1"/>
  <c r="AL1580" i="1" s="1"/>
  <c r="B1573" i="1"/>
  <c r="AL1573" i="1" s="1"/>
  <c r="B1529" i="1"/>
  <c r="AM1529" i="1" s="1"/>
  <c r="B1501" i="1"/>
  <c r="AM1501" i="1" s="1"/>
  <c r="B1483" i="1"/>
  <c r="AM1483" i="1" s="1"/>
  <c r="B1467" i="1"/>
  <c r="AL1467" i="1" s="1"/>
  <c r="B1458" i="1"/>
  <c r="AM1458" i="1" s="1"/>
  <c r="B1453" i="1"/>
  <c r="B1444" i="1"/>
  <c r="AL1444" i="1" s="1"/>
  <c r="B1435" i="1"/>
  <c r="AM1435" i="1" s="1"/>
  <c r="B1424" i="1"/>
  <c r="AM1424" i="1" s="1"/>
  <c r="B1419" i="1"/>
  <c r="AL1419" i="1" s="1"/>
  <c r="B1396" i="1"/>
  <c r="AL1396" i="1" s="1"/>
  <c r="B1385" i="1"/>
  <c r="AM1385" i="1" s="1"/>
  <c r="B1374" i="1"/>
  <c r="AM1374" i="1" s="1"/>
  <c r="B1363" i="1"/>
  <c r="AL1363" i="1" s="1"/>
  <c r="B1338" i="1"/>
  <c r="B1324" i="1"/>
  <c r="AM1324" i="1" s="1"/>
  <c r="B1313" i="1"/>
  <c r="AM1313" i="1" s="1"/>
  <c r="B1297" i="1"/>
  <c r="AM1297" i="1" s="1"/>
  <c r="B1288" i="1"/>
  <c r="AM1288" i="1" s="1"/>
  <c r="B1279" i="1"/>
  <c r="AL1279" i="1" s="1"/>
  <c r="B1251" i="1"/>
  <c r="AM1251" i="1" s="1"/>
  <c r="B1244" i="1"/>
  <c r="AM1244" i="1" s="1"/>
  <c r="B1239" i="1"/>
  <c r="AM1239" i="1" s="1"/>
  <c r="B1201" i="1"/>
  <c r="AM1201" i="1" s="1"/>
  <c r="B1180" i="1"/>
  <c r="AM1180" i="1" s="1"/>
  <c r="B1169" i="1"/>
  <c r="AM1169" i="1" s="1"/>
  <c r="B1160" i="1"/>
  <c r="B1153" i="1"/>
  <c r="AM1153" i="1" s="1"/>
  <c r="B1144" i="1"/>
  <c r="AM1144" i="1" s="1"/>
  <c r="B1123" i="1"/>
  <c r="B1095" i="1"/>
  <c r="AM1095" i="1" s="1"/>
  <c r="B1002" i="1"/>
  <c r="AM1002" i="1" s="1"/>
  <c r="B991" i="1"/>
  <c r="AM991" i="1" s="1"/>
  <c r="B955" i="1"/>
  <c r="AM955" i="1" s="1"/>
  <c r="B930" i="1"/>
  <c r="AM930" i="1" s="1"/>
  <c r="B916" i="1"/>
  <c r="AM916" i="1" s="1"/>
  <c r="B905" i="1"/>
  <c r="AM905" i="1" s="1"/>
  <c r="B788" i="1"/>
  <c r="AM788" i="1" s="1"/>
  <c r="B740" i="1"/>
  <c r="B688" i="1"/>
  <c r="AM688" i="1" s="1"/>
  <c r="B677" i="1"/>
  <c r="AL677" i="1" s="1"/>
  <c r="B643" i="1"/>
  <c r="B2359" i="1"/>
  <c r="AM2359" i="1" s="1"/>
  <c r="B2333" i="1"/>
  <c r="AM2333" i="1" s="1"/>
  <c r="B2321" i="1"/>
  <c r="AM2321" i="1" s="1"/>
  <c r="B2276" i="1"/>
  <c r="AL2276" i="1" s="1"/>
  <c r="B2264" i="1"/>
  <c r="AL2264" i="1" s="1"/>
  <c r="B2250" i="1"/>
  <c r="AM2250" i="1" s="1"/>
  <c r="B2236" i="1"/>
  <c r="AL2236" i="1" s="1"/>
  <c r="B2227" i="1"/>
  <c r="B2203" i="1"/>
  <c r="AL2203" i="1" s="1"/>
  <c r="B2191" i="1"/>
  <c r="AM2191" i="1" s="1"/>
  <c r="B2132" i="1"/>
  <c r="AM2132" i="1" s="1"/>
  <c r="B2127" i="1"/>
  <c r="AM2127" i="1" s="1"/>
  <c r="B2107" i="1"/>
  <c r="AL2107" i="1" s="1"/>
  <c r="B2093" i="1"/>
  <c r="AL2093" i="1" s="1"/>
  <c r="B2077" i="1"/>
  <c r="AM2077" i="1" s="1"/>
  <c r="B2068" i="1"/>
  <c r="AL2068" i="1" s="1"/>
  <c r="B2048" i="1"/>
  <c r="AL2048" i="1" s="1"/>
  <c r="B2043" i="1"/>
  <c r="AL2043" i="1" s="1"/>
  <c r="B2009" i="1"/>
  <c r="AM2009" i="1" s="1"/>
  <c r="B2000" i="1"/>
  <c r="B1995" i="1"/>
  <c r="AM1995" i="1" s="1"/>
  <c r="B1986" i="1"/>
  <c r="AM1986" i="1" s="1"/>
  <c r="B1981" i="1"/>
  <c r="AM1981" i="1" s="1"/>
  <c r="B1963" i="1"/>
  <c r="B1924" i="1"/>
  <c r="AM1924" i="1" s="1"/>
  <c r="B1904" i="1"/>
  <c r="AL1904" i="1" s="1"/>
  <c r="B1897" i="1"/>
  <c r="AL1897" i="1" s="1"/>
  <c r="B1876" i="1"/>
  <c r="AL1876" i="1" s="1"/>
  <c r="B1867" i="1"/>
  <c r="AM1867" i="1" s="1"/>
  <c r="B1855" i="1"/>
  <c r="AM1855" i="1" s="1"/>
  <c r="B1841" i="1"/>
  <c r="AM1841" i="1" s="1"/>
  <c r="B1765" i="1"/>
  <c r="AM1765" i="1" s="1"/>
  <c r="B1758" i="1"/>
  <c r="B1744" i="1"/>
  <c r="AM1744" i="1" s="1"/>
  <c r="B1733" i="1"/>
  <c r="AM1733" i="1" s="1"/>
  <c r="B1685" i="1"/>
  <c r="AM1685" i="1" s="1"/>
  <c r="B1639" i="1"/>
  <c r="AM1639" i="1" s="1"/>
  <c r="B1628" i="1"/>
  <c r="AM1628" i="1" s="1"/>
  <c r="B1623" i="1"/>
  <c r="AM1623" i="1" s="1"/>
  <c r="B1589" i="1"/>
  <c r="AM1589" i="1" s="1"/>
  <c r="B1543" i="1"/>
  <c r="AL1543" i="1" s="1"/>
  <c r="B1520" i="1"/>
  <c r="AL1520" i="1" s="1"/>
  <c r="B1515" i="1"/>
  <c r="AM1515" i="1" s="1"/>
  <c r="B1506" i="1"/>
  <c r="AM1506" i="1" s="1"/>
  <c r="B1472" i="1"/>
  <c r="B1465" i="1"/>
  <c r="AL1465" i="1" s="1"/>
  <c r="B1410" i="1"/>
  <c r="AM1410" i="1" s="1"/>
  <c r="B1399" i="1"/>
  <c r="B1347" i="1"/>
  <c r="AM1347" i="1" s="1"/>
  <c r="B1302" i="1"/>
  <c r="AM1302" i="1" s="1"/>
  <c r="B1268" i="1"/>
  <c r="AL1268" i="1" s="1"/>
  <c r="B1263" i="1"/>
  <c r="AL1263" i="1" s="1"/>
  <c r="B1254" i="1"/>
  <c r="AM1254" i="1" s="1"/>
  <c r="B1237" i="1"/>
  <c r="AM1237" i="1" s="1"/>
  <c r="B1228" i="1"/>
  <c r="AM1228" i="1" s="1"/>
  <c r="B1217" i="1"/>
  <c r="B1206" i="1"/>
  <c r="B1192" i="1"/>
  <c r="AM1192" i="1" s="1"/>
  <c r="B1135" i="1"/>
  <c r="AL1135" i="1" s="1"/>
  <c r="B1109" i="1"/>
  <c r="AL1109" i="1" s="1"/>
  <c r="B1100" i="1"/>
  <c r="AM1100" i="1" s="1"/>
  <c r="B1072" i="1"/>
  <c r="AM1072" i="1" s="1"/>
  <c r="B1038" i="1"/>
  <c r="AL1038" i="1" s="1"/>
  <c r="B1013" i="1"/>
  <c r="AM1013" i="1" s="1"/>
  <c r="B975" i="1"/>
  <c r="AL975" i="1" s="1"/>
  <c r="B964" i="1"/>
  <c r="AL964" i="1" s="1"/>
  <c r="B894" i="1"/>
  <c r="AL894" i="1" s="1"/>
  <c r="B883" i="1"/>
  <c r="AL883" i="1" s="1"/>
  <c r="B872" i="1"/>
  <c r="B856" i="1"/>
  <c r="AL856" i="1" s="1"/>
  <c r="B845" i="1"/>
  <c r="AM845" i="1" s="1"/>
  <c r="B810" i="1"/>
  <c r="AM810" i="1" s="1"/>
  <c r="B764" i="1"/>
  <c r="AL764" i="1" s="1"/>
  <c r="B582" i="1"/>
  <c r="AM582" i="1" s="1"/>
  <c r="B2345" i="1"/>
  <c r="AM2345" i="1" s="1"/>
  <c r="B2309" i="1"/>
  <c r="AM2309" i="1" s="1"/>
  <c r="B2298" i="1"/>
  <c r="AM2298" i="1" s="1"/>
  <c r="B2293" i="1"/>
  <c r="AM2293" i="1" s="1"/>
  <c r="B2288" i="1"/>
  <c r="AL2288" i="1" s="1"/>
  <c r="B2271" i="1"/>
  <c r="B2259" i="1"/>
  <c r="AL2259" i="1" s="1"/>
  <c r="B2213" i="1"/>
  <c r="AM2213" i="1" s="1"/>
  <c r="B2175" i="1"/>
  <c r="AM2175" i="1" s="1"/>
  <c r="B2164" i="1"/>
  <c r="AL2164" i="1" s="1"/>
  <c r="B2141" i="1"/>
  <c r="AM2141" i="1" s="1"/>
  <c r="B2116" i="1"/>
  <c r="AM2116" i="1" s="1"/>
  <c r="B2082" i="1"/>
  <c r="AL2082" i="1" s="1"/>
  <c r="B2057" i="1"/>
  <c r="B2041" i="1"/>
  <c r="AL2041" i="1" s="1"/>
  <c r="B1993" i="1"/>
  <c r="AM1993" i="1" s="1"/>
  <c r="B1947" i="1"/>
  <c r="AM1947" i="1" s="1"/>
  <c r="B1938" i="1"/>
  <c r="AM1938" i="1" s="1"/>
  <c r="B1913" i="1"/>
  <c r="B1879" i="1"/>
  <c r="AM1879" i="1" s="1"/>
  <c r="B1827" i="1"/>
  <c r="AL1827" i="1" s="1"/>
  <c r="B1816" i="1"/>
  <c r="AL1816" i="1" s="1"/>
  <c r="B1804" i="1"/>
  <c r="AL1804" i="1" s="1"/>
  <c r="B1781" i="1"/>
  <c r="AM1781" i="1" s="1"/>
  <c r="B1770" i="1"/>
  <c r="AL1770" i="1" s="1"/>
  <c r="B1722" i="1"/>
  <c r="AL1722" i="1" s="1"/>
  <c r="B1708" i="1"/>
  <c r="AM1708" i="1" s="1"/>
  <c r="B1697" i="1"/>
  <c r="AL1697" i="1" s="1"/>
  <c r="B1688" i="1"/>
  <c r="AL1688" i="1" s="1"/>
  <c r="B1676" i="1"/>
  <c r="AL1676" i="1" s="1"/>
  <c r="B1671" i="1"/>
  <c r="AL1671" i="1" s="1"/>
  <c r="B1657" i="1"/>
  <c r="AM1657" i="1" s="1"/>
  <c r="B1621" i="1"/>
  <c r="AL1621" i="1" s="1"/>
  <c r="B1603" i="1"/>
  <c r="AL1603" i="1" s="1"/>
  <c r="B1578" i="1"/>
  <c r="AM1578" i="1" s="1"/>
  <c r="B1564" i="1"/>
  <c r="AM1564" i="1" s="1"/>
  <c r="B1555" i="1"/>
  <c r="AM1555" i="1" s="1"/>
  <c r="B1527" i="1"/>
  <c r="AL1527" i="1" s="1"/>
  <c r="B1513" i="1"/>
  <c r="AM1513" i="1" s="1"/>
  <c r="B1492" i="1"/>
  <c r="AL1492" i="1" s="1"/>
  <c r="B1447" i="1"/>
  <c r="AM1447" i="1" s="1"/>
  <c r="B1433" i="1"/>
  <c r="AL1433" i="1" s="1"/>
  <c r="B1422" i="1"/>
  <c r="AM1422" i="1" s="1"/>
  <c r="B1417" i="1"/>
  <c r="AM1417" i="1" s="1"/>
  <c r="B1383" i="1"/>
  <c r="AM1383" i="1" s="1"/>
  <c r="B1372" i="1"/>
  <c r="AM1372" i="1" s="1"/>
  <c r="B1361" i="1"/>
  <c r="AL1361" i="1" s="1"/>
  <c r="B1352" i="1"/>
  <c r="AM1352" i="1" s="1"/>
  <c r="B1336" i="1"/>
  <c r="AM1336" i="1" s="1"/>
  <c r="B1327" i="1"/>
  <c r="AL1327" i="1" s="1"/>
  <c r="B1311" i="1"/>
  <c r="AL1311" i="1" s="1"/>
  <c r="B1291" i="1"/>
  <c r="AM1291" i="1" s="1"/>
  <c r="B1277" i="1"/>
  <c r="AL1277" i="1" s="1"/>
  <c r="B1261" i="1"/>
  <c r="AM1261" i="1" s="1"/>
  <c r="B1242" i="1"/>
  <c r="AM1242" i="1" s="1"/>
  <c r="B1183" i="1"/>
  <c r="AL1183" i="1" s="1"/>
  <c r="B1158" i="1"/>
  <c r="AL1158" i="1" s="1"/>
  <c r="B1121" i="1"/>
  <c r="AL1121" i="1" s="1"/>
  <c r="B1112" i="1"/>
  <c r="AL1112" i="1" s="1"/>
  <c r="B1086" i="1"/>
  <c r="AM1086" i="1" s="1"/>
  <c r="B1061" i="1"/>
  <c r="AM1061" i="1" s="1"/>
  <c r="B1052" i="1"/>
  <c r="AL1052" i="1" s="1"/>
  <c r="B1047" i="1"/>
  <c r="AL1047" i="1" s="1"/>
  <c r="B1027" i="1"/>
  <c r="AL1027" i="1" s="1"/>
  <c r="B1000" i="1"/>
  <c r="AM1000" i="1" s="1"/>
  <c r="B989" i="1"/>
  <c r="AM989" i="1" s="1"/>
  <c r="B980" i="1"/>
  <c r="AM980" i="1" s="1"/>
  <c r="B973" i="1"/>
  <c r="AL973" i="1" s="1"/>
  <c r="B953" i="1"/>
  <c r="AL953" i="1" s="1"/>
  <c r="B944" i="1"/>
  <c r="AL944" i="1" s="1"/>
  <c r="B937" i="1"/>
  <c r="AL937" i="1" s="1"/>
  <c r="B928" i="1"/>
  <c r="AM928" i="1" s="1"/>
  <c r="B919" i="1"/>
  <c r="AL919" i="1" s="1"/>
  <c r="B903" i="1"/>
  <c r="AM903" i="1" s="1"/>
  <c r="B834" i="1"/>
  <c r="AL834" i="1" s="1"/>
  <c r="B823" i="1"/>
  <c r="AL823" i="1" s="1"/>
  <c r="B799" i="1"/>
  <c r="AM799" i="1" s="1"/>
  <c r="B786" i="1"/>
  <c r="B736" i="1"/>
  <c r="AL736" i="1" s="1"/>
  <c r="B725" i="1"/>
  <c r="AL725" i="1" s="1"/>
  <c r="B704" i="1"/>
  <c r="AL704" i="1" s="1"/>
  <c r="B2312" i="1"/>
  <c r="B2283" i="1"/>
  <c r="AM2283" i="1" s="1"/>
  <c r="B2269" i="1"/>
  <c r="AL2269" i="1" s="1"/>
  <c r="B2257" i="1"/>
  <c r="AM2257" i="1" s="1"/>
  <c r="B2248" i="1"/>
  <c r="AL2248" i="1" s="1"/>
  <c r="B2225" i="1"/>
  <c r="AL2225" i="1" s="1"/>
  <c r="B2180" i="1"/>
  <c r="AL2180" i="1" s="1"/>
  <c r="B2173" i="1"/>
  <c r="AM2173" i="1" s="1"/>
  <c r="B2155" i="1"/>
  <c r="AL2155" i="1" s="1"/>
  <c r="B2130" i="1"/>
  <c r="AM2130" i="1" s="1"/>
  <c r="B2125" i="1"/>
  <c r="AM2125" i="1" s="1"/>
  <c r="B2096" i="1"/>
  <c r="AM2096" i="1" s="1"/>
  <c r="B2091" i="1"/>
  <c r="AM2091" i="1" s="1"/>
  <c r="B2046" i="1"/>
  <c r="B2032" i="1"/>
  <c r="AL2032" i="1" s="1"/>
  <c r="B2023" i="1"/>
  <c r="AL2023" i="1" s="1"/>
  <c r="B1984" i="1"/>
  <c r="AM1984" i="1" s="1"/>
  <c r="B1972" i="1"/>
  <c r="AM1972" i="1" s="1"/>
  <c r="B1952" i="1"/>
  <c r="AL1952" i="1" s="1"/>
  <c r="B1945" i="1"/>
  <c r="AM1945" i="1" s="1"/>
  <c r="B1927" i="1"/>
  <c r="AM1927" i="1" s="1"/>
  <c r="B1902" i="1"/>
  <c r="AM1902" i="1" s="1"/>
  <c r="B1888" i="1"/>
  <c r="AM1888" i="1" s="1"/>
  <c r="B1844" i="1"/>
  <c r="AM1844" i="1" s="1"/>
  <c r="B1839" i="1"/>
  <c r="AM1839" i="1" s="1"/>
  <c r="B1832" i="1"/>
  <c r="AM1832" i="1" s="1"/>
  <c r="B1825" i="1"/>
  <c r="AM1825" i="1" s="1"/>
  <c r="B1795" i="1"/>
  <c r="AM1795" i="1" s="1"/>
  <c r="B1756" i="1"/>
  <c r="AM1756" i="1" s="1"/>
  <c r="B1747" i="1"/>
  <c r="AL1747" i="1" s="1"/>
  <c r="B1731" i="1"/>
  <c r="AL1731" i="1" s="1"/>
  <c r="B1669" i="1"/>
  <c r="AM1669" i="1" s="1"/>
  <c r="B1662" i="1"/>
  <c r="AL1662" i="1" s="1"/>
  <c r="B1648" i="1"/>
  <c r="AM1648" i="1" s="1"/>
  <c r="B1637" i="1"/>
  <c r="AM1637" i="1" s="1"/>
  <c r="B1626" i="1"/>
  <c r="AM1626" i="1" s="1"/>
  <c r="B1612" i="1"/>
  <c r="AL1612" i="1" s="1"/>
  <c r="B1592" i="1"/>
  <c r="AM1592" i="1" s="1"/>
  <c r="B1541" i="1"/>
  <c r="AM1541" i="1" s="1"/>
  <c r="B1532" i="1"/>
  <c r="AM1532" i="1" s="1"/>
  <c r="B1518" i="1"/>
  <c r="AL1518" i="1" s="1"/>
  <c r="B1504" i="1"/>
  <c r="AM1504" i="1" s="1"/>
  <c r="B1495" i="1"/>
  <c r="AM1495" i="1" s="1"/>
  <c r="B1481" i="1"/>
  <c r="AL1481" i="1" s="1"/>
  <c r="B1470" i="1"/>
  <c r="B1456" i="1"/>
  <c r="AM1456" i="1" s="1"/>
  <c r="B1408" i="1"/>
  <c r="AM1408" i="1" s="1"/>
  <c r="B1388" i="1"/>
  <c r="AM1388" i="1" s="1"/>
  <c r="B1381" i="1"/>
  <c r="AM1381" i="1" s="1"/>
  <c r="B1345" i="1"/>
  <c r="AM1345" i="1" s="1"/>
  <c r="B1316" i="1"/>
  <c r="AL1316" i="1" s="1"/>
  <c r="B1309" i="1"/>
  <c r="AM1309" i="1" s="1"/>
  <c r="B1300" i="1"/>
  <c r="AM1300" i="1" s="1"/>
  <c r="B1266" i="1"/>
  <c r="AL1266" i="1" s="1"/>
  <c r="B1215" i="1"/>
  <c r="AM1215" i="1" s="1"/>
  <c r="B1204" i="1"/>
  <c r="AM1204" i="1" s="1"/>
  <c r="B1195" i="1"/>
  <c r="AM1195" i="1" s="1"/>
  <c r="B1172" i="1"/>
  <c r="B1167" i="1"/>
  <c r="AM1167" i="1" s="1"/>
  <c r="B1147" i="1"/>
  <c r="AL1147" i="1" s="1"/>
  <c r="B1133" i="1"/>
  <c r="B1098" i="1"/>
  <c r="AM1098" i="1" s="1"/>
  <c r="B1075" i="1"/>
  <c r="AL1075" i="1" s="1"/>
  <c r="B1036" i="1"/>
  <c r="AL1036" i="1" s="1"/>
  <c r="B1011" i="1"/>
  <c r="AM1011" i="1" s="1"/>
  <c r="B908" i="1"/>
  <c r="AM908" i="1" s="1"/>
  <c r="B881" i="1"/>
  <c r="AM881" i="1" s="1"/>
  <c r="B870" i="1"/>
  <c r="AM870" i="1" s="1"/>
  <c r="B859" i="1"/>
  <c r="AL859" i="1" s="1"/>
  <c r="B848" i="1"/>
  <c r="B784" i="1"/>
  <c r="AM784" i="1" s="1"/>
  <c r="B749" i="1"/>
  <c r="AM749" i="1" s="1"/>
  <c r="B728" i="1"/>
  <c r="B691" i="1"/>
  <c r="AL691" i="1" s="1"/>
  <c r="B680" i="1"/>
  <c r="AM680" i="1" s="1"/>
  <c r="B665" i="1"/>
  <c r="AM665" i="1" s="1"/>
  <c r="B189" i="1"/>
  <c r="AL189" i="1" s="1"/>
  <c r="B537" i="1"/>
  <c r="AM537" i="1" s="1"/>
  <c r="B573" i="1"/>
  <c r="AM573" i="1" s="1"/>
  <c r="B585" i="1"/>
  <c r="AL585" i="1" s="1"/>
  <c r="B645" i="1"/>
  <c r="AM645" i="1" s="1"/>
  <c r="B693" i="1"/>
  <c r="B705" i="1"/>
  <c r="AL705" i="1" s="1"/>
  <c r="B729" i="1"/>
  <c r="AL729" i="1" s="1"/>
  <c r="B741" i="1"/>
  <c r="AL741" i="1" s="1"/>
  <c r="B753" i="1"/>
  <c r="AL753" i="1" s="1"/>
  <c r="B777" i="1"/>
  <c r="AM777" i="1" s="1"/>
  <c r="B789" i="1"/>
  <c r="AM789" i="1" s="1"/>
  <c r="B801" i="1"/>
  <c r="AM801" i="1" s="1"/>
  <c r="B813" i="1"/>
  <c r="AM813" i="1" s="1"/>
  <c r="B825" i="1"/>
  <c r="AL825" i="1" s="1"/>
  <c r="B837" i="1"/>
  <c r="AL837" i="1" s="1"/>
  <c r="B849" i="1"/>
  <c r="AL849" i="1" s="1"/>
  <c r="B861" i="1"/>
  <c r="AL861" i="1" s="1"/>
  <c r="B873" i="1"/>
  <c r="AM873" i="1" s="1"/>
  <c r="B885" i="1"/>
  <c r="AM885" i="1" s="1"/>
  <c r="B897" i="1"/>
  <c r="AM897" i="1" s="1"/>
  <c r="B909" i="1"/>
  <c r="AL909" i="1" s="1"/>
  <c r="B921" i="1"/>
  <c r="AM921" i="1" s="1"/>
  <c r="B933" i="1"/>
  <c r="AM933" i="1" s="1"/>
  <c r="B945" i="1"/>
  <c r="AL945" i="1" s="1"/>
  <c r="B957" i="1"/>
  <c r="AM957" i="1" s="1"/>
  <c r="B969" i="1"/>
  <c r="AL969" i="1" s="1"/>
  <c r="B981" i="1"/>
  <c r="AM981" i="1" s="1"/>
  <c r="B993" i="1"/>
  <c r="AL993" i="1" s="1"/>
  <c r="B10" i="1"/>
  <c r="B22" i="1"/>
  <c r="AL22" i="1" s="1"/>
  <c r="B34" i="1"/>
  <c r="AM34" i="1" s="1"/>
  <c r="B46" i="1"/>
  <c r="AL46" i="1" s="1"/>
  <c r="B58" i="1"/>
  <c r="AL58" i="1" s="1"/>
  <c r="B70" i="1"/>
  <c r="AM70" i="1" s="1"/>
  <c r="B82" i="1"/>
  <c r="AL82" i="1" s="1"/>
  <c r="B94" i="1"/>
  <c r="AM94" i="1" s="1"/>
  <c r="B106" i="1"/>
  <c r="AM106" i="1" s="1"/>
  <c r="B118" i="1"/>
  <c r="AL118" i="1" s="1"/>
  <c r="B130" i="1"/>
  <c r="AM130" i="1" s="1"/>
  <c r="B142" i="1"/>
  <c r="B154" i="1"/>
  <c r="B166" i="1"/>
  <c r="AM166" i="1" s="1"/>
  <c r="B178" i="1"/>
  <c r="AM178" i="1" s="1"/>
  <c r="B190" i="1"/>
  <c r="AM190" i="1" s="1"/>
  <c r="B202" i="1"/>
  <c r="AM202" i="1" s="1"/>
  <c r="B214" i="1"/>
  <c r="AM214" i="1" s="1"/>
  <c r="B1005" i="1"/>
  <c r="AL1005" i="1" s="1"/>
  <c r="B1017" i="1"/>
  <c r="AM1017" i="1" s="1"/>
  <c r="B1029" i="1"/>
  <c r="AL1029" i="1" s="1"/>
  <c r="B1041" i="1"/>
  <c r="AL1041" i="1" s="1"/>
  <c r="B1053" i="1"/>
  <c r="B1065" i="1"/>
  <c r="B1077" i="1"/>
  <c r="AM1077" i="1" s="1"/>
  <c r="B1089" i="1"/>
  <c r="AM1089" i="1" s="1"/>
  <c r="B1101" i="1"/>
  <c r="AL1101" i="1" s="1"/>
  <c r="B1113" i="1"/>
  <c r="AM1113" i="1" s="1"/>
  <c r="B1125" i="1"/>
  <c r="AM1125" i="1" s="1"/>
  <c r="B1137" i="1"/>
  <c r="AM1137" i="1" s="1"/>
  <c r="B1149" i="1"/>
  <c r="AL1149" i="1" s="1"/>
  <c r="B1161" i="1"/>
  <c r="AM1161" i="1" s="1"/>
  <c r="B1173" i="1"/>
  <c r="AM1173" i="1" s="1"/>
  <c r="B1185" i="1"/>
  <c r="AL1185" i="1" s="1"/>
  <c r="B1197" i="1"/>
  <c r="AM1197" i="1" s="1"/>
  <c r="B1209" i="1"/>
  <c r="AM1209" i="1" s="1"/>
  <c r="B1221" i="1"/>
  <c r="AM1221" i="1" s="1"/>
  <c r="B1233" i="1"/>
  <c r="AM1233" i="1" s="1"/>
  <c r="B1245" i="1"/>
  <c r="AM1245" i="1" s="1"/>
  <c r="B1257" i="1"/>
  <c r="AM1257" i="1" s="1"/>
  <c r="B1269" i="1"/>
  <c r="AL1269" i="1" s="1"/>
  <c r="B1281" i="1"/>
  <c r="AM1281" i="1" s="1"/>
  <c r="B1293" i="1"/>
  <c r="AL1293" i="1" s="1"/>
  <c r="B1305" i="1"/>
  <c r="AL1305" i="1" s="1"/>
  <c r="B1317" i="1"/>
  <c r="AM1317" i="1" s="1"/>
  <c r="B1329" i="1"/>
  <c r="AM1329" i="1" s="1"/>
  <c r="B1341" i="1"/>
  <c r="AM1341" i="1" s="1"/>
  <c r="B1353" i="1"/>
  <c r="AM1353" i="1" s="1"/>
  <c r="B1365" i="1"/>
  <c r="AM1365" i="1" s="1"/>
  <c r="B1377" i="1"/>
  <c r="AM1377" i="1" s="1"/>
  <c r="B1389" i="1"/>
  <c r="AL1389" i="1" s="1"/>
  <c r="B1401" i="1"/>
  <c r="AM1401" i="1" s="1"/>
  <c r="B1413" i="1"/>
  <c r="AM1413" i="1" s="1"/>
  <c r="B1425" i="1"/>
  <c r="AL1425" i="1" s="1"/>
  <c r="B1437" i="1"/>
  <c r="AM1437" i="1" s="1"/>
  <c r="B1449" i="1"/>
  <c r="AM1449" i="1" s="1"/>
  <c r="B1461" i="1"/>
  <c r="AL1461" i="1" s="1"/>
  <c r="B1473" i="1"/>
  <c r="AM1473" i="1" s="1"/>
  <c r="B1485" i="1"/>
  <c r="AM1485" i="1" s="1"/>
  <c r="B1497" i="1"/>
  <c r="AM1497" i="1" s="1"/>
  <c r="B1509" i="1"/>
  <c r="B1521" i="1"/>
  <c r="AL1521" i="1" s="1"/>
  <c r="B1533" i="1"/>
  <c r="AM1533" i="1" s="1"/>
  <c r="B1545" i="1"/>
  <c r="B1557" i="1"/>
  <c r="AL1557" i="1" s="1"/>
  <c r="B1569" i="1"/>
  <c r="AM1569" i="1" s="1"/>
  <c r="B1581" i="1"/>
  <c r="AL1581" i="1" s="1"/>
  <c r="B1593" i="1"/>
  <c r="AL1593" i="1" s="1"/>
  <c r="B1605" i="1"/>
  <c r="AL1605" i="1" s="1"/>
  <c r="B1617" i="1"/>
  <c r="AL1617" i="1" s="1"/>
  <c r="B1629" i="1"/>
  <c r="AM1629" i="1" s="1"/>
  <c r="B1641" i="1"/>
  <c r="B1653" i="1"/>
  <c r="AM1653" i="1" s="1"/>
  <c r="B1665" i="1"/>
  <c r="AL1665" i="1" s="1"/>
  <c r="B1677" i="1"/>
  <c r="AM1677" i="1" s="1"/>
  <c r="B1689" i="1"/>
  <c r="AL1689" i="1" s="1"/>
  <c r="B1701" i="1"/>
  <c r="AL1701" i="1" s="1"/>
  <c r="B1713" i="1"/>
  <c r="AM1713" i="1" s="1"/>
  <c r="B1725" i="1"/>
  <c r="AL1725" i="1" s="1"/>
  <c r="B1737" i="1"/>
  <c r="AL1737" i="1" s="1"/>
  <c r="B1749" i="1"/>
  <c r="AM1749" i="1" s="1"/>
  <c r="B1761" i="1"/>
  <c r="AM1761" i="1" s="1"/>
  <c r="B1773" i="1"/>
  <c r="B1785" i="1"/>
  <c r="AM1785" i="1" s="1"/>
  <c r="B1797" i="1"/>
  <c r="B1809" i="1"/>
  <c r="AM1809" i="1" s="1"/>
  <c r="B1821" i="1"/>
  <c r="AM1821" i="1" s="1"/>
  <c r="B1833" i="1"/>
  <c r="B1845" i="1"/>
  <c r="AM1845" i="1" s="1"/>
  <c r="B1857" i="1"/>
  <c r="AM1857" i="1" s="1"/>
  <c r="B1869" i="1"/>
  <c r="AL1869" i="1" s="1"/>
  <c r="B1881" i="1"/>
  <c r="AM1881" i="1" s="1"/>
  <c r="B1893" i="1"/>
  <c r="AL1893" i="1" s="1"/>
  <c r="B1905" i="1"/>
  <c r="AM1905" i="1" s="1"/>
  <c r="B1917" i="1"/>
  <c r="AM1917" i="1" s="1"/>
  <c r="B1929" i="1"/>
  <c r="B1941" i="1"/>
  <c r="B1953" i="1"/>
  <c r="AM1953" i="1" s="1"/>
  <c r="B1965" i="1"/>
  <c r="AM1965" i="1" s="1"/>
  <c r="B1977" i="1"/>
  <c r="B1989" i="1"/>
  <c r="AL1989" i="1" s="1"/>
  <c r="B2001" i="1"/>
  <c r="AM2001" i="1" s="1"/>
  <c r="B2013" i="1"/>
  <c r="AL2013" i="1" s="1"/>
  <c r="B144" i="1"/>
  <c r="AM144" i="1" s="1"/>
  <c r="B360" i="1"/>
  <c r="AM360" i="1" s="1"/>
  <c r="B384" i="1"/>
  <c r="AM384" i="1" s="1"/>
  <c r="B396" i="1"/>
  <c r="AM396" i="1" s="1"/>
  <c r="B444" i="1"/>
  <c r="B492" i="1"/>
  <c r="AM492" i="1" s="1"/>
  <c r="B528" i="1"/>
  <c r="AM528" i="1" s="1"/>
  <c r="B564" i="1"/>
  <c r="AM564" i="1" s="1"/>
  <c r="B624" i="1"/>
  <c r="AM624" i="1" s="1"/>
  <c r="B672" i="1"/>
  <c r="AM672" i="1" s="1"/>
  <c r="B696" i="1"/>
  <c r="AL696" i="1" s="1"/>
  <c r="B708" i="1"/>
  <c r="AM708" i="1" s="1"/>
  <c r="B720" i="1"/>
  <c r="AL720" i="1" s="1"/>
  <c r="B732" i="1"/>
  <c r="AL732" i="1" s="1"/>
  <c r="B744" i="1"/>
  <c r="AM744" i="1" s="1"/>
  <c r="B756" i="1"/>
  <c r="B792" i="1"/>
  <c r="AL792" i="1" s="1"/>
  <c r="B804" i="1"/>
  <c r="B816" i="1"/>
  <c r="AM816" i="1" s="1"/>
  <c r="B828" i="1"/>
  <c r="AM828" i="1" s="1"/>
  <c r="B840" i="1"/>
  <c r="AL840" i="1" s="1"/>
  <c r="B852" i="1"/>
  <c r="AL852" i="1" s="1"/>
  <c r="B864" i="1"/>
  <c r="AL864" i="1" s="1"/>
  <c r="B876" i="1"/>
  <c r="AM876" i="1" s="1"/>
  <c r="B888" i="1"/>
  <c r="AL888" i="1" s="1"/>
  <c r="B900" i="1"/>
  <c r="AL900" i="1" s="1"/>
  <c r="B912" i="1"/>
  <c r="AM912" i="1" s="1"/>
  <c r="B924" i="1"/>
  <c r="AL924" i="1" s="1"/>
  <c r="B936" i="1"/>
  <c r="AM936" i="1" s="1"/>
  <c r="B948" i="1"/>
  <c r="B960" i="1"/>
  <c r="AM960" i="1" s="1"/>
  <c r="B972" i="1"/>
  <c r="AM972" i="1" s="1"/>
  <c r="B984" i="1"/>
  <c r="AM984" i="1" s="1"/>
  <c r="B996" i="1"/>
  <c r="AM996" i="1" s="1"/>
  <c r="B1008" i="1"/>
  <c r="AL1008" i="1" s="1"/>
  <c r="B1020" i="1"/>
  <c r="AM1020" i="1" s="1"/>
  <c r="B1032" i="1"/>
  <c r="AM1032" i="1" s="1"/>
  <c r="B1044" i="1"/>
  <c r="AM1044" i="1" s="1"/>
  <c r="B1056" i="1"/>
  <c r="AM1056" i="1" s="1"/>
  <c r="B1068" i="1"/>
  <c r="B1080" i="1"/>
  <c r="B1092" i="1"/>
  <c r="AM1092" i="1" s="1"/>
  <c r="B1104" i="1"/>
  <c r="AM1104" i="1" s="1"/>
  <c r="B1116" i="1"/>
  <c r="AM1116" i="1" s="1"/>
  <c r="B1128" i="1"/>
  <c r="AM1128" i="1" s="1"/>
  <c r="B1140" i="1"/>
  <c r="AM1140" i="1" s="1"/>
  <c r="B1152" i="1"/>
  <c r="AM1152" i="1" s="1"/>
  <c r="B1164" i="1"/>
  <c r="AL1164" i="1" s="1"/>
  <c r="B1176" i="1"/>
  <c r="AM1176" i="1" s="1"/>
  <c r="B1188" i="1"/>
  <c r="AM1188" i="1" s="1"/>
  <c r="B1200" i="1"/>
  <c r="AM1200" i="1" s="1"/>
  <c r="B1212" i="1"/>
  <c r="B1224" i="1"/>
  <c r="AL1224" i="1" s="1"/>
  <c r="B1236" i="1"/>
  <c r="AL1236" i="1" s="1"/>
  <c r="B1248" i="1"/>
  <c r="AM1248" i="1" s="1"/>
  <c r="B2" i="1"/>
  <c r="B146" i="1"/>
  <c r="AM146" i="1" s="1"/>
  <c r="B242" i="1"/>
  <c r="B266" i="1"/>
  <c r="AM266" i="1" s="1"/>
  <c r="B386" i="1"/>
  <c r="AL386" i="1" s="1"/>
  <c r="B398" i="1"/>
  <c r="AM398" i="1" s="1"/>
  <c r="B410" i="1"/>
  <c r="AM410" i="1" s="1"/>
  <c r="B446" i="1"/>
  <c r="AL446" i="1" s="1"/>
  <c r="B470" i="1"/>
  <c r="B494" i="1"/>
  <c r="AM494" i="1" s="1"/>
  <c r="B590" i="1"/>
  <c r="B602" i="1"/>
  <c r="AL602" i="1" s="1"/>
  <c r="B650" i="1"/>
  <c r="AL650" i="1" s="1"/>
  <c r="B686" i="1"/>
  <c r="AM686" i="1" s="1"/>
  <c r="B698" i="1"/>
  <c r="AM698" i="1" s="1"/>
  <c r="B734" i="1"/>
  <c r="AM734" i="1" s="1"/>
  <c r="B770" i="1"/>
  <c r="AL770" i="1" s="1"/>
  <c r="B782" i="1"/>
  <c r="B794" i="1"/>
  <c r="AL794" i="1" s="1"/>
  <c r="B806" i="1"/>
  <c r="AL806" i="1" s="1"/>
  <c r="B818" i="1"/>
  <c r="AM818" i="1" s="1"/>
  <c r="B830" i="1"/>
  <c r="AM830" i="1" s="1"/>
  <c r="B842" i="1"/>
  <c r="AM842" i="1" s="1"/>
  <c r="B854" i="1"/>
  <c r="AL854" i="1" s="1"/>
  <c r="B866" i="1"/>
  <c r="AL866" i="1" s="1"/>
  <c r="B878" i="1"/>
  <c r="AM878" i="1" s="1"/>
  <c r="B890" i="1"/>
  <c r="AL890" i="1" s="1"/>
  <c r="B902" i="1"/>
  <c r="AL902" i="1" s="1"/>
  <c r="B914" i="1"/>
  <c r="AM914" i="1" s="1"/>
  <c r="B926" i="1"/>
  <c r="AL926" i="1" s="1"/>
  <c r="B938" i="1"/>
  <c r="AL938" i="1" s="1"/>
  <c r="B950" i="1"/>
  <c r="AL950" i="1" s="1"/>
  <c r="B962" i="1"/>
  <c r="B974" i="1"/>
  <c r="AM974" i="1" s="1"/>
  <c r="B986" i="1"/>
  <c r="AM986" i="1" s="1"/>
  <c r="B998" i="1"/>
  <c r="AM998" i="1" s="1"/>
  <c r="B1010" i="1"/>
  <c r="AM1010" i="1" s="1"/>
  <c r="B1022" i="1"/>
  <c r="AL1022" i="1" s="1"/>
  <c r="B1034" i="1"/>
  <c r="AM1034" i="1" s="1"/>
  <c r="B1046" i="1"/>
  <c r="AM1046" i="1" s="1"/>
  <c r="B1058" i="1"/>
  <c r="AM1058" i="1" s="1"/>
  <c r="B1070" i="1"/>
  <c r="AL1070" i="1" s="1"/>
  <c r="B1082" i="1"/>
  <c r="AM1082" i="1" s="1"/>
  <c r="B1094" i="1"/>
  <c r="AL1094" i="1" s="1"/>
  <c r="B1106" i="1"/>
  <c r="B2025" i="1"/>
  <c r="B2037" i="1"/>
  <c r="AL2037" i="1" s="1"/>
  <c r="B2049" i="1"/>
  <c r="AM2049" i="1" s="1"/>
  <c r="B2061" i="1"/>
  <c r="AM2061" i="1" s="1"/>
  <c r="B2073" i="1"/>
  <c r="AM2073" i="1" s="1"/>
  <c r="B2085" i="1"/>
  <c r="AM2085" i="1" s="1"/>
  <c r="B2097" i="1"/>
  <c r="AM2097" i="1" s="1"/>
  <c r="B2109" i="1"/>
  <c r="AM2109" i="1" s="1"/>
  <c r="B2121" i="1"/>
  <c r="AM2121" i="1" s="1"/>
  <c r="B2133" i="1"/>
  <c r="AM2133" i="1" s="1"/>
  <c r="B2145" i="1"/>
  <c r="AM2145" i="1" s="1"/>
  <c r="B2157" i="1"/>
  <c r="AM2157" i="1" s="1"/>
  <c r="B2169" i="1"/>
  <c r="AM2169" i="1" s="1"/>
  <c r="B2181" i="1"/>
  <c r="B2193" i="1"/>
  <c r="AL2193" i="1" s="1"/>
  <c r="B2205" i="1"/>
  <c r="AL2205" i="1" s="1"/>
  <c r="B2217" i="1"/>
  <c r="AM2217" i="1" s="1"/>
  <c r="B2229" i="1"/>
  <c r="AM2229" i="1" s="1"/>
  <c r="B2241" i="1"/>
  <c r="AL2241" i="1" s="1"/>
  <c r="B2253" i="1"/>
  <c r="AM2253" i="1" s="1"/>
  <c r="B2265" i="1"/>
  <c r="AL2265" i="1" s="1"/>
  <c r="B2277" i="1"/>
  <c r="AL2277" i="1" s="1"/>
  <c r="B2289" i="1"/>
  <c r="AM2289" i="1" s="1"/>
  <c r="B2301" i="1"/>
  <c r="AM2301" i="1" s="1"/>
  <c r="B2313" i="1"/>
  <c r="AM2313" i="1" s="1"/>
  <c r="B2325" i="1"/>
  <c r="AM2325" i="1" s="1"/>
  <c r="B2337" i="1"/>
  <c r="AM2337" i="1" s="1"/>
  <c r="B2349" i="1"/>
  <c r="AM2349" i="1" s="1"/>
  <c r="B2361" i="1"/>
  <c r="AM2361" i="1" s="1"/>
  <c r="B2373" i="1"/>
  <c r="AM2373" i="1" s="1"/>
  <c r="B2385" i="1"/>
  <c r="AM2385" i="1" s="1"/>
  <c r="B2397" i="1"/>
  <c r="AM2397" i="1" s="1"/>
  <c r="B2409" i="1"/>
  <c r="AM2409" i="1" s="1"/>
  <c r="B2421" i="1"/>
  <c r="AM2421" i="1" s="1"/>
  <c r="B2433" i="1"/>
  <c r="AL2433" i="1" s="1"/>
  <c r="B2445" i="1"/>
  <c r="B2457" i="1"/>
  <c r="B2469" i="1"/>
  <c r="AL2469" i="1" s="1"/>
  <c r="B2481" i="1"/>
  <c r="AL2481" i="1" s="1"/>
  <c r="B2493" i="1"/>
  <c r="AM2493" i="1" s="1"/>
  <c r="B2505" i="1"/>
  <c r="AM2505" i="1" s="1"/>
  <c r="B2517" i="1"/>
  <c r="AL2517" i="1" s="1"/>
  <c r="B2529" i="1"/>
  <c r="AM2529" i="1" s="1"/>
  <c r="B2541" i="1"/>
  <c r="AM2541" i="1" s="1"/>
  <c r="B2553" i="1"/>
  <c r="AM2553" i="1" s="1"/>
  <c r="B2565" i="1"/>
  <c r="AM2565" i="1" s="1"/>
  <c r="B2577" i="1"/>
  <c r="AM2577" i="1" s="1"/>
  <c r="B2589" i="1"/>
  <c r="AM2589" i="1" s="1"/>
  <c r="B2601" i="1"/>
  <c r="AM2601" i="1" s="1"/>
  <c r="B2613" i="1"/>
  <c r="AM2613" i="1" s="1"/>
  <c r="B2625" i="1"/>
  <c r="AM2625" i="1" s="1"/>
  <c r="B2637" i="1"/>
  <c r="AM2637" i="1" s="1"/>
  <c r="B2649" i="1"/>
  <c r="AM2649" i="1" s="1"/>
  <c r="B2661" i="1"/>
  <c r="AM2661" i="1" s="1"/>
  <c r="B2673" i="1"/>
  <c r="AM2673" i="1" s="1"/>
  <c r="B2685" i="1"/>
  <c r="AM2685" i="1" s="1"/>
  <c r="B2697" i="1"/>
  <c r="AM2697" i="1" s="1"/>
  <c r="B2709" i="1"/>
  <c r="AM2709" i="1" s="1"/>
  <c r="B2721" i="1"/>
  <c r="AM2721" i="1" s="1"/>
  <c r="B2733" i="1"/>
  <c r="AM2733" i="1" s="1"/>
  <c r="B2745" i="1"/>
  <c r="AM2745" i="1" s="1"/>
  <c r="B2757" i="1"/>
  <c r="AM2757" i="1" s="1"/>
  <c r="B2769" i="1"/>
  <c r="AM2769" i="1" s="1"/>
  <c r="B2781" i="1"/>
  <c r="AM2781" i="1" s="1"/>
  <c r="B2793" i="1"/>
  <c r="AM2793" i="1" s="1"/>
  <c r="B2805" i="1"/>
  <c r="AM2805" i="1" s="1"/>
  <c r="B2817" i="1"/>
  <c r="AM2817" i="1" s="1"/>
  <c r="B2829" i="1"/>
  <c r="AM2829" i="1" s="1"/>
  <c r="B2841" i="1"/>
  <c r="AM2841" i="1" s="1"/>
  <c r="B2853" i="1"/>
  <c r="AL2853" i="1" s="1"/>
  <c r="B2865" i="1"/>
  <c r="AL2865" i="1" s="1"/>
  <c r="B2877" i="1"/>
  <c r="AM2877" i="1" s="1"/>
  <c r="B2889" i="1"/>
  <c r="AM2889" i="1" s="1"/>
  <c r="B2901" i="1"/>
  <c r="AM2901" i="1" s="1"/>
  <c r="B2913" i="1"/>
  <c r="AL2913" i="1" s="1"/>
  <c r="B2925" i="1"/>
  <c r="AL2925" i="1" s="1"/>
  <c r="B2937" i="1"/>
  <c r="AM2937" i="1" s="1"/>
  <c r="B2949" i="1"/>
  <c r="B2961" i="1"/>
  <c r="AM2961" i="1" s="1"/>
  <c r="B2973" i="1"/>
  <c r="AM2973" i="1" s="1"/>
  <c r="B2985" i="1"/>
  <c r="AL2985" i="1" s="1"/>
  <c r="B2997" i="1"/>
  <c r="AM2997" i="1" s="1"/>
  <c r="B226" i="1"/>
  <c r="AM226" i="1" s="1"/>
  <c r="B238" i="1"/>
  <c r="B250" i="1"/>
  <c r="B262" i="1"/>
  <c r="AL262" i="1" s="1"/>
  <c r="B274" i="1"/>
  <c r="AM274" i="1" s="1"/>
  <c r="B286" i="1"/>
  <c r="AL286" i="1" s="1"/>
  <c r="B298" i="1"/>
  <c r="AM298" i="1" s="1"/>
  <c r="B310" i="1"/>
  <c r="AL310" i="1" s="1"/>
  <c r="B322" i="1"/>
  <c r="AL322" i="1" s="1"/>
  <c r="B334" i="1"/>
  <c r="AL334" i="1" s="1"/>
  <c r="B346" i="1"/>
  <c r="AM346" i="1" s="1"/>
  <c r="B358" i="1"/>
  <c r="AL358" i="1" s="1"/>
  <c r="B370" i="1"/>
  <c r="AL370" i="1" s="1"/>
  <c r="B382" i="1"/>
  <c r="AM382" i="1" s="1"/>
  <c r="B394" i="1"/>
  <c r="B406" i="1"/>
  <c r="B418" i="1"/>
  <c r="AM418" i="1" s="1"/>
  <c r="B430" i="1"/>
  <c r="AL430" i="1" s="1"/>
  <c r="B442" i="1"/>
  <c r="AL442" i="1" s="1"/>
  <c r="B454" i="1"/>
  <c r="B466" i="1"/>
  <c r="AL466" i="1" s="1"/>
  <c r="B478" i="1"/>
  <c r="AM478" i="1" s="1"/>
  <c r="B490" i="1"/>
  <c r="AM490" i="1" s="1"/>
  <c r="B502" i="1"/>
  <c r="AM502" i="1" s="1"/>
  <c r="B514" i="1"/>
  <c r="AM514" i="1" s="1"/>
  <c r="B526" i="1"/>
  <c r="AL526" i="1" s="1"/>
  <c r="B538" i="1"/>
  <c r="AM538" i="1" s="1"/>
  <c r="B550" i="1"/>
  <c r="AM550" i="1" s="1"/>
  <c r="B562" i="1"/>
  <c r="AM562" i="1" s="1"/>
  <c r="B574" i="1"/>
  <c r="AM574" i="1" s="1"/>
  <c r="B586" i="1"/>
  <c r="AL586" i="1" s="1"/>
  <c r="B598" i="1"/>
  <c r="AL598" i="1" s="1"/>
  <c r="B610" i="1"/>
  <c r="AL610" i="1" s="1"/>
  <c r="B622" i="1"/>
  <c r="AM622" i="1" s="1"/>
  <c r="B634" i="1"/>
  <c r="AM634" i="1" s="1"/>
  <c r="B646" i="1"/>
  <c r="AM646" i="1" s="1"/>
  <c r="B658" i="1"/>
  <c r="AM658" i="1" s="1"/>
  <c r="B670" i="1"/>
  <c r="AL670" i="1" s="1"/>
  <c r="B682" i="1"/>
  <c r="AM682" i="1" s="1"/>
  <c r="B694" i="1"/>
  <c r="AL694" i="1" s="1"/>
  <c r="B706" i="1"/>
  <c r="AL706" i="1" s="1"/>
  <c r="B718" i="1"/>
  <c r="AL718" i="1" s="1"/>
  <c r="B730" i="1"/>
  <c r="AM730" i="1" s="1"/>
  <c r="B742" i="1"/>
  <c r="AM742" i="1" s="1"/>
  <c r="B754" i="1"/>
  <c r="AL754" i="1" s="1"/>
  <c r="B766" i="1"/>
  <c r="AM766" i="1" s="1"/>
  <c r="B778" i="1"/>
  <c r="AL778" i="1" s="1"/>
  <c r="B790" i="1"/>
  <c r="AL790" i="1" s="1"/>
  <c r="B802" i="1"/>
  <c r="AM802" i="1" s="1"/>
  <c r="B814" i="1"/>
  <c r="AM814" i="1" s="1"/>
  <c r="B826" i="1"/>
  <c r="AM826" i="1" s="1"/>
  <c r="B838" i="1"/>
  <c r="AM838" i="1" s="1"/>
  <c r="B850" i="1"/>
  <c r="AM850" i="1" s="1"/>
  <c r="B862" i="1"/>
  <c r="AL862" i="1" s="1"/>
  <c r="B874" i="1"/>
  <c r="AM874" i="1" s="1"/>
  <c r="B886" i="1"/>
  <c r="AM886" i="1" s="1"/>
  <c r="B898" i="1"/>
  <c r="AM898" i="1" s="1"/>
  <c r="B910" i="1"/>
  <c r="AL910" i="1" s="1"/>
  <c r="B922" i="1"/>
  <c r="AM922" i="1" s="1"/>
  <c r="B934" i="1"/>
  <c r="AL934" i="1" s="1"/>
  <c r="B946" i="1"/>
  <c r="AL946" i="1" s="1"/>
  <c r="B958" i="1"/>
  <c r="B970" i="1"/>
  <c r="AM970" i="1" s="1"/>
  <c r="B982" i="1"/>
  <c r="B994" i="1"/>
  <c r="AM994" i="1" s="1"/>
  <c r="B1006" i="1"/>
  <c r="AM1006" i="1" s="1"/>
  <c r="B1018" i="1"/>
  <c r="AM1018" i="1" s="1"/>
  <c r="B1030" i="1"/>
  <c r="AM1030" i="1" s="1"/>
  <c r="B1042" i="1"/>
  <c r="AL1042" i="1" s="1"/>
  <c r="B1054" i="1"/>
  <c r="AL1054" i="1" s="1"/>
  <c r="B1066" i="1"/>
  <c r="AL1066" i="1" s="1"/>
  <c r="B1078" i="1"/>
  <c r="AL1078" i="1" s="1"/>
  <c r="B1090" i="1"/>
  <c r="AM1090" i="1" s="1"/>
  <c r="B1102" i="1"/>
  <c r="AM1102" i="1" s="1"/>
  <c r="B1114" i="1"/>
  <c r="AM1114" i="1" s="1"/>
  <c r="B1126" i="1"/>
  <c r="AM1126" i="1" s="1"/>
  <c r="B1138" i="1"/>
  <c r="AM1138" i="1" s="1"/>
  <c r="B1150" i="1"/>
  <c r="AM1150" i="1" s="1"/>
  <c r="B1162" i="1"/>
  <c r="AM1162" i="1" s="1"/>
  <c r="B1174" i="1"/>
  <c r="AM1174" i="1" s="1"/>
  <c r="B1186" i="1"/>
  <c r="AM1186" i="1" s="1"/>
  <c r="B1198" i="1"/>
  <c r="AL1198" i="1" s="1"/>
  <c r="B1210" i="1"/>
  <c r="AL1210" i="1" s="1"/>
  <c r="B1222" i="1"/>
  <c r="AM1222" i="1" s="1"/>
  <c r="B1234" i="1"/>
  <c r="AM1234" i="1" s="1"/>
  <c r="B803" i="1"/>
  <c r="AM803" i="1" s="1"/>
  <c r="B827" i="1"/>
  <c r="AM827" i="1" s="1"/>
  <c r="B839" i="1"/>
  <c r="AM839" i="1" s="1"/>
  <c r="B851" i="1"/>
  <c r="AM851" i="1" s="1"/>
  <c r="B863" i="1"/>
  <c r="AM863" i="1" s="1"/>
  <c r="B875" i="1"/>
  <c r="AM875" i="1" s="1"/>
  <c r="B887" i="1"/>
  <c r="AM887" i="1" s="1"/>
  <c r="B899" i="1"/>
  <c r="AL899" i="1" s="1"/>
  <c r="B911" i="1"/>
  <c r="AL911" i="1" s="1"/>
  <c r="B923" i="1"/>
  <c r="AM923" i="1" s="1"/>
  <c r="B935" i="1"/>
  <c r="AM935" i="1" s="1"/>
  <c r="B947" i="1"/>
  <c r="AL947" i="1" s="1"/>
  <c r="B959" i="1"/>
  <c r="AM959" i="1" s="1"/>
  <c r="B971" i="1"/>
  <c r="AM971" i="1" s="1"/>
  <c r="B983" i="1"/>
  <c r="AM983" i="1" s="1"/>
  <c r="B995" i="1"/>
  <c r="AL995" i="1" s="1"/>
  <c r="B1007" i="1"/>
  <c r="AL1007" i="1" s="1"/>
  <c r="B1019" i="1"/>
  <c r="AL1019" i="1" s="1"/>
  <c r="B1031" i="1"/>
  <c r="AM1031" i="1" s="1"/>
  <c r="B1043" i="1"/>
  <c r="AM1043" i="1" s="1"/>
  <c r="B1055" i="1"/>
  <c r="AM1055" i="1" s="1"/>
  <c r="B1067" i="1"/>
  <c r="AM1067" i="1" s="1"/>
  <c r="B1079" i="1"/>
  <c r="AM1079" i="1" s="1"/>
  <c r="B1091" i="1"/>
  <c r="AM1091" i="1" s="1"/>
  <c r="B1103" i="1"/>
  <c r="B1115" i="1"/>
  <c r="AM1115" i="1" s="1"/>
  <c r="B1127" i="1"/>
  <c r="B1139" i="1"/>
  <c r="AL1139" i="1" s="1"/>
  <c r="B1151" i="1"/>
  <c r="AL1151" i="1" s="1"/>
  <c r="B1163" i="1"/>
  <c r="AL1163" i="1" s="1"/>
  <c r="B1175" i="1"/>
  <c r="AM1175" i="1" s="1"/>
  <c r="B1187" i="1"/>
  <c r="AM1187" i="1" s="1"/>
  <c r="B1199" i="1"/>
  <c r="AM1199" i="1" s="1"/>
  <c r="B1211" i="1"/>
  <c r="AM1211" i="1" s="1"/>
  <c r="B1223" i="1"/>
  <c r="AM1223" i="1" s="1"/>
  <c r="B1235" i="1"/>
  <c r="AL1235" i="1" s="1"/>
  <c r="B1247" i="1"/>
  <c r="B1259" i="1"/>
  <c r="AM1259" i="1" s="1"/>
  <c r="B1271" i="1"/>
  <c r="B1283" i="1"/>
  <c r="AM1283" i="1" s="1"/>
  <c r="B1295" i="1"/>
  <c r="AM1295" i="1" s="1"/>
  <c r="B1307" i="1"/>
  <c r="AM1307" i="1" s="1"/>
  <c r="B1319" i="1"/>
  <c r="AM1319" i="1" s="1"/>
  <c r="B1331" i="1"/>
  <c r="AM1331" i="1" s="1"/>
  <c r="B1343" i="1"/>
  <c r="AM1343" i="1" s="1"/>
  <c r="B1355" i="1"/>
  <c r="AL1355" i="1" s="1"/>
  <c r="B1367" i="1"/>
  <c r="AM1367" i="1" s="1"/>
  <c r="B1379" i="1"/>
  <c r="AM1379" i="1" s="1"/>
  <c r="B1391" i="1"/>
  <c r="AL1391" i="1" s="1"/>
  <c r="B1403" i="1"/>
  <c r="AL1403" i="1" s="1"/>
  <c r="B1415" i="1"/>
  <c r="AM1415" i="1" s="1"/>
  <c r="B1427" i="1"/>
  <c r="AM1427" i="1" s="1"/>
  <c r="B1439" i="1"/>
  <c r="AM1439" i="1" s="1"/>
  <c r="B1451" i="1"/>
  <c r="AM1451" i="1" s="1"/>
  <c r="B1463" i="1"/>
  <c r="AM1463" i="1" s="1"/>
  <c r="B1475" i="1"/>
  <c r="AL1475" i="1" s="1"/>
  <c r="B1487" i="1"/>
  <c r="AM1487" i="1" s="1"/>
  <c r="B1499" i="1"/>
  <c r="AM1499" i="1" s="1"/>
  <c r="B1511" i="1"/>
  <c r="AM1511" i="1" s="1"/>
  <c r="B1523" i="1"/>
  <c r="AL1523" i="1" s="1"/>
  <c r="B1535" i="1"/>
  <c r="B1547" i="1"/>
  <c r="AM1547" i="1" s="1"/>
  <c r="B1559" i="1"/>
  <c r="AM1559" i="1" s="1"/>
  <c r="B1571" i="1"/>
  <c r="AM1571" i="1" s="1"/>
  <c r="B1583" i="1"/>
  <c r="AM1583" i="1" s="1"/>
  <c r="B1595" i="1"/>
  <c r="AL1595" i="1" s="1"/>
  <c r="B1607" i="1"/>
  <c r="AM1607" i="1" s="1"/>
  <c r="B1619" i="1"/>
  <c r="AM1619" i="1" s="1"/>
  <c r="B1631" i="1"/>
  <c r="AM1631" i="1" s="1"/>
  <c r="B1643" i="1"/>
  <c r="AM1643" i="1" s="1"/>
  <c r="B1655" i="1"/>
  <c r="AM1655" i="1" s="1"/>
  <c r="B1667" i="1"/>
  <c r="AM1667" i="1" s="1"/>
  <c r="B1679" i="1"/>
  <c r="AL1679" i="1" s="1"/>
  <c r="B1691" i="1"/>
  <c r="AM1691" i="1" s="1"/>
  <c r="B1703" i="1"/>
  <c r="B1715" i="1"/>
  <c r="AM1715" i="1" s="1"/>
  <c r="B1727" i="1"/>
  <c r="AM1727" i="1" s="1"/>
  <c r="B1739" i="1"/>
  <c r="AM1739" i="1" s="1"/>
  <c r="B1751" i="1"/>
  <c r="AM1751" i="1" s="1"/>
  <c r="B1763" i="1"/>
  <c r="AM1763" i="1" s="1"/>
  <c r="B1775" i="1"/>
  <c r="AM1775" i="1" s="1"/>
  <c r="B1787" i="1"/>
  <c r="AL1787" i="1" s="1"/>
  <c r="B1799" i="1"/>
  <c r="AM1799" i="1" s="1"/>
  <c r="B1811" i="1"/>
  <c r="AM1811" i="1" s="1"/>
  <c r="B1260" i="1"/>
  <c r="AM1260" i="1" s="1"/>
  <c r="B1272" i="1"/>
  <c r="AM1272" i="1" s="1"/>
  <c r="B1284" i="1"/>
  <c r="AM1284" i="1" s="1"/>
  <c r="B1296" i="1"/>
  <c r="AM1296" i="1" s="1"/>
  <c r="B1308" i="1"/>
  <c r="AM1308" i="1" s="1"/>
  <c r="B1320" i="1"/>
  <c r="AM1320" i="1" s="1"/>
  <c r="B1332" i="1"/>
  <c r="AM1332" i="1" s="1"/>
  <c r="B1344" i="1"/>
  <c r="AM1344" i="1" s="1"/>
  <c r="B1356" i="1"/>
  <c r="AM1356" i="1" s="1"/>
  <c r="B1368" i="1"/>
  <c r="AL1368" i="1" s="1"/>
  <c r="B1380" i="1"/>
  <c r="AM1380" i="1" s="1"/>
  <c r="B1392" i="1"/>
  <c r="AM1392" i="1" s="1"/>
  <c r="B1404" i="1"/>
  <c r="B1416" i="1"/>
  <c r="AM1416" i="1" s="1"/>
  <c r="B1428" i="1"/>
  <c r="AM1428" i="1" s="1"/>
  <c r="B1440" i="1"/>
  <c r="AM1440" i="1" s="1"/>
  <c r="B1452" i="1"/>
  <c r="AM1452" i="1" s="1"/>
  <c r="B1464" i="1"/>
  <c r="AL1464" i="1" s="1"/>
  <c r="B1476" i="1"/>
  <c r="AM1476" i="1" s="1"/>
  <c r="B1488" i="1"/>
  <c r="AM1488" i="1" s="1"/>
  <c r="B1500" i="1"/>
  <c r="AM1500" i="1" s="1"/>
  <c r="B1512" i="1"/>
  <c r="AL1512" i="1" s="1"/>
  <c r="B1524" i="1"/>
  <c r="AM1524" i="1" s="1"/>
  <c r="B1536" i="1"/>
  <c r="AM1536" i="1" s="1"/>
  <c r="B1548" i="1"/>
  <c r="AM1548" i="1" s="1"/>
  <c r="B1560" i="1"/>
  <c r="AL1560" i="1" s="1"/>
  <c r="B1572" i="1"/>
  <c r="B1584" i="1"/>
  <c r="AM1584" i="1" s="1"/>
  <c r="B1596" i="1"/>
  <c r="AM1596" i="1" s="1"/>
  <c r="B1608" i="1"/>
  <c r="AM1608" i="1" s="1"/>
  <c r="B1620" i="1"/>
  <c r="AL1620" i="1" s="1"/>
  <c r="B1632" i="1"/>
  <c r="AM1632" i="1" s="1"/>
  <c r="B1644" i="1"/>
  <c r="AM1644" i="1" s="1"/>
  <c r="B1656" i="1"/>
  <c r="AL1656" i="1" s="1"/>
  <c r="B1668" i="1"/>
  <c r="AM1668" i="1" s="1"/>
  <c r="B1680" i="1"/>
  <c r="AM1680" i="1" s="1"/>
  <c r="B1692" i="1"/>
  <c r="AM1692" i="1" s="1"/>
  <c r="B1704" i="1"/>
  <c r="B1716" i="1"/>
  <c r="AM1716" i="1" s="1"/>
  <c r="B1728" i="1"/>
  <c r="AL1728" i="1" s="1"/>
  <c r="B1740" i="1"/>
  <c r="AM1740" i="1" s="1"/>
  <c r="B1752" i="1"/>
  <c r="AM1752" i="1" s="1"/>
  <c r="B1764" i="1"/>
  <c r="AL1764" i="1" s="1"/>
  <c r="B1776" i="1"/>
  <c r="AM1776" i="1" s="1"/>
  <c r="B1788" i="1"/>
  <c r="AM1788" i="1" s="1"/>
  <c r="B1800" i="1"/>
  <c r="AL1800" i="1" s="1"/>
  <c r="B1812" i="1"/>
  <c r="AL1812" i="1" s="1"/>
  <c r="B1824" i="1"/>
  <c r="AL1824" i="1" s="1"/>
  <c r="B1836" i="1"/>
  <c r="B1848" i="1"/>
  <c r="AL1848" i="1" s="1"/>
  <c r="B1860" i="1"/>
  <c r="B1872" i="1"/>
  <c r="AM1872" i="1" s="1"/>
  <c r="B1884" i="1"/>
  <c r="AM1884" i="1" s="1"/>
  <c r="B1896" i="1"/>
  <c r="AM1896" i="1" s="1"/>
  <c r="B1908" i="1"/>
  <c r="AM1908" i="1" s="1"/>
  <c r="B1920" i="1"/>
  <c r="AM1920" i="1" s="1"/>
  <c r="B1932" i="1"/>
  <c r="AM1932" i="1" s="1"/>
  <c r="B1944" i="1"/>
  <c r="AL1944" i="1" s="1"/>
  <c r="B1956" i="1"/>
  <c r="AM1956" i="1" s="1"/>
  <c r="B1968" i="1"/>
  <c r="AL1968" i="1" s="1"/>
  <c r="B1980" i="1"/>
  <c r="B1992" i="1"/>
  <c r="B2004" i="1"/>
  <c r="AM2004" i="1" s="1"/>
  <c r="B2016" i="1"/>
  <c r="AM2016" i="1" s="1"/>
  <c r="B2028" i="1"/>
  <c r="AM2028" i="1" s="1"/>
  <c r="B2040" i="1"/>
  <c r="AM2040" i="1" s="1"/>
  <c r="B2052" i="1"/>
  <c r="AM2052" i="1" s="1"/>
  <c r="B2064" i="1"/>
  <c r="AL2064" i="1" s="1"/>
  <c r="B2076" i="1"/>
  <c r="AL2076" i="1" s="1"/>
  <c r="B2088" i="1"/>
  <c r="AL2088" i="1" s="1"/>
  <c r="B2100" i="1"/>
  <c r="AM2100" i="1" s="1"/>
  <c r="B2112" i="1"/>
  <c r="AM2112" i="1" s="1"/>
  <c r="B2124" i="1"/>
  <c r="AM2124" i="1" s="1"/>
  <c r="B1118" i="1"/>
  <c r="AL1118" i="1" s="1"/>
  <c r="B1130" i="1"/>
  <c r="AM1130" i="1" s="1"/>
  <c r="B1142" i="1"/>
  <c r="AM1142" i="1" s="1"/>
  <c r="B1154" i="1"/>
  <c r="AL1154" i="1" s="1"/>
  <c r="B1166" i="1"/>
  <c r="AL1166" i="1" s="1"/>
  <c r="B1178" i="1"/>
  <c r="AM1178" i="1" s="1"/>
  <c r="B1190" i="1"/>
  <c r="AM1190" i="1" s="1"/>
  <c r="B1202" i="1"/>
  <c r="AM1202" i="1" s="1"/>
  <c r="B1214" i="1"/>
  <c r="AM1214" i="1" s="1"/>
  <c r="B1226" i="1"/>
  <c r="AL1226" i="1" s="1"/>
  <c r="B1238" i="1"/>
  <c r="AL1238" i="1" s="1"/>
  <c r="B1250" i="1"/>
  <c r="B1262" i="1"/>
  <c r="AL1262" i="1" s="1"/>
  <c r="B1274" i="1"/>
  <c r="AL1274" i="1" s="1"/>
  <c r="B1286" i="1"/>
  <c r="AM1286" i="1" s="1"/>
  <c r="B1298" i="1"/>
  <c r="AL1298" i="1" s="1"/>
  <c r="B1310" i="1"/>
  <c r="B1322" i="1"/>
  <c r="AM1322" i="1" s="1"/>
  <c r="B1334" i="1"/>
  <c r="AM1334" i="1" s="1"/>
  <c r="B1346" i="1"/>
  <c r="AM1346" i="1" s="1"/>
  <c r="B1358" i="1"/>
  <c r="AL1358" i="1" s="1"/>
  <c r="B1370" i="1"/>
  <c r="AM1370" i="1" s="1"/>
  <c r="B1382" i="1"/>
  <c r="AM1382" i="1" s="1"/>
  <c r="B1394" i="1"/>
  <c r="B1406" i="1"/>
  <c r="AL1406" i="1" s="1"/>
  <c r="B1418" i="1"/>
  <c r="B1430" i="1"/>
  <c r="AM1430" i="1" s="1"/>
  <c r="B1442" i="1"/>
  <c r="AM1442" i="1" s="1"/>
  <c r="B1454" i="1"/>
  <c r="AM1454" i="1" s="1"/>
  <c r="B1466" i="1"/>
  <c r="AM1466" i="1" s="1"/>
  <c r="B1478" i="1"/>
  <c r="AL1478" i="1" s="1"/>
  <c r="B1490" i="1"/>
  <c r="AL1490" i="1" s="1"/>
  <c r="B1502" i="1"/>
  <c r="AL1502" i="1" s="1"/>
  <c r="B1514" i="1"/>
  <c r="AM1514" i="1" s="1"/>
  <c r="B1526" i="1"/>
  <c r="AM1526" i="1" s="1"/>
  <c r="B1538" i="1"/>
  <c r="B1550" i="1"/>
  <c r="AM1550" i="1" s="1"/>
  <c r="B1562" i="1"/>
  <c r="B1574" i="1"/>
  <c r="AL1574" i="1" s="1"/>
  <c r="B1586" i="1"/>
  <c r="AM1586" i="1" s="1"/>
  <c r="B1598" i="1"/>
  <c r="AM1598" i="1" s="1"/>
  <c r="B1610" i="1"/>
  <c r="AM1610" i="1" s="1"/>
  <c r="B1622" i="1"/>
  <c r="AM1622" i="1" s="1"/>
  <c r="B1634" i="1"/>
  <c r="AM1634" i="1" s="1"/>
  <c r="B1646" i="1"/>
  <c r="AM1646" i="1" s="1"/>
  <c r="B1658" i="1"/>
  <c r="AL1658" i="1" s="1"/>
  <c r="B1670" i="1"/>
  <c r="AM1670" i="1" s="1"/>
  <c r="B1682" i="1"/>
  <c r="B1694" i="1"/>
  <c r="AL1694" i="1" s="1"/>
  <c r="B1706" i="1"/>
  <c r="AM1706" i="1" s="1"/>
  <c r="B1718" i="1"/>
  <c r="AL1718" i="1" s="1"/>
  <c r="B1730" i="1"/>
  <c r="AL1730" i="1" s="1"/>
  <c r="B1742" i="1"/>
  <c r="AM1742" i="1" s="1"/>
  <c r="B1754" i="1"/>
  <c r="AM1754" i="1" s="1"/>
  <c r="B1766" i="1"/>
  <c r="AL1766" i="1" s="1"/>
  <c r="B1778" i="1"/>
  <c r="AM1778" i="1" s="1"/>
  <c r="B1790" i="1"/>
  <c r="AL1790" i="1" s="1"/>
  <c r="B1802" i="1"/>
  <c r="AM1802" i="1" s="1"/>
  <c r="B1814" i="1"/>
  <c r="B1826" i="1"/>
  <c r="AM1826" i="1" s="1"/>
  <c r="B1838" i="1"/>
  <c r="B1850" i="1"/>
  <c r="B1862" i="1"/>
  <c r="AM1862" i="1" s="1"/>
  <c r="B1874" i="1"/>
  <c r="AM1874" i="1" s="1"/>
  <c r="B1886" i="1"/>
  <c r="AM1886" i="1" s="1"/>
  <c r="B1898" i="1"/>
  <c r="AL1898" i="1" s="1"/>
  <c r="B1910" i="1"/>
  <c r="AM1910" i="1" s="1"/>
  <c r="B1922" i="1"/>
  <c r="AM1922" i="1" s="1"/>
  <c r="B1934" i="1"/>
  <c r="AM1934" i="1" s="1"/>
  <c r="B1946" i="1"/>
  <c r="AM1946" i="1" s="1"/>
  <c r="B1958" i="1"/>
  <c r="AL1958" i="1" s="1"/>
  <c r="B1970" i="1"/>
  <c r="AM1970" i="1" s="1"/>
  <c r="B1982" i="1"/>
  <c r="AM1982" i="1" s="1"/>
  <c r="B1994" i="1"/>
  <c r="B2006" i="1"/>
  <c r="AM2006" i="1" s="1"/>
  <c r="B3009" i="1"/>
  <c r="AM3009" i="1" s="1"/>
  <c r="B3021" i="1"/>
  <c r="AM3021" i="1" s="1"/>
  <c r="B3033" i="1"/>
  <c r="AM3033" i="1" s="1"/>
  <c r="B3045" i="1"/>
  <c r="AM3045" i="1" s="1"/>
  <c r="B3057" i="1"/>
  <c r="AM3057" i="1" s="1"/>
  <c r="B3069" i="1"/>
  <c r="AM3069" i="1" s="1"/>
  <c r="B3081" i="1"/>
  <c r="AL3081" i="1" s="1"/>
  <c r="B3093" i="1"/>
  <c r="AM3093" i="1" s="1"/>
  <c r="B3105" i="1"/>
  <c r="AL3105" i="1" s="1"/>
  <c r="B3117" i="1"/>
  <c r="AM3117" i="1" s="1"/>
  <c r="B3129" i="1"/>
  <c r="AM3129" i="1" s="1"/>
  <c r="B3141" i="1"/>
  <c r="AM3141" i="1" s="1"/>
  <c r="B3153" i="1"/>
  <c r="AM3153" i="1" s="1"/>
  <c r="B3165" i="1"/>
  <c r="AM3165" i="1" s="1"/>
  <c r="B3177" i="1"/>
  <c r="AL3177" i="1" s="1"/>
  <c r="B3189" i="1"/>
  <c r="AL3189" i="1" s="1"/>
  <c r="B3201" i="1"/>
  <c r="AL3201" i="1" s="1"/>
  <c r="B3213" i="1"/>
  <c r="AL3213" i="1" s="1"/>
  <c r="B3225" i="1"/>
  <c r="AM3225" i="1" s="1"/>
  <c r="B3237" i="1"/>
  <c r="AM3237" i="1" s="1"/>
  <c r="B3249" i="1"/>
  <c r="B3261" i="1"/>
  <c r="B3273" i="1"/>
  <c r="B3285" i="1"/>
  <c r="AM3285" i="1" s="1"/>
  <c r="B3297" i="1"/>
  <c r="AM3297" i="1" s="1"/>
  <c r="B3309" i="1"/>
  <c r="AM3309" i="1" s="1"/>
  <c r="B3321" i="1"/>
  <c r="AL3321" i="1" s="1"/>
  <c r="B3333" i="1"/>
  <c r="AL3333" i="1" s="1"/>
  <c r="B3345" i="1"/>
  <c r="AM3345" i="1" s="1"/>
  <c r="B3357" i="1"/>
  <c r="AM3357" i="1" s="1"/>
  <c r="B3369" i="1"/>
  <c r="AM3369" i="1" s="1"/>
  <c r="B3381" i="1"/>
  <c r="AM3381" i="1" s="1"/>
  <c r="B3393" i="1"/>
  <c r="B3405" i="1"/>
  <c r="AM3405" i="1" s="1"/>
  <c r="B3417" i="1"/>
  <c r="AM3417" i="1" s="1"/>
  <c r="B3429" i="1"/>
  <c r="AM3429" i="1" s="1"/>
  <c r="B3441" i="1"/>
  <c r="AM3441" i="1" s="1"/>
  <c r="B3453" i="1"/>
  <c r="AM3453" i="1" s="1"/>
  <c r="B3465" i="1"/>
  <c r="AM3465" i="1" s="1"/>
  <c r="B3477" i="1"/>
  <c r="AL3477" i="1" s="1"/>
  <c r="B3489" i="1"/>
  <c r="AL3489" i="1" s="1"/>
  <c r="B3501" i="1"/>
  <c r="AM3501" i="1" s="1"/>
  <c r="B3513" i="1"/>
  <c r="AL3513" i="1" s="1"/>
  <c r="B3525" i="1"/>
  <c r="AL3525" i="1" s="1"/>
  <c r="B3537" i="1"/>
  <c r="AL3537" i="1" s="1"/>
  <c r="B3549" i="1"/>
  <c r="B3561" i="1"/>
  <c r="B3573" i="1"/>
  <c r="AM3573" i="1" s="1"/>
  <c r="B3585" i="1"/>
  <c r="AL3585" i="1" s="1"/>
  <c r="B3597" i="1"/>
  <c r="AL3597" i="1" s="1"/>
  <c r="B3609" i="1"/>
  <c r="AM3609" i="1" s="1"/>
  <c r="B3621" i="1"/>
  <c r="AM3621" i="1" s="1"/>
  <c r="B3633" i="1"/>
  <c r="AM3633" i="1" s="1"/>
  <c r="B3645" i="1"/>
  <c r="AL3645" i="1" s="1"/>
  <c r="B3657" i="1"/>
  <c r="AL3657" i="1" s="1"/>
  <c r="B3669" i="1"/>
  <c r="AM3669" i="1" s="1"/>
  <c r="B3681" i="1"/>
  <c r="AM3681" i="1" s="1"/>
  <c r="B3693" i="1"/>
  <c r="AM3693" i="1" s="1"/>
  <c r="B3705" i="1"/>
  <c r="AM3705" i="1" s="1"/>
  <c r="B3717" i="1"/>
  <c r="AM3717" i="1" s="1"/>
  <c r="B3729" i="1"/>
  <c r="AM3729" i="1" s="1"/>
  <c r="B3741" i="1"/>
  <c r="AM3741" i="1" s="1"/>
  <c r="B3753" i="1"/>
  <c r="AL3753" i="1" s="1"/>
  <c r="B3765" i="1"/>
  <c r="AL3765" i="1" s="1"/>
  <c r="B3777" i="1"/>
  <c r="AM3777" i="1" s="1"/>
  <c r="B3789" i="1"/>
  <c r="AL3789" i="1" s="1"/>
  <c r="B3801" i="1"/>
  <c r="AM3801" i="1" s="1"/>
  <c r="B3813" i="1"/>
  <c r="AL3813" i="1" s="1"/>
  <c r="B3825" i="1"/>
  <c r="AM3825" i="1" s="1"/>
  <c r="B3837" i="1"/>
  <c r="AL3837" i="1" s="1"/>
  <c r="B3849" i="1"/>
  <c r="AL3849" i="1" s="1"/>
  <c r="B3861" i="1"/>
  <c r="AL3861" i="1" s="1"/>
  <c r="B3873" i="1"/>
  <c r="AL3873" i="1" s="1"/>
  <c r="B3885" i="1"/>
  <c r="AL3885" i="1" s="1"/>
  <c r="B3897" i="1"/>
  <c r="AL3897" i="1" s="1"/>
  <c r="B3909" i="1"/>
  <c r="AL3909" i="1" s="1"/>
  <c r="B3921" i="1"/>
  <c r="AM3921" i="1" s="1"/>
  <c r="B3933" i="1"/>
  <c r="AM3933" i="1" s="1"/>
  <c r="B3945" i="1"/>
  <c r="AM3945" i="1" s="1"/>
  <c r="B3957" i="1"/>
  <c r="AL3957" i="1" s="1"/>
  <c r="B3969" i="1"/>
  <c r="AL3969" i="1" s="1"/>
  <c r="B3981" i="1"/>
  <c r="AM3981" i="1" s="1"/>
  <c r="B3993" i="1"/>
  <c r="B4005" i="1"/>
  <c r="AM4005" i="1" s="1"/>
  <c r="B392" i="1"/>
  <c r="AM392" i="1" s="1"/>
  <c r="B1246" i="1"/>
  <c r="AL1246" i="1" s="1"/>
  <c r="B1258" i="1"/>
  <c r="AL1258" i="1" s="1"/>
  <c r="B1270" i="1"/>
  <c r="AM1270" i="1" s="1"/>
  <c r="B1282" i="1"/>
  <c r="AM1282" i="1" s="1"/>
  <c r="B1294" i="1"/>
  <c r="AL1294" i="1" s="1"/>
  <c r="B1306" i="1"/>
  <c r="AM1306" i="1" s="1"/>
  <c r="B1318" i="1"/>
  <c r="AM1318" i="1" s="1"/>
  <c r="B1330" i="1"/>
  <c r="B1342" i="1"/>
  <c r="AL1342" i="1" s="1"/>
  <c r="B1354" i="1"/>
  <c r="B1366" i="1"/>
  <c r="AL1366" i="1" s="1"/>
  <c r="B1378" i="1"/>
  <c r="AL1378" i="1" s="1"/>
  <c r="B1390" i="1"/>
  <c r="AM1390" i="1" s="1"/>
  <c r="B1402" i="1"/>
  <c r="AL1402" i="1" s="1"/>
  <c r="B1414" i="1"/>
  <c r="AM1414" i="1" s="1"/>
  <c r="B1426" i="1"/>
  <c r="AM1426" i="1" s="1"/>
  <c r="B1438" i="1"/>
  <c r="AM1438" i="1" s="1"/>
  <c r="B1450" i="1"/>
  <c r="AM1450" i="1" s="1"/>
  <c r="B1462" i="1"/>
  <c r="AL1462" i="1" s="1"/>
  <c r="B1474" i="1"/>
  <c r="B1486" i="1"/>
  <c r="AM1486" i="1" s="1"/>
  <c r="B1498" i="1"/>
  <c r="AL1498" i="1" s="1"/>
  <c r="B1510" i="1"/>
  <c r="AM1510" i="1" s="1"/>
  <c r="B1522" i="1"/>
  <c r="AM1522" i="1" s="1"/>
  <c r="B1534" i="1"/>
  <c r="AM1534" i="1" s="1"/>
  <c r="B1546" i="1"/>
  <c r="AL1546" i="1" s="1"/>
  <c r="B1558" i="1"/>
  <c r="AM1558" i="1" s="1"/>
  <c r="B1570" i="1"/>
  <c r="AM1570" i="1" s="1"/>
  <c r="B1582" i="1"/>
  <c r="AL1582" i="1" s="1"/>
  <c r="B1594" i="1"/>
  <c r="AM1594" i="1" s="1"/>
  <c r="B1606" i="1"/>
  <c r="AL1606" i="1" s="1"/>
  <c r="B1618" i="1"/>
  <c r="B1630" i="1"/>
  <c r="AM1630" i="1" s="1"/>
  <c r="B1642" i="1"/>
  <c r="B1654" i="1"/>
  <c r="AL1654" i="1" s="1"/>
  <c r="B1666" i="1"/>
  <c r="AL1666" i="1" s="1"/>
  <c r="B1678" i="1"/>
  <c r="AM1678" i="1" s="1"/>
  <c r="B1690" i="1"/>
  <c r="AM1690" i="1" s="1"/>
  <c r="B1702" i="1"/>
  <c r="AL1702" i="1" s="1"/>
  <c r="B1714" i="1"/>
  <c r="AM1714" i="1" s="1"/>
  <c r="B1726" i="1"/>
  <c r="AM1726" i="1" s="1"/>
  <c r="B1738" i="1"/>
  <c r="AL1738" i="1" s="1"/>
  <c r="B1750" i="1"/>
  <c r="AL1750" i="1" s="1"/>
  <c r="B1762" i="1"/>
  <c r="B1774" i="1"/>
  <c r="AM1774" i="1" s="1"/>
  <c r="B1786" i="1"/>
  <c r="B1798" i="1"/>
  <c r="AM1798" i="1" s="1"/>
  <c r="B1810" i="1"/>
  <c r="AM1810" i="1" s="1"/>
  <c r="B1822" i="1"/>
  <c r="AL1822" i="1" s="1"/>
  <c r="B1834" i="1"/>
  <c r="AM1834" i="1" s="1"/>
  <c r="B1846" i="1"/>
  <c r="AM1846" i="1" s="1"/>
  <c r="B1858" i="1"/>
  <c r="AM1858" i="1" s="1"/>
  <c r="B1870" i="1"/>
  <c r="AL1870" i="1" s="1"/>
  <c r="B1882" i="1"/>
  <c r="AL1882" i="1" s="1"/>
  <c r="B1894" i="1"/>
  <c r="AM1894" i="1" s="1"/>
  <c r="B1906" i="1"/>
  <c r="B1918" i="1"/>
  <c r="AL1918" i="1" s="1"/>
  <c r="B1930" i="1"/>
  <c r="AM1930" i="1" s="1"/>
  <c r="B1942" i="1"/>
  <c r="AM1942" i="1" s="1"/>
  <c r="B1954" i="1"/>
  <c r="AL1954" i="1" s="1"/>
  <c r="B1966" i="1"/>
  <c r="AM1966" i="1" s="1"/>
  <c r="B1978" i="1"/>
  <c r="AL1978" i="1" s="1"/>
  <c r="B1990" i="1"/>
  <c r="AL1990" i="1" s="1"/>
  <c r="B2002" i="1"/>
  <c r="AL2002" i="1" s="1"/>
  <c r="B2014" i="1"/>
  <c r="AL2014" i="1" s="1"/>
  <c r="B2026" i="1"/>
  <c r="AL2026" i="1" s="1"/>
  <c r="B2038" i="1"/>
  <c r="AM2038" i="1" s="1"/>
  <c r="B2050" i="1"/>
  <c r="AM2050" i="1" s="1"/>
  <c r="B2062" i="1"/>
  <c r="AL2062" i="1" s="1"/>
  <c r="B2074" i="1"/>
  <c r="AL2074" i="1" s="1"/>
  <c r="B2086" i="1"/>
  <c r="AM2086" i="1" s="1"/>
  <c r="B2098" i="1"/>
  <c r="AM2098" i="1" s="1"/>
  <c r="B2110" i="1"/>
  <c r="AL2110" i="1" s="1"/>
  <c r="B2122" i="1"/>
  <c r="AL2122" i="1" s="1"/>
  <c r="B2134" i="1"/>
  <c r="AL2134" i="1" s="1"/>
  <c r="B2146" i="1"/>
  <c r="AM2146" i="1" s="1"/>
  <c r="B2158" i="1"/>
  <c r="B2170" i="1"/>
  <c r="AL2170" i="1" s="1"/>
  <c r="B2182" i="1"/>
  <c r="AM2182" i="1" s="1"/>
  <c r="B2194" i="1"/>
  <c r="AM2194" i="1" s="1"/>
  <c r="B1823" i="1"/>
  <c r="B1835" i="1"/>
  <c r="B1847" i="1"/>
  <c r="AM1847" i="1" s="1"/>
  <c r="B1859" i="1"/>
  <c r="AL1859" i="1" s="1"/>
  <c r="B1871" i="1"/>
  <c r="AL1871" i="1" s="1"/>
  <c r="B1883" i="1"/>
  <c r="AM1883" i="1" s="1"/>
  <c r="B1895" i="1"/>
  <c r="AL1895" i="1" s="1"/>
  <c r="B1907" i="1"/>
  <c r="AM1907" i="1" s="1"/>
  <c r="B1919" i="1"/>
  <c r="AM1919" i="1" s="1"/>
  <c r="B1931" i="1"/>
  <c r="AL1931" i="1" s="1"/>
  <c r="B1943" i="1"/>
  <c r="AL1943" i="1" s="1"/>
  <c r="B1955" i="1"/>
  <c r="AM1955" i="1" s="1"/>
  <c r="B1967" i="1"/>
  <c r="B1979" i="1"/>
  <c r="B1991" i="1"/>
  <c r="AM1991" i="1" s="1"/>
  <c r="B2003" i="1"/>
  <c r="AL2003" i="1" s="1"/>
  <c r="B2015" i="1"/>
  <c r="AM2015" i="1" s="1"/>
  <c r="B2027" i="1"/>
  <c r="AM2027" i="1" s="1"/>
  <c r="B2039" i="1"/>
  <c r="AL2039" i="1" s="1"/>
  <c r="B2051" i="1"/>
  <c r="AM2051" i="1" s="1"/>
  <c r="B2063" i="1"/>
  <c r="AM2063" i="1" s="1"/>
  <c r="B2075" i="1"/>
  <c r="AL2075" i="1" s="1"/>
  <c r="B2087" i="1"/>
  <c r="AL2087" i="1" s="1"/>
  <c r="B2099" i="1"/>
  <c r="AL2099" i="1" s="1"/>
  <c r="B2111" i="1"/>
  <c r="B2123" i="1"/>
  <c r="B2135" i="1"/>
  <c r="AM2135" i="1" s="1"/>
  <c r="B2147" i="1"/>
  <c r="AM2147" i="1" s="1"/>
  <c r="B2159" i="1"/>
  <c r="AM2159" i="1" s="1"/>
  <c r="B2171" i="1"/>
  <c r="AM2171" i="1" s="1"/>
  <c r="B2183" i="1"/>
  <c r="AM2183" i="1" s="1"/>
  <c r="B2195" i="1"/>
  <c r="AL2195" i="1" s="1"/>
  <c r="B2207" i="1"/>
  <c r="AL2207" i="1" s="1"/>
  <c r="B2219" i="1"/>
  <c r="AL2219" i="1" s="1"/>
  <c r="B2231" i="1"/>
  <c r="AL2231" i="1" s="1"/>
  <c r="B2243" i="1"/>
  <c r="AM2243" i="1" s="1"/>
  <c r="B2255" i="1"/>
  <c r="AM2255" i="1" s="1"/>
  <c r="B2267" i="1"/>
  <c r="AM2267" i="1" s="1"/>
  <c r="B2279" i="1"/>
  <c r="AM2279" i="1" s="1"/>
  <c r="B2303" i="1"/>
  <c r="AM2303" i="1" s="1"/>
  <c r="B2315" i="1"/>
  <c r="AM2315" i="1" s="1"/>
  <c r="B2327" i="1"/>
  <c r="AM2327" i="1" s="1"/>
  <c r="B2339" i="1"/>
  <c r="AM2339" i="1" s="1"/>
  <c r="B2351" i="1"/>
  <c r="AM2351" i="1" s="1"/>
  <c r="B2375" i="1"/>
  <c r="AM2375" i="1" s="1"/>
  <c r="B2387" i="1"/>
  <c r="AM2387" i="1" s="1"/>
  <c r="B2399" i="1"/>
  <c r="AM2399" i="1" s="1"/>
  <c r="B2411" i="1"/>
  <c r="AM2411" i="1" s="1"/>
  <c r="B2423" i="1"/>
  <c r="B2435" i="1"/>
  <c r="B2447" i="1"/>
  <c r="AM2447" i="1" s="1"/>
  <c r="B2459" i="1"/>
  <c r="AL2459" i="1" s="1"/>
  <c r="B2471" i="1"/>
  <c r="AM2471" i="1" s="1"/>
  <c r="B2483" i="1"/>
  <c r="AM2483" i="1" s="1"/>
  <c r="B2495" i="1"/>
  <c r="AL2495" i="1" s="1"/>
  <c r="B2507" i="1"/>
  <c r="AM2507" i="1" s="1"/>
  <c r="B2519" i="1"/>
  <c r="AL2519" i="1" s="1"/>
  <c r="B2531" i="1"/>
  <c r="AM2531" i="1" s="1"/>
  <c r="B2543" i="1"/>
  <c r="AM2543" i="1" s="1"/>
  <c r="B2555" i="1"/>
  <c r="AM2555" i="1" s="1"/>
  <c r="B2567" i="1"/>
  <c r="AM2567" i="1" s="1"/>
  <c r="B2579" i="1"/>
  <c r="AL2579" i="1" s="1"/>
  <c r="B2591" i="1"/>
  <c r="AM2591" i="1" s="1"/>
  <c r="B2603" i="1"/>
  <c r="AL2603" i="1" s="1"/>
  <c r="B2615" i="1"/>
  <c r="AM2615" i="1" s="1"/>
  <c r="B2627" i="1"/>
  <c r="AM2627" i="1" s="1"/>
  <c r="B2639" i="1"/>
  <c r="AM2639" i="1" s="1"/>
  <c r="B2651" i="1"/>
  <c r="AM2651" i="1" s="1"/>
  <c r="B2663" i="1"/>
  <c r="AL2663" i="1" s="1"/>
  <c r="B2675" i="1"/>
  <c r="AM2675" i="1" s="1"/>
  <c r="B2687" i="1"/>
  <c r="AM2687" i="1" s="1"/>
  <c r="B487" i="1"/>
  <c r="AM487" i="1" s="1"/>
  <c r="B2699" i="1"/>
  <c r="AM2699" i="1" s="1"/>
  <c r="B2711" i="1"/>
  <c r="AL2711" i="1" s="1"/>
  <c r="B2723" i="1"/>
  <c r="AM2723" i="1" s="1"/>
  <c r="B2735" i="1"/>
  <c r="AL2735" i="1" s="1"/>
  <c r="B2747" i="1"/>
  <c r="AM2747" i="1" s="1"/>
  <c r="B2759" i="1"/>
  <c r="AM2759" i="1" s="1"/>
  <c r="B2771" i="1"/>
  <c r="AM2771" i="1" s="1"/>
  <c r="B2783" i="1"/>
  <c r="AM2783" i="1" s="1"/>
  <c r="B2795" i="1"/>
  <c r="AL2795" i="1" s="1"/>
  <c r="B2819" i="1"/>
  <c r="AM2819" i="1" s="1"/>
  <c r="B2831" i="1"/>
  <c r="AL2831" i="1" s="1"/>
  <c r="B2843" i="1"/>
  <c r="B2855" i="1"/>
  <c r="AM2855" i="1" s="1"/>
  <c r="B2867" i="1"/>
  <c r="B2879" i="1"/>
  <c r="AM2879" i="1" s="1"/>
  <c r="B2891" i="1"/>
  <c r="AM2891" i="1" s="1"/>
  <c r="B2903" i="1"/>
  <c r="AL2903" i="1" s="1"/>
  <c r="B2915" i="1"/>
  <c r="AM2915" i="1" s="1"/>
  <c r="B2927" i="1"/>
  <c r="AL2927" i="1" s="1"/>
  <c r="B2939" i="1"/>
  <c r="AM2939" i="1" s="1"/>
  <c r="B2951" i="1"/>
  <c r="AL2951" i="1" s="1"/>
  <c r="B2963" i="1"/>
  <c r="AM2963" i="1" s="1"/>
  <c r="B2975" i="1"/>
  <c r="AM2975" i="1" s="1"/>
  <c r="B2987" i="1"/>
  <c r="AM2987" i="1" s="1"/>
  <c r="B2999" i="1"/>
  <c r="AM2999" i="1" s="1"/>
  <c r="B3011" i="1"/>
  <c r="AM3011" i="1" s="1"/>
  <c r="B3023" i="1"/>
  <c r="AM3023" i="1" s="1"/>
  <c r="B3035" i="1"/>
  <c r="AM3035" i="1" s="1"/>
  <c r="B3047" i="1"/>
  <c r="AM3047" i="1" s="1"/>
  <c r="B3059" i="1"/>
  <c r="AL3059" i="1" s="1"/>
  <c r="B3071" i="1"/>
  <c r="AM3071" i="1" s="1"/>
  <c r="B3083" i="1"/>
  <c r="AM3083" i="1" s="1"/>
  <c r="B3095" i="1"/>
  <c r="AM3095" i="1" s="1"/>
  <c r="B3107" i="1"/>
  <c r="AL3107" i="1" s="1"/>
  <c r="B3119" i="1"/>
  <c r="B3131" i="1"/>
  <c r="B3143" i="1"/>
  <c r="AM3143" i="1" s="1"/>
  <c r="B3155" i="1"/>
  <c r="AL3155" i="1" s="1"/>
  <c r="B3167" i="1"/>
  <c r="AM3167" i="1" s="1"/>
  <c r="B3179" i="1"/>
  <c r="AM3179" i="1" s="1"/>
  <c r="B3191" i="1"/>
  <c r="AM3191" i="1" s="1"/>
  <c r="B3203" i="1"/>
  <c r="AM3203" i="1" s="1"/>
  <c r="B3215" i="1"/>
  <c r="AL3215" i="1" s="1"/>
  <c r="B3227" i="1"/>
  <c r="AL3227" i="1" s="1"/>
  <c r="B3239" i="1"/>
  <c r="AL3239" i="1" s="1"/>
  <c r="B3251" i="1"/>
  <c r="AL3251" i="1" s="1"/>
  <c r="B3263" i="1"/>
  <c r="AL3263" i="1" s="1"/>
  <c r="B3287" i="1"/>
  <c r="AM3287" i="1" s="1"/>
  <c r="B3299" i="1"/>
  <c r="AM3299" i="1" s="1"/>
  <c r="B3311" i="1"/>
  <c r="B3323" i="1"/>
  <c r="AL3323" i="1" s="1"/>
  <c r="B3335" i="1"/>
  <c r="AM3335" i="1" s="1"/>
  <c r="B3347" i="1"/>
  <c r="AL3347" i="1" s="1"/>
  <c r="B3359" i="1"/>
  <c r="AM3359" i="1" s="1"/>
  <c r="B3371" i="1"/>
  <c r="AM3371" i="1" s="1"/>
  <c r="B3383" i="1"/>
  <c r="AM3383" i="1" s="1"/>
  <c r="B3395" i="1"/>
  <c r="AL3395" i="1" s="1"/>
  <c r="B3407" i="1"/>
  <c r="AL3407" i="1" s="1"/>
  <c r="B3419" i="1"/>
  <c r="AL3419" i="1" s="1"/>
  <c r="B3431" i="1"/>
  <c r="B3443" i="1"/>
  <c r="AM3443" i="1" s="1"/>
  <c r="B3455" i="1"/>
  <c r="B3467" i="1"/>
  <c r="AL3467" i="1" s="1"/>
  <c r="B3479" i="1"/>
  <c r="AL3479" i="1" s="1"/>
  <c r="B3491" i="1"/>
  <c r="AL3491" i="1" s="1"/>
  <c r="B3503" i="1"/>
  <c r="AM3503" i="1" s="1"/>
  <c r="B3515" i="1"/>
  <c r="AM3515" i="1" s="1"/>
  <c r="B3527" i="1"/>
  <c r="AM3527" i="1" s="1"/>
  <c r="B3539" i="1"/>
  <c r="AL3539" i="1" s="1"/>
  <c r="B3551" i="1"/>
  <c r="AL3551" i="1" s="1"/>
  <c r="B3563" i="1"/>
  <c r="AM3563" i="1" s="1"/>
  <c r="B3575" i="1"/>
  <c r="AM3575" i="1" s="1"/>
  <c r="B3587" i="1"/>
  <c r="B3599" i="1"/>
  <c r="AM3599" i="1" s="1"/>
  <c r="B3611" i="1"/>
  <c r="AL3611" i="1" s="1"/>
  <c r="B3623" i="1"/>
  <c r="AM3623" i="1" s="1"/>
  <c r="B3635" i="1"/>
  <c r="AL3635" i="1" s="1"/>
  <c r="B3647" i="1"/>
  <c r="AL3647" i="1" s="1"/>
  <c r="B3671" i="1"/>
  <c r="AM3671" i="1" s="1"/>
  <c r="B3683" i="1"/>
  <c r="AM3683" i="1" s="1"/>
  <c r="B3695" i="1"/>
  <c r="AM3695" i="1" s="1"/>
  <c r="B3707" i="1"/>
  <c r="AM3707" i="1" s="1"/>
  <c r="B3719" i="1"/>
  <c r="AM3719" i="1" s="1"/>
  <c r="B3731" i="1"/>
  <c r="AL3731" i="1" s="1"/>
  <c r="B3743" i="1"/>
  <c r="AM3743" i="1" s="1"/>
  <c r="B2136" i="1"/>
  <c r="AM2136" i="1" s="1"/>
  <c r="B2148" i="1"/>
  <c r="AM2148" i="1" s="1"/>
  <c r="B2160" i="1"/>
  <c r="AM2160" i="1" s="1"/>
  <c r="B2172" i="1"/>
  <c r="AM2172" i="1" s="1"/>
  <c r="B2184" i="1"/>
  <c r="AM2184" i="1" s="1"/>
  <c r="B2196" i="1"/>
  <c r="AM2196" i="1" s="1"/>
  <c r="B2208" i="1"/>
  <c r="AL2208" i="1" s="1"/>
  <c r="B2220" i="1"/>
  <c r="AM2220" i="1" s="1"/>
  <c r="B2232" i="1"/>
  <c r="AM2232" i="1" s="1"/>
  <c r="B2244" i="1"/>
  <c r="AL2244" i="1" s="1"/>
  <c r="B2256" i="1"/>
  <c r="B2268" i="1"/>
  <c r="AL2268" i="1" s="1"/>
  <c r="B2280" i="1"/>
  <c r="AM2280" i="1" s="1"/>
  <c r="B2292" i="1"/>
  <c r="AM2292" i="1" s="1"/>
  <c r="B2304" i="1"/>
  <c r="AM2304" i="1" s="1"/>
  <c r="B2316" i="1"/>
  <c r="AM2316" i="1" s="1"/>
  <c r="B2328" i="1"/>
  <c r="AM2328" i="1" s="1"/>
  <c r="B2340" i="1"/>
  <c r="AM2340" i="1" s="1"/>
  <c r="B2352" i="1"/>
  <c r="AM2352" i="1" s="1"/>
  <c r="B2364" i="1"/>
  <c r="AL2364" i="1" s="1"/>
  <c r="B2376" i="1"/>
  <c r="AL2376" i="1" s="1"/>
  <c r="B2388" i="1"/>
  <c r="AM2388" i="1" s="1"/>
  <c r="B2400" i="1"/>
  <c r="AM2400" i="1" s="1"/>
  <c r="B2412" i="1"/>
  <c r="B2424" i="1"/>
  <c r="B2436" i="1"/>
  <c r="AL2436" i="1" s="1"/>
  <c r="B2448" i="1"/>
  <c r="AL2448" i="1" s="1"/>
  <c r="B2460" i="1"/>
  <c r="AL2460" i="1" s="1"/>
  <c r="B2472" i="1"/>
  <c r="AM2472" i="1" s="1"/>
  <c r="B2484" i="1"/>
  <c r="AM2484" i="1" s="1"/>
  <c r="B2496" i="1"/>
  <c r="AM2496" i="1" s="1"/>
  <c r="B2508" i="1"/>
  <c r="AM2508" i="1" s="1"/>
  <c r="B2520" i="1"/>
  <c r="AM2520" i="1" s="1"/>
  <c r="B2532" i="1"/>
  <c r="AL2532" i="1" s="1"/>
  <c r="B2544" i="1"/>
  <c r="AM2544" i="1" s="1"/>
  <c r="B2556" i="1"/>
  <c r="AM2556" i="1" s="1"/>
  <c r="B2568" i="1"/>
  <c r="AM2568" i="1" s="1"/>
  <c r="B2580" i="1"/>
  <c r="AM2580" i="1" s="1"/>
  <c r="B2592" i="1"/>
  <c r="AM2592" i="1" s="1"/>
  <c r="B2604" i="1"/>
  <c r="AM2604" i="1" s="1"/>
  <c r="B2616" i="1"/>
  <c r="AM2616" i="1" s="1"/>
  <c r="B2628" i="1"/>
  <c r="AM2628" i="1" s="1"/>
  <c r="B2640" i="1"/>
  <c r="AM2640" i="1" s="1"/>
  <c r="B2652" i="1"/>
  <c r="AL2652" i="1" s="1"/>
  <c r="B2664" i="1"/>
  <c r="AM2664" i="1" s="1"/>
  <c r="B2676" i="1"/>
  <c r="AL2676" i="1" s="1"/>
  <c r="B2688" i="1"/>
  <c r="B2700" i="1"/>
  <c r="AL2700" i="1" s="1"/>
  <c r="B2712" i="1"/>
  <c r="AL2712" i="1" s="1"/>
  <c r="B2724" i="1"/>
  <c r="AL2724" i="1" s="1"/>
  <c r="B2736" i="1"/>
  <c r="AL2736" i="1" s="1"/>
  <c r="B2748" i="1"/>
  <c r="AM2748" i="1" s="1"/>
  <c r="B2760" i="1"/>
  <c r="AL2760" i="1" s="1"/>
  <c r="B2772" i="1"/>
  <c r="AM2772" i="1" s="1"/>
  <c r="B2784" i="1"/>
  <c r="AM2784" i="1" s="1"/>
  <c r="B2796" i="1"/>
  <c r="AM2796" i="1" s="1"/>
  <c r="B2808" i="1"/>
  <c r="AM2808" i="1" s="1"/>
  <c r="B2820" i="1"/>
  <c r="B2832" i="1"/>
  <c r="AM2832" i="1" s="1"/>
  <c r="B2844" i="1"/>
  <c r="AL2844" i="1" s="1"/>
  <c r="B2856" i="1"/>
  <c r="AM2856" i="1" s="1"/>
  <c r="B2868" i="1"/>
  <c r="AL2868" i="1" s="1"/>
  <c r="B2880" i="1"/>
  <c r="AM2880" i="1" s="1"/>
  <c r="B2892" i="1"/>
  <c r="AL2892" i="1" s="1"/>
  <c r="B2904" i="1"/>
  <c r="AM2904" i="1" s="1"/>
  <c r="B2916" i="1"/>
  <c r="AM2916" i="1" s="1"/>
  <c r="B2928" i="1"/>
  <c r="AL2928" i="1" s="1"/>
  <c r="B2940" i="1"/>
  <c r="AL2940" i="1" s="1"/>
  <c r="B2952" i="1"/>
  <c r="AM2952" i="1" s="1"/>
  <c r="B2964" i="1"/>
  <c r="AM2964" i="1" s="1"/>
  <c r="B2976" i="1"/>
  <c r="AM2976" i="1" s="1"/>
  <c r="B2988" i="1"/>
  <c r="AM2988" i="1" s="1"/>
  <c r="B3000" i="1"/>
  <c r="B3012" i="1"/>
  <c r="AL3012" i="1" s="1"/>
  <c r="B3024" i="1"/>
  <c r="AM3024" i="1" s="1"/>
  <c r="B3036" i="1"/>
  <c r="AM3036" i="1" s="1"/>
  <c r="B3048" i="1"/>
  <c r="AM3048" i="1" s="1"/>
  <c r="B3060" i="1"/>
  <c r="AL3060" i="1" s="1"/>
  <c r="B3072" i="1"/>
  <c r="AM3072" i="1" s="1"/>
  <c r="B3084" i="1"/>
  <c r="AM3084" i="1" s="1"/>
  <c r="B3096" i="1"/>
  <c r="AL3096" i="1" s="1"/>
  <c r="B3108" i="1"/>
  <c r="B3120" i="1"/>
  <c r="B3132" i="1"/>
  <c r="AM3132" i="1" s="1"/>
  <c r="B3144" i="1"/>
  <c r="B580" i="1"/>
  <c r="AM580" i="1" s="1"/>
  <c r="B356" i="1"/>
  <c r="AM356" i="1" s="1"/>
  <c r="B296" i="1"/>
  <c r="AM296" i="1" s="1"/>
  <c r="B8" i="1"/>
  <c r="AM8" i="1" s="1"/>
  <c r="B2018" i="1"/>
  <c r="AL2018" i="1" s="1"/>
  <c r="B2030" i="1"/>
  <c r="AL2030" i="1" s="1"/>
  <c r="B2042" i="1"/>
  <c r="AL2042" i="1" s="1"/>
  <c r="B2054" i="1"/>
  <c r="AL2054" i="1" s="1"/>
  <c r="B2066" i="1"/>
  <c r="AL2066" i="1" s="1"/>
  <c r="B2078" i="1"/>
  <c r="AL2078" i="1" s="1"/>
  <c r="B2090" i="1"/>
  <c r="AL2090" i="1" s="1"/>
  <c r="B2102" i="1"/>
  <c r="AM2102" i="1" s="1"/>
  <c r="B2114" i="1"/>
  <c r="AM2114" i="1" s="1"/>
  <c r="B2126" i="1"/>
  <c r="AM2126" i="1" s="1"/>
  <c r="B2138" i="1"/>
  <c r="AM2138" i="1" s="1"/>
  <c r="B2150" i="1"/>
  <c r="AL2150" i="1" s="1"/>
  <c r="B2162" i="1"/>
  <c r="AM2162" i="1" s="1"/>
  <c r="B2174" i="1"/>
  <c r="AM2174" i="1" s="1"/>
  <c r="B2186" i="1"/>
  <c r="AL2186" i="1" s="1"/>
  <c r="B2198" i="1"/>
  <c r="AL2198" i="1" s="1"/>
  <c r="B2210" i="1"/>
  <c r="AM2210" i="1" s="1"/>
  <c r="B2222" i="1"/>
  <c r="B2234" i="1"/>
  <c r="AL2234" i="1" s="1"/>
  <c r="B2246" i="1"/>
  <c r="B2258" i="1"/>
  <c r="AM2258" i="1" s="1"/>
  <c r="B2270" i="1"/>
  <c r="AM2270" i="1" s="1"/>
  <c r="B2282" i="1"/>
  <c r="AL2282" i="1" s="1"/>
  <c r="B2294" i="1"/>
  <c r="AL2294" i="1" s="1"/>
  <c r="B2306" i="1"/>
  <c r="AL2306" i="1" s="1"/>
  <c r="B2318" i="1"/>
  <c r="AM2318" i="1" s="1"/>
  <c r="B2330" i="1"/>
  <c r="AM2330" i="1" s="1"/>
  <c r="B2342" i="1"/>
  <c r="AM2342" i="1" s="1"/>
  <c r="B2354" i="1"/>
  <c r="B2366" i="1"/>
  <c r="B2378" i="1"/>
  <c r="B2390" i="1"/>
  <c r="B2402" i="1"/>
  <c r="AM2402" i="1" s="1"/>
  <c r="B2414" i="1"/>
  <c r="AM2414" i="1" s="1"/>
  <c r="B2426" i="1"/>
  <c r="AM2426" i="1" s="1"/>
  <c r="B2438" i="1"/>
  <c r="AM2438" i="1" s="1"/>
  <c r="B2450" i="1"/>
  <c r="AM2450" i="1" s="1"/>
  <c r="B2462" i="1"/>
  <c r="AL2462" i="1" s="1"/>
  <c r="B2474" i="1"/>
  <c r="AM2474" i="1" s="1"/>
  <c r="B2486" i="1"/>
  <c r="AM2486" i="1" s="1"/>
  <c r="B2498" i="1"/>
  <c r="AM2498" i="1" s="1"/>
  <c r="B2510" i="1"/>
  <c r="B2522" i="1"/>
  <c r="AM2522" i="1" s="1"/>
  <c r="B2534" i="1"/>
  <c r="B2546" i="1"/>
  <c r="AM2546" i="1" s="1"/>
  <c r="B2558" i="1"/>
  <c r="AL2558" i="1" s="1"/>
  <c r="B2570" i="1"/>
  <c r="AM2570" i="1" s="1"/>
  <c r="B2582" i="1"/>
  <c r="AM2582" i="1" s="1"/>
  <c r="B2594" i="1"/>
  <c r="AM2594" i="1" s="1"/>
  <c r="B2606" i="1"/>
  <c r="AL2606" i="1" s="1"/>
  <c r="B2618" i="1"/>
  <c r="AL2618" i="1" s="1"/>
  <c r="B2630" i="1"/>
  <c r="AM2630" i="1" s="1"/>
  <c r="B2642" i="1"/>
  <c r="AM2642" i="1" s="1"/>
  <c r="B2654" i="1"/>
  <c r="AM2654" i="1" s="1"/>
  <c r="B2666" i="1"/>
  <c r="AM2666" i="1" s="1"/>
  <c r="B2678" i="1"/>
  <c r="B2690" i="1"/>
  <c r="AM2690" i="1" s="1"/>
  <c r="B2702" i="1"/>
  <c r="AM2702" i="1" s="1"/>
  <c r="B2714" i="1"/>
  <c r="AL2714" i="1" s="1"/>
  <c r="B2726" i="1"/>
  <c r="AL2726" i="1" s="1"/>
  <c r="B2738" i="1"/>
  <c r="AM2738" i="1" s="1"/>
  <c r="B2750" i="1"/>
  <c r="AM2750" i="1" s="1"/>
  <c r="B2762" i="1"/>
  <c r="AL2762" i="1" s="1"/>
  <c r="B2774" i="1"/>
  <c r="AM2774" i="1" s="1"/>
  <c r="B2786" i="1"/>
  <c r="AM2786" i="1" s="1"/>
  <c r="B2798" i="1"/>
  <c r="B2810" i="1"/>
  <c r="B2822" i="1"/>
  <c r="B2834" i="1"/>
  <c r="AM2834" i="1" s="1"/>
  <c r="B2846" i="1"/>
  <c r="AM2846" i="1" s="1"/>
  <c r="B2858" i="1"/>
  <c r="AL2858" i="1" s="1"/>
  <c r="B2870" i="1"/>
  <c r="AM2870" i="1" s="1"/>
  <c r="B2882" i="1"/>
  <c r="AL2882" i="1" s="1"/>
  <c r="B2894" i="1"/>
  <c r="AM2894" i="1" s="1"/>
  <c r="B2906" i="1"/>
  <c r="AL2906" i="1" s="1"/>
  <c r="B486" i="1"/>
  <c r="AM486" i="1" s="1"/>
  <c r="B354" i="1"/>
  <c r="AM354" i="1" s="1"/>
  <c r="B292" i="1"/>
  <c r="AM292" i="1" s="1"/>
  <c r="B524" i="1"/>
  <c r="B404" i="1"/>
  <c r="B379" i="1"/>
  <c r="AL379" i="1" s="1"/>
  <c r="B522" i="1"/>
  <c r="AL522" i="1" s="1"/>
  <c r="B484" i="1"/>
  <c r="AM484" i="1" s="1"/>
  <c r="B377" i="1"/>
  <c r="AM377" i="1" s="1"/>
  <c r="B340" i="1"/>
  <c r="AM340" i="1" s="1"/>
  <c r="B581" i="1"/>
  <c r="AM581" i="1" s="1"/>
  <c r="B533" i="1"/>
  <c r="AL533" i="1" s="1"/>
  <c r="B607" i="1"/>
  <c r="AL607" i="1" s="1"/>
  <c r="B592" i="1"/>
  <c r="AL592" i="1" s="1"/>
  <c r="B440" i="1"/>
  <c r="AM440" i="1" s="1"/>
  <c r="B427" i="1"/>
  <c r="AL427" i="1" s="1"/>
  <c r="B2206" i="1"/>
  <c r="AL2206" i="1" s="1"/>
  <c r="B2218" i="1"/>
  <c r="AL2218" i="1" s="1"/>
  <c r="B2230" i="1"/>
  <c r="AL2230" i="1" s="1"/>
  <c r="B2242" i="1"/>
  <c r="AM2242" i="1" s="1"/>
  <c r="B2254" i="1"/>
  <c r="AL2254" i="1" s="1"/>
  <c r="B2266" i="1"/>
  <c r="AM2266" i="1" s="1"/>
  <c r="B2278" i="1"/>
  <c r="AM2278" i="1" s="1"/>
  <c r="B2290" i="1"/>
  <c r="AM2290" i="1" s="1"/>
  <c r="B2302" i="1"/>
  <c r="AL2302" i="1" s="1"/>
  <c r="B2314" i="1"/>
  <c r="AM2314" i="1" s="1"/>
  <c r="B2326" i="1"/>
  <c r="B2338" i="1"/>
  <c r="AM2338" i="1" s="1"/>
  <c r="B2350" i="1"/>
  <c r="B2362" i="1"/>
  <c r="AM2362" i="1" s="1"/>
  <c r="B2374" i="1"/>
  <c r="AL2374" i="1" s="1"/>
  <c r="B2386" i="1"/>
  <c r="AM2386" i="1" s="1"/>
  <c r="B2398" i="1"/>
  <c r="AM2398" i="1" s="1"/>
  <c r="B2410" i="1"/>
  <c r="AM2410" i="1" s="1"/>
  <c r="B2422" i="1"/>
  <c r="AM2422" i="1" s="1"/>
  <c r="B2434" i="1"/>
  <c r="AM2434" i="1" s="1"/>
  <c r="B2446" i="1"/>
  <c r="AM2446" i="1" s="1"/>
  <c r="B2458" i="1"/>
  <c r="AL2458" i="1" s="1"/>
  <c r="B2470" i="1"/>
  <c r="B2482" i="1"/>
  <c r="AM2482" i="1" s="1"/>
  <c r="B2494" i="1"/>
  <c r="AM2494" i="1" s="1"/>
  <c r="B2506" i="1"/>
  <c r="AM2506" i="1" s="1"/>
  <c r="B2518" i="1"/>
  <c r="AM2518" i="1" s="1"/>
  <c r="B2530" i="1"/>
  <c r="AM2530" i="1" s="1"/>
  <c r="B2542" i="1"/>
  <c r="AL2542" i="1" s="1"/>
  <c r="B2554" i="1"/>
  <c r="AM2554" i="1" s="1"/>
  <c r="B2566" i="1"/>
  <c r="AM2566" i="1" s="1"/>
  <c r="B2578" i="1"/>
  <c r="AM2578" i="1" s="1"/>
  <c r="B2590" i="1"/>
  <c r="AM2590" i="1" s="1"/>
  <c r="B2602" i="1"/>
  <c r="AL2602" i="1" s="1"/>
  <c r="B2614" i="1"/>
  <c r="AM2614" i="1" s="1"/>
  <c r="B2626" i="1"/>
  <c r="AL2626" i="1" s="1"/>
  <c r="B2638" i="1"/>
  <c r="B2650" i="1"/>
  <c r="AM2650" i="1" s="1"/>
  <c r="B2662" i="1"/>
  <c r="AM2662" i="1" s="1"/>
  <c r="B2674" i="1"/>
  <c r="AM2674" i="1" s="1"/>
  <c r="B2686" i="1"/>
  <c r="AM2686" i="1" s="1"/>
  <c r="B2698" i="1"/>
  <c r="AL2698" i="1" s="1"/>
  <c r="B2710" i="1"/>
  <c r="AM2710" i="1" s="1"/>
  <c r="B2722" i="1"/>
  <c r="AM2722" i="1" s="1"/>
  <c r="B2734" i="1"/>
  <c r="AL2734" i="1" s="1"/>
  <c r="B2746" i="1"/>
  <c r="AL2746" i="1" s="1"/>
  <c r="B2758" i="1"/>
  <c r="AM2758" i="1" s="1"/>
  <c r="B2770" i="1"/>
  <c r="AM2770" i="1" s="1"/>
  <c r="B2782" i="1"/>
  <c r="AM2782" i="1" s="1"/>
  <c r="B2794" i="1"/>
  <c r="AM2794" i="1" s="1"/>
  <c r="B2806" i="1"/>
  <c r="AM2806" i="1" s="1"/>
  <c r="B2818" i="1"/>
  <c r="AM2818" i="1" s="1"/>
  <c r="B2830" i="1"/>
  <c r="AL2830" i="1" s="1"/>
  <c r="B2842" i="1"/>
  <c r="AM2842" i="1" s="1"/>
  <c r="B2854" i="1"/>
  <c r="AM2854" i="1" s="1"/>
  <c r="B2866" i="1"/>
  <c r="AL2866" i="1" s="1"/>
  <c r="B2878" i="1"/>
  <c r="AL2878" i="1" s="1"/>
  <c r="B2890" i="1"/>
  <c r="AL2890" i="1" s="1"/>
  <c r="B2902" i="1"/>
  <c r="B2914" i="1"/>
  <c r="B2926" i="1"/>
  <c r="B2938" i="1"/>
  <c r="AM2938" i="1" s="1"/>
  <c r="B2950" i="1"/>
  <c r="AM2950" i="1" s="1"/>
  <c r="B2962" i="1"/>
  <c r="AM2962" i="1" s="1"/>
  <c r="B2974" i="1"/>
  <c r="AM2974" i="1" s="1"/>
  <c r="B2986" i="1"/>
  <c r="AM2986" i="1" s="1"/>
  <c r="B2998" i="1"/>
  <c r="AM2998" i="1" s="1"/>
  <c r="B3010" i="1"/>
  <c r="AM3010" i="1" s="1"/>
  <c r="B3022" i="1"/>
  <c r="AM3022" i="1" s="1"/>
  <c r="B3034" i="1"/>
  <c r="AL3034" i="1" s="1"/>
  <c r="B3046" i="1"/>
  <c r="B3058" i="1"/>
  <c r="AM3058" i="1" s="1"/>
  <c r="B3070" i="1"/>
  <c r="AL3070" i="1" s="1"/>
  <c r="B3082" i="1"/>
  <c r="AM3082" i="1" s="1"/>
  <c r="B3094" i="1"/>
  <c r="AM3094" i="1" s="1"/>
  <c r="B3106" i="1"/>
  <c r="AM3106" i="1" s="1"/>
  <c r="B3118" i="1"/>
  <c r="AM3118" i="1" s="1"/>
  <c r="B3130" i="1"/>
  <c r="AM3130" i="1" s="1"/>
  <c r="B3142" i="1"/>
  <c r="AM3142" i="1" s="1"/>
  <c r="B3154" i="1"/>
  <c r="AM3154" i="1" s="1"/>
  <c r="B3166" i="1"/>
  <c r="AM3166" i="1" s="1"/>
  <c r="B3178" i="1"/>
  <c r="AL3178" i="1" s="1"/>
  <c r="B3190" i="1"/>
  <c r="AM3190" i="1" s="1"/>
  <c r="B3202" i="1"/>
  <c r="AM3202" i="1" s="1"/>
  <c r="B184" i="1"/>
  <c r="AM184" i="1" s="1"/>
  <c r="B3156" i="1"/>
  <c r="AM3156" i="1" s="1"/>
  <c r="B3168" i="1"/>
  <c r="AM3168" i="1" s="1"/>
  <c r="B3180" i="1"/>
  <c r="AM3180" i="1" s="1"/>
  <c r="B3192" i="1"/>
  <c r="AM3192" i="1" s="1"/>
  <c r="B3204" i="1"/>
  <c r="AM3204" i="1" s="1"/>
  <c r="B3216" i="1"/>
  <c r="AM3216" i="1" s="1"/>
  <c r="B3228" i="1"/>
  <c r="AM3228" i="1" s="1"/>
  <c r="B3240" i="1"/>
  <c r="AM3240" i="1" s="1"/>
  <c r="B3252" i="1"/>
  <c r="AM3252" i="1" s="1"/>
  <c r="B3264" i="1"/>
  <c r="AM3264" i="1" s="1"/>
  <c r="B3276" i="1"/>
  <c r="AL3276" i="1" s="1"/>
  <c r="B3288" i="1"/>
  <c r="B3300" i="1"/>
  <c r="AL3300" i="1" s="1"/>
  <c r="B3312" i="1"/>
  <c r="AM3312" i="1" s="1"/>
  <c r="B3324" i="1"/>
  <c r="AM3324" i="1" s="1"/>
  <c r="B3336" i="1"/>
  <c r="AM3336" i="1" s="1"/>
  <c r="B3348" i="1"/>
  <c r="AM3348" i="1" s="1"/>
  <c r="B3360" i="1"/>
  <c r="AM3360" i="1" s="1"/>
  <c r="B3372" i="1"/>
  <c r="AM3372" i="1" s="1"/>
  <c r="B3384" i="1"/>
  <c r="AM3384" i="1" s="1"/>
  <c r="B3396" i="1"/>
  <c r="AM3396" i="1" s="1"/>
  <c r="B3408" i="1"/>
  <c r="AM3408" i="1" s="1"/>
  <c r="B3420" i="1"/>
  <c r="AM3420" i="1" s="1"/>
  <c r="B3432" i="1"/>
  <c r="AM3432" i="1" s="1"/>
  <c r="B3444" i="1"/>
  <c r="AM3444" i="1" s="1"/>
  <c r="B3456" i="1"/>
  <c r="AM3456" i="1" s="1"/>
  <c r="B3468" i="1"/>
  <c r="AM3468" i="1" s="1"/>
  <c r="B3480" i="1"/>
  <c r="AM3480" i="1" s="1"/>
  <c r="B3492" i="1"/>
  <c r="AM3492" i="1" s="1"/>
  <c r="B3504" i="1"/>
  <c r="AM3504" i="1" s="1"/>
  <c r="B3516" i="1"/>
  <c r="AL3516" i="1" s="1"/>
  <c r="B3528" i="1"/>
  <c r="AM3528" i="1" s="1"/>
  <c r="B3540" i="1"/>
  <c r="AM3540" i="1" s="1"/>
  <c r="B3552" i="1"/>
  <c r="AM3552" i="1" s="1"/>
  <c r="B3564" i="1"/>
  <c r="AM3564" i="1" s="1"/>
  <c r="B3576" i="1"/>
  <c r="AM3576" i="1" s="1"/>
  <c r="B3588" i="1"/>
  <c r="AM3588" i="1" s="1"/>
  <c r="B3600" i="1"/>
  <c r="AM3600" i="1" s="1"/>
  <c r="B3612" i="1"/>
  <c r="AM3612" i="1" s="1"/>
  <c r="B3624" i="1"/>
  <c r="AM3624" i="1" s="1"/>
  <c r="B3636" i="1"/>
  <c r="AM3636" i="1" s="1"/>
  <c r="B3648" i="1"/>
  <c r="AM3648" i="1" s="1"/>
  <c r="B3660" i="1"/>
  <c r="AM3660" i="1" s="1"/>
  <c r="B3672" i="1"/>
  <c r="AL3672" i="1" s="1"/>
  <c r="B3684" i="1"/>
  <c r="AL3684" i="1" s="1"/>
  <c r="B3696" i="1"/>
  <c r="AM3696" i="1" s="1"/>
  <c r="B3708" i="1"/>
  <c r="AM3708" i="1" s="1"/>
  <c r="B3720" i="1"/>
  <c r="B3732" i="1"/>
  <c r="AL3732" i="1" s="1"/>
  <c r="B3744" i="1"/>
  <c r="AM3744" i="1" s="1"/>
  <c r="B3756" i="1"/>
  <c r="AL3756" i="1" s="1"/>
  <c r="B3768" i="1"/>
  <c r="AL3768" i="1" s="1"/>
  <c r="B3780" i="1"/>
  <c r="AL3780" i="1" s="1"/>
  <c r="B3792" i="1"/>
  <c r="AL3792" i="1" s="1"/>
  <c r="B3804" i="1"/>
  <c r="AM3804" i="1" s="1"/>
  <c r="B3816" i="1"/>
  <c r="AL3816" i="1" s="1"/>
  <c r="B3828" i="1"/>
  <c r="B3840" i="1"/>
  <c r="AM3840" i="1" s="1"/>
  <c r="B3852" i="1"/>
  <c r="AM3852" i="1" s="1"/>
  <c r="B3864" i="1"/>
  <c r="B3876" i="1"/>
  <c r="AM3876" i="1" s="1"/>
  <c r="B3888" i="1"/>
  <c r="AM3888" i="1" s="1"/>
  <c r="B3900" i="1"/>
  <c r="AM3900" i="1" s="1"/>
  <c r="B3912" i="1"/>
  <c r="AM3912" i="1" s="1"/>
  <c r="B3924" i="1"/>
  <c r="AM3924" i="1" s="1"/>
  <c r="B3936" i="1"/>
  <c r="AM3936" i="1" s="1"/>
  <c r="B3948" i="1"/>
  <c r="AM3948" i="1" s="1"/>
  <c r="B3960" i="1"/>
  <c r="AM3960" i="1" s="1"/>
  <c r="B3972" i="1"/>
  <c r="AL3972" i="1" s="1"/>
  <c r="B49" i="1"/>
  <c r="AM49" i="1" s="1"/>
  <c r="B253" i="1"/>
  <c r="AM253" i="1" s="1"/>
  <c r="B301" i="1"/>
  <c r="B313" i="1"/>
  <c r="AL313" i="1" s="1"/>
  <c r="B337" i="1"/>
  <c r="AL337" i="1" s="1"/>
  <c r="B361" i="1"/>
  <c r="AM361" i="1" s="1"/>
  <c r="B397" i="1"/>
  <c r="AM397" i="1" s="1"/>
  <c r="B409" i="1"/>
  <c r="AL409" i="1" s="1"/>
  <c r="B445" i="1"/>
  <c r="AM445" i="1" s="1"/>
  <c r="B469" i="1"/>
  <c r="AM469" i="1" s="1"/>
  <c r="B529" i="1"/>
  <c r="AL529" i="1" s="1"/>
  <c r="B565" i="1"/>
  <c r="AL565" i="1" s="1"/>
  <c r="B613" i="1"/>
  <c r="AM613" i="1" s="1"/>
  <c r="B2918" i="1"/>
  <c r="AM2918" i="1" s="1"/>
  <c r="B2930" i="1"/>
  <c r="B2942" i="1"/>
  <c r="AL2942" i="1" s="1"/>
  <c r="B2954" i="1"/>
  <c r="AM2954" i="1" s="1"/>
  <c r="B2966" i="1"/>
  <c r="AM2966" i="1" s="1"/>
  <c r="B2978" i="1"/>
  <c r="AM2978" i="1" s="1"/>
  <c r="B2990" i="1"/>
  <c r="AM2990" i="1" s="1"/>
  <c r="B3002" i="1"/>
  <c r="AM3002" i="1" s="1"/>
  <c r="B3014" i="1"/>
  <c r="AM3014" i="1" s="1"/>
  <c r="B3026" i="1"/>
  <c r="AM3026" i="1" s="1"/>
  <c r="B3038" i="1"/>
  <c r="AM3038" i="1" s="1"/>
  <c r="B3050" i="1"/>
  <c r="AM3050" i="1" s="1"/>
  <c r="B3062" i="1"/>
  <c r="B3074" i="1"/>
  <c r="AM3074" i="1" s="1"/>
  <c r="B3086" i="1"/>
  <c r="AL3086" i="1" s="1"/>
  <c r="B3098" i="1"/>
  <c r="AL3098" i="1" s="1"/>
  <c r="B3110" i="1"/>
  <c r="AM3110" i="1" s="1"/>
  <c r="B3122" i="1"/>
  <c r="AL3122" i="1" s="1"/>
  <c r="B3134" i="1"/>
  <c r="AL3134" i="1" s="1"/>
  <c r="B3146" i="1"/>
  <c r="AL3146" i="1" s="1"/>
  <c r="B3158" i="1"/>
  <c r="AM3158" i="1" s="1"/>
  <c r="B3170" i="1"/>
  <c r="AM3170" i="1" s="1"/>
  <c r="B3182" i="1"/>
  <c r="AM3182" i="1" s="1"/>
  <c r="B3194" i="1"/>
  <c r="AM3194" i="1" s="1"/>
  <c r="B3206" i="1"/>
  <c r="AM3206" i="1" s="1"/>
  <c r="B3218" i="1"/>
  <c r="AM3218" i="1" s="1"/>
  <c r="B3230" i="1"/>
  <c r="AM3230" i="1" s="1"/>
  <c r="B3242" i="1"/>
  <c r="AM3242" i="1" s="1"/>
  <c r="B3254" i="1"/>
  <c r="AM3254" i="1" s="1"/>
  <c r="B3266" i="1"/>
  <c r="AM3266" i="1" s="1"/>
  <c r="B3278" i="1"/>
  <c r="AM3278" i="1" s="1"/>
  <c r="B3290" i="1"/>
  <c r="AM3290" i="1" s="1"/>
  <c r="B3302" i="1"/>
  <c r="AM3302" i="1" s="1"/>
  <c r="B3314" i="1"/>
  <c r="AL3314" i="1" s="1"/>
  <c r="B3338" i="1"/>
  <c r="AL3338" i="1" s="1"/>
  <c r="B3350" i="1"/>
  <c r="B3362" i="1"/>
  <c r="AL3362" i="1" s="1"/>
  <c r="B3374" i="1"/>
  <c r="B3386" i="1"/>
  <c r="AL3386" i="1" s="1"/>
  <c r="B3398" i="1"/>
  <c r="AM3398" i="1" s="1"/>
  <c r="B3410" i="1"/>
  <c r="AM3410" i="1" s="1"/>
  <c r="B3422" i="1"/>
  <c r="AL3422" i="1" s="1"/>
  <c r="B3434" i="1"/>
  <c r="AM3434" i="1" s="1"/>
  <c r="B3446" i="1"/>
  <c r="AM3446" i="1" s="1"/>
  <c r="B3458" i="1"/>
  <c r="AM3458" i="1" s="1"/>
  <c r="B3470" i="1"/>
  <c r="AM3470" i="1" s="1"/>
  <c r="B3482" i="1"/>
  <c r="AM3482" i="1" s="1"/>
  <c r="B3518" i="1"/>
  <c r="AM3518" i="1" s="1"/>
  <c r="B3530" i="1"/>
  <c r="AM3530" i="1" s="1"/>
  <c r="B3542" i="1"/>
  <c r="AM3542" i="1" s="1"/>
  <c r="B3566" i="1"/>
  <c r="AM3566" i="1" s="1"/>
  <c r="B3578" i="1"/>
  <c r="AL3578" i="1" s="1"/>
  <c r="B3590" i="1"/>
  <c r="AM3590" i="1" s="1"/>
  <c r="B3602" i="1"/>
  <c r="AM3602" i="1" s="1"/>
  <c r="B3626" i="1"/>
  <c r="AM3626" i="1" s="1"/>
  <c r="B3650" i="1"/>
  <c r="AM3650" i="1" s="1"/>
  <c r="B3662" i="1"/>
  <c r="AL3662" i="1" s="1"/>
  <c r="B3674" i="1"/>
  <c r="AM3674" i="1" s="1"/>
  <c r="B3686" i="1"/>
  <c r="AM3686" i="1" s="1"/>
  <c r="B3698" i="1"/>
  <c r="AM3698" i="1" s="1"/>
  <c r="B3710" i="1"/>
  <c r="AL3710" i="1" s="1"/>
  <c r="B3722" i="1"/>
  <c r="AM3722" i="1" s="1"/>
  <c r="B3734" i="1"/>
  <c r="AM3734" i="1" s="1"/>
  <c r="B3746" i="1"/>
  <c r="AM3746" i="1" s="1"/>
  <c r="B3758" i="1"/>
  <c r="AM3758" i="1" s="1"/>
  <c r="B3770" i="1"/>
  <c r="AM3770" i="1" s="1"/>
  <c r="B3782" i="1"/>
  <c r="AL3782" i="1" s="1"/>
  <c r="B3794" i="1"/>
  <c r="AL3794" i="1" s="1"/>
  <c r="B3806" i="1"/>
  <c r="AM3806" i="1" s="1"/>
  <c r="B3818" i="1"/>
  <c r="AL3818" i="1" s="1"/>
  <c r="B3830" i="1"/>
  <c r="AL3830" i="1" s="1"/>
  <c r="B3842" i="1"/>
  <c r="AM3842" i="1" s="1"/>
  <c r="B3854" i="1"/>
  <c r="AL3854" i="1" s="1"/>
  <c r="B3866" i="1"/>
  <c r="AL3866" i="1" s="1"/>
  <c r="B3878" i="1"/>
  <c r="AM3878" i="1" s="1"/>
  <c r="B3890" i="1"/>
  <c r="AM3890" i="1" s="1"/>
  <c r="B3902" i="1"/>
  <c r="AM3902" i="1" s="1"/>
  <c r="B3914" i="1"/>
  <c r="AL3914" i="1" s="1"/>
  <c r="B3926" i="1"/>
  <c r="AM3926" i="1" s="1"/>
  <c r="B3938" i="1"/>
  <c r="AL3938" i="1" s="1"/>
  <c r="B3950" i="1"/>
  <c r="AL3950" i="1" s="1"/>
  <c r="B330" i="1"/>
  <c r="AM330" i="1" s="1"/>
  <c r="B403" i="1"/>
  <c r="AM403" i="1" s="1"/>
  <c r="B523" i="1"/>
  <c r="B583" i="1"/>
  <c r="B332" i="1"/>
  <c r="AM332" i="1" s="1"/>
  <c r="B380" i="1"/>
  <c r="AM380" i="1" s="1"/>
  <c r="B536" i="1"/>
  <c r="AM536" i="1" s="1"/>
  <c r="B4017" i="1"/>
  <c r="AM4017" i="1" s="1"/>
  <c r="B4029" i="1"/>
  <c r="AL4029" i="1" s="1"/>
  <c r="B4041" i="1"/>
  <c r="AL4041" i="1" s="1"/>
  <c r="B4053" i="1"/>
  <c r="AL4053" i="1" s="1"/>
  <c r="B4065" i="1"/>
  <c r="AL4065" i="1" s="1"/>
  <c r="B4077" i="1"/>
  <c r="AM4077" i="1" s="1"/>
  <c r="B4089" i="1"/>
  <c r="AL4089" i="1" s="1"/>
  <c r="B4101" i="1"/>
  <c r="AL4101" i="1" s="1"/>
  <c r="B4113" i="1"/>
  <c r="AL4113" i="1" s="1"/>
  <c r="B4125" i="1"/>
  <c r="AL4125" i="1" s="1"/>
  <c r="B4137" i="1"/>
  <c r="AM4137" i="1" s="1"/>
  <c r="B4149" i="1"/>
  <c r="AM4149" i="1" s="1"/>
  <c r="B4161" i="1"/>
  <c r="AL4161" i="1" s="1"/>
  <c r="B4173" i="1"/>
  <c r="AM4173" i="1" s="1"/>
  <c r="B4185" i="1"/>
  <c r="AL4185" i="1" s="1"/>
  <c r="B4197" i="1"/>
  <c r="AM4197" i="1" s="1"/>
  <c r="B4209" i="1"/>
  <c r="AL4209" i="1" s="1"/>
  <c r="B4221" i="1"/>
  <c r="AM4221" i="1" s="1"/>
  <c r="B4233" i="1"/>
  <c r="AM4233" i="1" s="1"/>
  <c r="B4245" i="1"/>
  <c r="AM4245" i="1" s="1"/>
  <c r="B4257" i="1"/>
  <c r="AM4257" i="1" s="1"/>
  <c r="B4269" i="1"/>
  <c r="AM4269" i="1" s="1"/>
  <c r="B4281" i="1"/>
  <c r="AM4281" i="1" s="1"/>
  <c r="B4293" i="1"/>
  <c r="AM4293" i="1" s="1"/>
  <c r="B4305" i="1"/>
  <c r="AL4305" i="1" s="1"/>
  <c r="B4317" i="1"/>
  <c r="AM4317" i="1" s="1"/>
  <c r="B4329" i="1"/>
  <c r="AM4329" i="1" s="1"/>
  <c r="B4341" i="1"/>
  <c r="AM4341" i="1" s="1"/>
  <c r="B4353" i="1"/>
  <c r="AM4353" i="1" s="1"/>
  <c r="B4365" i="1"/>
  <c r="AM4365" i="1" s="1"/>
  <c r="B4377" i="1"/>
  <c r="AL4377" i="1" s="1"/>
  <c r="B4389" i="1"/>
  <c r="B4401" i="1"/>
  <c r="AM4401" i="1" s="1"/>
  <c r="B4413" i="1"/>
  <c r="AL4413" i="1" s="1"/>
  <c r="B4425" i="1"/>
  <c r="AL4425" i="1" s="1"/>
  <c r="B4437" i="1"/>
  <c r="AM4437" i="1" s="1"/>
  <c r="B4449" i="1"/>
  <c r="AM4449" i="1" s="1"/>
  <c r="B4461" i="1"/>
  <c r="AM4461" i="1" s="1"/>
  <c r="B4473" i="1"/>
  <c r="AL4473" i="1" s="1"/>
  <c r="B4485" i="1"/>
  <c r="AM4485" i="1" s="1"/>
  <c r="B4497" i="1"/>
  <c r="AM4497" i="1" s="1"/>
  <c r="B4509" i="1"/>
  <c r="AL4509" i="1" s="1"/>
  <c r="B4521" i="1"/>
  <c r="AL4521" i="1" s="1"/>
  <c r="B4533" i="1"/>
  <c r="AM4533" i="1" s="1"/>
  <c r="B4545" i="1"/>
  <c r="AL4545" i="1" s="1"/>
  <c r="B4557" i="1"/>
  <c r="B4569" i="1"/>
  <c r="AL4569" i="1" s="1"/>
  <c r="B4581" i="1"/>
  <c r="AM4581" i="1" s="1"/>
  <c r="B4593" i="1"/>
  <c r="AL4593" i="1" s="1"/>
  <c r="B4605" i="1"/>
  <c r="AL4605" i="1" s="1"/>
  <c r="B4617" i="1"/>
  <c r="AM4617" i="1" s="1"/>
  <c r="B4629" i="1"/>
  <c r="AL4629" i="1" s="1"/>
  <c r="B4641" i="1"/>
  <c r="AL4641" i="1" s="1"/>
  <c r="B4653" i="1"/>
  <c r="AL4653" i="1" s="1"/>
  <c r="B4665" i="1"/>
  <c r="AL4665" i="1" s="1"/>
  <c r="B4677" i="1"/>
  <c r="AM4677" i="1" s="1"/>
  <c r="B4689" i="1"/>
  <c r="AM4689" i="1" s="1"/>
  <c r="B4701" i="1"/>
  <c r="B4713" i="1"/>
  <c r="AM4713" i="1" s="1"/>
  <c r="B4725" i="1"/>
  <c r="AM4725" i="1" s="1"/>
  <c r="B4737" i="1"/>
  <c r="AM4737" i="1" s="1"/>
  <c r="B4749" i="1"/>
  <c r="AM4749" i="1" s="1"/>
  <c r="B4761" i="1"/>
  <c r="AM4761" i="1" s="1"/>
  <c r="B4773" i="1"/>
  <c r="AM4773" i="1" s="1"/>
  <c r="B4785" i="1"/>
  <c r="AM4785" i="1" s="1"/>
  <c r="B4797" i="1"/>
  <c r="AM4797" i="1" s="1"/>
  <c r="B4809" i="1"/>
  <c r="AM4809" i="1" s="1"/>
  <c r="B4821" i="1"/>
  <c r="B4833" i="1"/>
  <c r="AM4833" i="1" s="1"/>
  <c r="B4845" i="1"/>
  <c r="AM4845" i="1" s="1"/>
  <c r="B4857" i="1"/>
  <c r="AM4857" i="1" s="1"/>
  <c r="B4869" i="1"/>
  <c r="AL4869" i="1" s="1"/>
  <c r="B4881" i="1"/>
  <c r="AM4881" i="1" s="1"/>
  <c r="B4893" i="1"/>
  <c r="AL4893" i="1" s="1"/>
  <c r="B4905" i="1"/>
  <c r="AL4905" i="1" s="1"/>
  <c r="B4917" i="1"/>
  <c r="AM4917" i="1" s="1"/>
  <c r="B4929" i="1"/>
  <c r="AM4929" i="1" s="1"/>
  <c r="B4941" i="1"/>
  <c r="AL4941" i="1" s="1"/>
  <c r="B4953" i="1"/>
  <c r="AM4953" i="1" s="1"/>
  <c r="B4965" i="1"/>
  <c r="AM4965" i="1" s="1"/>
  <c r="B4977" i="1"/>
  <c r="AL4977" i="1" s="1"/>
  <c r="B4989" i="1"/>
  <c r="AL4989" i="1" s="1"/>
  <c r="B3755" i="1"/>
  <c r="AL3755" i="1" s="1"/>
  <c r="B3767" i="1"/>
  <c r="AL3767" i="1" s="1"/>
  <c r="B3803" i="1"/>
  <c r="AL3803" i="1" s="1"/>
  <c r="B3815" i="1"/>
  <c r="AL3815" i="1" s="1"/>
  <c r="B3827" i="1"/>
  <c r="AM3827" i="1" s="1"/>
  <c r="B3839" i="1"/>
  <c r="AM3839" i="1" s="1"/>
  <c r="B3851" i="1"/>
  <c r="AM3851" i="1" s="1"/>
  <c r="B3863" i="1"/>
  <c r="AM3863" i="1" s="1"/>
  <c r="B3875" i="1"/>
  <c r="AM3875" i="1" s="1"/>
  <c r="B3899" i="1"/>
  <c r="AM3899" i="1" s="1"/>
  <c r="B3911" i="1"/>
  <c r="AM3911" i="1" s="1"/>
  <c r="B3923" i="1"/>
  <c r="B3935" i="1"/>
  <c r="AL3935" i="1" s="1"/>
  <c r="B3947" i="1"/>
  <c r="AL3947" i="1" s="1"/>
  <c r="B3959" i="1"/>
  <c r="AL3959" i="1" s="1"/>
  <c r="B3983" i="1"/>
  <c r="AL3983" i="1" s="1"/>
  <c r="B3995" i="1"/>
  <c r="AL3995" i="1" s="1"/>
  <c r="B4007" i="1"/>
  <c r="AM4007" i="1" s="1"/>
  <c r="B4031" i="1"/>
  <c r="AM4031" i="1" s="1"/>
  <c r="B4043" i="1"/>
  <c r="AL4043" i="1" s="1"/>
  <c r="B4055" i="1"/>
  <c r="AL4055" i="1" s="1"/>
  <c r="B4067" i="1"/>
  <c r="AM4067" i="1" s="1"/>
  <c r="B4079" i="1"/>
  <c r="B4091" i="1"/>
  <c r="AM4091" i="1" s="1"/>
  <c r="B4115" i="1"/>
  <c r="AL4115" i="1" s="1"/>
  <c r="B4127" i="1"/>
  <c r="AL4127" i="1" s="1"/>
  <c r="B4139" i="1"/>
  <c r="AL4139" i="1" s="1"/>
  <c r="B4151" i="1"/>
  <c r="AM4151" i="1" s="1"/>
  <c r="B4163" i="1"/>
  <c r="AM4163" i="1" s="1"/>
  <c r="B4175" i="1"/>
  <c r="AM4175" i="1" s="1"/>
  <c r="B4187" i="1"/>
  <c r="AM4187" i="1" s="1"/>
  <c r="B4199" i="1"/>
  <c r="AM4199" i="1" s="1"/>
  <c r="B4211" i="1"/>
  <c r="AM4211" i="1" s="1"/>
  <c r="B4223" i="1"/>
  <c r="AM4223" i="1" s="1"/>
  <c r="B4235" i="1"/>
  <c r="AM4235" i="1" s="1"/>
  <c r="B4271" i="1"/>
  <c r="AM4271" i="1" s="1"/>
  <c r="B4283" i="1"/>
  <c r="AM4283" i="1" s="1"/>
  <c r="B4295" i="1"/>
  <c r="AM4295" i="1" s="1"/>
  <c r="B4307" i="1"/>
  <c r="AM4307" i="1" s="1"/>
  <c r="B4319" i="1"/>
  <c r="AL4319" i="1" s="1"/>
  <c r="B4331" i="1"/>
  <c r="AM4331" i="1" s="1"/>
  <c r="B4343" i="1"/>
  <c r="AL4343" i="1" s="1"/>
  <c r="B4355" i="1"/>
  <c r="AM4355" i="1" s="1"/>
  <c r="B4367" i="1"/>
  <c r="AL4367" i="1" s="1"/>
  <c r="B4379" i="1"/>
  <c r="AL4379" i="1" s="1"/>
  <c r="B4391" i="1"/>
  <c r="AL4391" i="1" s="1"/>
  <c r="B4403" i="1"/>
  <c r="AM4403" i="1" s="1"/>
  <c r="B4415" i="1"/>
  <c r="AM4415" i="1" s="1"/>
  <c r="B4427" i="1"/>
  <c r="AM4427" i="1" s="1"/>
  <c r="B4439" i="1"/>
  <c r="AM4439" i="1" s="1"/>
  <c r="B4451" i="1"/>
  <c r="AM4451" i="1" s="1"/>
  <c r="B4463" i="1"/>
  <c r="AM4463" i="1" s="1"/>
  <c r="B4475" i="1"/>
  <c r="AM4475" i="1" s="1"/>
  <c r="B4487" i="1"/>
  <c r="AL4487" i="1" s="1"/>
  <c r="B4499" i="1"/>
  <c r="AM4499" i="1" s="1"/>
  <c r="B4511" i="1"/>
  <c r="AM4511" i="1" s="1"/>
  <c r="B4523" i="1"/>
  <c r="AL4523" i="1" s="1"/>
  <c r="B4535" i="1"/>
  <c r="AM4535" i="1" s="1"/>
  <c r="B4547" i="1"/>
  <c r="AL4547" i="1" s="1"/>
  <c r="B4559" i="1"/>
  <c r="B4571" i="1"/>
  <c r="AM4571" i="1" s="1"/>
  <c r="B4583" i="1"/>
  <c r="AM4583" i="1" s="1"/>
  <c r="B4595" i="1"/>
  <c r="AL4595" i="1" s="1"/>
  <c r="B4607" i="1"/>
  <c r="AM4607" i="1" s="1"/>
  <c r="B4619" i="1"/>
  <c r="AM4619" i="1" s="1"/>
  <c r="B4631" i="1"/>
  <c r="AM4631" i="1" s="1"/>
  <c r="B4643" i="1"/>
  <c r="AM4643" i="1" s="1"/>
  <c r="B4655" i="1"/>
  <c r="AM4655" i="1" s="1"/>
  <c r="B4667" i="1"/>
  <c r="B4679" i="1"/>
  <c r="AM4679" i="1" s="1"/>
  <c r="B4691" i="1"/>
  <c r="B4715" i="1"/>
  <c r="AM4715" i="1" s="1"/>
  <c r="B4739" i="1"/>
  <c r="AM4739" i="1" s="1"/>
  <c r="B4751" i="1"/>
  <c r="AM4751" i="1" s="1"/>
  <c r="B4775" i="1"/>
  <c r="AM4775" i="1" s="1"/>
  <c r="B4799" i="1"/>
  <c r="AM4799" i="1" s="1"/>
  <c r="B4811" i="1"/>
  <c r="AM4811" i="1" s="1"/>
  <c r="B4823" i="1"/>
  <c r="AM4823" i="1" s="1"/>
  <c r="B4835" i="1"/>
  <c r="AM4835" i="1" s="1"/>
  <c r="B4847" i="1"/>
  <c r="AM4847" i="1" s="1"/>
  <c r="B4859" i="1"/>
  <c r="AL4859" i="1" s="1"/>
  <c r="B4871" i="1"/>
  <c r="AL4871" i="1" s="1"/>
  <c r="B4883" i="1"/>
  <c r="AL4883" i="1" s="1"/>
  <c r="B4895" i="1"/>
  <c r="AM4895" i="1" s="1"/>
  <c r="B4943" i="1"/>
  <c r="AL4943" i="1" s="1"/>
  <c r="B3984" i="1"/>
  <c r="AM3984" i="1" s="1"/>
  <c r="B3996" i="1"/>
  <c r="AM3996" i="1" s="1"/>
  <c r="B4008" i="1"/>
  <c r="AL4008" i="1" s="1"/>
  <c r="B4020" i="1"/>
  <c r="AL4020" i="1" s="1"/>
  <c r="B4032" i="1"/>
  <c r="AM4032" i="1" s="1"/>
  <c r="B4044" i="1"/>
  <c r="AM4044" i="1" s="1"/>
  <c r="B4056" i="1"/>
  <c r="AL4056" i="1" s="1"/>
  <c r="B4068" i="1"/>
  <c r="AM4068" i="1" s="1"/>
  <c r="B4080" i="1"/>
  <c r="AL4080" i="1" s="1"/>
  <c r="B4092" i="1"/>
  <c r="AL4092" i="1" s="1"/>
  <c r="B4104" i="1"/>
  <c r="AL4104" i="1" s="1"/>
  <c r="B4116" i="1"/>
  <c r="AM4116" i="1" s="1"/>
  <c r="B4128" i="1"/>
  <c r="AL4128" i="1" s="1"/>
  <c r="B4140" i="1"/>
  <c r="AM4140" i="1" s="1"/>
  <c r="B4152" i="1"/>
  <c r="AL4152" i="1" s="1"/>
  <c r="B4164" i="1"/>
  <c r="AL4164" i="1" s="1"/>
  <c r="B4176" i="1"/>
  <c r="AL4176" i="1" s="1"/>
  <c r="B4188" i="1"/>
  <c r="AM4188" i="1" s="1"/>
  <c r="B4200" i="1"/>
  <c r="AM4200" i="1" s="1"/>
  <c r="B4212" i="1"/>
  <c r="AL4212" i="1" s="1"/>
  <c r="B4224" i="1"/>
  <c r="B4236" i="1"/>
  <c r="AL4236" i="1" s="1"/>
  <c r="B4248" i="1"/>
  <c r="AL4248" i="1" s="1"/>
  <c r="B4260" i="1"/>
  <c r="AM4260" i="1" s="1"/>
  <c r="B4272" i="1"/>
  <c r="AM4272" i="1" s="1"/>
  <c r="B4284" i="1"/>
  <c r="AM4284" i="1" s="1"/>
  <c r="B4296" i="1"/>
  <c r="AM4296" i="1" s="1"/>
  <c r="B4308" i="1"/>
  <c r="AM4308" i="1" s="1"/>
  <c r="B4320" i="1"/>
  <c r="AM4320" i="1" s="1"/>
  <c r="B4332" i="1"/>
  <c r="AM4332" i="1" s="1"/>
  <c r="B4344" i="1"/>
  <c r="AM4344" i="1" s="1"/>
  <c r="B4356" i="1"/>
  <c r="AM4356" i="1" s="1"/>
  <c r="B4368" i="1"/>
  <c r="AM4368" i="1" s="1"/>
  <c r="B4380" i="1"/>
  <c r="AL4380" i="1" s="1"/>
  <c r="B4392" i="1"/>
  <c r="AM4392" i="1" s="1"/>
  <c r="B4404" i="1"/>
  <c r="AM4404" i="1" s="1"/>
  <c r="B4416" i="1"/>
  <c r="AM4416" i="1" s="1"/>
  <c r="B4428" i="1"/>
  <c r="AM4428" i="1" s="1"/>
  <c r="B4440" i="1"/>
  <c r="AM4440" i="1" s="1"/>
  <c r="B4452" i="1"/>
  <c r="AM4452" i="1" s="1"/>
  <c r="B4464" i="1"/>
  <c r="AL4464" i="1" s="1"/>
  <c r="B4476" i="1"/>
  <c r="AM4476" i="1" s="1"/>
  <c r="B4488" i="1"/>
  <c r="AM4488" i="1" s="1"/>
  <c r="B4500" i="1"/>
  <c r="AM4500" i="1" s="1"/>
  <c r="B4512" i="1"/>
  <c r="AM4512" i="1" s="1"/>
  <c r="B4524" i="1"/>
  <c r="AM4524" i="1" s="1"/>
  <c r="B4536" i="1"/>
  <c r="B4548" i="1"/>
  <c r="AL4548" i="1" s="1"/>
  <c r="B4560" i="1"/>
  <c r="AM4560" i="1" s="1"/>
  <c r="B4572" i="1"/>
  <c r="AL4572" i="1" s="1"/>
  <c r="B4584" i="1"/>
  <c r="AL4584" i="1" s="1"/>
  <c r="B4596" i="1"/>
  <c r="AM4596" i="1" s="1"/>
  <c r="B4608" i="1"/>
  <c r="AL4608" i="1" s="1"/>
  <c r="B4620" i="1"/>
  <c r="AL4620" i="1" s="1"/>
  <c r="B4632" i="1"/>
  <c r="AM4632" i="1" s="1"/>
  <c r="B4644" i="1"/>
  <c r="AL4644" i="1" s="1"/>
  <c r="B4656" i="1"/>
  <c r="AM4656" i="1" s="1"/>
  <c r="B4668" i="1"/>
  <c r="AM4668" i="1" s="1"/>
  <c r="B4680" i="1"/>
  <c r="AM4680" i="1" s="1"/>
  <c r="B4692" i="1"/>
  <c r="AM4692" i="1" s="1"/>
  <c r="B4704" i="1"/>
  <c r="AM4704" i="1" s="1"/>
  <c r="B4716" i="1"/>
  <c r="AM4716" i="1" s="1"/>
  <c r="B4728" i="1"/>
  <c r="AM4728" i="1" s="1"/>
  <c r="B4740" i="1"/>
  <c r="AM4740" i="1" s="1"/>
  <c r="B4752" i="1"/>
  <c r="AL4752" i="1" s="1"/>
  <c r="B4764" i="1"/>
  <c r="AL4764" i="1" s="1"/>
  <c r="B4776" i="1"/>
  <c r="AL4776" i="1" s="1"/>
  <c r="B4788" i="1"/>
  <c r="AM4788" i="1" s="1"/>
  <c r="B4800" i="1"/>
  <c r="AM4800" i="1" s="1"/>
  <c r="B4812" i="1"/>
  <c r="AM4812" i="1" s="1"/>
  <c r="B4824" i="1"/>
  <c r="AM4824" i="1" s="1"/>
  <c r="B4836" i="1"/>
  <c r="AM4836" i="1" s="1"/>
  <c r="B4848" i="1"/>
  <c r="AM4848" i="1" s="1"/>
  <c r="B4860" i="1"/>
  <c r="AM4860" i="1" s="1"/>
  <c r="B4872" i="1"/>
  <c r="AL4872" i="1" s="1"/>
  <c r="B4884" i="1"/>
  <c r="AL4884" i="1" s="1"/>
  <c r="B4896" i="1"/>
  <c r="AM4896" i="1" s="1"/>
  <c r="B4908" i="1"/>
  <c r="AM4908" i="1" s="1"/>
  <c r="B4920" i="1"/>
  <c r="AL4920" i="1" s="1"/>
  <c r="B4932" i="1"/>
  <c r="AM4932" i="1" s="1"/>
  <c r="B4944" i="1"/>
  <c r="AL4944" i="1" s="1"/>
  <c r="B4956" i="1"/>
  <c r="B4968" i="1"/>
  <c r="B4980" i="1"/>
  <c r="AM4980" i="1" s="1"/>
  <c r="B625" i="1"/>
  <c r="AM625" i="1" s="1"/>
  <c r="B649" i="1"/>
  <c r="AM649" i="1" s="1"/>
  <c r="B685" i="1"/>
  <c r="AL685" i="1" s="1"/>
  <c r="B697" i="1"/>
  <c r="AM697" i="1" s="1"/>
  <c r="B733" i="1"/>
  <c r="AM733" i="1" s="1"/>
  <c r="B769" i="1"/>
  <c r="AM769" i="1" s="1"/>
  <c r="B805" i="1"/>
  <c r="AM805" i="1" s="1"/>
  <c r="B817" i="1"/>
  <c r="AL817" i="1" s="1"/>
  <c r="B829" i="1"/>
  <c r="B841" i="1"/>
  <c r="AM841" i="1" s="1"/>
  <c r="B853" i="1"/>
  <c r="AL853" i="1" s="1"/>
  <c r="B865" i="1"/>
  <c r="AL865" i="1" s="1"/>
  <c r="B889" i="1"/>
  <c r="AM889" i="1" s="1"/>
  <c r="B901" i="1"/>
  <c r="AM901" i="1" s="1"/>
  <c r="B913" i="1"/>
  <c r="AM913" i="1" s="1"/>
  <c r="B925" i="1"/>
  <c r="AM925" i="1" s="1"/>
  <c r="B949" i="1"/>
  <c r="AL949" i="1" s="1"/>
  <c r="B961" i="1"/>
  <c r="AM961" i="1" s="1"/>
  <c r="B997" i="1"/>
  <c r="AM997" i="1" s="1"/>
  <c r="B1009" i="1"/>
  <c r="AL1009" i="1" s="1"/>
  <c r="B1057" i="1"/>
  <c r="AL1057" i="1" s="1"/>
  <c r="B1081" i="1"/>
  <c r="AM1081" i="1" s="1"/>
  <c r="B1093" i="1"/>
  <c r="AL1093" i="1" s="1"/>
  <c r="B3962" i="1"/>
  <c r="AL3962" i="1" s="1"/>
  <c r="B3974" i="1"/>
  <c r="AM3974" i="1" s="1"/>
  <c r="B3986" i="1"/>
  <c r="AM3986" i="1" s="1"/>
  <c r="B3998" i="1"/>
  <c r="B4010" i="1"/>
  <c r="AM4010" i="1" s="1"/>
  <c r="B4022" i="1"/>
  <c r="AM4022" i="1" s="1"/>
  <c r="B4034" i="1"/>
  <c r="AM4034" i="1" s="1"/>
  <c r="B4046" i="1"/>
  <c r="AL4046" i="1" s="1"/>
  <c r="B4058" i="1"/>
  <c r="AL4058" i="1" s="1"/>
  <c r="B4070" i="1"/>
  <c r="B4082" i="1"/>
  <c r="AM4082" i="1" s="1"/>
  <c r="B4094" i="1"/>
  <c r="B4106" i="1"/>
  <c r="AM4106" i="1" s="1"/>
  <c r="B4118" i="1"/>
  <c r="AM4118" i="1" s="1"/>
  <c r="B4130" i="1"/>
  <c r="AL4130" i="1" s="1"/>
  <c r="B4142" i="1"/>
  <c r="AM4142" i="1" s="1"/>
  <c r="B4154" i="1"/>
  <c r="AM4154" i="1" s="1"/>
  <c r="B4166" i="1"/>
  <c r="AM4166" i="1" s="1"/>
  <c r="B4178" i="1"/>
  <c r="AL4178" i="1" s="1"/>
  <c r="B4190" i="1"/>
  <c r="AM4190" i="1" s="1"/>
  <c r="B4202" i="1"/>
  <c r="AL4202" i="1" s="1"/>
  <c r="B4214" i="1"/>
  <c r="B4226" i="1"/>
  <c r="AM4226" i="1" s="1"/>
  <c r="B4238" i="1"/>
  <c r="B4250" i="1"/>
  <c r="AL4250" i="1" s="1"/>
  <c r="B4262" i="1"/>
  <c r="AM4262" i="1" s="1"/>
  <c r="B4274" i="1"/>
  <c r="AL4274" i="1" s="1"/>
  <c r="B4286" i="1"/>
  <c r="AM4286" i="1" s="1"/>
  <c r="B4298" i="1"/>
  <c r="AL4298" i="1" s="1"/>
  <c r="B4310" i="1"/>
  <c r="AM4310" i="1" s="1"/>
  <c r="B4322" i="1"/>
  <c r="AM4322" i="1" s="1"/>
  <c r="B4346" i="1"/>
  <c r="AM4346" i="1" s="1"/>
  <c r="B4370" i="1"/>
  <c r="AM4370" i="1" s="1"/>
  <c r="B4382" i="1"/>
  <c r="AM4382" i="1" s="1"/>
  <c r="B4394" i="1"/>
  <c r="AM4394" i="1" s="1"/>
  <c r="B4406" i="1"/>
  <c r="AM4406" i="1" s="1"/>
  <c r="B4418" i="1"/>
  <c r="AM4418" i="1" s="1"/>
  <c r="B4430" i="1"/>
  <c r="AM4430" i="1" s="1"/>
  <c r="B4442" i="1"/>
  <c r="AM4442" i="1" s="1"/>
  <c r="B4454" i="1"/>
  <c r="AM4454" i="1" s="1"/>
  <c r="B4466" i="1"/>
  <c r="AM4466" i="1" s="1"/>
  <c r="B4478" i="1"/>
  <c r="AM4478" i="1" s="1"/>
  <c r="B4490" i="1"/>
  <c r="AM4490" i="1" s="1"/>
  <c r="B4502" i="1"/>
  <c r="AM4502" i="1" s="1"/>
  <c r="B4514" i="1"/>
  <c r="AM4514" i="1" s="1"/>
  <c r="B4526" i="1"/>
  <c r="AM4526" i="1" s="1"/>
  <c r="B4538" i="1"/>
  <c r="AL4538" i="1" s="1"/>
  <c r="B4550" i="1"/>
  <c r="AM4550" i="1" s="1"/>
  <c r="B4562" i="1"/>
  <c r="AM4562" i="1" s="1"/>
  <c r="B4574" i="1"/>
  <c r="AM4574" i="1" s="1"/>
  <c r="B4586" i="1"/>
  <c r="AL4586" i="1" s="1"/>
  <c r="B4598" i="1"/>
  <c r="AM4598" i="1" s="1"/>
  <c r="B4610" i="1"/>
  <c r="AM4610" i="1" s="1"/>
  <c r="B4622" i="1"/>
  <c r="AM4622" i="1" s="1"/>
  <c r="B4634" i="1"/>
  <c r="AM4634" i="1" s="1"/>
  <c r="B4646" i="1"/>
  <c r="AL4646" i="1" s="1"/>
  <c r="B4694" i="1"/>
  <c r="AL4694" i="1" s="1"/>
  <c r="B4706" i="1"/>
  <c r="AM4706" i="1" s="1"/>
  <c r="B4718" i="1"/>
  <c r="AL4718" i="1" s="1"/>
  <c r="B4790" i="1"/>
  <c r="AM4790" i="1" s="1"/>
  <c r="B4802" i="1"/>
  <c r="AM4802" i="1" s="1"/>
  <c r="B4814" i="1"/>
  <c r="AL4814" i="1" s="1"/>
  <c r="B4826" i="1"/>
  <c r="AM4826" i="1" s="1"/>
  <c r="B4838" i="1"/>
  <c r="B4850" i="1"/>
  <c r="AM4850" i="1" s="1"/>
  <c r="B4862" i="1"/>
  <c r="AL4862" i="1" s="1"/>
  <c r="B4874" i="1"/>
  <c r="AM4874" i="1" s="1"/>
  <c r="B4886" i="1"/>
  <c r="AM4886" i="1" s="1"/>
  <c r="B4898" i="1"/>
  <c r="AL4898" i="1" s="1"/>
  <c r="B4910" i="1"/>
  <c r="B4922" i="1"/>
  <c r="AL4922" i="1" s="1"/>
  <c r="B4934" i="1"/>
  <c r="AM4934" i="1" s="1"/>
  <c r="B291" i="1"/>
  <c r="AL291" i="1" s="1"/>
  <c r="B315" i="1"/>
  <c r="AL315" i="1" s="1"/>
  <c r="B339" i="1"/>
  <c r="AM339" i="1" s="1"/>
  <c r="B351" i="1"/>
  <c r="AM351" i="1" s="1"/>
  <c r="B387" i="1"/>
  <c r="AM387" i="1" s="1"/>
  <c r="B399" i="1"/>
  <c r="AM399" i="1" s="1"/>
  <c r="B411" i="1"/>
  <c r="AM411" i="1" s="1"/>
  <c r="B435" i="1"/>
  <c r="AM435" i="1" s="1"/>
  <c r="B447" i="1"/>
  <c r="AM447" i="1" s="1"/>
  <c r="B459" i="1"/>
  <c r="AM459" i="1" s="1"/>
  <c r="B471" i="1"/>
  <c r="AM471" i="1" s="1"/>
  <c r="B495" i="1"/>
  <c r="AM495" i="1" s="1"/>
  <c r="B591" i="1"/>
  <c r="AL591" i="1" s="1"/>
  <c r="B603" i="1"/>
  <c r="AL603" i="1" s="1"/>
  <c r="B639" i="1"/>
  <c r="AM639" i="1" s="1"/>
  <c r="B663" i="1"/>
  <c r="AM663" i="1" s="1"/>
  <c r="B675" i="1"/>
  <c r="AM675" i="1" s="1"/>
  <c r="B687" i="1"/>
  <c r="AM687" i="1" s="1"/>
  <c r="B711" i="1"/>
  <c r="AM711" i="1" s="1"/>
  <c r="B723" i="1"/>
  <c r="AM723" i="1" s="1"/>
  <c r="B735" i="1"/>
  <c r="AL735" i="1" s="1"/>
  <c r="B747" i="1"/>
  <c r="AL747" i="1" s="1"/>
  <c r="B759" i="1"/>
  <c r="AM759" i="1" s="1"/>
  <c r="B771" i="1"/>
  <c r="B783" i="1"/>
  <c r="AM783" i="1" s="1"/>
  <c r="B795" i="1"/>
  <c r="AM795" i="1" s="1"/>
  <c r="B831" i="1"/>
  <c r="AL831" i="1" s="1"/>
  <c r="B843" i="1"/>
  <c r="AM843" i="1" s="1"/>
  <c r="B855" i="1"/>
  <c r="AL855" i="1" s="1"/>
  <c r="B867" i="1"/>
  <c r="AL867" i="1" s="1"/>
  <c r="B879" i="1"/>
  <c r="AM879" i="1" s="1"/>
  <c r="B891" i="1"/>
  <c r="AM891" i="1" s="1"/>
  <c r="B915" i="1"/>
  <c r="AL915" i="1" s="1"/>
  <c r="B939" i="1"/>
  <c r="AM939" i="1" s="1"/>
  <c r="B951" i="1"/>
  <c r="AM951" i="1" s="1"/>
  <c r="B999" i="1"/>
  <c r="B4955" i="1"/>
  <c r="AM4955" i="1" s="1"/>
  <c r="B4946" i="1"/>
  <c r="AL4946" i="1" s="1"/>
  <c r="B4992" i="1"/>
  <c r="AL4992" i="1" s="1"/>
  <c r="B4958" i="1"/>
  <c r="AL4958" i="1" s="1"/>
  <c r="B289" i="1"/>
  <c r="AM289" i="1" s="1"/>
  <c r="B208" i="1"/>
  <c r="AM208" i="1" s="1"/>
  <c r="B187" i="1"/>
  <c r="AM187" i="1" s="1"/>
  <c r="B172" i="1"/>
  <c r="AL172" i="1" s="1"/>
  <c r="B100" i="1"/>
  <c r="AM100" i="1" s="1"/>
  <c r="B258" i="1"/>
  <c r="B247" i="1"/>
  <c r="AM247" i="1" s="1"/>
  <c r="B231" i="1"/>
  <c r="AL231" i="1" s="1"/>
  <c r="B170" i="1"/>
  <c r="AM170" i="1" s="1"/>
  <c r="B79" i="1"/>
  <c r="AM79" i="1" s="1"/>
  <c r="B60" i="1"/>
  <c r="AM60" i="1" s="1"/>
  <c r="B31" i="1"/>
  <c r="AM31" i="1" s="1"/>
  <c r="B256" i="1"/>
  <c r="AL256" i="1" s="1"/>
  <c r="B229" i="1"/>
  <c r="AM229" i="1" s="1"/>
  <c r="B277" i="1"/>
  <c r="AM277" i="1" s="1"/>
  <c r="B196" i="1"/>
  <c r="AM196" i="1" s="1"/>
  <c r="B132" i="1"/>
  <c r="AM132" i="1" s="1"/>
  <c r="B254" i="1"/>
  <c r="AM254" i="1" s="1"/>
  <c r="B234" i="1"/>
  <c r="AL234" i="1" s="1"/>
  <c r="B217" i="1"/>
  <c r="AM217" i="1" s="1"/>
  <c r="B194" i="1"/>
  <c r="AM194" i="1" s="1"/>
  <c r="B88" i="1"/>
  <c r="AM88" i="1" s="1"/>
  <c r="B241" i="1"/>
  <c r="AM241" i="1" s="1"/>
  <c r="B215" i="1"/>
  <c r="AM215" i="1" s="1"/>
  <c r="B160" i="1"/>
  <c r="AM160" i="1" s="1"/>
  <c r="B40" i="1"/>
  <c r="AL40" i="1" s="1"/>
  <c r="B259" i="1"/>
  <c r="AM259" i="1" s="1"/>
  <c r="B239" i="1"/>
  <c r="AM239" i="1" s="1"/>
  <c r="B232" i="1"/>
  <c r="AM232" i="1" s="1"/>
  <c r="B86" i="1"/>
  <c r="AL86" i="1" s="1"/>
  <c r="B297" i="1"/>
  <c r="AM297" i="1" s="1"/>
  <c r="B158" i="1"/>
  <c r="AM158" i="1" s="1"/>
  <c r="B116" i="1"/>
  <c r="AM116" i="1" s="1"/>
  <c r="B3214" i="1"/>
  <c r="AM3214" i="1" s="1"/>
  <c r="B3226" i="1"/>
  <c r="AM3226" i="1" s="1"/>
  <c r="B3238" i="1"/>
  <c r="AM3238" i="1" s="1"/>
  <c r="B3250" i="1"/>
  <c r="AM3250" i="1" s="1"/>
  <c r="B3262" i="1"/>
  <c r="AM3262" i="1" s="1"/>
  <c r="B3274" i="1"/>
  <c r="AL3274" i="1" s="1"/>
  <c r="B3286" i="1"/>
  <c r="AL3286" i="1" s="1"/>
  <c r="B3298" i="1"/>
  <c r="AM3298" i="1" s="1"/>
  <c r="B3310" i="1"/>
  <c r="AM3310" i="1" s="1"/>
  <c r="B3322" i="1"/>
  <c r="AL3322" i="1" s="1"/>
  <c r="B3334" i="1"/>
  <c r="AM3334" i="1" s="1"/>
  <c r="B3346" i="1"/>
  <c r="AM3346" i="1" s="1"/>
  <c r="B3358" i="1"/>
  <c r="AM3358" i="1" s="1"/>
  <c r="B3370" i="1"/>
  <c r="AL3370" i="1" s="1"/>
  <c r="B3382" i="1"/>
  <c r="AM3382" i="1" s="1"/>
  <c r="B3394" i="1"/>
  <c r="AM3394" i="1" s="1"/>
  <c r="B3406" i="1"/>
  <c r="AM3406" i="1" s="1"/>
  <c r="B3418" i="1"/>
  <c r="AM3418" i="1" s="1"/>
  <c r="B3430" i="1"/>
  <c r="AL3430" i="1" s="1"/>
  <c r="B3442" i="1"/>
  <c r="AL3442" i="1" s="1"/>
  <c r="B3454" i="1"/>
  <c r="AM3454" i="1" s="1"/>
  <c r="B3466" i="1"/>
  <c r="AL3466" i="1" s="1"/>
  <c r="B3478" i="1"/>
  <c r="AL3478" i="1" s="1"/>
  <c r="B3490" i="1"/>
  <c r="AM3490" i="1" s="1"/>
  <c r="B3502" i="1"/>
  <c r="AM3502" i="1" s="1"/>
  <c r="B3514" i="1"/>
  <c r="AL3514" i="1" s="1"/>
  <c r="B3526" i="1"/>
  <c r="AM3526" i="1" s="1"/>
  <c r="B3538" i="1"/>
  <c r="AL3538" i="1" s="1"/>
  <c r="B3550" i="1"/>
  <c r="AL3550" i="1" s="1"/>
  <c r="B3562" i="1"/>
  <c r="AL3562" i="1" s="1"/>
  <c r="B3574" i="1"/>
  <c r="AL3574" i="1" s="1"/>
  <c r="B3586" i="1"/>
  <c r="AL3586" i="1" s="1"/>
  <c r="B3598" i="1"/>
  <c r="AL3598" i="1" s="1"/>
  <c r="B3610" i="1"/>
  <c r="AM3610" i="1" s="1"/>
  <c r="B3622" i="1"/>
  <c r="AM3622" i="1" s="1"/>
  <c r="B3634" i="1"/>
  <c r="AM3634" i="1" s="1"/>
  <c r="B3646" i="1"/>
  <c r="AM3646" i="1" s="1"/>
  <c r="B3658" i="1"/>
  <c r="AM3658" i="1" s="1"/>
  <c r="B3670" i="1"/>
  <c r="AM3670" i="1" s="1"/>
  <c r="B3682" i="1"/>
  <c r="AM3682" i="1" s="1"/>
  <c r="B3694" i="1"/>
  <c r="AL3694" i="1" s="1"/>
  <c r="B3706" i="1"/>
  <c r="AL3706" i="1" s="1"/>
  <c r="B3718" i="1"/>
  <c r="AL3718" i="1" s="1"/>
  <c r="B3730" i="1"/>
  <c r="AM3730" i="1" s="1"/>
  <c r="B3742" i="1"/>
  <c r="AM3742" i="1" s="1"/>
  <c r="B3754" i="1"/>
  <c r="AL3754" i="1" s="1"/>
  <c r="B3766" i="1"/>
  <c r="AM3766" i="1" s="1"/>
  <c r="B3778" i="1"/>
  <c r="AL3778" i="1" s="1"/>
  <c r="B3790" i="1"/>
  <c r="AL3790" i="1" s="1"/>
  <c r="B3802" i="1"/>
  <c r="AL3802" i="1" s="1"/>
  <c r="B3814" i="1"/>
  <c r="AM3814" i="1" s="1"/>
  <c r="B3826" i="1"/>
  <c r="AL3826" i="1" s="1"/>
  <c r="B3838" i="1"/>
  <c r="AM3838" i="1" s="1"/>
  <c r="B3850" i="1"/>
  <c r="AM3850" i="1" s="1"/>
  <c r="B3862" i="1"/>
  <c r="AM3862" i="1" s="1"/>
  <c r="B3874" i="1"/>
  <c r="AM3874" i="1" s="1"/>
  <c r="B3886" i="1"/>
  <c r="AM3886" i="1" s="1"/>
  <c r="B3898" i="1"/>
  <c r="AM3898" i="1" s="1"/>
  <c r="B3910" i="1"/>
  <c r="AM3910" i="1" s="1"/>
  <c r="B3922" i="1"/>
  <c r="AM3922" i="1" s="1"/>
  <c r="B3934" i="1"/>
  <c r="AL3934" i="1" s="1"/>
  <c r="B182" i="1"/>
  <c r="AL182" i="1" s="1"/>
  <c r="B167" i="1"/>
  <c r="AM167" i="1" s="1"/>
  <c r="B72" i="1"/>
  <c r="AM72" i="1" s="1"/>
  <c r="B15" i="1"/>
  <c r="AM15" i="1" s="1"/>
  <c r="B24" i="1"/>
  <c r="AM24" i="1" s="1"/>
  <c r="B56" i="1"/>
  <c r="AL56" i="1" s="1"/>
  <c r="B63" i="1"/>
  <c r="AM63" i="1" s="1"/>
  <c r="B68" i="1"/>
  <c r="AL68" i="1" s="1"/>
  <c r="B77" i="1"/>
  <c r="AM77" i="1" s="1"/>
  <c r="B109" i="1"/>
  <c r="AM109" i="1" s="1"/>
  <c r="B139" i="1"/>
  <c r="AL139" i="1" s="1"/>
  <c r="B151" i="1"/>
  <c r="AM151" i="1" s="1"/>
  <c r="B203" i="1"/>
  <c r="AM203" i="1" s="1"/>
  <c r="B265" i="1"/>
  <c r="AM265" i="1" s="1"/>
  <c r="B270" i="1"/>
  <c r="AM270" i="1" s="1"/>
  <c r="B282" i="1"/>
  <c r="AM282" i="1" s="1"/>
  <c r="B318" i="1"/>
  <c r="AM318" i="1" s="1"/>
  <c r="B325" i="1"/>
  <c r="AM325" i="1" s="1"/>
  <c r="B344" i="1"/>
  <c r="AL344" i="1" s="1"/>
  <c r="B365" i="1"/>
  <c r="AM365" i="1" s="1"/>
  <c r="B372" i="1"/>
  <c r="AM372" i="1" s="1"/>
  <c r="B415" i="1"/>
  <c r="AL415" i="1" s="1"/>
  <c r="B422" i="1"/>
  <c r="AL422" i="1" s="1"/>
  <c r="B434" i="1"/>
  <c r="AM434" i="1" s="1"/>
  <c r="B439" i="1"/>
  <c r="AM439" i="1" s="1"/>
  <c r="B456" i="1"/>
  <c r="AM456" i="1" s="1"/>
  <c r="B464" i="1"/>
  <c r="AL464" i="1" s="1"/>
  <c r="B476" i="1"/>
  <c r="AL476" i="1" s="1"/>
  <c r="B481" i="1"/>
  <c r="AL481" i="1" s="1"/>
  <c r="B499" i="1"/>
  <c r="AL499" i="1" s="1"/>
  <c r="B506" i="1"/>
  <c r="AM506" i="1" s="1"/>
  <c r="B511" i="1"/>
  <c r="AL511" i="1" s="1"/>
  <c r="B516" i="1"/>
  <c r="AL516" i="1" s="1"/>
  <c r="B543" i="1"/>
  <c r="AL543" i="1" s="1"/>
  <c r="B548" i="1"/>
  <c r="AL548" i="1" s="1"/>
  <c r="B553" i="1"/>
  <c r="AM553" i="1" s="1"/>
  <c r="B558" i="1"/>
  <c r="AL558" i="1" s="1"/>
  <c r="B568" i="1"/>
  <c r="AM568" i="1" s="1"/>
  <c r="B575" i="1"/>
  <c r="AM575" i="1" s="1"/>
  <c r="B587" i="1"/>
  <c r="AM587" i="1" s="1"/>
  <c r="B597" i="1"/>
  <c r="AL597" i="1" s="1"/>
  <c r="B612" i="1"/>
  <c r="AM612" i="1" s="1"/>
  <c r="B617" i="1"/>
  <c r="AL617" i="1" s="1"/>
  <c r="B629" i="1"/>
  <c r="AM629" i="1" s="1"/>
  <c r="B654" i="1"/>
  <c r="AM654" i="1" s="1"/>
  <c r="B659" i="1"/>
  <c r="AM659" i="1" s="1"/>
  <c r="B669" i="1"/>
  <c r="AM669" i="1" s="1"/>
  <c r="B701" i="1"/>
  <c r="AM701" i="1" s="1"/>
  <c r="B716" i="1"/>
  <c r="AL716" i="1" s="1"/>
  <c r="B12" i="1"/>
  <c r="AM12" i="1" s="1"/>
  <c r="B17" i="1"/>
  <c r="AM17" i="1" s="1"/>
  <c r="B26" i="1"/>
  <c r="AL26" i="1" s="1"/>
  <c r="B37" i="1"/>
  <c r="AL37" i="1" s="1"/>
  <c r="B97" i="1"/>
  <c r="AM97" i="1" s="1"/>
  <c r="B120" i="1"/>
  <c r="AM120" i="1" s="1"/>
  <c r="B127" i="1"/>
  <c r="AM127" i="1" s="1"/>
  <c r="B134" i="1"/>
  <c r="AM134" i="1" s="1"/>
  <c r="B148" i="1"/>
  <c r="AL148" i="1" s="1"/>
  <c r="B155" i="1"/>
  <c r="AL155" i="1" s="1"/>
  <c r="B179" i="1"/>
  <c r="AM179" i="1" s="1"/>
  <c r="B191" i="1"/>
  <c r="AL191" i="1" s="1"/>
  <c r="B205" i="1"/>
  <c r="AL205" i="1" s="1"/>
  <c r="B224" i="1"/>
  <c r="AM224" i="1" s="1"/>
  <c r="B236" i="1"/>
  <c r="AM236" i="1" s="1"/>
  <c r="B272" i="1"/>
  <c r="AM272" i="1" s="1"/>
  <c r="B284" i="1"/>
  <c r="AM284" i="1" s="1"/>
  <c r="B303" i="1"/>
  <c r="AM303" i="1" s="1"/>
  <c r="B320" i="1"/>
  <c r="AM320" i="1" s="1"/>
  <c r="B327" i="1"/>
  <c r="AM327" i="1" s="1"/>
  <c r="B348" i="1"/>
  <c r="AM348" i="1" s="1"/>
  <c r="B367" i="1"/>
  <c r="AM367" i="1" s="1"/>
  <c r="B374" i="1"/>
  <c r="AM374" i="1" s="1"/>
  <c r="B424" i="1"/>
  <c r="AL424" i="1" s="1"/>
  <c r="B451" i="1"/>
  <c r="AL451" i="1" s="1"/>
  <c r="B461" i="1"/>
  <c r="AM461" i="1" s="1"/>
  <c r="B483" i="1"/>
  <c r="AM483" i="1" s="1"/>
  <c r="B496" i="1"/>
  <c r="AM496" i="1" s="1"/>
  <c r="B501" i="1"/>
  <c r="AL501" i="1" s="1"/>
  <c r="B508" i="1"/>
  <c r="AM508" i="1" s="1"/>
  <c r="B518" i="1"/>
  <c r="AL518" i="1" s="1"/>
  <c r="B530" i="1"/>
  <c r="AL530" i="1" s="1"/>
  <c r="B570" i="1"/>
  <c r="AM570" i="1" s="1"/>
  <c r="B577" i="1"/>
  <c r="AM577" i="1" s="1"/>
  <c r="B619" i="1"/>
  <c r="AL619" i="1" s="1"/>
  <c r="B631" i="1"/>
  <c r="AM631" i="1" s="1"/>
  <c r="B651" i="1"/>
  <c r="AM651" i="1" s="1"/>
  <c r="B656" i="1"/>
  <c r="AL656" i="1" s="1"/>
  <c r="B681" i="1"/>
  <c r="AL681" i="1" s="1"/>
  <c r="B19" i="1"/>
  <c r="AL19" i="1" s="1"/>
  <c r="B28" i="1"/>
  <c r="AL28" i="1" s="1"/>
  <c r="B44" i="1"/>
  <c r="AM44" i="1" s="1"/>
  <c r="B53" i="1"/>
  <c r="AL53" i="1" s="1"/>
  <c r="B65" i="1"/>
  <c r="AM65" i="1" s="1"/>
  <c r="B104" i="1"/>
  <c r="AL104" i="1" s="1"/>
  <c r="B136" i="1"/>
  <c r="AM136" i="1" s="1"/>
  <c r="B143" i="1"/>
  <c r="AM143" i="1" s="1"/>
  <c r="B162" i="1"/>
  <c r="AL162" i="1" s="1"/>
  <c r="B174" i="1"/>
  <c r="AM174" i="1" s="1"/>
  <c r="B186" i="1"/>
  <c r="AM186" i="1" s="1"/>
  <c r="B198" i="1"/>
  <c r="AM198" i="1" s="1"/>
  <c r="B219" i="1"/>
  <c r="AL219" i="1" s="1"/>
  <c r="B243" i="1"/>
  <c r="AM243" i="1" s="1"/>
  <c r="B248" i="1"/>
  <c r="AM248" i="1" s="1"/>
  <c r="B255" i="1"/>
  <c r="AM255" i="1" s="1"/>
  <c r="B260" i="1"/>
  <c r="AL260" i="1" s="1"/>
  <c r="B267" i="1"/>
  <c r="AM267" i="1" s="1"/>
  <c r="B279" i="1"/>
  <c r="AM279" i="1" s="1"/>
  <c r="B293" i="1"/>
  <c r="AL293" i="1" s="1"/>
  <c r="B336" i="1"/>
  <c r="AM336" i="1" s="1"/>
  <c r="B341" i="1"/>
  <c r="AM341" i="1" s="1"/>
  <c r="B355" i="1"/>
  <c r="AM355" i="1" s="1"/>
  <c r="B362" i="1"/>
  <c r="AM362" i="1" s="1"/>
  <c r="B381" i="1"/>
  <c r="AL381" i="1" s="1"/>
  <c r="B388" i="1"/>
  <c r="AL388" i="1" s="1"/>
  <c r="B400" i="1"/>
  <c r="AM400" i="1" s="1"/>
  <c r="B407" i="1"/>
  <c r="AM407" i="1" s="1"/>
  <c r="B412" i="1"/>
  <c r="AL412" i="1" s="1"/>
  <c r="B419" i="1"/>
  <c r="AL419" i="1" s="1"/>
  <c r="B431" i="1"/>
  <c r="AM431" i="1" s="1"/>
  <c r="B436" i="1"/>
  <c r="AL436" i="1" s="1"/>
  <c r="B441" i="1"/>
  <c r="AM441" i="1" s="1"/>
  <c r="B473" i="1"/>
  <c r="AM473" i="1" s="1"/>
  <c r="B488" i="1"/>
  <c r="AL488" i="1" s="1"/>
  <c r="B503" i="1"/>
  <c r="AM503" i="1" s="1"/>
  <c r="B513" i="1"/>
  <c r="AM513" i="1" s="1"/>
  <c r="B525" i="1"/>
  <c r="AL525" i="1" s="1"/>
  <c r="B540" i="1"/>
  <c r="AL540" i="1" s="1"/>
  <c r="B545" i="1"/>
  <c r="AL545" i="1" s="1"/>
  <c r="B552" i="1"/>
  <c r="AL552" i="1" s="1"/>
  <c r="B555" i="1"/>
  <c r="AM555" i="1" s="1"/>
  <c r="B560" i="1"/>
  <c r="AL560" i="1" s="1"/>
  <c r="B589" i="1"/>
  <c r="AL589" i="1" s="1"/>
  <c r="B594" i="1"/>
  <c r="AM594" i="1" s="1"/>
  <c r="B599" i="1"/>
  <c r="AL599" i="1" s="1"/>
  <c r="B604" i="1"/>
  <c r="AM604" i="1" s="1"/>
  <c r="B614" i="1"/>
  <c r="AL614" i="1" s="1"/>
  <c r="B626" i="1"/>
  <c r="AM626" i="1" s="1"/>
  <c r="B636" i="1"/>
  <c r="AM636" i="1" s="1"/>
  <c r="B641" i="1"/>
  <c r="AM641" i="1" s="1"/>
  <c r="B661" i="1"/>
  <c r="AL661" i="1" s="1"/>
  <c r="B666" i="1"/>
  <c r="AM666" i="1" s="1"/>
  <c r="B673" i="1"/>
  <c r="AL673" i="1" s="1"/>
  <c r="B683" i="1"/>
  <c r="AM683" i="1" s="1"/>
  <c r="B48" i="1"/>
  <c r="AM48" i="1" s="1"/>
  <c r="B74" i="1"/>
  <c r="AM74" i="1" s="1"/>
  <c r="B85" i="1"/>
  <c r="AM85" i="1" s="1"/>
  <c r="B113" i="1"/>
  <c r="AM113" i="1" s="1"/>
  <c r="B122" i="1"/>
  <c r="AL122" i="1" s="1"/>
  <c r="B157" i="1"/>
  <c r="AM157" i="1" s="1"/>
  <c r="B169" i="1"/>
  <c r="AM169" i="1" s="1"/>
  <c r="B181" i="1"/>
  <c r="AL181" i="1" s="1"/>
  <c r="B193" i="1"/>
  <c r="AL193" i="1" s="1"/>
  <c r="B212" i="1"/>
  <c r="AL212" i="1" s="1"/>
  <c r="B228" i="1"/>
  <c r="AL228" i="1" s="1"/>
  <c r="B233" i="1"/>
  <c r="AL233" i="1" s="1"/>
  <c r="B276" i="1"/>
  <c r="AL276" i="1" s="1"/>
  <c r="B288" i="1"/>
  <c r="AM288" i="1" s="1"/>
  <c r="B300" i="1"/>
  <c r="AM300" i="1" s="1"/>
  <c r="B305" i="1"/>
  <c r="AM305" i="1" s="1"/>
  <c r="B312" i="1"/>
  <c r="AM312" i="1" s="1"/>
  <c r="B317" i="1"/>
  <c r="AM317" i="1" s="1"/>
  <c r="B329" i="1"/>
  <c r="AM329" i="1" s="1"/>
  <c r="B350" i="1"/>
  <c r="AM350" i="1" s="1"/>
  <c r="B376" i="1"/>
  <c r="AM376" i="1" s="1"/>
  <c r="B383" i="1"/>
  <c r="AL383" i="1" s="1"/>
  <c r="B395" i="1"/>
  <c r="AL395" i="1" s="1"/>
  <c r="B426" i="1"/>
  <c r="AM426" i="1" s="1"/>
  <c r="B443" i="1"/>
  <c r="AM443" i="1" s="1"/>
  <c r="B448" i="1"/>
  <c r="AM448" i="1" s="1"/>
  <c r="B453" i="1"/>
  <c r="AM453" i="1" s="1"/>
  <c r="B458" i="1"/>
  <c r="AM458" i="1" s="1"/>
  <c r="B468" i="1"/>
  <c r="AM468" i="1" s="1"/>
  <c r="B480" i="1"/>
  <c r="AL480" i="1" s="1"/>
  <c r="B493" i="1"/>
  <c r="AM493" i="1" s="1"/>
  <c r="B498" i="1"/>
  <c r="AL498" i="1" s="1"/>
  <c r="B520" i="1"/>
  <c r="AM520" i="1" s="1"/>
  <c r="B527" i="1"/>
  <c r="AL527" i="1" s="1"/>
  <c r="B532" i="1"/>
  <c r="AM532" i="1" s="1"/>
  <c r="B535" i="1"/>
  <c r="AL535" i="1" s="1"/>
  <c r="B567" i="1"/>
  <c r="AM567" i="1" s="1"/>
  <c r="B572" i="1"/>
  <c r="AL572" i="1" s="1"/>
  <c r="B579" i="1"/>
  <c r="AM579" i="1" s="1"/>
  <c r="B584" i="1"/>
  <c r="AL584" i="1" s="1"/>
  <c r="B609" i="1"/>
  <c r="AL609" i="1" s="1"/>
  <c r="B621" i="1"/>
  <c r="AM621" i="1" s="1"/>
  <c r="B648" i="1"/>
  <c r="AM648" i="1" s="1"/>
  <c r="B653" i="1"/>
  <c r="AM653" i="1" s="1"/>
  <c r="B678" i="1"/>
  <c r="AM678" i="1" s="1"/>
  <c r="B5" i="1"/>
  <c r="AL5" i="1" s="1"/>
  <c r="B14" i="1"/>
  <c r="AM14" i="1" s="1"/>
  <c r="B55" i="1"/>
  <c r="AL55" i="1" s="1"/>
  <c r="B62" i="1"/>
  <c r="AL62" i="1" s="1"/>
  <c r="B67" i="1"/>
  <c r="AL67" i="1" s="1"/>
  <c r="B76" i="1"/>
  <c r="AM76" i="1" s="1"/>
  <c r="B92" i="1"/>
  <c r="AM92" i="1" s="1"/>
  <c r="B108" i="1"/>
  <c r="AM108" i="1" s="1"/>
  <c r="B138" i="1"/>
  <c r="AM138" i="1" s="1"/>
  <c r="B164" i="1"/>
  <c r="AL164" i="1" s="1"/>
  <c r="B200" i="1"/>
  <c r="AM200" i="1" s="1"/>
  <c r="B207" i="1"/>
  <c r="AM207" i="1" s="1"/>
  <c r="B252" i="1"/>
  <c r="AL252" i="1" s="1"/>
  <c r="B264" i="1"/>
  <c r="AL264" i="1" s="1"/>
  <c r="B269" i="1"/>
  <c r="AL269" i="1" s="1"/>
  <c r="B281" i="1"/>
  <c r="AM281" i="1" s="1"/>
  <c r="B324" i="1"/>
  <c r="AM324" i="1" s="1"/>
  <c r="B343" i="1"/>
  <c r="AL343" i="1" s="1"/>
  <c r="B364" i="1"/>
  <c r="AL364" i="1" s="1"/>
  <c r="B371" i="1"/>
  <c r="AM371" i="1" s="1"/>
  <c r="B402" i="1"/>
  <c r="AM402" i="1" s="1"/>
  <c r="B414" i="1"/>
  <c r="AM414" i="1" s="1"/>
  <c r="B421" i="1"/>
  <c r="AM421" i="1" s="1"/>
  <c r="B433" i="1"/>
  <c r="AL433" i="1" s="1"/>
  <c r="B438" i="1"/>
  <c r="AM438" i="1" s="1"/>
  <c r="B455" i="1"/>
  <c r="AM455" i="1" s="1"/>
  <c r="B463" i="1"/>
  <c r="AM463" i="1" s="1"/>
  <c r="B475" i="1"/>
  <c r="AM475" i="1" s="1"/>
  <c r="B505" i="1"/>
  <c r="AM505" i="1" s="1"/>
  <c r="B510" i="1"/>
  <c r="AL510" i="1" s="1"/>
  <c r="B515" i="1"/>
  <c r="AM515" i="1" s="1"/>
  <c r="B542" i="1"/>
  <c r="AL542" i="1" s="1"/>
  <c r="B547" i="1"/>
  <c r="AL547" i="1" s="1"/>
  <c r="B557" i="1"/>
  <c r="AL557" i="1" s="1"/>
  <c r="B596" i="1"/>
  <c r="AL596" i="1" s="1"/>
  <c r="B601" i="1"/>
  <c r="AL601" i="1" s="1"/>
  <c r="B606" i="1"/>
  <c r="AM606" i="1" s="1"/>
  <c r="B611" i="1"/>
  <c r="AL611" i="1" s="1"/>
  <c r="B616" i="1"/>
  <c r="AL616" i="1" s="1"/>
  <c r="B628" i="1"/>
  <c r="AL628" i="1" s="1"/>
  <c r="B633" i="1"/>
  <c r="AM633" i="1" s="1"/>
  <c r="B638" i="1"/>
  <c r="AL638" i="1" s="1"/>
  <c r="B668" i="1"/>
  <c r="AL668" i="1" s="1"/>
  <c r="B695" i="1"/>
  <c r="AM695" i="1" s="1"/>
  <c r="B700" i="1"/>
  <c r="AM700" i="1" s="1"/>
  <c r="B710" i="1"/>
  <c r="AM710" i="1" s="1"/>
  <c r="B715" i="1"/>
  <c r="AM715" i="1" s="1"/>
  <c r="B722" i="1"/>
  <c r="AM722" i="1" s="1"/>
  <c r="B739" i="1"/>
  <c r="AM739" i="1" s="1"/>
  <c r="B746" i="1"/>
  <c r="AL746" i="1" s="1"/>
  <c r="B751" i="1"/>
  <c r="AM751" i="1" s="1"/>
  <c r="B758" i="1"/>
  <c r="AL758" i="1" s="1"/>
  <c r="B774" i="1"/>
  <c r="AM774" i="1" s="1"/>
  <c r="B781" i="1"/>
  <c r="AM781" i="1" s="1"/>
  <c r="B793" i="1"/>
  <c r="AM793" i="1" s="1"/>
  <c r="B798" i="1"/>
  <c r="AM798" i="1" s="1"/>
  <c r="B815" i="1"/>
  <c r="AL815" i="1" s="1"/>
  <c r="B7" i="1"/>
  <c r="AL7" i="1" s="1"/>
  <c r="B32" i="1"/>
  <c r="AL32" i="1" s="1"/>
  <c r="B41" i="1"/>
  <c r="AL41" i="1" s="1"/>
  <c r="B101" i="1"/>
  <c r="AM101" i="1" s="1"/>
  <c r="B115" i="1"/>
  <c r="AL115" i="1" s="1"/>
  <c r="B124" i="1"/>
  <c r="AM124" i="1" s="1"/>
  <c r="B133" i="1"/>
  <c r="AM133" i="1" s="1"/>
  <c r="B145" i="1"/>
  <c r="AL145" i="1" s="1"/>
  <c r="B171" i="1"/>
  <c r="AM171" i="1" s="1"/>
  <c r="B183" i="1"/>
  <c r="AM183" i="1" s="1"/>
  <c r="B188" i="1"/>
  <c r="AM188" i="1" s="1"/>
  <c r="B195" i="1"/>
  <c r="AM195" i="1" s="1"/>
  <c r="B216" i="1"/>
  <c r="AM216" i="1" s="1"/>
  <c r="B221" i="1"/>
  <c r="AL221" i="1" s="1"/>
  <c r="B230" i="1"/>
  <c r="AM230" i="1" s="1"/>
  <c r="B240" i="1"/>
  <c r="AM240" i="1" s="1"/>
  <c r="B257" i="1"/>
  <c r="AM257" i="1" s="1"/>
  <c r="B278" i="1"/>
  <c r="AM278" i="1" s="1"/>
  <c r="B290" i="1"/>
  <c r="AM290" i="1" s="1"/>
  <c r="B295" i="1"/>
  <c r="AM295" i="1" s="1"/>
  <c r="B307" i="1"/>
  <c r="AM307" i="1" s="1"/>
  <c r="B314" i="1"/>
  <c r="AM314" i="1" s="1"/>
  <c r="B331" i="1"/>
  <c r="AL331" i="1" s="1"/>
  <c r="B338" i="1"/>
  <c r="AM338" i="1" s="1"/>
  <c r="B352" i="1"/>
  <c r="AL352" i="1" s="1"/>
  <c r="B359" i="1"/>
  <c r="AM359" i="1" s="1"/>
  <c r="B378" i="1"/>
  <c r="AM378" i="1" s="1"/>
  <c r="B385" i="1"/>
  <c r="AL385" i="1" s="1"/>
  <c r="B390" i="1"/>
  <c r="AM390" i="1" s="1"/>
  <c r="B16" i="1"/>
  <c r="AM16" i="1" s="1"/>
  <c r="B25" i="1"/>
  <c r="AL25" i="1" s="1"/>
  <c r="B36" i="1"/>
  <c r="AM36" i="1" s="1"/>
  <c r="B50" i="1"/>
  <c r="AM50" i="1" s="1"/>
  <c r="B64" i="1"/>
  <c r="AM64" i="1" s="1"/>
  <c r="B96" i="1"/>
  <c r="AM96" i="1" s="1"/>
  <c r="B103" i="1"/>
  <c r="AM103" i="1" s="1"/>
  <c r="B140" i="1"/>
  <c r="AM140" i="1" s="1"/>
  <c r="B152" i="1"/>
  <c r="AL152" i="1" s="1"/>
  <c r="B176" i="1"/>
  <c r="AM176" i="1" s="1"/>
  <c r="B204" i="1"/>
  <c r="AM204" i="1" s="1"/>
  <c r="B223" i="1"/>
  <c r="AM223" i="1" s="1"/>
  <c r="B235" i="1"/>
  <c r="AM235" i="1" s="1"/>
  <c r="B245" i="1"/>
  <c r="AL245" i="1" s="1"/>
  <c r="B271" i="1"/>
  <c r="AL271" i="1" s="1"/>
  <c r="B283" i="1"/>
  <c r="AM283" i="1" s="1"/>
  <c r="B302" i="1"/>
  <c r="AM302" i="1" s="1"/>
  <c r="B319" i="1"/>
  <c r="AL319" i="1" s="1"/>
  <c r="B326" i="1"/>
  <c r="AM326" i="1" s="1"/>
  <c r="B347" i="1"/>
  <c r="AM347" i="1" s="1"/>
  <c r="B366" i="1"/>
  <c r="AM366" i="1" s="1"/>
  <c r="B373" i="1"/>
  <c r="AM373" i="1" s="1"/>
  <c r="B416" i="1"/>
  <c r="AL416" i="1" s="1"/>
  <c r="B423" i="1"/>
  <c r="AM423" i="1" s="1"/>
  <c r="B450" i="1"/>
  <c r="AL450" i="1" s="1"/>
  <c r="B457" i="1"/>
  <c r="AM457" i="1" s="1"/>
  <c r="B460" i="1"/>
  <c r="AL460" i="1" s="1"/>
  <c r="B465" i="1"/>
  <c r="AM465" i="1" s="1"/>
  <c r="B477" i="1"/>
  <c r="AM477" i="1" s="1"/>
  <c r="B482" i="1"/>
  <c r="AL482" i="1" s="1"/>
  <c r="B500" i="1"/>
  <c r="AM500" i="1" s="1"/>
  <c r="B507" i="1"/>
  <c r="AM507" i="1" s="1"/>
  <c r="B512" i="1"/>
  <c r="AM512" i="1" s="1"/>
  <c r="B517" i="1"/>
  <c r="AM517" i="1" s="1"/>
  <c r="B539" i="1"/>
  <c r="AM539" i="1" s="1"/>
  <c r="B544" i="1"/>
  <c r="AM544" i="1" s="1"/>
  <c r="B549" i="1"/>
  <c r="AM549" i="1" s="1"/>
  <c r="B554" i="1"/>
  <c r="AL554" i="1" s="1"/>
  <c r="B559" i="1"/>
  <c r="AL559" i="1" s="1"/>
  <c r="B569" i="1"/>
  <c r="AM569" i="1" s="1"/>
  <c r="B576" i="1"/>
  <c r="AM576" i="1" s="1"/>
  <c r="B588" i="1"/>
  <c r="AL588" i="1" s="1"/>
  <c r="B618" i="1"/>
  <c r="AM618" i="1" s="1"/>
  <c r="B630" i="1"/>
  <c r="AM630" i="1" s="1"/>
  <c r="B635" i="1"/>
  <c r="AL635" i="1" s="1"/>
  <c r="B655" i="1"/>
  <c r="AM655" i="1" s="1"/>
  <c r="B660" i="1"/>
  <c r="AM660" i="1" s="1"/>
  <c r="B702" i="1"/>
  <c r="AL702" i="1" s="1"/>
  <c r="B717" i="1"/>
  <c r="AM717" i="1" s="1"/>
  <c r="B43" i="1"/>
  <c r="AM43" i="1" s="1"/>
  <c r="B52" i="1"/>
  <c r="AM52" i="1" s="1"/>
  <c r="B73" i="1"/>
  <c r="AM73" i="1" s="1"/>
  <c r="B80" i="1"/>
  <c r="AM80" i="1" s="1"/>
  <c r="B110" i="1"/>
  <c r="AL110" i="1" s="1"/>
  <c r="B161" i="1"/>
  <c r="AM161" i="1" s="1"/>
  <c r="B173" i="1"/>
  <c r="AL173" i="1" s="1"/>
  <c r="B185" i="1"/>
  <c r="AL185" i="1" s="1"/>
  <c r="B197" i="1"/>
  <c r="AM197" i="1" s="1"/>
  <c r="B209" i="1"/>
  <c r="AM209" i="1" s="1"/>
  <c r="B218" i="1"/>
  <c r="AL218" i="1" s="1"/>
  <c r="B61" i="1"/>
  <c r="AM61" i="1" s="1"/>
  <c r="B84" i="1"/>
  <c r="AL84" i="1" s="1"/>
  <c r="B89" i="1"/>
  <c r="AM89" i="1" s="1"/>
  <c r="B98" i="1"/>
  <c r="AL98" i="1" s="1"/>
  <c r="B112" i="1"/>
  <c r="AL112" i="1" s="1"/>
  <c r="B121" i="1"/>
  <c r="AL121" i="1" s="1"/>
  <c r="B128" i="1"/>
  <c r="AM128" i="1" s="1"/>
  <c r="B156" i="1"/>
  <c r="AL156" i="1" s="1"/>
  <c r="B168" i="1"/>
  <c r="AM168" i="1" s="1"/>
  <c r="B180" i="1"/>
  <c r="AM180" i="1" s="1"/>
  <c r="B192" i="1"/>
  <c r="AM192" i="1" s="1"/>
  <c r="B211" i="1"/>
  <c r="AM211" i="1" s="1"/>
  <c r="B227" i="1"/>
  <c r="AM227" i="1" s="1"/>
  <c r="B275" i="1"/>
  <c r="AL275" i="1" s="1"/>
  <c r="B287" i="1"/>
  <c r="AL287" i="1" s="1"/>
  <c r="B299" i="1"/>
  <c r="AM299" i="1" s="1"/>
  <c r="B304" i="1"/>
  <c r="AL304" i="1" s="1"/>
  <c r="B311" i="1"/>
  <c r="AM311" i="1" s="1"/>
  <c r="B316" i="1"/>
  <c r="AM316" i="1" s="1"/>
  <c r="B321" i="1"/>
  <c r="AL321" i="1" s="1"/>
  <c r="B328" i="1"/>
  <c r="AM328" i="1" s="1"/>
  <c r="B349" i="1"/>
  <c r="AM349" i="1" s="1"/>
  <c r="B368" i="1"/>
  <c r="AM368" i="1" s="1"/>
  <c r="B375" i="1"/>
  <c r="AM375" i="1" s="1"/>
  <c r="B425" i="1"/>
  <c r="AL425" i="1" s="1"/>
  <c r="B452" i="1"/>
  <c r="AM452" i="1" s="1"/>
  <c r="B467" i="1"/>
  <c r="AM467" i="1" s="1"/>
  <c r="B479" i="1"/>
  <c r="AM479" i="1" s="1"/>
  <c r="B497" i="1"/>
  <c r="AM497" i="1" s="1"/>
  <c r="B519" i="1"/>
  <c r="AL519" i="1" s="1"/>
  <c r="B531" i="1"/>
  <c r="AL531" i="1" s="1"/>
  <c r="B566" i="1"/>
  <c r="AM566" i="1" s="1"/>
  <c r="B571" i="1"/>
  <c r="AL571" i="1" s="1"/>
  <c r="B578" i="1"/>
  <c r="AM578" i="1" s="1"/>
  <c r="B608" i="1"/>
  <c r="AL608" i="1" s="1"/>
  <c r="B620" i="1"/>
  <c r="AL620" i="1" s="1"/>
  <c r="B647" i="1"/>
  <c r="AM647" i="1" s="1"/>
  <c r="B652" i="1"/>
  <c r="AM652" i="1" s="1"/>
  <c r="B731" i="1"/>
  <c r="AL731" i="1" s="1"/>
  <c r="B760" i="1"/>
  <c r="AM760" i="1" s="1"/>
  <c r="B768" i="1"/>
  <c r="AM768" i="1" s="1"/>
  <c r="B785" i="1"/>
  <c r="AL785" i="1" s="1"/>
  <c r="B797" i="1"/>
  <c r="AL797" i="1" s="1"/>
  <c r="B807" i="1"/>
  <c r="AL807" i="1" s="1"/>
  <c r="B812" i="1"/>
  <c r="AM812" i="1" s="1"/>
  <c r="B819" i="1"/>
  <c r="AM819" i="1" s="1"/>
  <c r="B4" i="1"/>
  <c r="AM4" i="1" s="1"/>
  <c r="B13" i="1"/>
  <c r="AL13" i="1" s="1"/>
  <c r="B29" i="1"/>
  <c r="AM29" i="1" s="1"/>
  <c r="B38" i="1"/>
  <c r="AM38" i="1" s="1"/>
  <c r="B54" i="1"/>
  <c r="AM54" i="1" s="1"/>
  <c r="B66" i="1"/>
  <c r="AM66" i="1" s="1"/>
  <c r="B91" i="1"/>
  <c r="AM91" i="1" s="1"/>
  <c r="B137" i="1"/>
  <c r="AM137" i="1" s="1"/>
  <c r="B149" i="1"/>
  <c r="AM149" i="1" s="1"/>
  <c r="B163" i="1"/>
  <c r="AL163" i="1" s="1"/>
  <c r="B175" i="1"/>
  <c r="AL175" i="1" s="1"/>
  <c r="B199" i="1"/>
  <c r="AL199" i="1" s="1"/>
  <c r="B206" i="1"/>
  <c r="AM206" i="1" s="1"/>
  <c r="B220" i="1"/>
  <c r="AM220" i="1" s="1"/>
  <c r="B244" i="1"/>
  <c r="AL244" i="1" s="1"/>
  <c r="B251" i="1"/>
  <c r="AL251" i="1" s="1"/>
  <c r="B263" i="1"/>
  <c r="AM263" i="1" s="1"/>
  <c r="B268" i="1"/>
  <c r="AM268" i="1" s="1"/>
  <c r="B280" i="1"/>
  <c r="AM280" i="1" s="1"/>
  <c r="B294" i="1"/>
  <c r="AM294" i="1" s="1"/>
  <c r="B323" i="1"/>
  <c r="AM323" i="1" s="1"/>
  <c r="B342" i="1"/>
  <c r="AM342" i="1" s="1"/>
  <c r="B363" i="1"/>
  <c r="AM363" i="1" s="1"/>
  <c r="B389" i="1"/>
  <c r="AL389" i="1" s="1"/>
  <c r="B401" i="1"/>
  <c r="AM401" i="1" s="1"/>
  <c r="B408" i="1"/>
  <c r="AL408" i="1" s="1"/>
  <c r="B413" i="1"/>
  <c r="AL413" i="1" s="1"/>
  <c r="B420" i="1"/>
  <c r="AM420" i="1" s="1"/>
  <c r="B432" i="1"/>
  <c r="AM432" i="1" s="1"/>
  <c r="B437" i="1"/>
  <c r="AL437" i="1" s="1"/>
  <c r="B462" i="1"/>
  <c r="AL462" i="1" s="1"/>
  <c r="B474" i="1"/>
  <c r="AL474" i="1" s="1"/>
  <c r="B489" i="1"/>
  <c r="AM489" i="1" s="1"/>
  <c r="B504" i="1"/>
  <c r="AL504" i="1" s="1"/>
  <c r="B509" i="1"/>
  <c r="AM509" i="1" s="1"/>
  <c r="B541" i="1"/>
  <c r="AL541" i="1" s="1"/>
  <c r="B546" i="1"/>
  <c r="AL546" i="1" s="1"/>
  <c r="B556" i="1"/>
  <c r="AM556" i="1" s="1"/>
  <c r="B561" i="1"/>
  <c r="AM561" i="1" s="1"/>
  <c r="B595" i="1"/>
  <c r="AM595" i="1" s="1"/>
  <c r="B600" i="1"/>
  <c r="AM600" i="1" s="1"/>
  <c r="B605" i="1"/>
  <c r="AM605" i="1" s="1"/>
  <c r="B615" i="1"/>
  <c r="AM615" i="1" s="1"/>
  <c r="B627" i="1"/>
  <c r="AL627" i="1" s="1"/>
  <c r="B632" i="1"/>
  <c r="AL632" i="1" s="1"/>
  <c r="B637" i="1"/>
  <c r="AL637" i="1" s="1"/>
  <c r="B657" i="1"/>
  <c r="AM657" i="1" s="1"/>
  <c r="B662" i="1"/>
  <c r="AL662" i="1" s="1"/>
  <c r="B667" i="1"/>
  <c r="AL667" i="1" s="1"/>
  <c r="B674" i="1"/>
  <c r="AL674" i="1" s="1"/>
  <c r="B684" i="1"/>
  <c r="AM684" i="1" s="1"/>
  <c r="B689" i="1"/>
  <c r="AM689" i="1" s="1"/>
  <c r="B699" i="1"/>
  <c r="AM699" i="1" s="1"/>
  <c r="B709" i="1"/>
  <c r="AM709" i="1" s="1"/>
  <c r="B714" i="1"/>
  <c r="AL714" i="1" s="1"/>
  <c r="B721" i="1"/>
  <c r="AM721" i="1" s="1"/>
  <c r="B738" i="1"/>
  <c r="AM738" i="1" s="1"/>
  <c r="B745" i="1"/>
  <c r="AM745" i="1" s="1"/>
  <c r="B750" i="1"/>
  <c r="AM750" i="1" s="1"/>
  <c r="B757" i="1"/>
  <c r="AM757" i="1" s="1"/>
  <c r="B765" i="1"/>
  <c r="AM765" i="1" s="1"/>
  <c r="B773" i="1"/>
  <c r="AL773" i="1" s="1"/>
  <c r="B780" i="1"/>
  <c r="AM780" i="1" s="1"/>
  <c r="B3946" i="1"/>
  <c r="AM3946" i="1" s="1"/>
  <c r="B3958" i="1"/>
  <c r="AM3958" i="1" s="1"/>
  <c r="B3" i="1"/>
  <c r="AM3" i="1" s="1"/>
  <c r="B27" i="1"/>
  <c r="AM27" i="1" s="1"/>
  <c r="B39" i="1"/>
  <c r="AM39" i="1" s="1"/>
  <c r="B51" i="1"/>
  <c r="AL51" i="1" s="1"/>
  <c r="B75" i="1"/>
  <c r="AL75" i="1" s="1"/>
  <c r="B87" i="1"/>
  <c r="AL87" i="1" s="1"/>
  <c r="B99" i="1"/>
  <c r="AM99" i="1" s="1"/>
  <c r="B111" i="1"/>
  <c r="AL111" i="1" s="1"/>
  <c r="B123" i="1"/>
  <c r="AM123" i="1" s="1"/>
  <c r="B135" i="1"/>
  <c r="AM135" i="1" s="1"/>
  <c r="B147" i="1"/>
  <c r="AM147" i="1" s="1"/>
  <c r="B159" i="1"/>
  <c r="AM159" i="1" s="1"/>
  <c r="B6" i="1"/>
  <c r="AL6" i="1" s="1"/>
  <c r="B18" i="1"/>
  <c r="AM18" i="1" s="1"/>
  <c r="B30" i="1"/>
  <c r="AL30" i="1" s="1"/>
  <c r="B42" i="1"/>
  <c r="AM42" i="1" s="1"/>
  <c r="B78" i="1"/>
  <c r="AM78" i="1" s="1"/>
  <c r="B90" i="1"/>
  <c r="AM90" i="1" s="1"/>
  <c r="B102" i="1"/>
  <c r="AL102" i="1" s="1"/>
  <c r="B114" i="1"/>
  <c r="AM114" i="1" s="1"/>
  <c r="B126" i="1"/>
  <c r="AM126" i="1" s="1"/>
  <c r="B150" i="1"/>
  <c r="AM150" i="1" s="1"/>
  <c r="B210" i="1"/>
  <c r="AM210" i="1" s="1"/>
  <c r="B222" i="1"/>
  <c r="AL222" i="1" s="1"/>
  <c r="B246" i="1"/>
  <c r="AM246" i="1" s="1"/>
  <c r="B9" i="1"/>
  <c r="AM9" i="1" s="1"/>
  <c r="B21" i="1"/>
  <c r="AL21" i="1" s="1"/>
  <c r="B33" i="1"/>
  <c r="AL33" i="1" s="1"/>
  <c r="B45" i="1"/>
  <c r="AM45" i="1" s="1"/>
  <c r="B57" i="1"/>
  <c r="AM57" i="1" s="1"/>
  <c r="B69" i="1"/>
  <c r="AM69" i="1" s="1"/>
  <c r="B81" i="1"/>
  <c r="AL81" i="1" s="1"/>
  <c r="B93" i="1"/>
  <c r="AM93" i="1" s="1"/>
  <c r="B105" i="1"/>
  <c r="AM105" i="1" s="1"/>
  <c r="B117" i="1"/>
  <c r="AM117" i="1" s="1"/>
  <c r="B129" i="1"/>
  <c r="AM129" i="1" s="1"/>
  <c r="B141" i="1"/>
  <c r="AM141" i="1" s="1"/>
  <c r="B153" i="1"/>
  <c r="AM153" i="1" s="1"/>
  <c r="B165" i="1"/>
  <c r="AM165" i="1" s="1"/>
  <c r="B177" i="1"/>
  <c r="AM177" i="1" s="1"/>
  <c r="B201" i="1"/>
  <c r="AL201" i="1" s="1"/>
  <c r="B213" i="1"/>
  <c r="AM213" i="1" s="1"/>
  <c r="B225" i="1"/>
  <c r="AM225" i="1" s="1"/>
  <c r="B237" i="1"/>
  <c r="AL237" i="1" s="1"/>
  <c r="B249" i="1"/>
  <c r="AM249" i="1" s="1"/>
  <c r="B261" i="1"/>
  <c r="AL261" i="1" s="1"/>
  <c r="B273" i="1"/>
  <c r="AM273" i="1" s="1"/>
  <c r="B285" i="1"/>
  <c r="AM285" i="1" s="1"/>
  <c r="B309" i="1"/>
  <c r="AM309" i="1" s="1"/>
  <c r="B333" i="1"/>
  <c r="AM333" i="1" s="1"/>
  <c r="B345" i="1"/>
  <c r="AM345" i="1" s="1"/>
  <c r="B357" i="1"/>
  <c r="AM357" i="1" s="1"/>
  <c r="B369" i="1"/>
  <c r="AM369" i="1" s="1"/>
  <c r="B393" i="1"/>
  <c r="AM393" i="1" s="1"/>
  <c r="B405" i="1"/>
  <c r="AM405" i="1" s="1"/>
  <c r="B417" i="1"/>
  <c r="AM417" i="1" s="1"/>
  <c r="B429" i="1"/>
  <c r="AL429" i="1" s="1"/>
  <c r="B3970" i="1"/>
  <c r="AL3970" i="1" s="1"/>
  <c r="B3982" i="1"/>
  <c r="AL3982" i="1" s="1"/>
  <c r="B3994" i="1"/>
  <c r="AM3994" i="1" s="1"/>
  <c r="B4006" i="1"/>
  <c r="AM4006" i="1" s="1"/>
  <c r="B4018" i="1"/>
  <c r="AL4018" i="1" s="1"/>
  <c r="B4030" i="1"/>
  <c r="AL4030" i="1" s="1"/>
  <c r="B4042" i="1"/>
  <c r="AL4042" i="1" s="1"/>
  <c r="B4054" i="1"/>
  <c r="AL4054" i="1" s="1"/>
  <c r="B4066" i="1"/>
  <c r="AL4066" i="1" s="1"/>
  <c r="B4078" i="1"/>
  <c r="AL4078" i="1" s="1"/>
  <c r="B4090" i="1"/>
  <c r="AL4090" i="1" s="1"/>
  <c r="B4102" i="1"/>
  <c r="AM4102" i="1" s="1"/>
  <c r="B4114" i="1"/>
  <c r="AL4114" i="1" s="1"/>
  <c r="B4126" i="1"/>
  <c r="AM4126" i="1" s="1"/>
  <c r="B4138" i="1"/>
  <c r="AL4138" i="1" s="1"/>
  <c r="B4150" i="1"/>
  <c r="AM4150" i="1" s="1"/>
  <c r="B4162" i="1"/>
  <c r="AM4162" i="1" s="1"/>
  <c r="B4174" i="1"/>
  <c r="AM4174" i="1" s="1"/>
  <c r="B4186" i="1"/>
  <c r="AL4186" i="1" s="1"/>
  <c r="B4198" i="1"/>
  <c r="AM4198" i="1" s="1"/>
  <c r="B4210" i="1"/>
  <c r="AM4210" i="1" s="1"/>
  <c r="B4222" i="1"/>
  <c r="AL4222" i="1" s="1"/>
  <c r="B4234" i="1"/>
  <c r="AM4234" i="1" s="1"/>
  <c r="B4246" i="1"/>
  <c r="AL4246" i="1" s="1"/>
  <c r="B4258" i="1"/>
  <c r="AM4258" i="1" s="1"/>
  <c r="B4270" i="1"/>
  <c r="AL4270" i="1" s="1"/>
  <c r="B4282" i="1"/>
  <c r="AM4282" i="1" s="1"/>
  <c r="B4294" i="1"/>
  <c r="AM4294" i="1" s="1"/>
  <c r="B4306" i="1"/>
  <c r="AL4306" i="1" s="1"/>
  <c r="B4318" i="1"/>
  <c r="AL4318" i="1" s="1"/>
  <c r="B4330" i="1"/>
  <c r="AL4330" i="1" s="1"/>
  <c r="B4342" i="1"/>
  <c r="AL4342" i="1" s="1"/>
  <c r="B4354" i="1"/>
  <c r="AM4354" i="1" s="1"/>
  <c r="B4366" i="1"/>
  <c r="AM4366" i="1" s="1"/>
  <c r="B4378" i="1"/>
  <c r="AM4378" i="1" s="1"/>
  <c r="B4390" i="1"/>
  <c r="AM4390" i="1" s="1"/>
  <c r="B4402" i="1"/>
  <c r="AL4402" i="1" s="1"/>
  <c r="B4414" i="1"/>
  <c r="AM4414" i="1" s="1"/>
  <c r="B4426" i="1"/>
  <c r="AM4426" i="1" s="1"/>
  <c r="B4438" i="1"/>
  <c r="AL4438" i="1" s="1"/>
  <c r="B4450" i="1"/>
  <c r="AL4450" i="1" s="1"/>
  <c r="B4462" i="1"/>
  <c r="AM4462" i="1" s="1"/>
  <c r="B4474" i="1"/>
  <c r="AL4474" i="1" s="1"/>
  <c r="B4486" i="1"/>
  <c r="AM4486" i="1" s="1"/>
  <c r="B4498" i="1"/>
  <c r="AM4498" i="1" s="1"/>
  <c r="B4510" i="1"/>
  <c r="AL4510" i="1" s="1"/>
  <c r="B4522" i="1"/>
  <c r="AL4522" i="1" s="1"/>
  <c r="B4534" i="1"/>
  <c r="AL4534" i="1" s="1"/>
  <c r="B4546" i="1"/>
  <c r="AM4546" i="1" s="1"/>
  <c r="B4558" i="1"/>
  <c r="AL4558" i="1" s="1"/>
  <c r="B4570" i="1"/>
  <c r="AM4570" i="1" s="1"/>
  <c r="B4582" i="1"/>
  <c r="AM4582" i="1" s="1"/>
  <c r="B4594" i="1"/>
  <c r="AM4594" i="1" s="1"/>
  <c r="B4606" i="1"/>
  <c r="AL4606" i="1" s="1"/>
  <c r="B4618" i="1"/>
  <c r="AL4618" i="1" s="1"/>
  <c r="B4630" i="1"/>
  <c r="AL4630" i="1" s="1"/>
  <c r="B4642" i="1"/>
  <c r="AM4642" i="1" s="1"/>
  <c r="B4654" i="1"/>
  <c r="AM4654" i="1" s="1"/>
  <c r="B4666" i="1"/>
  <c r="AL4666" i="1" s="1"/>
  <c r="B4678" i="1"/>
  <c r="AL4678" i="1" s="1"/>
  <c r="B4690" i="1"/>
  <c r="AM4690" i="1" s="1"/>
  <c r="B4702" i="1"/>
  <c r="AL4702" i="1" s="1"/>
  <c r="B4714" i="1"/>
  <c r="AM4714" i="1" s="1"/>
  <c r="B4726" i="1"/>
  <c r="AM4726" i="1" s="1"/>
  <c r="B4738" i="1"/>
  <c r="AM4738" i="1" s="1"/>
  <c r="B4750" i="1"/>
  <c r="AM4750" i="1" s="1"/>
  <c r="B4762" i="1"/>
  <c r="AM4762" i="1" s="1"/>
  <c r="B4774" i="1"/>
  <c r="AL4774" i="1" s="1"/>
  <c r="B4786" i="1"/>
  <c r="AM4786" i="1" s="1"/>
  <c r="B4798" i="1"/>
  <c r="AM4798" i="1" s="1"/>
  <c r="B4810" i="1"/>
  <c r="AL4810" i="1" s="1"/>
  <c r="B4822" i="1"/>
  <c r="AM4822" i="1" s="1"/>
  <c r="B4834" i="1"/>
  <c r="AL4834" i="1" s="1"/>
  <c r="B4846" i="1"/>
  <c r="AL4846" i="1" s="1"/>
  <c r="B4858" i="1"/>
  <c r="AL4858" i="1" s="1"/>
  <c r="B4882" i="1"/>
  <c r="AM4882" i="1" s="1"/>
  <c r="B4894" i="1"/>
  <c r="AL4894" i="1" s="1"/>
  <c r="B4906" i="1"/>
  <c r="AL4906" i="1" s="1"/>
  <c r="B4918" i="1"/>
  <c r="AL4918" i="1" s="1"/>
  <c r="B4930" i="1"/>
  <c r="AL4930" i="1" s="1"/>
  <c r="B4942" i="1"/>
  <c r="AM4942" i="1" s="1"/>
  <c r="B4954" i="1"/>
  <c r="AL4954" i="1" s="1"/>
  <c r="B4966" i="1"/>
  <c r="AL4966" i="1" s="1"/>
  <c r="B4978" i="1"/>
  <c r="AL4978" i="1" s="1"/>
  <c r="B4990" i="1"/>
  <c r="AL4990" i="1" s="1"/>
  <c r="B11" i="1"/>
  <c r="AM11" i="1" s="1"/>
  <c r="B23" i="1"/>
  <c r="AM23" i="1" s="1"/>
  <c r="B35" i="1"/>
  <c r="AM35" i="1" s="1"/>
  <c r="B47" i="1"/>
  <c r="AM47" i="1" s="1"/>
  <c r="B59" i="1"/>
  <c r="AM59" i="1" s="1"/>
  <c r="B71" i="1"/>
  <c r="AL71" i="1" s="1"/>
  <c r="B83" i="1"/>
  <c r="AM83" i="1" s="1"/>
  <c r="B95" i="1"/>
  <c r="AM95" i="1" s="1"/>
  <c r="B107" i="1"/>
  <c r="AL107" i="1" s="1"/>
  <c r="B119" i="1"/>
  <c r="AM119" i="1" s="1"/>
  <c r="B131" i="1"/>
  <c r="AL131" i="1" s="1"/>
  <c r="AL4256" i="1"/>
  <c r="AK2202" i="1"/>
  <c r="AL4841" i="1"/>
  <c r="AL4049" i="1"/>
  <c r="AL4693" i="1"/>
  <c r="AK3422" i="1"/>
  <c r="AK2032" i="1"/>
  <c r="AK2752" i="1"/>
  <c r="AK1286" i="1"/>
  <c r="AL4876" i="1"/>
  <c r="AL4566" i="1"/>
  <c r="AK3268" i="1"/>
  <c r="AK3770" i="1"/>
  <c r="AK1061" i="1"/>
  <c r="AK2732" i="1"/>
  <c r="AL4951" i="1"/>
  <c r="AL3351" i="1"/>
  <c r="S2284" i="1"/>
  <c r="AK2284" i="1" s="1"/>
  <c r="AK4804" i="1"/>
  <c r="S3641" i="1"/>
  <c r="AK3641" i="1" s="1"/>
  <c r="AK3623" i="1"/>
  <c r="AK3301" i="1"/>
  <c r="AL3817" i="1"/>
  <c r="AL3738" i="1"/>
  <c r="S2184" i="1"/>
  <c r="AK2184" i="1" s="1"/>
  <c r="AL4832" i="1"/>
  <c r="AL4997" i="1"/>
  <c r="AL4748" i="1"/>
  <c r="AK3386" i="1"/>
  <c r="AK4093" i="1"/>
  <c r="AK2923" i="1"/>
  <c r="AK515" i="1"/>
  <c r="AK2041" i="1"/>
  <c r="AK1268" i="1"/>
  <c r="AK474" i="1"/>
  <c r="AK84" i="1"/>
  <c r="AK150" i="1"/>
  <c r="AK533" i="1"/>
  <c r="S2185" i="1"/>
  <c r="AK2185" i="1" s="1"/>
  <c r="AM4721" i="1"/>
  <c r="AA4999" i="1"/>
  <c r="AM4496" i="1"/>
  <c r="AL4963" i="1"/>
  <c r="Z4939" i="1"/>
  <c r="AB4939" i="1" s="1"/>
  <c r="AK4922" i="1"/>
  <c r="Z4910" i="1"/>
  <c r="AB4910" i="1" s="1"/>
  <c r="AL4585" i="1"/>
  <c r="Z4549" i="1"/>
  <c r="AB4549" i="1" s="1"/>
  <c r="Z4537" i="1"/>
  <c r="AB4537" i="1" s="1"/>
  <c r="Z4503" i="1"/>
  <c r="AB4503" i="1" s="1"/>
  <c r="Z4497" i="1"/>
  <c r="AB4497" i="1" s="1"/>
  <c r="AA4349" i="1"/>
  <c r="Z4349" i="1"/>
  <c r="AB4349" i="1" s="1"/>
  <c r="AK4887" i="1"/>
  <c r="AK4704" i="1"/>
  <c r="Z4987" i="1"/>
  <c r="AB4987" i="1" s="1"/>
  <c r="Z4982" i="1"/>
  <c r="AB4982" i="1" s="1"/>
  <c r="AA4905" i="1"/>
  <c r="Z4885" i="1"/>
  <c r="AB4885" i="1" s="1"/>
  <c r="AL4855" i="1"/>
  <c r="Z4783" i="1"/>
  <c r="AB4783" i="1" s="1"/>
  <c r="Z4754" i="1"/>
  <c r="AB4754" i="1" s="1"/>
  <c r="Z4670" i="1"/>
  <c r="AB4670" i="1" s="1"/>
  <c r="AL4663" i="1"/>
  <c r="AM4649" i="1"/>
  <c r="AL4649" i="1"/>
  <c r="AL4633" i="1"/>
  <c r="AA4563" i="1"/>
  <c r="Z4544" i="1"/>
  <c r="AB4544" i="1" s="1"/>
  <c r="Z4467" i="1"/>
  <c r="AB4467" i="1" s="1"/>
  <c r="AM4302" i="1"/>
  <c r="AL4302" i="1"/>
  <c r="AL4913" i="1"/>
  <c r="AL4904" i="1"/>
  <c r="AL4698" i="1"/>
  <c r="Z4940" i="1"/>
  <c r="AB4940" i="1" s="1"/>
  <c r="AL4939" i="1"/>
  <c r="Z4879" i="1"/>
  <c r="AB4879" i="1" s="1"/>
  <c r="Z4876" i="1"/>
  <c r="AB4876" i="1" s="1"/>
  <c r="AM4813" i="1"/>
  <c r="AL4813" i="1"/>
  <c r="AM4517" i="1"/>
  <c r="AL4503" i="1"/>
  <c r="AM4482" i="1"/>
  <c r="AL4482" i="1"/>
  <c r="AM4460" i="1"/>
  <c r="Z4451" i="1"/>
  <c r="AB4451" i="1" s="1"/>
  <c r="Z4342" i="1"/>
  <c r="AB4342" i="1" s="1"/>
  <c r="AA4342" i="1"/>
  <c r="Z4997" i="1"/>
  <c r="AB4997" i="1" s="1"/>
  <c r="AL4899" i="1"/>
  <c r="AL4864" i="1"/>
  <c r="Z4815" i="1"/>
  <c r="AB4815" i="1" s="1"/>
  <c r="AM4757" i="1"/>
  <c r="Z4685" i="1"/>
  <c r="AB4685" i="1" s="1"/>
  <c r="Z4590" i="1"/>
  <c r="AB4590" i="1" s="1"/>
  <c r="Z4587" i="1"/>
  <c r="AB4587" i="1" s="1"/>
  <c r="AL4543" i="1"/>
  <c r="Z4535" i="1"/>
  <c r="AB4535" i="1" s="1"/>
  <c r="AM4531" i="1"/>
  <c r="AL4531" i="1"/>
  <c r="Z4512" i="1"/>
  <c r="AB4512" i="1" s="1"/>
  <c r="Z4461" i="1"/>
  <c r="AB4461" i="1" s="1"/>
  <c r="Z4988" i="1"/>
  <c r="AB4988" i="1" s="1"/>
  <c r="AL4987" i="1"/>
  <c r="Z4892" i="1"/>
  <c r="AB4892" i="1" s="1"/>
  <c r="AL4885" i="1"/>
  <c r="Z4880" i="1"/>
  <c r="AB4880" i="1" s="1"/>
  <c r="Z4874" i="1"/>
  <c r="AB4874" i="1" s="1"/>
  <c r="Z4747" i="1"/>
  <c r="AB4747" i="1" s="1"/>
  <c r="AL4734" i="1"/>
  <c r="AA4710" i="1"/>
  <c r="Z4694" i="1"/>
  <c r="AB4694" i="1" s="1"/>
  <c r="Z4688" i="1"/>
  <c r="AB4688" i="1" s="1"/>
  <c r="Z4573" i="1"/>
  <c r="AB4573" i="1" s="1"/>
  <c r="Z4570" i="1"/>
  <c r="AB4570" i="1" s="1"/>
  <c r="AA4519" i="1"/>
  <c r="AM4470" i="1"/>
  <c r="AL4470" i="1"/>
  <c r="Z4455" i="1"/>
  <c r="AB4455" i="1" s="1"/>
  <c r="Z4433" i="1"/>
  <c r="AB4433" i="1" s="1"/>
  <c r="Z4963" i="1"/>
  <c r="AB4963" i="1" s="1"/>
  <c r="Z4922" i="1"/>
  <c r="AB4922" i="1" s="1"/>
  <c r="Z4916" i="1"/>
  <c r="AB4916" i="1" s="1"/>
  <c r="AK4869" i="1"/>
  <c r="AL4792" i="1"/>
  <c r="AL4712" i="1"/>
  <c r="AM4578" i="1"/>
  <c r="Z4556" i="1"/>
  <c r="AB4556" i="1" s="1"/>
  <c r="Z4548" i="1"/>
  <c r="AB4548" i="1" s="1"/>
  <c r="Z4493" i="1"/>
  <c r="AB4493" i="1" s="1"/>
  <c r="Z4975" i="1"/>
  <c r="AB4975" i="1" s="1"/>
  <c r="Z4827" i="1"/>
  <c r="AB4827" i="1" s="1"/>
  <c r="AM4795" i="1"/>
  <c r="Z4698" i="1"/>
  <c r="AB4698" i="1" s="1"/>
  <c r="AL4640" i="1"/>
  <c r="Z4616" i="1"/>
  <c r="AB4616" i="1" s="1"/>
  <c r="Z4591" i="1"/>
  <c r="AB4591" i="1" s="1"/>
  <c r="S4570" i="1"/>
  <c r="AM3985" i="1"/>
  <c r="Z4644" i="1"/>
  <c r="AB4644" i="1" s="1"/>
  <c r="Z4514" i="1"/>
  <c r="AB4514" i="1" s="1"/>
  <c r="AM4465" i="1"/>
  <c r="AL4465" i="1"/>
  <c r="AL4455" i="1"/>
  <c r="Z4438" i="1"/>
  <c r="AB4438" i="1" s="1"/>
  <c r="Z4425" i="1"/>
  <c r="AB4425" i="1" s="1"/>
  <c r="Z4416" i="1"/>
  <c r="AB4416" i="1" s="1"/>
  <c r="Z4407" i="1"/>
  <c r="AB4407" i="1" s="1"/>
  <c r="AK4387" i="1"/>
  <c r="AK3771" i="1"/>
  <c r="Z3701" i="1"/>
  <c r="AB3701" i="1" s="1"/>
  <c r="Z3616" i="1"/>
  <c r="AB3616" i="1" s="1"/>
  <c r="Z3610" i="1"/>
  <c r="AB3610" i="1" s="1"/>
  <c r="Z3604" i="1"/>
  <c r="AB3604" i="1" s="1"/>
  <c r="Z3556" i="1"/>
  <c r="AB3556" i="1" s="1"/>
  <c r="Z3553" i="1"/>
  <c r="AB3553" i="1" s="1"/>
  <c r="Z3511" i="1"/>
  <c r="AB3511" i="1" s="1"/>
  <c r="Z3497" i="1"/>
  <c r="AB3497" i="1" s="1"/>
  <c r="Z3380" i="1"/>
  <c r="AB3380" i="1" s="1"/>
  <c r="Z3365" i="1"/>
  <c r="AB3365" i="1" s="1"/>
  <c r="Z3357" i="1"/>
  <c r="AB3357" i="1" s="1"/>
  <c r="Z3329" i="1"/>
  <c r="AB3329" i="1" s="1"/>
  <c r="Z3318" i="1"/>
  <c r="AB3318" i="1" s="1"/>
  <c r="AK3280" i="1"/>
  <c r="Z3189" i="1"/>
  <c r="AB3189" i="1" s="1"/>
  <c r="AA3189" i="1"/>
  <c r="AA4273" i="1"/>
  <c r="AA4231" i="1"/>
  <c r="AM4216" i="1"/>
  <c r="Z4179" i="1"/>
  <c r="AB4179" i="1" s="1"/>
  <c r="AA4109" i="1"/>
  <c r="Z4103" i="1"/>
  <c r="AB4103" i="1" s="1"/>
  <c r="AK4045" i="1"/>
  <c r="Z4042" i="1"/>
  <c r="AB4042" i="1" s="1"/>
  <c r="Z4036" i="1"/>
  <c r="AB4036" i="1" s="1"/>
  <c r="AL4035" i="1"/>
  <c r="Z3944" i="1"/>
  <c r="AB3944" i="1" s="1"/>
  <c r="Z3923" i="1"/>
  <c r="AB3923" i="1" s="1"/>
  <c r="Z3815" i="1"/>
  <c r="AB3815" i="1" s="1"/>
  <c r="Z3726" i="1"/>
  <c r="AB3726" i="1" s="1"/>
  <c r="Z3721" i="1"/>
  <c r="AB3721" i="1" s="1"/>
  <c r="Z3339" i="1"/>
  <c r="AB3339" i="1" s="1"/>
  <c r="AA3262" i="1"/>
  <c r="Z4364" i="1"/>
  <c r="AB4364" i="1" s="1"/>
  <c r="AM4172" i="1"/>
  <c r="AL4172" i="1"/>
  <c r="AL4143" i="1"/>
  <c r="AK4117" i="1"/>
  <c r="Z4112" i="1"/>
  <c r="AB4112" i="1" s="1"/>
  <c r="Z4076" i="1"/>
  <c r="AB4076" i="1" s="1"/>
  <c r="Z4052" i="1"/>
  <c r="AB4052" i="1" s="1"/>
  <c r="AL4014" i="1"/>
  <c r="Z3831" i="1"/>
  <c r="AB3831" i="1" s="1"/>
  <c r="Z3674" i="1"/>
  <c r="AB3674" i="1" s="1"/>
  <c r="Z3637" i="1"/>
  <c r="AB3637" i="1" s="1"/>
  <c r="Z3625" i="1"/>
  <c r="AB3625" i="1" s="1"/>
  <c r="AK3584" i="1"/>
  <c r="Z3517" i="1"/>
  <c r="AB3517" i="1" s="1"/>
  <c r="Z3387" i="1"/>
  <c r="AB3387" i="1" s="1"/>
  <c r="Z3336" i="1"/>
  <c r="AB3336" i="1" s="1"/>
  <c r="Z3245" i="1"/>
  <c r="AB3245" i="1" s="1"/>
  <c r="Z3239" i="1"/>
  <c r="AB3239" i="1" s="1"/>
  <c r="AA3209" i="1"/>
  <c r="AL4435" i="1"/>
  <c r="Z4376" i="1"/>
  <c r="AB4376" i="1" s="1"/>
  <c r="AM4290" i="1"/>
  <c r="AL4290" i="1"/>
  <c r="Z4173" i="1"/>
  <c r="AB4173" i="1" s="1"/>
  <c r="Z4135" i="1"/>
  <c r="AB4135" i="1" s="1"/>
  <c r="Z4101" i="1"/>
  <c r="AB4101" i="1" s="1"/>
  <c r="Z3918" i="1"/>
  <c r="AB3918" i="1" s="1"/>
  <c r="AL3870" i="1"/>
  <c r="S3824" i="1"/>
  <c r="AK3824" i="1" s="1"/>
  <c r="S3749" i="1"/>
  <c r="AK3749" i="1" s="1"/>
  <c r="S3599" i="1"/>
  <c r="AK3599" i="1" s="1"/>
  <c r="Z4432" i="1"/>
  <c r="AB4432" i="1" s="1"/>
  <c r="Z4423" i="1"/>
  <c r="AB4423" i="1" s="1"/>
  <c r="Z4346" i="1"/>
  <c r="AB4346" i="1" s="1"/>
  <c r="Z4034" i="1"/>
  <c r="AB4034" i="1" s="1"/>
  <c r="Z4010" i="1"/>
  <c r="AB4010" i="1" s="1"/>
  <c r="Z3924" i="1"/>
  <c r="AB3924" i="1" s="1"/>
  <c r="AA3796" i="1"/>
  <c r="Z3778" i="1"/>
  <c r="AB3778" i="1" s="1"/>
  <c r="AA3772" i="1"/>
  <c r="Z3705" i="1"/>
  <c r="AB3705" i="1" s="1"/>
  <c r="Z3634" i="1"/>
  <c r="AB3634" i="1" s="1"/>
  <c r="Z3620" i="1"/>
  <c r="AB3620" i="1" s="1"/>
  <c r="Z3523" i="1"/>
  <c r="AB3523" i="1" s="1"/>
  <c r="Z3489" i="1"/>
  <c r="AB3489" i="1" s="1"/>
  <c r="Z3442" i="1"/>
  <c r="AB3442" i="1" s="1"/>
  <c r="AK3382" i="1"/>
  <c r="Z3372" i="1"/>
  <c r="AB3372" i="1" s="1"/>
  <c r="Z3340" i="1"/>
  <c r="AB3340" i="1" s="1"/>
  <c r="Z3223" i="1"/>
  <c r="AB3223" i="1" s="1"/>
  <c r="AM4267" i="1"/>
  <c r="AL4267" i="1"/>
  <c r="AM4239" i="1"/>
  <c r="AL3879" i="1"/>
  <c r="Z3289" i="1"/>
  <c r="AB3289" i="1" s="1"/>
  <c r="AA3207" i="1"/>
  <c r="Z4412" i="1"/>
  <c r="AB4412" i="1" s="1"/>
  <c r="Z4403" i="1"/>
  <c r="AB4403" i="1" s="1"/>
  <c r="Z4394" i="1"/>
  <c r="AB4394" i="1" s="1"/>
  <c r="Z4391" i="1"/>
  <c r="AB4391" i="1" s="1"/>
  <c r="Z4385" i="1"/>
  <c r="AB4385" i="1" s="1"/>
  <c r="Z4347" i="1"/>
  <c r="AB4347" i="1" s="1"/>
  <c r="Z4335" i="1"/>
  <c r="AB4335" i="1" s="1"/>
  <c r="AA4307" i="1"/>
  <c r="Z4136" i="1"/>
  <c r="AB4136" i="1" s="1"/>
  <c r="Z4124" i="1"/>
  <c r="AB4124" i="1" s="1"/>
  <c r="Z4082" i="1"/>
  <c r="AB4082" i="1" s="1"/>
  <c r="Z4074" i="1"/>
  <c r="AB4074" i="1" s="1"/>
  <c r="AL4026" i="1"/>
  <c r="Z3951" i="1"/>
  <c r="AB3951" i="1" s="1"/>
  <c r="AM3865" i="1"/>
  <c r="Z3835" i="1"/>
  <c r="AB3835" i="1" s="1"/>
  <c r="AA3826" i="1"/>
  <c r="AM3724" i="1"/>
  <c r="AL3724" i="1"/>
  <c r="Z3709" i="1"/>
  <c r="AB3709" i="1" s="1"/>
  <c r="Z3635" i="1"/>
  <c r="AB3635" i="1" s="1"/>
  <c r="Z3558" i="1"/>
  <c r="AB3558" i="1" s="1"/>
  <c r="Z3378" i="1"/>
  <c r="AB3378" i="1" s="1"/>
  <c r="AK3338" i="1"/>
  <c r="Z3300" i="1"/>
  <c r="AB3300" i="1" s="1"/>
  <c r="AM4376" i="1"/>
  <c r="AL4309" i="1"/>
  <c r="AM3918" i="1"/>
  <c r="Z3916" i="1"/>
  <c r="AB3916" i="1" s="1"/>
  <c r="AM3907" i="1"/>
  <c r="AL3907" i="1"/>
  <c r="AM3877" i="1"/>
  <c r="Z3875" i="1"/>
  <c r="AB3875" i="1" s="1"/>
  <c r="Z3844" i="1"/>
  <c r="AB3844" i="1" s="1"/>
  <c r="Z3742" i="1"/>
  <c r="AB3742" i="1" s="1"/>
  <c r="Z3555" i="1"/>
  <c r="AB3555" i="1" s="1"/>
  <c r="Z3496" i="1"/>
  <c r="AB3496" i="1" s="1"/>
  <c r="AL4432" i="1"/>
  <c r="Z4377" i="1"/>
  <c r="AB4377" i="1" s="1"/>
  <c r="Z4310" i="1"/>
  <c r="AB4310" i="1" s="1"/>
  <c r="Z4302" i="1"/>
  <c r="AB4302" i="1" s="1"/>
  <c r="AA4175" i="1"/>
  <c r="AA4157" i="1"/>
  <c r="Z4064" i="1"/>
  <c r="AB4064" i="1" s="1"/>
  <c r="Z4045" i="1"/>
  <c r="AB4045" i="1" s="1"/>
  <c r="Z3998" i="1"/>
  <c r="AB3998" i="1" s="1"/>
  <c r="AM3992" i="1"/>
  <c r="AL3992" i="1"/>
  <c r="Z3946" i="1"/>
  <c r="AB3946" i="1" s="1"/>
  <c r="Z3929" i="1"/>
  <c r="AB3929" i="1" s="1"/>
  <c r="AA3903" i="1"/>
  <c r="Z3820" i="1"/>
  <c r="AB3820" i="1" s="1"/>
  <c r="AL3810" i="1"/>
  <c r="Z3595" i="1"/>
  <c r="AB3595" i="1" s="1"/>
  <c r="AA3572" i="1"/>
  <c r="Z3547" i="1"/>
  <c r="AB3547" i="1" s="1"/>
  <c r="Z3535" i="1"/>
  <c r="AB3535" i="1" s="1"/>
  <c r="Z3527" i="1"/>
  <c r="AB3527" i="1" s="1"/>
  <c r="Z3505" i="1"/>
  <c r="AB3505" i="1" s="1"/>
  <c r="Z3462" i="1"/>
  <c r="AB3462" i="1" s="1"/>
  <c r="AA3379" i="1"/>
  <c r="Z3312" i="1"/>
  <c r="AB3312" i="1" s="1"/>
  <c r="AK3263" i="1"/>
  <c r="AM4423" i="1"/>
  <c r="AL4423" i="1"/>
  <c r="AK4159" i="1"/>
  <c r="AK4044" i="1"/>
  <c r="AL3976" i="1"/>
  <c r="Z3797" i="1"/>
  <c r="AB3797" i="1" s="1"/>
  <c r="AL3787" i="1"/>
  <c r="Z3776" i="1"/>
  <c r="AB3776" i="1" s="1"/>
  <c r="AL3775" i="1"/>
  <c r="Z3748" i="1"/>
  <c r="AB3748" i="1" s="1"/>
  <c r="Z3734" i="1"/>
  <c r="AB3734" i="1" s="1"/>
  <c r="Z4413" i="1"/>
  <c r="AB4413" i="1" s="1"/>
  <c r="Z4401" i="1"/>
  <c r="AB4401" i="1" s="1"/>
  <c r="Z4314" i="1"/>
  <c r="AB4314" i="1" s="1"/>
  <c r="Z4308" i="1"/>
  <c r="AB4308" i="1" s="1"/>
  <c r="Z4269" i="1"/>
  <c r="AB4269" i="1" s="1"/>
  <c r="Z4172" i="1"/>
  <c r="AB4172" i="1" s="1"/>
  <c r="Z4160" i="1"/>
  <c r="AB4160" i="1" s="1"/>
  <c r="Z4149" i="1"/>
  <c r="AB4149" i="1" s="1"/>
  <c r="S4140" i="1"/>
  <c r="AK4116" i="1"/>
  <c r="Z4100" i="1"/>
  <c r="AB4100" i="1" s="1"/>
  <c r="Z3917" i="1"/>
  <c r="AB3917" i="1" s="1"/>
  <c r="Z3827" i="1"/>
  <c r="AB3827" i="1" s="1"/>
  <c r="Z3764" i="1"/>
  <c r="AB3764" i="1" s="1"/>
  <c r="Z3500" i="1"/>
  <c r="AB3500" i="1" s="1"/>
  <c r="Z3476" i="1"/>
  <c r="AB3476" i="1" s="1"/>
  <c r="AK3364" i="1"/>
  <c r="Z3338" i="1"/>
  <c r="AB3338" i="1" s="1"/>
  <c r="Z3332" i="1"/>
  <c r="AB3332" i="1" s="1"/>
  <c r="AA3318" i="1"/>
  <c r="Z3227" i="1"/>
  <c r="AB3227" i="1" s="1"/>
  <c r="Z3211" i="1"/>
  <c r="AB3211" i="1" s="1"/>
  <c r="Z3118" i="1"/>
  <c r="AB3118" i="1" s="1"/>
  <c r="S3117" i="1"/>
  <c r="Z3062" i="1"/>
  <c r="AB3062" i="1" s="1"/>
  <c r="Z3051" i="1"/>
  <c r="AB3051" i="1" s="1"/>
  <c r="Z3045" i="1"/>
  <c r="AB3045" i="1" s="1"/>
  <c r="Z3042" i="1"/>
  <c r="AB3042" i="1" s="1"/>
  <c r="AL3018" i="1"/>
  <c r="Z2879" i="1"/>
  <c r="AB2879" i="1" s="1"/>
  <c r="Z2864" i="1"/>
  <c r="AB2864" i="1" s="1"/>
  <c r="Z2856" i="1"/>
  <c r="AB2856" i="1" s="1"/>
  <c r="S2786" i="1"/>
  <c r="AK2786" i="1" s="1"/>
  <c r="AK2778" i="1"/>
  <c r="Z2754" i="1"/>
  <c r="AB2754" i="1" s="1"/>
  <c r="Z2734" i="1"/>
  <c r="AB2734" i="1" s="1"/>
  <c r="AK2708" i="1"/>
  <c r="Z2696" i="1"/>
  <c r="AB2696" i="1" s="1"/>
  <c r="Z2657" i="1"/>
  <c r="AB2657" i="1" s="1"/>
  <c r="AA2243" i="1"/>
  <c r="Z2243" i="1"/>
  <c r="AB2243" i="1" s="1"/>
  <c r="Z2535" i="1"/>
  <c r="AB2535" i="1" s="1"/>
  <c r="Z3160" i="1"/>
  <c r="AB3160" i="1" s="1"/>
  <c r="Z3063" i="1"/>
  <c r="AB3063" i="1" s="1"/>
  <c r="AL3039" i="1"/>
  <c r="AA3014" i="1"/>
  <c r="Z2993" i="1"/>
  <c r="AB2993" i="1" s="1"/>
  <c r="Z2944" i="1"/>
  <c r="AB2944" i="1" s="1"/>
  <c r="Z2758" i="1"/>
  <c r="AB2758" i="1" s="1"/>
  <c r="Z2702" i="1"/>
  <c r="AB2702" i="1" s="1"/>
  <c r="AA2302" i="1"/>
  <c r="Z2302" i="1"/>
  <c r="AB2302" i="1" s="1"/>
  <c r="AA2280" i="1"/>
  <c r="Z2280" i="1"/>
  <c r="AB2280" i="1" s="1"/>
  <c r="AK3113" i="1"/>
  <c r="Z3046" i="1"/>
  <c r="AB3046" i="1" s="1"/>
  <c r="Z3043" i="1"/>
  <c r="AB3043" i="1" s="1"/>
  <c r="AA3032" i="1"/>
  <c r="Z2979" i="1"/>
  <c r="AB2979" i="1" s="1"/>
  <c r="AK2955" i="1"/>
  <c r="Z2880" i="1"/>
  <c r="AB2880" i="1" s="1"/>
  <c r="Z2857" i="1"/>
  <c r="AB2857" i="1" s="1"/>
  <c r="Z2818" i="1"/>
  <c r="AB2818" i="1" s="1"/>
  <c r="AM2801" i="1"/>
  <c r="AL2801" i="1"/>
  <c r="Z2799" i="1"/>
  <c r="AB2799" i="1" s="1"/>
  <c r="Z2732" i="1"/>
  <c r="AB2732" i="1" s="1"/>
  <c r="Z2713" i="1"/>
  <c r="AB2713" i="1" s="1"/>
  <c r="AA2375" i="1"/>
  <c r="Z2375" i="1"/>
  <c r="AB2375" i="1" s="1"/>
  <c r="AA2352" i="1"/>
  <c r="Z2352" i="1"/>
  <c r="AB2352" i="1" s="1"/>
  <c r="AA2205" i="1"/>
  <c r="Z2205" i="1"/>
  <c r="AB2205" i="1" s="1"/>
  <c r="S3173" i="1"/>
  <c r="AK3173" i="1" s="1"/>
  <c r="Z3094" i="1"/>
  <c r="AB3094" i="1" s="1"/>
  <c r="Z2904" i="1"/>
  <c r="AB2904" i="1" s="1"/>
  <c r="Z2895" i="1"/>
  <c r="AB2895" i="1" s="1"/>
  <c r="Z2792" i="1"/>
  <c r="AB2792" i="1" s="1"/>
  <c r="Z2664" i="1"/>
  <c r="AB2664" i="1" s="1"/>
  <c r="AL2600" i="1"/>
  <c r="Z3061" i="1"/>
  <c r="AB3061" i="1" s="1"/>
  <c r="Z3015" i="1"/>
  <c r="AB3015" i="1" s="1"/>
  <c r="AA2756" i="1"/>
  <c r="AK2857" i="1"/>
  <c r="AA2575" i="1"/>
  <c r="Z2575" i="1"/>
  <c r="AB2575" i="1" s="1"/>
  <c r="S2501" i="1"/>
  <c r="AK2501" i="1" s="1"/>
  <c r="AA2499" i="1"/>
  <c r="Z2499" i="1"/>
  <c r="AB2499" i="1" s="1"/>
  <c r="AA2430" i="1"/>
  <c r="Z2430" i="1"/>
  <c r="AB2430" i="1" s="1"/>
  <c r="AM2360" i="1"/>
  <c r="AL2360" i="1"/>
  <c r="AA2290" i="1"/>
  <c r="Z2290" i="1"/>
  <c r="AB2290" i="1" s="1"/>
  <c r="Z3155" i="1"/>
  <c r="AB3155" i="1" s="1"/>
  <c r="Z3109" i="1"/>
  <c r="AB3109" i="1" s="1"/>
  <c r="Z2971" i="1"/>
  <c r="AB2971" i="1" s="1"/>
  <c r="Z2954" i="1"/>
  <c r="AB2954" i="1" s="1"/>
  <c r="Z2850" i="1"/>
  <c r="AB2850" i="1" s="1"/>
  <c r="AL2849" i="1"/>
  <c r="AM2764" i="1"/>
  <c r="AL2764" i="1"/>
  <c r="AK2726" i="1"/>
  <c r="AL2646" i="1"/>
  <c r="AM2593" i="1"/>
  <c r="AA2547" i="1"/>
  <c r="Z2547" i="1"/>
  <c r="AB2547" i="1" s="1"/>
  <c r="AA2523" i="1"/>
  <c r="Z2523" i="1"/>
  <c r="AB2523" i="1" s="1"/>
  <c r="AA2502" i="1"/>
  <c r="Z2502" i="1"/>
  <c r="AB2502" i="1" s="1"/>
  <c r="Z3198" i="1"/>
  <c r="AB3198" i="1" s="1"/>
  <c r="AK3179" i="1"/>
  <c r="Z3095" i="1"/>
  <c r="AB3095" i="1" s="1"/>
  <c r="Z3041" i="1"/>
  <c r="AB3041" i="1" s="1"/>
  <c r="Z3012" i="1"/>
  <c r="AB3012" i="1" s="1"/>
  <c r="AA2981" i="1"/>
  <c r="Z2902" i="1"/>
  <c r="AB2902" i="1" s="1"/>
  <c r="AM2572" i="1"/>
  <c r="AL2572" i="1"/>
  <c r="AL2549" i="1"/>
  <c r="AA2178" i="1"/>
  <c r="Z2178" i="1"/>
  <c r="AB2178" i="1" s="1"/>
  <c r="AK3103" i="1"/>
  <c r="Z2820" i="1"/>
  <c r="AB2820" i="1" s="1"/>
  <c r="Z2798" i="1"/>
  <c r="AB2798" i="1" s="1"/>
  <c r="Z2607" i="1"/>
  <c r="AB2607" i="1" s="1"/>
  <c r="AA2597" i="1"/>
  <c r="AA2487" i="1"/>
  <c r="Z2487" i="1"/>
  <c r="AB2487" i="1" s="1"/>
  <c r="AA2456" i="1"/>
  <c r="Z2456" i="1"/>
  <c r="AB2456" i="1" s="1"/>
  <c r="AA2346" i="1"/>
  <c r="Z2346" i="1"/>
  <c r="AB2346" i="1" s="1"/>
  <c r="AK3181" i="1"/>
  <c r="AK3151" i="1"/>
  <c r="Z3022" i="1"/>
  <c r="AB3022" i="1" s="1"/>
  <c r="AL2920" i="1"/>
  <c r="AA2610" i="1"/>
  <c r="Z2610" i="1"/>
  <c r="AB2610" i="1" s="1"/>
  <c r="Z2046" i="1"/>
  <c r="AB2046" i="1" s="1"/>
  <c r="Z2014" i="1"/>
  <c r="AB2014" i="1" s="1"/>
  <c r="Z1846" i="1"/>
  <c r="AB1846" i="1" s="1"/>
  <c r="AA1846" i="1"/>
  <c r="Z2589" i="1"/>
  <c r="AB2589" i="1" s="1"/>
  <c r="Z2580" i="1"/>
  <c r="AB2580" i="1" s="1"/>
  <c r="Z2546" i="1"/>
  <c r="AB2546" i="1" s="1"/>
  <c r="Z2490" i="1"/>
  <c r="AB2490" i="1" s="1"/>
  <c r="Z2469" i="1"/>
  <c r="AB2469" i="1" s="1"/>
  <c r="Z2445" i="1"/>
  <c r="AB2445" i="1" s="1"/>
  <c r="Z2411" i="1"/>
  <c r="AB2411" i="1" s="1"/>
  <c r="Z2387" i="1"/>
  <c r="AB2387" i="1" s="1"/>
  <c r="Z2367" i="1"/>
  <c r="AB2367" i="1" s="1"/>
  <c r="AA2334" i="1"/>
  <c r="Z2252" i="1"/>
  <c r="AB2252" i="1" s="1"/>
  <c r="S2220" i="1"/>
  <c r="AK2220" i="1" s="1"/>
  <c r="Z2212" i="1"/>
  <c r="AB2212" i="1" s="1"/>
  <c r="Z2206" i="1"/>
  <c r="AB2206" i="1" s="1"/>
  <c r="AK2198" i="1"/>
  <c r="Z2038" i="1"/>
  <c r="AB2038" i="1" s="1"/>
  <c r="Z2000" i="1"/>
  <c r="AB2000" i="1" s="1"/>
  <c r="AA1947" i="1"/>
  <c r="Z1947" i="1"/>
  <c r="AB1947" i="1" s="1"/>
  <c r="AA2368" i="1"/>
  <c r="Z2356" i="1"/>
  <c r="AB2356" i="1" s="1"/>
  <c r="Z2314" i="1"/>
  <c r="AB2314" i="1" s="1"/>
  <c r="Z2300" i="1"/>
  <c r="AB2300" i="1" s="1"/>
  <c r="Z2229" i="1"/>
  <c r="AB2229" i="1" s="1"/>
  <c r="Z2152" i="1"/>
  <c r="AB2152" i="1" s="1"/>
  <c r="Z2060" i="1"/>
  <c r="AB2060" i="1" s="1"/>
  <c r="AA2012" i="1"/>
  <c r="Z1984" i="1"/>
  <c r="AB1984" i="1" s="1"/>
  <c r="AA1962" i="1"/>
  <c r="Z1849" i="1"/>
  <c r="AB1849" i="1" s="1"/>
  <c r="AA1849" i="1"/>
  <c r="AA1937" i="1"/>
  <c r="Z1937" i="1"/>
  <c r="AB1937" i="1" s="1"/>
  <c r="AM2586" i="1"/>
  <c r="AL2563" i="1"/>
  <c r="Z2406" i="1"/>
  <c r="AB2406" i="1" s="1"/>
  <c r="Z2403" i="1"/>
  <c r="AB2403" i="1" s="1"/>
  <c r="AM2396" i="1"/>
  <c r="AL2396" i="1"/>
  <c r="Z2394" i="1"/>
  <c r="AB2394" i="1" s="1"/>
  <c r="Z2365" i="1"/>
  <c r="AB2365" i="1" s="1"/>
  <c r="Z2344" i="1"/>
  <c r="AB2344" i="1" s="1"/>
  <c r="Z2292" i="1"/>
  <c r="AB2292" i="1" s="1"/>
  <c r="Z2285" i="1"/>
  <c r="AB2285" i="1" s="1"/>
  <c r="Z2241" i="1"/>
  <c r="AB2241" i="1" s="1"/>
  <c r="Z2200" i="1"/>
  <c r="AB2200" i="1" s="1"/>
  <c r="Z2188" i="1"/>
  <c r="AB2188" i="1" s="1"/>
  <c r="Z1955" i="1"/>
  <c r="AB1955" i="1" s="1"/>
  <c r="AM2393" i="1"/>
  <c r="AM2382" i="1"/>
  <c r="AL2382" i="1"/>
  <c r="AK2527" i="1"/>
  <c r="Z2455" i="1"/>
  <c r="AB2455" i="1" s="1"/>
  <c r="Z2436" i="1"/>
  <c r="AB2436" i="1" s="1"/>
  <c r="Z2383" i="1"/>
  <c r="AB2383" i="1" s="1"/>
  <c r="Z2298" i="1"/>
  <c r="AB2298" i="1" s="1"/>
  <c r="Z2273" i="1"/>
  <c r="AB2273" i="1" s="1"/>
  <c r="Z2169" i="1"/>
  <c r="AB2169" i="1" s="1"/>
  <c r="Z2112" i="1"/>
  <c r="AB2112" i="1" s="1"/>
  <c r="Z2069" i="1"/>
  <c r="AB2069" i="1" s="1"/>
  <c r="AL2060" i="1"/>
  <c r="Z1956" i="1"/>
  <c r="AB1956" i="1" s="1"/>
  <c r="AA2336" i="1"/>
  <c r="AA2324" i="1"/>
  <c r="Z2236" i="1"/>
  <c r="AB2236" i="1" s="1"/>
  <c r="AM1950" i="1"/>
  <c r="AL1950" i="1"/>
  <c r="AM2476" i="1"/>
  <c r="AL2476" i="1"/>
  <c r="AM2403" i="1"/>
  <c r="AL2403" i="1"/>
  <c r="Z2013" i="1"/>
  <c r="AB2013" i="1" s="1"/>
  <c r="Z1999" i="1"/>
  <c r="AB1999" i="1" s="1"/>
  <c r="AA1796" i="1"/>
  <c r="Z1796" i="1"/>
  <c r="AB1796" i="1" s="1"/>
  <c r="AL2609" i="1"/>
  <c r="Z2537" i="1"/>
  <c r="AB2537" i="1" s="1"/>
  <c r="AK2525" i="1"/>
  <c r="Z2480" i="1"/>
  <c r="AB2480" i="1" s="1"/>
  <c r="Z2277" i="1"/>
  <c r="AB2277" i="1" s="1"/>
  <c r="Z2274" i="1"/>
  <c r="AB2274" i="1" s="1"/>
  <c r="Z2268" i="1"/>
  <c r="AB2268" i="1" s="1"/>
  <c r="Z2140" i="1"/>
  <c r="AB2140" i="1" s="1"/>
  <c r="Z2091" i="1"/>
  <c r="AB2091" i="1" s="1"/>
  <c r="Z1935" i="1"/>
  <c r="AB1935" i="1" s="1"/>
  <c r="Z1882" i="1"/>
  <c r="AB1882" i="1" s="1"/>
  <c r="Z1767" i="1"/>
  <c r="AB1767" i="1" s="1"/>
  <c r="Z1718" i="1"/>
  <c r="AB1718" i="1" s="1"/>
  <c r="Z1639" i="1"/>
  <c r="AB1639" i="1" s="1"/>
  <c r="Z1609" i="1"/>
  <c r="AB1609" i="1" s="1"/>
  <c r="Z1580" i="1"/>
  <c r="AB1580" i="1" s="1"/>
  <c r="Z1484" i="1"/>
  <c r="AB1484" i="1" s="1"/>
  <c r="AM1357" i="1"/>
  <c r="AK1488" i="1"/>
  <c r="Z1205" i="1"/>
  <c r="AB1205" i="1" s="1"/>
  <c r="Z1180" i="1"/>
  <c r="AB1180" i="1" s="1"/>
  <c r="Z1170" i="1"/>
  <c r="AB1170" i="1" s="1"/>
  <c r="AA1682" i="1"/>
  <c r="Z1658" i="1"/>
  <c r="AB1658" i="1" s="1"/>
  <c r="Z1637" i="1"/>
  <c r="AB1637" i="1" s="1"/>
  <c r="Z1523" i="1"/>
  <c r="AB1523" i="1" s="1"/>
  <c r="Z1427" i="1"/>
  <c r="AB1427" i="1" s="1"/>
  <c r="Z1192" i="1"/>
  <c r="AB1192" i="1" s="1"/>
  <c r="Z1900" i="1"/>
  <c r="AB1900" i="1" s="1"/>
  <c r="Z1883" i="1"/>
  <c r="AB1883" i="1" s="1"/>
  <c r="Z1788" i="1"/>
  <c r="AB1788" i="1" s="1"/>
  <c r="AA1785" i="1"/>
  <c r="Z1724" i="1"/>
  <c r="AB1724" i="1" s="1"/>
  <c r="Z1646" i="1"/>
  <c r="AB1646" i="1" s="1"/>
  <c r="Z1597" i="1"/>
  <c r="AB1597" i="1" s="1"/>
  <c r="Z1466" i="1"/>
  <c r="AB1466" i="1" s="1"/>
  <c r="Z1255" i="1"/>
  <c r="AB1255" i="1" s="1"/>
  <c r="Z1181" i="1"/>
  <c r="AB1181" i="1" s="1"/>
  <c r="S1696" i="1"/>
  <c r="AK1696" i="1" s="1"/>
  <c r="Z1568" i="1"/>
  <c r="AB1568" i="1" s="1"/>
  <c r="Z1330" i="1"/>
  <c r="AB1330" i="1" s="1"/>
  <c r="Z1322" i="1"/>
  <c r="AB1322" i="1" s="1"/>
  <c r="Z1300" i="1"/>
  <c r="AB1300" i="1" s="1"/>
  <c r="Z1258" i="1"/>
  <c r="AB1258" i="1" s="1"/>
  <c r="AA1157" i="1"/>
  <c r="Z1157" i="1"/>
  <c r="AB1157" i="1" s="1"/>
  <c r="AA1021" i="1"/>
  <c r="Z1021" i="1"/>
  <c r="AB1021" i="1" s="1"/>
  <c r="Z1847" i="1"/>
  <c r="AB1847" i="1" s="1"/>
  <c r="Z1822" i="1"/>
  <c r="AB1822" i="1" s="1"/>
  <c r="Z1819" i="1"/>
  <c r="AB1819" i="1" s="1"/>
  <c r="AA1807" i="1"/>
  <c r="Z1800" i="1"/>
  <c r="AB1800" i="1" s="1"/>
  <c r="Z1754" i="1"/>
  <c r="AB1754" i="1" s="1"/>
  <c r="Z1649" i="1"/>
  <c r="AB1649" i="1" s="1"/>
  <c r="AA1152" i="1"/>
  <c r="Z1152" i="1"/>
  <c r="AB1152" i="1" s="1"/>
  <c r="AA1024" i="1"/>
  <c r="Z1024" i="1"/>
  <c r="AB1024" i="1" s="1"/>
  <c r="Z1700" i="1"/>
  <c r="AB1700" i="1" s="1"/>
  <c r="Z1590" i="1"/>
  <c r="AB1590" i="1" s="1"/>
  <c r="Z1472" i="1"/>
  <c r="AB1472" i="1" s="1"/>
  <c r="Z1264" i="1"/>
  <c r="AB1264" i="1" s="1"/>
  <c r="Z1706" i="1"/>
  <c r="AB1706" i="1" s="1"/>
  <c r="Z1614" i="1"/>
  <c r="AB1614" i="1" s="1"/>
  <c r="Z1470" i="1"/>
  <c r="AB1470" i="1" s="1"/>
  <c r="AA1320" i="1"/>
  <c r="AA1304" i="1"/>
  <c r="Z1292" i="1"/>
  <c r="AB1292" i="1" s="1"/>
  <c r="Z1204" i="1"/>
  <c r="AB1204" i="1" s="1"/>
  <c r="Z1934" i="1"/>
  <c r="AB1934" i="1" s="1"/>
  <c r="Z1915" i="1"/>
  <c r="AB1915" i="1" s="1"/>
  <c r="Z1890" i="1"/>
  <c r="AB1890" i="1" s="1"/>
  <c r="Z1842" i="1"/>
  <c r="AB1842" i="1" s="1"/>
  <c r="Z1669" i="1"/>
  <c r="AB1669" i="1" s="1"/>
  <c r="Z1585" i="1"/>
  <c r="AB1585" i="1" s="1"/>
  <c r="AK1671" i="1"/>
  <c r="Z1456" i="1"/>
  <c r="AB1456" i="1" s="1"/>
  <c r="Z1342" i="1"/>
  <c r="AB1342" i="1" s="1"/>
  <c r="Z1210" i="1"/>
  <c r="AB1210" i="1" s="1"/>
  <c r="Z1194" i="1"/>
  <c r="AB1194" i="1" s="1"/>
  <c r="AA1100" i="1"/>
  <c r="Z1100" i="1"/>
  <c r="AB1100" i="1" s="1"/>
  <c r="Z959" i="1"/>
  <c r="AB959" i="1" s="1"/>
  <c r="Z924" i="1"/>
  <c r="AB924" i="1" s="1"/>
  <c r="Z887" i="1"/>
  <c r="AB887" i="1" s="1"/>
  <c r="Z866" i="1"/>
  <c r="AB866" i="1" s="1"/>
  <c r="Z852" i="1"/>
  <c r="AB852" i="1" s="1"/>
  <c r="Z764" i="1"/>
  <c r="AB764" i="1" s="1"/>
  <c r="Z675" i="1"/>
  <c r="AB675" i="1" s="1"/>
  <c r="AA590" i="1"/>
  <c r="AA299" i="1"/>
  <c r="Z299" i="1"/>
  <c r="AB299" i="1" s="1"/>
  <c r="Z209" i="1"/>
  <c r="AB209" i="1" s="1"/>
  <c r="Z1126" i="1"/>
  <c r="AB1126" i="1" s="1"/>
  <c r="Z904" i="1"/>
  <c r="AB904" i="1" s="1"/>
  <c r="AA864" i="1"/>
  <c r="Z842" i="1"/>
  <c r="AB842" i="1" s="1"/>
  <c r="Z728" i="1"/>
  <c r="AB728" i="1" s="1"/>
  <c r="Z712" i="1"/>
  <c r="AB712" i="1" s="1"/>
  <c r="AA403" i="1"/>
  <c r="Z403" i="1"/>
  <c r="AB403" i="1" s="1"/>
  <c r="AK1022" i="1"/>
  <c r="Z555" i="1"/>
  <c r="AB555" i="1" s="1"/>
  <c r="Z538" i="1"/>
  <c r="AB538" i="1" s="1"/>
  <c r="Z1084" i="1"/>
  <c r="AB1084" i="1" s="1"/>
  <c r="Z975" i="1"/>
  <c r="AB975" i="1" s="1"/>
  <c r="Z822" i="1"/>
  <c r="AB822" i="1" s="1"/>
  <c r="Z734" i="1"/>
  <c r="AB734" i="1" s="1"/>
  <c r="Z731" i="1"/>
  <c r="AB731" i="1" s="1"/>
  <c r="Z652" i="1"/>
  <c r="AB652" i="1" s="1"/>
  <c r="AK575" i="1"/>
  <c r="AA521" i="1"/>
  <c r="Z521" i="1"/>
  <c r="AB521" i="1" s="1"/>
  <c r="AA550" i="1"/>
  <c r="AA424" i="1"/>
  <c r="Z424" i="1"/>
  <c r="AB424" i="1" s="1"/>
  <c r="Z1030" i="1"/>
  <c r="AB1030" i="1" s="1"/>
  <c r="Z989" i="1"/>
  <c r="AB989" i="1" s="1"/>
  <c r="Z814" i="1"/>
  <c r="AB814" i="1" s="1"/>
  <c r="Z666" i="1"/>
  <c r="AB666" i="1" s="1"/>
  <c r="S280" i="1"/>
  <c r="AK280" i="1" s="1"/>
  <c r="Z1071" i="1"/>
  <c r="AB1071" i="1" s="1"/>
  <c r="Z846" i="1"/>
  <c r="AB846" i="1" s="1"/>
  <c r="Z800" i="1"/>
  <c r="AB800" i="1" s="1"/>
  <c r="Z786" i="1"/>
  <c r="AB786" i="1" s="1"/>
  <c r="Z778" i="1"/>
  <c r="AB778" i="1" s="1"/>
  <c r="Z772" i="1"/>
  <c r="AB772" i="1" s="1"/>
  <c r="Z747" i="1"/>
  <c r="AB747" i="1" s="1"/>
  <c r="Z718" i="1"/>
  <c r="AB718" i="1" s="1"/>
  <c r="Z588" i="1"/>
  <c r="AB588" i="1" s="1"/>
  <c r="AA404" i="1"/>
  <c r="Z404" i="1"/>
  <c r="AB404" i="1" s="1"/>
  <c r="Z293" i="1"/>
  <c r="AB293" i="1" s="1"/>
  <c r="AA293" i="1"/>
  <c r="Z1142" i="1"/>
  <c r="AB1142" i="1" s="1"/>
  <c r="Z1063" i="1"/>
  <c r="AB1063" i="1" s="1"/>
  <c r="Z1060" i="1"/>
  <c r="AB1060" i="1" s="1"/>
  <c r="Z920" i="1"/>
  <c r="AB920" i="1" s="1"/>
  <c r="AK484" i="1"/>
  <c r="AA243" i="1"/>
  <c r="Z243" i="1"/>
  <c r="AB243" i="1" s="1"/>
  <c r="Z650" i="1"/>
  <c r="AB650" i="1" s="1"/>
  <c r="Z603" i="1"/>
  <c r="AB603" i="1" s="1"/>
  <c r="Z536" i="1"/>
  <c r="AB536" i="1" s="1"/>
  <c r="AA522" i="1"/>
  <c r="Z522" i="1"/>
  <c r="AB522" i="1" s="1"/>
  <c r="AA496" i="1"/>
  <c r="Z496" i="1"/>
  <c r="AB496" i="1" s="1"/>
  <c r="Z1107" i="1"/>
  <c r="AB1107" i="1" s="1"/>
  <c r="Z1001" i="1"/>
  <c r="AB1001" i="1" s="1"/>
  <c r="Z639" i="1"/>
  <c r="AB639" i="1" s="1"/>
  <c r="Z630" i="1"/>
  <c r="AB630" i="1" s="1"/>
  <c r="AA530" i="1"/>
  <c r="Z530" i="1"/>
  <c r="AB530" i="1" s="1"/>
  <c r="AA191" i="1"/>
  <c r="Z164" i="1"/>
  <c r="AB164" i="1" s="1"/>
  <c r="Z35" i="1"/>
  <c r="AB35" i="1" s="1"/>
  <c r="Z19" i="1"/>
  <c r="AB19" i="1" s="1"/>
  <c r="Z471" i="1"/>
  <c r="AB471" i="1" s="1"/>
  <c r="Z330" i="1"/>
  <c r="AB330" i="1" s="1"/>
  <c r="AK132" i="1"/>
  <c r="Z419" i="1"/>
  <c r="AB419" i="1" s="1"/>
  <c r="Z362" i="1"/>
  <c r="AB362" i="1" s="1"/>
  <c r="Z172" i="1"/>
  <c r="AB172" i="1" s="1"/>
  <c r="Z124" i="1"/>
  <c r="AB124" i="1" s="1"/>
  <c r="Z62" i="1"/>
  <c r="AB62" i="1" s="1"/>
  <c r="Z25" i="1"/>
  <c r="AB25" i="1" s="1"/>
  <c r="Z506" i="1"/>
  <c r="AB506" i="1" s="1"/>
  <c r="Z306" i="1"/>
  <c r="AB306" i="1" s="1"/>
  <c r="AA209" i="1"/>
  <c r="Z154" i="1"/>
  <c r="AB154" i="1" s="1"/>
  <c r="Z127" i="1"/>
  <c r="AB127" i="1" s="1"/>
  <c r="Z104" i="1"/>
  <c r="AB104" i="1" s="1"/>
  <c r="Z42" i="1"/>
  <c r="AB42" i="1" s="1"/>
  <c r="AK7" i="1"/>
  <c r="Z376" i="1"/>
  <c r="AB376" i="1" s="1"/>
  <c r="Z212" i="1"/>
  <c r="AB212" i="1" s="1"/>
  <c r="Z24" i="1"/>
  <c r="AB24" i="1" s="1"/>
  <c r="Z415" i="1"/>
  <c r="AB415" i="1" s="1"/>
  <c r="Z302" i="1"/>
  <c r="AB302" i="1" s="1"/>
  <c r="Z238" i="1"/>
  <c r="AB238" i="1" s="1"/>
  <c r="Z190" i="1"/>
  <c r="AB190" i="1" s="1"/>
  <c r="Z182" i="1"/>
  <c r="AB182" i="1" s="1"/>
  <c r="Z89" i="1"/>
  <c r="AB89" i="1" s="1"/>
  <c r="Z61" i="1"/>
  <c r="AB61" i="1" s="1"/>
  <c r="Z7" i="1"/>
  <c r="AB7" i="1" s="1"/>
  <c r="Z273" i="1"/>
  <c r="AB273" i="1" s="1"/>
  <c r="Z417" i="1"/>
  <c r="AB417" i="1" s="1"/>
  <c r="Z489" i="1"/>
  <c r="AB489" i="1" s="1"/>
  <c r="Z513" i="1"/>
  <c r="AB513" i="1" s="1"/>
  <c r="Z609" i="1"/>
  <c r="AB609" i="1" s="1"/>
  <c r="Z633" i="1"/>
  <c r="AB633" i="1" s="1"/>
  <c r="Z813" i="1"/>
  <c r="AB813" i="1" s="1"/>
  <c r="Z1149" i="1"/>
  <c r="AB1149" i="1" s="1"/>
  <c r="Z1221" i="1"/>
  <c r="AB1221" i="1" s="1"/>
  <c r="Z1245" i="1"/>
  <c r="AB1245" i="1" s="1"/>
  <c r="Z1497" i="1"/>
  <c r="AB1497" i="1" s="1"/>
  <c r="Z1545" i="1"/>
  <c r="AB1545" i="1" s="1"/>
  <c r="Z1749" i="1"/>
  <c r="AB1749" i="1" s="1"/>
  <c r="Z669" i="1"/>
  <c r="AB669" i="1" s="1"/>
  <c r="Z1737" i="1"/>
  <c r="AB1737" i="1" s="1"/>
  <c r="Z441" i="1"/>
  <c r="AB441" i="1" s="1"/>
  <c r="Z405" i="1"/>
  <c r="AB405" i="1" s="1"/>
  <c r="Z1053" i="1"/>
  <c r="AB1053" i="1" s="1"/>
  <c r="Z237" i="1"/>
  <c r="AB237" i="1" s="1"/>
  <c r="Z1725" i="1"/>
  <c r="AB1725" i="1" s="1"/>
  <c r="Z4983" i="1"/>
  <c r="AB4983" i="1" s="1"/>
  <c r="Z4944" i="1"/>
  <c r="AB4944" i="1" s="1"/>
  <c r="Z4858" i="1"/>
  <c r="AB4858" i="1" s="1"/>
  <c r="S4692" i="1"/>
  <c r="AK4692" i="1" s="1"/>
  <c r="Z4969" i="1"/>
  <c r="AB4969" i="1" s="1"/>
  <c r="Z4945" i="1"/>
  <c r="AB4945" i="1" s="1"/>
  <c r="Z4927" i="1"/>
  <c r="AB4927" i="1" s="1"/>
  <c r="Z4923" i="1"/>
  <c r="AB4923" i="1" s="1"/>
  <c r="Z4897" i="1"/>
  <c r="AB4897" i="1" s="1"/>
  <c r="Z4867" i="1"/>
  <c r="AB4867" i="1" s="1"/>
  <c r="AK4931" i="1"/>
  <c r="AK4851" i="1"/>
  <c r="S4600" i="1"/>
  <c r="Z4984" i="1"/>
  <c r="AB4984" i="1" s="1"/>
  <c r="Z4979" i="1"/>
  <c r="AB4979" i="1" s="1"/>
  <c r="Z4928" i="1"/>
  <c r="AB4928" i="1" s="1"/>
  <c r="Z4898" i="1"/>
  <c r="AB4898" i="1" s="1"/>
  <c r="AK4886" i="1"/>
  <c r="Z4852" i="1"/>
  <c r="AB4852" i="1" s="1"/>
  <c r="Z4845" i="1"/>
  <c r="AB4845" i="1" s="1"/>
  <c r="S4796" i="1"/>
  <c r="Z4974" i="1"/>
  <c r="AB4974" i="1" s="1"/>
  <c r="Z4936" i="1"/>
  <c r="AB4936" i="1" s="1"/>
  <c r="AK4911" i="1"/>
  <c r="AK4901" i="1"/>
  <c r="Z4991" i="1"/>
  <c r="AB4991" i="1" s="1"/>
  <c r="Z4933" i="1"/>
  <c r="AB4933" i="1" s="1"/>
  <c r="Z4903" i="1"/>
  <c r="AB4903" i="1" s="1"/>
  <c r="Z4882" i="1"/>
  <c r="AB4882" i="1" s="1"/>
  <c r="Z4864" i="1"/>
  <c r="AB4864" i="1" s="1"/>
  <c r="Z4816" i="1"/>
  <c r="AB4816" i="1" s="1"/>
  <c r="S4808" i="1"/>
  <c r="AK4808" i="1" s="1"/>
  <c r="Z4985" i="1"/>
  <c r="AB4985" i="1" s="1"/>
  <c r="Z4967" i="1"/>
  <c r="AB4967" i="1" s="1"/>
  <c r="AK4902" i="1"/>
  <c r="Z4824" i="1"/>
  <c r="AB4824" i="1" s="1"/>
  <c r="AK4698" i="1"/>
  <c r="Z4658" i="1"/>
  <c r="AB4658" i="1" s="1"/>
  <c r="Z4981" i="1"/>
  <c r="AB4981" i="1" s="1"/>
  <c r="Z4962" i="1"/>
  <c r="AB4962" i="1" s="1"/>
  <c r="Z4934" i="1"/>
  <c r="AB4934" i="1" s="1"/>
  <c r="Z4920" i="1"/>
  <c r="AB4920" i="1" s="1"/>
  <c r="Z4894" i="1"/>
  <c r="AB4894" i="1" s="1"/>
  <c r="AK4872" i="1"/>
  <c r="AA4802" i="1"/>
  <c r="Z4802" i="1"/>
  <c r="AB4802" i="1" s="1"/>
  <c r="S4636" i="1"/>
  <c r="AK4636" i="1" s="1"/>
  <c r="S4850" i="1"/>
  <c r="AK4850" i="1" s="1"/>
  <c r="Z4993" i="1"/>
  <c r="AB4993" i="1" s="1"/>
  <c r="Z4909" i="1"/>
  <c r="AB4909" i="1" s="1"/>
  <c r="AK4883" i="1"/>
  <c r="S4865" i="1"/>
  <c r="AK4865" i="1" s="1"/>
  <c r="Z4851" i="1"/>
  <c r="AB4851" i="1" s="1"/>
  <c r="Z4844" i="1"/>
  <c r="AB4844" i="1" s="1"/>
  <c r="Z4778" i="1"/>
  <c r="AB4778" i="1" s="1"/>
  <c r="S3596" i="1"/>
  <c r="AK3596" i="1" s="1"/>
  <c r="Z4846" i="1"/>
  <c r="AB4846" i="1" s="1"/>
  <c r="Z4828" i="1"/>
  <c r="AB4828" i="1" s="1"/>
  <c r="Z4774" i="1"/>
  <c r="AB4774" i="1" s="1"/>
  <c r="Z4762" i="1"/>
  <c r="AB4762" i="1" s="1"/>
  <c r="Z4758" i="1"/>
  <c r="AB4758" i="1" s="1"/>
  <c r="Z4740" i="1"/>
  <c r="AB4740" i="1" s="1"/>
  <c r="S4700" i="1"/>
  <c r="AK4700" i="1" s="1"/>
  <c r="Z4679" i="1"/>
  <c r="AB4679" i="1" s="1"/>
  <c r="Z4669" i="1"/>
  <c r="AB4669" i="1" s="1"/>
  <c r="S4668" i="1"/>
  <c r="AK4668" i="1" s="1"/>
  <c r="Z4560" i="1"/>
  <c r="AB4560" i="1" s="1"/>
  <c r="Z4513" i="1"/>
  <c r="AB4513" i="1" s="1"/>
  <c r="Z4483" i="1"/>
  <c r="AB4483" i="1" s="1"/>
  <c r="Z4477" i="1"/>
  <c r="AB4477" i="1" s="1"/>
  <c r="Z4464" i="1"/>
  <c r="AB4464" i="1" s="1"/>
  <c r="Z4431" i="1"/>
  <c r="AB4431" i="1" s="1"/>
  <c r="Z4415" i="1"/>
  <c r="AB4415" i="1" s="1"/>
  <c r="Z4409" i="1"/>
  <c r="AB4409" i="1" s="1"/>
  <c r="Z4390" i="1"/>
  <c r="AB4390" i="1" s="1"/>
  <c r="Z4350" i="1"/>
  <c r="AB4350" i="1" s="1"/>
  <c r="Z4337" i="1"/>
  <c r="AB4337" i="1" s="1"/>
  <c r="Z4284" i="1"/>
  <c r="AB4284" i="1" s="1"/>
  <c r="Z4201" i="1"/>
  <c r="AB4201" i="1" s="1"/>
  <c r="S3991" i="1"/>
  <c r="AK3991" i="1" s="1"/>
  <c r="S3825" i="1"/>
  <c r="S3776" i="1"/>
  <c r="Z4797" i="1"/>
  <c r="AB4797" i="1" s="1"/>
  <c r="Z4793" i="1"/>
  <c r="AB4793" i="1" s="1"/>
  <c r="Z4708" i="1"/>
  <c r="AB4708" i="1" s="1"/>
  <c r="Z4695" i="1"/>
  <c r="AB4695" i="1" s="1"/>
  <c r="Z4689" i="1"/>
  <c r="AB4689" i="1" s="1"/>
  <c r="Z4653" i="1"/>
  <c r="AB4653" i="1" s="1"/>
  <c r="Z4643" i="1"/>
  <c r="AB4643" i="1" s="1"/>
  <c r="Z4634" i="1"/>
  <c r="AB4634" i="1" s="1"/>
  <c r="Z4604" i="1"/>
  <c r="AB4604" i="1" s="1"/>
  <c r="Z4582" i="1"/>
  <c r="AB4582" i="1" s="1"/>
  <c r="AA4573" i="1"/>
  <c r="AK4507" i="1"/>
  <c r="Z4495" i="1"/>
  <c r="AB4495" i="1" s="1"/>
  <c r="Z4479" i="1"/>
  <c r="AB4479" i="1" s="1"/>
  <c r="Z4472" i="1"/>
  <c r="AB4472" i="1" s="1"/>
  <c r="Z4465" i="1"/>
  <c r="AB4465" i="1" s="1"/>
  <c r="Z4440" i="1"/>
  <c r="AB4440" i="1" s="1"/>
  <c r="Z4426" i="1"/>
  <c r="AB4426" i="1" s="1"/>
  <c r="Z4421" i="1"/>
  <c r="AB4421" i="1" s="1"/>
  <c r="Z4406" i="1"/>
  <c r="AB4406" i="1" s="1"/>
  <c r="Z4400" i="1"/>
  <c r="AB4400" i="1" s="1"/>
  <c r="Z4395" i="1"/>
  <c r="AB4395" i="1" s="1"/>
  <c r="Z4366" i="1"/>
  <c r="AB4366" i="1" s="1"/>
  <c r="Z4361" i="1"/>
  <c r="AB4361" i="1" s="1"/>
  <c r="Z4333" i="1"/>
  <c r="AB4333" i="1" s="1"/>
  <c r="Z4328" i="1"/>
  <c r="AB4328" i="1" s="1"/>
  <c r="Z4313" i="1"/>
  <c r="AB4313" i="1" s="1"/>
  <c r="Z4294" i="1"/>
  <c r="AB4294" i="1" s="1"/>
  <c r="Z4279" i="1"/>
  <c r="AB4279" i="1" s="1"/>
  <c r="AK4652" i="1"/>
  <c r="AK4624" i="1"/>
  <c r="AK4540" i="1"/>
  <c r="AK4522" i="1"/>
  <c r="AK4303" i="1"/>
  <c r="Z4746" i="1"/>
  <c r="AB4746" i="1" s="1"/>
  <c r="Z4741" i="1"/>
  <c r="AB4741" i="1" s="1"/>
  <c r="Z4724" i="1"/>
  <c r="AB4724" i="1" s="1"/>
  <c r="AK4614" i="1"/>
  <c r="Z4612" i="1"/>
  <c r="AB4612" i="1" s="1"/>
  <c r="Z4603" i="1"/>
  <c r="AB4603" i="1" s="1"/>
  <c r="AK4543" i="1"/>
  <c r="Z4525" i="1"/>
  <c r="AB4525" i="1" s="1"/>
  <c r="Z4509" i="1"/>
  <c r="AB4509" i="1" s="1"/>
  <c r="Z4500" i="1"/>
  <c r="AB4500" i="1" s="1"/>
  <c r="Z4466" i="1"/>
  <c r="AB4466" i="1" s="1"/>
  <c r="Z4453" i="1"/>
  <c r="AB4453" i="1" s="1"/>
  <c r="Z4427" i="1"/>
  <c r="AB4427" i="1" s="1"/>
  <c r="Z4417" i="1"/>
  <c r="AB4417" i="1" s="1"/>
  <c r="Z4386" i="1"/>
  <c r="AB4386" i="1" s="1"/>
  <c r="Z4381" i="1"/>
  <c r="AB4381" i="1" s="1"/>
  <c r="AK4326" i="1"/>
  <c r="Z4205" i="1"/>
  <c r="AB4205" i="1" s="1"/>
  <c r="AK4177" i="1"/>
  <c r="Z4830" i="1"/>
  <c r="AB4830" i="1" s="1"/>
  <c r="Z4821" i="1"/>
  <c r="AB4821" i="1" s="1"/>
  <c r="Z4794" i="1"/>
  <c r="AB4794" i="1" s="1"/>
  <c r="Z4776" i="1"/>
  <c r="AB4776" i="1" s="1"/>
  <c r="AK4774" i="1"/>
  <c r="Z4718" i="1"/>
  <c r="AB4718" i="1" s="1"/>
  <c r="Z4690" i="1"/>
  <c r="AB4690" i="1" s="1"/>
  <c r="S4684" i="1"/>
  <c r="AK4684" i="1" s="1"/>
  <c r="Z4655" i="1"/>
  <c r="AB4655" i="1" s="1"/>
  <c r="S4598" i="1"/>
  <c r="AK4598" i="1" s="1"/>
  <c r="Z4567" i="1"/>
  <c r="AB4567" i="1" s="1"/>
  <c r="S4561" i="1"/>
  <c r="Z4557" i="1"/>
  <c r="AB4557" i="1" s="1"/>
  <c r="Z4545" i="1"/>
  <c r="AB4545" i="1" s="1"/>
  <c r="Z4454" i="1"/>
  <c r="AB4454" i="1" s="1"/>
  <c r="Z4448" i="1"/>
  <c r="AB4448" i="1" s="1"/>
  <c r="Z4436" i="1"/>
  <c r="AB4436" i="1" s="1"/>
  <c r="Z4434" i="1"/>
  <c r="AB4434" i="1" s="1"/>
  <c r="Z4372" i="1"/>
  <c r="AB4372" i="1" s="1"/>
  <c r="Z4367" i="1"/>
  <c r="AB4367" i="1" s="1"/>
  <c r="AK4350" i="1"/>
  <c r="AK4341" i="1"/>
  <c r="S4338" i="1"/>
  <c r="AK4338" i="1" s="1"/>
  <c r="Z4329" i="1"/>
  <c r="AB4329" i="1" s="1"/>
  <c r="S4314" i="1"/>
  <c r="AK4314" i="1" s="1"/>
  <c r="AK4267" i="1"/>
  <c r="Z4258" i="1"/>
  <c r="AB4258" i="1" s="1"/>
  <c r="S4074" i="1"/>
  <c r="AK4074" i="1" s="1"/>
  <c r="Z4848" i="1"/>
  <c r="AB4848" i="1" s="1"/>
  <c r="Z4809" i="1"/>
  <c r="AB4809" i="1" s="1"/>
  <c r="Z4799" i="1"/>
  <c r="AB4799" i="1" s="1"/>
  <c r="Z4742" i="1"/>
  <c r="AB4742" i="1" s="1"/>
  <c r="Z4714" i="1"/>
  <c r="AB4714" i="1" s="1"/>
  <c r="Z4691" i="1"/>
  <c r="AB4691" i="1" s="1"/>
  <c r="S4654" i="1"/>
  <c r="AK4654" i="1" s="1"/>
  <c r="AA4650" i="1"/>
  <c r="Z4553" i="1"/>
  <c r="AB4553" i="1" s="1"/>
  <c r="Z4539" i="1"/>
  <c r="AB4539" i="1" s="1"/>
  <c r="Z4521" i="1"/>
  <c r="AB4521" i="1" s="1"/>
  <c r="AK4494" i="1"/>
  <c r="Z4490" i="1"/>
  <c r="AB4490" i="1" s="1"/>
  <c r="Z4485" i="1"/>
  <c r="AB4485" i="1" s="1"/>
  <c r="S4479" i="1"/>
  <c r="AK4479" i="1" s="1"/>
  <c r="AK4465" i="1"/>
  <c r="Z4435" i="1"/>
  <c r="AB4435" i="1" s="1"/>
  <c r="Z4418" i="1"/>
  <c r="AB4418" i="1" s="1"/>
  <c r="AK4405" i="1"/>
  <c r="AK4399" i="1"/>
  <c r="Z4382" i="1"/>
  <c r="AB4382" i="1" s="1"/>
  <c r="AK4380" i="1"/>
  <c r="Z4353" i="1"/>
  <c r="AB4353" i="1" s="1"/>
  <c r="Z4296" i="1"/>
  <c r="AB4296" i="1" s="1"/>
  <c r="AA4251" i="1"/>
  <c r="Z4251" i="1"/>
  <c r="AB4251" i="1" s="1"/>
  <c r="AK4630" i="1"/>
  <c r="AK4612" i="1"/>
  <c r="AK4471" i="1"/>
  <c r="AK4411" i="1"/>
  <c r="AK4362" i="1"/>
  <c r="Z4743" i="1"/>
  <c r="AB4743" i="1" s="1"/>
  <c r="Z4692" i="1"/>
  <c r="AB4692" i="1" s="1"/>
  <c r="Z4550" i="1"/>
  <c r="AB4550" i="1" s="1"/>
  <c r="Z4516" i="1"/>
  <c r="AB4516" i="1" s="1"/>
  <c r="Z4502" i="1"/>
  <c r="AB4502" i="1" s="1"/>
  <c r="Z4429" i="1"/>
  <c r="AB4429" i="1" s="1"/>
  <c r="AK4417" i="1"/>
  <c r="Z4383" i="1"/>
  <c r="AB4383" i="1" s="1"/>
  <c r="Z4373" i="1"/>
  <c r="AB4373" i="1" s="1"/>
  <c r="S4258" i="1"/>
  <c r="AK4258" i="1" s="1"/>
  <c r="AK4141" i="1"/>
  <c r="Z4849" i="1"/>
  <c r="AB4849" i="1" s="1"/>
  <c r="Z4782" i="1"/>
  <c r="AB4782" i="1" s="1"/>
  <c r="Z4748" i="1"/>
  <c r="AB4748" i="1" s="1"/>
  <c r="Z4673" i="1"/>
  <c r="AB4673" i="1" s="1"/>
  <c r="Z4641" i="1"/>
  <c r="AB4641" i="1" s="1"/>
  <c r="Z4636" i="1"/>
  <c r="AB4636" i="1" s="1"/>
  <c r="Z4628" i="1"/>
  <c r="AB4628" i="1" s="1"/>
  <c r="Z4627" i="1"/>
  <c r="AB4627" i="1" s="1"/>
  <c r="Z4600" i="1"/>
  <c r="AB4600" i="1" s="1"/>
  <c r="Z4595" i="1"/>
  <c r="AB4595" i="1" s="1"/>
  <c r="Z4487" i="1"/>
  <c r="AB4487" i="1" s="1"/>
  <c r="Z4456" i="1"/>
  <c r="AB4456" i="1" s="1"/>
  <c r="Z4445" i="1"/>
  <c r="AB4445" i="1" s="1"/>
  <c r="Z4424" i="1"/>
  <c r="AB4424" i="1" s="1"/>
  <c r="Z4419" i="1"/>
  <c r="AB4419" i="1" s="1"/>
  <c r="Z4388" i="1"/>
  <c r="AB4388" i="1" s="1"/>
  <c r="Z4341" i="1"/>
  <c r="AB4341" i="1" s="1"/>
  <c r="Z4336" i="1"/>
  <c r="AB4336" i="1" s="1"/>
  <c r="Z4317" i="1"/>
  <c r="AB4317" i="1" s="1"/>
  <c r="Z4311" i="1"/>
  <c r="AB4311" i="1" s="1"/>
  <c r="Z4306" i="1"/>
  <c r="AB4306" i="1" s="1"/>
  <c r="Z4272" i="1"/>
  <c r="AB4272" i="1" s="1"/>
  <c r="S4216" i="1"/>
  <c r="AK4216" i="1" s="1"/>
  <c r="AK4848" i="1"/>
  <c r="Z4805" i="1"/>
  <c r="AB4805" i="1" s="1"/>
  <c r="Z4744" i="1"/>
  <c r="AB4744" i="1" s="1"/>
  <c r="Z4738" i="1"/>
  <c r="AB4738" i="1" s="1"/>
  <c r="Z4682" i="1"/>
  <c r="AB4682" i="1" s="1"/>
  <c r="Z4667" i="1"/>
  <c r="AB4667" i="1" s="1"/>
  <c r="Z4646" i="1"/>
  <c r="AB4646" i="1" s="1"/>
  <c r="Z4596" i="1"/>
  <c r="AB4596" i="1" s="1"/>
  <c r="Z4576" i="1"/>
  <c r="AB4576" i="1" s="1"/>
  <c r="Z4564" i="1"/>
  <c r="AB4564" i="1" s="1"/>
  <c r="Z4555" i="1"/>
  <c r="AB4555" i="1" s="1"/>
  <c r="Z4527" i="1"/>
  <c r="AB4527" i="1" s="1"/>
  <c r="Z4523" i="1"/>
  <c r="AB4523" i="1" s="1"/>
  <c r="S4497" i="1"/>
  <c r="AK4497" i="1" s="1"/>
  <c r="Z4430" i="1"/>
  <c r="AB4430" i="1" s="1"/>
  <c r="S4429" i="1"/>
  <c r="S4383" i="1"/>
  <c r="AK4383" i="1" s="1"/>
  <c r="AK4368" i="1"/>
  <c r="S4323" i="1"/>
  <c r="AK4296" i="1"/>
  <c r="S4287" i="1"/>
  <c r="AK4287" i="1" s="1"/>
  <c r="Z4248" i="1"/>
  <c r="AB4248" i="1" s="1"/>
  <c r="Z4833" i="1"/>
  <c r="AB4833" i="1" s="1"/>
  <c r="Z4825" i="1"/>
  <c r="AB4825" i="1" s="1"/>
  <c r="Z4813" i="1"/>
  <c r="AB4813" i="1" s="1"/>
  <c r="Z4796" i="1"/>
  <c r="AB4796" i="1" s="1"/>
  <c r="Z4792" i="1"/>
  <c r="AB4792" i="1" s="1"/>
  <c r="Z4773" i="1"/>
  <c r="AB4773" i="1" s="1"/>
  <c r="Z4739" i="1"/>
  <c r="AB4739" i="1" s="1"/>
  <c r="Z4734" i="1"/>
  <c r="AB4734" i="1" s="1"/>
  <c r="AK4726" i="1"/>
  <c r="Z4716" i="1"/>
  <c r="AB4716" i="1" s="1"/>
  <c r="Z4700" i="1"/>
  <c r="AB4700" i="1" s="1"/>
  <c r="Z4674" i="1"/>
  <c r="AB4674" i="1" s="1"/>
  <c r="Z4657" i="1"/>
  <c r="AB4657" i="1" s="1"/>
  <c r="Z4615" i="1"/>
  <c r="AB4615" i="1" s="1"/>
  <c r="Z4581" i="1"/>
  <c r="AB4581" i="1" s="1"/>
  <c r="Z4565" i="1"/>
  <c r="AB4565" i="1" s="1"/>
  <c r="Z4543" i="1"/>
  <c r="AB4543" i="1" s="1"/>
  <c r="Z4542" i="1"/>
  <c r="AB4542" i="1" s="1"/>
  <c r="AK4449" i="1"/>
  <c r="AK4423" i="1"/>
  <c r="S4393" i="1"/>
  <c r="AK4393" i="1" s="1"/>
  <c r="Z4389" i="1"/>
  <c r="AB4389" i="1" s="1"/>
  <c r="S4374" i="1"/>
  <c r="AK4374" i="1" s="1"/>
  <c r="S4347" i="1"/>
  <c r="AK4347" i="1" s="1"/>
  <c r="Z4325" i="1"/>
  <c r="AB4325" i="1" s="1"/>
  <c r="Z4318" i="1"/>
  <c r="AB4318" i="1" s="1"/>
  <c r="AA4308" i="1"/>
  <c r="AK4291" i="1"/>
  <c r="S4027" i="1"/>
  <c r="Z4197" i="1"/>
  <c r="AB4197" i="1" s="1"/>
  <c r="Z4193" i="1"/>
  <c r="AB4193" i="1" s="1"/>
  <c r="Z4168" i="1"/>
  <c r="AB4168" i="1" s="1"/>
  <c r="Z4159" i="1"/>
  <c r="AB4159" i="1" s="1"/>
  <c r="Z4129" i="1"/>
  <c r="AB4129" i="1" s="1"/>
  <c r="Z4111" i="1"/>
  <c r="AB4111" i="1" s="1"/>
  <c r="Z4090" i="1"/>
  <c r="AB4090" i="1" s="1"/>
  <c r="Z4067" i="1"/>
  <c r="AB4067" i="1" s="1"/>
  <c r="Z4063" i="1"/>
  <c r="AB4063" i="1" s="1"/>
  <c r="Z4058" i="1"/>
  <c r="AB4058" i="1" s="1"/>
  <c r="Z4025" i="1"/>
  <c r="AB4025" i="1" s="1"/>
  <c r="Z4016" i="1"/>
  <c r="AB4016" i="1" s="1"/>
  <c r="Z3989" i="1"/>
  <c r="AB3989" i="1" s="1"/>
  <c r="Z3954" i="1"/>
  <c r="AB3954" i="1" s="1"/>
  <c r="Z3930" i="1"/>
  <c r="AB3930" i="1" s="1"/>
  <c r="Z3862" i="1"/>
  <c r="AB3862" i="1" s="1"/>
  <c r="Z3850" i="1"/>
  <c r="AB3850" i="1" s="1"/>
  <c r="S3806" i="1"/>
  <c r="AK3806" i="1" s="1"/>
  <c r="S3797" i="1"/>
  <c r="Z3732" i="1"/>
  <c r="AB3732" i="1" s="1"/>
  <c r="Z4232" i="1"/>
  <c r="AB4232" i="1" s="1"/>
  <c r="Z4227" i="1"/>
  <c r="AB4227" i="1" s="1"/>
  <c r="Z4107" i="1"/>
  <c r="AB4107" i="1" s="1"/>
  <c r="Z4095" i="1"/>
  <c r="AB4095" i="1" s="1"/>
  <c r="Z4086" i="1"/>
  <c r="AB4086" i="1" s="1"/>
  <c r="Z4044" i="1"/>
  <c r="AB4044" i="1" s="1"/>
  <c r="AA4017" i="1"/>
  <c r="S4015" i="1"/>
  <c r="AK4015" i="1" s="1"/>
  <c r="AA3981" i="1"/>
  <c r="Z3942" i="1"/>
  <c r="AB3942" i="1" s="1"/>
  <c r="Z3920" i="1"/>
  <c r="AB3920" i="1" s="1"/>
  <c r="Z3868" i="1"/>
  <c r="AB3868" i="1" s="1"/>
  <c r="AK3861" i="1"/>
  <c r="Z3837" i="1"/>
  <c r="AB3837" i="1" s="1"/>
  <c r="Z3808" i="1"/>
  <c r="AB3808" i="1" s="1"/>
  <c r="S3807" i="1"/>
  <c r="AK3807" i="1" s="1"/>
  <c r="Z3803" i="1"/>
  <c r="AB3803" i="1" s="1"/>
  <c r="Z3768" i="1"/>
  <c r="AB3768" i="1" s="1"/>
  <c r="AK4192" i="1"/>
  <c r="Z4068" i="1"/>
  <c r="AB4068" i="1" s="1"/>
  <c r="Z4059" i="1"/>
  <c r="AB4059" i="1" s="1"/>
  <c r="S3777" i="1"/>
  <c r="Z4190" i="1"/>
  <c r="AB4190" i="1" s="1"/>
  <c r="Z4184" i="1"/>
  <c r="AB4184" i="1" s="1"/>
  <c r="Z4166" i="1"/>
  <c r="AB4166" i="1" s="1"/>
  <c r="Z4161" i="1"/>
  <c r="AB4161" i="1" s="1"/>
  <c r="Z4125" i="1"/>
  <c r="AB4125" i="1" s="1"/>
  <c r="Z4046" i="1"/>
  <c r="AB4046" i="1" s="1"/>
  <c r="AK4038" i="1"/>
  <c r="Z4022" i="1"/>
  <c r="AB4022" i="1" s="1"/>
  <c r="Z3986" i="1"/>
  <c r="AB3986" i="1" s="1"/>
  <c r="Z3955" i="1"/>
  <c r="AB3955" i="1" s="1"/>
  <c r="Z3947" i="1"/>
  <c r="AB3947" i="1" s="1"/>
  <c r="Z3925" i="1"/>
  <c r="AB3925" i="1" s="1"/>
  <c r="Z3880" i="1"/>
  <c r="AB3880" i="1" s="1"/>
  <c r="AK3812" i="1"/>
  <c r="Z3809" i="1"/>
  <c r="AB3809" i="1" s="1"/>
  <c r="AK3782" i="1"/>
  <c r="Z3719" i="1"/>
  <c r="AB3719" i="1" s="1"/>
  <c r="Z3559" i="1"/>
  <c r="AB3559" i="1" s="1"/>
  <c r="Z4198" i="1"/>
  <c r="AB4198" i="1" s="1"/>
  <c r="Z4087" i="1"/>
  <c r="AB4087" i="1" s="1"/>
  <c r="Z4083" i="1"/>
  <c r="AB4083" i="1" s="1"/>
  <c r="Z4069" i="1"/>
  <c r="AB4069" i="1" s="1"/>
  <c r="Z4035" i="1"/>
  <c r="AB4035" i="1" s="1"/>
  <c r="Z4013" i="1"/>
  <c r="AB4013" i="1" s="1"/>
  <c r="Z4004" i="1"/>
  <c r="AB4004" i="1" s="1"/>
  <c r="Z3913" i="1"/>
  <c r="AB3913" i="1" s="1"/>
  <c r="Z3784" i="1"/>
  <c r="AB3784" i="1" s="1"/>
  <c r="Z3779" i="1"/>
  <c r="AB3779" i="1" s="1"/>
  <c r="Z3762" i="1"/>
  <c r="AB3762" i="1" s="1"/>
  <c r="S3737" i="1"/>
  <c r="AK3737" i="1" s="1"/>
  <c r="Z4264" i="1"/>
  <c r="AB4264" i="1" s="1"/>
  <c r="Z4245" i="1"/>
  <c r="AB4245" i="1" s="1"/>
  <c r="Z4237" i="1"/>
  <c r="AB4237" i="1" s="1"/>
  <c r="Z4233" i="1"/>
  <c r="AB4233" i="1" s="1"/>
  <c r="Z4202" i="1"/>
  <c r="AB4202" i="1" s="1"/>
  <c r="Z4180" i="1"/>
  <c r="AB4180" i="1" s="1"/>
  <c r="AK4153" i="1"/>
  <c r="Z4151" i="1"/>
  <c r="AB4151" i="1" s="1"/>
  <c r="Z4146" i="1"/>
  <c r="AB4146" i="1" s="1"/>
  <c r="Z4131" i="1"/>
  <c r="AB4131" i="1" s="1"/>
  <c r="Z4122" i="1"/>
  <c r="AB4122" i="1" s="1"/>
  <c r="Z4113" i="1"/>
  <c r="AB4113" i="1" s="1"/>
  <c r="S4050" i="1"/>
  <c r="AK4050" i="1" s="1"/>
  <c r="AK4039" i="1"/>
  <c r="S4003" i="1"/>
  <c r="AK4003" i="1" s="1"/>
  <c r="Z3978" i="1"/>
  <c r="AB3978" i="1" s="1"/>
  <c r="Z3974" i="1"/>
  <c r="AB3974" i="1" s="1"/>
  <c r="Z3961" i="1"/>
  <c r="AB3961" i="1" s="1"/>
  <c r="Z3952" i="1"/>
  <c r="AB3952" i="1" s="1"/>
  <c r="Z3943" i="1"/>
  <c r="AB3943" i="1" s="1"/>
  <c r="Z3922" i="1"/>
  <c r="AB3922" i="1" s="1"/>
  <c r="Z3889" i="1"/>
  <c r="AB3889" i="1" s="1"/>
  <c r="Z3877" i="1"/>
  <c r="AB3877" i="1" s="1"/>
  <c r="AK3863" i="1"/>
  <c r="Z3847" i="1"/>
  <c r="AB3847" i="1" s="1"/>
  <c r="Z3838" i="1"/>
  <c r="AB3838" i="1" s="1"/>
  <c r="Z3834" i="1"/>
  <c r="AB3834" i="1" s="1"/>
  <c r="Z3829" i="1"/>
  <c r="AB3829" i="1" s="1"/>
  <c r="Z3814" i="1"/>
  <c r="AB3814" i="1" s="1"/>
  <c r="S3788" i="1"/>
  <c r="AK3788" i="1" s="1"/>
  <c r="AK3783" i="1"/>
  <c r="Z3755" i="1"/>
  <c r="AB3755" i="1" s="1"/>
  <c r="Z3723" i="1"/>
  <c r="AB3723" i="1" s="1"/>
  <c r="Z3384" i="1"/>
  <c r="AB3384" i="1" s="1"/>
  <c r="Z4260" i="1"/>
  <c r="AB4260" i="1" s="1"/>
  <c r="Z4181" i="1"/>
  <c r="AB4181" i="1" s="1"/>
  <c r="Z4137" i="1"/>
  <c r="AB4137" i="1" s="1"/>
  <c r="AK4128" i="1"/>
  <c r="Z4105" i="1"/>
  <c r="AB4105" i="1" s="1"/>
  <c r="Z4088" i="1"/>
  <c r="AB4088" i="1" s="1"/>
  <c r="Z4073" i="1"/>
  <c r="AB4073" i="1" s="1"/>
  <c r="Z4065" i="1"/>
  <c r="AB4065" i="1" s="1"/>
  <c r="Z4005" i="1"/>
  <c r="AB4005" i="1" s="1"/>
  <c r="Z3940" i="1"/>
  <c r="AB3940" i="1" s="1"/>
  <c r="Z3932" i="1"/>
  <c r="AB3932" i="1" s="1"/>
  <c r="Z3901" i="1"/>
  <c r="AB3901" i="1" s="1"/>
  <c r="Z3873" i="1"/>
  <c r="AB3873" i="1" s="1"/>
  <c r="Z3830" i="1"/>
  <c r="AB3830" i="1" s="1"/>
  <c r="AK3818" i="1"/>
  <c r="AK3813" i="1"/>
  <c r="Z3785" i="1"/>
  <c r="AB3785" i="1" s="1"/>
  <c r="Z3780" i="1"/>
  <c r="AB3780" i="1" s="1"/>
  <c r="Z3766" i="1"/>
  <c r="AB3766" i="1" s="1"/>
  <c r="S3758" i="1"/>
  <c r="AK3758" i="1" s="1"/>
  <c r="AK3794" i="1"/>
  <c r="S3388" i="1"/>
  <c r="AK3388" i="1" s="1"/>
  <c r="Z4246" i="1"/>
  <c r="AB4246" i="1" s="1"/>
  <c r="Z4219" i="1"/>
  <c r="AB4219" i="1" s="1"/>
  <c r="Z4191" i="1"/>
  <c r="AB4191" i="1" s="1"/>
  <c r="Z4182" i="1"/>
  <c r="AB4182" i="1" s="1"/>
  <c r="Z4148" i="1"/>
  <c r="AB4148" i="1" s="1"/>
  <c r="AK4129" i="1"/>
  <c r="Z4119" i="1"/>
  <c r="AB4119" i="1" s="1"/>
  <c r="Z4114" i="1"/>
  <c r="AB4114" i="1" s="1"/>
  <c r="Z4075" i="1"/>
  <c r="AB4075" i="1" s="1"/>
  <c r="Z4070" i="1"/>
  <c r="AB4070" i="1" s="1"/>
  <c r="Z4061" i="1"/>
  <c r="AB4061" i="1" s="1"/>
  <c r="Z4028" i="1"/>
  <c r="AB4028" i="1" s="1"/>
  <c r="Z4001" i="1"/>
  <c r="AB4001" i="1" s="1"/>
  <c r="Z3992" i="1"/>
  <c r="AB3992" i="1" s="1"/>
  <c r="Z3958" i="1"/>
  <c r="AB3958" i="1" s="1"/>
  <c r="Z3953" i="1"/>
  <c r="AB3953" i="1" s="1"/>
  <c r="Z3911" i="1"/>
  <c r="AB3911" i="1" s="1"/>
  <c r="Z3886" i="1"/>
  <c r="AB3886" i="1" s="1"/>
  <c r="Z3865" i="1"/>
  <c r="AB3865" i="1" s="1"/>
  <c r="Z3856" i="1"/>
  <c r="AB3856" i="1" s="1"/>
  <c r="AK3843" i="1"/>
  <c r="AK3819" i="1"/>
  <c r="Z3771" i="1"/>
  <c r="AB3771" i="1" s="1"/>
  <c r="S3418" i="1"/>
  <c r="AK3418" i="1" s="1"/>
  <c r="Z4167" i="1"/>
  <c r="AB4167" i="1" s="1"/>
  <c r="AK4126" i="1"/>
  <c r="Z3910" i="1"/>
  <c r="AB3910" i="1" s="1"/>
  <c r="Z3821" i="1"/>
  <c r="AB3821" i="1" s="1"/>
  <c r="Z3760" i="1"/>
  <c r="AB3760" i="1" s="1"/>
  <c r="Z4262" i="1"/>
  <c r="AB4262" i="1" s="1"/>
  <c r="Z4200" i="1"/>
  <c r="AB4200" i="1" s="1"/>
  <c r="Z4192" i="1"/>
  <c r="AB4192" i="1" s="1"/>
  <c r="Z4133" i="1"/>
  <c r="AB4133" i="1" s="1"/>
  <c r="Z4106" i="1"/>
  <c r="AB4106" i="1" s="1"/>
  <c r="Z4098" i="1"/>
  <c r="AB4098" i="1" s="1"/>
  <c r="Z4062" i="1"/>
  <c r="AB4062" i="1" s="1"/>
  <c r="S4057" i="1"/>
  <c r="AK4057" i="1" s="1"/>
  <c r="AK4056" i="1"/>
  <c r="Z4053" i="1"/>
  <c r="AB4053" i="1" s="1"/>
  <c r="Z3993" i="1"/>
  <c r="AB3993" i="1" s="1"/>
  <c r="Z3967" i="1"/>
  <c r="AB3967" i="1" s="1"/>
  <c r="Z3963" i="1"/>
  <c r="AB3963" i="1" s="1"/>
  <c r="Z3959" i="1"/>
  <c r="AB3959" i="1" s="1"/>
  <c r="Z3919" i="1"/>
  <c r="AB3919" i="1" s="1"/>
  <c r="Z3907" i="1"/>
  <c r="AB3907" i="1" s="1"/>
  <c r="Z3899" i="1"/>
  <c r="AB3899" i="1" s="1"/>
  <c r="Z3874" i="1"/>
  <c r="AB3874" i="1" s="1"/>
  <c r="S3821" i="1"/>
  <c r="AK3821" i="1" s="1"/>
  <c r="S3801" i="1"/>
  <c r="AK3801" i="1" s="1"/>
  <c r="AK3800" i="1"/>
  <c r="AK3795" i="1"/>
  <c r="Z3700" i="1"/>
  <c r="AB3700" i="1" s="1"/>
  <c r="Z3568" i="1"/>
  <c r="AB3568" i="1" s="1"/>
  <c r="Z3548" i="1"/>
  <c r="AB3548" i="1" s="1"/>
  <c r="Z3512" i="1"/>
  <c r="AB3512" i="1" s="1"/>
  <c r="Z3490" i="1"/>
  <c r="AB3490" i="1" s="1"/>
  <c r="Z3435" i="1"/>
  <c r="AB3435" i="1" s="1"/>
  <c r="Z3414" i="1"/>
  <c r="AB3414" i="1" s="1"/>
  <c r="Z3354" i="1"/>
  <c r="AB3354" i="1" s="1"/>
  <c r="AK3314" i="1"/>
  <c r="S2859" i="1"/>
  <c r="AK2859" i="1" s="1"/>
  <c r="Z3710" i="1"/>
  <c r="AB3710" i="1" s="1"/>
  <c r="Z3704" i="1"/>
  <c r="AB3704" i="1" s="1"/>
  <c r="Z3688" i="1"/>
  <c r="AB3688" i="1" s="1"/>
  <c r="Z3669" i="1"/>
  <c r="AB3669" i="1" s="1"/>
  <c r="Z3664" i="1"/>
  <c r="AB3664" i="1" s="1"/>
  <c r="Z3656" i="1"/>
  <c r="AB3656" i="1" s="1"/>
  <c r="Z3639" i="1"/>
  <c r="AB3639" i="1" s="1"/>
  <c r="S3629" i="1"/>
  <c r="AK3629" i="1" s="1"/>
  <c r="Z3621" i="1"/>
  <c r="AB3621" i="1" s="1"/>
  <c r="Z3605" i="1"/>
  <c r="AB3605" i="1" s="1"/>
  <c r="Z3592" i="1"/>
  <c r="AB3592" i="1" s="1"/>
  <c r="Z3577" i="1"/>
  <c r="AB3577" i="1" s="1"/>
  <c r="Z3540" i="1"/>
  <c r="AB3540" i="1" s="1"/>
  <c r="Z3526" i="1"/>
  <c r="AB3526" i="1" s="1"/>
  <c r="Z3495" i="1"/>
  <c r="AB3495" i="1" s="1"/>
  <c r="Z3406" i="1"/>
  <c r="AB3406" i="1" s="1"/>
  <c r="Z3366" i="1"/>
  <c r="AB3366" i="1" s="1"/>
  <c r="S3304" i="1"/>
  <c r="AK3304" i="1" s="1"/>
  <c r="Z3278" i="1"/>
  <c r="AB3278" i="1" s="1"/>
  <c r="Z3271" i="1"/>
  <c r="AB3271" i="1" s="1"/>
  <c r="AK3251" i="1"/>
  <c r="AK3187" i="1"/>
  <c r="Z3018" i="1"/>
  <c r="AB3018" i="1" s="1"/>
  <c r="S2980" i="1"/>
  <c r="AK2980" i="1" s="1"/>
  <c r="Z3689" i="1"/>
  <c r="AB3689" i="1" s="1"/>
  <c r="Z3679" i="1"/>
  <c r="AB3679" i="1" s="1"/>
  <c r="Z3665" i="1"/>
  <c r="AB3665" i="1" s="1"/>
  <c r="Z3649" i="1"/>
  <c r="AB3649" i="1" s="1"/>
  <c r="Z3648" i="1"/>
  <c r="AB3648" i="1" s="1"/>
  <c r="Z3640" i="1"/>
  <c r="AB3640" i="1" s="1"/>
  <c r="Z3593" i="1"/>
  <c r="AB3593" i="1" s="1"/>
  <c r="Z3589" i="1"/>
  <c r="AB3589" i="1" s="1"/>
  <c r="Z3573" i="1"/>
  <c r="AB3573" i="1" s="1"/>
  <c r="Z3565" i="1"/>
  <c r="AB3565" i="1" s="1"/>
  <c r="AK3563" i="1"/>
  <c r="Z3554" i="1"/>
  <c r="AB3554" i="1" s="1"/>
  <c r="AK3521" i="1"/>
  <c r="Z3473" i="1"/>
  <c r="AB3473" i="1" s="1"/>
  <c r="Z3445" i="1"/>
  <c r="AB3445" i="1" s="1"/>
  <c r="Z3436" i="1"/>
  <c r="AB3436" i="1" s="1"/>
  <c r="Z3363" i="1"/>
  <c r="AB3363" i="1" s="1"/>
  <c r="AK3362" i="1"/>
  <c r="Z3325" i="1"/>
  <c r="AB3325" i="1" s="1"/>
  <c r="Z3321" i="1"/>
  <c r="AB3321" i="1" s="1"/>
  <c r="Z3309" i="1"/>
  <c r="AB3309" i="1" s="1"/>
  <c r="Z3267" i="1"/>
  <c r="AB3267" i="1" s="1"/>
  <c r="S3165" i="1"/>
  <c r="AK3165" i="1" s="1"/>
  <c r="AK3071" i="1"/>
  <c r="Z3697" i="1"/>
  <c r="AB3697" i="1" s="1"/>
  <c r="Z3487" i="1"/>
  <c r="AB3487" i="1" s="1"/>
  <c r="Z3482" i="1"/>
  <c r="AB3482" i="1" s="1"/>
  <c r="Z3402" i="1"/>
  <c r="AB3402" i="1" s="1"/>
  <c r="Z3326" i="1"/>
  <c r="AB3326" i="1" s="1"/>
  <c r="Z3314" i="1"/>
  <c r="AB3314" i="1" s="1"/>
  <c r="Z3279" i="1"/>
  <c r="AB3279" i="1" s="1"/>
  <c r="Z3261" i="1"/>
  <c r="AB3261" i="1" s="1"/>
  <c r="AK3213" i="1"/>
  <c r="AK3093" i="1"/>
  <c r="AK3075" i="1"/>
  <c r="AK3022" i="1"/>
  <c r="Z2970" i="1"/>
  <c r="AB2970" i="1" s="1"/>
  <c r="Z3767" i="1"/>
  <c r="AB3767" i="1" s="1"/>
  <c r="Z3733" i="1"/>
  <c r="AB3733" i="1" s="1"/>
  <c r="Z3666" i="1"/>
  <c r="AB3666" i="1" s="1"/>
  <c r="Z3636" i="1"/>
  <c r="AB3636" i="1" s="1"/>
  <c r="Z3631" i="1"/>
  <c r="AB3631" i="1" s="1"/>
  <c r="Z3618" i="1"/>
  <c r="AB3618" i="1" s="1"/>
  <c r="Z3598" i="1"/>
  <c r="AB3598" i="1" s="1"/>
  <c r="S3593" i="1"/>
  <c r="AK3593" i="1" s="1"/>
  <c r="Z3569" i="1"/>
  <c r="AB3569" i="1" s="1"/>
  <c r="Z3550" i="1"/>
  <c r="AB3550" i="1" s="1"/>
  <c r="Z3528" i="1"/>
  <c r="AB3528" i="1" s="1"/>
  <c r="Z3514" i="1"/>
  <c r="AB3514" i="1" s="1"/>
  <c r="Z3488" i="1"/>
  <c r="AB3488" i="1" s="1"/>
  <c r="AK3392" i="1"/>
  <c r="Z3385" i="1"/>
  <c r="AB3385" i="1" s="1"/>
  <c r="Z3364" i="1"/>
  <c r="AB3364" i="1" s="1"/>
  <c r="Z3351" i="1"/>
  <c r="AB3351" i="1" s="1"/>
  <c r="S3295" i="1"/>
  <c r="AK3295" i="1" s="1"/>
  <c r="Z3739" i="1"/>
  <c r="AB3739" i="1" s="1"/>
  <c r="Z3716" i="1"/>
  <c r="AB3716" i="1" s="1"/>
  <c r="Z3698" i="1"/>
  <c r="AB3698" i="1" s="1"/>
  <c r="Z3694" i="1"/>
  <c r="AB3694" i="1" s="1"/>
  <c r="Z3680" i="1"/>
  <c r="AB3680" i="1" s="1"/>
  <c r="Z3622" i="1"/>
  <c r="AB3622" i="1" s="1"/>
  <c r="Z3613" i="1"/>
  <c r="AB3613" i="1" s="1"/>
  <c r="Z3583" i="1"/>
  <c r="AB3583" i="1" s="1"/>
  <c r="Z3579" i="1"/>
  <c r="AB3579" i="1" s="1"/>
  <c r="Z3551" i="1"/>
  <c r="AB3551" i="1" s="1"/>
  <c r="Z3546" i="1"/>
  <c r="AB3546" i="1" s="1"/>
  <c r="Z3532" i="1"/>
  <c r="AB3532" i="1" s="1"/>
  <c r="Z3519" i="1"/>
  <c r="AB3519" i="1" s="1"/>
  <c r="Z3515" i="1"/>
  <c r="AB3515" i="1" s="1"/>
  <c r="Z3510" i="1"/>
  <c r="AB3510" i="1" s="1"/>
  <c r="Z3386" i="1"/>
  <c r="AB3386" i="1" s="1"/>
  <c r="Z3381" i="1"/>
  <c r="AB3381" i="1" s="1"/>
  <c r="Z3335" i="1"/>
  <c r="AB3335" i="1" s="1"/>
  <c r="Z3331" i="1"/>
  <c r="AB3331" i="1" s="1"/>
  <c r="Z3327" i="1"/>
  <c r="AB3327" i="1" s="1"/>
  <c r="S3313" i="1"/>
  <c r="AK3313" i="1" s="1"/>
  <c r="Z3296" i="1"/>
  <c r="AB3296" i="1" s="1"/>
  <c r="Z3276" i="1"/>
  <c r="AB3276" i="1" s="1"/>
  <c r="AK3241" i="1"/>
  <c r="Z3238" i="1"/>
  <c r="AB3238" i="1" s="1"/>
  <c r="S3157" i="1"/>
  <c r="AK3157" i="1" s="1"/>
  <c r="AK2890" i="1"/>
  <c r="S2854" i="1"/>
  <c r="Z3759" i="1"/>
  <c r="AB3759" i="1" s="1"/>
  <c r="Z3754" i="1"/>
  <c r="AB3754" i="1" s="1"/>
  <c r="Z3706" i="1"/>
  <c r="AB3706" i="1" s="1"/>
  <c r="AA3691" i="1"/>
  <c r="Z3676" i="1"/>
  <c r="AB3676" i="1" s="1"/>
  <c r="Z3654" i="1"/>
  <c r="AB3654" i="1" s="1"/>
  <c r="Z3585" i="1"/>
  <c r="AB3585" i="1" s="1"/>
  <c r="Z3584" i="1"/>
  <c r="AB3584" i="1" s="1"/>
  <c r="Z3478" i="1"/>
  <c r="AB3478" i="1" s="1"/>
  <c r="Z3474" i="1"/>
  <c r="AB3474" i="1" s="1"/>
  <c r="Z3408" i="1"/>
  <c r="AB3408" i="1" s="1"/>
  <c r="Z3403" i="1"/>
  <c r="AB3403" i="1" s="1"/>
  <c r="Z3396" i="1"/>
  <c r="AB3396" i="1" s="1"/>
  <c r="Z3377" i="1"/>
  <c r="AB3377" i="1" s="1"/>
  <c r="Z3360" i="1"/>
  <c r="AB3360" i="1" s="1"/>
  <c r="Z3328" i="1"/>
  <c r="AB3328" i="1" s="1"/>
  <c r="Z3315" i="1"/>
  <c r="AB3315" i="1" s="1"/>
  <c r="S2841" i="1"/>
  <c r="Z3735" i="1"/>
  <c r="AB3735" i="1" s="1"/>
  <c r="Z3725" i="1"/>
  <c r="AB3725" i="1" s="1"/>
  <c r="Z3580" i="1"/>
  <c r="AB3580" i="1" s="1"/>
  <c r="Z3552" i="1"/>
  <c r="AB3552" i="1" s="1"/>
  <c r="Z3538" i="1"/>
  <c r="AB3538" i="1" s="1"/>
  <c r="Z3516" i="1"/>
  <c r="AB3516" i="1" s="1"/>
  <c r="Z3503" i="1"/>
  <c r="AB3503" i="1" s="1"/>
  <c r="Z3499" i="1"/>
  <c r="AB3499" i="1" s="1"/>
  <c r="Z3484" i="1"/>
  <c r="AB3484" i="1" s="1"/>
  <c r="Z3361" i="1"/>
  <c r="AB3361" i="1" s="1"/>
  <c r="Z3293" i="1"/>
  <c r="AB3293" i="1" s="1"/>
  <c r="Z3285" i="1"/>
  <c r="AB3285" i="1" s="1"/>
  <c r="AK3167" i="1"/>
  <c r="Z3736" i="1"/>
  <c r="AB3736" i="1" s="1"/>
  <c r="Z3703" i="1"/>
  <c r="AB3703" i="1" s="1"/>
  <c r="AK3662" i="1"/>
  <c r="Z3659" i="1"/>
  <c r="AB3659" i="1" s="1"/>
  <c r="Z3646" i="1"/>
  <c r="AB3646" i="1" s="1"/>
  <c r="S3632" i="1"/>
  <c r="AK3632" i="1" s="1"/>
  <c r="Z3615" i="1"/>
  <c r="AB3615" i="1" s="1"/>
  <c r="Z3591" i="1"/>
  <c r="AB3591" i="1" s="1"/>
  <c r="Z3562" i="1"/>
  <c r="AB3562" i="1" s="1"/>
  <c r="S3557" i="1"/>
  <c r="AK3557" i="1" s="1"/>
  <c r="AK3551" i="1"/>
  <c r="Z3543" i="1"/>
  <c r="AB3543" i="1" s="1"/>
  <c r="Z3539" i="1"/>
  <c r="AB3539" i="1" s="1"/>
  <c r="Z3534" i="1"/>
  <c r="AB3534" i="1" s="1"/>
  <c r="Z3520" i="1"/>
  <c r="AB3520" i="1" s="1"/>
  <c r="AK3515" i="1"/>
  <c r="Z3507" i="1"/>
  <c r="AB3507" i="1" s="1"/>
  <c r="Z3494" i="1"/>
  <c r="AB3494" i="1" s="1"/>
  <c r="Z3479" i="1"/>
  <c r="AB3479" i="1" s="1"/>
  <c r="Z3438" i="1"/>
  <c r="AB3438" i="1" s="1"/>
  <c r="Z3423" i="1"/>
  <c r="AB3423" i="1" s="1"/>
  <c r="Z3393" i="1"/>
  <c r="AB3393" i="1" s="1"/>
  <c r="Z3370" i="1"/>
  <c r="AB3370" i="1" s="1"/>
  <c r="Z3341" i="1"/>
  <c r="AB3341" i="1" s="1"/>
  <c r="S3269" i="1"/>
  <c r="AK3269" i="1" s="1"/>
  <c r="Z3259" i="1"/>
  <c r="AB3259" i="1" s="1"/>
  <c r="Z3248" i="1"/>
  <c r="AB3248" i="1" s="1"/>
  <c r="S3203" i="1"/>
  <c r="AK3203" i="1" s="1"/>
  <c r="AK3139" i="1"/>
  <c r="AK2971" i="1"/>
  <c r="S3746" i="1"/>
  <c r="AK3746" i="1" s="1"/>
  <c r="Z3713" i="1"/>
  <c r="AB3713" i="1" s="1"/>
  <c r="AA3700" i="1"/>
  <c r="Z3643" i="1"/>
  <c r="AB3643" i="1" s="1"/>
  <c r="AK3478" i="1"/>
  <c r="AK3442" i="1"/>
  <c r="Z3362" i="1"/>
  <c r="AB3362" i="1" s="1"/>
  <c r="Z3348" i="1"/>
  <c r="AB3348" i="1" s="1"/>
  <c r="Z3324" i="1"/>
  <c r="AB3324" i="1" s="1"/>
  <c r="AK3287" i="1"/>
  <c r="Z3281" i="1"/>
  <c r="AB3281" i="1" s="1"/>
  <c r="Z3169" i="1"/>
  <c r="AB3169" i="1" s="1"/>
  <c r="AK3159" i="1"/>
  <c r="S2395" i="1"/>
  <c r="AK3155" i="1"/>
  <c r="Z3151" i="1"/>
  <c r="AB3151" i="1" s="1"/>
  <c r="Z2994" i="1"/>
  <c r="AB2994" i="1" s="1"/>
  <c r="Z2991" i="1"/>
  <c r="AB2991" i="1" s="1"/>
  <c r="Z2990" i="1"/>
  <c r="AB2990" i="1" s="1"/>
  <c r="Z2972" i="1"/>
  <c r="AB2972" i="1" s="1"/>
  <c r="Z2947" i="1"/>
  <c r="AB2947" i="1" s="1"/>
  <c r="Z2925" i="1"/>
  <c r="AB2925" i="1" s="1"/>
  <c r="Z2916" i="1"/>
  <c r="AB2916" i="1" s="1"/>
  <c r="Z2891" i="1"/>
  <c r="AB2891" i="1" s="1"/>
  <c r="Z2886" i="1"/>
  <c r="AB2886" i="1" s="1"/>
  <c r="Z2866" i="1"/>
  <c r="AB2866" i="1" s="1"/>
  <c r="Z2865" i="1"/>
  <c r="AB2865" i="1" s="1"/>
  <c r="Z2832" i="1"/>
  <c r="AB2832" i="1" s="1"/>
  <c r="Z2796" i="1"/>
  <c r="AB2796" i="1" s="1"/>
  <c r="Z2768" i="1"/>
  <c r="AB2768" i="1" s="1"/>
  <c r="Z2751" i="1"/>
  <c r="AB2751" i="1" s="1"/>
  <c r="Z2720" i="1"/>
  <c r="AB2720" i="1" s="1"/>
  <c r="Z2666" i="1"/>
  <c r="AB2666" i="1" s="1"/>
  <c r="Z2553" i="1"/>
  <c r="AB2553" i="1" s="1"/>
  <c r="S2179" i="1"/>
  <c r="AK3034" i="1"/>
  <c r="AK3004" i="1"/>
  <c r="Z3186" i="1"/>
  <c r="AB3186" i="1" s="1"/>
  <c r="Z3179" i="1"/>
  <c r="AB3179" i="1" s="1"/>
  <c r="AK3175" i="1"/>
  <c r="Z3171" i="1"/>
  <c r="AB3171" i="1" s="1"/>
  <c r="Z3161" i="1"/>
  <c r="AB3161" i="1" s="1"/>
  <c r="Z3146" i="1"/>
  <c r="AB3146" i="1" s="1"/>
  <c r="AK3131" i="1"/>
  <c r="Z3069" i="1"/>
  <c r="AB3069" i="1" s="1"/>
  <c r="Z3047" i="1"/>
  <c r="AB3047" i="1" s="1"/>
  <c r="Z3019" i="1"/>
  <c r="AB3019" i="1" s="1"/>
  <c r="Z2982" i="1"/>
  <c r="AB2982" i="1" s="1"/>
  <c r="Z2966" i="1"/>
  <c r="AB2966" i="1" s="1"/>
  <c r="Z2907" i="1"/>
  <c r="AB2907" i="1" s="1"/>
  <c r="Z2897" i="1"/>
  <c r="AB2897" i="1" s="1"/>
  <c r="Z2878" i="1"/>
  <c r="AB2878" i="1" s="1"/>
  <c r="Z2871" i="1"/>
  <c r="AB2871" i="1" s="1"/>
  <c r="Z2847" i="1"/>
  <c r="AB2847" i="1" s="1"/>
  <c r="S2730" i="1"/>
  <c r="AK2730" i="1" s="1"/>
  <c r="AK2500" i="1"/>
  <c r="Z2338" i="1"/>
  <c r="AB2338" i="1" s="1"/>
  <c r="Z3216" i="1"/>
  <c r="AB3216" i="1" s="1"/>
  <c r="Z3154" i="1"/>
  <c r="AB3154" i="1" s="1"/>
  <c r="Z3147" i="1"/>
  <c r="AB3147" i="1" s="1"/>
  <c r="AK3119" i="1"/>
  <c r="Z3111" i="1"/>
  <c r="AB3111" i="1" s="1"/>
  <c r="Z3008" i="1"/>
  <c r="AB3008" i="1" s="1"/>
  <c r="AK3007" i="1"/>
  <c r="Z2967" i="1"/>
  <c r="AB2967" i="1" s="1"/>
  <c r="Z2943" i="1"/>
  <c r="AB2943" i="1" s="1"/>
  <c r="Z2934" i="1"/>
  <c r="AB2934" i="1" s="1"/>
  <c r="Z2922" i="1"/>
  <c r="AB2922" i="1" s="1"/>
  <c r="Z2867" i="1"/>
  <c r="AB2867" i="1" s="1"/>
  <c r="Z2861" i="1"/>
  <c r="AB2861" i="1" s="1"/>
  <c r="Z2843" i="1"/>
  <c r="AB2843" i="1" s="1"/>
  <c r="Z2812" i="1"/>
  <c r="AB2812" i="1" s="1"/>
  <c r="Z2804" i="1"/>
  <c r="AB2804" i="1" s="1"/>
  <c r="Z2782" i="1"/>
  <c r="AB2782" i="1" s="1"/>
  <c r="Z2724" i="1"/>
  <c r="AB2724" i="1" s="1"/>
  <c r="Z2401" i="1"/>
  <c r="AB2401" i="1" s="1"/>
  <c r="S2224" i="1"/>
  <c r="AK2224" i="1" s="1"/>
  <c r="Z3235" i="1"/>
  <c r="AB3235" i="1" s="1"/>
  <c r="Z3231" i="1"/>
  <c r="AB3231" i="1" s="1"/>
  <c r="Z3197" i="1"/>
  <c r="AB3197" i="1" s="1"/>
  <c r="Z3187" i="1"/>
  <c r="AB3187" i="1" s="1"/>
  <c r="Z3172" i="1"/>
  <c r="AB3172" i="1" s="1"/>
  <c r="Z3163" i="1"/>
  <c r="AB3163" i="1" s="1"/>
  <c r="AK3109" i="1"/>
  <c r="AK3095" i="1"/>
  <c r="Z3066" i="1"/>
  <c r="AB3066" i="1" s="1"/>
  <c r="AK3054" i="1"/>
  <c r="Z3048" i="1"/>
  <c r="AB3048" i="1" s="1"/>
  <c r="AK3040" i="1"/>
  <c r="Z3020" i="1"/>
  <c r="AB3020" i="1" s="1"/>
  <c r="Z3003" i="1"/>
  <c r="AB3003" i="1" s="1"/>
  <c r="Z2951" i="1"/>
  <c r="AB2951" i="1" s="1"/>
  <c r="Z2939" i="1"/>
  <c r="AB2939" i="1" s="1"/>
  <c r="AK2932" i="1"/>
  <c r="AK2914" i="1"/>
  <c r="Z2868" i="1"/>
  <c r="AB2868" i="1" s="1"/>
  <c r="Z3269" i="1"/>
  <c r="AB3269" i="1" s="1"/>
  <c r="Z3258" i="1"/>
  <c r="AB3258" i="1" s="1"/>
  <c r="Z3255" i="1"/>
  <c r="AB3255" i="1" s="1"/>
  <c r="Z3251" i="1"/>
  <c r="AB3251" i="1" s="1"/>
  <c r="AK3239" i="1"/>
  <c r="S3229" i="1"/>
  <c r="AK3229" i="1" s="1"/>
  <c r="S3223" i="1"/>
  <c r="AK3223" i="1" s="1"/>
  <c r="Z3188" i="1"/>
  <c r="AB3188" i="1" s="1"/>
  <c r="Z3181" i="1"/>
  <c r="AB3181" i="1" s="1"/>
  <c r="Z3165" i="1"/>
  <c r="AB3165" i="1" s="1"/>
  <c r="Z3133" i="1"/>
  <c r="AB3133" i="1" s="1"/>
  <c r="Z3087" i="1"/>
  <c r="AB3087" i="1" s="1"/>
  <c r="Z2988" i="1"/>
  <c r="AB2988" i="1" s="1"/>
  <c r="S2967" i="1"/>
  <c r="AK2967" i="1" s="1"/>
  <c r="Z2940" i="1"/>
  <c r="AB2940" i="1" s="1"/>
  <c r="Z2927" i="1"/>
  <c r="AB2927" i="1" s="1"/>
  <c r="Z2883" i="1"/>
  <c r="AB2883" i="1" s="1"/>
  <c r="Z2873" i="1"/>
  <c r="AB2873" i="1" s="1"/>
  <c r="AK2872" i="1"/>
  <c r="Z2862" i="1"/>
  <c r="AB2862" i="1" s="1"/>
  <c r="Z2844" i="1"/>
  <c r="AB2844" i="1" s="1"/>
  <c r="Z2839" i="1"/>
  <c r="AB2839" i="1" s="1"/>
  <c r="Z2808" i="1"/>
  <c r="AB2808" i="1" s="1"/>
  <c r="Z2801" i="1"/>
  <c r="AB2801" i="1" s="1"/>
  <c r="S2706" i="1"/>
  <c r="AK2706" i="1" s="1"/>
  <c r="Z2700" i="1"/>
  <c r="AB2700" i="1" s="1"/>
  <c r="AK2670" i="1"/>
  <c r="Z2526" i="1"/>
  <c r="AB2526" i="1" s="1"/>
  <c r="S2372" i="1"/>
  <c r="AK2372" i="1" s="1"/>
  <c r="AK2995" i="1"/>
  <c r="S2494" i="1"/>
  <c r="S2228" i="1"/>
  <c r="AK2228" i="1" s="1"/>
  <c r="AK3233" i="1"/>
  <c r="Z3203" i="1"/>
  <c r="AB3203" i="1" s="1"/>
  <c r="Z3173" i="1"/>
  <c r="AB3173" i="1" s="1"/>
  <c r="Z3166" i="1"/>
  <c r="AB3166" i="1" s="1"/>
  <c r="Z3134" i="1"/>
  <c r="AB3134" i="1" s="1"/>
  <c r="Z3102" i="1"/>
  <c r="AB3102" i="1" s="1"/>
  <c r="Z3044" i="1"/>
  <c r="AB3044" i="1" s="1"/>
  <c r="AA2970" i="1"/>
  <c r="Z2945" i="1"/>
  <c r="AB2945" i="1" s="1"/>
  <c r="Z2928" i="1"/>
  <c r="AB2928" i="1" s="1"/>
  <c r="Z2905" i="1"/>
  <c r="AB2905" i="1" s="1"/>
  <c r="Z2849" i="1"/>
  <c r="AB2849" i="1" s="1"/>
  <c r="Z2780" i="1"/>
  <c r="AB2780" i="1" s="1"/>
  <c r="Z2779" i="1"/>
  <c r="AB2779" i="1" s="1"/>
  <c r="Z2743" i="1"/>
  <c r="AB2743" i="1" s="1"/>
  <c r="Z2736" i="1"/>
  <c r="AB2736" i="1" s="1"/>
  <c r="AK2724" i="1"/>
  <c r="Z2708" i="1"/>
  <c r="AB2708" i="1" s="1"/>
  <c r="Z3232" i="1"/>
  <c r="AB3232" i="1" s="1"/>
  <c r="Z3217" i="1"/>
  <c r="AB3217" i="1" s="1"/>
  <c r="Z3213" i="1"/>
  <c r="AB3213" i="1" s="1"/>
  <c r="Z3199" i="1"/>
  <c r="AB3199" i="1" s="1"/>
  <c r="AK3193" i="1"/>
  <c r="Z3157" i="1"/>
  <c r="AB3157" i="1" s="1"/>
  <c r="AK3147" i="1"/>
  <c r="AK3133" i="1"/>
  <c r="Z3036" i="1"/>
  <c r="AB3036" i="1" s="1"/>
  <c r="Z3017" i="1"/>
  <c r="AB3017" i="1" s="1"/>
  <c r="Z3006" i="1"/>
  <c r="AB3006" i="1" s="1"/>
  <c r="Z3005" i="1"/>
  <c r="AB3005" i="1" s="1"/>
  <c r="Z2975" i="1"/>
  <c r="AB2975" i="1" s="1"/>
  <c r="AK2974" i="1"/>
  <c r="Z2833" i="1"/>
  <c r="AB2833" i="1" s="1"/>
  <c r="Z2824" i="1"/>
  <c r="AB2824" i="1" s="1"/>
  <c r="Z2814" i="1"/>
  <c r="AB2814" i="1" s="1"/>
  <c r="Z2810" i="1"/>
  <c r="AB2810" i="1" s="1"/>
  <c r="Z2740" i="1"/>
  <c r="AB2740" i="1" s="1"/>
  <c r="Z2661" i="1"/>
  <c r="AB2661" i="1" s="1"/>
  <c r="S2250" i="1"/>
  <c r="AK2250" i="1" s="1"/>
  <c r="AK3129" i="1"/>
  <c r="AK3062" i="1"/>
  <c r="Z2946" i="1"/>
  <c r="AB2946" i="1" s="1"/>
  <c r="AK2853" i="1"/>
  <c r="Z2712" i="1"/>
  <c r="AB2712" i="1" s="1"/>
  <c r="Z3253" i="1"/>
  <c r="AB3253" i="1" s="1"/>
  <c r="Z3214" i="1"/>
  <c r="AB3214" i="1" s="1"/>
  <c r="S3199" i="1"/>
  <c r="AK3199" i="1" s="1"/>
  <c r="Z3195" i="1"/>
  <c r="AB3195" i="1" s="1"/>
  <c r="Z3177" i="1"/>
  <c r="AB3177" i="1" s="1"/>
  <c r="Z3167" i="1"/>
  <c r="AB3167" i="1" s="1"/>
  <c r="Z3135" i="1"/>
  <c r="AB3135" i="1" s="1"/>
  <c r="Z3050" i="1"/>
  <c r="AB3050" i="1" s="1"/>
  <c r="Z3027" i="1"/>
  <c r="AB3027" i="1" s="1"/>
  <c r="Z2964" i="1"/>
  <c r="AB2964" i="1" s="1"/>
  <c r="Z2955" i="1"/>
  <c r="AB2955" i="1" s="1"/>
  <c r="Z2919" i="1"/>
  <c r="AB2919" i="1" s="1"/>
  <c r="Z2900" i="1"/>
  <c r="AB2900" i="1" s="1"/>
  <c r="Z2896" i="1"/>
  <c r="AB2896" i="1" s="1"/>
  <c r="Z2885" i="1"/>
  <c r="AB2885" i="1" s="1"/>
  <c r="Z2881" i="1"/>
  <c r="AB2881" i="1" s="1"/>
  <c r="Z2846" i="1"/>
  <c r="AB2846" i="1" s="1"/>
  <c r="AK2845" i="1"/>
  <c r="Z2842" i="1"/>
  <c r="AB2842" i="1" s="1"/>
  <c r="AK2712" i="1"/>
  <c r="Z2695" i="1"/>
  <c r="AB2695" i="1" s="1"/>
  <c r="Z2682" i="1"/>
  <c r="AB2682" i="1" s="1"/>
  <c r="Z2655" i="1"/>
  <c r="AB2655" i="1" s="1"/>
  <c r="Z2600" i="1"/>
  <c r="AB2600" i="1" s="1"/>
  <c r="Z2572" i="1"/>
  <c r="AB2572" i="1" s="1"/>
  <c r="Z2568" i="1"/>
  <c r="AB2568" i="1" s="1"/>
  <c r="Z2529" i="1"/>
  <c r="AB2529" i="1" s="1"/>
  <c r="Z2396" i="1"/>
  <c r="AB2396" i="1" s="1"/>
  <c r="Z2308" i="1"/>
  <c r="AB2308" i="1" s="1"/>
  <c r="Z2304" i="1"/>
  <c r="AB2304" i="1" s="1"/>
  <c r="Z2296" i="1"/>
  <c r="AB2296" i="1" s="1"/>
  <c r="Z2276" i="1"/>
  <c r="AB2276" i="1" s="1"/>
  <c r="Z2251" i="1"/>
  <c r="AB2251" i="1" s="1"/>
  <c r="Z2215" i="1"/>
  <c r="AB2215" i="1" s="1"/>
  <c r="AK2208" i="1"/>
  <c r="Z2053" i="1"/>
  <c r="AB2053" i="1" s="1"/>
  <c r="Z2742" i="1"/>
  <c r="AB2742" i="1" s="1"/>
  <c r="Z2688" i="1"/>
  <c r="AB2688" i="1" s="1"/>
  <c r="Z2678" i="1"/>
  <c r="AB2678" i="1" s="1"/>
  <c r="AK2584" i="1"/>
  <c r="Z2525" i="1"/>
  <c r="AB2525" i="1" s="1"/>
  <c r="S2524" i="1"/>
  <c r="AK2524" i="1" s="1"/>
  <c r="AK2518" i="1"/>
  <c r="Z2505" i="1"/>
  <c r="AB2505" i="1" s="1"/>
  <c r="AK2503" i="1"/>
  <c r="Z2474" i="1"/>
  <c r="AB2474" i="1" s="1"/>
  <c r="Z2454" i="1"/>
  <c r="AB2454" i="1" s="1"/>
  <c r="Z2442" i="1"/>
  <c r="AB2442" i="1" s="1"/>
  <c r="Z2438" i="1"/>
  <c r="AB2438" i="1" s="1"/>
  <c r="AK2425" i="1"/>
  <c r="Z2417" i="1"/>
  <c r="AB2417" i="1" s="1"/>
  <c r="Z2400" i="1"/>
  <c r="AB2400" i="1" s="1"/>
  <c r="Z2378" i="1"/>
  <c r="AB2378" i="1" s="1"/>
  <c r="Z2358" i="1"/>
  <c r="AB2358" i="1" s="1"/>
  <c r="Z2348" i="1"/>
  <c r="AB2348" i="1" s="1"/>
  <c r="Z2327" i="1"/>
  <c r="AB2327" i="1" s="1"/>
  <c r="AK2312" i="1"/>
  <c r="Z2233" i="1"/>
  <c r="AB2233" i="1" s="1"/>
  <c r="S2232" i="1"/>
  <c r="AK2226" i="1"/>
  <c r="Z2220" i="1"/>
  <c r="AB2220" i="1" s="1"/>
  <c r="S2196" i="1"/>
  <c r="AK2196" i="1" s="1"/>
  <c r="Z2130" i="1"/>
  <c r="AB2130" i="1" s="1"/>
  <c r="Z2628" i="1"/>
  <c r="AB2628" i="1" s="1"/>
  <c r="Z2616" i="1"/>
  <c r="AB2616" i="1" s="1"/>
  <c r="Z2569" i="1"/>
  <c r="AB2569" i="1" s="1"/>
  <c r="Z2496" i="1"/>
  <c r="AB2496" i="1" s="1"/>
  <c r="Z2462" i="1"/>
  <c r="AB2462" i="1" s="1"/>
  <c r="Z2374" i="1"/>
  <c r="AB2374" i="1" s="1"/>
  <c r="Z2359" i="1"/>
  <c r="AB2359" i="1" s="1"/>
  <c r="Z2248" i="1"/>
  <c r="AB2248" i="1" s="1"/>
  <c r="Z2221" i="1"/>
  <c r="AB2221" i="1" s="1"/>
  <c r="AK2218" i="1"/>
  <c r="Z2134" i="1"/>
  <c r="AB2134" i="1" s="1"/>
  <c r="Z2067" i="1"/>
  <c r="AB2067" i="1" s="1"/>
  <c r="Z1722" i="1"/>
  <c r="AB1722" i="1" s="1"/>
  <c r="AA1722" i="1"/>
  <c r="Z2636" i="1"/>
  <c r="AB2636" i="1" s="1"/>
  <c r="Z2565" i="1"/>
  <c r="AB2565" i="1" s="1"/>
  <c r="Z2423" i="1"/>
  <c r="AB2423" i="1" s="1"/>
  <c r="Z2418" i="1"/>
  <c r="AB2418" i="1" s="1"/>
  <c r="Z2392" i="1"/>
  <c r="AB2392" i="1" s="1"/>
  <c r="Z2384" i="1"/>
  <c r="AB2384" i="1" s="1"/>
  <c r="Z2379" i="1"/>
  <c r="AB2379" i="1" s="1"/>
  <c r="Z2355" i="1"/>
  <c r="AB2355" i="1" s="1"/>
  <c r="Z2310" i="1"/>
  <c r="AB2310" i="1" s="1"/>
  <c r="Z2286" i="1"/>
  <c r="AB2286" i="1" s="1"/>
  <c r="Z2269" i="1"/>
  <c r="AB2269" i="1" s="1"/>
  <c r="S2257" i="1"/>
  <c r="AK2257" i="1" s="1"/>
  <c r="S2252" i="1"/>
  <c r="AK2252" i="1" s="1"/>
  <c r="S2189" i="1"/>
  <c r="AK2189" i="1" s="1"/>
  <c r="Z2693" i="1"/>
  <c r="AB2693" i="1" s="1"/>
  <c r="AK2688" i="1"/>
  <c r="Z2641" i="1"/>
  <c r="AB2641" i="1" s="1"/>
  <c r="Z2541" i="1"/>
  <c r="AB2541" i="1" s="1"/>
  <c r="AK2530" i="1"/>
  <c r="Z2475" i="1"/>
  <c r="AB2475" i="1" s="1"/>
  <c r="Z2467" i="1"/>
  <c r="AB2467" i="1" s="1"/>
  <c r="Z2466" i="1"/>
  <c r="AB2466" i="1" s="1"/>
  <c r="Z2463" i="1"/>
  <c r="AB2463" i="1" s="1"/>
  <c r="AK2422" i="1"/>
  <c r="Z2360" i="1"/>
  <c r="AB2360" i="1" s="1"/>
  <c r="AA2356" i="1"/>
  <c r="Z2350" i="1"/>
  <c r="AB2350" i="1" s="1"/>
  <c r="Z2323" i="1"/>
  <c r="AB2323" i="1" s="1"/>
  <c r="Z2319" i="1"/>
  <c r="AB2319" i="1" s="1"/>
  <c r="Z2278" i="1"/>
  <c r="AB2278" i="1" s="1"/>
  <c r="Z2226" i="1"/>
  <c r="AB2226" i="1" s="1"/>
  <c r="Z2222" i="1"/>
  <c r="AB2222" i="1" s="1"/>
  <c r="Z2208" i="1"/>
  <c r="AB2208" i="1" s="1"/>
  <c r="AK2197" i="1"/>
  <c r="Z2186" i="1"/>
  <c r="AB2186" i="1" s="1"/>
  <c r="Z1985" i="1"/>
  <c r="AB1985" i="1" s="1"/>
  <c r="AK2506" i="1"/>
  <c r="AK2318" i="1"/>
  <c r="AK2216" i="1"/>
  <c r="S2194" i="1"/>
  <c r="AK2194" i="1" s="1"/>
  <c r="AK2074" i="1"/>
  <c r="S1792" i="1"/>
  <c r="AK1792" i="1" s="1"/>
  <c r="Z2714" i="1"/>
  <c r="AB2714" i="1" s="1"/>
  <c r="AK2682" i="1"/>
  <c r="Z2676" i="1"/>
  <c r="AB2676" i="1" s="1"/>
  <c r="AK2652" i="1"/>
  <c r="Z2630" i="1"/>
  <c r="AB2630" i="1" s="1"/>
  <c r="AK2617" i="1"/>
  <c r="Z2562" i="1"/>
  <c r="AB2562" i="1" s="1"/>
  <c r="AA2472" i="1"/>
  <c r="Z2398" i="1"/>
  <c r="AB2398" i="1" s="1"/>
  <c r="Z2370" i="1"/>
  <c r="AB2370" i="1" s="1"/>
  <c r="Z2340" i="1"/>
  <c r="AB2340" i="1" s="1"/>
  <c r="Z2325" i="1"/>
  <c r="AB2325" i="1" s="1"/>
  <c r="AK2310" i="1"/>
  <c r="Z2283" i="1"/>
  <c r="AB2283" i="1" s="1"/>
  <c r="AA2236" i="1"/>
  <c r="Z2235" i="1"/>
  <c r="AB2235" i="1" s="1"/>
  <c r="AK2234" i="1"/>
  <c r="Z2191" i="1"/>
  <c r="AB2191" i="1" s="1"/>
  <c r="AK1729" i="1"/>
  <c r="Z2658" i="1"/>
  <c r="AB2658" i="1" s="1"/>
  <c r="Z2532" i="1"/>
  <c r="AB2532" i="1" s="1"/>
  <c r="Z2366" i="1"/>
  <c r="AB2366" i="1" s="1"/>
  <c r="Z2362" i="1"/>
  <c r="AB2362" i="1" s="1"/>
  <c r="Z2361" i="1"/>
  <c r="AB2361" i="1" s="1"/>
  <c r="Z2331" i="1"/>
  <c r="AB2331" i="1" s="1"/>
  <c r="Z2320" i="1"/>
  <c r="AB2320" i="1" s="1"/>
  <c r="Z2316" i="1"/>
  <c r="AB2316" i="1" s="1"/>
  <c r="Z2303" i="1"/>
  <c r="AB2303" i="1" s="1"/>
  <c r="AK2282" i="1"/>
  <c r="Z2240" i="1"/>
  <c r="AB2240" i="1" s="1"/>
  <c r="Z2227" i="1"/>
  <c r="AB2227" i="1" s="1"/>
  <c r="Z2223" i="1"/>
  <c r="AB2223" i="1" s="1"/>
  <c r="Z2204" i="1"/>
  <c r="AB2204" i="1" s="1"/>
  <c r="Z2187" i="1"/>
  <c r="AB2187" i="1" s="1"/>
  <c r="Z2164" i="1"/>
  <c r="AB2164" i="1" s="1"/>
  <c r="S1917" i="1"/>
  <c r="AK1917" i="1" s="1"/>
  <c r="AK2678" i="1"/>
  <c r="Z2631" i="1"/>
  <c r="AB2631" i="1" s="1"/>
  <c r="Z2614" i="1"/>
  <c r="AB2614" i="1" s="1"/>
  <c r="Z2563" i="1"/>
  <c r="AB2563" i="1" s="1"/>
  <c r="Z2508" i="1"/>
  <c r="AB2508" i="1" s="1"/>
  <c r="Z2489" i="1"/>
  <c r="AB2489" i="1" s="1"/>
  <c r="Z2473" i="1"/>
  <c r="AB2473" i="1" s="1"/>
  <c r="Z2444" i="1"/>
  <c r="AB2444" i="1" s="1"/>
  <c r="Z2424" i="1"/>
  <c r="AB2424" i="1" s="1"/>
  <c r="Z2408" i="1"/>
  <c r="AB2408" i="1" s="1"/>
  <c r="AK2360" i="1"/>
  <c r="AK2222" i="1"/>
  <c r="S2125" i="1"/>
  <c r="AK2125" i="1" s="1"/>
  <c r="Z2766" i="1"/>
  <c r="AB2766" i="1" s="1"/>
  <c r="Z2741" i="1"/>
  <c r="AB2741" i="1" s="1"/>
  <c r="Z2726" i="1"/>
  <c r="AB2726" i="1" s="1"/>
  <c r="Z2706" i="1"/>
  <c r="AB2706" i="1" s="1"/>
  <c r="Z2646" i="1"/>
  <c r="AB2646" i="1" s="1"/>
  <c r="S2642" i="1"/>
  <c r="AK2642" i="1" s="1"/>
  <c r="Z2484" i="1"/>
  <c r="AB2484" i="1" s="1"/>
  <c r="Z2457" i="1"/>
  <c r="AB2457" i="1" s="1"/>
  <c r="Z2449" i="1"/>
  <c r="AB2449" i="1" s="1"/>
  <c r="Z2448" i="1"/>
  <c r="AB2448" i="1" s="1"/>
  <c r="AK2391" i="1"/>
  <c r="Z2372" i="1"/>
  <c r="AB2372" i="1" s="1"/>
  <c r="Z2307" i="1"/>
  <c r="AB2307" i="1" s="1"/>
  <c r="Z2255" i="1"/>
  <c r="AB2255" i="1" s="1"/>
  <c r="Z2224" i="1"/>
  <c r="AB2224" i="1" s="1"/>
  <c r="S2210" i="1"/>
  <c r="AK2209" i="1"/>
  <c r="S2204" i="1"/>
  <c r="AA2188" i="1"/>
  <c r="Z2175" i="1"/>
  <c r="AB2175" i="1" s="1"/>
  <c r="AK2294" i="1"/>
  <c r="S2038" i="1"/>
  <c r="AK2038" i="1" s="1"/>
  <c r="S1845" i="1"/>
  <c r="AK1845" i="1" s="1"/>
  <c r="AK2193" i="1"/>
  <c r="Z2184" i="1"/>
  <c r="AB2184" i="1" s="1"/>
  <c r="Z2179" i="1"/>
  <c r="AB2179" i="1" s="1"/>
  <c r="Z2129" i="1"/>
  <c r="AB2129" i="1" s="1"/>
  <c r="Z2117" i="1"/>
  <c r="AB2117" i="1" s="1"/>
  <c r="Z2108" i="1"/>
  <c r="AB2108" i="1" s="1"/>
  <c r="Z2103" i="1"/>
  <c r="AB2103" i="1" s="1"/>
  <c r="Z2055" i="1"/>
  <c r="AB2055" i="1" s="1"/>
  <c r="Z1972" i="1"/>
  <c r="AB1972" i="1" s="1"/>
  <c r="Z1953" i="1"/>
  <c r="AB1953" i="1" s="1"/>
  <c r="Z1931" i="1"/>
  <c r="AB1931" i="1" s="1"/>
  <c r="AK1923" i="1"/>
  <c r="Z1850" i="1"/>
  <c r="AB1850" i="1" s="1"/>
  <c r="Z1809" i="1"/>
  <c r="AB1809" i="1" s="1"/>
  <c r="Z1808" i="1"/>
  <c r="AB1808" i="1" s="1"/>
  <c r="Z1772" i="1"/>
  <c r="AB1772" i="1" s="1"/>
  <c r="Z1752" i="1"/>
  <c r="AB1752" i="1" s="1"/>
  <c r="Z1717" i="1"/>
  <c r="AB1717" i="1" s="1"/>
  <c r="Z1687" i="1"/>
  <c r="AB1687" i="1" s="1"/>
  <c r="Z1652" i="1"/>
  <c r="AB1652" i="1" s="1"/>
  <c r="Z1589" i="1"/>
  <c r="AB1589" i="1" s="1"/>
  <c r="S1168" i="1"/>
  <c r="AK1168" i="1" s="1"/>
  <c r="Z2189" i="1"/>
  <c r="AB2189" i="1" s="1"/>
  <c r="Z2174" i="1"/>
  <c r="AB2174" i="1" s="1"/>
  <c r="Z2166" i="1"/>
  <c r="AB2166" i="1" s="1"/>
  <c r="Z2146" i="1"/>
  <c r="AB2146" i="1" s="1"/>
  <c r="Z2142" i="1"/>
  <c r="AB2142" i="1" s="1"/>
  <c r="Z2118" i="1"/>
  <c r="AB2118" i="1" s="1"/>
  <c r="AK2116" i="1"/>
  <c r="Z2100" i="1"/>
  <c r="AB2100" i="1" s="1"/>
  <c r="Z2096" i="1"/>
  <c r="AB2096" i="1" s="1"/>
  <c r="Z2081" i="1"/>
  <c r="AB2081" i="1" s="1"/>
  <c r="Z2044" i="1"/>
  <c r="AB2044" i="1" s="1"/>
  <c r="Z2023" i="1"/>
  <c r="AB2023" i="1" s="1"/>
  <c r="Z2006" i="1"/>
  <c r="AB2006" i="1" s="1"/>
  <c r="Z1981" i="1"/>
  <c r="AB1981" i="1" s="1"/>
  <c r="Z1963" i="1"/>
  <c r="AB1963" i="1" s="1"/>
  <c r="AK1935" i="1"/>
  <c r="Z1871" i="1"/>
  <c r="AB1871" i="1" s="1"/>
  <c r="Z1797" i="1"/>
  <c r="AB1797" i="1" s="1"/>
  <c r="AK1710" i="1"/>
  <c r="AK1693" i="1"/>
  <c r="S1608" i="1"/>
  <c r="S1196" i="1"/>
  <c r="AK1196" i="1" s="1"/>
  <c r="Z1948" i="1"/>
  <c r="AB1948" i="1" s="1"/>
  <c r="Z1888" i="1"/>
  <c r="AB1888" i="1" s="1"/>
  <c r="Z1884" i="1"/>
  <c r="AB1884" i="1" s="1"/>
  <c r="Z1827" i="1"/>
  <c r="AB1827" i="1" s="1"/>
  <c r="Z1777" i="1"/>
  <c r="AB1777" i="1" s="1"/>
  <c r="AK1662" i="1"/>
  <c r="Z1421" i="1"/>
  <c r="AB1421" i="1" s="1"/>
  <c r="Z2031" i="1"/>
  <c r="AB2031" i="1" s="1"/>
  <c r="Z2008" i="1"/>
  <c r="AB2008" i="1" s="1"/>
  <c r="AK1972" i="1"/>
  <c r="Z1929" i="1"/>
  <c r="AB1929" i="1" s="1"/>
  <c r="Z1923" i="1"/>
  <c r="AB1923" i="1" s="1"/>
  <c r="Z1877" i="1"/>
  <c r="AB1877" i="1" s="1"/>
  <c r="Z1863" i="1"/>
  <c r="AB1863" i="1" s="1"/>
  <c r="AA1852" i="1"/>
  <c r="AK1850" i="1"/>
  <c r="Z1837" i="1"/>
  <c r="AB1837" i="1" s="1"/>
  <c r="Z1810" i="1"/>
  <c r="AB1810" i="1" s="1"/>
  <c r="AK1809" i="1"/>
  <c r="Z1769" i="1"/>
  <c r="AB1769" i="1" s="1"/>
  <c r="Z1764" i="1"/>
  <c r="AB1764" i="1" s="1"/>
  <c r="Z1697" i="1"/>
  <c r="AB1697" i="1" s="1"/>
  <c r="Z1654" i="1"/>
  <c r="AB1654" i="1" s="1"/>
  <c r="Z1638" i="1"/>
  <c r="AB1638" i="1" s="1"/>
  <c r="Z1613" i="1"/>
  <c r="AB1613" i="1" s="1"/>
  <c r="S1596" i="1"/>
  <c r="Z2049" i="1"/>
  <c r="AB2049" i="1" s="1"/>
  <c r="AK1981" i="1"/>
  <c r="AK1963" i="1"/>
  <c r="Z1731" i="1"/>
  <c r="AB1731" i="1" s="1"/>
  <c r="Z1710" i="1"/>
  <c r="AB1710" i="1" s="1"/>
  <c r="Z1693" i="1"/>
  <c r="AB1693" i="1" s="1"/>
  <c r="Z1684" i="1"/>
  <c r="AB1684" i="1" s="1"/>
  <c r="Z2181" i="1"/>
  <c r="AB2181" i="1" s="1"/>
  <c r="Z2176" i="1"/>
  <c r="AB2176" i="1" s="1"/>
  <c r="Z2123" i="1"/>
  <c r="AB2123" i="1" s="1"/>
  <c r="Z2105" i="1"/>
  <c r="AB2105" i="1" s="1"/>
  <c r="Z2094" i="1"/>
  <c r="AB2094" i="1" s="1"/>
  <c r="Z2086" i="1"/>
  <c r="AB2086" i="1" s="1"/>
  <c r="Z2057" i="1"/>
  <c r="AB2057" i="1" s="1"/>
  <c r="AK2047" i="1"/>
  <c r="AK1990" i="1"/>
  <c r="AK1941" i="1"/>
  <c r="Z1933" i="1"/>
  <c r="AB1933" i="1" s="1"/>
  <c r="Z1839" i="1"/>
  <c r="AB1839" i="1" s="1"/>
  <c r="Z1828" i="1"/>
  <c r="AB1828" i="1" s="1"/>
  <c r="AK1802" i="1"/>
  <c r="Z1790" i="1"/>
  <c r="AB1790" i="1" s="1"/>
  <c r="Z1746" i="1"/>
  <c r="AB1746" i="1" s="1"/>
  <c r="Z1742" i="1"/>
  <c r="AB1742" i="1" s="1"/>
  <c r="Z1685" i="1"/>
  <c r="AB1685" i="1" s="1"/>
  <c r="Z1680" i="1"/>
  <c r="AB1680" i="1" s="1"/>
  <c r="Z1675" i="1"/>
  <c r="AB1675" i="1" s="1"/>
  <c r="Z1624" i="1"/>
  <c r="AB1624" i="1" s="1"/>
  <c r="S1214" i="1"/>
  <c r="Z2197" i="1"/>
  <c r="AB2197" i="1" s="1"/>
  <c r="AK2158" i="1"/>
  <c r="AK2150" i="1"/>
  <c r="Z2090" i="1"/>
  <c r="AB2090" i="1" s="1"/>
  <c r="Z2032" i="1"/>
  <c r="AB2032" i="1" s="1"/>
  <c r="Z2003" i="1"/>
  <c r="AB2003" i="1" s="1"/>
  <c r="Z1960" i="1"/>
  <c r="AB1960" i="1" s="1"/>
  <c r="AA1951" i="1"/>
  <c r="AK1910" i="1"/>
  <c r="Z1899" i="1"/>
  <c r="AB1899" i="1" s="1"/>
  <c r="Z1889" i="1"/>
  <c r="AB1889" i="1" s="1"/>
  <c r="Z1834" i="1"/>
  <c r="AB1834" i="1" s="1"/>
  <c r="AK1833" i="1"/>
  <c r="Z1820" i="1"/>
  <c r="AB1820" i="1" s="1"/>
  <c r="Z1816" i="1"/>
  <c r="AB1816" i="1" s="1"/>
  <c r="AK1768" i="1"/>
  <c r="AK1664" i="1"/>
  <c r="Z1601" i="1"/>
  <c r="AB1601" i="1" s="1"/>
  <c r="Z2083" i="1"/>
  <c r="AB2083" i="1" s="1"/>
  <c r="Z2065" i="1"/>
  <c r="AB2065" i="1" s="1"/>
  <c r="Z2029" i="1"/>
  <c r="AB2029" i="1" s="1"/>
  <c r="AK2020" i="1"/>
  <c r="Z2009" i="1"/>
  <c r="AB2009" i="1" s="1"/>
  <c r="AK2008" i="1"/>
  <c r="Z1970" i="1"/>
  <c r="AB1970" i="1" s="1"/>
  <c r="Z1952" i="1"/>
  <c r="AB1952" i="1" s="1"/>
  <c r="AK1929" i="1"/>
  <c r="Z1916" i="1"/>
  <c r="AB1916" i="1" s="1"/>
  <c r="Z1907" i="1"/>
  <c r="AB1907" i="1" s="1"/>
  <c r="Z1873" i="1"/>
  <c r="AB1873" i="1" s="1"/>
  <c r="Z1864" i="1"/>
  <c r="AB1864" i="1" s="1"/>
  <c r="AK1863" i="1"/>
  <c r="Z1860" i="1"/>
  <c r="AB1860" i="1" s="1"/>
  <c r="Z1840" i="1"/>
  <c r="AB1840" i="1" s="1"/>
  <c r="Z1829" i="1"/>
  <c r="AB1829" i="1" s="1"/>
  <c r="Z1824" i="1"/>
  <c r="AB1824" i="1" s="1"/>
  <c r="Z1791" i="1"/>
  <c r="AB1791" i="1" s="1"/>
  <c r="Z1765" i="1"/>
  <c r="AB1765" i="1" s="1"/>
  <c r="Z1712" i="1"/>
  <c r="AB1712" i="1" s="1"/>
  <c r="Z1694" i="1"/>
  <c r="AB1694" i="1" s="1"/>
  <c r="Z1672" i="1"/>
  <c r="AB1672" i="1" s="1"/>
  <c r="AK1665" i="1"/>
  <c r="Z1591" i="1"/>
  <c r="AB1591" i="1" s="1"/>
  <c r="S1034" i="1"/>
  <c r="AK1034" i="1" s="1"/>
  <c r="AK1838" i="1"/>
  <c r="AK1723" i="1"/>
  <c r="AK2192" i="1"/>
  <c r="Z2099" i="1"/>
  <c r="AB2099" i="1" s="1"/>
  <c r="Z2047" i="1"/>
  <c r="AB2047" i="1" s="1"/>
  <c r="Z2037" i="1"/>
  <c r="AB2037" i="1" s="1"/>
  <c r="Z2033" i="1"/>
  <c r="AB2033" i="1" s="1"/>
  <c r="Z1988" i="1"/>
  <c r="AB1988" i="1" s="1"/>
  <c r="Z1943" i="1"/>
  <c r="AB1943" i="1" s="1"/>
  <c r="Z1939" i="1"/>
  <c r="AB1939" i="1" s="1"/>
  <c r="Z1917" i="1"/>
  <c r="AB1917" i="1" s="1"/>
  <c r="Z1865" i="1"/>
  <c r="AB1865" i="1" s="1"/>
  <c r="Z1835" i="1"/>
  <c r="AB1835" i="1" s="1"/>
  <c r="Z1792" i="1"/>
  <c r="AB1792" i="1" s="1"/>
  <c r="Z1784" i="1"/>
  <c r="AB1784" i="1" s="1"/>
  <c r="Z1766" i="1"/>
  <c r="AB1766" i="1" s="1"/>
  <c r="AA1740" i="1"/>
  <c r="Z1736" i="1"/>
  <c r="AB1736" i="1" s="1"/>
  <c r="Z1673" i="1"/>
  <c r="AB1673" i="1" s="1"/>
  <c r="Z1312" i="1"/>
  <c r="AB1312" i="1" s="1"/>
  <c r="AA1619" i="1"/>
  <c r="Z1619" i="1"/>
  <c r="AB1619" i="1" s="1"/>
  <c r="Z1628" i="1"/>
  <c r="AB1628" i="1" s="1"/>
  <c r="Z1541" i="1"/>
  <c r="AB1541" i="1" s="1"/>
  <c r="Z1532" i="1"/>
  <c r="AB1532" i="1" s="1"/>
  <c r="Z1502" i="1"/>
  <c r="AB1502" i="1" s="1"/>
  <c r="Z1486" i="1"/>
  <c r="AB1486" i="1" s="1"/>
  <c r="Z1443" i="1"/>
  <c r="AB1443" i="1" s="1"/>
  <c r="Z1428" i="1"/>
  <c r="AB1428" i="1" s="1"/>
  <c r="AK1322" i="1"/>
  <c r="AA163" i="1"/>
  <c r="Z163" i="1"/>
  <c r="AB163" i="1" s="1"/>
  <c r="S1584" i="1"/>
  <c r="AK1584" i="1" s="1"/>
  <c r="AK1556" i="1"/>
  <c r="AK1543" i="1"/>
  <c r="Z1537" i="1"/>
  <c r="AB1537" i="1" s="1"/>
  <c r="S1485" i="1"/>
  <c r="Z1482" i="1"/>
  <c r="AB1482" i="1" s="1"/>
  <c r="Z1460" i="1"/>
  <c r="AB1460" i="1" s="1"/>
  <c r="Z1447" i="1"/>
  <c r="AB1447" i="1" s="1"/>
  <c r="Z1359" i="1"/>
  <c r="AB1359" i="1" s="1"/>
  <c r="Z1290" i="1"/>
  <c r="AB1290" i="1" s="1"/>
  <c r="Z1282" i="1"/>
  <c r="AB1282" i="1" s="1"/>
  <c r="Z1262" i="1"/>
  <c r="AB1262" i="1" s="1"/>
  <c r="Z1235" i="1"/>
  <c r="AB1235" i="1" s="1"/>
  <c r="Z1230" i="1"/>
  <c r="AB1230" i="1" s="1"/>
  <c r="Z1211" i="1"/>
  <c r="AB1211" i="1" s="1"/>
  <c r="Z1193" i="1"/>
  <c r="AB1193" i="1" s="1"/>
  <c r="Z1169" i="1"/>
  <c r="AB1169" i="1" s="1"/>
  <c r="Z1148" i="1"/>
  <c r="AB1148" i="1" s="1"/>
  <c r="Z1112" i="1"/>
  <c r="AB1112" i="1" s="1"/>
  <c r="Z1089" i="1"/>
  <c r="AB1089" i="1" s="1"/>
  <c r="Z1085" i="1"/>
  <c r="AB1085" i="1" s="1"/>
  <c r="Z940" i="1"/>
  <c r="AB940" i="1" s="1"/>
  <c r="Z911" i="1"/>
  <c r="AB911" i="1" s="1"/>
  <c r="Z901" i="1"/>
  <c r="AB901" i="1" s="1"/>
  <c r="S826" i="1"/>
  <c r="AK826" i="1" s="1"/>
  <c r="Z748" i="1"/>
  <c r="AB748" i="1" s="1"/>
  <c r="Z1572" i="1"/>
  <c r="AB1572" i="1" s="1"/>
  <c r="Z1551" i="1"/>
  <c r="AB1551" i="1" s="1"/>
  <c r="Z1547" i="1"/>
  <c r="AB1547" i="1" s="1"/>
  <c r="Z1538" i="1"/>
  <c r="AB1538" i="1" s="1"/>
  <c r="Z1444" i="1"/>
  <c r="AB1444" i="1" s="1"/>
  <c r="Z1433" i="1"/>
  <c r="AB1433" i="1" s="1"/>
  <c r="AK1395" i="1"/>
  <c r="Z1392" i="1"/>
  <c r="AB1392" i="1" s="1"/>
  <c r="AK1346" i="1"/>
  <c r="Z1291" i="1"/>
  <c r="AB1291" i="1" s="1"/>
  <c r="Z1286" i="1"/>
  <c r="AB1286" i="1" s="1"/>
  <c r="Z1239" i="1"/>
  <c r="AB1239" i="1" s="1"/>
  <c r="Z1198" i="1"/>
  <c r="AB1198" i="1" s="1"/>
  <c r="Z1154" i="1"/>
  <c r="AB1154" i="1" s="1"/>
  <c r="Z1099" i="1"/>
  <c r="AB1099" i="1" s="1"/>
  <c r="Z944" i="1"/>
  <c r="AB944" i="1" s="1"/>
  <c r="Z905" i="1"/>
  <c r="AB905" i="1" s="1"/>
  <c r="Z736" i="1"/>
  <c r="AB736" i="1" s="1"/>
  <c r="Z657" i="1"/>
  <c r="AB657" i="1" s="1"/>
  <c r="AK562" i="1"/>
  <c r="Z1626" i="1"/>
  <c r="AB1626" i="1" s="1"/>
  <c r="Z1622" i="1"/>
  <c r="AB1622" i="1" s="1"/>
  <c r="Z1560" i="1"/>
  <c r="AB1560" i="1" s="1"/>
  <c r="AK1541" i="1"/>
  <c r="Z1507" i="1"/>
  <c r="AB1507" i="1" s="1"/>
  <c r="AK1497" i="1"/>
  <c r="Z1403" i="1"/>
  <c r="AB1403" i="1" s="1"/>
  <c r="Z1400" i="1"/>
  <c r="AB1400" i="1" s="1"/>
  <c r="Z1371" i="1"/>
  <c r="AB1371" i="1" s="1"/>
  <c r="Z1360" i="1"/>
  <c r="AB1360" i="1" s="1"/>
  <c r="Z1348" i="1"/>
  <c r="AB1348" i="1" s="1"/>
  <c r="AK1310" i="1"/>
  <c r="AK1274" i="1"/>
  <c r="Z1266" i="1"/>
  <c r="AB1266" i="1" s="1"/>
  <c r="Z1207" i="1"/>
  <c r="AB1207" i="1" s="1"/>
  <c r="Z1190" i="1"/>
  <c r="AB1190" i="1" s="1"/>
  <c r="Z1186" i="1"/>
  <c r="AB1186" i="1" s="1"/>
  <c r="Z1156" i="1"/>
  <c r="AB1156" i="1" s="1"/>
  <c r="Z1150" i="1"/>
  <c r="AB1150" i="1" s="1"/>
  <c r="AK1135" i="1"/>
  <c r="Z1114" i="1"/>
  <c r="AB1114" i="1" s="1"/>
  <c r="Z1104" i="1"/>
  <c r="AB1104" i="1" s="1"/>
  <c r="Z1096" i="1"/>
  <c r="AB1096" i="1" s="1"/>
  <c r="Z1090" i="1"/>
  <c r="AB1090" i="1" s="1"/>
  <c r="Z971" i="1"/>
  <c r="AB971" i="1" s="1"/>
  <c r="Z912" i="1"/>
  <c r="AB912" i="1" s="1"/>
  <c r="S759" i="1"/>
  <c r="Z756" i="1"/>
  <c r="AB756" i="1" s="1"/>
  <c r="Z1555" i="1"/>
  <c r="AB1555" i="1" s="1"/>
  <c r="Z1548" i="1"/>
  <c r="AB1548" i="1" s="1"/>
  <c r="Z1530" i="1"/>
  <c r="AB1530" i="1" s="1"/>
  <c r="Z1474" i="1"/>
  <c r="AB1474" i="1" s="1"/>
  <c r="Z1296" i="1"/>
  <c r="AB1296" i="1" s="1"/>
  <c r="AK1148" i="1"/>
  <c r="AK1112" i="1"/>
  <c r="AK1070" i="1"/>
  <c r="Z881" i="1"/>
  <c r="AB881" i="1" s="1"/>
  <c r="S682" i="1"/>
  <c r="Z1602" i="1"/>
  <c r="AB1602" i="1" s="1"/>
  <c r="Z1561" i="1"/>
  <c r="AB1561" i="1" s="1"/>
  <c r="Z1462" i="1"/>
  <c r="AB1462" i="1" s="1"/>
  <c r="Z1453" i="1"/>
  <c r="AB1453" i="1" s="1"/>
  <c r="Z1364" i="1"/>
  <c r="AB1364" i="1" s="1"/>
  <c r="Z1344" i="1"/>
  <c r="AB1344" i="1" s="1"/>
  <c r="Z1323" i="1"/>
  <c r="AB1323" i="1" s="1"/>
  <c r="Z1318" i="1"/>
  <c r="AB1318" i="1" s="1"/>
  <c r="AK1270" i="1"/>
  <c r="Z1212" i="1"/>
  <c r="AB1212" i="1" s="1"/>
  <c r="Z1175" i="1"/>
  <c r="AB1175" i="1" s="1"/>
  <c r="Z1162" i="1"/>
  <c r="AB1162" i="1" s="1"/>
  <c r="Z1161" i="1"/>
  <c r="AB1161" i="1" s="1"/>
  <c r="AK1160" i="1"/>
  <c r="Z1155" i="1"/>
  <c r="AB1155" i="1" s="1"/>
  <c r="Z1151" i="1"/>
  <c r="AB1151" i="1" s="1"/>
  <c r="Z1145" i="1"/>
  <c r="AB1145" i="1" s="1"/>
  <c r="Z1083" i="1"/>
  <c r="AB1083" i="1" s="1"/>
  <c r="Z1076" i="1"/>
  <c r="AB1076" i="1" s="1"/>
  <c r="Z1025" i="1"/>
  <c r="AB1025" i="1" s="1"/>
  <c r="Z861" i="1"/>
  <c r="AB861" i="1" s="1"/>
  <c r="Z807" i="1"/>
  <c r="AB807" i="1" s="1"/>
  <c r="Z796" i="1"/>
  <c r="AB796" i="1" s="1"/>
  <c r="Z775" i="1"/>
  <c r="AB775" i="1" s="1"/>
  <c r="S622" i="1"/>
  <c r="AK622" i="1" s="1"/>
  <c r="Z1570" i="1"/>
  <c r="AB1570" i="1" s="1"/>
  <c r="Z1539" i="1"/>
  <c r="AB1539" i="1" s="1"/>
  <c r="Z1513" i="1"/>
  <c r="AB1513" i="1" s="1"/>
  <c r="Z1496" i="1"/>
  <c r="AB1496" i="1" s="1"/>
  <c r="Z1475" i="1"/>
  <c r="AB1475" i="1" s="1"/>
  <c r="Z1458" i="1"/>
  <c r="AB1458" i="1" s="1"/>
  <c r="Z1445" i="1"/>
  <c r="AB1445" i="1" s="1"/>
  <c r="AK1371" i="1"/>
  <c r="Z1310" i="1"/>
  <c r="AB1310" i="1" s="1"/>
  <c r="S1259" i="1"/>
  <c r="Z1241" i="1"/>
  <c r="AB1241" i="1" s="1"/>
  <c r="Z1224" i="1"/>
  <c r="AB1224" i="1" s="1"/>
  <c r="Z1200" i="1"/>
  <c r="AB1200" i="1" s="1"/>
  <c r="Z1195" i="1"/>
  <c r="AB1195" i="1" s="1"/>
  <c r="Z1191" i="1"/>
  <c r="AB1191" i="1" s="1"/>
  <c r="Z1163" i="1"/>
  <c r="AB1163" i="1" s="1"/>
  <c r="Z1118" i="1"/>
  <c r="AB1118" i="1" s="1"/>
  <c r="Z1109" i="1"/>
  <c r="AB1109" i="1" s="1"/>
  <c r="Z1080" i="1"/>
  <c r="AB1080" i="1" s="1"/>
  <c r="Z1007" i="1"/>
  <c r="AB1007" i="1" s="1"/>
  <c r="Z928" i="1"/>
  <c r="AB928" i="1" s="1"/>
  <c r="Z888" i="1"/>
  <c r="AB888" i="1" s="1"/>
  <c r="Z782" i="1"/>
  <c r="AB782" i="1" s="1"/>
  <c r="Z722" i="1"/>
  <c r="AB722" i="1" s="1"/>
  <c r="AA473" i="1"/>
  <c r="Z473" i="1"/>
  <c r="AB473" i="1" s="1"/>
  <c r="Z1566" i="1"/>
  <c r="AB1566" i="1" s="1"/>
  <c r="Z1467" i="1"/>
  <c r="AB1467" i="1" s="1"/>
  <c r="Z1454" i="1"/>
  <c r="AB1454" i="1" s="1"/>
  <c r="Z1408" i="1"/>
  <c r="AB1408" i="1" s="1"/>
  <c r="Z1358" i="1"/>
  <c r="AB1358" i="1" s="1"/>
  <c r="Z1349" i="1"/>
  <c r="AB1349" i="1" s="1"/>
  <c r="Z1324" i="1"/>
  <c r="AB1324" i="1" s="1"/>
  <c r="Z1298" i="1"/>
  <c r="AB1298" i="1" s="1"/>
  <c r="AK1296" i="1"/>
  <c r="Z1280" i="1"/>
  <c r="AB1280" i="1" s="1"/>
  <c r="Z1158" i="1"/>
  <c r="AB1158" i="1" s="1"/>
  <c r="Z1122" i="1"/>
  <c r="AB1122" i="1" s="1"/>
  <c r="Z1101" i="1"/>
  <c r="AB1101" i="1" s="1"/>
  <c r="AA1081" i="1"/>
  <c r="Z1072" i="1"/>
  <c r="AB1072" i="1" s="1"/>
  <c r="Z1054" i="1"/>
  <c r="AB1054" i="1" s="1"/>
  <c r="Z868" i="1"/>
  <c r="AB868" i="1" s="1"/>
  <c r="Z528" i="1"/>
  <c r="AB528" i="1" s="1"/>
  <c r="AA528" i="1"/>
  <c r="AK472" i="1"/>
  <c r="AK1500" i="1"/>
  <c r="AK1389" i="1"/>
  <c r="AK1157" i="1"/>
  <c r="S1025" i="1"/>
  <c r="S814" i="1"/>
  <c r="AK814" i="1" s="1"/>
  <c r="Z761" i="1"/>
  <c r="AB761" i="1" s="1"/>
  <c r="Z1576" i="1"/>
  <c r="AB1576" i="1" s="1"/>
  <c r="Z1477" i="1"/>
  <c r="AB1477" i="1" s="1"/>
  <c r="Z1459" i="1"/>
  <c r="AB1459" i="1" s="1"/>
  <c r="Z1455" i="1"/>
  <c r="AB1455" i="1" s="1"/>
  <c r="Z1431" i="1"/>
  <c r="AB1431" i="1" s="1"/>
  <c r="Z1419" i="1"/>
  <c r="AB1419" i="1" s="1"/>
  <c r="Z1416" i="1"/>
  <c r="AB1416" i="1" s="1"/>
  <c r="Z1413" i="1"/>
  <c r="AB1413" i="1" s="1"/>
  <c r="Z1362" i="1"/>
  <c r="AB1362" i="1" s="1"/>
  <c r="S1328" i="1"/>
  <c r="AK1328" i="1" s="1"/>
  <c r="Z1306" i="1"/>
  <c r="AB1306" i="1" s="1"/>
  <c r="AK1297" i="1"/>
  <c r="Z1294" i="1"/>
  <c r="AB1294" i="1" s="1"/>
  <c r="Z1285" i="1"/>
  <c r="AB1285" i="1" s="1"/>
  <c r="Z1281" i="1"/>
  <c r="AB1281" i="1" s="1"/>
  <c r="Z1268" i="1"/>
  <c r="AB1268" i="1" s="1"/>
  <c r="S1229" i="1"/>
  <c r="AK1229" i="1" s="1"/>
  <c r="Z1222" i="1"/>
  <c r="AB1222" i="1" s="1"/>
  <c r="Z1218" i="1"/>
  <c r="AB1218" i="1" s="1"/>
  <c r="Z1196" i="1"/>
  <c r="AB1196" i="1" s="1"/>
  <c r="Z1176" i="1"/>
  <c r="AB1176" i="1" s="1"/>
  <c r="AK1175" i="1"/>
  <c r="Z1168" i="1"/>
  <c r="AB1168" i="1" s="1"/>
  <c r="AK1162" i="1"/>
  <c r="AK1151" i="1"/>
  <c r="AK1150" i="1"/>
  <c r="Z1128" i="1"/>
  <c r="AB1128" i="1" s="1"/>
  <c r="Z1123" i="1"/>
  <c r="AB1123" i="1" s="1"/>
  <c r="Z1119" i="1"/>
  <c r="AB1119" i="1" s="1"/>
  <c r="Z1110" i="1"/>
  <c r="AB1110" i="1" s="1"/>
  <c r="Z1093" i="1"/>
  <c r="AB1093" i="1" s="1"/>
  <c r="Z1077" i="1"/>
  <c r="AB1077" i="1" s="1"/>
  <c r="S1033" i="1"/>
  <c r="AK1033" i="1" s="1"/>
  <c r="Z987" i="1"/>
  <c r="AB987" i="1" s="1"/>
  <c r="Z812" i="1"/>
  <c r="AB812" i="1" s="1"/>
  <c r="Z723" i="1"/>
  <c r="AB723" i="1" s="1"/>
  <c r="Z713" i="1"/>
  <c r="AB713" i="1" s="1"/>
  <c r="Z687" i="1"/>
  <c r="AB687" i="1" s="1"/>
  <c r="Z649" i="1"/>
  <c r="AB649" i="1" s="1"/>
  <c r="Z624" i="1"/>
  <c r="AB624" i="1" s="1"/>
  <c r="AK1599" i="1"/>
  <c r="Z1584" i="1"/>
  <c r="AB1584" i="1" s="1"/>
  <c r="Z1563" i="1"/>
  <c r="AB1563" i="1" s="1"/>
  <c r="Z1468" i="1"/>
  <c r="AB1468" i="1" s="1"/>
  <c r="AK1467" i="1"/>
  <c r="Z1439" i="1"/>
  <c r="AB1439" i="1" s="1"/>
  <c r="Z1337" i="1"/>
  <c r="AB1337" i="1" s="1"/>
  <c r="Z1247" i="1"/>
  <c r="AB1247" i="1" s="1"/>
  <c r="Z1242" i="1"/>
  <c r="AB1242" i="1" s="1"/>
  <c r="Z1201" i="1"/>
  <c r="AB1201" i="1" s="1"/>
  <c r="S1180" i="1"/>
  <c r="AK1180" i="1" s="1"/>
  <c r="Z1164" i="1"/>
  <c r="AB1164" i="1" s="1"/>
  <c r="AK1163" i="1"/>
  <c r="Z1139" i="1"/>
  <c r="AB1139" i="1" s="1"/>
  <c r="Z1134" i="1"/>
  <c r="AB1134" i="1" s="1"/>
  <c r="Z1129" i="1"/>
  <c r="AB1129" i="1" s="1"/>
  <c r="Z1124" i="1"/>
  <c r="AB1124" i="1" s="1"/>
  <c r="Z1111" i="1"/>
  <c r="AB1111" i="1" s="1"/>
  <c r="AK1109" i="1"/>
  <c r="Z1102" i="1"/>
  <c r="AB1102" i="1" s="1"/>
  <c r="S1058" i="1"/>
  <c r="AK1058" i="1" s="1"/>
  <c r="Z1051" i="1"/>
  <c r="AB1051" i="1" s="1"/>
  <c r="Z849" i="1"/>
  <c r="AB849" i="1" s="1"/>
  <c r="Z816" i="1"/>
  <c r="AB816" i="1" s="1"/>
  <c r="Z787" i="1"/>
  <c r="AB787" i="1" s="1"/>
  <c r="Z667" i="1"/>
  <c r="AB667" i="1" s="1"/>
  <c r="Z454" i="1"/>
  <c r="AB454" i="1" s="1"/>
  <c r="Z426" i="1"/>
  <c r="AB426" i="1" s="1"/>
  <c r="AA474" i="1"/>
  <c r="Z474" i="1"/>
  <c r="AB474" i="1" s="1"/>
  <c r="Z438" i="1"/>
  <c r="AB438" i="1" s="1"/>
  <c r="Z342" i="1"/>
  <c r="AB342" i="1" s="1"/>
  <c r="Z1015" i="1"/>
  <c r="AB1015" i="1" s="1"/>
  <c r="Z1012" i="1"/>
  <c r="AB1012" i="1" s="1"/>
  <c r="Z995" i="1"/>
  <c r="AB995" i="1" s="1"/>
  <c r="Z991" i="1"/>
  <c r="AB991" i="1" s="1"/>
  <c r="Z962" i="1"/>
  <c r="AB962" i="1" s="1"/>
  <c r="Z953" i="1"/>
  <c r="AB953" i="1" s="1"/>
  <c r="Z949" i="1"/>
  <c r="AB949" i="1" s="1"/>
  <c r="Z945" i="1"/>
  <c r="AB945" i="1" s="1"/>
  <c r="Z932" i="1"/>
  <c r="AB932" i="1" s="1"/>
  <c r="Z929" i="1"/>
  <c r="AB929" i="1" s="1"/>
  <c r="Z925" i="1"/>
  <c r="AB925" i="1" s="1"/>
  <c r="Z916" i="1"/>
  <c r="AB916" i="1" s="1"/>
  <c r="Z894" i="1"/>
  <c r="AB894" i="1" s="1"/>
  <c r="AK884" i="1"/>
  <c r="Z858" i="1"/>
  <c r="AB858" i="1" s="1"/>
  <c r="S774" i="1"/>
  <c r="AK774" i="1" s="1"/>
  <c r="Z770" i="1"/>
  <c r="AB770" i="1" s="1"/>
  <c r="Z753" i="1"/>
  <c r="AB753" i="1" s="1"/>
  <c r="Z700" i="1"/>
  <c r="AB700" i="1" s="1"/>
  <c r="Z688" i="1"/>
  <c r="AB688" i="1" s="1"/>
  <c r="Z597" i="1"/>
  <c r="AB597" i="1" s="1"/>
  <c r="Z594" i="1"/>
  <c r="AB594" i="1" s="1"/>
  <c r="Z587" i="1"/>
  <c r="AB587" i="1" s="1"/>
  <c r="Z502" i="1"/>
  <c r="AB502" i="1" s="1"/>
  <c r="AA502" i="1"/>
  <c r="AK430" i="1"/>
  <c r="Z402" i="1"/>
  <c r="AB402" i="1" s="1"/>
  <c r="Z321" i="1"/>
  <c r="AB321" i="1" s="1"/>
  <c r="Z1040" i="1"/>
  <c r="AB1040" i="1" s="1"/>
  <c r="Z1016" i="1"/>
  <c r="AB1016" i="1" s="1"/>
  <c r="Z963" i="1"/>
  <c r="AB963" i="1" s="1"/>
  <c r="Z950" i="1"/>
  <c r="AB950" i="1" s="1"/>
  <c r="Z941" i="1"/>
  <c r="AB941" i="1" s="1"/>
  <c r="Z933" i="1"/>
  <c r="AB933" i="1" s="1"/>
  <c r="Z921" i="1"/>
  <c r="AB921" i="1" s="1"/>
  <c r="Z917" i="1"/>
  <c r="AB917" i="1" s="1"/>
  <c r="Z882" i="1"/>
  <c r="AB882" i="1" s="1"/>
  <c r="Z870" i="1"/>
  <c r="AB870" i="1" s="1"/>
  <c r="Z854" i="1"/>
  <c r="AB854" i="1" s="1"/>
  <c r="Z788" i="1"/>
  <c r="AB788" i="1" s="1"/>
  <c r="Z762" i="1"/>
  <c r="AB762" i="1" s="1"/>
  <c r="Z749" i="1"/>
  <c r="AB749" i="1" s="1"/>
  <c r="Z733" i="1"/>
  <c r="AB733" i="1" s="1"/>
  <c r="Z658" i="1"/>
  <c r="AB658" i="1" s="1"/>
  <c r="Z645" i="1"/>
  <c r="AB645" i="1" s="1"/>
  <c r="Z636" i="1"/>
  <c r="AB636" i="1" s="1"/>
  <c r="Z606" i="1"/>
  <c r="AB606" i="1" s="1"/>
  <c r="Z591" i="1"/>
  <c r="AB591" i="1" s="1"/>
  <c r="S520" i="1"/>
  <c r="AK520" i="1" s="1"/>
  <c r="Z494" i="1"/>
  <c r="AB494" i="1" s="1"/>
  <c r="Z482" i="1"/>
  <c r="AB482" i="1" s="1"/>
  <c r="Z470" i="1"/>
  <c r="AB470" i="1" s="1"/>
  <c r="Z466" i="1"/>
  <c r="AB466" i="1" s="1"/>
  <c r="Z443" i="1"/>
  <c r="AB443" i="1" s="1"/>
  <c r="Z221" i="1"/>
  <c r="AB221" i="1" s="1"/>
  <c r="AK832" i="1"/>
  <c r="AK732" i="1"/>
  <c r="AK723" i="1"/>
  <c r="AK691" i="1"/>
  <c r="AK441" i="1"/>
  <c r="AK1063" i="1"/>
  <c r="Z1009" i="1"/>
  <c r="AB1009" i="1" s="1"/>
  <c r="Z992" i="1"/>
  <c r="AB992" i="1" s="1"/>
  <c r="Z981" i="1"/>
  <c r="AB981" i="1" s="1"/>
  <c r="Z913" i="1"/>
  <c r="AB913" i="1" s="1"/>
  <c r="Z906" i="1"/>
  <c r="AB906" i="1" s="1"/>
  <c r="Z902" i="1"/>
  <c r="AB902" i="1" s="1"/>
  <c r="Z875" i="1"/>
  <c r="AB875" i="1" s="1"/>
  <c r="Z874" i="1"/>
  <c r="AB874" i="1" s="1"/>
  <c r="Z825" i="1"/>
  <c r="AB825" i="1" s="1"/>
  <c r="Z767" i="1"/>
  <c r="AB767" i="1" s="1"/>
  <c r="Z746" i="1"/>
  <c r="AB746" i="1" s="1"/>
  <c r="Z738" i="1"/>
  <c r="AB738" i="1" s="1"/>
  <c r="Z730" i="1"/>
  <c r="AB730" i="1" s="1"/>
  <c r="Z719" i="1"/>
  <c r="AB719" i="1" s="1"/>
  <c r="AK679" i="1"/>
  <c r="Z676" i="1"/>
  <c r="AB676" i="1" s="1"/>
  <c r="S658" i="1"/>
  <c r="AK658" i="1" s="1"/>
  <c r="S587" i="1"/>
  <c r="AK587" i="1" s="1"/>
  <c r="Z533" i="1"/>
  <c r="AB533" i="1" s="1"/>
  <c r="Z440" i="1"/>
  <c r="AB440" i="1" s="1"/>
  <c r="AA440" i="1"/>
  <c r="Z396" i="1"/>
  <c r="AB396" i="1" s="1"/>
  <c r="Z368" i="1"/>
  <c r="AB368" i="1" s="1"/>
  <c r="AK1024" i="1"/>
  <c r="Z997" i="1"/>
  <c r="AB997" i="1" s="1"/>
  <c r="Z993" i="1"/>
  <c r="AB993" i="1" s="1"/>
  <c r="Z973" i="1"/>
  <c r="AB973" i="1" s="1"/>
  <c r="Z930" i="1"/>
  <c r="AB930" i="1" s="1"/>
  <c r="Z909" i="1"/>
  <c r="AB909" i="1" s="1"/>
  <c r="Z876" i="1"/>
  <c r="AB876" i="1" s="1"/>
  <c r="Z859" i="1"/>
  <c r="AB859" i="1" s="1"/>
  <c r="Z847" i="1"/>
  <c r="AB847" i="1" s="1"/>
  <c r="Z758" i="1"/>
  <c r="AB758" i="1" s="1"/>
  <c r="Z711" i="1"/>
  <c r="AB711" i="1" s="1"/>
  <c r="Z706" i="1"/>
  <c r="AB706" i="1" s="1"/>
  <c r="Z694" i="1"/>
  <c r="AB694" i="1" s="1"/>
  <c r="Z651" i="1"/>
  <c r="AB651" i="1" s="1"/>
  <c r="Z568" i="1"/>
  <c r="AB568" i="1" s="1"/>
  <c r="S478" i="1"/>
  <c r="AK341" i="1"/>
  <c r="S329" i="1"/>
  <c r="Z1056" i="1"/>
  <c r="AB1056" i="1" s="1"/>
  <c r="Z1023" i="1"/>
  <c r="AB1023" i="1" s="1"/>
  <c r="Z977" i="1"/>
  <c r="AB977" i="1" s="1"/>
  <c r="Z956" i="1"/>
  <c r="AB956" i="1" s="1"/>
  <c r="Z923" i="1"/>
  <c r="AB923" i="1" s="1"/>
  <c r="Z910" i="1"/>
  <c r="AB910" i="1" s="1"/>
  <c r="Z872" i="1"/>
  <c r="AB872" i="1" s="1"/>
  <c r="Z863" i="1"/>
  <c r="AB863" i="1" s="1"/>
  <c r="Z855" i="1"/>
  <c r="AB855" i="1" s="1"/>
  <c r="AK850" i="1"/>
  <c r="Z799" i="1"/>
  <c r="AB799" i="1" s="1"/>
  <c r="Z794" i="1"/>
  <c r="AB794" i="1" s="1"/>
  <c r="Z743" i="1"/>
  <c r="AB743" i="1" s="1"/>
  <c r="Z716" i="1"/>
  <c r="AB716" i="1" s="1"/>
  <c r="Z698" i="1"/>
  <c r="AB698" i="1" s="1"/>
  <c r="Z641" i="1"/>
  <c r="AB641" i="1" s="1"/>
  <c r="AK628" i="1"/>
  <c r="Z622" i="1"/>
  <c r="AB622" i="1" s="1"/>
  <c r="Z615" i="1"/>
  <c r="AB615" i="1" s="1"/>
  <c r="Z561" i="1"/>
  <c r="AB561" i="1" s="1"/>
  <c r="Z479" i="1"/>
  <c r="AB479" i="1" s="1"/>
  <c r="S447" i="1"/>
  <c r="AK447" i="1" s="1"/>
  <c r="Z400" i="1"/>
  <c r="AB400" i="1" s="1"/>
  <c r="AA373" i="1"/>
  <c r="Z347" i="1"/>
  <c r="AB347" i="1" s="1"/>
  <c r="Z305" i="1"/>
  <c r="AB305" i="1" s="1"/>
  <c r="AK842" i="1"/>
  <c r="Z1057" i="1"/>
  <c r="AB1057" i="1" s="1"/>
  <c r="Z1049" i="1"/>
  <c r="AB1049" i="1" s="1"/>
  <c r="Z1045" i="1"/>
  <c r="AB1045" i="1" s="1"/>
  <c r="Z1038" i="1"/>
  <c r="AB1038" i="1" s="1"/>
  <c r="Z1034" i="1"/>
  <c r="AB1034" i="1" s="1"/>
  <c r="Z892" i="1"/>
  <c r="AB892" i="1" s="1"/>
  <c r="Z831" i="1"/>
  <c r="AB831" i="1" s="1"/>
  <c r="Z827" i="1"/>
  <c r="AB827" i="1" s="1"/>
  <c r="Z795" i="1"/>
  <c r="AB795" i="1" s="1"/>
  <c r="Z785" i="1"/>
  <c r="AB785" i="1" s="1"/>
  <c r="Z781" i="1"/>
  <c r="AB781" i="1" s="1"/>
  <c r="Z727" i="1"/>
  <c r="AB727" i="1" s="1"/>
  <c r="Z717" i="1"/>
  <c r="AB717" i="1" s="1"/>
  <c r="AK701" i="1"/>
  <c r="Z660" i="1"/>
  <c r="AB660" i="1" s="1"/>
  <c r="Z596" i="1"/>
  <c r="AB596" i="1" s="1"/>
  <c r="Z582" i="1"/>
  <c r="AB582" i="1" s="1"/>
  <c r="AK483" i="1"/>
  <c r="S418" i="1"/>
  <c r="Z358" i="1"/>
  <c r="AB358" i="1" s="1"/>
  <c r="Z313" i="1"/>
  <c r="AB313" i="1" s="1"/>
  <c r="Z45" i="1"/>
  <c r="AB45" i="1" s="1"/>
  <c r="AA45" i="1"/>
  <c r="Z1075" i="1"/>
  <c r="AB1075" i="1" s="1"/>
  <c r="AK1073" i="1"/>
  <c r="Z1019" i="1"/>
  <c r="AB1019" i="1" s="1"/>
  <c r="Z965" i="1"/>
  <c r="AB965" i="1" s="1"/>
  <c r="Z957" i="1"/>
  <c r="AB957" i="1" s="1"/>
  <c r="Z952" i="1"/>
  <c r="AB952" i="1" s="1"/>
  <c r="Z947" i="1"/>
  <c r="AB947" i="1" s="1"/>
  <c r="Z939" i="1"/>
  <c r="AB939" i="1" s="1"/>
  <c r="Z935" i="1"/>
  <c r="AB935" i="1" s="1"/>
  <c r="Z931" i="1"/>
  <c r="AB931" i="1" s="1"/>
  <c r="Z919" i="1"/>
  <c r="AB919" i="1" s="1"/>
  <c r="AK918" i="1"/>
  <c r="Z900" i="1"/>
  <c r="AB900" i="1" s="1"/>
  <c r="Z884" i="1"/>
  <c r="AB884" i="1" s="1"/>
  <c r="Z856" i="1"/>
  <c r="AB856" i="1" s="1"/>
  <c r="Z840" i="1"/>
  <c r="AB840" i="1" s="1"/>
  <c r="Z815" i="1"/>
  <c r="AB815" i="1" s="1"/>
  <c r="Z755" i="1"/>
  <c r="AB755" i="1" s="1"/>
  <c r="AK726" i="1"/>
  <c r="Z695" i="1"/>
  <c r="AB695" i="1" s="1"/>
  <c r="Z661" i="1"/>
  <c r="AB661" i="1" s="1"/>
  <c r="Z638" i="1"/>
  <c r="AB638" i="1" s="1"/>
  <c r="Z616" i="1"/>
  <c r="AB616" i="1" s="1"/>
  <c r="Z579" i="1"/>
  <c r="AB579" i="1" s="1"/>
  <c r="Z504" i="1"/>
  <c r="AB504" i="1" s="1"/>
  <c r="S309" i="1"/>
  <c r="AK309" i="1" s="1"/>
  <c r="Z31" i="1"/>
  <c r="AB31" i="1" s="1"/>
  <c r="Z282" i="1"/>
  <c r="AB282" i="1" s="1"/>
  <c r="Z132" i="1"/>
  <c r="AB132" i="1" s="1"/>
  <c r="Z112" i="1"/>
  <c r="AB112" i="1" s="1"/>
  <c r="Z98" i="1"/>
  <c r="AB98" i="1" s="1"/>
  <c r="Z87" i="1"/>
  <c r="AB87" i="1" s="1"/>
  <c r="Z14" i="1"/>
  <c r="AB14" i="1" s="1"/>
  <c r="Z611" i="1"/>
  <c r="AB611" i="1" s="1"/>
  <c r="Z583" i="1"/>
  <c r="AB583" i="1" s="1"/>
  <c r="AK539" i="1"/>
  <c r="Z523" i="1"/>
  <c r="AB523" i="1" s="1"/>
  <c r="Z505" i="1"/>
  <c r="AB505" i="1" s="1"/>
  <c r="Z448" i="1"/>
  <c r="AB448" i="1" s="1"/>
  <c r="Z444" i="1"/>
  <c r="AB444" i="1" s="1"/>
  <c r="Z439" i="1"/>
  <c r="AB439" i="1" s="1"/>
  <c r="Z431" i="1"/>
  <c r="AB431" i="1" s="1"/>
  <c r="Z423" i="1"/>
  <c r="AB423" i="1" s="1"/>
  <c r="Z354" i="1"/>
  <c r="AB354" i="1" s="1"/>
  <c r="Z309" i="1"/>
  <c r="AB309" i="1" s="1"/>
  <c r="Z287" i="1"/>
  <c r="AB287" i="1" s="1"/>
  <c r="Z250" i="1"/>
  <c r="AB250" i="1" s="1"/>
  <c r="Z222" i="1"/>
  <c r="AB222" i="1" s="1"/>
  <c r="Z202" i="1"/>
  <c r="AB202" i="1" s="1"/>
  <c r="AK157" i="1"/>
  <c r="Z117" i="1"/>
  <c r="AB117" i="1" s="1"/>
  <c r="Z75" i="1"/>
  <c r="AB75" i="1" s="1"/>
  <c r="Z69" i="1"/>
  <c r="AB69" i="1" s="1"/>
  <c r="Z60" i="1"/>
  <c r="AB60" i="1" s="1"/>
  <c r="S31" i="1"/>
  <c r="AK31" i="1" s="1"/>
  <c r="Z27" i="1"/>
  <c r="AB27" i="1" s="1"/>
  <c r="AK20" i="1"/>
  <c r="Z10" i="1"/>
  <c r="AB10" i="1" s="1"/>
  <c r="Z544" i="1"/>
  <c r="AB544" i="1" s="1"/>
  <c r="Z540" i="1"/>
  <c r="AB540" i="1" s="1"/>
  <c r="Z514" i="1"/>
  <c r="AB514" i="1" s="1"/>
  <c r="AK496" i="1"/>
  <c r="Z459" i="1"/>
  <c r="AB459" i="1" s="1"/>
  <c r="Z427" i="1"/>
  <c r="AB427" i="1" s="1"/>
  <c r="Z420" i="1"/>
  <c r="AB420" i="1" s="1"/>
  <c r="Z413" i="1"/>
  <c r="AB413" i="1" s="1"/>
  <c r="AK412" i="1"/>
  <c r="Z359" i="1"/>
  <c r="AB359" i="1" s="1"/>
  <c r="Z343" i="1"/>
  <c r="AB343" i="1" s="1"/>
  <c r="Z339" i="1"/>
  <c r="AB339" i="1" s="1"/>
  <c r="Z315" i="1"/>
  <c r="AB315" i="1" s="1"/>
  <c r="Z300" i="1"/>
  <c r="AB300" i="1" s="1"/>
  <c r="Z283" i="1"/>
  <c r="AB283" i="1" s="1"/>
  <c r="AK252" i="1"/>
  <c r="Z218" i="1"/>
  <c r="AB218" i="1" s="1"/>
  <c r="AK201" i="1"/>
  <c r="S177" i="1"/>
  <c r="AK177" i="1" s="1"/>
  <c r="S167" i="1"/>
  <c r="Z149" i="1"/>
  <c r="AB149" i="1" s="1"/>
  <c r="Z105" i="1"/>
  <c r="AB105" i="1" s="1"/>
  <c r="Z100" i="1"/>
  <c r="AB100" i="1" s="1"/>
  <c r="Z84" i="1"/>
  <c r="AB84" i="1" s="1"/>
  <c r="AK82" i="1"/>
  <c r="AK40" i="1"/>
  <c r="Z219" i="1"/>
  <c r="AB219" i="1" s="1"/>
  <c r="Z208" i="1"/>
  <c r="AB208" i="1" s="1"/>
  <c r="Z203" i="1"/>
  <c r="AB203" i="1" s="1"/>
  <c r="Z92" i="1"/>
  <c r="AB92" i="1" s="1"/>
  <c r="Z71" i="1"/>
  <c r="AB71" i="1" s="1"/>
  <c r="Z33" i="1"/>
  <c r="AB33" i="1" s="1"/>
  <c r="Z11" i="1"/>
  <c r="AB11" i="1" s="1"/>
  <c r="Z3" i="1"/>
  <c r="AB3" i="1" s="1"/>
  <c r="Z436" i="1"/>
  <c r="AB436" i="1" s="1"/>
  <c r="Z387" i="1"/>
  <c r="AB387" i="1" s="1"/>
  <c r="AA376" i="1"/>
  <c r="Z370" i="1"/>
  <c r="AB370" i="1" s="1"/>
  <c r="AA362" i="1"/>
  <c r="AA352" i="1"/>
  <c r="AA302" i="1"/>
  <c r="AK273" i="1"/>
  <c r="Z169" i="1"/>
  <c r="AB169" i="1" s="1"/>
  <c r="AK163" i="1"/>
  <c r="Z145" i="1"/>
  <c r="AB145" i="1" s="1"/>
  <c r="Z130" i="1"/>
  <c r="AB130" i="1" s="1"/>
  <c r="Z110" i="1"/>
  <c r="AB110" i="1" s="1"/>
  <c r="Z85" i="1"/>
  <c r="AB85" i="1" s="1"/>
  <c r="Z63" i="1"/>
  <c r="AB63" i="1" s="1"/>
  <c r="Z58" i="1"/>
  <c r="AB58" i="1" s="1"/>
  <c r="AK57" i="1"/>
  <c r="Z20" i="1"/>
  <c r="AB20" i="1" s="1"/>
  <c r="Z16" i="1"/>
  <c r="AB16" i="1" s="1"/>
  <c r="Z634" i="1"/>
  <c r="AB634" i="1" s="1"/>
  <c r="Z613" i="1"/>
  <c r="AB613" i="1" s="1"/>
  <c r="Z585" i="1"/>
  <c r="AB585" i="1" s="1"/>
  <c r="AK568" i="1"/>
  <c r="Z566" i="1"/>
  <c r="AB566" i="1" s="1"/>
  <c r="AK544" i="1"/>
  <c r="Z524" i="1"/>
  <c r="AB524" i="1" s="1"/>
  <c r="Z520" i="1"/>
  <c r="AB520" i="1" s="1"/>
  <c r="Z490" i="1"/>
  <c r="AB490" i="1" s="1"/>
  <c r="Z478" i="1"/>
  <c r="AB478" i="1" s="1"/>
  <c r="Z455" i="1"/>
  <c r="AB455" i="1" s="1"/>
  <c r="Z418" i="1"/>
  <c r="AB418" i="1" s="1"/>
  <c r="Z333" i="1"/>
  <c r="AB333" i="1" s="1"/>
  <c r="AK313" i="1"/>
  <c r="Z297" i="1"/>
  <c r="AB297" i="1" s="1"/>
  <c r="Z80" i="1"/>
  <c r="AB80" i="1" s="1"/>
  <c r="Z229" i="1"/>
  <c r="AB229" i="1" s="1"/>
  <c r="Z146" i="1"/>
  <c r="AB146" i="1" s="1"/>
  <c r="Z135" i="1"/>
  <c r="AB135" i="1" s="1"/>
  <c r="Z122" i="1"/>
  <c r="AB122" i="1" s="1"/>
  <c r="Z106" i="1"/>
  <c r="AB106" i="1" s="1"/>
  <c r="Z93" i="1"/>
  <c r="AB93" i="1" s="1"/>
  <c r="Z86" i="1"/>
  <c r="AB86" i="1" s="1"/>
  <c r="Z51" i="1"/>
  <c r="AB51" i="1" s="1"/>
  <c r="Z43" i="1"/>
  <c r="AB43" i="1" s="1"/>
  <c r="Z39" i="1"/>
  <c r="AB39" i="1" s="1"/>
  <c r="Z621" i="1"/>
  <c r="AB621" i="1" s="1"/>
  <c r="Z525" i="1"/>
  <c r="AB525" i="1" s="1"/>
  <c r="Z500" i="1"/>
  <c r="AB500" i="1" s="1"/>
  <c r="AK477" i="1"/>
  <c r="Z398" i="1"/>
  <c r="AB398" i="1" s="1"/>
  <c r="Z341" i="1"/>
  <c r="AB341" i="1" s="1"/>
  <c r="Z324" i="1"/>
  <c r="AB324" i="1" s="1"/>
  <c r="Z269" i="1"/>
  <c r="AB269" i="1" s="1"/>
  <c r="Z245" i="1"/>
  <c r="AB245" i="1" s="1"/>
  <c r="Z233" i="1"/>
  <c r="AB233" i="1" s="1"/>
  <c r="Z232" i="1"/>
  <c r="AB232" i="1" s="1"/>
  <c r="S183" i="1"/>
  <c r="AK183" i="1" s="1"/>
  <c r="Z126" i="1"/>
  <c r="AB126" i="1" s="1"/>
  <c r="Z90" i="1"/>
  <c r="AB90" i="1" s="1"/>
  <c r="AK83" i="1"/>
  <c r="Z353" i="1"/>
  <c r="AB353" i="1" s="1"/>
  <c r="Z307" i="1"/>
  <c r="AB307" i="1" s="1"/>
  <c r="Z303" i="1"/>
  <c r="AB303" i="1" s="1"/>
  <c r="Z253" i="1"/>
  <c r="AB253" i="1" s="1"/>
  <c r="Z141" i="1"/>
  <c r="AB141" i="1" s="1"/>
  <c r="Z81" i="1"/>
  <c r="AB81" i="1" s="1"/>
  <c r="Z52" i="1"/>
  <c r="AB52" i="1" s="1"/>
  <c r="Z48" i="1"/>
  <c r="AB48" i="1" s="1"/>
  <c r="S39" i="1"/>
  <c r="AK39" i="1" s="1"/>
  <c r="AA31" i="1"/>
  <c r="Z13" i="1"/>
  <c r="AB13" i="1" s="1"/>
  <c r="AK4696" i="1"/>
  <c r="AM4841" i="1"/>
  <c r="Z4978" i="1"/>
  <c r="AB4978" i="1" s="1"/>
  <c r="Z4968" i="1"/>
  <c r="AB4968" i="1" s="1"/>
  <c r="Z4954" i="1"/>
  <c r="AB4954" i="1" s="1"/>
  <c r="Z4942" i="1"/>
  <c r="AB4942" i="1" s="1"/>
  <c r="Z4929" i="1"/>
  <c r="AB4929" i="1" s="1"/>
  <c r="Z4926" i="1"/>
  <c r="AB4926" i="1" s="1"/>
  <c r="Z4862" i="1"/>
  <c r="AB4862" i="1" s="1"/>
  <c r="AK4823" i="1"/>
  <c r="Z4818" i="1"/>
  <c r="AB4818" i="1" s="1"/>
  <c r="Z4806" i="1"/>
  <c r="AB4806" i="1" s="1"/>
  <c r="Z4750" i="1"/>
  <c r="AB4750" i="1" s="1"/>
  <c r="Z4686" i="1"/>
  <c r="AB4686" i="1" s="1"/>
  <c r="Z4737" i="1"/>
  <c r="AB4737" i="1" s="1"/>
  <c r="AK4716" i="1"/>
  <c r="Z4678" i="1"/>
  <c r="AB4678" i="1" s="1"/>
  <c r="S4642" i="1"/>
  <c r="AK4642" i="1" s="1"/>
  <c r="Z4610" i="1"/>
  <c r="AB4610" i="1" s="1"/>
  <c r="Z4990" i="1"/>
  <c r="AB4990" i="1" s="1"/>
  <c r="Z4971" i="1"/>
  <c r="AB4971" i="1" s="1"/>
  <c r="S4928" i="1"/>
  <c r="S4926" i="1"/>
  <c r="AK4926" i="1" s="1"/>
  <c r="Z4912" i="1"/>
  <c r="AB4912" i="1" s="1"/>
  <c r="Z4899" i="1"/>
  <c r="AB4899" i="1" s="1"/>
  <c r="Z4896" i="1"/>
  <c r="AB4896" i="1" s="1"/>
  <c r="Z4881" i="1"/>
  <c r="AB4881" i="1" s="1"/>
  <c r="Z4878" i="1"/>
  <c r="AB4878" i="1" s="1"/>
  <c r="Z4863" i="1"/>
  <c r="AB4863" i="1" s="1"/>
  <c r="Z4860" i="1"/>
  <c r="AB4860" i="1" s="1"/>
  <c r="AK4840" i="1"/>
  <c r="Z4820" i="1"/>
  <c r="AB4820" i="1" s="1"/>
  <c r="Z4788" i="1"/>
  <c r="AB4788" i="1" s="1"/>
  <c r="Z4787" i="1"/>
  <c r="AB4787" i="1" s="1"/>
  <c r="Z4771" i="1"/>
  <c r="AB4771" i="1" s="1"/>
  <c r="Z4751" i="1"/>
  <c r="AB4751" i="1" s="1"/>
  <c r="Z4749" i="1"/>
  <c r="AB4749" i="1" s="1"/>
  <c r="Z4735" i="1"/>
  <c r="AB4735" i="1" s="1"/>
  <c r="Z4707" i="1"/>
  <c r="AB4707" i="1" s="1"/>
  <c r="Z4705" i="1"/>
  <c r="AB4705" i="1" s="1"/>
  <c r="Z4701" i="1"/>
  <c r="AB4701" i="1" s="1"/>
  <c r="Z4699" i="1"/>
  <c r="AB4699" i="1" s="1"/>
  <c r="Z4696" i="1"/>
  <c r="AB4696" i="1" s="1"/>
  <c r="S4658" i="1"/>
  <c r="AL4658" i="1" s="1"/>
  <c r="Z4621" i="1"/>
  <c r="AB4621" i="1" s="1"/>
  <c r="Z4980" i="1"/>
  <c r="AB4980" i="1" s="1"/>
  <c r="Z4992" i="1"/>
  <c r="AB4992" i="1" s="1"/>
  <c r="Z4959" i="1"/>
  <c r="AB4959" i="1" s="1"/>
  <c r="AK4940" i="1"/>
  <c r="Z4930" i="1"/>
  <c r="AB4930" i="1" s="1"/>
  <c r="Z4917" i="1"/>
  <c r="AB4917" i="1" s="1"/>
  <c r="Z4914" i="1"/>
  <c r="AB4914" i="1" s="1"/>
  <c r="S4895" i="1"/>
  <c r="S4877" i="1"/>
  <c r="AK4856" i="1"/>
  <c r="AK4854" i="1"/>
  <c r="AK4853" i="1"/>
  <c r="AA4849" i="1"/>
  <c r="S4845" i="1"/>
  <c r="AK4845" i="1" s="1"/>
  <c r="AK4842" i="1"/>
  <c r="Z4838" i="1"/>
  <c r="AB4838" i="1" s="1"/>
  <c r="Z4831" i="1"/>
  <c r="AB4831" i="1" s="1"/>
  <c r="AK4829" i="1"/>
  <c r="AA4825" i="1"/>
  <c r="Z4819" i="1"/>
  <c r="AB4819" i="1" s="1"/>
  <c r="AK4815" i="1"/>
  <c r="AA4809" i="1"/>
  <c r="Z4808" i="1"/>
  <c r="AB4808" i="1" s="1"/>
  <c r="Z4785" i="1"/>
  <c r="AB4785" i="1" s="1"/>
  <c r="AK4780" i="1"/>
  <c r="S4744" i="1"/>
  <c r="AK4744" i="1" s="1"/>
  <c r="S4740" i="1"/>
  <c r="AK4740" i="1" s="1"/>
  <c r="AK4720" i="1"/>
  <c r="S4706" i="1"/>
  <c r="AK4706" i="1" s="1"/>
  <c r="Z4702" i="1"/>
  <c r="AB4702" i="1" s="1"/>
  <c r="Z4680" i="1"/>
  <c r="AB4680" i="1" s="1"/>
  <c r="AA4674" i="1"/>
  <c r="AK4638" i="1"/>
  <c r="S4634" i="1"/>
  <c r="AK4965" i="1"/>
  <c r="Z4961" i="1"/>
  <c r="AB4961" i="1" s="1"/>
  <c r="Z4947" i="1"/>
  <c r="AB4947" i="1" s="1"/>
  <c r="AK4941" i="1"/>
  <c r="Z4935" i="1"/>
  <c r="AB4935" i="1" s="1"/>
  <c r="Z4932" i="1"/>
  <c r="AB4932" i="1" s="1"/>
  <c r="Z4904" i="1"/>
  <c r="AB4904" i="1" s="1"/>
  <c r="AK4889" i="1"/>
  <c r="Z4886" i="1"/>
  <c r="AB4886" i="1" s="1"/>
  <c r="AK4871" i="1"/>
  <c r="Z4868" i="1"/>
  <c r="AB4868" i="1" s="1"/>
  <c r="AK4857" i="1"/>
  <c r="Z4826" i="1"/>
  <c r="AB4826" i="1" s="1"/>
  <c r="S4672" i="1"/>
  <c r="AK4672" i="1" s="1"/>
  <c r="Z4640" i="1"/>
  <c r="AB4640" i="1" s="1"/>
  <c r="S4610" i="1"/>
  <c r="AK4610" i="1" s="1"/>
  <c r="S4959" i="1"/>
  <c r="AK4959" i="1" s="1"/>
  <c r="S4917" i="1"/>
  <c r="AK4917" i="1" s="1"/>
  <c r="S4916" i="1"/>
  <c r="AK4916" i="1" s="1"/>
  <c r="S4914" i="1"/>
  <c r="AK4914" i="1" s="1"/>
  <c r="AK4833" i="1"/>
  <c r="AK4830" i="1"/>
  <c r="AK4806" i="1"/>
  <c r="Z4800" i="1"/>
  <c r="AB4800" i="1" s="1"/>
  <c r="Z4791" i="1"/>
  <c r="AB4791" i="1" s="1"/>
  <c r="Z4711" i="1"/>
  <c r="AB4711" i="1" s="1"/>
  <c r="Z4681" i="1"/>
  <c r="AB4681" i="1" s="1"/>
  <c r="S4680" i="1"/>
  <c r="AK4680" i="1" s="1"/>
  <c r="AK4662" i="1"/>
  <c r="Z4660" i="1"/>
  <c r="AB4660" i="1" s="1"/>
  <c r="Z4656" i="1"/>
  <c r="AB4656" i="1" s="1"/>
  <c r="AA4656" i="1"/>
  <c r="Z4995" i="1"/>
  <c r="AB4995" i="1" s="1"/>
  <c r="Z4972" i="1"/>
  <c r="AB4972" i="1" s="1"/>
  <c r="Z4948" i="1"/>
  <c r="AB4948" i="1" s="1"/>
  <c r="S4947" i="1"/>
  <c r="AK4947" i="1" s="1"/>
  <c r="S4935" i="1"/>
  <c r="AK4935" i="1" s="1"/>
  <c r="S4934" i="1"/>
  <c r="S4932" i="1"/>
  <c r="AK4932" i="1" s="1"/>
  <c r="Z4918" i="1"/>
  <c r="AB4918" i="1" s="1"/>
  <c r="Z4902" i="1"/>
  <c r="AB4902" i="1" s="1"/>
  <c r="Z4887" i="1"/>
  <c r="AB4887" i="1" s="1"/>
  <c r="Z4884" i="1"/>
  <c r="AB4884" i="1" s="1"/>
  <c r="Z4869" i="1"/>
  <c r="AB4869" i="1" s="1"/>
  <c r="Z4866" i="1"/>
  <c r="AB4866" i="1" s="1"/>
  <c r="S4847" i="1"/>
  <c r="AK4847" i="1" s="1"/>
  <c r="AA4827" i="1"/>
  <c r="Z4822" i="1"/>
  <c r="AB4822" i="1" s="1"/>
  <c r="AA4816" i="1"/>
  <c r="Z4789" i="1"/>
  <c r="AB4789" i="1" s="1"/>
  <c r="Z4755" i="1"/>
  <c r="AB4755" i="1" s="1"/>
  <c r="Z4753" i="1"/>
  <c r="AB4753" i="1" s="1"/>
  <c r="Z4713" i="1"/>
  <c r="AB4713" i="1" s="1"/>
  <c r="Z4668" i="1"/>
  <c r="AB4668" i="1" s="1"/>
  <c r="AA4668" i="1"/>
  <c r="Z4661" i="1"/>
  <c r="AB4661" i="1" s="1"/>
  <c r="AK4644" i="1"/>
  <c r="Z4622" i="1"/>
  <c r="AB4622" i="1" s="1"/>
  <c r="AK4606" i="1"/>
  <c r="AK4579" i="1"/>
  <c r="Z4856" i="1"/>
  <c r="AB4856" i="1" s="1"/>
  <c r="Z4798" i="1"/>
  <c r="AB4798" i="1" s="1"/>
  <c r="Z4756" i="1"/>
  <c r="AB4756" i="1" s="1"/>
  <c r="AK4688" i="1"/>
  <c r="Z4996" i="1"/>
  <c r="AB4996" i="1" s="1"/>
  <c r="Z4950" i="1"/>
  <c r="AB4950" i="1" s="1"/>
  <c r="Z4938" i="1"/>
  <c r="AB4938" i="1" s="1"/>
  <c r="Z4765" i="1"/>
  <c r="AB4765" i="1" s="1"/>
  <c r="Z4761" i="1"/>
  <c r="AB4761" i="1" s="1"/>
  <c r="Z4759" i="1"/>
  <c r="AB4759" i="1" s="1"/>
  <c r="Z4719" i="1"/>
  <c r="AB4719" i="1" s="1"/>
  <c r="Z4717" i="1"/>
  <c r="AB4717" i="1" s="1"/>
  <c r="AA4676" i="1"/>
  <c r="Z4676" i="1"/>
  <c r="AB4676" i="1" s="1"/>
  <c r="Z4662" i="1"/>
  <c r="AB4662" i="1" s="1"/>
  <c r="AA4662" i="1"/>
  <c r="Z4633" i="1"/>
  <c r="AB4633" i="1" s="1"/>
  <c r="AK4590" i="1"/>
  <c r="Z4941" i="1"/>
  <c r="AB4941" i="1" s="1"/>
  <c r="Z4888" i="1"/>
  <c r="AB4888" i="1" s="1"/>
  <c r="Z4870" i="1"/>
  <c r="AB4870" i="1" s="1"/>
  <c r="Z4857" i="1"/>
  <c r="AB4857" i="1" s="1"/>
  <c r="Z4854" i="1"/>
  <c r="AB4854" i="1" s="1"/>
  <c r="Z4840" i="1"/>
  <c r="AB4840" i="1" s="1"/>
  <c r="Z4817" i="1"/>
  <c r="AB4817" i="1" s="1"/>
  <c r="Z4810" i="1"/>
  <c r="AB4810" i="1" s="1"/>
  <c r="Z4781" i="1"/>
  <c r="AB4781" i="1" s="1"/>
  <c r="Z4779" i="1"/>
  <c r="AB4779" i="1" s="1"/>
  <c r="Z4777" i="1"/>
  <c r="AB4777" i="1" s="1"/>
  <c r="Z4769" i="1"/>
  <c r="AB4769" i="1" s="1"/>
  <c r="Z4767" i="1"/>
  <c r="AB4767" i="1" s="1"/>
  <c r="Z4693" i="1"/>
  <c r="AB4693" i="1" s="1"/>
  <c r="AK4674" i="1"/>
  <c r="AK4666" i="1"/>
  <c r="S4656" i="1"/>
  <c r="AK4656" i="1" s="1"/>
  <c r="S4622" i="1"/>
  <c r="AK4622" i="1" s="1"/>
  <c r="Z4609" i="1"/>
  <c r="AB4609" i="1" s="1"/>
  <c r="AK4525" i="1"/>
  <c r="Z4998" i="1"/>
  <c r="AB4998" i="1" s="1"/>
  <c r="Z4986" i="1"/>
  <c r="AB4986" i="1" s="1"/>
  <c r="Z4953" i="1"/>
  <c r="AB4953" i="1" s="1"/>
  <c r="Z4924" i="1"/>
  <c r="AB4924" i="1" s="1"/>
  <c r="Z4906" i="1"/>
  <c r="AB4906" i="1" s="1"/>
  <c r="Z4893" i="1"/>
  <c r="AB4893" i="1" s="1"/>
  <c r="Z4890" i="1"/>
  <c r="AB4890" i="1" s="1"/>
  <c r="Z4875" i="1"/>
  <c r="AB4875" i="1" s="1"/>
  <c r="Z4872" i="1"/>
  <c r="AB4872" i="1" s="1"/>
  <c r="AK4825" i="1"/>
  <c r="S4811" i="1"/>
  <c r="AK4811" i="1" s="1"/>
  <c r="Z4780" i="1"/>
  <c r="AB4780" i="1" s="1"/>
  <c r="Z4729" i="1"/>
  <c r="AB4729" i="1" s="1"/>
  <c r="Z4725" i="1"/>
  <c r="AB4725" i="1" s="1"/>
  <c r="Z4723" i="1"/>
  <c r="AB4723" i="1" s="1"/>
  <c r="Z4720" i="1"/>
  <c r="AB4720" i="1" s="1"/>
  <c r="Z4683" i="1"/>
  <c r="AB4683" i="1" s="1"/>
  <c r="AK4650" i="1"/>
  <c r="Z4977" i="1"/>
  <c r="AB4977" i="1" s="1"/>
  <c r="Z4965" i="1"/>
  <c r="AB4965" i="1" s="1"/>
  <c r="Z4989" i="1"/>
  <c r="AB4989" i="1" s="1"/>
  <c r="Z4966" i="1"/>
  <c r="AB4966" i="1" s="1"/>
  <c r="Z4911" i="1"/>
  <c r="AB4911" i="1" s="1"/>
  <c r="Z4908" i="1"/>
  <c r="AB4908" i="1" s="1"/>
  <c r="Z4843" i="1"/>
  <c r="AB4843" i="1" s="1"/>
  <c r="Z4835" i="1"/>
  <c r="AB4835" i="1" s="1"/>
  <c r="Z4829" i="1"/>
  <c r="AB4829" i="1" s="1"/>
  <c r="Z4812" i="1"/>
  <c r="AB4812" i="1" s="1"/>
  <c r="Z4804" i="1"/>
  <c r="AB4804" i="1" s="1"/>
  <c r="Z4803" i="1"/>
  <c r="AB4803" i="1" s="1"/>
  <c r="Z4733" i="1"/>
  <c r="AB4733" i="1" s="1"/>
  <c r="Z4731" i="1"/>
  <c r="AB4731" i="1" s="1"/>
  <c r="AK4682" i="1"/>
  <c r="Z4664" i="1"/>
  <c r="AB4664" i="1" s="1"/>
  <c r="Z4647" i="1"/>
  <c r="AB4647" i="1" s="1"/>
  <c r="AK4618" i="1"/>
  <c r="Z4665" i="1"/>
  <c r="AB4665" i="1" s="1"/>
  <c r="Z4648" i="1"/>
  <c r="AB4648" i="1" s="1"/>
  <c r="AK4594" i="1"/>
  <c r="Z4580" i="1"/>
  <c r="AB4580" i="1" s="1"/>
  <c r="Z4579" i="1"/>
  <c r="AB4579" i="1" s="1"/>
  <c r="AK4572" i="1"/>
  <c r="Z4494" i="1"/>
  <c r="AB4494" i="1" s="1"/>
  <c r="Z4462" i="1"/>
  <c r="AB4462" i="1" s="1"/>
  <c r="S4459" i="1"/>
  <c r="AK4459" i="1" s="1"/>
  <c r="Z4414" i="1"/>
  <c r="AB4414" i="1" s="1"/>
  <c r="Z4411" i="1"/>
  <c r="AB4411" i="1" s="1"/>
  <c r="Z4408" i="1"/>
  <c r="AB4408" i="1" s="1"/>
  <c r="Z4405" i="1"/>
  <c r="AB4405" i="1" s="1"/>
  <c r="Z4399" i="1"/>
  <c r="AB4399" i="1" s="1"/>
  <c r="Z4398" i="1"/>
  <c r="AB4398" i="1" s="1"/>
  <c r="S4392" i="1"/>
  <c r="AK4392" i="1" s="1"/>
  <c r="AK4375" i="1"/>
  <c r="AK4369" i="1"/>
  <c r="AK4363" i="1"/>
  <c r="Z4348" i="1"/>
  <c r="AB4348" i="1" s="1"/>
  <c r="S4345" i="1"/>
  <c r="AK4345" i="1" s="1"/>
  <c r="Z4324" i="1"/>
  <c r="AB4324" i="1" s="1"/>
  <c r="S4321" i="1"/>
  <c r="AK4321" i="1" s="1"/>
  <c r="AK4309" i="1"/>
  <c r="AK4298" i="1"/>
  <c r="S4297" i="1"/>
  <c r="AK4297" i="1" s="1"/>
  <c r="Z4285" i="1"/>
  <c r="AB4285" i="1" s="1"/>
  <c r="Z4270" i="1"/>
  <c r="AB4270" i="1" s="1"/>
  <c r="AK4240" i="1"/>
  <c r="Z4236" i="1"/>
  <c r="AB4236" i="1" s="1"/>
  <c r="Z4235" i="1"/>
  <c r="AB4235" i="1" s="1"/>
  <c r="AK4231" i="1"/>
  <c r="Z4226" i="1"/>
  <c r="AB4226" i="1" s="1"/>
  <c r="Z4222" i="1"/>
  <c r="AB4222" i="1" s="1"/>
  <c r="AK4219" i="1"/>
  <c r="Z4211" i="1"/>
  <c r="AB4211" i="1" s="1"/>
  <c r="AK4189" i="1"/>
  <c r="S4183" i="1"/>
  <c r="AK4183" i="1" s="1"/>
  <c r="S4174" i="1"/>
  <c r="AK4174" i="1" s="1"/>
  <c r="AK4134" i="1"/>
  <c r="Z4130" i="1"/>
  <c r="AB4130" i="1" s="1"/>
  <c r="Z4116" i="1"/>
  <c r="AB4116" i="1" s="1"/>
  <c r="Z4687" i="1"/>
  <c r="AB4687" i="1" s="1"/>
  <c r="Z4684" i="1"/>
  <c r="AB4684" i="1" s="1"/>
  <c r="Z4651" i="1"/>
  <c r="AB4651" i="1" s="1"/>
  <c r="S4648" i="1"/>
  <c r="AK4648" i="1" s="1"/>
  <c r="Z4638" i="1"/>
  <c r="AB4638" i="1" s="1"/>
  <c r="Z4637" i="1"/>
  <c r="AB4637" i="1" s="1"/>
  <c r="Z4626" i="1"/>
  <c r="AB4626" i="1" s="1"/>
  <c r="Z4625" i="1"/>
  <c r="AB4625" i="1" s="1"/>
  <c r="Z4614" i="1"/>
  <c r="AB4614" i="1" s="1"/>
  <c r="Z4613" i="1"/>
  <c r="AB4613" i="1" s="1"/>
  <c r="Z4602" i="1"/>
  <c r="AB4602" i="1" s="1"/>
  <c r="Z4601" i="1"/>
  <c r="AB4601" i="1" s="1"/>
  <c r="Z4568" i="1"/>
  <c r="AB4568" i="1" s="1"/>
  <c r="Z4552" i="1"/>
  <c r="AB4552" i="1" s="1"/>
  <c r="Z4532" i="1"/>
  <c r="AB4532" i="1" s="1"/>
  <c r="Z4531" i="1"/>
  <c r="AB4531" i="1" s="1"/>
  <c r="Z4511" i="1"/>
  <c r="AB4511" i="1" s="1"/>
  <c r="S4491" i="1"/>
  <c r="AK4491" i="1" s="1"/>
  <c r="Z4471" i="1"/>
  <c r="AB4471" i="1" s="1"/>
  <c r="Z4470" i="1"/>
  <c r="AB4470" i="1" s="1"/>
  <c r="S4461" i="1"/>
  <c r="AK4461" i="1" s="1"/>
  <c r="Z4420" i="1"/>
  <c r="AB4420" i="1" s="1"/>
  <c r="Z4410" i="1"/>
  <c r="AB4410" i="1" s="1"/>
  <c r="Z4404" i="1"/>
  <c r="AB4404" i="1" s="1"/>
  <c r="AK4381" i="1"/>
  <c r="Z4351" i="1"/>
  <c r="AB4351" i="1" s="1"/>
  <c r="S4344" i="1"/>
  <c r="AK4344" i="1" s="1"/>
  <c r="Z4327" i="1"/>
  <c r="AB4327" i="1" s="1"/>
  <c r="S4320" i="1"/>
  <c r="AK4320" i="1" s="1"/>
  <c r="Z4303" i="1"/>
  <c r="AB4303" i="1" s="1"/>
  <c r="S4301" i="1"/>
  <c r="AK4301" i="1" s="1"/>
  <c r="AK4293" i="1"/>
  <c r="AK4275" i="1"/>
  <c r="Z4261" i="1"/>
  <c r="AB4261" i="1" s="1"/>
  <c r="Z4223" i="1"/>
  <c r="AB4223" i="1" s="1"/>
  <c r="AK4218" i="1"/>
  <c r="Z4214" i="1"/>
  <c r="AB4214" i="1" s="1"/>
  <c r="Z4213" i="1"/>
  <c r="AB4213" i="1" s="1"/>
  <c r="S4210" i="1"/>
  <c r="AK4210" i="1" s="1"/>
  <c r="AK4201" i="1"/>
  <c r="S4195" i="1"/>
  <c r="AK4195" i="1" s="1"/>
  <c r="Z4187" i="1"/>
  <c r="AB4187" i="1" s="1"/>
  <c r="Z4186" i="1"/>
  <c r="AB4186" i="1" s="1"/>
  <c r="Z4153" i="1"/>
  <c r="AB4153" i="1" s="1"/>
  <c r="AK4135" i="1"/>
  <c r="S4102" i="1"/>
  <c r="AK4102" i="1" s="1"/>
  <c r="Z4666" i="1"/>
  <c r="AB4666" i="1" s="1"/>
  <c r="Z4639" i="1"/>
  <c r="AB4639" i="1" s="1"/>
  <c r="Z4593" i="1"/>
  <c r="AB4593" i="1" s="1"/>
  <c r="Z4584" i="1"/>
  <c r="AB4584" i="1" s="1"/>
  <c r="Z4574" i="1"/>
  <c r="AB4574" i="1" s="1"/>
  <c r="Z4571" i="1"/>
  <c r="AB4571" i="1" s="1"/>
  <c r="Z4561" i="1"/>
  <c r="AB4561" i="1" s="1"/>
  <c r="Z4538" i="1"/>
  <c r="AB4538" i="1" s="1"/>
  <c r="AK4529" i="1"/>
  <c r="AK4458" i="1"/>
  <c r="Z4439" i="1"/>
  <c r="AB4439" i="1" s="1"/>
  <c r="Z4428" i="1"/>
  <c r="AB4428" i="1" s="1"/>
  <c r="Z4422" i="1"/>
  <c r="AB4422" i="1" s="1"/>
  <c r="Z4359" i="1"/>
  <c r="AB4359" i="1" s="1"/>
  <c r="Z4358" i="1"/>
  <c r="AB4358" i="1" s="1"/>
  <c r="Z4355" i="1"/>
  <c r="AB4355" i="1" s="1"/>
  <c r="Z4354" i="1"/>
  <c r="AB4354" i="1" s="1"/>
  <c r="Z4334" i="1"/>
  <c r="AB4334" i="1" s="1"/>
  <c r="Z4331" i="1"/>
  <c r="AB4331" i="1" s="1"/>
  <c r="Z4330" i="1"/>
  <c r="AB4330" i="1" s="1"/>
  <c r="Z4305" i="1"/>
  <c r="AB4305" i="1" s="1"/>
  <c r="Z4287" i="1"/>
  <c r="AB4287" i="1" s="1"/>
  <c r="Z4286" i="1"/>
  <c r="AB4286" i="1" s="1"/>
  <c r="Z4263" i="1"/>
  <c r="AB4263" i="1" s="1"/>
  <c r="Z4259" i="1"/>
  <c r="AB4259" i="1" s="1"/>
  <c r="Z4250" i="1"/>
  <c r="AB4250" i="1" s="1"/>
  <c r="Z4249" i="1"/>
  <c r="AB4249" i="1" s="1"/>
  <c r="Z4239" i="1"/>
  <c r="AB4239" i="1" s="1"/>
  <c r="Z4207" i="1"/>
  <c r="AB4207" i="1" s="1"/>
  <c r="S4146" i="1"/>
  <c r="S4120" i="1"/>
  <c r="AK4120" i="1" s="1"/>
  <c r="AK4493" i="1"/>
  <c r="AK4212" i="1"/>
  <c r="S4198" i="1"/>
  <c r="AK4198" i="1" s="1"/>
  <c r="Z4170" i="1"/>
  <c r="AB4170" i="1" s="1"/>
  <c r="AA4118" i="1"/>
  <c r="Z4118" i="1"/>
  <c r="AB4118" i="1" s="1"/>
  <c r="Z4671" i="1"/>
  <c r="AB4671" i="1" s="1"/>
  <c r="Z4654" i="1"/>
  <c r="AB4654" i="1" s="1"/>
  <c r="AA4644" i="1"/>
  <c r="Z4629" i="1"/>
  <c r="AB4629" i="1" s="1"/>
  <c r="Z4617" i="1"/>
  <c r="AB4617" i="1" s="1"/>
  <c r="Z4605" i="1"/>
  <c r="AB4605" i="1" s="1"/>
  <c r="AA4596" i="1"/>
  <c r="Z4575" i="1"/>
  <c r="AB4575" i="1" s="1"/>
  <c r="Z4520" i="1"/>
  <c r="AB4520" i="1" s="1"/>
  <c r="Z4518" i="1"/>
  <c r="AB4518" i="1" s="1"/>
  <c r="Z4517" i="1"/>
  <c r="AB4517" i="1" s="1"/>
  <c r="Z4506" i="1"/>
  <c r="AB4506" i="1" s="1"/>
  <c r="Z4505" i="1"/>
  <c r="AB4505" i="1" s="1"/>
  <c r="Z4504" i="1"/>
  <c r="AB4504" i="1" s="1"/>
  <c r="Z4480" i="1"/>
  <c r="AB4480" i="1" s="1"/>
  <c r="Z4476" i="1"/>
  <c r="AB4476" i="1" s="1"/>
  <c r="Z4444" i="1"/>
  <c r="AB4444" i="1" s="1"/>
  <c r="Z4441" i="1"/>
  <c r="AB4441" i="1" s="1"/>
  <c r="Z4375" i="1"/>
  <c r="AB4375" i="1" s="1"/>
  <c r="Z4369" i="1"/>
  <c r="AB4369" i="1" s="1"/>
  <c r="Z4363" i="1"/>
  <c r="AB4363" i="1" s="1"/>
  <c r="Z4360" i="1"/>
  <c r="AB4360" i="1" s="1"/>
  <c r="Z4356" i="1"/>
  <c r="AB4356" i="1" s="1"/>
  <c r="S4353" i="1"/>
  <c r="AK4353" i="1" s="1"/>
  <c r="Z4332" i="1"/>
  <c r="AB4332" i="1" s="1"/>
  <c r="S4329" i="1"/>
  <c r="AK4329" i="1" s="1"/>
  <c r="Z4309" i="1"/>
  <c r="AB4309" i="1" s="1"/>
  <c r="Z4275" i="1"/>
  <c r="AB4275" i="1" s="1"/>
  <c r="Z4274" i="1"/>
  <c r="AB4274" i="1" s="1"/>
  <c r="Z4254" i="1"/>
  <c r="AB4254" i="1" s="1"/>
  <c r="Z4242" i="1"/>
  <c r="AB4242" i="1" s="1"/>
  <c r="Z4230" i="1"/>
  <c r="AB4230" i="1" s="1"/>
  <c r="Z4218" i="1"/>
  <c r="AB4218" i="1" s="1"/>
  <c r="Z4208" i="1"/>
  <c r="AB4208" i="1" s="1"/>
  <c r="S4207" i="1"/>
  <c r="AK4207" i="1" s="1"/>
  <c r="AK4204" i="1"/>
  <c r="Z4189" i="1"/>
  <c r="AB4189" i="1" s="1"/>
  <c r="S4168" i="1"/>
  <c r="AK4168" i="1" s="1"/>
  <c r="Z4155" i="1"/>
  <c r="AB4155" i="1" s="1"/>
  <c r="S4147" i="1"/>
  <c r="AK4147" i="1" s="1"/>
  <c r="Z4675" i="1"/>
  <c r="AB4675" i="1" s="1"/>
  <c r="Z4672" i="1"/>
  <c r="AB4672" i="1" s="1"/>
  <c r="Z4659" i="1"/>
  <c r="AB4659" i="1" s="1"/>
  <c r="Z4642" i="1"/>
  <c r="AB4642" i="1" s="1"/>
  <c r="Z4632" i="1"/>
  <c r="AB4632" i="1" s="1"/>
  <c r="Z4631" i="1"/>
  <c r="AB4631" i="1" s="1"/>
  <c r="Z4620" i="1"/>
  <c r="AB4620" i="1" s="1"/>
  <c r="Z4619" i="1"/>
  <c r="AB4619" i="1" s="1"/>
  <c r="Z4608" i="1"/>
  <c r="AB4608" i="1" s="1"/>
  <c r="Z4607" i="1"/>
  <c r="AB4607" i="1" s="1"/>
  <c r="Z4594" i="1"/>
  <c r="AB4594" i="1" s="1"/>
  <c r="Z4585" i="1"/>
  <c r="AB4585" i="1" s="1"/>
  <c r="S4582" i="1"/>
  <c r="AK4582" i="1" s="1"/>
  <c r="Z4577" i="1"/>
  <c r="AB4577" i="1" s="1"/>
  <c r="AK4569" i="1"/>
  <c r="Z4507" i="1"/>
  <c r="AB4507" i="1" s="1"/>
  <c r="Z4482" i="1"/>
  <c r="AB4482" i="1" s="1"/>
  <c r="Z4447" i="1"/>
  <c r="AB4447" i="1" s="1"/>
  <c r="Z4446" i="1"/>
  <c r="AB4446" i="1" s="1"/>
  <c r="S4441" i="1"/>
  <c r="AK4441" i="1" s="1"/>
  <c r="Z4387" i="1"/>
  <c r="AB4387" i="1" s="1"/>
  <c r="Z4384" i="1"/>
  <c r="AB4384" i="1" s="1"/>
  <c r="Z4378" i="1"/>
  <c r="AB4378" i="1" s="1"/>
  <c r="Z4374" i="1"/>
  <c r="AB4374" i="1" s="1"/>
  <c r="Z4368" i="1"/>
  <c r="AB4368" i="1" s="1"/>
  <c r="Z4362" i="1"/>
  <c r="AB4362" i="1" s="1"/>
  <c r="S4359" i="1"/>
  <c r="AK4359" i="1" s="1"/>
  <c r="S4356" i="1"/>
  <c r="AK4356" i="1" s="1"/>
  <c r="Z4339" i="1"/>
  <c r="AB4339" i="1" s="1"/>
  <c r="S4332" i="1"/>
  <c r="AK4332" i="1" s="1"/>
  <c r="Z4315" i="1"/>
  <c r="AB4315" i="1" s="1"/>
  <c r="Z4312" i="1"/>
  <c r="AB4312" i="1" s="1"/>
  <c r="Z4292" i="1"/>
  <c r="AB4292" i="1" s="1"/>
  <c r="Z4281" i="1"/>
  <c r="AB4281" i="1" s="1"/>
  <c r="Z4280" i="1"/>
  <c r="AB4280" i="1" s="1"/>
  <c r="Z4276" i="1"/>
  <c r="AB4276" i="1" s="1"/>
  <c r="Z4266" i="1"/>
  <c r="AB4266" i="1" s="1"/>
  <c r="Z4255" i="1"/>
  <c r="AB4255" i="1" s="1"/>
  <c r="Z4253" i="1"/>
  <c r="AB4253" i="1" s="1"/>
  <c r="Z4171" i="1"/>
  <c r="AB4171" i="1" s="1"/>
  <c r="AK4165" i="1"/>
  <c r="AK4152" i="1"/>
  <c r="Z4140" i="1"/>
  <c r="AB4140" i="1" s="1"/>
  <c r="Z4677" i="1"/>
  <c r="AB4677" i="1" s="1"/>
  <c r="Z4645" i="1"/>
  <c r="AB4645" i="1" s="1"/>
  <c r="Z4630" i="1"/>
  <c r="AB4630" i="1" s="1"/>
  <c r="Z4618" i="1"/>
  <c r="AB4618" i="1" s="1"/>
  <c r="Z4606" i="1"/>
  <c r="AB4606" i="1" s="1"/>
  <c r="Z4541" i="1"/>
  <c r="AB4541" i="1" s="1"/>
  <c r="Z4540" i="1"/>
  <c r="AB4540" i="1" s="1"/>
  <c r="Z4526" i="1"/>
  <c r="AB4526" i="1" s="1"/>
  <c r="S4519" i="1"/>
  <c r="AK4519" i="1" s="1"/>
  <c r="Z4450" i="1"/>
  <c r="AB4450" i="1" s="1"/>
  <c r="Z4393" i="1"/>
  <c r="AB4393" i="1" s="1"/>
  <c r="Z4380" i="1"/>
  <c r="AB4380" i="1" s="1"/>
  <c r="S4371" i="1"/>
  <c r="AK4371" i="1" s="1"/>
  <c r="S4365" i="1"/>
  <c r="AK4365" i="1" s="1"/>
  <c r="Z4338" i="1"/>
  <c r="AB4338" i="1" s="1"/>
  <c r="S4335" i="1"/>
  <c r="AK4335" i="1" s="1"/>
  <c r="Z4298" i="1"/>
  <c r="AB4298" i="1" s="1"/>
  <c r="Z4290" i="1"/>
  <c r="AB4290" i="1" s="1"/>
  <c r="Z4277" i="1"/>
  <c r="AB4277" i="1" s="1"/>
  <c r="Z4268" i="1"/>
  <c r="AB4268" i="1" s="1"/>
  <c r="Z4267" i="1"/>
  <c r="AB4267" i="1" s="1"/>
  <c r="Z4243" i="1"/>
  <c r="AB4243" i="1" s="1"/>
  <c r="Z4220" i="1"/>
  <c r="AB4220" i="1" s="1"/>
  <c r="Z4194" i="1"/>
  <c r="AB4194" i="1" s="1"/>
  <c r="Z4164" i="1"/>
  <c r="AB4164" i="1" s="1"/>
  <c r="AK4505" i="1"/>
  <c r="AK4481" i="1"/>
  <c r="AK4246" i="1"/>
  <c r="S4144" i="1"/>
  <c r="AK4144" i="1" s="1"/>
  <c r="Z4599" i="1"/>
  <c r="AB4599" i="1" s="1"/>
  <c r="Z4578" i="1"/>
  <c r="AB4578" i="1" s="1"/>
  <c r="Z4566" i="1"/>
  <c r="AB4566" i="1" s="1"/>
  <c r="Z4551" i="1"/>
  <c r="AB4551" i="1" s="1"/>
  <c r="Z4524" i="1"/>
  <c r="AB4524" i="1" s="1"/>
  <c r="Z4489" i="1"/>
  <c r="AB4489" i="1" s="1"/>
  <c r="Z4488" i="1"/>
  <c r="AB4488" i="1" s="1"/>
  <c r="Z4460" i="1"/>
  <c r="AB4460" i="1" s="1"/>
  <c r="Z4459" i="1"/>
  <c r="AB4459" i="1" s="1"/>
  <c r="Z4452" i="1"/>
  <c r="AB4452" i="1" s="1"/>
  <c r="Z4396" i="1"/>
  <c r="AB4396" i="1" s="1"/>
  <c r="Z4392" i="1"/>
  <c r="AB4392" i="1" s="1"/>
  <c r="Z4345" i="1"/>
  <c r="AB4345" i="1" s="1"/>
  <c r="Z4321" i="1"/>
  <c r="AB4321" i="1" s="1"/>
  <c r="Z4299" i="1"/>
  <c r="AB4299" i="1" s="1"/>
  <c r="Z4297" i="1"/>
  <c r="AB4297" i="1" s="1"/>
  <c r="Z4283" i="1"/>
  <c r="AB4283" i="1" s="1"/>
  <c r="Z4256" i="1"/>
  <c r="AB4256" i="1" s="1"/>
  <c r="Z4244" i="1"/>
  <c r="AB4244" i="1" s="1"/>
  <c r="Z4234" i="1"/>
  <c r="AB4234" i="1" s="1"/>
  <c r="Z4204" i="1"/>
  <c r="AB4204" i="1" s="1"/>
  <c r="Z4089" i="1"/>
  <c r="AB4089" i="1" s="1"/>
  <c r="AM4003" i="1"/>
  <c r="Z4663" i="1"/>
  <c r="AB4663" i="1" s="1"/>
  <c r="Z4649" i="1"/>
  <c r="AB4649" i="1" s="1"/>
  <c r="Z4635" i="1"/>
  <c r="AB4635" i="1" s="1"/>
  <c r="Z4623" i="1"/>
  <c r="AB4623" i="1" s="1"/>
  <c r="Z4611" i="1"/>
  <c r="AB4611" i="1" s="1"/>
  <c r="Z4589" i="1"/>
  <c r="AB4589" i="1" s="1"/>
  <c r="Z4588" i="1"/>
  <c r="AB4588" i="1" s="1"/>
  <c r="Z4558" i="1"/>
  <c r="AB4558" i="1" s="1"/>
  <c r="Z4547" i="1"/>
  <c r="AB4547" i="1" s="1"/>
  <c r="Z4530" i="1"/>
  <c r="AB4530" i="1" s="1"/>
  <c r="Z4529" i="1"/>
  <c r="AB4529" i="1" s="1"/>
  <c r="Z4528" i="1"/>
  <c r="AB4528" i="1" s="1"/>
  <c r="Z4510" i="1"/>
  <c r="AB4510" i="1" s="1"/>
  <c r="Z4496" i="1"/>
  <c r="AB4496" i="1" s="1"/>
  <c r="Z4458" i="1"/>
  <c r="AB4458" i="1" s="1"/>
  <c r="Z4402" i="1"/>
  <c r="AB4402" i="1" s="1"/>
  <c r="Z4344" i="1"/>
  <c r="AB4344" i="1" s="1"/>
  <c r="Z4320" i="1"/>
  <c r="AB4320" i="1" s="1"/>
  <c r="Z4300" i="1"/>
  <c r="AB4300" i="1" s="1"/>
  <c r="AK4273" i="1"/>
  <c r="Z4225" i="1"/>
  <c r="AB4225" i="1" s="1"/>
  <c r="Z4210" i="1"/>
  <c r="AB4210" i="1" s="1"/>
  <c r="Z4195" i="1"/>
  <c r="AB4195" i="1" s="1"/>
  <c r="AK4180" i="1"/>
  <c r="Z4176" i="1"/>
  <c r="AB4176" i="1" s="1"/>
  <c r="Z4158" i="1"/>
  <c r="AB4158" i="1" s="1"/>
  <c r="AA4142" i="1"/>
  <c r="Z4142" i="1"/>
  <c r="AB4142" i="1" s="1"/>
  <c r="AK3881" i="1"/>
  <c r="Z4084" i="1"/>
  <c r="AB4084" i="1" s="1"/>
  <c r="Z4055" i="1"/>
  <c r="AB4055" i="1" s="1"/>
  <c r="Z4037" i="1"/>
  <c r="AB4037" i="1" s="1"/>
  <c r="S4033" i="1"/>
  <c r="AK4033" i="1" s="1"/>
  <c r="S4021" i="1"/>
  <c r="AK4021" i="1" s="1"/>
  <c r="S4009" i="1"/>
  <c r="AK4009" i="1" s="1"/>
  <c r="S3997" i="1"/>
  <c r="S3985" i="1"/>
  <c r="AK3985" i="1" s="1"/>
  <c r="Z3976" i="1"/>
  <c r="AB3976" i="1" s="1"/>
  <c r="Z3969" i="1"/>
  <c r="AB3969" i="1" s="1"/>
  <c r="S3966" i="1"/>
  <c r="AK3966" i="1" s="1"/>
  <c r="Z3962" i="1"/>
  <c r="AB3962" i="1" s="1"/>
  <c r="Z3960" i="1"/>
  <c r="AB3960" i="1" s="1"/>
  <c r="AK3940" i="1"/>
  <c r="AK3915" i="1"/>
  <c r="S3899" i="1"/>
  <c r="AK3899" i="1" s="1"/>
  <c r="Z3891" i="1"/>
  <c r="AB3891" i="1" s="1"/>
  <c r="AK3884" i="1"/>
  <c r="Z3879" i="1"/>
  <c r="AB3879" i="1" s="1"/>
  <c r="Z3861" i="1"/>
  <c r="AB3861" i="1" s="1"/>
  <c r="AK3836" i="1"/>
  <c r="Z3833" i="1"/>
  <c r="AB3833" i="1" s="1"/>
  <c r="S3831" i="1"/>
  <c r="AK3831" i="1" s="1"/>
  <c r="Z3822" i="1"/>
  <c r="AB3822" i="1" s="1"/>
  <c r="Z3813" i="1"/>
  <c r="AB3813" i="1" s="1"/>
  <c r="Z3812" i="1"/>
  <c r="AB3812" i="1" s="1"/>
  <c r="Z3811" i="1"/>
  <c r="AB3811" i="1" s="1"/>
  <c r="Z3804" i="1"/>
  <c r="AB3804" i="1" s="1"/>
  <c r="Z3795" i="1"/>
  <c r="AB3795" i="1" s="1"/>
  <c r="Z3794" i="1"/>
  <c r="AB3794" i="1" s="1"/>
  <c r="Z3793" i="1"/>
  <c r="AB3793" i="1" s="1"/>
  <c r="Z3775" i="1"/>
  <c r="AB3775" i="1" s="1"/>
  <c r="S3752" i="1"/>
  <c r="AK3752" i="1" s="1"/>
  <c r="Z3745" i="1"/>
  <c r="AB3745" i="1" s="1"/>
  <c r="S3699" i="1"/>
  <c r="AK3699" i="1" s="1"/>
  <c r="AK3644" i="1"/>
  <c r="S3548" i="1"/>
  <c r="AK3548" i="1" s="1"/>
  <c r="S3517" i="1"/>
  <c r="AK3517" i="1" s="1"/>
  <c r="S3512" i="1"/>
  <c r="AK3512" i="1" s="1"/>
  <c r="Z4156" i="1"/>
  <c r="AB4156" i="1" s="1"/>
  <c r="Z4134" i="1"/>
  <c r="AB4134" i="1" s="1"/>
  <c r="Z4132" i="1"/>
  <c r="AB4132" i="1" s="1"/>
  <c r="Z4110" i="1"/>
  <c r="AB4110" i="1" s="1"/>
  <c r="Z4108" i="1"/>
  <c r="AB4108" i="1" s="1"/>
  <c r="AK4096" i="1"/>
  <c r="Z4072" i="1"/>
  <c r="AB4072" i="1" s="1"/>
  <c r="AK4063" i="1"/>
  <c r="AK4062" i="1"/>
  <c r="Z4057" i="1"/>
  <c r="AB4057" i="1" s="1"/>
  <c r="Z4056" i="1"/>
  <c r="AB4056" i="1" s="1"/>
  <c r="Z4039" i="1"/>
  <c r="AB4039" i="1" s="1"/>
  <c r="Z4038" i="1"/>
  <c r="AB4038" i="1" s="1"/>
  <c r="Z4024" i="1"/>
  <c r="AB4024" i="1" s="1"/>
  <c r="Z4012" i="1"/>
  <c r="AB4012" i="1" s="1"/>
  <c r="Z4000" i="1"/>
  <c r="AB4000" i="1" s="1"/>
  <c r="Z3988" i="1"/>
  <c r="AB3988" i="1" s="1"/>
  <c r="Z3977" i="1"/>
  <c r="AB3977" i="1" s="1"/>
  <c r="S3967" i="1"/>
  <c r="AK3967" i="1" s="1"/>
  <c r="S3958" i="1"/>
  <c r="AK3958" i="1" s="1"/>
  <c r="S3943" i="1"/>
  <c r="AK3943" i="1" s="1"/>
  <c r="Z3938" i="1"/>
  <c r="AB3938" i="1" s="1"/>
  <c r="AK3934" i="1"/>
  <c r="Z3902" i="1"/>
  <c r="AB3902" i="1" s="1"/>
  <c r="S3890" i="1"/>
  <c r="AK3890" i="1" s="1"/>
  <c r="S3878" i="1"/>
  <c r="AK3878" i="1" s="1"/>
  <c r="AK3873" i="1"/>
  <c r="Z3843" i="1"/>
  <c r="AB3843" i="1" s="1"/>
  <c r="Z3842" i="1"/>
  <c r="AB3842" i="1" s="1"/>
  <c r="Z3841" i="1"/>
  <c r="AB3841" i="1" s="1"/>
  <c r="AK3837" i="1"/>
  <c r="S3833" i="1"/>
  <c r="AK3833" i="1" s="1"/>
  <c r="AK3827" i="1"/>
  <c r="AK3809" i="1"/>
  <c r="AK3791" i="1"/>
  <c r="AK3773" i="1"/>
  <c r="AK3764" i="1"/>
  <c r="S3761" i="1"/>
  <c r="AL3761" i="1" s="1"/>
  <c r="Z3747" i="1"/>
  <c r="AB3747" i="1" s="1"/>
  <c r="AK3743" i="1"/>
  <c r="Z3728" i="1"/>
  <c r="AB3728" i="1" s="1"/>
  <c r="AK3723" i="1"/>
  <c r="Z3718" i="1"/>
  <c r="AB3718" i="1" s="1"/>
  <c r="Z3690" i="1"/>
  <c r="AB3690" i="1" s="1"/>
  <c r="Z3658" i="1"/>
  <c r="AB3658" i="1" s="1"/>
  <c r="Z3650" i="1"/>
  <c r="AB3650" i="1" s="1"/>
  <c r="S3668" i="1"/>
  <c r="AK3668" i="1" s="1"/>
  <c r="S3649" i="1"/>
  <c r="AK3649" i="1" s="1"/>
  <c r="S3535" i="1"/>
  <c r="Z3450" i="1"/>
  <c r="AB3450" i="1" s="1"/>
  <c r="AA3450" i="1"/>
  <c r="Z3420" i="1"/>
  <c r="AB3420" i="1" s="1"/>
  <c r="AK4123" i="1"/>
  <c r="AK4122" i="1"/>
  <c r="AK4099" i="1"/>
  <c r="AK4098" i="1"/>
  <c r="Z4094" i="1"/>
  <c r="AB4094" i="1" s="1"/>
  <c r="Z4077" i="1"/>
  <c r="AB4077" i="1" s="1"/>
  <c r="Z4060" i="1"/>
  <c r="AB4060" i="1" s="1"/>
  <c r="AK4051" i="1"/>
  <c r="Z4043" i="1"/>
  <c r="AB4043" i="1" s="1"/>
  <c r="Z4029" i="1"/>
  <c r="AB4029" i="1" s="1"/>
  <c r="Z4026" i="1"/>
  <c r="AB4026" i="1" s="1"/>
  <c r="Z4014" i="1"/>
  <c r="AB4014" i="1" s="1"/>
  <c r="Z4002" i="1"/>
  <c r="AB4002" i="1" s="1"/>
  <c r="Z3990" i="1"/>
  <c r="AB3990" i="1" s="1"/>
  <c r="Z3979" i="1"/>
  <c r="AB3979" i="1" s="1"/>
  <c r="AK3972" i="1"/>
  <c r="Z3939" i="1"/>
  <c r="AB3939" i="1" s="1"/>
  <c r="Z3904" i="1"/>
  <c r="AB3904" i="1" s="1"/>
  <c r="Z3892" i="1"/>
  <c r="AB3892" i="1" s="1"/>
  <c r="Z3881" i="1"/>
  <c r="AB3881" i="1" s="1"/>
  <c r="Z3864" i="1"/>
  <c r="AB3864" i="1" s="1"/>
  <c r="Z3855" i="1"/>
  <c r="AB3855" i="1" s="1"/>
  <c r="Z3854" i="1"/>
  <c r="AB3854" i="1" s="1"/>
  <c r="Z3853" i="1"/>
  <c r="AB3853" i="1" s="1"/>
  <c r="Z3845" i="1"/>
  <c r="AB3845" i="1" s="1"/>
  <c r="Z3749" i="1"/>
  <c r="AB3749" i="1" s="1"/>
  <c r="Z3741" i="1"/>
  <c r="AB3741" i="1" s="1"/>
  <c r="Z3720" i="1"/>
  <c r="AB3720" i="1" s="1"/>
  <c r="Z3711" i="1"/>
  <c r="AB3711" i="1" s="1"/>
  <c r="Z3702" i="1"/>
  <c r="AB3702" i="1" s="1"/>
  <c r="Z3677" i="1"/>
  <c r="AB3677" i="1" s="1"/>
  <c r="S3572" i="1"/>
  <c r="AK3572" i="1" s="1"/>
  <c r="AK3527" i="1"/>
  <c r="S3518" i="1"/>
  <c r="AK3518" i="1" s="1"/>
  <c r="S4111" i="1"/>
  <c r="AK4111" i="1" s="1"/>
  <c r="S4110" i="1"/>
  <c r="AK4110" i="1" s="1"/>
  <c r="Z4092" i="1"/>
  <c r="AB4092" i="1" s="1"/>
  <c r="S4087" i="1"/>
  <c r="AK4087" i="1" s="1"/>
  <c r="S4086" i="1"/>
  <c r="AK4086" i="1" s="1"/>
  <c r="Z4015" i="1"/>
  <c r="AB4015" i="1" s="1"/>
  <c r="Z4003" i="1"/>
  <c r="AB4003" i="1" s="1"/>
  <c r="Z3991" i="1"/>
  <c r="AB3991" i="1" s="1"/>
  <c r="Z3970" i="1"/>
  <c r="AB3970" i="1" s="1"/>
  <c r="S3952" i="1"/>
  <c r="AK3952" i="1" s="1"/>
  <c r="Z3950" i="1"/>
  <c r="AB3950" i="1" s="1"/>
  <c r="Z3927" i="1"/>
  <c r="AB3927" i="1" s="1"/>
  <c r="Z3905" i="1"/>
  <c r="AB3905" i="1" s="1"/>
  <c r="Z3893" i="1"/>
  <c r="AB3893" i="1" s="1"/>
  <c r="Z3846" i="1"/>
  <c r="AB3846" i="1" s="1"/>
  <c r="Z3825" i="1"/>
  <c r="AB3825" i="1" s="1"/>
  <c r="Z3824" i="1"/>
  <c r="AB3824" i="1" s="1"/>
  <c r="Z3823" i="1"/>
  <c r="AB3823" i="1" s="1"/>
  <c r="Z3816" i="1"/>
  <c r="AB3816" i="1" s="1"/>
  <c r="Z3807" i="1"/>
  <c r="AB3807" i="1" s="1"/>
  <c r="Z3806" i="1"/>
  <c r="AB3806" i="1" s="1"/>
  <c r="Z3805" i="1"/>
  <c r="AB3805" i="1" s="1"/>
  <c r="Z3798" i="1"/>
  <c r="AB3798" i="1" s="1"/>
  <c r="Z3789" i="1"/>
  <c r="AB3789" i="1" s="1"/>
  <c r="Z3788" i="1"/>
  <c r="AB3788" i="1" s="1"/>
  <c r="Z3787" i="1"/>
  <c r="AB3787" i="1" s="1"/>
  <c r="Z3769" i="1"/>
  <c r="AB3769" i="1" s="1"/>
  <c r="Z3756" i="1"/>
  <c r="AB3756" i="1" s="1"/>
  <c r="AK3727" i="1"/>
  <c r="S3650" i="1"/>
  <c r="AK3650" i="1" s="1"/>
  <c r="AK3545" i="1"/>
  <c r="S3541" i="1"/>
  <c r="AK3541" i="1" s="1"/>
  <c r="S3536" i="1"/>
  <c r="AK3536" i="1" s="1"/>
  <c r="AK3509" i="1"/>
  <c r="S3505" i="1"/>
  <c r="S3454" i="1"/>
  <c r="Z4141" i="1"/>
  <c r="AB4141" i="1" s="1"/>
  <c r="Z4139" i="1"/>
  <c r="AB4139" i="1" s="1"/>
  <c r="Z4117" i="1"/>
  <c r="AB4117" i="1" s="1"/>
  <c r="Z4115" i="1"/>
  <c r="AB4115" i="1" s="1"/>
  <c r="Z4093" i="1"/>
  <c r="AB4093" i="1" s="1"/>
  <c r="Z4091" i="1"/>
  <c r="AB4091" i="1" s="1"/>
  <c r="Z4048" i="1"/>
  <c r="AB4048" i="1" s="1"/>
  <c r="Z3971" i="1"/>
  <c r="AB3971" i="1" s="1"/>
  <c r="Z3949" i="1"/>
  <c r="AB3949" i="1" s="1"/>
  <c r="Z3935" i="1"/>
  <c r="AB3935" i="1" s="1"/>
  <c r="Z3933" i="1"/>
  <c r="AB3933" i="1" s="1"/>
  <c r="Z3931" i="1"/>
  <c r="AB3931" i="1" s="1"/>
  <c r="Z3928" i="1"/>
  <c r="AB3928" i="1" s="1"/>
  <c r="Z3915" i="1"/>
  <c r="AB3915" i="1" s="1"/>
  <c r="Z3894" i="1"/>
  <c r="AB3894" i="1" s="1"/>
  <c r="Z3882" i="1"/>
  <c r="AB3882" i="1" s="1"/>
  <c r="Z3872" i="1"/>
  <c r="AB3872" i="1" s="1"/>
  <c r="Z3871" i="1"/>
  <c r="AB3871" i="1" s="1"/>
  <c r="Z3857" i="1"/>
  <c r="AB3857" i="1" s="1"/>
  <c r="Z3743" i="1"/>
  <c r="AB3743" i="1" s="1"/>
  <c r="Z3731" i="1"/>
  <c r="AB3731" i="1" s="1"/>
  <c r="Z3730" i="1"/>
  <c r="AB3730" i="1" s="1"/>
  <c r="Z3712" i="1"/>
  <c r="AB3712" i="1" s="1"/>
  <c r="Z3696" i="1"/>
  <c r="AB3696" i="1" s="1"/>
  <c r="Z3678" i="1"/>
  <c r="AB3678" i="1" s="1"/>
  <c r="S3565" i="1"/>
  <c r="AK3565" i="1" s="1"/>
  <c r="S3346" i="1"/>
  <c r="AK3346" i="1" s="1"/>
  <c r="Z3791" i="1"/>
  <c r="AB3791" i="1" s="1"/>
  <c r="Z3773" i="1"/>
  <c r="AB3773" i="1" s="1"/>
  <c r="Z3763" i="1"/>
  <c r="AB3763" i="1" s="1"/>
  <c r="Z3722" i="1"/>
  <c r="AB3722" i="1" s="1"/>
  <c r="Z3685" i="1"/>
  <c r="AB3685" i="1" s="1"/>
  <c r="Z3670" i="1"/>
  <c r="AB3670" i="1" s="1"/>
  <c r="Z3661" i="1"/>
  <c r="AB3661" i="1" s="1"/>
  <c r="S3523" i="1"/>
  <c r="AK3523" i="1" s="1"/>
  <c r="Z3426" i="1"/>
  <c r="AB3426" i="1" s="1"/>
  <c r="AA3426" i="1"/>
  <c r="Z4144" i="1"/>
  <c r="AB4144" i="1" s="1"/>
  <c r="Z4120" i="1"/>
  <c r="AB4120" i="1" s="1"/>
  <c r="Z4096" i="1"/>
  <c r="AB4096" i="1" s="1"/>
  <c r="Z4078" i="1"/>
  <c r="AB4078" i="1" s="1"/>
  <c r="Z4049" i="1"/>
  <c r="AB4049" i="1" s="1"/>
  <c r="Z4030" i="1"/>
  <c r="AB4030" i="1" s="1"/>
  <c r="Z4018" i="1"/>
  <c r="AB4018" i="1" s="1"/>
  <c r="Z4006" i="1"/>
  <c r="AB4006" i="1" s="1"/>
  <c r="Z3994" i="1"/>
  <c r="AB3994" i="1" s="1"/>
  <c r="Z3982" i="1"/>
  <c r="AB3982" i="1" s="1"/>
  <c r="Z3972" i="1"/>
  <c r="AB3972" i="1" s="1"/>
  <c r="Z3964" i="1"/>
  <c r="AB3964" i="1" s="1"/>
  <c r="Z3941" i="1"/>
  <c r="AB3941" i="1" s="1"/>
  <c r="Z3934" i="1"/>
  <c r="AB3934" i="1" s="1"/>
  <c r="Z3906" i="1"/>
  <c r="AB3906" i="1" s="1"/>
  <c r="Z3765" i="1"/>
  <c r="AB3765" i="1" s="1"/>
  <c r="Z3737" i="1"/>
  <c r="AB3737" i="1" s="1"/>
  <c r="Z3715" i="1"/>
  <c r="AB3715" i="1" s="1"/>
  <c r="Z3692" i="1"/>
  <c r="AB3692" i="1" s="1"/>
  <c r="AK3684" i="1"/>
  <c r="S3542" i="1"/>
  <c r="AK3542" i="1" s="1"/>
  <c r="S3506" i="1"/>
  <c r="AK3506" i="1" s="1"/>
  <c r="Z4183" i="1"/>
  <c r="AB4183" i="1" s="1"/>
  <c r="Z4165" i="1"/>
  <c r="AB4165" i="1" s="1"/>
  <c r="Z4147" i="1"/>
  <c r="AB4147" i="1" s="1"/>
  <c r="Z4145" i="1"/>
  <c r="AB4145" i="1" s="1"/>
  <c r="Z4123" i="1"/>
  <c r="AB4123" i="1" s="1"/>
  <c r="Z4121" i="1"/>
  <c r="AB4121" i="1" s="1"/>
  <c r="Z4099" i="1"/>
  <c r="AB4099" i="1" s="1"/>
  <c r="Z4097" i="1"/>
  <c r="AB4097" i="1" s="1"/>
  <c r="Z4066" i="1"/>
  <c r="AB4066" i="1" s="1"/>
  <c r="Z4051" i="1"/>
  <c r="AB4051" i="1" s="1"/>
  <c r="Z4050" i="1"/>
  <c r="AB4050" i="1" s="1"/>
  <c r="Z4031" i="1"/>
  <c r="AB4031" i="1" s="1"/>
  <c r="Z4019" i="1"/>
  <c r="AB4019" i="1" s="1"/>
  <c r="Z4007" i="1"/>
  <c r="AB4007" i="1" s="1"/>
  <c r="Z3995" i="1"/>
  <c r="AB3995" i="1" s="1"/>
  <c r="Z3983" i="1"/>
  <c r="AB3983" i="1" s="1"/>
  <c r="Z3975" i="1"/>
  <c r="AB3975" i="1" s="1"/>
  <c r="Z3973" i="1"/>
  <c r="AB3973" i="1" s="1"/>
  <c r="Z3965" i="1"/>
  <c r="AB3965" i="1" s="1"/>
  <c r="Z3957" i="1"/>
  <c r="AB3957" i="1" s="1"/>
  <c r="Z3936" i="1"/>
  <c r="AB3936" i="1" s="1"/>
  <c r="Z3921" i="1"/>
  <c r="AB3921" i="1" s="1"/>
  <c r="Z3895" i="1"/>
  <c r="AB3895" i="1" s="1"/>
  <c r="Z3885" i="1"/>
  <c r="AB3885" i="1" s="1"/>
  <c r="Z3884" i="1"/>
  <c r="AB3884" i="1" s="1"/>
  <c r="Z3883" i="1"/>
  <c r="AB3883" i="1" s="1"/>
  <c r="AA3877" i="1"/>
  <c r="AA3868" i="1"/>
  <c r="Z3867" i="1"/>
  <c r="AB3867" i="1" s="1"/>
  <c r="Z3858" i="1"/>
  <c r="AB3858" i="1" s="1"/>
  <c r="Z3849" i="1"/>
  <c r="AB3849" i="1" s="1"/>
  <c r="Z3839" i="1"/>
  <c r="AB3839" i="1" s="1"/>
  <c r="Z3819" i="1"/>
  <c r="AB3819" i="1" s="1"/>
  <c r="Z3818" i="1"/>
  <c r="AB3818" i="1" s="1"/>
  <c r="Z3817" i="1"/>
  <c r="AB3817" i="1" s="1"/>
  <c r="Z3810" i="1"/>
  <c r="AB3810" i="1" s="1"/>
  <c r="Z3801" i="1"/>
  <c r="AB3801" i="1" s="1"/>
  <c r="Z3800" i="1"/>
  <c r="AB3800" i="1" s="1"/>
  <c r="Z3799" i="1"/>
  <c r="AB3799" i="1" s="1"/>
  <c r="Z3792" i="1"/>
  <c r="AB3792" i="1" s="1"/>
  <c r="Z3783" i="1"/>
  <c r="AB3783" i="1" s="1"/>
  <c r="Z3782" i="1"/>
  <c r="AB3782" i="1" s="1"/>
  <c r="Z3781" i="1"/>
  <c r="AB3781" i="1" s="1"/>
  <c r="Z3774" i="1"/>
  <c r="AB3774" i="1" s="1"/>
  <c r="Z3758" i="1"/>
  <c r="AB3758" i="1" s="1"/>
  <c r="Z3757" i="1"/>
  <c r="AB3757" i="1" s="1"/>
  <c r="Z3744" i="1"/>
  <c r="AB3744" i="1" s="1"/>
  <c r="Z3724" i="1"/>
  <c r="AB3724" i="1" s="1"/>
  <c r="Z3686" i="1"/>
  <c r="AB3686" i="1" s="1"/>
  <c r="Z3672" i="1"/>
  <c r="AB3672" i="1" s="1"/>
  <c r="AA3657" i="1"/>
  <c r="Z3657" i="1"/>
  <c r="AB3657" i="1" s="1"/>
  <c r="Z3652" i="1"/>
  <c r="AB3652" i="1" s="1"/>
  <c r="Z3601" i="1"/>
  <c r="AB3601" i="1" s="1"/>
  <c r="Z3571" i="1"/>
  <c r="AB3571" i="1" s="1"/>
  <c r="S3566" i="1"/>
  <c r="AK3566" i="1" s="1"/>
  <c r="AK3533" i="1"/>
  <c r="S3529" i="1"/>
  <c r="AK3529" i="1" s="1"/>
  <c r="S3524" i="1"/>
  <c r="AK3524" i="1" s="1"/>
  <c r="Z4081" i="1"/>
  <c r="AB4081" i="1" s="1"/>
  <c r="Z4080" i="1"/>
  <c r="AB4080" i="1" s="1"/>
  <c r="Z4079" i="1"/>
  <c r="AB4079" i="1" s="1"/>
  <c r="Z4032" i="1"/>
  <c r="AB4032" i="1" s="1"/>
  <c r="Z4023" i="1"/>
  <c r="AB4023" i="1" s="1"/>
  <c r="Z4020" i="1"/>
  <c r="AB4020" i="1" s="1"/>
  <c r="Z4011" i="1"/>
  <c r="AB4011" i="1" s="1"/>
  <c r="Z4008" i="1"/>
  <c r="AB4008" i="1" s="1"/>
  <c r="Z3999" i="1"/>
  <c r="AB3999" i="1" s="1"/>
  <c r="Z3996" i="1"/>
  <c r="AB3996" i="1" s="1"/>
  <c r="Z3987" i="1"/>
  <c r="AB3987" i="1" s="1"/>
  <c r="Z3984" i="1"/>
  <c r="AB3984" i="1" s="1"/>
  <c r="Z3968" i="1"/>
  <c r="AB3968" i="1" s="1"/>
  <c r="AA3946" i="1"/>
  <c r="AA3937" i="1"/>
  <c r="Z3897" i="1"/>
  <c r="AB3897" i="1" s="1"/>
  <c r="Z3896" i="1"/>
  <c r="AB3896" i="1" s="1"/>
  <c r="S3498" i="1"/>
  <c r="AA3358" i="1"/>
  <c r="Z3358" i="1"/>
  <c r="AB3358" i="1" s="1"/>
  <c r="S3237" i="1"/>
  <c r="AK3237" i="1" s="1"/>
  <c r="Z4152" i="1"/>
  <c r="AB4152" i="1" s="1"/>
  <c r="Z4150" i="1"/>
  <c r="AB4150" i="1" s="1"/>
  <c r="Z4128" i="1"/>
  <c r="AB4128" i="1" s="1"/>
  <c r="Z4126" i="1"/>
  <c r="AB4126" i="1" s="1"/>
  <c r="Z4104" i="1"/>
  <c r="AB4104" i="1" s="1"/>
  <c r="Z4102" i="1"/>
  <c r="AB4102" i="1" s="1"/>
  <c r="Z4054" i="1"/>
  <c r="AB4054" i="1" s="1"/>
  <c r="Z4040" i="1"/>
  <c r="AB4040" i="1" s="1"/>
  <c r="Z4033" i="1"/>
  <c r="AB4033" i="1" s="1"/>
  <c r="Z4021" i="1"/>
  <c r="AB4021" i="1" s="1"/>
  <c r="Z4009" i="1"/>
  <c r="AB4009" i="1" s="1"/>
  <c r="Z3997" i="1"/>
  <c r="AB3997" i="1" s="1"/>
  <c r="Z3985" i="1"/>
  <c r="AB3985" i="1" s="1"/>
  <c r="Z3966" i="1"/>
  <c r="AB3966" i="1" s="1"/>
  <c r="Z3945" i="1"/>
  <c r="AB3945" i="1" s="1"/>
  <c r="Z3909" i="1"/>
  <c r="AB3909" i="1" s="1"/>
  <c r="Z3908" i="1"/>
  <c r="AB3908" i="1" s="1"/>
  <c r="Z3752" i="1"/>
  <c r="AB3752" i="1" s="1"/>
  <c r="Z3751" i="1"/>
  <c r="AB3751" i="1" s="1"/>
  <c r="Z3738" i="1"/>
  <c r="AB3738" i="1" s="1"/>
  <c r="Z3717" i="1"/>
  <c r="AB3717" i="1" s="1"/>
  <c r="Z3708" i="1"/>
  <c r="AB3708" i="1" s="1"/>
  <c r="Z3699" i="1"/>
  <c r="AB3699" i="1" s="1"/>
  <c r="Z3687" i="1"/>
  <c r="AB3687" i="1" s="1"/>
  <c r="S3581" i="1"/>
  <c r="AK3581" i="1" s="1"/>
  <c r="S3547" i="1"/>
  <c r="AK3547" i="1" s="1"/>
  <c r="S3511" i="1"/>
  <c r="AK3511" i="1" s="1"/>
  <c r="Z3444" i="1"/>
  <c r="AB3444" i="1" s="1"/>
  <c r="Z3898" i="1"/>
  <c r="AB3898" i="1" s="1"/>
  <c r="Z3878" i="1"/>
  <c r="AB3878" i="1" s="1"/>
  <c r="Z3869" i="1"/>
  <c r="AB3869" i="1" s="1"/>
  <c r="Z3761" i="1"/>
  <c r="AB3761" i="1" s="1"/>
  <c r="Z3753" i="1"/>
  <c r="AB3753" i="1" s="1"/>
  <c r="Z3681" i="1"/>
  <c r="AB3681" i="1" s="1"/>
  <c r="Z3673" i="1"/>
  <c r="AB3673" i="1" s="1"/>
  <c r="Z3668" i="1"/>
  <c r="AB3668" i="1" s="1"/>
  <c r="S3605" i="1"/>
  <c r="AK3605" i="1" s="1"/>
  <c r="AK3539" i="1"/>
  <c r="S3530" i="1"/>
  <c r="AK3530" i="1" s="1"/>
  <c r="Z3684" i="1"/>
  <c r="AB3684" i="1" s="1"/>
  <c r="AK3677" i="1"/>
  <c r="Z3662" i="1"/>
  <c r="AB3662" i="1" s="1"/>
  <c r="Z3653" i="1"/>
  <c r="AB3653" i="1" s="1"/>
  <c r="Z3627" i="1"/>
  <c r="AB3627" i="1" s="1"/>
  <c r="Z3612" i="1"/>
  <c r="AB3612" i="1" s="1"/>
  <c r="AK3569" i="1"/>
  <c r="AK3496" i="1"/>
  <c r="AK3487" i="1"/>
  <c r="AK3460" i="1"/>
  <c r="AK3398" i="1"/>
  <c r="AK3367" i="1"/>
  <c r="AK3322" i="1"/>
  <c r="Z3663" i="1"/>
  <c r="AB3663" i="1" s="1"/>
  <c r="Z3638" i="1"/>
  <c r="AB3638" i="1" s="1"/>
  <c r="S3626" i="1"/>
  <c r="AK3626" i="1" s="1"/>
  <c r="S3608" i="1"/>
  <c r="AK3608" i="1" s="1"/>
  <c r="Z3590" i="1"/>
  <c r="AB3590" i="1" s="1"/>
  <c r="Z3576" i="1"/>
  <c r="AB3576" i="1" s="1"/>
  <c r="S3575" i="1"/>
  <c r="AK3575" i="1" s="1"/>
  <c r="Z3502" i="1"/>
  <c r="AB3502" i="1" s="1"/>
  <c r="Z3501" i="1"/>
  <c r="AB3501" i="1" s="1"/>
  <c r="Z3483" i="1"/>
  <c r="AB3483" i="1" s="1"/>
  <c r="Z3457" i="1"/>
  <c r="AB3457" i="1" s="1"/>
  <c r="Z3443" i="1"/>
  <c r="AB3443" i="1" s="1"/>
  <c r="Z3429" i="1"/>
  <c r="AB3429" i="1" s="1"/>
  <c r="S3428" i="1"/>
  <c r="AK3428" i="1" s="1"/>
  <c r="Z3400" i="1"/>
  <c r="AB3400" i="1" s="1"/>
  <c r="Z3389" i="1"/>
  <c r="AB3389" i="1" s="1"/>
  <c r="Z3369" i="1"/>
  <c r="AB3369" i="1" s="1"/>
  <c r="S3356" i="1"/>
  <c r="Z3333" i="1"/>
  <c r="AB3333" i="1" s="1"/>
  <c r="AK3320" i="1"/>
  <c r="S3308" i="1"/>
  <c r="S3298" i="1"/>
  <c r="AK3298" i="1" s="1"/>
  <c r="S2991" i="1"/>
  <c r="Z3641" i="1"/>
  <c r="AB3641" i="1" s="1"/>
  <c r="Z3629" i="1"/>
  <c r="AB3629" i="1" s="1"/>
  <c r="Z3617" i="1"/>
  <c r="AB3617" i="1" s="1"/>
  <c r="S3590" i="1"/>
  <c r="AK3590" i="1" s="1"/>
  <c r="Z3578" i="1"/>
  <c r="AB3578" i="1" s="1"/>
  <c r="AA3568" i="1"/>
  <c r="Z3504" i="1"/>
  <c r="AB3504" i="1" s="1"/>
  <c r="S3501" i="1"/>
  <c r="AK3499" i="1"/>
  <c r="Z3492" i="1"/>
  <c r="AB3492" i="1" s="1"/>
  <c r="Z3485" i="1"/>
  <c r="AB3485" i="1" s="1"/>
  <c r="S3483" i="1"/>
  <c r="AK3483" i="1" s="1"/>
  <c r="Z3466" i="1"/>
  <c r="AB3466" i="1" s="1"/>
  <c r="Z3465" i="1"/>
  <c r="AB3465" i="1" s="1"/>
  <c r="Z3417" i="1"/>
  <c r="AB3417" i="1" s="1"/>
  <c r="Z3411" i="1"/>
  <c r="AB3411" i="1" s="1"/>
  <c r="AA3396" i="1"/>
  <c r="AK3376" i="1"/>
  <c r="AA3354" i="1"/>
  <c r="Z3334" i="1"/>
  <c r="AB3334" i="1" s="1"/>
  <c r="AK3028" i="1"/>
  <c r="Z3667" i="1"/>
  <c r="AB3667" i="1" s="1"/>
  <c r="Z3645" i="1"/>
  <c r="AB3645" i="1" s="1"/>
  <c r="Z3642" i="1"/>
  <c r="AB3642" i="1" s="1"/>
  <c r="Z3597" i="1"/>
  <c r="AB3597" i="1" s="1"/>
  <c r="Z3594" i="1"/>
  <c r="AB3594" i="1" s="1"/>
  <c r="Z3581" i="1"/>
  <c r="AB3581" i="1" s="1"/>
  <c r="Z3566" i="1"/>
  <c r="AB3566" i="1" s="1"/>
  <c r="Z3542" i="1"/>
  <c r="AB3542" i="1" s="1"/>
  <c r="Z3530" i="1"/>
  <c r="AB3530" i="1" s="1"/>
  <c r="Z3518" i="1"/>
  <c r="AB3518" i="1" s="1"/>
  <c r="Z3506" i="1"/>
  <c r="AB3506" i="1" s="1"/>
  <c r="Z3493" i="1"/>
  <c r="AB3493" i="1" s="1"/>
  <c r="Z3475" i="1"/>
  <c r="AB3475" i="1" s="1"/>
  <c r="Z3467" i="1"/>
  <c r="AB3467" i="1" s="1"/>
  <c r="Z3459" i="1"/>
  <c r="AB3459" i="1" s="1"/>
  <c r="Z3454" i="1"/>
  <c r="AB3454" i="1" s="1"/>
  <c r="Z3451" i="1"/>
  <c r="AB3451" i="1" s="1"/>
  <c r="Z3430" i="1"/>
  <c r="AB3430" i="1" s="1"/>
  <c r="Z3412" i="1"/>
  <c r="AB3412" i="1" s="1"/>
  <c r="Z3401" i="1"/>
  <c r="AB3401" i="1" s="1"/>
  <c r="Z3306" i="1"/>
  <c r="AB3306" i="1" s="1"/>
  <c r="S3125" i="1"/>
  <c r="AK3502" i="1"/>
  <c r="AK3400" i="1"/>
  <c r="AK3221" i="1"/>
  <c r="Z3205" i="1"/>
  <c r="AB3205" i="1" s="1"/>
  <c r="Z3644" i="1"/>
  <c r="AB3644" i="1" s="1"/>
  <c r="Z3632" i="1"/>
  <c r="AB3632" i="1" s="1"/>
  <c r="Z3596" i="1"/>
  <c r="AB3596" i="1" s="1"/>
  <c r="Z3582" i="1"/>
  <c r="AB3582" i="1" s="1"/>
  <c r="Z3557" i="1"/>
  <c r="AB3557" i="1" s="1"/>
  <c r="Z3545" i="1"/>
  <c r="AB3545" i="1" s="1"/>
  <c r="Z3533" i="1"/>
  <c r="AB3533" i="1" s="1"/>
  <c r="Z3521" i="1"/>
  <c r="AB3521" i="1" s="1"/>
  <c r="Z3509" i="1"/>
  <c r="AB3509" i="1" s="1"/>
  <c r="Z3486" i="1"/>
  <c r="AB3486" i="1" s="1"/>
  <c r="Z3460" i="1"/>
  <c r="AB3460" i="1" s="1"/>
  <c r="Z3447" i="1"/>
  <c r="AB3447" i="1" s="1"/>
  <c r="Z3371" i="1"/>
  <c r="AB3371" i="1" s="1"/>
  <c r="S3358" i="1"/>
  <c r="AK3358" i="1" s="1"/>
  <c r="Z3330" i="1"/>
  <c r="AB3330" i="1" s="1"/>
  <c r="Z3316" i="1"/>
  <c r="AB3316" i="1" s="1"/>
  <c r="Z3297" i="1"/>
  <c r="AB3297" i="1" s="1"/>
  <c r="AA3297" i="1"/>
  <c r="Z3068" i="1"/>
  <c r="AB3068" i="1" s="1"/>
  <c r="Z3671" i="1"/>
  <c r="AB3671" i="1" s="1"/>
  <c r="Z3647" i="1"/>
  <c r="AB3647" i="1" s="1"/>
  <c r="Z3633" i="1"/>
  <c r="AB3633" i="1" s="1"/>
  <c r="Z3623" i="1"/>
  <c r="AB3623" i="1" s="1"/>
  <c r="S3619" i="1"/>
  <c r="AK3619" i="1" s="1"/>
  <c r="Z3599" i="1"/>
  <c r="AB3599" i="1" s="1"/>
  <c r="Z3570" i="1"/>
  <c r="AB3570" i="1" s="1"/>
  <c r="S3554" i="1"/>
  <c r="AK3554" i="1" s="1"/>
  <c r="AK3485" i="1"/>
  <c r="Z3477" i="1"/>
  <c r="AB3477" i="1" s="1"/>
  <c r="Z3468" i="1"/>
  <c r="AB3468" i="1" s="1"/>
  <c r="Z3461" i="1"/>
  <c r="AB3461" i="1" s="1"/>
  <c r="Z3448" i="1"/>
  <c r="AB3448" i="1" s="1"/>
  <c r="AK3394" i="1"/>
  <c r="Z3376" i="1"/>
  <c r="AB3376" i="1" s="1"/>
  <c r="AK3370" i="1"/>
  <c r="Z3349" i="1"/>
  <c r="AB3349" i="1" s="1"/>
  <c r="AK3334" i="1"/>
  <c r="AK3328" i="1"/>
  <c r="S3296" i="1"/>
  <c r="AK3296" i="1" s="1"/>
  <c r="S3310" i="1"/>
  <c r="AK3310" i="1" s="1"/>
  <c r="Z3624" i="1"/>
  <c r="AB3624" i="1" s="1"/>
  <c r="Z3607" i="1"/>
  <c r="AB3607" i="1" s="1"/>
  <c r="Z3603" i="1"/>
  <c r="AB3603" i="1" s="1"/>
  <c r="Z3602" i="1"/>
  <c r="AB3602" i="1" s="1"/>
  <c r="Z3600" i="1"/>
  <c r="AB3600" i="1" s="1"/>
  <c r="Z3587" i="1"/>
  <c r="AB3587" i="1" s="1"/>
  <c r="Z3561" i="1"/>
  <c r="AB3561" i="1" s="1"/>
  <c r="Z3549" i="1"/>
  <c r="AB3549" i="1" s="1"/>
  <c r="Z3537" i="1"/>
  <c r="AB3537" i="1" s="1"/>
  <c r="Z3525" i="1"/>
  <c r="AB3525" i="1" s="1"/>
  <c r="Z3513" i="1"/>
  <c r="AB3513" i="1" s="1"/>
  <c r="AK3494" i="1"/>
  <c r="Z3469" i="1"/>
  <c r="AB3469" i="1" s="1"/>
  <c r="AK3446" i="1"/>
  <c r="S3344" i="1"/>
  <c r="AK3344" i="1" s="1"/>
  <c r="Z3317" i="1"/>
  <c r="AB3317" i="1" s="1"/>
  <c r="S2989" i="1"/>
  <c r="AK2989" i="1" s="1"/>
  <c r="Z3472" i="1"/>
  <c r="AB3472" i="1" s="1"/>
  <c r="AK3397" i="1"/>
  <c r="S3326" i="1"/>
  <c r="AK3326" i="1" s="1"/>
  <c r="Z3695" i="1"/>
  <c r="AB3695" i="1" s="1"/>
  <c r="Z3683" i="1"/>
  <c r="AB3683" i="1" s="1"/>
  <c r="Z3651" i="1"/>
  <c r="AB3651" i="1" s="1"/>
  <c r="Z3626" i="1"/>
  <c r="AB3626" i="1" s="1"/>
  <c r="Z3611" i="1"/>
  <c r="AB3611" i="1" s="1"/>
  <c r="Z3608" i="1"/>
  <c r="AB3608" i="1" s="1"/>
  <c r="Z3606" i="1"/>
  <c r="AB3606" i="1" s="1"/>
  <c r="Z3588" i="1"/>
  <c r="AB3588" i="1" s="1"/>
  <c r="Z3575" i="1"/>
  <c r="AB3575" i="1" s="1"/>
  <c r="Z3560" i="1"/>
  <c r="AB3560" i="1" s="1"/>
  <c r="AK3488" i="1"/>
  <c r="Z3481" i="1"/>
  <c r="AB3481" i="1" s="1"/>
  <c r="AK3448" i="1"/>
  <c r="Z3399" i="1"/>
  <c r="AB3399" i="1" s="1"/>
  <c r="AK3349" i="1"/>
  <c r="Z3346" i="1"/>
  <c r="AB3346" i="1" s="1"/>
  <c r="S3293" i="1"/>
  <c r="S3278" i="1"/>
  <c r="AK3219" i="1"/>
  <c r="Z3268" i="1"/>
  <c r="AB3268" i="1" s="1"/>
  <c r="Z3202" i="1"/>
  <c r="AB3202" i="1" s="1"/>
  <c r="Z3196" i="1"/>
  <c r="AB3196" i="1" s="1"/>
  <c r="Z3137" i="1"/>
  <c r="AB3137" i="1" s="1"/>
  <c r="Z3136" i="1"/>
  <c r="AB3136" i="1" s="1"/>
  <c r="Z3110" i="1"/>
  <c r="AB3110" i="1" s="1"/>
  <c r="Z3085" i="1"/>
  <c r="AB3085" i="1" s="1"/>
  <c r="Z3074" i="1"/>
  <c r="AB3074" i="1" s="1"/>
  <c r="Z3038" i="1"/>
  <c r="AB3038" i="1" s="1"/>
  <c r="Z3029" i="1"/>
  <c r="AB3029" i="1" s="1"/>
  <c r="Z2996" i="1"/>
  <c r="AB2996" i="1" s="1"/>
  <c r="Z2986" i="1"/>
  <c r="AB2986" i="1" s="1"/>
  <c r="Z2976" i="1"/>
  <c r="AB2976" i="1" s="1"/>
  <c r="Z2960" i="1"/>
  <c r="AB2960" i="1" s="1"/>
  <c r="Z2935" i="1"/>
  <c r="AB2935" i="1" s="1"/>
  <c r="Z3313" i="1"/>
  <c r="AB3313" i="1" s="1"/>
  <c r="Z3302" i="1"/>
  <c r="AB3302" i="1" s="1"/>
  <c r="Z3286" i="1"/>
  <c r="AB3286" i="1" s="1"/>
  <c r="Z3283" i="1"/>
  <c r="AB3283" i="1" s="1"/>
  <c r="AK3277" i="1"/>
  <c r="AK3259" i="1"/>
  <c r="Z3230" i="1"/>
  <c r="AB3230" i="1" s="1"/>
  <c r="Z3224" i="1"/>
  <c r="AB3224" i="1" s="1"/>
  <c r="Z3140" i="1"/>
  <c r="AB3140" i="1" s="1"/>
  <c r="Z3139" i="1"/>
  <c r="AB3139" i="1" s="1"/>
  <c r="Z3114" i="1"/>
  <c r="AB3114" i="1" s="1"/>
  <c r="Z3097" i="1"/>
  <c r="AB3097" i="1" s="1"/>
  <c r="Z3078" i="1"/>
  <c r="AB3078" i="1" s="1"/>
  <c r="Z3075" i="1"/>
  <c r="AB3075" i="1" s="1"/>
  <c r="AK3025" i="1"/>
  <c r="Z3013" i="1"/>
  <c r="AB3013" i="1" s="1"/>
  <c r="AK3009" i="1"/>
  <c r="Z2997" i="1"/>
  <c r="AB2997" i="1" s="1"/>
  <c r="Z2985" i="1"/>
  <c r="AB2985" i="1" s="1"/>
  <c r="Z2984" i="1"/>
  <c r="AB2984" i="1" s="1"/>
  <c r="Z2950" i="1"/>
  <c r="AB2950" i="1" s="1"/>
  <c r="AK2931" i="1"/>
  <c r="AK2926" i="1"/>
  <c r="Z2917" i="1"/>
  <c r="AB2917" i="1" s="1"/>
  <c r="Z2910" i="1"/>
  <c r="AB2910" i="1" s="1"/>
  <c r="S2887" i="1"/>
  <c r="AK2887" i="1" s="1"/>
  <c r="Z3392" i="1"/>
  <c r="AB3392" i="1" s="1"/>
  <c r="Z3391" i="1"/>
  <c r="AB3391" i="1" s="1"/>
  <c r="Z3359" i="1"/>
  <c r="AB3359" i="1" s="1"/>
  <c r="Z3356" i="1"/>
  <c r="AB3356" i="1" s="1"/>
  <c r="Z3355" i="1"/>
  <c r="AB3355" i="1" s="1"/>
  <c r="Z3322" i="1"/>
  <c r="AB3322" i="1" s="1"/>
  <c r="Z3304" i="1"/>
  <c r="AB3304" i="1" s="1"/>
  <c r="Z3301" i="1"/>
  <c r="AB3301" i="1" s="1"/>
  <c r="Z3287" i="1"/>
  <c r="AB3287" i="1" s="1"/>
  <c r="Z3273" i="1"/>
  <c r="AB3273" i="1" s="1"/>
  <c r="Z3272" i="1"/>
  <c r="AB3272" i="1" s="1"/>
  <c r="AK3265" i="1"/>
  <c r="AK3250" i="1"/>
  <c r="Z3244" i="1"/>
  <c r="AB3244" i="1" s="1"/>
  <c r="Z3226" i="1"/>
  <c r="AB3226" i="1" s="1"/>
  <c r="Z3144" i="1"/>
  <c r="AB3144" i="1" s="1"/>
  <c r="Z3143" i="1"/>
  <c r="AB3143" i="1" s="1"/>
  <c r="Z3142" i="1"/>
  <c r="AB3142" i="1" s="1"/>
  <c r="AK3127" i="1"/>
  <c r="AK3123" i="1"/>
  <c r="Z3113" i="1"/>
  <c r="AB3113" i="1" s="1"/>
  <c r="Z3112" i="1"/>
  <c r="AB3112" i="1" s="1"/>
  <c r="Z3099" i="1"/>
  <c r="AB3099" i="1" s="1"/>
  <c r="Z3098" i="1"/>
  <c r="AB3098" i="1" s="1"/>
  <c r="Z3086" i="1"/>
  <c r="AB3086" i="1" s="1"/>
  <c r="Z3077" i="1"/>
  <c r="AB3077" i="1" s="1"/>
  <c r="Z3076" i="1"/>
  <c r="AB3076" i="1" s="1"/>
  <c r="Z3059" i="1"/>
  <c r="AB3059" i="1" s="1"/>
  <c r="Z3040" i="1"/>
  <c r="AB3040" i="1" s="1"/>
  <c r="Z3039" i="1"/>
  <c r="AB3039" i="1" s="1"/>
  <c r="Z3031" i="1"/>
  <c r="AB3031" i="1" s="1"/>
  <c r="Z3000" i="1"/>
  <c r="AB3000" i="1" s="1"/>
  <c r="Z2961" i="1"/>
  <c r="AB2961" i="1" s="1"/>
  <c r="Z2942" i="1"/>
  <c r="AB2942" i="1" s="1"/>
  <c r="Z2930" i="1"/>
  <c r="AB2930" i="1" s="1"/>
  <c r="AK3107" i="1"/>
  <c r="AK3105" i="1"/>
  <c r="AK3083" i="1"/>
  <c r="AK3081" i="1"/>
  <c r="Z3070" i="1"/>
  <c r="AB3070" i="1" s="1"/>
  <c r="AK3067" i="1"/>
  <c r="Z3052" i="1"/>
  <c r="AB3052" i="1" s="1"/>
  <c r="Z3033" i="1"/>
  <c r="AB3033" i="1" s="1"/>
  <c r="S2935" i="1"/>
  <c r="S2905" i="1"/>
  <c r="AK2905" i="1" s="1"/>
  <c r="Z2874" i="1"/>
  <c r="AB2874" i="1" s="1"/>
  <c r="Z3441" i="1"/>
  <c r="AB3441" i="1" s="1"/>
  <c r="Z3424" i="1"/>
  <c r="AB3424" i="1" s="1"/>
  <c r="Z3394" i="1"/>
  <c r="AB3394" i="1" s="1"/>
  <c r="Z3382" i="1"/>
  <c r="AB3382" i="1" s="1"/>
  <c r="AM3351" i="1"/>
  <c r="Z3323" i="1"/>
  <c r="AB3323" i="1" s="1"/>
  <c r="Z3320" i="1"/>
  <c r="AB3320" i="1" s="1"/>
  <c r="Z3319" i="1"/>
  <c r="AB3319" i="1" s="1"/>
  <c r="S3284" i="1"/>
  <c r="Z3275" i="1"/>
  <c r="AB3275" i="1" s="1"/>
  <c r="Z3257" i="1"/>
  <c r="AB3257" i="1" s="1"/>
  <c r="Z3256" i="1"/>
  <c r="AB3256" i="1" s="1"/>
  <c r="Z3208" i="1"/>
  <c r="AB3208" i="1" s="1"/>
  <c r="Z3174" i="1"/>
  <c r="AB3174" i="1" s="1"/>
  <c r="Z3168" i="1"/>
  <c r="AB3168" i="1" s="1"/>
  <c r="Z3162" i="1"/>
  <c r="AB3162" i="1" s="1"/>
  <c r="Z3156" i="1"/>
  <c r="AB3156" i="1" s="1"/>
  <c r="Z3150" i="1"/>
  <c r="AB3150" i="1" s="1"/>
  <c r="Z3149" i="1"/>
  <c r="AB3149" i="1" s="1"/>
  <c r="Z3148" i="1"/>
  <c r="AB3148" i="1" s="1"/>
  <c r="Z3145" i="1"/>
  <c r="AB3145" i="1" s="1"/>
  <c r="S3141" i="1"/>
  <c r="AK3141" i="1" s="1"/>
  <c r="Z3115" i="1"/>
  <c r="AB3115" i="1" s="1"/>
  <c r="Z3101" i="1"/>
  <c r="AB3101" i="1" s="1"/>
  <c r="Z3100" i="1"/>
  <c r="AB3100" i="1" s="1"/>
  <c r="Z3089" i="1"/>
  <c r="AB3089" i="1" s="1"/>
  <c r="Z3088" i="1"/>
  <c r="AB3088" i="1" s="1"/>
  <c r="Z3060" i="1"/>
  <c r="AB3060" i="1" s="1"/>
  <c r="Z3021" i="1"/>
  <c r="AB3021" i="1" s="1"/>
  <c r="S3016" i="1"/>
  <c r="Z3002" i="1"/>
  <c r="AB3002" i="1" s="1"/>
  <c r="S2998" i="1"/>
  <c r="AK2998" i="1" s="1"/>
  <c r="AA2991" i="1"/>
  <c r="Z2987" i="1"/>
  <c r="AB2987" i="1" s="1"/>
  <c r="AA2969" i="1"/>
  <c r="S2962" i="1"/>
  <c r="AK2962" i="1" s="1"/>
  <c r="Z2956" i="1"/>
  <c r="AB2956" i="1" s="1"/>
  <c r="AA2946" i="1"/>
  <c r="S2883" i="1"/>
  <c r="AK2883" i="1" s="1"/>
  <c r="Z3395" i="1"/>
  <c r="AB3395" i="1" s="1"/>
  <c r="Z3374" i="1"/>
  <c r="AB3374" i="1" s="1"/>
  <c r="Z3373" i="1"/>
  <c r="AB3373" i="1" s="1"/>
  <c r="Z3291" i="1"/>
  <c r="AB3291" i="1" s="1"/>
  <c r="Z3290" i="1"/>
  <c r="AB3290" i="1" s="1"/>
  <c r="AK3283" i="1"/>
  <c r="Z3263" i="1"/>
  <c r="AB3263" i="1" s="1"/>
  <c r="Z3234" i="1"/>
  <c r="AB3234" i="1" s="1"/>
  <c r="Z3233" i="1"/>
  <c r="AB3233" i="1" s="1"/>
  <c r="S3209" i="1"/>
  <c r="AK3209" i="1" s="1"/>
  <c r="Z3182" i="1"/>
  <c r="AB3182" i="1" s="1"/>
  <c r="Z3180" i="1"/>
  <c r="AB3180" i="1" s="1"/>
  <c r="Z3176" i="1"/>
  <c r="AB3176" i="1" s="1"/>
  <c r="Z3170" i="1"/>
  <c r="AB3170" i="1" s="1"/>
  <c r="Z3164" i="1"/>
  <c r="AB3164" i="1" s="1"/>
  <c r="Z3158" i="1"/>
  <c r="AB3158" i="1" s="1"/>
  <c r="S3149" i="1"/>
  <c r="AK3149" i="1" s="1"/>
  <c r="S3145" i="1"/>
  <c r="AK3145" i="1" s="1"/>
  <c r="Z3120" i="1"/>
  <c r="AB3120" i="1" s="1"/>
  <c r="Z3116" i="1"/>
  <c r="AB3116" i="1" s="1"/>
  <c r="S3101" i="1"/>
  <c r="AK3101" i="1" s="1"/>
  <c r="S3099" i="1"/>
  <c r="AK3099" i="1" s="1"/>
  <c r="S3089" i="1"/>
  <c r="Z3079" i="1"/>
  <c r="AB3079" i="1" s="1"/>
  <c r="Z3053" i="1"/>
  <c r="AB3053" i="1" s="1"/>
  <c r="Z3034" i="1"/>
  <c r="AB3034" i="1" s="1"/>
  <c r="S3019" i="1"/>
  <c r="Z2965" i="1"/>
  <c r="AB2965" i="1" s="1"/>
  <c r="Z2963" i="1"/>
  <c r="AB2963" i="1" s="1"/>
  <c r="Z2952" i="1"/>
  <c r="AB2952" i="1" s="1"/>
  <c r="AK3273" i="1"/>
  <c r="AK3272" i="1"/>
  <c r="AA3239" i="1"/>
  <c r="Z3237" i="1"/>
  <c r="AB3237" i="1" s="1"/>
  <c r="AA3219" i="1"/>
  <c r="AA3193" i="1"/>
  <c r="AK3059" i="1"/>
  <c r="Z3375" i="1"/>
  <c r="AB3375" i="1" s="1"/>
  <c r="Z3347" i="1"/>
  <c r="AB3347" i="1" s="1"/>
  <c r="Z3344" i="1"/>
  <c r="AB3344" i="1" s="1"/>
  <c r="Z3343" i="1"/>
  <c r="AB3343" i="1" s="1"/>
  <c r="Z3308" i="1"/>
  <c r="AB3308" i="1" s="1"/>
  <c r="Z3307" i="1"/>
  <c r="AB3307" i="1" s="1"/>
  <c r="Z3294" i="1"/>
  <c r="AB3294" i="1" s="1"/>
  <c r="Z3264" i="1"/>
  <c r="AB3264" i="1" s="1"/>
  <c r="AA3253" i="1"/>
  <c r="Z3249" i="1"/>
  <c r="AB3249" i="1" s="1"/>
  <c r="Z3247" i="1"/>
  <c r="AB3247" i="1" s="1"/>
  <c r="Z3191" i="1"/>
  <c r="AB3191" i="1" s="1"/>
  <c r="Z3190" i="1"/>
  <c r="AB3190" i="1" s="1"/>
  <c r="Z3185" i="1"/>
  <c r="AB3185" i="1" s="1"/>
  <c r="Z3184" i="1"/>
  <c r="AB3184" i="1" s="1"/>
  <c r="Z3178" i="1"/>
  <c r="AB3178" i="1" s="1"/>
  <c r="Z3126" i="1"/>
  <c r="AB3126" i="1" s="1"/>
  <c r="Z3122" i="1"/>
  <c r="AB3122" i="1" s="1"/>
  <c r="Z3121" i="1"/>
  <c r="AB3121" i="1" s="1"/>
  <c r="Z3105" i="1"/>
  <c r="AB3105" i="1" s="1"/>
  <c r="Z3104" i="1"/>
  <c r="AB3104" i="1" s="1"/>
  <c r="Z3091" i="1"/>
  <c r="AB3091" i="1" s="1"/>
  <c r="Z3080" i="1"/>
  <c r="AB3080" i="1" s="1"/>
  <c r="Z3071" i="1"/>
  <c r="AB3071" i="1" s="1"/>
  <c r="AK3061" i="1"/>
  <c r="Z3054" i="1"/>
  <c r="AB3054" i="1" s="1"/>
  <c r="Z3035" i="1"/>
  <c r="AB3035" i="1" s="1"/>
  <c r="AK3032" i="1"/>
  <c r="Z3028" i="1"/>
  <c r="AB3028" i="1" s="1"/>
  <c r="Z3024" i="1"/>
  <c r="AB3024" i="1" s="1"/>
  <c r="Z3023" i="1"/>
  <c r="AB3023" i="1" s="1"/>
  <c r="Z3009" i="1"/>
  <c r="AB3009" i="1" s="1"/>
  <c r="Z2992" i="1"/>
  <c r="AB2992" i="1" s="1"/>
  <c r="Z2989" i="1"/>
  <c r="AB2989" i="1" s="1"/>
  <c r="Z2958" i="1"/>
  <c r="AB2958" i="1" s="1"/>
  <c r="Z2957" i="1"/>
  <c r="AB2957" i="1" s="1"/>
  <c r="AK2911" i="1"/>
  <c r="S2901" i="1"/>
  <c r="Z3125" i="1"/>
  <c r="AB3125" i="1" s="1"/>
  <c r="Z3064" i="1"/>
  <c r="AB3064" i="1" s="1"/>
  <c r="Z2903" i="1"/>
  <c r="AB2903" i="1" s="1"/>
  <c r="Z2892" i="1"/>
  <c r="AB2892" i="1" s="1"/>
  <c r="AA2892" i="1"/>
  <c r="Z3418" i="1"/>
  <c r="AB3418" i="1" s="1"/>
  <c r="Z3398" i="1"/>
  <c r="AB3398" i="1" s="1"/>
  <c r="Z3397" i="1"/>
  <c r="AB3397" i="1" s="1"/>
  <c r="Z3368" i="1"/>
  <c r="AB3368" i="1" s="1"/>
  <c r="Z3311" i="1"/>
  <c r="AB3311" i="1" s="1"/>
  <c r="Z3298" i="1"/>
  <c r="AB3298" i="1" s="1"/>
  <c r="Z3295" i="1"/>
  <c r="AB3295" i="1" s="1"/>
  <c r="Z3277" i="1"/>
  <c r="AB3277" i="1" s="1"/>
  <c r="Z3220" i="1"/>
  <c r="AB3220" i="1" s="1"/>
  <c r="Z3128" i="1"/>
  <c r="AB3128" i="1" s="1"/>
  <c r="Z3127" i="1"/>
  <c r="AB3127" i="1" s="1"/>
  <c r="Z3107" i="1"/>
  <c r="AB3107" i="1" s="1"/>
  <c r="Z3106" i="1"/>
  <c r="AB3106" i="1" s="1"/>
  <c r="Z3092" i="1"/>
  <c r="AB3092" i="1" s="1"/>
  <c r="Z3083" i="1"/>
  <c r="AB3083" i="1" s="1"/>
  <c r="Z3082" i="1"/>
  <c r="AB3082" i="1" s="1"/>
  <c r="Z3065" i="1"/>
  <c r="AB3065" i="1" s="1"/>
  <c r="Z3056" i="1"/>
  <c r="AB3056" i="1" s="1"/>
  <c r="Z3037" i="1"/>
  <c r="AB3037" i="1" s="1"/>
  <c r="Z3007" i="1"/>
  <c r="AB3007" i="1" s="1"/>
  <c r="Z2948" i="1"/>
  <c r="AB2948" i="1" s="1"/>
  <c r="S2938" i="1"/>
  <c r="AK2937" i="1"/>
  <c r="Z2914" i="1"/>
  <c r="AB2914" i="1" s="1"/>
  <c r="S2907" i="1"/>
  <c r="Z2898" i="1"/>
  <c r="AB2898" i="1" s="1"/>
  <c r="Z3367" i="1"/>
  <c r="AB3367" i="1" s="1"/>
  <c r="Z3353" i="1"/>
  <c r="AB3353" i="1" s="1"/>
  <c r="Z3350" i="1"/>
  <c r="AB3350" i="1" s="1"/>
  <c r="Z3299" i="1"/>
  <c r="AB3299" i="1" s="1"/>
  <c r="Z3241" i="1"/>
  <c r="AB3241" i="1" s="1"/>
  <c r="Z3221" i="1"/>
  <c r="AB3221" i="1" s="1"/>
  <c r="Z3131" i="1"/>
  <c r="AB3131" i="1" s="1"/>
  <c r="Z3130" i="1"/>
  <c r="AB3130" i="1" s="1"/>
  <c r="Z3093" i="1"/>
  <c r="AB3093" i="1" s="1"/>
  <c r="Z3073" i="1"/>
  <c r="AB3073" i="1" s="1"/>
  <c r="Z3057" i="1"/>
  <c r="AB3057" i="1" s="1"/>
  <c r="Z3049" i="1"/>
  <c r="AB3049" i="1" s="1"/>
  <c r="S3027" i="1"/>
  <c r="Z3010" i="1"/>
  <c r="AB3010" i="1" s="1"/>
  <c r="Z2995" i="1"/>
  <c r="AB2995" i="1" s="1"/>
  <c r="Z2983" i="1"/>
  <c r="AB2983" i="1" s="1"/>
  <c r="Z2973" i="1"/>
  <c r="AB2973" i="1" s="1"/>
  <c r="Z2959" i="1"/>
  <c r="AB2959" i="1" s="1"/>
  <c r="AK2943" i="1"/>
  <c r="Z2913" i="1"/>
  <c r="AB2913" i="1" s="1"/>
  <c r="S2593" i="1"/>
  <c r="AK2593" i="1" s="1"/>
  <c r="S2581" i="1"/>
  <c r="AK2581" i="1" s="1"/>
  <c r="Z2908" i="1"/>
  <c r="AB2908" i="1" s="1"/>
  <c r="Z2901" i="1"/>
  <c r="AB2901" i="1" s="1"/>
  <c r="Z2884" i="1"/>
  <c r="AB2884" i="1" s="1"/>
  <c r="Z2877" i="1"/>
  <c r="AB2877" i="1" s="1"/>
  <c r="Z2848" i="1"/>
  <c r="AB2848" i="1" s="1"/>
  <c r="Z2836" i="1"/>
  <c r="AB2836" i="1" s="1"/>
  <c r="Z2835" i="1"/>
  <c r="AB2835" i="1" s="1"/>
  <c r="Z2823" i="1"/>
  <c r="AB2823" i="1" s="1"/>
  <c r="Z2778" i="1"/>
  <c r="AB2778" i="1" s="1"/>
  <c r="Z2772" i="1"/>
  <c r="AB2772" i="1" s="1"/>
  <c r="Z2752" i="1"/>
  <c r="AB2752" i="1" s="1"/>
  <c r="Z2690" i="1"/>
  <c r="AB2690" i="1" s="1"/>
  <c r="Z2478" i="1"/>
  <c r="AB2478" i="1" s="1"/>
  <c r="S2342" i="1"/>
  <c r="AK2342" i="1" s="1"/>
  <c r="Z2931" i="1"/>
  <c r="AB2931" i="1" s="1"/>
  <c r="AK2917" i="1"/>
  <c r="AK2893" i="1"/>
  <c r="S2881" i="1"/>
  <c r="S2877" i="1"/>
  <c r="AK2869" i="1"/>
  <c r="Z2854" i="1"/>
  <c r="AB2854" i="1" s="1"/>
  <c r="Z2845" i="1"/>
  <c r="AB2845" i="1" s="1"/>
  <c r="S2842" i="1"/>
  <c r="AK2842" i="1" s="1"/>
  <c r="Z2813" i="1"/>
  <c r="AB2813" i="1" s="1"/>
  <c r="Z2774" i="1"/>
  <c r="AB2774" i="1" s="1"/>
  <c r="Z2738" i="1"/>
  <c r="AB2738" i="1" s="1"/>
  <c r="Z2670" i="1"/>
  <c r="AB2670" i="1" s="1"/>
  <c r="Z2645" i="1"/>
  <c r="AB2645" i="1" s="1"/>
  <c r="AK2629" i="1"/>
  <c r="Z2413" i="1"/>
  <c r="AB2413" i="1" s="1"/>
  <c r="Z2941" i="1"/>
  <c r="AB2941" i="1" s="1"/>
  <c r="Z2936" i="1"/>
  <c r="AB2936" i="1" s="1"/>
  <c r="AK2919" i="1"/>
  <c r="Z2911" i="1"/>
  <c r="AB2911" i="1" s="1"/>
  <c r="S2908" i="1"/>
  <c r="AK2908" i="1" s="1"/>
  <c r="Z2906" i="1"/>
  <c r="AB2906" i="1" s="1"/>
  <c r="AK2895" i="1"/>
  <c r="Z2887" i="1"/>
  <c r="AB2887" i="1" s="1"/>
  <c r="S2884" i="1"/>
  <c r="AK2884" i="1" s="1"/>
  <c r="Z2882" i="1"/>
  <c r="AB2882" i="1" s="1"/>
  <c r="AK2871" i="1"/>
  <c r="Z2860" i="1"/>
  <c r="AB2860" i="1" s="1"/>
  <c r="Z2851" i="1"/>
  <c r="AB2851" i="1" s="1"/>
  <c r="S2848" i="1"/>
  <c r="AK2848" i="1" s="1"/>
  <c r="Z2841" i="1"/>
  <c r="AB2841" i="1" s="1"/>
  <c r="Z2840" i="1"/>
  <c r="AB2840" i="1" s="1"/>
  <c r="Z2837" i="1"/>
  <c r="AB2837" i="1" s="1"/>
  <c r="AK2812" i="1"/>
  <c r="Z2795" i="1"/>
  <c r="AB2795" i="1" s="1"/>
  <c r="AK2794" i="1"/>
  <c r="Z2785" i="1"/>
  <c r="AB2785" i="1" s="1"/>
  <c r="Z2760" i="1"/>
  <c r="AB2760" i="1" s="1"/>
  <c r="AK2740" i="1"/>
  <c r="Z2729" i="1"/>
  <c r="AB2729" i="1" s="1"/>
  <c r="Z2694" i="1"/>
  <c r="AB2694" i="1" s="1"/>
  <c r="Z2665" i="1"/>
  <c r="AB2665" i="1" s="1"/>
  <c r="Z2595" i="1"/>
  <c r="AB2595" i="1" s="1"/>
  <c r="AK2836" i="1"/>
  <c r="S2772" i="1"/>
  <c r="AK2772" i="1" s="1"/>
  <c r="AK2746" i="1"/>
  <c r="AK2720" i="1"/>
  <c r="AK2702" i="1"/>
  <c r="S2621" i="1"/>
  <c r="AK2621" i="1" s="1"/>
  <c r="AK2578" i="1"/>
  <c r="Z2550" i="1"/>
  <c r="AB2550" i="1" s="1"/>
  <c r="AK2899" i="1"/>
  <c r="AK2875" i="1"/>
  <c r="AA2868" i="1"/>
  <c r="Z2863" i="1"/>
  <c r="AB2863" i="1" s="1"/>
  <c r="S2860" i="1"/>
  <c r="AK2860" i="1" s="1"/>
  <c r="Z2853" i="1"/>
  <c r="AB2853" i="1" s="1"/>
  <c r="Z2852" i="1"/>
  <c r="AB2852" i="1" s="1"/>
  <c r="S2851" i="1"/>
  <c r="AK2851" i="1" s="1"/>
  <c r="S2847" i="1"/>
  <c r="AK2847" i="1" s="1"/>
  <c r="Z2838" i="1"/>
  <c r="AB2838" i="1" s="1"/>
  <c r="Z2761" i="1"/>
  <c r="AB2761" i="1" s="1"/>
  <c r="AK2736" i="1"/>
  <c r="Z2730" i="1"/>
  <c r="AB2730" i="1" s="1"/>
  <c r="AK2696" i="1"/>
  <c r="AK2684" i="1"/>
  <c r="S2664" i="1"/>
  <c r="S2654" i="1"/>
  <c r="AK2654" i="1" s="1"/>
  <c r="Z2912" i="1"/>
  <c r="AB2912" i="1" s="1"/>
  <c r="Z2893" i="1"/>
  <c r="AB2893" i="1" s="1"/>
  <c r="Z2888" i="1"/>
  <c r="AB2888" i="1" s="1"/>
  <c r="Z2869" i="1"/>
  <c r="AB2869" i="1" s="1"/>
  <c r="Z2859" i="1"/>
  <c r="AB2859" i="1" s="1"/>
  <c r="Z2858" i="1"/>
  <c r="AB2858" i="1" s="1"/>
  <c r="Z2827" i="1"/>
  <c r="AB2827" i="1" s="1"/>
  <c r="Z2816" i="1"/>
  <c r="AB2816" i="1" s="1"/>
  <c r="Z2776" i="1"/>
  <c r="AB2776" i="1" s="1"/>
  <c r="Z2762" i="1"/>
  <c r="AB2762" i="1" s="1"/>
  <c r="AK2758" i="1"/>
  <c r="Z2748" i="1"/>
  <c r="AB2748" i="1" s="1"/>
  <c r="AA2712" i="1"/>
  <c r="Z2699" i="1"/>
  <c r="AB2699" i="1" s="1"/>
  <c r="Z2619" i="1"/>
  <c r="AB2619" i="1" s="1"/>
  <c r="AK2837" i="1"/>
  <c r="AA2922" i="1"/>
  <c r="AA2898" i="1"/>
  <c r="AA2874" i="1"/>
  <c r="AA2829" i="1"/>
  <c r="Z2828" i="1"/>
  <c r="AB2828" i="1" s="1"/>
  <c r="AA2792" i="1"/>
  <c r="AA2780" i="1"/>
  <c r="Z2770" i="1"/>
  <c r="AB2770" i="1" s="1"/>
  <c r="AK2768" i="1"/>
  <c r="Z2763" i="1"/>
  <c r="AB2763" i="1" s="1"/>
  <c r="Z2731" i="1"/>
  <c r="AB2731" i="1" s="1"/>
  <c r="AA2714" i="1"/>
  <c r="Z2672" i="1"/>
  <c r="AB2672" i="1" s="1"/>
  <c r="Z2493" i="1"/>
  <c r="AB2493" i="1" s="1"/>
  <c r="Z2460" i="1"/>
  <c r="AB2460" i="1" s="1"/>
  <c r="S2428" i="1"/>
  <c r="AK2428" i="1" s="1"/>
  <c r="Z2926" i="1"/>
  <c r="AB2926" i="1" s="1"/>
  <c r="Z2923" i="1"/>
  <c r="AB2923" i="1" s="1"/>
  <c r="Z2918" i="1"/>
  <c r="AB2918" i="1" s="1"/>
  <c r="Z2899" i="1"/>
  <c r="AB2899" i="1" s="1"/>
  <c r="Z2894" i="1"/>
  <c r="AB2894" i="1" s="1"/>
  <c r="Z2875" i="1"/>
  <c r="AB2875" i="1" s="1"/>
  <c r="Z2870" i="1"/>
  <c r="AB2870" i="1" s="1"/>
  <c r="Z2817" i="1"/>
  <c r="AB2817" i="1" s="1"/>
  <c r="Z2811" i="1"/>
  <c r="AB2811" i="1" s="1"/>
  <c r="Z2789" i="1"/>
  <c r="AB2789" i="1" s="1"/>
  <c r="Z2750" i="1"/>
  <c r="AB2750" i="1" s="1"/>
  <c r="S2748" i="1"/>
  <c r="AK2748" i="1" s="1"/>
  <c r="S2680" i="1"/>
  <c r="AK2669" i="1"/>
  <c r="AK2623" i="1"/>
  <c r="AK2419" i="1"/>
  <c r="S2776" i="1"/>
  <c r="AK2776" i="1" s="1"/>
  <c r="S2718" i="1"/>
  <c r="AK2718" i="1" s="1"/>
  <c r="AK2676" i="1"/>
  <c r="S2615" i="1"/>
  <c r="AK2615" i="1" s="1"/>
  <c r="S2537" i="1"/>
  <c r="Z2953" i="1"/>
  <c r="AB2953" i="1" s="1"/>
  <c r="Z2949" i="1"/>
  <c r="AB2949" i="1" s="1"/>
  <c r="Z2932" i="1"/>
  <c r="AB2932" i="1" s="1"/>
  <c r="Z2929" i="1"/>
  <c r="AB2929" i="1" s="1"/>
  <c r="Z2924" i="1"/>
  <c r="AB2924" i="1" s="1"/>
  <c r="Z2803" i="1"/>
  <c r="AB2803" i="1" s="1"/>
  <c r="Z2802" i="1"/>
  <c r="AB2802" i="1" s="1"/>
  <c r="Z2793" i="1"/>
  <c r="AB2793" i="1" s="1"/>
  <c r="S2756" i="1"/>
  <c r="AK2756" i="1" s="1"/>
  <c r="S2750" i="1"/>
  <c r="AK2750" i="1" s="1"/>
  <c r="Z2737" i="1"/>
  <c r="AB2737" i="1" s="1"/>
  <c r="S2681" i="1"/>
  <c r="AK2681" i="1" s="1"/>
  <c r="AK2666" i="1"/>
  <c r="AK2662" i="1"/>
  <c r="S2543" i="1"/>
  <c r="AK2543" i="1" s="1"/>
  <c r="Z2382" i="1"/>
  <c r="AB2382" i="1" s="1"/>
  <c r="Z2677" i="1"/>
  <c r="AB2677" i="1" s="1"/>
  <c r="AK2640" i="1"/>
  <c r="Z2629" i="1"/>
  <c r="AB2629" i="1" s="1"/>
  <c r="Z2618" i="1"/>
  <c r="AB2618" i="1" s="1"/>
  <c r="Z2594" i="1"/>
  <c r="AB2594" i="1" s="1"/>
  <c r="Z2592" i="1"/>
  <c r="AB2592" i="1" s="1"/>
  <c r="Z2574" i="1"/>
  <c r="AB2574" i="1" s="1"/>
  <c r="AK2560" i="1"/>
  <c r="AK2548" i="1"/>
  <c r="Z2533" i="1"/>
  <c r="AB2533" i="1" s="1"/>
  <c r="Z2510" i="1"/>
  <c r="AB2510" i="1" s="1"/>
  <c r="Z2509" i="1"/>
  <c r="AB2509" i="1" s="1"/>
  <c r="Z2506" i="1"/>
  <c r="AB2506" i="1" s="1"/>
  <c r="Z2486" i="1"/>
  <c r="AB2486" i="1" s="1"/>
  <c r="Z2485" i="1"/>
  <c r="AB2485" i="1" s="1"/>
  <c r="Z2468" i="1"/>
  <c r="AB2468" i="1" s="1"/>
  <c r="Z2450" i="1"/>
  <c r="AB2450" i="1" s="1"/>
  <c r="Z2433" i="1"/>
  <c r="AB2433" i="1" s="1"/>
  <c r="Z2426" i="1"/>
  <c r="AB2426" i="1" s="1"/>
  <c r="Z2414" i="1"/>
  <c r="AB2414" i="1" s="1"/>
  <c r="Z2407" i="1"/>
  <c r="AB2407" i="1" s="1"/>
  <c r="Z2376" i="1"/>
  <c r="AB2376" i="1" s="1"/>
  <c r="Z2364" i="1"/>
  <c r="AB2364" i="1" s="1"/>
  <c r="Z2353" i="1"/>
  <c r="AB2353" i="1" s="1"/>
  <c r="Z2339" i="1"/>
  <c r="AB2339" i="1" s="1"/>
  <c r="S2332" i="1"/>
  <c r="AK2332" i="1" s="1"/>
  <c r="Z2321" i="1"/>
  <c r="AB2321" i="1" s="1"/>
  <c r="Z2275" i="1"/>
  <c r="AB2275" i="1" s="1"/>
  <c r="S2266" i="1"/>
  <c r="AK2266" i="1" s="1"/>
  <c r="Z2260" i="1"/>
  <c r="AB2260" i="1" s="1"/>
  <c r="AK2244" i="1"/>
  <c r="AK2770" i="1"/>
  <c r="Z2703" i="1"/>
  <c r="AB2703" i="1" s="1"/>
  <c r="Z2644" i="1"/>
  <c r="AB2644" i="1" s="1"/>
  <c r="S2643" i="1"/>
  <c r="AK2605" i="1"/>
  <c r="Z2601" i="1"/>
  <c r="AB2601" i="1" s="1"/>
  <c r="Z2586" i="1"/>
  <c r="AB2586" i="1" s="1"/>
  <c r="S2585" i="1"/>
  <c r="AK2585" i="1" s="1"/>
  <c r="S2575" i="1"/>
  <c r="AK2575" i="1" s="1"/>
  <c r="S2573" i="1"/>
  <c r="AK2573" i="1" s="1"/>
  <c r="Z2558" i="1"/>
  <c r="AB2558" i="1" s="1"/>
  <c r="S2555" i="1"/>
  <c r="AK2555" i="1" s="1"/>
  <c r="S2554" i="1"/>
  <c r="AK2549" i="1"/>
  <c r="S2533" i="1"/>
  <c r="S2531" i="1"/>
  <c r="AK2531" i="1" s="1"/>
  <c r="AK2521" i="1"/>
  <c r="AK2519" i="1"/>
  <c r="S2509" i="1"/>
  <c r="AK2509" i="1" s="1"/>
  <c r="S2507" i="1"/>
  <c r="AK2507" i="1" s="1"/>
  <c r="AK2497" i="1"/>
  <c r="AK2495" i="1"/>
  <c r="S2485" i="1"/>
  <c r="AL2485" i="1" s="1"/>
  <c r="S2483" i="1"/>
  <c r="S2482" i="1"/>
  <c r="AK2482" i="1" s="1"/>
  <c r="S2467" i="1"/>
  <c r="AK2467" i="1" s="1"/>
  <c r="S2465" i="1"/>
  <c r="AK2465" i="1" s="1"/>
  <c r="S2464" i="1"/>
  <c r="S2449" i="1"/>
  <c r="AK2449" i="1" s="1"/>
  <c r="S2447" i="1"/>
  <c r="AK2447" i="1" s="1"/>
  <c r="S2446" i="1"/>
  <c r="AK2446" i="1" s="1"/>
  <c r="AK2440" i="1"/>
  <c r="Z2437" i="1"/>
  <c r="AB2437" i="1" s="1"/>
  <c r="S2434" i="1"/>
  <c r="AK2434" i="1" s="1"/>
  <c r="Z2415" i="1"/>
  <c r="AB2415" i="1" s="1"/>
  <c r="Z2386" i="1"/>
  <c r="AB2386" i="1" s="1"/>
  <c r="Z2354" i="1"/>
  <c r="AB2354" i="1" s="1"/>
  <c r="AK2296" i="1"/>
  <c r="Z2287" i="1"/>
  <c r="AB2287" i="1" s="1"/>
  <c r="AK2281" i="1"/>
  <c r="Z2261" i="1"/>
  <c r="AB2261" i="1" s="1"/>
  <c r="Z2254" i="1"/>
  <c r="AB2254" i="1" s="1"/>
  <c r="S2239" i="1"/>
  <c r="AK2239" i="1" s="1"/>
  <c r="AK2233" i="1"/>
  <c r="Z2216" i="1"/>
  <c r="AB2216" i="1" s="1"/>
  <c r="AK2686" i="1"/>
  <c r="Z2683" i="1"/>
  <c r="AB2683" i="1" s="1"/>
  <c r="Z2675" i="1"/>
  <c r="AB2675" i="1" s="1"/>
  <c r="AK2650" i="1"/>
  <c r="Z2647" i="1"/>
  <c r="AB2647" i="1" s="1"/>
  <c r="Z2603" i="1"/>
  <c r="AB2603" i="1" s="1"/>
  <c r="Z2596" i="1"/>
  <c r="AB2596" i="1" s="1"/>
  <c r="Z2579" i="1"/>
  <c r="AB2579" i="1" s="1"/>
  <c r="Z2577" i="1"/>
  <c r="AB2577" i="1" s="1"/>
  <c r="Z2516" i="1"/>
  <c r="AB2516" i="1" s="1"/>
  <c r="Z2515" i="1"/>
  <c r="AB2515" i="1" s="1"/>
  <c r="Z2512" i="1"/>
  <c r="AB2512" i="1" s="1"/>
  <c r="Z2492" i="1"/>
  <c r="AB2492" i="1" s="1"/>
  <c r="Z2491" i="1"/>
  <c r="AB2491" i="1" s="1"/>
  <c r="Z2488" i="1"/>
  <c r="AB2488" i="1" s="1"/>
  <c r="AK2479" i="1"/>
  <c r="AK2477" i="1"/>
  <c r="AK2476" i="1"/>
  <c r="Z2471" i="1"/>
  <c r="AB2471" i="1" s="1"/>
  <c r="Z2470" i="1"/>
  <c r="AB2470" i="1" s="1"/>
  <c r="AK2461" i="1"/>
  <c r="AK2459" i="1"/>
  <c r="AK2458" i="1"/>
  <c r="Z2453" i="1"/>
  <c r="AB2453" i="1" s="1"/>
  <c r="Z2452" i="1"/>
  <c r="AB2452" i="1" s="1"/>
  <c r="AK2443" i="1"/>
  <c r="Z2409" i="1"/>
  <c r="AB2409" i="1" s="1"/>
  <c r="Z2389" i="1"/>
  <c r="AB2389" i="1" s="1"/>
  <c r="Z2388" i="1"/>
  <c r="AB2388" i="1" s="1"/>
  <c r="AK2385" i="1"/>
  <c r="Z2343" i="1"/>
  <c r="AB2343" i="1" s="1"/>
  <c r="Z2341" i="1"/>
  <c r="AB2341" i="1" s="1"/>
  <c r="Z2305" i="1"/>
  <c r="AB2305" i="1" s="1"/>
  <c r="Z2291" i="1"/>
  <c r="AB2291" i="1" s="1"/>
  <c r="Z2279" i="1"/>
  <c r="AB2279" i="1" s="1"/>
  <c r="AK2246" i="1"/>
  <c r="Z2306" i="1"/>
  <c r="AB2306" i="1" s="1"/>
  <c r="AK2275" i="1"/>
  <c r="Z2270" i="1"/>
  <c r="AB2270" i="1" s="1"/>
  <c r="Z2263" i="1"/>
  <c r="AB2263" i="1" s="1"/>
  <c r="Z2242" i="1"/>
  <c r="AB2242" i="1" s="1"/>
  <c r="Z2784" i="1"/>
  <c r="AB2784" i="1" s="1"/>
  <c r="Z2783" i="1"/>
  <c r="AB2783" i="1" s="1"/>
  <c r="Z2697" i="1"/>
  <c r="AB2697" i="1" s="1"/>
  <c r="Z2663" i="1"/>
  <c r="AB2663" i="1" s="1"/>
  <c r="Z2639" i="1"/>
  <c r="AB2639" i="1" s="1"/>
  <c r="Z2598" i="1"/>
  <c r="AB2598" i="1" s="1"/>
  <c r="Z2570" i="1"/>
  <c r="AB2570" i="1" s="1"/>
  <c r="Z2539" i="1"/>
  <c r="AB2539" i="1" s="1"/>
  <c r="Z2519" i="1"/>
  <c r="AB2519" i="1" s="1"/>
  <c r="Z2429" i="1"/>
  <c r="AB2429" i="1" s="1"/>
  <c r="Z2427" i="1"/>
  <c r="AB2427" i="1" s="1"/>
  <c r="Z2420" i="1"/>
  <c r="AB2420" i="1" s="1"/>
  <c r="Z2410" i="1"/>
  <c r="AB2410" i="1" s="1"/>
  <c r="Z2390" i="1"/>
  <c r="AB2390" i="1" s="1"/>
  <c r="Z2345" i="1"/>
  <c r="AB2345" i="1" s="1"/>
  <c r="AK2287" i="1"/>
  <c r="S2278" i="1"/>
  <c r="AK2278" i="1" s="1"/>
  <c r="AK2268" i="1"/>
  <c r="S2221" i="1"/>
  <c r="Z2767" i="1"/>
  <c r="AB2767" i="1" s="1"/>
  <c r="Z2749" i="1"/>
  <c r="AB2749" i="1" s="1"/>
  <c r="Z2745" i="1"/>
  <c r="AB2745" i="1" s="1"/>
  <c r="Z2733" i="1"/>
  <c r="AB2733" i="1" s="1"/>
  <c r="Z2689" i="1"/>
  <c r="AB2689" i="1" s="1"/>
  <c r="Z2685" i="1"/>
  <c r="AB2685" i="1" s="1"/>
  <c r="Z2681" i="1"/>
  <c r="AB2681" i="1" s="1"/>
  <c r="Z2668" i="1"/>
  <c r="AB2668" i="1" s="1"/>
  <c r="Z2667" i="1"/>
  <c r="AB2667" i="1" s="1"/>
  <c r="Z2653" i="1"/>
  <c r="AB2653" i="1" s="1"/>
  <c r="Z2650" i="1"/>
  <c r="AB2650" i="1" s="1"/>
  <c r="Z2624" i="1"/>
  <c r="AB2624" i="1" s="1"/>
  <c r="Z2622" i="1"/>
  <c r="AB2622" i="1" s="1"/>
  <c r="Z2605" i="1"/>
  <c r="AB2605" i="1" s="1"/>
  <c r="Z2604" i="1"/>
  <c r="AB2604" i="1" s="1"/>
  <c r="Z2559" i="1"/>
  <c r="AB2559" i="1" s="1"/>
  <c r="Z2551" i="1"/>
  <c r="AB2551" i="1" s="1"/>
  <c r="Z2540" i="1"/>
  <c r="AB2540" i="1" s="1"/>
  <c r="Z2522" i="1"/>
  <c r="AB2522" i="1" s="1"/>
  <c r="Z2521" i="1"/>
  <c r="AB2521" i="1" s="1"/>
  <c r="Z2498" i="1"/>
  <c r="AB2498" i="1" s="1"/>
  <c r="Z2497" i="1"/>
  <c r="AB2497" i="1" s="1"/>
  <c r="Z2479" i="1"/>
  <c r="AB2479" i="1" s="1"/>
  <c r="Z2461" i="1"/>
  <c r="AB2461" i="1" s="1"/>
  <c r="Z2443" i="1"/>
  <c r="AB2443" i="1" s="1"/>
  <c r="Z2441" i="1"/>
  <c r="AB2441" i="1" s="1"/>
  <c r="Z2431" i="1"/>
  <c r="AB2431" i="1" s="1"/>
  <c r="Z2419" i="1"/>
  <c r="AB2419" i="1" s="1"/>
  <c r="Z2402" i="1"/>
  <c r="AB2402" i="1" s="1"/>
  <c r="Z2380" i="1"/>
  <c r="AB2380" i="1" s="1"/>
  <c r="Z2357" i="1"/>
  <c r="AB2357" i="1" s="1"/>
  <c r="Z2313" i="1"/>
  <c r="AB2313" i="1" s="1"/>
  <c r="Z2309" i="1"/>
  <c r="AB2309" i="1" s="1"/>
  <c r="Z2293" i="1"/>
  <c r="AB2293" i="1" s="1"/>
  <c r="Z2282" i="1"/>
  <c r="AB2282" i="1" s="1"/>
  <c r="Z2271" i="1"/>
  <c r="AB2271" i="1" s="1"/>
  <c r="Z2264" i="1"/>
  <c r="AB2264" i="1" s="1"/>
  <c r="Z2257" i="1"/>
  <c r="AB2257" i="1" s="1"/>
  <c r="Z2250" i="1"/>
  <c r="AB2250" i="1" s="1"/>
  <c r="Z2232" i="1"/>
  <c r="AB2232" i="1" s="1"/>
  <c r="AA2232" i="1"/>
  <c r="Z2228" i="1"/>
  <c r="AB2228" i="1" s="1"/>
  <c r="Z2765" i="1"/>
  <c r="AB2765" i="1" s="1"/>
  <c r="Z2747" i="1"/>
  <c r="AB2747" i="1" s="1"/>
  <c r="Z2725" i="1"/>
  <c r="AB2725" i="1" s="1"/>
  <c r="Z2723" i="1"/>
  <c r="AB2723" i="1" s="1"/>
  <c r="Z2707" i="1"/>
  <c r="AB2707" i="1" s="1"/>
  <c r="Z2671" i="1"/>
  <c r="AB2671" i="1" s="1"/>
  <c r="Z2649" i="1"/>
  <c r="AB2649" i="1" s="1"/>
  <c r="Z2625" i="1"/>
  <c r="AB2625" i="1" s="1"/>
  <c r="Z2582" i="1"/>
  <c r="AB2582" i="1" s="1"/>
  <c r="Z2477" i="1"/>
  <c r="AB2477" i="1" s="1"/>
  <c r="Z2476" i="1"/>
  <c r="AB2476" i="1" s="1"/>
  <c r="Z2459" i="1"/>
  <c r="AB2459" i="1" s="1"/>
  <c r="Z2458" i="1"/>
  <c r="AB2458" i="1" s="1"/>
  <c r="Z2432" i="1"/>
  <c r="AB2432" i="1" s="1"/>
  <c r="Z2412" i="1"/>
  <c r="AB2412" i="1" s="1"/>
  <c r="AK2409" i="1"/>
  <c r="Z2391" i="1"/>
  <c r="AB2391" i="1" s="1"/>
  <c r="Z2381" i="1"/>
  <c r="AB2381" i="1" s="1"/>
  <c r="Z2373" i="1"/>
  <c r="AB2373" i="1" s="1"/>
  <c r="Z2371" i="1"/>
  <c r="AB2371" i="1" s="1"/>
  <c r="Z2369" i="1"/>
  <c r="AB2369" i="1" s="1"/>
  <c r="Z2349" i="1"/>
  <c r="AB2349" i="1" s="1"/>
  <c r="Z2347" i="1"/>
  <c r="AB2347" i="1" s="1"/>
  <c r="S2344" i="1"/>
  <c r="AK2344" i="1" s="1"/>
  <c r="Z2329" i="1"/>
  <c r="AB2329" i="1" s="1"/>
  <c r="Z2315" i="1"/>
  <c r="AB2315" i="1" s="1"/>
  <c r="Z2311" i="1"/>
  <c r="AB2311" i="1" s="1"/>
  <c r="AA2300" i="1"/>
  <c r="Z2294" i="1"/>
  <c r="AB2294" i="1" s="1"/>
  <c r="S2280" i="1"/>
  <c r="AK2280" i="1" s="1"/>
  <c r="AK2262" i="1"/>
  <c r="Z2210" i="1"/>
  <c r="AB2210" i="1" s="1"/>
  <c r="Z2297" i="1"/>
  <c r="AB2297" i="1" s="1"/>
  <c r="Z2272" i="1"/>
  <c r="AB2272" i="1" s="1"/>
  <c r="Z2265" i="1"/>
  <c r="AB2265" i="1" s="1"/>
  <c r="Z2258" i="1"/>
  <c r="AB2258" i="1" s="1"/>
  <c r="Z2238" i="1"/>
  <c r="AB2238" i="1" s="1"/>
  <c r="AK2227" i="1"/>
  <c r="Z2719" i="1"/>
  <c r="AB2719" i="1" s="1"/>
  <c r="Z2709" i="1"/>
  <c r="AB2709" i="1" s="1"/>
  <c r="Z2691" i="1"/>
  <c r="AB2691" i="1" s="1"/>
  <c r="Z2687" i="1"/>
  <c r="AB2687" i="1" s="1"/>
  <c r="Z2651" i="1"/>
  <c r="AB2651" i="1" s="1"/>
  <c r="Z2642" i="1"/>
  <c r="AB2642" i="1" s="1"/>
  <c r="Z2633" i="1"/>
  <c r="AB2633" i="1" s="1"/>
  <c r="Z2613" i="1"/>
  <c r="AB2613" i="1" s="1"/>
  <c r="Z2542" i="1"/>
  <c r="AB2542" i="1" s="1"/>
  <c r="Z2528" i="1"/>
  <c r="AB2528" i="1" s="1"/>
  <c r="Z2527" i="1"/>
  <c r="AB2527" i="1" s="1"/>
  <c r="Z2524" i="1"/>
  <c r="AB2524" i="1" s="1"/>
  <c r="Z2504" i="1"/>
  <c r="AB2504" i="1" s="1"/>
  <c r="Z2503" i="1"/>
  <c r="AB2503" i="1" s="1"/>
  <c r="Z2395" i="1"/>
  <c r="AB2395" i="1" s="1"/>
  <c r="Z2351" i="1"/>
  <c r="AB2351" i="1" s="1"/>
  <c r="AK2256" i="1"/>
  <c r="Z2571" i="1"/>
  <c r="AB2571" i="1" s="1"/>
  <c r="Z2421" i="1"/>
  <c r="AB2421" i="1" s="1"/>
  <c r="Z2337" i="1"/>
  <c r="AB2337" i="1" s="1"/>
  <c r="Z2333" i="1"/>
  <c r="AB2333" i="1" s="1"/>
  <c r="Z2317" i="1"/>
  <c r="AB2317" i="1" s="1"/>
  <c r="Z2301" i="1"/>
  <c r="AB2301" i="1" s="1"/>
  <c r="Z2299" i="1"/>
  <c r="AB2299" i="1" s="1"/>
  <c r="Z2266" i="1"/>
  <c r="AB2266" i="1" s="1"/>
  <c r="Z2259" i="1"/>
  <c r="AB2259" i="1" s="1"/>
  <c r="AK2236" i="1"/>
  <c r="Z2234" i="1"/>
  <c r="AB2234" i="1" s="1"/>
  <c r="AA2234" i="1"/>
  <c r="Z2673" i="1"/>
  <c r="AB2673" i="1" s="1"/>
  <c r="Z2635" i="1"/>
  <c r="AB2635" i="1" s="1"/>
  <c r="Z2634" i="1"/>
  <c r="AB2634" i="1" s="1"/>
  <c r="Z2585" i="1"/>
  <c r="AB2585" i="1" s="1"/>
  <c r="Z2576" i="1"/>
  <c r="AB2576" i="1" s="1"/>
  <c r="Z2573" i="1"/>
  <c r="AB2573" i="1" s="1"/>
  <c r="Z2557" i="1"/>
  <c r="AB2557" i="1" s="1"/>
  <c r="Z2555" i="1"/>
  <c r="AB2555" i="1" s="1"/>
  <c r="Z2545" i="1"/>
  <c r="AB2545" i="1" s="1"/>
  <c r="Z2507" i="1"/>
  <c r="AB2507" i="1" s="1"/>
  <c r="Z2483" i="1"/>
  <c r="AB2483" i="1" s="1"/>
  <c r="Z2482" i="1"/>
  <c r="AB2482" i="1" s="1"/>
  <c r="Z2465" i="1"/>
  <c r="AB2465" i="1" s="1"/>
  <c r="Z2464" i="1"/>
  <c r="AB2464" i="1" s="1"/>
  <c r="Z2447" i="1"/>
  <c r="AB2447" i="1" s="1"/>
  <c r="Z2446" i="1"/>
  <c r="AB2446" i="1" s="1"/>
  <c r="Z2434" i="1"/>
  <c r="AB2434" i="1" s="1"/>
  <c r="Z2425" i="1"/>
  <c r="AB2425" i="1" s="1"/>
  <c r="Z2405" i="1"/>
  <c r="AB2405" i="1" s="1"/>
  <c r="Z2397" i="1"/>
  <c r="AB2397" i="1" s="1"/>
  <c r="Z2385" i="1"/>
  <c r="AB2385" i="1" s="1"/>
  <c r="Z2363" i="1"/>
  <c r="AB2363" i="1" s="1"/>
  <c r="Z2335" i="1"/>
  <c r="AB2335" i="1" s="1"/>
  <c r="Z2253" i="1"/>
  <c r="AB2253" i="1" s="1"/>
  <c r="AK2251" i="1"/>
  <c r="S2215" i="1"/>
  <c r="AK2215" i="1" s="1"/>
  <c r="Z2172" i="1"/>
  <c r="AB2172" i="1" s="1"/>
  <c r="AK2164" i="1"/>
  <c r="S2108" i="1"/>
  <c r="S2083" i="1"/>
  <c r="AK2083" i="1" s="1"/>
  <c r="S2077" i="1"/>
  <c r="AK2077" i="1" s="1"/>
  <c r="Z2072" i="1"/>
  <c r="AB2072" i="1" s="1"/>
  <c r="S2035" i="1"/>
  <c r="AK2035" i="1" s="1"/>
  <c r="Z2225" i="1"/>
  <c r="AB2225" i="1" s="1"/>
  <c r="AK2203" i="1"/>
  <c r="Z2194" i="1"/>
  <c r="AB2194" i="1" s="1"/>
  <c r="Z2180" i="1"/>
  <c r="AB2180" i="1" s="1"/>
  <c r="Z2158" i="1"/>
  <c r="AB2158" i="1" s="1"/>
  <c r="Z2157" i="1"/>
  <c r="AB2157" i="1" s="1"/>
  <c r="Z2143" i="1"/>
  <c r="AB2143" i="1" s="1"/>
  <c r="Z2141" i="1"/>
  <c r="AB2141" i="1" s="1"/>
  <c r="Z2122" i="1"/>
  <c r="AB2122" i="1" s="1"/>
  <c r="Z2120" i="1"/>
  <c r="AB2120" i="1" s="1"/>
  <c r="AK2114" i="1"/>
  <c r="Z2111" i="1"/>
  <c r="AB2111" i="1" s="1"/>
  <c r="Z2092" i="1"/>
  <c r="AB2092" i="1" s="1"/>
  <c r="Z2084" i="1"/>
  <c r="AB2084" i="1" s="1"/>
  <c r="AK2080" i="1"/>
  <c r="Z2078" i="1"/>
  <c r="AB2078" i="1" s="1"/>
  <c r="Z2036" i="1"/>
  <c r="AB2036" i="1" s="1"/>
  <c r="AK1948" i="1"/>
  <c r="AA2198" i="1"/>
  <c r="AA2196" i="1"/>
  <c r="AK2187" i="1"/>
  <c r="Z2231" i="1"/>
  <c r="AB2231" i="1" s="1"/>
  <c r="Z2195" i="1"/>
  <c r="AB2195" i="1" s="1"/>
  <c r="Z2182" i="1"/>
  <c r="AB2182" i="1" s="1"/>
  <c r="AK2178" i="1"/>
  <c r="Z2173" i="1"/>
  <c r="AB2173" i="1" s="1"/>
  <c r="Z2160" i="1"/>
  <c r="AB2160" i="1" s="1"/>
  <c r="Z2151" i="1"/>
  <c r="AB2151" i="1" s="1"/>
  <c r="Z2132" i="1"/>
  <c r="AB2132" i="1" s="1"/>
  <c r="Z2113" i="1"/>
  <c r="AB2113" i="1" s="1"/>
  <c r="Z2102" i="1"/>
  <c r="AB2102" i="1" s="1"/>
  <c r="S2101" i="1"/>
  <c r="AK2101" i="1" s="1"/>
  <c r="Z2093" i="1"/>
  <c r="AB2093" i="1" s="1"/>
  <c r="Z2068" i="1"/>
  <c r="AB2068" i="1" s="1"/>
  <c r="AK2188" i="1"/>
  <c r="Z2085" i="1"/>
  <c r="AB2085" i="1" s="1"/>
  <c r="Z2079" i="1"/>
  <c r="AB2079" i="1" s="1"/>
  <c r="Z2073" i="1"/>
  <c r="AB2073" i="1" s="1"/>
  <c r="AK1999" i="1"/>
  <c r="AK1774" i="1"/>
  <c r="Z2237" i="1"/>
  <c r="AB2237" i="1" s="1"/>
  <c r="Z2201" i="1"/>
  <c r="AB2201" i="1" s="1"/>
  <c r="Z2183" i="1"/>
  <c r="AB2183" i="1" s="1"/>
  <c r="Z2162" i="1"/>
  <c r="AB2162" i="1" s="1"/>
  <c r="Z2161" i="1"/>
  <c r="AB2161" i="1" s="1"/>
  <c r="AK2137" i="1"/>
  <c r="AK2098" i="1"/>
  <c r="Z2074" i="1"/>
  <c r="AB2074" i="1" s="1"/>
  <c r="AK2071" i="1"/>
  <c r="Z2059" i="1"/>
  <c r="AB2059" i="1" s="1"/>
  <c r="Z2048" i="1"/>
  <c r="AB2048" i="1" s="1"/>
  <c r="Z2024" i="1"/>
  <c r="AB2024" i="1" s="1"/>
  <c r="AK2023" i="1"/>
  <c r="Z2043" i="1"/>
  <c r="AB2043" i="1" s="1"/>
  <c r="Z2249" i="1"/>
  <c r="AB2249" i="1" s="1"/>
  <c r="Z2245" i="1"/>
  <c r="AB2245" i="1" s="1"/>
  <c r="Z2207" i="1"/>
  <c r="AB2207" i="1" s="1"/>
  <c r="Z2185" i="1"/>
  <c r="AB2185" i="1" s="1"/>
  <c r="Z2165" i="1"/>
  <c r="AB2165" i="1" s="1"/>
  <c r="Z2124" i="1"/>
  <c r="AB2124" i="1" s="1"/>
  <c r="Z2116" i="1"/>
  <c r="AB2116" i="1" s="1"/>
  <c r="Z2097" i="1"/>
  <c r="AB2097" i="1" s="1"/>
  <c r="Z2087" i="1"/>
  <c r="AB2087" i="1" s="1"/>
  <c r="Z2076" i="1"/>
  <c r="AB2076" i="1" s="1"/>
  <c r="Z2070" i="1"/>
  <c r="AB2070" i="1" s="1"/>
  <c r="Z2064" i="1"/>
  <c r="AB2064" i="1" s="1"/>
  <c r="Z2054" i="1"/>
  <c r="AB2054" i="1" s="1"/>
  <c r="AK2014" i="1"/>
  <c r="AK2174" i="1"/>
  <c r="Z2170" i="1"/>
  <c r="AB2170" i="1" s="1"/>
  <c r="Z2213" i="1"/>
  <c r="AB2213" i="1" s="1"/>
  <c r="AA2179" i="1"/>
  <c r="Z2168" i="1"/>
  <c r="AB2168" i="1" s="1"/>
  <c r="AA2140" i="1"/>
  <c r="Z2128" i="1"/>
  <c r="AB2128" i="1" s="1"/>
  <c r="Z2082" i="1"/>
  <c r="AB2082" i="1" s="1"/>
  <c r="Z2071" i="1"/>
  <c r="AB2071" i="1" s="1"/>
  <c r="Z2050" i="1"/>
  <c r="AB2050" i="1" s="1"/>
  <c r="Z2039" i="1"/>
  <c r="AB2039" i="1" s="1"/>
  <c r="AK2029" i="1"/>
  <c r="AK2026" i="1"/>
  <c r="AK2065" i="1"/>
  <c r="AK2044" i="1"/>
  <c r="Z2219" i="1"/>
  <c r="AB2219" i="1" s="1"/>
  <c r="Z2177" i="1"/>
  <c r="AB2177" i="1" s="1"/>
  <c r="AA2172" i="1"/>
  <c r="Z2171" i="1"/>
  <c r="AB2171" i="1" s="1"/>
  <c r="AK2166" i="1"/>
  <c r="AK2068" i="1"/>
  <c r="Z2056" i="1"/>
  <c r="AB2056" i="1" s="1"/>
  <c r="S2050" i="1"/>
  <c r="Z2040" i="1"/>
  <c r="AB2040" i="1" s="1"/>
  <c r="Z2017" i="1"/>
  <c r="AB2017" i="1" s="1"/>
  <c r="Z2016" i="1"/>
  <c r="AB2016" i="1" s="1"/>
  <c r="Z1940" i="1"/>
  <c r="AB1940" i="1" s="1"/>
  <c r="Z1930" i="1"/>
  <c r="AB1930" i="1" s="1"/>
  <c r="Z1927" i="1"/>
  <c r="AB1927" i="1" s="1"/>
  <c r="Z1918" i="1"/>
  <c r="AB1918" i="1" s="1"/>
  <c r="Z1905" i="1"/>
  <c r="AB1905" i="1" s="1"/>
  <c r="Z1904" i="1"/>
  <c r="AB1904" i="1" s="1"/>
  <c r="AK1892" i="1"/>
  <c r="Z1886" i="1"/>
  <c r="AB1886" i="1" s="1"/>
  <c r="Z1885" i="1"/>
  <c r="AB1885" i="1" s="1"/>
  <c r="Z1869" i="1"/>
  <c r="AB1869" i="1" s="1"/>
  <c r="Z1868" i="1"/>
  <c r="AB1868" i="1" s="1"/>
  <c r="Z1867" i="1"/>
  <c r="AB1867" i="1" s="1"/>
  <c r="Z1859" i="1"/>
  <c r="AB1859" i="1" s="1"/>
  <c r="AK1851" i="1"/>
  <c r="Z1832" i="1"/>
  <c r="AB1832" i="1" s="1"/>
  <c r="Z1831" i="1"/>
  <c r="AB1831" i="1" s="1"/>
  <c r="Z1823" i="1"/>
  <c r="AB1823" i="1" s="1"/>
  <c r="Z1806" i="1"/>
  <c r="AB1806" i="1" s="1"/>
  <c r="Z1795" i="1"/>
  <c r="AB1795" i="1" s="1"/>
  <c r="S1735" i="1"/>
  <c r="AK1735" i="1" s="1"/>
  <c r="Z1728" i="1"/>
  <c r="AB1728" i="1" s="1"/>
  <c r="AA1728" i="1"/>
  <c r="S1714" i="1"/>
  <c r="AK1714" i="1" s="1"/>
  <c r="S1708" i="1"/>
  <c r="AK1708" i="1" s="1"/>
  <c r="Z2035" i="1"/>
  <c r="AB2035" i="1" s="1"/>
  <c r="Z2020" i="1"/>
  <c r="AB2020" i="1" s="1"/>
  <c r="Z2019" i="1"/>
  <c r="AB2019" i="1" s="1"/>
  <c r="Z2005" i="1"/>
  <c r="AB2005" i="1" s="1"/>
  <c r="Z1996" i="1"/>
  <c r="AB1996" i="1" s="1"/>
  <c r="Z1995" i="1"/>
  <c r="AB1995" i="1" s="1"/>
  <c r="Z1987" i="1"/>
  <c r="AB1987" i="1" s="1"/>
  <c r="Z1978" i="1"/>
  <c r="AB1978" i="1" s="1"/>
  <c r="Z1977" i="1"/>
  <c r="AB1977" i="1" s="1"/>
  <c r="Z1969" i="1"/>
  <c r="AB1969" i="1" s="1"/>
  <c r="Z1968" i="1"/>
  <c r="AB1968" i="1" s="1"/>
  <c r="S1887" i="1"/>
  <c r="AK1887" i="1" s="1"/>
  <c r="S1857" i="1"/>
  <c r="S1821" i="1"/>
  <c r="AK1821" i="1" s="1"/>
  <c r="AA1789" i="1"/>
  <c r="S1776" i="1"/>
  <c r="AK1776" i="1" s="1"/>
  <c r="Z1763" i="1"/>
  <c r="AB1763" i="1" s="1"/>
  <c r="AA1746" i="1"/>
  <c r="AK1738" i="1"/>
  <c r="Z2063" i="1"/>
  <c r="AB2063" i="1" s="1"/>
  <c r="Z2042" i="1"/>
  <c r="AB2042" i="1" s="1"/>
  <c r="Z2034" i="1"/>
  <c r="AB2034" i="1" s="1"/>
  <c r="Z2027" i="1"/>
  <c r="AB2027" i="1" s="1"/>
  <c r="Z2004" i="1"/>
  <c r="AB2004" i="1" s="1"/>
  <c r="Z1986" i="1"/>
  <c r="AB1986" i="1" s="1"/>
  <c r="Z1928" i="1"/>
  <c r="AB1928" i="1" s="1"/>
  <c r="AK1926" i="1"/>
  <c r="Z1906" i="1"/>
  <c r="AB1906" i="1" s="1"/>
  <c r="Z1878" i="1"/>
  <c r="AB1878" i="1" s="1"/>
  <c r="Z1870" i="1"/>
  <c r="AB1870" i="1" s="1"/>
  <c r="Z1848" i="1"/>
  <c r="AB1848" i="1" s="1"/>
  <c r="Z1836" i="1"/>
  <c r="AB1836" i="1" s="1"/>
  <c r="S1832" i="1"/>
  <c r="AK1814" i="1"/>
  <c r="Z1811" i="1"/>
  <c r="AB1811" i="1" s="1"/>
  <c r="Z1787" i="1"/>
  <c r="AB1787" i="1" s="1"/>
  <c r="AK1783" i="1"/>
  <c r="S1744" i="1"/>
  <c r="AK1744" i="1" s="1"/>
  <c r="AK1740" i="1"/>
  <c r="Z2028" i="1"/>
  <c r="AB2028" i="1" s="1"/>
  <c r="Z2021" i="1"/>
  <c r="AB2021" i="1" s="1"/>
  <c r="Z1997" i="1"/>
  <c r="AB1997" i="1" s="1"/>
  <c r="Z1979" i="1"/>
  <c r="AB1979" i="1" s="1"/>
  <c r="Z1954" i="1"/>
  <c r="AB1954" i="1" s="1"/>
  <c r="Z1944" i="1"/>
  <c r="AB1944" i="1" s="1"/>
  <c r="Z1942" i="1"/>
  <c r="AB1942" i="1" s="1"/>
  <c r="Z1932" i="1"/>
  <c r="AB1932" i="1" s="1"/>
  <c r="Z1919" i="1"/>
  <c r="AB1919" i="1" s="1"/>
  <c r="Z1911" i="1"/>
  <c r="AB1911" i="1" s="1"/>
  <c r="Z1898" i="1"/>
  <c r="AB1898" i="1" s="1"/>
  <c r="Z1897" i="1"/>
  <c r="AB1897" i="1" s="1"/>
  <c r="Z1881" i="1"/>
  <c r="AB1881" i="1" s="1"/>
  <c r="Z1880" i="1"/>
  <c r="AB1880" i="1" s="1"/>
  <c r="Z1879" i="1"/>
  <c r="AB1879" i="1" s="1"/>
  <c r="Z1872" i="1"/>
  <c r="AB1872" i="1" s="1"/>
  <c r="Z1851" i="1"/>
  <c r="AB1851" i="1" s="1"/>
  <c r="Z1841" i="1"/>
  <c r="AB1841" i="1" s="1"/>
  <c r="AK1803" i="1"/>
  <c r="Z1780" i="1"/>
  <c r="AB1780" i="1" s="1"/>
  <c r="AK1750" i="1"/>
  <c r="Z1734" i="1"/>
  <c r="AB1734" i="1" s="1"/>
  <c r="AA1734" i="1"/>
  <c r="AK1732" i="1"/>
  <c r="Z1729" i="1"/>
  <c r="AB1729" i="1" s="1"/>
  <c r="Z2007" i="1"/>
  <c r="AB2007" i="1" s="1"/>
  <c r="Z1989" i="1"/>
  <c r="AB1989" i="1" s="1"/>
  <c r="Z1971" i="1"/>
  <c r="AB1971" i="1" s="1"/>
  <c r="S1839" i="1"/>
  <c r="S1808" i="1"/>
  <c r="Z1799" i="1"/>
  <c r="AB1799" i="1" s="1"/>
  <c r="S1788" i="1"/>
  <c r="AK1788" i="1" s="1"/>
  <c r="S1765" i="1"/>
  <c r="AK1741" i="1"/>
  <c r="S1716" i="1"/>
  <c r="AK1716" i="1" s="1"/>
  <c r="Z2066" i="1"/>
  <c r="AB2066" i="1" s="1"/>
  <c r="Z2058" i="1"/>
  <c r="AB2058" i="1" s="1"/>
  <c r="Z2051" i="1"/>
  <c r="AB2051" i="1" s="1"/>
  <c r="Z2030" i="1"/>
  <c r="AB2030" i="1" s="1"/>
  <c r="Z2022" i="1"/>
  <c r="AB2022" i="1" s="1"/>
  <c r="Z2015" i="1"/>
  <c r="AB2015" i="1" s="1"/>
  <c r="Z1998" i="1"/>
  <c r="AB1998" i="1" s="1"/>
  <c r="Z1980" i="1"/>
  <c r="AB1980" i="1" s="1"/>
  <c r="Z1965" i="1"/>
  <c r="AB1965" i="1" s="1"/>
  <c r="Z1964" i="1"/>
  <c r="AB1964" i="1" s="1"/>
  <c r="Z1945" i="1"/>
  <c r="AB1945" i="1" s="1"/>
  <c r="Z1922" i="1"/>
  <c r="AB1922" i="1" s="1"/>
  <c r="Z1921" i="1"/>
  <c r="AB1921" i="1" s="1"/>
  <c r="Z1910" i="1"/>
  <c r="AB1910" i="1" s="1"/>
  <c r="Z1909" i="1"/>
  <c r="AB1909" i="1" s="1"/>
  <c r="S1899" i="1"/>
  <c r="Z1862" i="1"/>
  <c r="AB1862" i="1" s="1"/>
  <c r="Z1861" i="1"/>
  <c r="AB1861" i="1" s="1"/>
  <c r="Z1826" i="1"/>
  <c r="AB1826" i="1" s="1"/>
  <c r="Z1825" i="1"/>
  <c r="AB1825" i="1" s="1"/>
  <c r="Z1815" i="1"/>
  <c r="AB1815" i="1" s="1"/>
  <c r="Z1793" i="1"/>
  <c r="AB1793" i="1" s="1"/>
  <c r="Z1770" i="1"/>
  <c r="AB1770" i="1" s="1"/>
  <c r="Z1760" i="1"/>
  <c r="AB1760" i="1" s="1"/>
  <c r="Z1759" i="1"/>
  <c r="AB1759" i="1" s="1"/>
  <c r="Z1730" i="1"/>
  <c r="AB1730" i="1" s="1"/>
  <c r="S1720" i="1"/>
  <c r="Z1704" i="1"/>
  <c r="AB1704" i="1" s="1"/>
  <c r="AA1704" i="1"/>
  <c r="AK1820" i="1"/>
  <c r="Z1991" i="1"/>
  <c r="AB1991" i="1" s="1"/>
  <c r="Z1973" i="1"/>
  <c r="AB1973" i="1" s="1"/>
  <c r="Z1966" i="1"/>
  <c r="AB1966" i="1" s="1"/>
  <c r="Z1958" i="1"/>
  <c r="AB1958" i="1" s="1"/>
  <c r="Z1946" i="1"/>
  <c r="AB1946" i="1" s="1"/>
  <c r="AK1944" i="1"/>
  <c r="Z1936" i="1"/>
  <c r="AB1936" i="1" s="1"/>
  <c r="Z1925" i="1"/>
  <c r="AB1925" i="1" s="1"/>
  <c r="Z1912" i="1"/>
  <c r="AB1912" i="1" s="1"/>
  <c r="AK1898" i="1"/>
  <c r="Z1893" i="1"/>
  <c r="AB1893" i="1" s="1"/>
  <c r="Z1892" i="1"/>
  <c r="AB1892" i="1" s="1"/>
  <c r="Z1891" i="1"/>
  <c r="AB1891" i="1" s="1"/>
  <c r="AK1880" i="1"/>
  <c r="Z1875" i="1"/>
  <c r="AB1875" i="1" s="1"/>
  <c r="Z1874" i="1"/>
  <c r="AB1874" i="1" s="1"/>
  <c r="Z1854" i="1"/>
  <c r="AB1854" i="1" s="1"/>
  <c r="Z1814" i="1"/>
  <c r="AB1814" i="1" s="1"/>
  <c r="Z1813" i="1"/>
  <c r="AB1813" i="1" s="1"/>
  <c r="Z1803" i="1"/>
  <c r="AB1803" i="1" s="1"/>
  <c r="Z1739" i="1"/>
  <c r="AB1739" i="1" s="1"/>
  <c r="Z2011" i="1"/>
  <c r="AB2011" i="1" s="1"/>
  <c r="Z2002" i="1"/>
  <c r="AB2002" i="1" s="1"/>
  <c r="Z2001" i="1"/>
  <c r="AB2001" i="1" s="1"/>
  <c r="Z1993" i="1"/>
  <c r="AB1993" i="1" s="1"/>
  <c r="Z1983" i="1"/>
  <c r="AB1983" i="1" s="1"/>
  <c r="AK1933" i="1"/>
  <c r="Z1830" i="1"/>
  <c r="AB1830" i="1" s="1"/>
  <c r="AK1791" i="1"/>
  <c r="Z1974" i="1"/>
  <c r="AB1974" i="1" s="1"/>
  <c r="Z1950" i="1"/>
  <c r="AB1950" i="1" s="1"/>
  <c r="Z1949" i="1"/>
  <c r="AB1949" i="1" s="1"/>
  <c r="Z1926" i="1"/>
  <c r="AB1926" i="1" s="1"/>
  <c r="Z1924" i="1"/>
  <c r="AB1924" i="1" s="1"/>
  <c r="Z1913" i="1"/>
  <c r="AB1913" i="1" s="1"/>
  <c r="Z1845" i="1"/>
  <c r="AB1845" i="1" s="1"/>
  <c r="Z1844" i="1"/>
  <c r="AB1844" i="1" s="1"/>
  <c r="Z1843" i="1"/>
  <c r="AB1843" i="1" s="1"/>
  <c r="Z1833" i="1"/>
  <c r="AB1833" i="1" s="1"/>
  <c r="Z1818" i="1"/>
  <c r="AB1818" i="1" s="1"/>
  <c r="Z1802" i="1"/>
  <c r="AB1802" i="1" s="1"/>
  <c r="Z1801" i="1"/>
  <c r="AB1801" i="1" s="1"/>
  <c r="Z1794" i="1"/>
  <c r="AB1794" i="1" s="1"/>
  <c r="Z1776" i="1"/>
  <c r="AB1776" i="1" s="1"/>
  <c r="Z2077" i="1"/>
  <c r="AB2077" i="1" s="1"/>
  <c r="Z2062" i="1"/>
  <c r="AB2062" i="1" s="1"/>
  <c r="Z2061" i="1"/>
  <c r="AB2061" i="1" s="1"/>
  <c r="Z2041" i="1"/>
  <c r="AB2041" i="1" s="1"/>
  <c r="Z2026" i="1"/>
  <c r="AB2026" i="1" s="1"/>
  <c r="Z2025" i="1"/>
  <c r="AB2025" i="1" s="1"/>
  <c r="Z1994" i="1"/>
  <c r="AB1994" i="1" s="1"/>
  <c r="Z1976" i="1"/>
  <c r="AB1976" i="1" s="1"/>
  <c r="Z1967" i="1"/>
  <c r="AB1967" i="1" s="1"/>
  <c r="Z1938" i="1"/>
  <c r="AB1938" i="1" s="1"/>
  <c r="Z1903" i="1"/>
  <c r="AB1903" i="1" s="1"/>
  <c r="Z1894" i="1"/>
  <c r="AB1894" i="1" s="1"/>
  <c r="Z1887" i="1"/>
  <c r="AB1887" i="1" s="1"/>
  <c r="Z1857" i="1"/>
  <c r="AB1857" i="1" s="1"/>
  <c r="Z1856" i="1"/>
  <c r="AB1856" i="1" s="1"/>
  <c r="Z1855" i="1"/>
  <c r="AB1855" i="1" s="1"/>
  <c r="Z1821" i="1"/>
  <c r="AB1821" i="1" s="1"/>
  <c r="Z1778" i="1"/>
  <c r="AB1778" i="1" s="1"/>
  <c r="Z1774" i="1"/>
  <c r="AB1774" i="1" s="1"/>
  <c r="Z1762" i="1"/>
  <c r="AB1762" i="1" s="1"/>
  <c r="S1753" i="1"/>
  <c r="AK1753" i="1" s="1"/>
  <c r="S1726" i="1"/>
  <c r="AK1726" i="1" s="1"/>
  <c r="AK1722" i="1"/>
  <c r="Z1690" i="1"/>
  <c r="AB1690" i="1" s="1"/>
  <c r="Z1667" i="1"/>
  <c r="AB1667" i="1" s="1"/>
  <c r="Z1663" i="1"/>
  <c r="AB1663" i="1" s="1"/>
  <c r="Z1636" i="1"/>
  <c r="AB1636" i="1" s="1"/>
  <c r="Z1623" i="1"/>
  <c r="AB1623" i="1" s="1"/>
  <c r="Z1550" i="1"/>
  <c r="AB1550" i="1" s="1"/>
  <c r="Z1525" i="1"/>
  <c r="AB1525" i="1" s="1"/>
  <c r="Z1514" i="1"/>
  <c r="AB1514" i="1" s="1"/>
  <c r="Z1501" i="1"/>
  <c r="AB1501" i="1" s="1"/>
  <c r="Z1483" i="1"/>
  <c r="AB1483" i="1" s="1"/>
  <c r="AK1518" i="1"/>
  <c r="AK1482" i="1"/>
  <c r="Z1716" i="1"/>
  <c r="AB1716" i="1" s="1"/>
  <c r="Z1703" i="1"/>
  <c r="AB1703" i="1" s="1"/>
  <c r="Z1702" i="1"/>
  <c r="AB1702" i="1" s="1"/>
  <c r="S1692" i="1"/>
  <c r="AK1692" i="1" s="1"/>
  <c r="S1690" i="1"/>
  <c r="AK1690" i="1" s="1"/>
  <c r="Z1666" i="1"/>
  <c r="AB1666" i="1" s="1"/>
  <c r="Z1656" i="1"/>
  <c r="AB1656" i="1" s="1"/>
  <c r="Z1655" i="1"/>
  <c r="AB1655" i="1" s="1"/>
  <c r="Z1645" i="1"/>
  <c r="AB1645" i="1" s="1"/>
  <c r="Z1630" i="1"/>
  <c r="AB1630" i="1" s="1"/>
  <c r="Z1599" i="1"/>
  <c r="AB1599" i="1" s="1"/>
  <c r="Z1582" i="1"/>
  <c r="AB1582" i="1" s="1"/>
  <c r="S1550" i="1"/>
  <c r="AK1550" i="1" s="1"/>
  <c r="AK1529" i="1"/>
  <c r="Z1526" i="1"/>
  <c r="AB1526" i="1" s="1"/>
  <c r="Z1495" i="1"/>
  <c r="AB1495" i="1" s="1"/>
  <c r="Z1735" i="1"/>
  <c r="AB1735" i="1" s="1"/>
  <c r="Z1715" i="1"/>
  <c r="AB1715" i="1" s="1"/>
  <c r="Z1714" i="1"/>
  <c r="AB1714" i="1" s="1"/>
  <c r="Z1705" i="1"/>
  <c r="AB1705" i="1" s="1"/>
  <c r="AK1699" i="1"/>
  <c r="Z1695" i="1"/>
  <c r="AB1695" i="1" s="1"/>
  <c r="AK1687" i="1"/>
  <c r="AK1686" i="1"/>
  <c r="Z1683" i="1"/>
  <c r="AB1683" i="1" s="1"/>
  <c r="Z1679" i="1"/>
  <c r="AB1679" i="1" s="1"/>
  <c r="Z1676" i="1"/>
  <c r="AB1676" i="1" s="1"/>
  <c r="Z1670" i="1"/>
  <c r="AB1670" i="1" s="1"/>
  <c r="Z1668" i="1"/>
  <c r="AB1668" i="1" s="1"/>
  <c r="AK1659" i="1"/>
  <c r="AK1650" i="1"/>
  <c r="Z1647" i="1"/>
  <c r="AB1647" i="1" s="1"/>
  <c r="Z1631" i="1"/>
  <c r="AB1631" i="1" s="1"/>
  <c r="AK1626" i="1"/>
  <c r="Z1607" i="1"/>
  <c r="AB1607" i="1" s="1"/>
  <c r="Z1606" i="1"/>
  <c r="AB1606" i="1" s="1"/>
  <c r="AK1602" i="1"/>
  <c r="Z1598" i="1"/>
  <c r="AB1598" i="1" s="1"/>
  <c r="Z1554" i="1"/>
  <c r="AB1554" i="1" s="1"/>
  <c r="Z1552" i="1"/>
  <c r="AB1552" i="1" s="1"/>
  <c r="Z1540" i="1"/>
  <c r="AB1540" i="1" s="1"/>
  <c r="Z1531" i="1"/>
  <c r="AB1531" i="1" s="1"/>
  <c r="AK1688" i="1"/>
  <c r="AK1620" i="1"/>
  <c r="AK1587" i="1"/>
  <c r="AK1266" i="1"/>
  <c r="Z1783" i="1"/>
  <c r="AB1783" i="1" s="1"/>
  <c r="Z1753" i="1"/>
  <c r="AB1753" i="1" s="1"/>
  <c r="Z1719" i="1"/>
  <c r="AB1719" i="1" s="1"/>
  <c r="Z1707" i="1"/>
  <c r="AB1707" i="1" s="1"/>
  <c r="S1705" i="1"/>
  <c r="AK1705" i="1" s="1"/>
  <c r="Z1677" i="1"/>
  <c r="AB1677" i="1" s="1"/>
  <c r="S1647" i="1"/>
  <c r="AK1647" i="1" s="1"/>
  <c r="Z1640" i="1"/>
  <c r="AB1640" i="1" s="1"/>
  <c r="S1632" i="1"/>
  <c r="AK1632" i="1" s="1"/>
  <c r="Z1608" i="1"/>
  <c r="AB1608" i="1" s="1"/>
  <c r="Z1600" i="1"/>
  <c r="AB1600" i="1" s="1"/>
  <c r="Z1593" i="1"/>
  <c r="AB1593" i="1" s="1"/>
  <c r="AA1570" i="1"/>
  <c r="Z1569" i="1"/>
  <c r="AB1569" i="1" s="1"/>
  <c r="Z1542" i="1"/>
  <c r="AB1542" i="1" s="1"/>
  <c r="AK1530" i="1"/>
  <c r="Z1527" i="1"/>
  <c r="AB1527" i="1" s="1"/>
  <c r="Z1519" i="1"/>
  <c r="AB1519" i="1" s="1"/>
  <c r="Z1517" i="1"/>
  <c r="AB1517" i="1" s="1"/>
  <c r="Z1516" i="1"/>
  <c r="AB1516" i="1" s="1"/>
  <c r="Z1511" i="1"/>
  <c r="AB1511" i="1" s="1"/>
  <c r="Z1505" i="1"/>
  <c r="AB1505" i="1" s="1"/>
  <c r="Z1504" i="1"/>
  <c r="AB1504" i="1" s="1"/>
  <c r="Z1503" i="1"/>
  <c r="AB1503" i="1" s="1"/>
  <c r="Z1485" i="1"/>
  <c r="AB1485" i="1" s="1"/>
  <c r="Z1757" i="1"/>
  <c r="AB1757" i="1" s="1"/>
  <c r="Z1748" i="1"/>
  <c r="AB1748" i="1" s="1"/>
  <c r="Z1747" i="1"/>
  <c r="AB1747" i="1" s="1"/>
  <c r="S1717" i="1"/>
  <c r="AK1717" i="1" s="1"/>
  <c r="Z1698" i="1"/>
  <c r="AB1698" i="1" s="1"/>
  <c r="Z1681" i="1"/>
  <c r="AB1681" i="1" s="1"/>
  <c r="S1680" i="1"/>
  <c r="AK1680" i="1" s="1"/>
  <c r="Z1678" i="1"/>
  <c r="AB1678" i="1" s="1"/>
  <c r="Z1671" i="1"/>
  <c r="AB1671" i="1" s="1"/>
  <c r="Z1657" i="1"/>
  <c r="AB1657" i="1" s="1"/>
  <c r="AK1652" i="1"/>
  <c r="Z1648" i="1"/>
  <c r="AB1648" i="1" s="1"/>
  <c r="Z1633" i="1"/>
  <c r="AB1633" i="1" s="1"/>
  <c r="Z1616" i="1"/>
  <c r="AB1616" i="1" s="1"/>
  <c r="Z1592" i="1"/>
  <c r="AB1592" i="1" s="1"/>
  <c r="Z1557" i="1"/>
  <c r="AB1557" i="1" s="1"/>
  <c r="Z1544" i="1"/>
  <c r="AB1544" i="1" s="1"/>
  <c r="Z1543" i="1"/>
  <c r="AB1543" i="1" s="1"/>
  <c r="Z1520" i="1"/>
  <c r="AB1520" i="1" s="1"/>
  <c r="Z1487" i="1"/>
  <c r="AB1487" i="1" s="1"/>
  <c r="Z1481" i="1"/>
  <c r="AB1481" i="1" s="1"/>
  <c r="AA1478" i="1"/>
  <c r="Z1478" i="1"/>
  <c r="AB1478" i="1" s="1"/>
  <c r="AK1449" i="1"/>
  <c r="Z1699" i="1"/>
  <c r="AB1699" i="1" s="1"/>
  <c r="Z1686" i="1"/>
  <c r="AB1686" i="1" s="1"/>
  <c r="Z1642" i="1"/>
  <c r="AB1642" i="1" s="1"/>
  <c r="Z1634" i="1"/>
  <c r="AB1634" i="1" s="1"/>
  <c r="Z1618" i="1"/>
  <c r="AB1618" i="1" s="1"/>
  <c r="Z1611" i="1"/>
  <c r="AB1611" i="1" s="1"/>
  <c r="Z1594" i="1"/>
  <c r="AB1594" i="1" s="1"/>
  <c r="Z1587" i="1"/>
  <c r="AB1587" i="1" s="1"/>
  <c r="Z1571" i="1"/>
  <c r="AB1571" i="1" s="1"/>
  <c r="Z1558" i="1"/>
  <c r="AB1558" i="1" s="1"/>
  <c r="Z1533" i="1"/>
  <c r="AB1533" i="1" s="1"/>
  <c r="Z1528" i="1"/>
  <c r="AB1528" i="1" s="1"/>
  <c r="Z1512" i="1"/>
  <c r="AB1512" i="1" s="1"/>
  <c r="Z1499" i="1"/>
  <c r="AB1499" i="1" s="1"/>
  <c r="Z1498" i="1"/>
  <c r="AB1498" i="1" s="1"/>
  <c r="Z1492" i="1"/>
  <c r="AB1492" i="1" s="1"/>
  <c r="Z1720" i="1"/>
  <c r="AB1720" i="1" s="1"/>
  <c r="Z1709" i="1"/>
  <c r="AB1709" i="1" s="1"/>
  <c r="Z1708" i="1"/>
  <c r="AB1708" i="1" s="1"/>
  <c r="Z1688" i="1"/>
  <c r="AB1688" i="1" s="1"/>
  <c r="AK1679" i="1"/>
  <c r="Z1674" i="1"/>
  <c r="AB1674" i="1" s="1"/>
  <c r="Z1660" i="1"/>
  <c r="AB1660" i="1" s="1"/>
  <c r="Z1620" i="1"/>
  <c r="AB1620" i="1" s="1"/>
  <c r="Z1610" i="1"/>
  <c r="AB1610" i="1" s="1"/>
  <c r="Z1586" i="1"/>
  <c r="AB1586" i="1" s="1"/>
  <c r="Z1577" i="1"/>
  <c r="AB1577" i="1" s="1"/>
  <c r="Z1546" i="1"/>
  <c r="AB1546" i="1" s="1"/>
  <c r="Z1711" i="1"/>
  <c r="AB1711" i="1" s="1"/>
  <c r="Z1701" i="1"/>
  <c r="AB1701" i="1" s="1"/>
  <c r="AK1682" i="1"/>
  <c r="AK1678" i="1"/>
  <c r="AK1658" i="1"/>
  <c r="Z1651" i="1"/>
  <c r="AB1651" i="1" s="1"/>
  <c r="Z1643" i="1"/>
  <c r="AB1643" i="1" s="1"/>
  <c r="Z1627" i="1"/>
  <c r="AB1627" i="1" s="1"/>
  <c r="Z1603" i="1"/>
  <c r="AB1603" i="1" s="1"/>
  <c r="Z1596" i="1"/>
  <c r="AB1596" i="1" s="1"/>
  <c r="Z1573" i="1"/>
  <c r="AB1573" i="1" s="1"/>
  <c r="Z1562" i="1"/>
  <c r="AB1562" i="1" s="1"/>
  <c r="AK1544" i="1"/>
  <c r="Z1536" i="1"/>
  <c r="AB1536" i="1" s="1"/>
  <c r="Z1534" i="1"/>
  <c r="AB1534" i="1" s="1"/>
  <c r="S1533" i="1"/>
  <c r="AK1533" i="1" s="1"/>
  <c r="Z1529" i="1"/>
  <c r="AB1529" i="1" s="1"/>
  <c r="Z1506" i="1"/>
  <c r="AB1506" i="1" s="1"/>
  <c r="Z1488" i="1"/>
  <c r="AB1488" i="1" s="1"/>
  <c r="AK1481" i="1"/>
  <c r="Z1741" i="1"/>
  <c r="AB1741" i="1" s="1"/>
  <c r="Z1723" i="1"/>
  <c r="AB1723" i="1" s="1"/>
  <c r="Z1713" i="1"/>
  <c r="AB1713" i="1" s="1"/>
  <c r="Z1692" i="1"/>
  <c r="AB1692" i="1" s="1"/>
  <c r="Z1691" i="1"/>
  <c r="AB1691" i="1" s="1"/>
  <c r="Z1689" i="1"/>
  <c r="AB1689" i="1" s="1"/>
  <c r="Z1653" i="1"/>
  <c r="AB1653" i="1" s="1"/>
  <c r="Z1629" i="1"/>
  <c r="AB1629" i="1" s="1"/>
  <c r="Z1621" i="1"/>
  <c r="AB1621" i="1" s="1"/>
  <c r="Z1612" i="1"/>
  <c r="AB1612" i="1" s="1"/>
  <c r="Z1605" i="1"/>
  <c r="AB1605" i="1" s="1"/>
  <c r="Z1588" i="1"/>
  <c r="AB1588" i="1" s="1"/>
  <c r="Z1581" i="1"/>
  <c r="AB1581" i="1" s="1"/>
  <c r="Z1579" i="1"/>
  <c r="AB1579" i="1" s="1"/>
  <c r="Z1575" i="1"/>
  <c r="AB1575" i="1" s="1"/>
  <c r="Z1564" i="1"/>
  <c r="AB1564" i="1" s="1"/>
  <c r="AK1302" i="1"/>
  <c r="AK1475" i="1"/>
  <c r="Z1440" i="1"/>
  <c r="AB1440" i="1" s="1"/>
  <c r="S1431" i="1"/>
  <c r="AK1431" i="1" s="1"/>
  <c r="Z1423" i="1"/>
  <c r="AB1423" i="1" s="1"/>
  <c r="Z1387" i="1"/>
  <c r="AB1387" i="1" s="1"/>
  <c r="Z1370" i="1"/>
  <c r="AB1370" i="1" s="1"/>
  <c r="AA1358" i="1"/>
  <c r="Z1356" i="1"/>
  <c r="AB1356" i="1" s="1"/>
  <c r="Z1346" i="1"/>
  <c r="AB1346" i="1" s="1"/>
  <c r="Z1341" i="1"/>
  <c r="AB1341" i="1" s="1"/>
  <c r="Z1332" i="1"/>
  <c r="AB1332" i="1" s="1"/>
  <c r="Z1283" i="1"/>
  <c r="AB1283" i="1" s="1"/>
  <c r="Z1275" i="1"/>
  <c r="AB1275" i="1" s="1"/>
  <c r="AK1267" i="1"/>
  <c r="AK1235" i="1"/>
  <c r="Z1216" i="1"/>
  <c r="AB1216" i="1" s="1"/>
  <c r="S1264" i="1"/>
  <c r="AK1264" i="1" s="1"/>
  <c r="Z1256" i="1"/>
  <c r="AB1256" i="1" s="1"/>
  <c r="AA1256" i="1"/>
  <c r="Z1248" i="1"/>
  <c r="AB1248" i="1" s="1"/>
  <c r="Z1452" i="1"/>
  <c r="AB1452" i="1" s="1"/>
  <c r="S1443" i="1"/>
  <c r="S1441" i="1"/>
  <c r="AK1441" i="1" s="1"/>
  <c r="Z1425" i="1"/>
  <c r="AB1425" i="1" s="1"/>
  <c r="Z1424" i="1"/>
  <c r="AB1424" i="1" s="1"/>
  <c r="S1413" i="1"/>
  <c r="Z1404" i="1"/>
  <c r="AB1404" i="1" s="1"/>
  <c r="Z1397" i="1"/>
  <c r="AB1397" i="1" s="1"/>
  <c r="Z1388" i="1"/>
  <c r="AB1388" i="1" s="1"/>
  <c r="S1387" i="1"/>
  <c r="AK1387" i="1" s="1"/>
  <c r="Z1380" i="1"/>
  <c r="AB1380" i="1" s="1"/>
  <c r="Z1373" i="1"/>
  <c r="AB1373" i="1" s="1"/>
  <c r="S1370" i="1"/>
  <c r="AK1370" i="1" s="1"/>
  <c r="Z1357" i="1"/>
  <c r="AB1357" i="1" s="1"/>
  <c r="S1356" i="1"/>
  <c r="AK1356" i="1" s="1"/>
  <c r="S1340" i="1"/>
  <c r="AK1340" i="1" s="1"/>
  <c r="Z1333" i="1"/>
  <c r="AB1333" i="1" s="1"/>
  <c r="Z1319" i="1"/>
  <c r="AB1319" i="1" s="1"/>
  <c r="Z1302" i="1"/>
  <c r="AB1302" i="1" s="1"/>
  <c r="S1300" i="1"/>
  <c r="AK1300" i="1" s="1"/>
  <c r="Z1284" i="1"/>
  <c r="AB1284" i="1" s="1"/>
  <c r="Z1277" i="1"/>
  <c r="AB1277" i="1" s="1"/>
  <c r="Z1276" i="1"/>
  <c r="AB1276" i="1" s="1"/>
  <c r="Z1261" i="1"/>
  <c r="AB1261" i="1" s="1"/>
  <c r="S1260" i="1"/>
  <c r="AK1260" i="1" s="1"/>
  <c r="Z1494" i="1"/>
  <c r="AB1494" i="1" s="1"/>
  <c r="Z1469" i="1"/>
  <c r="AB1469" i="1" s="1"/>
  <c r="S1454" i="1"/>
  <c r="AK1454" i="1" s="1"/>
  <c r="Z1434" i="1"/>
  <c r="AB1434" i="1" s="1"/>
  <c r="Z1415" i="1"/>
  <c r="AB1415" i="1" s="1"/>
  <c r="Z1405" i="1"/>
  <c r="AB1405" i="1" s="1"/>
  <c r="AK1401" i="1"/>
  <c r="Z1389" i="1"/>
  <c r="AB1389" i="1" s="1"/>
  <c r="Z1381" i="1"/>
  <c r="AB1381" i="1" s="1"/>
  <c r="AK1377" i="1"/>
  <c r="Z1366" i="1"/>
  <c r="AB1366" i="1" s="1"/>
  <c r="Z1365" i="1"/>
  <c r="AB1365" i="1" s="1"/>
  <c r="Z1347" i="1"/>
  <c r="AB1347" i="1" s="1"/>
  <c r="Z1334" i="1"/>
  <c r="AB1334" i="1" s="1"/>
  <c r="Z1307" i="1"/>
  <c r="AB1307" i="1" s="1"/>
  <c r="Z1305" i="1"/>
  <c r="AB1305" i="1" s="1"/>
  <c r="AK1294" i="1"/>
  <c r="AK1292" i="1"/>
  <c r="AK1291" i="1"/>
  <c r="Z1287" i="1"/>
  <c r="AB1287" i="1" s="1"/>
  <c r="S1285" i="1"/>
  <c r="AK1285" i="1" s="1"/>
  <c r="S1284" i="1"/>
  <c r="S1276" i="1"/>
  <c r="AK1276" i="1" s="1"/>
  <c r="AK1354" i="1"/>
  <c r="AK1327" i="1"/>
  <c r="Z1471" i="1"/>
  <c r="AB1471" i="1" s="1"/>
  <c r="Z1436" i="1"/>
  <c r="AB1436" i="1" s="1"/>
  <c r="S1435" i="1"/>
  <c r="AK1435" i="1" s="1"/>
  <c r="Z1407" i="1"/>
  <c r="AB1407" i="1" s="1"/>
  <c r="Z1406" i="1"/>
  <c r="AB1406" i="1" s="1"/>
  <c r="S1405" i="1"/>
  <c r="AK1405" i="1" s="1"/>
  <c r="Z1398" i="1"/>
  <c r="AB1398" i="1" s="1"/>
  <c r="AK1393" i="1"/>
  <c r="Z1391" i="1"/>
  <c r="AB1391" i="1" s="1"/>
  <c r="Z1382" i="1"/>
  <c r="AB1382" i="1" s="1"/>
  <c r="S1381" i="1"/>
  <c r="AK1381" i="1" s="1"/>
  <c r="Z1374" i="1"/>
  <c r="AB1374" i="1" s="1"/>
  <c r="S1360" i="1"/>
  <c r="AK1360" i="1" s="1"/>
  <c r="S1334" i="1"/>
  <c r="Z1309" i="1"/>
  <c r="AB1309" i="1" s="1"/>
  <c r="Z1308" i="1"/>
  <c r="AB1308" i="1" s="1"/>
  <c r="S1304" i="1"/>
  <c r="AK1304" i="1" s="1"/>
  <c r="Z1279" i="1"/>
  <c r="AB1279" i="1" s="1"/>
  <c r="Z1278" i="1"/>
  <c r="AB1278" i="1" s="1"/>
  <c r="Z1263" i="1"/>
  <c r="AB1263" i="1" s="1"/>
  <c r="AA1263" i="1"/>
  <c r="S1261" i="1"/>
  <c r="Z1515" i="1"/>
  <c r="AB1515" i="1" s="1"/>
  <c r="Z1476" i="1"/>
  <c r="AB1476" i="1" s="1"/>
  <c r="Z1457" i="1"/>
  <c r="AB1457" i="1" s="1"/>
  <c r="Z1437" i="1"/>
  <c r="AB1437" i="1" s="1"/>
  <c r="S1407" i="1"/>
  <c r="AK1407" i="1" s="1"/>
  <c r="Z1399" i="1"/>
  <c r="AB1399" i="1" s="1"/>
  <c r="Z1383" i="1"/>
  <c r="AB1383" i="1" s="1"/>
  <c r="Z1375" i="1"/>
  <c r="AB1375" i="1" s="1"/>
  <c r="AA1367" i="1"/>
  <c r="S1365" i="1"/>
  <c r="AK1365" i="1" s="1"/>
  <c r="Z1352" i="1"/>
  <c r="AB1352" i="1" s="1"/>
  <c r="Z1325" i="1"/>
  <c r="AB1325" i="1" s="1"/>
  <c r="Z1311" i="1"/>
  <c r="AB1311" i="1" s="1"/>
  <c r="S1308" i="1"/>
  <c r="AK1308" i="1" s="1"/>
  <c r="S1306" i="1"/>
  <c r="AK1306" i="1" s="1"/>
  <c r="AA1294" i="1"/>
  <c r="AA1292" i="1"/>
  <c r="S1288" i="1"/>
  <c r="AK1288" i="1" s="1"/>
  <c r="AA1218" i="1"/>
  <c r="Z1473" i="1"/>
  <c r="AB1473" i="1" s="1"/>
  <c r="Z1446" i="1"/>
  <c r="AB1446" i="1" s="1"/>
  <c r="AA1385" i="1"/>
  <c r="Z1269" i="1"/>
  <c r="AB1269" i="1" s="1"/>
  <c r="Z1378" i="1"/>
  <c r="AB1378" i="1" s="1"/>
  <c r="Z1376" i="1"/>
  <c r="AB1376" i="1" s="1"/>
  <c r="Z1338" i="1"/>
  <c r="AB1338" i="1" s="1"/>
  <c r="AK1278" i="1"/>
  <c r="AK1262" i="1"/>
  <c r="Z1251" i="1"/>
  <c r="AB1251" i="1" s="1"/>
  <c r="Z1522" i="1"/>
  <c r="AB1522" i="1" s="1"/>
  <c r="Z1521" i="1"/>
  <c r="AB1521" i="1" s="1"/>
  <c r="Z1518" i="1"/>
  <c r="AB1518" i="1" s="1"/>
  <c r="Z1489" i="1"/>
  <c r="AB1489" i="1" s="1"/>
  <c r="Z1479" i="1"/>
  <c r="AB1479" i="1" s="1"/>
  <c r="Z1463" i="1"/>
  <c r="AB1463" i="1" s="1"/>
  <c r="Z1450" i="1"/>
  <c r="AB1450" i="1" s="1"/>
  <c r="Z1449" i="1"/>
  <c r="AB1449" i="1" s="1"/>
  <c r="Z1448" i="1"/>
  <c r="AB1448" i="1" s="1"/>
  <c r="Z1409" i="1"/>
  <c r="AB1409" i="1" s="1"/>
  <c r="Z1401" i="1"/>
  <c r="AB1401" i="1" s="1"/>
  <c r="Z1393" i="1"/>
  <c r="AB1393" i="1" s="1"/>
  <c r="Z1377" i="1"/>
  <c r="AB1377" i="1" s="1"/>
  <c r="Z1354" i="1"/>
  <c r="AB1354" i="1" s="1"/>
  <c r="Z1353" i="1"/>
  <c r="AB1353" i="1" s="1"/>
  <c r="Z1326" i="1"/>
  <c r="AB1326" i="1" s="1"/>
  <c r="Z1313" i="1"/>
  <c r="AB1313" i="1" s="1"/>
  <c r="Z1295" i="1"/>
  <c r="AB1295" i="1" s="1"/>
  <c r="Z1293" i="1"/>
  <c r="AB1293" i="1" s="1"/>
  <c r="AK1279" i="1"/>
  <c r="Z1524" i="1"/>
  <c r="AB1524" i="1" s="1"/>
  <c r="Z1510" i="1"/>
  <c r="AB1510" i="1" s="1"/>
  <c r="Z1509" i="1"/>
  <c r="AB1509" i="1" s="1"/>
  <c r="Z1500" i="1"/>
  <c r="AB1500" i="1" s="1"/>
  <c r="Z1480" i="1"/>
  <c r="AB1480" i="1" s="1"/>
  <c r="Z1461" i="1"/>
  <c r="AB1461" i="1" s="1"/>
  <c r="S1459" i="1"/>
  <c r="Z1451" i="1"/>
  <c r="AB1451" i="1" s="1"/>
  <c r="S1447" i="1"/>
  <c r="AK1447" i="1" s="1"/>
  <c r="Z1430" i="1"/>
  <c r="AB1430" i="1" s="1"/>
  <c r="Z1410" i="1"/>
  <c r="AB1410" i="1" s="1"/>
  <c r="Z1372" i="1"/>
  <c r="AB1372" i="1" s="1"/>
  <c r="Z1368" i="1"/>
  <c r="AB1368" i="1" s="1"/>
  <c r="Z1329" i="1"/>
  <c r="AB1329" i="1" s="1"/>
  <c r="Z1328" i="1"/>
  <c r="AB1328" i="1" s="1"/>
  <c r="Z1316" i="1"/>
  <c r="AB1316" i="1" s="1"/>
  <c r="Z1297" i="1"/>
  <c r="AB1297" i="1" s="1"/>
  <c r="Z1273" i="1"/>
  <c r="AB1273" i="1" s="1"/>
  <c r="S1244" i="1"/>
  <c r="AK1244" i="1" s="1"/>
  <c r="Z1414" i="1"/>
  <c r="AB1414" i="1" s="1"/>
  <c r="Z1411" i="1"/>
  <c r="AB1411" i="1" s="1"/>
  <c r="Z1394" i="1"/>
  <c r="AB1394" i="1" s="1"/>
  <c r="Z1386" i="1"/>
  <c r="AB1386" i="1" s="1"/>
  <c r="Z1379" i="1"/>
  <c r="AB1379" i="1" s="1"/>
  <c r="Z1369" i="1"/>
  <c r="AB1369" i="1" s="1"/>
  <c r="Z1343" i="1"/>
  <c r="AB1343" i="1" s="1"/>
  <c r="Z1340" i="1"/>
  <c r="AB1340" i="1" s="1"/>
  <c r="Z1331" i="1"/>
  <c r="AB1331" i="1" s="1"/>
  <c r="Z1317" i="1"/>
  <c r="AB1317" i="1" s="1"/>
  <c r="Z1301" i="1"/>
  <c r="AB1301" i="1" s="1"/>
  <c r="Z1299" i="1"/>
  <c r="AB1299" i="1" s="1"/>
  <c r="AK1280" i="1"/>
  <c r="AA1275" i="1"/>
  <c r="Z1274" i="1"/>
  <c r="AB1274" i="1" s="1"/>
  <c r="AK1258" i="1"/>
  <c r="S1251" i="1"/>
  <c r="AK1251" i="1" s="1"/>
  <c r="S1186" i="1"/>
  <c r="AK1186" i="1" s="1"/>
  <c r="Z1236" i="1"/>
  <c r="AB1236" i="1" s="1"/>
  <c r="Z1225" i="1"/>
  <c r="AB1225" i="1" s="1"/>
  <c r="Z1217" i="1"/>
  <c r="AB1217" i="1" s="1"/>
  <c r="Z1215" i="1"/>
  <c r="AB1215" i="1" s="1"/>
  <c r="AK1208" i="1"/>
  <c r="Z1202" i="1"/>
  <c r="AB1202" i="1" s="1"/>
  <c r="Z1189" i="1"/>
  <c r="AB1189" i="1" s="1"/>
  <c r="Z1141" i="1"/>
  <c r="AB1141" i="1" s="1"/>
  <c r="Z1140" i="1"/>
  <c r="AB1140" i="1" s="1"/>
  <c r="Z1130" i="1"/>
  <c r="AB1130" i="1" s="1"/>
  <c r="Z1113" i="1"/>
  <c r="AB1113" i="1" s="1"/>
  <c r="Z1094" i="1"/>
  <c r="AB1094" i="1" s="1"/>
  <c r="Z1079" i="1"/>
  <c r="AB1079" i="1" s="1"/>
  <c r="Z1032" i="1"/>
  <c r="AB1032" i="1" s="1"/>
  <c r="Z1003" i="1"/>
  <c r="AB1003" i="1" s="1"/>
  <c r="Z1177" i="1"/>
  <c r="AB1177" i="1" s="1"/>
  <c r="Z1165" i="1"/>
  <c r="AB1165" i="1" s="1"/>
  <c r="AK1108" i="1"/>
  <c r="AK1064" i="1"/>
  <c r="Z1267" i="1"/>
  <c r="AB1267" i="1" s="1"/>
  <c r="AK1253" i="1"/>
  <c r="AK1250" i="1"/>
  <c r="Z1237" i="1"/>
  <c r="AB1237" i="1" s="1"/>
  <c r="Z1203" i="1"/>
  <c r="AB1203" i="1" s="1"/>
  <c r="S1202" i="1"/>
  <c r="AK1202" i="1" s="1"/>
  <c r="Z1178" i="1"/>
  <c r="AB1178" i="1" s="1"/>
  <c r="Z1166" i="1"/>
  <c r="AB1166" i="1" s="1"/>
  <c r="S1141" i="1"/>
  <c r="AK1136" i="1"/>
  <c r="Z1131" i="1"/>
  <c r="AB1131" i="1" s="1"/>
  <c r="Z1117" i="1"/>
  <c r="AB1117" i="1" s="1"/>
  <c r="Z1116" i="1"/>
  <c r="AB1116" i="1" s="1"/>
  <c r="Z1115" i="1"/>
  <c r="AB1115" i="1" s="1"/>
  <c r="Z1082" i="1"/>
  <c r="AB1082" i="1" s="1"/>
  <c r="Z1065" i="1"/>
  <c r="AB1065" i="1" s="1"/>
  <c r="Z1059" i="1"/>
  <c r="AB1059" i="1" s="1"/>
  <c r="Z1039" i="1"/>
  <c r="AB1039" i="1" s="1"/>
  <c r="Z1033" i="1"/>
  <c r="AB1033" i="1" s="1"/>
  <c r="Z1031" i="1"/>
  <c r="AB1031" i="1" s="1"/>
  <c r="Z1027" i="1"/>
  <c r="AB1027" i="1" s="1"/>
  <c r="AK1023" i="1"/>
  <c r="Z1153" i="1"/>
  <c r="AB1153" i="1" s="1"/>
  <c r="Z1143" i="1"/>
  <c r="AB1143" i="1" s="1"/>
  <c r="Z1095" i="1"/>
  <c r="AB1095" i="1" s="1"/>
  <c r="AK1017" i="1"/>
  <c r="AK1013" i="1"/>
  <c r="Z1227" i="1"/>
  <c r="AB1227" i="1" s="1"/>
  <c r="Z1220" i="1"/>
  <c r="AB1220" i="1" s="1"/>
  <c r="Z1206" i="1"/>
  <c r="AB1206" i="1" s="1"/>
  <c r="Z1179" i="1"/>
  <c r="AB1179" i="1" s="1"/>
  <c r="Z1167" i="1"/>
  <c r="AB1167" i="1" s="1"/>
  <c r="Z1144" i="1"/>
  <c r="AB1144" i="1" s="1"/>
  <c r="Z1098" i="1"/>
  <c r="AB1098" i="1" s="1"/>
  <c r="Z1097" i="1"/>
  <c r="AB1097" i="1" s="1"/>
  <c r="S1082" i="1"/>
  <c r="AK1082" i="1" s="1"/>
  <c r="S1081" i="1"/>
  <c r="Z1073" i="1"/>
  <c r="AB1073" i="1" s="1"/>
  <c r="S1039" i="1"/>
  <c r="S1031" i="1"/>
  <c r="AK985" i="1"/>
  <c r="Z1289" i="1"/>
  <c r="AB1289" i="1" s="1"/>
  <c r="Z1288" i="1"/>
  <c r="AB1288" i="1" s="1"/>
  <c r="Z1271" i="1"/>
  <c r="AB1271" i="1" s="1"/>
  <c r="Z1270" i="1"/>
  <c r="AB1270" i="1" s="1"/>
  <c r="Z1246" i="1"/>
  <c r="AB1246" i="1" s="1"/>
  <c r="Z1228" i="1"/>
  <c r="AB1228" i="1" s="1"/>
  <c r="S1205" i="1"/>
  <c r="AK1205" i="1" s="1"/>
  <c r="Z1133" i="1"/>
  <c r="AB1133" i="1" s="1"/>
  <c r="Z1074" i="1"/>
  <c r="AB1074" i="1" s="1"/>
  <c r="Z1050" i="1"/>
  <c r="AB1050" i="1" s="1"/>
  <c r="Z983" i="1"/>
  <c r="AB983" i="1" s="1"/>
  <c r="AK1043" i="1"/>
  <c r="AK1238" i="1"/>
  <c r="Z1223" i="1"/>
  <c r="AB1223" i="1" s="1"/>
  <c r="Z1209" i="1"/>
  <c r="AB1209" i="1" s="1"/>
  <c r="AA1200" i="1"/>
  <c r="AA1188" i="1"/>
  <c r="Z1183" i="1"/>
  <c r="AB1183" i="1" s="1"/>
  <c r="Z1171" i="1"/>
  <c r="AB1171" i="1" s="1"/>
  <c r="Z1121" i="1"/>
  <c r="AB1121" i="1" s="1"/>
  <c r="Z1103" i="1"/>
  <c r="AB1103" i="1" s="1"/>
  <c r="Z1086" i="1"/>
  <c r="AB1086" i="1" s="1"/>
  <c r="Z1067" i="1"/>
  <c r="AB1067" i="1" s="1"/>
  <c r="AK1040" i="1"/>
  <c r="AK1019" i="1"/>
  <c r="Z1199" i="1"/>
  <c r="AB1199" i="1" s="1"/>
  <c r="Z1197" i="1"/>
  <c r="AB1197" i="1" s="1"/>
  <c r="Z1187" i="1"/>
  <c r="AB1187" i="1" s="1"/>
  <c r="Z1184" i="1"/>
  <c r="AB1184" i="1" s="1"/>
  <c r="Z1174" i="1"/>
  <c r="AB1174" i="1" s="1"/>
  <c r="Z1172" i="1"/>
  <c r="AB1172" i="1" s="1"/>
  <c r="Z1159" i="1"/>
  <c r="AB1159" i="1" s="1"/>
  <c r="Z1136" i="1"/>
  <c r="AB1136" i="1" s="1"/>
  <c r="Z1125" i="1"/>
  <c r="AB1125" i="1" s="1"/>
  <c r="Z1106" i="1"/>
  <c r="AB1106" i="1" s="1"/>
  <c r="Z1062" i="1"/>
  <c r="AB1062" i="1" s="1"/>
  <c r="AK1055" i="1"/>
  <c r="Z1041" i="1"/>
  <c r="AB1041" i="1" s="1"/>
  <c r="AK1028" i="1"/>
  <c r="AK1133" i="1"/>
  <c r="Z1078" i="1"/>
  <c r="AB1078" i="1" s="1"/>
  <c r="Z1068" i="1"/>
  <c r="AB1068" i="1" s="1"/>
  <c r="S1067" i="1"/>
  <c r="AK1067" i="1" s="1"/>
  <c r="Z1064" i="1"/>
  <c r="AB1064" i="1" s="1"/>
  <c r="Z1052" i="1"/>
  <c r="AB1052" i="1" s="1"/>
  <c r="Z1018" i="1"/>
  <c r="AB1018" i="1" s="1"/>
  <c r="Z1257" i="1"/>
  <c r="AB1257" i="1" s="1"/>
  <c r="Z1252" i="1"/>
  <c r="AB1252" i="1" s="1"/>
  <c r="Z1234" i="1"/>
  <c r="AB1234" i="1" s="1"/>
  <c r="Z1233" i="1"/>
  <c r="AB1233" i="1" s="1"/>
  <c r="Z1232" i="1"/>
  <c r="AB1232" i="1" s="1"/>
  <c r="Z1214" i="1"/>
  <c r="AB1214" i="1" s="1"/>
  <c r="Z1185" i="1"/>
  <c r="AB1185" i="1" s="1"/>
  <c r="Z1173" i="1"/>
  <c r="AB1173" i="1" s="1"/>
  <c r="Z1147" i="1"/>
  <c r="AB1147" i="1" s="1"/>
  <c r="Z1137" i="1"/>
  <c r="AB1137" i="1" s="1"/>
  <c r="Z1127" i="1"/>
  <c r="AB1127" i="1" s="1"/>
  <c r="S1126" i="1"/>
  <c r="AK1126" i="1" s="1"/>
  <c r="Z1091" i="1"/>
  <c r="AB1091" i="1" s="1"/>
  <c r="Z1070" i="1"/>
  <c r="AB1070" i="1" s="1"/>
  <c r="Z1058" i="1"/>
  <c r="AB1058" i="1" s="1"/>
  <c r="Z1042" i="1"/>
  <c r="AB1042" i="1" s="1"/>
  <c r="Z1028" i="1"/>
  <c r="AB1028" i="1" s="1"/>
  <c r="Z1008" i="1"/>
  <c r="AB1008" i="1" s="1"/>
  <c r="Z996" i="1"/>
  <c r="AB996" i="1" s="1"/>
  <c r="Z994" i="1"/>
  <c r="AB994" i="1" s="1"/>
  <c r="Z982" i="1"/>
  <c r="AB982" i="1" s="1"/>
  <c r="S981" i="1"/>
  <c r="AK981" i="1" s="1"/>
  <c r="AK961" i="1"/>
  <c r="Z955" i="1"/>
  <c r="AB955" i="1" s="1"/>
  <c r="S925" i="1"/>
  <c r="AK925" i="1" s="1"/>
  <c r="Z886" i="1"/>
  <c r="AB886" i="1" s="1"/>
  <c r="AK868" i="1"/>
  <c r="AK854" i="1"/>
  <c r="Z811" i="1"/>
  <c r="AB811" i="1" s="1"/>
  <c r="Z791" i="1"/>
  <c r="AB791" i="1" s="1"/>
  <c r="Z790" i="1"/>
  <c r="AB790" i="1" s="1"/>
  <c r="Z769" i="1"/>
  <c r="AB769" i="1" s="1"/>
  <c r="Z984" i="1"/>
  <c r="AB984" i="1" s="1"/>
  <c r="Z970" i="1"/>
  <c r="AB970" i="1" s="1"/>
  <c r="S955" i="1"/>
  <c r="AK955" i="1" s="1"/>
  <c r="Z943" i="1"/>
  <c r="AB943" i="1" s="1"/>
  <c r="Z942" i="1"/>
  <c r="AB942" i="1" s="1"/>
  <c r="S939" i="1"/>
  <c r="AK939" i="1" s="1"/>
  <c r="Z927" i="1"/>
  <c r="AB927" i="1" s="1"/>
  <c r="Z915" i="1"/>
  <c r="AB915" i="1" s="1"/>
  <c r="S913" i="1"/>
  <c r="AK906" i="1"/>
  <c r="S878" i="1"/>
  <c r="AK878" i="1" s="1"/>
  <c r="Z865" i="1"/>
  <c r="AB865" i="1" s="1"/>
  <c r="Z862" i="1"/>
  <c r="AB862" i="1" s="1"/>
  <c r="Z851" i="1"/>
  <c r="AB851" i="1" s="1"/>
  <c r="S838" i="1"/>
  <c r="AK838" i="1" s="1"/>
  <c r="Z833" i="1"/>
  <c r="AB833" i="1" s="1"/>
  <c r="Z832" i="1"/>
  <c r="AB832" i="1" s="1"/>
  <c r="Z804" i="1"/>
  <c r="AB804" i="1" s="1"/>
  <c r="Z798" i="1"/>
  <c r="AB798" i="1" s="1"/>
  <c r="Z792" i="1"/>
  <c r="AB792" i="1" s="1"/>
  <c r="AK771" i="1"/>
  <c r="AK765" i="1"/>
  <c r="Z742" i="1"/>
  <c r="AB742" i="1" s="1"/>
  <c r="Z1010" i="1"/>
  <c r="AB1010" i="1" s="1"/>
  <c r="S997" i="1"/>
  <c r="Z972" i="1"/>
  <c r="AB972" i="1" s="1"/>
  <c r="Z958" i="1"/>
  <c r="AB958" i="1" s="1"/>
  <c r="AK951" i="1"/>
  <c r="Z898" i="1"/>
  <c r="AB898" i="1" s="1"/>
  <c r="Z879" i="1"/>
  <c r="AB879" i="1" s="1"/>
  <c r="Z850" i="1"/>
  <c r="AB850" i="1" s="1"/>
  <c r="Z841" i="1"/>
  <c r="AB841" i="1" s="1"/>
  <c r="Z826" i="1"/>
  <c r="AB826" i="1" s="1"/>
  <c r="Z819" i="1"/>
  <c r="AB819" i="1" s="1"/>
  <c r="Z776" i="1"/>
  <c r="AB776" i="1" s="1"/>
  <c r="Z752" i="1"/>
  <c r="AB752" i="1" s="1"/>
  <c r="AK937" i="1"/>
  <c r="AK936" i="1"/>
  <c r="AK909" i="1"/>
  <c r="AK768" i="1"/>
  <c r="Z1043" i="1"/>
  <c r="AB1043" i="1" s="1"/>
  <c r="Z1036" i="1"/>
  <c r="AB1036" i="1" s="1"/>
  <c r="Z1035" i="1"/>
  <c r="AB1035" i="1" s="1"/>
  <c r="Z1000" i="1"/>
  <c r="AB1000" i="1" s="1"/>
  <c r="Z985" i="1"/>
  <c r="AB985" i="1" s="1"/>
  <c r="Z976" i="1"/>
  <c r="AB976" i="1" s="1"/>
  <c r="Z946" i="1"/>
  <c r="AB946" i="1" s="1"/>
  <c r="Z918" i="1"/>
  <c r="AB918" i="1" s="1"/>
  <c r="Z891" i="1"/>
  <c r="AB891" i="1" s="1"/>
  <c r="Z880" i="1"/>
  <c r="AB880" i="1" s="1"/>
  <c r="Z869" i="1"/>
  <c r="AB869" i="1" s="1"/>
  <c r="Z867" i="1"/>
  <c r="AB867" i="1" s="1"/>
  <c r="AA846" i="1"/>
  <c r="AA788" i="1"/>
  <c r="Z744" i="1"/>
  <c r="AB744" i="1" s="1"/>
  <c r="Z1044" i="1"/>
  <c r="AB1044" i="1" s="1"/>
  <c r="Z1014" i="1"/>
  <c r="AB1014" i="1" s="1"/>
  <c r="Z1013" i="1"/>
  <c r="AB1013" i="1" s="1"/>
  <c r="Z1002" i="1"/>
  <c r="AB1002" i="1" s="1"/>
  <c r="Z978" i="1"/>
  <c r="AB978" i="1" s="1"/>
  <c r="Z961" i="1"/>
  <c r="AB961" i="1" s="1"/>
  <c r="Z948" i="1"/>
  <c r="AB948" i="1" s="1"/>
  <c r="S931" i="1"/>
  <c r="AK931" i="1" s="1"/>
  <c r="S930" i="1"/>
  <c r="AK930" i="1" s="1"/>
  <c r="AK915" i="1"/>
  <c r="Z843" i="1"/>
  <c r="AB843" i="1" s="1"/>
  <c r="Z836" i="1"/>
  <c r="AB836" i="1" s="1"/>
  <c r="Z835" i="1"/>
  <c r="AB835" i="1" s="1"/>
  <c r="Z777" i="1"/>
  <c r="AB777" i="1" s="1"/>
  <c r="Z763" i="1"/>
  <c r="AB763" i="1" s="1"/>
  <c r="S870" i="1"/>
  <c r="AK870" i="1" s="1"/>
  <c r="S734" i="1"/>
  <c r="AK734" i="1" s="1"/>
  <c r="Z1037" i="1"/>
  <c r="AB1037" i="1" s="1"/>
  <c r="Z1004" i="1"/>
  <c r="AB1004" i="1" s="1"/>
  <c r="Z990" i="1"/>
  <c r="AB990" i="1" s="1"/>
  <c r="Z979" i="1"/>
  <c r="AB979" i="1" s="1"/>
  <c r="Z964" i="1"/>
  <c r="AB964" i="1" s="1"/>
  <c r="Z934" i="1"/>
  <c r="AB934" i="1" s="1"/>
  <c r="Z903" i="1"/>
  <c r="AB903" i="1" s="1"/>
  <c r="AA876" i="1"/>
  <c r="Z873" i="1"/>
  <c r="AB873" i="1" s="1"/>
  <c r="Z857" i="1"/>
  <c r="AB857" i="1" s="1"/>
  <c r="Z845" i="1"/>
  <c r="AB845" i="1" s="1"/>
  <c r="Z844" i="1"/>
  <c r="AB844" i="1" s="1"/>
  <c r="Z830" i="1"/>
  <c r="AB830" i="1" s="1"/>
  <c r="Z829" i="1"/>
  <c r="AB829" i="1" s="1"/>
  <c r="Z783" i="1"/>
  <c r="AB783" i="1" s="1"/>
  <c r="Z754" i="1"/>
  <c r="AB754" i="1" s="1"/>
  <c r="Z740" i="1"/>
  <c r="AB740" i="1" s="1"/>
  <c r="Z988" i="1"/>
  <c r="AB988" i="1" s="1"/>
  <c r="Z980" i="1"/>
  <c r="AB980" i="1" s="1"/>
  <c r="Z969" i="1"/>
  <c r="AB969" i="1" s="1"/>
  <c r="Z968" i="1"/>
  <c r="AB968" i="1" s="1"/>
  <c r="Z966" i="1"/>
  <c r="AB966" i="1" s="1"/>
  <c r="Z938" i="1"/>
  <c r="AB938" i="1" s="1"/>
  <c r="Z937" i="1"/>
  <c r="AB937" i="1" s="1"/>
  <c r="Z936" i="1"/>
  <c r="AB936" i="1" s="1"/>
  <c r="Z922" i="1"/>
  <c r="AB922" i="1" s="1"/>
  <c r="Z908" i="1"/>
  <c r="AB908" i="1" s="1"/>
  <c r="Z907" i="1"/>
  <c r="AB907" i="1" s="1"/>
  <c r="Z896" i="1"/>
  <c r="AB896" i="1" s="1"/>
  <c r="Z895" i="1"/>
  <c r="AB895" i="1" s="1"/>
  <c r="Z860" i="1"/>
  <c r="AB860" i="1" s="1"/>
  <c r="Z848" i="1"/>
  <c r="AB848" i="1" s="1"/>
  <c r="Z824" i="1"/>
  <c r="AB824" i="1" s="1"/>
  <c r="Z823" i="1"/>
  <c r="AB823" i="1" s="1"/>
  <c r="AK820" i="1"/>
  <c r="Z759" i="1"/>
  <c r="AB759" i="1" s="1"/>
  <c r="Z802" i="1"/>
  <c r="AB802" i="1" s="1"/>
  <c r="Z737" i="1"/>
  <c r="AB737" i="1" s="1"/>
  <c r="AA737" i="1"/>
  <c r="Z1055" i="1"/>
  <c r="AB1055" i="1" s="1"/>
  <c r="Z1048" i="1"/>
  <c r="AB1048" i="1" s="1"/>
  <c r="Z1047" i="1"/>
  <c r="AB1047" i="1" s="1"/>
  <c r="Z1022" i="1"/>
  <c r="AB1022" i="1" s="1"/>
  <c r="Z1006" i="1"/>
  <c r="AB1006" i="1" s="1"/>
  <c r="Z967" i="1"/>
  <c r="AB967" i="1" s="1"/>
  <c r="Z954" i="1"/>
  <c r="AB954" i="1" s="1"/>
  <c r="S922" i="1"/>
  <c r="Z837" i="1"/>
  <c r="AB837" i="1" s="1"/>
  <c r="Z818" i="1"/>
  <c r="AB818" i="1" s="1"/>
  <c r="Z803" i="1"/>
  <c r="AB803" i="1" s="1"/>
  <c r="Z773" i="1"/>
  <c r="AB773" i="1" s="1"/>
  <c r="Z760" i="1"/>
  <c r="AB760" i="1" s="1"/>
  <c r="Z724" i="1"/>
  <c r="AB724" i="1" s="1"/>
  <c r="AA724" i="1"/>
  <c r="Z839" i="1"/>
  <c r="AB839" i="1" s="1"/>
  <c r="Z808" i="1"/>
  <c r="AB808" i="1" s="1"/>
  <c r="Z805" i="1"/>
  <c r="AB805" i="1" s="1"/>
  <c r="Z797" i="1"/>
  <c r="AB797" i="1" s="1"/>
  <c r="Z789" i="1"/>
  <c r="AB789" i="1" s="1"/>
  <c r="Z780" i="1"/>
  <c r="AB780" i="1" s="1"/>
  <c r="Z745" i="1"/>
  <c r="AB745" i="1" s="1"/>
  <c r="S744" i="1"/>
  <c r="AK744" i="1" s="1"/>
  <c r="S717" i="1"/>
  <c r="S700" i="1"/>
  <c r="AK700" i="1" s="1"/>
  <c r="Z677" i="1"/>
  <c r="AB677" i="1" s="1"/>
  <c r="S676" i="1"/>
  <c r="AK676" i="1" s="1"/>
  <c r="Z670" i="1"/>
  <c r="AB670" i="1" s="1"/>
  <c r="Z656" i="1"/>
  <c r="AB656" i="1" s="1"/>
  <c r="Z647" i="1"/>
  <c r="AB647" i="1" s="1"/>
  <c r="Z619" i="1"/>
  <c r="AB619" i="1" s="1"/>
  <c r="AK526" i="1"/>
  <c r="AA523" i="1"/>
  <c r="Z735" i="1"/>
  <c r="AB735" i="1" s="1"/>
  <c r="Z721" i="1"/>
  <c r="AB721" i="1" s="1"/>
  <c r="AA712" i="1"/>
  <c r="Z705" i="1"/>
  <c r="AB705" i="1" s="1"/>
  <c r="Z704" i="1"/>
  <c r="AB704" i="1" s="1"/>
  <c r="Z691" i="1"/>
  <c r="AB691" i="1" s="1"/>
  <c r="Z679" i="1"/>
  <c r="AB679" i="1" s="1"/>
  <c r="Z659" i="1"/>
  <c r="AB659" i="1" s="1"/>
  <c r="Z640" i="1"/>
  <c r="AB640" i="1" s="1"/>
  <c r="Z605" i="1"/>
  <c r="AB605" i="1" s="1"/>
  <c r="S604" i="1"/>
  <c r="Z593" i="1"/>
  <c r="AB593" i="1" s="1"/>
  <c r="Z485" i="1"/>
  <c r="AB485" i="1" s="1"/>
  <c r="Z750" i="1"/>
  <c r="AB750" i="1" s="1"/>
  <c r="Z692" i="1"/>
  <c r="AB692" i="1" s="1"/>
  <c r="Z671" i="1"/>
  <c r="AB671" i="1" s="1"/>
  <c r="Z642" i="1"/>
  <c r="AB642" i="1" s="1"/>
  <c r="Z620" i="1"/>
  <c r="AB620" i="1" s="1"/>
  <c r="AK572" i="1"/>
  <c r="Z546" i="1"/>
  <c r="AB546" i="1" s="1"/>
  <c r="Z537" i="1"/>
  <c r="AB537" i="1" s="1"/>
  <c r="S577" i="1"/>
  <c r="AK563" i="1"/>
  <c r="Z817" i="1"/>
  <c r="AB817" i="1" s="1"/>
  <c r="Z801" i="1"/>
  <c r="AB801" i="1" s="1"/>
  <c r="Z793" i="1"/>
  <c r="AB793" i="1" s="1"/>
  <c r="Z784" i="1"/>
  <c r="AB784" i="1" s="1"/>
  <c r="Z768" i="1"/>
  <c r="AB768" i="1" s="1"/>
  <c r="Z765" i="1"/>
  <c r="AB765" i="1" s="1"/>
  <c r="Z726" i="1"/>
  <c r="AB726" i="1" s="1"/>
  <c r="Z714" i="1"/>
  <c r="AB714" i="1" s="1"/>
  <c r="Z708" i="1"/>
  <c r="AB708" i="1" s="1"/>
  <c r="Z707" i="1"/>
  <c r="AB707" i="1" s="1"/>
  <c r="Z682" i="1"/>
  <c r="AB682" i="1" s="1"/>
  <c r="Z672" i="1"/>
  <c r="AB672" i="1" s="1"/>
  <c r="Z623" i="1"/>
  <c r="AB623" i="1" s="1"/>
  <c r="Z607" i="1"/>
  <c r="AB607" i="1" s="1"/>
  <c r="S569" i="1"/>
  <c r="Z771" i="1"/>
  <c r="AB771" i="1" s="1"/>
  <c r="Z751" i="1"/>
  <c r="AB751" i="1" s="1"/>
  <c r="Z739" i="1"/>
  <c r="AB739" i="1" s="1"/>
  <c r="S738" i="1"/>
  <c r="AK738" i="1" s="1"/>
  <c r="Z709" i="1"/>
  <c r="AB709" i="1" s="1"/>
  <c r="Z683" i="1"/>
  <c r="AB683" i="1" s="1"/>
  <c r="Z673" i="1"/>
  <c r="AB673" i="1" s="1"/>
  <c r="Z664" i="1"/>
  <c r="AB664" i="1" s="1"/>
  <c r="Z662" i="1"/>
  <c r="AB662" i="1" s="1"/>
  <c r="Z643" i="1"/>
  <c r="AB643" i="1" s="1"/>
  <c r="Z632" i="1"/>
  <c r="AB632" i="1" s="1"/>
  <c r="Z614" i="1"/>
  <c r="AB614" i="1" s="1"/>
  <c r="Z600" i="1"/>
  <c r="AB600" i="1" s="1"/>
  <c r="Z574" i="1"/>
  <c r="AB574" i="1" s="1"/>
  <c r="Z565" i="1"/>
  <c r="AB565" i="1" s="1"/>
  <c r="AA565" i="1"/>
  <c r="S550" i="1"/>
  <c r="Z774" i="1"/>
  <c r="AB774" i="1" s="1"/>
  <c r="Z741" i="1"/>
  <c r="AB741" i="1" s="1"/>
  <c r="AA730" i="1"/>
  <c r="AA718" i="1"/>
  <c r="Z715" i="1"/>
  <c r="AB715" i="1" s="1"/>
  <c r="S710" i="1"/>
  <c r="Z685" i="1"/>
  <c r="AB685" i="1" s="1"/>
  <c r="Z665" i="1"/>
  <c r="AB665" i="1" s="1"/>
  <c r="Z654" i="1"/>
  <c r="AB654" i="1" s="1"/>
  <c r="Z625" i="1"/>
  <c r="AB625" i="1" s="1"/>
  <c r="Z608" i="1"/>
  <c r="AB608" i="1" s="1"/>
  <c r="Z601" i="1"/>
  <c r="AB601" i="1" s="1"/>
  <c r="Z576" i="1"/>
  <c r="AB576" i="1" s="1"/>
  <c r="AK532" i="1"/>
  <c r="Z729" i="1"/>
  <c r="AB729" i="1" s="1"/>
  <c r="Z699" i="1"/>
  <c r="AB699" i="1" s="1"/>
  <c r="Z674" i="1"/>
  <c r="AB674" i="1" s="1"/>
  <c r="Z655" i="1"/>
  <c r="AB655" i="1" s="1"/>
  <c r="Z646" i="1"/>
  <c r="AB646" i="1" s="1"/>
  <c r="Z644" i="1"/>
  <c r="AB644" i="1" s="1"/>
  <c r="Z635" i="1"/>
  <c r="AB635" i="1" s="1"/>
  <c r="Z627" i="1"/>
  <c r="AB627" i="1" s="1"/>
  <c r="Z618" i="1"/>
  <c r="AB618" i="1" s="1"/>
  <c r="Z617" i="1"/>
  <c r="AB617" i="1" s="1"/>
  <c r="AK607" i="1"/>
  <c r="AK709" i="1"/>
  <c r="AK595" i="1"/>
  <c r="S551" i="1"/>
  <c r="Z821" i="1"/>
  <c r="AB821" i="1" s="1"/>
  <c r="Z820" i="1"/>
  <c r="AB820" i="1" s="1"/>
  <c r="Z779" i="1"/>
  <c r="AB779" i="1" s="1"/>
  <c r="Z757" i="1"/>
  <c r="AB757" i="1" s="1"/>
  <c r="Z732" i="1"/>
  <c r="AB732" i="1" s="1"/>
  <c r="Z720" i="1"/>
  <c r="AB720" i="1" s="1"/>
  <c r="S687" i="1"/>
  <c r="AK687" i="1" s="1"/>
  <c r="Z668" i="1"/>
  <c r="AB668" i="1" s="1"/>
  <c r="Z637" i="1"/>
  <c r="AB637" i="1" s="1"/>
  <c r="Z628" i="1"/>
  <c r="AB628" i="1" s="1"/>
  <c r="Z626" i="1"/>
  <c r="AB626" i="1" s="1"/>
  <c r="Z610" i="1"/>
  <c r="AB610" i="1" s="1"/>
  <c r="Z586" i="1"/>
  <c r="AB586" i="1" s="1"/>
  <c r="Z580" i="1"/>
  <c r="AB580" i="1" s="1"/>
  <c r="Z572" i="1"/>
  <c r="AB572" i="1" s="1"/>
  <c r="AA558" i="1"/>
  <c r="Z558" i="1"/>
  <c r="AB558" i="1" s="1"/>
  <c r="Z541" i="1"/>
  <c r="AB541" i="1" s="1"/>
  <c r="AA541" i="1"/>
  <c r="Z604" i="1"/>
  <c r="AB604" i="1" s="1"/>
  <c r="Z595" i="1"/>
  <c r="AB595" i="1" s="1"/>
  <c r="AK589" i="1"/>
  <c r="Z584" i="1"/>
  <c r="AB584" i="1" s="1"/>
  <c r="Z577" i="1"/>
  <c r="AB577" i="1" s="1"/>
  <c r="Z531" i="1"/>
  <c r="AB531" i="1" s="1"/>
  <c r="Z517" i="1"/>
  <c r="AB517" i="1" s="1"/>
  <c r="Z508" i="1"/>
  <c r="AB508" i="1" s="1"/>
  <c r="Z507" i="1"/>
  <c r="AB507" i="1" s="1"/>
  <c r="Z499" i="1"/>
  <c r="AB499" i="1" s="1"/>
  <c r="Z477" i="1"/>
  <c r="AB477" i="1" s="1"/>
  <c r="Z465" i="1"/>
  <c r="AB465" i="1" s="1"/>
  <c r="Z458" i="1"/>
  <c r="AB458" i="1" s="1"/>
  <c r="Z446" i="1"/>
  <c r="AB446" i="1" s="1"/>
  <c r="Z432" i="1"/>
  <c r="AB432" i="1" s="1"/>
  <c r="Z425" i="1"/>
  <c r="AB425" i="1" s="1"/>
  <c r="Z406" i="1"/>
  <c r="AB406" i="1" s="1"/>
  <c r="Z399" i="1"/>
  <c r="AB399" i="1" s="1"/>
  <c r="Z382" i="1"/>
  <c r="AB382" i="1" s="1"/>
  <c r="AK379" i="1"/>
  <c r="S295" i="1"/>
  <c r="AK294" i="1"/>
  <c r="S246" i="1"/>
  <c r="AK246" i="1" s="1"/>
  <c r="S220" i="1"/>
  <c r="AK220" i="1" s="1"/>
  <c r="Z497" i="1"/>
  <c r="AB497" i="1" s="1"/>
  <c r="AK391" i="1"/>
  <c r="AA327" i="1"/>
  <c r="Z327" i="1"/>
  <c r="AB327" i="1" s="1"/>
  <c r="S316" i="1"/>
  <c r="AK316" i="1" s="1"/>
  <c r="S267" i="1"/>
  <c r="AK267" i="1" s="1"/>
  <c r="Z571" i="1"/>
  <c r="AB571" i="1" s="1"/>
  <c r="Z570" i="1"/>
  <c r="AB570" i="1" s="1"/>
  <c r="Z562" i="1"/>
  <c r="AB562" i="1" s="1"/>
  <c r="Z556" i="1"/>
  <c r="AB556" i="1" s="1"/>
  <c r="Z548" i="1"/>
  <c r="AB548" i="1" s="1"/>
  <c r="Z498" i="1"/>
  <c r="AB498" i="1" s="1"/>
  <c r="AK482" i="1"/>
  <c r="AK480" i="1"/>
  <c r="AK469" i="1"/>
  <c r="Z460" i="1"/>
  <c r="AB460" i="1" s="1"/>
  <c r="AK453" i="1"/>
  <c r="Z449" i="1"/>
  <c r="AB449" i="1" s="1"/>
  <c r="AK445" i="1"/>
  <c r="Z407" i="1"/>
  <c r="AB407" i="1" s="1"/>
  <c r="Z388" i="1"/>
  <c r="AB388" i="1" s="1"/>
  <c r="Z365" i="1"/>
  <c r="AB365" i="1" s="1"/>
  <c r="Z263" i="1"/>
  <c r="AB263" i="1" s="1"/>
  <c r="AA356" i="1"/>
  <c r="Z557" i="1"/>
  <c r="AB557" i="1" s="1"/>
  <c r="Z549" i="1"/>
  <c r="AB549" i="1" s="1"/>
  <c r="Z542" i="1"/>
  <c r="AB542" i="1" s="1"/>
  <c r="Z535" i="1"/>
  <c r="AB535" i="1" s="1"/>
  <c r="Z527" i="1"/>
  <c r="AB527" i="1" s="1"/>
  <c r="Z526" i="1"/>
  <c r="AB526" i="1" s="1"/>
  <c r="Z518" i="1"/>
  <c r="AB518" i="1" s="1"/>
  <c r="Z501" i="1"/>
  <c r="AB501" i="1" s="1"/>
  <c r="AK488" i="1"/>
  <c r="Z450" i="1"/>
  <c r="AB450" i="1" s="1"/>
  <c r="Z442" i="1"/>
  <c r="AB442" i="1" s="1"/>
  <c r="Z410" i="1"/>
  <c r="AB410" i="1" s="1"/>
  <c r="Z409" i="1"/>
  <c r="AB409" i="1" s="1"/>
  <c r="Z408" i="1"/>
  <c r="AB408" i="1" s="1"/>
  <c r="Z380" i="1"/>
  <c r="AB380" i="1" s="1"/>
  <c r="Z344" i="1"/>
  <c r="AB344" i="1" s="1"/>
  <c r="Z278" i="1"/>
  <c r="AB278" i="1" s="1"/>
  <c r="Z256" i="1"/>
  <c r="AB256" i="1" s="1"/>
  <c r="AK424" i="1"/>
  <c r="S317" i="1"/>
  <c r="AK317" i="1" s="1"/>
  <c r="AA289" i="1"/>
  <c r="Z289" i="1"/>
  <c r="AB289" i="1" s="1"/>
  <c r="S283" i="1"/>
  <c r="Z599" i="1"/>
  <c r="AB599" i="1" s="1"/>
  <c r="Z573" i="1"/>
  <c r="AB573" i="1" s="1"/>
  <c r="Z551" i="1"/>
  <c r="AB551" i="1" s="1"/>
  <c r="Z543" i="1"/>
  <c r="AB543" i="1" s="1"/>
  <c r="Z519" i="1"/>
  <c r="AB519" i="1" s="1"/>
  <c r="Z503" i="1"/>
  <c r="AB503" i="1" s="1"/>
  <c r="Z467" i="1"/>
  <c r="AB467" i="1" s="1"/>
  <c r="AK460" i="1"/>
  <c r="Z434" i="1"/>
  <c r="AB434" i="1" s="1"/>
  <c r="Z422" i="1"/>
  <c r="AB422" i="1" s="1"/>
  <c r="Z416" i="1"/>
  <c r="AB416" i="1" s="1"/>
  <c r="Z397" i="1"/>
  <c r="AB397" i="1" s="1"/>
  <c r="Z391" i="1"/>
  <c r="AB391" i="1" s="1"/>
  <c r="Z390" i="1"/>
  <c r="AB390" i="1" s="1"/>
  <c r="Z385" i="1"/>
  <c r="AB385" i="1" s="1"/>
  <c r="Z381" i="1"/>
  <c r="AB381" i="1" s="1"/>
  <c r="S354" i="1"/>
  <c r="Z345" i="1"/>
  <c r="AB345" i="1" s="1"/>
  <c r="S323" i="1"/>
  <c r="S302" i="1"/>
  <c r="AK302" i="1" s="1"/>
  <c r="Z270" i="1"/>
  <c r="AB270" i="1" s="1"/>
  <c r="AK269" i="1"/>
  <c r="Z266" i="1"/>
  <c r="AB266" i="1" s="1"/>
  <c r="S243" i="1"/>
  <c r="Z241" i="1"/>
  <c r="AB241" i="1" s="1"/>
  <c r="Z529" i="1"/>
  <c r="AB529" i="1" s="1"/>
  <c r="AK466" i="1"/>
  <c r="AK337" i="1"/>
  <c r="S314" i="1"/>
  <c r="AK314" i="1" s="1"/>
  <c r="Z290" i="1"/>
  <c r="AB290" i="1" s="1"/>
  <c r="AA290" i="1"/>
  <c r="Z275" i="1"/>
  <c r="AB275" i="1" s="1"/>
  <c r="AA275" i="1"/>
  <c r="Z261" i="1"/>
  <c r="AB261" i="1" s="1"/>
  <c r="Z216" i="1"/>
  <c r="AB216" i="1" s="1"/>
  <c r="Z592" i="1"/>
  <c r="AB592" i="1" s="1"/>
  <c r="Z559" i="1"/>
  <c r="AB559" i="1" s="1"/>
  <c r="Z553" i="1"/>
  <c r="AB553" i="1" s="1"/>
  <c r="Z545" i="1"/>
  <c r="AB545" i="1" s="1"/>
  <c r="Z492" i="1"/>
  <c r="AB492" i="1" s="1"/>
  <c r="Z484" i="1"/>
  <c r="AB484" i="1" s="1"/>
  <c r="Z480" i="1"/>
  <c r="AB480" i="1" s="1"/>
  <c r="Z452" i="1"/>
  <c r="AB452" i="1" s="1"/>
  <c r="Z412" i="1"/>
  <c r="AB412" i="1" s="1"/>
  <c r="AK394" i="1"/>
  <c r="S380" i="1"/>
  <c r="AK353" i="1"/>
  <c r="Z346" i="1"/>
  <c r="AB346" i="1" s="1"/>
  <c r="AK322" i="1"/>
  <c r="AK312" i="1"/>
  <c r="Z281" i="1"/>
  <c r="AB281" i="1" s="1"/>
  <c r="Z262" i="1"/>
  <c r="AB262" i="1" s="1"/>
  <c r="Z254" i="1"/>
  <c r="AB254" i="1" s="1"/>
  <c r="AA213" i="1"/>
  <c r="Z213" i="1"/>
  <c r="AB213" i="1" s="1"/>
  <c r="Z515" i="1"/>
  <c r="AB515" i="1" s="1"/>
  <c r="Z475" i="1"/>
  <c r="AB475" i="1" s="1"/>
  <c r="Z456" i="1"/>
  <c r="AB456" i="1" s="1"/>
  <c r="Z453" i="1"/>
  <c r="AB453" i="1" s="1"/>
  <c r="Z437" i="1"/>
  <c r="AB437" i="1" s="1"/>
  <c r="Z393" i="1"/>
  <c r="AB393" i="1" s="1"/>
  <c r="AK390" i="1"/>
  <c r="Z386" i="1"/>
  <c r="AB386" i="1" s="1"/>
  <c r="AK368" i="1"/>
  <c r="AK356" i="1"/>
  <c r="AK289" i="1"/>
  <c r="Z560" i="1"/>
  <c r="AB560" i="1" s="1"/>
  <c r="Z554" i="1"/>
  <c r="AB554" i="1" s="1"/>
  <c r="Z547" i="1"/>
  <c r="AB547" i="1" s="1"/>
  <c r="Z488" i="1"/>
  <c r="AB488" i="1" s="1"/>
  <c r="Z394" i="1"/>
  <c r="AB394" i="1" s="1"/>
  <c r="Z364" i="1"/>
  <c r="AB364" i="1" s="1"/>
  <c r="AK362" i="1"/>
  <c r="AK315" i="1"/>
  <c r="Z312" i="1"/>
  <c r="AB312" i="1" s="1"/>
  <c r="S300" i="1"/>
  <c r="AA277" i="1"/>
  <c r="Z277" i="1"/>
  <c r="AB277" i="1" s="1"/>
  <c r="Z230" i="1"/>
  <c r="AB230" i="1" s="1"/>
  <c r="Z367" i="1"/>
  <c r="AB367" i="1" s="1"/>
  <c r="Z355" i="1"/>
  <c r="AB355" i="1" s="1"/>
  <c r="Z318" i="1"/>
  <c r="AB318" i="1" s="1"/>
  <c r="Z276" i="1"/>
  <c r="AB276" i="1" s="1"/>
  <c r="Z239" i="1"/>
  <c r="AB239" i="1" s="1"/>
  <c r="Z215" i="1"/>
  <c r="AB215" i="1" s="1"/>
  <c r="AK185" i="1"/>
  <c r="Z183" i="1"/>
  <c r="AB183" i="1" s="1"/>
  <c r="Z158" i="1"/>
  <c r="AB158" i="1" s="1"/>
  <c r="Z144" i="1"/>
  <c r="AB144" i="1" s="1"/>
  <c r="Z143" i="1"/>
  <c r="AB143" i="1" s="1"/>
  <c r="Z138" i="1"/>
  <c r="AB138" i="1" s="1"/>
  <c r="AK130" i="1"/>
  <c r="AK182" i="1"/>
  <c r="AK171" i="1"/>
  <c r="Z139" i="1"/>
  <c r="AB139" i="1" s="1"/>
  <c r="Z291" i="1"/>
  <c r="AB291" i="1" s="1"/>
  <c r="Z279" i="1"/>
  <c r="AB279" i="1" s="1"/>
  <c r="AK275" i="1"/>
  <c r="Z264" i="1"/>
  <c r="AB264" i="1" s="1"/>
  <c r="Z231" i="1"/>
  <c r="AB231" i="1" s="1"/>
  <c r="Z225" i="1"/>
  <c r="AB225" i="1" s="1"/>
  <c r="Z200" i="1"/>
  <c r="AB200" i="1" s="1"/>
  <c r="Z168" i="1"/>
  <c r="AB168" i="1" s="1"/>
  <c r="Z166" i="1"/>
  <c r="AB166" i="1" s="1"/>
  <c r="Z157" i="1"/>
  <c r="AB157" i="1" s="1"/>
  <c r="Z156" i="1"/>
  <c r="AB156" i="1" s="1"/>
  <c r="Z128" i="1"/>
  <c r="AB128" i="1" s="1"/>
  <c r="Z267" i="1"/>
  <c r="AB267" i="1" s="1"/>
  <c r="Z257" i="1"/>
  <c r="AB257" i="1" s="1"/>
  <c r="Z242" i="1"/>
  <c r="AB242" i="1" s="1"/>
  <c r="Z194" i="1"/>
  <c r="AB194" i="1" s="1"/>
  <c r="Z178" i="1"/>
  <c r="AB178" i="1" s="1"/>
  <c r="Z160" i="1"/>
  <c r="AB160" i="1" s="1"/>
  <c r="AK143" i="1"/>
  <c r="Z476" i="1"/>
  <c r="AB476" i="1" s="1"/>
  <c r="Z472" i="1"/>
  <c r="AB472" i="1" s="1"/>
  <c r="Z430" i="1"/>
  <c r="AB430" i="1" s="1"/>
  <c r="Z414" i="1"/>
  <c r="AB414" i="1" s="1"/>
  <c r="Z374" i="1"/>
  <c r="AB374" i="1" s="1"/>
  <c r="Z335" i="1"/>
  <c r="AB335" i="1" s="1"/>
  <c r="Z334" i="1"/>
  <c r="AB334" i="1" s="1"/>
  <c r="Z271" i="1"/>
  <c r="AB271" i="1" s="1"/>
  <c r="AK254" i="1"/>
  <c r="Z226" i="1"/>
  <c r="AB226" i="1" s="1"/>
  <c r="Z217" i="1"/>
  <c r="AB217" i="1" s="1"/>
  <c r="Z185" i="1"/>
  <c r="AB185" i="1" s="1"/>
  <c r="Z171" i="1"/>
  <c r="AB171" i="1" s="1"/>
  <c r="Z170" i="1"/>
  <c r="AB170" i="1" s="1"/>
  <c r="AK146" i="1"/>
  <c r="AK122" i="1"/>
  <c r="Z363" i="1"/>
  <c r="AB363" i="1" s="1"/>
  <c r="Z311" i="1"/>
  <c r="AB311" i="1" s="1"/>
  <c r="Z296" i="1"/>
  <c r="AB296" i="1" s="1"/>
  <c r="Z294" i="1"/>
  <c r="AB294" i="1" s="1"/>
  <c r="Z227" i="1"/>
  <c r="AB227" i="1" s="1"/>
  <c r="AK131" i="1"/>
  <c r="S123" i="1"/>
  <c r="AK123" i="1" s="1"/>
  <c r="Z116" i="1"/>
  <c r="AB116" i="1" s="1"/>
  <c r="Z187" i="1"/>
  <c r="AB187" i="1" s="1"/>
  <c r="Z259" i="1"/>
  <c r="AB259" i="1" s="1"/>
  <c r="AK255" i="1"/>
  <c r="AA229" i="1"/>
  <c r="Z228" i="1"/>
  <c r="AB228" i="1" s="1"/>
  <c r="S217" i="1"/>
  <c r="AK217" i="1" s="1"/>
  <c r="Z205" i="1"/>
  <c r="AB205" i="1" s="1"/>
  <c r="S169" i="1"/>
  <c r="AK169" i="1" s="1"/>
  <c r="AK140" i="1"/>
  <c r="AK96" i="1"/>
  <c r="S54" i="1"/>
  <c r="Z285" i="1"/>
  <c r="AB285" i="1" s="1"/>
  <c r="Z246" i="1"/>
  <c r="AB246" i="1" s="1"/>
  <c r="Z220" i="1"/>
  <c r="AB220" i="1" s="1"/>
  <c r="Z214" i="1"/>
  <c r="AB214" i="1" s="1"/>
  <c r="Z189" i="1"/>
  <c r="AB189" i="1" s="1"/>
  <c r="Z181" i="1"/>
  <c r="AB181" i="1" s="1"/>
  <c r="Z152" i="1"/>
  <c r="AB152" i="1" s="1"/>
  <c r="Z379" i="1"/>
  <c r="AB379" i="1" s="1"/>
  <c r="Z369" i="1"/>
  <c r="AB369" i="1" s="1"/>
  <c r="Z357" i="1"/>
  <c r="AB357" i="1" s="1"/>
  <c r="Z329" i="1"/>
  <c r="AB329" i="1" s="1"/>
  <c r="Z288" i="1"/>
  <c r="AB288" i="1" s="1"/>
  <c r="Z248" i="1"/>
  <c r="AB248" i="1" s="1"/>
  <c r="Z247" i="1"/>
  <c r="AB247" i="1" s="1"/>
  <c r="Z236" i="1"/>
  <c r="AB236" i="1" s="1"/>
  <c r="AK179" i="1"/>
  <c r="Z153" i="1"/>
  <c r="AB153" i="1" s="1"/>
  <c r="S136" i="1"/>
  <c r="AK136" i="1" s="1"/>
  <c r="Z125" i="1"/>
  <c r="AB125" i="1" s="1"/>
  <c r="Z113" i="1"/>
  <c r="AB113" i="1" s="1"/>
  <c r="Z94" i="1"/>
  <c r="AB94" i="1" s="1"/>
  <c r="Z56" i="1"/>
  <c r="AB56" i="1" s="1"/>
  <c r="Z9" i="1"/>
  <c r="AB9" i="1" s="1"/>
  <c r="Z224" i="1"/>
  <c r="AB224" i="1" s="1"/>
  <c r="Z223" i="1"/>
  <c r="AB223" i="1" s="1"/>
  <c r="Z211" i="1"/>
  <c r="AB211" i="1" s="1"/>
  <c r="Z210" i="1"/>
  <c r="AB210" i="1" s="1"/>
  <c r="Z196" i="1"/>
  <c r="AB196" i="1" s="1"/>
  <c r="Z162" i="1"/>
  <c r="AB162" i="1" s="1"/>
  <c r="Z114" i="1"/>
  <c r="AB114" i="1" s="1"/>
  <c r="Z108" i="1"/>
  <c r="AB108" i="1" s="1"/>
  <c r="Z103" i="1"/>
  <c r="AB103" i="1" s="1"/>
  <c r="S93" i="1"/>
  <c r="AK93" i="1" s="1"/>
  <c r="S90" i="1"/>
  <c r="Z70" i="1"/>
  <c r="AB70" i="1" s="1"/>
  <c r="Z38" i="1"/>
  <c r="AB38" i="1" s="1"/>
  <c r="Z36" i="1"/>
  <c r="AB36" i="1" s="1"/>
  <c r="Z26" i="1"/>
  <c r="AB26" i="1" s="1"/>
  <c r="AK23" i="1"/>
  <c r="Z17" i="1"/>
  <c r="AB17" i="1" s="1"/>
  <c r="AK105" i="1"/>
  <c r="Z72" i="1"/>
  <c r="AB72" i="1" s="1"/>
  <c r="Z57" i="1"/>
  <c r="AB57" i="1" s="1"/>
  <c r="Z40" i="1"/>
  <c r="AB40" i="1" s="1"/>
  <c r="Z18" i="1"/>
  <c r="AB18" i="1" s="1"/>
  <c r="Z95" i="1"/>
  <c r="AB95" i="1" s="1"/>
  <c r="AK87" i="1"/>
  <c r="AA48" i="1"/>
  <c r="AK142" i="1"/>
  <c r="Z99" i="1"/>
  <c r="AB99" i="1" s="1"/>
  <c r="Z83" i="1"/>
  <c r="AB83" i="1" s="1"/>
  <c r="Z74" i="1"/>
  <c r="AB74" i="1" s="1"/>
  <c r="S72" i="1"/>
  <c r="Z65" i="1"/>
  <c r="AB65" i="1" s="1"/>
  <c r="Z50" i="1"/>
  <c r="AB50" i="1" s="1"/>
  <c r="Z47" i="1"/>
  <c r="AB47" i="1" s="1"/>
  <c r="Z46" i="1"/>
  <c r="AB46" i="1" s="1"/>
  <c r="AK36" i="1"/>
  <c r="Z21" i="1"/>
  <c r="AB21" i="1" s="1"/>
  <c r="Z4" i="1"/>
  <c r="AB4" i="1" s="1"/>
  <c r="AA86" i="1"/>
  <c r="AK59" i="1"/>
  <c r="Z30" i="1"/>
  <c r="AB30" i="1" s="1"/>
  <c r="Z5" i="1"/>
  <c r="AB5" i="1" s="1"/>
  <c r="AK144" i="1"/>
  <c r="Z66" i="1"/>
  <c r="AB66" i="1" s="1"/>
  <c r="Z64" i="1"/>
  <c r="AB64" i="1" s="1"/>
  <c r="Z49" i="1"/>
  <c r="AB49" i="1" s="1"/>
  <c r="Z6" i="1"/>
  <c r="AB6" i="1" s="1"/>
  <c r="Z22" i="1"/>
  <c r="AB22" i="1" s="1"/>
  <c r="Z206" i="1"/>
  <c r="AB206" i="1" s="1"/>
  <c r="Z204" i="1"/>
  <c r="AB204" i="1" s="1"/>
  <c r="Z177" i="1"/>
  <c r="AB177" i="1" s="1"/>
  <c r="Z134" i="1"/>
  <c r="AB134" i="1" s="1"/>
  <c r="Z101" i="1"/>
  <c r="AB101" i="1" s="1"/>
  <c r="Z53" i="1"/>
  <c r="AB53" i="1" s="1"/>
  <c r="Z34" i="1"/>
  <c r="AB34" i="1" s="1"/>
  <c r="Z23" i="1"/>
  <c r="AB23" i="1" s="1"/>
  <c r="Z15" i="1"/>
  <c r="AB15" i="1" s="1"/>
  <c r="Z8" i="1"/>
  <c r="AB8" i="1" s="1"/>
  <c r="Z159" i="1"/>
  <c r="AB159" i="1" s="1"/>
  <c r="Z155" i="1"/>
  <c r="AB155" i="1" s="1"/>
  <c r="Z88" i="1"/>
  <c r="AB88" i="1" s="1"/>
  <c r="AK47" i="1"/>
  <c r="AM4899" i="1"/>
  <c r="AM4864" i="1"/>
  <c r="AM4712" i="1"/>
  <c r="AM4885" i="1"/>
  <c r="AM4963" i="1"/>
  <c r="AM4827" i="1"/>
  <c r="AM4951" i="1"/>
  <c r="AM4939" i="1"/>
  <c r="AM4855" i="1"/>
  <c r="AM4876" i="1"/>
  <c r="AM4987" i="1"/>
  <c r="Z4949" i="1"/>
  <c r="AB4949" i="1" s="1"/>
  <c r="Z4943" i="1"/>
  <c r="AB4943" i="1" s="1"/>
  <c r="Z4937" i="1"/>
  <c r="AB4937" i="1" s="1"/>
  <c r="Z4931" i="1"/>
  <c r="AB4931" i="1" s="1"/>
  <c r="Z4925" i="1"/>
  <c r="AB4925" i="1" s="1"/>
  <c r="Z4919" i="1"/>
  <c r="AB4919" i="1" s="1"/>
  <c r="Z4913" i="1"/>
  <c r="AB4913" i="1" s="1"/>
  <c r="Z4907" i="1"/>
  <c r="AB4907" i="1" s="1"/>
  <c r="Z4901" i="1"/>
  <c r="AB4901" i="1" s="1"/>
  <c r="Z4895" i="1"/>
  <c r="AB4895" i="1" s="1"/>
  <c r="Z4889" i="1"/>
  <c r="AB4889" i="1" s="1"/>
  <c r="Z4883" i="1"/>
  <c r="AB4883" i="1" s="1"/>
  <c r="Z4877" i="1"/>
  <c r="AB4877" i="1" s="1"/>
  <c r="Z4871" i="1"/>
  <c r="AB4871" i="1" s="1"/>
  <c r="Z4865" i="1"/>
  <c r="AB4865" i="1" s="1"/>
  <c r="Z4859" i="1"/>
  <c r="AB4859" i="1" s="1"/>
  <c r="Z4853" i="1"/>
  <c r="AB4853" i="1" s="1"/>
  <c r="Z4847" i="1"/>
  <c r="AB4847" i="1" s="1"/>
  <c r="AK4839" i="1"/>
  <c r="Z4790" i="1"/>
  <c r="AB4790" i="1" s="1"/>
  <c r="S4785" i="1"/>
  <c r="Z4770" i="1"/>
  <c r="AB4770" i="1" s="1"/>
  <c r="Z4757" i="1"/>
  <c r="AB4757" i="1" s="1"/>
  <c r="Z4752" i="1"/>
  <c r="AB4752" i="1" s="1"/>
  <c r="S4713" i="1"/>
  <c r="AK4713" i="1" s="1"/>
  <c r="S4703" i="1"/>
  <c r="S4812" i="1"/>
  <c r="AK4812" i="1" s="1"/>
  <c r="S4781" i="1"/>
  <c r="S4771" i="1"/>
  <c r="S4767" i="1"/>
  <c r="S4749" i="1"/>
  <c r="S4731" i="1"/>
  <c r="AM4997" i="1"/>
  <c r="AK4996" i="1"/>
  <c r="AK4990" i="1"/>
  <c r="AK4984" i="1"/>
  <c r="AK4978" i="1"/>
  <c r="AK4972" i="1"/>
  <c r="AK4966" i="1"/>
  <c r="AK4960" i="1"/>
  <c r="AK4954" i="1"/>
  <c r="AK4948" i="1"/>
  <c r="AK4942" i="1"/>
  <c r="AK4936" i="1"/>
  <c r="AK4930" i="1"/>
  <c r="AK4924" i="1"/>
  <c r="AK4918" i="1"/>
  <c r="AK4912" i="1"/>
  <c r="AK4906" i="1"/>
  <c r="AK4900" i="1"/>
  <c r="AK4894" i="1"/>
  <c r="AK4888" i="1"/>
  <c r="AK4882" i="1"/>
  <c r="AK4876" i="1"/>
  <c r="AK4870" i="1"/>
  <c r="AK4864" i="1"/>
  <c r="AK4858" i="1"/>
  <c r="AK4852" i="1"/>
  <c r="AK4846" i="1"/>
  <c r="S4837" i="1"/>
  <c r="AK4837" i="1" s="1"/>
  <c r="S4835" i="1"/>
  <c r="AK4835" i="1" s="1"/>
  <c r="AK4828" i="1"/>
  <c r="S4819" i="1"/>
  <c r="S4817" i="1"/>
  <c r="AK4817" i="1" s="1"/>
  <c r="AK4810" i="1"/>
  <c r="S4801" i="1"/>
  <c r="AA4776" i="1"/>
  <c r="S4753" i="1"/>
  <c r="S4735" i="1"/>
  <c r="S4721" i="1"/>
  <c r="AL4721" i="1" s="1"/>
  <c r="Z4709" i="1"/>
  <c r="AB4709" i="1" s="1"/>
  <c r="Z4697" i="1"/>
  <c r="AB4697" i="1" s="1"/>
  <c r="Z4841" i="1"/>
  <c r="AB4841" i="1" s="1"/>
  <c r="Z4795" i="1"/>
  <c r="AB4795" i="1" s="1"/>
  <c r="S4793" i="1"/>
  <c r="Z4772" i="1"/>
  <c r="AB4772" i="1" s="1"/>
  <c r="S4757" i="1"/>
  <c r="AL4757" i="1" s="1"/>
  <c r="S4739" i="1"/>
  <c r="S4787" i="1"/>
  <c r="S4777" i="1"/>
  <c r="AM4748" i="1"/>
  <c r="AK4843" i="1"/>
  <c r="S4824" i="1"/>
  <c r="Z4807" i="1"/>
  <c r="AB4807" i="1" s="1"/>
  <c r="S4761" i="1"/>
  <c r="AK4761" i="1" s="1"/>
  <c r="S4743" i="1"/>
  <c r="AK4743" i="1" s="1"/>
  <c r="S4725" i="1"/>
  <c r="AK4725" i="1" s="1"/>
  <c r="S4719" i="1"/>
  <c r="AK4719" i="1" s="1"/>
  <c r="S4709" i="1"/>
  <c r="AM4633" i="1"/>
  <c r="AK4535" i="1"/>
  <c r="Z4823" i="1"/>
  <c r="AB4823" i="1" s="1"/>
  <c r="S4805" i="1"/>
  <c r="S4795" i="1"/>
  <c r="AL4795" i="1" s="1"/>
  <c r="S4773" i="1"/>
  <c r="S4765" i="1"/>
  <c r="AK4765" i="1" s="1"/>
  <c r="S4747" i="1"/>
  <c r="AK4747" i="1" s="1"/>
  <c r="S4729" i="1"/>
  <c r="AM4663" i="1"/>
  <c r="AK4580" i="1"/>
  <c r="S4783" i="1"/>
  <c r="AL4783" i="1" s="1"/>
  <c r="Z4775" i="1"/>
  <c r="AB4775" i="1" s="1"/>
  <c r="S4769" i="1"/>
  <c r="S4751" i="1"/>
  <c r="AM4734" i="1"/>
  <c r="S4733" i="1"/>
  <c r="Z4715" i="1"/>
  <c r="AB4715" i="1" s="1"/>
  <c r="S4707" i="1"/>
  <c r="AM4698" i="1"/>
  <c r="AM4693" i="1"/>
  <c r="AK4559" i="1"/>
  <c r="AK4999" i="1"/>
  <c r="AK4993" i="1"/>
  <c r="AK4987" i="1"/>
  <c r="S4975" i="1"/>
  <c r="AM4970" i="1"/>
  <c r="AK4969" i="1"/>
  <c r="AK4963" i="1"/>
  <c r="AK4957" i="1"/>
  <c r="AK4951" i="1"/>
  <c r="AK4945" i="1"/>
  <c r="AK4939" i="1"/>
  <c r="AK4933" i="1"/>
  <c r="AK4927" i="1"/>
  <c r="AK4921" i="1"/>
  <c r="AK4915" i="1"/>
  <c r="AK4909" i="1"/>
  <c r="AM4904" i="1"/>
  <c r="AK4903" i="1"/>
  <c r="AK4897" i="1"/>
  <c r="AK4891" i="1"/>
  <c r="AK4885" i="1"/>
  <c r="AK4879" i="1"/>
  <c r="AK4873" i="1"/>
  <c r="AK4867" i="1"/>
  <c r="AK4861" i="1"/>
  <c r="AK4855" i="1"/>
  <c r="AK4849" i="1"/>
  <c r="S4844" i="1"/>
  <c r="S4827" i="1"/>
  <c r="AK4827" i="1" s="1"/>
  <c r="S4809" i="1"/>
  <c r="AK4809" i="1" s="1"/>
  <c r="AA4806" i="1"/>
  <c r="S4802" i="1"/>
  <c r="AK4802" i="1" s="1"/>
  <c r="AA4788" i="1"/>
  <c r="Z4763" i="1"/>
  <c r="AB4763" i="1" s="1"/>
  <c r="Z4745" i="1"/>
  <c r="AB4745" i="1" s="1"/>
  <c r="Z4727" i="1"/>
  <c r="AB4727" i="1" s="1"/>
  <c r="AM4684" i="1"/>
  <c r="AK4553" i="1"/>
  <c r="AK4981" i="1"/>
  <c r="Z4784" i="1"/>
  <c r="AB4784" i="1" s="1"/>
  <c r="S4779" i="1"/>
  <c r="AK4779" i="1" s="1"/>
  <c r="S4755" i="1"/>
  <c r="S4737" i="1"/>
  <c r="Z4703" i="1"/>
  <c r="AB4703" i="1" s="1"/>
  <c r="AK4994" i="1"/>
  <c r="AK4988" i="1"/>
  <c r="AK4982" i="1"/>
  <c r="AK4976" i="1"/>
  <c r="AK4970" i="1"/>
  <c r="AK4964" i="1"/>
  <c r="AK4958" i="1"/>
  <c r="AK4946" i="1"/>
  <c r="S4789" i="1"/>
  <c r="S4775" i="1"/>
  <c r="S4759" i="1"/>
  <c r="AK4759" i="1" s="1"/>
  <c r="S4741" i="1"/>
  <c r="AK4741" i="1" s="1"/>
  <c r="S4715" i="1"/>
  <c r="AK5000" i="1"/>
  <c r="AK4952" i="1"/>
  <c r="AM4832" i="1"/>
  <c r="Z4801" i="1"/>
  <c r="AB4801" i="1" s="1"/>
  <c r="S4799" i="1"/>
  <c r="S4763" i="1"/>
  <c r="S4745" i="1"/>
  <c r="S4727" i="1"/>
  <c r="Z4721" i="1"/>
  <c r="AB4721" i="1" s="1"/>
  <c r="Z4562" i="1"/>
  <c r="AB4562" i="1" s="1"/>
  <c r="S4526" i="1"/>
  <c r="AK4511" i="1"/>
  <c r="S4502" i="1"/>
  <c r="S4496" i="1"/>
  <c r="AL4496" i="1" s="1"/>
  <c r="Z4492" i="1"/>
  <c r="AB4492" i="1" s="1"/>
  <c r="S4486" i="1"/>
  <c r="Z4475" i="1"/>
  <c r="AB4475" i="1" s="1"/>
  <c r="S4448" i="1"/>
  <c r="AK4448" i="1" s="1"/>
  <c r="S4436" i="1"/>
  <c r="AK4436" i="1" s="1"/>
  <c r="S4421" i="1"/>
  <c r="S4418" i="1"/>
  <c r="AK4418" i="1" s="1"/>
  <c r="S4403" i="1"/>
  <c r="AK4403" i="1" s="1"/>
  <c r="S4400" i="1"/>
  <c r="AK4400" i="1" s="1"/>
  <c r="S4310" i="1"/>
  <c r="AM4335" i="1"/>
  <c r="AM4309" i="1"/>
  <c r="AK4697" i="1"/>
  <c r="AK4691" i="1"/>
  <c r="AK4685" i="1"/>
  <c r="AK4679" i="1"/>
  <c r="AK4673" i="1"/>
  <c r="AK4667" i="1"/>
  <c r="AK4661" i="1"/>
  <c r="AK4655" i="1"/>
  <c r="AK4649" i="1"/>
  <c r="AK4643" i="1"/>
  <c r="AK4637" i="1"/>
  <c r="AK4631" i="1"/>
  <c r="AK4625" i="1"/>
  <c r="AK4619" i="1"/>
  <c r="AK4613" i="1"/>
  <c r="AK4607" i="1"/>
  <c r="AK4601" i="1"/>
  <c r="AK4595" i="1"/>
  <c r="S4578" i="1"/>
  <c r="AL4578" i="1" s="1"/>
  <c r="AK4564" i="1"/>
  <c r="AK4537" i="1"/>
  <c r="S4499" i="1"/>
  <c r="AK4499" i="1" s="1"/>
  <c r="S4476" i="1"/>
  <c r="AK4476" i="1" s="1"/>
  <c r="Z4468" i="1"/>
  <c r="AB4468" i="1" s="1"/>
  <c r="S4457" i="1"/>
  <c r="S4446" i="1"/>
  <c r="AK4446" i="1" s="1"/>
  <c r="AK4567" i="1"/>
  <c r="S4520" i="1"/>
  <c r="AK4520" i="1" s="1"/>
  <c r="Z4498" i="1"/>
  <c r="AB4498" i="1" s="1"/>
  <c r="S4492" i="1"/>
  <c r="Z4474" i="1"/>
  <c r="AB4474" i="1" s="1"/>
  <c r="S4463" i="1"/>
  <c r="AK4463" i="1" s="1"/>
  <c r="S4484" i="1"/>
  <c r="S4480" i="1"/>
  <c r="S4469" i="1"/>
  <c r="AK4469" i="1" s="1"/>
  <c r="S4445" i="1"/>
  <c r="AK4445" i="1" s="1"/>
  <c r="S4433" i="1"/>
  <c r="AK4433" i="1" s="1"/>
  <c r="S4430" i="1"/>
  <c r="S4415" i="1"/>
  <c r="AK4415" i="1" s="1"/>
  <c r="S4412" i="1"/>
  <c r="S4397" i="1"/>
  <c r="AK4397" i="1" s="1"/>
  <c r="S4394" i="1"/>
  <c r="AM4256" i="1"/>
  <c r="S4587" i="1"/>
  <c r="AK4587" i="1" s="1"/>
  <c r="AK4573" i="1"/>
  <c r="AK4555" i="1"/>
  <c r="Z4522" i="1"/>
  <c r="AB4522" i="1" s="1"/>
  <c r="S4475" i="1"/>
  <c r="AK4475" i="1" s="1"/>
  <c r="S4388" i="1"/>
  <c r="AK4723" i="1"/>
  <c r="AK4717" i="1"/>
  <c r="AK4711" i="1"/>
  <c r="AK4705" i="1"/>
  <c r="AK4699" i="1"/>
  <c r="AK4693" i="1"/>
  <c r="AK4687" i="1"/>
  <c r="AK4681" i="1"/>
  <c r="AK4675" i="1"/>
  <c r="AK4669" i="1"/>
  <c r="AK4663" i="1"/>
  <c r="AM4658" i="1"/>
  <c r="AK4657" i="1"/>
  <c r="AK4651" i="1"/>
  <c r="AK4645" i="1"/>
  <c r="AM4640" i="1"/>
  <c r="AK4639" i="1"/>
  <c r="AK4633" i="1"/>
  <c r="AK4627" i="1"/>
  <c r="AK4621" i="1"/>
  <c r="AK4615" i="1"/>
  <c r="AK4609" i="1"/>
  <c r="AK4603" i="1"/>
  <c r="AK4597" i="1"/>
  <c r="AK4591" i="1"/>
  <c r="AK4576" i="1"/>
  <c r="AA4569" i="1"/>
  <c r="AA4554" i="1"/>
  <c r="S4517" i="1"/>
  <c r="AK4517" i="1" s="1"/>
  <c r="S4514" i="1"/>
  <c r="S4498" i="1"/>
  <c r="S4454" i="1"/>
  <c r="AK4454" i="1" s="1"/>
  <c r="S4442" i="1"/>
  <c r="AM4432" i="1"/>
  <c r="S4382" i="1"/>
  <c r="AM4585" i="1"/>
  <c r="Z4583" i="1"/>
  <c r="AB4583" i="1" s="1"/>
  <c r="S4460" i="1"/>
  <c r="AL4460" i="1" s="1"/>
  <c r="AM4455" i="1"/>
  <c r="S4376" i="1"/>
  <c r="AL4376" i="1" s="1"/>
  <c r="S4560" i="1"/>
  <c r="AK4560" i="1" s="1"/>
  <c r="AK4549" i="1"/>
  <c r="S4532" i="1"/>
  <c r="AK4532" i="1" s="1"/>
  <c r="S4478" i="1"/>
  <c r="AK4478" i="1" s="1"/>
  <c r="S4466" i="1"/>
  <c r="AK4466" i="1" s="1"/>
  <c r="S4427" i="1"/>
  <c r="AK4427" i="1" s="1"/>
  <c r="S4424" i="1"/>
  <c r="AK4424" i="1" s="1"/>
  <c r="S4409" i="1"/>
  <c r="AK4409" i="1" s="1"/>
  <c r="S4406" i="1"/>
  <c r="S4370" i="1"/>
  <c r="AK4370" i="1" s="1"/>
  <c r="AK4585" i="1"/>
  <c r="S4563" i="1"/>
  <c r="AK4563" i="1" s="1"/>
  <c r="S4508" i="1"/>
  <c r="S4490" i="1"/>
  <c r="Z4486" i="1"/>
  <c r="AB4486" i="1" s="1"/>
  <c r="Z4481" i="1"/>
  <c r="AB4481" i="1" s="1"/>
  <c r="S4472" i="1"/>
  <c r="Z4457" i="1"/>
  <c r="AB4457" i="1" s="1"/>
  <c r="S4364" i="1"/>
  <c r="AK4701" i="1"/>
  <c r="AK4695" i="1"/>
  <c r="AK4689" i="1"/>
  <c r="AK4683" i="1"/>
  <c r="AK4677" i="1"/>
  <c r="AK4671" i="1"/>
  <c r="AK4665" i="1"/>
  <c r="AK4659" i="1"/>
  <c r="AK4653" i="1"/>
  <c r="AK4647" i="1"/>
  <c r="AK4641" i="1"/>
  <c r="AK4635" i="1"/>
  <c r="AK4629" i="1"/>
  <c r="AK4623" i="1"/>
  <c r="AK4617" i="1"/>
  <c r="AK4611" i="1"/>
  <c r="AK4605" i="1"/>
  <c r="AK4599" i="1"/>
  <c r="AK4593" i="1"/>
  <c r="AK4588" i="1"/>
  <c r="AM4566" i="1"/>
  <c r="Z4533" i="1"/>
  <c r="AB4533" i="1" s="1"/>
  <c r="Z4515" i="1"/>
  <c r="AB4515" i="1" s="1"/>
  <c r="Z4499" i="1"/>
  <c r="AB4499" i="1" s="1"/>
  <c r="Z4463" i="1"/>
  <c r="AB4463" i="1" s="1"/>
  <c r="S4451" i="1"/>
  <c r="S4439" i="1"/>
  <c r="AK4439" i="1" s="1"/>
  <c r="S4358" i="1"/>
  <c r="S4352" i="1"/>
  <c r="AL4352" i="1" s="1"/>
  <c r="S4346" i="1"/>
  <c r="AK4346" i="1" s="1"/>
  <c r="S4340" i="1"/>
  <c r="AL4340" i="1" s="1"/>
  <c r="S4334" i="1"/>
  <c r="AK4334" i="1" s="1"/>
  <c r="S4328" i="1"/>
  <c r="AK4328" i="1" s="1"/>
  <c r="S4322" i="1"/>
  <c r="AK4322" i="1" s="1"/>
  <c r="S4316" i="1"/>
  <c r="AL4316" i="1" s="1"/>
  <c r="AK4474" i="1"/>
  <c r="AK4468" i="1"/>
  <c r="AK4462" i="1"/>
  <c r="AK4456" i="1"/>
  <c r="AK4450" i="1"/>
  <c r="AK4444" i="1"/>
  <c r="AK4438" i="1"/>
  <c r="AK4432" i="1"/>
  <c r="AK4426" i="1"/>
  <c r="AK4420" i="1"/>
  <c r="AK4414" i="1"/>
  <c r="AK4408" i="1"/>
  <c r="AK4402" i="1"/>
  <c r="AK4396" i="1"/>
  <c r="AK4390" i="1"/>
  <c r="AK4384" i="1"/>
  <c r="AK4378" i="1"/>
  <c r="AK4372" i="1"/>
  <c r="AK4366" i="1"/>
  <c r="AK4360" i="1"/>
  <c r="AK4354" i="1"/>
  <c r="AK4348" i="1"/>
  <c r="AK4342" i="1"/>
  <c r="AK4336" i="1"/>
  <c r="AK4330" i="1"/>
  <c r="AK4324" i="1"/>
  <c r="AK4318" i="1"/>
  <c r="AK4312" i="1"/>
  <c r="S4307" i="1"/>
  <c r="AK4307" i="1" s="1"/>
  <c r="AA4301" i="1"/>
  <c r="S4292" i="1"/>
  <c r="AA4287" i="1"/>
  <c r="S4286" i="1"/>
  <c r="AK4284" i="1"/>
  <c r="Z4282" i="1"/>
  <c r="AB4282" i="1" s="1"/>
  <c r="S4277" i="1"/>
  <c r="Z4265" i="1"/>
  <c r="AB4265" i="1" s="1"/>
  <c r="AK4252" i="1"/>
  <c r="AA4242" i="1"/>
  <c r="Z4240" i="1"/>
  <c r="AB4240" i="1" s="1"/>
  <c r="Z4229" i="1"/>
  <c r="AB4229" i="1" s="1"/>
  <c r="S4271" i="1"/>
  <c r="AK4271" i="1" s="1"/>
  <c r="S4257" i="1"/>
  <c r="S4235" i="1"/>
  <c r="S4221" i="1"/>
  <c r="Z4217" i="1"/>
  <c r="AB4217" i="1" s="1"/>
  <c r="Z4212" i="1"/>
  <c r="AB4212" i="1" s="1"/>
  <c r="AA4212" i="1"/>
  <c r="AM3953" i="1"/>
  <c r="AK4391" i="1"/>
  <c r="AK4385" i="1"/>
  <c r="AK4379" i="1"/>
  <c r="AK4373" i="1"/>
  <c r="AK4367" i="1"/>
  <c r="AK4361" i="1"/>
  <c r="AK4355" i="1"/>
  <c r="AK4349" i="1"/>
  <c r="AK4343" i="1"/>
  <c r="AK4337" i="1"/>
  <c r="AK4331" i="1"/>
  <c r="AK4325" i="1"/>
  <c r="AK4319" i="1"/>
  <c r="AK4313" i="1"/>
  <c r="S4304" i="1"/>
  <c r="AA4272" i="1"/>
  <c r="AA4236" i="1"/>
  <c r="S4206" i="1"/>
  <c r="AK4206" i="1" s="1"/>
  <c r="AK4308" i="1"/>
  <c r="AK4300" i="1"/>
  <c r="S4265" i="1"/>
  <c r="S4251" i="1"/>
  <c r="AK4251" i="1" s="1"/>
  <c r="S4229" i="1"/>
  <c r="Z4203" i="1"/>
  <c r="AB4203" i="1" s="1"/>
  <c r="AK4064" i="1"/>
  <c r="S4280" i="1"/>
  <c r="S4217" i="1"/>
  <c r="S4259" i="1"/>
  <c r="S4245" i="1"/>
  <c r="S4223" i="1"/>
  <c r="Z4216" i="1"/>
  <c r="AB4216" i="1" s="1"/>
  <c r="Z4209" i="1"/>
  <c r="AB4209" i="1" s="1"/>
  <c r="S4205" i="1"/>
  <c r="AM4049" i="1"/>
  <c r="AM4352" i="1"/>
  <c r="AM4316" i="1"/>
  <c r="AM4120" i="1"/>
  <c r="S4272" i="1"/>
  <c r="S4253" i="1"/>
  <c r="S4239" i="1"/>
  <c r="AL4239" i="1" s="1"/>
  <c r="S4211" i="1"/>
  <c r="AK4302" i="1"/>
  <c r="AK4294" i="1"/>
  <c r="Z4288" i="1"/>
  <c r="AB4288" i="1" s="1"/>
  <c r="S4283" i="1"/>
  <c r="AK4283" i="1" s="1"/>
  <c r="AA4275" i="1"/>
  <c r="Z4257" i="1"/>
  <c r="AB4257" i="1" s="1"/>
  <c r="AA4254" i="1"/>
  <c r="Z4252" i="1"/>
  <c r="AB4252" i="1" s="1"/>
  <c r="Z4241" i="1"/>
  <c r="AB4241" i="1" s="1"/>
  <c r="Z4221" i="1"/>
  <c r="AB4221" i="1" s="1"/>
  <c r="AK4070" i="1"/>
  <c r="S4269" i="1"/>
  <c r="S4247" i="1"/>
  <c r="AK4247" i="1" s="1"/>
  <c r="S4233" i="1"/>
  <c r="S4199" i="1"/>
  <c r="S4193" i="1"/>
  <c r="AL4193" i="1" s="1"/>
  <c r="S4187" i="1"/>
  <c r="S4181" i="1"/>
  <c r="AK4181" i="1" s="1"/>
  <c r="S4175" i="1"/>
  <c r="AK4175" i="1" s="1"/>
  <c r="S4169" i="1"/>
  <c r="S4163" i="1"/>
  <c r="AK4163" i="1" s="1"/>
  <c r="S4157" i="1"/>
  <c r="AK4157" i="1" s="1"/>
  <c r="AK4058" i="1"/>
  <c r="AM3976" i="1"/>
  <c r="S4263" i="1"/>
  <c r="S4241" i="1"/>
  <c r="S4227" i="1"/>
  <c r="AK4227" i="1" s="1"/>
  <c r="Z4206" i="1"/>
  <c r="AB4206" i="1" s="1"/>
  <c r="AA4206" i="1"/>
  <c r="AM4193" i="1"/>
  <c r="AM4157" i="1"/>
  <c r="AM3879" i="1"/>
  <c r="AK3921" i="1"/>
  <c r="S3871" i="1"/>
  <c r="S3910" i="1"/>
  <c r="AK3910" i="1" s="1"/>
  <c r="AK3907" i="1"/>
  <c r="S3906" i="1"/>
  <c r="S3865" i="1"/>
  <c r="AK3865" i="1" s="1"/>
  <c r="S3859" i="1"/>
  <c r="S3850" i="1"/>
  <c r="AK3850" i="1" s="1"/>
  <c r="Z3848" i="1"/>
  <c r="AB3848" i="1" s="1"/>
  <c r="Z3840" i="1"/>
  <c r="AB3840" i="1" s="1"/>
  <c r="S3835" i="1"/>
  <c r="AM3824" i="1"/>
  <c r="AM3787" i="1"/>
  <c r="S3898" i="1"/>
  <c r="AK3898" i="1" s="1"/>
  <c r="AK4274" i="1"/>
  <c r="AK4268" i="1"/>
  <c r="AK4262" i="1"/>
  <c r="AK4256" i="1"/>
  <c r="AK4250" i="1"/>
  <c r="AK4244" i="1"/>
  <c r="AK4238" i="1"/>
  <c r="AK4232" i="1"/>
  <c r="AK4226" i="1"/>
  <c r="AK4220" i="1"/>
  <c r="AK4214" i="1"/>
  <c r="AK4208" i="1"/>
  <c r="AK4202" i="1"/>
  <c r="AK4196" i="1"/>
  <c r="AK4190" i="1"/>
  <c r="AK4184" i="1"/>
  <c r="AK4178" i="1"/>
  <c r="AK4172" i="1"/>
  <c r="AK4166" i="1"/>
  <c r="AK4160" i="1"/>
  <c r="AK4154" i="1"/>
  <c r="AK4148" i="1"/>
  <c r="AM4143" i="1"/>
  <c r="AK4142" i="1"/>
  <c r="AK4136" i="1"/>
  <c r="AK4130" i="1"/>
  <c r="AK4124" i="1"/>
  <c r="AK4118" i="1"/>
  <c r="AK4112" i="1"/>
  <c r="AK4106" i="1"/>
  <c r="AK4100" i="1"/>
  <c r="AK4094" i="1"/>
  <c r="AK4088" i="1"/>
  <c r="AK4082" i="1"/>
  <c r="AK4076" i="1"/>
  <c r="AK4052" i="1"/>
  <c r="AK4046" i="1"/>
  <c r="AK4040" i="1"/>
  <c r="AM4035" i="1"/>
  <c r="AK4034" i="1"/>
  <c r="AK4028" i="1"/>
  <c r="AK4022" i="1"/>
  <c r="AK4016" i="1"/>
  <c r="AK4010" i="1"/>
  <c r="AK4004" i="1"/>
  <c r="AK3998" i="1"/>
  <c r="AK3992" i="1"/>
  <c r="AK3986" i="1"/>
  <c r="AK3980" i="1"/>
  <c r="AK3974" i="1"/>
  <c r="AK3968" i="1"/>
  <c r="AK3962" i="1"/>
  <c r="Z3912" i="1"/>
  <c r="AB3912" i="1" s="1"/>
  <c r="S3892" i="1"/>
  <c r="Z3890" i="1"/>
  <c r="AB3890" i="1" s="1"/>
  <c r="S3937" i="1"/>
  <c r="AK3937" i="1" s="1"/>
  <c r="S3896" i="1"/>
  <c r="AK3896" i="1" s="1"/>
  <c r="S3886" i="1"/>
  <c r="S3856" i="1"/>
  <c r="S3841" i="1"/>
  <c r="AK3841" i="1" s="1"/>
  <c r="S3832" i="1"/>
  <c r="AK3832" i="1" s="1"/>
  <c r="AK4215" i="1"/>
  <c r="AK4209" i="1"/>
  <c r="AK4203" i="1"/>
  <c r="AK4197" i="1"/>
  <c r="AK4191" i="1"/>
  <c r="AK4185" i="1"/>
  <c r="AK4179" i="1"/>
  <c r="AK4173" i="1"/>
  <c r="AK4167" i="1"/>
  <c r="AK4161" i="1"/>
  <c r="AK4155" i="1"/>
  <c r="AK4149" i="1"/>
  <c r="AK4143" i="1"/>
  <c r="AK4137" i="1"/>
  <c r="AK4131" i="1"/>
  <c r="AK4125" i="1"/>
  <c r="AK4119" i="1"/>
  <c r="AK4113" i="1"/>
  <c r="AK4107" i="1"/>
  <c r="AK4101" i="1"/>
  <c r="AK4095" i="1"/>
  <c r="AK4089" i="1"/>
  <c r="AK4083" i="1"/>
  <c r="AK4077" i="1"/>
  <c r="AK4071" i="1"/>
  <c r="AK4065" i="1"/>
  <c r="AK4059" i="1"/>
  <c r="AK4053" i="1"/>
  <c r="AK4047" i="1"/>
  <c r="AK4041" i="1"/>
  <c r="AK4035" i="1"/>
  <c r="AK4029" i="1"/>
  <c r="AK4023" i="1"/>
  <c r="AK4017" i="1"/>
  <c r="AK4011" i="1"/>
  <c r="AK4005" i="1"/>
  <c r="AK3999" i="1"/>
  <c r="AK3993" i="1"/>
  <c r="AK3987" i="1"/>
  <c r="AK3981" i="1"/>
  <c r="AK3975" i="1"/>
  <c r="AK3969" i="1"/>
  <c r="AK3963" i="1"/>
  <c r="AK3946" i="1"/>
  <c r="AK3922" i="1"/>
  <c r="Z3900" i="1"/>
  <c r="AB3900" i="1" s="1"/>
  <c r="S3880" i="1"/>
  <c r="AK3880" i="1" s="1"/>
  <c r="AM3817" i="1"/>
  <c r="AA4200" i="1"/>
  <c r="AA4194" i="1"/>
  <c r="AA4188" i="1"/>
  <c r="AA4182" i="1"/>
  <c r="AA4176" i="1"/>
  <c r="AA4170" i="1"/>
  <c r="AA4164" i="1"/>
  <c r="AA4158" i="1"/>
  <c r="AA4152" i="1"/>
  <c r="AA4146" i="1"/>
  <c r="AA4140" i="1"/>
  <c r="AA4134" i="1"/>
  <c r="AA4128" i="1"/>
  <c r="AA4122" i="1"/>
  <c r="AA4116" i="1"/>
  <c r="AA4110" i="1"/>
  <c r="AA4104" i="1"/>
  <c r="AA4098" i="1"/>
  <c r="AA4092" i="1"/>
  <c r="S3951" i="1"/>
  <c r="AK3951" i="1" s="1"/>
  <c r="S3916" i="1"/>
  <c r="AK3916" i="1" s="1"/>
  <c r="S3912" i="1"/>
  <c r="AK3912" i="1" s="1"/>
  <c r="S3908" i="1"/>
  <c r="AK3908" i="1" s="1"/>
  <c r="S3874" i="1"/>
  <c r="AM3810" i="1"/>
  <c r="AK4084" i="1"/>
  <c r="AK4078" i="1"/>
  <c r="AK4072" i="1"/>
  <c r="AK4066" i="1"/>
  <c r="AK4060" i="1"/>
  <c r="AK4054" i="1"/>
  <c r="AK4048" i="1"/>
  <c r="AK4042" i="1"/>
  <c r="AK4036" i="1"/>
  <c r="AK4030" i="1"/>
  <c r="AK4024" i="1"/>
  <c r="AK4018" i="1"/>
  <c r="AK4012" i="1"/>
  <c r="AK4006" i="1"/>
  <c r="AK4000" i="1"/>
  <c r="AK3994" i="1"/>
  <c r="AK3988" i="1"/>
  <c r="AK3982" i="1"/>
  <c r="AK3976" i="1"/>
  <c r="AK3970" i="1"/>
  <c r="AK3964" i="1"/>
  <c r="S3927" i="1"/>
  <c r="AK3927" i="1" s="1"/>
  <c r="Z3888" i="1"/>
  <c r="AB3888" i="1" s="1"/>
  <c r="S3868" i="1"/>
  <c r="Z3866" i="1"/>
  <c r="AB3866" i="1" s="1"/>
  <c r="S3862" i="1"/>
  <c r="Z3860" i="1"/>
  <c r="AB3860" i="1" s="1"/>
  <c r="Z3852" i="1"/>
  <c r="AB3852" i="1" s="1"/>
  <c r="S3847" i="1"/>
  <c r="AK3847" i="1" s="1"/>
  <c r="S3838" i="1"/>
  <c r="AK3838" i="1" s="1"/>
  <c r="Z3836" i="1"/>
  <c r="AB3836" i="1" s="1"/>
  <c r="Z3828" i="1"/>
  <c r="AB3828" i="1" s="1"/>
  <c r="S3904" i="1"/>
  <c r="AK3904" i="1" s="1"/>
  <c r="S3895" i="1"/>
  <c r="AM3738" i="1"/>
  <c r="AK4151" i="1"/>
  <c r="AK4145" i="1"/>
  <c r="AK4139" i="1"/>
  <c r="AK4133" i="1"/>
  <c r="AK4127" i="1"/>
  <c r="AK4121" i="1"/>
  <c r="AK4115" i="1"/>
  <c r="AK4109" i="1"/>
  <c r="AK4103" i="1"/>
  <c r="AK4097" i="1"/>
  <c r="AK4091" i="1"/>
  <c r="AK4085" i="1"/>
  <c r="AK4079" i="1"/>
  <c r="AK4073" i="1"/>
  <c r="AK4067" i="1"/>
  <c r="AK4061" i="1"/>
  <c r="AK4055" i="1"/>
  <c r="AK4049" i="1"/>
  <c r="AK4043" i="1"/>
  <c r="AK4037" i="1"/>
  <c r="AK4031" i="1"/>
  <c r="AK4025" i="1"/>
  <c r="AK4019" i="1"/>
  <c r="AM4014" i="1"/>
  <c r="AK4013" i="1"/>
  <c r="AK4007" i="1"/>
  <c r="AK4001" i="1"/>
  <c r="AK3995" i="1"/>
  <c r="AK3989" i="1"/>
  <c r="AK3983" i="1"/>
  <c r="AK3977" i="1"/>
  <c r="AK3971" i="1"/>
  <c r="AK3965" i="1"/>
  <c r="S3960" i="1"/>
  <c r="AK3960" i="1" s="1"/>
  <c r="Z3926" i="1"/>
  <c r="AB3926" i="1" s="1"/>
  <c r="S3924" i="1"/>
  <c r="Z3914" i="1"/>
  <c r="AB3914" i="1" s="1"/>
  <c r="S3889" i="1"/>
  <c r="Z3876" i="1"/>
  <c r="AB3876" i="1" s="1"/>
  <c r="AM3775" i="1"/>
  <c r="AA3968" i="1"/>
  <c r="AA3962" i="1"/>
  <c r="AK3949" i="1"/>
  <c r="S3883" i="1"/>
  <c r="S3853" i="1"/>
  <c r="AK3853" i="1" s="1"/>
  <c r="S3844" i="1"/>
  <c r="S3829" i="1"/>
  <c r="Z3956" i="1"/>
  <c r="AB3956" i="1" s="1"/>
  <c r="Z3948" i="1"/>
  <c r="AB3948" i="1" s="1"/>
  <c r="S3918" i="1"/>
  <c r="AL3918" i="1" s="1"/>
  <c r="S3877" i="1"/>
  <c r="AK3877" i="1" s="1"/>
  <c r="S3687" i="1"/>
  <c r="AK3687" i="1" s="1"/>
  <c r="S3660" i="1"/>
  <c r="S3624" i="1"/>
  <c r="S3600" i="1"/>
  <c r="S3576" i="1"/>
  <c r="S3558" i="1"/>
  <c r="AK3823" i="1"/>
  <c r="AK3817" i="1"/>
  <c r="AK3811" i="1"/>
  <c r="AK3805" i="1"/>
  <c r="AK3799" i="1"/>
  <c r="AK3793" i="1"/>
  <c r="AK3787" i="1"/>
  <c r="AK3781" i="1"/>
  <c r="AK3775" i="1"/>
  <c r="AK3769" i="1"/>
  <c r="AK3763" i="1"/>
  <c r="AK3757" i="1"/>
  <c r="AK3751" i="1"/>
  <c r="AK3745" i="1"/>
  <c r="AK3739" i="1"/>
  <c r="AK3728" i="1"/>
  <c r="S3722" i="1"/>
  <c r="S3719" i="1"/>
  <c r="AK3719" i="1" s="1"/>
  <c r="AK3713" i="1"/>
  <c r="S3705" i="1"/>
  <c r="AK3705" i="1" s="1"/>
  <c r="AK3695" i="1"/>
  <c r="S3658" i="1"/>
  <c r="S3655" i="1"/>
  <c r="S3622" i="1"/>
  <c r="AK3622" i="1" s="1"/>
  <c r="Z3729" i="1"/>
  <c r="AB3729" i="1" s="1"/>
  <c r="AK3678" i="1"/>
  <c r="S3654" i="1"/>
  <c r="S3681" i="1"/>
  <c r="S3652" i="1"/>
  <c r="AK3652" i="1" s="1"/>
  <c r="S3618" i="1"/>
  <c r="S3582" i="1"/>
  <c r="AK3582" i="1" s="1"/>
  <c r="S3648" i="1"/>
  <c r="AK3648" i="1" s="1"/>
  <c r="S3616" i="1"/>
  <c r="S3564" i="1"/>
  <c r="AK3747" i="1"/>
  <c r="AK3741" i="1"/>
  <c r="S3646" i="1"/>
  <c r="AK3646" i="1" s="1"/>
  <c r="S3734" i="1"/>
  <c r="S3729" i="1"/>
  <c r="AK3729" i="1" s="1"/>
  <c r="S3721" i="1"/>
  <c r="AK3721" i="1" s="1"/>
  <c r="S3707" i="1"/>
  <c r="AK3707" i="1" s="1"/>
  <c r="S3689" i="1"/>
  <c r="S3675" i="1"/>
  <c r="S3642" i="1"/>
  <c r="S3612" i="1"/>
  <c r="S3588" i="1"/>
  <c r="AK3588" i="1" s="1"/>
  <c r="AK3445" i="1"/>
  <c r="AK3826" i="1"/>
  <c r="AK3820" i="1"/>
  <c r="AK3814" i="1"/>
  <c r="AK3808" i="1"/>
  <c r="AK3802" i="1"/>
  <c r="AK3796" i="1"/>
  <c r="AK3790" i="1"/>
  <c r="AK3784" i="1"/>
  <c r="AK3778" i="1"/>
  <c r="AK3772" i="1"/>
  <c r="AK3766" i="1"/>
  <c r="AM3761" i="1"/>
  <c r="AK3760" i="1"/>
  <c r="AK3754" i="1"/>
  <c r="AK3748" i="1"/>
  <c r="AK3742" i="1"/>
  <c r="AK3736" i="1"/>
  <c r="S3696" i="1"/>
  <c r="AK3696" i="1" s="1"/>
  <c r="S3640" i="1"/>
  <c r="AK3640" i="1" s="1"/>
  <c r="S3637" i="1"/>
  <c r="S3610" i="1"/>
  <c r="AK3610" i="1" s="1"/>
  <c r="AK3427" i="1"/>
  <c r="S3636" i="1"/>
  <c r="AK3636" i="1" s="1"/>
  <c r="S3570" i="1"/>
  <c r="AK3570" i="1" s="1"/>
  <c r="S3552" i="1"/>
  <c r="AK3552" i="1" s="1"/>
  <c r="S3669" i="1"/>
  <c r="AK3669" i="1" s="1"/>
  <c r="S3634" i="1"/>
  <c r="AK3634" i="1" s="1"/>
  <c r="S3606" i="1"/>
  <c r="AK3606" i="1" s="1"/>
  <c r="S3594" i="1"/>
  <c r="S3630" i="1"/>
  <c r="S3604" i="1"/>
  <c r="AK3900" i="1"/>
  <c r="AK3894" i="1"/>
  <c r="AK3888" i="1"/>
  <c r="AK3882" i="1"/>
  <c r="AK3876" i="1"/>
  <c r="AK3870" i="1"/>
  <c r="AK3864" i="1"/>
  <c r="AK3858" i="1"/>
  <c r="AK3852" i="1"/>
  <c r="AK3846" i="1"/>
  <c r="AK3840" i="1"/>
  <c r="AK3834" i="1"/>
  <c r="AK3828" i="1"/>
  <c r="AK3822" i="1"/>
  <c r="AK3816" i="1"/>
  <c r="AK3810" i="1"/>
  <c r="AK3804" i="1"/>
  <c r="AK3798" i="1"/>
  <c r="AK3792" i="1"/>
  <c r="AK3786" i="1"/>
  <c r="AK3780" i="1"/>
  <c r="AK3774" i="1"/>
  <c r="AK3768" i="1"/>
  <c r="AK3762" i="1"/>
  <c r="AK3756" i="1"/>
  <c r="AK3750" i="1"/>
  <c r="AK3744" i="1"/>
  <c r="AK3738" i="1"/>
  <c r="S3663" i="1"/>
  <c r="AK3663" i="1" s="1"/>
  <c r="S3628" i="1"/>
  <c r="AK3628" i="1" s="1"/>
  <c r="S3456" i="1"/>
  <c r="S3441" i="1"/>
  <c r="Z3452" i="1"/>
  <c r="AB3452" i="1" s="1"/>
  <c r="Z3439" i="1"/>
  <c r="AB3439" i="1" s="1"/>
  <c r="Z3428" i="1"/>
  <c r="AB3428" i="1" s="1"/>
  <c r="S3420" i="1"/>
  <c r="Z3407" i="1"/>
  <c r="AB3407" i="1" s="1"/>
  <c r="S3336" i="1"/>
  <c r="AK3336" i="1" s="1"/>
  <c r="AK3479" i="1"/>
  <c r="S3450" i="1"/>
  <c r="AK3450" i="1" s="1"/>
  <c r="S3435" i="1"/>
  <c r="AK3379" i="1"/>
  <c r="AK3373" i="1"/>
  <c r="S3306" i="1"/>
  <c r="AK3464" i="1"/>
  <c r="Z3446" i="1"/>
  <c r="AB3446" i="1" s="1"/>
  <c r="S3444" i="1"/>
  <c r="AK3444" i="1" s="1"/>
  <c r="Z3437" i="1"/>
  <c r="AB3437" i="1" s="1"/>
  <c r="Z3433" i="1"/>
  <c r="AB3433" i="1" s="1"/>
  <c r="Z3422" i="1"/>
  <c r="AB3422" i="1" s="1"/>
  <c r="S3414" i="1"/>
  <c r="S3390" i="1"/>
  <c r="AK3390" i="1" s="1"/>
  <c r="Z3383" i="1"/>
  <c r="AB3383" i="1" s="1"/>
  <c r="S3342" i="1"/>
  <c r="AK3342" i="1" s="1"/>
  <c r="AK3657" i="1"/>
  <c r="AK3651" i="1"/>
  <c r="AK3645" i="1"/>
  <c r="AK3639" i="1"/>
  <c r="AK3633" i="1"/>
  <c r="AK3627" i="1"/>
  <c r="AK3621" i="1"/>
  <c r="AK3615" i="1"/>
  <c r="AK3609" i="1"/>
  <c r="AK3603" i="1"/>
  <c r="AK3597" i="1"/>
  <c r="AK3591" i="1"/>
  <c r="AK3585" i="1"/>
  <c r="AK3579" i="1"/>
  <c r="AK3573" i="1"/>
  <c r="AK3567" i="1"/>
  <c r="AK3561" i="1"/>
  <c r="AK3555" i="1"/>
  <c r="AK3549" i="1"/>
  <c r="AK3543" i="1"/>
  <c r="AK3537" i="1"/>
  <c r="AK3531" i="1"/>
  <c r="AK3525" i="1"/>
  <c r="AK3519" i="1"/>
  <c r="AK3513" i="1"/>
  <c r="AK3507" i="1"/>
  <c r="S3500" i="1"/>
  <c r="AK3500" i="1" s="1"/>
  <c r="S3476" i="1"/>
  <c r="S3474" i="1"/>
  <c r="AK3474" i="1" s="1"/>
  <c r="AA3462" i="1"/>
  <c r="S3429" i="1"/>
  <c r="AK3429" i="1" s="1"/>
  <c r="Z3431" i="1"/>
  <c r="AB3431" i="1" s="1"/>
  <c r="Z3427" i="1"/>
  <c r="AB3427" i="1" s="1"/>
  <c r="Z3416" i="1"/>
  <c r="AB3416" i="1" s="1"/>
  <c r="S3408" i="1"/>
  <c r="AK3408" i="1" s="1"/>
  <c r="S3402" i="1"/>
  <c r="AK3402" i="1" s="1"/>
  <c r="S3348" i="1"/>
  <c r="AK3348" i="1" s="1"/>
  <c r="S3312" i="1"/>
  <c r="AK3598" i="1"/>
  <c r="AK3592" i="1"/>
  <c r="AK3586" i="1"/>
  <c r="AK3580" i="1"/>
  <c r="AK3574" i="1"/>
  <c r="AK3568" i="1"/>
  <c r="AK3562" i="1"/>
  <c r="AK3556" i="1"/>
  <c r="AK3550" i="1"/>
  <c r="AK3544" i="1"/>
  <c r="AK3538" i="1"/>
  <c r="AK3532" i="1"/>
  <c r="AK3526" i="1"/>
  <c r="AK3520" i="1"/>
  <c r="AK3514" i="1"/>
  <c r="AK3508" i="1"/>
  <c r="S3503" i="1"/>
  <c r="S3480" i="1"/>
  <c r="AK3480" i="1" s="1"/>
  <c r="AA3456" i="1"/>
  <c r="S3423" i="1"/>
  <c r="AK3423" i="1" s="1"/>
  <c r="S3385" i="1"/>
  <c r="AK3492" i="1"/>
  <c r="Z3470" i="1"/>
  <c r="AB3470" i="1" s="1"/>
  <c r="S3438" i="1"/>
  <c r="AK3438" i="1" s="1"/>
  <c r="Z3425" i="1"/>
  <c r="AB3425" i="1" s="1"/>
  <c r="Z3421" i="1"/>
  <c r="AB3421" i="1" s="1"/>
  <c r="Z3410" i="1"/>
  <c r="AB3410" i="1" s="1"/>
  <c r="S3354" i="1"/>
  <c r="S3318" i="1"/>
  <c r="AK3318" i="1" s="1"/>
  <c r="S3468" i="1"/>
  <c r="AK3468" i="1" s="1"/>
  <c r="S3417" i="1"/>
  <c r="AK3417" i="1" s="1"/>
  <c r="S3384" i="1"/>
  <c r="AK3254" i="1"/>
  <c r="Z3464" i="1"/>
  <c r="AB3464" i="1" s="1"/>
  <c r="Z3455" i="1"/>
  <c r="AB3455" i="1" s="1"/>
  <c r="Z3440" i="1"/>
  <c r="AB3440" i="1" s="1"/>
  <c r="S3432" i="1"/>
  <c r="AK3432" i="1" s="1"/>
  <c r="Z3419" i="1"/>
  <c r="AB3419" i="1" s="1"/>
  <c r="Z3415" i="1"/>
  <c r="AB3415" i="1" s="1"/>
  <c r="Z3404" i="1"/>
  <c r="AB3404" i="1" s="1"/>
  <c r="S3360" i="1"/>
  <c r="AM3328" i="1"/>
  <c r="S3324" i="1"/>
  <c r="AK3324" i="1" s="1"/>
  <c r="AK3546" i="1"/>
  <c r="AK3540" i="1"/>
  <c r="AK3534" i="1"/>
  <c r="AK3528" i="1"/>
  <c r="AK3522" i="1"/>
  <c r="AK3516" i="1"/>
  <c r="AK3510" i="1"/>
  <c r="AK3504" i="1"/>
  <c r="S3493" i="1"/>
  <c r="AK3493" i="1" s="1"/>
  <c r="S3490" i="1"/>
  <c r="AK3490" i="1" s="1"/>
  <c r="S3462" i="1"/>
  <c r="S3411" i="1"/>
  <c r="S3396" i="1"/>
  <c r="Z3458" i="1"/>
  <c r="AB3458" i="1" s="1"/>
  <c r="Z3449" i="1"/>
  <c r="AB3449" i="1" s="1"/>
  <c r="Z3434" i="1"/>
  <c r="AB3434" i="1" s="1"/>
  <c r="S3426" i="1"/>
  <c r="Z3413" i="1"/>
  <c r="AB3413" i="1" s="1"/>
  <c r="Z3409" i="1"/>
  <c r="AB3409" i="1" s="1"/>
  <c r="S3378" i="1"/>
  <c r="S3372" i="1"/>
  <c r="AK3372" i="1" s="1"/>
  <c r="S3366" i="1"/>
  <c r="AK3366" i="1" s="1"/>
  <c r="S3330" i="1"/>
  <c r="AK3300" i="1"/>
  <c r="AK3294" i="1"/>
  <c r="S3291" i="1"/>
  <c r="AK3291" i="1" s="1"/>
  <c r="AA3289" i="1"/>
  <c r="AK3285" i="1"/>
  <c r="S3271" i="1"/>
  <c r="Z3265" i="1"/>
  <c r="AB3265" i="1" s="1"/>
  <c r="S3253" i="1"/>
  <c r="AK3253" i="1" s="1"/>
  <c r="AA3241" i="1"/>
  <c r="S3234" i="1"/>
  <c r="AK3234" i="1" s="1"/>
  <c r="Z3228" i="1"/>
  <c r="AB3228" i="1" s="1"/>
  <c r="S3226" i="1"/>
  <c r="AK3226" i="1" s="1"/>
  <c r="S3158" i="1"/>
  <c r="S3044" i="1"/>
  <c r="AK3003" i="1"/>
  <c r="Z3270" i="1"/>
  <c r="AB3270" i="1" s="1"/>
  <c r="Z3252" i="1"/>
  <c r="AB3252" i="1" s="1"/>
  <c r="S3242" i="1"/>
  <c r="AK3242" i="1" s="1"/>
  <c r="Z3236" i="1"/>
  <c r="AB3236" i="1" s="1"/>
  <c r="S3222" i="1"/>
  <c r="AK3222" i="1" s="1"/>
  <c r="Z3218" i="1"/>
  <c r="AB3218" i="1" s="1"/>
  <c r="S3212" i="1"/>
  <c r="S3208" i="1"/>
  <c r="AK3208" i="1" s="1"/>
  <c r="S3042" i="1"/>
  <c r="AK3042" i="1" s="1"/>
  <c r="S3258" i="1"/>
  <c r="S3164" i="1"/>
  <c r="AK3286" i="1"/>
  <c r="AK3256" i="1"/>
  <c r="Z3254" i="1"/>
  <c r="AB3254" i="1" s="1"/>
  <c r="Z3246" i="1"/>
  <c r="AB3246" i="1" s="1"/>
  <c r="S3244" i="1"/>
  <c r="S3228" i="1"/>
  <c r="AK3228" i="1" s="1"/>
  <c r="Z3206" i="1"/>
  <c r="AB3206" i="1" s="1"/>
  <c r="S3236" i="1"/>
  <c r="S3218" i="1"/>
  <c r="S3202" i="1"/>
  <c r="S3289" i="1"/>
  <c r="S3281" i="1"/>
  <c r="AK3281" i="1" s="1"/>
  <c r="AA3255" i="1"/>
  <c r="S3196" i="1"/>
  <c r="AK3196" i="1" s="1"/>
  <c r="Z3194" i="1"/>
  <c r="AB3194" i="1" s="1"/>
  <c r="S3170" i="1"/>
  <c r="Z3084" i="1"/>
  <c r="AB3084" i="1" s="1"/>
  <c r="AK3405" i="1"/>
  <c r="AK3399" i="1"/>
  <c r="AK3393" i="1"/>
  <c r="AK3387" i="1"/>
  <c r="AK3381" i="1"/>
  <c r="AK3375" i="1"/>
  <c r="AK3369" i="1"/>
  <c r="AK3363" i="1"/>
  <c r="AK3357" i="1"/>
  <c r="AK3351" i="1"/>
  <c r="AK3345" i="1"/>
  <c r="AK3339" i="1"/>
  <c r="AK3333" i="1"/>
  <c r="AK3327" i="1"/>
  <c r="AK3321" i="1"/>
  <c r="AK3315" i="1"/>
  <c r="AK3309" i="1"/>
  <c r="AK3303" i="1"/>
  <c r="AK3297" i="1"/>
  <c r="Z3282" i="1"/>
  <c r="AB3282" i="1" s="1"/>
  <c r="S3270" i="1"/>
  <c r="S3252" i="1"/>
  <c r="S3246" i="1"/>
  <c r="AK3246" i="1" s="1"/>
  <c r="Z3240" i="1"/>
  <c r="AB3240" i="1" s="1"/>
  <c r="S3238" i="1"/>
  <c r="S3214" i="1"/>
  <c r="S3206" i="1"/>
  <c r="AK3206" i="1" s="1"/>
  <c r="S3190" i="1"/>
  <c r="AM3007" i="1"/>
  <c r="S2994" i="1"/>
  <c r="AK2994" i="1" s="1"/>
  <c r="S3230" i="1"/>
  <c r="S3224" i="1"/>
  <c r="S3210" i="1"/>
  <c r="S3200" i="1"/>
  <c r="AK3200" i="1" s="1"/>
  <c r="S3176" i="1"/>
  <c r="Z3152" i="1"/>
  <c r="AB3152" i="1" s="1"/>
  <c r="AK3033" i="1"/>
  <c r="Z3204" i="1"/>
  <c r="AB3204" i="1" s="1"/>
  <c r="S3194" i="1"/>
  <c r="Z3138" i="1"/>
  <c r="AB3138" i="1" s="1"/>
  <c r="Z3090" i="1"/>
  <c r="AB3090" i="1" s="1"/>
  <c r="Z3058" i="1"/>
  <c r="AB3058" i="1" s="1"/>
  <c r="AK3015" i="1"/>
  <c r="S3240" i="1"/>
  <c r="S3232" i="1"/>
  <c r="AK3232" i="1" s="1"/>
  <c r="S3220" i="1"/>
  <c r="S3188" i="1"/>
  <c r="AK3188" i="1" s="1"/>
  <c r="S3182" i="1"/>
  <c r="AK3182" i="1" s="1"/>
  <c r="S3068" i="1"/>
  <c r="AK3068" i="1" s="1"/>
  <c r="AK2973" i="1"/>
  <c r="AK3473" i="1"/>
  <c r="AK3467" i="1"/>
  <c r="AK3461" i="1"/>
  <c r="AK3455" i="1"/>
  <c r="AK3449" i="1"/>
  <c r="AK3443" i="1"/>
  <c r="AK3437" i="1"/>
  <c r="AK3431" i="1"/>
  <c r="AK3425" i="1"/>
  <c r="AK3419" i="1"/>
  <c r="AK3413" i="1"/>
  <c r="AK3407" i="1"/>
  <c r="AK3401" i="1"/>
  <c r="AK3395" i="1"/>
  <c r="AK3389" i="1"/>
  <c r="AK3383" i="1"/>
  <c r="AK3377" i="1"/>
  <c r="AK3371" i="1"/>
  <c r="AK3365" i="1"/>
  <c r="AK3359" i="1"/>
  <c r="AK3353" i="1"/>
  <c r="AK3347" i="1"/>
  <c r="AK3341" i="1"/>
  <c r="AK3335" i="1"/>
  <c r="AK3329" i="1"/>
  <c r="AK3323" i="1"/>
  <c r="AK3317" i="1"/>
  <c r="AK3311" i="1"/>
  <c r="AK3305" i="1"/>
  <c r="AK3299" i="1"/>
  <c r="S3264" i="1"/>
  <c r="Z3242" i="1"/>
  <c r="AB3242" i="1" s="1"/>
  <c r="Z3222" i="1"/>
  <c r="AB3222" i="1" s="1"/>
  <c r="S3216" i="1"/>
  <c r="AK3216" i="1" s="1"/>
  <c r="Z3212" i="1"/>
  <c r="AB3212" i="1" s="1"/>
  <c r="Z3192" i="1"/>
  <c r="AB3192" i="1" s="1"/>
  <c r="Z3132" i="1"/>
  <c r="AB3132" i="1" s="1"/>
  <c r="AK3274" i="1"/>
  <c r="AK3262" i="1"/>
  <c r="Z3260" i="1"/>
  <c r="AB3260" i="1" s="1"/>
  <c r="S3204" i="1"/>
  <c r="AK3204" i="1" s="1"/>
  <c r="Z3096" i="1"/>
  <c r="AB3096" i="1" s="1"/>
  <c r="Z3072" i="1"/>
  <c r="AB3072" i="1" s="1"/>
  <c r="AK3058" i="1"/>
  <c r="S3057" i="1"/>
  <c r="AK3012" i="1"/>
  <c r="AK3031" i="1"/>
  <c r="S2996" i="1"/>
  <c r="S2979" i="1"/>
  <c r="AK2979" i="1" s="1"/>
  <c r="AK2961" i="1"/>
  <c r="S2960" i="1"/>
  <c r="AK2960" i="1" s="1"/>
  <c r="S2952" i="1"/>
  <c r="AK2952" i="1" s="1"/>
  <c r="AK2820" i="1"/>
  <c r="AK3184" i="1"/>
  <c r="AK3178" i="1"/>
  <c r="AK3172" i="1"/>
  <c r="AK3166" i="1"/>
  <c r="AK3160" i="1"/>
  <c r="AK3154" i="1"/>
  <c r="AK3148" i="1"/>
  <c r="AK3142" i="1"/>
  <c r="AK3136" i="1"/>
  <c r="AK3130" i="1"/>
  <c r="AK3124" i="1"/>
  <c r="AK3118" i="1"/>
  <c r="AK3112" i="1"/>
  <c r="AK3106" i="1"/>
  <c r="AK3100" i="1"/>
  <c r="AK3094" i="1"/>
  <c r="AK3088" i="1"/>
  <c r="AK3082" i="1"/>
  <c r="AK3076" i="1"/>
  <c r="S3002" i="1"/>
  <c r="AK3002" i="1" s="1"/>
  <c r="AK2997" i="1"/>
  <c r="S2966" i="1"/>
  <c r="S2972" i="1"/>
  <c r="AM3039" i="1"/>
  <c r="Z3004" i="1"/>
  <c r="AB3004" i="1" s="1"/>
  <c r="S2978" i="1"/>
  <c r="Z2962" i="1"/>
  <c r="AB2962" i="1" s="1"/>
  <c r="S2958" i="1"/>
  <c r="AM2849" i="1"/>
  <c r="S3069" i="1"/>
  <c r="AK3069" i="1" s="1"/>
  <c r="S3055" i="1"/>
  <c r="AA3036" i="1"/>
  <c r="S3035" i="1"/>
  <c r="S3021" i="1"/>
  <c r="S3011" i="1"/>
  <c r="AK3011" i="1" s="1"/>
  <c r="Z2968" i="1"/>
  <c r="AB2968" i="1" s="1"/>
  <c r="S2964" i="1"/>
  <c r="AK2964" i="1" s="1"/>
  <c r="AK3198" i="1"/>
  <c r="AK3192" i="1"/>
  <c r="AK3186" i="1"/>
  <c r="AK3180" i="1"/>
  <c r="AK3174" i="1"/>
  <c r="AK3168" i="1"/>
  <c r="AK3162" i="1"/>
  <c r="AK3156" i="1"/>
  <c r="AK3150" i="1"/>
  <c r="AK3144" i="1"/>
  <c r="AK3138" i="1"/>
  <c r="AK3132" i="1"/>
  <c r="AK3126" i="1"/>
  <c r="AK3120" i="1"/>
  <c r="AK3114" i="1"/>
  <c r="AK3108" i="1"/>
  <c r="AK3102" i="1"/>
  <c r="AK3096" i="1"/>
  <c r="AK3090" i="1"/>
  <c r="AK3084" i="1"/>
  <c r="AK3078" i="1"/>
  <c r="AK3072" i="1"/>
  <c r="Z2998" i="1"/>
  <c r="AB2998" i="1" s="1"/>
  <c r="Z2974" i="1"/>
  <c r="AB2974" i="1" s="1"/>
  <c r="S2970" i="1"/>
  <c r="S3005" i="1"/>
  <c r="AK3005" i="1" s="1"/>
  <c r="S2984" i="1"/>
  <c r="S2976" i="1"/>
  <c r="AK2976" i="1" s="1"/>
  <c r="AK3091" i="1"/>
  <c r="AK3085" i="1"/>
  <c r="AK3079" i="1"/>
  <c r="AK3073" i="1"/>
  <c r="S3041" i="1"/>
  <c r="Z2980" i="1"/>
  <c r="AB2980" i="1" s="1"/>
  <c r="S2948" i="1"/>
  <c r="AM2920" i="1"/>
  <c r="AK3056" i="1"/>
  <c r="S3029" i="1"/>
  <c r="AK3029" i="1" s="1"/>
  <c r="S3026" i="1"/>
  <c r="S3014" i="1"/>
  <c r="AK3014" i="1" s="1"/>
  <c r="S2982" i="1"/>
  <c r="AK2982" i="1" s="1"/>
  <c r="S2946" i="1"/>
  <c r="AK2946" i="1" s="1"/>
  <c r="AK3152" i="1"/>
  <c r="AK3146" i="1"/>
  <c r="AK3140" i="1"/>
  <c r="AK3134" i="1"/>
  <c r="AK3128" i="1"/>
  <c r="AK3122" i="1"/>
  <c r="AK3116" i="1"/>
  <c r="AK3110" i="1"/>
  <c r="AK3104" i="1"/>
  <c r="AK3098" i="1"/>
  <c r="AK3092" i="1"/>
  <c r="AK3086" i="1"/>
  <c r="AK3080" i="1"/>
  <c r="AK3074" i="1"/>
  <c r="S3053" i="1"/>
  <c r="AK3053" i="1" s="1"/>
  <c r="AA3048" i="1"/>
  <c r="S3047" i="1"/>
  <c r="S3038" i="1"/>
  <c r="AK3038" i="1" s="1"/>
  <c r="S3036" i="1"/>
  <c r="AK3036" i="1" s="1"/>
  <c r="AM3018" i="1"/>
  <c r="Z3016" i="1"/>
  <c r="AB3016" i="1" s="1"/>
  <c r="S2990" i="1"/>
  <c r="Z3030" i="1"/>
  <c r="AB3030" i="1" s="1"/>
  <c r="S3023" i="1"/>
  <c r="S3017" i="1"/>
  <c r="AK3017" i="1" s="1"/>
  <c r="S3008" i="1"/>
  <c r="S2988" i="1"/>
  <c r="S2954" i="1"/>
  <c r="AK2942" i="1"/>
  <c r="AK2936" i="1"/>
  <c r="AK2930" i="1"/>
  <c r="AK2924" i="1"/>
  <c r="AK2918" i="1"/>
  <c r="AK2912" i="1"/>
  <c r="AK2906" i="1"/>
  <c r="AK2900" i="1"/>
  <c r="AK2894" i="1"/>
  <c r="AK2888" i="1"/>
  <c r="AK2882" i="1"/>
  <c r="AK2876" i="1"/>
  <c r="AK2870" i="1"/>
  <c r="AK2864" i="1"/>
  <c r="AK2858" i="1"/>
  <c r="AK2852" i="1"/>
  <c r="AK2846" i="1"/>
  <c r="AK2840" i="1"/>
  <c r="S2797" i="1"/>
  <c r="AK2797" i="1" s="1"/>
  <c r="S2775" i="1"/>
  <c r="S2765" i="1"/>
  <c r="S2755" i="1"/>
  <c r="Z2739" i="1"/>
  <c r="AB2739" i="1" s="1"/>
  <c r="Z2721" i="1"/>
  <c r="AB2721" i="1" s="1"/>
  <c r="Z2698" i="1"/>
  <c r="AB2698" i="1" s="1"/>
  <c r="AA2698" i="1"/>
  <c r="Z2692" i="1"/>
  <c r="AB2692" i="1" s="1"/>
  <c r="AA2692" i="1"/>
  <c r="S2667" i="1"/>
  <c r="AK2572" i="1"/>
  <c r="AM2563" i="1"/>
  <c r="S2408" i="1"/>
  <c r="AK2408" i="1" s="1"/>
  <c r="S2817" i="1"/>
  <c r="S2745" i="1"/>
  <c r="S2709" i="1"/>
  <c r="Z2704" i="1"/>
  <c r="AB2704" i="1" s="1"/>
  <c r="AA2704" i="1"/>
  <c r="S2673" i="1"/>
  <c r="AK2673" i="1" s="1"/>
  <c r="S2595" i="1"/>
  <c r="S2574" i="1"/>
  <c r="AK2574" i="1" s="1"/>
  <c r="AK2545" i="1"/>
  <c r="S2289" i="1"/>
  <c r="AK2289" i="1" s="1"/>
  <c r="AK2830" i="1"/>
  <c r="Z2825" i="1"/>
  <c r="AB2825" i="1" s="1"/>
  <c r="Z2809" i="1"/>
  <c r="AB2809" i="1" s="1"/>
  <c r="S2805" i="1"/>
  <c r="S2791" i="1"/>
  <c r="AK2791" i="1" s="1"/>
  <c r="Z2777" i="1"/>
  <c r="AB2777" i="1" s="1"/>
  <c r="Z2771" i="1"/>
  <c r="AB2771" i="1" s="1"/>
  <c r="Z2759" i="1"/>
  <c r="AB2759" i="1" s="1"/>
  <c r="S2749" i="1"/>
  <c r="AK2749" i="1" s="1"/>
  <c r="AK2656" i="1"/>
  <c r="AK2800" i="1"/>
  <c r="S2739" i="1"/>
  <c r="S2721" i="1"/>
  <c r="Z2686" i="1"/>
  <c r="AB2686" i="1" s="1"/>
  <c r="AA2686" i="1"/>
  <c r="Z2637" i="1"/>
  <c r="AB2637" i="1" s="1"/>
  <c r="AA2637" i="1"/>
  <c r="S2307" i="1"/>
  <c r="S2823" i="1"/>
  <c r="Z2807" i="1"/>
  <c r="AB2807" i="1" s="1"/>
  <c r="S2799" i="1"/>
  <c r="S2785" i="1"/>
  <c r="AK2785" i="1" s="1"/>
  <c r="S2767" i="1"/>
  <c r="AK2767" i="1" s="1"/>
  <c r="Z2753" i="1"/>
  <c r="AB2753" i="1" s="1"/>
  <c r="S2743" i="1"/>
  <c r="AK2743" i="1" s="1"/>
  <c r="S2733" i="1"/>
  <c r="Z2716" i="1"/>
  <c r="AB2716" i="1" s="1"/>
  <c r="AA2716" i="1"/>
  <c r="Z2705" i="1"/>
  <c r="AB2705" i="1" s="1"/>
  <c r="S2703" i="1"/>
  <c r="S2697" i="1"/>
  <c r="S2691" i="1"/>
  <c r="Z2831" i="1"/>
  <c r="AB2831" i="1" s="1"/>
  <c r="Z2806" i="1"/>
  <c r="AB2806" i="1" s="1"/>
  <c r="Z2787" i="1"/>
  <c r="AB2787" i="1" s="1"/>
  <c r="S2782" i="1"/>
  <c r="S2759" i="1"/>
  <c r="AK2759" i="1" s="1"/>
  <c r="Z2715" i="1"/>
  <c r="AB2715" i="1" s="1"/>
  <c r="AK2999" i="1"/>
  <c r="AK2993" i="1"/>
  <c r="AK2987" i="1"/>
  <c r="AK2981" i="1"/>
  <c r="AK2975" i="1"/>
  <c r="AK2969" i="1"/>
  <c r="AK2963" i="1"/>
  <c r="AK2957" i="1"/>
  <c r="AK2951" i="1"/>
  <c r="AK2945" i="1"/>
  <c r="AK2939" i="1"/>
  <c r="AK2933" i="1"/>
  <c r="AK2927" i="1"/>
  <c r="AK2921" i="1"/>
  <c r="AK2915" i="1"/>
  <c r="AK2909" i="1"/>
  <c r="AK2903" i="1"/>
  <c r="AK2897" i="1"/>
  <c r="AK2891" i="1"/>
  <c r="AK2885" i="1"/>
  <c r="AK2879" i="1"/>
  <c r="AK2873" i="1"/>
  <c r="AK2867" i="1"/>
  <c r="AK2861" i="1"/>
  <c r="AK2855" i="1"/>
  <c r="AK2849" i="1"/>
  <c r="AK2843" i="1"/>
  <c r="S2793" i="1"/>
  <c r="S2779" i="1"/>
  <c r="S2763" i="1"/>
  <c r="Z2757" i="1"/>
  <c r="AB2757" i="1" s="1"/>
  <c r="Z2746" i="1"/>
  <c r="AB2746" i="1" s="1"/>
  <c r="S2737" i="1"/>
  <c r="Z2728" i="1"/>
  <c r="AB2728" i="1" s="1"/>
  <c r="AA2728" i="1"/>
  <c r="Z2680" i="1"/>
  <c r="AB2680" i="1" s="1"/>
  <c r="AA2680" i="1"/>
  <c r="AK2674" i="1"/>
  <c r="AK2668" i="1"/>
  <c r="AM2646" i="1"/>
  <c r="S2634" i="1"/>
  <c r="AK2626" i="1"/>
  <c r="Z2830" i="1"/>
  <c r="AB2830" i="1" s="1"/>
  <c r="S2829" i="1"/>
  <c r="AK2829" i="1" s="1"/>
  <c r="Z2800" i="1"/>
  <c r="AB2800" i="1" s="1"/>
  <c r="Z2797" i="1"/>
  <c r="AB2797" i="1" s="1"/>
  <c r="Z2781" i="1"/>
  <c r="AB2781" i="1" s="1"/>
  <c r="Z2769" i="1"/>
  <c r="AB2769" i="1" s="1"/>
  <c r="S2753" i="1"/>
  <c r="Z2727" i="1"/>
  <c r="AB2727" i="1" s="1"/>
  <c r="S2685" i="1"/>
  <c r="AK2685" i="1" s="1"/>
  <c r="Z2679" i="1"/>
  <c r="AB2679" i="1" s="1"/>
  <c r="S2649" i="1"/>
  <c r="AK2632" i="1"/>
  <c r="AA2599" i="1"/>
  <c r="Z2599" i="1"/>
  <c r="AB2599" i="1" s="1"/>
  <c r="AK2940" i="1"/>
  <c r="AK2934" i="1"/>
  <c r="AK2928" i="1"/>
  <c r="AK2922" i="1"/>
  <c r="AK2916" i="1"/>
  <c r="AK2910" i="1"/>
  <c r="AK2904" i="1"/>
  <c r="AK2898" i="1"/>
  <c r="AK2892" i="1"/>
  <c r="AM2887" i="1"/>
  <c r="AK2886" i="1"/>
  <c r="AK2880" i="1"/>
  <c r="AK2874" i="1"/>
  <c r="AK2868" i="1"/>
  <c r="AK2862" i="1"/>
  <c r="AK2856" i="1"/>
  <c r="AK2850" i="1"/>
  <c r="AK2844" i="1"/>
  <c r="S2824" i="1"/>
  <c r="S2787" i="1"/>
  <c r="S2773" i="1"/>
  <c r="AK2773" i="1" s="1"/>
  <c r="S2715" i="1"/>
  <c r="AK2715" i="1" s="1"/>
  <c r="S2655" i="1"/>
  <c r="Z2821" i="1"/>
  <c r="AB2821" i="1" s="1"/>
  <c r="S2811" i="1"/>
  <c r="AK2811" i="1" s="1"/>
  <c r="Z2794" i="1"/>
  <c r="AB2794" i="1" s="1"/>
  <c r="Z2791" i="1"/>
  <c r="AB2791" i="1" s="1"/>
  <c r="Z2775" i="1"/>
  <c r="AB2775" i="1" s="1"/>
  <c r="S2757" i="1"/>
  <c r="S2747" i="1"/>
  <c r="AK2747" i="1" s="1"/>
  <c r="Z2710" i="1"/>
  <c r="AB2710" i="1" s="1"/>
  <c r="AA2710" i="1"/>
  <c r="AK2698" i="1"/>
  <c r="AK2692" i="1"/>
  <c r="Z2674" i="1"/>
  <c r="AB2674" i="1" s="1"/>
  <c r="AA2674" i="1"/>
  <c r="AM2655" i="1"/>
  <c r="S2535" i="1"/>
  <c r="S2835" i="1"/>
  <c r="AL2835" i="1" s="1"/>
  <c r="S2803" i="1"/>
  <c r="AK2803" i="1" s="1"/>
  <c r="S2781" i="1"/>
  <c r="S2769" i="1"/>
  <c r="S2761" i="1"/>
  <c r="AK2761" i="1" s="1"/>
  <c r="S2727" i="1"/>
  <c r="AK2727" i="1" s="1"/>
  <c r="S2679" i="1"/>
  <c r="S2661" i="1"/>
  <c r="AK2661" i="1" s="1"/>
  <c r="Z2643" i="1"/>
  <c r="AB2643" i="1" s="1"/>
  <c r="AA2643" i="1"/>
  <c r="Z2819" i="1"/>
  <c r="AB2819" i="1" s="1"/>
  <c r="Z2805" i="1"/>
  <c r="AB2805" i="1" s="1"/>
  <c r="Z2788" i="1"/>
  <c r="AB2788" i="1" s="1"/>
  <c r="Z2764" i="1"/>
  <c r="AB2764" i="1" s="1"/>
  <c r="S2751" i="1"/>
  <c r="S2741" i="1"/>
  <c r="Z2722" i="1"/>
  <c r="AB2722" i="1" s="1"/>
  <c r="AA2722" i="1"/>
  <c r="Z2711" i="1"/>
  <c r="AB2711" i="1" s="1"/>
  <c r="AK2639" i="1"/>
  <c r="AA2689" i="1"/>
  <c r="AA2683" i="1"/>
  <c r="AA2677" i="1"/>
  <c r="AA2671" i="1"/>
  <c r="AA2665" i="1"/>
  <c r="AA2659" i="1"/>
  <c r="AA2653" i="1"/>
  <c r="AA2648" i="1"/>
  <c r="AA2631" i="1"/>
  <c r="S2628" i="1"/>
  <c r="AK2628" i="1" s="1"/>
  <c r="S2608" i="1"/>
  <c r="Z2602" i="1"/>
  <c r="AB2602" i="1" s="1"/>
  <c r="Z2593" i="1"/>
  <c r="AB2593" i="1" s="1"/>
  <c r="S2592" i="1"/>
  <c r="AK2592" i="1" s="1"/>
  <c r="Z2591" i="1"/>
  <c r="AB2591" i="1" s="1"/>
  <c r="Z2588" i="1"/>
  <c r="AB2588" i="1" s="1"/>
  <c r="S2566" i="1"/>
  <c r="S2541" i="1"/>
  <c r="AK2541" i="1" s="1"/>
  <c r="Z2518" i="1"/>
  <c r="AB2518" i="1" s="1"/>
  <c r="Z2513" i="1"/>
  <c r="AB2513" i="1" s="1"/>
  <c r="AK2384" i="1"/>
  <c r="S2292" i="1"/>
  <c r="AK2735" i="1"/>
  <c r="AK2729" i="1"/>
  <c r="AK2723" i="1"/>
  <c r="AK2717" i="1"/>
  <c r="AK2711" i="1"/>
  <c r="AK2705" i="1"/>
  <c r="AK2699" i="1"/>
  <c r="AK2693" i="1"/>
  <c r="S2589" i="1"/>
  <c r="S2547" i="1"/>
  <c r="S2331" i="1"/>
  <c r="AK2331" i="1" s="1"/>
  <c r="S2622" i="1"/>
  <c r="S2586" i="1"/>
  <c r="AL2586" i="1" s="1"/>
  <c r="S2577" i="1"/>
  <c r="Z2561" i="1"/>
  <c r="AB2561" i="1" s="1"/>
  <c r="S2559" i="1"/>
  <c r="AK2559" i="1" s="1"/>
  <c r="S2553" i="1"/>
  <c r="AK2553" i="1" s="1"/>
  <c r="Z2543" i="1"/>
  <c r="AB2543" i="1" s="1"/>
  <c r="Z2501" i="1"/>
  <c r="AB2501" i="1" s="1"/>
  <c r="Z2435" i="1"/>
  <c r="AB2435" i="1" s="1"/>
  <c r="S2377" i="1"/>
  <c r="AK2377" i="1" s="1"/>
  <c r="S2365" i="1"/>
  <c r="AK2365" i="1" s="1"/>
  <c r="S2316" i="1"/>
  <c r="AK2316" i="1" s="1"/>
  <c r="S2637" i="1"/>
  <c r="S2619" i="1"/>
  <c r="S2583" i="1"/>
  <c r="AK2583" i="1" s="1"/>
  <c r="S2580" i="1"/>
  <c r="Z2564" i="1"/>
  <c r="AB2564" i="1" s="1"/>
  <c r="S2562" i="1"/>
  <c r="AK2562" i="1" s="1"/>
  <c r="Z2549" i="1"/>
  <c r="AB2549" i="1" s="1"/>
  <c r="Z2500" i="1"/>
  <c r="AB2500" i="1" s="1"/>
  <c r="Z2495" i="1"/>
  <c r="AB2495" i="1" s="1"/>
  <c r="Z2440" i="1"/>
  <c r="AB2440" i="1" s="1"/>
  <c r="S2401" i="1"/>
  <c r="AK2401" i="1" s="1"/>
  <c r="Z2638" i="1"/>
  <c r="AB2638" i="1" s="1"/>
  <c r="Z2627" i="1"/>
  <c r="AB2627" i="1" s="1"/>
  <c r="Z2617" i="1"/>
  <c r="AB2617" i="1" s="1"/>
  <c r="S2616" i="1"/>
  <c r="AK2616" i="1" s="1"/>
  <c r="Z2615" i="1"/>
  <c r="AB2615" i="1" s="1"/>
  <c r="Z2612" i="1"/>
  <c r="AB2612" i="1" s="1"/>
  <c r="Z2590" i="1"/>
  <c r="AB2590" i="1" s="1"/>
  <c r="Z2581" i="1"/>
  <c r="AB2581" i="1" s="1"/>
  <c r="S2538" i="1"/>
  <c r="Z2536" i="1"/>
  <c r="AB2536" i="1" s="1"/>
  <c r="Z2494" i="1"/>
  <c r="AB2494" i="1" s="1"/>
  <c r="Z2416" i="1"/>
  <c r="AB2416" i="1" s="1"/>
  <c r="AK2731" i="1"/>
  <c r="AK2725" i="1"/>
  <c r="AK2719" i="1"/>
  <c r="AK2713" i="1"/>
  <c r="AK2707" i="1"/>
  <c r="AK2701" i="1"/>
  <c r="AK2695" i="1"/>
  <c r="AK2689" i="1"/>
  <c r="AK2683" i="1"/>
  <c r="AK2677" i="1"/>
  <c r="AK2671" i="1"/>
  <c r="AK2665" i="1"/>
  <c r="AK2659" i="1"/>
  <c r="AK2653" i="1"/>
  <c r="S2648" i="1"/>
  <c r="S2613" i="1"/>
  <c r="AK2613" i="1" s="1"/>
  <c r="S2544" i="1"/>
  <c r="S2340" i="1"/>
  <c r="AK2340" i="1" s="1"/>
  <c r="AA2668" i="1"/>
  <c r="AA2662" i="1"/>
  <c r="AA2656" i="1"/>
  <c r="AA2650" i="1"/>
  <c r="S2641" i="1"/>
  <c r="AA2639" i="1"/>
  <c r="S2631" i="1"/>
  <c r="Z2620" i="1"/>
  <c r="AB2620" i="1" s="1"/>
  <c r="Z2611" i="1"/>
  <c r="AB2611" i="1" s="1"/>
  <c r="S2610" i="1"/>
  <c r="Z2609" i="1"/>
  <c r="AB2609" i="1" s="1"/>
  <c r="Z2606" i="1"/>
  <c r="AB2606" i="1" s="1"/>
  <c r="S2590" i="1"/>
  <c r="Z2584" i="1"/>
  <c r="AB2584" i="1" s="1"/>
  <c r="Z2578" i="1"/>
  <c r="AB2578" i="1" s="1"/>
  <c r="Z2567" i="1"/>
  <c r="AB2567" i="1" s="1"/>
  <c r="S2565" i="1"/>
  <c r="Z2560" i="1"/>
  <c r="AB2560" i="1" s="1"/>
  <c r="S2550" i="1"/>
  <c r="AK2550" i="1" s="1"/>
  <c r="Z2548" i="1"/>
  <c r="AB2548" i="1" s="1"/>
  <c r="Z2534" i="1"/>
  <c r="AB2534" i="1" s="1"/>
  <c r="Z2632" i="1"/>
  <c r="AB2632" i="1" s="1"/>
  <c r="S2607" i="1"/>
  <c r="S2568" i="1"/>
  <c r="S2556" i="1"/>
  <c r="Z2554" i="1"/>
  <c r="AB2554" i="1" s="1"/>
  <c r="Z2422" i="1"/>
  <c r="AB2422" i="1" s="1"/>
  <c r="S2267" i="1"/>
  <c r="AK2267" i="1" s="1"/>
  <c r="S2604" i="1"/>
  <c r="S2370" i="1"/>
  <c r="S2625" i="1"/>
  <c r="S2601" i="1"/>
  <c r="Z2552" i="1"/>
  <c r="AB2552" i="1" s="1"/>
  <c r="Z2531" i="1"/>
  <c r="AB2531" i="1" s="1"/>
  <c r="Z2626" i="1"/>
  <c r="AB2626" i="1" s="1"/>
  <c r="Z2608" i="1"/>
  <c r="AB2608" i="1" s="1"/>
  <c r="S2598" i="1"/>
  <c r="S2571" i="1"/>
  <c r="AK2571" i="1" s="1"/>
  <c r="Z2566" i="1"/>
  <c r="AB2566" i="1" s="1"/>
  <c r="AM2549" i="1"/>
  <c r="Z2530" i="1"/>
  <c r="AB2530" i="1" s="1"/>
  <c r="Z2428" i="1"/>
  <c r="AB2428" i="1" s="1"/>
  <c r="S2291" i="1"/>
  <c r="S2279" i="1"/>
  <c r="AK2529" i="1"/>
  <c r="AK2523" i="1"/>
  <c r="AK2517" i="1"/>
  <c r="AK2511" i="1"/>
  <c r="AK2505" i="1"/>
  <c r="AK2499" i="1"/>
  <c r="AK2493" i="1"/>
  <c r="AK2487" i="1"/>
  <c r="AK2481" i="1"/>
  <c r="AK2475" i="1"/>
  <c r="AK2469" i="1"/>
  <c r="AK2463" i="1"/>
  <c r="AK2457" i="1"/>
  <c r="AK2451" i="1"/>
  <c r="AK2445" i="1"/>
  <c r="AK2439" i="1"/>
  <c r="AK2433" i="1"/>
  <c r="AK2427" i="1"/>
  <c r="AK2421" i="1"/>
  <c r="S2411" i="1"/>
  <c r="AK2405" i="1"/>
  <c r="S2387" i="1"/>
  <c r="AK2381" i="1"/>
  <c r="S2369" i="1"/>
  <c r="S2355" i="1"/>
  <c r="S2347" i="1"/>
  <c r="AK2347" i="1" s="1"/>
  <c r="S2339" i="1"/>
  <c r="AK2339" i="1" s="1"/>
  <c r="S2323" i="1"/>
  <c r="S2315" i="1"/>
  <c r="S2299" i="1"/>
  <c r="AK2299" i="1" s="1"/>
  <c r="S2273" i="1"/>
  <c r="S2261" i="1"/>
  <c r="AA2479" i="1"/>
  <c r="AA2473" i="1"/>
  <c r="AA2467" i="1"/>
  <c r="AA2461" i="1"/>
  <c r="AA2455" i="1"/>
  <c r="AA2449" i="1"/>
  <c r="AA2443" i="1"/>
  <c r="S2393" i="1"/>
  <c r="AK2393" i="1" s="1"/>
  <c r="S2345" i="1"/>
  <c r="S2321" i="1"/>
  <c r="S2297" i="1"/>
  <c r="S2255" i="1"/>
  <c r="AK2255" i="1" s="1"/>
  <c r="AK2435" i="1"/>
  <c r="AK2429" i="1"/>
  <c r="AK2423" i="1"/>
  <c r="S2337" i="1"/>
  <c r="AK2337" i="1" s="1"/>
  <c r="S2313" i="1"/>
  <c r="AK2313" i="1" s="1"/>
  <c r="S2249" i="1"/>
  <c r="AK2249" i="1" s="1"/>
  <c r="S2389" i="1"/>
  <c r="S2358" i="1"/>
  <c r="AK2358" i="1" s="1"/>
  <c r="S2352" i="1"/>
  <c r="S2328" i="1"/>
  <c r="AK2328" i="1" s="1"/>
  <c r="S2304" i="1"/>
  <c r="S2286" i="1"/>
  <c r="AK2286" i="1" s="1"/>
  <c r="S2285" i="1"/>
  <c r="AK2285" i="1" s="1"/>
  <c r="AK2532" i="1"/>
  <c r="AK2526" i="1"/>
  <c r="AK2520" i="1"/>
  <c r="AK2514" i="1"/>
  <c r="AK2508" i="1"/>
  <c r="AK2502" i="1"/>
  <c r="AK2496" i="1"/>
  <c r="AK2490" i="1"/>
  <c r="AK2484" i="1"/>
  <c r="AK2478" i="1"/>
  <c r="AK2472" i="1"/>
  <c r="AK2466" i="1"/>
  <c r="AK2460" i="1"/>
  <c r="AK2454" i="1"/>
  <c r="AK2448" i="1"/>
  <c r="AK2442" i="1"/>
  <c r="AK2436" i="1"/>
  <c r="AK2430" i="1"/>
  <c r="AK2424" i="1"/>
  <c r="S2399" i="1"/>
  <c r="S2375" i="1"/>
  <c r="AK2375" i="1" s="1"/>
  <c r="S2367" i="1"/>
  <c r="S2357" i="1"/>
  <c r="AK2357" i="1" s="1"/>
  <c r="S2351" i="1"/>
  <c r="AK2351" i="1" s="1"/>
  <c r="S2335" i="1"/>
  <c r="AK2335" i="1" s="1"/>
  <c r="S2327" i="1"/>
  <c r="S2311" i="1"/>
  <c r="AK2311" i="1" s="1"/>
  <c r="S2303" i="1"/>
  <c r="S2343" i="1"/>
  <c r="AK2343" i="1" s="1"/>
  <c r="S2319" i="1"/>
  <c r="AK2319" i="1" s="1"/>
  <c r="S2295" i="1"/>
  <c r="AK2295" i="1" s="1"/>
  <c r="S2283" i="1"/>
  <c r="S2361" i="1"/>
  <c r="S2333" i="1"/>
  <c r="S2309" i="1"/>
  <c r="AK2309" i="1" s="1"/>
  <c r="AK2636" i="1"/>
  <c r="AK2630" i="1"/>
  <c r="AK2624" i="1"/>
  <c r="AK2618" i="1"/>
  <c r="AK2612" i="1"/>
  <c r="AK2606" i="1"/>
  <c r="AK2600" i="1"/>
  <c r="AK2594" i="1"/>
  <c r="AK2588" i="1"/>
  <c r="AK2582" i="1"/>
  <c r="AK2576" i="1"/>
  <c r="AK2570" i="1"/>
  <c r="AK2564" i="1"/>
  <c r="AK2558" i="1"/>
  <c r="AK2552" i="1"/>
  <c r="AK2546" i="1"/>
  <c r="AK2540" i="1"/>
  <c r="AK2534" i="1"/>
  <c r="AK2528" i="1"/>
  <c r="AK2522" i="1"/>
  <c r="AK2516" i="1"/>
  <c r="AK2510" i="1"/>
  <c r="AK2504" i="1"/>
  <c r="AK2498" i="1"/>
  <c r="AK2492" i="1"/>
  <c r="AK2486" i="1"/>
  <c r="AK2480" i="1"/>
  <c r="AK2474" i="1"/>
  <c r="AK2468" i="1"/>
  <c r="AK2462" i="1"/>
  <c r="AK2456" i="1"/>
  <c r="AK2450" i="1"/>
  <c r="AK2444" i="1"/>
  <c r="AK2438" i="1"/>
  <c r="AK2432" i="1"/>
  <c r="AK2426" i="1"/>
  <c r="AK2420" i="1"/>
  <c r="S2349" i="1"/>
  <c r="AK2349" i="1" s="1"/>
  <c r="S2325" i="1"/>
  <c r="S2301" i="1"/>
  <c r="AK2301" i="1" s="1"/>
  <c r="AK2186" i="1"/>
  <c r="S2182" i="1"/>
  <c r="AK2182" i="1" s="1"/>
  <c r="S2172" i="1"/>
  <c r="Z2156" i="1"/>
  <c r="AB2156" i="1" s="1"/>
  <c r="S2139" i="1"/>
  <c r="Z2135" i="1"/>
  <c r="AB2135" i="1" s="1"/>
  <c r="AA2134" i="1"/>
  <c r="S2127" i="1"/>
  <c r="Z2126" i="1"/>
  <c r="AB2126" i="1" s="1"/>
  <c r="AA2110" i="1"/>
  <c r="Z2104" i="1"/>
  <c r="AB2104" i="1" s="1"/>
  <c r="AA2104" i="1"/>
  <c r="S2100" i="1"/>
  <c r="AK2277" i="1"/>
  <c r="AK2271" i="1"/>
  <c r="AK2265" i="1"/>
  <c r="AK2259" i="1"/>
  <c r="AK2253" i="1"/>
  <c r="AK2247" i="1"/>
  <c r="AK2241" i="1"/>
  <c r="AK2235" i="1"/>
  <c r="AK2229" i="1"/>
  <c r="AK2223" i="1"/>
  <c r="AK2217" i="1"/>
  <c r="AK2211" i="1"/>
  <c r="AK2205" i="1"/>
  <c r="AK2199" i="1"/>
  <c r="S2190" i="1"/>
  <c r="AA2184" i="1"/>
  <c r="S2175" i="1"/>
  <c r="Z2153" i="1"/>
  <c r="AB2153" i="1" s="1"/>
  <c r="S2151" i="1"/>
  <c r="S2148" i="1"/>
  <c r="AK2148" i="1" s="1"/>
  <c r="Z2138" i="1"/>
  <c r="AB2138" i="1" s="1"/>
  <c r="Z2115" i="1"/>
  <c r="AB2115" i="1" s="1"/>
  <c r="S2112" i="1"/>
  <c r="S2094" i="1"/>
  <c r="Z2163" i="1"/>
  <c r="AB2163" i="1" s="1"/>
  <c r="Z2150" i="1"/>
  <c r="AB2150" i="1" s="1"/>
  <c r="S2142" i="1"/>
  <c r="AK2142" i="1" s="1"/>
  <c r="Z2080" i="1"/>
  <c r="AB2080" i="1" s="1"/>
  <c r="S2145" i="1"/>
  <c r="S2121" i="1"/>
  <c r="S2106" i="1"/>
  <c r="AK1961" i="1"/>
  <c r="AK1928" i="1"/>
  <c r="AK2191" i="1"/>
  <c r="AK2183" i="1"/>
  <c r="Z2155" i="1"/>
  <c r="AB2155" i="1" s="1"/>
  <c r="Z2144" i="1"/>
  <c r="AB2144" i="1" s="1"/>
  <c r="Z2137" i="1"/>
  <c r="AB2137" i="1" s="1"/>
  <c r="Z2133" i="1"/>
  <c r="AB2133" i="1" s="1"/>
  <c r="S2130" i="1"/>
  <c r="Z2119" i="1"/>
  <c r="AB2119" i="1" s="1"/>
  <c r="Z2109" i="1"/>
  <c r="AB2109" i="1" s="1"/>
  <c r="AK2243" i="1"/>
  <c r="AK2237" i="1"/>
  <c r="AK2231" i="1"/>
  <c r="AK2225" i="1"/>
  <c r="AK2219" i="1"/>
  <c r="AK2213" i="1"/>
  <c r="AK2207" i="1"/>
  <c r="AK2201" i="1"/>
  <c r="AK2195" i="1"/>
  <c r="AK2180" i="1"/>
  <c r="S2176" i="1"/>
  <c r="Z2193" i="1"/>
  <c r="AB2193" i="1" s="1"/>
  <c r="Z2154" i="1"/>
  <c r="AB2154" i="1" s="1"/>
  <c r="Z2149" i="1"/>
  <c r="AB2149" i="1" s="1"/>
  <c r="Z2136" i="1"/>
  <c r="AB2136" i="1" s="1"/>
  <c r="AA2122" i="1"/>
  <c r="S2115" i="1"/>
  <c r="Z2114" i="1"/>
  <c r="AB2114" i="1" s="1"/>
  <c r="Z2101" i="1"/>
  <c r="AB2101" i="1" s="1"/>
  <c r="S2163" i="1"/>
  <c r="S2124" i="1"/>
  <c r="S2103" i="1"/>
  <c r="AK1934" i="1"/>
  <c r="Z2167" i="1"/>
  <c r="AB2167" i="1" s="1"/>
  <c r="S2160" i="1"/>
  <c r="Z2148" i="1"/>
  <c r="AB2148" i="1" s="1"/>
  <c r="S2133" i="1"/>
  <c r="S2109" i="1"/>
  <c r="AK1946" i="1"/>
  <c r="S2171" i="1"/>
  <c r="Z2159" i="1"/>
  <c r="AB2159" i="1" s="1"/>
  <c r="S2157" i="1"/>
  <c r="Z2145" i="1"/>
  <c r="AB2145" i="1" s="1"/>
  <c r="Z2131" i="1"/>
  <c r="AB2131" i="1" s="1"/>
  <c r="Z2121" i="1"/>
  <c r="AB2121" i="1" s="1"/>
  <c r="S2118" i="1"/>
  <c r="AK2118" i="1" s="1"/>
  <c r="Z2098" i="1"/>
  <c r="AB2098" i="1" s="1"/>
  <c r="S2154" i="1"/>
  <c r="AK2154" i="1" s="1"/>
  <c r="S2136" i="1"/>
  <c r="AM2060" i="1"/>
  <c r="S1849" i="1"/>
  <c r="AK2088" i="1"/>
  <c r="AK2082" i="1"/>
  <c r="AK2076" i="1"/>
  <c r="AK2070" i="1"/>
  <c r="AK2064" i="1"/>
  <c r="AK2058" i="1"/>
  <c r="AK2052" i="1"/>
  <c r="AK2046" i="1"/>
  <c r="AK2040" i="1"/>
  <c r="AK2034" i="1"/>
  <c r="AK2028" i="1"/>
  <c r="AK2022" i="1"/>
  <c r="AK2016" i="1"/>
  <c r="AK2010" i="1"/>
  <c r="AK2004" i="1"/>
  <c r="AK1998" i="1"/>
  <c r="AK1992" i="1"/>
  <c r="AK1986" i="1"/>
  <c r="AK1980" i="1"/>
  <c r="AK1974" i="1"/>
  <c r="AK1968" i="1"/>
  <c r="AK1932" i="1"/>
  <c r="Z1896" i="1"/>
  <c r="AB1896" i="1" s="1"/>
  <c r="AA1965" i="1"/>
  <c r="S1960" i="1"/>
  <c r="S1945" i="1"/>
  <c r="S1938" i="1"/>
  <c r="AK1938" i="1" s="1"/>
  <c r="S1927" i="1"/>
  <c r="S1903" i="1"/>
  <c r="Z1902" i="1"/>
  <c r="AB1902" i="1" s="1"/>
  <c r="Z1901" i="1"/>
  <c r="AB1901" i="1" s="1"/>
  <c r="Z1961" i="1"/>
  <c r="AB1961" i="1" s="1"/>
  <c r="Z1959" i="1"/>
  <c r="AB1959" i="1" s="1"/>
  <c r="S1936" i="1"/>
  <c r="S1908" i="1"/>
  <c r="AK1908" i="1" s="1"/>
  <c r="AK1904" i="1"/>
  <c r="S1867" i="1"/>
  <c r="AK1867" i="1" s="1"/>
  <c r="S1837" i="1"/>
  <c r="S1896" i="1"/>
  <c r="AK1896" i="1" s="1"/>
  <c r="S1874" i="1"/>
  <c r="AK2096" i="1"/>
  <c r="AK2090" i="1"/>
  <c r="AK2084" i="1"/>
  <c r="AK2078" i="1"/>
  <c r="AK2072" i="1"/>
  <c r="AK2066" i="1"/>
  <c r="AK2060" i="1"/>
  <c r="AK2054" i="1"/>
  <c r="AK2048" i="1"/>
  <c r="AK2042" i="1"/>
  <c r="AK2036" i="1"/>
  <c r="AK2030" i="1"/>
  <c r="AK2024" i="1"/>
  <c r="AK2018" i="1"/>
  <c r="AK2012" i="1"/>
  <c r="AK2006" i="1"/>
  <c r="AK2000" i="1"/>
  <c r="AK1994" i="1"/>
  <c r="AK1988" i="1"/>
  <c r="AK1982" i="1"/>
  <c r="AK1976" i="1"/>
  <c r="AK1970" i="1"/>
  <c r="AK1964" i="1"/>
  <c r="S1902" i="1"/>
  <c r="S1873" i="1"/>
  <c r="AK1873" i="1" s="1"/>
  <c r="S1855" i="1"/>
  <c r="S1919" i="1"/>
  <c r="AK2097" i="1"/>
  <c r="AK2091" i="1"/>
  <c r="AK2085" i="1"/>
  <c r="AK2079" i="1"/>
  <c r="AK2073" i="1"/>
  <c r="AK2067" i="1"/>
  <c r="AK2061" i="1"/>
  <c r="AK2055" i="1"/>
  <c r="AK2049" i="1"/>
  <c r="AK2043" i="1"/>
  <c r="AK2037" i="1"/>
  <c r="AK2031" i="1"/>
  <c r="AK2025" i="1"/>
  <c r="AK2019" i="1"/>
  <c r="AK2013" i="1"/>
  <c r="AK2007" i="1"/>
  <c r="AK2001" i="1"/>
  <c r="AK1995" i="1"/>
  <c r="AK1989" i="1"/>
  <c r="AK1983" i="1"/>
  <c r="AK1977" i="1"/>
  <c r="AK1971" i="1"/>
  <c r="AK1965" i="1"/>
  <c r="S1942" i="1"/>
  <c r="AK1942" i="1" s="1"/>
  <c r="S1924" i="1"/>
  <c r="Z1914" i="1"/>
  <c r="AB1914" i="1" s="1"/>
  <c r="S1879" i="1"/>
  <c r="AK1868" i="1"/>
  <c r="S1843" i="1"/>
  <c r="AK1843" i="1" s="1"/>
  <c r="S1825" i="1"/>
  <c r="AK1825" i="1" s="1"/>
  <c r="S1891" i="1"/>
  <c r="AK1891" i="1" s="1"/>
  <c r="S1885" i="1"/>
  <c r="AK1885" i="1" s="1"/>
  <c r="AK1856" i="1"/>
  <c r="S1939" i="1"/>
  <c r="AK1939" i="1" s="1"/>
  <c r="Z1920" i="1"/>
  <c r="AB1920" i="1" s="1"/>
  <c r="S1914" i="1"/>
  <c r="S1861" i="1"/>
  <c r="AK1861" i="1" s="1"/>
  <c r="AK1826" i="1"/>
  <c r="AK2165" i="1"/>
  <c r="AK2159" i="1"/>
  <c r="AK2153" i="1"/>
  <c r="AK2147" i="1"/>
  <c r="AK2141" i="1"/>
  <c r="AK2135" i="1"/>
  <c r="AK2129" i="1"/>
  <c r="AK2123" i="1"/>
  <c r="AK2117" i="1"/>
  <c r="AK2111" i="1"/>
  <c r="AK2105" i="1"/>
  <c r="AK2099" i="1"/>
  <c r="AK2093" i="1"/>
  <c r="AK2087" i="1"/>
  <c r="AK2081" i="1"/>
  <c r="AK2075" i="1"/>
  <c r="AK2069" i="1"/>
  <c r="AK2063" i="1"/>
  <c r="AK2057" i="1"/>
  <c r="AK2051" i="1"/>
  <c r="AK2045" i="1"/>
  <c r="AK2039" i="1"/>
  <c r="AK2033" i="1"/>
  <c r="AK2027" i="1"/>
  <c r="AK2021" i="1"/>
  <c r="AK2015" i="1"/>
  <c r="AK2009" i="1"/>
  <c r="AK2003" i="1"/>
  <c r="AK1997" i="1"/>
  <c r="AK1991" i="1"/>
  <c r="AK1985" i="1"/>
  <c r="AK1979" i="1"/>
  <c r="AK1973" i="1"/>
  <c r="AK1967" i="1"/>
  <c r="S1930" i="1"/>
  <c r="AK1844" i="1"/>
  <c r="S1831" i="1"/>
  <c r="AK1831" i="1" s="1"/>
  <c r="AK1819" i="1"/>
  <c r="AK1813" i="1"/>
  <c r="AK1807" i="1"/>
  <c r="AK1801" i="1"/>
  <c r="S1785" i="1"/>
  <c r="Z1779" i="1"/>
  <c r="AB1779" i="1" s="1"/>
  <c r="S1772" i="1"/>
  <c r="AA1752" i="1"/>
  <c r="S1757" i="1"/>
  <c r="Z1756" i="1"/>
  <c r="AB1756" i="1" s="1"/>
  <c r="Z1745" i="1"/>
  <c r="AB1745" i="1" s="1"/>
  <c r="S1739" i="1"/>
  <c r="Z1743" i="1"/>
  <c r="AB1743" i="1" s="1"/>
  <c r="AA1743" i="1"/>
  <c r="S1733" i="1"/>
  <c r="S1727" i="1"/>
  <c r="AK1727" i="1" s="1"/>
  <c r="S1781" i="1"/>
  <c r="Z1771" i="1"/>
  <c r="AB1771" i="1" s="1"/>
  <c r="S1749" i="1"/>
  <c r="Z1744" i="1"/>
  <c r="AB1744" i="1" s="1"/>
  <c r="S1745" i="1"/>
  <c r="AK1786" i="1"/>
  <c r="S1769" i="1"/>
  <c r="S1763" i="1"/>
  <c r="S1752" i="1"/>
  <c r="AK1752" i="1" s="1"/>
  <c r="AK1918" i="1"/>
  <c r="AK1912" i="1"/>
  <c r="AK1906" i="1"/>
  <c r="AK1900" i="1"/>
  <c r="AK1894" i="1"/>
  <c r="AK1888" i="1"/>
  <c r="AK1882" i="1"/>
  <c r="AK1876" i="1"/>
  <c r="AK1870" i="1"/>
  <c r="AK1864" i="1"/>
  <c r="AK1858" i="1"/>
  <c r="AK1852" i="1"/>
  <c r="AK1846" i="1"/>
  <c r="AK1840" i="1"/>
  <c r="AK1834" i="1"/>
  <c r="AK1828" i="1"/>
  <c r="AK1822" i="1"/>
  <c r="AK1816" i="1"/>
  <c r="AK1810" i="1"/>
  <c r="AK1804" i="1"/>
  <c r="AK1798" i="1"/>
  <c r="AK1789" i="1"/>
  <c r="Z1768" i="1"/>
  <c r="AB1768" i="1" s="1"/>
  <c r="Z1761" i="1"/>
  <c r="AB1761" i="1" s="1"/>
  <c r="Z1751" i="1"/>
  <c r="AB1751" i="1" s="1"/>
  <c r="S1784" i="1"/>
  <c r="S1775" i="1"/>
  <c r="S1755" i="1"/>
  <c r="AK1913" i="1"/>
  <c r="AK1907" i="1"/>
  <c r="AK1901" i="1"/>
  <c r="AK1895" i="1"/>
  <c r="AK1889" i="1"/>
  <c r="AK1883" i="1"/>
  <c r="AK1877" i="1"/>
  <c r="AK1871" i="1"/>
  <c r="AK1865" i="1"/>
  <c r="AK1859" i="1"/>
  <c r="AK1853" i="1"/>
  <c r="AK1847" i="1"/>
  <c r="AK1841" i="1"/>
  <c r="AK1835" i="1"/>
  <c r="AK1829" i="1"/>
  <c r="AK1823" i="1"/>
  <c r="AK1817" i="1"/>
  <c r="AK1811" i="1"/>
  <c r="AK1805" i="1"/>
  <c r="AK1799" i="1"/>
  <c r="AK1795" i="1"/>
  <c r="AA1776" i="1"/>
  <c r="AA1764" i="1"/>
  <c r="S1751" i="1"/>
  <c r="Z1750" i="1"/>
  <c r="AB1750" i="1" s="1"/>
  <c r="AK1890" i="1"/>
  <c r="AK1884" i="1"/>
  <c r="AK1878" i="1"/>
  <c r="AK1872" i="1"/>
  <c r="AK1866" i="1"/>
  <c r="AK1860" i="1"/>
  <c r="AK1854" i="1"/>
  <c r="AK1848" i="1"/>
  <c r="AK1842" i="1"/>
  <c r="AK1836" i="1"/>
  <c r="AK1830" i="1"/>
  <c r="AK1824" i="1"/>
  <c r="AK1818" i="1"/>
  <c r="AK1812" i="1"/>
  <c r="AK1806" i="1"/>
  <c r="AK1800" i="1"/>
  <c r="S1780" i="1"/>
  <c r="AK1780" i="1" s="1"/>
  <c r="S1778" i="1"/>
  <c r="S1761" i="1"/>
  <c r="AK1761" i="1" s="1"/>
  <c r="Z1738" i="1"/>
  <c r="AB1738" i="1" s="1"/>
  <c r="Z1733" i="1"/>
  <c r="AB1733" i="1" s="1"/>
  <c r="Z1732" i="1"/>
  <c r="AB1732" i="1" s="1"/>
  <c r="Z1727" i="1"/>
  <c r="AB1727" i="1" s="1"/>
  <c r="Z1726" i="1"/>
  <c r="AB1726" i="1" s="1"/>
  <c r="Z1721" i="1"/>
  <c r="AB1721" i="1" s="1"/>
  <c r="S1667" i="1"/>
  <c r="Z1650" i="1"/>
  <c r="AB1650" i="1" s="1"/>
  <c r="Z1641" i="1"/>
  <c r="AB1641" i="1" s="1"/>
  <c r="Z1632" i="1"/>
  <c r="AB1632" i="1" s="1"/>
  <c r="S1616" i="1"/>
  <c r="S1622" i="1"/>
  <c r="S1604" i="1"/>
  <c r="AK1721" i="1"/>
  <c r="AK1715" i="1"/>
  <c r="AK1709" i="1"/>
  <c r="AK1703" i="1"/>
  <c r="AK1697" i="1"/>
  <c r="AK1691" i="1"/>
  <c r="AK1683" i="1"/>
  <c r="S1661" i="1"/>
  <c r="S1643" i="1"/>
  <c r="S1634" i="1"/>
  <c r="S1675" i="1"/>
  <c r="S1657" i="1"/>
  <c r="AK1657" i="1" s="1"/>
  <c r="AA1737" i="1"/>
  <c r="AA1731" i="1"/>
  <c r="AA1725" i="1"/>
  <c r="AA1719" i="1"/>
  <c r="AA1713" i="1"/>
  <c r="AA1707" i="1"/>
  <c r="AA1701" i="1"/>
  <c r="AA1695" i="1"/>
  <c r="AK1684" i="1"/>
  <c r="S1669" i="1"/>
  <c r="Z1659" i="1"/>
  <c r="AB1659" i="1" s="1"/>
  <c r="Z1665" i="1"/>
  <c r="AB1665" i="1" s="1"/>
  <c r="Z1662" i="1"/>
  <c r="AB1662" i="1" s="1"/>
  <c r="S1655" i="1"/>
  <c r="AM1651" i="1"/>
  <c r="S1649" i="1"/>
  <c r="S1640" i="1"/>
  <c r="S1631" i="1"/>
  <c r="S1663" i="1"/>
  <c r="S1610" i="1"/>
  <c r="AK1766" i="1"/>
  <c r="AK1760" i="1"/>
  <c r="AK1754" i="1"/>
  <c r="AK1748" i="1"/>
  <c r="AK1742" i="1"/>
  <c r="AK1736" i="1"/>
  <c r="AK1730" i="1"/>
  <c r="AK1724" i="1"/>
  <c r="AK1718" i="1"/>
  <c r="AK1712" i="1"/>
  <c r="AK1706" i="1"/>
  <c r="AK1700" i="1"/>
  <c r="AK1694" i="1"/>
  <c r="S1685" i="1"/>
  <c r="AK1685" i="1" s="1"/>
  <c r="Z1644" i="1"/>
  <c r="AB1644" i="1" s="1"/>
  <c r="Z1635" i="1"/>
  <c r="AB1635" i="1" s="1"/>
  <c r="Z1617" i="1"/>
  <c r="AB1617" i="1" s="1"/>
  <c r="AA1691" i="1"/>
  <c r="AK1689" i="1"/>
  <c r="AA1683" i="1"/>
  <c r="AK1681" i="1"/>
  <c r="Z1664" i="1"/>
  <c r="AB1664" i="1" s="1"/>
  <c r="Z1661" i="1"/>
  <c r="AB1661" i="1" s="1"/>
  <c r="AK1743" i="1"/>
  <c r="AK1737" i="1"/>
  <c r="AK1731" i="1"/>
  <c r="AK1725" i="1"/>
  <c r="AK1719" i="1"/>
  <c r="AK1713" i="1"/>
  <c r="AK1707" i="1"/>
  <c r="AK1701" i="1"/>
  <c r="S1646" i="1"/>
  <c r="AK1646" i="1" s="1"/>
  <c r="S1637" i="1"/>
  <c r="S1628" i="1"/>
  <c r="AK1651" i="1"/>
  <c r="AK1645" i="1"/>
  <c r="AK1639" i="1"/>
  <c r="AK1633" i="1"/>
  <c r="AK1627" i="1"/>
  <c r="AK1621" i="1"/>
  <c r="AK1615" i="1"/>
  <c r="AK1609" i="1"/>
  <c r="AK1603" i="1"/>
  <c r="AK1597" i="1"/>
  <c r="AK1591" i="1"/>
  <c r="AK1585" i="1"/>
  <c r="AK1579" i="1"/>
  <c r="S1526" i="1"/>
  <c r="AK1526" i="1" s="1"/>
  <c r="S1519" i="1"/>
  <c r="AK1508" i="1"/>
  <c r="S1501" i="1"/>
  <c r="S1499" i="1"/>
  <c r="S1534" i="1"/>
  <c r="AK1598" i="1"/>
  <c r="AK1592" i="1"/>
  <c r="AK1586" i="1"/>
  <c r="AK1580" i="1"/>
  <c r="AK1572" i="1"/>
  <c r="S1566" i="1"/>
  <c r="AK1560" i="1"/>
  <c r="S1559" i="1"/>
  <c r="AK1559" i="1" s="1"/>
  <c r="AK1553" i="1"/>
  <c r="S1496" i="1"/>
  <c r="AK1496" i="1" s="1"/>
  <c r="S1571" i="1"/>
  <c r="AK1542" i="1"/>
  <c r="S1532" i="1"/>
  <c r="AK1532" i="1" s="1"/>
  <c r="S1525" i="1"/>
  <c r="AK1502" i="1"/>
  <c r="S1495" i="1"/>
  <c r="AK1495" i="1" s="1"/>
  <c r="S1493" i="1"/>
  <c r="AK1472" i="1"/>
  <c r="S1540" i="1"/>
  <c r="S1516" i="1"/>
  <c r="S1456" i="1"/>
  <c r="AK1440" i="1"/>
  <c r="S1565" i="1"/>
  <c r="S1548" i="1"/>
  <c r="AK1548" i="1" s="1"/>
  <c r="S1514" i="1"/>
  <c r="AK1514" i="1" s="1"/>
  <c r="AK1666" i="1"/>
  <c r="AK1660" i="1"/>
  <c r="AK1654" i="1"/>
  <c r="AK1648" i="1"/>
  <c r="AK1642" i="1"/>
  <c r="AK1636" i="1"/>
  <c r="AK1630" i="1"/>
  <c r="AK1624" i="1"/>
  <c r="AK1618" i="1"/>
  <c r="AK1612" i="1"/>
  <c r="AK1606" i="1"/>
  <c r="AK1600" i="1"/>
  <c r="AK1594" i="1"/>
  <c r="AK1588" i="1"/>
  <c r="AK1582" i="1"/>
  <c r="S1531" i="1"/>
  <c r="AK1531" i="1" s="1"/>
  <c r="S1513" i="1"/>
  <c r="S1511" i="1"/>
  <c r="S1489" i="1"/>
  <c r="AK1489" i="1" s="1"/>
  <c r="S1483" i="1"/>
  <c r="AK1457" i="1"/>
  <c r="AK1453" i="1"/>
  <c r="S1522" i="1"/>
  <c r="AK1625" i="1"/>
  <c r="AK1619" i="1"/>
  <c r="AK1613" i="1"/>
  <c r="AK1607" i="1"/>
  <c r="AK1601" i="1"/>
  <c r="AK1595" i="1"/>
  <c r="AK1589" i="1"/>
  <c r="AK1583" i="1"/>
  <c r="S1578" i="1"/>
  <c r="AK1578" i="1" s="1"/>
  <c r="S1570" i="1"/>
  <c r="S1554" i="1"/>
  <c r="S1547" i="1"/>
  <c r="AK1547" i="1" s="1"/>
  <c r="Z1574" i="1"/>
  <c r="AB1574" i="1" s="1"/>
  <c r="S1537" i="1"/>
  <c r="AK1537" i="1" s="1"/>
  <c r="S1507" i="1"/>
  <c r="S1505" i="1"/>
  <c r="AK1505" i="1" s="1"/>
  <c r="S1477" i="1"/>
  <c r="S1528" i="1"/>
  <c r="Z1465" i="1"/>
  <c r="AB1465" i="1" s="1"/>
  <c r="Z1464" i="1"/>
  <c r="AB1464" i="1" s="1"/>
  <c r="S1471" i="1"/>
  <c r="S1468" i="1"/>
  <c r="S1442" i="1"/>
  <c r="AK1326" i="1"/>
  <c r="Z1435" i="1"/>
  <c r="AB1435" i="1" s="1"/>
  <c r="S1436" i="1"/>
  <c r="AK1436" i="1" s="1"/>
  <c r="AK1460" i="1"/>
  <c r="S1450" i="1"/>
  <c r="Z1441" i="1"/>
  <c r="AB1441" i="1" s="1"/>
  <c r="Z1438" i="1"/>
  <c r="AB1438" i="1" s="1"/>
  <c r="Z1417" i="1"/>
  <c r="AB1417" i="1" s="1"/>
  <c r="Z1396" i="1"/>
  <c r="AB1396" i="1" s="1"/>
  <c r="AA1451" i="1"/>
  <c r="AK1464" i="1"/>
  <c r="S1428" i="1"/>
  <c r="Z1384" i="1"/>
  <c r="AB1384" i="1" s="1"/>
  <c r="S1424" i="1"/>
  <c r="Z1426" i="1"/>
  <c r="AB1426" i="1" s="1"/>
  <c r="Z1422" i="1"/>
  <c r="AB1422" i="1" s="1"/>
  <c r="S1416" i="1"/>
  <c r="AK1510" i="1"/>
  <c r="AK1504" i="1"/>
  <c r="AK1498" i="1"/>
  <c r="AK1492" i="1"/>
  <c r="AK1486" i="1"/>
  <c r="AK1480" i="1"/>
  <c r="AK1474" i="1"/>
  <c r="Z1402" i="1"/>
  <c r="AB1402" i="1" s="1"/>
  <c r="S1445" i="1"/>
  <c r="S1434" i="1"/>
  <c r="Z1429" i="1"/>
  <c r="AB1429" i="1" s="1"/>
  <c r="AK1487" i="1"/>
  <c r="AK1466" i="1"/>
  <c r="AK1458" i="1"/>
  <c r="S1430" i="1"/>
  <c r="AK1430" i="1" s="1"/>
  <c r="S1422" i="1"/>
  <c r="Z1420" i="1"/>
  <c r="AB1420" i="1" s="1"/>
  <c r="Z1390" i="1"/>
  <c r="AB1390" i="1" s="1"/>
  <c r="AK1455" i="1"/>
  <c r="Z1432" i="1"/>
  <c r="AB1432" i="1" s="1"/>
  <c r="S1335" i="1"/>
  <c r="AK1335" i="1" s="1"/>
  <c r="S1317" i="1"/>
  <c r="AK1317" i="1" s="1"/>
  <c r="S1301" i="1"/>
  <c r="AK1301" i="1" s="1"/>
  <c r="AK1439" i="1"/>
  <c r="AK1433" i="1"/>
  <c r="AK1427" i="1"/>
  <c r="AK1421" i="1"/>
  <c r="AK1415" i="1"/>
  <c r="AK1409" i="1"/>
  <c r="AK1403" i="1"/>
  <c r="AK1397" i="1"/>
  <c r="AK1391" i="1"/>
  <c r="AK1385" i="1"/>
  <c r="AK1379" i="1"/>
  <c r="AK1373" i="1"/>
  <c r="AK1367" i="1"/>
  <c r="Z1345" i="1"/>
  <c r="AB1345" i="1" s="1"/>
  <c r="S1337" i="1"/>
  <c r="AK1337" i="1" s="1"/>
  <c r="S1323" i="1"/>
  <c r="AK1323" i="1" s="1"/>
  <c r="S1329" i="1"/>
  <c r="AK1329" i="1" s="1"/>
  <c r="S1313" i="1"/>
  <c r="AK1313" i="1" s="1"/>
  <c r="AK1410" i="1"/>
  <c r="AK1404" i="1"/>
  <c r="AK1398" i="1"/>
  <c r="AK1392" i="1"/>
  <c r="AK1386" i="1"/>
  <c r="AK1380" i="1"/>
  <c r="AM1375" i="1"/>
  <c r="AK1374" i="1"/>
  <c r="AK1368" i="1"/>
  <c r="AA1365" i="1"/>
  <c r="S1353" i="1"/>
  <c r="AA1352" i="1"/>
  <c r="S1345" i="1"/>
  <c r="Z1339" i="1"/>
  <c r="AB1339" i="1" s="1"/>
  <c r="S1331" i="1"/>
  <c r="S1319" i="1"/>
  <c r="S1325" i="1"/>
  <c r="AK1325" i="1" s="1"/>
  <c r="AA1311" i="1"/>
  <c r="S1307" i="1"/>
  <c r="S1295" i="1"/>
  <c r="AK1295" i="1" s="1"/>
  <c r="AA1372" i="1"/>
  <c r="AA1366" i="1"/>
  <c r="S1362" i="1"/>
  <c r="AK1362" i="1" s="1"/>
  <c r="AK1359" i="1"/>
  <c r="AA1346" i="1"/>
  <c r="AA1335" i="1"/>
  <c r="Z1321" i="1"/>
  <c r="AB1321" i="1" s="1"/>
  <c r="AA1317" i="1"/>
  <c r="AA1310" i="1"/>
  <c r="AK1418" i="1"/>
  <c r="AK1412" i="1"/>
  <c r="AK1406" i="1"/>
  <c r="AK1400" i="1"/>
  <c r="AK1394" i="1"/>
  <c r="AK1388" i="1"/>
  <c r="AK1382" i="1"/>
  <c r="Z1363" i="1"/>
  <c r="AB1363" i="1" s="1"/>
  <c r="Z1355" i="1"/>
  <c r="AB1355" i="1" s="1"/>
  <c r="Z1327" i="1"/>
  <c r="AB1327" i="1" s="1"/>
  <c r="S1347" i="1"/>
  <c r="AK1347" i="1" s="1"/>
  <c r="Z1361" i="1"/>
  <c r="AB1361" i="1" s="1"/>
  <c r="S1349" i="1"/>
  <c r="Z1303" i="1"/>
  <c r="AB1303" i="1" s="1"/>
  <c r="S1341" i="1"/>
  <c r="AK1341" i="1" s="1"/>
  <c r="AA1316" i="1"/>
  <c r="AK1444" i="1"/>
  <c r="AK1438" i="1"/>
  <c r="AK1432" i="1"/>
  <c r="AK1426" i="1"/>
  <c r="AK1420" i="1"/>
  <c r="AK1414" i="1"/>
  <c r="AK1408" i="1"/>
  <c r="AK1402" i="1"/>
  <c r="AK1396" i="1"/>
  <c r="AK1390" i="1"/>
  <c r="AK1384" i="1"/>
  <c r="AK1378" i="1"/>
  <c r="AK1372" i="1"/>
  <c r="AK1366" i="1"/>
  <c r="Z1351" i="1"/>
  <c r="AB1351" i="1" s="1"/>
  <c r="S1343" i="1"/>
  <c r="AK1343" i="1" s="1"/>
  <c r="Z1260" i="1"/>
  <c r="AB1260" i="1" s="1"/>
  <c r="AK1256" i="1"/>
  <c r="Z1254" i="1"/>
  <c r="AB1254" i="1" s="1"/>
  <c r="S1207" i="1"/>
  <c r="S1242" i="1"/>
  <c r="Z1250" i="1"/>
  <c r="AB1250" i="1" s="1"/>
  <c r="Z1243" i="1"/>
  <c r="AB1243" i="1" s="1"/>
  <c r="S1237" i="1"/>
  <c r="S1234" i="1"/>
  <c r="S1225" i="1"/>
  <c r="S1221" i="1"/>
  <c r="AK1221" i="1" s="1"/>
  <c r="Z1219" i="1"/>
  <c r="AB1219" i="1" s="1"/>
  <c r="AK1216" i="1"/>
  <c r="S1215" i="1"/>
  <c r="S1204" i="1"/>
  <c r="AK1204" i="1" s="1"/>
  <c r="AK1289" i="1"/>
  <c r="AK1283" i="1"/>
  <c r="AK1277" i="1"/>
  <c r="AK1271" i="1"/>
  <c r="AK1265" i="1"/>
  <c r="AK1257" i="1"/>
  <c r="S1228" i="1"/>
  <c r="S1189" i="1"/>
  <c r="AK1189" i="1" s="1"/>
  <c r="S1231" i="1"/>
  <c r="S1213" i="1"/>
  <c r="AK1213" i="1" s="1"/>
  <c r="S1203" i="1"/>
  <c r="AK1203" i="1" s="1"/>
  <c r="S1201" i="1"/>
  <c r="AK1201" i="1" s="1"/>
  <c r="S1195" i="1"/>
  <c r="S1248" i="1"/>
  <c r="Z1238" i="1"/>
  <c r="AB1238" i="1" s="1"/>
  <c r="Z1226" i="1"/>
  <c r="AB1226" i="1" s="1"/>
  <c r="S1197" i="1"/>
  <c r="AK1197" i="1" s="1"/>
  <c r="S1191" i="1"/>
  <c r="AK1191" i="1" s="1"/>
  <c r="Z1229" i="1"/>
  <c r="AB1229" i="1" s="1"/>
  <c r="S1219" i="1"/>
  <c r="AK1219" i="1" s="1"/>
  <c r="Z1208" i="1"/>
  <c r="AB1208" i="1" s="1"/>
  <c r="S1227" i="1"/>
  <c r="Z1244" i="1"/>
  <c r="AB1244" i="1" s="1"/>
  <c r="S1209" i="1"/>
  <c r="AK1209" i="1" s="1"/>
  <c r="AK1311" i="1"/>
  <c r="AK1305" i="1"/>
  <c r="AK1299" i="1"/>
  <c r="AK1293" i="1"/>
  <c r="AK1287" i="1"/>
  <c r="AK1281" i="1"/>
  <c r="AK1275" i="1"/>
  <c r="AK1269" i="1"/>
  <c r="AK1263" i="1"/>
  <c r="Z1231" i="1"/>
  <c r="AB1231" i="1" s="1"/>
  <c r="AK1138" i="1"/>
  <c r="S1131" i="1"/>
  <c r="AK1131" i="1" s="1"/>
  <c r="AK1114" i="1"/>
  <c r="S1104" i="1"/>
  <c r="AK1104" i="1" s="1"/>
  <c r="S1113" i="1"/>
  <c r="S1096" i="1"/>
  <c r="AK1143" i="1"/>
  <c r="AK1128" i="1"/>
  <c r="AK1121" i="1"/>
  <c r="AK1185" i="1"/>
  <c r="AK1179" i="1"/>
  <c r="AK1173" i="1"/>
  <c r="AK1167" i="1"/>
  <c r="AK1161" i="1"/>
  <c r="AK1155" i="1"/>
  <c r="AK1149" i="1"/>
  <c r="S1145" i="1"/>
  <c r="Z1146" i="1"/>
  <c r="AB1146" i="1" s="1"/>
  <c r="Z1132" i="1"/>
  <c r="AB1132" i="1" s="1"/>
  <c r="S1102" i="1"/>
  <c r="S1116" i="1"/>
  <c r="AK1116" i="1" s="1"/>
  <c r="S1107" i="1"/>
  <c r="S1119" i="1"/>
  <c r="AK1119" i="1" s="1"/>
  <c r="S1092" i="1"/>
  <c r="AK1092" i="1" s="1"/>
  <c r="S1146" i="1"/>
  <c r="S1132" i="1"/>
  <c r="S1122" i="1"/>
  <c r="AK1122" i="1" s="1"/>
  <c r="S1099" i="1"/>
  <c r="AK1099" i="1" s="1"/>
  <c r="AK1236" i="1"/>
  <c r="AK1230" i="1"/>
  <c r="AK1224" i="1"/>
  <c r="AK1218" i="1"/>
  <c r="AK1212" i="1"/>
  <c r="AK1206" i="1"/>
  <c r="AK1200" i="1"/>
  <c r="AK1194" i="1"/>
  <c r="AK1188" i="1"/>
  <c r="AK1182" i="1"/>
  <c r="AK1176" i="1"/>
  <c r="AK1170" i="1"/>
  <c r="AK1164" i="1"/>
  <c r="AK1158" i="1"/>
  <c r="AK1152" i="1"/>
  <c r="S1125" i="1"/>
  <c r="S1110" i="1"/>
  <c r="AK1110" i="1" s="1"/>
  <c r="Z1108" i="1"/>
  <c r="AB1108" i="1" s="1"/>
  <c r="S1098" i="1"/>
  <c r="AK1098" i="1" s="1"/>
  <c r="S1090" i="1"/>
  <c r="AK1090" i="1" s="1"/>
  <c r="AK1183" i="1"/>
  <c r="AK1177" i="1"/>
  <c r="AK1171" i="1"/>
  <c r="AK1165" i="1"/>
  <c r="AK1159" i="1"/>
  <c r="AK1153" i="1"/>
  <c r="AK1147" i="1"/>
  <c r="AK1086" i="1"/>
  <c r="AK1080" i="1"/>
  <c r="AK1074" i="1"/>
  <c r="AK1068" i="1"/>
  <c r="AK1062" i="1"/>
  <c r="AK1056" i="1"/>
  <c r="AK1050" i="1"/>
  <c r="AK1044" i="1"/>
  <c r="AK1038" i="1"/>
  <c r="S1030" i="1"/>
  <c r="AK1030" i="1" s="1"/>
  <c r="Z1029" i="1"/>
  <c r="AB1029" i="1" s="1"/>
  <c r="Z1020" i="1"/>
  <c r="AB1020" i="1" s="1"/>
  <c r="Z1005" i="1"/>
  <c r="AB1005" i="1" s="1"/>
  <c r="S989" i="1"/>
  <c r="AK989" i="1" s="1"/>
  <c r="S977" i="1"/>
  <c r="S994" i="1"/>
  <c r="AK994" i="1" s="1"/>
  <c r="S972" i="1"/>
  <c r="AA1078" i="1"/>
  <c r="AA1072" i="1"/>
  <c r="AA1066" i="1"/>
  <c r="AA1060" i="1"/>
  <c r="AA1054" i="1"/>
  <c r="AA1048" i="1"/>
  <c r="AA1042" i="1"/>
  <c r="AA1036" i="1"/>
  <c r="AA1018" i="1"/>
  <c r="S1002" i="1"/>
  <c r="S974" i="1"/>
  <c r="AK974" i="1" s="1"/>
  <c r="Z1011" i="1"/>
  <c r="AB1011" i="1" s="1"/>
  <c r="S1006" i="1"/>
  <c r="AK1006" i="1" s="1"/>
  <c r="S998" i="1"/>
  <c r="AK998" i="1" s="1"/>
  <c r="S971" i="1"/>
  <c r="AK1101" i="1"/>
  <c r="AK1095" i="1"/>
  <c r="AK1089" i="1"/>
  <c r="AK1083" i="1"/>
  <c r="AK1077" i="1"/>
  <c r="AK1071" i="1"/>
  <c r="AK1065" i="1"/>
  <c r="AK1059" i="1"/>
  <c r="AK1053" i="1"/>
  <c r="AK1047" i="1"/>
  <c r="AK1041" i="1"/>
  <c r="AK1035" i="1"/>
  <c r="S1014" i="1"/>
  <c r="S986" i="1"/>
  <c r="S965" i="1"/>
  <c r="AK965" i="1" s="1"/>
  <c r="S1012" i="1"/>
  <c r="AK1012" i="1" s="1"/>
  <c r="S996" i="1"/>
  <c r="AK996" i="1" s="1"/>
  <c r="S992" i="1"/>
  <c r="AK1084" i="1"/>
  <c r="AK1078" i="1"/>
  <c r="AK1072" i="1"/>
  <c r="AK1066" i="1"/>
  <c r="AK1060" i="1"/>
  <c r="AK1054" i="1"/>
  <c r="AK1048" i="1"/>
  <c r="AK1042" i="1"/>
  <c r="S1018" i="1"/>
  <c r="AK1018" i="1" s="1"/>
  <c r="S1001" i="1"/>
  <c r="AK1001" i="1" s="1"/>
  <c r="Z1026" i="1"/>
  <c r="AB1026" i="1" s="1"/>
  <c r="Z1017" i="1"/>
  <c r="AB1017" i="1" s="1"/>
  <c r="S983" i="1"/>
  <c r="AK983" i="1" s="1"/>
  <c r="S1000" i="1"/>
  <c r="AK1000" i="1" s="1"/>
  <c r="S980" i="1"/>
  <c r="AK968" i="1"/>
  <c r="AK962" i="1"/>
  <c r="AK956" i="1"/>
  <c r="AK950" i="1"/>
  <c r="AK944" i="1"/>
  <c r="AK938" i="1"/>
  <c r="AK932" i="1"/>
  <c r="AK927" i="1"/>
  <c r="S897" i="1"/>
  <c r="AK897" i="1" s="1"/>
  <c r="S889" i="1"/>
  <c r="AK889" i="1" s="1"/>
  <c r="Z926" i="1"/>
  <c r="AB926" i="1" s="1"/>
  <c r="S907" i="1"/>
  <c r="Z878" i="1"/>
  <c r="AB878" i="1" s="1"/>
  <c r="S875" i="1"/>
  <c r="S839" i="1"/>
  <c r="S885" i="1"/>
  <c r="AK885" i="1" s="1"/>
  <c r="S928" i="1"/>
  <c r="AK928" i="1" s="1"/>
  <c r="S916" i="1"/>
  <c r="Z890" i="1"/>
  <c r="AB890" i="1" s="1"/>
  <c r="S827" i="1"/>
  <c r="AK827" i="1" s="1"/>
  <c r="AK988" i="1"/>
  <c r="AK982" i="1"/>
  <c r="AK976" i="1"/>
  <c r="AK970" i="1"/>
  <c r="AK964" i="1"/>
  <c r="AK958" i="1"/>
  <c r="AK952" i="1"/>
  <c r="AK946" i="1"/>
  <c r="AK940" i="1"/>
  <c r="AK934" i="1"/>
  <c r="Z883" i="1"/>
  <c r="AB883" i="1" s="1"/>
  <c r="S845" i="1"/>
  <c r="S895" i="1"/>
  <c r="S887" i="1"/>
  <c r="S879" i="1"/>
  <c r="AK879" i="1" s="1"/>
  <c r="S873" i="1"/>
  <c r="AK873" i="1" s="1"/>
  <c r="Z871" i="1"/>
  <c r="AB871" i="1" s="1"/>
  <c r="AK959" i="1"/>
  <c r="AK953" i="1"/>
  <c r="AK947" i="1"/>
  <c r="AK941" i="1"/>
  <c r="AK935" i="1"/>
  <c r="AK929" i="1"/>
  <c r="S921" i="1"/>
  <c r="AK921" i="1" s="1"/>
  <c r="S908" i="1"/>
  <c r="S851" i="1"/>
  <c r="AK851" i="1" s="1"/>
  <c r="AK919" i="1"/>
  <c r="S901" i="1"/>
  <c r="AK901" i="1" s="1"/>
  <c r="Z893" i="1"/>
  <c r="AB893" i="1" s="1"/>
  <c r="S891" i="1"/>
  <c r="Z877" i="1"/>
  <c r="AB877" i="1" s="1"/>
  <c r="S857" i="1"/>
  <c r="S833" i="1"/>
  <c r="AK833" i="1" s="1"/>
  <c r="AK924" i="1"/>
  <c r="Z897" i="1"/>
  <c r="AB897" i="1" s="1"/>
  <c r="Z889" i="1"/>
  <c r="AB889" i="1" s="1"/>
  <c r="S893" i="1"/>
  <c r="S863" i="1"/>
  <c r="AK863" i="1" s="1"/>
  <c r="Z914" i="1"/>
  <c r="AB914" i="1" s="1"/>
  <c r="Z899" i="1"/>
  <c r="AB899" i="1" s="1"/>
  <c r="Z885" i="1"/>
  <c r="AB885" i="1" s="1"/>
  <c r="S881" i="1"/>
  <c r="S869" i="1"/>
  <c r="AK869" i="1" s="1"/>
  <c r="S766" i="1"/>
  <c r="S715" i="1"/>
  <c r="AK790" i="1"/>
  <c r="S757" i="1"/>
  <c r="AK757" i="1" s="1"/>
  <c r="S739" i="1"/>
  <c r="AK883" i="1"/>
  <c r="AK877" i="1"/>
  <c r="AK871" i="1"/>
  <c r="AK865" i="1"/>
  <c r="AK859" i="1"/>
  <c r="AK853" i="1"/>
  <c r="AK847" i="1"/>
  <c r="AK841" i="1"/>
  <c r="AK835" i="1"/>
  <c r="AK829" i="1"/>
  <c r="AK823" i="1"/>
  <c r="AK817" i="1"/>
  <c r="S783" i="1"/>
  <c r="AK789" i="1"/>
  <c r="S772" i="1"/>
  <c r="AK772" i="1" s="1"/>
  <c r="Z701" i="1"/>
  <c r="AB701" i="1" s="1"/>
  <c r="AK830" i="1"/>
  <c r="AK824" i="1"/>
  <c r="S763" i="1"/>
  <c r="AK763" i="1" s="1"/>
  <c r="S745" i="1"/>
  <c r="S721" i="1"/>
  <c r="S813" i="1"/>
  <c r="S795" i="1"/>
  <c r="AK795" i="1" s="1"/>
  <c r="S787" i="1"/>
  <c r="AK787" i="1" s="1"/>
  <c r="AK867" i="1"/>
  <c r="AK861" i="1"/>
  <c r="AK855" i="1"/>
  <c r="AK849" i="1"/>
  <c r="AK843" i="1"/>
  <c r="AK837" i="1"/>
  <c r="AK831" i="1"/>
  <c r="AK825" i="1"/>
  <c r="AK819" i="1"/>
  <c r="S798" i="1"/>
  <c r="AK798" i="1" s="1"/>
  <c r="S749" i="1"/>
  <c r="AK749" i="1" s="1"/>
  <c r="S769" i="1"/>
  <c r="S751" i="1"/>
  <c r="S727" i="1"/>
  <c r="AK727" i="1" s="1"/>
  <c r="S801" i="1"/>
  <c r="AK801" i="1" s="1"/>
  <c r="S781" i="1"/>
  <c r="AK703" i="1"/>
  <c r="S760" i="1"/>
  <c r="AK760" i="1" s="1"/>
  <c r="AK821" i="1"/>
  <c r="AK815" i="1"/>
  <c r="S775" i="1"/>
  <c r="AK775" i="1" s="1"/>
  <c r="S733" i="1"/>
  <c r="S669" i="1"/>
  <c r="AK669" i="1" s="1"/>
  <c r="Z697" i="1"/>
  <c r="AB697" i="1" s="1"/>
  <c r="S686" i="1"/>
  <c r="Z681" i="1"/>
  <c r="AB681" i="1" s="1"/>
  <c r="S666" i="1"/>
  <c r="Z702" i="1"/>
  <c r="AB702" i="1" s="1"/>
  <c r="Z696" i="1"/>
  <c r="AB696" i="1" s="1"/>
  <c r="S695" i="1"/>
  <c r="S678" i="1"/>
  <c r="S624" i="1"/>
  <c r="S692" i="1"/>
  <c r="S663" i="1"/>
  <c r="AK663" i="1" s="1"/>
  <c r="AK578" i="1"/>
  <c r="Z693" i="1"/>
  <c r="AB693" i="1" s="1"/>
  <c r="Z690" i="1"/>
  <c r="AB690" i="1" s="1"/>
  <c r="AK754" i="1"/>
  <c r="AK748" i="1"/>
  <c r="AK742" i="1"/>
  <c r="AK736" i="1"/>
  <c r="AK730" i="1"/>
  <c r="AK724" i="1"/>
  <c r="AK718" i="1"/>
  <c r="AK712" i="1"/>
  <c r="S660" i="1"/>
  <c r="S684" i="1"/>
  <c r="AK684" i="1" s="1"/>
  <c r="Z680" i="1"/>
  <c r="AB680" i="1" s="1"/>
  <c r="S630" i="1"/>
  <c r="AK743" i="1"/>
  <c r="AK737" i="1"/>
  <c r="AK731" i="1"/>
  <c r="AK725" i="1"/>
  <c r="AK719" i="1"/>
  <c r="AK713" i="1"/>
  <c r="S675" i="1"/>
  <c r="S657" i="1"/>
  <c r="AK657" i="1" s="1"/>
  <c r="S636" i="1"/>
  <c r="S633" i="1"/>
  <c r="AK633" i="1" s="1"/>
  <c r="S642" i="1"/>
  <c r="S639" i="1"/>
  <c r="AK639" i="1" s="1"/>
  <c r="S690" i="1"/>
  <c r="S672" i="1"/>
  <c r="S654" i="1"/>
  <c r="S648" i="1"/>
  <c r="S645" i="1"/>
  <c r="AK574" i="1"/>
  <c r="AK707" i="1"/>
  <c r="S651" i="1"/>
  <c r="AK627" i="1"/>
  <c r="AK621" i="1"/>
  <c r="AK615" i="1"/>
  <c r="AK609" i="1"/>
  <c r="AK603" i="1"/>
  <c r="AK597" i="1"/>
  <c r="AK591" i="1"/>
  <c r="S582" i="1"/>
  <c r="AK582" i="1" s="1"/>
  <c r="S580" i="1"/>
  <c r="Z581" i="1"/>
  <c r="AB581" i="1" s="1"/>
  <c r="S555" i="1"/>
  <c r="AK555" i="1" s="1"/>
  <c r="AK506" i="1"/>
  <c r="S573" i="1"/>
  <c r="AK573" i="1" s="1"/>
  <c r="AA577" i="1"/>
  <c r="Z575" i="1"/>
  <c r="AB575" i="1" s="1"/>
  <c r="Z569" i="1"/>
  <c r="AB569" i="1" s="1"/>
  <c r="AK689" i="1"/>
  <c r="AK683" i="1"/>
  <c r="AK677" i="1"/>
  <c r="AK671" i="1"/>
  <c r="AK665" i="1"/>
  <c r="AK659" i="1"/>
  <c r="AK653" i="1"/>
  <c r="AK647" i="1"/>
  <c r="AK641" i="1"/>
  <c r="AK635" i="1"/>
  <c r="AK629" i="1"/>
  <c r="AK623" i="1"/>
  <c r="AK617" i="1"/>
  <c r="AK611" i="1"/>
  <c r="AK605" i="1"/>
  <c r="AK599" i="1"/>
  <c r="AK593" i="1"/>
  <c r="AK583" i="1"/>
  <c r="Z564" i="1"/>
  <c r="AB564" i="1" s="1"/>
  <c r="AK618" i="1"/>
  <c r="AK612" i="1"/>
  <c r="AK606" i="1"/>
  <c r="AK600" i="1"/>
  <c r="AK594" i="1"/>
  <c r="AK588" i="1"/>
  <c r="AA571" i="1"/>
  <c r="Z567" i="1"/>
  <c r="AB567" i="1" s="1"/>
  <c r="Z563" i="1"/>
  <c r="AB563" i="1" s="1"/>
  <c r="S567" i="1"/>
  <c r="S561" i="1"/>
  <c r="AK561" i="1" s="1"/>
  <c r="AK680" i="1"/>
  <c r="AK674" i="1"/>
  <c r="AK668" i="1"/>
  <c r="AK662" i="1"/>
  <c r="AK656" i="1"/>
  <c r="AK650" i="1"/>
  <c r="AK644" i="1"/>
  <c r="AK638" i="1"/>
  <c r="AK632" i="1"/>
  <c r="AK626" i="1"/>
  <c r="AK620" i="1"/>
  <c r="AK614" i="1"/>
  <c r="AK608" i="1"/>
  <c r="AK602" i="1"/>
  <c r="AK596" i="1"/>
  <c r="AK590" i="1"/>
  <c r="Z578" i="1"/>
  <c r="AB578" i="1" s="1"/>
  <c r="AK492" i="1"/>
  <c r="Z509" i="1"/>
  <c r="AB509" i="1" s="1"/>
  <c r="AA468" i="1"/>
  <c r="Z468" i="1"/>
  <c r="AB468" i="1" s="1"/>
  <c r="AK549" i="1"/>
  <c r="AK543" i="1"/>
  <c r="AK537" i="1"/>
  <c r="AK531" i="1"/>
  <c r="AK525" i="1"/>
  <c r="AK519" i="1"/>
  <c r="S514" i="1"/>
  <c r="S503" i="1"/>
  <c r="AK503" i="1" s="1"/>
  <c r="S471" i="1"/>
  <c r="AK471" i="1" s="1"/>
  <c r="S509" i="1"/>
  <c r="AK509" i="1" s="1"/>
  <c r="S489" i="1"/>
  <c r="Z487" i="1"/>
  <c r="AB487" i="1" s="1"/>
  <c r="Z486" i="1"/>
  <c r="AB486" i="1" s="1"/>
  <c r="AA486" i="1"/>
  <c r="AK576" i="1"/>
  <c r="AK570" i="1"/>
  <c r="AK564" i="1"/>
  <c r="AK558" i="1"/>
  <c r="AK552" i="1"/>
  <c r="AK546" i="1"/>
  <c r="AK540" i="1"/>
  <c r="AK534" i="1"/>
  <c r="AK528" i="1"/>
  <c r="AK522" i="1"/>
  <c r="AK516" i="1"/>
  <c r="S512" i="1"/>
  <c r="Z510" i="1"/>
  <c r="AB510" i="1" s="1"/>
  <c r="AA491" i="1"/>
  <c r="Z491" i="1"/>
  <c r="AB491" i="1" s="1"/>
  <c r="AA503" i="1"/>
  <c r="S502" i="1"/>
  <c r="S486" i="1"/>
  <c r="AK486" i="1" s="1"/>
  <c r="AK571" i="1"/>
  <c r="AK565" i="1"/>
  <c r="AK559" i="1"/>
  <c r="AK553" i="1"/>
  <c r="AK547" i="1"/>
  <c r="AK541" i="1"/>
  <c r="AK535" i="1"/>
  <c r="AK529" i="1"/>
  <c r="AK523" i="1"/>
  <c r="AK517" i="1"/>
  <c r="S493" i="1"/>
  <c r="AK493" i="1" s="1"/>
  <c r="Z464" i="1"/>
  <c r="AB464" i="1" s="1"/>
  <c r="AA464" i="1"/>
  <c r="AK560" i="1"/>
  <c r="AK554" i="1"/>
  <c r="AK548" i="1"/>
  <c r="AK542" i="1"/>
  <c r="AK536" i="1"/>
  <c r="AK530" i="1"/>
  <c r="AK524" i="1"/>
  <c r="AK518" i="1"/>
  <c r="S508" i="1"/>
  <c r="S475" i="1"/>
  <c r="Z481" i="1"/>
  <c r="AB481" i="1" s="1"/>
  <c r="Z462" i="1"/>
  <c r="AB462" i="1" s="1"/>
  <c r="S459" i="1"/>
  <c r="AK459" i="1" s="1"/>
  <c r="Z457" i="1"/>
  <c r="AB457" i="1" s="1"/>
  <c r="Z435" i="1"/>
  <c r="AB435" i="1" s="1"/>
  <c r="Z428" i="1"/>
  <c r="AB428" i="1" s="1"/>
  <c r="Z445" i="1"/>
  <c r="AB445" i="1" s="1"/>
  <c r="S443" i="1"/>
  <c r="S438" i="1"/>
  <c r="S420" i="1"/>
  <c r="S455" i="1"/>
  <c r="S426" i="1"/>
  <c r="AA488" i="1"/>
  <c r="AA477" i="1"/>
  <c r="S473" i="1"/>
  <c r="Z451" i="1"/>
  <c r="AB451" i="1" s="1"/>
  <c r="Z493" i="1"/>
  <c r="AB493" i="1" s="1"/>
  <c r="S449" i="1"/>
  <c r="AK449" i="1" s="1"/>
  <c r="Z411" i="1"/>
  <c r="AB411" i="1" s="1"/>
  <c r="AA411" i="1"/>
  <c r="S479" i="1"/>
  <c r="S435" i="1"/>
  <c r="AK435" i="1" s="1"/>
  <c r="Z433" i="1"/>
  <c r="AB433" i="1" s="1"/>
  <c r="AK384" i="1"/>
  <c r="Z469" i="1"/>
  <c r="AB469" i="1" s="1"/>
  <c r="AA452" i="1"/>
  <c r="S485" i="1"/>
  <c r="S467" i="1"/>
  <c r="AA441" i="1"/>
  <c r="S491" i="1"/>
  <c r="AK491" i="1" s="1"/>
  <c r="Z463" i="1"/>
  <c r="AB463" i="1" s="1"/>
  <c r="S432" i="1"/>
  <c r="S461" i="1"/>
  <c r="AK461" i="1" s="1"/>
  <c r="Z421" i="1"/>
  <c r="AB421" i="1" s="1"/>
  <c r="S414" i="1"/>
  <c r="S405" i="1"/>
  <c r="AK405" i="1" s="1"/>
  <c r="Z395" i="1"/>
  <c r="AB395" i="1" s="1"/>
  <c r="AA385" i="1"/>
  <c r="AA380" i="1"/>
  <c r="S373" i="1"/>
  <c r="AK406" i="1"/>
  <c r="Z372" i="1"/>
  <c r="AB372" i="1" s="1"/>
  <c r="Z366" i="1"/>
  <c r="AB366" i="1" s="1"/>
  <c r="S361" i="1"/>
  <c r="S330" i="1"/>
  <c r="S367" i="1"/>
  <c r="S359" i="1"/>
  <c r="S349" i="1"/>
  <c r="S333" i="1"/>
  <c r="AK333" i="1" s="1"/>
  <c r="S326" i="1"/>
  <c r="AK326" i="1" s="1"/>
  <c r="AK440" i="1"/>
  <c r="AK434" i="1"/>
  <c r="AK428" i="1"/>
  <c r="AK422" i="1"/>
  <c r="AK416" i="1"/>
  <c r="S407" i="1"/>
  <c r="AK407" i="1" s="1"/>
  <c r="AK403" i="1"/>
  <c r="S399" i="1"/>
  <c r="AK388" i="1"/>
  <c r="S382" i="1"/>
  <c r="Z378" i="1"/>
  <c r="AB378" i="1" s="1"/>
  <c r="Z389" i="1"/>
  <c r="AB389" i="1" s="1"/>
  <c r="Z383" i="1"/>
  <c r="AB383" i="1" s="1"/>
  <c r="Z371" i="1"/>
  <c r="AB371" i="1" s="1"/>
  <c r="Z319" i="1"/>
  <c r="AB319" i="1" s="1"/>
  <c r="AA319" i="1"/>
  <c r="S311" i="1"/>
  <c r="AK311" i="1" s="1"/>
  <c r="AK429" i="1"/>
  <c r="AK423" i="1"/>
  <c r="S411" i="1"/>
  <c r="AK411" i="1" s="1"/>
  <c r="AK400" i="1"/>
  <c r="S396" i="1"/>
  <c r="AA394" i="1"/>
  <c r="S376" i="1"/>
  <c r="AK376" i="1" s="1"/>
  <c r="S365" i="1"/>
  <c r="AA331" i="1"/>
  <c r="Z331" i="1"/>
  <c r="AB331" i="1" s="1"/>
  <c r="Z401" i="1"/>
  <c r="AB401" i="1" s="1"/>
  <c r="Z375" i="1"/>
  <c r="AB375" i="1" s="1"/>
  <c r="Z323" i="1"/>
  <c r="AB323" i="1" s="1"/>
  <c r="AA323" i="1"/>
  <c r="S371" i="1"/>
  <c r="S401" i="1"/>
  <c r="AK397" i="1"/>
  <c r="S393" i="1"/>
  <c r="AK393" i="1" s="1"/>
  <c r="Z377" i="1"/>
  <c r="AB377" i="1" s="1"/>
  <c r="S355" i="1"/>
  <c r="AK355" i="1" s="1"/>
  <c r="AK345" i="1"/>
  <c r="Z332" i="1"/>
  <c r="AB332" i="1" s="1"/>
  <c r="AK437" i="1"/>
  <c r="AK431" i="1"/>
  <c r="AK425" i="1"/>
  <c r="AK419" i="1"/>
  <c r="AK413" i="1"/>
  <c r="Z384" i="1"/>
  <c r="AB384" i="1" s="1"/>
  <c r="Z361" i="1"/>
  <c r="AB361" i="1" s="1"/>
  <c r="Z360" i="1"/>
  <c r="AB360" i="1" s="1"/>
  <c r="Z351" i="1"/>
  <c r="AB351" i="1" s="1"/>
  <c r="Z350" i="1"/>
  <c r="AB350" i="1" s="1"/>
  <c r="Z349" i="1"/>
  <c r="AB349" i="1" s="1"/>
  <c r="Z348" i="1"/>
  <c r="AB348" i="1" s="1"/>
  <c r="AA348" i="1"/>
  <c r="S350" i="1"/>
  <c r="AK346" i="1"/>
  <c r="S342" i="1"/>
  <c r="S339" i="1"/>
  <c r="AK339" i="1" s="1"/>
  <c r="S336" i="1"/>
  <c r="Z328" i="1"/>
  <c r="AB328" i="1" s="1"/>
  <c r="Z326" i="1"/>
  <c r="AB326" i="1" s="1"/>
  <c r="Z314" i="1"/>
  <c r="AB314" i="1" s="1"/>
  <c r="AA314" i="1"/>
  <c r="AK293" i="1"/>
  <c r="AK279" i="1"/>
  <c r="S324" i="1"/>
  <c r="S320" i="1"/>
  <c r="Z295" i="1"/>
  <c r="AB295" i="1" s="1"/>
  <c r="Z340" i="1"/>
  <c r="AB340" i="1" s="1"/>
  <c r="S332" i="1"/>
  <c r="AK332" i="1" s="1"/>
  <c r="Z325" i="1"/>
  <c r="AB325" i="1" s="1"/>
  <c r="AA325" i="1"/>
  <c r="AA304" i="1"/>
  <c r="Z304" i="1"/>
  <c r="AB304" i="1" s="1"/>
  <c r="AK298" i="1"/>
  <c r="S351" i="1"/>
  <c r="AA349" i="1"/>
  <c r="S340" i="1"/>
  <c r="AK340" i="1" s="1"/>
  <c r="Z316" i="1"/>
  <c r="AB316" i="1" s="1"/>
  <c r="Z284" i="1"/>
  <c r="AB284" i="1" s="1"/>
  <c r="AA284" i="1"/>
  <c r="AK387" i="1"/>
  <c r="AK381" i="1"/>
  <c r="AK375" i="1"/>
  <c r="AK369" i="1"/>
  <c r="AK363" i="1"/>
  <c r="AK357" i="1"/>
  <c r="Z338" i="1"/>
  <c r="AB338" i="1" s="1"/>
  <c r="AA272" i="1"/>
  <c r="Z272" i="1"/>
  <c r="AB272" i="1" s="1"/>
  <c r="AK370" i="1"/>
  <c r="AK364" i="1"/>
  <c r="AK358" i="1"/>
  <c r="AK352" i="1"/>
  <c r="S348" i="1"/>
  <c r="Z310" i="1"/>
  <c r="AB310" i="1" s="1"/>
  <c r="S306" i="1"/>
  <c r="S305" i="1"/>
  <c r="S338" i="1"/>
  <c r="S318" i="1"/>
  <c r="AA315" i="1"/>
  <c r="S292" i="1"/>
  <c r="S266" i="1"/>
  <c r="AK266" i="1" s="1"/>
  <c r="S282" i="1"/>
  <c r="Z322" i="1"/>
  <c r="AB322" i="1" s="1"/>
  <c r="Z320" i="1"/>
  <c r="AB320" i="1" s="1"/>
  <c r="S278" i="1"/>
  <c r="AK278" i="1" s="1"/>
  <c r="S274" i="1"/>
  <c r="S265" i="1"/>
  <c r="Z292" i="1"/>
  <c r="AB292" i="1" s="1"/>
  <c r="AK262" i="1"/>
  <c r="Z249" i="1"/>
  <c r="AB249" i="1" s="1"/>
  <c r="Z235" i="1"/>
  <c r="AB235" i="1" s="1"/>
  <c r="S296" i="1"/>
  <c r="Z260" i="1"/>
  <c r="AB260" i="1" s="1"/>
  <c r="AK251" i="1"/>
  <c r="AK237" i="1"/>
  <c r="AK226" i="1"/>
  <c r="Z286" i="1"/>
  <c r="AB286" i="1" s="1"/>
  <c r="Z268" i="1"/>
  <c r="AB268" i="1" s="1"/>
  <c r="AA259" i="1"/>
  <c r="S232" i="1"/>
  <c r="AK232" i="1" s="1"/>
  <c r="Z258" i="1"/>
  <c r="AB258" i="1" s="1"/>
  <c r="S290" i="1"/>
  <c r="AK290" i="1" s="1"/>
  <c r="AK288" i="1"/>
  <c r="Z280" i="1"/>
  <c r="AB280" i="1" s="1"/>
  <c r="Z240" i="1"/>
  <c r="AB240" i="1" s="1"/>
  <c r="AK297" i="1"/>
  <c r="Z274" i="1"/>
  <c r="AB274" i="1" s="1"/>
  <c r="AK270" i="1"/>
  <c r="S284" i="1"/>
  <c r="S272" i="1"/>
  <c r="AK272" i="1" s="1"/>
  <c r="Z298" i="1"/>
  <c r="AB298" i="1" s="1"/>
  <c r="S216" i="1"/>
  <c r="AK216" i="1" s="1"/>
  <c r="AK291" i="1"/>
  <c r="AK259" i="1"/>
  <c r="AK253" i="1"/>
  <c r="AK241" i="1"/>
  <c r="AK260" i="1"/>
  <c r="AK249" i="1"/>
  <c r="S229" i="1"/>
  <c r="Z201" i="1"/>
  <c r="AB201" i="1" s="1"/>
  <c r="AK238" i="1"/>
  <c r="S184" i="1"/>
  <c r="AK194" i="1"/>
  <c r="S187" i="1"/>
  <c r="AK187" i="1" s="1"/>
  <c r="S186" i="1"/>
  <c r="AK204" i="1"/>
  <c r="AK256" i="1"/>
  <c r="S224" i="1"/>
  <c r="AK207" i="1"/>
  <c r="S210" i="1"/>
  <c r="S215" i="1"/>
  <c r="AK215" i="1" s="1"/>
  <c r="S213" i="1"/>
  <c r="Z193" i="1"/>
  <c r="AB193" i="1" s="1"/>
  <c r="AA193" i="1"/>
  <c r="Z199" i="1"/>
  <c r="AB199" i="1" s="1"/>
  <c r="AA199" i="1"/>
  <c r="Z197" i="1"/>
  <c r="AB197" i="1" s="1"/>
  <c r="Z184" i="1"/>
  <c r="AB184" i="1" s="1"/>
  <c r="AA184" i="1"/>
  <c r="AK176" i="1"/>
  <c r="S174" i="1"/>
  <c r="AK174" i="1" s="1"/>
  <c r="S190" i="1"/>
  <c r="Z198" i="1"/>
  <c r="AB198" i="1" s="1"/>
  <c r="AK218" i="1"/>
  <c r="AK212" i="1"/>
  <c r="S208" i="1"/>
  <c r="AA203" i="1"/>
  <c r="S200" i="1"/>
  <c r="S168" i="1"/>
  <c r="AK168" i="1" s="1"/>
  <c r="S202" i="1"/>
  <c r="AK202" i="1" s="1"/>
  <c r="Z174" i="1"/>
  <c r="AB174" i="1" s="1"/>
  <c r="S198" i="1"/>
  <c r="AK198" i="1" s="1"/>
  <c r="Z173" i="1"/>
  <c r="AB173" i="1" s="1"/>
  <c r="AA173" i="1"/>
  <c r="AK128" i="1"/>
  <c r="Z192" i="1"/>
  <c r="AB192" i="1" s="1"/>
  <c r="Z180" i="1"/>
  <c r="AB180" i="1" s="1"/>
  <c r="Z151" i="1"/>
  <c r="AB151" i="1" s="1"/>
  <c r="Z147" i="1"/>
  <c r="AB147" i="1" s="1"/>
  <c r="S196" i="1"/>
  <c r="AK196" i="1" s="1"/>
  <c r="Z195" i="1"/>
  <c r="AB195" i="1" s="1"/>
  <c r="Z188" i="1"/>
  <c r="AB188" i="1" s="1"/>
  <c r="Z186" i="1"/>
  <c r="AB186" i="1" s="1"/>
  <c r="Z165" i="1"/>
  <c r="AB165" i="1" s="1"/>
  <c r="S192" i="1"/>
  <c r="S180" i="1"/>
  <c r="AK180" i="1" s="1"/>
  <c r="Z179" i="1"/>
  <c r="AB179" i="1" s="1"/>
  <c r="AA179" i="1"/>
  <c r="Z176" i="1"/>
  <c r="AB176" i="1" s="1"/>
  <c r="S165" i="1"/>
  <c r="AK165" i="1" s="1"/>
  <c r="Z120" i="1"/>
  <c r="AB120" i="1" s="1"/>
  <c r="AA120" i="1"/>
  <c r="Z118" i="1"/>
  <c r="AB118" i="1" s="1"/>
  <c r="AA118" i="1"/>
  <c r="Z121" i="1"/>
  <c r="AB121" i="1" s="1"/>
  <c r="Z115" i="1"/>
  <c r="AB115" i="1" s="1"/>
  <c r="AA115" i="1"/>
  <c r="AK108" i="1"/>
  <c r="S153" i="1"/>
  <c r="S135" i="1"/>
  <c r="S151" i="1"/>
  <c r="S147" i="1"/>
  <c r="S103" i="1"/>
  <c r="AK103" i="1" s="1"/>
  <c r="S141" i="1"/>
  <c r="AK141" i="1" s="1"/>
  <c r="S127" i="1"/>
  <c r="S119" i="1"/>
  <c r="AK178" i="1"/>
  <c r="AK172" i="1"/>
  <c r="AK166" i="1"/>
  <c r="S138" i="1"/>
  <c r="Z137" i="1"/>
  <c r="AB137" i="1" s="1"/>
  <c r="Z131" i="1"/>
  <c r="AB131" i="1" s="1"/>
  <c r="AA131" i="1"/>
  <c r="Z129" i="1"/>
  <c r="AB129" i="1" s="1"/>
  <c r="Z136" i="1"/>
  <c r="AB136" i="1" s="1"/>
  <c r="AA136" i="1"/>
  <c r="S113" i="1"/>
  <c r="S126" i="1"/>
  <c r="Z161" i="1"/>
  <c r="AB161" i="1" s="1"/>
  <c r="Z123" i="1"/>
  <c r="AB123" i="1" s="1"/>
  <c r="AA102" i="1"/>
  <c r="Z102" i="1"/>
  <c r="AB102" i="1" s="1"/>
  <c r="Z142" i="1"/>
  <c r="AB142" i="1" s="1"/>
  <c r="AA142" i="1"/>
  <c r="S159" i="1"/>
  <c r="S129" i="1"/>
  <c r="S124" i="1"/>
  <c r="AK114" i="1"/>
  <c r="AK106" i="1"/>
  <c r="S94" i="1"/>
  <c r="AK94" i="1" s="1"/>
  <c r="S88" i="1"/>
  <c r="Z67" i="1"/>
  <c r="AB67" i="1" s="1"/>
  <c r="AA67" i="1"/>
  <c r="S109" i="1"/>
  <c r="AK109" i="1" s="1"/>
  <c r="Z96" i="1"/>
  <c r="AB96" i="1" s="1"/>
  <c r="AK133" i="1"/>
  <c r="AK125" i="1"/>
  <c r="S97" i="1"/>
  <c r="Z82" i="1"/>
  <c r="AB82" i="1" s="1"/>
  <c r="Z78" i="1"/>
  <c r="AB78" i="1" s="1"/>
  <c r="S85" i="1"/>
  <c r="AK85" i="1" s="1"/>
  <c r="Z77" i="1"/>
  <c r="AB77" i="1" s="1"/>
  <c r="Z111" i="1"/>
  <c r="AB111" i="1" s="1"/>
  <c r="S91" i="1"/>
  <c r="AK91" i="1" s="1"/>
  <c r="S77" i="1"/>
  <c r="AK116" i="1"/>
  <c r="S74" i="1"/>
  <c r="AK62" i="1"/>
  <c r="S52" i="1"/>
  <c r="AK52" i="1" s="1"/>
  <c r="Z55" i="1"/>
  <c r="AB55" i="1" s="1"/>
  <c r="AA55" i="1"/>
  <c r="AK81" i="1"/>
  <c r="AK78" i="1"/>
  <c r="AK73" i="1"/>
  <c r="AA29" i="1"/>
  <c r="Z29" i="1"/>
  <c r="AB29" i="1" s="1"/>
  <c r="Z79" i="1"/>
  <c r="AB79" i="1" s="1"/>
  <c r="S69" i="1"/>
  <c r="AK69" i="1" s="1"/>
  <c r="Z68" i="1"/>
  <c r="AB68" i="1" s="1"/>
  <c r="S61" i="1"/>
  <c r="S50" i="1"/>
  <c r="AK50" i="1" s="1"/>
  <c r="Z44" i="1"/>
  <c r="AB44" i="1" s="1"/>
  <c r="AA44" i="1"/>
  <c r="S12" i="1"/>
  <c r="AK12" i="1" s="1"/>
  <c r="S63" i="1"/>
  <c r="S48" i="1"/>
  <c r="Z32" i="1"/>
  <c r="AB32" i="1" s="1"/>
  <c r="AK24" i="1"/>
  <c r="S16" i="1"/>
  <c r="AK16" i="1" s="1"/>
  <c r="AK65" i="1"/>
  <c r="S60" i="1"/>
  <c r="Z59" i="1"/>
  <c r="AB59" i="1" s="1"/>
  <c r="AK56" i="1"/>
  <c r="S35" i="1"/>
  <c r="S8" i="1"/>
  <c r="AK46" i="1"/>
  <c r="S42" i="1"/>
  <c r="AK27" i="1"/>
  <c r="AK19" i="1"/>
  <c r="Z41" i="1"/>
  <c r="AB41" i="1" s="1"/>
  <c r="AK21" i="1"/>
  <c r="AK13" i="1"/>
  <c r="AK55" i="1"/>
  <c r="S44" i="1"/>
  <c r="AK44" i="1" s="1"/>
  <c r="S29" i="1"/>
  <c r="AK10" i="1"/>
  <c r="AK33" i="1"/>
  <c r="AK25" i="1"/>
  <c r="S14" i="1"/>
  <c r="AK22" i="1"/>
  <c r="Z2" i="1"/>
  <c r="AB2" i="1" s="1"/>
  <c r="S2" i="1"/>
  <c r="AM3884" i="1" l="1"/>
  <c r="AL4019" i="1"/>
  <c r="AL4385" i="1"/>
  <c r="AL4801" i="1"/>
  <c r="AL2653" i="1"/>
  <c r="AL2284" i="1"/>
  <c r="AL4134" i="1"/>
  <c r="AL2655" i="1"/>
  <c r="AL4573" i="1"/>
  <c r="AM3508" i="1"/>
  <c r="AL4897" i="1"/>
  <c r="AL2948" i="1"/>
  <c r="AL3654" i="1"/>
  <c r="AL3892" i="1"/>
  <c r="AM3030" i="1"/>
  <c r="AM4925" i="1"/>
  <c r="AM1700" i="1"/>
  <c r="AM1386" i="1"/>
  <c r="AL2744" i="1"/>
  <c r="AM4278" i="1"/>
  <c r="AL2737" i="1"/>
  <c r="AM4611" i="1"/>
  <c r="AL3032" i="1"/>
  <c r="AM1339" i="1"/>
  <c r="AL485" i="1"/>
  <c r="AM3221" i="1"/>
  <c r="AM3245" i="1"/>
  <c r="AM2833" i="1"/>
  <c r="AM2945" i="1"/>
  <c r="AM3520" i="1"/>
  <c r="AM4011" i="1"/>
  <c r="AM4048" i="1"/>
  <c r="AL1096" i="1"/>
  <c r="AL2622" i="1"/>
  <c r="AL2900" i="1"/>
  <c r="AM3941" i="1"/>
  <c r="AM2766" i="1"/>
  <c r="AM2953" i="1"/>
  <c r="AM4670" i="1"/>
  <c r="AL2439" i="1"/>
  <c r="AL4787" i="1"/>
  <c r="AL3283" i="1"/>
  <c r="AL1914" i="1"/>
  <c r="AM844" i="1"/>
  <c r="AM4038" i="1"/>
  <c r="AM3079" i="1"/>
  <c r="AM4902" i="1"/>
  <c r="AL2560" i="1"/>
  <c r="AL2473" i="1"/>
  <c r="AM2223" i="1"/>
  <c r="AL743" i="1"/>
  <c r="AM3559" i="1"/>
  <c r="AM3061" i="1"/>
  <c r="AM2236" i="1"/>
  <c r="AL2763" i="1"/>
  <c r="AM2011" i="1"/>
  <c r="AL2492" i="1"/>
  <c r="AM4627" i="1"/>
  <c r="AM4967" i="1"/>
  <c r="AM428" i="1"/>
  <c r="AL3379" i="1"/>
  <c r="AL2444" i="1"/>
  <c r="AL1590" i="1"/>
  <c r="AL4711" i="1"/>
  <c r="AL2617" i="1"/>
  <c r="AM3085" i="1"/>
  <c r="AM3901" i="1"/>
  <c r="AL4069" i="1"/>
  <c r="AM1240" i="1"/>
  <c r="AM3292" i="1"/>
  <c r="AM3320" i="1"/>
  <c r="AM1007" i="1"/>
  <c r="AM3341" i="1"/>
  <c r="AM2809" i="1"/>
  <c r="AL2391" i="1"/>
  <c r="AL1434" i="1"/>
  <c r="AL3963" i="1"/>
  <c r="AL992" i="1"/>
  <c r="AM2021" i="1"/>
  <c r="AM2603" i="1"/>
  <c r="AM3799" i="1"/>
  <c r="AM4686" i="1"/>
  <c r="AL2754" i="1"/>
  <c r="AL4313" i="1"/>
  <c r="AM2735" i="1"/>
  <c r="AL1962" i="1"/>
  <c r="AL2731" i="1"/>
  <c r="AL4076" i="1"/>
  <c r="AL4405" i="1"/>
  <c r="AL3460" i="1"/>
  <c r="AL4489" i="1"/>
  <c r="AM4564" i="1"/>
  <c r="AL1410" i="1"/>
  <c r="AM2511" i="1"/>
  <c r="AM3392" i="1"/>
  <c r="AM4219" i="1"/>
  <c r="AM4915" i="1"/>
  <c r="AL2010" i="1"/>
  <c r="AM2451" i="1"/>
  <c r="AM4784" i="1"/>
  <c r="AM1827" i="1"/>
  <c r="AM2045" i="1"/>
  <c r="AL2816" i="1"/>
  <c r="AM718" i="1"/>
  <c r="AM1729" i="1"/>
  <c r="AL4259" i="1"/>
  <c r="AL3613" i="1"/>
  <c r="AL972" i="1"/>
  <c r="AM1859" i="1"/>
  <c r="AM2205" i="1"/>
  <c r="AM3627" i="1"/>
  <c r="AM4012" i="1"/>
  <c r="AL4492" i="1"/>
  <c r="AL4709" i="1"/>
  <c r="AM4936" i="1"/>
  <c r="AL2317" i="1"/>
  <c r="AM2827" i="1"/>
  <c r="AL2933" i="1"/>
  <c r="AL3591" i="1"/>
  <c r="AL4971" i="1"/>
  <c r="AL4770" i="1"/>
  <c r="AL845" i="1"/>
  <c r="AL1144" i="1"/>
  <c r="AL2371" i="1"/>
  <c r="AL2383" i="1"/>
  <c r="AL2806" i="1"/>
  <c r="AL3186" i="1"/>
  <c r="AL4059" i="1"/>
  <c r="AM2448" i="1"/>
  <c r="AM2119" i="1"/>
  <c r="AL3709" i="1"/>
  <c r="AL3090" i="1"/>
  <c r="AL2527" i="1"/>
  <c r="AM3124" i="1"/>
  <c r="AL3114" i="1"/>
  <c r="AL3757" i="1"/>
  <c r="AL3471" i="1"/>
  <c r="AL4565" i="1"/>
  <c r="AL3988" i="1"/>
  <c r="AL3844" i="1"/>
  <c r="AM4289" i="1"/>
  <c r="AM3013" i="1"/>
  <c r="AL1677" i="1"/>
  <c r="AM1830" i="1"/>
  <c r="AL2547" i="1"/>
  <c r="AM2705" i="1"/>
  <c r="AL3210" i="1"/>
  <c r="AM3769" i="1"/>
  <c r="AM3762" i="1"/>
  <c r="AM4539" i="1"/>
  <c r="AM4889" i="1"/>
  <c r="AL2557" i="1"/>
  <c r="AL3560" i="1"/>
  <c r="AL3692" i="1"/>
  <c r="AL4604" i="1"/>
  <c r="AL4303" i="1"/>
  <c r="AL3330" i="1"/>
  <c r="AL2598" i="1"/>
  <c r="AM3389" i="1"/>
  <c r="AM4964" i="1"/>
  <c r="AM2941" i="1"/>
  <c r="AM3440" i="1"/>
  <c r="AL3414" i="1"/>
  <c r="AM3836" i="1"/>
  <c r="AL4767" i="1"/>
  <c r="AM4924" i="1"/>
  <c r="AM3363" i="1"/>
  <c r="AL2020" i="1"/>
  <c r="AL3126" i="1"/>
  <c r="AL3656" i="1"/>
  <c r="AL4228" i="1"/>
  <c r="AL4088" i="1"/>
  <c r="AL4639" i="1"/>
  <c r="AM4840" i="1"/>
  <c r="AL4149" i="1"/>
  <c r="AM1216" i="1"/>
  <c r="AL2972" i="1"/>
  <c r="AL3066" i="1"/>
  <c r="AL1516" i="1"/>
  <c r="AM1621" i="1"/>
  <c r="AM3867" i="1"/>
  <c r="AL4484" i="1"/>
  <c r="AL4777" i="1"/>
  <c r="AL125" i="1"/>
  <c r="AL2702" i="1"/>
  <c r="AL4681" i="1"/>
  <c r="AM953" i="1"/>
  <c r="AM1730" i="1"/>
  <c r="AM1101" i="1"/>
  <c r="AL2096" i="1"/>
  <c r="AL3168" i="1"/>
  <c r="AL3584" i="1"/>
  <c r="AM1462" i="1"/>
  <c r="AM4645" i="1"/>
  <c r="AL2837" i="1"/>
  <c r="AL2283" i="1"/>
  <c r="AL2608" i="1"/>
  <c r="AL1369" i="1"/>
  <c r="AL3377" i="1"/>
  <c r="AM3233" i="1"/>
  <c r="AM4660" i="1"/>
  <c r="AM4384" i="1"/>
  <c r="AM2792" i="1"/>
  <c r="AM2596" i="1"/>
  <c r="AM1711" i="1"/>
  <c r="AM4973" i="1"/>
  <c r="AM1376" i="1"/>
  <c r="AM3750" i="1"/>
  <c r="AM3413" i="1"/>
  <c r="AM2872" i="1"/>
  <c r="AM623" i="1"/>
  <c r="AM1481" i="1"/>
  <c r="AM1460" i="1"/>
  <c r="AM3617" i="1"/>
  <c r="AL4526" i="1"/>
  <c r="AL956" i="1"/>
  <c r="AL1303" i="1"/>
  <c r="AL3857" i="1"/>
  <c r="AL3735" i="1"/>
  <c r="AM1074" i="1"/>
  <c r="AL1228" i="1"/>
  <c r="AM1688" i="1"/>
  <c r="AM2056" i="1"/>
  <c r="AM2137" i="1"/>
  <c r="AL1459" i="1"/>
  <c r="AM3235" i="1"/>
  <c r="AL1673" i="1"/>
  <c r="AL2487" i="1"/>
  <c r="AM3920" i="1"/>
  <c r="AL3385" i="1"/>
  <c r="AL2623" i="1"/>
  <c r="AL2733" i="1"/>
  <c r="AM3531" i="1"/>
  <c r="AM4923" i="1"/>
  <c r="AM2746" i="1"/>
  <c r="AL1455" i="1"/>
  <c r="AL3275" i="1"/>
  <c r="AM4122" i="1"/>
  <c r="AL1842" i="1"/>
  <c r="AM978" i="1"/>
  <c r="AM2458" i="1"/>
  <c r="AM3400" i="1"/>
  <c r="AL3303" i="1"/>
  <c r="AM817" i="1"/>
  <c r="AM2899" i="1"/>
  <c r="AM3969" i="1"/>
  <c r="AM4336" i="1"/>
  <c r="AL563" i="1"/>
  <c r="AL987" i="1"/>
  <c r="AL1515" i="1"/>
  <c r="AL2173" i="1"/>
  <c r="AL3375" i="1"/>
  <c r="AM4870" i="1"/>
  <c r="AM2099" i="1"/>
  <c r="AM3905" i="1"/>
  <c r="AM2288" i="1"/>
  <c r="AM2504" i="1"/>
  <c r="AL2739" i="1"/>
  <c r="AM3525" i="1"/>
  <c r="AM4647" i="1"/>
  <c r="AM4931" i="1"/>
  <c r="AL799" i="1"/>
  <c r="AL809" i="1"/>
  <c r="AL836" i="1"/>
  <c r="AL3532" i="1"/>
  <c r="AL4395" i="1"/>
  <c r="AM2078" i="1"/>
  <c r="AM2629" i="1"/>
  <c r="AM1171" i="1"/>
  <c r="AM1597" i="1"/>
  <c r="AM1636" i="1"/>
  <c r="AL1849" i="1"/>
  <c r="AL2151" i="1"/>
  <c r="AM2683" i="1"/>
  <c r="AL2775" i="1"/>
  <c r="AM4377" i="1"/>
  <c r="AL4844" i="1"/>
  <c r="AL1039" i="1"/>
  <c r="AL737" i="1"/>
  <c r="AL1670" i="1"/>
  <c r="AL1826" i="1"/>
  <c r="AL4288" i="1"/>
  <c r="AL3533" i="1"/>
  <c r="AL4407" i="1"/>
  <c r="AM837" i="1"/>
  <c r="AM3135" i="1"/>
  <c r="AM947" i="1"/>
  <c r="AM4979" i="1"/>
  <c r="AM4135" i="1"/>
  <c r="AM796" i="1"/>
  <c r="AL1529" i="1"/>
  <c r="AL3625" i="1"/>
  <c r="AL130" i="1"/>
  <c r="AM1909" i="1"/>
  <c r="AM2644" i="1"/>
  <c r="AL2799" i="1"/>
  <c r="AM2912" i="1"/>
  <c r="AL4769" i="1"/>
  <c r="AL905" i="1"/>
  <c r="AL912" i="1"/>
  <c r="AM1028" i="1"/>
  <c r="AM1935" i="1"/>
  <c r="AL3257" i="1"/>
  <c r="AM3823" i="1"/>
  <c r="AL3791" i="1"/>
  <c r="AL2157" i="1"/>
  <c r="AL3834" i="1"/>
  <c r="AM1807" i="1"/>
  <c r="AL1215" i="1"/>
  <c r="AM1599" i="1"/>
  <c r="AM1952" i="1"/>
  <c r="AM4158" i="1"/>
  <c r="AM3798" i="1"/>
  <c r="AL1841" i="1"/>
  <c r="AL1851" i="1"/>
  <c r="AM2406" i="1"/>
  <c r="AL4121" i="1"/>
  <c r="AL4075" i="1"/>
  <c r="AM3712" i="1"/>
  <c r="AL4576" i="1"/>
  <c r="AL2682" i="1"/>
  <c r="AL3723" i="1"/>
  <c r="AL1945" i="1"/>
  <c r="AL2577" i="1"/>
  <c r="AM924" i="1"/>
  <c r="AM1280" i="1"/>
  <c r="AM1617" i="1"/>
  <c r="AM1731" i="1"/>
  <c r="AL1855" i="1"/>
  <c r="AM2433" i="1"/>
  <c r="AM2693" i="1"/>
  <c r="AM2707" i="1"/>
  <c r="AM4361" i="1"/>
  <c r="AL1165" i="1"/>
  <c r="AL2017" i="1"/>
  <c r="AL3464" i="1"/>
  <c r="AL3451" i="1"/>
  <c r="AM4242" i="1"/>
  <c r="AM358" i="1"/>
  <c r="AM4579" i="1"/>
  <c r="AM4237" i="1"/>
  <c r="AM2813" i="1"/>
  <c r="AM603" i="1"/>
  <c r="AM2540" i="1"/>
  <c r="AL1239" i="1"/>
  <c r="AL4416" i="1"/>
  <c r="AM4615" i="1"/>
  <c r="AL4583" i="1"/>
  <c r="AM2005" i="1"/>
  <c r="AL2610" i="1"/>
  <c r="AM3301" i="1"/>
  <c r="AM4760" i="1"/>
  <c r="AM3457" i="1"/>
  <c r="AM1971" i="1"/>
  <c r="AM3748" i="1"/>
  <c r="AM3088" i="1"/>
  <c r="AL832" i="1"/>
  <c r="AM944" i="1"/>
  <c r="AM1585" i="1"/>
  <c r="AM4291" i="1"/>
  <c r="AM4722" i="1"/>
  <c r="AL2144" i="1"/>
  <c r="AM2381" i="1"/>
  <c r="AM1925" i="1"/>
  <c r="AM3751" i="1"/>
  <c r="AL1401" i="1"/>
  <c r="AL3556" i="1"/>
  <c r="AM2152" i="1"/>
  <c r="AL190" i="1"/>
  <c r="AL2619" i="1"/>
  <c r="AM2536" i="1"/>
  <c r="AM3136" i="1"/>
  <c r="AM2058" i="1"/>
  <c r="AM2480" i="1"/>
  <c r="AL2595" i="1"/>
  <c r="AM3195" i="1"/>
  <c r="AL3615" i="1"/>
  <c r="AL4252" i="1"/>
  <c r="AM755" i="1"/>
  <c r="AM3133" i="1"/>
  <c r="AM1612" i="1"/>
  <c r="AM1853" i="1"/>
  <c r="AM2029" i="1"/>
  <c r="AM1064" i="1"/>
  <c r="AL2163" i="1"/>
  <c r="AM3639" i="1"/>
  <c r="AL2825" i="1"/>
  <c r="AM4697" i="1"/>
  <c r="AL2139" i="1"/>
  <c r="AM3475" i="1"/>
  <c r="AM3329" i="1"/>
  <c r="AM1057" i="1"/>
  <c r="AL3476" i="1"/>
  <c r="AM526" i="1"/>
  <c r="AL818" i="1"/>
  <c r="AL2729" i="1"/>
  <c r="AM2729" i="1"/>
  <c r="AM4276" i="1"/>
  <c r="AL4276" i="1"/>
  <c r="AL4599" i="1"/>
  <c r="AM4599" i="1"/>
  <c r="AL4244" i="1"/>
  <c r="AM4244" i="1"/>
  <c r="AL1615" i="1"/>
  <c r="AM1615" i="1"/>
  <c r="AL2659" i="1"/>
  <c r="AM2659" i="1"/>
  <c r="AL4910" i="1"/>
  <c r="AM4910" i="1"/>
  <c r="AL4389" i="1"/>
  <c r="AM4389" i="1"/>
  <c r="AL523" i="1"/>
  <c r="AM523" i="1"/>
  <c r="AL3046" i="1"/>
  <c r="AM3046" i="1"/>
  <c r="AL2326" i="1"/>
  <c r="AM2326" i="1"/>
  <c r="AL2798" i="1"/>
  <c r="AM2798" i="1"/>
  <c r="AL2366" i="1"/>
  <c r="AM2366" i="1"/>
  <c r="AM3120" i="1"/>
  <c r="AL3120" i="1"/>
  <c r="AL2256" i="1"/>
  <c r="AM2256" i="1"/>
  <c r="AL3431" i="1"/>
  <c r="AM3431" i="1"/>
  <c r="AM1906" i="1"/>
  <c r="AL1906" i="1"/>
  <c r="AM1618" i="1"/>
  <c r="AL1618" i="1"/>
  <c r="AL1474" i="1"/>
  <c r="AM1474" i="1"/>
  <c r="AL1330" i="1"/>
  <c r="AM1330" i="1"/>
  <c r="AM3393" i="1"/>
  <c r="AL3393" i="1"/>
  <c r="AL3249" i="1"/>
  <c r="AM3249" i="1"/>
  <c r="AL1682" i="1"/>
  <c r="AM1682" i="1"/>
  <c r="AM1538" i="1"/>
  <c r="AL1538" i="1"/>
  <c r="AM1394" i="1"/>
  <c r="AL1394" i="1"/>
  <c r="AM1250" i="1"/>
  <c r="AL1250" i="1"/>
  <c r="AM1980" i="1"/>
  <c r="AL1980" i="1"/>
  <c r="AL1836" i="1"/>
  <c r="AM1836" i="1"/>
  <c r="AM1404" i="1"/>
  <c r="AL1404" i="1"/>
  <c r="AL1535" i="1"/>
  <c r="AM1535" i="1"/>
  <c r="AL1247" i="1"/>
  <c r="AM1247" i="1"/>
  <c r="AM1103" i="1"/>
  <c r="AL1103" i="1"/>
  <c r="AM958" i="1"/>
  <c r="AL958" i="1"/>
  <c r="AM238" i="1"/>
  <c r="AL238" i="1"/>
  <c r="AL2445" i="1"/>
  <c r="AM2445" i="1"/>
  <c r="AM1106" i="1"/>
  <c r="AL1106" i="1"/>
  <c r="AL962" i="1"/>
  <c r="AM962" i="1"/>
  <c r="AM470" i="1"/>
  <c r="AL470" i="1"/>
  <c r="AM1212" i="1"/>
  <c r="AL1212" i="1"/>
  <c r="AM756" i="1"/>
  <c r="AL756" i="1"/>
  <c r="AM1773" i="1"/>
  <c r="AL1773" i="1"/>
  <c r="AM1053" i="1"/>
  <c r="AL1053" i="1"/>
  <c r="AM4214" i="1"/>
  <c r="AL4214" i="1"/>
  <c r="AL829" i="1"/>
  <c r="AM829" i="1"/>
  <c r="AL4224" i="1"/>
  <c r="AM4224" i="1"/>
  <c r="AL4821" i="1"/>
  <c r="AM4821" i="1"/>
  <c r="AM2222" i="1"/>
  <c r="AL2222" i="1"/>
  <c r="AL3131" i="1"/>
  <c r="AM3131" i="1"/>
  <c r="AL1762" i="1"/>
  <c r="AM1762" i="1"/>
  <c r="AM1068" i="1"/>
  <c r="AL1068" i="1"/>
  <c r="AM1391" i="1"/>
  <c r="AM4070" i="1"/>
  <c r="AL4070" i="1"/>
  <c r="AL3350" i="1"/>
  <c r="AM3350" i="1"/>
  <c r="AL2902" i="1"/>
  <c r="AM2902" i="1"/>
  <c r="AL2470" i="1"/>
  <c r="AM2470" i="1"/>
  <c r="AL2510" i="1"/>
  <c r="AM2510" i="1"/>
  <c r="AM2688" i="1"/>
  <c r="AL2688" i="1"/>
  <c r="AL2843" i="1"/>
  <c r="AM2843" i="1"/>
  <c r="AL2124" i="1"/>
  <c r="AM4098" i="1"/>
  <c r="AM1679" i="1"/>
  <c r="AL1970" i="1"/>
  <c r="AM4852" i="1"/>
  <c r="AL4852" i="1"/>
  <c r="AL2981" i="1"/>
  <c r="AM2981" i="1"/>
  <c r="AL4208" i="1"/>
  <c r="AM4208" i="1"/>
  <c r="AM3162" i="1"/>
  <c r="AL3162" i="1"/>
  <c r="AL3172" i="1"/>
  <c r="AM3172" i="1"/>
  <c r="AM3277" i="1"/>
  <c r="AL3277" i="1"/>
  <c r="AL3217" i="1"/>
  <c r="AM3217" i="1"/>
  <c r="AL3427" i="1"/>
  <c r="AM3427" i="1"/>
  <c r="AL382" i="1"/>
  <c r="AM1527" i="1"/>
  <c r="AL959" i="1"/>
  <c r="AL1955" i="1"/>
  <c r="AL2614" i="1"/>
  <c r="AM2057" i="1"/>
  <c r="AL2057" i="1"/>
  <c r="AL1102" i="1"/>
  <c r="AM3105" i="1"/>
  <c r="AL3681" i="1"/>
  <c r="AL2589" i="1"/>
  <c r="AM3537" i="1"/>
  <c r="AL3397" i="1"/>
  <c r="AM3397" i="1"/>
  <c r="AL782" i="1"/>
  <c r="AM782" i="1"/>
  <c r="AM3731" i="1"/>
  <c r="AL803" i="1"/>
  <c r="AL613" i="1"/>
  <c r="AL2243" i="1"/>
  <c r="AL2158" i="1"/>
  <c r="AM2158" i="1"/>
  <c r="AM670" i="1"/>
  <c r="AL3842" i="1"/>
  <c r="AL1629" i="1"/>
  <c r="AL2987" i="1"/>
  <c r="AL724" i="1"/>
  <c r="AM724" i="1"/>
  <c r="AL2411" i="1"/>
  <c r="AL2633" i="1"/>
  <c r="AM585" i="1"/>
  <c r="AM1553" i="1"/>
  <c r="AL1374" i="1"/>
  <c r="AL1772" i="1"/>
  <c r="AM2245" i="1"/>
  <c r="AL2370" i="1"/>
  <c r="AM2898" i="1"/>
  <c r="AL4245" i="1"/>
  <c r="AL2050" i="1"/>
  <c r="AL2907" i="1"/>
  <c r="AM4159" i="1"/>
  <c r="AL4600" i="1"/>
  <c r="AL1828" i="1"/>
  <c r="AL2502" i="1"/>
  <c r="AL4123" i="1"/>
  <c r="AL2008" i="1"/>
  <c r="AL4891" i="1"/>
  <c r="AM2226" i="1"/>
  <c r="AL2544" i="1"/>
  <c r="AM3064" i="1"/>
  <c r="AL3236" i="1"/>
  <c r="AM2959" i="1"/>
  <c r="AM4825" i="1"/>
  <c r="AM988" i="1"/>
  <c r="AL2009" i="1"/>
  <c r="AM1820" i="1"/>
  <c r="AM3077" i="1"/>
  <c r="AM3697" i="1"/>
  <c r="AM4780" i="1"/>
  <c r="AL1645" i="1"/>
  <c r="AL4851" i="1"/>
  <c r="AM1129" i="1"/>
  <c r="AM1265" i="1"/>
  <c r="AM2161" i="1"/>
  <c r="AL3041" i="1"/>
  <c r="AM3459" i="1"/>
  <c r="AM4683" i="1"/>
  <c r="AM2840" i="1"/>
  <c r="AL2877" i="1"/>
  <c r="AL3825" i="1"/>
  <c r="AL2416" i="1"/>
  <c r="AL3659" i="1"/>
  <c r="AL4994" i="1"/>
  <c r="AL3929" i="1"/>
  <c r="AL396" i="1"/>
  <c r="AM894" i="1"/>
  <c r="AL1145" i="1"/>
  <c r="AM1277" i="1"/>
  <c r="AL1565" i="1"/>
  <c r="AL1669" i="1"/>
  <c r="AL2103" i="1"/>
  <c r="AL2958" i="1"/>
  <c r="AM3139" i="1"/>
  <c r="AL3868" i="1"/>
  <c r="AM4013" i="1"/>
  <c r="AM4000" i="1"/>
  <c r="AM4192" i="1"/>
  <c r="AM4650" i="1"/>
  <c r="AM4830" i="1"/>
  <c r="AL2081" i="1"/>
  <c r="AL4477" i="1"/>
  <c r="AL1312" i="1"/>
  <c r="AL1947" i="1"/>
  <c r="AL811" i="1"/>
  <c r="AL3809" i="1"/>
  <c r="AL3019" i="1"/>
  <c r="AL1485" i="1"/>
  <c r="AM1446" i="1"/>
  <c r="AM2055" i="1"/>
  <c r="AM2324" i="1"/>
  <c r="AL2461" i="1"/>
  <c r="AL3691" i="1"/>
  <c r="AL4300" i="1"/>
  <c r="AL4575" i="1"/>
  <c r="AL4589" i="1"/>
  <c r="AL2297" i="1"/>
  <c r="AL4755" i="1"/>
  <c r="AL2643" i="1"/>
  <c r="AL2395" i="1"/>
  <c r="AL391" i="1"/>
  <c r="AL1241" i="1"/>
  <c r="AL1741" i="1"/>
  <c r="AL3063" i="1"/>
  <c r="AL3265" i="1"/>
  <c r="AL3917" i="1"/>
  <c r="AL3845" i="1"/>
  <c r="AL292" i="1"/>
  <c r="AL1784" i="1"/>
  <c r="AL3190" i="1"/>
  <c r="AL4223" i="1"/>
  <c r="AM5000" i="1"/>
  <c r="AM4093" i="1"/>
  <c r="AL4410" i="1"/>
  <c r="AL4516" i="1"/>
  <c r="AM2862" i="1"/>
  <c r="AM1759" i="1"/>
  <c r="AL4625" i="1"/>
  <c r="AL1051" i="1"/>
  <c r="AM4016" i="1"/>
  <c r="AL4221" i="1"/>
  <c r="AL4730" i="1"/>
  <c r="AM1882" i="1"/>
  <c r="AM1210" i="1"/>
  <c r="AM1800" i="1"/>
  <c r="AM1876" i="1"/>
  <c r="AL2389" i="1"/>
  <c r="AM2983" i="1"/>
  <c r="AL3637" i="1"/>
  <c r="AM3522" i="1"/>
  <c r="AM4612" i="1"/>
  <c r="AM2576" i="1"/>
  <c r="AM2404" i="1"/>
  <c r="AM3015" i="1"/>
  <c r="AL4240" i="1"/>
  <c r="AM4225" i="1"/>
  <c r="AL3207" i="1"/>
  <c r="AM1803" i="1"/>
  <c r="AM2632" i="1"/>
  <c r="AM4652" i="1"/>
  <c r="AM4782" i="1"/>
  <c r="AL2405" i="1"/>
  <c r="AM3403" i="1"/>
  <c r="AM3725" i="1"/>
  <c r="AL871" i="1"/>
  <c r="AM2420" i="1"/>
  <c r="AM2885" i="1"/>
  <c r="AL3378" i="1"/>
  <c r="AM4254" i="1"/>
  <c r="AM941" i="1"/>
  <c r="AM888" i="1"/>
  <c r="AM1737" i="1"/>
  <c r="AM2072" i="1"/>
  <c r="AM2909" i="1"/>
  <c r="AM3103" i="1"/>
  <c r="AL3289" i="1"/>
  <c r="AM3848" i="1"/>
  <c r="AM3987" i="1"/>
  <c r="AL4364" i="1"/>
  <c r="AL2047" i="1"/>
  <c r="AL2777" i="1"/>
  <c r="AL1013" i="1"/>
  <c r="AM3961" i="1"/>
  <c r="AL3331" i="1"/>
  <c r="AL4182" i="1"/>
  <c r="AL2691" i="1"/>
  <c r="AL1231" i="1"/>
  <c r="AM2042" i="1"/>
  <c r="AM4551" i="1"/>
  <c r="AM2443" i="1"/>
  <c r="AL2441" i="1"/>
  <c r="AM2656" i="1"/>
  <c r="AM4004" i="1"/>
  <c r="AM4513" i="1"/>
  <c r="AL895" i="1"/>
  <c r="AM1263" i="1"/>
  <c r="AM1593" i="1"/>
  <c r="AL3642" i="1"/>
  <c r="AL4412" i="1"/>
  <c r="AM4577" i="1"/>
  <c r="AM3198" i="1"/>
  <c r="AL1032" i="1"/>
  <c r="AL3713" i="1"/>
  <c r="AM3676" i="1"/>
  <c r="AL3272" i="1"/>
  <c r="AL4373" i="1"/>
  <c r="AL3690" i="1"/>
  <c r="AL4456" i="1"/>
  <c r="AL3255" i="1"/>
  <c r="AM2014" i="1"/>
  <c r="AM3183" i="1"/>
  <c r="AM3680" i="1"/>
  <c r="AM4909" i="1"/>
  <c r="AL1868" i="1"/>
  <c r="AL3805" i="1"/>
  <c r="AL3601" i="1"/>
  <c r="AL3872" i="1"/>
  <c r="AM2636" i="1"/>
  <c r="AM4194" i="1"/>
  <c r="AM4023" i="1"/>
  <c r="AM2512" i="1"/>
  <c r="AM778" i="1"/>
  <c r="AL2605" i="1"/>
  <c r="AL3109" i="1"/>
  <c r="AL3357" i="1"/>
  <c r="AL2931" i="1"/>
  <c r="AL4659" i="1"/>
  <c r="AM1870" i="1"/>
  <c r="AL1148" i="1"/>
  <c r="AM2657" i="1"/>
  <c r="AL4073" i="1"/>
  <c r="AM1722" i="1"/>
  <c r="AM3592" i="1"/>
  <c r="AM3786" i="1"/>
  <c r="AM4167" i="1"/>
  <c r="AM3930" i="1"/>
  <c r="AL4508" i="1"/>
  <c r="AM4420" i="1"/>
  <c r="AL4753" i="1"/>
  <c r="AM4854" i="1"/>
  <c r="AM1892" i="1"/>
  <c r="AM1613" i="1"/>
  <c r="AL1589" i="1"/>
  <c r="AL2363" i="1"/>
  <c r="AM3003" i="1"/>
  <c r="AL2153" i="1"/>
  <c r="AL960" i="1"/>
  <c r="AM446" i="1"/>
  <c r="AM1041" i="1"/>
  <c r="AL1445" i="1"/>
  <c r="AL1769" i="1"/>
  <c r="AM1824" i="1"/>
  <c r="AM2308" i="1"/>
  <c r="AM2800" i="1"/>
  <c r="AL3435" i="1"/>
  <c r="AM3858" i="1"/>
  <c r="AL835" i="1"/>
  <c r="AL384" i="1"/>
  <c r="AL1379" i="1"/>
  <c r="AL2034" i="1"/>
  <c r="AL2126" i="1"/>
  <c r="AL3049" i="1"/>
  <c r="AL3043" i="1"/>
  <c r="AL2846" i="1"/>
  <c r="AL3534" i="1"/>
  <c r="AL3376" i="1"/>
  <c r="AM337" i="1"/>
  <c r="AM1567" i="1"/>
  <c r="AM1793" i="1"/>
  <c r="AM2024" i="1"/>
  <c r="AM2923" i="1"/>
  <c r="AM3052" i="1"/>
  <c r="AM3947" i="1"/>
  <c r="AM4325" i="1"/>
  <c r="AL4727" i="1"/>
  <c r="AL3284" i="1"/>
  <c r="AL2539" i="1"/>
  <c r="AL3065" i="1"/>
  <c r="AL3521" i="1"/>
  <c r="AM2694" i="1"/>
  <c r="AL2634" i="1"/>
  <c r="AM2695" i="1"/>
  <c r="AM2874" i="1"/>
  <c r="AM2890" i="1"/>
  <c r="AM2965" i="1"/>
  <c r="AL3871" i="1"/>
  <c r="AM4337" i="1"/>
  <c r="AL4751" i="1"/>
  <c r="AM4853" i="1"/>
  <c r="AM4981" i="1"/>
  <c r="AM2491" i="1"/>
  <c r="AL564" i="1"/>
  <c r="AL403" i="1"/>
  <c r="AL1905" i="1"/>
  <c r="AL1439" i="1"/>
  <c r="AM2497" i="1"/>
  <c r="AL4295" i="1"/>
  <c r="AL2452" i="1"/>
  <c r="AM3714" i="1"/>
  <c r="AL3054" i="1"/>
  <c r="AM825" i="1"/>
  <c r="AM820" i="1"/>
  <c r="AM1076" i="1"/>
  <c r="AM3307" i="1"/>
  <c r="AM3568" i="1"/>
  <c r="AM3971" i="1"/>
  <c r="AM4419" i="1"/>
  <c r="AM3578" i="1"/>
  <c r="AL472" i="1"/>
  <c r="AL1083" i="1"/>
  <c r="AL1321" i="1"/>
  <c r="AM3150" i="1"/>
  <c r="AL3123" i="1"/>
  <c r="AM3931" i="1"/>
  <c r="AL2863" i="1"/>
  <c r="AL1809" i="1"/>
  <c r="AM2053" i="1"/>
  <c r="AM3004" i="1"/>
  <c r="AL881" i="1"/>
  <c r="AM1048" i="1"/>
  <c r="AM2499" i="1"/>
  <c r="AM3569" i="1"/>
  <c r="AM3580" i="1"/>
  <c r="AM3726" i="1"/>
  <c r="AM4119" i="1"/>
  <c r="AM4999" i="1"/>
  <c r="AL4877" i="1"/>
  <c r="AL392" i="1"/>
  <c r="AL1993" i="1"/>
  <c r="AM3685" i="1"/>
  <c r="AL3398" i="1"/>
  <c r="AM2561" i="1"/>
  <c r="AM3771" i="1"/>
  <c r="AM521" i="1"/>
  <c r="AM1026" i="1"/>
  <c r="AM1253" i="1"/>
  <c r="AM1105" i="1"/>
  <c r="AM2071" i="1"/>
  <c r="AM2003" i="1"/>
  <c r="AM2235" i="1"/>
  <c r="AM2677" i="1"/>
  <c r="AM2922" i="1"/>
  <c r="AM3140" i="1"/>
  <c r="AM3365" i="1"/>
  <c r="AM3391" i="1"/>
  <c r="AM3373" i="1"/>
  <c r="AM3579" i="1"/>
  <c r="AM3891" i="1"/>
  <c r="AM4597" i="1"/>
  <c r="AM4778" i="1"/>
  <c r="AM4984" i="1"/>
  <c r="AM1151" i="1"/>
  <c r="AL2414" i="1"/>
  <c r="AL2717" i="1"/>
  <c r="AL3020" i="1"/>
  <c r="AL2453" i="1"/>
  <c r="AL3973" i="1"/>
  <c r="AL3984" i="1"/>
  <c r="AL3076" i="1"/>
  <c r="AM1139" i="1"/>
  <c r="AL1091" i="1"/>
  <c r="AM1539" i="1"/>
  <c r="AL3546" i="1"/>
  <c r="AL4118" i="1"/>
  <c r="AL3452" i="1"/>
  <c r="AL3665" i="1"/>
  <c r="AL3256" i="1"/>
  <c r="AL4505" i="1"/>
  <c r="AL4507" i="1"/>
  <c r="AL916" i="1"/>
  <c r="AM1182" i="1"/>
  <c r="AM1492" i="1"/>
  <c r="AL2261" i="1"/>
  <c r="AM3999" i="1"/>
  <c r="AM1238" i="1"/>
  <c r="AM1627" i="1"/>
  <c r="AM1854" i="1"/>
  <c r="AM2684" i="1"/>
  <c r="AM2564" i="1"/>
  <c r="AM2944" i="1"/>
  <c r="AL3859" i="1"/>
  <c r="AM4766" i="1"/>
  <c r="AM4869" i="1"/>
  <c r="AL625" i="1"/>
  <c r="AL2755" i="1"/>
  <c r="AM3325" i="1"/>
  <c r="AM3316" i="1"/>
  <c r="AL3270" i="1"/>
  <c r="AL4265" i="1"/>
  <c r="AM2503" i="1"/>
  <c r="AM4791" i="1"/>
  <c r="AM1397" i="1"/>
  <c r="AM2107" i="1"/>
  <c r="AM2260" i="1"/>
  <c r="AM3977" i="1"/>
  <c r="AM4724" i="1"/>
  <c r="AL4975" i="1"/>
  <c r="AL1721" i="1"/>
  <c r="AL1924" i="1"/>
  <c r="AL2169" i="1"/>
  <c r="AL3463" i="1"/>
  <c r="AM4933" i="1"/>
  <c r="AL1659" i="1"/>
  <c r="AL4323" i="1"/>
  <c r="AM2454" i="1"/>
  <c r="AL4063" i="1"/>
  <c r="AL3380" i="1"/>
  <c r="AM2516" i="1"/>
  <c r="AM4646" i="1"/>
  <c r="AM3928" i="1"/>
  <c r="AM859" i="1"/>
  <c r="AM3551" i="1"/>
  <c r="AM4623" i="1"/>
  <c r="AL4561" i="1"/>
  <c r="AL4518" i="1"/>
  <c r="AM748" i="1"/>
  <c r="AM4230" i="1"/>
  <c r="AM1856" i="1"/>
  <c r="AL1289" i="1"/>
  <c r="AL2722" i="1"/>
  <c r="AL3095" i="1"/>
  <c r="AL346" i="1"/>
  <c r="AM858" i="1"/>
  <c r="AM1159" i="1"/>
  <c r="AM1358" i="1"/>
  <c r="AL1661" i="1"/>
  <c r="AM1900" i="1"/>
  <c r="AM2417" i="1"/>
  <c r="AM2265" i="1"/>
  <c r="AL2607" i="1"/>
  <c r="AM2528" i="1"/>
  <c r="AM2696" i="1"/>
  <c r="AL2697" i="1"/>
  <c r="AL3244" i="1"/>
  <c r="AM3956" i="1"/>
  <c r="AM4085" i="1"/>
  <c r="AM4333" i="1"/>
  <c r="AL923" i="1"/>
  <c r="AL1881" i="1"/>
  <c r="AL1756" i="1"/>
  <c r="AM1400" i="1"/>
  <c r="AL2348" i="1"/>
  <c r="AL2427" i="1"/>
  <c r="AM2364" i="1"/>
  <c r="AL2672" i="1"/>
  <c r="AM3148" i="1"/>
  <c r="AL3116" i="1"/>
  <c r="AL3772" i="1"/>
  <c r="AL3727" i="1"/>
  <c r="AL3469" i="1"/>
  <c r="AL3677" i="1"/>
  <c r="AL4687" i="1"/>
  <c r="AL3638" i="1"/>
  <c r="AL1132" i="1"/>
  <c r="AM1305" i="1"/>
  <c r="AM1409" i="1"/>
  <c r="AM1818" i="1"/>
  <c r="AM2276" i="1"/>
  <c r="AM3706" i="1"/>
  <c r="AM4191" i="1"/>
  <c r="AM3185" i="1"/>
  <c r="AL1059" i="1"/>
  <c r="AM1959" i="1"/>
  <c r="AL2955" i="1"/>
  <c r="AM4699" i="1"/>
  <c r="AM764" i="1"/>
  <c r="AM1444" i="1"/>
  <c r="AM1790" i="1"/>
  <c r="AM2068" i="1"/>
  <c r="AM2850" i="1"/>
  <c r="AM3516" i="1"/>
  <c r="AM3965" i="1"/>
  <c r="AL3939" i="1"/>
  <c r="AM4708" i="1"/>
  <c r="AL4542" i="1"/>
  <c r="AL634" i="1"/>
  <c r="AL4688" i="1"/>
  <c r="AM533" i="1"/>
  <c r="AM691" i="1"/>
  <c r="AM720" i="1"/>
  <c r="AM767" i="1"/>
  <c r="AM904" i="1"/>
  <c r="AM945" i="1"/>
  <c r="AM1609" i="1"/>
  <c r="AM1588" i="1"/>
  <c r="AM1787" i="1"/>
  <c r="AM2140" i="1"/>
  <c r="AL2121" i="1"/>
  <c r="AM2248" i="1"/>
  <c r="AL2323" i="1"/>
  <c r="AM2839" i="1"/>
  <c r="AM2866" i="1"/>
  <c r="AM3115" i="1"/>
  <c r="AM3059" i="1"/>
  <c r="AM3213" i="1"/>
  <c r="AM3300" i="1"/>
  <c r="AM3789" i="1"/>
  <c r="AM3774" i="1"/>
  <c r="AM4145" i="1"/>
  <c r="AM4506" i="1"/>
  <c r="AM4878" i="1"/>
  <c r="AM1916" i="1"/>
  <c r="AM2864" i="1"/>
  <c r="AL3308" i="1"/>
  <c r="AM3903" i="1"/>
  <c r="AL2179" i="1"/>
  <c r="AL1011" i="1"/>
  <c r="AL1194" i="1"/>
  <c r="AL2418" i="1"/>
  <c r="AL1984" i="1"/>
  <c r="AL2597" i="1"/>
  <c r="AL1211" i="1"/>
  <c r="AM1944" i="1"/>
  <c r="AL2419" i="1"/>
  <c r="AM3107" i="1"/>
  <c r="AL2845" i="1"/>
  <c r="AL3193" i="1"/>
  <c r="AL3736" i="1"/>
  <c r="AL4165" i="1"/>
  <c r="AL3387" i="1"/>
  <c r="AL3436" i="1"/>
  <c r="AL4189" i="1"/>
  <c r="AL4742" i="1"/>
  <c r="AL4179" i="1"/>
  <c r="AL1493" i="1"/>
  <c r="AM1978" i="1"/>
  <c r="AM3571" i="1"/>
  <c r="AL4263" i="1"/>
  <c r="AM4133" i="1"/>
  <c r="AM4861" i="1"/>
  <c r="AM3496" i="1"/>
  <c r="AM2752" i="1"/>
  <c r="AM926" i="1"/>
  <c r="AM1052" i="1"/>
  <c r="AM1073" i="1"/>
  <c r="AL1207" i="1"/>
  <c r="AM1327" i="1"/>
  <c r="AM1368" i="1"/>
  <c r="AM1719" i="1"/>
  <c r="AM1656" i="1"/>
  <c r="AM1693" i="1"/>
  <c r="AM1743" i="1"/>
  <c r="AM1864" i="1"/>
  <c r="AM2131" i="1"/>
  <c r="AM2523" i="1"/>
  <c r="AM2720" i="1"/>
  <c r="AM2886" i="1"/>
  <c r="AM3092" i="1"/>
  <c r="AM3488" i="1"/>
  <c r="AM3793" i="1"/>
  <c r="AM4540" i="1"/>
  <c r="AL4735" i="1"/>
  <c r="AM1314" i="1"/>
  <c r="AL2204" i="1"/>
  <c r="AL1117" i="1"/>
  <c r="AL1161" i="1"/>
  <c r="AM2392" i="1"/>
  <c r="AM2019" i="1"/>
  <c r="AL4220" i="1"/>
  <c r="AL3711" i="1"/>
  <c r="AL3964" i="1"/>
  <c r="AL3701" i="1"/>
  <c r="AL3567" i="1"/>
  <c r="AL4471" i="1"/>
  <c r="AL907" i="1"/>
  <c r="AM1070" i="1"/>
  <c r="AM2620" i="1"/>
  <c r="AM2951" i="1"/>
  <c r="AM3461" i="1"/>
  <c r="AM3595" i="1"/>
  <c r="AM4940" i="1"/>
  <c r="AM4758" i="1"/>
  <c r="AM1181" i="1"/>
  <c r="AM1419" i="1"/>
  <c r="AL3125" i="1"/>
  <c r="AL1017" i="1"/>
  <c r="AL1176" i="1"/>
  <c r="AM1880" i="1"/>
  <c r="AL1698" i="1"/>
  <c r="AL1633" i="1"/>
  <c r="AL2281" i="1"/>
  <c r="AL2508" i="1"/>
  <c r="AM2088" i="1"/>
  <c r="AL3080" i="1"/>
  <c r="AL2815" i="1"/>
  <c r="AM3894" i="1"/>
  <c r="AL4804" i="1"/>
  <c r="AM1480" i="1"/>
  <c r="AM1587" i="1"/>
  <c r="AM1996" i="1"/>
  <c r="AM2356" i="1"/>
  <c r="AM2468" i="1"/>
  <c r="AL3230" i="1"/>
  <c r="AM3319" i="1"/>
  <c r="AM3577" i="1"/>
  <c r="AM3990" i="1"/>
  <c r="AL4169" i="1"/>
  <c r="AM4746" i="1"/>
  <c r="AL4789" i="1"/>
  <c r="AM4609" i="1"/>
  <c r="AM4911" i="1"/>
  <c r="AL922" i="1"/>
  <c r="AM762" i="1"/>
  <c r="AM1875" i="1"/>
  <c r="AM3645" i="1"/>
  <c r="AL4146" i="1"/>
  <c r="AL821" i="1"/>
  <c r="AL800" i="1"/>
  <c r="AL1449" i="1"/>
  <c r="AL1438" i="1"/>
  <c r="AL1315" i="1"/>
  <c r="AL2895" i="1"/>
  <c r="AL2796" i="1"/>
  <c r="AM3919" i="1"/>
  <c r="AL3458" i="1"/>
  <c r="AL3487" i="1"/>
  <c r="AL4815" i="1"/>
  <c r="AM381" i="1"/>
  <c r="AM1269" i="1"/>
  <c r="AM1508" i="1"/>
  <c r="AM1767" i="1"/>
  <c r="AM1923" i="1"/>
  <c r="AM1969" i="1"/>
  <c r="AL2369" i="1"/>
  <c r="AM2187" i="1"/>
  <c r="AM2795" i="1"/>
  <c r="AM2647" i="1"/>
  <c r="AM2932" i="1"/>
  <c r="AM2804" i="1"/>
  <c r="AM3097" i="1"/>
  <c r="AM3343" i="1"/>
  <c r="AM3740" i="1"/>
  <c r="AM2079" i="1"/>
  <c r="AM890" i="1"/>
  <c r="AM1518" i="1"/>
  <c r="AL3486" i="1"/>
  <c r="AM4637" i="1"/>
  <c r="AM918" i="1"/>
  <c r="AM1060" i="1"/>
  <c r="AM1112" i="1"/>
  <c r="AL1919" i="1"/>
  <c r="AM1975" i="1"/>
  <c r="AM2178" i="1"/>
  <c r="AM2768" i="1"/>
  <c r="AM2618" i="1"/>
  <c r="AM2995" i="1"/>
  <c r="AM3796" i="1"/>
  <c r="AM4875" i="1"/>
  <c r="AL3147" i="1"/>
  <c r="AL3620" i="1"/>
  <c r="AL4447" i="1"/>
  <c r="AL1695" i="1"/>
  <c r="AL1554" i="1"/>
  <c r="AM1482" i="1"/>
  <c r="AL1649" i="1"/>
  <c r="AM1951" i="1"/>
  <c r="AL3306" i="1"/>
  <c r="AM3485" i="1"/>
  <c r="AL3630" i="1"/>
  <c r="AM3688" i="1"/>
  <c r="AL877" i="1"/>
  <c r="AL490" i="1"/>
  <c r="AL2141" i="1"/>
  <c r="AL2143" i="1"/>
  <c r="AL2474" i="1"/>
  <c r="AM58" i="1"/>
  <c r="AM189" i="1"/>
  <c r="AM937" i="1"/>
  <c r="AM963" i="1"/>
  <c r="AM1015" i="1"/>
  <c r="AM940" i="1"/>
  <c r="AM1111" i="1"/>
  <c r="AM1066" i="1"/>
  <c r="AM1355" i="1"/>
  <c r="AM1294" i="1"/>
  <c r="AM1361" i="1"/>
  <c r="AM1512" i="1"/>
  <c r="AL1643" i="1"/>
  <c r="AM2284" i="1"/>
  <c r="AM3364" i="1"/>
  <c r="AM3739" i="1"/>
  <c r="AL3895" i="1"/>
  <c r="AM4348" i="1"/>
  <c r="AM2985" i="1"/>
  <c r="AL144" i="1"/>
  <c r="AL2305" i="1"/>
  <c r="AL2129" i="1"/>
  <c r="AM2262" i="1"/>
  <c r="AM3785" i="1"/>
  <c r="AL3835" i="1"/>
  <c r="AL1934" i="1"/>
  <c r="AM2440" i="1"/>
  <c r="AM2807" i="1"/>
  <c r="AL2624" i="1"/>
  <c r="AM846" i="1"/>
  <c r="AM1484" i="1"/>
  <c r="AM1848" i="1"/>
  <c r="AM3555" i="1"/>
  <c r="AM3800" i="1"/>
  <c r="AM4493" i="1"/>
  <c r="AM4941" i="1"/>
  <c r="AM4408" i="1"/>
  <c r="AM1433" i="1"/>
  <c r="AM1580" i="1"/>
  <c r="AL2611" i="1"/>
  <c r="AM3096" i="1"/>
  <c r="AL4386" i="1"/>
  <c r="AL20" i="1"/>
  <c r="AL1188" i="1"/>
  <c r="AM1063" i="1"/>
  <c r="AL1349" i="1"/>
  <c r="AM1812" i="1"/>
  <c r="AL2765" i="1"/>
  <c r="AM2936" i="1"/>
  <c r="AL3027" i="1"/>
  <c r="AM2853" i="1"/>
  <c r="AM4177" i="1"/>
  <c r="AM4141" i="1"/>
  <c r="AM1224" i="1"/>
  <c r="AM2734" i="1"/>
  <c r="AL3528" i="1"/>
  <c r="AM427" i="1"/>
  <c r="AM993" i="1"/>
  <c r="AM1170" i="1"/>
  <c r="AM2665" i="1"/>
  <c r="AM2645" i="1"/>
  <c r="AL3224" i="1"/>
  <c r="AM4072" i="1"/>
  <c r="AM4816" i="1"/>
  <c r="AM1576" i="1"/>
  <c r="AL1497" i="1"/>
  <c r="AL3702" i="1"/>
  <c r="AM3056" i="1"/>
  <c r="AL3241" i="1"/>
  <c r="AL4488" i="1"/>
  <c r="AL3955" i="1"/>
  <c r="AL1108" i="1"/>
  <c r="AM900" i="1"/>
  <c r="AM1256" i="1"/>
  <c r="AM2238" i="1"/>
  <c r="AM2320" i="1"/>
  <c r="AM2671" i="1"/>
  <c r="AL2741" i="1"/>
  <c r="AM2660" i="1"/>
  <c r="AM2921" i="1"/>
  <c r="AL3271" i="1"/>
  <c r="AM3282" i="1"/>
  <c r="AM3279" i="1"/>
  <c r="AL2991" i="1"/>
  <c r="AL1079" i="1"/>
  <c r="AL1802" i="1"/>
  <c r="AM2376" i="1"/>
  <c r="AL3644" i="1"/>
  <c r="AL4886" i="1"/>
  <c r="AM1658" i="1"/>
  <c r="AL1223" i="1"/>
  <c r="AM2477" i="1"/>
  <c r="AM2875" i="1"/>
  <c r="AM2780" i="1"/>
  <c r="AM2992" i="1"/>
  <c r="AM4002" i="1"/>
  <c r="AM3816" i="1"/>
  <c r="AM4367" i="1"/>
  <c r="AM1088" i="1"/>
  <c r="AL788" i="1"/>
  <c r="AL713" i="1"/>
  <c r="AL1254" i="1"/>
  <c r="AL2630" i="1"/>
  <c r="AL3733" i="1"/>
  <c r="AL3715" i="1"/>
  <c r="AL4907" i="1"/>
  <c r="AL410" i="1"/>
  <c r="AL3700" i="1"/>
  <c r="AL1367" i="1"/>
  <c r="AM2041" i="1"/>
  <c r="AL2100" i="1"/>
  <c r="AM3915" i="1"/>
  <c r="AM4494" i="1"/>
  <c r="AM4311" i="1"/>
  <c r="AM790" i="1"/>
  <c r="AL1556" i="1"/>
  <c r="AL4109" i="1"/>
  <c r="AM1266" i="1"/>
  <c r="AM1448" i="1"/>
  <c r="AM1348" i="1"/>
  <c r="AL502" i="1"/>
  <c r="AL2709" i="1"/>
  <c r="AM3407" i="1"/>
  <c r="AM4056" i="1"/>
  <c r="AM4061" i="1"/>
  <c r="AM4888" i="1"/>
  <c r="AL2464" i="1"/>
  <c r="AM2479" i="1"/>
  <c r="AL2893" i="1"/>
  <c r="AM1801" i="1"/>
  <c r="AM1638" i="1"/>
  <c r="AM1710" i="1"/>
  <c r="AM2704" i="1"/>
  <c r="AM3337" i="1"/>
  <c r="AM3657" i="1"/>
  <c r="AM4920" i="1"/>
  <c r="AM3327" i="1"/>
  <c r="AL847" i="1"/>
  <c r="AM792" i="1"/>
  <c r="AL1169" i="1"/>
  <c r="AL2394" i="1"/>
  <c r="AL2437" i="1"/>
  <c r="AM4201" i="1"/>
  <c r="AL3779" i="1"/>
  <c r="AL4948" i="1"/>
  <c r="AL4601" i="1"/>
  <c r="AL1044" i="1"/>
  <c r="AM3128" i="1"/>
  <c r="AM3352" i="1"/>
  <c r="AM3773" i="1"/>
  <c r="AM3497" i="1"/>
  <c r="AM3661" i="1"/>
  <c r="AM4025" i="1"/>
  <c r="AM4961" i="1"/>
  <c r="AL2431" i="1"/>
  <c r="AL2861" i="1"/>
  <c r="AL4671" i="1"/>
  <c r="AL2679" i="1"/>
  <c r="AM4218" i="1"/>
  <c r="AM4530" i="1"/>
  <c r="AM4986" i="1"/>
  <c r="AL3089" i="1"/>
  <c r="AL777" i="1"/>
  <c r="AL1777" i="1"/>
  <c r="AL2379" i="1"/>
  <c r="AL3121" i="1"/>
  <c r="AL3678" i="1"/>
  <c r="AL2658" i="1"/>
  <c r="AM593" i="1"/>
  <c r="AM4375" i="1"/>
  <c r="AL4388" i="1"/>
  <c r="AM4829" i="1"/>
  <c r="AM4960" i="1"/>
  <c r="AM3001" i="1"/>
  <c r="AL2812" i="1"/>
  <c r="AM3163" i="1"/>
  <c r="AM2838" i="1"/>
  <c r="AL3159" i="1"/>
  <c r="AM2093" i="1"/>
  <c r="AM3243" i="1"/>
  <c r="AM3745" i="1"/>
  <c r="AM4037" i="1"/>
  <c r="AL4457" i="1"/>
  <c r="AL4429" i="1"/>
  <c r="AL779" i="1"/>
  <c r="AL2871" i="1"/>
  <c r="AL3160" i="1"/>
  <c r="AL3317" i="1"/>
  <c r="AL3399" i="1"/>
  <c r="AL3942" i="1"/>
  <c r="AL3409" i="1"/>
  <c r="AL3954" i="1"/>
  <c r="AL2814" i="1"/>
  <c r="AL4873" i="1"/>
  <c r="AL4550" i="1"/>
  <c r="AM3025" i="1"/>
  <c r="AL4229" i="1"/>
  <c r="AM4682" i="1"/>
  <c r="AM4626" i="1"/>
  <c r="AL2537" i="1"/>
  <c r="AM4117" i="1"/>
  <c r="AL2080" i="1"/>
  <c r="AL2977" i="1"/>
  <c r="AL4468" i="1"/>
  <c r="AL4985" i="1"/>
  <c r="AM4674" i="1"/>
  <c r="AL4843" i="1"/>
  <c r="AL2641" i="1"/>
  <c r="AM2896" i="1"/>
  <c r="AL1193" i="1"/>
  <c r="AL1479" i="1"/>
  <c r="AL4685" i="1"/>
  <c r="AL4255" i="1"/>
  <c r="AL208" i="1"/>
  <c r="AL3426" i="1"/>
  <c r="AM3349" i="1"/>
  <c r="AM4568" i="1"/>
  <c r="AL4703" i="1"/>
  <c r="AL3187" i="1"/>
  <c r="AL3259" i="1"/>
  <c r="AM3274" i="1"/>
  <c r="AL1499" i="1"/>
  <c r="AM1582" i="1"/>
  <c r="AM2207" i="1"/>
  <c r="AM2519" i="1"/>
  <c r="AM2762" i="1"/>
  <c r="AM3239" i="1"/>
  <c r="AL1025" i="1"/>
  <c r="AL398" i="1"/>
  <c r="AL2290" i="1"/>
  <c r="AM2663" i="1"/>
  <c r="AL3010" i="1"/>
  <c r="AL3674" i="1"/>
  <c r="AM4046" i="1"/>
  <c r="AM4705" i="1"/>
  <c r="AL4797" i="1"/>
  <c r="AL4190" i="1"/>
  <c r="AM2186" i="1"/>
  <c r="AM2652" i="1"/>
  <c r="AM3395" i="1"/>
  <c r="AM3539" i="1"/>
  <c r="AM4641" i="1"/>
  <c r="AM3950" i="1"/>
  <c r="AL469" i="1"/>
  <c r="AL3804" i="1"/>
  <c r="AM3662" i="1"/>
  <c r="AL3084" i="1"/>
  <c r="AL3948" i="1"/>
  <c r="AL496" i="1"/>
  <c r="AL3695" i="1"/>
  <c r="AL2063" i="1"/>
  <c r="AM1502" i="1"/>
  <c r="AM2940" i="1"/>
  <c r="AM2906" i="1"/>
  <c r="AL1214" i="1"/>
  <c r="AL903" i="1"/>
  <c r="AL2409" i="1"/>
  <c r="AL2330" i="1"/>
  <c r="AM481" i="1"/>
  <c r="AL2578" i="1"/>
  <c r="AL3302" i="1"/>
  <c r="AL3501" i="1"/>
  <c r="AL2841" i="1"/>
  <c r="AL3154" i="1"/>
  <c r="AL3933" i="1"/>
  <c r="AL3158" i="1"/>
  <c r="AL3660" i="1"/>
  <c r="AM938" i="1"/>
  <c r="AM2264" i="1"/>
  <c r="AL1511" i="1"/>
  <c r="AM732" i="1"/>
  <c r="AM1087" i="1"/>
  <c r="AM1226" i="1"/>
  <c r="AM1078" i="1"/>
  <c r="AM1469" i="1"/>
  <c r="AM2059" i="1"/>
  <c r="AM2429" i="1"/>
  <c r="AL3026" i="1"/>
  <c r="AM3643" i="1"/>
  <c r="AL1141" i="1"/>
  <c r="AL3016" i="1"/>
  <c r="AL935" i="1"/>
  <c r="AL1652" i="1"/>
  <c r="AL1504" i="1"/>
  <c r="AM1738" i="1"/>
  <c r="AL1380" i="1"/>
  <c r="AM1893" i="1"/>
  <c r="AM1931" i="1"/>
  <c r="AL2421" i="1"/>
  <c r="AM2170" i="1"/>
  <c r="AL1956" i="1"/>
  <c r="AL2808" i="1"/>
  <c r="AL2963" i="1"/>
  <c r="AM3672" i="1"/>
  <c r="AL3945" i="1"/>
  <c r="AL4153" i="1"/>
  <c r="AM4215" i="1"/>
  <c r="AL4890" i="1"/>
  <c r="AL3470" i="1"/>
  <c r="AM2302" i="1"/>
  <c r="AL229" i="1"/>
  <c r="AL2133" i="1"/>
  <c r="AL1749" i="1"/>
  <c r="AM607" i="1"/>
  <c r="AM860" i="1"/>
  <c r="AM1029" i="1"/>
  <c r="AM1062" i="1"/>
  <c r="AM2048" i="1"/>
  <c r="AM1747" i="1"/>
  <c r="AM2054" i="1"/>
  <c r="AM2432" i="1"/>
  <c r="AM2225" i="1"/>
  <c r="AM3251" i="1"/>
  <c r="AM4043" i="1"/>
  <c r="AM3763" i="1"/>
  <c r="AL4199" i="1"/>
  <c r="AM4339" i="1"/>
  <c r="AM4363" i="1"/>
  <c r="AM1461" i="1"/>
  <c r="AL3293" i="1"/>
  <c r="AL106" i="1"/>
  <c r="AL646" i="1"/>
  <c r="AL1173" i="1"/>
  <c r="AL1863" i="1"/>
  <c r="AL2298" i="1"/>
  <c r="AL2719" i="1"/>
  <c r="AL2774" i="1"/>
  <c r="AL3445" i="1"/>
  <c r="AL3225" i="1"/>
  <c r="AL4160" i="1"/>
  <c r="AL4794" i="1"/>
  <c r="AL3231" i="1"/>
  <c r="AL2971" i="1"/>
  <c r="AL2387" i="1"/>
  <c r="AM110" i="1"/>
  <c r="AM3081" i="1"/>
  <c r="AL1604" i="1"/>
  <c r="AM1865" i="1"/>
  <c r="AL330" i="1"/>
  <c r="AL813" i="1"/>
  <c r="AM3104" i="1"/>
  <c r="AL857" i="1"/>
  <c r="AM1311" i="1"/>
  <c r="AM1275" i="1"/>
  <c r="AM640" i="1"/>
  <c r="AM794" i="1"/>
  <c r="AM934" i="1"/>
  <c r="AM1299" i="1"/>
  <c r="AM1543" i="1"/>
  <c r="AM1635" i="1"/>
  <c r="AM2026" i="1"/>
  <c r="AL1960" i="1"/>
  <c r="AM2065" i="1"/>
  <c r="AM2075" i="1"/>
  <c r="AM2192" i="1"/>
  <c r="AM3509" i="1"/>
  <c r="AM4204" i="1"/>
  <c r="AL4763" i="1"/>
  <c r="AL957" i="1"/>
  <c r="AL1222" i="1"/>
  <c r="AL2033" i="1"/>
  <c r="AL2240" i="1"/>
  <c r="AL2336" i="1"/>
  <c r="AL2520" i="1"/>
  <c r="AL2588" i="1"/>
  <c r="AL2716" i="1"/>
  <c r="AL3022" i="1"/>
  <c r="AL3863" i="1"/>
  <c r="AL3494" i="1"/>
  <c r="AL4803" i="1"/>
  <c r="AL4632" i="1"/>
  <c r="AL4991" i="1"/>
  <c r="AL3166" i="1"/>
  <c r="AL1393" i="1"/>
  <c r="AL891" i="1"/>
  <c r="AM975" i="1"/>
  <c r="AM1047" i="1"/>
  <c r="AM1605" i="1"/>
  <c r="AL2590" i="1"/>
  <c r="AL3384" i="1"/>
  <c r="AM3818" i="1"/>
  <c r="AL4502" i="1"/>
  <c r="AM4776" i="1"/>
  <c r="AL3535" i="1"/>
  <c r="AL2232" i="1"/>
  <c r="AL15" i="1"/>
  <c r="AL1799" i="1"/>
  <c r="AL2869" i="1"/>
  <c r="AL3369" i="1"/>
  <c r="AL4200" i="1"/>
  <c r="AL4675" i="1"/>
  <c r="AL1668" i="1"/>
  <c r="AL2819" i="1"/>
  <c r="AM529" i="1"/>
  <c r="AM834" i="1"/>
  <c r="AL1450" i="1"/>
  <c r="AM2201" i="1"/>
  <c r="AM2911" i="1"/>
  <c r="AL3220" i="1"/>
  <c r="AL551" i="1"/>
  <c r="AL997" i="1"/>
  <c r="AL2664" i="1"/>
  <c r="AL723" i="1"/>
  <c r="AL2105" i="1"/>
  <c r="AL3887" i="1"/>
  <c r="AL4614" i="1"/>
  <c r="AL2486" i="1"/>
  <c r="AM2219" i="1"/>
  <c r="AL3240" i="1"/>
  <c r="AM3760" i="1"/>
  <c r="AM3339" i="1"/>
  <c r="AL1624" i="1"/>
  <c r="AL1594" i="1"/>
  <c r="AL3447" i="1"/>
  <c r="AL3197" i="1"/>
  <c r="AL4511" i="1"/>
  <c r="AL4655" i="1"/>
  <c r="AL4732" i="1"/>
  <c r="AL1655" i="1"/>
  <c r="AM2198" i="1"/>
  <c r="AL2824" i="1"/>
  <c r="AM2878" i="1"/>
  <c r="AM3589" i="1"/>
  <c r="AL3675" i="1"/>
  <c r="AM4653" i="1"/>
  <c r="AL4421" i="1"/>
  <c r="AL2935" i="1"/>
  <c r="AM3260" i="1"/>
  <c r="AM3137" i="1"/>
  <c r="AL360" i="1"/>
  <c r="AL805" i="1"/>
  <c r="AL1003" i="1"/>
  <c r="AL1524" i="1"/>
  <c r="AL1220" i="1"/>
  <c r="AL3205" i="1"/>
  <c r="AL4148" i="1"/>
  <c r="AM4900" i="1"/>
  <c r="AL2120" i="1"/>
  <c r="AL2993" i="1"/>
  <c r="AL2997" i="1"/>
  <c r="AL4231" i="1"/>
  <c r="AL3415" i="1"/>
  <c r="AL3247" i="1"/>
  <c r="AL3510" i="1"/>
  <c r="AL3925" i="1"/>
  <c r="AL4077" i="1"/>
  <c r="AL4938" i="1"/>
  <c r="AL1972" i="1"/>
  <c r="AM1396" i="1"/>
  <c r="AM4669" i="1"/>
  <c r="AL1513" i="1"/>
  <c r="AM2277" i="1"/>
  <c r="AM2475" i="1"/>
  <c r="AL3354" i="1"/>
  <c r="AM3513" i="1"/>
  <c r="AM4509" i="1"/>
  <c r="AL4729" i="1"/>
  <c r="AM3314" i="1"/>
  <c r="AL1016" i="1"/>
  <c r="AL1549" i="1"/>
  <c r="AL537" i="1"/>
  <c r="AL2415" i="1"/>
  <c r="AL1946" i="1"/>
  <c r="AL2675" i="1"/>
  <c r="AL4326" i="1"/>
  <c r="AL4673" i="1"/>
  <c r="AL4537" i="1"/>
  <c r="AL908" i="1"/>
  <c r="AL2648" i="1"/>
  <c r="AL2176" i="1"/>
  <c r="AL2565" i="1"/>
  <c r="AL3170" i="1"/>
  <c r="AL3594" i="1"/>
  <c r="AL3689" i="1"/>
  <c r="AM4360" i="1"/>
  <c r="AM3869" i="1"/>
  <c r="AL4064" i="1"/>
  <c r="AL4501" i="1"/>
  <c r="AL4417" i="1"/>
  <c r="AM719" i="1"/>
  <c r="AL1107" i="1"/>
  <c r="AL2580" i="1"/>
  <c r="AM3448" i="1"/>
  <c r="AM3340" i="1"/>
  <c r="AM3499" i="1"/>
  <c r="AM3860" i="1"/>
  <c r="AL4793" i="1"/>
  <c r="AM4962" i="1"/>
  <c r="AL644" i="1"/>
  <c r="AL1071" i="1"/>
  <c r="AL1283" i="1"/>
  <c r="AL2490" i="1"/>
  <c r="AL3181" i="1"/>
  <c r="AL3728" i="1"/>
  <c r="AL3881" i="1"/>
  <c r="AM602" i="1"/>
  <c r="AM3755" i="1"/>
  <c r="AL4277" i="1"/>
  <c r="AM4976" i="1"/>
  <c r="AL418" i="1"/>
  <c r="AL2794" i="1"/>
  <c r="AL2466" i="1"/>
  <c r="AL4232" i="1"/>
  <c r="AL4285" i="1"/>
  <c r="AL4137" i="1"/>
  <c r="AL3651" i="1"/>
  <c r="AL4504" i="1"/>
  <c r="AL4912" i="1"/>
  <c r="AL2690" i="1"/>
  <c r="AM3808" i="1"/>
  <c r="AM4772" i="1"/>
  <c r="AL2500" i="1"/>
  <c r="AL1286" i="1"/>
  <c r="AL1953" i="1"/>
  <c r="AM2211" i="1"/>
  <c r="AM4045" i="1"/>
  <c r="AL4281" i="1"/>
  <c r="AL4571" i="1"/>
  <c r="AM2788" i="1"/>
  <c r="AM4695" i="1"/>
  <c r="AL440" i="1"/>
  <c r="AM1998" i="1"/>
  <c r="AL2346" i="1"/>
  <c r="AL2826" i="1"/>
  <c r="AL4350" i="1"/>
  <c r="AL3087" i="1"/>
  <c r="AL4790" i="1"/>
  <c r="AL2213" i="1"/>
  <c r="AM4108" i="1"/>
  <c r="AL274" i="1"/>
  <c r="AM1040" i="1"/>
  <c r="AM2732" i="1"/>
  <c r="AM3267" i="1"/>
  <c r="AL3616" i="1"/>
  <c r="AM3732" i="1"/>
  <c r="AM4425" i="1"/>
  <c r="AM4736" i="1"/>
  <c r="AM4950" i="1"/>
  <c r="AL3797" i="1"/>
  <c r="AL1683" i="1"/>
  <c r="AL2167" i="1"/>
  <c r="AL2943" i="1"/>
  <c r="AL4312" i="1"/>
  <c r="AL4404" i="1"/>
  <c r="AL4723" i="1"/>
  <c r="AL1167" i="1"/>
  <c r="AM1728" i="1"/>
  <c r="AM2724" i="1"/>
  <c r="AL3734" i="1"/>
  <c r="AM4180" i="1"/>
  <c r="AL4819" i="1"/>
  <c r="AM2913" i="1"/>
  <c r="AL3776" i="1"/>
  <c r="AL2879" i="1"/>
  <c r="AM4569" i="1"/>
  <c r="AM725" i="1"/>
  <c r="AM985" i="1"/>
  <c r="AL3176" i="1"/>
  <c r="AL3856" i="1"/>
  <c r="AM3935" i="1"/>
  <c r="AL4292" i="1"/>
  <c r="AM1243" i="1"/>
  <c r="AL1798" i="1"/>
  <c r="AL2044" i="1"/>
  <c r="AL3433" i="1"/>
  <c r="AL4628" i="1"/>
  <c r="AM4927" i="1"/>
  <c r="AL2612" i="1"/>
  <c r="AL3968" i="1"/>
  <c r="AL2296" i="1"/>
  <c r="AL3425" i="1"/>
  <c r="AL692" i="1"/>
  <c r="AM4849" i="1"/>
  <c r="AM379" i="1"/>
  <c r="AM2515" i="1"/>
  <c r="AL2938" i="1"/>
  <c r="AM706" i="1"/>
  <c r="AL2802" i="1"/>
  <c r="AL3175" i="1"/>
  <c r="AL4005" i="1"/>
  <c r="AL4553" i="1"/>
  <c r="AL528" i="1"/>
  <c r="AM705" i="1"/>
  <c r="AL1142" i="1"/>
  <c r="AL2135" i="1"/>
  <c r="AL1089" i="1"/>
  <c r="AM2532" i="1"/>
  <c r="AL2687" i="1"/>
  <c r="AL3563" i="1"/>
  <c r="AM4089" i="1"/>
  <c r="AM1750" i="1"/>
  <c r="AL2210" i="1"/>
  <c r="AL2388" i="1"/>
  <c r="AM1686" i="1"/>
  <c r="AM2635" i="1"/>
  <c r="AL2545" i="1"/>
  <c r="AM3078" i="1"/>
  <c r="AL3543" i="1"/>
  <c r="AL4052" i="1"/>
  <c r="AL4567" i="1"/>
  <c r="AM2579" i="1"/>
  <c r="AM2711" i="1"/>
  <c r="AM3332" i="1"/>
  <c r="AL1791" i="1"/>
  <c r="AM2007" i="1"/>
  <c r="AL2548" i="1"/>
  <c r="AM2489" i="1"/>
  <c r="AM4083" i="1"/>
  <c r="AL4324" i="1"/>
  <c r="AL2917" i="1"/>
  <c r="AM2203" i="1"/>
  <c r="AM2199" i="1"/>
  <c r="AM2259" i="1"/>
  <c r="AL2984" i="1"/>
  <c r="AL3604" i="1"/>
  <c r="AM3437" i="1"/>
  <c r="AL1808" i="1"/>
  <c r="AL2669" i="1"/>
  <c r="AL3355" i="1"/>
  <c r="AM2525" i="1"/>
  <c r="AL2703" i="1"/>
  <c r="AM2934" i="1"/>
  <c r="AL4781" i="1"/>
  <c r="AM2117" i="1"/>
  <c r="AL942" i="1"/>
  <c r="AL4745" i="1"/>
  <c r="AL1077" i="1"/>
  <c r="AM1124" i="1"/>
  <c r="AL4529" i="1"/>
  <c r="AM4444" i="1"/>
  <c r="AM3051" i="1"/>
  <c r="AM2329" i="1"/>
  <c r="AL3067" i="1"/>
  <c r="AL2725" i="1"/>
  <c r="AL2779" i="1"/>
  <c r="AM1660" i="1"/>
  <c r="AL4264" i="1"/>
  <c r="AM3783" i="1"/>
  <c r="AM4047" i="1"/>
  <c r="AM4107" i="1"/>
  <c r="AL4358" i="1"/>
  <c r="AM4945" i="1"/>
  <c r="AM1278" i="1"/>
  <c r="AM3507" i="1"/>
  <c r="AL4733" i="1"/>
  <c r="AM1561" i="1"/>
  <c r="AM3102" i="1"/>
  <c r="AL2740" i="1"/>
  <c r="AL3544" i="1"/>
  <c r="AL4969" i="1"/>
  <c r="AM752" i="1"/>
  <c r="AM3795" i="1"/>
  <c r="AM4357" i="1"/>
  <c r="AM4624" i="1"/>
  <c r="AM3893" i="1"/>
  <c r="AM3424" i="1"/>
  <c r="AL4124" i="1"/>
  <c r="AL2488" i="1"/>
  <c r="AL4968" i="1"/>
  <c r="AM4968" i="1"/>
  <c r="AL2638" i="1"/>
  <c r="AM2638" i="1"/>
  <c r="AL3311" i="1"/>
  <c r="AM3311" i="1"/>
  <c r="AM999" i="1"/>
  <c r="AL999" i="1"/>
  <c r="AM2390" i="1"/>
  <c r="AL2390" i="1"/>
  <c r="AM3144" i="1"/>
  <c r="AL3144" i="1"/>
  <c r="AL2435" i="1"/>
  <c r="AM2435" i="1"/>
  <c r="AM2123" i="1"/>
  <c r="AL2123" i="1"/>
  <c r="AM1835" i="1"/>
  <c r="AL1835" i="1"/>
  <c r="AL3993" i="1"/>
  <c r="AM3993" i="1"/>
  <c r="AM3273" i="1"/>
  <c r="AL3273" i="1"/>
  <c r="AM1994" i="1"/>
  <c r="AL1994" i="1"/>
  <c r="AM1418" i="1"/>
  <c r="AL1418" i="1"/>
  <c r="AM1703" i="1"/>
  <c r="AL1703" i="1"/>
  <c r="AM1127" i="1"/>
  <c r="AL1127" i="1"/>
  <c r="AL982" i="1"/>
  <c r="AM982" i="1"/>
  <c r="AM2181" i="1"/>
  <c r="AL2181" i="1"/>
  <c r="AM590" i="1"/>
  <c r="AL590" i="1"/>
  <c r="AL804" i="1"/>
  <c r="AM804" i="1"/>
  <c r="AL1941" i="1"/>
  <c r="AM1941" i="1"/>
  <c r="AM1797" i="1"/>
  <c r="AL1797" i="1"/>
  <c r="AM1509" i="1"/>
  <c r="AL1509" i="1"/>
  <c r="AL154" i="1"/>
  <c r="AM154" i="1"/>
  <c r="AL848" i="1"/>
  <c r="AM848" i="1"/>
  <c r="AM1472" i="1"/>
  <c r="AL1472" i="1"/>
  <c r="AM1338" i="1"/>
  <c r="AL1338" i="1"/>
  <c r="AM1949" i="1"/>
  <c r="AL1949" i="1"/>
  <c r="AM1093" i="1"/>
  <c r="AM2074" i="1"/>
  <c r="AM2712" i="1"/>
  <c r="AM4413" i="1"/>
  <c r="AM968" i="1"/>
  <c r="AL1653" i="1"/>
  <c r="AL2856" i="1"/>
  <c r="AL3923" i="1"/>
  <c r="AM3923" i="1"/>
  <c r="AM3374" i="1"/>
  <c r="AL3374" i="1"/>
  <c r="AL3720" i="1"/>
  <c r="AM3720" i="1"/>
  <c r="AM3288" i="1"/>
  <c r="AL3288" i="1"/>
  <c r="AL2678" i="1"/>
  <c r="AM2678" i="1"/>
  <c r="AL3000" i="1"/>
  <c r="AM3000" i="1"/>
  <c r="AM1642" i="1"/>
  <c r="AL1642" i="1"/>
  <c r="AL3561" i="1"/>
  <c r="AM3561" i="1"/>
  <c r="AM1850" i="1"/>
  <c r="AL1850" i="1"/>
  <c r="AM1860" i="1"/>
  <c r="AL1860" i="1"/>
  <c r="AM1572" i="1"/>
  <c r="AL1572" i="1"/>
  <c r="AL1271" i="1"/>
  <c r="AM1271" i="1"/>
  <c r="AM948" i="1"/>
  <c r="AL948" i="1"/>
  <c r="AL10" i="1"/>
  <c r="AM10" i="1"/>
  <c r="AL693" i="1"/>
  <c r="AM693" i="1"/>
  <c r="AL1172" i="1"/>
  <c r="AM1172" i="1"/>
  <c r="AM872" i="1"/>
  <c r="AL872" i="1"/>
  <c r="AM1758" i="1"/>
  <c r="AL1758" i="1"/>
  <c r="AM740" i="1"/>
  <c r="AL740" i="1"/>
  <c r="AL712" i="1"/>
  <c r="AM712" i="1"/>
  <c r="AM1600" i="1"/>
  <c r="AL1600" i="1"/>
  <c r="AL1398" i="1"/>
  <c r="AM1398" i="1"/>
  <c r="AL4715" i="1"/>
  <c r="AM4989" i="1"/>
  <c r="AL3074" i="1"/>
  <c r="AL4091" i="1"/>
  <c r="AM4559" i="1"/>
  <c r="AL4559" i="1"/>
  <c r="AL2350" i="1"/>
  <c r="AM2350" i="1"/>
  <c r="AM2534" i="1"/>
  <c r="AL2534" i="1"/>
  <c r="AM2424" i="1"/>
  <c r="AL2424" i="1"/>
  <c r="AL3455" i="1"/>
  <c r="AM3455" i="1"/>
  <c r="AL2867" i="1"/>
  <c r="AM2867" i="1"/>
  <c r="AL1979" i="1"/>
  <c r="AM1979" i="1"/>
  <c r="AL1354" i="1"/>
  <c r="AM1354" i="1"/>
  <c r="AM1562" i="1"/>
  <c r="AL1562" i="1"/>
  <c r="AM406" i="1"/>
  <c r="AL406" i="1"/>
  <c r="AM1913" i="1"/>
  <c r="AL1913" i="1"/>
  <c r="AM1206" i="1"/>
  <c r="AL1206" i="1"/>
  <c r="AM1160" i="1"/>
  <c r="AL1160" i="1"/>
  <c r="AL1049" i="1"/>
  <c r="AM1049" i="1"/>
  <c r="AL1097" i="1"/>
  <c r="AM1097" i="1"/>
  <c r="AL1794" i="1"/>
  <c r="AM1794" i="1"/>
  <c r="AM2247" i="1"/>
  <c r="AL2247" i="1"/>
  <c r="AL1707" i="1"/>
  <c r="AM1707" i="1"/>
  <c r="AL1422" i="1"/>
  <c r="AM2469" i="1"/>
  <c r="AM4104" i="1"/>
  <c r="AL1995" i="1"/>
  <c r="AM404" i="1"/>
  <c r="AL404" i="1"/>
  <c r="AM2206" i="1"/>
  <c r="AL495" i="1"/>
  <c r="AL1706" i="1"/>
  <c r="AL3129" i="1"/>
  <c r="AM4094" i="1"/>
  <c r="AL4094" i="1"/>
  <c r="AM4536" i="1"/>
  <c r="AL4536" i="1"/>
  <c r="AM301" i="1"/>
  <c r="AL301" i="1"/>
  <c r="AM2822" i="1"/>
  <c r="AL2822" i="1"/>
  <c r="AM262" i="1"/>
  <c r="AM1671" i="1"/>
  <c r="AM3070" i="1"/>
  <c r="AM4125" i="1"/>
  <c r="AM3864" i="1"/>
  <c r="AL3864" i="1"/>
  <c r="AM853" i="1"/>
  <c r="AL492" i="1"/>
  <c r="AL1230" i="1"/>
  <c r="AL1648" i="1"/>
  <c r="AM2037" i="1"/>
  <c r="AM4701" i="1"/>
  <c r="AL4701" i="1"/>
  <c r="AL2930" i="1"/>
  <c r="AM2930" i="1"/>
  <c r="AM2926" i="1"/>
  <c r="AL2926" i="1"/>
  <c r="AM861" i="1"/>
  <c r="AM3849" i="1"/>
  <c r="AM4248" i="1"/>
  <c r="AL4406" i="1"/>
  <c r="AM2095" i="1"/>
  <c r="AL4934" i="1"/>
  <c r="AL1724" i="1"/>
  <c r="AM1724" i="1"/>
  <c r="AL1130" i="1"/>
  <c r="AM1236" i="1"/>
  <c r="AL2031" i="1"/>
  <c r="AL2102" i="1"/>
  <c r="AM736" i="1"/>
  <c r="AM1498" i="1"/>
  <c r="AM2188" i="1"/>
  <c r="AM3866" i="1"/>
  <c r="AM3155" i="1"/>
  <c r="AL842" i="1"/>
  <c r="AL1421" i="1"/>
  <c r="AL2004" i="1"/>
  <c r="AM771" i="1"/>
  <c r="AL771" i="1"/>
  <c r="AM4238" i="1"/>
  <c r="AL4238" i="1"/>
  <c r="AL4557" i="1"/>
  <c r="AM4557" i="1"/>
  <c r="AL2246" i="1"/>
  <c r="AM2246" i="1"/>
  <c r="AM1786" i="1"/>
  <c r="AL1786" i="1"/>
  <c r="AM1274" i="1"/>
  <c r="AM694" i="1"/>
  <c r="AL1428" i="1"/>
  <c r="AL1483" i="1"/>
  <c r="AL3576" i="1"/>
  <c r="AL1415" i="1"/>
  <c r="AL2307" i="1"/>
  <c r="AM4528" i="1"/>
  <c r="AL3505" i="1"/>
  <c r="AL2478" i="1"/>
  <c r="AL3040" i="1"/>
  <c r="AL2668" i="1"/>
  <c r="AM3315" i="1"/>
  <c r="AL3980" i="1"/>
  <c r="AL3883" i="1"/>
  <c r="AM707" i="1"/>
  <c r="AL980" i="1"/>
  <c r="AL986" i="1"/>
  <c r="AL2130" i="1"/>
  <c r="AM2212" i="1"/>
  <c r="AL2538" i="1"/>
  <c r="AM2742" i="1"/>
  <c r="AM2924" i="1"/>
  <c r="AL3218" i="1"/>
  <c r="AM4131" i="1"/>
  <c r="AM4084" i="1"/>
  <c r="AL4269" i="1"/>
  <c r="AM4096" i="1"/>
  <c r="AM4315" i="1"/>
  <c r="AL4824" i="1"/>
  <c r="AM2455" i="1"/>
  <c r="AL2901" i="1"/>
  <c r="AL4895" i="1"/>
  <c r="AL906" i="1"/>
  <c r="AL1542" i="1"/>
  <c r="AL1768" i="1"/>
  <c r="AL1551" i="1"/>
  <c r="AL2956" i="1"/>
  <c r="AL2584" i="1"/>
  <c r="AL2526" i="1"/>
  <c r="AL3822" i="1"/>
  <c r="AL3367" i="1"/>
  <c r="AL4552" i="1"/>
  <c r="AL4527" i="1"/>
  <c r="AM1805" i="1"/>
  <c r="AM4807" i="1"/>
  <c r="AM4972" i="1"/>
  <c r="AM4863" i="1"/>
  <c r="AL1530" i="1"/>
  <c r="AL1420" i="1"/>
  <c r="AL3882" i="1"/>
  <c r="AL4040" i="1"/>
  <c r="AL3811" i="1"/>
  <c r="AL2325" i="1"/>
  <c r="AL1014" i="1"/>
  <c r="AL2996" i="1"/>
  <c r="AM4657" i="1"/>
  <c r="AL1930" i="1"/>
  <c r="AL2136" i="1"/>
  <c r="AM4095" i="1"/>
  <c r="AL4731" i="1"/>
  <c r="AL550" i="1"/>
  <c r="AL1257" i="1"/>
  <c r="AL1267" i="1"/>
  <c r="AL1937" i="1"/>
  <c r="AL4828" i="1"/>
  <c r="AL1242" i="1"/>
  <c r="AL1468" i="1"/>
  <c r="AM2069" i="1"/>
  <c r="AL642" i="1"/>
  <c r="AL184" i="1"/>
  <c r="AL1225" i="1"/>
  <c r="AL1745" i="1"/>
  <c r="AM3305" i="1"/>
  <c r="AL3722" i="1"/>
  <c r="AL1284" i="1"/>
  <c r="AL4602" i="1"/>
  <c r="AL4362" i="1"/>
  <c r="AL3703" i="1"/>
  <c r="AL4431" i="1"/>
  <c r="AL1985" i="1"/>
  <c r="AL3174" i="1"/>
  <c r="AL4249" i="1"/>
  <c r="AL4993" i="1"/>
  <c r="AL839" i="1"/>
  <c r="AL3258" i="1"/>
  <c r="AM4988" i="1"/>
  <c r="AL2782" i="1"/>
  <c r="AL3655" i="1"/>
  <c r="AL2108" i="1"/>
  <c r="AL2494" i="1"/>
  <c r="AL4081" i="1"/>
  <c r="AL1456" i="1"/>
  <c r="AL1902" i="1"/>
  <c r="AL2355" i="1"/>
  <c r="AL2568" i="1"/>
  <c r="AL2535" i="1"/>
  <c r="AL2757" i="1"/>
  <c r="AL3411" i="1"/>
  <c r="AM46" i="1"/>
  <c r="AM849" i="1"/>
  <c r="AM1021" i="1"/>
  <c r="AM932" i="1"/>
  <c r="AL1757" i="1"/>
  <c r="AM1816" i="1"/>
  <c r="AM2012" i="1"/>
  <c r="AL2601" i="1"/>
  <c r="AM4349" i="1"/>
  <c r="AL1115" i="1"/>
  <c r="AL810" i="1"/>
  <c r="AM1432" i="1"/>
  <c r="AL1783" i="1"/>
  <c r="AL1113" i="1"/>
  <c r="AM1292" i="1"/>
  <c r="AM1603" i="1"/>
  <c r="AM1662" i="1"/>
  <c r="AM1918" i="1"/>
  <c r="AM1817" i="1"/>
  <c r="AM2036" i="1"/>
  <c r="AL4304" i="1"/>
  <c r="AL1114" i="1"/>
  <c r="AL2149" i="1"/>
  <c r="AL2091" i="1"/>
  <c r="AL494" i="1"/>
  <c r="AM1363" i="1"/>
  <c r="AM1342" i="1"/>
  <c r="AM1602" i="1"/>
  <c r="AM4097" i="1"/>
  <c r="AL730" i="1"/>
  <c r="AM1121" i="1"/>
  <c r="AL1423" i="1"/>
  <c r="AL4996" i="1"/>
  <c r="AL4638" i="1"/>
  <c r="AM1833" i="1"/>
  <c r="AL1833" i="1"/>
  <c r="AL728" i="1"/>
  <c r="AM728" i="1"/>
  <c r="AL1133" i="1"/>
  <c r="AM1133" i="1"/>
  <c r="AM2312" i="1"/>
  <c r="AL2312" i="1"/>
  <c r="AL1399" i="1"/>
  <c r="AM1399" i="1"/>
  <c r="AL1963" i="1"/>
  <c r="AM1963" i="1"/>
  <c r="AM643" i="1"/>
  <c r="AL643" i="1"/>
  <c r="AM1123" i="1"/>
  <c r="AL1123" i="1"/>
  <c r="AM1453" i="1"/>
  <c r="AL1453" i="1"/>
  <c r="AM1890" i="1"/>
  <c r="AL1890" i="1"/>
  <c r="AL664" i="1"/>
  <c r="AM664" i="1"/>
  <c r="AM1517" i="1"/>
  <c r="AL1517" i="1"/>
  <c r="AL927" i="1"/>
  <c r="AM927" i="1"/>
  <c r="AM1351" i="1"/>
  <c r="AL1351" i="1"/>
  <c r="AM1179" i="1"/>
  <c r="AL1179" i="1"/>
  <c r="AM2272" i="1"/>
  <c r="AL2272" i="1"/>
  <c r="AM1218" i="1"/>
  <c r="AL1218" i="1"/>
  <c r="AM1709" i="1"/>
  <c r="AL1709" i="1"/>
  <c r="AM2274" i="1"/>
  <c r="AL2274" i="1"/>
  <c r="AM2713" i="1"/>
  <c r="AL2713" i="1"/>
  <c r="AL4060" i="1"/>
  <c r="AM4060" i="1"/>
  <c r="AL4887" i="1"/>
  <c r="AM4887" i="1"/>
  <c r="AL3855" i="1"/>
  <c r="AM3855" i="1"/>
  <c r="AM4213" i="1"/>
  <c r="AL4213" i="1"/>
  <c r="AM4443" i="1"/>
  <c r="AL4443" i="1"/>
  <c r="AL3812" i="1"/>
  <c r="AM3812" i="1"/>
  <c r="AL4062" i="1"/>
  <c r="AM4062" i="1"/>
  <c r="AM4549" i="1"/>
  <c r="AL4549" i="1"/>
  <c r="AM4903" i="1"/>
  <c r="AL4903" i="1"/>
  <c r="AL3940" i="1"/>
  <c r="AM3940" i="1"/>
  <c r="AL4156" i="1"/>
  <c r="AM4156" i="1"/>
  <c r="AL4616" i="1"/>
  <c r="AM4616" i="1"/>
  <c r="AM1429" i="1"/>
  <c r="AL1429" i="1"/>
  <c r="AM4483" i="1"/>
  <c r="AL4483" i="1"/>
  <c r="AL4768" i="1"/>
  <c r="AM4768" i="1"/>
  <c r="AL4036" i="1"/>
  <c r="AM4036" i="1"/>
  <c r="AL4949" i="1"/>
  <c r="AM4949" i="1"/>
  <c r="AM4544" i="1"/>
  <c r="AL4544" i="1"/>
  <c r="AM2380" i="1"/>
  <c r="AL2380" i="1"/>
  <c r="AM4024" i="1"/>
  <c r="AL4024" i="1"/>
  <c r="AL3764" i="1"/>
  <c r="AM3764" i="1"/>
  <c r="AM4001" i="1"/>
  <c r="AL4001" i="1"/>
  <c r="AL4590" i="1"/>
  <c r="AM4590" i="1"/>
  <c r="AL3679" i="1"/>
  <c r="AM3679" i="1"/>
  <c r="AM3481" i="1"/>
  <c r="AL3481" i="1"/>
  <c r="AL2957" i="1"/>
  <c r="AM2957" i="1"/>
  <c r="AL2587" i="1"/>
  <c r="AM2587" i="1"/>
  <c r="AL3111" i="1"/>
  <c r="AM3111" i="1"/>
  <c r="AM1136" i="1"/>
  <c r="AL1136" i="1"/>
  <c r="AM3519" i="1"/>
  <c r="AL3519" i="1"/>
  <c r="AL3075" i="1"/>
  <c r="AM3075" i="1"/>
  <c r="AM2836" i="1"/>
  <c r="AL2836" i="1"/>
  <c r="AL3368" i="1"/>
  <c r="AM3368" i="1"/>
  <c r="AL3127" i="1"/>
  <c r="AM3127" i="1"/>
  <c r="AL2857" i="1"/>
  <c r="AM2857" i="1"/>
  <c r="AM2599" i="1"/>
  <c r="AL2599" i="1"/>
  <c r="AM3704" i="1"/>
  <c r="AL3704" i="1"/>
  <c r="AL3449" i="1"/>
  <c r="AM3449" i="1"/>
  <c r="AL3219" i="1"/>
  <c r="AM3219" i="1"/>
  <c r="AM2521" i="1"/>
  <c r="AL2521" i="1"/>
  <c r="AM3607" i="1"/>
  <c r="AL3607" i="1"/>
  <c r="AL3401" i="1"/>
  <c r="AM3401" i="1"/>
  <c r="AM2789" i="1"/>
  <c r="AL2789" i="1"/>
  <c r="AM3614" i="1"/>
  <c r="AL3614" i="1"/>
  <c r="AL3353" i="1"/>
  <c r="AM3353" i="1"/>
  <c r="AM1310" i="1"/>
  <c r="AL1310" i="1"/>
  <c r="AM761" i="1"/>
  <c r="AM1109" i="1"/>
  <c r="AM1689" i="1"/>
  <c r="AL1936" i="1"/>
  <c r="AM2164" i="1"/>
  <c r="AM883" i="1"/>
  <c r="AM979" i="1"/>
  <c r="AL970" i="1"/>
  <c r="AL1372" i="1"/>
  <c r="AL3143" i="1"/>
  <c r="AL4369" i="1"/>
  <c r="AL830" i="1"/>
  <c r="AM1977" i="1"/>
  <c r="AL1977" i="1"/>
  <c r="AL645" i="1"/>
  <c r="AM929" i="1"/>
  <c r="AL1353" i="1"/>
  <c r="AM1723" i="1"/>
  <c r="AM1957" i="1"/>
  <c r="AM2155" i="1"/>
  <c r="AM3294" i="1"/>
  <c r="AM3843" i="1"/>
  <c r="AM4856" i="1"/>
  <c r="AM4957" i="1"/>
  <c r="AL538" i="1"/>
  <c r="AM967" i="1"/>
  <c r="AL2202" i="1"/>
  <c r="AL2552" i="1"/>
  <c r="AL4901" i="1"/>
  <c r="AM1545" i="1"/>
  <c r="AL1545" i="1"/>
  <c r="AM671" i="1"/>
  <c r="AM1120" i="1"/>
  <c r="AL1416" i="1"/>
  <c r="AM1676" i="1"/>
  <c r="AL2094" i="1"/>
  <c r="AM2200" i="1"/>
  <c r="AM4071" i="1"/>
  <c r="AM4268" i="1"/>
  <c r="AM4754" i="1"/>
  <c r="AL1664" i="1"/>
  <c r="AL2413" i="1"/>
  <c r="AL4651" i="1"/>
  <c r="AL524" i="1"/>
  <c r="AM524" i="1"/>
  <c r="AL1967" i="1"/>
  <c r="AM1967" i="1"/>
  <c r="AL1704" i="1"/>
  <c r="AM1704" i="1"/>
  <c r="AM394" i="1"/>
  <c r="AL394" i="1"/>
  <c r="AL142" i="1"/>
  <c r="AM142" i="1"/>
  <c r="AM1470" i="1"/>
  <c r="AL1470" i="1"/>
  <c r="AM2271" i="1"/>
  <c r="AL2271" i="1"/>
  <c r="AM1217" i="1"/>
  <c r="AL1217" i="1"/>
  <c r="AM2000" i="1"/>
  <c r="AL2000" i="1"/>
  <c r="AM2227" i="1"/>
  <c r="AL2227" i="1"/>
  <c r="AL1974" i="1"/>
  <c r="AM1974" i="1"/>
  <c r="AM1625" i="1"/>
  <c r="AL1625" i="1"/>
  <c r="AM1915" i="1"/>
  <c r="AL1915" i="1"/>
  <c r="AL2104" i="1"/>
  <c r="AM2104" i="1"/>
  <c r="AL1232" i="1"/>
  <c r="AM1232" i="1"/>
  <c r="AM1976" i="1"/>
  <c r="AL1976" i="1"/>
  <c r="AM2287" i="1"/>
  <c r="AL2287" i="1"/>
  <c r="AL1287" i="1"/>
  <c r="AM1287" i="1"/>
  <c r="AL1840" i="1"/>
  <c r="AM1840" i="1"/>
  <c r="AM1999" i="1"/>
  <c r="AL1999" i="1"/>
  <c r="AM1023" i="1"/>
  <c r="AL1023" i="1"/>
  <c r="AL2334" i="1"/>
  <c r="AM2334" i="1"/>
  <c r="AL1156" i="1"/>
  <c r="AM1156" i="1"/>
  <c r="AL1779" i="1"/>
  <c r="AM1779" i="1"/>
  <c r="AM3913" i="1"/>
  <c r="AL3913" i="1"/>
  <c r="AM4982" i="1"/>
  <c r="AL4982" i="1"/>
  <c r="AM4136" i="1"/>
  <c r="AL4136" i="1"/>
  <c r="AL4387" i="1"/>
  <c r="AM4387" i="1"/>
  <c r="AL3989" i="1"/>
  <c r="AM3989" i="1"/>
  <c r="AM4273" i="1"/>
  <c r="AL4273" i="1"/>
  <c r="AM4580" i="1"/>
  <c r="AL4580" i="1"/>
  <c r="AM4171" i="1"/>
  <c r="AL4171" i="1"/>
  <c r="AM4351" i="1"/>
  <c r="AL4351" i="1"/>
  <c r="AM4266" i="1"/>
  <c r="AL4266" i="1"/>
  <c r="AM4495" i="1"/>
  <c r="AL4495" i="1"/>
  <c r="AL4676" i="1"/>
  <c r="AM4676" i="1"/>
  <c r="AL4868" i="1"/>
  <c r="AM4868" i="1"/>
  <c r="AL4105" i="1"/>
  <c r="AM4105" i="1"/>
  <c r="AM4398" i="1"/>
  <c r="AL4398" i="1"/>
  <c r="AM4591" i="1"/>
  <c r="AL4591" i="1"/>
  <c r="AL4112" i="1"/>
  <c r="AM4112" i="1"/>
  <c r="AL4327" i="1"/>
  <c r="AM4327" i="1"/>
  <c r="AL4588" i="1"/>
  <c r="AM4588" i="1"/>
  <c r="AL4867" i="1"/>
  <c r="AM4867" i="1"/>
  <c r="AL3820" i="1"/>
  <c r="AM3820" i="1"/>
  <c r="AM4613" i="1"/>
  <c r="AL4613" i="1"/>
  <c r="AM2790" i="1"/>
  <c r="AL2790" i="1"/>
  <c r="AM4279" i="1"/>
  <c r="AL4279" i="1"/>
  <c r="AM4541" i="1"/>
  <c r="AL4541" i="1"/>
  <c r="AM4453" i="1"/>
  <c r="AL4453" i="1"/>
  <c r="AL4818" i="1"/>
  <c r="AM4818" i="1"/>
  <c r="AL2089" i="1"/>
  <c r="AM2089" i="1"/>
  <c r="AM3545" i="1"/>
  <c r="AL3545" i="1"/>
  <c r="AL3091" i="1"/>
  <c r="AM3091" i="1"/>
  <c r="AM3421" i="1"/>
  <c r="AL3421" i="1"/>
  <c r="AL2969" i="1"/>
  <c r="AM2969" i="1"/>
  <c r="AM3666" i="1"/>
  <c r="AL3666" i="1"/>
  <c r="AM3412" i="1"/>
  <c r="AL3412" i="1"/>
  <c r="AM3169" i="1"/>
  <c r="AL3169" i="1"/>
  <c r="AM2513" i="1"/>
  <c r="AL2513" i="1"/>
  <c r="AL3073" i="1"/>
  <c r="AM3073" i="1"/>
  <c r="AM2919" i="1"/>
  <c r="AL2919" i="1"/>
  <c r="AM2728" i="1"/>
  <c r="AL2728" i="1"/>
  <c r="AL1364" i="1"/>
  <c r="AM1364" i="1"/>
  <c r="AM2947" i="1"/>
  <c r="AL2947" i="1"/>
  <c r="AM2430" i="1"/>
  <c r="AL2430" i="1"/>
  <c r="AM3151" i="1"/>
  <c r="AL3151" i="1"/>
  <c r="AL2910" i="1"/>
  <c r="AM2910" i="1"/>
  <c r="AL2708" i="1"/>
  <c r="AM2708" i="1"/>
  <c r="AM2407" i="1"/>
  <c r="AL2407" i="1"/>
  <c r="AM3553" i="1"/>
  <c r="AL3553" i="1"/>
  <c r="AM2692" i="1"/>
  <c r="AL2692" i="1"/>
  <c r="AL3495" i="1"/>
  <c r="AM3495" i="1"/>
  <c r="AM2968" i="1"/>
  <c r="AL2968" i="1"/>
  <c r="AL4079" i="1"/>
  <c r="AM4079" i="1"/>
  <c r="AM583" i="1"/>
  <c r="AL583" i="1"/>
  <c r="AM3587" i="1"/>
  <c r="AL3587" i="1"/>
  <c r="AM2423" i="1"/>
  <c r="AL2423" i="1"/>
  <c r="AM444" i="1"/>
  <c r="AL444" i="1"/>
  <c r="AM1694" i="1"/>
  <c r="AM2062" i="1"/>
  <c r="AM1878" i="1"/>
  <c r="AM3819" i="1"/>
  <c r="AM4998" i="1"/>
  <c r="AM3979" i="1"/>
  <c r="AL1568" i="1"/>
  <c r="AL1506" i="1"/>
  <c r="AL4956" i="1"/>
  <c r="AM4956" i="1"/>
  <c r="AL4691" i="1"/>
  <c r="AM4691" i="1"/>
  <c r="AL3062" i="1"/>
  <c r="AM3062" i="1"/>
  <c r="AL1823" i="1"/>
  <c r="AM1823" i="1"/>
  <c r="AM3261" i="1"/>
  <c r="AL3261" i="1"/>
  <c r="AM1838" i="1"/>
  <c r="AL1838" i="1"/>
  <c r="AL250" i="1"/>
  <c r="AM250" i="1"/>
  <c r="AL1080" i="1"/>
  <c r="AM1080" i="1"/>
  <c r="AM1929" i="1"/>
  <c r="AL1929" i="1"/>
  <c r="AM1065" i="1"/>
  <c r="AL1065" i="1"/>
  <c r="AM2209" i="1"/>
  <c r="AM2368" i="1"/>
  <c r="AL3420" i="1"/>
  <c r="AL4472" i="1"/>
  <c r="AL4707" i="1"/>
  <c r="AM4662" i="1"/>
  <c r="AL1720" i="1"/>
  <c r="AL936" i="1"/>
  <c r="AL1297" i="1"/>
  <c r="AL2310" i="1"/>
  <c r="AM3211" i="1"/>
  <c r="AL2889" i="1"/>
  <c r="AL3031" i="1"/>
  <c r="AL2914" i="1"/>
  <c r="AM2914" i="1"/>
  <c r="AL2810" i="1"/>
  <c r="AM2810" i="1"/>
  <c r="AM2378" i="1"/>
  <c r="AL2378" i="1"/>
  <c r="AL2412" i="1"/>
  <c r="AM2412" i="1"/>
  <c r="AM2111" i="1"/>
  <c r="AL2111" i="1"/>
  <c r="AL3549" i="1"/>
  <c r="AM3549" i="1"/>
  <c r="AL1992" i="1"/>
  <c r="AM1992" i="1"/>
  <c r="AM2457" i="1"/>
  <c r="AL2457" i="1"/>
  <c r="AM2025" i="1"/>
  <c r="AL2025" i="1"/>
  <c r="AL1641" i="1"/>
  <c r="AM1641" i="1"/>
  <c r="AM786" i="1"/>
  <c r="AL786" i="1"/>
  <c r="AM741" i="1"/>
  <c r="AM1262" i="1"/>
  <c r="AM1403" i="1"/>
  <c r="AM1611" i="1"/>
  <c r="AL1525" i="1"/>
  <c r="AM1118" i="1"/>
  <c r="AM1273" i="1"/>
  <c r="AL1566" i="1"/>
  <c r="AM1813" i="1"/>
  <c r="AL1837" i="1"/>
  <c r="AL3889" i="1"/>
  <c r="AM4538" i="1"/>
  <c r="AM4842" i="1"/>
  <c r="AM4974" i="1"/>
  <c r="AL1024" i="1"/>
  <c r="AM4196" i="1"/>
  <c r="AL4880" i="1"/>
  <c r="AL1528" i="1"/>
  <c r="AL1927" i="1"/>
  <c r="AL3055" i="1"/>
  <c r="AL3829" i="1"/>
  <c r="AL4805" i="1"/>
  <c r="AL4771" i="1"/>
  <c r="AM2514" i="1"/>
  <c r="AL4965" i="1"/>
  <c r="AL4205" i="1"/>
  <c r="AL4280" i="1"/>
  <c r="AL1765" i="1"/>
  <c r="AL1501" i="1"/>
  <c r="AL2751" i="1"/>
  <c r="AL3164" i="1"/>
  <c r="AL3564" i="1"/>
  <c r="AL3906" i="1"/>
  <c r="AL4480" i="1"/>
  <c r="AL682" i="1"/>
  <c r="AL3875" i="1"/>
  <c r="AL3356" i="1"/>
  <c r="AL1259" i="1"/>
  <c r="AL4027" i="1"/>
  <c r="AL4253" i="1"/>
  <c r="AL1839" i="1"/>
  <c r="AL2970" i="1"/>
  <c r="AL971" i="1"/>
  <c r="AL1507" i="1"/>
  <c r="AL306" i="1"/>
  <c r="AL365" i="1"/>
  <c r="AL1146" i="1"/>
  <c r="AL1195" i="1"/>
  <c r="AL2127" i="1"/>
  <c r="AL2367" i="1"/>
  <c r="AL3044" i="1"/>
  <c r="AL1785" i="1"/>
  <c r="AL2753" i="1"/>
  <c r="AL2745" i="1"/>
  <c r="AL3618" i="1"/>
  <c r="AL1261" i="1"/>
  <c r="AM3473" i="1"/>
  <c r="AM4556" i="1"/>
  <c r="AM3949" i="1"/>
  <c r="AM3828" i="1"/>
  <c r="AL3828" i="1"/>
  <c r="AM2354" i="1"/>
  <c r="AL2354" i="1"/>
  <c r="AM3108" i="1"/>
  <c r="AL3108" i="1"/>
  <c r="AM3119" i="1"/>
  <c r="AL3119" i="1"/>
  <c r="AL1814" i="1"/>
  <c r="AM1814" i="1"/>
  <c r="AM964" i="1"/>
  <c r="AM1940" i="1"/>
  <c r="AM1958" i="1"/>
  <c r="AL2145" i="1"/>
  <c r="AM2244" i="1"/>
  <c r="AM2670" i="1"/>
  <c r="AL3462" i="1"/>
  <c r="AM3404" i="1"/>
  <c r="AM3784" i="1"/>
  <c r="AM3781" i="1"/>
  <c r="AM4635" i="1"/>
  <c r="AM4621" i="1"/>
  <c r="AM4859" i="1"/>
  <c r="AM3161" i="1"/>
  <c r="AL3498" i="1"/>
  <c r="AM3944" i="1"/>
  <c r="AL3997" i="1"/>
  <c r="AM4299" i="1"/>
  <c r="AM1989" i="1"/>
  <c r="AL2314" i="1"/>
  <c r="AM3178" i="1"/>
  <c r="AL3381" i="1"/>
  <c r="AL3482" i="1"/>
  <c r="AM4261" i="1"/>
  <c r="AL3416" i="1"/>
  <c r="AM3280" i="1"/>
  <c r="AL1056" i="1"/>
  <c r="AL4155" i="1"/>
  <c r="AM4756" i="1"/>
  <c r="AL4756" i="1"/>
  <c r="AM3716" i="1"/>
  <c r="AL3716" i="1"/>
  <c r="AL4919" i="1"/>
  <c r="AM4919" i="1"/>
  <c r="AM4458" i="1"/>
  <c r="AL4458" i="1"/>
  <c r="AL4381" i="1"/>
  <c r="AM4381" i="1"/>
  <c r="AL3484" i="1"/>
  <c r="AM3484" i="1"/>
  <c r="AM3184" i="1"/>
  <c r="AL3184" i="1"/>
  <c r="AM2425" i="1"/>
  <c r="AL2425" i="1"/>
  <c r="AM2569" i="1"/>
  <c r="AL2569" i="1"/>
  <c r="AM2442" i="1"/>
  <c r="AL2442" i="1"/>
  <c r="AM3932" i="1"/>
  <c r="AL3932" i="1"/>
  <c r="AM4184" i="1"/>
  <c r="AL4184" i="1"/>
  <c r="AM4411" i="1"/>
  <c r="AL4411" i="1"/>
  <c r="AM726" i="1"/>
  <c r="AM2087" i="1"/>
  <c r="AM2689" i="1"/>
  <c r="AL3252" i="1"/>
  <c r="AM3263" i="1"/>
  <c r="AM4243" i="1"/>
  <c r="AM3338" i="1"/>
  <c r="AM791" i="1"/>
  <c r="AM806" i="1"/>
  <c r="AM1697" i="1"/>
  <c r="AL1291" i="1"/>
  <c r="AM1573" i="1"/>
  <c r="AL1318" i="1"/>
  <c r="AL1639" i="1"/>
  <c r="AL2293" i="1"/>
  <c r="AL3093" i="1"/>
  <c r="AL4068" i="1"/>
  <c r="AM2821" i="1"/>
  <c r="AL4953" i="1"/>
  <c r="AL1200" i="1"/>
  <c r="AL4396" i="1"/>
  <c r="AM4396" i="1"/>
  <c r="AM4481" i="1"/>
  <c r="AM4952" i="1"/>
  <c r="AL2897" i="1"/>
  <c r="AM454" i="1"/>
  <c r="AL454" i="1"/>
  <c r="AM2949" i="1"/>
  <c r="AL2949" i="1"/>
  <c r="AM242" i="1"/>
  <c r="AL242" i="1"/>
  <c r="AM2046" i="1"/>
  <c r="AL2046" i="1"/>
  <c r="AM4467" i="1"/>
  <c r="AL4467" i="1"/>
  <c r="AM4051" i="1"/>
  <c r="AL4051" i="1"/>
  <c r="AM4892" i="1"/>
  <c r="AL4892" i="1"/>
  <c r="AL4039" i="1"/>
  <c r="AM4039" i="1"/>
  <c r="AM4275" i="1"/>
  <c r="AL4275" i="1"/>
  <c r="AM4555" i="1"/>
  <c r="AL4555" i="1"/>
  <c r="AM3439" i="1"/>
  <c r="AL3439" i="1"/>
  <c r="AM2852" i="1"/>
  <c r="AL2852" i="1"/>
  <c r="AM3673" i="1"/>
  <c r="AL3673" i="1"/>
  <c r="AL4838" i="1"/>
  <c r="AM4838" i="1"/>
  <c r="AM3998" i="1"/>
  <c r="AL3998" i="1"/>
  <c r="AM2517" i="1"/>
  <c r="AM2180" i="1"/>
  <c r="AM2828" i="1"/>
  <c r="AM2929" i="1"/>
  <c r="AM2876" i="1"/>
  <c r="AM3152" i="1"/>
  <c r="AM3177" i="1"/>
  <c r="AM3122" i="1"/>
  <c r="AM3361" i="1"/>
  <c r="AM3813" i="1"/>
  <c r="AM3830" i="1"/>
  <c r="AL4217" i="1"/>
  <c r="AL4514" i="1"/>
  <c r="AM4839" i="1"/>
  <c r="AL2881" i="1"/>
  <c r="AM2865" i="1"/>
  <c r="AL802" i="1"/>
  <c r="AM1094" i="1"/>
  <c r="AM753" i="1"/>
  <c r="AM1491" i="1"/>
  <c r="AL1392" i="1"/>
  <c r="AM2384" i="1"/>
  <c r="AM1968" i="1"/>
  <c r="AL3540" i="1"/>
  <c r="AL3268" i="1"/>
  <c r="AL4831" i="1"/>
  <c r="AM4720" i="1"/>
  <c r="AM4554" i="1"/>
  <c r="AL4603" i="1"/>
  <c r="AL2498" i="1"/>
  <c r="AL1536" i="1"/>
  <c r="AL4515" i="1"/>
  <c r="AM2456" i="1"/>
  <c r="AL4241" i="1"/>
  <c r="AL514" i="1"/>
  <c r="AM118" i="1"/>
  <c r="AM565" i="1"/>
  <c r="AL672" i="1"/>
  <c r="AL1125" i="1"/>
  <c r="AM1701" i="1"/>
  <c r="AM1804" i="1"/>
  <c r="AM2066" i="1"/>
  <c r="AL2112" i="1"/>
  <c r="AM2463" i="1"/>
  <c r="AL2787" i="1"/>
  <c r="AM2701" i="1"/>
  <c r="AM2676" i="1"/>
  <c r="AM2888" i="1"/>
  <c r="AM3419" i="1"/>
  <c r="AM3972" i="1"/>
  <c r="AM3957" i="1"/>
  <c r="AM4665" i="1"/>
  <c r="AL4796" i="1"/>
  <c r="AM909" i="1"/>
  <c r="AL1385" i="1"/>
  <c r="AL2359" i="1"/>
  <c r="AL3006" i="1"/>
  <c r="AM3113" i="1"/>
  <c r="AL4921" i="1"/>
  <c r="AM4717" i="1"/>
  <c r="AL4788" i="1"/>
  <c r="AL4983" i="1"/>
  <c r="AM3846" i="1"/>
  <c r="AM3100" i="1"/>
  <c r="AM735" i="1"/>
  <c r="AM1557" i="1"/>
  <c r="AM1520" i="1"/>
  <c r="AL1667" i="1"/>
  <c r="AM2231" i="1"/>
  <c r="AM3037" i="1"/>
  <c r="AM3653" i="1"/>
  <c r="AM3631" i="1"/>
  <c r="AM4055" i="1"/>
  <c r="AM4103" i="1"/>
  <c r="AM4664" i="1"/>
  <c r="AM4521" i="1"/>
  <c r="AM4866" i="1"/>
  <c r="AL1832" i="1"/>
  <c r="AL1095" i="1"/>
  <c r="AL1134" i="1"/>
  <c r="AM1395" i="1"/>
  <c r="AL1552" i="1"/>
  <c r="AM1943" i="1"/>
  <c r="AL2165" i="1"/>
  <c r="AM2778" i="1"/>
  <c r="AM3472" i="1"/>
  <c r="AL4422" i="1"/>
  <c r="AL4100" i="1"/>
  <c r="AL4879" i="1"/>
  <c r="AL4500" i="1"/>
  <c r="AL4434" i="1"/>
  <c r="AL1811" i="1"/>
  <c r="AM2551" i="1"/>
  <c r="AL2551" i="1"/>
  <c r="AM335" i="1"/>
  <c r="AM950" i="1"/>
  <c r="AM1235" i="1"/>
  <c r="AM1819" i="1"/>
  <c r="AM2128" i="1"/>
  <c r="AL2399" i="1"/>
  <c r="AL2631" i="1"/>
  <c r="AL2721" i="1"/>
  <c r="AL2667" i="1"/>
  <c r="AM3171" i="1"/>
  <c r="AM3978" i="1"/>
  <c r="AM4170" i="1"/>
  <c r="AM4203" i="1"/>
  <c r="AL4211" i="1"/>
  <c r="AL1100" i="1"/>
  <c r="AL1579" i="1"/>
  <c r="AL1592" i="1"/>
  <c r="AL1894" i="1"/>
  <c r="AL1473" i="1"/>
  <c r="AM1185" i="1"/>
  <c r="AM2043" i="1"/>
  <c r="AL3138" i="1"/>
  <c r="AL3112" i="1"/>
  <c r="AL2975" i="1"/>
  <c r="AM2602" i="1"/>
  <c r="AM3603" i="1"/>
  <c r="AM4099" i="1"/>
  <c r="AL4028" i="1"/>
  <c r="AM3684" i="1"/>
  <c r="AM4372" i="1"/>
  <c r="AL4696" i="1"/>
  <c r="AL3975" i="1"/>
  <c r="AM946" i="1"/>
  <c r="AL1234" i="1"/>
  <c r="AM1523" i="1"/>
  <c r="AL2823" i="1"/>
  <c r="AM3583" i="1"/>
  <c r="AM3747" i="1"/>
  <c r="AM3664" i="1"/>
  <c r="AL4233" i="1"/>
  <c r="AM4212" i="1"/>
  <c r="AM4694" i="1"/>
  <c r="AM4202" i="1"/>
  <c r="AM1027" i="1"/>
  <c r="AM3034" i="1"/>
  <c r="AM3028" i="1"/>
  <c r="AM258" i="1"/>
  <c r="AL258" i="1"/>
  <c r="AL4661" i="1"/>
  <c r="AM370" i="1"/>
  <c r="AM823" i="1"/>
  <c r="AM969" i="1"/>
  <c r="AL1237" i="1"/>
  <c r="AM1606" i="1"/>
  <c r="AM2113" i="1"/>
  <c r="AM2831" i="1"/>
  <c r="AL3396" i="1"/>
  <c r="AM3759" i="1"/>
  <c r="AL3558" i="1"/>
  <c r="AL4286" i="1"/>
  <c r="AM4806" i="1"/>
  <c r="AL226" i="1"/>
  <c r="AM1009" i="1"/>
  <c r="AL1382" i="1"/>
  <c r="AM4058" i="1"/>
  <c r="AL3008" i="1"/>
  <c r="AM4667" i="1"/>
  <c r="AL4667" i="1"/>
  <c r="AM2820" i="1"/>
  <c r="AL2820" i="1"/>
  <c r="AL4129" i="1"/>
  <c r="AM4129" i="1"/>
  <c r="AM4399" i="1"/>
  <c r="AL4399" i="1"/>
  <c r="AM4592" i="1"/>
  <c r="AL4592" i="1"/>
  <c r="AM4525" i="1"/>
  <c r="AL4525" i="1"/>
  <c r="AM4132" i="1"/>
  <c r="AL4132" i="1"/>
  <c r="AL3248" i="1"/>
  <c r="AM3248" i="1"/>
  <c r="AM2873" i="1"/>
  <c r="AM4995" i="1"/>
  <c r="AM592" i="1"/>
  <c r="AL1345" i="1"/>
  <c r="AL3212" i="1"/>
  <c r="AM4379" i="1"/>
  <c r="AM4898" i="1"/>
  <c r="AM4710" i="1"/>
  <c r="AM4644" i="1"/>
  <c r="AM4937" i="1"/>
  <c r="AM4820" i="1"/>
  <c r="AM915" i="1"/>
  <c r="AM3667" i="1"/>
  <c r="AL3686" i="1"/>
  <c r="AM4523" i="1"/>
  <c r="AL4082" i="1"/>
  <c r="AL4524" i="1"/>
  <c r="AL2533" i="1"/>
  <c r="AL4928" i="1"/>
  <c r="AL354" i="1"/>
  <c r="AL1413" i="1"/>
  <c r="AL2680" i="1"/>
  <c r="AM2626" i="1"/>
  <c r="AM3710" i="1"/>
  <c r="AL841" i="1"/>
  <c r="AL3394" i="1"/>
  <c r="AM1158" i="1"/>
  <c r="AM1298" i="1"/>
  <c r="AM1389" i="1"/>
  <c r="AM2925" i="1"/>
  <c r="AL1806" i="1"/>
  <c r="AL1245" i="1"/>
  <c r="AL1884" i="1"/>
  <c r="AM1961" i="1"/>
  <c r="AL2132" i="1"/>
  <c r="AL2950" i="1"/>
  <c r="AL3024" i="1"/>
  <c r="AL2662" i="1"/>
  <c r="AL3888" i="1"/>
  <c r="AL3335" i="1"/>
  <c r="AL3974" i="1"/>
  <c r="AL1810" i="1"/>
  <c r="AL34" i="1"/>
  <c r="AL2637" i="1"/>
  <c r="AM1135" i="1"/>
  <c r="AM1154" i="1"/>
  <c r="AM2230" i="1"/>
  <c r="AM2558" i="1"/>
  <c r="AM4128" i="1"/>
  <c r="AM4127" i="1"/>
  <c r="AM4946" i="1"/>
  <c r="AM677" i="1"/>
  <c r="AM1954" i="1"/>
  <c r="AL1010" i="1"/>
  <c r="AL1004" i="1"/>
  <c r="AL2270" i="1"/>
  <c r="AM2082" i="1"/>
  <c r="AL4574" i="1"/>
  <c r="AL536" i="1"/>
  <c r="AL3153" i="1"/>
  <c r="AM1147" i="1"/>
  <c r="AM679" i="1"/>
  <c r="AM1184" i="1"/>
  <c r="AM1208" i="1"/>
  <c r="AM1746" i="1"/>
  <c r="AL1874" i="1"/>
  <c r="AM2459" i="1"/>
  <c r="AL3035" i="1"/>
  <c r="AM3479" i="1"/>
  <c r="AL3600" i="1"/>
  <c r="AL1596" i="1"/>
  <c r="AL828" i="1"/>
  <c r="AM650" i="1"/>
  <c r="AL1452" i="1"/>
  <c r="AL1626" i="1"/>
  <c r="AL3623" i="1"/>
  <c r="AL1734" i="1"/>
  <c r="AL4262" i="1"/>
  <c r="AM286" i="1"/>
  <c r="AM862" i="1"/>
  <c r="AM1037" i="1"/>
  <c r="AM1378" i="1"/>
  <c r="AL2954" i="1"/>
  <c r="AM3873" i="1"/>
  <c r="AL4430" i="1"/>
  <c r="AL943" i="1"/>
  <c r="AL2147" i="1"/>
  <c r="AL1965" i="1"/>
  <c r="AL2098" i="1"/>
  <c r="AL2518" i="1"/>
  <c r="AL2880" i="1"/>
  <c r="AM866" i="1"/>
  <c r="AL1616" i="1"/>
  <c r="AM1748" i="1"/>
  <c r="AL2291" i="1"/>
  <c r="AL2781" i="1"/>
  <c r="AM4814" i="1"/>
  <c r="AM1912" i="1"/>
  <c r="AL954" i="1"/>
  <c r="AL2156" i="1"/>
  <c r="AL3009" i="1"/>
  <c r="AL4581" i="1"/>
  <c r="AL3179" i="1"/>
  <c r="AL534" i="1"/>
  <c r="AM2374" i="1"/>
  <c r="AL4272" i="1"/>
  <c r="AM315" i="1"/>
  <c r="AL892" i="1"/>
  <c r="AL1383" i="1"/>
  <c r="AL1583" i="1"/>
  <c r="AL1789" i="1"/>
  <c r="AL2166" i="1"/>
  <c r="AL1981" i="1"/>
  <c r="AL1983" i="1"/>
  <c r="AL2891" i="1"/>
  <c r="AL3744" i="1"/>
  <c r="AL3297" i="1"/>
  <c r="AL4704" i="1"/>
  <c r="AL1740" i="1"/>
  <c r="AM976" i="1"/>
  <c r="AL2160" i="1"/>
  <c r="AL1522" i="1"/>
  <c r="AM1666" i="1"/>
  <c r="AM1699" i="1"/>
  <c r="AM3585" i="1"/>
  <c r="AL178" i="1"/>
  <c r="AL1150" i="1"/>
  <c r="AL574" i="1"/>
  <c r="AL1388" i="1"/>
  <c r="AM1157" i="1"/>
  <c r="AM1084" i="1"/>
  <c r="AM522" i="1"/>
  <c r="AM704" i="1"/>
  <c r="AM729" i="1"/>
  <c r="AL1442" i="1"/>
  <c r="AL2190" i="1"/>
  <c r="AL2304" i="1"/>
  <c r="AM2736" i="1"/>
  <c r="AM3098" i="1"/>
  <c r="AL3441" i="1"/>
  <c r="AM3767" i="1"/>
  <c r="AL356" i="1"/>
  <c r="AL1458" i="1"/>
  <c r="AL1586" i="1"/>
  <c r="AL1575" i="1"/>
  <c r="AL2493" i="1"/>
  <c r="AL2061" i="1"/>
  <c r="AL4293" i="1"/>
  <c r="AL4848" i="1"/>
  <c r="AL2303" i="1"/>
  <c r="AM430" i="1"/>
  <c r="AL3312" i="1"/>
  <c r="AL3456" i="1"/>
  <c r="AL1844" i="1"/>
  <c r="AL1350" i="1"/>
  <c r="AL2028" i="1"/>
  <c r="AL3094" i="1"/>
  <c r="AL4437" i="1"/>
  <c r="AL2175" i="1"/>
  <c r="AL1733" i="1"/>
  <c r="AL1899" i="1"/>
  <c r="AL353" i="1"/>
  <c r="AM854" i="1"/>
  <c r="AL1571" i="1"/>
  <c r="AM2193" i="1"/>
  <c r="AM3611" i="1"/>
  <c r="AL1443" i="1"/>
  <c r="AM1005" i="1"/>
  <c r="AM973" i="1"/>
  <c r="AL1782" i="1"/>
  <c r="AL1255" i="1"/>
  <c r="AL1427" i="1"/>
  <c r="AL1921" i="1"/>
  <c r="AL2402" i="1"/>
  <c r="AL2546" i="1"/>
  <c r="AM856" i="1"/>
  <c r="AM1183" i="1"/>
  <c r="AM1574" i="1"/>
  <c r="AL1675" i="1"/>
  <c r="AM1760" i="1"/>
  <c r="AM1736" i="1"/>
  <c r="AM2218" i="1"/>
  <c r="AM2942" i="1"/>
  <c r="AM3012" i="1"/>
  <c r="AM3467" i="1"/>
  <c r="AM3861" i="1"/>
  <c r="AM3386" i="1"/>
  <c r="AL1138" i="1"/>
  <c r="AL784" i="1"/>
  <c r="AL1417" i="1"/>
  <c r="AL1771" i="1"/>
  <c r="AL1296" i="1"/>
  <c r="AL1440" i="1"/>
  <c r="AL1623" i="1"/>
  <c r="AL1371" i="1"/>
  <c r="AL2258" i="1"/>
  <c r="AL2362" i="1"/>
  <c r="AM1465" i="1"/>
  <c r="AL3156" i="1"/>
  <c r="AM2436" i="1"/>
  <c r="AL2197" i="1"/>
  <c r="AL3573" i="1"/>
  <c r="AM1467" i="1"/>
  <c r="AM1591" i="1"/>
  <c r="AL2625" i="1"/>
  <c r="AM2481" i="1"/>
  <c r="AM4115" i="1"/>
  <c r="AL850" i="1"/>
  <c r="AL990" i="1"/>
  <c r="AL917" i="1"/>
  <c r="AM1359" i="1"/>
  <c r="AL1715" i="1"/>
  <c r="AL2114" i="1"/>
  <c r="AL2022" i="1"/>
  <c r="AL2591" i="1"/>
  <c r="AL2177" i="1"/>
  <c r="AL2006" i="1"/>
  <c r="AL3167" i="1"/>
  <c r="AL2834" i="1"/>
  <c r="AL3285" i="1"/>
  <c r="AL1035" i="1"/>
  <c r="AL690" i="1"/>
  <c r="AL1637" i="1"/>
  <c r="AL2292" i="1"/>
  <c r="AL1153" i="1"/>
  <c r="AL1973" i="1"/>
  <c r="AL2322" i="1"/>
  <c r="AL4836" i="1"/>
  <c r="AM313" i="1"/>
  <c r="AM591" i="1"/>
  <c r="AL580" i="1"/>
  <c r="AM995" i="1"/>
  <c r="AL1248" i="1"/>
  <c r="AM1366" i="1"/>
  <c r="AM1665" i="1"/>
  <c r="AL1879" i="1"/>
  <c r="AL4739" i="1"/>
  <c r="AM1654" i="1"/>
  <c r="AM1521" i="1"/>
  <c r="AL1412" i="1"/>
  <c r="AL1377" i="1"/>
  <c r="AL2016" i="1"/>
  <c r="AL2506" i="1"/>
  <c r="AL2650" i="1"/>
  <c r="AL4857" i="1"/>
  <c r="AL1192" i="1"/>
  <c r="AL308" i="1"/>
  <c r="AL1991" i="1"/>
  <c r="AL1324" i="1"/>
  <c r="AM1411" i="1"/>
  <c r="AL1519" i="1"/>
  <c r="AM1718" i="1"/>
  <c r="AL2279" i="1"/>
  <c r="AM2868" i="1"/>
  <c r="AL380" i="1"/>
  <c r="AM1815" i="1"/>
  <c r="AL816" i="1"/>
  <c r="AL688" i="1"/>
  <c r="AL1847" i="1"/>
  <c r="AL562" i="1"/>
  <c r="AL1233" i="1"/>
  <c r="AL2191" i="1"/>
  <c r="AL2086" i="1"/>
  <c r="AL2070" i="1"/>
  <c r="AL2233" i="1"/>
  <c r="AL3717" i="1"/>
  <c r="AL882" i="1"/>
  <c r="AM952" i="1"/>
  <c r="AL1227" i="1"/>
  <c r="AM1684" i="1"/>
  <c r="AL2769" i="1"/>
  <c r="AL1872" i="1"/>
  <c r="AL1544" i="1"/>
  <c r="AL2300" i="1"/>
  <c r="AL1986" i="1"/>
  <c r="AL3082" i="1"/>
  <c r="AL2723" i="1"/>
  <c r="AM22" i="1"/>
  <c r="AM966" i="1"/>
  <c r="AM919" i="1"/>
  <c r="AL166" i="1"/>
  <c r="AL703" i="1"/>
  <c r="AL1933" i="1"/>
  <c r="AL1796" i="1"/>
  <c r="AL1888" i="1"/>
  <c r="AL1408" i="1"/>
  <c r="AL1862" i="1"/>
  <c r="AM3962" i="1"/>
  <c r="AL3876" i="1"/>
  <c r="AM3086" i="1"/>
  <c r="AM3323" i="1"/>
  <c r="AL1510" i="1"/>
  <c r="AL2049" i="1"/>
  <c r="AM1155" i="1"/>
  <c r="AL1540" i="1"/>
  <c r="AM2237" i="1"/>
  <c r="AL3023" i="1"/>
  <c r="AM4250" i="1"/>
  <c r="AM1581" i="1"/>
  <c r="AM1770" i="1"/>
  <c r="AM1877" i="1"/>
  <c r="AL776" i="1"/>
  <c r="AL1333" i="1"/>
  <c r="AM1869" i="1"/>
  <c r="AM1249" i="1"/>
  <c r="AM1904" i="1"/>
  <c r="AL1309" i="1"/>
  <c r="AL1964" i="1"/>
  <c r="AM2067" i="1"/>
  <c r="AM2013" i="1"/>
  <c r="AM1149" i="1"/>
  <c r="AL2321" i="1"/>
  <c r="AL822" i="1"/>
  <c r="AL824" i="1"/>
  <c r="AL1889" i="1"/>
  <c r="AL1555" i="1"/>
  <c r="AL1901" i="1"/>
  <c r="AL2084" i="1"/>
  <c r="AL1712" i="1"/>
  <c r="AM884" i="1"/>
  <c r="AM1036" i="1"/>
  <c r="AM1293" i="1"/>
  <c r="AM1268" i="1"/>
  <c r="AM1725" i="1"/>
  <c r="AM1897" i="1"/>
  <c r="AM1866" i="1"/>
  <c r="AM2023" i="1"/>
  <c r="AL2106" i="1"/>
  <c r="AL1336" i="1"/>
  <c r="AL2214" i="1"/>
  <c r="AL1061" i="1"/>
  <c r="AL2216" i="1"/>
  <c r="AL933" i="1"/>
  <c r="AM1069" i="1"/>
  <c r="AL1424" i="1"/>
  <c r="AM1614" i="1"/>
  <c r="AM1503" i="1"/>
  <c r="AL1663" i="1"/>
  <c r="AL2345" i="1"/>
  <c r="AM82" i="1"/>
  <c r="AL665" i="1"/>
  <c r="AL1601" i="1"/>
  <c r="AM2275" i="1"/>
  <c r="AL1086" i="1"/>
  <c r="AM1373" i="1"/>
  <c r="AM2092" i="1"/>
  <c r="AL1795" i="1"/>
  <c r="AL2397" i="1"/>
  <c r="AM1829" i="1"/>
  <c r="AL2273" i="1"/>
  <c r="AM1425" i="1"/>
  <c r="AL1290" i="1"/>
  <c r="AL1437" i="1"/>
  <c r="AL1928" i="1"/>
  <c r="AL1988" i="1"/>
  <c r="AM2263" i="1"/>
  <c r="AM1038" i="1"/>
  <c r="AL1045" i="1"/>
  <c r="AL1072" i="1"/>
  <c r="AL1563" i="1"/>
  <c r="AM1911" i="1"/>
  <c r="AM896" i="1"/>
  <c r="AL880" i="1"/>
  <c r="AL991" i="1"/>
  <c r="AL1457" i="1"/>
  <c r="AL1281" i="1"/>
  <c r="AM1279" i="1"/>
  <c r="AL1640" i="1"/>
  <c r="AL789" i="1"/>
  <c r="AM2341" i="1"/>
  <c r="AM1384" i="1"/>
  <c r="AM1075" i="1"/>
  <c r="AM1050" i="1"/>
  <c r="AL1628" i="1"/>
  <c r="AM1650" i="1"/>
  <c r="AL1781" i="1"/>
  <c r="AL1903" i="1"/>
  <c r="AL1541" i="1"/>
  <c r="AL1681" i="1"/>
  <c r="AL214" i="1"/>
  <c r="AL70" i="1"/>
  <c r="AL868" i="1"/>
  <c r="AL1852" i="1"/>
  <c r="AL1564" i="1"/>
  <c r="AL1926" i="1"/>
  <c r="AL1569" i="1"/>
  <c r="AL2333" i="1"/>
  <c r="AL1857" i="1"/>
  <c r="AL680" i="1"/>
  <c r="AL920" i="1"/>
  <c r="AM1987" i="1"/>
  <c r="AM1687" i="1"/>
  <c r="AL1755" i="1"/>
  <c r="AM1674" i="1"/>
  <c r="AL1143" i="1"/>
  <c r="AL1732" i="1"/>
  <c r="AL1326" i="1"/>
  <c r="AM2032" i="1"/>
  <c r="AL808" i="1"/>
  <c r="AL1252" i="1"/>
  <c r="AM1948" i="1"/>
  <c r="AL2353" i="1"/>
  <c r="AM1672" i="1"/>
  <c r="AM1316" i="1"/>
  <c r="AL1137" i="1"/>
  <c r="AL1494" i="1"/>
  <c r="AL1577" i="1"/>
  <c r="AL1713" i="1"/>
  <c r="AL1471" i="1"/>
  <c r="AL1352" i="1"/>
  <c r="AL1302" i="1"/>
  <c r="AL2001" i="1"/>
  <c r="AL2116" i="1"/>
  <c r="AL1477" i="1"/>
  <c r="AM1997" i="1"/>
  <c r="AM2251" i="1"/>
  <c r="AL1085" i="1"/>
  <c r="AL2115" i="1"/>
  <c r="AL2168" i="1"/>
  <c r="AL1002" i="1"/>
  <c r="AM1177" i="1"/>
  <c r="AL893" i="1"/>
  <c r="AM2269" i="1"/>
  <c r="AL977" i="1"/>
  <c r="AL2221" i="1"/>
  <c r="AM3491" i="1"/>
  <c r="AM2282" i="1"/>
  <c r="AL2966" i="1"/>
  <c r="AM2903" i="1"/>
  <c r="AL3612" i="1"/>
  <c r="AM1163" i="1"/>
  <c r="AM852" i="1"/>
  <c r="AL4799" i="1"/>
  <c r="AL2229" i="1"/>
  <c r="AM3914" i="1"/>
  <c r="AM4872" i="1"/>
  <c r="AL698" i="1"/>
  <c r="AL1175" i="1"/>
  <c r="AL2974" i="1"/>
  <c r="AM2254" i="1"/>
  <c r="AM4958" i="1"/>
  <c r="AL1607" i="1"/>
  <c r="AL2373" i="1"/>
  <c r="AL2627" i="1"/>
  <c r="AL4317" i="1"/>
  <c r="AL3465" i="1"/>
  <c r="AL2904" i="1"/>
  <c r="AL2915" i="1"/>
  <c r="AL1883" i="1"/>
  <c r="AL2085" i="1"/>
  <c r="AL1754" i="1"/>
  <c r="AM4008" i="1"/>
  <c r="AM4605" i="1"/>
  <c r="AL1140" i="1"/>
  <c r="AL1322" i="1"/>
  <c r="AL2109" i="1"/>
  <c r="AM2760" i="1"/>
  <c r="AL2805" i="1"/>
  <c r="AL1178" i="1"/>
  <c r="AL2398" i="1"/>
  <c r="AL3770" i="1"/>
  <c r="AM3753" i="1"/>
  <c r="AM1898" i="1"/>
  <c r="AM3321" i="1"/>
  <c r="AL4296" i="1"/>
  <c r="AM2830" i="1"/>
  <c r="AL3503" i="1"/>
  <c r="AL3602" i="1"/>
  <c r="AL742" i="1"/>
  <c r="AM598" i="1"/>
  <c r="AL2604" i="1"/>
  <c r="AM3815" i="1"/>
  <c r="AM1546" i="1"/>
  <c r="AL1463" i="1"/>
  <c r="AL1332" i="1"/>
  <c r="AM2542" i="1"/>
  <c r="AL4173" i="1"/>
  <c r="AL3191" i="1"/>
  <c r="AL3359" i="1"/>
  <c r="AL3609" i="1"/>
  <c r="AL2159" i="1"/>
  <c r="AM2150" i="1"/>
  <c r="AL8" i="1"/>
  <c r="AM310" i="1"/>
  <c r="AL296" i="1"/>
  <c r="AM1402" i="1"/>
  <c r="AL1319" i="1"/>
  <c r="AM2714" i="1"/>
  <c r="AM3647" i="1"/>
  <c r="AM3768" i="1"/>
  <c r="AM1464" i="1"/>
  <c r="AL843" i="1"/>
  <c r="AL1466" i="1"/>
  <c r="AL1476" i="1"/>
  <c r="AL1834" i="1"/>
  <c r="AL1390" i="1"/>
  <c r="AL2052" i="1"/>
  <c r="AL2438" i="1"/>
  <c r="AL2582" i="1"/>
  <c r="AL2818" i="1"/>
  <c r="AL3118" i="1"/>
  <c r="AL2870" i="1"/>
  <c r="AM2294" i="1"/>
  <c r="AL1751" i="1"/>
  <c r="AM4152" i="1"/>
  <c r="AM4029" i="1"/>
  <c r="AL1031" i="1"/>
  <c r="AL886" i="1"/>
  <c r="AL2686" i="1"/>
  <c r="AL4440" i="1"/>
  <c r="AL3048" i="1"/>
  <c r="AL1174" i="1"/>
  <c r="AM1258" i="1"/>
  <c r="AL2327" i="1"/>
  <c r="AM3756" i="1"/>
  <c r="AL4442" i="1"/>
  <c r="AM4319" i="1"/>
  <c r="AM4893" i="1"/>
  <c r="AM4992" i="1"/>
  <c r="AL2483" i="1"/>
  <c r="AL377" i="1"/>
  <c r="AL4607" i="1"/>
  <c r="AL4860" i="1"/>
  <c r="AL4728" i="1"/>
  <c r="AM1620" i="1"/>
  <c r="AM1764" i="1"/>
  <c r="AM3983" i="1"/>
  <c r="AM4584" i="1"/>
  <c r="AL1966" i="1"/>
  <c r="AL4151" i="1"/>
  <c r="AL397" i="1"/>
  <c r="AL3192" i="1"/>
  <c r="AM685" i="1"/>
  <c r="AL2171" i="1"/>
  <c r="AM2726" i="1"/>
  <c r="AL913" i="1"/>
  <c r="AL2027" i="1"/>
  <c r="AL3033" i="1"/>
  <c r="AL2472" i="1"/>
  <c r="AL351" i="1"/>
  <c r="AL887" i="1"/>
  <c r="AM2122" i="1"/>
  <c r="AM3897" i="1"/>
  <c r="AL4142" i="1"/>
  <c r="AL4449" i="1"/>
  <c r="AL1307" i="1"/>
  <c r="AL1610" i="1"/>
  <c r="AM1822" i="1"/>
  <c r="AL2978" i="1"/>
  <c r="AM3422" i="1"/>
  <c r="AL3624" i="1"/>
  <c r="AL4749" i="1"/>
  <c r="AL1320" i="1"/>
  <c r="AL2426" i="1"/>
  <c r="AL2674" i="1"/>
  <c r="AL3266" i="1"/>
  <c r="AM442" i="1"/>
  <c r="AL361" i="1"/>
  <c r="AM2268" i="1"/>
  <c r="AL3021" i="1"/>
  <c r="AM3276" i="1"/>
  <c r="AM3885" i="1"/>
  <c r="AM3959" i="1"/>
  <c r="AL4394" i="1"/>
  <c r="AM1406" i="1"/>
  <c r="AL253" i="1"/>
  <c r="AM1595" i="1"/>
  <c r="AM1560" i="1"/>
  <c r="AM2460" i="1"/>
  <c r="AL2138" i="1"/>
  <c r="AL2505" i="1"/>
  <c r="AL1982" i="1"/>
  <c r="AL2999" i="1"/>
  <c r="AL2918" i="1"/>
  <c r="AL3106" i="1"/>
  <c r="AM4130" i="1"/>
  <c r="AL3254" i="1"/>
  <c r="AL3996" i="1"/>
  <c r="AL4826" i="1"/>
  <c r="AM4595" i="1"/>
  <c r="AL4833" i="1"/>
  <c r="AL2015" i="1"/>
  <c r="AM586" i="1"/>
  <c r="AM831" i="1"/>
  <c r="AM1166" i="1"/>
  <c r="AM1246" i="1"/>
  <c r="AM1871" i="1"/>
  <c r="AM2090" i="1"/>
  <c r="AM4092" i="1"/>
  <c r="AM4161" i="1"/>
  <c r="AM4236" i="1"/>
  <c r="AM4139" i="1"/>
  <c r="AM4305" i="1"/>
  <c r="AL4737" i="1"/>
  <c r="AM4718" i="1"/>
  <c r="AM4545" i="1"/>
  <c r="AM4883" i="1"/>
  <c r="AL759" i="1"/>
  <c r="AL1272" i="1"/>
  <c r="AL1630" i="1"/>
  <c r="AL2530" i="1"/>
  <c r="AL3309" i="1"/>
  <c r="AL4428" i="1"/>
  <c r="AL4689" i="1"/>
  <c r="AL2471" i="1"/>
  <c r="AL4401" i="1"/>
  <c r="AL875" i="1"/>
  <c r="AM2234" i="1"/>
  <c r="AL2315" i="1"/>
  <c r="AL2556" i="1"/>
  <c r="AL2649" i="1"/>
  <c r="AM3347" i="1"/>
  <c r="AM4547" i="1"/>
  <c r="AM4586" i="1"/>
  <c r="AM4380" i="1"/>
  <c r="AL2217" i="1"/>
  <c r="AL2567" i="1"/>
  <c r="AL4140" i="1"/>
  <c r="AL3981" i="1"/>
  <c r="AL4017" i="1"/>
  <c r="AL2522" i="1"/>
  <c r="AL4716" i="1"/>
  <c r="AL3110" i="1"/>
  <c r="AL624" i="1"/>
  <c r="AL686" i="1"/>
  <c r="AM840" i="1"/>
  <c r="AM3597" i="1"/>
  <c r="AM3635" i="1"/>
  <c r="AM3837" i="1"/>
  <c r="AL4235" i="1"/>
  <c r="AL4451" i="1"/>
  <c r="AM4593" i="1"/>
  <c r="AM4922" i="1"/>
  <c r="AL1608" i="1"/>
  <c r="AL649" i="1"/>
  <c r="AL951" i="1"/>
  <c r="AL1691" i="1"/>
  <c r="AL1451" i="1"/>
  <c r="AL2338" i="1"/>
  <c r="AL2073" i="1"/>
  <c r="AL2666" i="1"/>
  <c r="AL2699" i="1"/>
  <c r="AL3117" i="1"/>
  <c r="AL3852" i="1"/>
  <c r="AL3741" i="1"/>
  <c r="AL3900" i="1"/>
  <c r="AL4284" i="1"/>
  <c r="AM2110" i="1"/>
  <c r="AL2793" i="1"/>
  <c r="AL2988" i="1"/>
  <c r="AM2844" i="1"/>
  <c r="AL4257" i="1"/>
  <c r="AM4274" i="1"/>
  <c r="AL1486" i="1"/>
  <c r="AL1774" i="1"/>
  <c r="AL1162" i="1"/>
  <c r="AL1886" i="1"/>
  <c r="AL1742" i="1"/>
  <c r="AL1598" i="1"/>
  <c r="AL2242" i="1"/>
  <c r="AL3132" i="1"/>
  <c r="AL3180" i="1"/>
  <c r="AL3405" i="1"/>
  <c r="AL4226" i="1"/>
  <c r="AL3743" i="1"/>
  <c r="AL4881" i="1"/>
  <c r="AL3299" i="1"/>
  <c r="AL3410" i="1"/>
  <c r="AM1019" i="1"/>
  <c r="AL1739" i="1"/>
  <c r="AL2361" i="1"/>
  <c r="AM2892" i="1"/>
  <c r="AM3803" i="1"/>
  <c r="AL4775" i="1"/>
  <c r="AM4572" i="1"/>
  <c r="AL984" i="1"/>
  <c r="AL2937" i="1"/>
  <c r="AL3443" i="1"/>
  <c r="AM1022" i="1"/>
  <c r="AM2700" i="1"/>
  <c r="AL146" i="1"/>
  <c r="AL298" i="1"/>
  <c r="AL2040" i="1"/>
  <c r="AL2570" i="1"/>
  <c r="AM2858" i="1"/>
  <c r="AL2770" i="1"/>
  <c r="AL3453" i="1"/>
  <c r="AL3693" i="1"/>
  <c r="AL2855" i="1"/>
  <c r="AM4113" i="1"/>
  <c r="AM4977" i="1"/>
  <c r="AL1081" i="1"/>
  <c r="AM3362" i="1"/>
  <c r="AL1128" i="1"/>
  <c r="AL1678" i="1"/>
  <c r="AL2386" i="1"/>
  <c r="AL3058" i="1"/>
  <c r="AL3902" i="1"/>
  <c r="AL3708" i="1"/>
  <c r="AL3911" i="1"/>
  <c r="AL2172" i="1"/>
  <c r="AL3047" i="1"/>
  <c r="AL3202" i="1"/>
  <c r="AL874" i="1"/>
  <c r="AL3986" i="1"/>
  <c r="AL1534" i="1"/>
  <c r="AM3854" i="1"/>
  <c r="AL484" i="1"/>
  <c r="AM2195" i="1"/>
  <c r="AL1500" i="1"/>
  <c r="AM2928" i="1"/>
  <c r="AL2939" i="1"/>
  <c r="AL3072" i="1"/>
  <c r="AM3792" i="1"/>
  <c r="AM2076" i="1"/>
  <c r="AM3794" i="1"/>
  <c r="AL1858" i="1"/>
  <c r="AM910" i="1"/>
  <c r="AM2002" i="1"/>
  <c r="AM2606" i="1"/>
  <c r="AL1199" i="1"/>
  <c r="AL3083" i="1"/>
  <c r="AL3383" i="1"/>
  <c r="AL3527" i="1"/>
  <c r="AL2784" i="1"/>
  <c r="AL766" i="1"/>
  <c r="AM1164" i="1"/>
  <c r="AM3938" i="1"/>
  <c r="AL3777" i="1"/>
  <c r="AL445" i="1"/>
  <c r="AL2146" i="1"/>
  <c r="AL2651" i="1"/>
  <c r="AL2894" i="1"/>
  <c r="AL2174" i="1"/>
  <c r="AL3936" i="1"/>
  <c r="AM2208" i="1"/>
  <c r="AM3489" i="1"/>
  <c r="AL2496" i="1"/>
  <c r="AL2973" i="1"/>
  <c r="AL3290" i="1"/>
  <c r="AM334" i="1"/>
  <c r="AM770" i="1"/>
  <c r="AL1631" i="1"/>
  <c r="AL2352" i="1"/>
  <c r="AL2566" i="1"/>
  <c r="AL581" i="1"/>
  <c r="AL1282" i="1"/>
  <c r="AL1907" i="1"/>
  <c r="AL1055" i="1"/>
  <c r="AL2253" i="1"/>
  <c r="AM386" i="1"/>
  <c r="AM911" i="1"/>
  <c r="AM1198" i="1"/>
  <c r="AL1634" i="1"/>
  <c r="AL3057" i="1"/>
  <c r="AL3360" i="1"/>
  <c r="AL1487" i="1"/>
  <c r="AL2783" i="1"/>
  <c r="AL3142" i="1"/>
  <c r="AL3633" i="1"/>
  <c r="AM1490" i="1"/>
  <c r="AL1775" i="1"/>
  <c r="AM3146" i="1"/>
  <c r="AM3227" i="1"/>
  <c r="AL478" i="1"/>
  <c r="AL1020" i="1"/>
  <c r="AL3683" i="1"/>
  <c r="AL3345" i="1"/>
  <c r="AL876" i="1"/>
  <c r="AL914" i="1"/>
  <c r="AL2051" i="1"/>
  <c r="AM2462" i="1"/>
  <c r="AM3201" i="1"/>
  <c r="AL708" i="1"/>
  <c r="AL2318" i="1"/>
  <c r="AL1778" i="1"/>
  <c r="AL1346" i="1"/>
  <c r="AL1426" i="1"/>
  <c r="AL2422" i="1"/>
  <c r="AL2640" i="1"/>
  <c r="AL3921" i="1"/>
  <c r="AM2030" i="1"/>
  <c r="AL2854" i="1"/>
  <c r="AL1644" i="1"/>
  <c r="AL2710" i="1"/>
  <c r="AL1922" i="1"/>
  <c r="AL1932" i="1"/>
  <c r="AL3446" i="1"/>
  <c r="AM1054" i="1"/>
  <c r="AL1570" i="1"/>
  <c r="AL3504" i="1"/>
  <c r="AL1414" i="1"/>
  <c r="AM2306" i="1"/>
  <c r="AM2064" i="1"/>
  <c r="AL3515" i="1"/>
  <c r="AM2134" i="1"/>
  <c r="AM2927" i="1"/>
  <c r="AL1846" i="1"/>
  <c r="AM1990" i="1"/>
  <c r="AL3071" i="1"/>
  <c r="AM3215" i="1"/>
  <c r="AL3371" i="1"/>
  <c r="AM754" i="1"/>
  <c r="AM1042" i="1"/>
  <c r="AM2039" i="1"/>
  <c r="AM2495" i="1"/>
  <c r="AM3780" i="1"/>
  <c r="AM3909" i="1"/>
  <c r="AM899" i="1"/>
  <c r="AM1895" i="1"/>
  <c r="AM696" i="1"/>
  <c r="AL2529" i="1"/>
  <c r="AL2986" i="1"/>
  <c r="AM2698" i="1"/>
  <c r="AL1187" i="1"/>
  <c r="AM610" i="1"/>
  <c r="AM902" i="1"/>
  <c r="AL1763" i="1"/>
  <c r="AM1766" i="1"/>
  <c r="AL2817" i="1"/>
  <c r="AM3765" i="1"/>
  <c r="AM3333" i="1"/>
  <c r="AL1043" i="1"/>
  <c r="AL1190" i="1"/>
  <c r="AL2450" i="1"/>
  <c r="AL1334" i="1"/>
  <c r="AL898" i="1"/>
  <c r="AL1488" i="1"/>
  <c r="AL1344" i="1"/>
  <c r="AL2961" i="1"/>
  <c r="AL2771" i="1"/>
  <c r="AL2594" i="1"/>
  <c r="AM864" i="1"/>
  <c r="AM1478" i="1"/>
  <c r="AM2241" i="1"/>
  <c r="AM3477" i="1"/>
  <c r="AL1910" i="1"/>
  <c r="AL2410" i="1"/>
  <c r="AL3130" i="1"/>
  <c r="AM1475" i="1"/>
  <c r="AL2990" i="1"/>
  <c r="AM2882" i="1"/>
  <c r="AM3782" i="1"/>
  <c r="AL1558" i="1"/>
  <c r="AL2162" i="1"/>
  <c r="AL1331" i="1"/>
  <c r="AM1702" i="1"/>
  <c r="AL2738" i="1"/>
  <c r="AL3045" i="1"/>
  <c r="AL2183" i="1"/>
  <c r="AM322" i="1"/>
  <c r="AM409" i="1"/>
  <c r="AL1619" i="1"/>
  <c r="AL2385" i="1"/>
  <c r="AL2484" i="1"/>
  <c r="AL3926" i="1"/>
  <c r="AL3621" i="1"/>
  <c r="AL2916" i="1"/>
  <c r="AL1046" i="1"/>
  <c r="AM3134" i="1"/>
  <c r="AM3060" i="1"/>
  <c r="AL3671" i="1"/>
  <c r="AL2639" i="1"/>
  <c r="AM1008" i="1"/>
  <c r="AL1622" i="1"/>
  <c r="AL1152" i="1"/>
  <c r="AL3492" i="1"/>
  <c r="AL1920" i="1"/>
  <c r="AM466" i="1"/>
  <c r="AM3189" i="1"/>
  <c r="AL3924" i="1"/>
  <c r="AL3278" i="1"/>
  <c r="AL1270" i="1"/>
  <c r="AL2097" i="1"/>
  <c r="AL3434" i="1"/>
  <c r="AM2018" i="1"/>
  <c r="AL2554" i="1"/>
  <c r="AL3264" i="1"/>
  <c r="AL3194" i="1"/>
  <c r="AL487" i="1"/>
  <c r="AL4067" i="1"/>
  <c r="AL4677" i="1"/>
  <c r="AL259" i="1"/>
  <c r="AL4679" i="1"/>
  <c r="AL4800" i="1"/>
  <c r="AL4368" i="1"/>
  <c r="AM4101" i="1"/>
  <c r="AL4382" i="1"/>
  <c r="AM4871" i="1"/>
  <c r="AL277" i="1"/>
  <c r="AL4533" i="1"/>
  <c r="AM3562" i="1"/>
  <c r="AM4080" i="1"/>
  <c r="AM4186" i="1"/>
  <c r="AM4944" i="1"/>
  <c r="AL2400" i="1"/>
  <c r="AL157" i="1"/>
  <c r="AL4512" i="1"/>
  <c r="AM747" i="1"/>
  <c r="AL49" i="1"/>
  <c r="AL4535" i="1"/>
  <c r="AM4391" i="1"/>
  <c r="AL2758" i="1"/>
  <c r="AL3050" i="1"/>
  <c r="AM33" i="1"/>
  <c r="AL2832" i="1"/>
  <c r="AL3840" i="1"/>
  <c r="AL3698" i="1"/>
  <c r="AL3287" i="1"/>
  <c r="AM37" i="1"/>
  <c r="AM597" i="1"/>
  <c r="AL318" i="1"/>
  <c r="AL24" i="1"/>
  <c r="AL4490" i="1"/>
  <c r="AL733" i="1"/>
  <c r="AM4464" i="1"/>
  <c r="AL4007" i="1"/>
  <c r="AM949" i="1"/>
  <c r="AM4862" i="1"/>
  <c r="AL4197" i="1"/>
  <c r="AL4341" i="1"/>
  <c r="AM4176" i="1"/>
  <c r="AM4053" i="1"/>
  <c r="AM4629" i="1"/>
  <c r="AL399" i="1"/>
  <c r="AL4823" i="1"/>
  <c r="AL4485" i="1"/>
  <c r="AM867" i="1"/>
  <c r="AL4631" i="1"/>
  <c r="AL4310" i="1"/>
  <c r="AM4487" i="1"/>
  <c r="AM4343" i="1"/>
  <c r="AM4752" i="1"/>
  <c r="AM4608" i="1"/>
  <c r="AL4032" i="1"/>
  <c r="AL3839" i="1"/>
  <c r="AL4166" i="1"/>
  <c r="AL4896" i="1"/>
  <c r="AM3995" i="1"/>
  <c r="AL4022" i="1"/>
  <c r="AL4773" i="1"/>
  <c r="AM4943" i="1"/>
  <c r="AL4260" i="1"/>
  <c r="AL4116" i="1"/>
  <c r="AM291" i="1"/>
  <c r="AL4562" i="1"/>
  <c r="AM518" i="1"/>
  <c r="AL783" i="1"/>
  <c r="AL4980" i="1"/>
  <c r="AM4548" i="1"/>
  <c r="AL4106" i="1"/>
  <c r="AL4955" i="1"/>
  <c r="AM865" i="1"/>
  <c r="AM855" i="1"/>
  <c r="AL4010" i="1"/>
  <c r="AM4764" i="1"/>
  <c r="AL4355" i="1"/>
  <c r="AL4874" i="1"/>
  <c r="AM4209" i="1"/>
  <c r="AM4620" i="1"/>
  <c r="AL4634" i="1"/>
  <c r="AL4929" i="1"/>
  <c r="AL4188" i="1"/>
  <c r="AL4187" i="1"/>
  <c r="AL4785" i="1"/>
  <c r="AL961" i="1"/>
  <c r="AL4031" i="1"/>
  <c r="AL711" i="1"/>
  <c r="AM4065" i="1"/>
  <c r="AL4044" i="1"/>
  <c r="AM4178" i="1"/>
  <c r="AL4643" i="1"/>
  <c r="AL4908" i="1"/>
  <c r="AL3851" i="1"/>
  <c r="AL4034" i="1"/>
  <c r="AL769" i="1"/>
  <c r="AL675" i="1"/>
  <c r="AM4298" i="1"/>
  <c r="AM4905" i="1"/>
  <c r="AL697" i="1"/>
  <c r="AM4185" i="1"/>
  <c r="AM4884" i="1"/>
  <c r="AL4331" i="1"/>
  <c r="AL4154" i="1"/>
  <c r="AL4617" i="1"/>
  <c r="AM4164" i="1"/>
  <c r="AL4308" i="1"/>
  <c r="AL4596" i="1"/>
  <c r="AM4473" i="1"/>
  <c r="AL3827" i="1"/>
  <c r="AM4020" i="1"/>
  <c r="AM4041" i="1"/>
  <c r="AL4619" i="1"/>
  <c r="AL387" i="1"/>
  <c r="AL4452" i="1"/>
  <c r="AM3430" i="1"/>
  <c r="AM3718" i="1"/>
  <c r="AL284" i="1"/>
  <c r="AM480" i="1"/>
  <c r="AM632" i="1"/>
  <c r="AM815" i="1"/>
  <c r="AM19" i="1"/>
  <c r="AL138" i="1"/>
  <c r="AL500" i="1"/>
  <c r="AM4330" i="1"/>
  <c r="AL195" i="1"/>
  <c r="AM797" i="1"/>
  <c r="AL621" i="1"/>
  <c r="AM71" i="1"/>
  <c r="AL513" i="1"/>
  <c r="AL42" i="1"/>
  <c r="AM51" i="1"/>
  <c r="AL338" i="1"/>
  <c r="AL626" i="1"/>
  <c r="AM219" i="1"/>
  <c r="AL489" i="1"/>
  <c r="AM547" i="1"/>
  <c r="AL161" i="1"/>
  <c r="AM152" i="1"/>
  <c r="AM617" i="1"/>
  <c r="AM87" i="1"/>
  <c r="AL2501" i="1"/>
  <c r="AL512" i="1"/>
  <c r="AL90" i="1"/>
  <c r="AM32" i="1"/>
  <c r="AM542" i="1"/>
  <c r="AL371" i="1"/>
  <c r="AM331" i="1"/>
  <c r="AM3286" i="1"/>
  <c r="AM164" i="1"/>
  <c r="AM3574" i="1"/>
  <c r="AM172" i="1"/>
  <c r="AL239" i="1"/>
  <c r="AM499" i="1"/>
  <c r="AL97" i="1"/>
  <c r="AL745" i="1"/>
  <c r="AL636" i="1"/>
  <c r="AL648" i="1"/>
  <c r="AM501" i="1"/>
  <c r="AM388" i="1"/>
  <c r="AM56" i="1"/>
  <c r="AM28" i="1"/>
  <c r="AL3862" i="1"/>
  <c r="AL325" i="1"/>
  <c r="AM609" i="1"/>
  <c r="AL721" i="1"/>
  <c r="AL362" i="1"/>
  <c r="AM122" i="1"/>
  <c r="AL282" i="1"/>
  <c r="AM26" i="1"/>
  <c r="AL312" i="1"/>
  <c r="AM319" i="1"/>
  <c r="AM627" i="1"/>
  <c r="AL188" i="1"/>
  <c r="AM3550" i="1"/>
  <c r="AM474" i="1"/>
  <c r="AM30" i="1"/>
  <c r="AM614" i="1"/>
  <c r="AM588" i="1"/>
  <c r="AM519" i="1"/>
  <c r="AM55" i="1"/>
  <c r="AL135" i="1"/>
  <c r="AM173" i="1"/>
  <c r="AL414" i="1"/>
  <c r="AM155" i="1"/>
  <c r="AM548" i="1"/>
  <c r="AM450" i="1"/>
  <c r="AM425" i="1"/>
  <c r="AL29" i="1"/>
  <c r="AM261" i="1"/>
  <c r="AM269" i="1"/>
  <c r="AM422" i="1"/>
  <c r="AM4402" i="1"/>
  <c r="AM139" i="1"/>
  <c r="AM535" i="1"/>
  <c r="AL367" i="1"/>
  <c r="AM560" i="1"/>
  <c r="AL577" i="1"/>
  <c r="AM531" i="1"/>
  <c r="AL192" i="1"/>
  <c r="AM201" i="1"/>
  <c r="AL243" i="1"/>
  <c r="AL612" i="1"/>
  <c r="AL710" i="1"/>
  <c r="AL294" i="1"/>
  <c r="AM107" i="1"/>
  <c r="AM4042" i="1"/>
  <c r="AM4474" i="1"/>
  <c r="AL4486" i="1"/>
  <c r="AM541" i="1"/>
  <c r="AL3454" i="1"/>
  <c r="AL722" i="1"/>
  <c r="AM68" i="1"/>
  <c r="AL225" i="1"/>
  <c r="AM4078" i="1"/>
  <c r="AL349" i="1"/>
  <c r="AM433" i="1"/>
  <c r="AM662" i="1"/>
  <c r="AM4918" i="1"/>
  <c r="AL323" i="1"/>
  <c r="AL402" i="1"/>
  <c r="AL128" i="1"/>
  <c r="AL618" i="1"/>
  <c r="AM4618" i="1"/>
  <c r="AM199" i="1"/>
  <c r="AM193" i="1"/>
  <c r="AL255" i="1"/>
  <c r="AL819" i="1"/>
  <c r="AM596" i="1"/>
  <c r="AM3442" i="1"/>
  <c r="AL99" i="1"/>
  <c r="AL254" i="1"/>
  <c r="AL629" i="1"/>
  <c r="AL578" i="1"/>
  <c r="AM389" i="1"/>
  <c r="AM511" i="1"/>
  <c r="AM4066" i="1"/>
  <c r="AL655" i="1"/>
  <c r="AL3886" i="1"/>
  <c r="AM53" i="1"/>
  <c r="AL320" i="1"/>
  <c r="AM86" i="1"/>
  <c r="AL127" i="1"/>
  <c r="AM661" i="1"/>
  <c r="AL401" i="1"/>
  <c r="AM476" i="1"/>
  <c r="AM681" i="1"/>
  <c r="AM667" i="1"/>
  <c r="AM785" i="1"/>
  <c r="AM4030" i="1"/>
  <c r="AM4606" i="1"/>
  <c r="AM4906" i="1"/>
  <c r="AL108" i="1"/>
  <c r="AL297" i="1"/>
  <c r="AL483" i="1"/>
  <c r="AL96" i="1"/>
  <c r="AL468" i="1"/>
  <c r="AL3406" i="1"/>
  <c r="AL3262" i="1"/>
  <c r="AL695" i="1"/>
  <c r="AM21" i="1"/>
  <c r="AM121" i="1"/>
  <c r="AL247" i="1"/>
  <c r="AM482" i="1"/>
  <c r="AM40" i="1"/>
  <c r="AL77" i="1"/>
  <c r="AM4318" i="1"/>
  <c r="AM3694" i="1"/>
  <c r="AM3754" i="1"/>
  <c r="AL327" i="1"/>
  <c r="AL236" i="1"/>
  <c r="AL137" i="1"/>
  <c r="AL368" i="1"/>
  <c r="AM516" i="1"/>
  <c r="AL654" i="1"/>
  <c r="AL289" i="1"/>
  <c r="AM3322" i="1"/>
  <c r="AL3250" i="1"/>
  <c r="AM256" i="1"/>
  <c r="AM4522" i="1"/>
  <c r="AL3682" i="1"/>
  <c r="AM234" i="1"/>
  <c r="AM530" i="1"/>
  <c r="AL160" i="1"/>
  <c r="AM527" i="1"/>
  <c r="AM557" i="1"/>
  <c r="AL630" i="1"/>
  <c r="AM4630" i="1"/>
  <c r="AM4930" i="1"/>
  <c r="AL369" i="1"/>
  <c r="AM7" i="1"/>
  <c r="AM75" i="1"/>
  <c r="AM163" i="1"/>
  <c r="AL507" i="1"/>
  <c r="AL347" i="1"/>
  <c r="AM321" i="1"/>
  <c r="AM504" i="1"/>
  <c r="AM4342" i="1"/>
  <c r="AM352" i="1"/>
  <c r="AL342" i="1"/>
  <c r="AL3742" i="1"/>
  <c r="AL116" i="1"/>
  <c r="AM3778" i="1"/>
  <c r="AM637" i="1"/>
  <c r="AL566" i="1"/>
  <c r="AM231" i="1"/>
  <c r="AM395" i="1"/>
  <c r="AM4054" i="1"/>
  <c r="AL83" i="1"/>
  <c r="AL329" i="1"/>
  <c r="AM525" i="1"/>
  <c r="AL140" i="1"/>
  <c r="AL78" i="1"/>
  <c r="AM807" i="1"/>
  <c r="AL45" i="1"/>
  <c r="AM716" i="1"/>
  <c r="AL357" i="1"/>
  <c r="AM424" i="1"/>
  <c r="AM111" i="1"/>
  <c r="AL119" i="1"/>
  <c r="AL660" i="1"/>
  <c r="AM3466" i="1"/>
  <c r="AL372" i="1"/>
  <c r="AL463" i="1"/>
  <c r="AM543" i="1"/>
  <c r="AL134" i="1"/>
  <c r="AL606" i="1"/>
  <c r="AL539" i="1"/>
  <c r="AL4750" i="1"/>
  <c r="AL345" i="1"/>
  <c r="AL59" i="1"/>
  <c r="AM415" i="1"/>
  <c r="AL3658" i="1"/>
  <c r="AM264" i="1"/>
  <c r="AM416" i="1"/>
  <c r="AL438" i="1"/>
  <c r="AM237" i="1"/>
  <c r="AM5" i="1"/>
  <c r="AM546" i="1"/>
  <c r="AM608" i="1"/>
  <c r="AM4090" i="1"/>
  <c r="AM552" i="1"/>
  <c r="AM412" i="1"/>
  <c r="AM558" i="1"/>
  <c r="AL666" i="1"/>
  <c r="AM383" i="1"/>
  <c r="AL739" i="1"/>
  <c r="AM252" i="1"/>
  <c r="AL455" i="1"/>
  <c r="AM611" i="1"/>
  <c r="AM260" i="1"/>
  <c r="AM385" i="1"/>
  <c r="AM212" i="1"/>
  <c r="AL204" i="1"/>
  <c r="AM131" i="1"/>
  <c r="AM702" i="1"/>
  <c r="AL390" i="1"/>
  <c r="AL647" i="1"/>
  <c r="AL235" i="1"/>
  <c r="AL206" i="1"/>
  <c r="AL780" i="1"/>
  <c r="AL549" i="1"/>
  <c r="AL532" i="1"/>
  <c r="AL3922" i="1"/>
  <c r="AL431" i="1"/>
  <c r="AL194" i="1"/>
  <c r="AL765" i="1"/>
  <c r="AL170" i="1"/>
  <c r="AL211" i="1"/>
  <c r="AM4834" i="1"/>
  <c r="AL373" i="1"/>
  <c r="AM4954" i="1"/>
  <c r="AL207" i="1"/>
  <c r="AL176" i="1"/>
  <c r="AL517" i="1"/>
  <c r="AL105" i="1"/>
  <c r="AL124" i="1"/>
  <c r="AM601" i="1"/>
  <c r="AL197" i="1"/>
  <c r="AM102" i="1"/>
  <c r="AM413" i="1"/>
  <c r="AM4990" i="1"/>
  <c r="AL717" i="1"/>
  <c r="AL230" i="1"/>
  <c r="AM545" i="1"/>
  <c r="AM616" i="1"/>
  <c r="AL678" i="1"/>
  <c r="AL150" i="1"/>
  <c r="AL378" i="1"/>
  <c r="AL683" i="1"/>
  <c r="AM41" i="1"/>
  <c r="AL751" i="1"/>
  <c r="AM3598" i="1"/>
  <c r="AM4114" i="1"/>
  <c r="AL227" i="1"/>
  <c r="AL61" i="1"/>
  <c r="AL426" i="1"/>
  <c r="AM3970" i="1"/>
  <c r="AM4222" i="1"/>
  <c r="AM233" i="1"/>
  <c r="AM4510" i="1"/>
  <c r="AL279" i="1"/>
  <c r="AM3478" i="1"/>
  <c r="AM13" i="1"/>
  <c r="AL257" i="1"/>
  <c r="AL556" i="1"/>
  <c r="AL659" i="1"/>
  <c r="AM620" i="1"/>
  <c r="AM674" i="1"/>
  <c r="AM408" i="1"/>
  <c r="AM773" i="1"/>
  <c r="AM4966" i="1"/>
  <c r="AL209" i="1"/>
  <c r="AL4" i="1"/>
  <c r="AL570" i="1"/>
  <c r="AM746" i="1"/>
  <c r="AM4534" i="1"/>
  <c r="AL544" i="1"/>
  <c r="AL423" i="1"/>
  <c r="AL3766" i="1"/>
  <c r="AL14" i="1"/>
  <c r="AM104" i="1"/>
  <c r="AM673" i="1"/>
  <c r="AL126" i="1"/>
  <c r="AM419" i="1"/>
  <c r="AM4666" i="1"/>
  <c r="AM4678" i="1"/>
  <c r="AL240" i="1"/>
  <c r="AL223" i="1"/>
  <c r="AL114" i="1"/>
  <c r="AL3334" i="1"/>
  <c r="AM115" i="1"/>
  <c r="AM81" i="1"/>
  <c r="AL101" i="1"/>
  <c r="AL65" i="1"/>
  <c r="AL249" i="1"/>
  <c r="AM218" i="1"/>
  <c r="AM148" i="1"/>
  <c r="AL348" i="1"/>
  <c r="AM429" i="1"/>
  <c r="AL417" i="1"/>
  <c r="AL375" i="1"/>
  <c r="AM228" i="1"/>
  <c r="AM4978" i="1"/>
  <c r="AL158" i="1"/>
  <c r="AL4462" i="1"/>
  <c r="AM4810" i="1"/>
  <c r="AL4378" i="1"/>
  <c r="AL4234" i="1"/>
  <c r="AM156" i="1"/>
  <c r="AM4774" i="1"/>
  <c r="AM175" i="1"/>
  <c r="AM185" i="1"/>
  <c r="AM540" i="1"/>
  <c r="AM635" i="1"/>
  <c r="AL506" i="1"/>
  <c r="AL421" i="1"/>
  <c r="AM344" i="1"/>
  <c r="AL95" i="1"/>
  <c r="AL248" i="1"/>
  <c r="AL812" i="1"/>
  <c r="AL4942" i="1"/>
  <c r="AM571" i="1"/>
  <c r="AL653" i="1"/>
  <c r="AL4354" i="1"/>
  <c r="AL350" i="1"/>
  <c r="AM221" i="1"/>
  <c r="AM498" i="1"/>
  <c r="AL715" i="1"/>
  <c r="AL366" i="1"/>
  <c r="AM181" i="1"/>
  <c r="AL213" i="1"/>
  <c r="AL400" i="1"/>
  <c r="AL363" i="1"/>
  <c r="AL57" i="1"/>
  <c r="AL4498" i="1"/>
  <c r="AL132" i="1"/>
  <c r="AL641" i="1"/>
  <c r="AL750" i="1"/>
  <c r="AL3730" i="1"/>
  <c r="AL4786" i="1"/>
  <c r="AL359" i="1"/>
  <c r="AM3586" i="1"/>
  <c r="AL120" i="1"/>
  <c r="AL100" i="1"/>
  <c r="AL328" i="1"/>
  <c r="AL303" i="1"/>
  <c r="AL200" i="1"/>
  <c r="AL63" i="1"/>
  <c r="AL508" i="1"/>
  <c r="AL3874" i="1"/>
  <c r="AL149" i="1"/>
  <c r="AL4762" i="1"/>
  <c r="AL4546" i="1"/>
  <c r="AM244" i="1"/>
  <c r="AL4690" i="1"/>
  <c r="AL4366" i="1"/>
  <c r="AL4798" i="1"/>
  <c r="AM3538" i="1"/>
  <c r="AM3826" i="1"/>
  <c r="AL72" i="1"/>
  <c r="AL4390" i="1"/>
  <c r="AM4246" i="1"/>
  <c r="AL4822" i="1"/>
  <c r="AL594" i="1"/>
  <c r="AL631" i="1"/>
  <c r="AL448" i="1"/>
  <c r="AL336" i="1"/>
  <c r="AM572" i="1"/>
  <c r="AM3370" i="1"/>
  <c r="AL241" i="1"/>
  <c r="AL439" i="1"/>
  <c r="AL441" i="1"/>
  <c r="AM3514" i="1"/>
  <c r="AM182" i="1"/>
  <c r="AM3802" i="1"/>
  <c r="AL288" i="1"/>
  <c r="AM287" i="1"/>
  <c r="AL60" i="1"/>
  <c r="AM162" i="1"/>
  <c r="AL74" i="1"/>
  <c r="AM191" i="1"/>
  <c r="AL203" i="1"/>
  <c r="AM3934" i="1"/>
  <c r="AM436" i="1"/>
  <c r="AL443" i="1"/>
  <c r="AL38" i="1"/>
  <c r="AL553" i="1"/>
  <c r="AM98" i="1"/>
  <c r="AL3526" i="1"/>
  <c r="AL73" i="1"/>
  <c r="AM638" i="1"/>
  <c r="AL171" i="1"/>
  <c r="AM437" i="1"/>
  <c r="AL579" i="1"/>
  <c r="AM4438" i="1"/>
  <c r="AM628" i="1"/>
  <c r="AM25" i="1"/>
  <c r="AL88" i="1"/>
  <c r="AM619" i="1"/>
  <c r="AL452" i="1"/>
  <c r="AL595" i="1"/>
  <c r="AL4126" i="1"/>
  <c r="AM4270" i="1"/>
  <c r="AL4414" i="1"/>
  <c r="AM4702" i="1"/>
  <c r="AL117" i="1"/>
  <c r="AL210" i="1"/>
  <c r="AM293" i="1"/>
  <c r="AM3790" i="1"/>
  <c r="AL273" i="1"/>
  <c r="AL652" i="1"/>
  <c r="AL133" i="1"/>
  <c r="AM275" i="1"/>
  <c r="AL475" i="1"/>
  <c r="AM554" i="1"/>
  <c r="AM589" i="1"/>
  <c r="AM758" i="1"/>
  <c r="AM276" i="1"/>
  <c r="AM4846" i="1"/>
  <c r="AL689" i="1"/>
  <c r="AL567" i="1"/>
  <c r="AM4558" i="1"/>
  <c r="AL434" i="1"/>
  <c r="AM3982" i="1"/>
  <c r="AL281" i="1"/>
  <c r="AL3946" i="1"/>
  <c r="AL79" i="1"/>
  <c r="AL3214" i="1"/>
  <c r="AM84" i="1"/>
  <c r="AL374" i="1"/>
  <c r="AL457" i="1"/>
  <c r="AL43" i="1"/>
  <c r="AM251" i="1"/>
  <c r="AL701" i="1"/>
  <c r="AM62" i="1"/>
  <c r="AL11" i="1"/>
  <c r="AL48" i="1"/>
  <c r="AM245" i="1"/>
  <c r="AL147" i="1"/>
  <c r="AL420" i="1"/>
  <c r="AL179" i="1"/>
  <c r="AL3502" i="1"/>
  <c r="AL151" i="1"/>
  <c r="AL143" i="1"/>
  <c r="AM510" i="1"/>
  <c r="AL781" i="1"/>
  <c r="AL4150" i="1"/>
  <c r="AL3" i="1"/>
  <c r="AL66" i="1"/>
  <c r="AL76" i="1"/>
  <c r="AL283" i="1"/>
  <c r="AL465" i="1"/>
  <c r="AL4294" i="1"/>
  <c r="AL268" i="1"/>
  <c r="AL307" i="1"/>
  <c r="AL341" i="1"/>
  <c r="AM343" i="1"/>
  <c r="AL167" i="1"/>
  <c r="AL456" i="1"/>
  <c r="AL453" i="1"/>
  <c r="AL3382" i="1"/>
  <c r="AL4882" i="1"/>
  <c r="AL4726" i="1"/>
  <c r="AM599" i="1"/>
  <c r="AM6" i="1"/>
  <c r="AL299" i="1"/>
  <c r="AL4006" i="1"/>
  <c r="AM205" i="1"/>
  <c r="AM451" i="1"/>
  <c r="AL3814" i="1"/>
  <c r="AL479" i="1"/>
  <c r="AL605" i="1"/>
  <c r="AL3238" i="1"/>
  <c r="AL300" i="1"/>
  <c r="AL35" i="1"/>
  <c r="AL568" i="1"/>
  <c r="AL265" i="1"/>
  <c r="AL709" i="1"/>
  <c r="AL3670" i="1"/>
  <c r="AL473" i="1"/>
  <c r="AL651" i="1"/>
  <c r="AL569" i="1"/>
  <c r="AM4858" i="1"/>
  <c r="AM222" i="1"/>
  <c r="AM145" i="1"/>
  <c r="AL4570" i="1"/>
  <c r="AL699" i="1"/>
  <c r="AM460" i="1"/>
  <c r="AL159" i="1"/>
  <c r="AM271" i="1"/>
  <c r="AL324" i="1"/>
  <c r="AL467" i="1"/>
  <c r="AM731" i="1"/>
  <c r="AL23" i="1"/>
  <c r="AL36" i="1"/>
  <c r="AL3994" i="1"/>
  <c r="AL4282" i="1"/>
  <c r="AL4714" i="1"/>
  <c r="AM67" i="1"/>
  <c r="AM4138" i="1"/>
  <c r="AL89" i="1"/>
  <c r="AL505" i="1"/>
  <c r="AL600" i="1"/>
  <c r="AL4426" i="1"/>
  <c r="AL263" i="1"/>
  <c r="AL295" i="1"/>
  <c r="AL285" i="1"/>
  <c r="AM656" i="1"/>
  <c r="AM559" i="1"/>
  <c r="AL432" i="1"/>
  <c r="AL129" i="1"/>
  <c r="AL54" i="1"/>
  <c r="AL270" i="1"/>
  <c r="AL27" i="1"/>
  <c r="AL615" i="1"/>
  <c r="AL4162" i="1"/>
  <c r="AL4594" i="1"/>
  <c r="AL575" i="1"/>
  <c r="AL80" i="1"/>
  <c r="AL113" i="1"/>
  <c r="AM4306" i="1"/>
  <c r="AM4018" i="1"/>
  <c r="AL305" i="1"/>
  <c r="AM464" i="1"/>
  <c r="AM488" i="1"/>
  <c r="AM462" i="1"/>
  <c r="AM668" i="1"/>
  <c r="AM4894" i="1"/>
  <c r="AL793" i="1"/>
  <c r="AL458" i="1"/>
  <c r="AL497" i="1"/>
  <c r="AL64" i="1"/>
  <c r="AL153" i="1"/>
  <c r="AL186" i="1"/>
  <c r="AL515" i="1"/>
  <c r="AL92" i="1"/>
  <c r="AM584" i="1"/>
  <c r="AM304" i="1"/>
  <c r="AL477" i="1"/>
  <c r="AL604" i="1"/>
  <c r="AL18" i="1"/>
  <c r="AM112" i="1"/>
  <c r="AM4450" i="1"/>
  <c r="AL47" i="1"/>
  <c r="AL9" i="1"/>
  <c r="AL576" i="1"/>
  <c r="AL4738" i="1"/>
  <c r="AL768" i="1"/>
  <c r="AL224" i="1"/>
  <c r="AM714" i="1"/>
  <c r="AM364" i="1"/>
  <c r="AL17" i="1"/>
  <c r="AL2184" i="1"/>
  <c r="AL2185" i="1"/>
  <c r="AK3330" i="1"/>
  <c r="AK243" i="1"/>
  <c r="AK4265" i="1"/>
  <c r="AL3749" i="1"/>
  <c r="AL3824" i="1"/>
  <c r="AK4027" i="1"/>
  <c r="AK295" i="1"/>
  <c r="AL2220" i="1"/>
  <c r="AK380" i="1"/>
  <c r="AK329" i="1"/>
  <c r="AK3681" i="1"/>
  <c r="AK54" i="1"/>
  <c r="AK1528" i="1"/>
  <c r="AK2221" i="1"/>
  <c r="AK1608" i="1"/>
  <c r="AK361" i="1"/>
  <c r="AK2494" i="1"/>
  <c r="AK1914" i="1"/>
  <c r="AL280" i="1"/>
  <c r="AK3454" i="1"/>
  <c r="AK2160" i="1"/>
  <c r="AK2124" i="1"/>
  <c r="AK3895" i="1"/>
  <c r="AK1459" i="1"/>
  <c r="AK682" i="1"/>
  <c r="AK3777" i="1"/>
  <c r="AK153" i="1"/>
  <c r="AK432" i="1"/>
  <c r="AK893" i="1"/>
  <c r="AK1477" i="1"/>
  <c r="AK1640" i="1"/>
  <c r="AK2667" i="1"/>
  <c r="AK2395" i="1"/>
  <c r="AK354" i="1"/>
  <c r="AK2881" i="1"/>
  <c r="AK3776" i="1"/>
  <c r="AK751" i="1"/>
  <c r="AK3871" i="1"/>
  <c r="AK2568" i="1"/>
  <c r="AK1025" i="1"/>
  <c r="AK138" i="1"/>
  <c r="AK4781" i="1"/>
  <c r="AK1242" i="1"/>
  <c r="AK4187" i="1"/>
  <c r="AK4739" i="1"/>
  <c r="AK4735" i="1"/>
  <c r="AK577" i="1"/>
  <c r="AK418" i="1"/>
  <c r="AK2179" i="1"/>
  <c r="AK1634" i="1"/>
  <c r="AL1696" i="1"/>
  <c r="AL3641" i="1"/>
  <c r="AK399" i="1"/>
  <c r="AK1637" i="1"/>
  <c r="AK2739" i="1"/>
  <c r="AK4451" i="1"/>
  <c r="AK4460" i="1"/>
  <c r="AL3173" i="1"/>
  <c r="AK135" i="1"/>
  <c r="AK3414" i="1"/>
  <c r="AK3658" i="1"/>
  <c r="AK4793" i="1"/>
  <c r="AK4785" i="1"/>
  <c r="AK283" i="1"/>
  <c r="AK3535" i="1"/>
  <c r="AK2210" i="1"/>
  <c r="AK2232" i="1"/>
  <c r="AK2854" i="1"/>
  <c r="AK4796" i="1"/>
  <c r="AL2786" i="1"/>
  <c r="AK1745" i="1"/>
  <c r="AK2580" i="1"/>
  <c r="AK4457" i="1"/>
  <c r="AK323" i="1"/>
  <c r="AK2664" i="1"/>
  <c r="AK2938" i="1"/>
  <c r="AK167" i="1"/>
  <c r="AK186" i="1"/>
  <c r="AK887" i="1"/>
  <c r="AK1215" i="1"/>
  <c r="AK4223" i="1"/>
  <c r="AK4749" i="1"/>
  <c r="AK2537" i="1"/>
  <c r="AK3278" i="1"/>
  <c r="AK2283" i="1"/>
  <c r="AK4245" i="1"/>
  <c r="AK550" i="1"/>
  <c r="AK3293" i="1"/>
  <c r="AK4146" i="1"/>
  <c r="AL3599" i="1"/>
  <c r="AL216" i="1"/>
  <c r="AL309" i="1"/>
  <c r="AL332" i="1"/>
  <c r="AL215" i="1"/>
  <c r="AL1082" i="1"/>
  <c r="AL744" i="1"/>
  <c r="AL870" i="1"/>
  <c r="AL1000" i="1"/>
  <c r="AL749" i="1"/>
  <c r="AL449" i="1"/>
  <c r="AL700" i="1"/>
  <c r="AL774" i="1"/>
  <c r="AL314" i="1"/>
  <c r="AL863" i="1"/>
  <c r="AL639" i="1"/>
  <c r="AL461" i="1"/>
  <c r="AL998" i="1"/>
  <c r="AL168" i="1"/>
  <c r="AL622" i="1"/>
  <c r="AL339" i="1"/>
  <c r="AL1647" i="1"/>
  <c r="AL1908" i="1"/>
  <c r="AL561" i="1"/>
  <c r="AL1496" i="1"/>
  <c r="AL1340" i="1"/>
  <c r="AL1942" i="1"/>
  <c r="AL1229" i="1"/>
  <c r="AL1891" i="1"/>
  <c r="AL1547" i="1"/>
  <c r="AL1301" i="1"/>
  <c r="AL2335" i="1"/>
  <c r="AL2250" i="1"/>
  <c r="AL2311" i="1"/>
  <c r="AL2328" i="1"/>
  <c r="AL1313" i="1"/>
  <c r="AL2280" i="1"/>
  <c r="AL2142" i="1"/>
  <c r="AL2811" i="1"/>
  <c r="AL2967" i="1"/>
  <c r="AL2964" i="1"/>
  <c r="AL2574" i="1"/>
  <c r="AL3029" i="1"/>
  <c r="AL2524" i="1"/>
  <c r="AL3042" i="1"/>
  <c r="AL2685" i="1"/>
  <c r="AL2848" i="1"/>
  <c r="AL2803" i="1"/>
  <c r="AL3165" i="1"/>
  <c r="AL3626" i="1"/>
  <c r="AL3628" i="1"/>
  <c r="AL3619" i="1"/>
  <c r="AL2767" i="1"/>
  <c r="AL3572" i="1"/>
  <c r="AL3530" i="1"/>
  <c r="AL2979" i="1"/>
  <c r="AL3432" i="1"/>
  <c r="AL3841" i="1"/>
  <c r="AL4174" i="1"/>
  <c r="AL4338" i="1"/>
  <c r="AL4959" i="1"/>
  <c r="AL4648" i="1"/>
  <c r="AL4809" i="1"/>
  <c r="AL3344" i="1"/>
  <c r="AL4706" i="1"/>
  <c r="AL3899" i="1"/>
  <c r="AL4463" i="1"/>
  <c r="AL4765" i="1"/>
  <c r="AL4582" i="1"/>
  <c r="AL4314" i="1"/>
  <c r="AL4459" i="1"/>
  <c r="AK48" i="1"/>
  <c r="AK1733" i="1"/>
  <c r="AK2779" i="1"/>
  <c r="AK3264" i="1"/>
  <c r="AK3435" i="1"/>
  <c r="AK4286" i="1"/>
  <c r="AK551" i="1"/>
  <c r="AK997" i="1"/>
  <c r="AK3505" i="1"/>
  <c r="AK759" i="1"/>
  <c r="AK1214" i="1"/>
  <c r="AK1259" i="1"/>
  <c r="AK3825" i="1"/>
  <c r="AL272" i="1"/>
  <c r="AL232" i="1"/>
  <c r="AL1090" i="1"/>
  <c r="AL763" i="1"/>
  <c r="AL955" i="1"/>
  <c r="AL202" i="1"/>
  <c r="AL663" i="1"/>
  <c r="AL676" i="1"/>
  <c r="AL757" i="1"/>
  <c r="AL1033" i="1"/>
  <c r="AL587" i="1"/>
  <c r="AL921" i="1"/>
  <c r="AL183" i="1"/>
  <c r="AL801" i="1"/>
  <c r="AL889" i="1"/>
  <c r="AL1034" i="1"/>
  <c r="AL658" i="1"/>
  <c r="AL1431" i="1"/>
  <c r="AL1917" i="1"/>
  <c r="AL1705" i="1"/>
  <c r="AL1685" i="1"/>
  <c r="AL1885" i="1"/>
  <c r="AL1328" i="1"/>
  <c r="AL1244" i="1"/>
  <c r="AL2125" i="1"/>
  <c r="AL2347" i="1"/>
  <c r="AL2316" i="1"/>
  <c r="AL2342" i="1"/>
  <c r="AL2101" i="1"/>
  <c r="AL2773" i="1"/>
  <c r="AL2447" i="1"/>
  <c r="AL3038" i="1"/>
  <c r="AL3216" i="1"/>
  <c r="AL2434" i="1"/>
  <c r="AL2772" i="1"/>
  <c r="AL2883" i="1"/>
  <c r="AL2613" i="1"/>
  <c r="AL2543" i="1"/>
  <c r="AL2642" i="1"/>
  <c r="AL2681" i="1"/>
  <c r="AL2756" i="1"/>
  <c r="AL3541" i="1"/>
  <c r="AL3646" i="1"/>
  <c r="AL4329" i="1"/>
  <c r="AL4415" i="1"/>
  <c r="AL3295" i="1"/>
  <c r="AL4110" i="1"/>
  <c r="AL2749" i="1"/>
  <c r="AL3634" i="1"/>
  <c r="AL3358" i="1"/>
  <c r="AL3557" i="1"/>
  <c r="AL3801" i="1"/>
  <c r="AL3890" i="1"/>
  <c r="AL3663" i="1"/>
  <c r="AL4247" i="1"/>
  <c r="AL3310" i="1"/>
  <c r="AL3590" i="1"/>
  <c r="AL4345" i="1"/>
  <c r="AL3547" i="1"/>
  <c r="AL4163" i="1"/>
  <c r="AL4347" i="1"/>
  <c r="AL4433" i="1"/>
  <c r="AL4747" i="1"/>
  <c r="AL4656" i="1"/>
  <c r="AL4491" i="1"/>
  <c r="AL4802" i="1"/>
  <c r="AL4622" i="1"/>
  <c r="AL4478" i="1"/>
  <c r="AL4454" i="1"/>
  <c r="AK1319" i="1"/>
  <c r="AK1661" i="1"/>
  <c r="AK2535" i="1"/>
  <c r="AK2775" i="1"/>
  <c r="AK3612" i="1"/>
  <c r="AK3883" i="1"/>
  <c r="AK4217" i="1"/>
  <c r="AK4316" i="1"/>
  <c r="AL447" i="1"/>
  <c r="AL355" i="1"/>
  <c r="AL340" i="1"/>
  <c r="AL217" i="1"/>
  <c r="AL687" i="1"/>
  <c r="AL684" i="1"/>
  <c r="AL925" i="1"/>
  <c r="AL486" i="1"/>
  <c r="AL50" i="1"/>
  <c r="AL198" i="1"/>
  <c r="AL1001" i="1"/>
  <c r="AL1110" i="1"/>
  <c r="AL851" i="1"/>
  <c r="AL1447" i="1"/>
  <c r="AL1285" i="1"/>
  <c r="AL1584" i="1"/>
  <c r="AL1343" i="1"/>
  <c r="AL1632" i="1"/>
  <c r="AL1716" i="1"/>
  <c r="AL1323" i="1"/>
  <c r="AL1131" i="1"/>
  <c r="AL2267" i="1"/>
  <c r="AL2344" i="1"/>
  <c r="AL2196" i="1"/>
  <c r="AL2252" i="1"/>
  <c r="AL2571" i="1"/>
  <c r="AL2319" i="1"/>
  <c r="AL1295" i="1"/>
  <c r="AL2035" i="1"/>
  <c r="AL2301" i="1"/>
  <c r="AL2377" i="1"/>
  <c r="AL2531" i="1"/>
  <c r="AL2541" i="1"/>
  <c r="AL2982" i="1"/>
  <c r="AL2309" i="1"/>
  <c r="AL4335" i="1"/>
  <c r="AL4418" i="1"/>
  <c r="AL3523" i="1"/>
  <c r="AL3640" i="1"/>
  <c r="AL4251" i="1"/>
  <c r="AL4400" i="1"/>
  <c r="AL3366" i="1"/>
  <c r="AL3554" i="1"/>
  <c r="AL4015" i="1"/>
  <c r="AL3348" i="1"/>
  <c r="AL3450" i="1"/>
  <c r="AL4120" i="1"/>
  <c r="AL3253" i="1"/>
  <c r="AL3318" i="1"/>
  <c r="AL3468" i="1"/>
  <c r="AL3593" i="1"/>
  <c r="AL3687" i="1"/>
  <c r="AL3806" i="1"/>
  <c r="AL4157" i="1"/>
  <c r="AL4320" i="1"/>
  <c r="AL4210" i="1"/>
  <c r="AL3629" i="1"/>
  <c r="AL4365" i="1"/>
  <c r="AL4610" i="1"/>
  <c r="AL4835" i="1"/>
  <c r="AL4563" i="1"/>
  <c r="AL4636" i="1"/>
  <c r="AL4850" i="1"/>
  <c r="AL4680" i="1"/>
  <c r="AL4827" i="1"/>
  <c r="AK4570" i="1"/>
  <c r="AL4761" i="1"/>
  <c r="AL4520" i="1"/>
  <c r="AK4600" i="1"/>
  <c r="AL220" i="1"/>
  <c r="AL897" i="1"/>
  <c r="AL411" i="1"/>
  <c r="AL981" i="1"/>
  <c r="AL376" i="1"/>
  <c r="AL582" i="1"/>
  <c r="AL760" i="1"/>
  <c r="AL94" i="1"/>
  <c r="AL787" i="1"/>
  <c r="AL879" i="1"/>
  <c r="AL1006" i="1"/>
  <c r="AL669" i="1"/>
  <c r="AL1325" i="1"/>
  <c r="AL1288" i="1"/>
  <c r="AL1727" i="1"/>
  <c r="AL1362" i="1"/>
  <c r="AL1578" i="1"/>
  <c r="AL1347" i="1"/>
  <c r="AL2332" i="1"/>
  <c r="AL2365" i="1"/>
  <c r="AL2467" i="1"/>
  <c r="AL2255" i="1"/>
  <c r="AL2331" i="1"/>
  <c r="AL2228" i="1"/>
  <c r="AL1430" i="1"/>
  <c r="AL2776" i="1"/>
  <c r="AL2847" i="1"/>
  <c r="AL2962" i="1"/>
  <c r="AL2661" i="1"/>
  <c r="AL2860" i="1"/>
  <c r="AL2449" i="1"/>
  <c r="AL2952" i="1"/>
  <c r="AL2621" i="1"/>
  <c r="AL2859" i="1"/>
  <c r="AL3182" i="1"/>
  <c r="AL3036" i="1"/>
  <c r="AL3237" i="1"/>
  <c r="AL3552" i="1"/>
  <c r="AL4359" i="1"/>
  <c r="AL3223" i="1"/>
  <c r="AL3346" i="1"/>
  <c r="AL3529" i="1"/>
  <c r="AL4147" i="1"/>
  <c r="AL3898" i="1"/>
  <c r="AL3596" i="1"/>
  <c r="AL3991" i="1"/>
  <c r="AL3208" i="1"/>
  <c r="AL4227" i="1"/>
  <c r="AL3985" i="1"/>
  <c r="AL3833" i="1"/>
  <c r="AL4476" i="1"/>
  <c r="AL4517" i="1"/>
  <c r="AL4642" i="1"/>
  <c r="AL4917" i="1"/>
  <c r="AK29" i="1"/>
  <c r="AK127" i="1"/>
  <c r="AK733" i="1"/>
  <c r="AK3047" i="1"/>
  <c r="AK3176" i="1"/>
  <c r="AK3642" i="1"/>
  <c r="AK3654" i="1"/>
  <c r="AL196" i="1"/>
  <c r="AL989" i="1"/>
  <c r="AL302" i="1"/>
  <c r="AL1067" i="1"/>
  <c r="AL169" i="1"/>
  <c r="AL459" i="1"/>
  <c r="AL1058" i="1"/>
  <c r="AL311" i="1"/>
  <c r="AL165" i="1"/>
  <c r="AL772" i="1"/>
  <c r="AL1360" i="1"/>
  <c r="AL1657" i="1"/>
  <c r="AL1831" i="1"/>
  <c r="AL1251" i="1"/>
  <c r="AL1495" i="1"/>
  <c r="AL1744" i="1"/>
  <c r="AL1317" i="1"/>
  <c r="AL1489" i="1"/>
  <c r="AL2194" i="1"/>
  <c r="AL2446" i="1"/>
  <c r="AL2550" i="1"/>
  <c r="AL2340" i="1"/>
  <c r="AL1896" i="1"/>
  <c r="AL2038" i="1"/>
  <c r="AL2337" i="1"/>
  <c r="AL2358" i="1"/>
  <c r="AL2249" i="1"/>
  <c r="AL2239" i="1"/>
  <c r="AL3005" i="1"/>
  <c r="AL3014" i="1"/>
  <c r="AL2118" i="1"/>
  <c r="AL2715" i="1"/>
  <c r="AL3068" i="1"/>
  <c r="AL3141" i="1"/>
  <c r="AL3246" i="1"/>
  <c r="AL3388" i="1"/>
  <c r="AL4050" i="1"/>
  <c r="AL4374" i="1"/>
  <c r="AL3880" i="1"/>
  <c r="AL3648" i="1"/>
  <c r="AL3588" i="1"/>
  <c r="AL3474" i="1"/>
  <c r="AL3746" i="1"/>
  <c r="AL3203" i="1"/>
  <c r="AL3313" i="1"/>
  <c r="AL3668" i="1"/>
  <c r="AL3821" i="1"/>
  <c r="AL3853" i="1"/>
  <c r="AL3417" i="1"/>
  <c r="AL3847" i="1"/>
  <c r="AL3099" i="1"/>
  <c r="AL4102" i="1"/>
  <c r="AL4271" i="1"/>
  <c r="AL4532" i="1"/>
  <c r="AL4700" i="1"/>
  <c r="AL4845" i="1"/>
  <c r="AL3960" i="1"/>
  <c r="AL4692" i="1"/>
  <c r="AL4479" i="1"/>
  <c r="AL4668" i="1"/>
  <c r="AL4654" i="1"/>
  <c r="AL4719" i="1"/>
  <c r="AL4865" i="1"/>
  <c r="AK715" i="1"/>
  <c r="AK2157" i="1"/>
  <c r="AK3396" i="1"/>
  <c r="AK3862" i="1"/>
  <c r="AK4323" i="1"/>
  <c r="AL814" i="1"/>
  <c r="AL994" i="1"/>
  <c r="AL930" i="1"/>
  <c r="AL267" i="1"/>
  <c r="AL869" i="1"/>
  <c r="AL12" i="1"/>
  <c r="AL435" i="1"/>
  <c r="AL1708" i="1"/>
  <c r="AL1867" i="1"/>
  <c r="AL1168" i="1"/>
  <c r="AL1300" i="1"/>
  <c r="AL1788" i="1"/>
  <c r="AL1370" i="1"/>
  <c r="AL1735" i="1"/>
  <c r="AL1454" i="1"/>
  <c r="AL1690" i="1"/>
  <c r="AL1337" i="1"/>
  <c r="AL1356" i="1"/>
  <c r="AL1341" i="1"/>
  <c r="AL1387" i="1"/>
  <c r="AL1939" i="1"/>
  <c r="AL2343" i="1"/>
  <c r="AL2154" i="1"/>
  <c r="AL2257" i="1"/>
  <c r="AL2372" i="1"/>
  <c r="AL1845" i="1"/>
  <c r="AL3204" i="1"/>
  <c r="AL2509" i="1"/>
  <c r="AL2908" i="1"/>
  <c r="AL2743" i="1"/>
  <c r="AL3149" i="1"/>
  <c r="AL2583" i="1"/>
  <c r="AL3145" i="1"/>
  <c r="AL2555" i="1"/>
  <c r="AL3228" i="1"/>
  <c r="AL3566" i="1"/>
  <c r="AL3226" i="1"/>
  <c r="AL4403" i="1"/>
  <c r="AL4283" i="1"/>
  <c r="AL3390" i="1"/>
  <c r="AL3807" i="1"/>
  <c r="AL3877" i="1"/>
  <c r="AL4353" i="1"/>
  <c r="AL3831" i="1"/>
  <c r="AL3483" i="1"/>
  <c r="AL3904" i="1"/>
  <c r="AL4436" i="1"/>
  <c r="AL4009" i="1"/>
  <c r="AL3500" i="1"/>
  <c r="AL3952" i="1"/>
  <c r="AL4392" i="1"/>
  <c r="AL3788" i="1"/>
  <c r="AL3298" i="1"/>
  <c r="AL3490" i="1"/>
  <c r="AL3943" i="1"/>
  <c r="AL4216" i="1"/>
  <c r="AL4307" i="1"/>
  <c r="AL3908" i="1"/>
  <c r="AL4371" i="1"/>
  <c r="AL4932" i="1"/>
  <c r="AL4684" i="1"/>
  <c r="AL4740" i="1"/>
  <c r="AL4021" i="1"/>
  <c r="AL4383" i="1"/>
  <c r="AL4916" i="1"/>
  <c r="AK4658" i="1"/>
  <c r="AK4561" i="1"/>
  <c r="AL93" i="1"/>
  <c r="AL503" i="1"/>
  <c r="AL555" i="1"/>
  <c r="AL885" i="1"/>
  <c r="AL174" i="1"/>
  <c r="AL983" i="1"/>
  <c r="AL965" i="1"/>
  <c r="AL509" i="1"/>
  <c r="AL798" i="1"/>
  <c r="AL266" i="1"/>
  <c r="AL246" i="1"/>
  <c r="AL1873" i="1"/>
  <c r="AL1306" i="1"/>
  <c r="AL1714" i="1"/>
  <c r="AL1381" i="1"/>
  <c r="AL1526" i="1"/>
  <c r="AL1753" i="1"/>
  <c r="AL1191" i="1"/>
  <c r="AL1752" i="1"/>
  <c r="AL1196" i="1"/>
  <c r="AL2465" i="1"/>
  <c r="AL2553" i="1"/>
  <c r="AL2148" i="1"/>
  <c r="AL2351" i="1"/>
  <c r="AL2730" i="1"/>
  <c r="AL2884" i="1"/>
  <c r="AL2994" i="1"/>
  <c r="AL2593" i="1"/>
  <c r="AL3017" i="1"/>
  <c r="AL2616" i="1"/>
  <c r="AL2727" i="1"/>
  <c r="AL2592" i="1"/>
  <c r="AL2718" i="1"/>
  <c r="AL2706" i="1"/>
  <c r="AL3493" i="1"/>
  <c r="AL3575" i="1"/>
  <c r="AL4074" i="1"/>
  <c r="AL3896" i="1"/>
  <c r="AK3117" i="1"/>
  <c r="AL3480" i="1"/>
  <c r="AL3269" i="1"/>
  <c r="AL4321" i="1"/>
  <c r="AL3324" i="1"/>
  <c r="AL3506" i="1"/>
  <c r="AL4206" i="1"/>
  <c r="AL3428" i="1"/>
  <c r="AL3296" i="1"/>
  <c r="AL3438" i="1"/>
  <c r="AL3188" i="1"/>
  <c r="AL3304" i="1"/>
  <c r="AL3850" i="1"/>
  <c r="AL4003" i="1"/>
  <c r="AL4741" i="1"/>
  <c r="AL4744" i="1"/>
  <c r="AL4811" i="1"/>
  <c r="AL4837" i="1"/>
  <c r="AL4808" i="1"/>
  <c r="AL4466" i="1"/>
  <c r="AL4560" i="1"/>
  <c r="AK3158" i="1"/>
  <c r="AK3411" i="1"/>
  <c r="AK4634" i="1"/>
  <c r="AK478" i="1"/>
  <c r="AL520" i="1"/>
  <c r="AL69" i="1"/>
  <c r="AL177" i="1"/>
  <c r="AL393" i="1"/>
  <c r="AL827" i="1"/>
  <c r="AL1012" i="1"/>
  <c r="AL493" i="1"/>
  <c r="AL471" i="1"/>
  <c r="AL1099" i="1"/>
  <c r="AL1203" i="1"/>
  <c r="AL1537" i="1"/>
  <c r="AL1308" i="1"/>
  <c r="AL1531" i="1"/>
  <c r="AL1843" i="1"/>
  <c r="AL1533" i="1"/>
  <c r="AL1938" i="1"/>
  <c r="AL1780" i="1"/>
  <c r="AL1887" i="1"/>
  <c r="AL1209" i="1"/>
  <c r="AL2182" i="1"/>
  <c r="AL2581" i="1"/>
  <c r="AL2224" i="1"/>
  <c r="AL2266" i="1"/>
  <c r="AL2083" i="1"/>
  <c r="AL2339" i="1"/>
  <c r="AL2401" i="1"/>
  <c r="AL2559" i="1"/>
  <c r="AL2673" i="1"/>
  <c r="AL2887" i="1"/>
  <c r="AL2976" i="1"/>
  <c r="AL2748" i="1"/>
  <c r="AL2785" i="1"/>
  <c r="AL3832" i="1"/>
  <c r="AL3234" i="1"/>
  <c r="AL3910" i="1"/>
  <c r="AL3372" i="1"/>
  <c r="AL3967" i="1"/>
  <c r="AL3291" i="1"/>
  <c r="AL4087" i="1"/>
  <c r="AL4144" i="1"/>
  <c r="AL4328" i="1"/>
  <c r="AL3342" i="1"/>
  <c r="AL3548" i="1"/>
  <c r="AL3912" i="1"/>
  <c r="AL3511" i="1"/>
  <c r="AL3652" i="1"/>
  <c r="AL3707" i="1"/>
  <c r="AL3636" i="1"/>
  <c r="AL4175" i="1"/>
  <c r="AL3649" i="1"/>
  <c r="AL4258" i="1"/>
  <c r="AL3581" i="1"/>
  <c r="AK4140" i="1"/>
  <c r="AL3199" i="1"/>
  <c r="AL3606" i="1"/>
  <c r="AL3916" i="1"/>
  <c r="AL4427" i="1"/>
  <c r="AL4935" i="1"/>
  <c r="AL4445" i="1"/>
  <c r="AL4817" i="1"/>
  <c r="AL4441" i="1"/>
  <c r="AL4499" i="1"/>
  <c r="AL4779" i="1"/>
  <c r="AL103" i="1"/>
  <c r="AL333" i="1"/>
  <c r="AL16" i="1"/>
  <c r="AL1092" i="1"/>
  <c r="AL657" i="1"/>
  <c r="AL833" i="1"/>
  <c r="AL996" i="1"/>
  <c r="AL39" i="1"/>
  <c r="AL939" i="1"/>
  <c r="AL278" i="1"/>
  <c r="AL873" i="1"/>
  <c r="AL1264" i="1"/>
  <c r="AL1436" i="1"/>
  <c r="AL1514" i="1"/>
  <c r="AL1260" i="1"/>
  <c r="AL1761" i="1"/>
  <c r="AL1213" i="1"/>
  <c r="AL1505" i="1"/>
  <c r="AL1680" i="1"/>
  <c r="AL2285" i="1"/>
  <c r="AL2278" i="1"/>
  <c r="AL2349" i="1"/>
  <c r="AL2573" i="1"/>
  <c r="AL3011" i="1"/>
  <c r="AL2980" i="1"/>
  <c r="AL3069" i="1"/>
  <c r="AL3200" i="1"/>
  <c r="AL2829" i="1"/>
  <c r="AL3196" i="1"/>
  <c r="AL2851" i="1"/>
  <c r="AL2750" i="1"/>
  <c r="AL2960" i="1"/>
  <c r="AL3402" i="1"/>
  <c r="AL3937" i="1"/>
  <c r="AL4168" i="1"/>
  <c r="AL4301" i="1"/>
  <c r="AL3242" i="1"/>
  <c r="AL4183" i="1"/>
  <c r="AL3699" i="1"/>
  <c r="AL4370" i="1"/>
  <c r="AL4393" i="1"/>
  <c r="AL3565" i="1"/>
  <c r="AL3222" i="1"/>
  <c r="AL3721" i="1"/>
  <c r="AL3536" i="1"/>
  <c r="AL3610" i="1"/>
  <c r="AL3542" i="1"/>
  <c r="AL4287" i="1"/>
  <c r="AL4086" i="1"/>
  <c r="AL3878" i="1"/>
  <c r="AL4424" i="1"/>
  <c r="AL4725" i="1"/>
  <c r="AL4448" i="1"/>
  <c r="AL4439" i="1"/>
  <c r="AL4334" i="1"/>
  <c r="AL4743" i="1"/>
  <c r="AL4469" i="1"/>
  <c r="AL4446" i="1"/>
  <c r="AK2634" i="1"/>
  <c r="AK2554" i="1"/>
  <c r="AL123" i="1"/>
  <c r="AL91" i="1"/>
  <c r="AL1030" i="1"/>
  <c r="AL290" i="1"/>
  <c r="AL1126" i="1"/>
  <c r="AL317" i="1"/>
  <c r="AL974" i="1"/>
  <c r="AL52" i="1"/>
  <c r="AL738" i="1"/>
  <c r="AL838" i="1"/>
  <c r="AL407" i="1"/>
  <c r="AL85" i="1"/>
  <c r="AL727" i="1"/>
  <c r="AL931" i="1"/>
  <c r="AL1104" i="1"/>
  <c r="AL1335" i="1"/>
  <c r="AL1646" i="1"/>
  <c r="AL1186" i="1"/>
  <c r="AL1776" i="1"/>
  <c r="AL1197" i="1"/>
  <c r="AL1726" i="1"/>
  <c r="AL1821" i="1"/>
  <c r="AL1202" i="1"/>
  <c r="AL1276" i="1"/>
  <c r="AL1692" i="1"/>
  <c r="AL2295" i="1"/>
  <c r="AL2482" i="1"/>
  <c r="AL2393" i="1"/>
  <c r="AL2215" i="1"/>
  <c r="AL2375" i="1"/>
  <c r="AL2408" i="1"/>
  <c r="AL2299" i="1"/>
  <c r="AL1405" i="1"/>
  <c r="AL2562" i="1"/>
  <c r="AL2797" i="1"/>
  <c r="AL2759" i="1"/>
  <c r="AL3002" i="1"/>
  <c r="AL2289" i="1"/>
  <c r="AL2998" i="1"/>
  <c r="AL2654" i="1"/>
  <c r="AL2615" i="1"/>
  <c r="AL3101" i="1"/>
  <c r="AL2428" i="1"/>
  <c r="AL2747" i="1"/>
  <c r="AL3669" i="1"/>
  <c r="AL3209" i="1"/>
  <c r="AL3605" i="1"/>
  <c r="AL3696" i="1"/>
  <c r="AL3865" i="1"/>
  <c r="AL3206" i="1"/>
  <c r="AL3582" i="1"/>
  <c r="AL3958" i="1"/>
  <c r="AL4297" i="1"/>
  <c r="AL3570" i="1"/>
  <c r="AL3966" i="1"/>
  <c r="AL4195" i="1"/>
  <c r="AL4111" i="1"/>
  <c r="AL4181" i="1"/>
  <c r="AL3229" i="1"/>
  <c r="AL4322" i="1"/>
  <c r="AL4409" i="1"/>
  <c r="AL4344" i="1"/>
  <c r="AL4497" i="1"/>
  <c r="AL4475" i="1"/>
  <c r="AL3429" i="1"/>
  <c r="AK284" i="1"/>
  <c r="AK2787" i="1"/>
  <c r="AK1485" i="1"/>
  <c r="AK2204" i="1"/>
  <c r="AL31" i="1"/>
  <c r="AL1018" i="1"/>
  <c r="AL405" i="1"/>
  <c r="AL1119" i="1"/>
  <c r="AL136" i="1"/>
  <c r="AL795" i="1"/>
  <c r="AL44" i="1"/>
  <c r="AL316" i="1"/>
  <c r="AL1201" i="1"/>
  <c r="AL1441" i="1"/>
  <c r="AL1189" i="1"/>
  <c r="AL1205" i="1"/>
  <c r="AL1329" i="1"/>
  <c r="AL1116" i="1"/>
  <c r="AL1550" i="1"/>
  <c r="AL1204" i="1"/>
  <c r="AL1825" i="1"/>
  <c r="AL2189" i="1"/>
  <c r="AL2286" i="1"/>
  <c r="AL2585" i="1"/>
  <c r="AL2575" i="1"/>
  <c r="AL2989" i="1"/>
  <c r="AL2761" i="1"/>
  <c r="AL2507" i="1"/>
  <c r="AL3053" i="1"/>
  <c r="AL2842" i="1"/>
  <c r="AL2791" i="1"/>
  <c r="AL3838" i="1"/>
  <c r="AL4207" i="1"/>
  <c r="AL4397" i="1"/>
  <c r="AL3408" i="1"/>
  <c r="AL3608" i="1"/>
  <c r="AL3705" i="1"/>
  <c r="AL3752" i="1"/>
  <c r="AL3418" i="1"/>
  <c r="AL3622" i="1"/>
  <c r="AL3444" i="1"/>
  <c r="AL3423" i="1"/>
  <c r="AL3729" i="1"/>
  <c r="AL4033" i="1"/>
  <c r="AL3524" i="1"/>
  <c r="AL3632" i="1"/>
  <c r="AL3758" i="1"/>
  <c r="AL4332" i="1"/>
  <c r="AL4461" i="1"/>
  <c r="AL4587" i="1"/>
  <c r="AL4947" i="1"/>
  <c r="AL4713" i="1"/>
  <c r="AL491" i="1"/>
  <c r="AL180" i="1"/>
  <c r="AL775" i="1"/>
  <c r="AL878" i="1"/>
  <c r="AL928" i="1"/>
  <c r="AL1098" i="1"/>
  <c r="AL187" i="1"/>
  <c r="AL734" i="1"/>
  <c r="AL109" i="1"/>
  <c r="AL901" i="1"/>
  <c r="AL1122" i="1"/>
  <c r="AL826" i="1"/>
  <c r="AL573" i="1"/>
  <c r="AL633" i="1"/>
  <c r="AL141" i="1"/>
  <c r="AL326" i="1"/>
  <c r="AL1407" i="1"/>
  <c r="AL1219" i="1"/>
  <c r="AL1365" i="1"/>
  <c r="AL1861" i="1"/>
  <c r="AL1221" i="1"/>
  <c r="AL1548" i="1"/>
  <c r="AL1435" i="1"/>
  <c r="AL1559" i="1"/>
  <c r="AL1304" i="1"/>
  <c r="AL1792" i="1"/>
  <c r="AL1532" i="1"/>
  <c r="AL1717" i="1"/>
  <c r="AL2628" i="1"/>
  <c r="AL2077" i="1"/>
  <c r="AL2313" i="1"/>
  <c r="AL1180" i="1"/>
  <c r="AL2905" i="1"/>
  <c r="AL3157" i="1"/>
  <c r="AL2357" i="1"/>
  <c r="AL2946" i="1"/>
  <c r="AL3281" i="1"/>
  <c r="AL3518" i="1"/>
  <c r="AL3951" i="1"/>
  <c r="AL4356" i="1"/>
  <c r="AL3512" i="1"/>
  <c r="AL3927" i="1"/>
  <c r="AL4346" i="1"/>
  <c r="AL3336" i="1"/>
  <c r="AL3719" i="1"/>
  <c r="AL3517" i="1"/>
  <c r="AL3650" i="1"/>
  <c r="AL4057" i="1"/>
  <c r="AL4198" i="1"/>
  <c r="AL3326" i="1"/>
  <c r="AL3232" i="1"/>
  <c r="AL4914" i="1"/>
  <c r="AL4926" i="1"/>
  <c r="AL4759" i="1"/>
  <c r="AL4672" i="1"/>
  <c r="AL3737" i="1"/>
  <c r="AL4519" i="1"/>
  <c r="AL4812" i="1"/>
  <c r="AL4598" i="1"/>
  <c r="AL4847" i="1"/>
  <c r="AK97" i="1"/>
  <c r="AK190" i="1"/>
  <c r="AK1663" i="1"/>
  <c r="AK1837" i="1"/>
  <c r="AK1596" i="1"/>
  <c r="AK3797" i="1"/>
  <c r="AK1146" i="1"/>
  <c r="AK2315" i="1"/>
  <c r="AK2990" i="1"/>
  <c r="AK3441" i="1"/>
  <c r="AK4241" i="1"/>
  <c r="AK4508" i="1"/>
  <c r="AK4394" i="1"/>
  <c r="AK4801" i="1"/>
  <c r="AK1720" i="1"/>
  <c r="AK4429" i="1"/>
  <c r="AK512" i="1"/>
  <c r="AK296" i="1"/>
  <c r="AK305" i="1"/>
  <c r="AK330" i="1"/>
  <c r="AK373" i="1"/>
  <c r="AK1096" i="1"/>
  <c r="AK1195" i="1"/>
  <c r="AK1511" i="1"/>
  <c r="AK1924" i="1"/>
  <c r="AK2292" i="1"/>
  <c r="AK3041" i="1"/>
  <c r="AK3258" i="1"/>
  <c r="AK3385" i="1"/>
  <c r="AK4257" i="1"/>
  <c r="AK4421" i="1"/>
  <c r="AK922" i="1"/>
  <c r="AK1857" i="1"/>
  <c r="AK1899" i="1"/>
  <c r="AK2935" i="1"/>
  <c r="AK2991" i="1"/>
  <c r="AK2841" i="1"/>
  <c r="AK336" i="1"/>
  <c r="AK479" i="1"/>
  <c r="AK666" i="1"/>
  <c r="AK1227" i="1"/>
  <c r="AK1471" i="1"/>
  <c r="AK2325" i="1"/>
  <c r="AK3244" i="1"/>
  <c r="AK3675" i="1"/>
  <c r="AK3600" i="1"/>
  <c r="AK4211" i="1"/>
  <c r="AK4259" i="1"/>
  <c r="AK4412" i="1"/>
  <c r="AK4787" i="1"/>
  <c r="AK1141" i="1"/>
  <c r="AK1284" i="1"/>
  <c r="AK2680" i="1"/>
  <c r="AK324" i="1"/>
  <c r="AK1132" i="1"/>
  <c r="AK1525" i="1"/>
  <c r="AK2176" i="1"/>
  <c r="AK2737" i="1"/>
  <c r="AK2817" i="1"/>
  <c r="AK60" i="1"/>
  <c r="AK1927" i="1"/>
  <c r="AK3426" i="1"/>
  <c r="AK3624" i="1"/>
  <c r="AK3924" i="1"/>
  <c r="AK4280" i="1"/>
  <c r="AK4406" i="1"/>
  <c r="AK4715" i="1"/>
  <c r="AK604" i="1"/>
  <c r="AK342" i="1"/>
  <c r="AK654" i="1"/>
  <c r="AK839" i="1"/>
  <c r="AK1113" i="1"/>
  <c r="AK2369" i="1"/>
  <c r="AK3761" i="1"/>
  <c r="AK14" i="1"/>
  <c r="AK2190" i="1"/>
  <c r="AK2625" i="1"/>
  <c r="AK2757" i="1"/>
  <c r="AK3360" i="1"/>
  <c r="AK3384" i="1"/>
  <c r="AK3859" i="1"/>
  <c r="AK4745" i="1"/>
  <c r="AK3125" i="1"/>
  <c r="AK1234" i="1"/>
  <c r="AK1566" i="1"/>
  <c r="AK1785" i="1"/>
  <c r="AK365" i="1"/>
  <c r="AK692" i="1"/>
  <c r="AK1207" i="1"/>
  <c r="AK1331" i="1"/>
  <c r="AK1610" i="1"/>
  <c r="AK2355" i="1"/>
  <c r="AK4277" i="1"/>
  <c r="AK4492" i="1"/>
  <c r="AK2907" i="1"/>
  <c r="AK4895" i="1"/>
  <c r="AK282" i="1"/>
  <c r="AK318" i="1"/>
  <c r="AK473" i="1"/>
  <c r="AK420" i="1"/>
  <c r="AK675" i="1"/>
  <c r="AK745" i="1"/>
  <c r="AK766" i="1"/>
  <c r="AK891" i="1"/>
  <c r="AK845" i="1"/>
  <c r="AK971" i="1"/>
  <c r="AK1416" i="1"/>
  <c r="AK1513" i="1"/>
  <c r="AK1775" i="1"/>
  <c r="AK2321" i="1"/>
  <c r="AK2610" i="1"/>
  <c r="AK2387" i="1"/>
  <c r="AK2649" i="1"/>
  <c r="AK2590" i="1"/>
  <c r="AK2799" i="1"/>
  <c r="AK2608" i="1"/>
  <c r="AK3035" i="1"/>
  <c r="AK3312" i="1"/>
  <c r="AK3616" i="1"/>
  <c r="AK3874" i="1"/>
  <c r="AK3856" i="1"/>
  <c r="AK4472" i="1"/>
  <c r="AK4755" i="1"/>
  <c r="AK4707" i="1"/>
  <c r="AK4751" i="1"/>
  <c r="AK4731" i="1"/>
  <c r="AK90" i="1"/>
  <c r="AK913" i="1"/>
  <c r="AK3019" i="1"/>
  <c r="AK1081" i="1"/>
  <c r="AK1443" i="1"/>
  <c r="AK1808" i="1"/>
  <c r="AK1765" i="1"/>
  <c r="AK2050" i="1"/>
  <c r="AK2877" i="1"/>
  <c r="AK74" i="1"/>
  <c r="AK124" i="1"/>
  <c r="AK229" i="1"/>
  <c r="AK338" i="1"/>
  <c r="AK881" i="1"/>
  <c r="AK1345" i="1"/>
  <c r="AK1456" i="1"/>
  <c r="AK1468" i="1"/>
  <c r="AK1499" i="1"/>
  <c r="AK1936" i="1"/>
  <c r="AK2333" i="1"/>
  <c r="AK2303" i="1"/>
  <c r="AK2367" i="1"/>
  <c r="AK2577" i="1"/>
  <c r="AK2721" i="1"/>
  <c r="AK3240" i="1"/>
  <c r="AK3044" i="1"/>
  <c r="AK3604" i="1"/>
  <c r="AK3655" i="1"/>
  <c r="AK4292" i="1"/>
  <c r="AK717" i="1"/>
  <c r="AK569" i="1"/>
  <c r="AK2901" i="1"/>
  <c r="AK3016" i="1"/>
  <c r="AK4928" i="1"/>
  <c r="AK1874" i="1"/>
  <c r="AK3689" i="1"/>
  <c r="AK1839" i="1"/>
  <c r="AK2643" i="1"/>
  <c r="AK3498" i="1"/>
  <c r="AK8" i="1"/>
  <c r="AK184" i="1"/>
  <c r="AK580" i="1"/>
  <c r="AK721" i="1"/>
  <c r="AK783" i="1"/>
  <c r="AK875" i="1"/>
  <c r="AK1522" i="1"/>
  <c r="AK1501" i="1"/>
  <c r="AK1784" i="1"/>
  <c r="AK2100" i="1"/>
  <c r="AK2631" i="1"/>
  <c r="AK2751" i="1"/>
  <c r="AK2595" i="1"/>
  <c r="AK2709" i="1"/>
  <c r="AK2824" i="1"/>
  <c r="AK3214" i="1"/>
  <c r="AK3170" i="1"/>
  <c r="AK3218" i="1"/>
  <c r="AK3886" i="1"/>
  <c r="AK4229" i="1"/>
  <c r="AK4480" i="1"/>
  <c r="AK4789" i="1"/>
  <c r="AK4767" i="1"/>
  <c r="AK1031" i="1"/>
  <c r="AK1413" i="1"/>
  <c r="AK2464" i="1"/>
  <c r="AK3997" i="1"/>
  <c r="AK350" i="1"/>
  <c r="AK2782" i="1"/>
  <c r="AK72" i="1"/>
  <c r="AK710" i="1"/>
  <c r="AK2533" i="1"/>
  <c r="AK3308" i="1"/>
  <c r="AK35" i="1"/>
  <c r="AK63" i="1"/>
  <c r="AK401" i="1"/>
  <c r="AK438" i="1"/>
  <c r="AK678" i="1"/>
  <c r="AK686" i="1"/>
  <c r="AK1002" i="1"/>
  <c r="AK1649" i="1"/>
  <c r="AK2106" i="1"/>
  <c r="AK1960" i="1"/>
  <c r="AK2598" i="1"/>
  <c r="AK2601" i="1"/>
  <c r="AK2622" i="1"/>
  <c r="AK2352" i="1"/>
  <c r="AK2769" i="1"/>
  <c r="AK2823" i="1"/>
  <c r="AK2745" i="1"/>
  <c r="AK2755" i="1"/>
  <c r="AK3236" i="1"/>
  <c r="AK3722" i="1"/>
  <c r="AK4199" i="1"/>
  <c r="AK300" i="1"/>
  <c r="AK916" i="1"/>
  <c r="AK2483" i="1"/>
  <c r="AK3089" i="1"/>
  <c r="AK3501" i="1"/>
  <c r="AK4877" i="1"/>
  <c r="AK4934" i="1"/>
  <c r="AK292" i="1"/>
  <c r="AK2648" i="1"/>
  <c r="AK3564" i="1"/>
  <c r="AK4430" i="1"/>
  <c r="AK4484" i="1"/>
  <c r="AK4486" i="1"/>
  <c r="AK4805" i="1"/>
  <c r="AK1261" i="1"/>
  <c r="AK61" i="1"/>
  <c r="AK88" i="1"/>
  <c r="AK151" i="1"/>
  <c r="AK213" i="1"/>
  <c r="AK367" i="1"/>
  <c r="AK1107" i="1"/>
  <c r="AK1307" i="1"/>
  <c r="AK1516" i="1"/>
  <c r="AK1655" i="1"/>
  <c r="AK1669" i="1"/>
  <c r="AK1604" i="1"/>
  <c r="AK1039" i="1"/>
  <c r="AK2485" i="1"/>
  <c r="AK4272" i="1"/>
  <c r="AK1334" i="1"/>
  <c r="AK1832" i="1"/>
  <c r="AK3284" i="1"/>
  <c r="AK3356" i="1"/>
  <c r="AK119" i="1"/>
  <c r="AK660" i="1"/>
  <c r="AK1125" i="1"/>
  <c r="AK1225" i="1"/>
  <c r="AK1434" i="1"/>
  <c r="AK1628" i="1"/>
  <c r="AK2109" i="1"/>
  <c r="AK2103" i="1"/>
  <c r="AK3220" i="1"/>
  <c r="AK3270" i="1"/>
  <c r="AK3354" i="1"/>
  <c r="AK2108" i="1"/>
  <c r="AK3027" i="1"/>
  <c r="AK274" i="1"/>
  <c r="AK359" i="1"/>
  <c r="AK642" i="1"/>
  <c r="AK630" i="1"/>
  <c r="AK857" i="1"/>
  <c r="AK895" i="1"/>
  <c r="AK907" i="1"/>
  <c r="AK980" i="1"/>
  <c r="AK1570" i="1"/>
  <c r="AK1751" i="1"/>
  <c r="AK1769" i="1"/>
  <c r="AK1855" i="1"/>
  <c r="AK1849" i="1"/>
  <c r="AK2304" i="1"/>
  <c r="AK2538" i="1"/>
  <c r="AK210" i="1"/>
  <c r="AK1349" i="1"/>
  <c r="AK1428" i="1"/>
  <c r="AK1507" i="1"/>
  <c r="AK1879" i="1"/>
  <c r="AK1945" i="1"/>
  <c r="AK129" i="1"/>
  <c r="AK514" i="1"/>
  <c r="AK1534" i="1"/>
  <c r="AK1781" i="1"/>
  <c r="AK1772" i="1"/>
  <c r="AK2741" i="1"/>
  <c r="AK2679" i="1"/>
  <c r="AK126" i="1"/>
  <c r="AK396" i="1"/>
  <c r="AK192" i="1"/>
  <c r="AK351" i="1"/>
  <c r="AK475" i="1"/>
  <c r="AK690" i="1"/>
  <c r="AK781" i="1"/>
  <c r="AK908" i="1"/>
  <c r="AK1102" i="1"/>
  <c r="AK972" i="1"/>
  <c r="AK1445" i="1"/>
  <c r="AK1483" i="1"/>
  <c r="AK1667" i="1"/>
  <c r="AK1778" i="1"/>
  <c r="AK1755" i="1"/>
  <c r="AK2145" i="1"/>
  <c r="AK42" i="1"/>
  <c r="AK159" i="1"/>
  <c r="AK348" i="1"/>
  <c r="AK382" i="1"/>
  <c r="AK443" i="1"/>
  <c r="AK489" i="1"/>
  <c r="AK645" i="1"/>
  <c r="AK624" i="1"/>
  <c r="AK986" i="1"/>
  <c r="AK1237" i="1"/>
  <c r="AK1422" i="1"/>
  <c r="AK1675" i="1"/>
  <c r="AK1919" i="1"/>
  <c r="AK1643" i="1"/>
  <c r="AK1622" i="1"/>
  <c r="AK1902" i="1"/>
  <c r="AK2136" i="1"/>
  <c r="AK2389" i="1"/>
  <c r="AK200" i="1"/>
  <c r="AK371" i="1"/>
  <c r="AK349" i="1"/>
  <c r="AK467" i="1"/>
  <c r="AK426" i="1"/>
  <c r="AK502" i="1"/>
  <c r="AK567" i="1"/>
  <c r="AK648" i="1"/>
  <c r="AK695" i="1"/>
  <c r="AK769" i="1"/>
  <c r="AK813" i="1"/>
  <c r="AK992" i="1"/>
  <c r="AK1231" i="1"/>
  <c r="AK1353" i="1"/>
  <c r="AK1571" i="1"/>
  <c r="AK1616" i="1"/>
  <c r="AK2279" i="1"/>
  <c r="AK1014" i="1"/>
  <c r="AK1450" i="1"/>
  <c r="AK1739" i="1"/>
  <c r="AK1930" i="1"/>
  <c r="AK1903" i="1"/>
  <c r="AK2171" i="1"/>
  <c r="AK208" i="1"/>
  <c r="AK1540" i="1"/>
  <c r="AK1749" i="1"/>
  <c r="AK2133" i="1"/>
  <c r="AK2115" i="1"/>
  <c r="AK2172" i="1"/>
  <c r="AK2637" i="1"/>
  <c r="AK113" i="1"/>
  <c r="AK265" i="1"/>
  <c r="AK508" i="1"/>
  <c r="AK636" i="1"/>
  <c r="AK1228" i="1"/>
  <c r="AK1631" i="1"/>
  <c r="AK2127" i="1"/>
  <c r="AK2641" i="1"/>
  <c r="AK77" i="1"/>
  <c r="AK147" i="1"/>
  <c r="AK224" i="1"/>
  <c r="AK414" i="1"/>
  <c r="AK455" i="1"/>
  <c r="AK739" i="1"/>
  <c r="AK1248" i="1"/>
  <c r="AK1145" i="1"/>
  <c r="AK1424" i="1"/>
  <c r="AK1493" i="1"/>
  <c r="AK1519" i="1"/>
  <c r="AK1757" i="1"/>
  <c r="AK2163" i="1"/>
  <c r="AK2399" i="1"/>
  <c r="AK2370" i="1"/>
  <c r="AK2607" i="1"/>
  <c r="AK2586" i="1"/>
  <c r="AK306" i="1"/>
  <c r="AK320" i="1"/>
  <c r="AK485" i="1"/>
  <c r="AK651" i="1"/>
  <c r="AK672" i="1"/>
  <c r="AK977" i="1"/>
  <c r="AK1554" i="1"/>
  <c r="AK1565" i="1"/>
  <c r="AK1763" i="1"/>
  <c r="AK2411" i="1"/>
  <c r="AK2291" i="1"/>
  <c r="AK2565" i="1"/>
  <c r="AK2547" i="1"/>
  <c r="AK2781" i="1"/>
  <c r="AK2307" i="1"/>
  <c r="AK2805" i="1"/>
  <c r="AK3008" i="1"/>
  <c r="AK2984" i="1"/>
  <c r="AK2765" i="1"/>
  <c r="AK2978" i="1"/>
  <c r="AK2972" i="1"/>
  <c r="AK2996" i="1"/>
  <c r="AK3194" i="1"/>
  <c r="AK3378" i="1"/>
  <c r="AK3420" i="1"/>
  <c r="AK3594" i="1"/>
  <c r="AK3618" i="1"/>
  <c r="AK3918" i="1"/>
  <c r="AK3844" i="1"/>
  <c r="AK3892" i="1"/>
  <c r="AK3835" i="1"/>
  <c r="AK4235" i="1"/>
  <c r="AK4352" i="1"/>
  <c r="AK4775" i="1"/>
  <c r="AK4769" i="1"/>
  <c r="AK4773" i="1"/>
  <c r="AK4709" i="1"/>
  <c r="AK4777" i="1"/>
  <c r="AK4771" i="1"/>
  <c r="AK3637" i="1"/>
  <c r="AK4844" i="1"/>
  <c r="AK2130" i="1"/>
  <c r="AK2151" i="1"/>
  <c r="AK2361" i="1"/>
  <c r="AK2327" i="1"/>
  <c r="AK2297" i="1"/>
  <c r="AK2273" i="1"/>
  <c r="AK2604" i="1"/>
  <c r="AK2556" i="1"/>
  <c r="AK2544" i="1"/>
  <c r="AK2655" i="1"/>
  <c r="AK2793" i="1"/>
  <c r="AK2966" i="1"/>
  <c r="AK3055" i="1"/>
  <c r="AK3021" i="1"/>
  <c r="AK3210" i="1"/>
  <c r="AK3238" i="1"/>
  <c r="AK3026" i="1"/>
  <c r="AK3456" i="1"/>
  <c r="AK3558" i="1"/>
  <c r="AK3576" i="1"/>
  <c r="AK3660" i="1"/>
  <c r="AK4263" i="1"/>
  <c r="AK4169" i="1"/>
  <c r="AK4193" i="1"/>
  <c r="AK4358" i="1"/>
  <c r="AK4364" i="1"/>
  <c r="AK4498" i="1"/>
  <c r="AK4526" i="1"/>
  <c r="AK4727" i="1"/>
  <c r="AK4737" i="1"/>
  <c r="AK4795" i="1"/>
  <c r="AK4753" i="1"/>
  <c r="AK2323" i="1"/>
  <c r="AK4819" i="1"/>
  <c r="AK4975" i="1"/>
  <c r="AK1442" i="1"/>
  <c r="AK2121" i="1"/>
  <c r="AK2094" i="1"/>
  <c r="AK2139" i="1"/>
  <c r="AK2175" i="1"/>
  <c r="AK2345" i="1"/>
  <c r="AK2261" i="1"/>
  <c r="AK2753" i="1"/>
  <c r="AK2566" i="1"/>
  <c r="AK2948" i="1"/>
  <c r="AK2958" i="1"/>
  <c r="AK3190" i="1"/>
  <c r="AK3462" i="1"/>
  <c r="AK3289" i="1"/>
  <c r="AK3503" i="1"/>
  <c r="AK3906" i="1"/>
  <c r="AK4233" i="1"/>
  <c r="AK4205" i="1"/>
  <c r="AK4304" i="1"/>
  <c r="AK4382" i="1"/>
  <c r="AK4388" i="1"/>
  <c r="AK4763" i="1"/>
  <c r="AK4729" i="1"/>
  <c r="AK3476" i="1"/>
  <c r="AK2112" i="1"/>
  <c r="AK2619" i="1"/>
  <c r="AK2589" i="1"/>
  <c r="AK2691" i="1"/>
  <c r="AK2954" i="1"/>
  <c r="AK2970" i="1"/>
  <c r="AK3224" i="1"/>
  <c r="AK3202" i="1"/>
  <c r="AK3164" i="1"/>
  <c r="AK3212" i="1"/>
  <c r="AK3306" i="1"/>
  <c r="AK3868" i="1"/>
  <c r="AK4239" i="1"/>
  <c r="AK4376" i="1"/>
  <c r="AK4442" i="1"/>
  <c r="AK4514" i="1"/>
  <c r="AK4310" i="1"/>
  <c r="AK4496" i="1"/>
  <c r="AK4578" i="1"/>
  <c r="AK4757" i="1"/>
  <c r="AK4824" i="1"/>
  <c r="AK2835" i="1"/>
  <c r="AK2763" i="1"/>
  <c r="AK2697" i="1"/>
  <c r="AK2733" i="1"/>
  <c r="AK3230" i="1"/>
  <c r="AK3252" i="1"/>
  <c r="AK3271" i="1"/>
  <c r="AK3630" i="1"/>
  <c r="AK4253" i="1"/>
  <c r="AK4340" i="1"/>
  <c r="AK4502" i="1"/>
  <c r="AK4783" i="1"/>
  <c r="AK4721" i="1"/>
  <c r="AK4703" i="1"/>
  <c r="AK2703" i="1"/>
  <c r="AK2988" i="1"/>
  <c r="AK3023" i="1"/>
  <c r="AK3057" i="1"/>
  <c r="AK3829" i="1"/>
  <c r="AK3889" i="1"/>
  <c r="AK4269" i="1"/>
  <c r="AK4221" i="1"/>
  <c r="AK4490" i="1"/>
  <c r="AK4799" i="1"/>
  <c r="AK4733" i="1"/>
  <c r="AK3734" i="1"/>
  <c r="O2" i="1"/>
  <c r="AL2" i="1" s="1"/>
  <c r="AM2" i="1" l="1"/>
  <c r="AK2" i="1"/>
  <c r="AC1264" i="1" l="1"/>
  <c r="AJ1264" i="1" s="1"/>
  <c r="AC4115" i="1"/>
  <c r="AJ4115" i="1" s="1"/>
  <c r="AC1562" i="1"/>
  <c r="AJ1562" i="1" s="1"/>
  <c r="AC4822" i="1"/>
  <c r="AJ4822" i="1" s="1"/>
  <c r="AC1762" i="1"/>
  <c r="AJ1762" i="1" s="1"/>
  <c r="AC1797" i="1"/>
  <c r="AJ1797" i="1" s="1"/>
  <c r="AC3239" i="1"/>
  <c r="AJ3239" i="1" s="1"/>
  <c r="AC4375" i="1"/>
  <c r="AJ4375" i="1" s="1"/>
  <c r="AC1925" i="1"/>
  <c r="AJ1925" i="1" s="1"/>
  <c r="AC2873" i="1"/>
  <c r="AJ2873" i="1" s="1"/>
  <c r="AC3300" i="1"/>
  <c r="AJ3300" i="1" s="1"/>
  <c r="AC3855" i="1"/>
  <c r="AJ3855" i="1" s="1"/>
  <c r="AC4373" i="1"/>
  <c r="AJ4373" i="1" s="1"/>
  <c r="AC4570" i="1"/>
  <c r="AJ4570" i="1" s="1"/>
  <c r="AC4516" i="1"/>
  <c r="AJ4516" i="1" s="1"/>
  <c r="AC2075" i="1"/>
  <c r="AJ2075" i="1" s="1"/>
  <c r="AC3586" i="1"/>
  <c r="AJ3586" i="1" s="1"/>
  <c r="AC2066" i="1"/>
  <c r="AJ2066" i="1" s="1"/>
  <c r="AC2858" i="1"/>
  <c r="AJ2858" i="1" s="1"/>
  <c r="AC3675" i="1"/>
  <c r="AJ3675" i="1" s="1"/>
  <c r="AC4379" i="1"/>
  <c r="AJ4379" i="1" s="1"/>
  <c r="AC4926" i="1"/>
  <c r="AJ4926" i="1" s="1"/>
  <c r="AC2237" i="1"/>
  <c r="AJ2237" i="1" s="1"/>
  <c r="AC2137" i="1"/>
  <c r="AJ2137" i="1" s="1"/>
  <c r="AC2993" i="1"/>
  <c r="AJ2993" i="1" s="1"/>
  <c r="AC3445" i="1"/>
  <c r="AJ3445" i="1" s="1"/>
  <c r="AC3799" i="1"/>
  <c r="AJ3799" i="1" s="1"/>
  <c r="AC4424" i="1"/>
  <c r="AJ4424" i="1" s="1"/>
  <c r="AC3739" i="1"/>
  <c r="AJ3739" i="1" s="1"/>
  <c r="AC4745" i="1"/>
  <c r="AJ4745" i="1" s="1"/>
  <c r="AC2311" i="1"/>
  <c r="AJ2311" i="1" s="1"/>
  <c r="AC3268" i="1"/>
  <c r="AJ3268" i="1" s="1"/>
  <c r="AC3523" i="1"/>
  <c r="AJ3523" i="1" s="1"/>
  <c r="AC3731" i="1"/>
  <c r="AJ3731" i="1" s="1"/>
  <c r="AC4449" i="1"/>
  <c r="AJ4449" i="1" s="1"/>
  <c r="AC4887" i="1"/>
  <c r="AJ4887" i="1" s="1"/>
  <c r="AC3407" i="1"/>
  <c r="AJ3407" i="1" s="1"/>
  <c r="AC4318" i="1"/>
  <c r="AJ4318" i="1" s="1"/>
  <c r="AC4627" i="1"/>
  <c r="AJ4627" i="1" s="1"/>
  <c r="AC3720" i="1"/>
  <c r="AJ3720" i="1" s="1"/>
  <c r="AC4980" i="1"/>
  <c r="AJ4980" i="1" s="1"/>
  <c r="AC2690" i="1"/>
  <c r="AJ2690" i="1" s="1"/>
  <c r="AC4188" i="1"/>
  <c r="AJ4188" i="1" s="1"/>
  <c r="AC3233" i="1"/>
  <c r="AJ3233" i="1" s="1"/>
  <c r="AC4487" i="1"/>
  <c r="AJ4487" i="1" s="1"/>
  <c r="AC4934" i="1"/>
  <c r="AJ4934" i="1" s="1"/>
  <c r="AC4607" i="1"/>
  <c r="AJ4607" i="1" s="1"/>
  <c r="AC2499" i="1"/>
  <c r="AJ2499" i="1" s="1"/>
  <c r="AC2204" i="1"/>
  <c r="AJ2204" i="1" s="1"/>
  <c r="AC3122" i="1"/>
  <c r="AJ3122" i="1" s="1"/>
  <c r="AC3547" i="1"/>
  <c r="AJ3547" i="1" s="1"/>
  <c r="AC4269" i="1"/>
  <c r="AJ4269" i="1" s="1"/>
  <c r="AC4214" i="1"/>
  <c r="AJ4214" i="1" s="1"/>
  <c r="AC4754" i="1"/>
  <c r="AJ4754" i="1" s="1"/>
  <c r="AC2989" i="1"/>
  <c r="AJ2989" i="1" s="1"/>
  <c r="AC3959" i="1"/>
  <c r="AJ3959" i="1" s="1"/>
  <c r="AC4914" i="1"/>
  <c r="AJ4914" i="1" s="1"/>
  <c r="AC3362" i="1"/>
  <c r="AJ3362" i="1" s="1"/>
  <c r="AC3130" i="1"/>
  <c r="AJ3130" i="1" s="1"/>
  <c r="AC4549" i="1"/>
  <c r="AJ4549" i="1" s="1"/>
  <c r="AC2764" i="1"/>
  <c r="AJ2764" i="1" s="1"/>
  <c r="AC2319" i="1"/>
  <c r="AJ2319" i="1" s="1"/>
  <c r="AC4959" i="1"/>
  <c r="AJ4959" i="1" s="1"/>
  <c r="AC3740" i="1"/>
  <c r="AJ3740" i="1" s="1"/>
  <c r="AC2219" i="1"/>
  <c r="AJ2219" i="1" s="1"/>
  <c r="AC3376" i="1"/>
  <c r="AJ3376" i="1" s="1"/>
  <c r="AC3625" i="1"/>
  <c r="AJ3625" i="1" s="1"/>
  <c r="AC4098" i="1"/>
  <c r="AJ4098" i="1" s="1"/>
  <c r="AC4913" i="1"/>
  <c r="AJ4913" i="1" s="1"/>
  <c r="AC4264" i="1"/>
  <c r="AJ4264" i="1" s="1"/>
  <c r="AC4956" i="1"/>
  <c r="AJ4956" i="1" s="1"/>
  <c r="AC3414" i="1"/>
  <c r="AJ3414" i="1" s="1"/>
  <c r="AC3574" i="1"/>
  <c r="AJ3574" i="1" s="1"/>
  <c r="AC4606" i="1"/>
  <c r="AJ4606" i="1" s="1"/>
  <c r="AC3631" i="1"/>
  <c r="AJ3631" i="1" s="1"/>
  <c r="AC4672" i="1"/>
  <c r="AJ4672" i="1" s="1"/>
  <c r="AC2703" i="1"/>
  <c r="AJ2703" i="1" s="1"/>
  <c r="AC3774" i="1"/>
  <c r="AJ3774" i="1" s="1"/>
  <c r="AC867" i="1"/>
  <c r="AJ867" i="1" s="1"/>
  <c r="AC4522" i="1"/>
  <c r="AJ4522" i="1" s="1"/>
  <c r="AC2601" i="1"/>
  <c r="AJ2601" i="1" s="1"/>
  <c r="AC4799" i="1"/>
  <c r="AJ4799" i="1" s="1"/>
  <c r="AC2543" i="1"/>
  <c r="AJ2543" i="1" s="1"/>
  <c r="AC1060" i="1"/>
  <c r="AJ1060" i="1" s="1"/>
  <c r="AC4064" i="1"/>
  <c r="AJ4064" i="1" s="1"/>
  <c r="AC4597" i="1"/>
  <c r="AJ4597" i="1" s="1"/>
  <c r="AC2474" i="1"/>
  <c r="AJ2474" i="1" s="1"/>
  <c r="AC3492" i="1"/>
  <c r="AJ3492" i="1" s="1"/>
  <c r="AC3556" i="1"/>
  <c r="AJ3556" i="1" s="1"/>
  <c r="AC4120" i="1"/>
  <c r="AJ4120" i="1" s="1"/>
  <c r="AC4699" i="1"/>
  <c r="AJ4699" i="1" s="1"/>
  <c r="AC3311" i="1"/>
  <c r="AJ3311" i="1" s="1"/>
  <c r="AC4434" i="1"/>
  <c r="AJ4434" i="1" s="1"/>
  <c r="AC3254" i="1"/>
  <c r="AJ3254" i="1" s="1"/>
  <c r="AC2280" i="1"/>
  <c r="AJ2280" i="1" s="1"/>
  <c r="AC4170" i="1"/>
  <c r="AJ4170" i="1" s="1"/>
  <c r="AC1950" i="1"/>
  <c r="AJ1950" i="1" s="1"/>
  <c r="AC2730" i="1"/>
  <c r="AJ2730" i="1" s="1"/>
  <c r="AC4666" i="1"/>
  <c r="AJ4666" i="1" s="1"/>
  <c r="AC4726" i="1"/>
  <c r="AJ4726" i="1" s="1"/>
  <c r="AC2590" i="1"/>
  <c r="AJ2590" i="1" s="1"/>
  <c r="AC3372" i="1"/>
  <c r="AJ3372" i="1" s="1"/>
  <c r="AC4333" i="1"/>
  <c r="AJ4333" i="1" s="1"/>
  <c r="AC2338" i="1"/>
  <c r="AJ2338" i="1" s="1"/>
  <c r="AC2563" i="1"/>
  <c r="AJ2563" i="1" s="1"/>
  <c r="AC3336" i="1"/>
  <c r="AJ3336" i="1" s="1"/>
  <c r="AC892" i="1"/>
  <c r="AJ892" i="1" s="1"/>
  <c r="AC2464" i="1"/>
  <c r="AJ2464" i="1" s="1"/>
  <c r="AC2540" i="1"/>
  <c r="AJ2540" i="1" s="1"/>
  <c r="AC3982" i="1"/>
  <c r="AJ3982" i="1" s="1"/>
  <c r="AC4211" i="1"/>
  <c r="AJ4211" i="1" s="1"/>
  <c r="AC2117" i="1"/>
  <c r="AJ2117" i="1" s="1"/>
  <c r="AC696" i="1"/>
  <c r="AJ696" i="1" s="1"/>
  <c r="AC974" i="1"/>
  <c r="AJ974" i="1" s="1"/>
  <c r="AC1340" i="1"/>
  <c r="AJ1340" i="1" s="1"/>
  <c r="AC2954" i="1"/>
  <c r="AJ2954" i="1" s="1"/>
  <c r="AC2391" i="1"/>
  <c r="AJ2391" i="1" s="1"/>
  <c r="AC1656" i="1"/>
  <c r="AJ1656" i="1" s="1"/>
  <c r="AC3966" i="1"/>
  <c r="AJ3966" i="1" s="1"/>
  <c r="AC4350" i="1"/>
  <c r="AJ4350" i="1" s="1"/>
  <c r="AC4140" i="1"/>
  <c r="AJ4140" i="1" s="1"/>
  <c r="AC4629" i="1"/>
  <c r="AJ4629" i="1" s="1"/>
  <c r="AC1651" i="1"/>
  <c r="AJ1651" i="1" s="1"/>
  <c r="AC1620" i="1"/>
  <c r="AJ1620" i="1" s="1"/>
  <c r="AC1545" i="1"/>
  <c r="AJ1545" i="1" s="1"/>
  <c r="AC3874" i="1"/>
  <c r="AJ3874" i="1" s="1"/>
  <c r="AC166" i="1"/>
  <c r="AJ166" i="1" s="1"/>
  <c r="AC642" i="1"/>
  <c r="AJ642" i="1" s="1"/>
  <c r="AC663" i="1"/>
  <c r="AJ663" i="1" s="1"/>
  <c r="AC4109" i="1"/>
  <c r="AJ4109" i="1" s="1"/>
  <c r="AC1920" i="1"/>
  <c r="AJ1920" i="1" s="1"/>
  <c r="AC4236" i="1"/>
  <c r="AJ4236" i="1" s="1"/>
  <c r="AC4276" i="1"/>
  <c r="AJ4276" i="1" s="1"/>
  <c r="AC1848" i="1"/>
  <c r="AJ1848" i="1" s="1"/>
  <c r="AC3149" i="1"/>
  <c r="AJ3149" i="1" s="1"/>
  <c r="AC3798" i="1"/>
  <c r="AJ3798" i="1" s="1"/>
  <c r="AC4878" i="1"/>
  <c r="AJ4878" i="1" s="1"/>
  <c r="AC2295" i="1"/>
  <c r="AJ2295" i="1" s="1"/>
  <c r="AC2964" i="1"/>
  <c r="AJ2964" i="1" s="1"/>
  <c r="AC4489" i="1"/>
  <c r="AJ4489" i="1" s="1"/>
  <c r="AC4894" i="1"/>
  <c r="AJ4894" i="1" s="1"/>
  <c r="AC2100" i="1"/>
  <c r="AJ2100" i="1" s="1"/>
  <c r="AC3340" i="1"/>
  <c r="AJ3340" i="1" s="1"/>
  <c r="AC3452" i="1"/>
  <c r="AJ3452" i="1" s="1"/>
  <c r="AC1777" i="1"/>
  <c r="AJ1777" i="1" s="1"/>
  <c r="AC1502" i="1"/>
  <c r="AJ1502" i="1" s="1"/>
  <c r="AC2765" i="1"/>
  <c r="AJ2765" i="1" s="1"/>
  <c r="AC149" i="1"/>
  <c r="AJ149" i="1" s="1"/>
  <c r="AC751" i="1"/>
  <c r="AJ751" i="1" s="1"/>
  <c r="AC1451" i="1"/>
  <c r="AJ1451" i="1" s="1"/>
  <c r="AC1049" i="1"/>
  <c r="AJ1049" i="1" s="1"/>
  <c r="AC3227" i="1"/>
  <c r="AJ3227" i="1" s="1"/>
  <c r="AC2044" i="1"/>
  <c r="AJ2044" i="1" s="1"/>
  <c r="AC2919" i="1"/>
  <c r="AJ2919" i="1" s="1"/>
  <c r="AC4160" i="1"/>
  <c r="AJ4160" i="1" s="1"/>
  <c r="AC1363" i="1"/>
  <c r="AJ1363" i="1" s="1"/>
  <c r="AC1476" i="1"/>
  <c r="AJ1476" i="1" s="1"/>
  <c r="AC1511" i="1"/>
  <c r="AJ1511" i="1" s="1"/>
  <c r="AC103" i="1"/>
  <c r="AJ103" i="1" s="1"/>
  <c r="AC438" i="1"/>
  <c r="AJ438" i="1" s="1"/>
  <c r="AC760" i="1"/>
  <c r="AJ760" i="1" s="1"/>
  <c r="AC1012" i="1"/>
  <c r="AJ1012" i="1" s="1"/>
  <c r="AC147" i="1"/>
  <c r="AJ147" i="1" s="1"/>
  <c r="AC3285" i="1"/>
  <c r="AJ3285" i="1" s="1"/>
  <c r="AC2617" i="1"/>
  <c r="AJ2617" i="1" s="1"/>
  <c r="AC3248" i="1"/>
  <c r="AJ3248" i="1" s="1"/>
  <c r="AC712" i="1"/>
  <c r="AJ712" i="1" s="1"/>
  <c r="AC2451" i="1"/>
  <c r="AJ2451" i="1" s="1"/>
  <c r="AC3098" i="1"/>
  <c r="AJ3098" i="1" s="1"/>
  <c r="AC4403" i="1"/>
  <c r="AJ4403" i="1" s="1"/>
  <c r="AC4957" i="1"/>
  <c r="AJ4957" i="1" s="1"/>
  <c r="AC3030" i="1"/>
  <c r="AJ3030" i="1" s="1"/>
  <c r="AC3313" i="1"/>
  <c r="AJ3313" i="1" s="1"/>
  <c r="AC3723" i="1"/>
  <c r="AJ3723" i="1" s="1"/>
  <c r="AC909" i="1"/>
  <c r="AJ909" i="1" s="1"/>
  <c r="AC2174" i="1"/>
  <c r="AJ2174" i="1" s="1"/>
  <c r="AC2847" i="1"/>
  <c r="AJ2847" i="1" s="1"/>
  <c r="AC4308" i="1"/>
  <c r="AJ4308" i="1" s="1"/>
  <c r="AC4367" i="1"/>
  <c r="AJ4367" i="1" s="1"/>
  <c r="AC1734" i="1"/>
  <c r="AJ1734" i="1" s="1"/>
  <c r="AC637" i="1"/>
  <c r="AJ637" i="1" s="1"/>
  <c r="AC1076" i="1"/>
  <c r="AJ1076" i="1" s="1"/>
  <c r="AC1978" i="1"/>
  <c r="AJ1978" i="1" s="1"/>
  <c r="AC344" i="1"/>
  <c r="AJ344" i="1" s="1"/>
  <c r="AC498" i="1"/>
  <c r="AJ498" i="1" s="1"/>
  <c r="AC1108" i="1"/>
  <c r="AJ1108" i="1" s="1"/>
  <c r="AC482" i="1"/>
  <c r="AJ482" i="1" s="1"/>
  <c r="AC4303" i="1"/>
  <c r="AJ4303" i="1" s="1"/>
  <c r="AC4045" i="1"/>
  <c r="AJ4045" i="1" s="1"/>
  <c r="AC4468" i="1"/>
  <c r="AJ4468" i="1" s="1"/>
  <c r="AC2466" i="1"/>
  <c r="AJ2466" i="1" s="1"/>
  <c r="AC1048" i="1"/>
  <c r="AJ1048" i="1" s="1"/>
  <c r="AC682" i="1"/>
  <c r="AJ682" i="1" s="1"/>
  <c r="AC828" i="1"/>
  <c r="AJ828" i="1" s="1"/>
  <c r="AC1812" i="1"/>
  <c r="AJ1812" i="1" s="1"/>
  <c r="AC2303" i="1"/>
  <c r="AJ2303" i="1" s="1"/>
  <c r="AC2737" i="1"/>
  <c r="AJ2737" i="1" s="1"/>
  <c r="AC190" i="1"/>
  <c r="AJ190" i="1" s="1"/>
  <c r="AC3889" i="1"/>
  <c r="AJ3889" i="1" s="1"/>
  <c r="AC3876" i="1"/>
  <c r="AJ3876" i="1" s="1"/>
  <c r="AC3891" i="1"/>
  <c r="AJ3891" i="1" s="1"/>
  <c r="AC1455" i="1"/>
  <c r="AJ1455" i="1" s="1"/>
  <c r="AC3437" i="1"/>
  <c r="AJ3437" i="1" s="1"/>
  <c r="AC3745" i="1"/>
  <c r="AJ3745" i="1" s="1"/>
  <c r="AC1216" i="1"/>
  <c r="AJ1216" i="1" s="1"/>
  <c r="AC2772" i="1"/>
  <c r="AJ2772" i="1" s="1"/>
  <c r="AC3806" i="1"/>
  <c r="AJ3806" i="1" s="1"/>
  <c r="AC4660" i="1"/>
  <c r="AJ4660" i="1" s="1"/>
  <c r="AC1842" i="1"/>
  <c r="AJ1842" i="1" s="1"/>
  <c r="AC2632" i="1"/>
  <c r="AJ2632" i="1" s="1"/>
  <c r="AC4412" i="1"/>
  <c r="AJ4412" i="1" s="1"/>
  <c r="AC4584" i="1"/>
  <c r="AJ4584" i="1" s="1"/>
  <c r="AC2749" i="1"/>
  <c r="AJ2749" i="1" s="1"/>
  <c r="AC3850" i="1"/>
  <c r="AJ3850" i="1" s="1"/>
  <c r="AC3820" i="1"/>
  <c r="AJ3820" i="1" s="1"/>
  <c r="AC4457" i="1"/>
  <c r="AJ4457" i="1" s="1"/>
  <c r="AC264" i="1"/>
  <c r="AJ264" i="1" s="1"/>
  <c r="AC78" i="1"/>
  <c r="AJ78" i="1" s="1"/>
  <c r="AC591" i="1"/>
  <c r="AJ591" i="1" s="1"/>
  <c r="AC948" i="1"/>
  <c r="AJ948" i="1" s="1"/>
  <c r="AC1392" i="1"/>
  <c r="AJ1392" i="1" s="1"/>
  <c r="AC700" i="1"/>
  <c r="AJ700" i="1" s="1"/>
  <c r="AC4190" i="1"/>
  <c r="AJ4190" i="1" s="1"/>
  <c r="AC3284" i="1"/>
  <c r="AJ3284" i="1" s="1"/>
  <c r="AC3809" i="1"/>
  <c r="AJ3809" i="1" s="1"/>
  <c r="AC4808" i="1"/>
  <c r="AJ4808" i="1" s="1"/>
  <c r="AC1203" i="1"/>
  <c r="AJ1203" i="1" s="1"/>
  <c r="AC919" i="1"/>
  <c r="AJ919" i="1" s="1"/>
  <c r="AC1554" i="1"/>
  <c r="AJ1554" i="1" s="1"/>
  <c r="AC3558" i="1"/>
  <c r="AJ3558" i="1" s="1"/>
  <c r="AC66" i="1"/>
  <c r="AJ66" i="1" s="1"/>
  <c r="AC335" i="1"/>
  <c r="AJ335" i="1" s="1"/>
  <c r="AC587" i="1"/>
  <c r="AJ587" i="1" s="1"/>
  <c r="AC4113" i="1"/>
  <c r="AJ4113" i="1" s="1"/>
  <c r="AC3632" i="1"/>
  <c r="AJ3632" i="1" s="1"/>
  <c r="AC3860" i="1"/>
  <c r="AJ3860" i="1" s="1"/>
  <c r="AC1464" i="1"/>
  <c r="AJ1464" i="1" s="1"/>
  <c r="AC3567" i="1"/>
  <c r="AJ3567" i="1" s="1"/>
  <c r="AC3374" i="1"/>
  <c r="AJ3374" i="1" s="1"/>
  <c r="AC4459" i="1"/>
  <c r="AJ4459" i="1" s="1"/>
  <c r="AC2240" i="1"/>
  <c r="AJ2240" i="1" s="1"/>
  <c r="AC2602" i="1"/>
  <c r="AJ2602" i="1" s="1"/>
  <c r="AC2682" i="1"/>
  <c r="AJ2682" i="1" s="1"/>
  <c r="AC3100" i="1"/>
  <c r="AJ3100" i="1" s="1"/>
  <c r="AC4296" i="1"/>
  <c r="AJ4296" i="1" s="1"/>
  <c r="AC4714" i="1"/>
  <c r="AJ4714" i="1" s="1"/>
  <c r="AC2551" i="1"/>
  <c r="AJ2551" i="1" s="1"/>
  <c r="AC3842" i="1"/>
  <c r="AJ3842" i="1" s="1"/>
  <c r="AC4321" i="1"/>
  <c r="AJ4321" i="1" s="1"/>
  <c r="AC1695" i="1"/>
  <c r="AJ1695" i="1" s="1"/>
  <c r="AC2947" i="1"/>
  <c r="AJ2947" i="1" s="1"/>
  <c r="AC4854" i="1"/>
  <c r="AJ4854" i="1" s="1"/>
  <c r="AC4272" i="1"/>
  <c r="AJ4272" i="1" s="1"/>
  <c r="AC4953" i="1"/>
  <c r="AJ4953" i="1" s="1"/>
  <c r="AC2300" i="1"/>
  <c r="AJ2300" i="1" s="1"/>
  <c r="AC4292" i="1"/>
  <c r="AJ4292" i="1" s="1"/>
  <c r="AC4789" i="1"/>
  <c r="AJ4789" i="1" s="1"/>
  <c r="AC2203" i="1"/>
  <c r="AJ2203" i="1" s="1"/>
  <c r="AC2959" i="1"/>
  <c r="AJ2959" i="1" s="1"/>
  <c r="AC4213" i="1"/>
  <c r="AJ4213" i="1" s="1"/>
  <c r="AC2392" i="1"/>
  <c r="AJ2392" i="1" s="1"/>
  <c r="AC2748" i="1"/>
  <c r="AJ2748" i="1" s="1"/>
  <c r="AC3179" i="1"/>
  <c r="AJ3179" i="1" s="1"/>
  <c r="AC4969" i="1"/>
  <c r="AJ4969" i="1" s="1"/>
  <c r="AC2404" i="1"/>
  <c r="AJ2404" i="1" s="1"/>
  <c r="AC2365" i="1"/>
  <c r="AJ2365" i="1" s="1"/>
  <c r="AC3936" i="1"/>
  <c r="AJ3936" i="1" s="1"/>
  <c r="AC3928" i="1"/>
  <c r="AJ3928" i="1" s="1"/>
  <c r="AC1799" i="1"/>
  <c r="AJ1799" i="1" s="1"/>
  <c r="AC455" i="1"/>
  <c r="AJ455" i="1" s="1"/>
  <c r="AC830" i="1"/>
  <c r="AJ830" i="1" s="1"/>
  <c r="AC1051" i="1"/>
  <c r="AJ1051" i="1" s="1"/>
  <c r="AC2357" i="1"/>
  <c r="AJ2357" i="1" s="1"/>
  <c r="AC2049" i="1"/>
  <c r="AJ2049" i="1" s="1"/>
  <c r="AC1114" i="1"/>
  <c r="AJ1114" i="1" s="1"/>
  <c r="AC2453" i="1"/>
  <c r="AJ2453" i="1" s="1"/>
  <c r="AC877" i="1"/>
  <c r="AJ877" i="1" s="1"/>
  <c r="AC2092" i="1"/>
  <c r="AJ2092" i="1" s="1"/>
  <c r="AC1742" i="1"/>
  <c r="AJ1742" i="1" s="1"/>
  <c r="AC1471" i="1"/>
  <c r="AJ1471" i="1" s="1"/>
  <c r="AC1528" i="1"/>
  <c r="AJ1528" i="1" s="1"/>
  <c r="AC1361" i="1"/>
  <c r="AJ1361" i="1" s="1"/>
  <c r="AC2799" i="1"/>
  <c r="AJ2799" i="1" s="1"/>
  <c r="AC91" i="1"/>
  <c r="AJ91" i="1" s="1"/>
  <c r="AC389" i="1"/>
  <c r="AJ389" i="1" s="1"/>
  <c r="AC557" i="1"/>
  <c r="AJ557" i="1" s="1"/>
  <c r="AC4104" i="1"/>
  <c r="AJ4104" i="1" s="1"/>
  <c r="AC1911" i="1"/>
  <c r="AJ1911" i="1" s="1"/>
  <c r="AC3884" i="1"/>
  <c r="AJ3884" i="1" s="1"/>
  <c r="AC4187" i="1"/>
  <c r="AJ4187" i="1" s="1"/>
  <c r="AC1662" i="1"/>
  <c r="AJ1662" i="1" s="1"/>
  <c r="AC3068" i="1"/>
  <c r="AJ3068" i="1" s="1"/>
  <c r="AC3878" i="1"/>
  <c r="AJ3878" i="1" s="1"/>
  <c r="AC4736" i="1"/>
  <c r="AJ4736" i="1" s="1"/>
  <c r="AC1835" i="1"/>
  <c r="AJ1835" i="1" s="1"/>
  <c r="AC2832" i="1"/>
  <c r="AJ2832" i="1" s="1"/>
  <c r="AC4247" i="1"/>
  <c r="AJ4247" i="1" s="1"/>
  <c r="AC4653" i="1"/>
  <c r="AJ4653" i="1" s="1"/>
  <c r="AC2101" i="1"/>
  <c r="AJ2101" i="1" s="1"/>
  <c r="AC3324" i="1"/>
  <c r="AJ3324" i="1" s="1"/>
  <c r="AC3002" i="1"/>
  <c r="AJ3002" i="1" s="1"/>
  <c r="AC1329" i="1"/>
  <c r="AJ1329" i="1" s="1"/>
  <c r="AC1343" i="1"/>
  <c r="AJ1343" i="1" s="1"/>
  <c r="AC2294" i="1"/>
  <c r="AJ2294" i="1" s="1"/>
  <c r="AC345" i="1"/>
  <c r="AJ345" i="1" s="1"/>
  <c r="AC583" i="1"/>
  <c r="AJ583" i="1" s="1"/>
  <c r="AC1283" i="1"/>
  <c r="AJ1283" i="1" s="1"/>
  <c r="AC870" i="1"/>
  <c r="AJ870" i="1" s="1"/>
  <c r="AC3967" i="1"/>
  <c r="AJ3967" i="1" s="1"/>
  <c r="AC3137" i="1"/>
  <c r="AJ3137" i="1" s="1"/>
  <c r="AC3627" i="1"/>
  <c r="AJ3627" i="1" s="1"/>
  <c r="AC4623" i="1"/>
  <c r="AJ4623" i="1" s="1"/>
  <c r="AC1237" i="1"/>
  <c r="AJ1237" i="1" s="1"/>
  <c r="AC1360" i="1"/>
  <c r="AJ1360" i="1" s="1"/>
  <c r="AC1301" i="1"/>
  <c r="AJ1301" i="1" s="1"/>
  <c r="AC4731" i="1"/>
  <c r="AJ4731" i="1" s="1"/>
  <c r="AC157" i="1"/>
  <c r="AJ157" i="1" s="1"/>
  <c r="AC674" i="1"/>
  <c r="AJ674" i="1" s="1"/>
  <c r="AC750" i="1"/>
  <c r="AJ750" i="1" s="1"/>
  <c r="AC473" i="1"/>
  <c r="AJ473" i="1" s="1"/>
  <c r="AC2684" i="1"/>
  <c r="AJ2684" i="1" s="1"/>
  <c r="AC2380" i="1"/>
  <c r="AJ2380" i="1" s="1"/>
  <c r="AC3037" i="1"/>
  <c r="AJ3037" i="1" s="1"/>
  <c r="AC4816" i="1"/>
  <c r="AJ4816" i="1" s="1"/>
  <c r="AC2688" i="1"/>
  <c r="AJ2688" i="1" s="1"/>
  <c r="AC2882" i="1"/>
  <c r="AJ2882" i="1" s="1"/>
  <c r="AC4252" i="1"/>
  <c r="AJ4252" i="1" s="1"/>
  <c r="AC4802" i="1"/>
  <c r="AJ4802" i="1" s="1"/>
  <c r="AC2696" i="1"/>
  <c r="AJ2696" i="1" s="1"/>
  <c r="AC2880" i="1"/>
  <c r="AJ2880" i="1" s="1"/>
  <c r="AC3610" i="1"/>
  <c r="AJ3610" i="1" s="1"/>
  <c r="AC4896" i="1"/>
  <c r="AJ4896" i="1" s="1"/>
  <c r="AC4916" i="1"/>
  <c r="AJ4916" i="1" s="1"/>
  <c r="AC2810" i="1"/>
  <c r="AJ2810" i="1" s="1"/>
  <c r="AC3575" i="1"/>
  <c r="AJ3575" i="1" s="1"/>
  <c r="AC4197" i="1"/>
  <c r="AJ4197" i="1" s="1"/>
  <c r="AC1524" i="1"/>
  <c r="AJ1524" i="1" s="1"/>
  <c r="AC393" i="1"/>
  <c r="AJ393" i="1" s="1"/>
  <c r="AC963" i="1"/>
  <c r="AJ963" i="1" s="1"/>
  <c r="AC1619" i="1"/>
  <c r="AJ1619" i="1" s="1"/>
  <c r="AC569" i="1"/>
  <c r="AJ569" i="1" s="1"/>
  <c r="AC367" i="1"/>
  <c r="AJ367" i="1" s="1"/>
  <c r="AC947" i="1"/>
  <c r="AJ947" i="1" s="1"/>
  <c r="AC296" i="1"/>
  <c r="AJ296" i="1" s="1"/>
  <c r="AC1433" i="1"/>
  <c r="AJ1433" i="1" s="1"/>
  <c r="AC1981" i="1"/>
  <c r="AJ1981" i="1" s="1"/>
  <c r="AC1187" i="1"/>
  <c r="AJ1187" i="1" s="1"/>
  <c r="AC3102" i="1"/>
  <c r="AJ3102" i="1" s="1"/>
  <c r="AC863" i="1"/>
  <c r="AJ863" i="1" s="1"/>
  <c r="AC231" i="1"/>
  <c r="AJ231" i="1" s="1"/>
  <c r="AC776" i="1"/>
  <c r="AJ776" i="1" s="1"/>
  <c r="AC1653" i="1"/>
  <c r="AJ1653" i="1" s="1"/>
  <c r="AC1991" i="1"/>
  <c r="AJ1991" i="1" s="1"/>
  <c r="AC2402" i="1"/>
  <c r="AJ2402" i="1" s="1"/>
  <c r="AC359" i="1"/>
  <c r="AJ359" i="1" s="1"/>
  <c r="AC2738" i="1"/>
  <c r="AJ2738" i="1" s="1"/>
  <c r="AC3694" i="1"/>
  <c r="AJ3694" i="1" s="1"/>
  <c r="AC3562" i="1"/>
  <c r="AJ3562" i="1" s="1"/>
  <c r="AC1250" i="1"/>
  <c r="AJ1250" i="1" s="1"/>
  <c r="AC3444" i="1"/>
  <c r="AJ3444" i="1" s="1"/>
  <c r="AC3455" i="1"/>
  <c r="AJ3455" i="1" s="1"/>
  <c r="AC4905" i="1"/>
  <c r="AJ4905" i="1" s="1"/>
  <c r="AC2559" i="1"/>
  <c r="AJ2559" i="1" s="1"/>
  <c r="AC3664" i="1"/>
  <c r="AJ3664" i="1" s="1"/>
  <c r="AC4500" i="1"/>
  <c r="AJ4500" i="1" s="1"/>
  <c r="AC4892" i="1"/>
  <c r="AJ4892" i="1" s="1"/>
  <c r="AC2324" i="1"/>
  <c r="AJ2324" i="1" s="1"/>
  <c r="AC4176" i="1"/>
  <c r="AJ4176" i="1" s="1"/>
  <c r="AC4581" i="1"/>
  <c r="AJ4581" i="1" s="1"/>
  <c r="AC2562" i="1"/>
  <c r="AJ2562" i="1" s="1"/>
  <c r="AC3557" i="1"/>
  <c r="AJ3557" i="1" s="1"/>
  <c r="AC3677" i="1"/>
  <c r="AJ3677" i="1" s="1"/>
  <c r="AC2541" i="1"/>
  <c r="AJ2541" i="1" s="1"/>
  <c r="AC3046" i="1"/>
  <c r="AJ3046" i="1" s="1"/>
  <c r="AC415" i="1"/>
  <c r="AJ415" i="1" s="1"/>
  <c r="AC311" i="1"/>
  <c r="AJ311" i="1" s="1"/>
  <c r="AC801" i="1"/>
  <c r="AJ801" i="1" s="1"/>
  <c r="AC1276" i="1"/>
  <c r="AJ1276" i="1" s="1"/>
  <c r="AC572" i="1"/>
  <c r="AJ572" i="1" s="1"/>
  <c r="AC4243" i="1"/>
  <c r="AJ4243" i="1" s="1"/>
  <c r="AC4119" i="1"/>
  <c r="AJ4119" i="1" s="1"/>
  <c r="AC4326" i="1"/>
  <c r="AJ4326" i="1" s="1"/>
  <c r="AC2549" i="1"/>
  <c r="AJ2549" i="1" s="1"/>
  <c r="AC913" i="1"/>
  <c r="AJ913" i="1" s="1"/>
  <c r="AC794" i="1"/>
  <c r="AJ794" i="1" s="1"/>
  <c r="AC1308" i="1"/>
  <c r="AJ1308" i="1" s="1"/>
  <c r="AC2741" i="1"/>
  <c r="AJ2741" i="1" s="1"/>
  <c r="AC120" i="1"/>
  <c r="AJ120" i="1" s="1"/>
  <c r="AC36" i="1"/>
  <c r="AJ36" i="1" s="1"/>
  <c r="AC510" i="1"/>
  <c r="AJ510" i="1" s="1"/>
  <c r="AC3829" i="1"/>
  <c r="AJ3829" i="1" s="1"/>
  <c r="AC3480" i="1"/>
  <c r="AJ3480" i="1" s="1"/>
  <c r="AC3648" i="1"/>
  <c r="AJ3648" i="1" s="1"/>
  <c r="AC1262" i="1"/>
  <c r="AJ1262" i="1" s="1"/>
  <c r="AC3307" i="1"/>
  <c r="AJ3307" i="1" s="1"/>
  <c r="AC3387" i="1"/>
  <c r="AJ3387" i="1" s="1"/>
  <c r="AC4341" i="1"/>
  <c r="AJ4341" i="1" s="1"/>
  <c r="AC4846" i="1"/>
  <c r="AJ4846" i="1" s="1"/>
  <c r="AC2183" i="1"/>
  <c r="AJ2183" i="1" s="1"/>
  <c r="AC2277" i="1"/>
  <c r="AJ2277" i="1" s="1"/>
  <c r="AC2842" i="1"/>
  <c r="AJ2842" i="1" s="1"/>
  <c r="AC4158" i="1"/>
  <c r="AJ4158" i="1" s="1"/>
  <c r="AC4759" i="1"/>
  <c r="AJ4759" i="1" s="1"/>
  <c r="AC1520" i="1"/>
  <c r="AJ1520" i="1" s="1"/>
  <c r="AC3649" i="1"/>
  <c r="AJ3649" i="1" s="1"/>
  <c r="AC3830" i="1"/>
  <c r="AJ3830" i="1" s="1"/>
  <c r="AC4648" i="1"/>
  <c r="AJ4648" i="1" s="1"/>
  <c r="AC2207" i="1"/>
  <c r="AJ2207" i="1" s="1"/>
  <c r="AC4339" i="1"/>
  <c r="AJ4339" i="1" s="1"/>
  <c r="AC4394" i="1"/>
  <c r="AJ4394" i="1" s="1"/>
  <c r="AC1933" i="1"/>
  <c r="AJ1933" i="1" s="1"/>
  <c r="AC2951" i="1"/>
  <c r="AJ2951" i="1" s="1"/>
  <c r="AC3945" i="1"/>
  <c r="AJ3945" i="1" s="1"/>
  <c r="AC2128" i="1"/>
  <c r="AJ2128" i="1" s="1"/>
  <c r="AC2437" i="1"/>
  <c r="AJ2437" i="1" s="1"/>
  <c r="AC3067" i="1"/>
  <c r="AJ3067" i="1" s="1"/>
  <c r="AC4891" i="1"/>
  <c r="AJ4891" i="1" s="1"/>
  <c r="AC4706" i="1"/>
  <c r="AJ4706" i="1" s="1"/>
  <c r="AC2366" i="1"/>
  <c r="AJ2366" i="1" s="1"/>
  <c r="AC3845" i="1"/>
  <c r="AJ3845" i="1" s="1"/>
  <c r="AC3507" i="1"/>
  <c r="AJ3507" i="1" s="1"/>
  <c r="AC1467" i="1"/>
  <c r="AJ1467" i="1" s="1"/>
  <c r="AC289" i="1"/>
  <c r="AJ289" i="1" s="1"/>
  <c r="AC811" i="1"/>
  <c r="AJ811" i="1" s="1"/>
  <c r="AC949" i="1"/>
  <c r="AJ949" i="1" s="1"/>
  <c r="AC1783" i="1"/>
  <c r="AJ1783" i="1" s="1"/>
  <c r="AC1903" i="1"/>
  <c r="AJ1903" i="1" s="1"/>
  <c r="AC914" i="1"/>
  <c r="AJ914" i="1" s="1"/>
  <c r="AC3251" i="1"/>
  <c r="AJ3251" i="1" s="1"/>
  <c r="AC1972" i="1"/>
  <c r="AJ1972" i="1" s="1"/>
  <c r="AC2828" i="1"/>
  <c r="AJ2828" i="1" s="1"/>
  <c r="AC4033" i="1"/>
  <c r="AJ4033" i="1" s="1"/>
  <c r="AC1170" i="1"/>
  <c r="AJ1170" i="1" s="1"/>
  <c r="AC1252" i="1"/>
  <c r="AJ1252" i="1" s="1"/>
  <c r="AC1202" i="1"/>
  <c r="AJ1202" i="1" s="1"/>
  <c r="AC2132" i="1"/>
  <c r="AJ2132" i="1" s="1"/>
  <c r="AC3326" i="1"/>
  <c r="AJ3326" i="1" s="1"/>
  <c r="AC4496" i="1"/>
  <c r="AJ4496" i="1" s="1"/>
  <c r="AC471" i="1"/>
  <c r="AJ471" i="1" s="1"/>
  <c r="AC3946" i="1"/>
  <c r="AJ3946" i="1" s="1"/>
  <c r="AC1542" i="1"/>
  <c r="AJ1542" i="1" s="1"/>
  <c r="AC3537" i="1"/>
  <c r="AJ3537" i="1" s="1"/>
  <c r="AC3803" i="1"/>
  <c r="AJ3803" i="1" s="1"/>
  <c r="AC1367" i="1"/>
  <c r="AJ1367" i="1" s="1"/>
  <c r="AC2712" i="1"/>
  <c r="AJ2712" i="1" s="1"/>
  <c r="AC3704" i="1"/>
  <c r="AJ3704" i="1" s="1"/>
  <c r="AC4354" i="1"/>
  <c r="AJ4354" i="1" s="1"/>
  <c r="AC4843" i="1"/>
  <c r="AJ4843" i="1" s="1"/>
  <c r="AC2505" i="1"/>
  <c r="AJ2505" i="1" s="1"/>
  <c r="AC4222" i="1"/>
  <c r="AJ4222" i="1" s="1"/>
  <c r="AC4569" i="1"/>
  <c r="AJ4569" i="1" s="1"/>
  <c r="AC1690" i="1"/>
  <c r="AJ1690" i="1" s="1"/>
  <c r="AC3144" i="1"/>
  <c r="AJ3144" i="1" s="1"/>
  <c r="AC3105" i="1"/>
  <c r="AJ3105" i="1" s="1"/>
  <c r="AC1128" i="1"/>
  <c r="AJ1128" i="1" s="1"/>
  <c r="AC1344" i="1"/>
  <c r="AJ1344" i="1" s="1"/>
  <c r="AC1952" i="1"/>
  <c r="AJ1952" i="1" s="1"/>
  <c r="AC566" i="1"/>
  <c r="AJ566" i="1" s="1"/>
  <c r="AC390" i="1"/>
  <c r="AJ390" i="1" s="1"/>
  <c r="AC1145" i="1"/>
  <c r="AJ1145" i="1" s="1"/>
  <c r="AC675" i="1"/>
  <c r="AJ675" i="1" s="1"/>
  <c r="AC4506" i="1"/>
  <c r="AJ4506" i="1" s="1"/>
  <c r="AC3956" i="1"/>
  <c r="AJ3956" i="1" s="1"/>
  <c r="AC4366" i="1"/>
  <c r="AJ4366" i="1" s="1"/>
  <c r="AC2275" i="1"/>
  <c r="AJ2275" i="1" s="1"/>
  <c r="AC1063" i="1"/>
  <c r="AJ1063" i="1" s="1"/>
  <c r="AC932" i="1"/>
  <c r="AJ932" i="1" s="1"/>
  <c r="AC1302" i="1"/>
  <c r="AJ1302" i="1" s="1"/>
  <c r="AC3943" i="1"/>
  <c r="AJ3943" i="1" s="1"/>
  <c r="AC56" i="1"/>
  <c r="AJ56" i="1" s="1"/>
  <c r="AC315" i="1"/>
  <c r="AJ315" i="1" s="1"/>
  <c r="AC625" i="1"/>
  <c r="AJ625" i="1" s="1"/>
  <c r="AC645" i="1"/>
  <c r="AJ645" i="1" s="1"/>
  <c r="AC4911" i="1"/>
  <c r="AJ4911" i="1" s="1"/>
  <c r="AC2191" i="1"/>
  <c r="AJ2191" i="1" s="1"/>
  <c r="AC2913" i="1"/>
  <c r="AJ2913" i="1" s="1"/>
  <c r="AC4596" i="1"/>
  <c r="AJ4596" i="1" s="1"/>
  <c r="AC4978" i="1"/>
  <c r="AJ4978" i="1" s="1"/>
  <c r="AC2595" i="1"/>
  <c r="AJ2595" i="1" s="1"/>
  <c r="AC4146" i="1"/>
  <c r="AJ4146" i="1" s="1"/>
  <c r="AC4787" i="1"/>
  <c r="AJ4787" i="1" s="1"/>
  <c r="AC2337" i="1"/>
  <c r="AJ2337" i="1" s="1"/>
  <c r="AC2707" i="1"/>
  <c r="AJ2707" i="1" s="1"/>
  <c r="AC3082" i="1"/>
  <c r="AJ3082" i="1" s="1"/>
  <c r="AC4650" i="1"/>
  <c r="AJ4650" i="1" s="1"/>
  <c r="AC4987" i="1"/>
  <c r="AJ4987" i="1" s="1"/>
  <c r="AC2398" i="1"/>
  <c r="AJ2398" i="1" s="1"/>
  <c r="AC3548" i="1"/>
  <c r="AJ3548" i="1" s="1"/>
  <c r="AC3800" i="1"/>
  <c r="AJ3800" i="1" s="1"/>
  <c r="AC4670" i="1"/>
  <c r="AJ4670" i="1" s="1"/>
  <c r="AC272" i="1"/>
  <c r="AJ272" i="1" s="1"/>
  <c r="AC917" i="1"/>
  <c r="AJ917" i="1" s="1"/>
  <c r="AC1484" i="1"/>
  <c r="AJ1484" i="1" s="1"/>
  <c r="AC4895" i="1"/>
  <c r="AJ4895" i="1" s="1"/>
  <c r="AC687" i="1"/>
  <c r="AJ687" i="1" s="1"/>
  <c r="AC716" i="1"/>
  <c r="AJ716" i="1" s="1"/>
  <c r="AC212" i="1"/>
  <c r="AJ212" i="1" s="1"/>
  <c r="AC2657" i="1"/>
  <c r="AJ2657" i="1" s="1"/>
  <c r="AC2470" i="1"/>
  <c r="AJ2470" i="1" s="1"/>
  <c r="AC2418" i="1"/>
  <c r="AJ2418" i="1" s="1"/>
  <c r="AC4093" i="1"/>
  <c r="AJ4093" i="1" s="1"/>
  <c r="AC631" i="1"/>
  <c r="AJ631" i="1" s="1"/>
  <c r="AC230" i="1"/>
  <c r="AJ230" i="1" s="1"/>
  <c r="AC573" i="1"/>
  <c r="AJ573" i="1" s="1"/>
  <c r="AC1427" i="1"/>
  <c r="AJ1427" i="1" s="1"/>
  <c r="AC1591" i="1"/>
  <c r="AJ1591" i="1" s="1"/>
  <c r="AC1720" i="1"/>
  <c r="AJ1720" i="1" s="1"/>
  <c r="AC976" i="1"/>
  <c r="AJ976" i="1" s="1"/>
  <c r="AC4962" i="1"/>
  <c r="AJ4962" i="1" s="1"/>
  <c r="AC3679" i="1"/>
  <c r="AJ3679" i="1" s="1"/>
  <c r="AC3213" i="1"/>
  <c r="AJ3213" i="1" s="1"/>
  <c r="AC1217" i="1"/>
  <c r="AJ1217" i="1" s="1"/>
  <c r="AC3128" i="1"/>
  <c r="AJ3128" i="1" s="1"/>
  <c r="AC3443" i="1"/>
  <c r="AJ3443" i="1" s="1"/>
  <c r="AC4599" i="1"/>
  <c r="AJ4599" i="1" s="1"/>
  <c r="AC2560" i="1"/>
  <c r="AJ2560" i="1" s="1"/>
  <c r="AC3666" i="1"/>
  <c r="AJ3666" i="1" s="1"/>
  <c r="AC4262" i="1"/>
  <c r="AJ4262" i="1" s="1"/>
  <c r="AC4662" i="1"/>
  <c r="AJ4662" i="1" s="1"/>
  <c r="AC2236" i="1"/>
  <c r="AJ2236" i="1" s="1"/>
  <c r="AC4036" i="1"/>
  <c r="AJ4036" i="1" s="1"/>
  <c r="AC4505" i="1"/>
  <c r="AJ4505" i="1" s="1"/>
  <c r="AC2344" i="1"/>
  <c r="AJ2344" i="1" s="1"/>
  <c r="AC3524" i="1"/>
  <c r="AJ3524" i="1" s="1"/>
  <c r="AC3684" i="1"/>
  <c r="AJ3684" i="1" s="1"/>
  <c r="AC2140" i="1"/>
  <c r="AJ2140" i="1" s="1"/>
  <c r="AC2593" i="1"/>
  <c r="AJ2593" i="1" s="1"/>
  <c r="AC4380" i="1"/>
  <c r="AJ4380" i="1" s="1"/>
  <c r="AC139" i="1"/>
  <c r="AJ139" i="1" s="1"/>
  <c r="AC579" i="1"/>
  <c r="AJ579" i="1" s="1"/>
  <c r="AC1112" i="1"/>
  <c r="AJ1112" i="1" s="1"/>
  <c r="AC463" i="1"/>
  <c r="AJ463" i="1" s="1"/>
  <c r="AC1802" i="1"/>
  <c r="AJ1802" i="1" s="1"/>
  <c r="AC2065" i="1"/>
  <c r="AJ2065" i="1" s="1"/>
  <c r="AC1180" i="1"/>
  <c r="AJ1180" i="1" s="1"/>
  <c r="AC3356" i="1"/>
  <c r="AJ3356" i="1" s="1"/>
  <c r="AC736" i="1"/>
  <c r="AJ736" i="1" s="1"/>
  <c r="AC690" i="1"/>
  <c r="AJ690" i="1" s="1"/>
  <c r="AC1160" i="1"/>
  <c r="AJ1160" i="1" s="1"/>
  <c r="AC2160" i="1"/>
  <c r="AJ2160" i="1" s="1"/>
  <c r="AC3194" i="1"/>
  <c r="AJ3194" i="1" s="1"/>
  <c r="AC4169" i="1"/>
  <c r="AJ4169" i="1" s="1"/>
  <c r="AC250" i="1"/>
  <c r="AJ250" i="1" s="1"/>
  <c r="AC3422" i="1"/>
  <c r="AJ3422" i="1" s="1"/>
  <c r="AC3033" i="1"/>
  <c r="AJ3033" i="1" s="1"/>
  <c r="AC3428" i="1"/>
  <c r="AJ3428" i="1" s="1"/>
  <c r="AC1083" i="1"/>
  <c r="AJ1083" i="1" s="1"/>
  <c r="AC3252" i="1"/>
  <c r="AJ3252" i="1" s="1"/>
  <c r="AC2853" i="1"/>
  <c r="AJ2853" i="1" s="1"/>
  <c r="AC4307" i="1"/>
  <c r="AJ4307" i="1" s="1"/>
  <c r="AC4874" i="1"/>
  <c r="AJ4874" i="1" s="1"/>
  <c r="AC1878" i="1"/>
  <c r="AJ1878" i="1" s="1"/>
  <c r="AC2139" i="1"/>
  <c r="AJ2139" i="1" s="1"/>
  <c r="AC2385" i="1"/>
  <c r="AJ2385" i="1" s="1"/>
  <c r="AC4179" i="1"/>
  <c r="AJ4179" i="1" s="1"/>
  <c r="AC898" i="1"/>
  <c r="AJ898" i="1" s="1"/>
  <c r="AC4919" i="1"/>
  <c r="AJ4919" i="1" s="1"/>
  <c r="AC4376" i="1"/>
  <c r="AJ4376" i="1" s="1"/>
  <c r="AC3593" i="1"/>
  <c r="AJ3593" i="1" s="1"/>
  <c r="AC4168" i="1"/>
  <c r="AJ4168" i="1" s="1"/>
  <c r="AC1880" i="1"/>
  <c r="AJ1880" i="1" s="1"/>
  <c r="AC3942" i="1"/>
  <c r="AJ3942" i="1" s="1"/>
  <c r="AC4210" i="1"/>
  <c r="AJ4210" i="1" s="1"/>
  <c r="AC1547" i="1"/>
  <c r="AJ1547" i="1" s="1"/>
  <c r="AC2683" i="1"/>
  <c r="AJ2683" i="1" s="1"/>
  <c r="AC3671" i="1"/>
  <c r="AJ3671" i="1" s="1"/>
  <c r="AC4908" i="1"/>
  <c r="AJ4908" i="1" s="1"/>
  <c r="AC2123" i="1"/>
  <c r="AJ2123" i="1" s="1"/>
  <c r="AC2833" i="1"/>
  <c r="AJ2833" i="1" s="1"/>
  <c r="AC4300" i="1"/>
  <c r="AJ4300" i="1" s="1"/>
  <c r="AC4320" i="1"/>
  <c r="AJ4320" i="1" s="1"/>
  <c r="AC2211" i="1"/>
  <c r="AJ2211" i="1" s="1"/>
  <c r="AC3604" i="1"/>
  <c r="AJ3604" i="1" s="1"/>
  <c r="AC3429" i="1"/>
  <c r="AJ3429" i="1" s="1"/>
  <c r="AC2859" i="1"/>
  <c r="AJ2859" i="1" s="1"/>
  <c r="AC447" i="1"/>
  <c r="AJ447" i="1" s="1"/>
  <c r="AC92" i="1"/>
  <c r="AJ92" i="1" s="1"/>
  <c r="AC635" i="1"/>
  <c r="AJ635" i="1" s="1"/>
  <c r="AC1210" i="1"/>
  <c r="AJ1210" i="1" s="1"/>
  <c r="AC1609" i="1"/>
  <c r="AJ1609" i="1" s="1"/>
  <c r="AC605" i="1"/>
  <c r="AJ605" i="1" s="1"/>
  <c r="AC4368" i="1"/>
  <c r="AJ4368" i="1" s="1"/>
  <c r="AC4081" i="1"/>
  <c r="AJ4081" i="1" s="1"/>
  <c r="AC4004" i="1"/>
  <c r="AJ4004" i="1" s="1"/>
  <c r="AC2251" i="1"/>
  <c r="AJ2251" i="1" s="1"/>
  <c r="AC879" i="1"/>
  <c r="AJ879" i="1" s="1"/>
  <c r="AC679" i="1"/>
  <c r="AJ679" i="1" s="1"/>
  <c r="AC839" i="1"/>
  <c r="AJ839" i="1" s="1"/>
  <c r="AC1792" i="1"/>
  <c r="AJ1792" i="1" s="1"/>
  <c r="AC2067" i="1"/>
  <c r="AJ2067" i="1" s="1"/>
  <c r="AC2523" i="1"/>
  <c r="AJ2523" i="1" s="1"/>
  <c r="AC774" i="1"/>
  <c r="AJ774" i="1" s="1"/>
  <c r="AC4331" i="1"/>
  <c r="AJ4331" i="1" s="1"/>
  <c r="AC3341" i="1"/>
  <c r="AJ3341" i="1" s="1"/>
  <c r="AC1176" i="1"/>
  <c r="AJ1176" i="1" s="1"/>
  <c r="AC3421" i="1"/>
  <c r="AJ3421" i="1" s="1"/>
  <c r="AC3540" i="1"/>
  <c r="AJ3540" i="1" s="1"/>
  <c r="AC4992" i="1"/>
  <c r="AJ4992" i="1" s="1"/>
  <c r="AC2355" i="1"/>
  <c r="AJ2355" i="1" s="1"/>
  <c r="AC3397" i="1"/>
  <c r="AJ3397" i="1" s="1"/>
  <c r="AC4127" i="1"/>
  <c r="AJ4127" i="1" s="1"/>
  <c r="AC4279" i="1"/>
  <c r="AJ4279" i="1" s="1"/>
  <c r="AC1934" i="1"/>
  <c r="AJ1934" i="1" s="1"/>
  <c r="AC3549" i="1"/>
  <c r="AJ3549" i="1" s="1"/>
  <c r="AC3743" i="1"/>
  <c r="AJ3743" i="1" s="1"/>
  <c r="AC4927" i="1"/>
  <c r="AJ4927" i="1" s="1"/>
  <c r="AC2709" i="1"/>
  <c r="AJ2709" i="1" s="1"/>
  <c r="AC2645" i="1"/>
  <c r="AJ2645" i="1" s="1"/>
  <c r="AC739" i="1"/>
  <c r="AJ739" i="1" s="1"/>
  <c r="AC931" i="1"/>
  <c r="AJ931" i="1" s="1"/>
  <c r="AC1485" i="1"/>
  <c r="AJ1485" i="1" s="1"/>
  <c r="AC3306" i="1"/>
  <c r="AJ3306" i="1" s="1"/>
  <c r="AC4773" i="1"/>
  <c r="AJ4773" i="1" s="1"/>
  <c r="AC1015" i="1"/>
  <c r="AJ1015" i="1" s="1"/>
  <c r="AC185" i="1"/>
  <c r="AJ185" i="1" s="1"/>
  <c r="AC2555" i="1"/>
  <c r="AJ2555" i="1" s="1"/>
  <c r="AC2501" i="1"/>
  <c r="AJ2501" i="1" s="1"/>
  <c r="AC2068" i="1"/>
  <c r="AJ2068" i="1" s="1"/>
  <c r="AC3975" i="1"/>
  <c r="AJ3975" i="1" s="1"/>
  <c r="AC616" i="1"/>
  <c r="AJ616" i="1" s="1"/>
  <c r="AC500" i="1"/>
  <c r="AJ500" i="1" s="1"/>
  <c r="AC1090" i="1"/>
  <c r="AJ1090" i="1" s="1"/>
  <c r="AC1810" i="1"/>
  <c r="AJ1810" i="1" s="1"/>
  <c r="AC2394" i="1"/>
  <c r="AJ2394" i="1" s="1"/>
  <c r="AC4031" i="1"/>
  <c r="AJ4031" i="1" s="1"/>
  <c r="AC386" i="1"/>
  <c r="AJ386" i="1" s="1"/>
  <c r="AC3921" i="1"/>
  <c r="AJ3921" i="1" s="1"/>
  <c r="AC4834" i="1"/>
  <c r="AJ4834" i="1" s="1"/>
  <c r="AC2224" i="1"/>
  <c r="AJ2224" i="1" s="1"/>
  <c r="AC4469" i="1"/>
  <c r="AJ4469" i="1" s="1"/>
  <c r="AC4768" i="1"/>
  <c r="AJ4768" i="1" s="1"/>
  <c r="AC2496" i="1"/>
  <c r="AJ2496" i="1" s="1"/>
  <c r="AC3585" i="1"/>
  <c r="AJ3585" i="1" s="1"/>
  <c r="AC4575" i="1"/>
  <c r="AJ4575" i="1" s="1"/>
  <c r="AC1953" i="1"/>
  <c r="AJ1953" i="1" s="1"/>
  <c r="AC2456" i="1"/>
  <c r="AJ2456" i="1" s="1"/>
  <c r="AC2711" i="1"/>
  <c r="AJ2711" i="1" s="1"/>
  <c r="AC4126" i="1"/>
  <c r="AJ4126" i="1" s="1"/>
  <c r="AC4220" i="1"/>
  <c r="AJ4220" i="1" s="1"/>
  <c r="AC2410" i="1"/>
  <c r="AJ2410" i="1" s="1"/>
  <c r="AC3228" i="1"/>
  <c r="AJ3228" i="1" s="1"/>
  <c r="AC3634" i="1"/>
  <c r="AJ3634" i="1" s="1"/>
  <c r="AC2059" i="1"/>
  <c r="AJ2059" i="1" s="1"/>
  <c r="AC298" i="1"/>
  <c r="AJ298" i="1" s="1"/>
  <c r="AC523" i="1"/>
  <c r="AJ523" i="1" s="1"/>
  <c r="AC1141" i="1"/>
  <c r="AJ1141" i="1" s="1"/>
  <c r="AC2745" i="1"/>
  <c r="AJ2745" i="1" s="1"/>
  <c r="AC3013" i="1"/>
  <c r="AJ3013" i="1" s="1"/>
  <c r="AC3344" i="1"/>
  <c r="AJ3344" i="1" s="1"/>
  <c r="AC263" i="1"/>
  <c r="AJ263" i="1" s="1"/>
  <c r="AC4985" i="1"/>
  <c r="AJ4985" i="1" s="1"/>
  <c r="AC4008" i="1"/>
  <c r="AJ4008" i="1" s="1"/>
  <c r="AC4646" i="1"/>
  <c r="AJ4646" i="1" s="1"/>
  <c r="AC4189" i="1"/>
  <c r="AJ4189" i="1" s="1"/>
  <c r="AC310" i="1"/>
  <c r="AJ310" i="1" s="1"/>
  <c r="AC3360" i="1"/>
  <c r="AJ3360" i="1" s="1"/>
  <c r="AC11" i="1"/>
  <c r="AJ11" i="1" s="1"/>
  <c r="AC967" i="1"/>
  <c r="AJ967" i="1" s="1"/>
  <c r="AC1073" i="1"/>
  <c r="AJ1073" i="1" s="1"/>
  <c r="AC1310" i="1"/>
  <c r="AJ1310" i="1" s="1"/>
  <c r="AC338" i="1"/>
  <c r="AJ338" i="1" s="1"/>
  <c r="AC3552" i="1"/>
  <c r="AJ3552" i="1" s="1"/>
  <c r="AC2789" i="1"/>
  <c r="AJ2789" i="1" s="1"/>
  <c r="AC3235" i="1"/>
  <c r="AJ3235" i="1" s="1"/>
  <c r="AC669" i="1"/>
  <c r="AJ669" i="1" s="1"/>
  <c r="AC2664" i="1"/>
  <c r="AJ2664" i="1" s="1"/>
  <c r="AC3001" i="1"/>
  <c r="AJ3001" i="1" s="1"/>
  <c r="AC4334" i="1"/>
  <c r="AJ4334" i="1" s="1"/>
  <c r="AC2241" i="1"/>
  <c r="AJ2241" i="1" s="1"/>
  <c r="AC3140" i="1"/>
  <c r="AJ3140" i="1" s="1"/>
  <c r="AC3786" i="1"/>
  <c r="AJ3786" i="1" s="1"/>
  <c r="AC4254" i="1"/>
  <c r="AJ4254" i="1" s="1"/>
  <c r="AC1767" i="1"/>
  <c r="AJ1767" i="1" s="1"/>
  <c r="AC3641" i="1"/>
  <c r="AJ3641" i="1" s="1"/>
  <c r="AC4217" i="1"/>
  <c r="AJ4217" i="1" s="1"/>
  <c r="AC1787" i="1"/>
  <c r="AJ1787" i="1" s="1"/>
  <c r="AC3288" i="1"/>
  <c r="AJ3288" i="1" s="1"/>
  <c r="AC3236" i="1"/>
  <c r="AJ3236" i="1" s="1"/>
  <c r="AC1493" i="1"/>
  <c r="AJ1493" i="1" s="1"/>
  <c r="AC1244" i="1"/>
  <c r="AJ1244" i="1" s="1"/>
  <c r="AC2226" i="1"/>
  <c r="AJ2226" i="1" s="1"/>
  <c r="AC644" i="1"/>
  <c r="AJ644" i="1" s="1"/>
  <c r="AC472" i="1"/>
  <c r="AJ472" i="1" s="1"/>
  <c r="AC701" i="1"/>
  <c r="AJ701" i="1" s="1"/>
  <c r="AC20" i="1"/>
  <c r="AJ20" i="1" s="1"/>
  <c r="AC4034" i="1"/>
  <c r="AJ4034" i="1" s="1"/>
  <c r="AC3266" i="1"/>
  <c r="AJ3266" i="1" s="1"/>
  <c r="AC3944" i="1"/>
  <c r="AJ3944" i="1" s="1"/>
  <c r="AC2521" i="1"/>
  <c r="AJ2521" i="1" s="1"/>
  <c r="AC418" i="1"/>
  <c r="AJ418" i="1" s="1"/>
  <c r="AC234" i="1"/>
  <c r="AJ234" i="1" s="1"/>
  <c r="AC849" i="1"/>
  <c r="AJ849" i="1" s="1"/>
  <c r="AC1585" i="1"/>
  <c r="AJ1585" i="1" s="1"/>
  <c r="AC1748" i="1"/>
  <c r="AJ1748" i="1" s="1"/>
  <c r="AC2401" i="1"/>
  <c r="AJ2401" i="1" s="1"/>
  <c r="AC443" i="1"/>
  <c r="AJ443" i="1" s="1"/>
  <c r="AC2018" i="1"/>
  <c r="AJ2018" i="1" s="1"/>
  <c r="AC2611" i="1"/>
  <c r="AJ2611" i="1" s="1"/>
  <c r="AC2698" i="1"/>
  <c r="AJ2698" i="1" s="1"/>
  <c r="AC2973" i="1"/>
  <c r="AJ2973" i="1" s="1"/>
  <c r="AC593" i="1"/>
  <c r="AJ593" i="1" s="1"/>
  <c r="AC2780" i="1"/>
  <c r="AJ2780" i="1" s="1"/>
  <c r="AC2570" i="1"/>
  <c r="AJ2570" i="1" s="1"/>
  <c r="AC3794" i="1"/>
  <c r="AJ3794" i="1" s="1"/>
  <c r="AC4011" i="1"/>
  <c r="AJ4011" i="1" s="1"/>
  <c r="AC4588" i="1"/>
  <c r="AJ4588" i="1" s="1"/>
  <c r="AC3491" i="1"/>
  <c r="AJ3491" i="1" s="1"/>
  <c r="AC2330" i="1"/>
  <c r="AJ2330" i="1" s="1"/>
  <c r="AC3215" i="1"/>
  <c r="AJ3215" i="1" s="1"/>
  <c r="AC3783" i="1"/>
  <c r="AJ3783" i="1" s="1"/>
  <c r="AC1564" i="1"/>
  <c r="AJ1564" i="1" s="1"/>
  <c r="AC3734" i="1"/>
  <c r="AJ3734" i="1" s="1"/>
  <c r="AC3862" i="1"/>
  <c r="AJ3862" i="1" s="1"/>
  <c r="AC1258" i="1"/>
  <c r="AJ1258" i="1" s="1"/>
  <c r="AC2188" i="1"/>
  <c r="AJ2188" i="1" s="1"/>
  <c r="AC3330" i="1"/>
  <c r="AJ3330" i="1" s="1"/>
  <c r="AC4576" i="1"/>
  <c r="AJ4576" i="1" s="1"/>
  <c r="AC4983" i="1"/>
  <c r="AJ4983" i="1" s="1"/>
  <c r="AC2490" i="1"/>
  <c r="AJ2490" i="1" s="1"/>
  <c r="AC4327" i="1"/>
  <c r="AJ4327" i="1" s="1"/>
  <c r="AC4467" i="1"/>
  <c r="AJ4467" i="1" s="1"/>
  <c r="AC2081" i="1"/>
  <c r="AJ2081" i="1" s="1"/>
  <c r="AC3436" i="1"/>
  <c r="AJ3436" i="1" s="1"/>
  <c r="AC3430" i="1"/>
  <c r="AJ3430" i="1" s="1"/>
  <c r="AC2073" i="1"/>
  <c r="AJ2073" i="1" s="1"/>
  <c r="AC4263" i="1"/>
  <c r="AJ4263" i="1" s="1"/>
  <c r="AC524" i="1"/>
  <c r="AJ524" i="1" s="1"/>
  <c r="AC448" i="1"/>
  <c r="AJ448" i="1" s="1"/>
  <c r="AC1129" i="1"/>
  <c r="AJ1129" i="1" s="1"/>
  <c r="AC1342" i="1"/>
  <c r="AJ1342" i="1" s="1"/>
  <c r="AC509" i="1"/>
  <c r="AJ509" i="1" s="1"/>
  <c r="AC4841" i="1"/>
  <c r="AJ4841" i="1" s="1"/>
  <c r="AC1905" i="1"/>
  <c r="AJ1905" i="1" s="1"/>
  <c r="AC4931" i="1"/>
  <c r="AJ4931" i="1" s="1"/>
  <c r="AC2840" i="1"/>
  <c r="AJ2840" i="1" s="1"/>
  <c r="AC615" i="1"/>
  <c r="AJ615" i="1" s="1"/>
  <c r="AC134" i="1"/>
  <c r="AJ134" i="1" s="1"/>
  <c r="AC590" i="1"/>
  <c r="AJ590" i="1" s="1"/>
  <c r="AC1449" i="1"/>
  <c r="AJ1449" i="1" s="1"/>
  <c r="AC1726" i="1"/>
  <c r="AJ1726" i="1" s="1"/>
  <c r="AC2027" i="1"/>
  <c r="AJ2027" i="1" s="1"/>
  <c r="AC362" i="1"/>
  <c r="AJ362" i="1" s="1"/>
  <c r="AC3226" i="1"/>
  <c r="AJ3226" i="1" s="1"/>
  <c r="AC3091" i="1"/>
  <c r="AJ3091" i="1" s="1"/>
  <c r="AC959" i="1"/>
  <c r="AJ959" i="1" s="1"/>
  <c r="AC2804" i="1"/>
  <c r="AJ2804" i="1" s="1"/>
  <c r="AC3312" i="1"/>
  <c r="AJ3312" i="1" s="1"/>
  <c r="AC4456" i="1"/>
  <c r="AJ4456" i="1" s="1"/>
  <c r="AC2264" i="1"/>
  <c r="AJ2264" i="1" s="1"/>
  <c r="AC3147" i="1"/>
  <c r="AJ3147" i="1" s="1"/>
  <c r="AC3854" i="1"/>
  <c r="AJ3854" i="1" s="1"/>
  <c r="AC4455" i="1"/>
  <c r="AJ4455" i="1" s="1"/>
  <c r="AC1887" i="1"/>
  <c r="AJ1887" i="1" s="1"/>
  <c r="AC3275" i="1"/>
  <c r="AJ3275" i="1" s="1"/>
  <c r="AC3570" i="1"/>
  <c r="AJ3570" i="1" s="1"/>
  <c r="AC4700" i="1"/>
  <c r="AJ4700" i="1" s="1"/>
  <c r="AC2509" i="1"/>
  <c r="AJ2509" i="1" s="1"/>
  <c r="AC2201" i="1"/>
  <c r="AJ2201" i="1" s="1"/>
  <c r="AC273" i="1"/>
  <c r="AJ273" i="1" s="1"/>
  <c r="AC852" i="1"/>
  <c r="AJ852" i="1" s="1"/>
  <c r="AC1224" i="1"/>
  <c r="AJ1224" i="1" s="1"/>
  <c r="AC2746" i="1"/>
  <c r="AJ2746" i="1" s="1"/>
  <c r="AC3238" i="1"/>
  <c r="AJ3238" i="1" s="1"/>
  <c r="AC720" i="1"/>
  <c r="AJ720" i="1" s="1"/>
  <c r="AC35" i="1"/>
  <c r="AJ35" i="1" s="1"/>
  <c r="AC4069" i="1"/>
  <c r="AJ4069" i="1" s="1"/>
  <c r="AC3283" i="1"/>
  <c r="AJ3283" i="1" s="1"/>
  <c r="AC3962" i="1"/>
  <c r="AJ3962" i="1" s="1"/>
  <c r="AC4832" i="1"/>
  <c r="AJ4832" i="1" s="1"/>
  <c r="AC437" i="1"/>
  <c r="AJ437" i="1" s="1"/>
  <c r="AC258" i="1"/>
  <c r="AJ258" i="1" s="1"/>
  <c r="AC873" i="1"/>
  <c r="AJ873" i="1" s="1"/>
  <c r="AC1744" i="1"/>
  <c r="AJ1744" i="1" s="1"/>
  <c r="AC1992" i="1"/>
  <c r="AJ1992" i="1" s="1"/>
  <c r="AC2790" i="1"/>
  <c r="AJ2790" i="1" s="1"/>
  <c r="AC179" i="1"/>
  <c r="AJ179" i="1" s="1"/>
  <c r="AC3924" i="1"/>
  <c r="AJ3924" i="1" s="1"/>
  <c r="AC4692" i="1"/>
  <c r="AJ4692" i="1" s="1"/>
  <c r="AC2245" i="1"/>
  <c r="AJ2245" i="1" s="1"/>
  <c r="AC4285" i="1"/>
  <c r="AJ4285" i="1" s="1"/>
  <c r="AC4453" i="1"/>
  <c r="AJ4453" i="1" s="1"/>
  <c r="AC2113" i="1"/>
  <c r="AJ2113" i="1" s="1"/>
  <c r="AC3401" i="1"/>
  <c r="AJ3401" i="1" s="1"/>
  <c r="AC4198" i="1"/>
  <c r="AJ4198" i="1" s="1"/>
  <c r="AC4960" i="1"/>
  <c r="AJ4960" i="1" s="1"/>
  <c r="AC2238" i="1"/>
  <c r="AJ2238" i="1" s="1"/>
  <c r="AC2388" i="1"/>
  <c r="AJ2388" i="1" s="1"/>
  <c r="AC3810" i="1"/>
  <c r="AJ3810" i="1" s="1"/>
  <c r="AC3971" i="1"/>
  <c r="AJ3971" i="1" s="1"/>
  <c r="AC1804" i="1"/>
  <c r="AJ1804" i="1" s="1"/>
  <c r="AC2983" i="1"/>
  <c r="AJ2983" i="1" s="1"/>
  <c r="AC3323" i="1"/>
  <c r="AJ3323" i="1" s="1"/>
  <c r="AC1776" i="1"/>
  <c r="AJ1776" i="1" s="1"/>
  <c r="AC3057" i="1"/>
  <c r="AJ3057" i="1" s="1"/>
  <c r="AC269" i="1"/>
  <c r="AJ269" i="1" s="1"/>
  <c r="AC996" i="1"/>
  <c r="AJ996" i="1" s="1"/>
  <c r="AC2107" i="1"/>
  <c r="AJ2107" i="1" s="1"/>
  <c r="AC2556" i="1"/>
  <c r="AJ2556" i="1" s="1"/>
  <c r="AC2148" i="1"/>
  <c r="AJ2148" i="1" s="1"/>
  <c r="AC1580" i="1"/>
  <c r="AJ1580" i="1" s="1"/>
  <c r="AC2609" i="1"/>
  <c r="AJ2609" i="1" s="1"/>
  <c r="AC4702" i="1"/>
  <c r="AJ4702" i="1" s="1"/>
  <c r="AC2881" i="1"/>
  <c r="AJ2881" i="1" s="1"/>
  <c r="AC3259" i="1"/>
  <c r="AJ3259" i="1" s="1"/>
  <c r="AC4287" i="1"/>
  <c r="AJ4287" i="1" s="1"/>
  <c r="AC2145" i="1"/>
  <c r="AJ2145" i="1" s="1"/>
  <c r="AC142" i="1"/>
  <c r="AJ142" i="1" s="1"/>
  <c r="AC766" i="1"/>
  <c r="AJ766" i="1" s="1"/>
  <c r="AC1008" i="1"/>
  <c r="AJ1008" i="1" s="1"/>
  <c r="AC1054" i="1"/>
  <c r="AJ1054" i="1" s="1"/>
  <c r="AC75" i="1"/>
  <c r="AJ75" i="1" s="1"/>
  <c r="AC2469" i="1"/>
  <c r="AJ2469" i="1" s="1"/>
  <c r="AC2228" i="1"/>
  <c r="AJ2228" i="1" s="1"/>
  <c r="AC2862" i="1"/>
  <c r="AJ2862" i="1" s="1"/>
  <c r="AC4829" i="1"/>
  <c r="AJ4829" i="1" s="1"/>
  <c r="AC2659" i="1"/>
  <c r="AJ2659" i="1" s="1"/>
  <c r="AC2735" i="1"/>
  <c r="AJ2735" i="1" s="1"/>
  <c r="AC4225" i="1"/>
  <c r="AJ4225" i="1" s="1"/>
  <c r="AC4898" i="1"/>
  <c r="AJ4898" i="1" s="1"/>
  <c r="AC3110" i="1"/>
  <c r="AJ3110" i="1" s="1"/>
  <c r="AC3644" i="1"/>
  <c r="AJ3644" i="1" s="1"/>
  <c r="AC3934" i="1"/>
  <c r="AJ3934" i="1" s="1"/>
  <c r="AC1558" i="1"/>
  <c r="AJ1558" i="1" s="1"/>
  <c r="AC3246" i="1"/>
  <c r="AJ3246" i="1" s="1"/>
  <c r="AC4175" i="1"/>
  <c r="AJ4175" i="1" s="1"/>
  <c r="AC1680" i="1"/>
  <c r="AJ1680" i="1" s="1"/>
  <c r="AC3273" i="1"/>
  <c r="AJ3273" i="1" s="1"/>
  <c r="AC3053" i="1"/>
  <c r="AJ3053" i="1" s="1"/>
  <c r="AC1328" i="1"/>
  <c r="AJ1328" i="1" s="1"/>
  <c r="AC1068" i="1"/>
  <c r="AJ1068" i="1" s="1"/>
  <c r="AC2159" i="1"/>
  <c r="AJ2159" i="1" s="1"/>
  <c r="AC4382" i="1"/>
  <c r="AJ4382" i="1" s="1"/>
  <c r="AC4514" i="1"/>
  <c r="AJ4514" i="1" s="1"/>
  <c r="AC4498" i="1"/>
  <c r="AJ4498" i="1" s="1"/>
  <c r="AC276" i="1"/>
  <c r="AJ276" i="1" s="1"/>
  <c r="AC2058" i="1"/>
  <c r="AJ2058" i="1" s="1"/>
  <c r="AC4007" i="1"/>
  <c r="AJ4007" i="1" s="1"/>
  <c r="AC4574" i="1"/>
  <c r="AJ4574" i="1" s="1"/>
  <c r="AC4219" i="1"/>
  <c r="AJ4219" i="1" s="1"/>
  <c r="AC368" i="1"/>
  <c r="AJ368" i="1" s="1"/>
  <c r="AC98" i="1"/>
  <c r="AJ98" i="1" s="1"/>
  <c r="AC711" i="1"/>
  <c r="AJ711" i="1" s="1"/>
  <c r="AC1521" i="1"/>
  <c r="AJ1521" i="1" s="1"/>
  <c r="AC1569" i="1"/>
  <c r="AJ1569" i="1" s="1"/>
  <c r="AC2001" i="1"/>
  <c r="AJ2001" i="1" s="1"/>
  <c r="AC153" i="1"/>
  <c r="AJ153" i="1" s="1"/>
  <c r="AC4535" i="1"/>
  <c r="AJ4535" i="1" s="1"/>
  <c r="AC4858" i="1"/>
  <c r="AJ4858" i="1" s="1"/>
  <c r="AC2452" i="1"/>
  <c r="AJ2452" i="1" s="1"/>
  <c r="AC2916" i="1"/>
  <c r="AJ2916" i="1" s="1"/>
  <c r="AC4912" i="1"/>
  <c r="AJ4912" i="1" s="1"/>
  <c r="AC2835" i="1"/>
  <c r="AJ2835" i="1" s="1"/>
  <c r="AC2318" i="1"/>
  <c r="AJ2318" i="1" s="1"/>
  <c r="AC3583" i="1"/>
  <c r="AJ3583" i="1" s="1"/>
  <c r="AC3869" i="1"/>
  <c r="AJ3869" i="1" s="1"/>
  <c r="AC4436" i="1"/>
  <c r="AJ4436" i="1" s="1"/>
  <c r="AC4580" i="1"/>
  <c r="AJ4580" i="1" s="1"/>
  <c r="AC1529" i="1"/>
  <c r="AJ1529" i="1" s="1"/>
  <c r="AC3408" i="1"/>
  <c r="AJ3408" i="1" s="1"/>
  <c r="AC3969" i="1"/>
  <c r="AJ3969" i="1" s="1"/>
  <c r="AC1605" i="1"/>
  <c r="AJ1605" i="1" s="1"/>
  <c r="AC3054" i="1"/>
  <c r="AJ3054" i="1" s="1"/>
  <c r="AC3349" i="1"/>
  <c r="AJ3349" i="1" s="1"/>
  <c r="AC1278" i="1"/>
  <c r="AJ1278" i="1" s="1"/>
  <c r="AC1490" i="1"/>
  <c r="AJ1490" i="1" s="1"/>
  <c r="AC763" i="1"/>
  <c r="AJ763" i="1" s="1"/>
  <c r="AC3096" i="1"/>
  <c r="AJ3096" i="1" s="1"/>
  <c r="AC3716" i="1"/>
  <c r="AJ3716" i="1" s="1"/>
  <c r="AC1397" i="1"/>
  <c r="AJ1397" i="1" s="1"/>
  <c r="AC3331" i="1"/>
  <c r="AJ3331" i="1" s="1"/>
  <c r="AC3713" i="1"/>
  <c r="AJ3713" i="1" s="1"/>
  <c r="AC4632" i="1"/>
  <c r="AJ4632" i="1" s="1"/>
  <c r="AC2298" i="1"/>
  <c r="AJ2298" i="1" s="1"/>
  <c r="AC3371" i="1"/>
  <c r="AJ3371" i="1" s="1"/>
  <c r="AC4517" i="1"/>
  <c r="AJ4517" i="1" s="1"/>
  <c r="AC4784" i="1"/>
  <c r="AJ4784" i="1" s="1"/>
  <c r="AC2329" i="1"/>
  <c r="AJ2329" i="1" s="1"/>
  <c r="AC4070" i="1"/>
  <c r="AJ4070" i="1" s="1"/>
  <c r="AC3927" i="1"/>
  <c r="AJ3927" i="1" s="1"/>
  <c r="AC1688" i="1"/>
  <c r="AJ1688" i="1" s="1"/>
  <c r="AC3024" i="1"/>
  <c r="AJ3024" i="1" s="1"/>
  <c r="AC3070" i="1"/>
  <c r="AJ3070" i="1" s="1"/>
  <c r="AC1737" i="1"/>
  <c r="AJ1737" i="1" s="1"/>
  <c r="AC2586" i="1"/>
  <c r="AJ2586" i="1" s="1"/>
  <c r="AC4844" i="1"/>
  <c r="AJ4844" i="1" s="1"/>
  <c r="AC398" i="1"/>
  <c r="AJ398" i="1" s="1"/>
  <c r="AC748" i="1"/>
  <c r="AJ748" i="1" s="1"/>
  <c r="AC1034" i="1"/>
  <c r="AJ1034" i="1" s="1"/>
  <c r="AC202" i="1"/>
  <c r="AJ202" i="1" s="1"/>
  <c r="AC2449" i="1"/>
  <c r="AJ2449" i="1" s="1"/>
  <c r="AC2434" i="1"/>
  <c r="AJ2434" i="1" s="1"/>
  <c r="AC2077" i="1"/>
  <c r="AJ2077" i="1" s="1"/>
  <c r="AC4203" i="1"/>
  <c r="AJ4203" i="1" s="1"/>
  <c r="AC514" i="1"/>
  <c r="AJ514" i="1" s="1"/>
  <c r="AC374" i="1"/>
  <c r="AJ374" i="1" s="1"/>
  <c r="AC444" i="1"/>
  <c r="AJ444" i="1" s="1"/>
  <c r="AC1183" i="1"/>
  <c r="AJ1183" i="1" s="1"/>
  <c r="AC1507" i="1"/>
  <c r="AJ1507" i="1" s="1"/>
  <c r="AC1843" i="1"/>
  <c r="AJ1843" i="1" s="1"/>
  <c r="AC475" i="1"/>
  <c r="AJ475" i="1" s="1"/>
  <c r="AC1828" i="1"/>
  <c r="AJ1828" i="1" s="1"/>
  <c r="AC3079" i="1"/>
  <c r="AJ3079" i="1" s="1"/>
  <c r="AC733" i="1"/>
  <c r="AJ733" i="1" s="1"/>
  <c r="AC2678" i="1"/>
  <c r="AJ2678" i="1" s="1"/>
  <c r="AC3157" i="1"/>
  <c r="AJ3157" i="1" s="1"/>
  <c r="AC4437" i="1"/>
  <c r="AJ4437" i="1" s="1"/>
  <c r="AC4845" i="1"/>
  <c r="AJ4845" i="1" s="1"/>
  <c r="AC2850" i="1"/>
  <c r="AJ2850" i="1" s="1"/>
  <c r="AC3511" i="1"/>
  <c r="AJ3511" i="1" s="1"/>
  <c r="AC4240" i="1"/>
  <c r="AJ4240" i="1" s="1"/>
  <c r="AC1292" i="1"/>
  <c r="AJ1292" i="1" s="1"/>
  <c r="AC3094" i="1"/>
  <c r="AJ3094" i="1" s="1"/>
  <c r="AC3394" i="1"/>
  <c r="AJ3394" i="1" s="1"/>
  <c r="AC4641" i="1"/>
  <c r="AJ4641" i="1" s="1"/>
  <c r="AC4835" i="1"/>
  <c r="AJ4835" i="1" s="1"/>
  <c r="AC2116" i="1"/>
  <c r="AJ2116" i="1" s="1"/>
  <c r="AC96" i="1"/>
  <c r="AJ96" i="1" s="1"/>
  <c r="AC768" i="1"/>
  <c r="AJ768" i="1" s="1"/>
  <c r="AC1038" i="1"/>
  <c r="AJ1038" i="1" s="1"/>
  <c r="AC2108" i="1"/>
  <c r="AJ2108" i="1" s="1"/>
  <c r="AC2507" i="1"/>
  <c r="AJ2507" i="1" s="1"/>
  <c r="AC4628" i="1"/>
  <c r="AJ4628" i="1" s="1"/>
  <c r="AC280" i="1"/>
  <c r="AJ280" i="1" s="1"/>
  <c r="AC4928" i="1"/>
  <c r="AJ4928" i="1" s="1"/>
  <c r="AC4057" i="1"/>
  <c r="AJ4057" i="1" s="1"/>
  <c r="AC4611" i="1"/>
  <c r="AJ4611" i="1" s="1"/>
  <c r="AC4528" i="1"/>
  <c r="AJ4528" i="1" s="1"/>
  <c r="AC340" i="1"/>
  <c r="AJ340" i="1" s="1"/>
  <c r="AC133" i="1"/>
  <c r="AJ133" i="1" s="1"/>
  <c r="AC798" i="1"/>
  <c r="AJ798" i="1" s="1"/>
  <c r="AC1548" i="1"/>
  <c r="AJ1548" i="1" s="1"/>
  <c r="AC1648" i="1"/>
  <c r="AJ1648" i="1" s="1"/>
  <c r="AC2190" i="1"/>
  <c r="AJ2190" i="1" s="1"/>
  <c r="AC27" i="1"/>
  <c r="AJ27" i="1" s="1"/>
  <c r="AC3479" i="1"/>
  <c r="AJ3479" i="1" s="1"/>
  <c r="AC4395" i="1"/>
  <c r="AJ4395" i="1" s="1"/>
  <c r="AC2009" i="1"/>
  <c r="AJ2009" i="1" s="1"/>
  <c r="AC4191" i="1"/>
  <c r="AJ4191" i="1" s="1"/>
  <c r="AC4275" i="1"/>
  <c r="AJ4275" i="1" s="1"/>
  <c r="AC1735" i="1"/>
  <c r="AJ1735" i="1" s="1"/>
  <c r="AC3103" i="1"/>
  <c r="AJ3103" i="1" s="1"/>
  <c r="AC3955" i="1"/>
  <c r="AJ3955" i="1" s="1"/>
  <c r="AC4774" i="1"/>
  <c r="AJ4774" i="1" s="1"/>
  <c r="AC1837" i="1"/>
  <c r="AJ1837" i="1" s="1"/>
  <c r="AC2351" i="1"/>
  <c r="AJ2351" i="1" s="1"/>
  <c r="AC3525" i="1"/>
  <c r="AJ3525" i="1" s="1"/>
  <c r="AC4199" i="1"/>
  <c r="AJ4199" i="1" s="1"/>
  <c r="AC1705" i="1"/>
  <c r="AJ1705" i="1" s="1"/>
  <c r="AC2870" i="1"/>
  <c r="AJ2870" i="1" s="1"/>
  <c r="AC3165" i="1"/>
  <c r="AJ3165" i="1" s="1"/>
  <c r="AC1475" i="1"/>
  <c r="AJ1475" i="1" s="1"/>
  <c r="AC2594" i="1"/>
  <c r="AJ2594" i="1" s="1"/>
  <c r="AC193" i="1"/>
  <c r="AJ193" i="1" s="1"/>
  <c r="AC997" i="1"/>
  <c r="AJ997" i="1" s="1"/>
  <c r="AC1749" i="1"/>
  <c r="AJ1749" i="1" s="1"/>
  <c r="AC1942" i="1"/>
  <c r="AJ1942" i="1" s="1"/>
  <c r="AC1736" i="1"/>
  <c r="AJ1736" i="1" s="1"/>
  <c r="AC2032" i="1"/>
  <c r="AJ2032" i="1" s="1"/>
  <c r="AC3040" i="1"/>
  <c r="AJ3040" i="1" s="1"/>
  <c r="AC1990" i="1"/>
  <c r="AJ1990" i="1" s="1"/>
  <c r="AC3554" i="1"/>
  <c r="AJ3554" i="1" s="1"/>
  <c r="AC2389" i="1"/>
  <c r="AJ2389" i="1" s="1"/>
  <c r="AC2558" i="1"/>
  <c r="AJ2558" i="1" s="1"/>
  <c r="AC1696" i="1"/>
  <c r="AJ1696" i="1" s="1"/>
  <c r="AC97" i="1"/>
  <c r="AJ97" i="1" s="1"/>
  <c r="AC602" i="1"/>
  <c r="AJ602" i="1" s="1"/>
  <c r="AC907" i="1"/>
  <c r="AJ907" i="1" s="1"/>
  <c r="AC1027" i="1"/>
  <c r="AJ1027" i="1" s="1"/>
  <c r="AC485" i="1"/>
  <c r="AJ485" i="1" s="1"/>
  <c r="AC1882" i="1"/>
  <c r="AJ1882" i="1" s="1"/>
  <c r="AC2036" i="1"/>
  <c r="AJ2036" i="1" s="1"/>
  <c r="AC2785" i="1"/>
  <c r="AJ2785" i="1" s="1"/>
  <c r="AC4766" i="1"/>
  <c r="AJ4766" i="1" s="1"/>
  <c r="AC4910" i="1"/>
  <c r="AJ4910" i="1" s="1"/>
  <c r="AC2546" i="1"/>
  <c r="AJ2546" i="1" s="1"/>
  <c r="AC3804" i="1"/>
  <c r="AJ3804" i="1" s="1"/>
  <c r="AC4893" i="1"/>
  <c r="AJ4893" i="1" s="1"/>
  <c r="AC2827" i="1"/>
  <c r="AJ2827" i="1" s="1"/>
  <c r="AC3329" i="1"/>
  <c r="AJ3329" i="1" s="1"/>
  <c r="AC3542" i="1"/>
  <c r="AJ3542" i="1" s="1"/>
  <c r="AC1242" i="1"/>
  <c r="AJ1242" i="1" s="1"/>
  <c r="AC3200" i="1"/>
  <c r="AJ3200" i="1" s="1"/>
  <c r="AC3757" i="1"/>
  <c r="AJ3757" i="1" s="1"/>
  <c r="AC1373" i="1"/>
  <c r="AJ1373" i="1" s="1"/>
  <c r="AC2811" i="1"/>
  <c r="AJ2811" i="1" s="1"/>
  <c r="AC2640" i="1"/>
  <c r="AJ2640" i="1" s="1"/>
  <c r="AC1052" i="1"/>
  <c r="AJ1052" i="1" s="1"/>
  <c r="AC902" i="1"/>
  <c r="AJ902" i="1" s="1"/>
  <c r="AC1618" i="1"/>
  <c r="AJ1618" i="1" s="1"/>
  <c r="AC3265" i="1"/>
  <c r="AJ3265" i="1" s="1"/>
  <c r="AC2949" i="1"/>
  <c r="AJ2949" i="1" s="1"/>
  <c r="AC3296" i="1"/>
  <c r="AJ3296" i="1" s="1"/>
  <c r="AC1593" i="1"/>
  <c r="AJ1593" i="1" s="1"/>
  <c r="AC2653" i="1"/>
  <c r="AJ2653" i="1" s="1"/>
  <c r="AC4605" i="1"/>
  <c r="AJ4605" i="1" s="1"/>
  <c r="AC3071" i="1"/>
  <c r="AJ3071" i="1" s="1"/>
  <c r="AC3258" i="1"/>
  <c r="AJ3258" i="1" s="1"/>
  <c r="AC4286" i="1"/>
  <c r="AJ4286" i="1" s="1"/>
  <c r="AC232" i="1"/>
  <c r="AJ232" i="1" s="1"/>
  <c r="AC526" i="1"/>
  <c r="AJ526" i="1" s="1"/>
  <c r="AC1198" i="1"/>
  <c r="AJ1198" i="1" s="1"/>
  <c r="AC1341" i="1"/>
  <c r="AJ1341" i="1" s="1"/>
  <c r="AC1497" i="1"/>
  <c r="AJ1497" i="1" s="1"/>
  <c r="AC876" i="1"/>
  <c r="AJ876" i="1" s="1"/>
  <c r="AC3752" i="1"/>
  <c r="AJ3752" i="1" s="1"/>
  <c r="AC4548" i="1"/>
  <c r="AJ4548" i="1" s="1"/>
  <c r="AC2313" i="1"/>
  <c r="AJ2313" i="1" s="1"/>
  <c r="AC2731" i="1"/>
  <c r="AJ2731" i="1" s="1"/>
  <c r="AC4681" i="1"/>
  <c r="AJ4681" i="1" s="1"/>
  <c r="AC4989" i="1"/>
  <c r="AJ4989" i="1" s="1"/>
  <c r="AC1954" i="1"/>
  <c r="AJ1954" i="1" s="1"/>
  <c r="AC3279" i="1"/>
  <c r="AJ3279" i="1" s="1"/>
  <c r="AC3543" i="1"/>
  <c r="AJ3543" i="1" s="1"/>
  <c r="AC4363" i="1"/>
  <c r="AJ4363" i="1" s="1"/>
  <c r="AC4337" i="1"/>
  <c r="AJ4337" i="1" s="1"/>
  <c r="AC1234" i="1"/>
  <c r="AJ1234" i="1" s="1"/>
  <c r="AC3168" i="1"/>
  <c r="AJ3168" i="1" s="1"/>
  <c r="AC3896" i="1"/>
  <c r="AJ3896" i="1" s="1"/>
  <c r="AC4863" i="1"/>
  <c r="AJ4863" i="1" s="1"/>
  <c r="AC2932" i="1"/>
  <c r="AJ2932" i="1" s="1"/>
  <c r="AC3148" i="1"/>
  <c r="AJ3148" i="1" s="1"/>
  <c r="AC1120" i="1"/>
  <c r="AJ1120" i="1" s="1"/>
  <c r="AC3391" i="1"/>
  <c r="AJ3391" i="1" s="1"/>
  <c r="AC4561" i="1"/>
  <c r="AJ4561" i="1" s="1"/>
  <c r="AC3693" i="1"/>
  <c r="AJ3693" i="1" s="1"/>
  <c r="AC2820" i="1"/>
  <c r="AJ2820" i="1" s="1"/>
  <c r="AC3597" i="1"/>
  <c r="AJ3597" i="1" s="1"/>
  <c r="AC1220" i="1"/>
  <c r="AJ1220" i="1" s="1"/>
  <c r="AC3328" i="1"/>
  <c r="AJ3328" i="1" s="1"/>
  <c r="AC3670" i="1"/>
  <c r="AJ3670" i="1" s="1"/>
  <c r="AC4359" i="1"/>
  <c r="AJ4359" i="1" s="1"/>
  <c r="AC2054" i="1"/>
  <c r="AJ2054" i="1" s="1"/>
  <c r="AC3196" i="1"/>
  <c r="AJ3196" i="1" s="1"/>
  <c r="AC4233" i="1"/>
  <c r="AJ4233" i="1" s="1"/>
  <c r="AC4348" i="1"/>
  <c r="AJ4348" i="1" s="1"/>
  <c r="AC2134" i="1"/>
  <c r="AJ2134" i="1" s="1"/>
  <c r="AC3905" i="1"/>
  <c r="AJ3905" i="1" s="1"/>
  <c r="AC4058" i="1"/>
  <c r="AJ4058" i="1" s="1"/>
  <c r="AC1388" i="1"/>
  <c r="AJ1388" i="1" s="1"/>
  <c r="AC2744" i="1"/>
  <c r="AJ2744" i="1" s="1"/>
  <c r="AC3201" i="1"/>
  <c r="AJ3201" i="1" s="1"/>
  <c r="AC1599" i="1"/>
  <c r="AJ1599" i="1" s="1"/>
  <c r="AC2587" i="1"/>
  <c r="AJ2587" i="1" s="1"/>
  <c r="AC2988" i="1"/>
  <c r="AJ2988" i="1" s="1"/>
  <c r="AC205" i="1"/>
  <c r="AJ205" i="1" s="1"/>
  <c r="AC618" i="1"/>
  <c r="AJ618" i="1" s="1"/>
  <c r="AC800" i="1"/>
  <c r="AJ800" i="1" s="1"/>
  <c r="AC84" i="1"/>
  <c r="AJ84" i="1" s="1"/>
  <c r="AC3985" i="1"/>
  <c r="AJ3985" i="1" s="1"/>
  <c r="AC3101" i="1"/>
  <c r="AJ3101" i="1" s="1"/>
  <c r="AC4112" i="1"/>
  <c r="AJ4112" i="1" s="1"/>
  <c r="AC4862" i="1"/>
  <c r="AJ4862" i="1" s="1"/>
  <c r="AC316" i="1"/>
  <c r="AJ316" i="1" s="1"/>
  <c r="AC187" i="1"/>
  <c r="AJ187" i="1" s="1"/>
  <c r="AC203" i="1"/>
  <c r="AJ203" i="1" s="1"/>
  <c r="AC946" i="1"/>
  <c r="AJ946" i="1" s="1"/>
  <c r="AC1331" i="1"/>
  <c r="AJ1331" i="1" s="1"/>
  <c r="AC1844" i="1"/>
  <c r="AJ1844" i="1" s="1"/>
  <c r="AC512" i="1"/>
  <c r="AJ512" i="1" s="1"/>
  <c r="AC4554" i="1"/>
  <c r="AJ4554" i="1" s="1"/>
  <c r="AC2856" i="1"/>
  <c r="AJ2856" i="1" s="1"/>
  <c r="AC4941" i="1"/>
  <c r="AJ4941" i="1" s="1"/>
  <c r="AC2581" i="1"/>
  <c r="AJ2581" i="1" s="1"/>
  <c r="AC2879" i="1"/>
  <c r="AJ2879" i="1" s="1"/>
  <c r="AC4372" i="1"/>
  <c r="AJ4372" i="1" s="1"/>
  <c r="AC4939" i="1"/>
  <c r="AJ4939" i="1" s="1"/>
  <c r="AC2723" i="1"/>
  <c r="AJ2723" i="1" s="1"/>
  <c r="AC3294" i="1"/>
  <c r="AJ3294" i="1" s="1"/>
  <c r="AC3776" i="1"/>
  <c r="AJ3776" i="1" s="1"/>
  <c r="AC1146" i="1"/>
  <c r="AJ1146" i="1" s="1"/>
  <c r="AC2814" i="1"/>
  <c r="AJ2814" i="1" s="1"/>
  <c r="AC2843" i="1"/>
  <c r="AJ2843" i="1" s="1"/>
  <c r="AC4555" i="1"/>
  <c r="AJ4555" i="1" s="1"/>
  <c r="AC4324" i="1"/>
  <c r="AJ4324" i="1" s="1"/>
  <c r="AC1959" i="1"/>
  <c r="AJ1959" i="1" s="1"/>
  <c r="AC378" i="1"/>
  <c r="AJ378" i="1" s="1"/>
  <c r="AC506" i="1"/>
  <c r="AJ506" i="1" s="1"/>
  <c r="AC904" i="1"/>
  <c r="AJ904" i="1" s="1"/>
  <c r="AC1672" i="1"/>
  <c r="AJ1672" i="1" s="1"/>
  <c r="AC2079" i="1"/>
  <c r="AJ2079" i="1" s="1"/>
  <c r="AC3476" i="1"/>
  <c r="AJ3476" i="1" s="1"/>
  <c r="AC1432" i="1"/>
  <c r="AJ1432" i="1" s="1"/>
  <c r="AC2467" i="1"/>
  <c r="AJ2467" i="1" s="1"/>
  <c r="AC4625" i="1"/>
  <c r="AJ4625" i="1" s="1"/>
  <c r="AC2937" i="1"/>
  <c r="AJ2937" i="1" s="1"/>
  <c r="AC3404" i="1"/>
  <c r="AJ3404" i="1" s="1"/>
  <c r="AC4352" i="1"/>
  <c r="AJ4352" i="1" s="1"/>
  <c r="AC252" i="1"/>
  <c r="AJ252" i="1" s="1"/>
  <c r="AC530" i="1"/>
  <c r="AJ530" i="1" s="1"/>
  <c r="AC1201" i="1"/>
  <c r="AJ1201" i="1" s="1"/>
  <c r="AC1509" i="1"/>
  <c r="AJ1509" i="1" s="1"/>
  <c r="AC2156" i="1"/>
  <c r="AJ2156" i="1" s="1"/>
  <c r="AC516" i="1"/>
  <c r="AJ516" i="1" s="1"/>
  <c r="AC3696" i="1"/>
  <c r="AJ3696" i="1" s="1"/>
  <c r="AC4056" i="1"/>
  <c r="AJ4056" i="1" s="1"/>
  <c r="AC1673" i="1"/>
  <c r="AJ1673" i="1" s="1"/>
  <c r="AC3894" i="1"/>
  <c r="AJ3894" i="1" s="1"/>
  <c r="AC4163" i="1"/>
  <c r="AJ4163" i="1" s="1"/>
  <c r="AC1603" i="1"/>
  <c r="AJ1603" i="1" s="1"/>
  <c r="AC2994" i="1"/>
  <c r="AJ2994" i="1" s="1"/>
  <c r="AC3864" i="1"/>
  <c r="AJ3864" i="1" s="1"/>
  <c r="AC4501" i="1"/>
  <c r="AJ4501" i="1" s="1"/>
  <c r="AC4998" i="1"/>
  <c r="AJ4998" i="1" s="1"/>
  <c r="AC2083" i="1"/>
  <c r="AJ2083" i="1" s="1"/>
  <c r="AC3337" i="1"/>
  <c r="AJ3337" i="1" s="1"/>
  <c r="AC3817" i="1"/>
  <c r="AJ3817" i="1" s="1"/>
  <c r="AC1300" i="1"/>
  <c r="AJ1300" i="1" s="1"/>
  <c r="AC2633" i="1"/>
  <c r="AJ2633" i="1" s="1"/>
  <c r="AC2720" i="1"/>
  <c r="AJ2720" i="1" s="1"/>
  <c r="AC1295" i="1"/>
  <c r="AJ1295" i="1" s="1"/>
  <c r="AC1996" i="1"/>
  <c r="AJ1996" i="1" s="1"/>
  <c r="AC19" i="1"/>
  <c r="AJ19" i="1" s="1"/>
  <c r="AC802" i="1"/>
  <c r="AJ802" i="1" s="1"/>
  <c r="AC1550" i="1"/>
  <c r="AJ1550" i="1" s="1"/>
  <c r="AC1917" i="1"/>
  <c r="AJ1917" i="1" s="1"/>
  <c r="AC1557" i="1"/>
  <c r="AJ1557" i="1" s="1"/>
  <c r="AC2865" i="1"/>
  <c r="AJ2865" i="1" s="1"/>
  <c r="AC4148" i="1"/>
  <c r="AJ4148" i="1" s="1"/>
  <c r="AC3060" i="1"/>
  <c r="AJ3060" i="1" s="1"/>
  <c r="AC4026" i="1"/>
  <c r="AJ4026" i="1" s="1"/>
  <c r="AC1817" i="1"/>
  <c r="AJ1817" i="1" s="1"/>
  <c r="AC2093" i="1"/>
  <c r="AJ2093" i="1" s="1"/>
  <c r="AC1664" i="1"/>
  <c r="AJ1664" i="1" s="1"/>
  <c r="AC4679" i="1"/>
  <c r="AJ4679" i="1" s="1"/>
  <c r="AC570" i="1"/>
  <c r="AJ570" i="1" s="1"/>
  <c r="AC729" i="1"/>
  <c r="AJ729" i="1" s="1"/>
  <c r="AC722" i="1"/>
  <c r="AJ722" i="1" s="1"/>
  <c r="AC568" i="1"/>
  <c r="AJ568" i="1" s="1"/>
  <c r="AC4481" i="1"/>
  <c r="AJ4481" i="1" s="1"/>
  <c r="AC4877" i="1"/>
  <c r="AJ4877" i="1" s="1"/>
  <c r="AC2576" i="1"/>
  <c r="AJ2576" i="1" s="1"/>
  <c r="AC4705" i="1"/>
  <c r="AJ4705" i="1" s="1"/>
  <c r="AC4586" i="1"/>
  <c r="AJ4586" i="1" s="1"/>
  <c r="AC2512" i="1"/>
  <c r="AJ2512" i="1" s="1"/>
  <c r="AC3727" i="1"/>
  <c r="AJ3727" i="1" s="1"/>
  <c r="AC4748" i="1"/>
  <c r="AJ4748" i="1" s="1"/>
  <c r="AC2332" i="1"/>
  <c r="AJ2332" i="1" s="1"/>
  <c r="AC2943" i="1"/>
  <c r="AJ2943" i="1" s="1"/>
  <c r="AC3566" i="1"/>
  <c r="AJ3566" i="1" s="1"/>
  <c r="AC1061" i="1"/>
  <c r="AJ1061" i="1" s="1"/>
  <c r="AC2798" i="1"/>
  <c r="AJ2798" i="1" s="1"/>
  <c r="AC3517" i="1"/>
  <c r="AJ3517" i="1" s="1"/>
  <c r="AC4794" i="1"/>
  <c r="AJ4794" i="1" s="1"/>
  <c r="AC2627" i="1"/>
  <c r="AJ2627" i="1" s="1"/>
  <c r="AC2334" i="1"/>
  <c r="AJ2334" i="1" s="1"/>
  <c r="AC1011" i="1"/>
  <c r="AJ1011" i="1" s="1"/>
  <c r="AC821" i="1"/>
  <c r="AJ821" i="1" s="1"/>
  <c r="AC1544" i="1"/>
  <c r="AJ1544" i="1" s="1"/>
  <c r="AC2770" i="1"/>
  <c r="AJ2770" i="1" s="1"/>
  <c r="AC2468" i="1"/>
  <c r="AJ2468" i="1" s="1"/>
  <c r="AC2114" i="1"/>
  <c r="AJ2114" i="1" s="1"/>
  <c r="AC2086" i="1"/>
  <c r="AJ2086" i="1" s="1"/>
  <c r="AC3327" i="1"/>
  <c r="AJ3327" i="1" s="1"/>
  <c r="AC2043" i="1"/>
  <c r="AJ2043" i="1" s="1"/>
  <c r="AC3572" i="1"/>
  <c r="AJ3572" i="1" s="1"/>
  <c r="AC2327" i="1"/>
  <c r="AJ2327" i="1" s="1"/>
  <c r="AC2515" i="1"/>
  <c r="AJ2515" i="1" s="1"/>
  <c r="AC266" i="1"/>
  <c r="AJ266" i="1" s="1"/>
  <c r="AC372" i="1"/>
  <c r="AJ372" i="1" s="1"/>
  <c r="AC966" i="1"/>
  <c r="AJ966" i="1" s="1"/>
  <c r="AC1084" i="1"/>
  <c r="AJ1084" i="1" s="1"/>
  <c r="AC1274" i="1"/>
  <c r="AJ1274" i="1" s="1"/>
  <c r="AC127" i="1"/>
  <c r="AJ127" i="1" s="1"/>
  <c r="AC3433" i="1"/>
  <c r="AJ3433" i="1" s="1"/>
  <c r="AC4461" i="1"/>
  <c r="AJ4461" i="1" s="1"/>
  <c r="AC1979" i="1"/>
  <c r="AJ1979" i="1" s="1"/>
  <c r="AC2596" i="1"/>
  <c r="AJ2596" i="1" s="1"/>
  <c r="AC4615" i="1"/>
  <c r="AJ4615" i="1" s="1"/>
  <c r="AC4472" i="1"/>
  <c r="AJ4472" i="1" s="1"/>
  <c r="AC1816" i="1"/>
  <c r="AJ1816" i="1" s="1"/>
  <c r="AC3064" i="1"/>
  <c r="AJ3064" i="1" s="1"/>
  <c r="AC3613" i="1"/>
  <c r="AJ3613" i="1" s="1"/>
  <c r="AC4157" i="1"/>
  <c r="AJ4157" i="1" s="1"/>
  <c r="AC4385" i="1"/>
  <c r="AJ4385" i="1" s="1"/>
  <c r="AC1115" i="1"/>
  <c r="AJ1115" i="1" s="1"/>
  <c r="AC2794" i="1"/>
  <c r="AJ2794" i="1" s="1"/>
  <c r="AC1693" i="1"/>
  <c r="AJ1693" i="1" s="1"/>
  <c r="AC4760" i="1"/>
  <c r="AJ4760" i="1" s="1"/>
  <c r="AC2178" i="1"/>
  <c r="AJ2178" i="1" s="1"/>
  <c r="AC2786" i="1"/>
  <c r="AJ2786" i="1" s="1"/>
  <c r="AC3192" i="1"/>
  <c r="AJ3192" i="1" s="1"/>
  <c r="AC999" i="1"/>
  <c r="AJ999" i="1" s="1"/>
  <c r="AC2938" i="1"/>
  <c r="AJ2938" i="1" s="1"/>
  <c r="AC3166" i="1"/>
  <c r="AJ3166" i="1" s="1"/>
  <c r="AC4387" i="1"/>
  <c r="AJ4387" i="1" s="1"/>
  <c r="AC4950" i="1"/>
  <c r="AJ4950" i="1" s="1"/>
  <c r="AC3197" i="1"/>
  <c r="AJ3197" i="1" s="1"/>
  <c r="AC3846" i="1"/>
  <c r="AJ3846" i="1" s="1"/>
  <c r="AC4257" i="1"/>
  <c r="AJ4257" i="1" s="1"/>
  <c r="AC1793" i="1"/>
  <c r="AJ1793" i="1" s="1"/>
  <c r="AC3231" i="1"/>
  <c r="AJ3231" i="1" s="1"/>
  <c r="AC3791" i="1"/>
  <c r="AJ3791" i="1" s="1"/>
  <c r="AC4966" i="1"/>
  <c r="AJ4966" i="1" s="1"/>
  <c r="AC2639" i="1"/>
  <c r="AJ2639" i="1" s="1"/>
  <c r="AC2898" i="1"/>
  <c r="AJ2898" i="1" s="1"/>
  <c r="AC1271" i="1"/>
  <c r="AJ1271" i="1" s="1"/>
  <c r="AC1757" i="1"/>
  <c r="AJ1757" i="1" s="1"/>
  <c r="AC2341" i="1"/>
  <c r="AJ2341" i="1" s="1"/>
  <c r="AC15" i="1"/>
  <c r="AJ15" i="1" s="1"/>
  <c r="AC401" i="1"/>
  <c r="AJ401" i="1" s="1"/>
  <c r="AC4610" i="1"/>
  <c r="AJ4610" i="1" s="1"/>
  <c r="AC268" i="1"/>
  <c r="AJ268" i="1" s="1"/>
  <c r="AC4507" i="1"/>
  <c r="AJ4507" i="1" s="1"/>
  <c r="AC4071" i="1"/>
  <c r="AJ4071" i="1" s="1"/>
  <c r="AC4531" i="1"/>
  <c r="AJ4531" i="1" s="1"/>
  <c r="AC4358" i="1"/>
  <c r="AJ4358" i="1" s="1"/>
  <c r="AC4332" i="1"/>
  <c r="AJ4332" i="1" s="1"/>
  <c r="AC3654" i="1"/>
  <c r="AJ3654" i="1" s="1"/>
  <c r="AC34" i="1"/>
  <c r="AJ34" i="1" s="1"/>
  <c r="AC860" i="1"/>
  <c r="AJ860" i="1" s="1"/>
  <c r="AC1178" i="1"/>
  <c r="AJ1178" i="1" s="1"/>
  <c r="AC1348" i="1"/>
  <c r="AJ1348" i="1" s="1"/>
  <c r="AC698" i="1"/>
  <c r="AJ698" i="1" s="1"/>
  <c r="AC3656" i="1"/>
  <c r="AJ3656" i="1" s="1"/>
  <c r="AC2823" i="1"/>
  <c r="AJ2823" i="1" s="1"/>
  <c r="AC4661" i="1"/>
  <c r="AJ4661" i="1" s="1"/>
  <c r="AC4875" i="1"/>
  <c r="AJ4875" i="1" s="1"/>
  <c r="AC2755" i="1"/>
  <c r="AJ2755" i="1" s="1"/>
  <c r="AC4096" i="1"/>
  <c r="AJ4096" i="1" s="1"/>
  <c r="AC4557" i="1"/>
  <c r="AJ4557" i="1" s="1"/>
  <c r="AC2580" i="1"/>
  <c r="AJ2580" i="1" s="1"/>
  <c r="AC2928" i="1"/>
  <c r="AJ2928" i="1" s="1"/>
  <c r="AC3724" i="1"/>
  <c r="AJ3724" i="1" s="1"/>
  <c r="AC825" i="1"/>
  <c r="AJ825" i="1" s="1"/>
  <c r="AC2708" i="1"/>
  <c r="AJ2708" i="1" s="1"/>
  <c r="AC2808" i="1"/>
  <c r="AJ2808" i="1" s="1"/>
  <c r="AC3935" i="1"/>
  <c r="AJ3935" i="1" s="1"/>
  <c r="AC4439" i="1"/>
  <c r="AJ4439" i="1" s="1"/>
  <c r="AC1463" i="1"/>
  <c r="AJ1463" i="1" s="1"/>
  <c r="AC3564" i="1"/>
  <c r="AJ3564" i="1" s="1"/>
  <c r="AC343" i="1"/>
  <c r="AJ343" i="1" s="1"/>
  <c r="AC723" i="1"/>
  <c r="AJ723" i="1" s="1"/>
  <c r="AC1462" i="1"/>
  <c r="AJ1462" i="1" s="1"/>
  <c r="AC1918" i="1"/>
  <c r="AJ1918" i="1" s="1"/>
  <c r="AC2268" i="1"/>
  <c r="AJ2268" i="1" s="1"/>
  <c r="AC2099" i="1"/>
  <c r="AJ2099" i="1" s="1"/>
  <c r="AC3136" i="1"/>
  <c r="AJ3136" i="1" s="1"/>
  <c r="AC1923" i="1"/>
  <c r="AJ1923" i="1" s="1"/>
  <c r="AC3626" i="1"/>
  <c r="AJ3626" i="1" s="1"/>
  <c r="AC2297" i="1"/>
  <c r="AJ2297" i="1" s="1"/>
  <c r="AC2721" i="1"/>
  <c r="AJ2721" i="1" s="1"/>
  <c r="AC125" i="1"/>
  <c r="AJ125" i="1" s="1"/>
  <c r="AC409" i="1"/>
  <c r="AJ409" i="1" s="1"/>
  <c r="AC918" i="1"/>
  <c r="AJ918" i="1" s="1"/>
  <c r="AC1280" i="1"/>
  <c r="AJ1280" i="1" s="1"/>
  <c r="AC1727" i="1"/>
  <c r="AJ1727" i="1" s="1"/>
  <c r="AC361" i="1"/>
  <c r="AJ361" i="1" s="1"/>
  <c r="AC3400" i="1"/>
  <c r="AJ3400" i="1" s="1"/>
  <c r="AC4012" i="1"/>
  <c r="AJ4012" i="1" s="1"/>
  <c r="AC1447" i="1"/>
  <c r="AJ1447" i="1" s="1"/>
  <c r="AC3513" i="1"/>
  <c r="AJ3513" i="1" s="1"/>
  <c r="AC3811" i="1"/>
  <c r="AJ3811" i="1" s="1"/>
  <c r="AC1425" i="1"/>
  <c r="AJ1425" i="1" s="1"/>
  <c r="AC2564" i="1"/>
  <c r="AJ2564" i="1" s="1"/>
  <c r="AC3872" i="1"/>
  <c r="AJ3872" i="1" s="1"/>
  <c r="AC4369" i="1"/>
  <c r="AJ4369" i="1" s="1"/>
  <c r="AC4483" i="1"/>
  <c r="AJ4483" i="1" s="1"/>
  <c r="AC1782" i="1"/>
  <c r="AJ1782" i="1" s="1"/>
  <c r="AC3099" i="1"/>
  <c r="AJ3099" i="1" s="1"/>
  <c r="AC3541" i="1"/>
  <c r="AJ3541" i="1" s="1"/>
  <c r="AC4654" i="1"/>
  <c r="AJ4654" i="1" s="1"/>
  <c r="AC2508" i="1"/>
  <c r="AJ2508" i="1" s="1"/>
  <c r="AC2773" i="1"/>
  <c r="AJ2773" i="1" s="1"/>
  <c r="AC1296" i="1"/>
  <c r="AJ1296" i="1" s="1"/>
  <c r="AC1733" i="1"/>
  <c r="AJ1733" i="1" s="1"/>
  <c r="AC493" i="1"/>
  <c r="AJ493" i="1" s="1"/>
  <c r="AC646" i="1"/>
  <c r="AJ646" i="1" s="1"/>
  <c r="AC1375" i="1"/>
  <c r="AJ1375" i="1" s="1"/>
  <c r="AC1746" i="1"/>
  <c r="AJ1746" i="1" s="1"/>
  <c r="AC1306" i="1"/>
  <c r="AJ1306" i="1" s="1"/>
  <c r="AC4130" i="1"/>
  <c r="AJ4130" i="1" s="1"/>
  <c r="AC4592" i="1"/>
  <c r="AJ4592" i="1" s="1"/>
  <c r="AC4005" i="1"/>
  <c r="AJ4005" i="1" s="1"/>
  <c r="AC4964" i="1"/>
  <c r="AJ4964" i="1" s="1"/>
  <c r="AC1775" i="1"/>
  <c r="AJ1775" i="1" s="1"/>
  <c r="AC1578" i="1"/>
  <c r="AJ1578" i="1" s="1"/>
  <c r="AC1454" i="1"/>
  <c r="AJ1454" i="1" s="1"/>
  <c r="AC3665" i="1"/>
  <c r="AJ3665" i="1" s="1"/>
  <c r="AC384" i="1"/>
  <c r="AJ384" i="1" s="1"/>
  <c r="AC639" i="1"/>
  <c r="AJ639" i="1" s="1"/>
  <c r="AC518" i="1"/>
  <c r="AJ518" i="1" s="1"/>
  <c r="AC4827" i="1"/>
  <c r="AJ4827" i="1" s="1"/>
  <c r="AC4643" i="1"/>
  <c r="AJ4643" i="1" s="1"/>
  <c r="AC2373" i="1"/>
  <c r="AJ2373" i="1" s="1"/>
  <c r="AC4523" i="1"/>
  <c r="AJ4523" i="1" s="1"/>
  <c r="AC4583" i="1"/>
  <c r="AJ4583" i="1" s="1"/>
  <c r="AC2096" i="1"/>
  <c r="AJ2096" i="1" s="1"/>
  <c r="AC3291" i="1"/>
  <c r="AJ3291" i="1" s="1"/>
  <c r="AC4732" i="1"/>
  <c r="AJ4732" i="1" s="1"/>
  <c r="AC2230" i="1"/>
  <c r="AJ2230" i="1" s="1"/>
  <c r="AC2488" i="1"/>
  <c r="AJ2488" i="1" s="1"/>
  <c r="AC3342" i="1"/>
  <c r="AJ3342" i="1" s="1"/>
  <c r="AC817" i="1"/>
  <c r="AJ817" i="1" s="1"/>
  <c r="AC2600" i="1"/>
  <c r="AJ2600" i="1" s="1"/>
  <c r="AC3605" i="1"/>
  <c r="AJ3605" i="1" s="1"/>
  <c r="AC4709" i="1"/>
  <c r="AJ4709" i="1" s="1"/>
  <c r="AC2631" i="1"/>
  <c r="AJ2631" i="1" s="1"/>
  <c r="AC2353" i="1"/>
  <c r="AJ2353" i="1" s="1"/>
  <c r="AC724" i="1"/>
  <c r="AJ724" i="1" s="1"/>
  <c r="AC585" i="1"/>
  <c r="AJ585" i="1" s="1"/>
  <c r="AC1293" i="1"/>
  <c r="AJ1293" i="1" s="1"/>
  <c r="AC1986" i="1"/>
  <c r="AJ1986" i="1" s="1"/>
  <c r="AC2031" i="1"/>
  <c r="AJ2031" i="1" s="1"/>
  <c r="AC1709" i="1"/>
  <c r="AJ1709" i="1" s="1"/>
  <c r="AC2887" i="1"/>
  <c r="AJ2887" i="1" s="1"/>
  <c r="AC4117" i="1"/>
  <c r="AJ4117" i="1" s="1"/>
  <c r="AC3114" i="1"/>
  <c r="AJ3114" i="1" s="1"/>
  <c r="AC4110" i="1"/>
  <c r="AJ4110" i="1" s="1"/>
  <c r="AC1851" i="1"/>
  <c r="AJ1851" i="1" s="1"/>
  <c r="AC1961" i="1"/>
  <c r="AJ1961" i="1" s="1"/>
  <c r="AC3462" i="1"/>
  <c r="AJ3462" i="1" s="1"/>
  <c r="AC69" i="1"/>
  <c r="AJ69" i="1" s="1"/>
  <c r="AC734" i="1"/>
  <c r="AJ734" i="1" s="1"/>
  <c r="AC978" i="1"/>
  <c r="AJ978" i="1" s="1"/>
  <c r="AC1080" i="1"/>
  <c r="AJ1080" i="1" s="1"/>
  <c r="AC304" i="1"/>
  <c r="AJ304" i="1" s="1"/>
  <c r="AC2170" i="1"/>
  <c r="AJ2170" i="1" s="1"/>
  <c r="AC3953" i="1"/>
  <c r="AJ3953" i="1" s="1"/>
  <c r="AC4881" i="1"/>
  <c r="AJ4881" i="1" s="1"/>
  <c r="AC2390" i="1"/>
  <c r="AJ2390" i="1" s="1"/>
  <c r="AC4488" i="1"/>
  <c r="AJ4488" i="1" s="1"/>
  <c r="AC4224" i="1"/>
  <c r="AJ4224" i="1" s="1"/>
  <c r="AC1683" i="1"/>
  <c r="AJ1683" i="1" s="1"/>
  <c r="AC2852" i="1"/>
  <c r="AJ2852" i="1" s="1"/>
  <c r="AC3003" i="1"/>
  <c r="AJ3003" i="1" s="1"/>
  <c r="AC3528" i="1"/>
  <c r="AJ3528" i="1" s="1"/>
  <c r="AC3780" i="1"/>
  <c r="AJ3780" i="1" s="1"/>
  <c r="AC855" i="1"/>
  <c r="AJ855" i="1" s="1"/>
  <c r="AC2710" i="1"/>
  <c r="AJ2710" i="1" s="1"/>
  <c r="AC3485" i="1"/>
  <c r="AJ3485" i="1" s="1"/>
  <c r="AC4817" i="1"/>
  <c r="AJ4817" i="1" s="1"/>
  <c r="AC1886" i="1"/>
  <c r="AJ1886" i="1" s="1"/>
  <c r="AC4867" i="1"/>
  <c r="AJ4867" i="1" s="1"/>
  <c r="AC2445" i="1"/>
  <c r="AJ2445" i="1" s="1"/>
  <c r="AC3119" i="1"/>
  <c r="AJ3119" i="1" s="1"/>
  <c r="AC730" i="1"/>
  <c r="AJ730" i="1" s="1"/>
  <c r="AC2584" i="1"/>
  <c r="AJ2584" i="1" s="1"/>
  <c r="AC2961" i="1"/>
  <c r="AJ2961" i="1" s="1"/>
  <c r="AC4231" i="1"/>
  <c r="AJ4231" i="1" s="1"/>
  <c r="AC4644" i="1"/>
  <c r="AJ4644" i="1" s="1"/>
  <c r="AC2890" i="1"/>
  <c r="AJ2890" i="1" s="1"/>
  <c r="AC3535" i="1"/>
  <c r="AJ3535" i="1" s="1"/>
  <c r="AC3836" i="1"/>
  <c r="AJ3836" i="1" s="1"/>
  <c r="AC1492" i="1"/>
  <c r="AJ1492" i="1" s="1"/>
  <c r="AC3280" i="1"/>
  <c r="AJ3280" i="1" s="1"/>
  <c r="AC3282" i="1"/>
  <c r="AJ3282" i="1" s="1"/>
  <c r="AC4777" i="1"/>
  <c r="AJ4777" i="1" s="1"/>
  <c r="AC4920" i="1"/>
  <c r="AJ4920" i="1" s="1"/>
  <c r="AC2475" i="1"/>
  <c r="AJ2475" i="1" s="1"/>
  <c r="AC1104" i="1"/>
  <c r="AJ1104" i="1" s="1"/>
  <c r="AC1503" i="1"/>
  <c r="AJ1503" i="1" s="1"/>
  <c r="AC2055" i="1"/>
  <c r="AJ2055" i="1" s="1"/>
  <c r="AC6" i="1"/>
  <c r="AJ6" i="1" s="1"/>
  <c r="AC23" i="1"/>
  <c r="AJ23" i="1" s="1"/>
  <c r="AC3302" i="1"/>
  <c r="AJ3302" i="1" s="1"/>
  <c r="AC1452" i="1"/>
  <c r="AJ1452" i="1" s="1"/>
  <c r="AC2552" i="1"/>
  <c r="AJ2552" i="1" s="1"/>
  <c r="AC4338" i="1"/>
  <c r="AJ4338" i="1" s="1"/>
  <c r="AC2883" i="1"/>
  <c r="AJ2883" i="1" s="1"/>
  <c r="AC3380" i="1"/>
  <c r="AJ3380" i="1" s="1"/>
  <c r="AC3055" i="1"/>
  <c r="AJ3055" i="1" s="1"/>
  <c r="AC2011" i="1"/>
  <c r="AJ2011" i="1" s="1"/>
  <c r="AC184" i="1"/>
  <c r="AJ184" i="1" s="1"/>
  <c r="AC727" i="1"/>
  <c r="AJ727" i="1" s="1"/>
  <c r="AC1029" i="1"/>
  <c r="AJ1029" i="1" s="1"/>
  <c r="AC1070" i="1"/>
  <c r="AJ1070" i="1" s="1"/>
  <c r="AC186" i="1"/>
  <c r="AJ186" i="1" s="1"/>
  <c r="AC2906" i="1"/>
  <c r="AJ2906" i="1" s="1"/>
  <c r="AC2608" i="1"/>
  <c r="AJ2608" i="1" s="1"/>
  <c r="AC4614" i="1"/>
  <c r="AJ4614" i="1" s="1"/>
  <c r="AC4645" i="1"/>
  <c r="AJ4645" i="1" s="1"/>
  <c r="AC2702" i="1"/>
  <c r="AJ2702" i="1" s="1"/>
  <c r="AC3922" i="1"/>
  <c r="AJ3922" i="1" s="1"/>
  <c r="AC4600" i="1"/>
  <c r="AJ4600" i="1" s="1"/>
  <c r="AC2259" i="1"/>
  <c r="AJ2259" i="1" s="1"/>
  <c r="AC2671" i="1"/>
  <c r="AJ2671" i="1" s="1"/>
  <c r="AC3469" i="1"/>
  <c r="AJ3469" i="1" s="1"/>
  <c r="AC4930" i="1"/>
  <c r="AJ4930" i="1" s="1"/>
  <c r="AC2221" i="1"/>
  <c r="AJ2221" i="1" s="1"/>
  <c r="AC2566" i="1"/>
  <c r="AJ2566" i="1" s="1"/>
  <c r="AC3769" i="1"/>
  <c r="AJ3769" i="1" s="1"/>
  <c r="AC3976" i="1"/>
  <c r="AJ3976" i="1" s="1"/>
  <c r="AC4753" i="1"/>
  <c r="AJ4753" i="1" s="1"/>
  <c r="AC2648" i="1"/>
  <c r="AJ2648" i="1" s="1"/>
  <c r="AC150" i="1"/>
  <c r="AJ150" i="1" s="1"/>
  <c r="AC654" i="1"/>
  <c r="AJ654" i="1" s="1"/>
  <c r="AC1413" i="1"/>
  <c r="AJ1413" i="1" s="1"/>
  <c r="AC1747" i="1"/>
  <c r="AJ1747" i="1" s="1"/>
  <c r="AC1707" i="1"/>
  <c r="AJ1707" i="1" s="1"/>
  <c r="AC2455" i="1"/>
  <c r="AJ2455" i="1" s="1"/>
  <c r="AC4154" i="1"/>
  <c r="AJ4154" i="1" s="1"/>
  <c r="AC2998" i="1"/>
  <c r="AJ2998" i="1" s="1"/>
  <c r="AC4063" i="1"/>
  <c r="AJ4063" i="1" s="1"/>
  <c r="AC2136" i="1"/>
  <c r="AJ2136" i="1" s="1"/>
  <c r="AC2146" i="1"/>
  <c r="AJ2146" i="1" s="1"/>
  <c r="AC3446" i="1"/>
  <c r="AJ3446" i="1" s="1"/>
  <c r="AC176" i="1"/>
  <c r="AJ176" i="1" s="1"/>
  <c r="AC780" i="1"/>
  <c r="AJ780" i="1" s="1"/>
  <c r="AC1138" i="1"/>
  <c r="AJ1138" i="1" s="1"/>
  <c r="AC1566" i="1"/>
  <c r="AJ1566" i="1" s="1"/>
  <c r="AC159" i="1"/>
  <c r="AJ159" i="1" s="1"/>
  <c r="AC3545" i="1"/>
  <c r="AJ3545" i="1" s="1"/>
  <c r="AC3208" i="1"/>
  <c r="AJ3208" i="1" s="1"/>
  <c r="AC3767" i="1"/>
  <c r="AJ3767" i="1" s="1"/>
  <c r="AC1273" i="1"/>
  <c r="AJ1273" i="1" s="1"/>
  <c r="AC3209" i="1"/>
  <c r="AJ3209" i="1" s="1"/>
  <c r="AC3561" i="1"/>
  <c r="AJ3561" i="1" s="1"/>
  <c r="AC1179" i="1"/>
  <c r="AJ1179" i="1" s="1"/>
  <c r="AC2635" i="1"/>
  <c r="AJ2635" i="1" s="1"/>
  <c r="AC3611" i="1"/>
  <c r="AJ3611" i="1" s="1"/>
  <c r="AC3937" i="1"/>
  <c r="AJ3937" i="1" s="1"/>
  <c r="AC4392" i="1"/>
  <c r="AJ4392" i="1" s="1"/>
  <c r="AC1444" i="1"/>
  <c r="AJ1444" i="1" s="1"/>
  <c r="AC3011" i="1"/>
  <c r="AJ3011" i="1" s="1"/>
  <c r="AC3516" i="1"/>
  <c r="AJ3516" i="1" s="1"/>
  <c r="AC4608" i="1"/>
  <c r="AJ4608" i="1" s="1"/>
  <c r="AC4876" i="1"/>
  <c r="AJ4876" i="1" s="1"/>
  <c r="AC2598" i="1"/>
  <c r="AJ2598" i="1" s="1"/>
  <c r="AC1066" i="1"/>
  <c r="AJ1066" i="1" s="1"/>
  <c r="AC1526" i="1"/>
  <c r="AJ1526" i="1" s="1"/>
  <c r="AC4508" i="1"/>
  <c r="AJ4508" i="1" s="1"/>
  <c r="AC464" i="1"/>
  <c r="AJ464" i="1" s="1"/>
  <c r="AC1057" i="1"/>
  <c r="AJ1057" i="1" s="1"/>
  <c r="AC1499" i="1"/>
  <c r="AJ1499" i="1" s="1"/>
  <c r="AC1140" i="1"/>
  <c r="AJ1140" i="1" s="1"/>
  <c r="AC2422" i="1"/>
  <c r="AJ2422" i="1" s="1"/>
  <c r="AC1254" i="1"/>
  <c r="AJ1254" i="1" s="1"/>
  <c r="AC2177" i="1"/>
  <c r="AJ2177" i="1" s="1"/>
  <c r="AC2282" i="1"/>
  <c r="AJ2282" i="1" s="1"/>
  <c r="AC1597" i="1"/>
  <c r="AJ1597" i="1" s="1"/>
  <c r="AC1378" i="1"/>
  <c r="AJ1378" i="1" s="1"/>
  <c r="AC1323" i="1"/>
  <c r="AJ1323" i="1" s="1"/>
  <c r="AC2679" i="1"/>
  <c r="AJ2679" i="1" s="1"/>
  <c r="AC30" i="1"/>
  <c r="AJ30" i="1" s="1"/>
  <c r="AC288" i="1"/>
  <c r="AJ288" i="1" s="1"/>
  <c r="AC370" i="1"/>
  <c r="AJ370" i="1" s="1"/>
  <c r="AC4828" i="1"/>
  <c r="AJ4828" i="1" s="1"/>
  <c r="AC4624" i="1"/>
  <c r="AJ4624" i="1" s="1"/>
  <c r="AC2206" i="1"/>
  <c r="AJ2206" i="1" s="1"/>
  <c r="AC4030" i="1"/>
  <c r="AJ4030" i="1" s="1"/>
  <c r="AC4409" i="1"/>
  <c r="AJ4409" i="1" s="1"/>
  <c r="AC1861" i="1"/>
  <c r="AJ1861" i="1" s="1"/>
  <c r="AC3292" i="1"/>
  <c r="AJ3292" i="1" s="1"/>
  <c r="AC4445" i="1"/>
  <c r="AJ4445" i="1" s="1"/>
  <c r="AC2167" i="1"/>
  <c r="AJ2167" i="1" s="1"/>
  <c r="AC2725" i="1"/>
  <c r="AJ2725" i="1" s="1"/>
  <c r="AC3146" i="1"/>
  <c r="AJ3146" i="1" s="1"/>
  <c r="AC4820" i="1"/>
  <c r="AJ4820" i="1" s="1"/>
  <c r="AC2553" i="1"/>
  <c r="AJ2553" i="1" s="1"/>
  <c r="AC3242" i="1"/>
  <c r="AJ3242" i="1" s="1"/>
  <c r="AC4330" i="1"/>
  <c r="AJ4330" i="1" s="1"/>
  <c r="AC4347" i="1"/>
  <c r="AJ4347" i="1" s="1"/>
  <c r="AC2110" i="1"/>
  <c r="AJ2110" i="1" s="1"/>
  <c r="AC387" i="1"/>
  <c r="AJ387" i="1" s="1"/>
  <c r="AC548" i="1"/>
  <c r="AJ548" i="1" s="1"/>
  <c r="AC1072" i="1"/>
  <c r="AJ1072" i="1" s="1"/>
  <c r="AC1549" i="1"/>
  <c r="AJ1549" i="1" s="1"/>
  <c r="AC1872" i="1"/>
  <c r="AJ1872" i="1" s="1"/>
  <c r="AC1270" i="1"/>
  <c r="AJ1270" i="1" s="1"/>
  <c r="AC4099" i="1"/>
  <c r="AJ4099" i="1" s="1"/>
  <c r="AC4613" i="1"/>
  <c r="AJ4613" i="1" s="1"/>
  <c r="AC4086" i="1"/>
  <c r="AJ4086" i="1" s="1"/>
  <c r="AC4949" i="1"/>
  <c r="AJ4949" i="1" s="1"/>
  <c r="AC1760" i="1"/>
  <c r="AJ1760" i="1" s="1"/>
  <c r="AC1684" i="1"/>
  <c r="AJ1684" i="1" s="1"/>
  <c r="AC2034" i="1"/>
  <c r="AJ2034" i="1" s="1"/>
  <c r="AC121" i="1"/>
  <c r="AJ121" i="1" s="1"/>
  <c r="AC678" i="1"/>
  <c r="AJ678" i="1" s="1"/>
  <c r="AC823" i="1"/>
  <c r="AJ823" i="1" s="1"/>
  <c r="AC1018" i="1"/>
  <c r="AJ1018" i="1" s="1"/>
  <c r="AC74" i="1"/>
  <c r="AJ74" i="1" s="1"/>
  <c r="AC4435" i="1"/>
  <c r="AJ4435" i="1" s="1"/>
  <c r="AC3824" i="1"/>
  <c r="AJ3824" i="1" s="1"/>
  <c r="AC4519" i="1"/>
  <c r="AJ4519" i="1" s="1"/>
  <c r="AC2409" i="1"/>
  <c r="AJ2409" i="1" s="1"/>
  <c r="AC3964" i="1"/>
  <c r="AJ3964" i="1" s="1"/>
  <c r="AC3879" i="1"/>
  <c r="AJ3879" i="1" s="1"/>
  <c r="AC1410" i="1"/>
  <c r="AJ1410" i="1" s="1"/>
  <c r="AC2588" i="1"/>
  <c r="AJ2588" i="1" s="1"/>
  <c r="AC3176" i="1"/>
  <c r="AJ3176" i="1" s="1"/>
  <c r="AC3295" i="1"/>
  <c r="AJ3295" i="1" s="1"/>
  <c r="AC3518" i="1"/>
  <c r="AJ3518" i="1" s="1"/>
  <c r="AC4947" i="1"/>
  <c r="AJ4947" i="1" s="1"/>
  <c r="AC2529" i="1"/>
  <c r="AJ2529" i="1" s="1"/>
  <c r="AC3111" i="1"/>
  <c r="AJ3111" i="1" s="1"/>
  <c r="AC4319" i="1"/>
  <c r="AJ4319" i="1" s="1"/>
  <c r="AC4594" i="1"/>
  <c r="AJ4594" i="1" s="1"/>
  <c r="AC2742" i="1"/>
  <c r="AJ2742" i="1" s="1"/>
  <c r="AC532" i="1"/>
  <c r="AJ532" i="1" s="1"/>
  <c r="AC677" i="1"/>
  <c r="AJ677" i="1" s="1"/>
  <c r="AC3270" i="1"/>
  <c r="AJ3270" i="1" s="1"/>
  <c r="AC567" i="1"/>
  <c r="AJ567" i="1" s="1"/>
  <c r="AC4621" i="1"/>
  <c r="AJ4621" i="1" s="1"/>
  <c r="AC2278" i="1"/>
  <c r="AJ2278" i="1" s="1"/>
  <c r="AC2732" i="1"/>
  <c r="AJ2732" i="1" s="1"/>
  <c r="AC4811" i="1"/>
  <c r="AJ4811" i="1" s="1"/>
  <c r="AC2636" i="1"/>
  <c r="AJ2636" i="1" s="1"/>
  <c r="AC3174" i="1"/>
  <c r="AJ3174" i="1" s="1"/>
  <c r="AC3759" i="1"/>
  <c r="AJ3759" i="1" s="1"/>
  <c r="AC4686" i="1"/>
  <c r="AJ4686" i="1" s="1"/>
  <c r="AC2767" i="1"/>
  <c r="AJ2767" i="1" s="1"/>
  <c r="AC3348" i="1"/>
  <c r="AJ3348" i="1" s="1"/>
  <c r="AC3852" i="1"/>
  <c r="AJ3852" i="1" s="1"/>
  <c r="AC1352" i="1"/>
  <c r="AJ1352" i="1" s="1"/>
  <c r="AC2942" i="1"/>
  <c r="AJ2942" i="1" s="1"/>
  <c r="AC2934" i="1"/>
  <c r="AJ2934" i="1" s="1"/>
  <c r="AC4750" i="1"/>
  <c r="AJ4750" i="1" s="1"/>
  <c r="AC4790" i="1"/>
  <c r="AJ4790" i="1" s="1"/>
  <c r="AC2613" i="1"/>
  <c r="AJ2613" i="1" s="1"/>
  <c r="AC950" i="1"/>
  <c r="AJ950" i="1" s="1"/>
  <c r="AC1423" i="1"/>
  <c r="AJ1423" i="1" s="1"/>
  <c r="AC1711" i="1"/>
  <c r="AJ1711" i="1" s="1"/>
  <c r="AC67" i="1"/>
  <c r="AJ67" i="1" s="1"/>
  <c r="AC4819" i="1"/>
  <c r="AJ4819" i="1" s="1"/>
  <c r="AC2269" i="1"/>
  <c r="AJ2269" i="1" s="1"/>
  <c r="AC2041" i="1"/>
  <c r="AJ2041" i="1" s="1"/>
  <c r="AC3078" i="1"/>
  <c r="AJ3078" i="1" s="1"/>
  <c r="AC1768" i="1"/>
  <c r="AJ1768" i="1" s="1"/>
  <c r="AC3472" i="1"/>
  <c r="AJ3472" i="1" s="1"/>
  <c r="AC2222" i="1"/>
  <c r="AJ2222" i="1" s="1"/>
  <c r="AC2147" i="1"/>
  <c r="AJ2147" i="1" s="1"/>
  <c r="AC1935" i="1"/>
  <c r="AJ1935" i="1" s="1"/>
  <c r="AC116" i="1"/>
  <c r="AJ116" i="1" s="1"/>
  <c r="AC655" i="1"/>
  <c r="AJ655" i="1" s="1"/>
  <c r="AC938" i="1"/>
  <c r="AJ938" i="1" s="1"/>
  <c r="AC894" i="1"/>
  <c r="AJ894" i="1" s="1"/>
  <c r="AC745" i="1"/>
  <c r="AJ745" i="1" s="1"/>
  <c r="AC2220" i="1"/>
  <c r="AJ2220" i="1" s="1"/>
  <c r="AC2272" i="1"/>
  <c r="AJ2272" i="1" s="1"/>
  <c r="AC4515" i="1"/>
  <c r="AJ4515" i="1" s="1"/>
  <c r="AC4465" i="1"/>
  <c r="AJ4465" i="1" s="1"/>
  <c r="AC2497" i="1"/>
  <c r="AJ2497" i="1" s="1"/>
  <c r="AC3559" i="1"/>
  <c r="AJ3559" i="1" s="1"/>
  <c r="AC4311" i="1"/>
  <c r="AJ4311" i="1" s="1"/>
  <c r="AC1976" i="1"/>
  <c r="AJ1976" i="1" s="1"/>
  <c r="AC2762" i="1"/>
  <c r="AJ2762" i="1" s="1"/>
  <c r="AC3095" i="1"/>
  <c r="AJ3095" i="1" s="1"/>
  <c r="AC4872" i="1"/>
  <c r="AJ4872" i="1" s="1"/>
  <c r="AC2359" i="1"/>
  <c r="AJ2359" i="1" s="1"/>
  <c r="AC2316" i="1"/>
  <c r="AJ2316" i="1" s="1"/>
  <c r="AC3746" i="1"/>
  <c r="AJ3746" i="1" s="1"/>
  <c r="AC3736" i="1"/>
  <c r="AJ3736" i="1" s="1"/>
  <c r="AC2969" i="1"/>
  <c r="AJ2969" i="1" s="1"/>
  <c r="AC1995" i="1"/>
  <c r="AJ1995" i="1" s="1"/>
  <c r="AC561" i="1"/>
  <c r="AJ561" i="1" s="1"/>
  <c r="AC505" i="1"/>
  <c r="AJ505" i="1" s="1"/>
  <c r="AC1118" i="1"/>
  <c r="AJ1118" i="1" s="1"/>
  <c r="AC1567" i="1"/>
  <c r="AJ1567" i="1" s="1"/>
  <c r="AC1598" i="1"/>
  <c r="AJ1598" i="1" s="1"/>
  <c r="AC3973" i="1"/>
  <c r="AJ3973" i="1" s="1"/>
  <c r="AC4422" i="1"/>
  <c r="AJ4422" i="1" s="1"/>
  <c r="AC4044" i="1"/>
  <c r="AJ4044" i="1" s="1"/>
  <c r="AC4907" i="1"/>
  <c r="AJ4907" i="1" s="1"/>
  <c r="AC1698" i="1"/>
  <c r="AJ1698" i="1" s="1"/>
  <c r="AC1846" i="1"/>
  <c r="AJ1846" i="1" s="1"/>
  <c r="AC1697" i="1"/>
  <c r="AJ1697" i="1" s="1"/>
  <c r="AC28" i="1"/>
  <c r="AJ28" i="1" s="1"/>
  <c r="AC653" i="1"/>
  <c r="AJ653" i="1" s="1"/>
  <c r="AC1082" i="1"/>
  <c r="AJ1082" i="1" s="1"/>
  <c r="AC1383" i="1"/>
  <c r="AJ1383" i="1" s="1"/>
  <c r="AC478" i="1"/>
  <c r="AJ478" i="1" s="1"/>
  <c r="AC2582" i="1"/>
  <c r="AJ2582" i="1" s="1"/>
  <c r="AC3012" i="1"/>
  <c r="AJ3012" i="1" s="1"/>
  <c r="AC3686" i="1"/>
  <c r="AJ3686" i="1" s="1"/>
  <c r="AC1149" i="1"/>
  <c r="AJ1149" i="1" s="1"/>
  <c r="AC3411" i="1"/>
  <c r="AJ3411" i="1" s="1"/>
  <c r="AC3674" i="1"/>
  <c r="AJ3674" i="1" s="1"/>
  <c r="AC4996" i="1"/>
  <c r="AJ4996" i="1" s="1"/>
  <c r="AC2492" i="1"/>
  <c r="AJ2492" i="1" s="1"/>
  <c r="AC3301" i="1"/>
  <c r="AJ3301" i="1" s="1"/>
  <c r="AC3793" i="1"/>
  <c r="AJ3793" i="1" s="1"/>
  <c r="AC4090" i="1"/>
  <c r="AJ4090" i="1" s="1"/>
  <c r="AC1222" i="1"/>
  <c r="AJ1222" i="1" s="1"/>
  <c r="AC2802" i="1"/>
  <c r="AJ2802" i="1" s="1"/>
  <c r="AC3304" i="1"/>
  <c r="AJ3304" i="1" s="1"/>
  <c r="AC4556" i="1"/>
  <c r="AJ4556" i="1" s="1"/>
  <c r="AC4665" i="1"/>
  <c r="AJ4665" i="1" s="1"/>
  <c r="AC2393" i="1"/>
  <c r="AJ2393" i="1" s="1"/>
  <c r="AC936" i="1"/>
  <c r="AJ936" i="1" s="1"/>
  <c r="AC1527" i="1"/>
  <c r="AJ1527" i="1" s="1"/>
  <c r="AC2758" i="1"/>
  <c r="AJ2758" i="1" s="1"/>
  <c r="AC329" i="1"/>
  <c r="AJ329" i="1" s="1"/>
  <c r="AC961" i="1"/>
  <c r="AJ961" i="1" s="1"/>
  <c r="AC1389" i="1"/>
  <c r="AJ1389" i="1" s="1"/>
  <c r="AC747" i="1"/>
  <c r="AJ747" i="1" s="1"/>
  <c r="AC3303" i="1"/>
  <c r="AJ3303" i="1" s="1"/>
  <c r="AC1900" i="1"/>
  <c r="AJ1900" i="1" s="1"/>
  <c r="AC2838" i="1"/>
  <c r="AJ2838" i="1" s="1"/>
  <c r="AC4184" i="1"/>
  <c r="AJ4184" i="1" s="1"/>
  <c r="AC1371" i="1"/>
  <c r="AJ1371" i="1" s="1"/>
  <c r="AC1359" i="1"/>
  <c r="AJ1359" i="1" s="1"/>
  <c r="AC1257" i="1"/>
  <c r="AJ1257" i="1" s="1"/>
  <c r="AC2680" i="1"/>
  <c r="AJ2680" i="1" s="1"/>
  <c r="AC218" i="1"/>
  <c r="AJ218" i="1" s="1"/>
  <c r="AC106" i="1"/>
  <c r="AJ106" i="1" s="1"/>
  <c r="AC237" i="1"/>
  <c r="AJ237" i="1" s="1"/>
  <c r="AC4221" i="1"/>
  <c r="AJ4221" i="1" s="1"/>
  <c r="AC4244" i="1"/>
  <c r="AJ4244" i="1" s="1"/>
  <c r="AC1864" i="1"/>
  <c r="AJ1864" i="1" s="1"/>
  <c r="AC4167" i="1"/>
  <c r="AJ4167" i="1" s="1"/>
  <c r="AC4215" i="1"/>
  <c r="AJ4215" i="1" s="1"/>
  <c r="AC1621" i="1"/>
  <c r="AJ1621" i="1" s="1"/>
  <c r="AC3224" i="1"/>
  <c r="AJ3224" i="1" s="1"/>
  <c r="AC4180" i="1"/>
  <c r="AJ4180" i="1" s="1"/>
  <c r="AC1909" i="1"/>
  <c r="AJ1909" i="1" s="1"/>
  <c r="AC2414" i="1"/>
  <c r="AJ2414" i="1" s="1"/>
  <c r="AC2979" i="1"/>
  <c r="AJ2979" i="1" s="1"/>
  <c r="AC4818" i="1"/>
  <c r="AJ4818" i="1" s="1"/>
  <c r="AC2285" i="1"/>
  <c r="AJ2285" i="1" s="1"/>
  <c r="AC3145" i="1"/>
  <c r="AJ3145" i="1" s="1"/>
  <c r="AC4425" i="1"/>
  <c r="AJ4425" i="1" s="1"/>
  <c r="AC4345" i="1"/>
  <c r="AJ4345" i="1" s="1"/>
  <c r="AC1773" i="1"/>
  <c r="AJ1773" i="1" s="1"/>
  <c r="AC242" i="1"/>
  <c r="AJ242" i="1" s="1"/>
  <c r="AC360" i="1"/>
  <c r="AJ360" i="1" s="1"/>
  <c r="AC926" i="1"/>
  <c r="AJ926" i="1" s="1"/>
  <c r="AC1374" i="1"/>
  <c r="AJ1374" i="1" s="1"/>
  <c r="AC1701" i="1"/>
  <c r="AJ1701" i="1" s="1"/>
  <c r="AC1059" i="1"/>
  <c r="AJ1059" i="1" s="1"/>
  <c r="AC2458" i="1"/>
  <c r="AJ2458" i="1" s="1"/>
  <c r="AC1157" i="1"/>
  <c r="AJ1157" i="1" s="1"/>
  <c r="AC2126" i="1"/>
  <c r="AJ2126" i="1" s="1"/>
  <c r="AC2460" i="1"/>
  <c r="AJ2460" i="1" s="1"/>
  <c r="AC1590" i="1"/>
  <c r="AJ1590" i="1" s="1"/>
  <c r="AC1675" i="1"/>
  <c r="AJ1675" i="1" s="1"/>
  <c r="AC1687" i="1"/>
  <c r="AJ1687" i="1" s="1"/>
  <c r="AC57" i="1"/>
  <c r="AJ57" i="1" s="1"/>
  <c r="AC542" i="1"/>
  <c r="AJ542" i="1" s="1"/>
  <c r="AC775" i="1"/>
  <c r="AJ775" i="1" s="1"/>
  <c r="AC1019" i="1"/>
  <c r="AJ1019" i="1" s="1"/>
  <c r="AC350" i="1"/>
  <c r="AJ350" i="1" s="1"/>
  <c r="AC4951" i="1"/>
  <c r="AJ4951" i="1" s="1"/>
  <c r="AC3760" i="1"/>
  <c r="AJ3760" i="1" s="1"/>
  <c r="AC4538" i="1"/>
  <c r="AJ4538" i="1" s="1"/>
  <c r="AC1852" i="1"/>
  <c r="AJ1852" i="1" s="1"/>
  <c r="AC3778" i="1"/>
  <c r="AJ3778" i="1" s="1"/>
  <c r="AC3883" i="1"/>
  <c r="AJ3883" i="1" s="1"/>
  <c r="AC1137" i="1"/>
  <c r="AJ1137" i="1" s="1"/>
  <c r="AC2809" i="1"/>
  <c r="AJ2809" i="1" s="1"/>
  <c r="AC2888" i="1"/>
  <c r="AJ2888" i="1" s="1"/>
  <c r="AC2854" i="1"/>
  <c r="AJ2854" i="1" s="1"/>
  <c r="AC3539" i="1"/>
  <c r="AJ3539" i="1" s="1"/>
  <c r="AC4716" i="1"/>
  <c r="AJ4716" i="1" s="1"/>
  <c r="AC2256" i="1"/>
  <c r="AJ2256" i="1" s="1"/>
  <c r="AC2940" i="1"/>
  <c r="AJ2940" i="1" s="1"/>
  <c r="AC4560" i="1"/>
  <c r="AJ4560" i="1" s="1"/>
  <c r="AC4532" i="1"/>
  <c r="AJ4532" i="1" s="1"/>
  <c r="AC2350" i="1"/>
  <c r="AJ2350" i="1" s="1"/>
  <c r="AC3917" i="1"/>
  <c r="AJ3917" i="1" s="1"/>
  <c r="AC4312" i="1"/>
  <c r="AJ4312" i="1" s="1"/>
  <c r="AC2095" i="1"/>
  <c r="AJ2095" i="1" s="1"/>
  <c r="AC2695" i="1"/>
  <c r="AJ2695" i="1" s="1"/>
  <c r="AC4735" i="1"/>
  <c r="AJ4735" i="1" s="1"/>
  <c r="AC4856" i="1"/>
  <c r="AJ4856" i="1" s="1"/>
  <c r="AC2660" i="1"/>
  <c r="AJ2660" i="1" s="1"/>
  <c r="AC3582" i="1"/>
  <c r="AJ3582" i="1" s="1"/>
  <c r="AC4277" i="1"/>
  <c r="AJ4277" i="1" s="1"/>
  <c r="AC2522" i="1"/>
  <c r="AJ2522" i="1" s="1"/>
  <c r="AC3160" i="1"/>
  <c r="AJ3160" i="1" s="1"/>
  <c r="AC3642" i="1"/>
  <c r="AJ3642" i="1" s="1"/>
  <c r="AC1053" i="1"/>
  <c r="AJ1053" i="1" s="1"/>
  <c r="AC2642" i="1"/>
  <c r="AJ2642" i="1" s="1"/>
  <c r="AC2797" i="1"/>
  <c r="AJ2797" i="1" s="1"/>
  <c r="AC4295" i="1"/>
  <c r="AJ4295" i="1" s="1"/>
  <c r="AC4420" i="1"/>
  <c r="AJ4420" i="1" s="1"/>
  <c r="AC2249" i="1"/>
  <c r="AJ2249" i="1" s="1"/>
  <c r="AC767" i="1"/>
  <c r="AJ767" i="1" s="1"/>
  <c r="AC1097" i="1"/>
  <c r="AJ1097" i="1" s="1"/>
  <c r="AC1522" i="1"/>
  <c r="AJ1522" i="1" s="1"/>
  <c r="AC3332" i="1"/>
  <c r="AJ3332" i="1" s="1"/>
  <c r="AC3396" i="1"/>
  <c r="AJ3396" i="1" s="1"/>
  <c r="AC1847" i="1"/>
  <c r="AJ1847" i="1" s="1"/>
  <c r="AC2693" i="1"/>
  <c r="AJ2693" i="1" s="1"/>
  <c r="AC3996" i="1"/>
  <c r="AJ3996" i="1" s="1"/>
  <c r="AC2443" i="1"/>
  <c r="AJ2443" i="1" s="1"/>
  <c r="AC4100" i="1"/>
  <c r="AJ4100" i="1" s="1"/>
  <c r="AC1785" i="1"/>
  <c r="AJ1785" i="1" s="1"/>
  <c r="AC1901" i="1"/>
  <c r="AJ1901" i="1" s="1"/>
  <c r="AC1667" i="1"/>
  <c r="AJ1667" i="1" s="1"/>
  <c r="AC4786" i="1"/>
  <c r="AJ4786" i="1" s="1"/>
  <c r="AC388" i="1"/>
  <c r="AJ388" i="1" s="1"/>
  <c r="AC786" i="1"/>
  <c r="AJ786" i="1" s="1"/>
  <c r="AC796" i="1"/>
  <c r="AJ796" i="1" s="1"/>
  <c r="AC49" i="1"/>
  <c r="AJ49" i="1" s="1"/>
  <c r="AC4687" i="1"/>
  <c r="AJ4687" i="1" s="1"/>
  <c r="AC2283" i="1"/>
  <c r="AJ2283" i="1" s="1"/>
  <c r="AC4061" i="1"/>
  <c r="AJ4061" i="1" s="1"/>
  <c r="AC4246" i="1"/>
  <c r="AJ4246" i="1" s="1"/>
  <c r="AC2244" i="1"/>
  <c r="AJ2244" i="1" s="1"/>
  <c r="AC3346" i="1"/>
  <c r="AJ3346" i="1" s="1"/>
  <c r="AC4305" i="1"/>
  <c r="AJ4305" i="1" s="1"/>
  <c r="AC2045" i="1"/>
  <c r="AJ2045" i="1" s="1"/>
  <c r="AC2436" i="1"/>
  <c r="AJ2436" i="1" s="1"/>
  <c r="AC3153" i="1"/>
  <c r="AJ3153" i="1" s="1"/>
  <c r="AC4747" i="1"/>
  <c r="AJ4747" i="1" s="1"/>
  <c r="AC4945" i="1"/>
  <c r="AJ4945" i="1" s="1"/>
  <c r="AC2199" i="1"/>
  <c r="AJ2199" i="1" s="1"/>
  <c r="AC3646" i="1"/>
  <c r="AJ3646" i="1" s="1"/>
  <c r="AC3722" i="1"/>
  <c r="AJ3722" i="1" s="1"/>
  <c r="AC2072" i="1"/>
  <c r="AJ2072" i="1" s="1"/>
  <c r="AC1679" i="1"/>
  <c r="AJ1679" i="1" s="1"/>
  <c r="AC4520" i="1"/>
  <c r="AJ4520" i="1" s="1"/>
  <c r="AC377" i="1"/>
  <c r="AJ377" i="1" s="1"/>
  <c r="AC930" i="1"/>
  <c r="AJ930" i="1" s="1"/>
  <c r="AC1450" i="1"/>
  <c r="AJ1450" i="1" s="1"/>
  <c r="AC1255" i="1"/>
  <c r="AJ1255" i="1" s="1"/>
  <c r="AC2478" i="1"/>
  <c r="AJ2478" i="1" s="1"/>
  <c r="AC1136" i="1"/>
  <c r="AJ1136" i="1" s="1"/>
  <c r="AC2002" i="1"/>
  <c r="AJ2002" i="1" s="1"/>
  <c r="AC2005" i="1"/>
  <c r="AJ2005" i="1" s="1"/>
  <c r="AC1589" i="1"/>
  <c r="AJ1589" i="1" s="1"/>
  <c r="AC1579" i="1"/>
  <c r="AJ1579" i="1" s="1"/>
  <c r="AC1586" i="1"/>
  <c r="AJ1586" i="1" s="1"/>
  <c r="AC200" i="1"/>
  <c r="AJ200" i="1" s="1"/>
  <c r="AC522" i="1"/>
  <c r="AJ522" i="1" s="1"/>
  <c r="AC980" i="1"/>
  <c r="AJ980" i="1" s="1"/>
  <c r="AC1133" i="1"/>
  <c r="AJ1133" i="1" s="1"/>
  <c r="AC351" i="1"/>
  <c r="AJ351" i="1" s="1"/>
  <c r="AC4059" i="1"/>
  <c r="AJ4059" i="1" s="1"/>
  <c r="AC2666" i="1"/>
  <c r="AJ2666" i="1" s="1"/>
  <c r="AC3405" i="1"/>
  <c r="AJ3405" i="1" s="1"/>
  <c r="AC1020" i="1"/>
  <c r="AJ1020" i="1" s="1"/>
  <c r="AC2787" i="1"/>
  <c r="AJ2787" i="1" s="1"/>
  <c r="AC3249" i="1"/>
  <c r="AJ3249" i="1" s="1"/>
  <c r="AC4678" i="1"/>
  <c r="AJ4678" i="1" s="1"/>
  <c r="AC2232" i="1"/>
  <c r="AJ2232" i="1" s="1"/>
  <c r="AC3234" i="1"/>
  <c r="AJ3234" i="1" s="1"/>
  <c r="AC3697" i="1"/>
  <c r="AJ3697" i="1" s="1"/>
  <c r="AC3787" i="1"/>
  <c r="AJ3787" i="1" s="1"/>
  <c r="AC1111" i="1"/>
  <c r="AJ1111" i="1" s="1"/>
  <c r="AC2432" i="1"/>
  <c r="AJ2432" i="1" s="1"/>
  <c r="AC3107" i="1"/>
  <c r="AJ3107" i="1" s="1"/>
  <c r="AC4509" i="1"/>
  <c r="AJ4509" i="1" s="1"/>
  <c r="AC4419" i="1"/>
  <c r="AJ4419" i="1" s="1"/>
  <c r="AC2161" i="1"/>
  <c r="AJ2161" i="1" s="1"/>
  <c r="AC702" i="1"/>
  <c r="AJ702" i="1" s="1"/>
  <c r="AC1246" i="1"/>
  <c r="AJ1246" i="1" s="1"/>
  <c r="AC2293" i="1"/>
  <c r="AJ2293" i="1" s="1"/>
  <c r="AC137" i="1"/>
  <c r="AJ137" i="1" s="1"/>
  <c r="AC791" i="1"/>
  <c r="AJ791" i="1" s="1"/>
  <c r="AC1311" i="1"/>
  <c r="AJ1311" i="1" s="1"/>
  <c r="AC632" i="1"/>
  <c r="AJ632" i="1" s="1"/>
  <c r="AC4166" i="1"/>
  <c r="AJ4166" i="1" s="1"/>
  <c r="AC3138" i="1"/>
  <c r="AJ3138" i="1" s="1"/>
  <c r="AC3683" i="1"/>
  <c r="AJ3683" i="1" s="1"/>
  <c r="AC4697" i="1"/>
  <c r="AJ4697" i="1" s="1"/>
  <c r="AC1215" i="1"/>
  <c r="AJ1215" i="1" s="1"/>
  <c r="AC861" i="1"/>
  <c r="AJ861" i="1" s="1"/>
  <c r="AC1028" i="1"/>
  <c r="AJ1028" i="1" s="1"/>
  <c r="AC2130" i="1"/>
  <c r="AJ2130" i="1" s="1"/>
  <c r="AC3289" i="1"/>
  <c r="AJ3289" i="1" s="1"/>
  <c r="AC4273" i="1"/>
  <c r="AJ4273" i="1" s="1"/>
  <c r="AC70" i="1"/>
  <c r="AJ70" i="1" s="1"/>
  <c r="AC4512" i="1"/>
  <c r="AJ4512" i="1" s="1"/>
  <c r="AC4013" i="1"/>
  <c r="AJ4013" i="1" s="1"/>
  <c r="AC1721" i="1"/>
  <c r="AJ1721" i="1" s="1"/>
  <c r="AC3822" i="1"/>
  <c r="AJ3822" i="1" s="1"/>
  <c r="AC4000" i="1"/>
  <c r="AJ4000" i="1" s="1"/>
  <c r="AC1448" i="1"/>
  <c r="AJ1448" i="1" s="1"/>
  <c r="AC2860" i="1"/>
  <c r="AJ2860" i="1" s="1"/>
  <c r="AC4083" i="1"/>
  <c r="AJ4083" i="1" s="1"/>
  <c r="AC4981" i="1"/>
  <c r="AJ4981" i="1" s="1"/>
  <c r="AC2362" i="1"/>
  <c r="AJ2362" i="1" s="1"/>
  <c r="AC3041" i="1"/>
  <c r="AJ3041" i="1" s="1"/>
  <c r="AC4591" i="1"/>
  <c r="AJ4591" i="1" s="1"/>
  <c r="AC4864" i="1"/>
  <c r="AJ4864" i="1" s="1"/>
  <c r="AC2977" i="1"/>
  <c r="AJ2977" i="1" s="1"/>
  <c r="AC4121" i="1"/>
  <c r="AJ4121" i="1" s="1"/>
  <c r="AC4173" i="1"/>
  <c r="AJ4173" i="1" s="1"/>
  <c r="AC1488" i="1"/>
  <c r="AJ1488" i="1" s="1"/>
  <c r="AC4" i="1"/>
  <c r="AJ4" i="1" s="1"/>
  <c r="AC108" i="1"/>
  <c r="AJ108" i="1" s="1"/>
  <c r="AC704" i="1"/>
  <c r="AJ704" i="1" s="1"/>
  <c r="AC1050" i="1"/>
  <c r="AJ1050" i="1" s="1"/>
  <c r="AC1468" i="1"/>
  <c r="AJ1468" i="1" s="1"/>
  <c r="AC838" i="1"/>
  <c r="AJ838" i="1" s="1"/>
  <c r="AC3381" i="1"/>
  <c r="AJ3381" i="1" s="1"/>
  <c r="AC2014" i="1"/>
  <c r="AJ2014" i="1" s="1"/>
  <c r="AC2935" i="1"/>
  <c r="AJ2935" i="1" s="1"/>
  <c r="AC4155" i="1"/>
  <c r="AJ4155" i="1" s="1"/>
  <c r="AC1419" i="1"/>
  <c r="AJ1419" i="1" s="1"/>
  <c r="AC1370" i="1"/>
  <c r="AJ1370" i="1" s="1"/>
  <c r="AC1596" i="1"/>
  <c r="AJ1596" i="1" s="1"/>
  <c r="AC4729" i="1"/>
  <c r="AJ4729" i="1" s="1"/>
  <c r="AC413" i="1"/>
  <c r="AJ413" i="1" s="1"/>
  <c r="AC539" i="1"/>
  <c r="AJ539" i="1" s="1"/>
  <c r="AC809" i="1"/>
  <c r="AJ809" i="1" s="1"/>
  <c r="AC4733" i="1"/>
  <c r="AJ4733" i="1" s="1"/>
  <c r="AC3650" i="1"/>
  <c r="AJ3650" i="1" s="1"/>
  <c r="AC4495" i="1"/>
  <c r="AJ4495" i="1" s="1"/>
  <c r="AC1788" i="1"/>
  <c r="AJ1788" i="1" s="1"/>
  <c r="AC3628" i="1"/>
  <c r="AJ3628" i="1" s="1"/>
  <c r="AC3560" i="1"/>
  <c r="AJ3560" i="1" s="1"/>
  <c r="AC4940" i="1"/>
  <c r="AJ4940" i="1" s="1"/>
  <c r="AC2439" i="1"/>
  <c r="AJ2439" i="1" s="1"/>
  <c r="AC2807" i="1"/>
  <c r="AJ2807" i="1" s="1"/>
  <c r="AC2571" i="1"/>
  <c r="AJ2571" i="1" s="1"/>
  <c r="AC3463" i="1"/>
  <c r="AJ3463" i="1" s="1"/>
  <c r="AC4776" i="1"/>
  <c r="AJ4776" i="1" s="1"/>
  <c r="AC4936" i="1"/>
  <c r="AJ4936" i="1" s="1"/>
  <c r="AC2672" i="1"/>
  <c r="AJ2672" i="1" s="1"/>
  <c r="AC4101" i="1"/>
  <c r="AJ4101" i="1" s="1"/>
  <c r="AC4313" i="1"/>
  <c r="AJ4313" i="1" s="1"/>
  <c r="AC1946" i="1"/>
  <c r="AJ1946" i="1" s="1"/>
  <c r="AC2155" i="1"/>
  <c r="AJ2155" i="1" s="1"/>
  <c r="AC2572" i="1"/>
  <c r="AJ2572" i="1" s="1"/>
  <c r="AC571" i="1"/>
  <c r="AJ571" i="1" s="1"/>
  <c r="AC1819" i="1"/>
  <c r="AJ1819" i="1" s="1"/>
  <c r="AC3373" i="1"/>
  <c r="AJ3373" i="1" s="1"/>
  <c r="AC102" i="1"/>
  <c r="AJ102" i="1" s="1"/>
  <c r="AC3290" i="1"/>
  <c r="AJ3290" i="1" s="1"/>
  <c r="AC4602" i="1"/>
  <c r="AJ4602" i="1" s="1"/>
  <c r="AC1297" i="1"/>
  <c r="AJ1297" i="1" s="1"/>
  <c r="AC1196" i="1"/>
  <c r="AJ1196" i="1" s="1"/>
  <c r="AC2462" i="1"/>
  <c r="AJ2462" i="1" s="1"/>
  <c r="AC2757" i="1"/>
  <c r="AJ2757" i="1" s="1"/>
  <c r="AC1891" i="1"/>
  <c r="AJ1891" i="1" s="1"/>
  <c r="AC4150" i="1"/>
  <c r="AJ4150" i="1" s="1"/>
  <c r="AC3695" i="1"/>
  <c r="AJ3695" i="1" s="1"/>
  <c r="AC2565" i="1"/>
  <c r="AJ2565" i="1" s="1"/>
  <c r="AC954" i="1"/>
  <c r="AJ954" i="1" s="1"/>
  <c r="AC1005" i="1"/>
  <c r="AJ1005" i="1" s="1"/>
  <c r="AC1105" i="1"/>
  <c r="AJ1105" i="1" s="1"/>
  <c r="AC1552" i="1"/>
  <c r="AJ1552" i="1" s="1"/>
  <c r="AC1927" i="1"/>
  <c r="AJ1927" i="1" s="1"/>
  <c r="AC1571" i="1"/>
  <c r="AJ1571" i="1" s="1"/>
  <c r="AC2841" i="1"/>
  <c r="AJ2841" i="1" s="1"/>
  <c r="AC3929" i="1"/>
  <c r="AJ3929" i="1" s="1"/>
  <c r="AC3151" i="1"/>
  <c r="AJ3151" i="1" s="1"/>
  <c r="AC4046" i="1"/>
  <c r="AJ4046" i="1" s="1"/>
  <c r="AC1729" i="1"/>
  <c r="AJ1729" i="1" s="1"/>
  <c r="AC2022" i="1"/>
  <c r="AJ2022" i="1" s="1"/>
  <c r="AC1732" i="1"/>
  <c r="AJ1732" i="1" s="1"/>
  <c r="AC214" i="1"/>
  <c r="AJ214" i="1" s="1"/>
  <c r="AC321" i="1"/>
  <c r="AJ321" i="1" s="1"/>
  <c r="AC558" i="1"/>
  <c r="AJ558" i="1" s="1"/>
  <c r="AC753" i="1"/>
  <c r="AJ753" i="1" s="1"/>
  <c r="AC550" i="1"/>
  <c r="AJ550" i="1" s="1"/>
  <c r="AC3688" i="1"/>
  <c r="AJ3688" i="1" s="1"/>
  <c r="AC4542" i="1"/>
  <c r="AJ4542" i="1" s="1"/>
  <c r="AC2122" i="1"/>
  <c r="AJ2122" i="1" s="1"/>
  <c r="AC4248" i="1"/>
  <c r="AJ4248" i="1" s="1"/>
  <c r="AC3815" i="1"/>
  <c r="AJ3815" i="1" s="1"/>
  <c r="AC1381" i="1"/>
  <c r="AJ1381" i="1" s="1"/>
  <c r="AC2891" i="1"/>
  <c r="AJ2891" i="1" s="1"/>
  <c r="AC3519" i="1"/>
  <c r="AJ3519" i="1" s="1"/>
  <c r="AC4693" i="1"/>
  <c r="AJ4693" i="1" s="1"/>
  <c r="AC4970" i="1"/>
  <c r="AJ4970" i="1" s="1"/>
  <c r="AC2894" i="1"/>
  <c r="AJ2894" i="1" s="1"/>
  <c r="AC4638" i="1"/>
  <c r="AJ4638" i="1" s="1"/>
  <c r="AC4485" i="1"/>
  <c r="AJ4485" i="1" s="1"/>
  <c r="AC1859" i="1"/>
  <c r="AJ1859" i="1" s="1"/>
  <c r="AC3139" i="1"/>
  <c r="AJ3139" i="1" s="1"/>
  <c r="AC3225" i="1"/>
  <c r="AJ3225" i="1" s="1"/>
  <c r="AC1854" i="1"/>
  <c r="AJ1854" i="1" s="1"/>
  <c r="AC3026" i="1"/>
  <c r="AJ3026" i="1" s="1"/>
  <c r="AC33" i="1"/>
  <c r="AJ33" i="1" s="1"/>
  <c r="AC420" i="1"/>
  <c r="AJ420" i="1" s="1"/>
  <c r="AC1117" i="1"/>
  <c r="AJ1117" i="1" s="1"/>
  <c r="AC1438" i="1"/>
  <c r="AJ1438" i="1" s="1"/>
  <c r="AC746" i="1"/>
  <c r="AJ746" i="1" s="1"/>
  <c r="AC3984" i="1"/>
  <c r="AJ3984" i="1" s="1"/>
  <c r="AC4087" i="1"/>
  <c r="AJ4087" i="1" s="1"/>
  <c r="AC4153" i="1"/>
  <c r="AJ4153" i="1" s="1"/>
  <c r="AC1912" i="1"/>
  <c r="AJ1912" i="1" s="1"/>
  <c r="AC1163" i="1"/>
  <c r="AJ1163" i="1" s="1"/>
  <c r="AC896" i="1"/>
  <c r="AJ896" i="1" s="1"/>
  <c r="AC1756" i="1"/>
  <c r="AJ1756" i="1" s="1"/>
  <c r="AC148" i="1"/>
  <c r="AJ148" i="1" s="1"/>
  <c r="AC365" i="1"/>
  <c r="AJ365" i="1" s="1"/>
  <c r="AC693" i="1"/>
  <c r="AJ693" i="1" s="1"/>
  <c r="AC355" i="1"/>
  <c r="AJ355" i="1" s="1"/>
  <c r="AC3622" i="1"/>
  <c r="AJ3622" i="1" s="1"/>
  <c r="AC3816" i="1"/>
  <c r="AJ3816" i="1" s="1"/>
  <c r="AC1148" i="1"/>
  <c r="AJ1148" i="1" s="1"/>
  <c r="AC2537" i="1"/>
  <c r="AJ2537" i="1" s="1"/>
  <c r="AC3439" i="1"/>
  <c r="AJ3439" i="1" s="1"/>
  <c r="AC3843" i="1"/>
  <c r="AJ3843" i="1" s="1"/>
  <c r="AC4513" i="1"/>
  <c r="AJ4513" i="1" s="1"/>
  <c r="AC1387" i="1"/>
  <c r="AJ1387" i="1" s="1"/>
  <c r="AC3298" i="1"/>
  <c r="AJ3298" i="1" s="1"/>
  <c r="AC3784" i="1"/>
  <c r="AJ3784" i="1" s="1"/>
  <c r="AC4915" i="1"/>
  <c r="AJ4915" i="1" s="1"/>
  <c r="AC2817" i="1"/>
  <c r="AJ2817" i="1" s="1"/>
  <c r="AC3142" i="1"/>
  <c r="AJ3142" i="1" s="1"/>
  <c r="AC1703" i="1"/>
  <c r="AJ1703" i="1" s="1"/>
  <c r="AC2370" i="1"/>
  <c r="AJ2370" i="1" s="1"/>
  <c r="AC156" i="1"/>
  <c r="AJ156" i="1" s="1"/>
  <c r="AC671" i="1"/>
  <c r="AJ671" i="1" s="1"/>
  <c r="AC1031" i="1"/>
  <c r="AJ1031" i="1" s="1"/>
  <c r="AC1538" i="1"/>
  <c r="AJ1538" i="1" s="1"/>
  <c r="AC1099" i="1"/>
  <c r="AJ1099" i="1" s="1"/>
  <c r="AC2643" i="1"/>
  <c r="AJ2643" i="1" s="1"/>
  <c r="AC1692" i="1"/>
  <c r="AJ1692" i="1" s="1"/>
  <c r="AC2442" i="1"/>
  <c r="AJ2442" i="1" s="1"/>
  <c r="AC3010" i="1"/>
  <c r="AJ3010" i="1" s="1"/>
  <c r="AC1458" i="1"/>
  <c r="AJ1458" i="1" s="1"/>
  <c r="AC1582" i="1"/>
  <c r="AJ1582" i="1" s="1"/>
  <c r="AC2056" i="1"/>
  <c r="AJ2056" i="1" s="1"/>
  <c r="AC94" i="1"/>
  <c r="AJ94" i="1" s="1"/>
  <c r="AC531" i="1"/>
  <c r="AJ531" i="1" s="1"/>
  <c r="AC890" i="1"/>
  <c r="AJ890" i="1" s="1"/>
  <c r="AC1000" i="1"/>
  <c r="AJ1000" i="1" s="1"/>
  <c r="AC129" i="1"/>
  <c r="AJ129" i="1" s="1"/>
  <c r="AC2945" i="1"/>
  <c r="AJ2945" i="1" s="1"/>
  <c r="AC4657" i="1"/>
  <c r="AJ4657" i="1" s="1"/>
  <c r="AC4880" i="1"/>
  <c r="AJ4880" i="1" s="1"/>
  <c r="AC2975" i="1"/>
  <c r="AJ2975" i="1" s="1"/>
  <c r="AC3814" i="1"/>
  <c r="AJ3814" i="1" s="1"/>
  <c r="AC4564" i="1"/>
  <c r="AJ4564" i="1" s="1"/>
  <c r="AC2922" i="1"/>
  <c r="AJ2922" i="1" s="1"/>
  <c r="AC3581" i="1"/>
  <c r="AJ3581" i="1" s="1"/>
  <c r="AC4328" i="1"/>
  <c r="AJ4328" i="1" s="1"/>
  <c r="AC1403" i="1"/>
  <c r="AJ1403" i="1" s="1"/>
  <c r="AC3261" i="1"/>
  <c r="AJ3261" i="1" s="1"/>
  <c r="AC3652" i="1"/>
  <c r="AJ3652" i="1" s="1"/>
  <c r="AC4734" i="1"/>
  <c r="AJ4734" i="1" s="1"/>
  <c r="AC2381" i="1"/>
  <c r="AJ2381" i="1" s="1"/>
  <c r="AC2209" i="1"/>
  <c r="AJ2209" i="1" s="1"/>
  <c r="AC357" i="1"/>
  <c r="AJ357" i="1" s="1"/>
  <c r="AC508" i="1"/>
  <c r="AJ508" i="1" s="1"/>
  <c r="AC850" i="1"/>
  <c r="AJ850" i="1" s="1"/>
  <c r="AC1289" i="1"/>
  <c r="AJ1289" i="1" s="1"/>
  <c r="AC1635" i="1"/>
  <c r="AJ1635" i="1" s="1"/>
  <c r="AC1213" i="1"/>
  <c r="AJ1213" i="1" s="1"/>
  <c r="AC3180" i="1"/>
  <c r="AJ3180" i="1" s="1"/>
  <c r="AC4028" i="1"/>
  <c r="AJ4028" i="1" s="1"/>
  <c r="AC3406" i="1"/>
  <c r="AJ3406" i="1" s="1"/>
  <c r="AC4414" i="1"/>
  <c r="AJ4414" i="1" s="1"/>
  <c r="AC1533" i="1"/>
  <c r="AJ1533" i="1" s="1"/>
  <c r="AC1601" i="1"/>
  <c r="AJ1601" i="1" s="1"/>
  <c r="AC1983" i="1"/>
  <c r="AJ1983" i="1" s="1"/>
  <c r="AC407" i="1"/>
  <c r="AJ407" i="1" s="1"/>
  <c r="AC915" i="1"/>
  <c r="AJ915" i="1" s="1"/>
  <c r="AC1087" i="1"/>
  <c r="AJ1087" i="1" s="1"/>
  <c r="AC1243" i="1"/>
  <c r="AJ1243" i="1" s="1"/>
  <c r="AC1353" i="1"/>
  <c r="AJ1353" i="1" s="1"/>
  <c r="AC3032" i="1"/>
  <c r="AJ3032" i="1" s="1"/>
  <c r="AC3255" i="1"/>
  <c r="AJ3255" i="1" s="1"/>
  <c r="AC831" i="1"/>
  <c r="AJ831" i="1" s="1"/>
  <c r="AC3018" i="1"/>
  <c r="AJ3018" i="1" s="1"/>
  <c r="AC3177" i="1"/>
  <c r="AJ3177" i="1" s="1"/>
  <c r="AC4089" i="1"/>
  <c r="AJ4089" i="1" s="1"/>
  <c r="AC4704" i="1"/>
  <c r="AJ4704" i="1" s="1"/>
  <c r="AC2603" i="1"/>
  <c r="AJ2603" i="1" s="1"/>
  <c r="AC3335" i="1"/>
  <c r="AJ3335" i="1" s="1"/>
  <c r="AC3819" i="1"/>
  <c r="AJ3819" i="1" s="1"/>
  <c r="AC957" i="1"/>
  <c r="AJ957" i="1" s="1"/>
  <c r="AC2876" i="1"/>
  <c r="AJ2876" i="1" s="1"/>
  <c r="AC3447" i="1"/>
  <c r="AJ3447" i="1" s="1"/>
  <c r="AC3970" i="1"/>
  <c r="AJ3970" i="1" s="1"/>
  <c r="AC4626" i="1"/>
  <c r="AJ4626" i="1" s="1"/>
  <c r="AC4080" i="1"/>
  <c r="AJ4080" i="1" s="1"/>
  <c r="AC515" i="1"/>
  <c r="AJ515" i="1" s="1"/>
  <c r="AC432" i="1"/>
  <c r="AJ432" i="1" s="1"/>
  <c r="AC819" i="1"/>
  <c r="AJ819" i="1" s="1"/>
  <c r="AC1561" i="1"/>
  <c r="AJ1561" i="1" s="1"/>
  <c r="AC1537" i="1"/>
  <c r="AJ1537" i="1" s="1"/>
  <c r="AC804" i="1"/>
  <c r="AJ804" i="1" s="1"/>
  <c r="AC2974" i="1"/>
  <c r="AJ2974" i="1" s="1"/>
  <c r="AC1815" i="1"/>
  <c r="AJ1815" i="1" s="1"/>
  <c r="AC2526" i="1"/>
  <c r="AJ2526" i="1" s="1"/>
  <c r="AC3084" i="1"/>
  <c r="AJ3084" i="1" s="1"/>
  <c r="AC1532" i="1"/>
  <c r="AJ1532" i="1" s="1"/>
  <c r="AC1299" i="1"/>
  <c r="AJ1299" i="1" s="1"/>
  <c r="AC1716" i="1"/>
  <c r="AJ1716" i="1" s="1"/>
  <c r="AC93" i="1"/>
  <c r="AJ93" i="1" s="1"/>
  <c r="AC3726" i="1"/>
  <c r="AJ3726" i="1" s="1"/>
  <c r="AC756" i="1"/>
  <c r="AJ756" i="1" s="1"/>
  <c r="AC2395" i="1"/>
  <c r="AJ2395" i="1" s="1"/>
  <c r="AC4478" i="1"/>
  <c r="AJ4478" i="1" s="1"/>
  <c r="AC697" i="1"/>
  <c r="AJ697" i="1" s="1"/>
  <c r="AC141" i="1"/>
  <c r="AJ141" i="1" s="1"/>
  <c r="AC2168" i="1"/>
  <c r="AJ2168" i="1" s="1"/>
  <c r="AC3415" i="1"/>
  <c r="AJ3415" i="1" s="1"/>
  <c r="AC1420" i="1"/>
  <c r="AJ1420" i="1" s="1"/>
  <c r="AC3389" i="1"/>
  <c r="AJ3389" i="1" s="1"/>
  <c r="AC300" i="1"/>
  <c r="AJ300" i="1" s="1"/>
  <c r="AC2243" i="1"/>
  <c r="AJ2243" i="1" s="1"/>
  <c r="AC4162" i="1"/>
  <c r="AJ4162" i="1" s="1"/>
  <c r="AC2231" i="1"/>
  <c r="AJ2231" i="1" s="1"/>
  <c r="AC4024" i="1"/>
  <c r="AJ4024" i="1" s="1"/>
  <c r="AC807" i="1"/>
  <c r="AJ807" i="1" s="1"/>
  <c r="AC628" i="1"/>
  <c r="AJ628" i="1" s="1"/>
  <c r="AC1001" i="1"/>
  <c r="AJ1001" i="1" s="1"/>
  <c r="AC1346" i="1"/>
  <c r="AJ1346" i="1" s="1"/>
  <c r="AC1668" i="1"/>
  <c r="AJ1668" i="1" s="1"/>
  <c r="AC1181" i="1"/>
  <c r="AJ1181" i="1" s="1"/>
  <c r="AC4124" i="1"/>
  <c r="AJ4124" i="1" s="1"/>
  <c r="AC4691" i="1"/>
  <c r="AJ4691" i="1" s="1"/>
  <c r="AC4038" i="1"/>
  <c r="AJ4038" i="1" s="1"/>
  <c r="AC4886" i="1"/>
  <c r="AJ4886" i="1" s="1"/>
  <c r="AC1759" i="1"/>
  <c r="AJ1759" i="1" s="1"/>
  <c r="AC1731" i="1"/>
  <c r="AJ1731" i="1" s="1"/>
  <c r="AC1649" i="1"/>
  <c r="AJ1649" i="1" s="1"/>
  <c r="AC4604" i="1"/>
  <c r="AJ4604" i="1" s="1"/>
  <c r="AC18" i="1"/>
  <c r="AJ18" i="1" s="1"/>
  <c r="AC334" i="1"/>
  <c r="AJ334" i="1" s="1"/>
  <c r="AC511" i="1"/>
  <c r="AJ511" i="1" s="1"/>
  <c r="AC3616" i="1"/>
  <c r="AJ3616" i="1" s="1"/>
  <c r="AC4284" i="1"/>
  <c r="AJ4284" i="1" s="1"/>
  <c r="AC1874" i="1"/>
  <c r="AJ1874" i="1" s="1"/>
  <c r="AC3932" i="1"/>
  <c r="AJ3932" i="1" s="1"/>
  <c r="AC3728" i="1"/>
  <c r="AJ3728" i="1" s="1"/>
  <c r="AC1212" i="1"/>
  <c r="AJ1212" i="1" s="1"/>
  <c r="AC2819" i="1"/>
  <c r="AJ2819" i="1" s="1"/>
  <c r="AC3568" i="1"/>
  <c r="AJ3568" i="1" s="1"/>
  <c r="AC4401" i="1"/>
  <c r="AJ4401" i="1" s="1"/>
  <c r="AC4986" i="1"/>
  <c r="AJ4986" i="1" s="1"/>
  <c r="AC2579" i="1"/>
  <c r="AJ2579" i="1" s="1"/>
  <c r="AC4245" i="1"/>
  <c r="AJ4245" i="1" s="1"/>
  <c r="AC4174" i="1"/>
  <c r="AJ4174" i="1" s="1"/>
  <c r="AC1646" i="1"/>
  <c r="AJ1646" i="1" s="1"/>
  <c r="AC3223" i="1"/>
  <c r="AJ3223" i="1" s="1"/>
  <c r="AC3050" i="1"/>
  <c r="AJ3050" i="1" s="1"/>
  <c r="AC1763" i="1"/>
  <c r="AJ1763" i="1" s="1"/>
  <c r="AC2607" i="1"/>
  <c r="AJ2607" i="1" s="1"/>
  <c r="AC396" i="1"/>
  <c r="AJ396" i="1" s="1"/>
  <c r="AC292" i="1"/>
  <c r="AJ292" i="1" s="1"/>
  <c r="AC820" i="1"/>
  <c r="AJ820" i="1" s="1"/>
  <c r="AC1221" i="1"/>
  <c r="AJ1221" i="1" s="1"/>
  <c r="AC608" i="1"/>
  <c r="AJ608" i="1" s="1"/>
  <c r="AC4314" i="1"/>
  <c r="AJ4314" i="1" s="1"/>
  <c r="AC3993" i="1"/>
  <c r="AJ3993" i="1" s="1"/>
  <c r="AC4688" i="1"/>
  <c r="AJ4688" i="1" s="1"/>
  <c r="AC2669" i="1"/>
  <c r="AJ2669" i="1" s="1"/>
  <c r="AC944" i="1"/>
  <c r="AJ944" i="1" s="1"/>
  <c r="AC744" i="1"/>
  <c r="AJ744" i="1" s="1"/>
  <c r="AC1611" i="1"/>
  <c r="AJ1611" i="1" s="1"/>
  <c r="AC4442" i="1"/>
  <c r="AJ4442" i="1" s="1"/>
  <c r="AC191" i="1"/>
  <c r="AJ191" i="1" s="1"/>
  <c r="AC496" i="1"/>
  <c r="AJ496" i="1" s="1"/>
  <c r="AC356" i="1"/>
  <c r="AJ356" i="1" s="1"/>
  <c r="AC3635" i="1"/>
  <c r="AJ3635" i="1" s="1"/>
  <c r="AC3795" i="1"/>
  <c r="AJ3795" i="1" s="1"/>
  <c r="AC4909" i="1"/>
  <c r="AJ4909" i="1" s="1"/>
  <c r="AC2212" i="1"/>
  <c r="AJ2212" i="1" s="1"/>
  <c r="AC3075" i="1"/>
  <c r="AJ3075" i="1" s="1"/>
  <c r="AC3691" i="1"/>
  <c r="AJ3691" i="1" s="1"/>
  <c r="AC4503" i="1"/>
  <c r="AJ4503" i="1" s="1"/>
  <c r="AC1241" i="1"/>
  <c r="AJ1241" i="1" s="1"/>
  <c r="AC3063" i="1"/>
  <c r="AJ3063" i="1" s="1"/>
  <c r="AC3719" i="1"/>
  <c r="AJ3719" i="1" s="1"/>
  <c r="AC4619" i="1"/>
  <c r="AJ4619" i="1" s="1"/>
  <c r="AC2592" i="1"/>
  <c r="AJ2592" i="1" s="1"/>
  <c r="AC2920" i="1"/>
  <c r="AJ2920" i="1" s="1"/>
  <c r="AC1336" i="1"/>
  <c r="AJ1336" i="1" s="1"/>
  <c r="AC2371" i="1"/>
  <c r="AJ2371" i="1" s="1"/>
  <c r="AC330" i="1"/>
  <c r="AJ330" i="1" s="1"/>
  <c r="AC499" i="1"/>
  <c r="AJ499" i="1" s="1"/>
  <c r="AC847" i="1"/>
  <c r="AJ847" i="1" s="1"/>
  <c r="AC1437" i="1"/>
  <c r="AJ1437" i="1" s="1"/>
  <c r="AC887" i="1"/>
  <c r="AJ887" i="1" s="1"/>
  <c r="AC3578" i="1"/>
  <c r="AJ3578" i="1" s="1"/>
  <c r="AC1913" i="1"/>
  <c r="AJ1913" i="1" s="1"/>
  <c r="AC3120" i="1"/>
  <c r="AJ3120" i="1" s="1"/>
  <c r="AC4003" i="1"/>
  <c r="AJ4003" i="1" s="1"/>
  <c r="AC1304" i="1"/>
  <c r="AJ1304" i="1" s="1"/>
  <c r="AC1422" i="1"/>
  <c r="AJ1422" i="1" s="1"/>
  <c r="AC1421" i="1"/>
  <c r="AJ1421" i="1" s="1"/>
  <c r="AC152" i="1"/>
  <c r="AJ152" i="1" s="1"/>
  <c r="AC305" i="1"/>
  <c r="AJ305" i="1" s="1"/>
  <c r="AC652" i="1"/>
  <c r="AJ652" i="1" s="1"/>
  <c r="AC822" i="1"/>
  <c r="AJ822" i="1" s="1"/>
  <c r="AC63" i="1"/>
  <c r="AJ63" i="1" s="1"/>
  <c r="AC2626" i="1"/>
  <c r="AJ2626" i="1" s="1"/>
  <c r="AC4680" i="1"/>
  <c r="AJ4680" i="1" s="1"/>
  <c r="AC4782" i="1"/>
  <c r="AJ4782" i="1" s="1"/>
  <c r="AC2727" i="1"/>
  <c r="AJ2727" i="1" s="1"/>
  <c r="AC3623" i="1"/>
  <c r="AJ3623" i="1" s="1"/>
  <c r="AC4663" i="1"/>
  <c r="AJ4663" i="1" s="1"/>
  <c r="AC2685" i="1"/>
  <c r="AJ2685" i="1" s="1"/>
  <c r="AC3441" i="1"/>
  <c r="AJ3441" i="1" s="1"/>
  <c r="AC4216" i="1"/>
  <c r="AJ4216" i="1" s="1"/>
  <c r="AC1177" i="1"/>
  <c r="AJ1177" i="1" s="1"/>
  <c r="AC2829" i="1"/>
  <c r="AJ2829" i="1" s="1"/>
  <c r="AC3263" i="1"/>
  <c r="AJ3263" i="1" s="1"/>
  <c r="AC4463" i="1"/>
  <c r="AJ4463" i="1" s="1"/>
  <c r="AC4674" i="1"/>
  <c r="AJ4674" i="1" s="1"/>
  <c r="AC1865" i="1"/>
  <c r="AJ1865" i="1" s="1"/>
  <c r="AC155" i="1"/>
  <c r="AJ155" i="1" s="1"/>
  <c r="AC195" i="1"/>
  <c r="AJ195" i="1" s="1"/>
  <c r="AC614" i="1"/>
  <c r="AJ614" i="1" s="1"/>
  <c r="AC1067" i="1"/>
  <c r="AJ1067" i="1" s="1"/>
  <c r="AC1481" i="1"/>
  <c r="AJ1481" i="1" s="1"/>
  <c r="AC911" i="1"/>
  <c r="AJ911" i="1" s="1"/>
  <c r="AC4047" i="1"/>
  <c r="AJ4047" i="1" s="1"/>
  <c r="AC4671" i="1"/>
  <c r="AJ4671" i="1" s="1"/>
  <c r="AC4298" i="1"/>
  <c r="AJ4298" i="1" s="1"/>
  <c r="AC1023" i="1"/>
  <c r="AJ1023" i="1" s="1"/>
  <c r="AC1325" i="1"/>
  <c r="AJ1325" i="1" s="1"/>
  <c r="AC1345" i="1"/>
  <c r="AJ1345" i="1" s="1"/>
  <c r="AC1752" i="1"/>
  <c r="AJ1752" i="1" s="1"/>
  <c r="AC100" i="1"/>
  <c r="AJ100" i="1" s="1"/>
  <c r="AC813" i="1"/>
  <c r="AJ813" i="1" s="1"/>
  <c r="AC1024" i="1"/>
  <c r="AJ1024" i="1" s="1"/>
  <c r="AC977" i="1"/>
  <c r="AJ977" i="1" s="1"/>
  <c r="AC1333" i="1"/>
  <c r="AJ1333" i="1" s="1"/>
  <c r="AC2734" i="1"/>
  <c r="AJ2734" i="1" s="1"/>
  <c r="AC3127" i="1"/>
  <c r="AJ3127" i="1" s="1"/>
  <c r="AC4933" i="1"/>
  <c r="AJ4933" i="1" s="1"/>
  <c r="AC2763" i="1"/>
  <c r="AJ2763" i="1" s="1"/>
  <c r="AC2924" i="1"/>
  <c r="AJ2924" i="1" s="1"/>
  <c r="AC3805" i="1"/>
  <c r="AJ3805" i="1" s="1"/>
  <c r="AC4833" i="1"/>
  <c r="AJ4833" i="1" s="1"/>
  <c r="AC2310" i="1"/>
  <c r="AJ2310" i="1" s="1"/>
  <c r="AC3045" i="1"/>
  <c r="AJ3045" i="1" s="1"/>
  <c r="AC3546" i="1"/>
  <c r="AJ3546" i="1" s="1"/>
  <c r="AC805" i="1"/>
  <c r="AJ805" i="1" s="1"/>
  <c r="AC2714" i="1"/>
  <c r="AJ2714" i="1" s="1"/>
  <c r="AC3108" i="1"/>
  <c r="AJ3108" i="1" s="1"/>
  <c r="AC4204" i="1"/>
  <c r="AJ4204" i="1" s="1"/>
  <c r="AC4397" i="1"/>
  <c r="AJ4397" i="1" s="1"/>
  <c r="AC2192" i="1"/>
  <c r="AJ2192" i="1" s="1"/>
  <c r="AC4486" i="1"/>
  <c r="AJ4486" i="1" s="1"/>
  <c r="AC281" i="1"/>
  <c r="AJ281" i="1" s="1"/>
  <c r="AC689" i="1"/>
  <c r="AJ689" i="1" s="1"/>
  <c r="AC1282" i="1"/>
  <c r="AJ1282" i="1" s="1"/>
  <c r="AC1317" i="1"/>
  <c r="AJ1317" i="1" s="1"/>
  <c r="AC622" i="1"/>
  <c r="AJ622" i="1" s="1"/>
  <c r="AC3699" i="1"/>
  <c r="AJ3699" i="1" s="1"/>
  <c r="AC2288" i="1"/>
  <c r="AJ2288" i="1" s="1"/>
  <c r="AC3351" i="1"/>
  <c r="AJ3351" i="1" s="1"/>
  <c r="AC4029" i="1"/>
  <c r="AJ4029" i="1" s="1"/>
  <c r="AC1266" i="1"/>
  <c r="AJ1266" i="1" s="1"/>
  <c r="AC1047" i="1"/>
  <c r="AJ1047" i="1" s="1"/>
  <c r="AC1472" i="1"/>
  <c r="AJ1472" i="1" s="1"/>
  <c r="AC4074" i="1"/>
  <c r="AJ4074" i="1" s="1"/>
  <c r="AC4897" i="1"/>
  <c r="AJ4897" i="1" s="1"/>
  <c r="AC1406" i="1"/>
  <c r="AJ1406" i="1" s="1"/>
  <c r="AC2805" i="1"/>
  <c r="AJ2805" i="1" s="1"/>
  <c r="AC4620" i="1"/>
  <c r="AJ4620" i="1" s="1"/>
  <c r="AC1014" i="1"/>
  <c r="AJ1014" i="1" s="1"/>
  <c r="AC494" i="1"/>
  <c r="AJ494" i="1" s="1"/>
  <c r="AC2426" i="1"/>
  <c r="AJ2426" i="1" s="1"/>
  <c r="AC4690" i="1"/>
  <c r="AJ4690" i="1" s="1"/>
  <c r="AC1495" i="1"/>
  <c r="AJ1495" i="1" s="1"/>
  <c r="AC4181" i="1"/>
  <c r="AJ4181" i="1" s="1"/>
  <c r="AC312" i="1"/>
  <c r="AJ312" i="1" s="1"/>
  <c r="AC2824" i="1"/>
  <c r="AJ2824" i="1" s="1"/>
  <c r="AC4948" i="1"/>
  <c r="AJ4948" i="1" s="1"/>
  <c r="AC2296" i="1"/>
  <c r="AJ2296" i="1" s="1"/>
  <c r="AC3951" i="1"/>
  <c r="AJ3951" i="1" s="1"/>
  <c r="AC414" i="1"/>
  <c r="AJ414" i="1" s="1"/>
  <c r="AC450" i="1"/>
  <c r="AJ450" i="1" s="1"/>
  <c r="AC761" i="1"/>
  <c r="AJ761" i="1" s="1"/>
  <c r="AC1075" i="1"/>
  <c r="AJ1075" i="1" s="1"/>
  <c r="AC1515" i="1"/>
  <c r="AJ1515" i="1" s="1"/>
  <c r="AC1107" i="1"/>
  <c r="AJ1107" i="1" s="1"/>
  <c r="AC2740" i="1"/>
  <c r="AJ2740" i="1" s="1"/>
  <c r="AC1253" i="1"/>
  <c r="AJ1253" i="1" s="1"/>
  <c r="AC2162" i="1"/>
  <c r="AJ2162" i="1" s="1"/>
  <c r="AC2525" i="1"/>
  <c r="AJ2525" i="1" s="1"/>
  <c r="AC1629" i="1"/>
  <c r="AJ1629" i="1" s="1"/>
  <c r="AC1396" i="1"/>
  <c r="AJ1396" i="1" s="1"/>
  <c r="AC1536" i="1"/>
  <c r="AJ1536" i="1" s="1"/>
  <c r="AC3655" i="1"/>
  <c r="AJ3655" i="1" s="1"/>
  <c r="AC4868" i="1"/>
  <c r="AJ4868" i="1" s="1"/>
  <c r="AC17" i="1"/>
  <c r="AJ17" i="1" s="1"/>
  <c r="AC347" i="1"/>
  <c r="AJ347" i="1" s="1"/>
  <c r="AC3467" i="1"/>
  <c r="AJ3467" i="1" s="1"/>
  <c r="AC3779" i="1"/>
  <c r="AJ3779" i="1" s="1"/>
  <c r="AC1728" i="1"/>
  <c r="AJ1728" i="1" s="1"/>
  <c r="AC3661" i="1"/>
  <c r="AJ3661" i="1" s="1"/>
  <c r="AC3735" i="1"/>
  <c r="AJ3735" i="1" s="1"/>
  <c r="AC4855" i="1"/>
  <c r="AJ4855" i="1" s="1"/>
  <c r="AC2677" i="1"/>
  <c r="AJ2677" i="1" s="1"/>
  <c r="AC3435" i="1"/>
  <c r="AJ3435" i="1" s="1"/>
  <c r="AC4452" i="1"/>
  <c r="AJ4452" i="1" s="1"/>
  <c r="AC4815" i="1"/>
  <c r="AJ4815" i="1" s="1"/>
  <c r="AC2181" i="1"/>
  <c r="AJ2181" i="1" s="1"/>
  <c r="AC4137" i="1"/>
  <c r="AJ4137" i="1" s="1"/>
  <c r="AC4278" i="1"/>
  <c r="AJ4278" i="1" s="1"/>
  <c r="AC4813" i="1"/>
  <c r="AJ4813" i="1" s="1"/>
  <c r="AC2739" i="1"/>
  <c r="AJ2739" i="1" s="1"/>
  <c r="AC3216" i="1"/>
  <c r="AJ3216" i="1" s="1"/>
  <c r="AC1489" i="1"/>
  <c r="AJ1489" i="1" s="1"/>
  <c r="AC1980" i="1"/>
  <c r="AJ1980" i="1" s="1"/>
  <c r="AC3873" i="1"/>
  <c r="AJ3873" i="1" s="1"/>
  <c r="AC158" i="1"/>
  <c r="AJ158" i="1" s="1"/>
  <c r="AC623" i="1"/>
  <c r="AJ623" i="1" s="1"/>
  <c r="AC1037" i="1"/>
  <c r="AJ1037" i="1" s="1"/>
  <c r="AC279" i="1"/>
  <c r="AJ279" i="1" s="1"/>
  <c r="AC1921" i="1"/>
  <c r="AJ1921" i="1" s="1"/>
  <c r="AC2091" i="1"/>
  <c r="AJ2091" i="1" s="1"/>
  <c r="AC1461" i="1"/>
  <c r="AJ1461" i="1" s="1"/>
  <c r="AC3639" i="1"/>
  <c r="AJ3639" i="1" s="1"/>
  <c r="AC755" i="1"/>
  <c r="AJ755" i="1" s="1"/>
  <c r="AC600" i="1"/>
  <c r="AJ600" i="1" s="1"/>
  <c r="AC1385" i="1"/>
  <c r="AJ1385" i="1" s="1"/>
  <c r="AC3594" i="1"/>
  <c r="AJ3594" i="1" s="1"/>
  <c r="AC4685" i="1"/>
  <c r="AJ4685" i="1" s="1"/>
  <c r="AC358" i="1"/>
  <c r="AJ358" i="1" s="1"/>
  <c r="AC284" i="1"/>
  <c r="AJ284" i="1" s="1"/>
  <c r="AC3281" i="1"/>
  <c r="AJ3281" i="1" s="1"/>
  <c r="AC3584" i="1"/>
  <c r="AJ3584" i="1" s="1"/>
  <c r="AC4694" i="1"/>
  <c r="AJ4694" i="1" s="1"/>
  <c r="AC2375" i="1"/>
  <c r="AJ2375" i="1" s="1"/>
  <c r="AC2968" i="1"/>
  <c r="AJ2968" i="1" s="1"/>
  <c r="AC3409" i="1"/>
  <c r="AJ3409" i="1" s="1"/>
  <c r="AC3867" i="1"/>
  <c r="AJ3867" i="1" s="1"/>
  <c r="AC955" i="1"/>
  <c r="AJ955" i="1" s="1"/>
  <c r="AC2946" i="1"/>
  <c r="AJ2946" i="1" s="1"/>
  <c r="AC3390" i="1"/>
  <c r="AJ3390" i="1" s="1"/>
  <c r="AC4769" i="1"/>
  <c r="AJ4769" i="1" s="1"/>
  <c r="AC2444" i="1"/>
  <c r="AJ2444" i="1" s="1"/>
  <c r="AC2585" i="1"/>
  <c r="AJ2585" i="1" s="1"/>
  <c r="AC1171" i="1"/>
  <c r="AJ1171" i="1" s="1"/>
  <c r="AC2052" i="1"/>
  <c r="AJ2052" i="1" s="1"/>
  <c r="AC283" i="1"/>
  <c r="AJ283" i="1" s="1"/>
  <c r="AC423" i="1"/>
  <c r="AJ423" i="1" s="1"/>
  <c r="AC578" i="1"/>
  <c r="AJ578" i="1" s="1"/>
  <c r="AC1231" i="1"/>
  <c r="AJ1231" i="1" s="1"/>
  <c r="AC592" i="1"/>
  <c r="AJ592" i="1" s="1"/>
  <c r="AC4050" i="1"/>
  <c r="AJ4050" i="1" s="1"/>
  <c r="AC3997" i="1"/>
  <c r="AJ3997" i="1" s="1"/>
  <c r="AC4178" i="1"/>
  <c r="AJ4178" i="1" s="1"/>
  <c r="AC2010" i="1"/>
  <c r="AJ2010" i="1" s="1"/>
  <c r="AC1033" i="1"/>
  <c r="AJ1033" i="1" s="1"/>
  <c r="AC1124" i="1"/>
  <c r="AJ1124" i="1" s="1"/>
  <c r="AC1436" i="1"/>
  <c r="AJ1436" i="1" s="1"/>
  <c r="AC4411" i="1"/>
  <c r="AJ4411" i="1" s="1"/>
  <c r="AC143" i="1"/>
  <c r="AJ143" i="1" s="1"/>
  <c r="AC520" i="1"/>
  <c r="AJ520" i="1" s="1"/>
  <c r="AC650" i="1"/>
  <c r="AJ650" i="1" s="1"/>
  <c r="AC1095" i="1"/>
  <c r="AJ1095" i="1" s="1"/>
  <c r="AC2378" i="1"/>
  <c r="AJ2378" i="1" s="1"/>
  <c r="AC4448" i="1"/>
  <c r="AJ4448" i="1" s="1"/>
  <c r="AC4742" i="1"/>
  <c r="AJ4742" i="1" s="1"/>
  <c r="AC2271" i="1"/>
  <c r="AJ2271" i="1" s="1"/>
  <c r="AC3612" i="1"/>
  <c r="AJ3612" i="1" s="1"/>
  <c r="AC4525" i="1"/>
  <c r="AJ4525" i="1" s="1"/>
  <c r="AC2686" i="1"/>
  <c r="AJ2686" i="1" s="1"/>
  <c r="AC3319" i="1"/>
  <c r="AJ3319" i="1" s="1"/>
  <c r="AC3732" i="1"/>
  <c r="AJ3732" i="1" s="1"/>
  <c r="AC888" i="1"/>
  <c r="AJ888" i="1" s="1"/>
  <c r="AC2481" i="1"/>
  <c r="AJ2481" i="1" s="1"/>
  <c r="AC3049" i="1"/>
  <c r="AJ3049" i="1" s="1"/>
  <c r="AC4322" i="1"/>
  <c r="AJ4322" i="1" s="1"/>
  <c r="AC4431" i="1"/>
  <c r="AJ4431" i="1" s="1"/>
  <c r="AC1650" i="1"/>
  <c r="AJ1650" i="1" s="1"/>
  <c r="AC633" i="1"/>
  <c r="AJ633" i="1" s="1"/>
  <c r="AC124" i="1"/>
  <c r="AJ124" i="1" s="1"/>
  <c r="AC560" i="1"/>
  <c r="AJ560" i="1" s="1"/>
  <c r="AC812" i="1"/>
  <c r="AJ812" i="1" s="1"/>
  <c r="AC1332" i="1"/>
  <c r="AJ1332" i="1" s="1"/>
  <c r="AC844" i="1"/>
  <c r="AJ844" i="1" s="1"/>
  <c r="AC2473" i="1"/>
  <c r="AJ2473" i="1" s="1"/>
  <c r="AC1719" i="1"/>
  <c r="AJ1719" i="1" s="1"/>
  <c r="AC2502" i="1"/>
  <c r="AJ2502" i="1" s="1"/>
  <c r="AC2839" i="1"/>
  <c r="AJ2839" i="1" s="1"/>
  <c r="AC1103" i="1"/>
  <c r="AJ1103" i="1" s="1"/>
  <c r="AC1102" i="1"/>
  <c r="AJ1102" i="1" s="1"/>
  <c r="AC1473" i="1"/>
  <c r="AJ1473" i="1" s="1"/>
  <c r="AC115" i="1"/>
  <c r="AJ115" i="1" s="1"/>
  <c r="AC658" i="1"/>
  <c r="AJ658" i="1" s="1"/>
  <c r="AC707" i="1"/>
  <c r="AJ707" i="1" s="1"/>
  <c r="AC899" i="1"/>
  <c r="AJ899" i="1" s="1"/>
  <c r="AC2141" i="1"/>
  <c r="AJ2141" i="1" s="1"/>
  <c r="AC2440" i="1"/>
  <c r="AJ2440" i="1" s="1"/>
  <c r="AC2904" i="1"/>
  <c r="AJ2904" i="1" s="1"/>
  <c r="AC4582" i="1"/>
  <c r="AJ4582" i="1" s="1"/>
  <c r="AC4860" i="1"/>
  <c r="AJ4860" i="1" s="1"/>
  <c r="AC2803" i="1"/>
  <c r="AJ2803" i="1" s="1"/>
  <c r="AC3658" i="1"/>
  <c r="AJ3658" i="1" s="1"/>
  <c r="AC4524" i="1"/>
  <c r="AJ4524" i="1" s="1"/>
  <c r="AC2239" i="1"/>
  <c r="AJ2239" i="1" s="1"/>
  <c r="AC2754" i="1"/>
  <c r="AJ2754" i="1" s="1"/>
  <c r="AC3493" i="1"/>
  <c r="AJ3493" i="1" s="1"/>
  <c r="AC4870" i="1"/>
  <c r="AJ4870" i="1" s="1"/>
  <c r="AC2604" i="1"/>
  <c r="AJ2604" i="1" s="1"/>
  <c r="AC2872" i="1"/>
  <c r="AJ2872" i="1" s="1"/>
  <c r="AC3948" i="1"/>
  <c r="AJ3948" i="1" s="1"/>
  <c r="AC4260" i="1"/>
  <c r="AJ4260" i="1" s="1"/>
  <c r="AC1885" i="1"/>
  <c r="AJ1885" i="1" s="1"/>
  <c r="AC3008" i="1"/>
  <c r="AJ3008" i="1" s="1"/>
  <c r="AC81" i="1"/>
  <c r="AJ81" i="1" s="1"/>
  <c r="AC501" i="1"/>
  <c r="AJ501" i="1" s="1"/>
  <c r="AC1036" i="1"/>
  <c r="AJ1036" i="1" s="1"/>
  <c r="AC1174" i="1"/>
  <c r="AJ1174" i="1" s="1"/>
  <c r="AC544" i="1"/>
  <c r="AJ544" i="1" s="1"/>
  <c r="AC4052" i="1"/>
  <c r="AJ4052" i="1" s="1"/>
  <c r="AC4172" i="1"/>
  <c r="AJ4172" i="1" s="1"/>
  <c r="AC4141" i="1"/>
  <c r="AJ4141" i="1" s="1"/>
  <c r="AC2037" i="1"/>
  <c r="AJ2037" i="1" s="1"/>
  <c r="AC1078" i="1"/>
  <c r="AJ1078" i="1" s="1"/>
  <c r="AC916" i="1"/>
  <c r="AJ916" i="1" s="1"/>
  <c r="AC2343" i="1"/>
  <c r="AJ2343" i="1" s="1"/>
  <c r="AC1725" i="1"/>
  <c r="AJ1725" i="1" s="1"/>
  <c r="AC220" i="1"/>
  <c r="AJ220" i="1" s="1"/>
  <c r="AC2287" i="1"/>
  <c r="AJ2287" i="1" s="1"/>
  <c r="AC333" i="1"/>
  <c r="AJ333" i="1" s="1"/>
  <c r="AC2796" i="1"/>
  <c r="AJ2796" i="1" s="1"/>
  <c r="AC4310" i="1"/>
  <c r="AJ4310" i="1" s="1"/>
  <c r="AC373" i="1"/>
  <c r="AJ373" i="1" s="1"/>
  <c r="AC4482" i="1"/>
  <c r="AJ4482" i="1" s="1"/>
  <c r="AC992" i="1"/>
  <c r="AJ992" i="1" s="1"/>
  <c r="AC490" i="1"/>
  <c r="AJ490" i="1" s="1"/>
  <c r="AC1876" i="1"/>
  <c r="AJ1876" i="1" s="1"/>
  <c r="AC2106" i="1"/>
  <c r="AJ2106" i="1" s="1"/>
  <c r="AC3952" i="1"/>
  <c r="AJ3952" i="1" s="1"/>
  <c r="AC171" i="1"/>
  <c r="AJ171" i="1" s="1"/>
  <c r="AC317" i="1"/>
  <c r="AJ317" i="1" s="1"/>
  <c r="AC504" i="1"/>
  <c r="AJ504" i="1" s="1"/>
  <c r="AC983" i="1"/>
  <c r="AJ983" i="1" s="1"/>
  <c r="AC1319" i="1"/>
  <c r="AJ1319" i="1" s="1"/>
  <c r="AC841" i="1"/>
  <c r="AJ841" i="1" s="1"/>
  <c r="AC3680" i="1"/>
  <c r="AJ3680" i="1" s="1"/>
  <c r="AC1989" i="1"/>
  <c r="AJ1989" i="1" s="1"/>
  <c r="AC3167" i="1"/>
  <c r="AJ3167" i="1" s="1"/>
  <c r="AC3986" i="1"/>
  <c r="AJ3986" i="1" s="1"/>
  <c r="AC1418" i="1"/>
  <c r="AJ1418" i="1" s="1"/>
  <c r="AC1206" i="1"/>
  <c r="AJ1206" i="1" s="1"/>
  <c r="AC1307" i="1"/>
  <c r="AJ1307" i="1" s="1"/>
  <c r="AC1956" i="1"/>
  <c r="AJ1956" i="1" s="1"/>
  <c r="AC3220" i="1"/>
  <c r="AJ3220" i="1" s="1"/>
  <c r="AC3859" i="1"/>
  <c r="AJ3859" i="1" s="1"/>
  <c r="AC247" i="1"/>
  <c r="AJ247" i="1" s="1"/>
  <c r="AC3384" i="1"/>
  <c r="AJ3384" i="1" s="1"/>
  <c r="AC3812" i="1"/>
  <c r="AJ3812" i="1" s="1"/>
  <c r="AC1459" i="1"/>
  <c r="AJ1459" i="1" s="1"/>
  <c r="AC3689" i="1"/>
  <c r="AJ3689" i="1" s="1"/>
  <c r="AC3379" i="1"/>
  <c r="AJ3379" i="1" s="1"/>
  <c r="AC4718" i="1"/>
  <c r="AJ4718" i="1" s="1"/>
  <c r="AC2493" i="1"/>
  <c r="AJ2493" i="1" s="1"/>
  <c r="AC3115" i="1"/>
  <c r="AJ3115" i="1" s="1"/>
  <c r="AC3861" i="1"/>
  <c r="AJ3861" i="1" s="1"/>
  <c r="AC4323" i="1"/>
  <c r="AJ4323" i="1" s="1"/>
  <c r="AC2182" i="1"/>
  <c r="AJ2182" i="1" s="1"/>
  <c r="AC4156" i="1"/>
  <c r="AJ4156" i="1" s="1"/>
  <c r="AC3871" i="1"/>
  <c r="AJ3871" i="1" s="1"/>
  <c r="AC4713" i="1"/>
  <c r="AJ4713" i="1" s="1"/>
  <c r="AC2718" i="1"/>
  <c r="AJ2718" i="1" s="1"/>
  <c r="AC2976" i="1"/>
  <c r="AJ2976" i="1" s="1"/>
  <c r="AC1260" i="1"/>
  <c r="AJ1260" i="1" s="1"/>
  <c r="AC1645" i="1"/>
  <c r="AJ1645" i="1" s="1"/>
  <c r="AC2728" i="1"/>
  <c r="AJ2728" i="1" s="1"/>
  <c r="AC265" i="1"/>
  <c r="AJ265" i="1" s="1"/>
  <c r="AC503" i="1"/>
  <c r="AJ503" i="1" s="1"/>
  <c r="AC924" i="1"/>
  <c r="AJ924" i="1" s="1"/>
  <c r="AC138" i="1"/>
  <c r="AJ138" i="1" s="1"/>
  <c r="AC2950" i="1"/>
  <c r="AJ2950" i="1" s="1"/>
  <c r="AC2623" i="1"/>
  <c r="AJ2623" i="1" s="1"/>
  <c r="AC2479" i="1"/>
  <c r="AJ2479" i="1" s="1"/>
  <c r="AC4384" i="1"/>
  <c r="AJ4384" i="1" s="1"/>
  <c r="AC517" i="1"/>
  <c r="AJ517" i="1" s="1"/>
  <c r="AC449" i="1"/>
  <c r="AJ449" i="1" s="1"/>
  <c r="AC1281" i="1"/>
  <c r="AJ1281" i="1" s="1"/>
  <c r="AC2589" i="1"/>
  <c r="AJ2589" i="1" s="1"/>
  <c r="AC2978" i="1"/>
  <c r="AJ2978" i="1" s="1"/>
  <c r="AC177" i="1"/>
  <c r="AJ177" i="1" s="1"/>
  <c r="AC402" i="1"/>
  <c r="AJ402" i="1" s="1"/>
  <c r="AC3230" i="1"/>
  <c r="AJ3230" i="1" s="1"/>
  <c r="AC3440" i="1"/>
  <c r="AJ3440" i="1" s="1"/>
  <c r="AC4529" i="1"/>
  <c r="AJ4529" i="1" s="1"/>
  <c r="AC4994" i="1"/>
  <c r="AJ4994" i="1" s="1"/>
  <c r="AC2729" i="1"/>
  <c r="AJ2729" i="1" s="1"/>
  <c r="AC3399" i="1"/>
  <c r="AJ3399" i="1" s="1"/>
  <c r="AC3789" i="1"/>
  <c r="AJ3789" i="1" s="1"/>
  <c r="AC882" i="1"/>
  <c r="AJ882" i="1" s="1"/>
  <c r="AC2818" i="1"/>
  <c r="AJ2818" i="1" s="1"/>
  <c r="AC3134" i="1"/>
  <c r="AJ3134" i="1" s="1"/>
  <c r="AC4447" i="1"/>
  <c r="AJ4447" i="1" s="1"/>
  <c r="AC4739" i="1"/>
  <c r="AJ4739" i="1" s="1"/>
  <c r="AC2751" i="1"/>
  <c r="AJ2751" i="1" s="1"/>
  <c r="AC1081" i="1"/>
  <c r="AJ1081" i="1" s="1"/>
  <c r="AC1644" i="1"/>
  <c r="AJ1644" i="1" s="1"/>
  <c r="AC3576" i="1"/>
  <c r="AJ3576" i="1" s="1"/>
  <c r="AC291" i="1"/>
  <c r="AJ291" i="1" s="1"/>
  <c r="AC431" i="1"/>
  <c r="AJ431" i="1" s="1"/>
  <c r="AC1064" i="1"/>
  <c r="AJ1064" i="1" s="1"/>
  <c r="AC643" i="1"/>
  <c r="AJ643" i="1" s="1"/>
  <c r="AC4589" i="1"/>
  <c r="AJ4589" i="1" s="1"/>
  <c r="AC4075" i="1"/>
  <c r="AJ4075" i="1" s="1"/>
  <c r="AC4637" i="1"/>
  <c r="AJ4637" i="1" s="1"/>
  <c r="AC2624" i="1"/>
  <c r="AJ2624" i="1" s="1"/>
  <c r="AC986" i="1"/>
  <c r="AJ986" i="1" s="1"/>
  <c r="AC865" i="1"/>
  <c r="AJ865" i="1" s="1"/>
  <c r="AC1236" i="1"/>
  <c r="AJ1236" i="1" s="1"/>
  <c r="AC3460" i="1"/>
  <c r="AJ3460" i="1" s="1"/>
  <c r="AC4502" i="1"/>
  <c r="AJ4502" i="1" s="1"/>
  <c r="AC278" i="1"/>
  <c r="AJ278" i="1" s="1"/>
  <c r="AC672" i="1"/>
  <c r="AJ672" i="1" s="1"/>
  <c r="AC209" i="1"/>
  <c r="AJ209" i="1" s="1"/>
  <c r="AC2197" i="1"/>
  <c r="AJ2197" i="1" s="1"/>
  <c r="AC4460" i="1"/>
  <c r="AJ4460" i="1" s="1"/>
  <c r="AC4356" i="1"/>
  <c r="AJ4356" i="1" s="1"/>
  <c r="AC1947" i="1"/>
  <c r="AJ1947" i="1" s="1"/>
  <c r="AC3299" i="1"/>
  <c r="AJ3299" i="1" s="1"/>
  <c r="AC4226" i="1"/>
  <c r="AJ4226" i="1" s="1"/>
  <c r="AC2511" i="1"/>
  <c r="AJ2511" i="1" s="1"/>
  <c r="AC2816" i="1"/>
  <c r="AJ2816" i="1" s="1"/>
  <c r="AC3682" i="1"/>
  <c r="AJ3682" i="1" s="1"/>
  <c r="AC737" i="1"/>
  <c r="AJ737" i="1" s="1"/>
  <c r="AC2450" i="1"/>
  <c r="AJ2450" i="1" s="1"/>
  <c r="AC2867" i="1"/>
  <c r="AJ2867" i="1" s="1"/>
  <c r="AC4281" i="1"/>
  <c r="AJ4281" i="1" s="1"/>
  <c r="AC3826" i="1"/>
  <c r="AJ3826" i="1" s="1"/>
  <c r="AC1417" i="1"/>
  <c r="AJ1417" i="1" s="1"/>
  <c r="AC4805" i="1"/>
  <c r="AJ4805" i="1" s="1"/>
  <c r="AC290" i="1"/>
  <c r="AJ290" i="1" s="1"/>
  <c r="AC383" i="1"/>
  <c r="AJ383" i="1" s="1"/>
  <c r="AC613" i="1"/>
  <c r="AJ613" i="1" s="1"/>
  <c r="AC1194" i="1"/>
  <c r="AJ1194" i="1" s="1"/>
  <c r="AC575" i="1"/>
  <c r="AJ575" i="1" s="1"/>
  <c r="AC3602" i="1"/>
  <c r="AJ3602" i="1" s="1"/>
  <c r="AC1975" i="1"/>
  <c r="AJ1975" i="1" s="1"/>
  <c r="AC3088" i="1"/>
  <c r="AJ3088" i="1" s="1"/>
  <c r="AC3963" i="1"/>
  <c r="AJ3963" i="1" s="1"/>
  <c r="AC934" i="1"/>
  <c r="AJ934" i="1" s="1"/>
  <c r="AC810" i="1"/>
  <c r="AJ810" i="1" s="1"/>
  <c r="AC1339" i="1"/>
  <c r="AJ1339" i="1" s="1"/>
  <c r="AC4340" i="1"/>
  <c r="AJ4340" i="1" s="1"/>
  <c r="AC474" i="1"/>
  <c r="AJ474" i="1" s="1"/>
  <c r="AC611" i="1"/>
  <c r="AJ611" i="1" s="1"/>
  <c r="AC594" i="1"/>
  <c r="AJ594" i="1" s="1"/>
  <c r="AC1125" i="1"/>
  <c r="AJ1125" i="1" s="1"/>
  <c r="AC2166" i="1"/>
  <c r="AJ2166" i="1" s="1"/>
  <c r="AC2722" i="1"/>
  <c r="AJ2722" i="1" s="1"/>
  <c r="AC4783" i="1"/>
  <c r="AJ4783" i="1" s="1"/>
  <c r="AC4801" i="1"/>
  <c r="AJ4801" i="1" s="1"/>
  <c r="AC2383" i="1"/>
  <c r="AJ2383" i="1" s="1"/>
  <c r="AC3419" i="1"/>
  <c r="AJ3419" i="1" s="1"/>
  <c r="AC4441" i="1"/>
  <c r="AJ4441" i="1" s="1"/>
  <c r="AC2042" i="1"/>
  <c r="AJ2042" i="1" s="1"/>
  <c r="AC2599" i="1"/>
  <c r="AJ2599" i="1" s="1"/>
  <c r="AC3113" i="1"/>
  <c r="AJ3113" i="1" s="1"/>
  <c r="AC4730" i="1"/>
  <c r="AJ4730" i="1" s="1"/>
  <c r="AC2151" i="1"/>
  <c r="AJ2151" i="1" s="1"/>
  <c r="AC2322" i="1"/>
  <c r="AJ2322" i="1" s="1"/>
  <c r="AC3733" i="1"/>
  <c r="AJ3733" i="1" s="1"/>
  <c r="AC3563" i="1"/>
  <c r="AJ3563" i="1" s="1"/>
  <c r="AC1625" i="1"/>
  <c r="AJ1625" i="1" s="1"/>
  <c r="AC2489" i="1"/>
  <c r="AJ2489" i="1" s="1"/>
  <c r="AC239" i="1"/>
  <c r="AJ239" i="1" s="1"/>
  <c r="AC427" i="1"/>
  <c r="AJ427" i="1" s="1"/>
  <c r="AC758" i="1"/>
  <c r="AJ758" i="1" s="1"/>
  <c r="AC928" i="1"/>
  <c r="AJ928" i="1" s="1"/>
  <c r="AC434" i="1"/>
  <c r="AJ434" i="1" s="1"/>
  <c r="AC4601" i="1"/>
  <c r="AJ4601" i="1" s="1"/>
  <c r="AC4593" i="1"/>
  <c r="AJ4593" i="1" s="1"/>
  <c r="AC4859" i="1"/>
  <c r="AJ4859" i="1" s="1"/>
  <c r="AC2929" i="1"/>
  <c r="AJ2929" i="1" s="1"/>
  <c r="AC922" i="1"/>
  <c r="AJ922" i="1" s="1"/>
  <c r="AC699" i="1"/>
  <c r="AJ699" i="1" s="1"/>
  <c r="AC2815" i="1"/>
  <c r="AJ2815" i="1" s="1"/>
  <c r="AC762" i="1"/>
  <c r="AJ762" i="1" s="1"/>
  <c r="AC3886" i="1"/>
  <c r="AJ3886" i="1" s="1"/>
  <c r="AC4961" i="1"/>
  <c r="AJ4961" i="1" s="1"/>
  <c r="AC4194" i="1"/>
  <c r="AJ4194" i="1" s="1"/>
  <c r="AC38" i="1"/>
  <c r="AJ38" i="1" s="1"/>
  <c r="AC2109" i="1"/>
  <c r="AJ2109" i="1" s="1"/>
  <c r="AC199" i="1"/>
  <c r="AJ199" i="1" s="1"/>
  <c r="AC4999" i="1"/>
  <c r="AJ4999" i="1" s="1"/>
  <c r="AC1824" i="1"/>
  <c r="AJ1824" i="1" s="1"/>
  <c r="AC3475" i="1"/>
  <c r="AJ3475" i="1" s="1"/>
  <c r="AC132" i="1"/>
  <c r="AJ132" i="1" s="1"/>
  <c r="AC16" i="1"/>
  <c r="AJ16" i="1" s="1"/>
  <c r="AC483" i="1"/>
  <c r="AJ483" i="1" s="1"/>
  <c r="AC670" i="1"/>
  <c r="AJ670" i="1" s="1"/>
  <c r="AC1155" i="1"/>
  <c r="AJ1155" i="1" s="1"/>
  <c r="AC782" i="1"/>
  <c r="AJ782" i="1" s="1"/>
  <c r="AC3863" i="1"/>
  <c r="AJ3863" i="1" s="1"/>
  <c r="AC3980" i="1"/>
  <c r="AJ3980" i="1" s="1"/>
  <c r="AC3807" i="1"/>
  <c r="AJ3807" i="1" s="1"/>
  <c r="AC1857" i="1"/>
  <c r="AJ1857" i="1" s="1"/>
  <c r="AC1193" i="1"/>
  <c r="AJ1193" i="1" s="1"/>
  <c r="AC951" i="1"/>
  <c r="AJ951" i="1" s="1"/>
  <c r="AC1165" i="1"/>
  <c r="AJ1165" i="1" s="1"/>
  <c r="AC1830" i="1"/>
  <c r="AJ1830" i="1" s="1"/>
  <c r="AC2284" i="1"/>
  <c r="AJ2284" i="1" s="1"/>
  <c r="AC2656" i="1"/>
  <c r="AJ2656" i="1" s="1"/>
  <c r="AC489" i="1"/>
  <c r="AJ489" i="1" s="1"/>
  <c r="AC3073" i="1"/>
  <c r="AJ3073" i="1" s="1"/>
  <c r="AC3676" i="1"/>
  <c r="AJ3676" i="1" s="1"/>
  <c r="AC1338" i="1"/>
  <c r="AJ1338" i="1" s="1"/>
  <c r="AC3343" i="1"/>
  <c r="AJ3343" i="1" s="1"/>
  <c r="AC3377" i="1"/>
  <c r="AJ3377" i="1" s="1"/>
  <c r="AC4306" i="1"/>
  <c r="AJ4306" i="1" s="1"/>
  <c r="AC2186" i="1"/>
  <c r="AJ2186" i="1" s="1"/>
  <c r="AC3014" i="1"/>
  <c r="AJ3014" i="1" s="1"/>
  <c r="AC3532" i="1"/>
  <c r="AJ3532" i="1" s="1"/>
  <c r="AC4428" i="1"/>
  <c r="AJ4428" i="1" s="1"/>
  <c r="AC1943" i="1"/>
  <c r="AJ1943" i="1" s="1"/>
  <c r="AC3751" i="1"/>
  <c r="AJ3751" i="1" s="1"/>
  <c r="AC3890" i="1"/>
  <c r="AJ3890" i="1" s="1"/>
  <c r="AC4803" i="1"/>
  <c r="AJ4803" i="1" s="1"/>
  <c r="AC2480" i="1"/>
  <c r="AJ2480" i="1" s="1"/>
  <c r="AC2750" i="1"/>
  <c r="AJ2750" i="1" s="1"/>
  <c r="AC1116" i="1"/>
  <c r="AJ1116" i="1" s="1"/>
  <c r="AC1559" i="1"/>
  <c r="AJ1559" i="1" s="1"/>
  <c r="AC2234" i="1"/>
  <c r="AJ2234" i="1" s="1"/>
  <c r="AC562" i="1"/>
  <c r="AJ562" i="1" s="1"/>
  <c r="AC227" i="1"/>
  <c r="AJ227" i="1" s="1"/>
  <c r="AC713" i="1"/>
  <c r="AJ713" i="1" s="1"/>
  <c r="AC13" i="1"/>
  <c r="AJ13" i="1" s="1"/>
  <c r="AC4116" i="1"/>
  <c r="AJ4116" i="1" s="1"/>
  <c r="AC3410" i="1"/>
  <c r="AJ3410" i="1" s="1"/>
  <c r="AC3972" i="1"/>
  <c r="AJ3972" i="1" s="1"/>
  <c r="AC2503" i="1"/>
  <c r="AJ2503" i="1" s="1"/>
  <c r="AC459" i="1"/>
  <c r="AJ459" i="1" s="1"/>
  <c r="AC207" i="1"/>
  <c r="AJ207" i="1" s="1"/>
  <c r="AC1143" i="1"/>
  <c r="AJ1143" i="1" s="1"/>
  <c r="AC1955" i="1"/>
  <c r="AJ1955" i="1" s="1"/>
  <c r="AC2088" i="1"/>
  <c r="AJ2088" i="1" s="1"/>
  <c r="AC3918" i="1"/>
  <c r="AJ3918" i="1" s="1"/>
  <c r="AC336" i="1"/>
  <c r="AJ336" i="1" s="1"/>
  <c r="AC3005" i="1"/>
  <c r="AJ3005" i="1" s="1"/>
  <c r="AC3000" i="1"/>
  <c r="AJ3000" i="1" s="1"/>
  <c r="AC4182" i="1"/>
  <c r="AJ4182" i="1" s="1"/>
  <c r="AC4781" i="1"/>
  <c r="AJ4781" i="1" s="1"/>
  <c r="AC2498" i="1"/>
  <c r="AJ2498" i="1" s="1"/>
  <c r="AC2806" i="1"/>
  <c r="AJ2806" i="1" s="1"/>
  <c r="AC3601" i="1"/>
  <c r="AJ3601" i="1" s="1"/>
  <c r="AC4972" i="1"/>
  <c r="AJ4972" i="1" s="1"/>
  <c r="AC2486" i="1"/>
  <c r="AJ2486" i="1" s="1"/>
  <c r="AC3189" i="1"/>
  <c r="AJ3189" i="1" s="1"/>
  <c r="AC4346" i="1"/>
  <c r="AJ4346" i="1" s="1"/>
  <c r="AC4636" i="1"/>
  <c r="AJ4636" i="1" s="1"/>
  <c r="AC2085" i="1"/>
  <c r="AJ2085" i="1" s="1"/>
  <c r="AC814" i="1"/>
  <c r="AJ814" i="1" s="1"/>
  <c r="AC1505" i="1"/>
  <c r="AJ1505" i="1" s="1"/>
  <c r="AC2430" i="1"/>
  <c r="AJ2430" i="1" s="1"/>
  <c r="AC277" i="1"/>
  <c r="AJ277" i="1" s="1"/>
  <c r="AC219" i="1"/>
  <c r="AJ219" i="1" s="1"/>
  <c r="AC925" i="1"/>
  <c r="AJ925" i="1" s="1"/>
  <c r="AC282" i="1"/>
  <c r="AJ282" i="1" s="1"/>
  <c r="AC1963" i="1"/>
  <c r="AJ1963" i="1" s="1"/>
  <c r="AC1984" i="1"/>
  <c r="AJ1984" i="1" s="1"/>
  <c r="AC1543" i="1"/>
  <c r="AJ1543" i="1" s="1"/>
  <c r="AC3645" i="1"/>
  <c r="AJ3645" i="1" s="1"/>
  <c r="AC731" i="1"/>
  <c r="AJ731" i="1" s="1"/>
  <c r="AC771" i="1"/>
  <c r="AJ771" i="1" s="1"/>
  <c r="AC1153" i="1"/>
  <c r="AJ1153" i="1" s="1"/>
  <c r="AC2544" i="1"/>
  <c r="AJ2544" i="1" s="1"/>
  <c r="AC2941" i="1"/>
  <c r="AJ2941" i="1" s="1"/>
  <c r="AC135" i="1"/>
  <c r="AJ135" i="1" s="1"/>
  <c r="AC462" i="1"/>
  <c r="AJ462" i="1" s="1"/>
  <c r="AC2090" i="1"/>
  <c r="AJ2090" i="1" s="1"/>
  <c r="AC4253" i="1"/>
  <c r="AJ4253" i="1" s="1"/>
  <c r="AC4266" i="1"/>
  <c r="AJ4266" i="1" s="1"/>
  <c r="AC1671" i="1"/>
  <c r="AJ1671" i="1" s="1"/>
  <c r="AC3161" i="1"/>
  <c r="AJ3161" i="1" s="1"/>
  <c r="AC4218" i="1"/>
  <c r="AJ4218" i="1" s="1"/>
  <c r="AC2367" i="1"/>
  <c r="AJ2367" i="1" s="1"/>
  <c r="AC2689" i="1"/>
  <c r="AJ2689" i="1" s="1"/>
  <c r="AC3608" i="1"/>
  <c r="AJ3608" i="1" s="1"/>
  <c r="AC4630" i="1"/>
  <c r="AJ4630" i="1" s="1"/>
  <c r="AC1949" i="1"/>
  <c r="AJ1949" i="1" s="1"/>
  <c r="AC2649" i="1"/>
  <c r="AJ2649" i="1" s="1"/>
  <c r="AC3742" i="1"/>
  <c r="AJ3742" i="1" s="1"/>
  <c r="AC3651" i="1"/>
  <c r="AJ3651" i="1" s="1"/>
  <c r="AC4265" i="1"/>
  <c r="AJ4265" i="1" s="1"/>
  <c r="AC3009" i="1"/>
  <c r="AJ3009" i="1" s="1"/>
  <c r="AC197" i="1"/>
  <c r="AJ197" i="1" s="1"/>
  <c r="AC76" i="1"/>
  <c r="AJ76" i="1" s="1"/>
  <c r="AC454" i="1"/>
  <c r="AJ454" i="1" s="1"/>
  <c r="AC1055" i="1"/>
  <c r="AJ1055" i="1" s="1"/>
  <c r="AC481" i="1"/>
  <c r="AJ481" i="1" s="1"/>
  <c r="AC3995" i="1"/>
  <c r="AJ3995" i="1" s="1"/>
  <c r="AC4131" i="1"/>
  <c r="AJ4131" i="1" s="1"/>
  <c r="AC4020" i="1"/>
  <c r="AJ4020" i="1" s="1"/>
  <c r="AC2016" i="1"/>
  <c r="AJ2016" i="1" s="1"/>
  <c r="AC621" i="1"/>
  <c r="AJ621" i="1" s="1"/>
  <c r="AC721" i="1"/>
  <c r="AJ721" i="1" s="1"/>
  <c r="AC1305" i="1"/>
  <c r="AJ1305" i="1" s="1"/>
  <c r="AC3503" i="1"/>
  <c r="AJ3503" i="1" s="1"/>
  <c r="AC256" i="1"/>
  <c r="AJ256" i="1" s="1"/>
  <c r="AC577" i="1"/>
  <c r="AJ577" i="1" s="1"/>
  <c r="AC638" i="1"/>
  <c r="AJ638" i="1" s="1"/>
  <c r="AC208" i="1"/>
  <c r="AJ208" i="1" s="1"/>
  <c r="AC2060" i="1"/>
  <c r="AJ2060" i="1" s="1"/>
  <c r="AC2412" i="1"/>
  <c r="AJ2412" i="1" s="1"/>
  <c r="AC4343" i="1"/>
  <c r="AJ4343" i="1" s="1"/>
  <c r="AC4684" i="1"/>
  <c r="AJ4684" i="1" s="1"/>
  <c r="AC1931" i="1"/>
  <c r="AJ1931" i="1" s="1"/>
  <c r="AC3221" i="1"/>
  <c r="AJ3221" i="1" s="1"/>
  <c r="AC4073" i="1"/>
  <c r="AJ4073" i="1" s="1"/>
  <c r="AC1796" i="1"/>
  <c r="AJ1796" i="1" s="1"/>
  <c r="AC2331" i="1"/>
  <c r="AJ2331" i="1" s="1"/>
  <c r="AC2909" i="1"/>
  <c r="AJ2909" i="1" s="1"/>
  <c r="AC4274" i="1"/>
  <c r="AJ4274" i="1" s="1"/>
  <c r="AC4984" i="1"/>
  <c r="AJ4984" i="1" s="1"/>
  <c r="AC2406" i="1"/>
  <c r="AJ2406" i="1" s="1"/>
  <c r="AC3591" i="1"/>
  <c r="AJ3591" i="1" s="1"/>
  <c r="AC3450" i="1"/>
  <c r="AJ3450" i="1" s="1"/>
  <c r="AC1334" i="1"/>
  <c r="AJ1334" i="1" s="1"/>
  <c r="AC2053" i="1"/>
  <c r="AJ2053" i="1" s="1"/>
  <c r="AC111" i="1"/>
  <c r="AJ111" i="1" s="1"/>
  <c r="AC245" i="1"/>
  <c r="AJ245" i="1" s="1"/>
  <c r="AC626" i="1"/>
  <c r="AJ626" i="1" s="1"/>
  <c r="AC846" i="1"/>
  <c r="AJ846" i="1" s="1"/>
  <c r="AC260" i="1"/>
  <c r="AJ260" i="1" s="1"/>
  <c r="AC2459" i="1"/>
  <c r="AJ2459" i="1" s="1"/>
  <c r="AC1966" i="1"/>
  <c r="AJ1966" i="1" s="1"/>
  <c r="AC1941" i="1"/>
  <c r="AJ1941" i="1" s="1"/>
  <c r="AC3749" i="1"/>
  <c r="AJ3749" i="1" s="1"/>
  <c r="AC624" i="1"/>
  <c r="AJ624" i="1" s="1"/>
  <c r="AC551" i="1"/>
  <c r="AJ551" i="1" s="1"/>
  <c r="AC1074" i="1"/>
  <c r="AJ1074" i="1" s="1"/>
  <c r="AC1836" i="1"/>
  <c r="AJ1836" i="1" s="1"/>
  <c r="AC2548" i="1"/>
  <c r="AJ2548" i="1" s="1"/>
  <c r="AC123" i="1"/>
  <c r="AJ123" i="1" s="1"/>
  <c r="AC307" i="1"/>
  <c r="AJ307" i="1" s="1"/>
  <c r="AC4770" i="1"/>
  <c r="AJ4770" i="1" s="1"/>
  <c r="AC3827" i="1"/>
  <c r="AJ3827" i="1" s="1"/>
  <c r="AC4139" i="1"/>
  <c r="AJ4139" i="1" s="1"/>
  <c r="AC1974" i="1"/>
  <c r="AJ1974" i="1" s="1"/>
  <c r="AC4634" i="1"/>
  <c r="AJ4634" i="1" s="1"/>
  <c r="AC4715" i="1"/>
  <c r="AJ4715" i="1" s="1"/>
  <c r="AC3998" i="1"/>
  <c r="AJ3998" i="1" s="1"/>
  <c r="AC4037" i="1"/>
  <c r="AJ4037" i="1" s="1"/>
  <c r="AC3901" i="1"/>
  <c r="AJ3901" i="1" s="1"/>
  <c r="AC2944" i="1"/>
  <c r="AJ2944" i="1" s="1"/>
  <c r="AC3317" i="1"/>
  <c r="AJ3317" i="1" s="1"/>
  <c r="AC1973" i="1"/>
  <c r="AJ1973" i="1" s="1"/>
  <c r="AC4771" i="1"/>
  <c r="AJ4771" i="1" s="1"/>
  <c r="AC3143" i="1"/>
  <c r="AJ3143" i="1" s="1"/>
  <c r="AC4952" i="1"/>
  <c r="AJ4952" i="1" s="1"/>
  <c r="AC467" i="1"/>
  <c r="AJ467" i="1" s="1"/>
  <c r="AC309" i="1"/>
  <c r="AJ309" i="1" s="1"/>
  <c r="AC491" i="1"/>
  <c r="AJ491" i="1" s="1"/>
  <c r="AC1045" i="1"/>
  <c r="AJ1045" i="1" s="1"/>
  <c r="AC403" i="1"/>
  <c r="AJ403" i="1" s="1"/>
  <c r="AC4288" i="1"/>
  <c r="AJ4288" i="1" s="1"/>
  <c r="AC3979" i="1"/>
  <c r="AJ3979" i="1" s="1"/>
  <c r="AC4552" i="1"/>
  <c r="AJ4552" i="1" s="1"/>
  <c r="AC2520" i="1"/>
  <c r="AJ2520" i="1" s="1"/>
  <c r="AC1021" i="1"/>
  <c r="AJ1021" i="1" s="1"/>
  <c r="AC808" i="1"/>
  <c r="AJ808" i="1" s="1"/>
  <c r="AC988" i="1"/>
  <c r="AJ988" i="1" s="1"/>
  <c r="AC1588" i="1"/>
  <c r="AJ1588" i="1" s="1"/>
  <c r="AC1573" i="1"/>
  <c r="AJ1573" i="1" s="1"/>
  <c r="AC2194" i="1"/>
  <c r="AJ2194" i="1" s="1"/>
  <c r="AC375" i="1"/>
  <c r="AJ375" i="1" s="1"/>
  <c r="AC4102" i="1"/>
  <c r="AJ4102" i="1" s="1"/>
  <c r="AC2914" i="1"/>
  <c r="AJ2914" i="1" s="1"/>
  <c r="AC3457" i="1"/>
  <c r="AJ3457" i="1" s="1"/>
  <c r="AC1121" i="1"/>
  <c r="AJ1121" i="1" s="1"/>
  <c r="AC3104" i="1"/>
  <c r="AJ3104" i="1" s="1"/>
  <c r="AC3162" i="1"/>
  <c r="AJ3162" i="1" s="1"/>
  <c r="AC4200" i="1"/>
  <c r="AJ4200" i="1" s="1"/>
  <c r="AC4900" i="1"/>
  <c r="AJ4900" i="1" s="1"/>
  <c r="AC3015" i="1"/>
  <c r="AJ3015" i="1" s="1"/>
  <c r="AC3703" i="1"/>
  <c r="AJ3703" i="1" s="1"/>
  <c r="AC3941" i="1"/>
  <c r="AJ3941" i="1" s="1"/>
  <c r="AC1779" i="1"/>
  <c r="AJ1779" i="1" s="1"/>
  <c r="AC3643" i="1"/>
  <c r="AJ3643" i="1" s="1"/>
  <c r="AC3678" i="1"/>
  <c r="AJ3678" i="1" s="1"/>
  <c r="AC4458" i="1"/>
  <c r="AJ4458" i="1" s="1"/>
  <c r="AC4791" i="1"/>
  <c r="AJ4791" i="1" s="1"/>
  <c r="AC2652" i="1"/>
  <c r="AJ2652" i="1" s="1"/>
  <c r="AC905" i="1"/>
  <c r="AJ905" i="1" s="1"/>
  <c r="AC1322" i="1"/>
  <c r="AJ1322" i="1" s="1"/>
  <c r="AC2046" i="1"/>
  <c r="AJ2046" i="1" s="1"/>
  <c r="AC3940" i="1"/>
  <c r="AJ3940" i="1" s="1"/>
  <c r="AC465" i="1"/>
  <c r="AJ465" i="1" s="1"/>
  <c r="AC4205" i="1"/>
  <c r="AJ4205" i="1" s="1"/>
  <c r="AC215" i="1"/>
  <c r="AJ215" i="1" s="1"/>
  <c r="AC1906" i="1"/>
  <c r="AJ1906" i="1" s="1"/>
  <c r="AC3950" i="1"/>
  <c r="AJ3950" i="1" s="1"/>
  <c r="AC4991" i="1"/>
  <c r="AJ4991" i="1" s="1"/>
  <c r="AC3978" i="1"/>
  <c r="AJ3978" i="1" s="1"/>
  <c r="AC196" i="1"/>
  <c r="AJ196" i="1" s="1"/>
  <c r="AC52" i="1"/>
  <c r="AJ52" i="1" s="1"/>
  <c r="AC900" i="1"/>
  <c r="AJ900" i="1" s="1"/>
  <c r="AC1863" i="1"/>
  <c r="AJ1863" i="1" s="1"/>
  <c r="AC1945" i="1"/>
  <c r="AJ1945" i="1" s="1"/>
  <c r="AC2655" i="1"/>
  <c r="AJ2655" i="1" s="1"/>
  <c r="AC1349" i="1"/>
  <c r="AJ1349" i="1" s="1"/>
  <c r="AC2697" i="1"/>
  <c r="AJ2697" i="1" s="1"/>
  <c r="AC2821" i="1"/>
  <c r="AJ2821" i="1" s="1"/>
  <c r="AC3851" i="1"/>
  <c r="AJ3851" i="1" s="1"/>
  <c r="AC4743" i="1"/>
  <c r="AJ4743" i="1" s="1"/>
  <c r="AC2257" i="1"/>
  <c r="AJ2257" i="1" s="1"/>
  <c r="AC2719" i="1"/>
  <c r="AJ2719" i="1" s="1"/>
  <c r="AC3729" i="1"/>
  <c r="AJ3729" i="1" s="1"/>
  <c r="AC4550" i="1"/>
  <c r="AJ4550" i="1" s="1"/>
  <c r="AC2176" i="1"/>
  <c r="AJ2176" i="1" s="1"/>
  <c r="AC2861" i="1"/>
  <c r="AJ2861" i="1" s="1"/>
  <c r="AC4054" i="1"/>
  <c r="AJ4054" i="1" s="1"/>
  <c r="AC4476" i="1"/>
  <c r="AJ4476" i="1" s="1"/>
  <c r="AC2205" i="1"/>
  <c r="AJ2205" i="1" s="1"/>
  <c r="AC683" i="1"/>
  <c r="AJ683" i="1" s="1"/>
  <c r="AC1232" i="1"/>
  <c r="AJ1232" i="1" s="1"/>
  <c r="AC2403" i="1"/>
  <c r="AJ2403" i="1" s="1"/>
  <c r="AC429" i="1"/>
  <c r="AJ429" i="1" s="1"/>
  <c r="AC435" i="1"/>
  <c r="AJ435" i="1" s="1"/>
  <c r="AC606" i="1"/>
  <c r="AJ606" i="1" s="1"/>
  <c r="AC163" i="1"/>
  <c r="AJ163" i="1" s="1"/>
  <c r="AC2986" i="1"/>
  <c r="AJ2986" i="1" s="1"/>
  <c r="AC2899" i="1"/>
  <c r="AJ2899" i="1" s="1"/>
  <c r="AC2925" i="1"/>
  <c r="AJ2925" i="1" s="1"/>
  <c r="AC4696" i="1"/>
  <c r="AJ4696" i="1" s="1"/>
  <c r="AC533" i="1"/>
  <c r="AJ533" i="1" s="1"/>
  <c r="AC673" i="1"/>
  <c r="AJ673" i="1" s="1"/>
  <c r="AC872" i="1"/>
  <c r="AJ872" i="1" s="1"/>
  <c r="AC1999" i="1"/>
  <c r="AJ1999" i="1" s="1"/>
  <c r="AC2087" i="1"/>
  <c r="AJ2087" i="1" s="1"/>
  <c r="AC3660" i="1"/>
  <c r="AJ3660" i="1" s="1"/>
  <c r="AC320" i="1"/>
  <c r="AJ320" i="1" s="1"/>
  <c r="AC1798" i="1"/>
  <c r="AJ1798" i="1" s="1"/>
  <c r="AC3833" i="1"/>
  <c r="AJ3833" i="1" s="1"/>
  <c r="AC4270" i="1"/>
  <c r="AJ4270" i="1" s="1"/>
  <c r="AC1556" i="1"/>
  <c r="AJ1556" i="1" s="1"/>
  <c r="AC2896" i="1"/>
  <c r="AJ2896" i="1" s="1"/>
  <c r="AC4185" i="1"/>
  <c r="AJ4185" i="1" s="1"/>
  <c r="AC2111" i="1"/>
  <c r="AJ2111" i="1" s="1"/>
  <c r="AC2180" i="1"/>
  <c r="AJ2180" i="1" s="1"/>
  <c r="AC3364" i="1"/>
  <c r="AJ3364" i="1" s="1"/>
  <c r="AC4342" i="1"/>
  <c r="AJ4342" i="1" s="1"/>
  <c r="AC4869" i="1"/>
  <c r="AJ4869" i="1" s="1"/>
  <c r="AC2274" i="1"/>
  <c r="AJ2274" i="1" s="1"/>
  <c r="AC3520" i="1"/>
  <c r="AJ3520" i="1" s="1"/>
  <c r="AC3464" i="1"/>
  <c r="AJ3464" i="1" s="1"/>
  <c r="AC1795" i="1"/>
  <c r="AJ1795" i="1" s="1"/>
  <c r="AC1910" i="1"/>
  <c r="AJ1910" i="1" s="1"/>
  <c r="AC3630" i="1"/>
  <c r="AJ3630" i="1" s="1"/>
  <c r="AC243" i="1"/>
  <c r="AJ243" i="1" s="1"/>
  <c r="AC225" i="1"/>
  <c r="AJ225" i="1" s="1"/>
  <c r="AC824" i="1"/>
  <c r="AJ824" i="1" s="1"/>
  <c r="AC346" i="1"/>
  <c r="AJ346" i="1" s="1"/>
  <c r="AC4652" i="1"/>
  <c r="AJ4652" i="1" s="1"/>
  <c r="AC4299" i="1"/>
  <c r="AJ4299" i="1" s="1"/>
  <c r="AC4617" i="1"/>
  <c r="AJ4617" i="1" s="1"/>
  <c r="AC2668" i="1"/>
  <c r="AJ2668" i="1" s="1"/>
  <c r="AC559" i="1"/>
  <c r="AJ559" i="1" s="1"/>
  <c r="AC546" i="1"/>
  <c r="AJ546" i="1" s="1"/>
  <c r="AC1135" i="1"/>
  <c r="AJ1135" i="1" s="1"/>
  <c r="AC2315" i="1"/>
  <c r="AJ2315" i="1" s="1"/>
  <c r="AC4364" i="1"/>
  <c r="AJ4364" i="1" s="1"/>
  <c r="AC303" i="1"/>
  <c r="AJ303" i="1" s="1"/>
  <c r="AC428" i="1"/>
  <c r="AJ428" i="1" s="1"/>
  <c r="AC4682" i="1"/>
  <c r="AJ4682" i="1" s="1"/>
  <c r="AC2262" i="1"/>
  <c r="AJ2262" i="1" s="1"/>
  <c r="AC4410" i="1"/>
  <c r="AJ4410" i="1" s="1"/>
  <c r="AC4289" i="1"/>
  <c r="AJ4289" i="1" s="1"/>
  <c r="AC1764" i="1"/>
  <c r="AJ1764" i="1" s="1"/>
  <c r="AC3065" i="1"/>
  <c r="AJ3065" i="1" s="1"/>
  <c r="AC4161" i="1"/>
  <c r="AJ4161" i="1" s="1"/>
  <c r="AC4888" i="1"/>
  <c r="AJ4888" i="1" s="1"/>
  <c r="AC2069" i="1"/>
  <c r="AJ2069" i="1" s="1"/>
  <c r="AC2897" i="1"/>
  <c r="AJ2897" i="1" s="1"/>
  <c r="AC4426" i="1"/>
  <c r="AJ4426" i="1" s="1"/>
  <c r="AC4336" i="1"/>
  <c r="AJ4336" i="1" s="1"/>
  <c r="AC1962" i="1"/>
  <c r="AJ1962" i="1" s="1"/>
  <c r="AC3297" i="1"/>
  <c r="AJ3297" i="1" s="1"/>
  <c r="AC3028" i="1"/>
  <c r="AJ3028" i="1" s="1"/>
  <c r="AC1172" i="1"/>
  <c r="AJ1172" i="1" s="1"/>
  <c r="AC1583" i="1"/>
  <c r="AJ1583" i="1" s="1"/>
  <c r="AC3272" i="1"/>
  <c r="AJ3272" i="1" s="1"/>
  <c r="AC83" i="1"/>
  <c r="AJ83" i="1" s="1"/>
  <c r="AC460" i="1"/>
  <c r="AJ460" i="1" s="1"/>
  <c r="AC332" i="1"/>
  <c r="AJ332" i="1" s="1"/>
  <c r="AC109" i="1"/>
  <c r="AJ109" i="1" s="1"/>
  <c r="AC3175" i="1"/>
  <c r="AJ3175" i="1" s="1"/>
  <c r="AC2889" i="1"/>
  <c r="AJ2889" i="1" s="1"/>
  <c r="AC3416" i="1"/>
  <c r="AJ3416" i="1" s="1"/>
  <c r="AC4683" i="1"/>
  <c r="AJ4683" i="1" s="1"/>
  <c r="AC535" i="1"/>
  <c r="AJ535" i="1" s="1"/>
  <c r="AC322" i="1"/>
  <c r="AJ322" i="1" s="1"/>
  <c r="AC933" i="1"/>
  <c r="AJ933" i="1" s="1"/>
  <c r="AC1681" i="1"/>
  <c r="AJ1681" i="1" s="1"/>
  <c r="AC2026" i="1"/>
  <c r="AJ2026" i="1" s="1"/>
  <c r="AC3483" i="1"/>
  <c r="AJ3483" i="1" s="1"/>
  <c r="AC130" i="1"/>
  <c r="AJ130" i="1" s="1"/>
  <c r="AC2927" i="1"/>
  <c r="AJ2927" i="1" s="1"/>
  <c r="AC4756" i="1"/>
  <c r="AJ4756" i="1" s="1"/>
  <c r="AC4689" i="1"/>
  <c r="AJ4689" i="1" s="1"/>
  <c r="AC2539" i="1"/>
  <c r="AJ2539" i="1" s="1"/>
  <c r="AC3533" i="1"/>
  <c r="AJ3533" i="1" s="1"/>
  <c r="AC3509" i="1"/>
  <c r="AJ3509" i="1" s="1"/>
  <c r="AC4988" i="1"/>
  <c r="AJ4988" i="1" s="1"/>
  <c r="AC2663" i="1"/>
  <c r="AJ2663" i="1" s="1"/>
  <c r="AC3522" i="1"/>
  <c r="AJ3522" i="1" s="1"/>
  <c r="AC1393" i="1"/>
  <c r="AJ1393" i="1" s="1"/>
  <c r="AC4958" i="1"/>
  <c r="AJ4958" i="1" s="1"/>
  <c r="AC4955" i="1"/>
  <c r="AJ4955" i="1" s="1"/>
  <c r="AC2223" i="1"/>
  <c r="AJ2223" i="1" s="1"/>
  <c r="AC3150" i="1"/>
  <c r="AJ3150" i="1" s="1"/>
  <c r="AC3051" i="1"/>
  <c r="AJ3051" i="1" s="1"/>
  <c r="AC4497" i="1"/>
  <c r="AJ4497" i="1" s="1"/>
  <c r="AC2662" i="1"/>
  <c r="AJ2662" i="1" s="1"/>
  <c r="AC2939" i="1"/>
  <c r="AJ2939" i="1" s="1"/>
  <c r="AC1699" i="1"/>
  <c r="AJ1699" i="1" s="1"/>
  <c r="AC4633" i="1"/>
  <c r="AJ4633" i="1" s="1"/>
  <c r="AC2915" i="1"/>
  <c r="AJ2915" i="1" s="1"/>
  <c r="AC3027" i="1"/>
  <c r="AJ3027" i="1" s="1"/>
  <c r="AC4241" i="1"/>
  <c r="AJ4241" i="1" s="1"/>
  <c r="AC119" i="1"/>
  <c r="AJ119" i="1" s="1"/>
  <c r="AC287" i="1"/>
  <c r="AJ287" i="1" s="1"/>
  <c r="AC884" i="1"/>
  <c r="AJ884" i="1" s="1"/>
  <c r="AC318" i="1"/>
  <c r="AJ318" i="1" s="1"/>
  <c r="AC1875" i="1"/>
  <c r="AJ1875" i="1" s="1"/>
  <c r="AC2007" i="1"/>
  <c r="AJ2007" i="1" s="1"/>
  <c r="AC1303" i="1"/>
  <c r="AJ1303" i="1" s="1"/>
  <c r="AC3603" i="1"/>
  <c r="AJ3603" i="1" s="1"/>
  <c r="AC719" i="1"/>
  <c r="AJ719" i="1" s="1"/>
  <c r="AC457" i="1"/>
  <c r="AJ457" i="1" s="1"/>
  <c r="AC921" i="1"/>
  <c r="AJ921" i="1" s="1"/>
  <c r="AC1327" i="1"/>
  <c r="AJ1327" i="1" s="1"/>
  <c r="AC1428" i="1"/>
  <c r="AJ1428" i="1" s="1"/>
  <c r="AC1849" i="1"/>
  <c r="AJ1849" i="1" s="1"/>
  <c r="AC2029" i="1"/>
  <c r="AJ2029" i="1" s="1"/>
  <c r="AC4977" i="1"/>
  <c r="AJ4977" i="1" s="1"/>
  <c r="AC2834" i="1"/>
  <c r="AJ2834" i="1" s="1"/>
  <c r="AC3218" i="1"/>
  <c r="AJ3218" i="1" s="1"/>
  <c r="AC862" i="1"/>
  <c r="AJ862" i="1" s="1"/>
  <c r="AC2912" i="1"/>
  <c r="AJ2912" i="1" s="1"/>
  <c r="AC2893" i="1"/>
  <c r="AJ2893" i="1" s="1"/>
  <c r="AC3960" i="1"/>
  <c r="AJ3960" i="1" s="1"/>
  <c r="AC4836" i="1"/>
  <c r="AJ4836" i="1" s="1"/>
  <c r="AC2638" i="1"/>
  <c r="AJ2638" i="1" s="1"/>
  <c r="AC3451" i="1"/>
  <c r="AJ3451" i="1" s="1"/>
  <c r="AC3898" i="1"/>
  <c r="AJ3898" i="1" s="1"/>
  <c r="AC1399" i="1"/>
  <c r="AJ1399" i="1" s="1"/>
  <c r="AC3293" i="1"/>
  <c r="AJ3293" i="1" s="1"/>
  <c r="AC3219" i="1"/>
  <c r="AJ3219" i="1" s="1"/>
  <c r="AC4440" i="1"/>
  <c r="AJ4440" i="1" s="1"/>
  <c r="AC4717" i="1"/>
  <c r="AJ4717" i="1" s="1"/>
  <c r="AC2360" i="1"/>
  <c r="AJ2360" i="1" s="1"/>
  <c r="AC710" i="1"/>
  <c r="AJ710" i="1" s="1"/>
  <c r="AC1069" i="1"/>
  <c r="AJ1069" i="1" s="1"/>
  <c r="AC1631" i="1"/>
  <c r="AJ1631" i="1" s="1"/>
  <c r="AC3320" i="1"/>
  <c r="AJ3320" i="1" s="1"/>
  <c r="AC4316" i="1"/>
  <c r="AJ4316" i="1" s="1"/>
  <c r="AC2875" i="1"/>
  <c r="AJ2875" i="1" s="1"/>
  <c r="AC1682" i="1"/>
  <c r="AJ1682" i="1" s="1"/>
  <c r="AC2675" i="1"/>
  <c r="AJ2675" i="1" s="1"/>
  <c r="AC1691" i="1"/>
  <c r="AJ1691" i="1" s="1"/>
  <c r="AC3287" i="1"/>
  <c r="AJ3287" i="1" s="1"/>
  <c r="AC2972" i="1"/>
  <c r="AJ2972" i="1" s="1"/>
  <c r="AC3885" i="1"/>
  <c r="AJ3885" i="1" s="1"/>
  <c r="AC53" i="1"/>
  <c r="AJ53" i="1" s="1"/>
  <c r="AC856" i="1"/>
  <c r="AJ856" i="1" s="1"/>
  <c r="AC1642" i="1"/>
  <c r="AJ1642" i="1" s="1"/>
  <c r="AC1572" i="1"/>
  <c r="AJ1572" i="1" s="1"/>
  <c r="AC1531" i="1"/>
  <c r="AJ1531" i="1" s="1"/>
  <c r="AC563" i="1"/>
  <c r="AJ563" i="1" s="1"/>
  <c r="AC4785" i="1"/>
  <c r="AJ4785" i="1" s="1"/>
  <c r="AC4899" i="1"/>
  <c r="AJ4899" i="1" s="1"/>
  <c r="AC2769" i="1"/>
  <c r="AJ2769" i="1" s="1"/>
  <c r="AC3706" i="1"/>
  <c r="AJ3706" i="1" s="1"/>
  <c r="AC4744" i="1"/>
  <c r="AJ4744" i="1" s="1"/>
  <c r="AC2012" i="1"/>
  <c r="AJ2012" i="1" s="1"/>
  <c r="AC2225" i="1"/>
  <c r="AJ2225" i="1" s="1"/>
  <c r="AC3398" i="1"/>
  <c r="AJ3398" i="1" s="1"/>
  <c r="AC4727" i="1"/>
  <c r="AJ4727" i="1" s="1"/>
  <c r="AC4796" i="1"/>
  <c r="AJ4796" i="1" s="1"/>
  <c r="AC2694" i="1"/>
  <c r="AJ2694" i="1" s="1"/>
  <c r="AC3790" i="1"/>
  <c r="AJ3790" i="1" s="1"/>
  <c r="AC4132" i="1"/>
  <c r="AJ4132" i="1" s="1"/>
  <c r="AC2084" i="1"/>
  <c r="AJ2084" i="1" s="1"/>
  <c r="AC565" i="1"/>
  <c r="AJ565" i="1" s="1"/>
  <c r="AC1093" i="1"/>
  <c r="AJ1093" i="1" s="1"/>
  <c r="AC1957" i="1"/>
  <c r="AJ1957" i="1" s="1"/>
  <c r="AC4207" i="1"/>
  <c r="AJ4207" i="1" s="1"/>
  <c r="AC4271" i="1"/>
  <c r="AJ4271" i="1" s="1"/>
  <c r="AC4152" i="1"/>
  <c r="AJ4152" i="1" s="1"/>
  <c r="AC44" i="1"/>
  <c r="AJ44" i="1" s="1"/>
  <c r="AC3981" i="1"/>
  <c r="AJ3981" i="1" s="1"/>
  <c r="AC3496" i="1"/>
  <c r="AJ3496" i="1" s="1"/>
  <c r="AC3991" i="1"/>
  <c r="AJ3991" i="1" s="1"/>
  <c r="AC363" i="1"/>
  <c r="AJ363" i="1" s="1"/>
  <c r="AC441" i="1"/>
  <c r="AJ441" i="1" s="1"/>
  <c r="AC262" i="1"/>
  <c r="AJ262" i="1" s="1"/>
  <c r="AC715" i="1"/>
  <c r="AJ715" i="1" s="1"/>
  <c r="AC1592" i="1"/>
  <c r="AJ1592" i="1" s="1"/>
  <c r="AC1841" i="1"/>
  <c r="AJ1841" i="1" s="1"/>
  <c r="AC2836" i="1"/>
  <c r="AJ2836" i="1" s="1"/>
  <c r="AC270" i="1"/>
  <c r="AJ270" i="1" s="1"/>
  <c r="AC3834" i="1"/>
  <c r="AJ3834" i="1" s="1"/>
  <c r="AC1702" i="1"/>
  <c r="AJ1702" i="1" s="1"/>
  <c r="AC3544" i="1"/>
  <c r="AJ3544" i="1" s="1"/>
  <c r="AC3772" i="1"/>
  <c r="AJ3772" i="1" s="1"/>
  <c r="AC1351" i="1"/>
  <c r="AJ1351" i="1" s="1"/>
  <c r="AC2691" i="1"/>
  <c r="AJ2691" i="1" s="1"/>
  <c r="AC3832" i="1"/>
  <c r="AJ3832" i="1" s="1"/>
  <c r="AC1813" i="1"/>
  <c r="AJ1813" i="1" s="1"/>
  <c r="AC2377" i="1"/>
  <c r="AJ2377" i="1" s="1"/>
  <c r="AC3169" i="1"/>
  <c r="AJ3169" i="1" s="1"/>
  <c r="AC4301" i="1"/>
  <c r="AJ4301" i="1" s="1"/>
  <c r="AC4545" i="1"/>
  <c r="AJ4545" i="1" s="1"/>
  <c r="AC2250" i="1"/>
  <c r="AJ2250" i="1" s="1"/>
  <c r="AC3640" i="1"/>
  <c r="AJ3640" i="1" s="1"/>
  <c r="AC3432" i="1"/>
  <c r="AJ3432" i="1" s="1"/>
  <c r="AC1715" i="1"/>
  <c r="AJ1715" i="1" s="1"/>
  <c r="AC1632" i="1"/>
  <c r="AJ1632" i="1" s="1"/>
  <c r="AC2361" i="1"/>
  <c r="AJ2361" i="1" s="1"/>
  <c r="AC408" i="1"/>
  <c r="AJ408" i="1" s="1"/>
  <c r="AC440" i="1"/>
  <c r="AJ440" i="1" s="1"/>
  <c r="AC648" i="1"/>
  <c r="AJ648" i="1" s="1"/>
  <c r="AC221" i="1"/>
  <c r="AJ221" i="1" s="1"/>
  <c r="AC2372" i="1"/>
  <c r="AJ2372" i="1" s="1"/>
  <c r="AC2047" i="1"/>
  <c r="AJ2047" i="1" s="1"/>
  <c r="AC1722" i="1"/>
  <c r="AJ1722" i="1" s="1"/>
  <c r="AC3813" i="1"/>
  <c r="AJ3813" i="1" s="1"/>
  <c r="AC442" i="1"/>
  <c r="AJ442" i="1" s="1"/>
  <c r="AC354" i="1"/>
  <c r="AJ354" i="1" s="1"/>
  <c r="AC968" i="1"/>
  <c r="AJ968" i="1" s="1"/>
  <c r="AC1939" i="1"/>
  <c r="AJ1939" i="1" s="1"/>
  <c r="AC2482" i="1"/>
  <c r="AJ2482" i="1" s="1"/>
  <c r="AC59" i="1"/>
  <c r="AJ59" i="1" s="1"/>
  <c r="AC328" i="1"/>
  <c r="AJ328" i="1" s="1"/>
  <c r="AC4511" i="1"/>
  <c r="AJ4511" i="1" s="1"/>
  <c r="AC2105" i="1"/>
  <c r="AJ2105" i="1" s="1"/>
  <c r="AC4149" i="1"/>
  <c r="AJ4149" i="1" s="1"/>
  <c r="AC4201" i="1"/>
  <c r="AJ4201" i="1" s="1"/>
  <c r="AC1460" i="1"/>
  <c r="AJ1460" i="1" s="1"/>
  <c r="AC2918" i="1"/>
  <c r="AJ2918" i="1" s="1"/>
  <c r="AC3765" i="1"/>
  <c r="AJ3765" i="1" s="1"/>
  <c r="AC4639" i="1"/>
  <c r="AJ4639" i="1" s="1"/>
  <c r="AC4882" i="1"/>
  <c r="AJ4882" i="1" s="1"/>
  <c r="AC2597" i="1"/>
  <c r="AJ2597" i="1" s="1"/>
  <c r="AC3994" i="1"/>
  <c r="AJ3994" i="1" s="1"/>
  <c r="AC4294" i="1"/>
  <c r="AJ4294" i="1" s="1"/>
  <c r="AC1800" i="1"/>
  <c r="AJ1800" i="1" s="1"/>
  <c r="AC3156" i="1"/>
  <c r="AJ3156" i="1" s="1"/>
  <c r="AC3029" i="1"/>
  <c r="AJ3029" i="1" s="1"/>
  <c r="AC972" i="1"/>
  <c r="AJ972" i="1" s="1"/>
  <c r="AC1443" i="1"/>
  <c r="AJ1443" i="1" s="1"/>
  <c r="AC2641" i="1"/>
  <c r="AJ2641" i="1" s="1"/>
  <c r="AC131" i="1"/>
  <c r="AJ131" i="1" s="1"/>
  <c r="AC394" i="1"/>
  <c r="AJ394" i="1" s="1"/>
  <c r="AC4193" i="1"/>
  <c r="AJ4193" i="1" s="1"/>
  <c r="AC433" i="1"/>
  <c r="AJ433" i="1" s="1"/>
  <c r="AC4238" i="1"/>
  <c r="AJ4238" i="1" s="1"/>
  <c r="AC3777" i="1"/>
  <c r="AJ3777" i="1" s="1"/>
  <c r="AC4017" i="1"/>
  <c r="AJ4017" i="1" s="1"/>
  <c r="AC4667" i="1"/>
  <c r="AJ4667" i="1" s="1"/>
  <c r="AC392" i="1"/>
  <c r="AJ392" i="1" s="1"/>
  <c r="AC4493" i="1"/>
  <c r="AJ4493" i="1" s="1"/>
  <c r="AC2247" i="1"/>
  <c r="AJ2247" i="1" s="1"/>
  <c r="AC3621" i="1"/>
  <c r="AJ3621" i="1" s="1"/>
  <c r="AC1320" i="1"/>
  <c r="AJ1320" i="1" s="1"/>
  <c r="AC3043" i="1"/>
  <c r="AJ3043" i="1" s="1"/>
  <c r="AC3131" i="1"/>
  <c r="AJ3131" i="1" s="1"/>
  <c r="AC2516" i="1"/>
  <c r="AJ2516" i="1" s="1"/>
  <c r="AC3477" i="1"/>
  <c r="AJ3477" i="1" s="1"/>
  <c r="AC4021" i="1"/>
  <c r="AJ4021" i="1" s="1"/>
  <c r="AC3247" i="1"/>
  <c r="AJ3247" i="1" s="1"/>
  <c r="AC2039" i="1"/>
  <c r="AJ2039" i="1" s="1"/>
  <c r="AC2448" i="1"/>
  <c r="AJ2448" i="1" s="1"/>
  <c r="AC2885" i="1"/>
  <c r="AJ2885" i="1" s="1"/>
  <c r="AC3818" i="1"/>
  <c r="AJ3818" i="1" s="1"/>
  <c r="AC3687" i="1"/>
  <c r="AJ3687" i="1" s="1"/>
  <c r="AC2154" i="1"/>
  <c r="AJ2154" i="1" s="1"/>
  <c r="AC2163" i="1"/>
  <c r="AJ2163" i="1" s="1"/>
  <c r="AC2781" i="1"/>
  <c r="AJ2781" i="1" s="1"/>
  <c r="AC308" i="1"/>
  <c r="AJ308" i="1" s="1"/>
  <c r="AC484" i="1"/>
  <c r="AJ484" i="1" s="1"/>
  <c r="AC732" i="1"/>
  <c r="AJ732" i="1" s="1"/>
  <c r="AC211" i="1"/>
  <c r="AJ211" i="1" s="1"/>
  <c r="AC2895" i="1"/>
  <c r="AJ2895" i="1" s="1"/>
  <c r="AC2822" i="1"/>
  <c r="AJ2822" i="1" s="1"/>
  <c r="AC2513" i="1"/>
  <c r="AJ2513" i="1" s="1"/>
  <c r="AC4494" i="1"/>
  <c r="AJ4494" i="1" s="1"/>
  <c r="AC545" i="1"/>
  <c r="AJ545" i="1" s="1"/>
  <c r="AC235" i="1"/>
  <c r="AJ235" i="1" s="1"/>
  <c r="AC666" i="1"/>
  <c r="AJ666" i="1" s="1"/>
  <c r="AC1131" i="1"/>
  <c r="AJ1131" i="1" s="1"/>
  <c r="AC1235" i="1"/>
  <c r="AJ1235" i="1" s="1"/>
  <c r="AC1850" i="1"/>
  <c r="AJ1850" i="1" s="1"/>
  <c r="AC875" i="1"/>
  <c r="AJ875" i="1" s="1"/>
  <c r="AC4968" i="1"/>
  <c r="AJ4968" i="1" s="1"/>
  <c r="AC2429" i="1"/>
  <c r="AJ2429" i="1" s="1"/>
  <c r="AC3205" i="1"/>
  <c r="AJ3205" i="1" s="1"/>
  <c r="AC4971" i="1"/>
  <c r="AJ4971" i="1" s="1"/>
  <c r="AC2620" i="1"/>
  <c r="AJ2620" i="1" s="1"/>
  <c r="AC2692" i="1"/>
  <c r="AJ2692" i="1" s="1"/>
  <c r="AC3961" i="1"/>
  <c r="AJ3961" i="1" s="1"/>
  <c r="AC4720" i="1"/>
  <c r="AJ4720" i="1" s="1"/>
  <c r="AC2339" i="1"/>
  <c r="AJ2339" i="1" s="1"/>
  <c r="AC3044" i="1"/>
  <c r="AJ3044" i="1" s="1"/>
  <c r="AC3899" i="1"/>
  <c r="AJ3899" i="1" s="1"/>
  <c r="AC1200" i="1"/>
  <c r="AJ1200" i="1" s="1"/>
  <c r="AC3112" i="1"/>
  <c r="AJ3112" i="1" s="1"/>
  <c r="AC3243" i="1"/>
  <c r="AJ3243" i="1" s="1"/>
  <c r="AC3849" i="1"/>
  <c r="AJ3849" i="1" s="1"/>
  <c r="AC4268" i="1"/>
  <c r="AJ4268" i="1" s="1"/>
  <c r="AC2246" i="1"/>
  <c r="AJ2246" i="1" s="1"/>
  <c r="AC534" i="1"/>
  <c r="AJ534" i="1" s="1"/>
  <c r="AC935" i="1"/>
  <c r="AJ935" i="1" s="1"/>
  <c r="AC1404" i="1"/>
  <c r="AJ1404" i="1" s="1"/>
  <c r="AC2637" i="1"/>
  <c r="AJ2637" i="1" s="1"/>
  <c r="AC2784" i="1"/>
  <c r="AJ2784" i="1" s="1"/>
  <c r="AC2024" i="1"/>
  <c r="AJ2024" i="1" s="1"/>
  <c r="AC2500" i="1"/>
  <c r="AJ2500" i="1" s="1"/>
  <c r="AC3257" i="1"/>
  <c r="AJ3257" i="1" s="1"/>
  <c r="AC2013" i="1"/>
  <c r="AJ2013" i="1" s="1"/>
  <c r="AC3773" i="1"/>
  <c r="AJ3773" i="1" s="1"/>
  <c r="AC2336" i="1"/>
  <c r="AJ2336" i="1" s="1"/>
  <c r="AC2369" i="1"/>
  <c r="AJ2369" i="1" s="1"/>
  <c r="AC25" i="1"/>
  <c r="AJ25" i="1" s="1"/>
  <c r="AC662" i="1"/>
  <c r="AJ662" i="1" s="1"/>
  <c r="AC1416" i="1"/>
  <c r="AJ1416" i="1" s="1"/>
  <c r="AC1439" i="1"/>
  <c r="AJ1439" i="1" s="1"/>
  <c r="AC1267" i="1"/>
  <c r="AJ1267" i="1" s="1"/>
  <c r="AC224" i="1"/>
  <c r="AJ224" i="1" s="1"/>
  <c r="AC4761" i="1"/>
  <c r="AJ4761" i="1" s="1"/>
  <c r="AC4533" i="1"/>
  <c r="AJ4533" i="1" s="1"/>
  <c r="AC2340" i="1"/>
  <c r="AJ2340" i="1" s="1"/>
  <c r="AC3512" i="1"/>
  <c r="AJ3512" i="1" s="1"/>
  <c r="AC4001" i="1"/>
  <c r="AJ4001" i="1" s="1"/>
  <c r="AC1814" i="1"/>
  <c r="AJ1814" i="1" s="1"/>
  <c r="AC2214" i="1"/>
  <c r="AJ2214" i="1" s="1"/>
  <c r="AC3109" i="1"/>
  <c r="AJ3109" i="1" s="1"/>
  <c r="AC4391" i="1"/>
  <c r="AJ4391" i="1" s="1"/>
  <c r="AC4740" i="1"/>
  <c r="AJ4740" i="1" s="1"/>
  <c r="AC2433" i="1"/>
  <c r="AJ2433" i="1" s="1"/>
  <c r="AC3579" i="1"/>
  <c r="AJ3579" i="1" s="1"/>
  <c r="AC3866" i="1"/>
  <c r="AJ3866" i="1" s="1"/>
  <c r="AC1634" i="1"/>
  <c r="AJ1634" i="1" s="1"/>
  <c r="AC285" i="1"/>
  <c r="AJ285" i="1" s="1"/>
  <c r="AC953" i="1"/>
  <c r="AJ953" i="1" s="1"/>
  <c r="AC1610" i="1"/>
  <c r="AJ1610" i="1" s="1"/>
  <c r="AC3269" i="1"/>
  <c r="AJ3269" i="1" s="1"/>
  <c r="AC2753" i="1"/>
  <c r="AJ2753" i="1" s="1"/>
  <c r="AC2813" i="1"/>
  <c r="AJ2813" i="1" s="1"/>
  <c r="AC198" i="1"/>
  <c r="AJ198" i="1" s="1"/>
  <c r="AC2062" i="1"/>
  <c r="AJ2062" i="1" s="1"/>
  <c r="AC4051" i="1"/>
  <c r="AJ4051" i="1" s="1"/>
  <c r="AC2650" i="1"/>
  <c r="AJ2650" i="1" s="1"/>
  <c r="AC3907" i="1"/>
  <c r="AJ3907" i="1" s="1"/>
  <c r="AC183" i="1"/>
  <c r="AJ183" i="1" s="1"/>
  <c r="AC188" i="1"/>
  <c r="AJ188" i="1" s="1"/>
  <c r="AC588" i="1"/>
  <c r="AJ588" i="1" s="1"/>
  <c r="AC1398" i="1"/>
  <c r="AJ1398" i="1" s="1"/>
  <c r="AC1470" i="1"/>
  <c r="AJ1470" i="1" s="1"/>
  <c r="AC2304" i="1"/>
  <c r="AJ2304" i="1" s="1"/>
  <c r="AC382" i="1"/>
  <c r="AJ382" i="1" s="1"/>
  <c r="AC3598" i="1"/>
  <c r="AJ3598" i="1" s="1"/>
  <c r="AC1487" i="1"/>
  <c r="AJ1487" i="1" s="1"/>
  <c r="AC3592" i="1"/>
  <c r="AJ3592" i="1" s="1"/>
  <c r="AC3596" i="1"/>
  <c r="AJ3596" i="1" s="1"/>
  <c r="AC1166" i="1"/>
  <c r="AJ1166" i="1" s="1"/>
  <c r="AC2801" i="1"/>
  <c r="AJ2801" i="1" s="1"/>
  <c r="AC3698" i="1"/>
  <c r="AJ3698" i="1" s="1"/>
  <c r="AC4923" i="1"/>
  <c r="AJ4923" i="1" s="1"/>
  <c r="AC2121" i="1"/>
  <c r="AJ2121" i="1" s="1"/>
  <c r="AC3047" i="1"/>
  <c r="AJ3047" i="1" s="1"/>
  <c r="AC4065" i="1"/>
  <c r="AJ4065" i="1" s="1"/>
  <c r="AC4433" i="1"/>
  <c r="AJ4433" i="1" s="1"/>
  <c r="AC2078" i="1"/>
  <c r="AJ2078" i="1" s="1"/>
  <c r="AC3474" i="1"/>
  <c r="AJ3474" i="1" s="1"/>
  <c r="AC3129" i="1"/>
  <c r="AJ3129" i="1" s="1"/>
  <c r="AC1390" i="1"/>
  <c r="AJ1390" i="1" s="1"/>
  <c r="AC1504" i="1"/>
  <c r="AJ1504" i="1" s="1"/>
  <c r="AC1834" i="1"/>
  <c r="AJ1834" i="1" s="1"/>
  <c r="AC4239" i="1"/>
  <c r="AJ4239" i="1" s="1"/>
  <c r="AC4280" i="1"/>
  <c r="AJ4280" i="1" s="1"/>
  <c r="AC4068" i="1"/>
  <c r="AJ4068" i="1" s="1"/>
  <c r="AC105" i="1"/>
  <c r="AJ105" i="1" s="1"/>
  <c r="AC2905" i="1"/>
  <c r="AJ2905" i="1" s="1"/>
  <c r="AC3004" i="1"/>
  <c r="AJ3004" i="1" s="1"/>
  <c r="AC3089" i="1"/>
  <c r="AJ3089" i="1" s="1"/>
  <c r="AC4664" i="1"/>
  <c r="AJ4664" i="1" s="1"/>
  <c r="AC4793" i="1"/>
  <c r="AJ4793" i="1" s="1"/>
  <c r="AC161" i="1"/>
  <c r="AJ161" i="1" s="1"/>
  <c r="AC735" i="1"/>
  <c r="AJ735" i="1" s="1"/>
  <c r="AC1940" i="1"/>
  <c r="AJ1940" i="1" s="1"/>
  <c r="AC1968" i="1"/>
  <c r="AJ1968" i="1" s="1"/>
  <c r="AC3681" i="1"/>
  <c r="AJ3681" i="1" s="1"/>
  <c r="AC165" i="1"/>
  <c r="AJ165" i="1" s="1"/>
  <c r="AC4473" i="1"/>
  <c r="AJ4473" i="1" s="1"/>
  <c r="AC1907" i="1"/>
  <c r="AJ1907" i="1" s="1"/>
  <c r="AC3763" i="1"/>
  <c r="AJ3763" i="1" s="1"/>
  <c r="AC3781" i="1"/>
  <c r="AJ3781" i="1" s="1"/>
  <c r="AC1238" i="1"/>
  <c r="AJ1238" i="1" s="1"/>
  <c r="AC2759" i="1"/>
  <c r="AJ2759" i="1" s="1"/>
  <c r="AC3454" i="1"/>
  <c r="AJ3454" i="1" s="1"/>
  <c r="AC4413" i="1"/>
  <c r="AJ4413" i="1" s="1"/>
  <c r="AC4778" i="1"/>
  <c r="AJ4778" i="1" s="1"/>
  <c r="AC2195" i="1"/>
  <c r="AJ2195" i="1" s="1"/>
  <c r="AC3926" i="1"/>
  <c r="AJ3926" i="1" s="1"/>
  <c r="AC4025" i="1"/>
  <c r="AJ4025" i="1" s="1"/>
  <c r="AC1523" i="1"/>
  <c r="AJ1523" i="1" s="1"/>
  <c r="AC3022" i="1"/>
  <c r="AJ3022" i="1" s="1"/>
  <c r="AC2314" i="1"/>
  <c r="AJ2314" i="1" s="1"/>
  <c r="AC923" i="1"/>
  <c r="AJ923" i="1" s="1"/>
  <c r="AC1251" i="1"/>
  <c r="AJ1251" i="1" s="1"/>
  <c r="AC1839" i="1"/>
  <c r="AJ1839" i="1" s="1"/>
  <c r="AC426" i="1"/>
  <c r="AJ426" i="1" s="1"/>
  <c r="AC4227" i="1"/>
  <c r="AJ4227" i="1" s="1"/>
  <c r="AC2533" i="1"/>
  <c r="AJ2533" i="1" s="1"/>
  <c r="AC201" i="1"/>
  <c r="AJ201" i="1" s="1"/>
  <c r="AC2082" i="1"/>
  <c r="AJ2082" i="1" s="1"/>
  <c r="AC4076" i="1"/>
  <c r="AJ4076" i="1" s="1"/>
  <c r="AC2606" i="1"/>
  <c r="AJ2606" i="1" s="1"/>
  <c r="AC3835" i="1"/>
  <c r="AJ3835" i="1" s="1"/>
  <c r="AC4976" i="1"/>
  <c r="AJ4976" i="1" s="1"/>
  <c r="AC342" i="1"/>
  <c r="AJ342" i="1" s="1"/>
  <c r="AC2015" i="1"/>
  <c r="AJ2015" i="1" s="1"/>
  <c r="AC3690" i="1"/>
  <c r="AJ3690" i="1" s="1"/>
  <c r="AC4541" i="1"/>
  <c r="AJ4541" i="1" s="1"/>
  <c r="AC3310" i="1"/>
  <c r="AJ3310" i="1" s="1"/>
  <c r="AC2844" i="1"/>
  <c r="AJ2844" i="1" s="1"/>
  <c r="AC912" i="1"/>
  <c r="AJ912" i="1" s="1"/>
  <c r="AC4797" i="1"/>
  <c r="AJ4797" i="1" s="1"/>
  <c r="AC3725" i="1"/>
  <c r="AJ3725" i="1" s="1"/>
  <c r="AC4814" i="1"/>
  <c r="AJ4814" i="1" s="1"/>
  <c r="AC952" i="1"/>
  <c r="AJ952" i="1" s="1"/>
  <c r="AC3453" i="1"/>
  <c r="AJ3453" i="1" s="1"/>
  <c r="AC4016" i="1"/>
  <c r="AJ4016" i="1" s="1"/>
  <c r="AC3025" i="1"/>
  <c r="AJ3025" i="1" s="1"/>
  <c r="AC3718" i="1"/>
  <c r="AJ3718" i="1" s="1"/>
  <c r="AC3481" i="1"/>
  <c r="AJ3481" i="1" s="1"/>
  <c r="AC4388" i="1"/>
  <c r="AJ4388" i="1" s="1"/>
  <c r="AC1627" i="1"/>
  <c r="AJ1627" i="1" s="1"/>
  <c r="AC2346" i="1"/>
  <c r="AJ2346" i="1" s="1"/>
  <c r="AC541" i="1"/>
  <c r="AJ541" i="1" s="1"/>
  <c r="AC4378" i="1"/>
  <c r="AJ4378" i="1" s="1"/>
  <c r="AC4229" i="1"/>
  <c r="AJ4229" i="1" s="1"/>
  <c r="AC12" i="1"/>
  <c r="AJ12" i="1" s="1"/>
  <c r="AC4027" i="1"/>
  <c r="AJ4027" i="1" s="1"/>
  <c r="AC3369" i="1"/>
  <c r="AJ3369" i="1" s="1"/>
  <c r="AC4147" i="1"/>
  <c r="AJ4147" i="1" s="1"/>
  <c r="AC2431" i="1"/>
  <c r="AJ2431" i="1" s="1"/>
  <c r="AC404" i="1"/>
  <c r="AJ404" i="1" s="1"/>
  <c r="AC32" i="1"/>
  <c r="AJ32" i="1" s="1"/>
  <c r="AC527" i="1"/>
  <c r="AJ527" i="1" s="1"/>
  <c r="AC985" i="1"/>
  <c r="AJ985" i="1" s="1"/>
  <c r="AC1086" i="1"/>
  <c r="AJ1086" i="1" s="1"/>
  <c r="AC1769" i="1"/>
  <c r="AJ1769" i="1" s="1"/>
  <c r="AC40" i="1"/>
  <c r="AJ40" i="1" s="1"/>
  <c r="AC4772" i="1"/>
  <c r="AJ4772" i="1" s="1"/>
  <c r="AC2196" i="1"/>
  <c r="AJ2196" i="1" s="1"/>
  <c r="AC2923" i="1"/>
  <c r="AJ2923" i="1" s="1"/>
  <c r="AC4703" i="1"/>
  <c r="AJ4703" i="1" s="1"/>
  <c r="AC4990" i="1"/>
  <c r="AJ4990" i="1" s="1"/>
  <c r="AC2217" i="1"/>
  <c r="AJ2217" i="1" s="1"/>
  <c r="AC3595" i="1"/>
  <c r="AJ3595" i="1" s="1"/>
  <c r="AC4402" i="1"/>
  <c r="AJ4402" i="1" s="1"/>
  <c r="AC2368" i="1"/>
  <c r="AJ2368" i="1" s="1"/>
  <c r="AC2760" i="1"/>
  <c r="AJ2760" i="1" s="1"/>
  <c r="AC3413" i="1"/>
  <c r="AJ3413" i="1" s="1"/>
  <c r="AC1071" i="1"/>
  <c r="AJ1071" i="1" s="1"/>
  <c r="AC2999" i="1"/>
  <c r="AJ2999" i="1" s="1"/>
  <c r="AC3006" i="1"/>
  <c r="AJ3006" i="1" s="1"/>
  <c r="AC3897" i="1"/>
  <c r="AJ3897" i="1" s="1"/>
  <c r="AC4230" i="1"/>
  <c r="AJ4230" i="1" s="1"/>
  <c r="AC2152" i="1"/>
  <c r="AJ2152" i="1" s="1"/>
  <c r="AC352" i="1"/>
  <c r="AJ352" i="1" s="1"/>
  <c r="AC636" i="1"/>
  <c r="AJ636" i="1" s="1"/>
  <c r="AC1056" i="1"/>
  <c r="AJ1056" i="1" s="1"/>
  <c r="AC2115" i="1"/>
  <c r="AJ2115" i="1" s="1"/>
  <c r="AC2387" i="1"/>
  <c r="AJ2387" i="1" s="1"/>
  <c r="AC1674" i="1"/>
  <c r="AJ1674" i="1" s="1"/>
  <c r="AC3016" i="1"/>
  <c r="AJ3016" i="1" s="1"/>
  <c r="AC3990" i="1"/>
  <c r="AJ3990" i="1" s="1"/>
  <c r="AC3350" i="1"/>
  <c r="AJ3350" i="1" s="1"/>
  <c r="AC4408" i="1"/>
  <c r="AJ4408" i="1" s="1"/>
  <c r="AC1806" i="1"/>
  <c r="AJ1806" i="1" s="1"/>
  <c r="AC1916" i="1"/>
  <c r="AJ1916" i="1" s="1"/>
  <c r="AC4825" i="1"/>
  <c r="AJ4825" i="1" s="1"/>
  <c r="AC528" i="1"/>
  <c r="AJ528" i="1" s="1"/>
  <c r="AC1130" i="1"/>
  <c r="AJ1130" i="1" s="1"/>
  <c r="AC1154" i="1"/>
  <c r="AJ1154" i="1" s="1"/>
  <c r="AC1122" i="1"/>
  <c r="AJ1122" i="1" s="1"/>
  <c r="AC151" i="1"/>
  <c r="AJ151" i="1" s="1"/>
  <c r="AC4315" i="1"/>
  <c r="AJ4315" i="1" s="1"/>
  <c r="AC4695" i="1"/>
  <c r="AJ4695" i="1" s="1"/>
  <c r="AC1904" i="1"/>
  <c r="AJ1904" i="1" s="1"/>
  <c r="AC3386" i="1"/>
  <c r="AJ3386" i="1" s="1"/>
  <c r="AC4209" i="1"/>
  <c r="AJ4209" i="1" s="1"/>
  <c r="AC4993" i="1"/>
  <c r="AJ4993" i="1" s="1"/>
  <c r="AC1938" i="1"/>
  <c r="AJ1938" i="1" s="1"/>
  <c r="AC3042" i="1"/>
  <c r="AJ3042" i="1" s="1"/>
  <c r="AC3954" i="1"/>
  <c r="AJ3954" i="1" s="1"/>
  <c r="AC4537" i="1"/>
  <c r="AJ4537" i="1" s="1"/>
  <c r="AC2321" i="1"/>
  <c r="AJ2321" i="1" s="1"/>
  <c r="AC3711" i="1"/>
  <c r="AJ3711" i="1" s="1"/>
  <c r="AC3753" i="1"/>
  <c r="AJ3753" i="1" s="1"/>
  <c r="AC1380" i="1"/>
  <c r="AJ1380" i="1" s="1"/>
  <c r="AC217" i="1"/>
  <c r="AJ217" i="1" s="1"/>
  <c r="AC680" i="1"/>
  <c r="AJ680" i="1" s="1"/>
  <c r="AC1414" i="1"/>
  <c r="AJ1414" i="1" s="1"/>
  <c r="AC2494" i="1"/>
  <c r="AJ2494" i="1" s="1"/>
  <c r="AC2407" i="1"/>
  <c r="AJ2407" i="1" s="1"/>
  <c r="AC1794" i="1"/>
  <c r="AJ1794" i="1" s="1"/>
  <c r="AC1765" i="1"/>
  <c r="AJ1765" i="1" s="1"/>
  <c r="AC2869" i="1"/>
  <c r="AJ2869" i="1" s="1"/>
  <c r="AC1660" i="1"/>
  <c r="AJ1660" i="1" s="1"/>
  <c r="AC3314" i="1"/>
  <c r="AJ3314" i="1" s="1"/>
  <c r="AC2985" i="1"/>
  <c r="AJ2985" i="1" s="1"/>
  <c r="AC3844" i="1"/>
  <c r="AJ3844" i="1" s="1"/>
  <c r="AC58" i="1"/>
  <c r="AJ58" i="1" s="1"/>
  <c r="AC537" i="1"/>
  <c r="AJ537" i="1" s="1"/>
  <c r="AC1139" i="1"/>
  <c r="AJ1139" i="1" s="1"/>
  <c r="AC1356" i="1"/>
  <c r="AJ1356" i="1" s="1"/>
  <c r="AC1936" i="1"/>
  <c r="AJ1936" i="1" s="1"/>
  <c r="AC1431" i="1"/>
  <c r="AJ1431" i="1" s="1"/>
  <c r="AC3499" i="1"/>
  <c r="AJ3499" i="1" s="1"/>
  <c r="AC1182" i="1"/>
  <c r="AJ1182" i="1" s="1"/>
  <c r="AC3359" i="1"/>
  <c r="AJ3359" i="1" s="1"/>
  <c r="AC3614" i="1"/>
  <c r="AJ3614" i="1" s="1"/>
  <c r="AC4804" i="1"/>
  <c r="AJ4804" i="1" s="1"/>
  <c r="AC2405" i="1"/>
  <c r="AJ2405" i="1" s="1"/>
  <c r="AC3514" i="1"/>
  <c r="AJ3514" i="1" s="1"/>
  <c r="AC4651" i="1"/>
  <c r="AJ4651" i="1" s="1"/>
  <c r="AC4917" i="1"/>
  <c r="AJ4917" i="1" s="1"/>
  <c r="AC2421" i="1"/>
  <c r="AJ2421" i="1" s="1"/>
  <c r="AC3887" i="1"/>
  <c r="AJ3887" i="1" s="1"/>
  <c r="AC4072" i="1"/>
  <c r="AJ4072" i="1" s="1"/>
  <c r="AC1915" i="1"/>
  <c r="AJ1915" i="1" s="1"/>
  <c r="AC3244" i="1"/>
  <c r="AJ3244" i="1" s="1"/>
  <c r="AC2868" i="1"/>
  <c r="AJ2868" i="1" s="1"/>
  <c r="AC1156" i="1"/>
  <c r="AJ1156" i="1" s="1"/>
  <c r="AC1079" i="1"/>
  <c r="AJ1079" i="1" s="1"/>
  <c r="AC1638" i="1"/>
  <c r="AJ1638" i="1" s="1"/>
  <c r="AC2907" i="1"/>
  <c r="AJ2907" i="1" s="1"/>
  <c r="AC2536" i="1"/>
  <c r="AJ2536" i="1" s="1"/>
  <c r="AC2612" i="1"/>
  <c r="AJ2612" i="1" s="1"/>
  <c r="AC45" i="1"/>
  <c r="AJ45" i="1" s="1"/>
  <c r="AC4135" i="1"/>
  <c r="AJ4135" i="1" s="1"/>
  <c r="AC3657" i="1"/>
  <c r="AJ3657" i="1" s="1"/>
  <c r="AC4143" i="1"/>
  <c r="AJ4143" i="1" s="1"/>
  <c r="AC3" i="1"/>
  <c r="AJ3" i="1" s="1"/>
  <c r="AC3203" i="1"/>
  <c r="AJ3203" i="1" s="1"/>
  <c r="AC39" i="1"/>
  <c r="AJ39" i="1" s="1"/>
  <c r="AC661" i="1"/>
  <c r="AJ661" i="1" s="1"/>
  <c r="AC1772" i="1"/>
  <c r="AJ1772" i="1" s="1"/>
  <c r="AC1870" i="1"/>
  <c r="AJ1870" i="1" s="1"/>
  <c r="AC2446" i="1"/>
  <c r="AJ2446" i="1" s="1"/>
  <c r="AC379" i="1"/>
  <c r="AJ379" i="1" s="1"/>
  <c r="AC4092" i="1"/>
  <c r="AJ4092" i="1" s="1"/>
  <c r="AC1604" i="1"/>
  <c r="AJ1604" i="1" s="1"/>
  <c r="AC3508" i="1"/>
  <c r="AJ3508" i="1" s="1"/>
  <c r="AC3571" i="1"/>
  <c r="AJ3571" i="1" s="1"/>
  <c r="AC1113" i="1"/>
  <c r="AJ1113" i="1" s="1"/>
  <c r="AC2630" i="1"/>
  <c r="AJ2630" i="1" s="1"/>
  <c r="AC3589" i="1"/>
  <c r="AJ3589" i="1" s="1"/>
  <c r="AC4145" i="1"/>
  <c r="AJ4145" i="1" s="1"/>
  <c r="AC4567" i="1"/>
  <c r="AJ4567" i="1" s="1"/>
  <c r="AC1908" i="1"/>
  <c r="AJ1908" i="1" s="1"/>
  <c r="AC3521" i="1"/>
  <c r="AJ3521" i="1" s="1"/>
  <c r="AC3987" i="1"/>
  <c r="AJ3987" i="1" s="1"/>
  <c r="AC4974" i="1"/>
  <c r="AJ4974" i="1" s="1"/>
  <c r="AC2795" i="1"/>
  <c r="AJ2795" i="1" s="1"/>
  <c r="AC2415" i="1"/>
  <c r="AJ2415" i="1" s="1"/>
  <c r="AC601" i="1"/>
  <c r="AJ601" i="1" s="1"/>
  <c r="AC1144" i="1"/>
  <c r="AJ1144" i="1" s="1"/>
  <c r="AC1577" i="1"/>
  <c r="AJ1577" i="1" s="1"/>
  <c r="AC3638" i="1"/>
  <c r="AJ3638" i="1" s="1"/>
  <c r="AC2619" i="1"/>
  <c r="AJ2619" i="1" s="1"/>
  <c r="AC1823" i="1"/>
  <c r="AJ1823" i="1" s="1"/>
  <c r="AC1809" i="1"/>
  <c r="AJ1809" i="1" s="1"/>
  <c r="AC2752" i="1"/>
  <c r="AJ2752" i="1" s="1"/>
  <c r="AC1845" i="1"/>
  <c r="AJ1845" i="1" s="1"/>
  <c r="AC3466" i="1"/>
  <c r="AJ3466" i="1" s="1"/>
  <c r="AC2991" i="1"/>
  <c r="AJ2991" i="1" s="1"/>
  <c r="AC3202" i="1"/>
  <c r="AJ3202" i="1" s="1"/>
  <c r="AC4067" i="1"/>
  <c r="AJ4067" i="1" s="1"/>
  <c r="AC3700" i="1"/>
  <c r="AJ3700" i="1" s="1"/>
  <c r="AC1110" i="1"/>
  <c r="AJ1110" i="1" s="1"/>
  <c r="AC3702" i="1"/>
  <c r="AJ3702" i="1" s="1"/>
  <c r="AC1009" i="1"/>
  <c r="AJ1009" i="1" s="1"/>
  <c r="AC833" i="1"/>
  <c r="AJ833" i="1" s="1"/>
  <c r="AC4788" i="1"/>
  <c r="AJ4788" i="1" s="1"/>
  <c r="AC2542" i="1"/>
  <c r="AJ2542" i="1" s="1"/>
  <c r="AC497" i="1"/>
  <c r="AJ497" i="1" s="1"/>
  <c r="AC2910" i="1"/>
  <c r="AJ2910" i="1" s="1"/>
  <c r="AC3276" i="1"/>
  <c r="AJ3276" i="1" s="1"/>
  <c r="AC709" i="1"/>
  <c r="AJ709" i="1" s="1"/>
  <c r="AC903" i="1"/>
  <c r="AJ903" i="1" s="1"/>
  <c r="AC4291" i="1"/>
  <c r="AJ4291" i="1" s="1"/>
  <c r="AC3245" i="1"/>
  <c r="AJ3245" i="1" s="1"/>
  <c r="AC2573" i="1"/>
  <c r="AJ2573" i="1" s="1"/>
  <c r="AC1541" i="1"/>
  <c r="AJ1541" i="1" s="1"/>
  <c r="AC2158" i="1"/>
  <c r="AJ2158" i="1" s="1"/>
  <c r="AC4171" i="1"/>
  <c r="AJ4171" i="1" s="1"/>
  <c r="AC2948" i="1"/>
  <c r="AJ2948" i="1" s="1"/>
  <c r="AC3214" i="1"/>
  <c r="AJ3214" i="1" s="1"/>
  <c r="AC223" i="1"/>
  <c r="AJ223" i="1" s="1"/>
  <c r="AC1971" i="1"/>
  <c r="AJ1971" i="1" s="1"/>
  <c r="AC4082" i="1"/>
  <c r="AJ4082" i="1" s="1"/>
  <c r="AC4937" i="1"/>
  <c r="AJ4937" i="1" s="1"/>
  <c r="AC4259" i="1"/>
  <c r="AJ4259" i="1" s="1"/>
  <c r="AC297" i="1"/>
  <c r="AJ297" i="1" s="1"/>
  <c r="AC9" i="1"/>
  <c r="AJ9" i="1" s="1"/>
  <c r="AC293" i="1"/>
  <c r="AJ293" i="1" s="1"/>
  <c r="AC773" i="1"/>
  <c r="AJ773" i="1" s="1"/>
  <c r="AC942" i="1"/>
  <c r="AJ942" i="1" s="1"/>
  <c r="AC1496" i="1"/>
  <c r="AJ1496" i="1" s="1"/>
  <c r="AC192" i="1"/>
  <c r="AJ192" i="1" s="1"/>
  <c r="AC4490" i="1"/>
  <c r="AJ4490" i="1" s="1"/>
  <c r="AC2138" i="1"/>
  <c r="AJ2138" i="1" s="1"/>
  <c r="AC2457" i="1"/>
  <c r="AJ2457" i="1" s="1"/>
  <c r="AC4609" i="1"/>
  <c r="AJ4609" i="1" s="1"/>
  <c r="AC4752" i="1"/>
  <c r="AJ4752" i="1" s="1"/>
  <c r="AC2129" i="1"/>
  <c r="AJ2129" i="1" s="1"/>
  <c r="AC3536" i="1"/>
  <c r="AJ3536" i="1" s="1"/>
  <c r="AC4085" i="1"/>
  <c r="AJ4085" i="1" s="1"/>
  <c r="AC2070" i="1"/>
  <c r="AJ2070" i="1" s="1"/>
  <c r="AC2528" i="1"/>
  <c r="AJ2528" i="1" s="1"/>
  <c r="AC3358" i="1"/>
  <c r="AJ3358" i="1" s="1"/>
  <c r="AC832" i="1"/>
  <c r="AJ832" i="1" s="1"/>
  <c r="AC2793" i="1"/>
  <c r="AJ2793" i="1" s="1"/>
  <c r="AC2397" i="1"/>
  <c r="AJ2397" i="1" s="1"/>
  <c r="AC3673" i="1"/>
  <c r="AJ3673" i="1" s="1"/>
  <c r="AC3938" i="1"/>
  <c r="AJ3938" i="1" s="1"/>
  <c r="AC1615" i="1"/>
  <c r="AJ1615" i="1" s="1"/>
  <c r="AC222" i="1"/>
  <c r="AJ222" i="1" s="1"/>
  <c r="AC507" i="1"/>
  <c r="AJ507" i="1" s="1"/>
  <c r="AC880" i="1"/>
  <c r="AJ880" i="1" s="1"/>
  <c r="AC1753" i="1"/>
  <c r="AJ1753" i="1" s="1"/>
  <c r="AC1924" i="1"/>
  <c r="AJ1924" i="1" s="1"/>
  <c r="AC1426" i="1"/>
  <c r="AJ1426" i="1" s="1"/>
  <c r="AC4015" i="1"/>
  <c r="AJ4015" i="1" s="1"/>
  <c r="AC4830" i="1"/>
  <c r="AJ4830" i="1" s="1"/>
  <c r="AC4405" i="1"/>
  <c r="AJ4405" i="1" s="1"/>
  <c r="AC4883" i="1"/>
  <c r="AJ4883" i="1" s="1"/>
  <c r="AC1612" i="1"/>
  <c r="AJ1612" i="1" s="1"/>
  <c r="AC1730" i="1"/>
  <c r="AJ1730" i="1" s="1"/>
  <c r="AC2967" i="1"/>
  <c r="AJ2967" i="1" s="1"/>
  <c r="AC324" i="1"/>
  <c r="AJ324" i="1" s="1"/>
  <c r="AC906" i="1"/>
  <c r="AJ906" i="1" s="1"/>
  <c r="AC1032" i="1"/>
  <c r="AJ1032" i="1" s="1"/>
  <c r="AC752" i="1"/>
  <c r="AJ752" i="1" s="1"/>
  <c r="AC64" i="1"/>
  <c r="AJ64" i="1" s="1"/>
  <c r="AC4491" i="1"/>
  <c r="AJ4491" i="1" s="1"/>
  <c r="AC4404" i="1"/>
  <c r="AJ4404" i="1" s="1"/>
  <c r="AC1677" i="1"/>
  <c r="AJ1677" i="1" s="1"/>
  <c r="AC3076" i="1"/>
  <c r="AJ3076" i="1" s="1"/>
  <c r="AC3913" i="1"/>
  <c r="AJ3913" i="1" s="1"/>
  <c r="AC4492" i="1"/>
  <c r="AJ4492" i="1" s="1"/>
  <c r="AC4837" i="1"/>
  <c r="AJ4837" i="1" s="1"/>
  <c r="AC2800" i="1"/>
  <c r="AJ2800" i="1" s="1"/>
  <c r="AC3977" i="1"/>
  <c r="AJ3977" i="1" s="1"/>
  <c r="AC4133" i="1"/>
  <c r="AJ4133" i="1" s="1"/>
  <c r="AC2328" i="1"/>
  <c r="AJ2328" i="1" s="1"/>
  <c r="AC3402" i="1"/>
  <c r="AJ3402" i="1" s="1"/>
  <c r="AC3705" i="1"/>
  <c r="AJ3705" i="1" s="1"/>
  <c r="AC4374" i="1"/>
  <c r="AJ4374" i="1" s="1"/>
  <c r="AC5" i="1"/>
  <c r="AJ5" i="1" s="1"/>
  <c r="AC691" i="1"/>
  <c r="AJ691" i="1" s="1"/>
  <c r="AC1208" i="1"/>
  <c r="AJ1208" i="1" s="1"/>
  <c r="AC1964" i="1"/>
  <c r="AJ1964" i="1" s="1"/>
  <c r="AC2171" i="1"/>
  <c r="AJ2171" i="1" s="1"/>
  <c r="AC1689" i="1"/>
  <c r="AJ1689" i="1" s="1"/>
  <c r="AC2417" i="1"/>
  <c r="AJ2417" i="1" s="1"/>
  <c r="AC3495" i="1"/>
  <c r="AJ3495" i="1" s="1"/>
  <c r="AC1993" i="1"/>
  <c r="AJ1993" i="1" s="1"/>
  <c r="AC3947" i="1"/>
  <c r="AJ3947" i="1" s="1"/>
  <c r="AC2019" i="1"/>
  <c r="AJ2019" i="1" s="1"/>
  <c r="AC2323" i="1"/>
  <c r="AJ2323" i="1" s="1"/>
  <c r="AC173" i="1"/>
  <c r="AJ173" i="1" s="1"/>
  <c r="AC314" i="1"/>
  <c r="AJ314" i="1" s="1"/>
  <c r="AC886" i="1"/>
  <c r="AJ886" i="1" s="1"/>
  <c r="AC1225" i="1"/>
  <c r="AJ1225" i="1" s="1"/>
  <c r="AC1751" i="1"/>
  <c r="AJ1751" i="1" s="1"/>
  <c r="AC973" i="1"/>
  <c r="AJ973" i="1" s="1"/>
  <c r="AC3471" i="1"/>
  <c r="AJ3471" i="1" s="1"/>
  <c r="AC1142" i="1"/>
  <c r="AJ1142" i="1" s="1"/>
  <c r="AC3074" i="1"/>
  <c r="AJ3074" i="1" s="1"/>
  <c r="AC3393" i="1"/>
  <c r="AJ3393" i="1" s="1"/>
  <c r="AC4755" i="1"/>
  <c r="AJ4755" i="1" s="1"/>
  <c r="AC2335" i="1"/>
  <c r="AJ2335" i="1" s="1"/>
  <c r="AC3345" i="1"/>
  <c r="AJ3345" i="1" s="1"/>
  <c r="AC4499" i="1"/>
  <c r="AJ4499" i="1" s="1"/>
  <c r="AC4823" i="1"/>
  <c r="AJ4823" i="1" s="1"/>
  <c r="AC2299" i="1"/>
  <c r="AJ2299" i="1" s="1"/>
  <c r="AC3768" i="1"/>
  <c r="AJ3768" i="1" s="1"/>
  <c r="AC4053" i="1"/>
  <c r="AJ4053" i="1" s="1"/>
  <c r="AC1494" i="1"/>
  <c r="AJ1494" i="1" s="1"/>
  <c r="AC2960" i="1"/>
  <c r="AJ2960" i="1" s="1"/>
  <c r="AC2791" i="1"/>
  <c r="AJ2791" i="1" s="1"/>
  <c r="AC843" i="1"/>
  <c r="AJ843" i="1" s="1"/>
  <c r="AC836" i="1"/>
  <c r="AJ836" i="1" s="1"/>
  <c r="AC1357" i="1"/>
  <c r="AJ1357" i="1" s="1"/>
  <c r="AC2273" i="1"/>
  <c r="AJ2273" i="1" s="1"/>
  <c r="AC2135" i="1"/>
  <c r="AJ2135" i="1" s="1"/>
  <c r="AC1821" i="1"/>
  <c r="AJ1821" i="1" s="1"/>
  <c r="AC181" i="1"/>
  <c r="AJ181" i="1" s="1"/>
  <c r="AC2040" i="1"/>
  <c r="AJ2040" i="1" s="1"/>
  <c r="AC4002" i="1"/>
  <c r="AJ4002" i="1" s="1"/>
  <c r="AC2578" i="1"/>
  <c r="AJ2578" i="1" s="1"/>
  <c r="AC3906" i="1"/>
  <c r="AJ3906" i="1" s="1"/>
  <c r="AC2281" i="1"/>
  <c r="AJ2281" i="1" s="1"/>
  <c r="AC172" i="1"/>
  <c r="AJ172" i="1" s="1"/>
  <c r="AC495" i="1"/>
  <c r="AJ495" i="1" s="1"/>
  <c r="AC1670" i="1"/>
  <c r="AJ1670" i="1" s="1"/>
  <c r="AC1469" i="1"/>
  <c r="AJ1469" i="1" s="1"/>
  <c r="AC2252" i="1"/>
  <c r="AJ2252" i="1" s="1"/>
  <c r="AC1430" i="1"/>
  <c r="AJ1430" i="1" s="1"/>
  <c r="AC3308" i="1"/>
  <c r="AJ3308" i="1" s="1"/>
  <c r="AC3748" i="1"/>
  <c r="AJ3748" i="1" s="1"/>
  <c r="AC1486" i="1"/>
  <c r="AJ1486" i="1" s="1"/>
  <c r="AC3504" i="1"/>
  <c r="AJ3504" i="1" s="1"/>
  <c r="AC3427" i="1"/>
  <c r="AJ3427" i="1" s="1"/>
  <c r="AC4656" i="1"/>
  <c r="AJ4656" i="1" s="1"/>
  <c r="AC2216" i="1"/>
  <c r="AJ2216" i="1" s="1"/>
  <c r="AC3316" i="1"/>
  <c r="AJ3316" i="1" s="1"/>
  <c r="AC3920" i="1"/>
  <c r="AJ3920" i="1" s="1"/>
  <c r="AC4470" i="1"/>
  <c r="AJ4470" i="1" s="1"/>
  <c r="AC1639" i="1"/>
  <c r="AJ1639" i="1" s="1"/>
  <c r="AC3606" i="1"/>
  <c r="AJ3606" i="1" s="1"/>
  <c r="AC3858" i="1"/>
  <c r="AJ3858" i="1" s="1"/>
  <c r="AC4675" i="1"/>
  <c r="AJ4675" i="1" s="1"/>
  <c r="AC2747" i="1"/>
  <c r="AJ2747" i="1" s="1"/>
  <c r="AC1932" i="1"/>
  <c r="AJ1932" i="1" s="1"/>
  <c r="AC469" i="1"/>
  <c r="AJ469" i="1" s="1"/>
  <c r="AC897" i="1"/>
  <c r="AJ897" i="1" s="1"/>
  <c r="AC1395" i="1"/>
  <c r="AJ1395" i="1" s="1"/>
  <c r="AC2958" i="1"/>
  <c r="AJ2958" i="1" s="1"/>
  <c r="AC2379" i="1"/>
  <c r="AJ2379" i="1" s="1"/>
  <c r="AC1386" i="1"/>
  <c r="AJ1386" i="1" s="1"/>
  <c r="AC2518" i="1"/>
  <c r="AJ2518" i="1" s="1"/>
  <c r="AC3755" i="1"/>
  <c r="AJ3755" i="1" s="1"/>
  <c r="AC2483" i="1"/>
  <c r="AJ2483" i="1" s="1"/>
  <c r="AC4106" i="1"/>
  <c r="AJ4106" i="1" s="1"/>
  <c r="AC2064" i="1"/>
  <c r="AJ2064" i="1" s="1"/>
  <c r="AC1896" i="1"/>
  <c r="AJ1896" i="1" s="1"/>
  <c r="AC4042" i="1"/>
  <c r="AJ4042" i="1" s="1"/>
  <c r="AC4889" i="1"/>
  <c r="AJ4889" i="1" s="1"/>
  <c r="AC901" i="1"/>
  <c r="AJ901" i="1" s="1"/>
  <c r="AC1259" i="1"/>
  <c r="AJ1259" i="1" s="1"/>
  <c r="AC1058" i="1"/>
  <c r="AJ1058" i="1" s="1"/>
  <c r="AC1184" i="1"/>
  <c r="AJ1184" i="1" s="1"/>
  <c r="AC2777" i="1"/>
  <c r="AJ2777" i="1" s="1"/>
  <c r="AC77" i="1"/>
  <c r="AJ77" i="1" s="1"/>
  <c r="AC48" i="1"/>
  <c r="AJ48" i="1" s="1"/>
  <c r="AC3061" i="1"/>
  <c r="AJ3061" i="1" s="1"/>
  <c r="AC1710" i="1"/>
  <c r="AJ1710" i="1" s="1"/>
  <c r="AC397" i="1"/>
  <c r="AJ397" i="1" s="1"/>
  <c r="AC3048" i="1"/>
  <c r="AJ3048" i="1" s="1"/>
  <c r="AC4192" i="1"/>
  <c r="AJ4192" i="1" s="1"/>
  <c r="AC3187" i="1"/>
  <c r="AJ3187" i="1" s="1"/>
  <c r="AC1922" i="1"/>
  <c r="AJ1922" i="1" s="1"/>
  <c r="AC1256" i="1"/>
  <c r="AJ1256" i="1" s="1"/>
  <c r="AC1326" i="1"/>
  <c r="AJ1326" i="1" s="1"/>
  <c r="AC3434" i="1"/>
  <c r="AJ3434" i="1" s="1"/>
  <c r="AC2291" i="1"/>
  <c r="AJ2291" i="1" s="1"/>
  <c r="AC2025" i="1"/>
  <c r="AJ2025" i="1" s="1"/>
  <c r="AC1704" i="1"/>
  <c r="AJ1704" i="1" s="1"/>
  <c r="AC2699" i="1"/>
  <c r="AJ2699" i="1" s="1"/>
  <c r="AC4997" i="1"/>
  <c r="AJ4997" i="1" s="1"/>
  <c r="AC3173" i="1"/>
  <c r="AJ3173" i="1" s="1"/>
  <c r="AC3155" i="1"/>
  <c r="AJ3155" i="1" s="1"/>
  <c r="AC3825" i="1"/>
  <c r="AJ3825" i="1" s="1"/>
  <c r="AC2931" i="1"/>
  <c r="AJ2931" i="1" s="1"/>
  <c r="AC144" i="1"/>
  <c r="AJ144" i="1" s="1"/>
  <c r="AC660" i="1"/>
  <c r="AJ660" i="1" s="1"/>
  <c r="AC895" i="1"/>
  <c r="AJ895" i="1" s="1"/>
  <c r="AC1347" i="1"/>
  <c r="AJ1347" i="1" s="1"/>
  <c r="AC68" i="1"/>
  <c r="AJ68" i="1" s="1"/>
  <c r="AC3837" i="1"/>
  <c r="AJ3837" i="1" s="1"/>
  <c r="AC4861" i="1"/>
  <c r="AJ4861" i="1" s="1"/>
  <c r="AC2517" i="1"/>
  <c r="AJ2517" i="1" s="1"/>
  <c r="AC4361" i="1"/>
  <c r="AJ4361" i="1" s="1"/>
  <c r="AC4566" i="1"/>
  <c r="AJ4566" i="1" s="1"/>
  <c r="AC1678" i="1"/>
  <c r="AJ1678" i="1" s="1"/>
  <c r="AC3442" i="1"/>
  <c r="AJ3442" i="1" s="1"/>
  <c r="AC3923" i="1"/>
  <c r="AJ3923" i="1" s="1"/>
  <c r="AC1926" i="1"/>
  <c r="AJ1926" i="1" s="1"/>
  <c r="AC2317" i="1"/>
  <c r="AJ2317" i="1" s="1"/>
  <c r="AC3007" i="1"/>
  <c r="AJ3007" i="1" s="1"/>
  <c r="AC4918" i="1"/>
  <c r="AJ4918" i="1" s="1"/>
  <c r="AC2286" i="1"/>
  <c r="AJ2286" i="1" s="1"/>
  <c r="AC2165" i="1"/>
  <c r="AJ2165" i="1" s="1"/>
  <c r="AC3500" i="1"/>
  <c r="AJ3500" i="1" s="1"/>
  <c r="AC3900" i="1"/>
  <c r="AJ3900" i="1" s="1"/>
  <c r="AC1575" i="1"/>
  <c r="AJ1575" i="1" s="1"/>
  <c r="AC60" i="1"/>
  <c r="AJ60" i="1" s="1"/>
  <c r="AC233" i="1"/>
  <c r="AJ233" i="1" s="1"/>
  <c r="AC714" i="1"/>
  <c r="AJ714" i="1" s="1"/>
  <c r="AC1441" i="1"/>
  <c r="AJ1441" i="1" s="1"/>
  <c r="AC1654" i="1"/>
  <c r="AJ1654" i="1" s="1"/>
  <c r="AC1016" i="1"/>
  <c r="AJ1016" i="1" s="1"/>
  <c r="AC2605" i="1"/>
  <c r="AJ2605" i="1" s="1"/>
  <c r="AC1613" i="1"/>
  <c r="AJ1613" i="1" s="1"/>
  <c r="AC2120" i="1"/>
  <c r="AJ2120" i="1" s="1"/>
  <c r="AC2681" i="1"/>
  <c r="AJ2681" i="1" s="1"/>
  <c r="AC1517" i="1"/>
  <c r="AJ1517" i="1" s="1"/>
  <c r="AC1581" i="1"/>
  <c r="AJ1581" i="1" s="1"/>
  <c r="AC2179" i="1"/>
  <c r="AJ2179" i="1" s="1"/>
  <c r="AC145" i="1"/>
  <c r="AJ145" i="1" s="1"/>
  <c r="AC784" i="1"/>
  <c r="AJ784" i="1" s="1"/>
  <c r="AC975" i="1"/>
  <c r="AJ975" i="1" s="1"/>
  <c r="AC607" i="1"/>
  <c r="AJ607" i="1" s="1"/>
  <c r="AC1240" i="1"/>
  <c r="AJ1240" i="1" s="1"/>
  <c r="AC4097" i="1"/>
  <c r="AJ4097" i="1" s="1"/>
  <c r="AC4527" i="1"/>
  <c r="AJ4527" i="1" s="1"/>
  <c r="AC1500" i="1"/>
  <c r="AJ1500" i="1" s="1"/>
  <c r="AC2956" i="1"/>
  <c r="AJ2956" i="1" s="1"/>
  <c r="AC3659" i="1"/>
  <c r="AJ3659" i="1" s="1"/>
  <c r="AC4353" i="1"/>
  <c r="AJ4353" i="1" s="1"/>
  <c r="AC4929" i="1"/>
  <c r="AJ4929" i="1" s="1"/>
  <c r="AC1818" i="1"/>
  <c r="AJ1818" i="1" s="1"/>
  <c r="AC3911" i="1"/>
  <c r="AJ3911" i="1" s="1"/>
  <c r="AC4212" i="1"/>
  <c r="AJ4212" i="1" s="1"/>
  <c r="AC1811" i="1"/>
  <c r="AJ1811" i="1" s="1"/>
  <c r="AC3186" i="1"/>
  <c r="AJ3186" i="1" s="1"/>
  <c r="AC3355" i="1"/>
  <c r="AJ3355" i="1" s="1"/>
  <c r="AC2411" i="1"/>
  <c r="AJ2411" i="1" s="1"/>
  <c r="AC4540" i="1"/>
  <c r="AJ4540" i="1" s="1"/>
  <c r="AC445" i="1"/>
  <c r="AJ445" i="1" s="1"/>
  <c r="AC990" i="1"/>
  <c r="AJ990" i="1" s="1"/>
  <c r="AC1570" i="1"/>
  <c r="AJ1570" i="1" s="1"/>
  <c r="AC1780" i="1"/>
  <c r="AJ1780" i="1" s="1"/>
  <c r="AC1510" i="1"/>
  <c r="AJ1510" i="1" s="1"/>
  <c r="AC3126" i="1"/>
  <c r="AJ3126" i="1" s="1"/>
  <c r="AC3992" i="1"/>
  <c r="AJ3992" i="1" s="1"/>
  <c r="AC3339" i="1"/>
  <c r="AJ3339" i="1" s="1"/>
  <c r="AC4390" i="1"/>
  <c r="AJ4390" i="1" s="1"/>
  <c r="AC1871" i="1"/>
  <c r="AJ1871" i="1" s="1"/>
  <c r="AC2157" i="1"/>
  <c r="AJ2157" i="1" s="1"/>
  <c r="AC4824" i="1"/>
  <c r="AJ4824" i="1" s="1"/>
  <c r="AC95" i="1"/>
  <c r="AJ95" i="1" s="1"/>
  <c r="AC743" i="1"/>
  <c r="AJ743" i="1" s="1"/>
  <c r="AC1088" i="1"/>
  <c r="AJ1088" i="1" s="1"/>
  <c r="AC1506" i="1"/>
  <c r="AJ1506" i="1" s="1"/>
  <c r="AC349" i="1"/>
  <c r="AJ349" i="1" s="1"/>
  <c r="AC3031" i="1"/>
  <c r="AJ3031" i="1" s="1"/>
  <c r="AC806" i="1"/>
  <c r="AJ806" i="1" s="1"/>
  <c r="AC2963" i="1"/>
  <c r="AJ2963" i="1" s="1"/>
  <c r="AC3465" i="1"/>
  <c r="AJ3465" i="1" s="1"/>
  <c r="AC4464" i="1"/>
  <c r="AJ4464" i="1" s="1"/>
  <c r="AC4711" i="1"/>
  <c r="AJ4711" i="1" s="1"/>
  <c r="AC3087" i="1"/>
  <c r="AJ3087" i="1" s="1"/>
  <c r="AC4006" i="1"/>
  <c r="AJ4006" i="1" s="1"/>
  <c r="AC4724" i="1"/>
  <c r="AJ4724" i="1" s="1"/>
  <c r="AC1805" i="1"/>
  <c r="AJ1805" i="1" s="1"/>
  <c r="AC3721" i="1"/>
  <c r="AJ3721" i="1" s="1"/>
  <c r="AC3754" i="1"/>
  <c r="AJ3754" i="1" s="1"/>
  <c r="AC4995" i="1"/>
  <c r="AJ4995" i="1" s="1"/>
  <c r="AC2615" i="1"/>
  <c r="AJ2615" i="1" s="1"/>
  <c r="AC2614" i="1"/>
  <c r="AJ2614" i="1" s="1"/>
  <c r="AC649" i="1"/>
  <c r="AJ649" i="1" s="1"/>
  <c r="AC772" i="1"/>
  <c r="AJ772" i="1" s="1"/>
  <c r="AC1158" i="1"/>
  <c r="AJ1158" i="1" s="1"/>
  <c r="AC1626" i="1"/>
  <c r="AJ1626" i="1" s="1"/>
  <c r="AC2150" i="1"/>
  <c r="AJ2150" i="1" s="1"/>
  <c r="AC1666" i="1"/>
  <c r="AJ1666" i="1" s="1"/>
  <c r="AC1833" i="1"/>
  <c r="AJ1833" i="1" s="1"/>
  <c r="AC2992" i="1"/>
  <c r="AJ2992" i="1" s="1"/>
  <c r="AC1862" i="1"/>
  <c r="AJ1862" i="1" s="1"/>
  <c r="AC3375" i="1"/>
  <c r="AJ3375" i="1" s="1"/>
  <c r="AC2984" i="1"/>
  <c r="AJ2984" i="1" s="1"/>
  <c r="AC2017" i="1"/>
  <c r="AJ2017" i="1" s="1"/>
  <c r="AC4640" i="1"/>
  <c r="AJ4640" i="1" s="1"/>
  <c r="AC325" i="1"/>
  <c r="AJ325" i="1" s="1"/>
  <c r="AC1286" i="1"/>
  <c r="AJ1286" i="1" s="1"/>
  <c r="AC1415" i="1"/>
  <c r="AJ1415" i="1" s="1"/>
  <c r="AC1706" i="1"/>
  <c r="AJ1706" i="1" s="1"/>
  <c r="AC686" i="1"/>
  <c r="AJ686" i="1" s="1"/>
  <c r="AC3195" i="1"/>
  <c r="AJ3195" i="1" s="1"/>
  <c r="AC3530" i="1"/>
  <c r="AJ3530" i="1" s="1"/>
  <c r="AC1214" i="1"/>
  <c r="AJ1214" i="1" s="1"/>
  <c r="AC3322" i="1"/>
  <c r="AJ3322" i="1" s="1"/>
  <c r="AC3347" i="1"/>
  <c r="AJ3347" i="1" s="1"/>
  <c r="AC4764" i="1"/>
  <c r="AJ4764" i="1" s="1"/>
  <c r="AC2302" i="1"/>
  <c r="AJ2302" i="1" s="1"/>
  <c r="AC3135" i="1"/>
  <c r="AJ3135" i="1" s="1"/>
  <c r="AC3497" i="1"/>
  <c r="AJ3497" i="1" s="1"/>
  <c r="AC4249" i="1"/>
  <c r="AJ4249" i="1" s="1"/>
  <c r="AC1391" i="1"/>
  <c r="AJ1391" i="1" s="1"/>
  <c r="AC3361" i="1"/>
  <c r="AJ3361" i="1" s="1"/>
  <c r="AC3847" i="1"/>
  <c r="AJ3847" i="1" s="1"/>
  <c r="AC4707" i="1"/>
  <c r="AJ4707" i="1" s="1"/>
  <c r="AC4838" i="1"/>
  <c r="AJ4838" i="1" s="1"/>
  <c r="AC1606" i="1"/>
  <c r="AJ1606" i="1" s="1"/>
  <c r="AC369" i="1"/>
  <c r="AJ369" i="1" s="1"/>
  <c r="AC741" i="1"/>
  <c r="AJ741" i="1" s="1"/>
  <c r="AC1101" i="1"/>
  <c r="AJ1101" i="1" s="1"/>
  <c r="AC2133" i="1"/>
  <c r="AJ2133" i="1" s="1"/>
  <c r="AC2149" i="1"/>
  <c r="AJ2149" i="1" s="1"/>
  <c r="AC1211" i="1"/>
  <c r="AJ1211" i="1" s="1"/>
  <c r="AC3363" i="1"/>
  <c r="AJ3363" i="1" s="1"/>
  <c r="AC4530" i="1"/>
  <c r="AJ4530" i="1" s="1"/>
  <c r="AC3958" i="1"/>
  <c r="AJ3958" i="1" s="1"/>
  <c r="AC4417" i="1"/>
  <c r="AJ4417" i="1" s="1"/>
  <c r="AC1676" i="1"/>
  <c r="AJ1676" i="1" s="1"/>
  <c r="AC85" i="1"/>
  <c r="AJ85" i="1" s="1"/>
  <c r="AC4234" i="1"/>
  <c r="AJ4234" i="1" s="1"/>
  <c r="AC2202" i="1"/>
  <c r="AJ2202" i="1" s="1"/>
  <c r="AC4381" i="1"/>
  <c r="AJ4381" i="1" s="1"/>
  <c r="AC3577" i="1"/>
  <c r="AJ3577" i="1" s="1"/>
  <c r="AC1384" i="1"/>
  <c r="AJ1384" i="1" s="1"/>
  <c r="AC2724" i="1"/>
  <c r="AJ2724" i="1" s="1"/>
  <c r="AC267" i="1"/>
  <c r="AJ267" i="1" s="1"/>
  <c r="AC421" i="1"/>
  <c r="AJ421" i="1" s="1"/>
  <c r="AC3881" i="1"/>
  <c r="AJ3881" i="1" s="1"/>
  <c r="AC1914" i="1"/>
  <c r="AJ1914" i="1" s="1"/>
  <c r="AC1508" i="1"/>
  <c r="AJ1508" i="1" s="1"/>
  <c r="AC3999" i="1"/>
  <c r="AJ3999" i="1" s="1"/>
  <c r="AC989" i="1"/>
  <c r="AJ989" i="1" s="1"/>
  <c r="AC2215" i="1"/>
  <c r="AJ2215" i="1" s="1"/>
  <c r="AC1584" i="1"/>
  <c r="AJ1584" i="1" s="1"/>
  <c r="AC1434" i="1"/>
  <c r="AJ1434" i="1" s="1"/>
  <c r="AC1362" i="1"/>
  <c r="AJ1362" i="1" s="1"/>
  <c r="AC1658" i="1"/>
  <c r="AJ1658" i="1" s="1"/>
  <c r="AC3159" i="1"/>
  <c r="AJ3159" i="1" s="1"/>
  <c r="AC4826" i="1"/>
  <c r="AJ4826" i="1" s="1"/>
  <c r="AC4885" i="1"/>
  <c r="AJ4885" i="1" s="1"/>
  <c r="AC2233" i="1"/>
  <c r="AJ2233" i="1" s="1"/>
  <c r="AC3267" i="1"/>
  <c r="AJ3267" i="1" s="1"/>
  <c r="AC4251" i="1"/>
  <c r="AJ4251" i="1" s="1"/>
  <c r="AC4763" i="1"/>
  <c r="AJ4763" i="1" s="1"/>
  <c r="AC4809" i="1"/>
  <c r="AJ4809" i="1" s="1"/>
  <c r="AC3039" i="1"/>
  <c r="AJ3039" i="1" s="1"/>
  <c r="AC759" i="1"/>
  <c r="AJ759" i="1" s="1"/>
  <c r="AC2628" i="1"/>
  <c r="AJ2628" i="1" s="1"/>
  <c r="AC3253" i="1"/>
  <c r="AJ3253" i="1" s="1"/>
  <c r="AC4398" i="1"/>
  <c r="AJ4398" i="1" s="1"/>
  <c r="AC4562" i="1"/>
  <c r="AJ4562" i="1" s="1"/>
  <c r="AC2622" i="1"/>
  <c r="AJ2622" i="1" s="1"/>
  <c r="AC853" i="1"/>
  <c r="AJ853" i="1" s="1"/>
  <c r="AC991" i="1"/>
  <c r="AJ991" i="1" s="1"/>
  <c r="AC1394" i="1"/>
  <c r="AJ1394" i="1" s="1"/>
  <c r="AC2970" i="1"/>
  <c r="AJ2970" i="1" s="1"/>
  <c r="AC3624" i="1"/>
  <c r="AJ3624" i="1" s="1"/>
  <c r="AC301" i="1"/>
  <c r="AJ301" i="1" s="1"/>
  <c r="AC326" i="1"/>
  <c r="AJ326" i="1" s="1"/>
  <c r="AC3163" i="1"/>
  <c r="AJ3163" i="1" s="1"/>
  <c r="AC2851" i="1"/>
  <c r="AJ2851" i="1" s="1"/>
  <c r="AC3333" i="1"/>
  <c r="AJ3333" i="1" s="1"/>
  <c r="AC4534" i="1"/>
  <c r="AJ4534" i="1" s="1"/>
  <c r="AC456" i="1"/>
  <c r="AJ456" i="1" s="1"/>
  <c r="AC170" i="1"/>
  <c r="AJ170" i="1" s="1"/>
  <c r="AC405" i="1"/>
  <c r="AJ405" i="1" s="1"/>
  <c r="AC1724" i="1"/>
  <c r="AJ1724" i="1" s="1"/>
  <c r="AC1539" i="1"/>
  <c r="AJ1539" i="1" s="1"/>
  <c r="AC2312" i="1"/>
  <c r="AJ2312" i="1" s="1"/>
  <c r="AC1195" i="1"/>
  <c r="AJ1195" i="1" s="1"/>
  <c r="AC3193" i="1"/>
  <c r="AJ3193" i="1" s="1"/>
  <c r="AC3668" i="1"/>
  <c r="AJ3668" i="1" s="1"/>
  <c r="AC1429" i="1"/>
  <c r="AJ1429" i="1" s="1"/>
  <c r="AC3629" i="1"/>
  <c r="AJ3629" i="1" s="1"/>
  <c r="AC3529" i="1"/>
  <c r="AJ3529" i="1" s="1"/>
  <c r="AC1350" i="1"/>
  <c r="AJ1350" i="1" s="1"/>
  <c r="AC2771" i="1"/>
  <c r="AJ2771" i="1" s="1"/>
  <c r="AC3730" i="1"/>
  <c r="AJ3730" i="1" s="1"/>
  <c r="AC4728" i="1"/>
  <c r="AJ4728" i="1" s="1"/>
  <c r="AC4767" i="1"/>
  <c r="AJ4767" i="1" s="1"/>
  <c r="AC2435" i="1"/>
  <c r="AJ2435" i="1" s="1"/>
  <c r="AC4427" i="1"/>
  <c r="AJ4427" i="1" s="1"/>
  <c r="AC4738" i="1"/>
  <c r="AJ4738" i="1" s="1"/>
  <c r="AC2363" i="1"/>
  <c r="AJ2363" i="1" s="1"/>
  <c r="AC3714" i="1"/>
  <c r="AJ3714" i="1" s="1"/>
  <c r="AC3418" i="1"/>
  <c r="AJ3418" i="1" s="1"/>
  <c r="AC3498" i="1"/>
  <c r="AJ3498" i="1" s="1"/>
  <c r="AC4462" i="1"/>
  <c r="AJ4462" i="1" s="1"/>
  <c r="AC610" i="1"/>
  <c r="AJ610" i="1" s="1"/>
  <c r="AC553" i="1"/>
  <c r="AJ553" i="1" s="1"/>
  <c r="AC1185" i="1"/>
  <c r="AJ1185" i="1" s="1"/>
  <c r="AC1740" i="1"/>
  <c r="AJ1740" i="1" s="1"/>
  <c r="AC1372" i="1"/>
  <c r="AJ1372" i="1" s="1"/>
  <c r="AC3470" i="1"/>
  <c r="AJ3470" i="1" s="1"/>
  <c r="AC4396" i="1"/>
  <c r="AJ4396" i="1" s="1"/>
  <c r="AC4010" i="1"/>
  <c r="AJ4010" i="1" s="1"/>
  <c r="AC4622" i="1"/>
  <c r="AJ4622" i="1" s="1"/>
  <c r="AC1825" i="1"/>
  <c r="AJ1825" i="1" s="1"/>
  <c r="AC1919" i="1"/>
  <c r="AJ1919" i="1" s="1"/>
  <c r="AC2242" i="1"/>
  <c r="AJ2242" i="1" s="1"/>
  <c r="AC206" i="1"/>
  <c r="AJ206" i="1" s="1"/>
  <c r="AC417" i="1"/>
  <c r="AJ417" i="1" s="1"/>
  <c r="AC725" i="1"/>
  <c r="AJ725" i="1" s="1"/>
  <c r="AC835" i="1"/>
  <c r="AJ835" i="1" s="1"/>
  <c r="AC1132" i="1"/>
  <c r="AJ1132" i="1" s="1"/>
  <c r="AC4857" i="1"/>
  <c r="AJ4857" i="1" s="1"/>
  <c r="AC2776" i="1"/>
  <c r="AJ2776" i="1" s="1"/>
  <c r="AC4590" i="1"/>
  <c r="AJ4590" i="1" s="1"/>
  <c r="AC4577" i="1"/>
  <c r="AJ4577" i="1" s="1"/>
  <c r="AC2621" i="1"/>
  <c r="AJ2621" i="1" s="1"/>
  <c r="AC3912" i="1"/>
  <c r="AJ3912" i="1" s="1"/>
  <c r="AC4477" i="1"/>
  <c r="AJ4477" i="1" s="1"/>
  <c r="AC2051" i="1"/>
  <c r="AJ2051" i="1" s="1"/>
  <c r="AC2575" i="1"/>
  <c r="AJ2575" i="1" s="1"/>
  <c r="AC2886" i="1"/>
  <c r="AJ2886" i="1" s="1"/>
  <c r="AC4317" i="1"/>
  <c r="AJ4317" i="1" s="1"/>
  <c r="AC5000" i="1"/>
  <c r="AJ5000" i="1" s="1"/>
  <c r="AC2326" i="1"/>
  <c r="AJ2326" i="1" s="1"/>
  <c r="AC3692" i="1"/>
  <c r="AJ3692" i="1" s="1"/>
  <c r="AC3527" i="1"/>
  <c r="AJ3527" i="1" s="1"/>
  <c r="AC1288" i="1"/>
  <c r="AJ1288" i="1" s="1"/>
  <c r="AC419" i="1"/>
  <c r="AJ419" i="1" s="1"/>
  <c r="AC87" i="1"/>
  <c r="AJ87" i="1" s="1"/>
  <c r="AC492" i="1"/>
  <c r="AJ492" i="1" s="1"/>
  <c r="AC1164" i="1"/>
  <c r="AJ1164" i="1" s="1"/>
  <c r="AC1313" i="1"/>
  <c r="AJ1313" i="1" s="1"/>
  <c r="AC703" i="1"/>
  <c r="AJ703" i="1" s="1"/>
  <c r="AC3278" i="1"/>
  <c r="AJ3278" i="1" s="1"/>
  <c r="AC1958" i="1"/>
  <c r="AJ1958" i="1" s="1"/>
  <c r="AC2461" i="1"/>
  <c r="AJ2461" i="1" s="1"/>
  <c r="AC3315" i="1"/>
  <c r="AJ3315" i="1" s="1"/>
  <c r="AC1287" i="1"/>
  <c r="AJ1287" i="1" s="1"/>
  <c r="AC1294" i="1"/>
  <c r="AJ1294" i="1" s="1"/>
  <c r="AC1445" i="1"/>
  <c r="AJ1445" i="1" s="1"/>
  <c r="AC3190" i="1"/>
  <c r="AJ3190" i="1" s="1"/>
  <c r="AC3354" i="1"/>
  <c r="AJ3354" i="1" s="1"/>
  <c r="AC4737" i="1"/>
  <c r="AJ4737" i="1" s="1"/>
  <c r="AC439" i="1"/>
  <c r="AJ439" i="1" s="1"/>
  <c r="AC1159" i="1"/>
  <c r="AJ1159" i="1" s="1"/>
  <c r="AC2305" i="1"/>
  <c r="AJ2305" i="1" s="1"/>
  <c r="AC1750" i="1"/>
  <c r="AJ1750" i="1" s="1"/>
  <c r="AC1004" i="1"/>
  <c r="AJ1004" i="1" s="1"/>
  <c r="AC552" i="1"/>
  <c r="AJ552" i="1" s="1"/>
  <c r="AC1530" i="1"/>
  <c r="AJ1530" i="1" s="1"/>
  <c r="AC3587" i="1"/>
  <c r="AJ3587" i="1" s="1"/>
  <c r="AC3983" i="1"/>
  <c r="AJ3983" i="1" s="1"/>
  <c r="AC4758" i="1"/>
  <c r="AJ4758" i="1" s="1"/>
  <c r="AC3531" i="1"/>
  <c r="AJ3531" i="1" s="1"/>
  <c r="AC1408" i="1"/>
  <c r="AJ1408" i="1" s="1"/>
  <c r="AC1134" i="1"/>
  <c r="AJ1134" i="1" s="1"/>
  <c r="AC2374" i="1"/>
  <c r="AJ2374" i="1" s="1"/>
  <c r="AC2514" i="1"/>
  <c r="AJ2514" i="1" s="1"/>
  <c r="AC4114" i="1"/>
  <c r="AJ4114" i="1" s="1"/>
  <c r="AC2325" i="1"/>
  <c r="AJ2325" i="1" s="1"/>
  <c r="AC1089" i="1"/>
  <c r="AJ1089" i="1" s="1"/>
  <c r="AC3550" i="1"/>
  <c r="AJ3550" i="1" s="1"/>
  <c r="AC842" i="1"/>
  <c r="AJ842" i="1" s="1"/>
  <c r="AC597" i="1"/>
  <c r="AJ597" i="1" s="1"/>
  <c r="AC4518" i="1"/>
  <c r="AJ4518" i="1" s="1"/>
  <c r="AC1477" i="1"/>
  <c r="AJ1477" i="1" s="1"/>
  <c r="AC8" i="1"/>
  <c r="AJ8" i="1" s="1"/>
  <c r="AC1249" i="1"/>
  <c r="AJ1249" i="1" s="1"/>
  <c r="AC4547" i="1"/>
  <c r="AJ4547" i="1" s="1"/>
  <c r="AC1982" i="1"/>
  <c r="AJ1982" i="1" s="1"/>
  <c r="AC1247" i="1"/>
  <c r="AJ1247" i="1" s="1"/>
  <c r="AC1197" i="1"/>
  <c r="AJ1197" i="1" s="1"/>
  <c r="AC1192" i="1"/>
  <c r="AJ1192" i="1" s="1"/>
  <c r="AC864" i="1"/>
  <c r="AJ864" i="1" s="1"/>
  <c r="AC3256" i="1"/>
  <c r="AJ3256" i="1" s="1"/>
  <c r="AC4721" i="1"/>
  <c r="AJ4721" i="1" s="1"/>
  <c r="AC4255" i="1"/>
  <c r="AJ4255" i="1" s="1"/>
  <c r="AC1897" i="1"/>
  <c r="AJ1897" i="1" s="1"/>
  <c r="AC3085" i="1"/>
  <c r="AJ3085" i="1" s="1"/>
  <c r="AC3988" i="1"/>
  <c r="AJ3988" i="1" s="1"/>
  <c r="AC4282" i="1"/>
  <c r="AJ4282" i="1" s="1"/>
  <c r="AC4810" i="1"/>
  <c r="AJ4810" i="1" s="1"/>
  <c r="AC2849" i="1"/>
  <c r="AJ2849" i="1" s="1"/>
  <c r="AC4938" i="1"/>
  <c r="AJ4938" i="1" s="1"/>
  <c r="AC2629" i="1"/>
  <c r="AJ2629" i="1" s="1"/>
  <c r="AC3172" i="1"/>
  <c r="AJ3172" i="1" s="1"/>
  <c r="AC4077" i="1"/>
  <c r="AJ4077" i="1" s="1"/>
  <c r="AC4475" i="1"/>
  <c r="AJ4475" i="1" s="1"/>
  <c r="AC2270" i="1"/>
  <c r="AJ2270" i="1" s="1"/>
  <c r="AC576" i="1"/>
  <c r="AJ576" i="1" s="1"/>
  <c r="AC837" i="1"/>
  <c r="AJ837" i="1" s="1"/>
  <c r="AC1186" i="1"/>
  <c r="AJ1186" i="1" s="1"/>
  <c r="AC2261" i="1"/>
  <c r="AJ2261" i="1" s="1"/>
  <c r="AC2554" i="1"/>
  <c r="AJ2554" i="1" s="1"/>
  <c r="AC3893" i="1"/>
  <c r="AJ3893" i="1" s="1"/>
  <c r="AC327" i="1"/>
  <c r="AJ327" i="1" s="1"/>
  <c r="AC4450" i="1"/>
  <c r="AJ4450" i="1" s="1"/>
  <c r="AC3737" i="1"/>
  <c r="AJ3737" i="1" s="1"/>
  <c r="AC4360" i="1"/>
  <c r="AJ4360" i="1" s="1"/>
  <c r="AC4798" i="1"/>
  <c r="AJ4798" i="1" s="1"/>
  <c r="AC4975" i="1"/>
  <c r="AJ4975" i="1" s="1"/>
  <c r="AC399" i="1"/>
  <c r="AJ399" i="1" s="1"/>
  <c r="AC406" i="1"/>
  <c r="AJ406" i="1" s="1"/>
  <c r="AC1167" i="1"/>
  <c r="AJ1167" i="1" s="1"/>
  <c r="AC1412" i="1"/>
  <c r="AJ1412" i="1" s="1"/>
  <c r="AC1808" i="1"/>
  <c r="AJ1808" i="1" s="1"/>
  <c r="AC210" i="1"/>
  <c r="AJ210" i="1" s="1"/>
  <c r="AC3058" i="1"/>
  <c r="AJ3058" i="1" s="1"/>
  <c r="AC3636" i="1"/>
  <c r="AJ3636" i="1" s="1"/>
  <c r="AC1204" i="1"/>
  <c r="AJ1204" i="1" s="1"/>
  <c r="AC3417" i="1"/>
  <c r="AJ3417" i="1" s="1"/>
  <c r="AC3551" i="1"/>
  <c r="AJ3551" i="1" s="1"/>
  <c r="AC4879" i="1"/>
  <c r="AJ4879" i="1" s="1"/>
  <c r="AC2425" i="1"/>
  <c r="AJ2425" i="1" s="1"/>
  <c r="AC3669" i="1"/>
  <c r="AJ3669" i="1" s="1"/>
  <c r="AC4587" i="1"/>
  <c r="AJ4587" i="1" s="1"/>
  <c r="AC4444" i="1"/>
  <c r="AJ4444" i="1" s="1"/>
  <c r="AC2260" i="1"/>
  <c r="AJ2260" i="1" s="1"/>
  <c r="AC4122" i="1"/>
  <c r="AJ4122" i="1" s="1"/>
  <c r="AC4349" i="1"/>
  <c r="AJ4349" i="1" s="1"/>
  <c r="AC2213" i="1"/>
  <c r="AJ2213" i="1" s="1"/>
  <c r="AC3318" i="1"/>
  <c r="AJ3318" i="1" s="1"/>
  <c r="AC3286" i="1"/>
  <c r="AJ3286" i="1" s="1"/>
  <c r="AC2184" i="1"/>
  <c r="AJ2184" i="1" s="1"/>
  <c r="AC2583" i="1"/>
  <c r="AJ2583" i="1" s="1"/>
  <c r="AC22" i="1"/>
  <c r="AJ22" i="1" s="1"/>
  <c r="AC381" i="1"/>
  <c r="AJ381" i="1" s="1"/>
  <c r="AC1126" i="1"/>
  <c r="AJ1126" i="1" s="1"/>
  <c r="AC1607" i="1"/>
  <c r="AJ1607" i="1" s="1"/>
  <c r="AC1219" i="1"/>
  <c r="AJ1219" i="1" s="1"/>
  <c r="AC4901" i="1"/>
  <c r="AJ4901" i="1" s="1"/>
  <c r="AC4946" i="1"/>
  <c r="AJ4946" i="1" s="1"/>
  <c r="AC4967" i="1"/>
  <c r="AJ4967" i="1" s="1"/>
  <c r="AC1261" i="1"/>
  <c r="AJ1261" i="1" s="1"/>
  <c r="AC1643" i="1"/>
  <c r="AJ1643" i="1" s="1"/>
  <c r="AC1717" i="1"/>
  <c r="AJ1717" i="1" s="1"/>
  <c r="AC1803" i="1"/>
  <c r="AJ1803" i="1" s="1"/>
  <c r="AC4128" i="1"/>
  <c r="AJ4128" i="1" s="1"/>
  <c r="AC168" i="1"/>
  <c r="AJ168" i="1" s="1"/>
  <c r="AC604" i="1"/>
  <c r="AJ604" i="1" s="1"/>
  <c r="AC664" i="1"/>
  <c r="AJ664" i="1" s="1"/>
  <c r="AC857" i="1"/>
  <c r="AJ857" i="1" s="1"/>
  <c r="AC4698" i="1"/>
  <c r="AJ4698" i="1" s="1"/>
  <c r="AC2348" i="1"/>
  <c r="AJ2348" i="1" s="1"/>
  <c r="AC4543" i="1"/>
  <c r="AJ4543" i="1" s="1"/>
  <c r="AC4471" i="1"/>
  <c r="AJ4471" i="1" s="1"/>
  <c r="AC2510" i="1"/>
  <c r="AJ2510" i="1" s="1"/>
  <c r="AC3510" i="1"/>
  <c r="AJ3510" i="1" s="1"/>
  <c r="AC4357" i="1"/>
  <c r="AJ4357" i="1" s="1"/>
  <c r="AC1791" i="1"/>
  <c r="AJ1791" i="1" s="1"/>
  <c r="AC2254" i="1"/>
  <c r="AJ2254" i="1" s="1"/>
  <c r="AC2768" i="1"/>
  <c r="AJ2768" i="1" s="1"/>
  <c r="AC4351" i="1"/>
  <c r="AJ4351" i="1" s="1"/>
  <c r="AC4708" i="1"/>
  <c r="AJ4708" i="1" s="1"/>
  <c r="AC1997" i="1"/>
  <c r="AJ1997" i="1" s="1"/>
  <c r="AC3385" i="1"/>
  <c r="AJ3385" i="1" s="1"/>
  <c r="AC3388" i="1"/>
  <c r="AJ3388" i="1" s="1"/>
  <c r="AC3164" i="1"/>
  <c r="AJ3164" i="1" s="1"/>
  <c r="AC4237" i="1"/>
  <c r="AJ4237" i="1" s="1"/>
  <c r="AC554" i="1"/>
  <c r="AJ554" i="1" s="1"/>
  <c r="AC412" i="1"/>
  <c r="AJ412" i="1" s="1"/>
  <c r="AC1092" i="1"/>
  <c r="AJ1092" i="1" s="1"/>
  <c r="AC1152" i="1"/>
  <c r="AJ1152" i="1" s="1"/>
  <c r="AC555" i="1"/>
  <c r="AJ555" i="1" s="1"/>
  <c r="AC3771" i="1"/>
  <c r="AJ3771" i="1" s="1"/>
  <c r="AC2485" i="1"/>
  <c r="AJ2485" i="1" s="1"/>
  <c r="AC3590" i="1"/>
  <c r="AJ3590" i="1" s="1"/>
  <c r="AC4208" i="1"/>
  <c r="AJ4208" i="1" s="1"/>
  <c r="AC1062" i="1"/>
  <c r="AJ1062" i="1" s="1"/>
  <c r="AC994" i="1"/>
  <c r="AJ994" i="1" s="1"/>
  <c r="AC1205" i="1"/>
  <c r="AJ1205" i="1" s="1"/>
  <c r="AC2175" i="1"/>
  <c r="AJ2175" i="1" s="1"/>
  <c r="AC2574" i="1"/>
  <c r="AJ2574" i="1" s="1"/>
  <c r="AC2996" i="1"/>
  <c r="AJ2996" i="1" s="1"/>
  <c r="AC294" i="1"/>
  <c r="AJ294" i="1" s="1"/>
  <c r="AC1514" i="1"/>
  <c r="AJ1514" i="1" s="1"/>
  <c r="AC3338" i="1"/>
  <c r="AJ3338" i="1" s="1"/>
  <c r="AC1096" i="1"/>
  <c r="AJ1096" i="1" s="1"/>
  <c r="AC945" i="1"/>
  <c r="AJ945" i="1" s="1"/>
  <c r="AC228" i="1"/>
  <c r="AJ228" i="1" s="1"/>
  <c r="AC1960" i="1"/>
  <c r="AJ1960" i="1" s="1"/>
  <c r="AC3758" i="1"/>
  <c r="AJ3758" i="1" s="1"/>
  <c r="AC627" i="1"/>
  <c r="AJ627" i="1" s="1"/>
  <c r="AC617" i="1"/>
  <c r="AJ617" i="1" s="1"/>
  <c r="AC4018" i="1"/>
  <c r="AJ4018" i="1" s="1"/>
  <c r="AC80" i="1"/>
  <c r="AJ80" i="1" s="1"/>
  <c r="AC1895" i="1"/>
  <c r="AJ1895" i="1" s="1"/>
  <c r="AC2634" i="1"/>
  <c r="AJ2634" i="1" s="1"/>
  <c r="AC1565" i="1"/>
  <c r="AJ1565" i="1" s="1"/>
  <c r="AC2033" i="1"/>
  <c r="AJ2033" i="1" s="1"/>
  <c r="AC1641" i="1"/>
  <c r="AJ1641" i="1" s="1"/>
  <c r="AC4658" i="1"/>
  <c r="AJ4658" i="1" s="1"/>
  <c r="AC1755" i="1"/>
  <c r="AJ1755" i="1" s="1"/>
  <c r="AC3930" i="1"/>
  <c r="AJ3930" i="1" s="1"/>
  <c r="AC1226" i="1"/>
  <c r="AJ1226" i="1" s="1"/>
  <c r="AC971" i="1"/>
  <c r="AJ971" i="1" s="1"/>
  <c r="AC1640" i="1"/>
  <c r="AJ1640" i="1" s="1"/>
  <c r="AC2472" i="1"/>
  <c r="AJ2472" i="1" s="1"/>
  <c r="AC3117" i="1"/>
  <c r="AJ3117" i="1" s="1"/>
  <c r="AC4922" i="1"/>
  <c r="AJ4922" i="1" s="1"/>
  <c r="AC1315" i="1"/>
  <c r="AJ1315" i="1" s="1"/>
  <c r="AC1039" i="1"/>
  <c r="AJ1039" i="1" s="1"/>
  <c r="AC1127" i="1"/>
  <c r="AJ1127" i="1" s="1"/>
  <c r="AC941" i="1"/>
  <c r="AJ941" i="1" s="1"/>
  <c r="AC194" i="1"/>
  <c r="AJ194" i="1" s="1"/>
  <c r="AC2965" i="1"/>
  <c r="AJ2965" i="1" s="1"/>
  <c r="AC4329" i="1"/>
  <c r="AJ4329" i="1" s="1"/>
  <c r="AC4183" i="1"/>
  <c r="AJ4183" i="1" s="1"/>
  <c r="AC1713" i="1"/>
  <c r="AJ1713" i="1" s="1"/>
  <c r="AC2874" i="1"/>
  <c r="AJ2874" i="1" s="1"/>
  <c r="AC3620" i="1"/>
  <c r="AJ3620" i="1" s="1"/>
  <c r="AC4228" i="1"/>
  <c r="AJ4228" i="1" s="1"/>
  <c r="AC4544" i="1"/>
  <c r="AJ4544" i="1" s="1"/>
  <c r="AC2561" i="1"/>
  <c r="AJ2561" i="1" s="1"/>
  <c r="AC4551" i="1"/>
  <c r="AJ4551" i="1" s="1"/>
  <c r="AC2349" i="1"/>
  <c r="AJ2349" i="1" s="1"/>
  <c r="AC3152" i="1"/>
  <c r="AJ3152" i="1" s="1"/>
  <c r="AC4103" i="1"/>
  <c r="AJ4103" i="1" s="1"/>
  <c r="AC4138" i="1"/>
  <c r="AJ4138" i="1" s="1"/>
  <c r="AC1967" i="1"/>
  <c r="AJ1967" i="1" s="1"/>
  <c r="AC458" i="1"/>
  <c r="AJ458" i="1" s="1"/>
  <c r="AC788" i="1"/>
  <c r="AJ788" i="1" s="1"/>
  <c r="AC995" i="1"/>
  <c r="AJ995" i="1" s="1"/>
  <c r="AC1774" i="1"/>
  <c r="AJ1774" i="1" s="1"/>
  <c r="AC2419" i="1"/>
  <c r="AJ2419" i="1" s="1"/>
  <c r="AC2591" i="1"/>
  <c r="AJ2591" i="1" s="1"/>
  <c r="AC71" i="1"/>
  <c r="AJ71" i="1" s="1"/>
  <c r="AC2465" i="1"/>
  <c r="AJ2465" i="1" s="1"/>
  <c r="AC4202" i="1"/>
  <c r="AJ4202" i="1" s="1"/>
  <c r="AC2837" i="1"/>
  <c r="AJ2837" i="1" s="1"/>
  <c r="AC3868" i="1"/>
  <c r="AJ3868" i="1" s="1"/>
  <c r="AC3034" i="1"/>
  <c r="AJ3034" i="1" s="1"/>
  <c r="AC86" i="1"/>
  <c r="AJ86" i="1" s="1"/>
  <c r="AC253" i="1"/>
  <c r="AJ253" i="1" s="1"/>
  <c r="AC979" i="1"/>
  <c r="AJ979" i="1" s="1"/>
  <c r="AC1162" i="1"/>
  <c r="AJ1162" i="1" s="1"/>
  <c r="AC1624" i="1"/>
  <c r="AJ1624" i="1" s="1"/>
  <c r="AC1010" i="1"/>
  <c r="AJ1010" i="1" s="1"/>
  <c r="AC3023" i="1"/>
  <c r="AJ3023" i="1" s="1"/>
  <c r="AC3086" i="1"/>
  <c r="AJ3086" i="1" s="1"/>
  <c r="AC1098" i="1"/>
  <c r="AJ1098" i="1" s="1"/>
  <c r="AC3199" i="1"/>
  <c r="AJ3199" i="1" s="1"/>
  <c r="AC3403" i="1"/>
  <c r="AJ3403" i="1" s="1"/>
  <c r="AC4757" i="1"/>
  <c r="AJ4757" i="1" s="1"/>
  <c r="AC2193" i="1"/>
  <c r="AJ2193" i="1" s="1"/>
  <c r="AC3237" i="1"/>
  <c r="AJ3237" i="1" s="1"/>
  <c r="AC4125" i="1"/>
  <c r="AJ4125" i="1" s="1"/>
  <c r="AC4177" i="1"/>
  <c r="AJ4177" i="1" s="1"/>
  <c r="AC1988" i="1"/>
  <c r="AJ1988" i="1" s="1"/>
  <c r="AC3857" i="1"/>
  <c r="AJ3857" i="1" s="1"/>
  <c r="AC4454" i="1"/>
  <c r="AJ4454" i="1" s="1"/>
  <c r="AC2057" i="1"/>
  <c r="AJ2057" i="1" s="1"/>
  <c r="AC3206" i="1"/>
  <c r="AJ3206" i="1" s="1"/>
  <c r="AC3124" i="1"/>
  <c r="AJ3124" i="1" s="1"/>
  <c r="AC1758" i="1"/>
  <c r="AJ1758" i="1" s="1"/>
  <c r="AC2352" i="1"/>
  <c r="AJ2352" i="1" s="1"/>
  <c r="AC3210" i="1"/>
  <c r="AJ3210" i="1" s="1"/>
  <c r="AC244" i="1"/>
  <c r="AJ244" i="1" s="1"/>
  <c r="AC787" i="1"/>
  <c r="AJ787" i="1" s="1"/>
  <c r="AC1402" i="1"/>
  <c r="AJ1402" i="1" s="1"/>
  <c r="AC871" i="1"/>
  <c r="AJ871" i="1" s="1"/>
  <c r="AC3125" i="1"/>
  <c r="AJ3125" i="1" s="1"/>
  <c r="AC2038" i="1"/>
  <c r="AJ2038" i="1" s="1"/>
  <c r="AC2831" i="1"/>
  <c r="AJ2831" i="1" s="1"/>
  <c r="AC3260" i="1"/>
  <c r="AJ3260" i="1" s="1"/>
  <c r="AC1482" i="1"/>
  <c r="AJ1482" i="1" s="1"/>
  <c r="AC1457" i="1"/>
  <c r="AJ1457" i="1" s="1"/>
  <c r="AC1483" i="1"/>
  <c r="AJ1483" i="1" s="1"/>
  <c r="AC3052" i="1"/>
  <c r="AJ3052" i="1" s="1"/>
  <c r="AC249" i="1"/>
  <c r="AJ249" i="1" s="1"/>
  <c r="AC341" i="1"/>
  <c r="AJ341" i="1" s="1"/>
  <c r="AC609" i="1"/>
  <c r="AJ609" i="1" s="1"/>
  <c r="AC845" i="1"/>
  <c r="AJ845" i="1" s="1"/>
  <c r="AC4344" i="1"/>
  <c r="AJ4344" i="1" s="1"/>
  <c r="AC2248" i="1"/>
  <c r="AJ2248" i="1" s="1"/>
  <c r="AC4536" i="1"/>
  <c r="AJ4536" i="1" s="1"/>
  <c r="AC4416" i="1"/>
  <c r="AJ4416" i="1" s="1"/>
  <c r="AC2320" i="1"/>
  <c r="AJ2320" i="1" s="1"/>
  <c r="AC3426" i="1"/>
  <c r="AJ3426" i="1" s="1"/>
  <c r="AC4078" i="1"/>
  <c r="AJ4078" i="1" s="1"/>
  <c r="AC4954" i="1"/>
  <c r="AJ4954" i="1" s="1"/>
  <c r="AC2169" i="1"/>
  <c r="AJ2169" i="1" s="1"/>
  <c r="AC2491" i="1"/>
  <c r="AJ2491" i="1" s="1"/>
  <c r="AC4261" i="1"/>
  <c r="AJ4261" i="1" s="1"/>
  <c r="AC4335" i="1"/>
  <c r="AJ4335" i="1" s="1"/>
  <c r="AC1745" i="1"/>
  <c r="AJ1745" i="1" s="1"/>
  <c r="AC3106" i="1"/>
  <c r="AJ3106" i="1" s="1"/>
  <c r="AC3204" i="1"/>
  <c r="AJ3204" i="1" s="1"/>
  <c r="AC2061" i="1"/>
  <c r="AJ2061" i="1" s="1"/>
  <c r="AC2399" i="1"/>
  <c r="AJ2399" i="1" s="1"/>
  <c r="AC4871" i="1"/>
  <c r="AJ4871" i="1" s="1"/>
  <c r="AC236" i="1"/>
  <c r="AJ236" i="1" s="1"/>
  <c r="AC778" i="1"/>
  <c r="AJ778" i="1" s="1"/>
  <c r="AC987" i="1"/>
  <c r="AJ987" i="1" s="1"/>
  <c r="AC556" i="1"/>
  <c r="AJ556" i="1" s="1"/>
  <c r="AC4134" i="1"/>
  <c r="AJ4134" i="1" s="1"/>
  <c r="AC4123" i="1"/>
  <c r="AJ4123" i="1" s="1"/>
  <c r="AC4094" i="1"/>
  <c r="AJ4094" i="1" s="1"/>
  <c r="AC2076" i="1"/>
  <c r="AJ2076" i="1" s="1"/>
  <c r="AC840" i="1"/>
  <c r="AJ840" i="1" s="1"/>
  <c r="AC851" i="1"/>
  <c r="AJ851" i="1" s="1"/>
  <c r="AC889" i="1"/>
  <c r="AJ889" i="1" s="1"/>
  <c r="AC1820" i="1"/>
  <c r="AJ1820" i="1" s="1"/>
  <c r="AC1965" i="1"/>
  <c r="AJ1965" i="1" s="1"/>
  <c r="AC2524" i="1"/>
  <c r="AJ2524" i="1" s="1"/>
  <c r="AC29" i="1"/>
  <c r="AJ29" i="1" s="1"/>
  <c r="AC1761" i="1"/>
  <c r="AJ1761" i="1" s="1"/>
  <c r="AC708" i="1"/>
  <c r="AJ708" i="1" s="1"/>
  <c r="AC1382" i="1"/>
  <c r="AJ1382" i="1" s="1"/>
  <c r="AC4407" i="1"/>
  <c r="AJ4407" i="1" s="1"/>
  <c r="AC1442" i="1"/>
  <c r="AJ1442" i="1" s="1"/>
  <c r="AC1998" i="1"/>
  <c r="AJ1998" i="1" s="1"/>
  <c r="AC2667" i="1"/>
  <c r="AJ2667" i="1" s="1"/>
  <c r="AC1594" i="1"/>
  <c r="AJ1594" i="1" s="1"/>
  <c r="AC1006" i="1"/>
  <c r="AJ1006" i="1" s="1"/>
  <c r="AC2185" i="1"/>
  <c r="AJ2185" i="1" s="1"/>
  <c r="AC240" i="1"/>
  <c r="AJ240" i="1" s="1"/>
  <c r="AC1456" i="1"/>
  <c r="AJ1456" i="1" s="1"/>
  <c r="AC1784" i="1"/>
  <c r="AJ1784" i="1" s="1"/>
  <c r="AC1017" i="1"/>
  <c r="AJ1017" i="1" s="1"/>
  <c r="AC26" i="1"/>
  <c r="AJ26" i="1" s="1"/>
  <c r="AC3217" i="1"/>
  <c r="AJ3217" i="1" s="1"/>
  <c r="AC113" i="1"/>
  <c r="AJ113" i="1" s="1"/>
  <c r="AC140" i="1"/>
  <c r="AJ140" i="1" s="1"/>
  <c r="AC4710" i="1"/>
  <c r="AJ4710" i="1" s="1"/>
  <c r="AC1636" i="1"/>
  <c r="AJ1636" i="1" s="1"/>
  <c r="AC1119" i="1"/>
  <c r="AJ1119" i="1" s="1"/>
  <c r="AC3395" i="1"/>
  <c r="AJ3395" i="1" s="1"/>
  <c r="AC3785" i="1"/>
  <c r="AJ3785" i="1" s="1"/>
  <c r="AC3069" i="1"/>
  <c r="AJ3069" i="1" s="1"/>
  <c r="AC3478" i="1"/>
  <c r="AJ3478" i="1" s="1"/>
  <c r="AC4655" i="1"/>
  <c r="AJ4655" i="1" s="1"/>
  <c r="AC1285" i="1"/>
  <c r="AJ1285" i="1" s="1"/>
  <c r="AC866" i="1"/>
  <c r="AJ866" i="1" s="1"/>
  <c r="AC965" i="1"/>
  <c r="AJ965" i="1" s="1"/>
  <c r="AC668" i="1"/>
  <c r="AJ668" i="1" s="1"/>
  <c r="AC2705" i="1"/>
  <c r="AJ2705" i="1" s="1"/>
  <c r="AC4377" i="1"/>
  <c r="AJ4377" i="1" s="1"/>
  <c r="AC3957" i="1"/>
  <c r="AJ3957" i="1" s="1"/>
  <c r="AC1513" i="1"/>
  <c r="AJ1513" i="1" s="1"/>
  <c r="AC2647" i="1"/>
  <c r="AJ2647" i="1" s="1"/>
  <c r="AC3449" i="1"/>
  <c r="AJ3449" i="1" s="1"/>
  <c r="AC3750" i="1"/>
  <c r="AJ3750" i="1" s="1"/>
  <c r="AC4779" i="1"/>
  <c r="AJ4779" i="1" s="1"/>
  <c r="AC2438" i="1"/>
  <c r="AJ2438" i="1" s="1"/>
  <c r="AC4400" i="1"/>
  <c r="AJ4400" i="1" s="1"/>
  <c r="AC2089" i="1"/>
  <c r="AJ2089" i="1" s="1"/>
  <c r="AC2726" i="1"/>
  <c r="AJ2726" i="1" s="1"/>
  <c r="AC3792" i="1"/>
  <c r="AJ3792" i="1" s="1"/>
  <c r="AC3914" i="1"/>
  <c r="AJ3914" i="1" s="1"/>
  <c r="AC1801" i="1"/>
  <c r="AJ1801" i="1" s="1"/>
  <c r="AC366" i="1"/>
  <c r="AJ366" i="1" s="1"/>
  <c r="AC574" i="1"/>
  <c r="AJ574" i="1" s="1"/>
  <c r="AC881" i="1"/>
  <c r="AJ881" i="1" s="1"/>
  <c r="AC1498" i="1"/>
  <c r="AJ1498" i="1" s="1"/>
  <c r="AC1831" i="1"/>
  <c r="AJ1831" i="1" s="1"/>
  <c r="AC1789" i="1"/>
  <c r="AJ1789" i="1" s="1"/>
  <c r="AC2074" i="1"/>
  <c r="AJ2074" i="1" s="1"/>
  <c r="AC2863" i="1"/>
  <c r="AJ2863" i="1" s="1"/>
  <c r="AC1827" i="1"/>
  <c r="AJ1827" i="1" s="1"/>
  <c r="AC3501" i="1"/>
  <c r="AJ3501" i="1" s="1"/>
  <c r="AC2990" i="1"/>
  <c r="AJ2990" i="1" s="1"/>
  <c r="AC2276" i="1"/>
  <c r="AJ2276" i="1" s="1"/>
  <c r="AC4451" i="1"/>
  <c r="AJ4451" i="1" s="1"/>
  <c r="AC101" i="1"/>
  <c r="AJ101" i="1" s="1"/>
  <c r="AC815" i="1"/>
  <c r="AJ815" i="1" s="1"/>
  <c r="AC1044" i="1"/>
  <c r="AJ1044" i="1" s="1"/>
  <c r="AC1312" i="1"/>
  <c r="AJ1312" i="1" s="1"/>
  <c r="AC1248" i="1"/>
  <c r="AJ1248" i="1" s="1"/>
  <c r="AC2713" i="1"/>
  <c r="AJ2713" i="1" s="1"/>
  <c r="AC3170" i="1"/>
  <c r="AJ3170" i="1" s="1"/>
  <c r="AC799" i="1"/>
  <c r="AJ799" i="1" s="1"/>
  <c r="AC2878" i="1"/>
  <c r="AJ2878" i="1" s="1"/>
  <c r="AC3072" i="1"/>
  <c r="AJ3072" i="1" s="1"/>
  <c r="AC4669" i="1"/>
  <c r="AJ4669" i="1" s="1"/>
  <c r="AC1994" i="1"/>
  <c r="AJ1994" i="1" s="1"/>
  <c r="AC3191" i="1"/>
  <c r="AJ3191" i="1" s="1"/>
  <c r="AC3764" i="1"/>
  <c r="AJ3764" i="1" s="1"/>
  <c r="AC3909" i="1"/>
  <c r="AJ3909" i="1" s="1"/>
  <c r="AC1877" i="1"/>
  <c r="AJ1877" i="1" s="1"/>
  <c r="AC3489" i="1"/>
  <c r="AJ3489" i="1" s="1"/>
  <c r="AC4043" i="1"/>
  <c r="AJ4043" i="1" s="1"/>
  <c r="AC1686" i="1"/>
  <c r="AJ1686" i="1" s="1"/>
  <c r="AC3021" i="1"/>
  <c r="AJ3021" i="1" s="1"/>
  <c r="AC2908" i="1"/>
  <c r="AJ2908" i="1" s="1"/>
  <c r="AC1669" i="1"/>
  <c r="AJ1669" i="1" s="1"/>
  <c r="AC1884" i="1"/>
  <c r="AJ1884" i="1" s="1"/>
  <c r="AC2568" i="1"/>
  <c r="AJ2568" i="1" s="1"/>
  <c r="AC54" i="1"/>
  <c r="AJ54" i="1" s="1"/>
  <c r="AC684" i="1"/>
  <c r="AJ684" i="1" s="1"/>
  <c r="AC1314" i="1"/>
  <c r="AJ1314" i="1" s="1"/>
  <c r="AC757" i="1"/>
  <c r="AJ757" i="1" s="1"/>
  <c r="AC3801" i="1"/>
  <c r="AJ3801" i="1" s="1"/>
  <c r="AC2717" i="1"/>
  <c r="AJ2717" i="1" s="1"/>
  <c r="AC3484" i="1"/>
  <c r="AJ3484" i="1" s="1"/>
  <c r="AC4111" i="1"/>
  <c r="AJ4111" i="1" s="1"/>
  <c r="AC1365" i="1"/>
  <c r="AJ1365" i="1" s="1"/>
  <c r="AC1316" i="1"/>
  <c r="AJ1316" i="1" s="1"/>
  <c r="AC1168" i="1"/>
  <c r="AJ1168" i="1" s="1"/>
  <c r="AC2144" i="1"/>
  <c r="AJ2144" i="1" s="1"/>
  <c r="AC3487" i="1"/>
  <c r="AJ3487" i="1" s="1"/>
  <c r="AC251" i="1"/>
  <c r="AJ251" i="1" s="1"/>
  <c r="AC486" i="1"/>
  <c r="AJ486" i="1" s="1"/>
  <c r="AC286" i="1"/>
  <c r="AJ286" i="1" s="1"/>
  <c r="AC4186" i="1"/>
  <c r="AJ4186" i="1" s="1"/>
  <c r="AC2000" i="1"/>
  <c r="AJ2000" i="1" s="1"/>
  <c r="AC4151" i="1"/>
  <c r="AJ4151" i="1" s="1"/>
  <c r="AC4108" i="1"/>
  <c r="AJ4108" i="1" s="1"/>
  <c r="AC1860" i="1"/>
  <c r="AJ1860" i="1" s="1"/>
  <c r="AC3262" i="1"/>
  <c r="AJ3262" i="1" s="1"/>
  <c r="AC3762" i="1"/>
  <c r="AJ3762" i="1" s="1"/>
  <c r="AC4668" i="1"/>
  <c r="AJ4668" i="1" s="1"/>
  <c r="AC4839" i="1"/>
  <c r="AJ4839" i="1" s="1"/>
  <c r="AC2125" i="1"/>
  <c r="AJ2125" i="1" s="1"/>
  <c r="AC3788" i="1"/>
  <c r="AJ3788" i="1" s="1"/>
  <c r="AC4383" i="1"/>
  <c r="AJ4383" i="1" s="1"/>
  <c r="AC1479" i="1"/>
  <c r="AJ1479" i="1" s="1"/>
  <c r="AC2866" i="1"/>
  <c r="AJ2866" i="1" s="1"/>
  <c r="AC3062" i="1"/>
  <c r="AJ3062" i="1" s="1"/>
  <c r="AC1685" i="1"/>
  <c r="AJ1685" i="1" s="1"/>
  <c r="AC1501" i="1"/>
  <c r="AJ1501" i="1" s="1"/>
  <c r="AC2911" i="1"/>
  <c r="AJ2911" i="1" s="1"/>
  <c r="AC7" i="1"/>
  <c r="AJ7" i="1" s="1"/>
  <c r="AC634" i="1"/>
  <c r="AJ634" i="1" s="1"/>
  <c r="AC790" i="1"/>
  <c r="AJ790" i="1" s="1"/>
  <c r="AC323" i="1"/>
  <c r="AJ323" i="1" s="1"/>
  <c r="AC4840" i="1"/>
  <c r="AJ4840" i="1" s="1"/>
  <c r="AC1869" i="1"/>
  <c r="AJ1869" i="1" s="1"/>
  <c r="AC4865" i="1"/>
  <c r="AJ4865" i="1" s="1"/>
  <c r="AC2857" i="1"/>
  <c r="AJ2857" i="1" s="1"/>
  <c r="AC676" i="1"/>
  <c r="AJ676" i="1" s="1"/>
  <c r="AC612" i="1"/>
  <c r="AJ612" i="1" s="1"/>
  <c r="AC726" i="1"/>
  <c r="AJ726" i="1" s="1"/>
  <c r="AC1440" i="1"/>
  <c r="AJ1440" i="1" s="1"/>
  <c r="AC2028" i="1"/>
  <c r="AJ2028" i="1" s="1"/>
  <c r="AC717" i="1"/>
  <c r="AJ717" i="1" s="1"/>
  <c r="AC2966" i="1"/>
  <c r="AJ2966" i="1" s="1"/>
  <c r="AC3526" i="1"/>
  <c r="AJ3526" i="1" s="1"/>
  <c r="AC4553" i="1"/>
  <c r="AJ4553" i="1" s="1"/>
  <c r="AC2008" i="1"/>
  <c r="AJ2008" i="1" s="1"/>
  <c r="AC3925" i="1"/>
  <c r="AJ3925" i="1" s="1"/>
  <c r="AC4965" i="1"/>
  <c r="AJ4965" i="1" s="1"/>
  <c r="AC1739" i="1"/>
  <c r="AJ1739" i="1" s="1"/>
  <c r="AC984" i="1"/>
  <c r="AJ984" i="1" s="1"/>
  <c r="AC2700" i="1"/>
  <c r="AJ2700" i="1" s="1"/>
  <c r="AC793" i="1"/>
  <c r="AJ793" i="1" s="1"/>
  <c r="AC126" i="1"/>
  <c r="AJ126" i="1" s="1"/>
  <c r="AC2131" i="1"/>
  <c r="AJ2131" i="1" s="1"/>
  <c r="AC1321" i="1"/>
  <c r="AJ1321" i="1" s="1"/>
  <c r="AC536" i="1"/>
  <c r="AJ536" i="1" s="1"/>
  <c r="AC3808" i="1"/>
  <c r="AJ3808" i="1" s="1"/>
  <c r="AC540" i="1"/>
  <c r="AJ540" i="1" s="1"/>
  <c r="AC586" i="1"/>
  <c r="AJ586" i="1" s="1"/>
  <c r="AC1714" i="1"/>
  <c r="AJ1714" i="1" s="1"/>
  <c r="AC1189" i="1"/>
  <c r="AJ1189" i="1" s="1"/>
  <c r="AC1354" i="1"/>
  <c r="AJ1354" i="1" s="1"/>
  <c r="AC3908" i="1"/>
  <c r="AJ3908" i="1" s="1"/>
  <c r="AC2153" i="1"/>
  <c r="AJ2153" i="1" s="1"/>
  <c r="AC3685" i="1"/>
  <c r="AJ3685" i="1" s="1"/>
  <c r="AC4484" i="1"/>
  <c r="AJ4484" i="1" s="1"/>
  <c r="AC1151" i="1"/>
  <c r="AJ1151" i="1" s="1"/>
  <c r="AC718" i="1"/>
  <c r="AJ718" i="1" s="1"/>
  <c r="AC765" i="1"/>
  <c r="AJ765" i="1" s="1"/>
  <c r="AC789" i="1"/>
  <c r="AJ789" i="1" s="1"/>
  <c r="AC582" i="1"/>
  <c r="AJ582" i="1" s="1"/>
  <c r="AC2356" i="1"/>
  <c r="AJ2356" i="1" s="1"/>
  <c r="AC4079" i="1"/>
  <c r="AJ4079" i="1" s="1"/>
  <c r="AC3744" i="1"/>
  <c r="AJ3744" i="1" s="1"/>
  <c r="AC1277" i="1"/>
  <c r="AJ1277" i="1" s="1"/>
  <c r="AC2535" i="1"/>
  <c r="AJ2535" i="1" s="1"/>
  <c r="AC3486" i="1"/>
  <c r="AJ3486" i="1" s="1"/>
  <c r="AC3425" i="1"/>
  <c r="AJ3425" i="1" s="1"/>
  <c r="AC4780" i="1"/>
  <c r="AJ4780" i="1" s="1"/>
  <c r="AC2364" i="1"/>
  <c r="AJ2364" i="1" s="1"/>
  <c r="AC4223" i="1"/>
  <c r="AJ4223" i="1" s="1"/>
  <c r="AC4921" i="1"/>
  <c r="AJ4921" i="1" s="1"/>
  <c r="AC2616" i="1"/>
  <c r="AJ2616" i="1" s="1"/>
  <c r="AC3534" i="1"/>
  <c r="AJ3534" i="1" s="1"/>
  <c r="AC3828" i="1"/>
  <c r="AJ3828" i="1" s="1"/>
  <c r="AC1630" i="1"/>
  <c r="AJ1630" i="1" s="1"/>
  <c r="AC112" i="1"/>
  <c r="AJ112" i="1" s="1"/>
  <c r="AC246" i="1"/>
  <c r="AJ246" i="1" s="1"/>
  <c r="AC688" i="1"/>
  <c r="AJ688" i="1" s="1"/>
  <c r="AC1324" i="1"/>
  <c r="AJ1324" i="1" s="1"/>
  <c r="AC1832" i="1"/>
  <c r="AJ1832" i="1" s="1"/>
  <c r="AC1616" i="1"/>
  <c r="AJ1616" i="1" s="1"/>
  <c r="AC2531" i="1"/>
  <c r="AJ2531" i="1" s="1"/>
  <c r="AC3797" i="1"/>
  <c r="AJ3797" i="1" s="1"/>
  <c r="AC2416" i="1"/>
  <c r="AJ2416" i="1" s="1"/>
  <c r="AC3968" i="1"/>
  <c r="AJ3968" i="1" s="1"/>
  <c r="AC2063" i="1"/>
  <c r="AJ2063" i="1" s="1"/>
  <c r="AC1718" i="1"/>
  <c r="AJ1718" i="1" s="1"/>
  <c r="AC2198" i="1"/>
  <c r="AJ2198" i="1" s="1"/>
  <c r="AC337" i="1"/>
  <c r="AJ337" i="1" s="1"/>
  <c r="AC764" i="1"/>
  <c r="AJ764" i="1" s="1"/>
  <c r="AC920" i="1"/>
  <c r="AJ920" i="1" s="1"/>
  <c r="AC1065" i="1"/>
  <c r="AJ1065" i="1" s="1"/>
  <c r="AC858" i="1"/>
  <c r="AJ858" i="1" s="1"/>
  <c r="AC2187" i="1"/>
  <c r="AJ2187" i="1" s="1"/>
  <c r="AC2971" i="1"/>
  <c r="AJ2971" i="1" s="1"/>
  <c r="AC4712" i="1"/>
  <c r="AJ4712" i="1" s="1"/>
  <c r="AC2779" i="1"/>
  <c r="AJ2779" i="1" s="1"/>
  <c r="AC3077" i="1"/>
  <c r="AJ3077" i="1" s="1"/>
  <c r="AC4415" i="1"/>
  <c r="AJ4415" i="1" s="1"/>
  <c r="AC4884" i="1"/>
  <c r="AJ4884" i="1" s="1"/>
  <c r="AC2877" i="1"/>
  <c r="AJ2877" i="1" s="1"/>
  <c r="AC3667" i="1"/>
  <c r="AJ3667" i="1" s="1"/>
  <c r="AC3838" i="1"/>
  <c r="AJ3838" i="1" s="1"/>
  <c r="AC1560" i="1"/>
  <c r="AJ1560" i="1" s="1"/>
  <c r="AC3555" i="1"/>
  <c r="AJ3555" i="1" s="1"/>
  <c r="AC3902" i="1"/>
  <c r="AJ3902" i="1" s="1"/>
  <c r="AC1555" i="1"/>
  <c r="AJ1555" i="1" s="1"/>
  <c r="AC2676" i="1"/>
  <c r="AJ2676" i="1" s="1"/>
  <c r="AC2982" i="1"/>
  <c r="AJ2982" i="1" s="1"/>
  <c r="AC1335" i="1"/>
  <c r="AJ1335" i="1" s="1"/>
  <c r="AC1199" i="1"/>
  <c r="AJ1199" i="1" s="1"/>
  <c r="AC2127" i="1"/>
  <c r="AJ2127" i="1" s="1"/>
  <c r="AC72" i="1"/>
  <c r="AJ72" i="1" s="1"/>
  <c r="AC416" i="1"/>
  <c r="AJ416" i="1" s="1"/>
  <c r="AC1223" i="1"/>
  <c r="AJ1223" i="1" s="1"/>
  <c r="AC695" i="1"/>
  <c r="AJ695" i="1" s="1"/>
  <c r="AC4039" i="1"/>
  <c r="AJ4039" i="1" s="1"/>
  <c r="AC4040" i="1"/>
  <c r="AJ4040" i="1" s="1"/>
  <c r="AC4014" i="1"/>
  <c r="AJ4014" i="1" s="1"/>
  <c r="AC2098" i="1"/>
  <c r="AJ2098" i="1" s="1"/>
  <c r="AC1026" i="1"/>
  <c r="AJ1026" i="1" s="1"/>
  <c r="AC910" i="1"/>
  <c r="AJ910" i="1" s="1"/>
  <c r="AC1035" i="1"/>
  <c r="AJ1035" i="1" s="1"/>
  <c r="AC1951" i="1"/>
  <c r="AJ1951" i="1" s="1"/>
  <c r="AC2454" i="1"/>
  <c r="AJ2454" i="1" s="1"/>
  <c r="AC4673" i="1"/>
  <c r="AJ4673" i="1" s="1"/>
  <c r="AC487" i="1"/>
  <c r="AJ487" i="1" s="1"/>
  <c r="AC42" i="1"/>
  <c r="AJ42" i="1" s="1"/>
  <c r="AC4035" i="1"/>
  <c r="AJ4035" i="1" s="1"/>
  <c r="AC1944" i="1"/>
  <c r="AJ1944" i="1" s="1"/>
  <c r="AC3766" i="1"/>
  <c r="AJ3766" i="1" s="1"/>
  <c r="AC4084" i="1"/>
  <c r="AJ4084" i="1" s="1"/>
  <c r="AC1694" i="1"/>
  <c r="AJ1694" i="1" s="1"/>
  <c r="AC2884" i="1"/>
  <c r="AJ2884" i="1" s="1"/>
  <c r="AC3738" i="1"/>
  <c r="AJ3738" i="1" s="1"/>
  <c r="AC4479" i="1"/>
  <c r="AJ4479" i="1" s="1"/>
  <c r="AC4701" i="1"/>
  <c r="AJ4701" i="1" s="1"/>
  <c r="AC1892" i="1"/>
  <c r="AJ1892" i="1" s="1"/>
  <c r="AC3712" i="1"/>
  <c r="AJ3712" i="1" s="1"/>
  <c r="AC4060" i="1"/>
  <c r="AJ4060" i="1" s="1"/>
  <c r="AC4890" i="1"/>
  <c r="AJ4890" i="1" s="1"/>
  <c r="AC2701" i="1"/>
  <c r="AJ2701" i="1" s="1"/>
  <c r="AC2926" i="1"/>
  <c r="AJ2926" i="1" s="1"/>
  <c r="AC1633" i="1"/>
  <c r="AJ1633" i="1" s="1"/>
  <c r="AC1424" i="1"/>
  <c r="AJ1424" i="1" s="1"/>
  <c r="AC2342" i="1"/>
  <c r="AJ2342" i="1" s="1"/>
  <c r="AC82" i="1"/>
  <c r="AJ82" i="1" s="1"/>
  <c r="AC353" i="1"/>
  <c r="AJ353" i="1" s="1"/>
  <c r="AC4979" i="1"/>
  <c r="AJ4979" i="1" s="1"/>
  <c r="AC182" i="1"/>
  <c r="AJ182" i="1" s="1"/>
  <c r="AC2519" i="1"/>
  <c r="AJ2519" i="1" s="1"/>
  <c r="AC2477" i="1"/>
  <c r="AJ2477" i="1" s="1"/>
  <c r="AC1987" i="1"/>
  <c r="AJ1987" i="1" s="1"/>
  <c r="AC4105" i="1"/>
  <c r="AJ4105" i="1" s="1"/>
  <c r="AC480" i="1"/>
  <c r="AJ480" i="1" s="1"/>
  <c r="AC476" i="1"/>
  <c r="AJ476" i="1" s="1"/>
  <c r="AC641" i="1"/>
  <c r="AJ641" i="1" s="1"/>
  <c r="AC1229" i="1"/>
  <c r="AJ1229" i="1" s="1"/>
  <c r="AC1290" i="1"/>
  <c r="AJ1290" i="1" s="1"/>
  <c r="AC1890" i="1"/>
  <c r="AJ1890" i="1" s="1"/>
  <c r="AC783" i="1"/>
  <c r="AJ783" i="1" s="1"/>
  <c r="AC2306" i="1"/>
  <c r="AJ2306" i="1" s="1"/>
  <c r="AC1563" i="1"/>
  <c r="AJ1563" i="1" s="1"/>
  <c r="AC3038" i="1"/>
  <c r="AJ3038" i="1" s="1"/>
  <c r="AC1576" i="1"/>
  <c r="AJ1576" i="1" s="1"/>
  <c r="AC339" i="1"/>
  <c r="AJ339" i="1" s="1"/>
  <c r="AC2792" i="1"/>
  <c r="AJ2792" i="1" s="1"/>
  <c r="AC89" i="1"/>
  <c r="AJ89" i="1" s="1"/>
  <c r="AC238" i="1"/>
  <c r="AJ238" i="1" s="1"/>
  <c r="AC1970" i="1"/>
  <c r="AJ1970" i="1" s="1"/>
  <c r="AC620" i="1"/>
  <c r="AJ620" i="1" s="1"/>
  <c r="AC3802" i="1"/>
  <c r="AJ3802" i="1" s="1"/>
  <c r="AC1754" i="1"/>
  <c r="AJ1754" i="1" s="1"/>
  <c r="AC728" i="1"/>
  <c r="AJ728" i="1" s="1"/>
  <c r="AC4851" i="1"/>
  <c r="AJ4851" i="1" s="1"/>
  <c r="AC1279" i="1"/>
  <c r="AJ1279" i="1" s="1"/>
  <c r="AC848" i="1"/>
  <c r="AJ848" i="1" s="1"/>
  <c r="AC3565" i="1"/>
  <c r="AJ3565" i="1" s="1"/>
  <c r="AC4095" i="1"/>
  <c r="AJ4095" i="1" s="1"/>
  <c r="AC3020" i="1"/>
  <c r="AJ3020" i="1" s="1"/>
  <c r="AC4749" i="1"/>
  <c r="AJ4749" i="1" s="1"/>
  <c r="AC4032" i="1"/>
  <c r="AJ4032" i="1" s="1"/>
  <c r="AC1046" i="1"/>
  <c r="AJ1046" i="1" s="1"/>
  <c r="AC4806" i="1"/>
  <c r="AJ4806" i="1" s="1"/>
  <c r="AC1902" i="1"/>
  <c r="AJ1902" i="1" s="1"/>
  <c r="AC659" i="1"/>
  <c r="AJ659" i="1" s="1"/>
  <c r="AC589" i="1"/>
  <c r="AJ589" i="1" s="1"/>
  <c r="AC603" i="1"/>
  <c r="AJ603" i="1" s="1"/>
  <c r="AC470" i="1"/>
  <c r="AJ470" i="1" s="1"/>
  <c r="AC4765" i="1"/>
  <c r="AJ4765" i="1" s="1"/>
  <c r="AC2235" i="1"/>
  <c r="AJ2235" i="1" s="1"/>
  <c r="AC3919" i="1"/>
  <c r="AJ3919" i="1" s="1"/>
  <c r="AC3553" i="1"/>
  <c r="AJ3553" i="1" s="1"/>
  <c r="AC4944" i="1"/>
  <c r="AJ4944" i="1" s="1"/>
  <c r="AC2267" i="1"/>
  <c r="AJ2267" i="1" s="1"/>
  <c r="AC3080" i="1"/>
  <c r="AJ3080" i="1" s="1"/>
  <c r="AC3264" i="1"/>
  <c r="AJ3264" i="1" s="1"/>
  <c r="AC4256" i="1"/>
  <c r="AJ4256" i="1" s="1"/>
  <c r="AC2004" i="1"/>
  <c r="AJ2004" i="1" s="1"/>
  <c r="AC4144" i="1"/>
  <c r="AJ4144" i="1" s="1"/>
  <c r="AC4719" i="1"/>
  <c r="AJ4719" i="1" s="1"/>
  <c r="AC2420" i="1"/>
  <c r="AJ2420" i="1" s="1"/>
  <c r="AC3707" i="1"/>
  <c r="AJ3707" i="1" s="1"/>
  <c r="AC3701" i="1"/>
  <c r="AJ3701" i="1" s="1"/>
  <c r="AC1318" i="1"/>
  <c r="AJ1318" i="1" s="1"/>
  <c r="AC538" i="1"/>
  <c r="AJ538" i="1" s="1"/>
  <c r="AC79" i="1"/>
  <c r="AJ79" i="1" s="1"/>
  <c r="AC564" i="1"/>
  <c r="AJ564" i="1" s="1"/>
  <c r="AC1228" i="1"/>
  <c r="AJ1228" i="1" s="1"/>
  <c r="AC1930" i="1"/>
  <c r="AJ1930" i="1" s="1"/>
  <c r="AC1617" i="1"/>
  <c r="AJ1617" i="1" s="1"/>
  <c r="AC3357" i="1"/>
  <c r="AJ3357" i="1" s="1"/>
  <c r="AC4250" i="1"/>
  <c r="AJ4250" i="1" s="1"/>
  <c r="AC4009" i="1"/>
  <c r="AJ4009" i="1" s="1"/>
  <c r="AC4474" i="1"/>
  <c r="AJ4474" i="1" s="1"/>
  <c r="AC1826" i="1"/>
  <c r="AJ1826" i="1" s="1"/>
  <c r="AC1535" i="1"/>
  <c r="AJ1535" i="1" s="1"/>
  <c r="AC2102" i="1"/>
  <c r="AJ2102" i="1" s="1"/>
  <c r="AC174" i="1"/>
  <c r="AJ174" i="1" s="1"/>
  <c r="AC657" i="1"/>
  <c r="AJ657" i="1" s="1"/>
  <c r="AC779" i="1"/>
  <c r="AJ779" i="1" s="1"/>
  <c r="AC1030" i="1"/>
  <c r="AJ1030" i="1" s="1"/>
  <c r="AC1109" i="1"/>
  <c r="AJ1109" i="1" s="1"/>
  <c r="AC2208" i="1"/>
  <c r="AJ2208" i="1" s="1"/>
  <c r="AC2830" i="1"/>
  <c r="AJ2830" i="1" s="1"/>
  <c r="AC4585" i="1"/>
  <c r="AJ4585" i="1" s="1"/>
  <c r="AC4963" i="1"/>
  <c r="AJ4963" i="1" s="1"/>
  <c r="AC2812" i="1"/>
  <c r="AJ2812" i="1" s="1"/>
  <c r="AC4206" i="1"/>
  <c r="AJ4206" i="1" s="1"/>
  <c r="AC4572" i="1"/>
  <c r="AJ4572" i="1" s="1"/>
  <c r="AC2658" i="1"/>
  <c r="AJ2658" i="1" s="1"/>
  <c r="AC3482" i="1"/>
  <c r="AJ3482" i="1" s="1"/>
  <c r="AC3839" i="1"/>
  <c r="AJ3839" i="1" s="1"/>
  <c r="AC1269" i="1"/>
  <c r="AJ1269" i="1" s="1"/>
  <c r="AC3141" i="1"/>
  <c r="AJ3141" i="1" s="1"/>
  <c r="AC3747" i="1"/>
  <c r="AJ3747" i="1" s="1"/>
  <c r="AC4942" i="1"/>
  <c r="AJ4942" i="1" s="1"/>
  <c r="AC2715" i="1"/>
  <c r="AJ2715" i="1" s="1"/>
  <c r="AC2743" i="1"/>
  <c r="AJ2743" i="1" s="1"/>
  <c r="AC1191" i="1"/>
  <c r="AJ1191" i="1" s="1"/>
  <c r="AC940" i="1"/>
  <c r="AJ940" i="1" s="1"/>
  <c r="AC1708" i="1"/>
  <c r="AJ1708" i="1" s="1"/>
  <c r="AC271" i="1"/>
  <c r="AJ271" i="1" s="1"/>
  <c r="AC107" i="1"/>
  <c r="AJ107" i="1" s="1"/>
  <c r="AC929" i="1"/>
  <c r="AJ929" i="1" s="1"/>
  <c r="AC529" i="1"/>
  <c r="AJ529" i="1" s="1"/>
  <c r="AC4676" i="1"/>
  <c r="AJ4676" i="1" s="1"/>
  <c r="AC1723" i="1"/>
  <c r="AJ1723" i="1" s="1"/>
  <c r="AC4904" i="1"/>
  <c r="AJ4904" i="1" s="1"/>
  <c r="AC2864" i="1"/>
  <c r="AJ2864" i="1" s="1"/>
  <c r="AC868" i="1"/>
  <c r="AJ868" i="1" s="1"/>
  <c r="AC829" i="1"/>
  <c r="AJ829" i="1" s="1"/>
  <c r="AC981" i="1"/>
  <c r="AJ981" i="1" s="1"/>
  <c r="AC1781" i="1"/>
  <c r="AJ1781" i="1" s="1"/>
  <c r="AC1898" i="1"/>
  <c r="AJ1898" i="1" s="1"/>
  <c r="AC2997" i="1"/>
  <c r="AJ2997" i="1" s="1"/>
  <c r="AC295" i="1"/>
  <c r="AJ295" i="1" s="1"/>
  <c r="AC3848" i="1"/>
  <c r="AJ3848" i="1" s="1"/>
  <c r="AC1628" i="1"/>
  <c r="AJ1628" i="1" s="1"/>
  <c r="AC3647" i="1"/>
  <c r="AJ3647" i="1" s="1"/>
  <c r="AC3933" i="1"/>
  <c r="AJ3933" i="1" s="1"/>
  <c r="AC1551" i="1"/>
  <c r="AJ1551" i="1" s="1"/>
  <c r="AC2716" i="1"/>
  <c r="AJ2716" i="1" s="1"/>
  <c r="AC3672" i="1"/>
  <c r="AJ3672" i="1" s="1"/>
  <c r="AC4066" i="1"/>
  <c r="AJ4066" i="1" s="1"/>
  <c r="AC4571" i="1"/>
  <c r="AJ4571" i="1" s="1"/>
  <c r="AC1546" i="1"/>
  <c r="AJ1546" i="1" s="1"/>
  <c r="AC3366" i="1"/>
  <c r="AJ3366" i="1" s="1"/>
  <c r="AC3841" i="1"/>
  <c r="AJ3841" i="1" s="1"/>
  <c r="AC4812" i="1"/>
  <c r="AJ4812" i="1" s="1"/>
  <c r="AC2218" i="1"/>
  <c r="AJ2218" i="1" s="1"/>
  <c r="AC2673" i="1"/>
  <c r="AJ2673" i="1" s="1"/>
  <c r="AC1272" i="1"/>
  <c r="AJ1272" i="1" s="1"/>
  <c r="AC1190" i="1"/>
  <c r="AJ1190" i="1" s="1"/>
  <c r="AC1977" i="1"/>
  <c r="AJ1977" i="1" s="1"/>
  <c r="AC226" i="1"/>
  <c r="AJ226" i="1" s="1"/>
  <c r="AC55" i="1"/>
  <c r="AJ55" i="1" s="1"/>
  <c r="AC3761" i="1"/>
  <c r="AJ3761" i="1" s="1"/>
  <c r="AC62" i="1"/>
  <c r="AJ62" i="1" s="1"/>
  <c r="AC3609" i="1"/>
  <c r="AJ3609" i="1" s="1"/>
  <c r="AC3083" i="1"/>
  <c r="AJ3083" i="1" s="1"/>
  <c r="AC3502" i="1"/>
  <c r="AJ3502" i="1" s="1"/>
  <c r="AC4831" i="1"/>
  <c r="AJ4831" i="1" s="1"/>
  <c r="AC477" i="1"/>
  <c r="AJ477" i="1" s="1"/>
  <c r="AC400" i="1"/>
  <c r="AJ400" i="1" s="1"/>
  <c r="AC410" i="1"/>
  <c r="AJ410" i="1" s="1"/>
  <c r="AC998" i="1"/>
  <c r="AJ998" i="1" s="1"/>
  <c r="AC1245" i="1"/>
  <c r="AJ1245" i="1" s="1"/>
  <c r="AC1647" i="1"/>
  <c r="AJ1647" i="1" s="1"/>
  <c r="AC1022" i="1"/>
  <c r="AJ1022" i="1" s="1"/>
  <c r="AC136" i="1"/>
  <c r="AJ136" i="1" s="1"/>
  <c r="AC893" i="1"/>
  <c r="AJ893" i="1" s="1"/>
  <c r="AC1435" i="1"/>
  <c r="AJ1435" i="1" s="1"/>
  <c r="AC1077" i="1"/>
  <c r="AJ1077" i="1" s="1"/>
  <c r="AC3352" i="1"/>
  <c r="AJ3352" i="1" s="1"/>
  <c r="AC3710" i="1"/>
  <c r="AJ3710" i="1" s="1"/>
  <c r="AC104" i="1"/>
  <c r="AJ104" i="1" s="1"/>
  <c r="AC3653" i="1"/>
  <c r="AJ3653" i="1" s="1"/>
  <c r="AC2625" i="1"/>
  <c r="AJ2625" i="1" s="1"/>
  <c r="AC3882" i="1"/>
  <c r="AJ3882" i="1" s="1"/>
  <c r="AC2736" i="1"/>
  <c r="AJ2736" i="1" s="1"/>
  <c r="AC4725" i="1"/>
  <c r="AJ4725" i="1" s="1"/>
  <c r="AC1400" i="1"/>
  <c r="AJ1400" i="1" s="1"/>
  <c r="AC248" i="1"/>
  <c r="AJ248" i="1" s="1"/>
  <c r="AC584" i="1"/>
  <c r="AJ584" i="1" s="1"/>
  <c r="AC2030" i="1"/>
  <c r="AJ2030" i="1" s="1"/>
  <c r="AC1091" i="1"/>
  <c r="AJ1091" i="1" s="1"/>
  <c r="AC2094" i="1"/>
  <c r="AJ2094" i="1" s="1"/>
  <c r="AC1568" i="1"/>
  <c r="AJ1568" i="1" s="1"/>
  <c r="AC519" i="1"/>
  <c r="AJ519" i="1" s="1"/>
  <c r="AC3796" i="1"/>
  <c r="AJ3796" i="1" s="1"/>
  <c r="AC4595" i="1"/>
  <c r="AJ4595" i="1" s="1"/>
  <c r="AC4807" i="1"/>
  <c r="AJ4807" i="1" s="1"/>
  <c r="AC2463" i="1"/>
  <c r="AJ2463" i="1" s="1"/>
  <c r="AC2142" i="1"/>
  <c r="AJ2142" i="1" s="1"/>
  <c r="AC3184" i="1"/>
  <c r="AJ3184" i="1" s="1"/>
  <c r="AC1411" i="1"/>
  <c r="AJ1411" i="1" s="1"/>
  <c r="AC1622" i="1"/>
  <c r="AJ1622" i="1" s="1"/>
  <c r="AC254" i="1"/>
  <c r="AJ254" i="1" s="1"/>
  <c r="AC451" i="1"/>
  <c r="AJ451" i="1" s="1"/>
  <c r="AC525" i="1"/>
  <c r="AJ525" i="1" s="1"/>
  <c r="AC348" i="1"/>
  <c r="AJ348" i="1" s="1"/>
  <c r="AC4362" i="1"/>
  <c r="AJ4362" i="1" s="1"/>
  <c r="AC2173" i="1"/>
  <c r="AJ2173" i="1" s="1"/>
  <c r="AC3709" i="1"/>
  <c r="AJ3709" i="1" s="1"/>
  <c r="AC3569" i="1"/>
  <c r="AJ3569" i="1" s="1"/>
  <c r="AC4573" i="1"/>
  <c r="AJ4573" i="1" s="1"/>
  <c r="AC2143" i="1"/>
  <c r="AJ2143" i="1" s="1"/>
  <c r="AC2900" i="1"/>
  <c r="AJ2900" i="1" s="1"/>
  <c r="AC3092" i="1"/>
  <c r="AJ3092" i="1" s="1"/>
  <c r="AC4195" i="1"/>
  <c r="AJ4195" i="1" s="1"/>
  <c r="AC1867" i="1"/>
  <c r="AJ1867" i="1" s="1"/>
  <c r="AC3870" i="1"/>
  <c r="AJ3870" i="1" s="1"/>
  <c r="AC4421" i="1"/>
  <c r="AJ4421" i="1" s="1"/>
  <c r="AC2400" i="1"/>
  <c r="AJ2400" i="1" s="1"/>
  <c r="AC3438" i="1"/>
  <c r="AJ3438" i="1" s="1"/>
  <c r="AC3309" i="1"/>
  <c r="AJ3309" i="1" s="1"/>
  <c r="AC3877" i="1"/>
  <c r="AJ3877" i="1" s="1"/>
  <c r="AC4430" i="1"/>
  <c r="AJ4430" i="1" s="1"/>
  <c r="AC204" i="1"/>
  <c r="AJ204" i="1" s="1"/>
  <c r="AC385" i="1"/>
  <c r="AJ385" i="1" s="1"/>
  <c r="AC1094" i="1"/>
  <c r="AJ1094" i="1" s="1"/>
  <c r="AC1657" i="1"/>
  <c r="AJ1657" i="1" s="1"/>
  <c r="AC1446" i="1"/>
  <c r="AJ1446" i="1" s="1"/>
  <c r="AC4635" i="1"/>
  <c r="AJ4635" i="1" s="1"/>
  <c r="AC4850" i="1"/>
  <c r="AJ4850" i="1" s="1"/>
  <c r="AC4598" i="1"/>
  <c r="AJ4598" i="1" s="1"/>
  <c r="AC1175" i="1"/>
  <c r="AJ1175" i="1" s="1"/>
  <c r="AC1512" i="1"/>
  <c r="AJ1512" i="1" s="1"/>
  <c r="AC1309" i="1"/>
  <c r="AJ1309" i="1" s="1"/>
  <c r="AC1778" i="1"/>
  <c r="AJ1778" i="1" s="1"/>
  <c r="AC175" i="1"/>
  <c r="AJ175" i="1" s="1"/>
  <c r="AC488" i="1"/>
  <c r="AJ488" i="1" s="1"/>
  <c r="AC665" i="1"/>
  <c r="AJ665" i="1" s="1"/>
  <c r="AC667" i="1"/>
  <c r="AJ667" i="1" s="1"/>
  <c r="AC769" i="1"/>
  <c r="AJ769" i="1" s="1"/>
  <c r="AC1822" i="1"/>
  <c r="AJ1822" i="1" s="1"/>
  <c r="AC2567" i="1"/>
  <c r="AJ2567" i="1" s="1"/>
  <c r="AC4559" i="1"/>
  <c r="AJ4559" i="1" s="1"/>
  <c r="AC4659" i="1"/>
  <c r="AJ4659" i="1" s="1"/>
  <c r="AC2782" i="1"/>
  <c r="AJ2782" i="1" s="1"/>
  <c r="AC3840" i="1"/>
  <c r="AJ3840" i="1" s="1"/>
  <c r="AC4510" i="1"/>
  <c r="AJ4510" i="1" s="1"/>
  <c r="AC2423" i="1"/>
  <c r="AJ2423" i="1" s="1"/>
  <c r="AC2995" i="1"/>
  <c r="AJ2995" i="1" s="1"/>
  <c r="AC3490" i="1"/>
  <c r="AJ3490" i="1" s="1"/>
  <c r="AC1042" i="1"/>
  <c r="AJ1042" i="1" s="1"/>
  <c r="AC3081" i="1"/>
  <c r="AJ3081" i="1" s="1"/>
  <c r="AC3588" i="1"/>
  <c r="AJ3588" i="1" s="1"/>
  <c r="AC4618" i="1"/>
  <c r="AJ4618" i="1" s="1"/>
  <c r="AC4848" i="1"/>
  <c r="AJ4848" i="1" s="1"/>
  <c r="AC2557" i="1"/>
  <c r="AJ2557" i="1" s="1"/>
  <c r="AC1003" i="1"/>
  <c r="AJ1003" i="1" s="1"/>
  <c r="AC885" i="1"/>
  <c r="AJ885" i="1" s="1"/>
  <c r="AC1474" i="1"/>
  <c r="AJ1474" i="1" s="1"/>
  <c r="AC3456" i="1"/>
  <c r="AJ3456" i="1" s="1"/>
  <c r="AC110" i="1"/>
  <c r="AJ110" i="1" s="1"/>
  <c r="AC854" i="1"/>
  <c r="AJ854" i="1" s="1"/>
  <c r="AC319" i="1"/>
  <c r="AJ319" i="1" s="1"/>
  <c r="AC2527" i="1"/>
  <c r="AJ2527" i="1" s="1"/>
  <c r="AC2263" i="1"/>
  <c r="AJ2263" i="1" s="1"/>
  <c r="AC2080" i="1"/>
  <c r="AJ2080" i="1" s="1"/>
  <c r="AC4136" i="1"/>
  <c r="AJ4136" i="1" s="1"/>
  <c r="AC596" i="1"/>
  <c r="AJ596" i="1" s="1"/>
  <c r="AC705" i="1"/>
  <c r="AJ705" i="1" s="1"/>
  <c r="AC754" i="1"/>
  <c r="AJ754" i="1" s="1"/>
  <c r="AC1534" i="1"/>
  <c r="AJ1534" i="1" s="1"/>
  <c r="AC1889" i="1"/>
  <c r="AJ1889" i="1" s="1"/>
  <c r="AC2309" i="1"/>
  <c r="AJ2309" i="1" s="1"/>
  <c r="AC50" i="1"/>
  <c r="AJ50" i="1" s="1"/>
  <c r="AC3494" i="1"/>
  <c r="AJ3494" i="1" s="1"/>
  <c r="AC1330" i="1"/>
  <c r="AJ1330" i="1" s="1"/>
  <c r="AC3459" i="1"/>
  <c r="AJ3459" i="1" s="1"/>
  <c r="AC3505" i="1"/>
  <c r="AJ3505" i="1" s="1"/>
  <c r="AC1298" i="1"/>
  <c r="AJ1298" i="1" s="1"/>
  <c r="AC2704" i="1"/>
  <c r="AJ2704" i="1" s="1"/>
  <c r="AC3431" i="1"/>
  <c r="AJ3431" i="1" s="1"/>
  <c r="AC3880" i="1"/>
  <c r="AJ3880" i="1" s="1"/>
  <c r="AC4159" i="1"/>
  <c r="AJ4159" i="1" s="1"/>
  <c r="AC1275" i="1"/>
  <c r="AJ1275" i="1" s="1"/>
  <c r="AC3222" i="1"/>
  <c r="AJ3222" i="1" s="1"/>
  <c r="AC3538" i="1"/>
  <c r="AJ3538" i="1" s="1"/>
  <c r="AC4775" i="1"/>
  <c r="AJ4775" i="1" s="1"/>
  <c r="AC4792" i="1"/>
  <c r="AJ4792" i="1" s="1"/>
  <c r="AC2674" i="1"/>
  <c r="AJ2674" i="1" s="1"/>
  <c r="AC1227" i="1"/>
  <c r="AJ1227" i="1" s="1"/>
  <c r="AC958" i="1"/>
  <c r="AJ958" i="1" s="1"/>
  <c r="AC1712" i="1"/>
  <c r="AJ1712" i="1" s="1"/>
  <c r="AC3420" i="1"/>
  <c r="AJ3420" i="1" s="1"/>
  <c r="AC14" i="1"/>
  <c r="AJ14" i="1" s="1"/>
  <c r="AC1881" i="1"/>
  <c r="AJ1881" i="1" s="1"/>
  <c r="AC275" i="1"/>
  <c r="AJ275" i="1" s="1"/>
  <c r="AC4677" i="1"/>
  <c r="AJ4677" i="1" s="1"/>
  <c r="AC4088" i="1"/>
  <c r="AJ4088" i="1" s="1"/>
  <c r="AC4429" i="1"/>
  <c r="AJ4429" i="1" s="1"/>
  <c r="AC4578" i="1"/>
  <c r="AJ4578" i="1" s="1"/>
  <c r="AC4526" i="1"/>
  <c r="AJ4526" i="1" s="1"/>
  <c r="AC255" i="1"/>
  <c r="AJ255" i="1" s="1"/>
  <c r="AC1100" i="1"/>
  <c r="AJ1100" i="1" s="1"/>
  <c r="AC513" i="1"/>
  <c r="AJ513" i="1" s="1"/>
  <c r="AC3888" i="1"/>
  <c r="AJ3888" i="1" s="1"/>
  <c r="AC4406" i="1"/>
  <c r="AJ4406" i="1" s="1"/>
  <c r="AC2644" i="1"/>
  <c r="AJ2644" i="1" s="1"/>
  <c r="AC2670" i="1"/>
  <c r="AJ2670" i="1" s="1"/>
  <c r="AC3741" i="1"/>
  <c r="AJ3741" i="1" s="1"/>
  <c r="AC3916" i="1"/>
  <c r="AJ3916" i="1" s="1"/>
  <c r="AC1263" i="1"/>
  <c r="AJ1263" i="1" s="1"/>
  <c r="AC2104" i="1"/>
  <c r="AJ2104" i="1" s="1"/>
  <c r="AC4906" i="1"/>
  <c r="AJ4906" i="1" s="1"/>
  <c r="AC3619" i="1"/>
  <c r="AJ3619" i="1" s="1"/>
  <c r="AC4853" i="1"/>
  <c r="AJ4853" i="1" s="1"/>
  <c r="AC167" i="1"/>
  <c r="AJ167" i="1" s="1"/>
  <c r="AC1700" i="1"/>
  <c r="AJ1700" i="1" s="1"/>
  <c r="AC1518" i="1"/>
  <c r="AJ1518" i="1" s="1"/>
  <c r="AC2936" i="1"/>
  <c r="AJ2936" i="1" s="1"/>
  <c r="AC826" i="1"/>
  <c r="AJ826" i="1" s="1"/>
  <c r="AC479" i="1"/>
  <c r="AJ479" i="1" s="1"/>
  <c r="AC1466" i="1"/>
  <c r="AJ1466" i="1" s="1"/>
  <c r="AC4297" i="1"/>
  <c r="AJ4297" i="1" s="1"/>
  <c r="AC2783" i="1"/>
  <c r="AJ2783" i="1" s="1"/>
  <c r="AC2227" i="1"/>
  <c r="AJ2227" i="1" s="1"/>
  <c r="AC1770" i="1"/>
  <c r="AJ1770" i="1" s="1"/>
  <c r="AC3325" i="1"/>
  <c r="AJ3325" i="1" s="1"/>
  <c r="AC122" i="1"/>
  <c r="AJ122" i="1" s="1"/>
  <c r="AC1663" i="1"/>
  <c r="AJ1663" i="1" s="1"/>
  <c r="AC146" i="1"/>
  <c r="AJ146" i="1" s="1"/>
  <c r="AC299" i="1"/>
  <c r="AJ299" i="1" s="1"/>
  <c r="AC302" i="1"/>
  <c r="AJ302" i="1" s="1"/>
  <c r="AC1366" i="1"/>
  <c r="AJ1366" i="1" s="1"/>
  <c r="AC4438" i="1"/>
  <c r="AJ4438" i="1" s="1"/>
  <c r="AC1790" i="1"/>
  <c r="AJ1790" i="1" s="1"/>
  <c r="AC3717" i="1"/>
  <c r="AJ3717" i="1" s="1"/>
  <c r="AC3207" i="1"/>
  <c r="AJ3207" i="1" s="1"/>
  <c r="AC4741" i="1"/>
  <c r="AJ4741" i="1" s="1"/>
  <c r="AC4903" i="1"/>
  <c r="AJ4903" i="1" s="1"/>
  <c r="AC2532" i="1"/>
  <c r="AJ2532" i="1" s="1"/>
  <c r="AC2892" i="1"/>
  <c r="AJ2892" i="1" s="1"/>
  <c r="AC3895" i="1"/>
  <c r="AJ3895" i="1" s="1"/>
  <c r="AC1868" i="1"/>
  <c r="AJ1868" i="1" s="1"/>
  <c r="AC3580" i="1"/>
  <c r="AJ3580" i="1" s="1"/>
  <c r="AC3989" i="1"/>
  <c r="AJ3989" i="1" s="1"/>
  <c r="AC2124" i="1"/>
  <c r="AJ2124" i="1" s="1"/>
  <c r="AC3178" i="1"/>
  <c r="AJ3178" i="1" s="1"/>
  <c r="AC3334" i="1"/>
  <c r="AJ3334" i="1" s="1"/>
  <c r="AC2253" i="1"/>
  <c r="AJ2253" i="1" s="1"/>
  <c r="AC2307" i="1"/>
  <c r="AJ2307" i="1" s="1"/>
  <c r="AC41" i="1"/>
  <c r="AJ41" i="1" s="1"/>
  <c r="AC259" i="1"/>
  <c r="AJ259" i="1" s="1"/>
  <c r="AC740" i="1"/>
  <c r="AJ740" i="1" s="1"/>
  <c r="AC1478" i="1"/>
  <c r="AJ1478" i="1" s="1"/>
  <c r="AC1161" i="1"/>
  <c r="AJ1161" i="1" s="1"/>
  <c r="AC2917" i="1"/>
  <c r="AJ2917" i="1" s="1"/>
  <c r="AC1899" i="1"/>
  <c r="AJ1899" i="1" s="1"/>
  <c r="AC2476" i="1"/>
  <c r="AJ2476" i="1" s="1"/>
  <c r="AC3181" i="1"/>
  <c r="AJ3181" i="1" s="1"/>
  <c r="AC1265" i="1"/>
  <c r="AJ1265" i="1" s="1"/>
  <c r="AC956" i="1"/>
  <c r="AJ956" i="1" s="1"/>
  <c r="AC1516" i="1"/>
  <c r="AJ1516" i="1" s="1"/>
  <c r="AC21" i="1"/>
  <c r="AJ21" i="1" s="1"/>
  <c r="AC178" i="1"/>
  <c r="AJ178" i="1" s="1"/>
  <c r="AC425" i="1"/>
  <c r="AJ425" i="1" s="1"/>
  <c r="AC651" i="1"/>
  <c r="AJ651" i="1" s="1"/>
  <c r="AC43" i="1"/>
  <c r="AJ43" i="1" s="1"/>
  <c r="AC4924" i="1"/>
  <c r="AJ4924" i="1" s="1"/>
  <c r="AC2408" i="1"/>
  <c r="AJ2408" i="1" s="1"/>
  <c r="AC4309" i="1"/>
  <c r="AJ4309" i="1" s="1"/>
  <c r="AC4612" i="1"/>
  <c r="AJ4612" i="1" s="1"/>
  <c r="AC2308" i="1"/>
  <c r="AJ2308" i="1" s="1"/>
  <c r="AC3461" i="1"/>
  <c r="AJ3461" i="1" s="1"/>
  <c r="AC4521" i="1"/>
  <c r="AJ4521" i="1" s="1"/>
  <c r="AC2290" i="1"/>
  <c r="AJ2290" i="1" s="1"/>
  <c r="AC2788" i="1"/>
  <c r="AJ2788" i="1" s="1"/>
  <c r="AC3367" i="1"/>
  <c r="AJ3367" i="1" s="1"/>
  <c r="AC969" i="1"/>
  <c r="AJ969" i="1" s="1"/>
  <c r="AC2618" i="1"/>
  <c r="AJ2618" i="1" s="1"/>
  <c r="AC3423" i="1"/>
  <c r="AJ3423" i="1" s="1"/>
  <c r="AC4800" i="1"/>
  <c r="AJ4800" i="1" s="1"/>
  <c r="AC4746" i="1"/>
  <c r="AJ4746" i="1" s="1"/>
  <c r="AC2229" i="1"/>
  <c r="AJ2229" i="1" s="1"/>
  <c r="AC878" i="1"/>
  <c r="AJ878" i="1" s="1"/>
  <c r="AC792" i="1"/>
  <c r="AJ792" i="1" s="1"/>
  <c r="AC1268" i="1"/>
  <c r="AJ1268" i="1" s="1"/>
  <c r="AC2957" i="1"/>
  <c r="AJ2957" i="1" s="1"/>
  <c r="AC3662" i="1"/>
  <c r="AJ3662" i="1" s="1"/>
  <c r="AC4973" i="1"/>
  <c r="AJ4973" i="1" s="1"/>
  <c r="AC65" i="1"/>
  <c r="AJ65" i="1" s="1"/>
  <c r="AC3198" i="1"/>
  <c r="AJ3198" i="1" s="1"/>
  <c r="AC2980" i="1"/>
  <c r="AJ2980" i="1" s="1"/>
  <c r="AC3458" i="1"/>
  <c r="AJ3458" i="1" s="1"/>
  <c r="AC4925" i="1"/>
  <c r="AJ4925" i="1" s="1"/>
  <c r="AC549" i="1"/>
  <c r="AJ549" i="1" s="1"/>
  <c r="AC543" i="1"/>
  <c r="AJ543" i="1" s="1"/>
  <c r="AC422" i="1"/>
  <c r="AJ422" i="1" s="1"/>
  <c r="AC1230" i="1"/>
  <c r="AJ1230" i="1" s="1"/>
  <c r="AC1453" i="1"/>
  <c r="AJ1453" i="1" s="1"/>
  <c r="AC1807" i="1"/>
  <c r="AJ1807" i="1" s="1"/>
  <c r="AC51" i="1"/>
  <c r="AJ51" i="1" s="1"/>
  <c r="AC3633" i="1"/>
  <c r="AJ3633" i="1" s="1"/>
  <c r="AC1147" i="1"/>
  <c r="AJ1147" i="1" s="1"/>
  <c r="AC3382" i="1"/>
  <c r="AJ3382" i="1" s="1"/>
  <c r="AC3515" i="1"/>
  <c r="AJ3515" i="1" s="1"/>
  <c r="AC4932" i="1"/>
  <c r="AJ4932" i="1" s="1"/>
  <c r="AC2424" i="1"/>
  <c r="AJ2424" i="1" s="1"/>
  <c r="AC3383" i="1"/>
  <c r="AJ3383" i="1" s="1"/>
  <c r="AC3715" i="1"/>
  <c r="AJ3715" i="1" s="1"/>
  <c r="AC4302" i="1"/>
  <c r="AJ4302" i="1" s="1"/>
  <c r="AC1043" i="1"/>
  <c r="AJ1043" i="1" s="1"/>
  <c r="AC3017" i="1"/>
  <c r="AJ3017" i="1" s="1"/>
  <c r="AC3365" i="1"/>
  <c r="AJ3365" i="1" s="1"/>
  <c r="AC4389" i="1"/>
  <c r="AJ4389" i="1" s="1"/>
  <c r="AC4723" i="1"/>
  <c r="AJ4723" i="1" s="1"/>
  <c r="AC2504" i="1"/>
  <c r="AJ2504" i="1" s="1"/>
  <c r="AC970" i="1"/>
  <c r="AJ970" i="1" s="1"/>
  <c r="AC874" i="1"/>
  <c r="AJ874" i="1" s="1"/>
  <c r="AC1465" i="1"/>
  <c r="AJ1465" i="1" s="1"/>
  <c r="AC2955" i="1"/>
  <c r="AJ2955" i="1" s="1"/>
  <c r="AC3663" i="1"/>
  <c r="AJ3663" i="1" s="1"/>
  <c r="AC1587" i="1"/>
  <c r="AJ1587" i="1" s="1"/>
  <c r="AC1377" i="1"/>
  <c r="AJ1377" i="1" s="1"/>
  <c r="AC2495" i="1"/>
  <c r="AJ2495" i="1" s="1"/>
  <c r="AC4546" i="1"/>
  <c r="AJ4546" i="1" s="1"/>
  <c r="AC2871" i="1"/>
  <c r="AJ2871" i="1" s="1"/>
  <c r="AC3618" i="1"/>
  <c r="AJ3618" i="1" s="1"/>
  <c r="AC3240" i="1"/>
  <c r="AJ3240" i="1" s="1"/>
  <c r="AC331" i="1"/>
  <c r="AJ331" i="1" s="1"/>
  <c r="AC46" i="1"/>
  <c r="AJ46" i="1" s="1"/>
  <c r="AC777" i="1"/>
  <c r="AJ777" i="1" s="1"/>
  <c r="AC937" i="1"/>
  <c r="AJ937" i="1" s="1"/>
  <c r="AC4022" i="1"/>
  <c r="AJ4022" i="1" s="1"/>
  <c r="AC1595" i="1"/>
  <c r="AJ1595" i="1" s="1"/>
  <c r="AC1040" i="1"/>
  <c r="AJ1040" i="1" s="1"/>
  <c r="AC3473" i="1"/>
  <c r="AJ3473" i="1" s="1"/>
  <c r="AC2097" i="1"/>
  <c r="AJ2097" i="1" s="1"/>
  <c r="AC1655" i="1"/>
  <c r="AJ1655" i="1" s="1"/>
  <c r="AC3488" i="1"/>
  <c r="AJ3488" i="1" s="1"/>
  <c r="AC2441" i="1"/>
  <c r="AJ2441" i="1" s="1"/>
  <c r="AC2901" i="1"/>
  <c r="AJ2901" i="1" s="1"/>
  <c r="AC3182" i="1"/>
  <c r="AJ3182" i="1" s="1"/>
  <c r="AC1368" i="1"/>
  <c r="AJ1368" i="1" s="1"/>
  <c r="AC3856" i="1"/>
  <c r="AJ3856" i="1" s="1"/>
  <c r="AC4355" i="1"/>
  <c r="AJ4355" i="1" s="1"/>
  <c r="AC2447" i="1"/>
  <c r="AJ2447" i="1" s="1"/>
  <c r="AC4631" i="1"/>
  <c r="AJ4631" i="1" s="1"/>
  <c r="AC3424" i="1"/>
  <c r="AJ3424" i="1" s="1"/>
  <c r="AC2903" i="1"/>
  <c r="AJ2903" i="1" s="1"/>
  <c r="AC859" i="1"/>
  <c r="AJ859" i="1" s="1"/>
  <c r="AC3121" i="1"/>
  <c r="AJ3121" i="1" s="1"/>
  <c r="AC466" i="1"/>
  <c r="AJ466" i="1" s="1"/>
  <c r="AC2733" i="1"/>
  <c r="AJ2733" i="1" s="1"/>
  <c r="AC4399" i="1"/>
  <c r="AJ4399" i="1" s="1"/>
  <c r="AC656" i="1"/>
  <c r="AJ656" i="1" s="1"/>
  <c r="AC1600" i="1"/>
  <c r="AJ1600" i="1" s="1"/>
  <c r="AC430" i="1"/>
  <c r="AJ430" i="1" s="1"/>
  <c r="AC90" i="1"/>
  <c r="AJ90" i="1" s="1"/>
  <c r="AC2292" i="1"/>
  <c r="AJ2292" i="1" s="1"/>
  <c r="AC581" i="1"/>
  <c r="AJ581" i="1" s="1"/>
  <c r="AC4267" i="1"/>
  <c r="AJ4267" i="1" s="1"/>
  <c r="AC1623" i="1"/>
  <c r="AJ1623" i="1" s="1"/>
  <c r="AC3468" i="1"/>
  <c r="AJ3468" i="1" s="1"/>
  <c r="AC3158" i="1"/>
  <c r="AJ3158" i="1" s="1"/>
  <c r="AC4446" i="1"/>
  <c r="AJ4446" i="1" s="1"/>
  <c r="AC4642" i="1"/>
  <c r="AJ4642" i="1" s="1"/>
  <c r="AC2384" i="1"/>
  <c r="AJ2384" i="1" s="1"/>
  <c r="AC2646" i="1"/>
  <c r="AJ2646" i="1" s="1"/>
  <c r="AC3617" i="1"/>
  <c r="AJ3617" i="1" s="1"/>
  <c r="AC1659" i="1"/>
  <c r="AJ1659" i="1" s="1"/>
  <c r="AC3607" i="1"/>
  <c r="AJ3607" i="1" s="1"/>
  <c r="AC4290" i="1"/>
  <c r="AJ4290" i="1" s="1"/>
  <c r="AC1888" i="1"/>
  <c r="AJ1888" i="1" s="1"/>
  <c r="AC2846" i="1"/>
  <c r="AJ2846" i="1" s="1"/>
  <c r="AC3171" i="1"/>
  <c r="AJ3171" i="1" s="1"/>
  <c r="AC1766" i="1"/>
  <c r="AJ1766" i="1" s="1"/>
  <c r="AC2345" i="1"/>
  <c r="AJ2345" i="1" s="1"/>
  <c r="AC3271" i="1"/>
  <c r="AJ3271" i="1" s="1"/>
  <c r="AC73" i="1"/>
  <c r="AJ73" i="1" s="1"/>
  <c r="AC681" i="1"/>
  <c r="AJ681" i="1" s="1"/>
  <c r="AC1337" i="1"/>
  <c r="AJ1337" i="1" s="1"/>
  <c r="AC785" i="1"/>
  <c r="AJ785" i="1" s="1"/>
  <c r="AC3821" i="1"/>
  <c r="AJ3821" i="1" s="1"/>
  <c r="AC2471" i="1"/>
  <c r="AJ2471" i="1" s="1"/>
  <c r="AC3392" i="1"/>
  <c r="AJ3392" i="1" s="1"/>
  <c r="AC4118" i="1"/>
  <c r="AJ4118" i="1" s="1"/>
  <c r="AC1123" i="1"/>
  <c r="AJ1123" i="1" s="1"/>
  <c r="AC827" i="1"/>
  <c r="AJ827" i="1" s="1"/>
  <c r="AC1364" i="1"/>
  <c r="AJ1364" i="1" s="1"/>
  <c r="AC3965" i="1"/>
  <c r="AJ3965" i="1" s="1"/>
  <c r="AC31" i="1"/>
  <c r="AJ31" i="1" s="1"/>
  <c r="AC274" i="1"/>
  <c r="AJ274" i="1" s="1"/>
  <c r="AC468" i="1"/>
  <c r="AJ468" i="1" s="1"/>
  <c r="AC4418" i="1"/>
  <c r="AJ4418" i="1" s="1"/>
  <c r="AC2386" i="1"/>
  <c r="AJ2386" i="1" s="1"/>
  <c r="AC4371" i="1"/>
  <c r="AJ4371" i="1" s="1"/>
  <c r="AC4480" i="1"/>
  <c r="AJ4480" i="1" s="1"/>
  <c r="AC2258" i="1"/>
  <c r="AJ2258" i="1" s="1"/>
  <c r="AC3573" i="1"/>
  <c r="AJ3573" i="1" s="1"/>
  <c r="AC4370" i="1"/>
  <c r="AJ4370" i="1" s="1"/>
  <c r="AC2396" i="1"/>
  <c r="AJ2396" i="1" s="1"/>
  <c r="AC2825" i="1"/>
  <c r="AJ2825" i="1" s="1"/>
  <c r="AC3229" i="1"/>
  <c r="AJ3229" i="1" s="1"/>
  <c r="AC619" i="1"/>
  <c r="AJ619" i="1" s="1"/>
  <c r="AC2766" i="1"/>
  <c r="AJ2766" i="1" s="1"/>
  <c r="AC3059" i="1"/>
  <c r="AJ3059" i="1" s="1"/>
  <c r="AC4283" i="1"/>
  <c r="AJ4283" i="1" s="1"/>
  <c r="AC4443" i="1"/>
  <c r="AJ4443" i="1" s="1"/>
  <c r="AC1985" i="1"/>
  <c r="AJ1985" i="1" s="1"/>
  <c r="AC629" i="1"/>
  <c r="AJ629" i="1" s="1"/>
  <c r="AC647" i="1"/>
  <c r="AJ647" i="1" s="1"/>
  <c r="AC1233" i="1"/>
  <c r="AJ1233" i="1" s="1"/>
  <c r="AC2266" i="1"/>
  <c r="AJ2266" i="1" s="1"/>
  <c r="AC2428" i="1"/>
  <c r="AJ2428" i="1" s="1"/>
  <c r="AC3892" i="1"/>
  <c r="AJ3892" i="1" s="1"/>
  <c r="AC364" i="1"/>
  <c r="AJ364" i="1" s="1"/>
  <c r="AC4649" i="1"/>
  <c r="AJ4649" i="1" s="1"/>
  <c r="AC3831" i="1"/>
  <c r="AJ3831" i="1" s="1"/>
  <c r="AC4423" i="1"/>
  <c r="AJ4423" i="1" s="1"/>
  <c r="AC4579" i="1"/>
  <c r="AJ4579" i="1" s="1"/>
  <c r="AC411" i="1"/>
  <c r="AJ411" i="1" s="1"/>
  <c r="AC154" i="1"/>
  <c r="AJ154" i="1" s="1"/>
  <c r="AC180" i="1"/>
  <c r="AJ180" i="1" s="1"/>
  <c r="AC1007" i="1"/>
  <c r="AJ1007" i="1" s="1"/>
  <c r="AC1291" i="1"/>
  <c r="AJ1291" i="1" s="1"/>
  <c r="AC1574" i="1"/>
  <c r="AJ1574" i="1" s="1"/>
  <c r="AC88" i="1"/>
  <c r="AJ88" i="1" s="1"/>
  <c r="AC3277" i="1"/>
  <c r="AJ3277" i="1" s="1"/>
  <c r="AC939" i="1"/>
  <c r="AJ939" i="1" s="1"/>
  <c r="AC3036" i="1"/>
  <c r="AJ3036" i="1" s="1"/>
  <c r="AC3353" i="1"/>
  <c r="AJ3353" i="1" s="1"/>
  <c r="AC4722" i="1"/>
  <c r="AJ4722" i="1" s="1"/>
  <c r="AC2265" i="1"/>
  <c r="AJ2265" i="1" s="1"/>
  <c r="AC3097" i="1"/>
  <c r="AJ3097" i="1" s="1"/>
  <c r="AC3412" i="1"/>
  <c r="AJ3412" i="1" s="1"/>
  <c r="AC3853" i="1"/>
  <c r="AJ3853" i="1" s="1"/>
  <c r="AC883" i="1"/>
  <c r="AJ883" i="1" s="1"/>
  <c r="AC2545" i="1"/>
  <c r="AJ2545" i="1" s="1"/>
  <c r="AC3093" i="1"/>
  <c r="AJ3093" i="1" s="1"/>
  <c r="AC3915" i="1"/>
  <c r="AJ3915" i="1" s="1"/>
  <c r="AC4466" i="1"/>
  <c r="AJ4466" i="1" s="1"/>
  <c r="AC2354" i="1"/>
  <c r="AJ2354" i="1" s="1"/>
  <c r="AC834" i="1"/>
  <c r="AJ834" i="1" s="1"/>
  <c r="AC749" i="1"/>
  <c r="AJ749" i="1" s="1"/>
  <c r="AC1355" i="1"/>
  <c r="AJ1355" i="1" s="1"/>
  <c r="AC2376" i="1"/>
  <c r="AJ2376" i="1" s="1"/>
  <c r="AC2427" i="1"/>
  <c r="AJ2427" i="1" s="1"/>
  <c r="AC1379" i="1"/>
  <c r="AJ1379" i="1" s="1"/>
  <c r="AC2071" i="1"/>
  <c r="AJ2071" i="1" s="1"/>
  <c r="AC2987" i="1"/>
  <c r="AJ2987" i="1" s="1"/>
  <c r="AC1929" i="1"/>
  <c r="AJ1929" i="1" s="1"/>
  <c r="AC3615" i="1"/>
  <c r="AJ3615" i="1" s="1"/>
  <c r="AC2023" i="1"/>
  <c r="AJ2023" i="1" s="1"/>
  <c r="AC2333" i="1"/>
  <c r="AJ2333" i="1" s="1"/>
  <c r="AC189" i="1"/>
  <c r="AJ189" i="1" s="1"/>
  <c r="AC257" i="1"/>
  <c r="AJ257" i="1" s="1"/>
  <c r="AC640" i="1"/>
  <c r="AJ640" i="1" s="1"/>
  <c r="AC770" i="1"/>
  <c r="AJ770" i="1" s="1"/>
  <c r="AC964" i="1"/>
  <c r="AJ964" i="1" s="1"/>
  <c r="AC391" i="1"/>
  <c r="AJ391" i="1" s="1"/>
  <c r="AC452" i="1"/>
  <c r="AJ452" i="1" s="1"/>
  <c r="AC742" i="1"/>
  <c r="AJ742" i="1" s="1"/>
  <c r="AC3019" i="1"/>
  <c r="AJ3019" i="1" s="1"/>
  <c r="AC1928" i="1"/>
  <c r="AJ1928" i="1" s="1"/>
  <c r="AC818" i="1"/>
  <c r="AJ818" i="1" s="1"/>
  <c r="AC2538" i="1"/>
  <c r="AJ2538" i="1" s="1"/>
  <c r="AC4902" i="1"/>
  <c r="AJ4902" i="1" s="1"/>
  <c r="AC1369" i="1"/>
  <c r="AJ1369" i="1" s="1"/>
  <c r="AC4504" i="1"/>
  <c r="AJ4504" i="1" s="1"/>
  <c r="AC2775" i="1"/>
  <c r="AJ2775" i="1" s="1"/>
  <c r="AC1553" i="1"/>
  <c r="AJ1553" i="1" s="1"/>
  <c r="AC1480" i="1"/>
  <c r="AJ1480" i="1" s="1"/>
  <c r="AC1665" i="1"/>
  <c r="AJ1665" i="1" s="1"/>
  <c r="AC3321" i="1"/>
  <c r="AJ3321" i="1" s="1"/>
  <c r="AC3910" i="1"/>
  <c r="AJ3910" i="1" s="1"/>
  <c r="AC4849" i="1"/>
  <c r="AJ4849" i="1" s="1"/>
  <c r="AC2035" i="1"/>
  <c r="AJ2035" i="1" s="1"/>
  <c r="AC3823" i="1"/>
  <c r="AJ3823" i="1" s="1"/>
  <c r="AC3211" i="1"/>
  <c r="AJ3211" i="1" s="1"/>
  <c r="AC1614" i="1"/>
  <c r="AJ1614" i="1" s="1"/>
  <c r="AC4164" i="1"/>
  <c r="AJ4164" i="1" s="1"/>
  <c r="AC599" i="1"/>
  <c r="AJ599" i="1" s="1"/>
  <c r="AC117" i="1"/>
  <c r="AJ117" i="1" s="1"/>
  <c r="AC4821" i="1"/>
  <c r="AJ4821" i="1" s="1"/>
  <c r="AC927" i="1"/>
  <c r="AJ927" i="1" s="1"/>
  <c r="AC216" i="1"/>
  <c r="AJ216" i="1" s="1"/>
  <c r="AC37" i="1"/>
  <c r="AJ37" i="1" s="1"/>
  <c r="AC4304" i="1"/>
  <c r="AJ4304" i="1" s="1"/>
  <c r="AC2358" i="1"/>
  <c r="AJ2358" i="1" s="1"/>
  <c r="AC1401" i="1"/>
  <c r="AJ1401" i="1" s="1"/>
  <c r="AC3875" i="1"/>
  <c r="AJ3875" i="1" s="1"/>
  <c r="AC1376" i="1"/>
  <c r="AJ1376" i="1" s="1"/>
  <c r="AC3118" i="1"/>
  <c r="AJ3118" i="1" s="1"/>
  <c r="AC3116" i="1"/>
  <c r="AJ3116" i="1" s="1"/>
  <c r="AC3939" i="1"/>
  <c r="AJ3939" i="1" s="1"/>
  <c r="AC4751" i="1"/>
  <c r="AJ4751" i="1" s="1"/>
  <c r="AC2200" i="1"/>
  <c r="AJ2200" i="1" s="1"/>
  <c r="AC2530" i="1"/>
  <c r="AJ2530" i="1" s="1"/>
  <c r="AC3368" i="1"/>
  <c r="AJ3368" i="1" s="1"/>
  <c r="AC1409" i="1"/>
  <c r="AJ1409" i="1" s="1"/>
  <c r="AC3132" i="1"/>
  <c r="AJ3132" i="1" s="1"/>
  <c r="AC3756" i="1"/>
  <c r="AJ3756" i="1" s="1"/>
  <c r="AC1491" i="1"/>
  <c r="AJ1491" i="1" s="1"/>
  <c r="AC2487" i="1"/>
  <c r="AJ2487" i="1" s="1"/>
  <c r="AC2952" i="1"/>
  <c r="AJ2952" i="1" s="1"/>
  <c r="AC1358" i="1"/>
  <c r="AJ1358" i="1" s="1"/>
  <c r="AC1838" i="1"/>
  <c r="AJ1838" i="1" s="1"/>
  <c r="AC2569" i="1"/>
  <c r="AJ2569" i="1" s="1"/>
  <c r="AC164" i="1"/>
  <c r="AJ164" i="1" s="1"/>
  <c r="AC461" i="1"/>
  <c r="AJ461" i="1" s="1"/>
  <c r="AC1173" i="1"/>
  <c r="AJ1173" i="1" s="1"/>
  <c r="AC395" i="1"/>
  <c r="AJ395" i="1" s="1"/>
  <c r="AC4142" i="1"/>
  <c r="AJ4142" i="1" s="1"/>
  <c r="AC4196" i="1"/>
  <c r="AJ4196" i="1" s="1"/>
  <c r="AC4293" i="1"/>
  <c r="AJ4293" i="1" s="1"/>
  <c r="AC2020" i="1"/>
  <c r="AJ2020" i="1" s="1"/>
  <c r="AC869" i="1"/>
  <c r="AJ869" i="1" s="1"/>
  <c r="AC781" i="1"/>
  <c r="AJ781" i="1" s="1"/>
  <c r="AC1169" i="1"/>
  <c r="AJ1169" i="1" s="1"/>
  <c r="AC3212" i="1"/>
  <c r="AJ3212" i="1" s="1"/>
  <c r="AC4062" i="1"/>
  <c r="AJ4062" i="1" s="1"/>
  <c r="AC10" i="1"/>
  <c r="AJ10" i="1" s="1"/>
  <c r="AC306" i="1"/>
  <c r="AJ306" i="1" s="1"/>
  <c r="AC4365" i="1"/>
  <c r="AJ4365" i="1" s="1"/>
  <c r="AC2103" i="1"/>
  <c r="AJ2103" i="1" s="1"/>
  <c r="AC4258" i="1"/>
  <c r="AJ4258" i="1" s="1"/>
  <c r="AC4165" i="1"/>
  <c r="AJ4165" i="1" s="1"/>
  <c r="AC1893" i="1"/>
  <c r="AJ1893" i="1" s="1"/>
  <c r="AC3370" i="1"/>
  <c r="AJ3370" i="1" s="1"/>
  <c r="AC4091" i="1"/>
  <c r="AJ4091" i="1" s="1"/>
  <c r="AC2119" i="1"/>
  <c r="AJ2119" i="1" s="1"/>
  <c r="AC2550" i="1"/>
  <c r="AJ2550" i="1" s="1"/>
  <c r="AC3232" i="1"/>
  <c r="AJ3232" i="1" s="1"/>
  <c r="AC4842" i="1"/>
  <c r="AJ4842" i="1" s="1"/>
  <c r="AC2301" i="1"/>
  <c r="AJ2301" i="1" s="1"/>
  <c r="AC2902" i="1"/>
  <c r="AJ2902" i="1" s="1"/>
  <c r="AC3949" i="1"/>
  <c r="AJ3949" i="1" s="1"/>
  <c r="AC3931" i="1"/>
  <c r="AJ3931" i="1" s="1"/>
  <c r="AC1853" i="1"/>
  <c r="AJ1853" i="1" s="1"/>
  <c r="AC446" i="1"/>
  <c r="AJ446" i="1" s="1"/>
  <c r="AC453" i="1"/>
  <c r="AJ453" i="1" s="1"/>
  <c r="AC962" i="1"/>
  <c r="AJ962" i="1" s="1"/>
  <c r="AC1883" i="1"/>
  <c r="AJ1883" i="1" s="1"/>
  <c r="AC2172" i="1"/>
  <c r="AJ2172" i="1" s="1"/>
  <c r="AC2279" i="1"/>
  <c r="AJ2279" i="1" s="1"/>
  <c r="AC1407" i="1"/>
  <c r="AJ1407" i="1" s="1"/>
  <c r="AC2534" i="1"/>
  <c r="AJ2534" i="1" s="1"/>
  <c r="AC4386" i="1"/>
  <c r="AJ4386" i="1" s="1"/>
  <c r="AC2981" i="1"/>
  <c r="AJ2981" i="1" s="1"/>
  <c r="AC3600" i="1"/>
  <c r="AJ3600" i="1" s="1"/>
  <c r="AC4616" i="1"/>
  <c r="AJ4616" i="1" s="1"/>
  <c r="AC261" i="1"/>
  <c r="AJ261" i="1" s="1"/>
  <c r="AC47" i="1"/>
  <c r="AJ47" i="1" s="1"/>
  <c r="AC816" i="1"/>
  <c r="AJ816" i="1" s="1"/>
  <c r="AC1150" i="1"/>
  <c r="AJ1150" i="1" s="1"/>
  <c r="AC1405" i="1"/>
  <c r="AJ1405" i="1" s="1"/>
  <c r="AC1002" i="1"/>
  <c r="AJ1002" i="1" s="1"/>
  <c r="AC3123" i="1"/>
  <c r="AJ3123" i="1" s="1"/>
  <c r="AC795" i="1"/>
  <c r="AJ795" i="1" s="1"/>
  <c r="AC2778" i="1"/>
  <c r="AJ2778" i="1" s="1"/>
  <c r="AC3274" i="1"/>
  <c r="AJ3274" i="1" s="1"/>
  <c r="AC4603" i="1"/>
  <c r="AJ4603" i="1" s="1"/>
  <c r="AC2112" i="1"/>
  <c r="AJ2112" i="1" s="1"/>
  <c r="AC2933" i="1"/>
  <c r="AJ2933" i="1" s="1"/>
  <c r="AC3154" i="1"/>
  <c r="AJ3154" i="1" s="1"/>
  <c r="AC3708" i="1"/>
  <c r="AJ3708" i="1" s="1"/>
  <c r="AC692" i="1"/>
  <c r="AJ692" i="1" s="1"/>
  <c r="AC2665" i="1"/>
  <c r="AJ2665" i="1" s="1"/>
  <c r="AC2848" i="1"/>
  <c r="AJ2848" i="1" s="1"/>
  <c r="AC4041" i="1"/>
  <c r="AJ4041" i="1" s="1"/>
  <c r="AC4049" i="1"/>
  <c r="AJ4049" i="1" s="1"/>
  <c r="AC2164" i="1"/>
  <c r="AJ2164" i="1" s="1"/>
  <c r="AC706" i="1"/>
  <c r="AJ706" i="1" s="1"/>
  <c r="AC580" i="1"/>
  <c r="AJ580" i="1" s="1"/>
  <c r="AC1218" i="1"/>
  <c r="AJ1218" i="1" s="1"/>
  <c r="AC1937" i="1"/>
  <c r="AJ1937" i="1" s="1"/>
  <c r="AC2118" i="1"/>
  <c r="AJ2118" i="1" s="1"/>
  <c r="AC1209" i="1"/>
  <c r="AJ1209" i="1" s="1"/>
  <c r="AC2687" i="1"/>
  <c r="AJ2687" i="1" s="1"/>
  <c r="AC4129" i="1"/>
  <c r="AJ4129" i="1" s="1"/>
  <c r="AC2506" i="1"/>
  <c r="AJ2506" i="1" s="1"/>
  <c r="AC4019" i="1"/>
  <c r="AJ4019" i="1" s="1"/>
  <c r="AC1786" i="1"/>
  <c r="AJ1786" i="1" s="1"/>
  <c r="AC1948" i="1"/>
  <c r="AJ1948" i="1" s="1"/>
  <c r="AC4235" i="1"/>
  <c r="AJ4235" i="1" s="1"/>
  <c r="AC160" i="1"/>
  <c r="AJ160" i="1" s="1"/>
  <c r="AC630" i="1"/>
  <c r="AJ630" i="1" s="1"/>
  <c r="AC891" i="1"/>
  <c r="AJ891" i="1" s="1"/>
  <c r="AC3250" i="1"/>
  <c r="AJ3250" i="1" s="1"/>
  <c r="AC2610" i="1"/>
  <c r="AJ2610" i="1" s="1"/>
  <c r="AC4935" i="1"/>
  <c r="AJ4935" i="1" s="1"/>
  <c r="AC2484" i="1"/>
  <c r="AJ2484" i="1" s="1"/>
  <c r="AC213" i="1"/>
  <c r="AJ213" i="1" s="1"/>
  <c r="AC4232" i="1"/>
  <c r="AJ4232" i="1" s="1"/>
  <c r="AC2651" i="1"/>
  <c r="AJ2651" i="1" s="1"/>
  <c r="AC908" i="1"/>
  <c r="AJ908" i="1" s="1"/>
  <c r="AC2661" i="1"/>
  <c r="AJ2661" i="1" s="1"/>
  <c r="AC4847" i="1"/>
  <c r="AJ4847" i="1" s="1"/>
  <c r="AC547" i="1"/>
  <c r="AJ547" i="1" s="1"/>
  <c r="AC943" i="1"/>
  <c r="AJ943" i="1" s="1"/>
  <c r="AC1969" i="1"/>
  <c r="AJ1969" i="1" s="1"/>
  <c r="AC4762" i="1"/>
  <c r="AJ4762" i="1" s="1"/>
  <c r="AC2048" i="1"/>
  <c r="AJ2048" i="1" s="1"/>
  <c r="AC3090" i="1"/>
  <c r="AJ3090" i="1" s="1"/>
  <c r="AC4048" i="1"/>
  <c r="AJ4048" i="1" s="1"/>
  <c r="AC1840" i="1"/>
  <c r="AJ1840" i="1" s="1"/>
  <c r="AC1771" i="1"/>
  <c r="AJ1771" i="1" s="1"/>
  <c r="AC4563" i="1"/>
  <c r="AJ4563" i="1" s="1"/>
  <c r="AC1013" i="1"/>
  <c r="AJ1013" i="1" s="1"/>
  <c r="AC1025" i="1"/>
  <c r="AJ1025" i="1" s="1"/>
  <c r="AC3183" i="1"/>
  <c r="AJ3183" i="1" s="1"/>
  <c r="AC1661" i="1"/>
  <c r="AJ1661" i="1" s="1"/>
  <c r="AC118" i="1"/>
  <c r="AJ118" i="1" s="1"/>
  <c r="AC3378" i="1"/>
  <c r="AJ3378" i="1" s="1"/>
  <c r="AC1879" i="1"/>
  <c r="AJ1879" i="1" s="1"/>
  <c r="AC1855" i="1"/>
  <c r="AJ1855" i="1" s="1"/>
  <c r="AC1284" i="1"/>
  <c r="AJ1284" i="1" s="1"/>
  <c r="AC3506" i="1"/>
  <c r="AJ3506" i="1" s="1"/>
  <c r="AC1188" i="1"/>
  <c r="AJ1188" i="1" s="1"/>
  <c r="AC2921" i="1"/>
  <c r="AJ2921" i="1" s="1"/>
  <c r="AC3056" i="1"/>
  <c r="AJ3056" i="1" s="1"/>
  <c r="AC3865" i="1"/>
  <c r="AJ3865" i="1" s="1"/>
  <c r="AC4325" i="1"/>
  <c r="AJ4325" i="1" s="1"/>
  <c r="AC2021" i="1"/>
  <c r="AJ2021" i="1" s="1"/>
  <c r="AC2255" i="1"/>
  <c r="AJ2255" i="1" s="1"/>
  <c r="AC3305" i="1"/>
  <c r="AJ3305" i="1" s="1"/>
  <c r="AC1041" i="1"/>
  <c r="AJ1041" i="1" s="1"/>
  <c r="AC3066" i="1"/>
  <c r="AJ3066" i="1" s="1"/>
  <c r="AC3775" i="1"/>
  <c r="AJ3775" i="1" s="1"/>
  <c r="AC4539" i="1"/>
  <c r="AJ4539" i="1" s="1"/>
  <c r="AC2761" i="1"/>
  <c r="AJ2761" i="1" s="1"/>
  <c r="AC2774" i="1"/>
  <c r="AJ2774" i="1" s="1"/>
  <c r="AC1239" i="1"/>
  <c r="AJ1239" i="1" s="1"/>
  <c r="AC1519" i="1"/>
  <c r="AJ1519" i="1" s="1"/>
  <c r="AC1829" i="1"/>
  <c r="AJ1829" i="1" s="1"/>
  <c r="AC376" i="1"/>
  <c r="AJ376" i="1" s="1"/>
  <c r="AC162" i="1"/>
  <c r="AJ162" i="1" s="1"/>
  <c r="AC960" i="1"/>
  <c r="AJ960" i="1" s="1"/>
  <c r="AC241" i="1"/>
  <c r="AJ241" i="1" s="1"/>
  <c r="AC4558" i="1"/>
  <c r="AJ4558" i="1" s="1"/>
  <c r="AC4565" i="1"/>
  <c r="AJ4565" i="1" s="1"/>
  <c r="AC4943" i="1"/>
  <c r="AJ4943" i="1" s="1"/>
  <c r="AC2962" i="1"/>
  <c r="AJ2962" i="1" s="1"/>
  <c r="AC685" i="1"/>
  <c r="AJ685" i="1" s="1"/>
  <c r="AC521" i="1"/>
  <c r="AJ521" i="1" s="1"/>
  <c r="AC803" i="1"/>
  <c r="AJ803" i="1" s="1"/>
  <c r="AC2210" i="1"/>
  <c r="AJ2210" i="1" s="1"/>
  <c r="AC2547" i="1"/>
  <c r="AJ2547" i="1" s="1"/>
  <c r="AC3185" i="1"/>
  <c r="AJ3185" i="1" s="1"/>
  <c r="AC99" i="1"/>
  <c r="AJ99" i="1" s="1"/>
  <c r="AC4242" i="1"/>
  <c r="AJ4242" i="1" s="1"/>
  <c r="AC1894" i="1"/>
  <c r="AJ1894" i="1" s="1"/>
  <c r="AC3782" i="1"/>
  <c r="AJ3782" i="1" s="1"/>
  <c r="AC4023" i="1"/>
  <c r="AJ4023" i="1" s="1"/>
  <c r="AC1743" i="1"/>
  <c r="AJ1743" i="1" s="1"/>
  <c r="AC2930" i="1"/>
  <c r="AJ2930" i="1" s="1"/>
  <c r="AC3903" i="1"/>
  <c r="AJ3903" i="1" s="1"/>
  <c r="AC1738" i="1"/>
  <c r="AJ1738" i="1" s="1"/>
  <c r="AC2006" i="1"/>
  <c r="AJ2006" i="1" s="1"/>
  <c r="AC3035" i="1"/>
  <c r="AJ3035" i="1" s="1"/>
  <c r="AC4795" i="1"/>
  <c r="AJ4795" i="1" s="1"/>
  <c r="AC2003" i="1"/>
  <c r="AJ2003" i="1" s="1"/>
  <c r="AC2654" i="1"/>
  <c r="AJ2654" i="1" s="1"/>
  <c r="AC4055" i="1"/>
  <c r="AJ4055" i="1" s="1"/>
  <c r="AC3599" i="1"/>
  <c r="AJ3599" i="1" s="1"/>
  <c r="AC1637" i="1"/>
  <c r="AJ1637" i="1" s="1"/>
  <c r="AC114" i="1"/>
  <c r="AJ114" i="1" s="1"/>
  <c r="AC229" i="1"/>
  <c r="AJ229" i="1" s="1"/>
  <c r="AC797" i="1"/>
  <c r="AJ797" i="1" s="1"/>
  <c r="AC1525" i="1"/>
  <c r="AJ1525" i="1" s="1"/>
  <c r="AC1866" i="1"/>
  <c r="AJ1866" i="1" s="1"/>
  <c r="AC1873" i="1"/>
  <c r="AJ1873" i="1" s="1"/>
  <c r="AC2050" i="1"/>
  <c r="AJ2050" i="1" s="1"/>
  <c r="AC2845" i="1"/>
  <c r="AJ2845" i="1" s="1"/>
  <c r="AC1741" i="1"/>
  <c r="AJ1741" i="1" s="1"/>
  <c r="AC3448" i="1"/>
  <c r="AJ3448" i="1" s="1"/>
  <c r="AC2189" i="1"/>
  <c r="AJ2189" i="1" s="1"/>
  <c r="AC3241" i="1"/>
  <c r="AJ3241" i="1" s="1"/>
  <c r="AC61" i="1"/>
  <c r="AJ61" i="1" s="1"/>
  <c r="AC313" i="1"/>
  <c r="AJ313" i="1" s="1"/>
  <c r="AC694" i="1"/>
  <c r="AJ694" i="1" s="1"/>
  <c r="AC1106" i="1"/>
  <c r="AJ1106" i="1" s="1"/>
  <c r="AC1085" i="1"/>
  <c r="AJ1085" i="1" s="1"/>
  <c r="AC1207" i="1"/>
  <c r="AJ1207" i="1" s="1"/>
  <c r="AC2855" i="1"/>
  <c r="AJ2855" i="1" s="1"/>
  <c r="AC4866" i="1"/>
  <c r="AJ4866" i="1" s="1"/>
  <c r="AC2706" i="1"/>
  <c r="AJ2706" i="1" s="1"/>
  <c r="AC3188" i="1"/>
  <c r="AJ3188" i="1" s="1"/>
  <c r="AC4393" i="1"/>
  <c r="AJ4393" i="1" s="1"/>
  <c r="AC4852" i="1"/>
  <c r="AJ4852" i="1" s="1"/>
  <c r="AC2347" i="1"/>
  <c r="AJ2347" i="1" s="1"/>
  <c r="AC2953" i="1"/>
  <c r="AJ2953" i="1" s="1"/>
  <c r="AC3133" i="1"/>
  <c r="AJ3133" i="1" s="1"/>
  <c r="AC4982" i="1"/>
  <c r="AJ4982" i="1" s="1"/>
  <c r="AC2289" i="1"/>
  <c r="AJ2289" i="1" s="1"/>
  <c r="AC2826" i="1"/>
  <c r="AJ2826" i="1" s="1"/>
  <c r="AC3904" i="1"/>
  <c r="AJ3904" i="1" s="1"/>
  <c r="AC3770" i="1"/>
  <c r="AJ3770" i="1" s="1"/>
  <c r="AC1858" i="1"/>
  <c r="AJ1858" i="1" s="1"/>
  <c r="AC424" i="1"/>
  <c r="AJ424" i="1" s="1"/>
  <c r="AC380" i="1"/>
  <c r="AJ380" i="1" s="1"/>
  <c r="AC993" i="1"/>
  <c r="AJ993" i="1" s="1"/>
  <c r="AC1540" i="1"/>
  <c r="AJ1540" i="1" s="1"/>
  <c r="AC1608" i="1"/>
  <c r="AJ1608" i="1" s="1"/>
  <c r="AC982" i="1"/>
  <c r="AJ982" i="1" s="1"/>
  <c r="AC4107" i="1"/>
  <c r="AJ4107" i="1" s="1"/>
  <c r="AC4432" i="1"/>
  <c r="AJ4432" i="1" s="1"/>
  <c r="AC3974" i="1"/>
  <c r="AJ3974" i="1" s="1"/>
  <c r="AC4647" i="1"/>
  <c r="AJ4647" i="1" s="1"/>
  <c r="AC1652" i="1"/>
  <c r="AJ1652" i="1" s="1"/>
  <c r="AC1602" i="1"/>
  <c r="AJ1602" i="1" s="1"/>
  <c r="AC2382" i="1"/>
  <c r="AJ2382" i="1" s="1"/>
  <c r="AC24" i="1"/>
  <c r="AJ24" i="1" s="1"/>
  <c r="AC128" i="1"/>
  <c r="AJ128" i="1" s="1"/>
  <c r="AC436" i="1"/>
  <c r="AJ436" i="1" s="1"/>
  <c r="AC595" i="1"/>
  <c r="AJ595" i="1" s="1"/>
  <c r="AC371" i="1"/>
  <c r="AJ371" i="1" s="1"/>
  <c r="AC2577" i="1"/>
  <c r="AJ2577" i="1" s="1"/>
  <c r="AC1856" i="1"/>
  <c r="AJ1856" i="1" s="1"/>
  <c r="AC2756" i="1"/>
  <c r="AJ2756" i="1" s="1"/>
  <c r="AC3637" i="1"/>
  <c r="AJ3637" i="1" s="1"/>
  <c r="AC598" i="1"/>
  <c r="AJ598" i="1" s="1"/>
  <c r="AC4873" i="1"/>
  <c r="AJ4873" i="1" s="1"/>
  <c r="AC502" i="1"/>
  <c r="AJ502" i="1" s="1"/>
  <c r="AC2413" i="1"/>
  <c r="AJ2413" i="1" s="1"/>
  <c r="AC4568" i="1"/>
  <c r="AJ4568" i="1" s="1"/>
  <c r="AC738" i="1"/>
  <c r="AJ738" i="1" s="1"/>
  <c r="AC169" i="1"/>
  <c r="AJ169" i="1" s="1"/>
  <c r="AC2" i="1"/>
  <c r="AJ2" i="1" s="1"/>
  <c r="AO2" i="1" s="1"/>
  <c r="AN4873" i="1" l="1" a="1"/>
  <c r="AN4873" i="1" s="1"/>
  <c r="AO4873" i="1"/>
  <c r="AN598" i="1" a="1"/>
  <c r="AN598" i="1" s="1"/>
  <c r="AO598" i="1"/>
  <c r="AN2845" i="1" a="1"/>
  <c r="AN2845" i="1" s="1"/>
  <c r="AO2845" i="1"/>
  <c r="AN2003" i="1" a="1"/>
  <c r="AN2003" i="1" s="1"/>
  <c r="AO2003" i="1"/>
  <c r="AN99" i="1" a="1"/>
  <c r="AN99" i="1" s="1"/>
  <c r="AO99" i="1"/>
  <c r="AN960" i="1" a="1"/>
  <c r="AN960" i="1" s="1"/>
  <c r="AO960" i="1"/>
  <c r="AN3305" i="1" a="1"/>
  <c r="AN3305" i="1" s="1"/>
  <c r="AO3305" i="1"/>
  <c r="AN3378" i="1" a="1"/>
  <c r="AN3378" i="1" s="1"/>
  <c r="AO3378" i="1"/>
  <c r="AO4762" i="1"/>
  <c r="AN4762" i="1" a="1"/>
  <c r="AN4762" i="1" s="1"/>
  <c r="AN2610" i="1" a="1"/>
  <c r="AN2610" i="1" s="1"/>
  <c r="AO2610" i="1"/>
  <c r="AN1209" i="1" a="1"/>
  <c r="AN1209" i="1" s="1"/>
  <c r="AO1209" i="1"/>
  <c r="AN3708" i="1" a="1"/>
  <c r="AN3708" i="1" s="1"/>
  <c r="AO3708" i="1"/>
  <c r="AN816" i="1" a="1"/>
  <c r="AN816" i="1" s="1"/>
  <c r="AO816" i="1"/>
  <c r="AN962" i="1" a="1"/>
  <c r="AN962" i="1" s="1"/>
  <c r="AO962" i="1"/>
  <c r="AN4091" i="1" a="1"/>
  <c r="AN4091" i="1" s="1"/>
  <c r="AO4091" i="1"/>
  <c r="AN781" i="1" a="1"/>
  <c r="AN781" i="1" s="1"/>
  <c r="AO781" i="1"/>
  <c r="AO1358" i="1"/>
  <c r="AN1358" i="1" a="1"/>
  <c r="AN1358" i="1" s="1"/>
  <c r="AN3116" i="1" a="1"/>
  <c r="AN3116" i="1" s="1"/>
  <c r="AO3116" i="1"/>
  <c r="AN599" i="1" a="1"/>
  <c r="AN599" i="1" s="1"/>
  <c r="AO599" i="1"/>
  <c r="AN2775" i="1" a="1"/>
  <c r="AN2775" i="1" s="1"/>
  <c r="AO2775" i="1"/>
  <c r="AN770" i="1" a="1"/>
  <c r="AN770" i="1" s="1"/>
  <c r="AO770" i="1"/>
  <c r="AN2376" i="1" a="1"/>
  <c r="AN2376" i="1" s="1"/>
  <c r="AO2376" i="1"/>
  <c r="AN3097" i="1" a="1"/>
  <c r="AN3097" i="1" s="1"/>
  <c r="AO3097" i="1"/>
  <c r="AN154" i="1" a="1"/>
  <c r="AN154" i="1" s="1"/>
  <c r="AO154" i="1"/>
  <c r="AN629" i="1" a="1"/>
  <c r="AN629" i="1" s="1"/>
  <c r="AO629" i="1"/>
  <c r="AN2258" i="1" a="1"/>
  <c r="AN2258" i="1" s="1"/>
  <c r="AO2258" i="1"/>
  <c r="AN4118" i="1" a="1"/>
  <c r="AN4118" i="1" s="1"/>
  <c r="AO4118" i="1"/>
  <c r="AN2846" i="1" a="1"/>
  <c r="AN2846" i="1" s="1"/>
  <c r="AO2846" i="1"/>
  <c r="AN1623" i="1" a="1"/>
  <c r="AN1623" i="1" s="1"/>
  <c r="AO1623" i="1"/>
  <c r="AN859" i="1" a="1"/>
  <c r="AN859" i="1" s="1"/>
  <c r="AO859" i="1"/>
  <c r="AN1655" i="1" a="1"/>
  <c r="AN1655" i="1" s="1"/>
  <c r="AO1655" i="1"/>
  <c r="AN2871" i="1" a="1"/>
  <c r="AN2871" i="1" s="1"/>
  <c r="AO2871" i="1"/>
  <c r="AN4389" i="1" a="1"/>
  <c r="AN4389" i="1" s="1"/>
  <c r="AO4389" i="1"/>
  <c r="AN3633" i="1" a="1"/>
  <c r="AN3633" i="1" s="1"/>
  <c r="AO3633" i="1"/>
  <c r="AN65" i="1" a="1"/>
  <c r="AN65" i="1" s="1"/>
  <c r="AO65" i="1"/>
  <c r="AN969" i="1" a="1"/>
  <c r="AN969" i="1" s="1"/>
  <c r="AO969" i="1"/>
  <c r="AN651" i="1" a="1"/>
  <c r="AN651" i="1" s="1"/>
  <c r="AO651" i="1"/>
  <c r="AN1478" i="1" a="1"/>
  <c r="AN1478" i="1" s="1"/>
  <c r="AO1478" i="1"/>
  <c r="AN3895" i="1" a="1"/>
  <c r="AN3895" i="1" s="1"/>
  <c r="AO3895" i="1"/>
  <c r="AN146" i="1" a="1"/>
  <c r="AN146" i="1" s="1"/>
  <c r="AO146" i="1"/>
  <c r="AN1518" i="1" a="1"/>
  <c r="AN1518" i="1" s="1"/>
  <c r="AO1518" i="1"/>
  <c r="AN4406" i="1" a="1"/>
  <c r="AN4406" i="1" s="1"/>
  <c r="AO4406" i="1"/>
  <c r="AN14" i="1" a="1"/>
  <c r="AN14" i="1" s="1"/>
  <c r="AO14" i="1"/>
  <c r="AN3880" i="1" a="1"/>
  <c r="AN3880" i="1" s="1"/>
  <c r="AO3880" i="1"/>
  <c r="AN754" i="1" a="1"/>
  <c r="AN754" i="1" s="1"/>
  <c r="AO754" i="1"/>
  <c r="AN885" i="1" a="1"/>
  <c r="AN885" i="1" s="1"/>
  <c r="AO885" i="1"/>
  <c r="AN3840" i="1" a="1"/>
  <c r="AN3840" i="1" s="1"/>
  <c r="AO3840" i="1"/>
  <c r="AN1309" i="1" a="1"/>
  <c r="AN1309" i="1" s="1"/>
  <c r="AO1309" i="1"/>
  <c r="AN3877" i="1" a="1"/>
  <c r="AN3877" i="1" s="1"/>
  <c r="AO3877" i="1"/>
  <c r="AN3569" i="1" a="1"/>
  <c r="AN3569" i="1" s="1"/>
  <c r="AO3569" i="1"/>
  <c r="AN2463" i="1" a="1"/>
  <c r="AN2463" i="1" s="1"/>
  <c r="AO2463" i="1"/>
  <c r="AN4725" i="1" a="1"/>
  <c r="AN4725" i="1" s="1"/>
  <c r="AO4725" i="1"/>
  <c r="AN1022" i="1" a="1"/>
  <c r="AN1022" i="1" s="1"/>
  <c r="AO1022" i="1"/>
  <c r="AO3761" i="1"/>
  <c r="AN3761" i="1" a="1"/>
  <c r="AN3761" i="1" s="1"/>
  <c r="AO4571" i="1"/>
  <c r="AN4571" i="1" a="1"/>
  <c r="AN4571" i="1" s="1"/>
  <c r="AO1781" i="1"/>
  <c r="AN1781" i="1" a="1"/>
  <c r="AN1781" i="1" s="1"/>
  <c r="AO1708" i="1"/>
  <c r="AN1708" i="1" a="1"/>
  <c r="AN1708" i="1" s="1"/>
  <c r="AO4572" i="1"/>
  <c r="AN4572" i="1" a="1"/>
  <c r="AN4572" i="1" s="1"/>
  <c r="AO2102" i="1"/>
  <c r="AN2102" i="1" a="1"/>
  <c r="AN2102" i="1" s="1"/>
  <c r="AN538" i="1" a="1"/>
  <c r="AN538" i="1" s="1"/>
  <c r="AO538" i="1"/>
  <c r="AN4944" i="1" a="1"/>
  <c r="AN4944" i="1" s="1"/>
  <c r="AO4944" i="1"/>
  <c r="AO4032" i="1"/>
  <c r="AN4032" i="1" a="1"/>
  <c r="AN4032" i="1" s="1"/>
  <c r="AN1970" i="1" a="1"/>
  <c r="AN1970" i="1" s="1"/>
  <c r="AO1970" i="1"/>
  <c r="AN1229" i="1" a="1"/>
  <c r="AN1229" i="1" s="1"/>
  <c r="AO1229" i="1"/>
  <c r="AN2342" i="1" a="1"/>
  <c r="AN2342" i="1" s="1"/>
  <c r="AO2342" i="1"/>
  <c r="AN2884" i="1" a="1"/>
  <c r="AN2884" i="1" s="1"/>
  <c r="AO2884" i="1"/>
  <c r="AN910" i="1" a="1"/>
  <c r="AN910" i="1" s="1"/>
  <c r="AO910" i="1"/>
  <c r="AN1335" i="1" a="1"/>
  <c r="AN1335" i="1" s="1"/>
  <c r="AO1335" i="1"/>
  <c r="AO3077" i="1"/>
  <c r="AN3077" i="1" a="1"/>
  <c r="AN3077" i="1" s="1"/>
  <c r="AN2063" i="1" a="1"/>
  <c r="AN2063" i="1" s="1"/>
  <c r="AO2063" i="1"/>
  <c r="AN3828" i="1" a="1"/>
  <c r="AN3828" i="1" s="1"/>
  <c r="AO3828" i="1"/>
  <c r="AO4079" i="1"/>
  <c r="AN4079" i="1" a="1"/>
  <c r="AN4079" i="1" s="1"/>
  <c r="AN1189" i="1" a="1"/>
  <c r="AN1189" i="1" s="1"/>
  <c r="AO1189" i="1"/>
  <c r="AN1739" i="1" a="1"/>
  <c r="AN1739" i="1" s="1"/>
  <c r="AO1739" i="1"/>
  <c r="AN676" i="1" a="1"/>
  <c r="AN676" i="1" s="1"/>
  <c r="AO676" i="1"/>
  <c r="AN3062" i="1" a="1"/>
  <c r="AN3062" i="1" s="1"/>
  <c r="AO3062" i="1"/>
  <c r="AN4151" i="1" a="1"/>
  <c r="AN4151" i="1" s="1"/>
  <c r="AO4151" i="1"/>
  <c r="AN3484" i="1" a="1"/>
  <c r="AN3484" i="1" s="1"/>
  <c r="AO3484" i="1"/>
  <c r="AN1686" i="1" a="1"/>
  <c r="AN1686" i="1" s="1"/>
  <c r="AO1686" i="1"/>
  <c r="AO3170" i="1"/>
  <c r="AN3170" i="1" a="1"/>
  <c r="AN3170" i="1" s="1"/>
  <c r="AN2863" i="1" a="1"/>
  <c r="AN2863" i="1" s="1"/>
  <c r="AO2863" i="1"/>
  <c r="AO2089" i="1"/>
  <c r="AN2089" i="1" a="1"/>
  <c r="AN2089" i="1" s="1"/>
  <c r="AN965" i="1" a="1"/>
  <c r="AN965" i="1" s="1"/>
  <c r="AO965" i="1"/>
  <c r="AN113" i="1" a="1"/>
  <c r="AN113" i="1" s="1"/>
  <c r="AO113" i="1"/>
  <c r="AN1442" i="1" a="1"/>
  <c r="AN1442" i="1" s="1"/>
  <c r="AO1442" i="1"/>
  <c r="AN2076" i="1" a="1"/>
  <c r="AN2076" i="1" s="1"/>
  <c r="AO2076" i="1"/>
  <c r="AN3106" i="1" a="1"/>
  <c r="AN3106" i="1" s="1"/>
  <c r="AO3106" i="1"/>
  <c r="AN2248" i="1" a="1"/>
  <c r="AN2248" i="1" s="1"/>
  <c r="AO2248" i="1"/>
  <c r="AN2038" i="1" a="1"/>
  <c r="AN2038" i="1" s="1"/>
  <c r="AO2038" i="1"/>
  <c r="AN4454" i="1" a="1"/>
  <c r="AN4454" i="1" s="1"/>
  <c r="AO4454" i="1"/>
  <c r="AN3023" i="1" a="1"/>
  <c r="AN3023" i="1" s="1"/>
  <c r="AO3023" i="1"/>
  <c r="AN71" i="1" a="1"/>
  <c r="AN71" i="1" s="1"/>
  <c r="AO71" i="1"/>
  <c r="AN4551" i="1" a="1"/>
  <c r="AN4551" i="1" s="1"/>
  <c r="AO4551" i="1"/>
  <c r="AN1127" i="1" a="1"/>
  <c r="AN1127" i="1" s="1"/>
  <c r="AO1127" i="1"/>
  <c r="AO1641" i="1"/>
  <c r="AN1641" i="1" a="1"/>
  <c r="AN1641" i="1" s="1"/>
  <c r="AN945" i="1" a="1"/>
  <c r="AN945" i="1" s="1"/>
  <c r="AO945" i="1"/>
  <c r="AN3590" i="1" a="1"/>
  <c r="AN3590" i="1" s="1"/>
  <c r="AO3590" i="1"/>
  <c r="AN1997" i="1" a="1"/>
  <c r="AN1997" i="1" s="1"/>
  <c r="AO1997" i="1"/>
  <c r="AN4698" i="1" a="1"/>
  <c r="AN4698" i="1" s="1"/>
  <c r="AO4698" i="1"/>
  <c r="AN4901" i="1" a="1"/>
  <c r="AN4901" i="1" s="1"/>
  <c r="AO4901" i="1"/>
  <c r="AN4122" i="1" a="1"/>
  <c r="AN4122" i="1" s="1"/>
  <c r="AO4122" i="1"/>
  <c r="AN210" i="1" a="1"/>
  <c r="AN210" i="1" s="1"/>
  <c r="AO210" i="1"/>
  <c r="AN3893" i="1" a="1"/>
  <c r="AN3893" i="1" s="1"/>
  <c r="AO3893" i="1"/>
  <c r="AN2849" i="1" a="1"/>
  <c r="AN2849" i="1" s="1"/>
  <c r="AO2849" i="1"/>
  <c r="AN1247" i="1" a="1"/>
  <c r="AN1247" i="1" s="1"/>
  <c r="AO1247" i="1"/>
  <c r="AN4114" i="1" a="1"/>
  <c r="AN4114" i="1" s="1"/>
  <c r="AO4114" i="1"/>
  <c r="AN1750" i="1" a="1"/>
  <c r="AN1750" i="1" s="1"/>
  <c r="AO1750" i="1"/>
  <c r="AN1958" i="1" a="1"/>
  <c r="AN1958" i="1" s="1"/>
  <c r="AO1958" i="1"/>
  <c r="AN5000" i="1" a="1"/>
  <c r="AN5000" i="1" s="1"/>
  <c r="AO5000" i="1"/>
  <c r="AN1132" i="1" a="1"/>
  <c r="AN1132" i="1" s="1"/>
  <c r="AO1132" i="1"/>
  <c r="AN1372" i="1" a="1"/>
  <c r="AN1372" i="1" s="1"/>
  <c r="AO1372" i="1"/>
  <c r="AO2435" i="1"/>
  <c r="AN2435" i="1" a="1"/>
  <c r="AN2435" i="1" s="1"/>
  <c r="AN2312" i="1" a="1"/>
  <c r="AN2312" i="1" s="1"/>
  <c r="AO2312" i="1"/>
  <c r="AN3624" i="1" a="1"/>
  <c r="AN3624" i="1" s="1"/>
  <c r="AO3624" i="1"/>
  <c r="AN4809" i="1" a="1"/>
  <c r="AN4809" i="1" s="1"/>
  <c r="AO4809" i="1"/>
  <c r="AN2215" i="1" a="1"/>
  <c r="AN2215" i="1" s="1"/>
  <c r="AO2215" i="1"/>
  <c r="AN2202" i="1" a="1"/>
  <c r="AN2202" i="1" s="1"/>
  <c r="AO2202" i="1"/>
  <c r="AN741" i="1" a="1"/>
  <c r="AN741" i="1" s="1"/>
  <c r="AO741" i="1"/>
  <c r="AN4764" i="1" a="1"/>
  <c r="AN4764" i="1" s="1"/>
  <c r="AO4764" i="1"/>
  <c r="AO2017" i="1"/>
  <c r="AN2017" i="1" a="1"/>
  <c r="AN2017" i="1" s="1"/>
  <c r="AO2614" i="1"/>
  <c r="AN2614" i="1" a="1"/>
  <c r="AN2614" i="1" s="1"/>
  <c r="AN2963" i="1" a="1"/>
  <c r="AN2963" i="1" s="1"/>
  <c r="AO2963" i="1"/>
  <c r="AN3339" i="1" a="1"/>
  <c r="AN3339" i="1" s="1"/>
  <c r="AO3339" i="1"/>
  <c r="AN1811" i="1" a="1"/>
  <c r="AN1811" i="1" s="1"/>
  <c r="AO1811" i="1"/>
  <c r="AN607" i="1" a="1"/>
  <c r="AN607" i="1" s="1"/>
  <c r="AO607" i="1"/>
  <c r="AN1654" i="1" a="1"/>
  <c r="AN1654" i="1" s="1"/>
  <c r="AO1654" i="1"/>
  <c r="AN2317" i="1" a="1"/>
  <c r="AN2317" i="1" s="1"/>
  <c r="AO2317" i="1"/>
  <c r="AN895" i="1" a="1"/>
  <c r="AN895" i="1" s="1"/>
  <c r="AO895" i="1"/>
  <c r="AN3434" i="1" a="1"/>
  <c r="AN3434" i="1" s="1"/>
  <c r="AO3434" i="1"/>
  <c r="AN2777" i="1" a="1"/>
  <c r="AN2777" i="1" s="1"/>
  <c r="AO2777" i="1"/>
  <c r="AN2518" i="1" a="1"/>
  <c r="AN2518" i="1" s="1"/>
  <c r="AO2518" i="1"/>
  <c r="AN1639" i="1" a="1"/>
  <c r="AN1639" i="1" s="1"/>
  <c r="AO1639" i="1"/>
  <c r="AN2252" i="1" a="1"/>
  <c r="AN2252" i="1" s="1"/>
  <c r="AO2252" i="1"/>
  <c r="AN2135" i="1" a="1"/>
  <c r="AN2135" i="1" s="1"/>
  <c r="AO2135" i="1"/>
  <c r="AN4499" i="1" a="1"/>
  <c r="AN4499" i="1" s="1"/>
  <c r="AO4499" i="1"/>
  <c r="AN314" i="1" a="1"/>
  <c r="AN314" i="1" s="1"/>
  <c r="AO314" i="1"/>
  <c r="AN691" i="1" a="1"/>
  <c r="AN691" i="1" s="1"/>
  <c r="AO691" i="1"/>
  <c r="AN3076" i="1" a="1"/>
  <c r="AN3076" i="1" s="1"/>
  <c r="AO3076" i="1"/>
  <c r="AN4883" i="1" a="1"/>
  <c r="AN4883" i="1" s="1"/>
  <c r="AO4883" i="1"/>
  <c r="AN3673" i="1" a="1"/>
  <c r="AN3673" i="1" s="1"/>
  <c r="AO3673" i="1"/>
  <c r="AN2457" i="1" a="1"/>
  <c r="AN2457" i="1" s="1"/>
  <c r="AO2457" i="1"/>
  <c r="AN4082" i="1" a="1"/>
  <c r="AN4082" i="1" s="1"/>
  <c r="AO4082" i="1"/>
  <c r="AO709" i="1"/>
  <c r="AN709" i="1" a="1"/>
  <c r="AN709" i="1" s="1"/>
  <c r="AO3202" i="1"/>
  <c r="AN3202" i="1" a="1"/>
  <c r="AN3202" i="1" s="1"/>
  <c r="AO2415" i="1"/>
  <c r="AN2415" i="1" a="1"/>
  <c r="AN2415" i="1" s="1"/>
  <c r="AO3508" i="1"/>
  <c r="AN3508" i="1" a="1"/>
  <c r="AN3508" i="1" s="1"/>
  <c r="AO3657" i="1"/>
  <c r="AN3657" i="1" a="1"/>
  <c r="AN3657" i="1" s="1"/>
  <c r="AN4072" i="1" a="1"/>
  <c r="AN4072" i="1" s="1"/>
  <c r="AO4072" i="1"/>
  <c r="AN1431" i="1" a="1"/>
  <c r="AN1431" i="1" s="1"/>
  <c r="AO1431" i="1"/>
  <c r="AN1794" i="1" a="1"/>
  <c r="AN1794" i="1" s="1"/>
  <c r="AO1794" i="1"/>
  <c r="AN3042" i="1" a="1"/>
  <c r="AN3042" i="1" s="1"/>
  <c r="AO3042" i="1"/>
  <c r="AN528" i="1" a="1"/>
  <c r="AN528" i="1" s="1"/>
  <c r="AO528" i="1"/>
  <c r="AN636" i="1" a="1"/>
  <c r="AN636" i="1" s="1"/>
  <c r="AO636" i="1"/>
  <c r="AN3595" i="1" a="1"/>
  <c r="AN3595" i="1" s="1"/>
  <c r="AO3595" i="1"/>
  <c r="AN32" i="1" a="1"/>
  <c r="AN32" i="1" s="1"/>
  <c r="AO32" i="1"/>
  <c r="AN4388" i="1" a="1"/>
  <c r="AN4388" i="1" s="1"/>
  <c r="AO4388" i="1"/>
  <c r="AO3310" i="1"/>
  <c r="AN3310" i="1" a="1"/>
  <c r="AN3310" i="1" s="1"/>
  <c r="AO4227" i="1"/>
  <c r="AN4227" i="1" a="1"/>
  <c r="AN4227" i="1" s="1"/>
  <c r="AN4413" i="1" a="1"/>
  <c r="AN4413" i="1" s="1"/>
  <c r="AO4413" i="1"/>
  <c r="AN735" i="1" a="1"/>
  <c r="AN735" i="1" s="1"/>
  <c r="AO735" i="1"/>
  <c r="AN1504" i="1" a="1"/>
  <c r="AN1504" i="1" s="1"/>
  <c r="AO1504" i="1"/>
  <c r="AN1166" i="1" a="1"/>
  <c r="AN1166" i="1" s="1"/>
  <c r="AO1166" i="1"/>
  <c r="AN3907" i="1" a="1"/>
  <c r="AN3907" i="1" s="1"/>
  <c r="AO3907" i="1"/>
  <c r="AN3866" i="1" a="1"/>
  <c r="AN3866" i="1" s="1"/>
  <c r="AO3866" i="1"/>
  <c r="AN4761" i="1" a="1"/>
  <c r="AN4761" i="1" s="1"/>
  <c r="AO4761" i="1"/>
  <c r="AN2500" i="1" a="1"/>
  <c r="AN2500" i="1" s="1"/>
  <c r="AO2500" i="1"/>
  <c r="AN1200" i="1" a="1"/>
  <c r="AN1200" i="1" s="1"/>
  <c r="AO1200" i="1"/>
  <c r="AN875" i="1" a="1"/>
  <c r="AN875" i="1" s="1"/>
  <c r="AO875" i="1"/>
  <c r="AN732" i="1" a="1"/>
  <c r="AN732" i="1" s="1"/>
  <c r="AO732" i="1"/>
  <c r="AN4021" i="1" a="1"/>
  <c r="AN4021" i="1" s="1"/>
  <c r="AO4021" i="1"/>
  <c r="AN3777" i="1" a="1"/>
  <c r="AN3777" i="1" s="1"/>
  <c r="AO3777" i="1"/>
  <c r="AN4294" i="1" a="1"/>
  <c r="AN4294" i="1" s="1"/>
  <c r="AO4294" i="1"/>
  <c r="AN328" i="1" a="1"/>
  <c r="AN328" i="1" s="1"/>
  <c r="AO328" i="1"/>
  <c r="AN648" i="1" a="1"/>
  <c r="AN648" i="1" s="1"/>
  <c r="AO648" i="1"/>
  <c r="AN2377" i="1" a="1"/>
  <c r="AN2377" i="1" s="1"/>
  <c r="AO2377" i="1"/>
  <c r="AN1592" i="1" a="1"/>
  <c r="AN1592" i="1" s="1"/>
  <c r="AO1592" i="1"/>
  <c r="AN1957" i="1" a="1"/>
  <c r="AN1957" i="1" s="1"/>
  <c r="AO1957" i="1"/>
  <c r="AN4744" i="1" a="1"/>
  <c r="AN4744" i="1" s="1"/>
  <c r="AO4744" i="1"/>
  <c r="AN2972" i="1" a="1"/>
  <c r="AN2972" i="1" s="1"/>
  <c r="AO2972" i="1"/>
  <c r="AO4717" i="1"/>
  <c r="AN4717" i="1" a="1"/>
  <c r="AN4717" i="1" s="1"/>
  <c r="AO862" i="1"/>
  <c r="AN862" i="1" a="1"/>
  <c r="AN862" i="1" s="1"/>
  <c r="AN1303" i="1" a="1"/>
  <c r="AN1303" i="1" s="1"/>
  <c r="AO1303" i="1"/>
  <c r="AN2939" i="1" a="1"/>
  <c r="AN2939" i="1" s="1"/>
  <c r="AO2939" i="1"/>
  <c r="AO3509" i="1"/>
  <c r="AN3509" i="1" a="1"/>
  <c r="AN3509" i="1" s="1"/>
  <c r="AN535" i="1" a="1"/>
  <c r="AN535" i="1" s="1"/>
  <c r="AO535" i="1"/>
  <c r="AN3028" i="1" a="1"/>
  <c r="AN3028" i="1" s="1"/>
  <c r="AO3028" i="1"/>
  <c r="AO4410" i="1"/>
  <c r="AN4410" i="1" a="1"/>
  <c r="AN4410" i="1" s="1"/>
  <c r="AN4299" i="1" a="1"/>
  <c r="AN4299" i="1" s="1"/>
  <c r="AO4299" i="1"/>
  <c r="AN4869" i="1" a="1"/>
  <c r="AN4869" i="1" s="1"/>
  <c r="AO4869" i="1"/>
  <c r="AN3660" i="1" a="1"/>
  <c r="AN3660" i="1" s="1"/>
  <c r="AO3660" i="1"/>
  <c r="AO435" i="1"/>
  <c r="AN435" i="1" a="1"/>
  <c r="AN435" i="1" s="1"/>
  <c r="AN2719" i="1" a="1"/>
  <c r="AN2719" i="1" s="1"/>
  <c r="AO2719" i="1"/>
  <c r="AN196" i="1" a="1"/>
  <c r="AN196" i="1" s="1"/>
  <c r="AO196" i="1"/>
  <c r="AO2652" i="1"/>
  <c r="AN2652" i="1" a="1"/>
  <c r="AN2652" i="1" s="1"/>
  <c r="AN3104" i="1" a="1"/>
  <c r="AN3104" i="1" s="1"/>
  <c r="AO3104" i="1"/>
  <c r="AN2520" i="1" a="1"/>
  <c r="AN2520" i="1" s="1"/>
  <c r="AO2520" i="1"/>
  <c r="AO1973" i="1"/>
  <c r="AN1973" i="1" a="1"/>
  <c r="AN1973" i="1" s="1"/>
  <c r="AN307" i="1" a="1"/>
  <c r="AN307" i="1" s="1"/>
  <c r="AO307" i="1"/>
  <c r="AN846" i="1" a="1"/>
  <c r="AN846" i="1" s="1"/>
  <c r="AO846" i="1"/>
  <c r="AN2331" i="1" a="1"/>
  <c r="AN2331" i="1" s="1"/>
  <c r="AO2331" i="1"/>
  <c r="AN256" i="1" a="1"/>
  <c r="AN256" i="1" s="1"/>
  <c r="AO256" i="1"/>
  <c r="AN76" i="1" a="1"/>
  <c r="AN76" i="1" s="1"/>
  <c r="AO76" i="1"/>
  <c r="AN4218" i="1" a="1"/>
  <c r="AN4218" i="1" s="1"/>
  <c r="AO4218" i="1"/>
  <c r="AN731" i="1" a="1"/>
  <c r="AN731" i="1" s="1"/>
  <c r="AO731" i="1"/>
  <c r="AN2085" i="1" a="1"/>
  <c r="AN2085" i="1" s="1"/>
  <c r="AO2085" i="1"/>
  <c r="AN3005" i="1" a="1"/>
  <c r="AN3005" i="1" s="1"/>
  <c r="AO3005" i="1"/>
  <c r="AN13" i="1" a="1"/>
  <c r="AN13" i="1" s="1"/>
  <c r="AO13" i="1"/>
  <c r="AN1943" i="1" a="1"/>
  <c r="AN1943" i="1" s="1"/>
  <c r="AO1943" i="1"/>
  <c r="AN2656" i="1" a="1"/>
  <c r="AN2656" i="1" s="1"/>
  <c r="AO2656" i="1"/>
  <c r="AN670" i="1" a="1"/>
  <c r="AN670" i="1" s="1"/>
  <c r="AO670" i="1"/>
  <c r="AO3886" i="1"/>
  <c r="AN3886" i="1" a="1"/>
  <c r="AN3886" i="1" s="1"/>
  <c r="AN427" i="1" a="1"/>
  <c r="AN427" i="1" s="1"/>
  <c r="AO427" i="1"/>
  <c r="AN4441" i="1" a="1"/>
  <c r="AN4441" i="1" s="1"/>
  <c r="AO4441" i="1"/>
  <c r="AN1339" i="1" a="1"/>
  <c r="AN1339" i="1" s="1"/>
  <c r="AO1339" i="1"/>
  <c r="AN4805" i="1" a="1"/>
  <c r="AN4805" i="1" s="1"/>
  <c r="AO4805" i="1"/>
  <c r="AN1947" i="1" a="1"/>
  <c r="AN1947" i="1" s="1"/>
  <c r="AO1947" i="1"/>
  <c r="AN2624" i="1" a="1"/>
  <c r="AN2624" i="1" s="1"/>
  <c r="AO2624" i="1"/>
  <c r="AN4739" i="1" a="1"/>
  <c r="AN4739" i="1" s="1"/>
  <c r="AO4739" i="1"/>
  <c r="AN402" i="1" a="1"/>
  <c r="AN402" i="1" s="1"/>
  <c r="AO402" i="1"/>
  <c r="AN924" i="1" a="1"/>
  <c r="AN924" i="1" s="1"/>
  <c r="AO924" i="1"/>
  <c r="AN4323" i="1" a="1"/>
  <c r="AN4323" i="1" s="1"/>
  <c r="AO4323" i="1"/>
  <c r="AN3220" i="1" a="1"/>
  <c r="AN3220" i="1" s="1"/>
  <c r="AO3220" i="1"/>
  <c r="AN504" i="1" a="1"/>
  <c r="AN504" i="1" s="1"/>
  <c r="AO504" i="1"/>
  <c r="AO333" i="1"/>
  <c r="AN333" i="1" a="1"/>
  <c r="AN333" i="1" s="1"/>
  <c r="AN1174" i="1" a="1"/>
  <c r="AN1174" i="1" s="1"/>
  <c r="AO1174" i="1"/>
  <c r="AN2754" i="1" a="1"/>
  <c r="AN2754" i="1" s="1"/>
  <c r="AO2754" i="1"/>
  <c r="AN658" i="1" a="1"/>
  <c r="AN658" i="1" s="1"/>
  <c r="AO658" i="1"/>
  <c r="AN560" i="1" a="1"/>
  <c r="AN560" i="1" s="1"/>
  <c r="AO560" i="1"/>
  <c r="AN4525" i="1" a="1"/>
  <c r="AN4525" i="1" s="1"/>
  <c r="AO4525" i="1"/>
  <c r="AN1124" i="1" a="1"/>
  <c r="AN1124" i="1" s="1"/>
  <c r="AO1124" i="1"/>
  <c r="AN1171" i="1" a="1"/>
  <c r="AN1171" i="1" s="1"/>
  <c r="AO1171" i="1"/>
  <c r="AN3584" i="1" a="1"/>
  <c r="AN3584" i="1" s="1"/>
  <c r="AO3584" i="1"/>
  <c r="AN1921" i="1" a="1"/>
  <c r="AN1921" i="1" s="1"/>
  <c r="AO1921" i="1"/>
  <c r="AN4137" i="1" a="1"/>
  <c r="AN4137" i="1" s="1"/>
  <c r="AO4137" i="1"/>
  <c r="AN347" i="1" a="1"/>
  <c r="AN347" i="1" s="1"/>
  <c r="AO347" i="1"/>
  <c r="AN1515" i="1" a="1"/>
  <c r="AN1515" i="1" s="1"/>
  <c r="AO1515" i="1"/>
  <c r="AO4690" i="1"/>
  <c r="AN4690" i="1" a="1"/>
  <c r="AN4690" i="1" s="1"/>
  <c r="AN4029" i="1" a="1"/>
  <c r="AN4029" i="1" s="1"/>
  <c r="AO4029" i="1"/>
  <c r="AO4204" i="1"/>
  <c r="AN4204" i="1" a="1"/>
  <c r="AN4204" i="1" s="1"/>
  <c r="AO3127" i="1"/>
  <c r="AN3127" i="1" a="1"/>
  <c r="AN3127" i="1" s="1"/>
  <c r="AO4671" i="1"/>
  <c r="AN4671" i="1" a="1"/>
  <c r="AN4671" i="1" s="1"/>
  <c r="AO2829" i="1"/>
  <c r="AN2829" i="1" a="1"/>
  <c r="AN2829" i="1" s="1"/>
  <c r="AO822" i="1"/>
  <c r="AN822" i="1" a="1"/>
  <c r="AN822" i="1" s="1"/>
  <c r="AO1437" i="1"/>
  <c r="AN1437" i="1" a="1"/>
  <c r="AN1437" i="1" s="1"/>
  <c r="AO4503" i="1"/>
  <c r="AN4503" i="1" a="1"/>
  <c r="AN4503" i="1" s="1"/>
  <c r="AO744" i="1"/>
  <c r="AN744" i="1" a="1"/>
  <c r="AN744" i="1" s="1"/>
  <c r="AO1763" i="1"/>
  <c r="AN1763" i="1" a="1"/>
  <c r="AN1763" i="1" s="1"/>
  <c r="AO3728" i="1"/>
  <c r="AN3728" i="1" a="1"/>
  <c r="AN3728" i="1" s="1"/>
  <c r="AO4886" i="1"/>
  <c r="AN4886" i="1" a="1"/>
  <c r="AN4886" i="1" s="1"/>
  <c r="AO4162" i="1"/>
  <c r="AN4162" i="1" a="1"/>
  <c r="AN4162" i="1" s="1"/>
  <c r="AO3726" i="1"/>
  <c r="AN3726" i="1" a="1"/>
  <c r="AN3726" i="1" s="1"/>
  <c r="AN819" i="1" a="1"/>
  <c r="AN819" i="1" s="1"/>
  <c r="AO819" i="1"/>
  <c r="AN4704" i="1" a="1"/>
  <c r="AN4704" i="1" s="1"/>
  <c r="AO4704" i="1"/>
  <c r="AN1983" i="1" a="1"/>
  <c r="AN1983" i="1" s="1"/>
  <c r="AO1983" i="1"/>
  <c r="AN357" i="1" a="1"/>
  <c r="AN357" i="1" s="1"/>
  <c r="AO357" i="1"/>
  <c r="AN2975" i="1" a="1"/>
  <c r="AN2975" i="1" s="1"/>
  <c r="AO2975" i="1"/>
  <c r="AN3010" i="1" a="1"/>
  <c r="AN3010" i="1" s="1"/>
  <c r="AO3010" i="1"/>
  <c r="AN2817" i="1" a="1"/>
  <c r="AN2817" i="1" s="1"/>
  <c r="AO2817" i="1"/>
  <c r="AO355" i="1"/>
  <c r="AN355" i="1" a="1"/>
  <c r="AN355" i="1" s="1"/>
  <c r="AN1438" i="1" a="1"/>
  <c r="AN1438" i="1" s="1"/>
  <c r="AO1438" i="1"/>
  <c r="AN4970" i="1" a="1"/>
  <c r="AN4970" i="1" s="1"/>
  <c r="AO4970" i="1"/>
  <c r="AN558" i="1" a="1"/>
  <c r="AN558" i="1" s="1"/>
  <c r="AO558" i="1"/>
  <c r="AN1552" i="1" a="1"/>
  <c r="AN1552" i="1" s="1"/>
  <c r="AO1552" i="1"/>
  <c r="AN4602" i="1" a="1"/>
  <c r="AN4602" i="1" s="1"/>
  <c r="AO4602" i="1"/>
  <c r="AN4936" i="1" a="1"/>
  <c r="AN4936" i="1" s="1"/>
  <c r="AO4936" i="1"/>
  <c r="AN4733" i="1" a="1"/>
  <c r="AN4733" i="1" s="1"/>
  <c r="AO4733" i="1"/>
  <c r="AN838" i="1" a="1"/>
  <c r="AN838" i="1" s="1"/>
  <c r="AO838" i="1"/>
  <c r="AN3041" i="1" a="1"/>
  <c r="AN3041" i="1" s="1"/>
  <c r="AO3041" i="1"/>
  <c r="AN4273" i="1" a="1"/>
  <c r="AN4273" i="1" s="1"/>
  <c r="AO4273" i="1"/>
  <c r="AN791" i="1" a="1"/>
  <c r="AN791" i="1" s="1"/>
  <c r="AO791" i="1"/>
  <c r="AN3697" i="1" a="1"/>
  <c r="AN3697" i="1" s="1"/>
  <c r="AO3697" i="1"/>
  <c r="AN980" i="1" a="1"/>
  <c r="AN980" i="1" s="1"/>
  <c r="AO980" i="1"/>
  <c r="AN930" i="1" a="1"/>
  <c r="AN930" i="1" s="1"/>
  <c r="AO930" i="1"/>
  <c r="AN2045" i="1" a="1"/>
  <c r="AN2045" i="1" s="1"/>
  <c r="AO2045" i="1"/>
  <c r="AN4786" i="1" a="1"/>
  <c r="AN4786" i="1" s="1"/>
  <c r="AO4786" i="1"/>
  <c r="AN1097" i="1" a="1"/>
  <c r="AN1097" i="1" s="1"/>
  <c r="AO1097" i="1"/>
  <c r="AN3582" i="1" a="1"/>
  <c r="AN3582" i="1" s="1"/>
  <c r="AO3582" i="1"/>
  <c r="AN2256" i="1" a="1"/>
  <c r="AN2256" i="1" s="1"/>
  <c r="AO2256" i="1"/>
  <c r="AN4951" i="1" a="1"/>
  <c r="AN4951" i="1" s="1"/>
  <c r="AO4951" i="1"/>
  <c r="AN2458" i="1" a="1"/>
  <c r="AN2458" i="1" s="1"/>
  <c r="AO2458" i="1"/>
  <c r="AN4818" i="1" a="1"/>
  <c r="AN4818" i="1" s="1"/>
  <c r="AO4818" i="1"/>
  <c r="AN237" i="1" a="1"/>
  <c r="AN237" i="1" s="1"/>
  <c r="AO237" i="1"/>
  <c r="AN1389" i="1" a="1"/>
  <c r="AN1389" i="1" s="1"/>
  <c r="AO1389" i="1"/>
  <c r="AN4090" i="1" a="1"/>
  <c r="AN4090" i="1" s="1"/>
  <c r="AO4090" i="1"/>
  <c r="AN1383" i="1" a="1"/>
  <c r="AN1383" i="1" s="1"/>
  <c r="AO1383" i="1"/>
  <c r="AN1567" i="1" a="1"/>
  <c r="AN1567" i="1" s="1"/>
  <c r="AO1567" i="1"/>
  <c r="AN2762" i="1" a="1"/>
  <c r="AN2762" i="1" s="1"/>
  <c r="AO2762" i="1"/>
  <c r="AN655" i="1" a="1"/>
  <c r="AN655" i="1" s="1"/>
  <c r="AO655" i="1"/>
  <c r="AN1711" i="1" a="1"/>
  <c r="AN1711" i="1" s="1"/>
  <c r="AO1711" i="1"/>
  <c r="AO4686" i="1"/>
  <c r="AN4686" i="1" a="1"/>
  <c r="AN4686" i="1" s="1"/>
  <c r="AO2742" i="1"/>
  <c r="AN2742" i="1" a="1"/>
  <c r="AN2742" i="1" s="1"/>
  <c r="AO3964" i="1"/>
  <c r="AN3964" i="1" a="1"/>
  <c r="AN3964" i="1" s="1"/>
  <c r="AO1760" i="1"/>
  <c r="AN1760" i="1" a="1"/>
  <c r="AN1760" i="1" s="1"/>
  <c r="AO4347" i="1"/>
  <c r="AN4347" i="1" a="1"/>
  <c r="AN4347" i="1" s="1"/>
  <c r="AO4030" i="1"/>
  <c r="AN4030" i="1" a="1"/>
  <c r="AN4030" i="1" s="1"/>
  <c r="AO2177" i="1"/>
  <c r="AN2177" i="1" a="1"/>
  <c r="AN2177" i="1" s="1"/>
  <c r="AN4608" i="1" a="1"/>
  <c r="AN4608" i="1" s="1"/>
  <c r="AO4608" i="1"/>
  <c r="AO3767" i="1"/>
  <c r="AN3767" i="1" a="1"/>
  <c r="AN3767" i="1" s="1"/>
  <c r="AO2998" i="1"/>
  <c r="AN2998" i="1" a="1"/>
  <c r="AN2998" i="1" s="1"/>
  <c r="AO2566" i="1"/>
  <c r="AN2566" i="1" a="1"/>
  <c r="AN2566" i="1" s="1"/>
  <c r="AO2906" i="1"/>
  <c r="AN2906" i="1" a="1"/>
  <c r="AN2906" i="1" s="1"/>
  <c r="AO1452" i="1"/>
  <c r="AN1452" i="1" a="1"/>
  <c r="AN1452" i="1" s="1"/>
  <c r="AO1492" i="1"/>
  <c r="AN1492" i="1" a="1"/>
  <c r="AN1492" i="1" s="1"/>
  <c r="AO1886" i="1"/>
  <c r="AN1886" i="1" a="1"/>
  <c r="AN1886" i="1" s="1"/>
  <c r="AO2390" i="1"/>
  <c r="AN2390" i="1" a="1"/>
  <c r="AN2390" i="1" s="1"/>
  <c r="AO4110" i="1"/>
  <c r="AN4110" i="1" a="1"/>
  <c r="AN4110" i="1" s="1"/>
  <c r="AO4709" i="1"/>
  <c r="AN4709" i="1" a="1"/>
  <c r="AN4709" i="1" s="1"/>
  <c r="AO2373" i="1"/>
  <c r="AN2373" i="1" a="1"/>
  <c r="AN2373" i="1" s="1"/>
  <c r="AO4592" i="1"/>
  <c r="AN4592" i="1" a="1"/>
  <c r="AN4592" i="1" s="1"/>
  <c r="AO3541" i="1"/>
  <c r="AN3541" i="1" a="1"/>
  <c r="AN3541" i="1" s="1"/>
  <c r="AO3400" i="1"/>
  <c r="AN3400" i="1" a="1"/>
  <c r="AN3400" i="1" s="1"/>
  <c r="AO2099" i="1"/>
  <c r="AN2099" i="1" a="1"/>
  <c r="AN2099" i="1" s="1"/>
  <c r="AO825" i="1"/>
  <c r="AN825" i="1" a="1"/>
  <c r="AN825" i="1" s="1"/>
  <c r="AO1348" i="1"/>
  <c r="AN1348" i="1" a="1"/>
  <c r="AN1348" i="1" s="1"/>
  <c r="AN401" i="1" a="1"/>
  <c r="AN401" i="1" s="1"/>
  <c r="AO401" i="1"/>
  <c r="AN3846" i="1" a="1"/>
  <c r="AN3846" i="1" s="1"/>
  <c r="AO3846" i="1"/>
  <c r="AN2794" i="1" a="1"/>
  <c r="AN2794" i="1" s="1"/>
  <c r="AO2794" i="1"/>
  <c r="AN3433" i="1" a="1"/>
  <c r="AN3433" i="1" s="1"/>
  <c r="AO3433" i="1"/>
  <c r="AO2086" i="1"/>
  <c r="AN2086" i="1" a="1"/>
  <c r="AN2086" i="1" s="1"/>
  <c r="AN1061" i="1" a="1"/>
  <c r="AN1061" i="1" s="1"/>
  <c r="AO1061" i="1"/>
  <c r="AN568" i="1" a="1"/>
  <c r="AN568" i="1" s="1"/>
  <c r="AO568" i="1"/>
  <c r="AN1557" i="1" a="1"/>
  <c r="AN1557" i="1" s="1"/>
  <c r="AO1557" i="1"/>
  <c r="AO2083" i="1"/>
  <c r="AN2083" i="1" a="1"/>
  <c r="AN2083" i="1" s="1"/>
  <c r="AN2156" i="1" a="1"/>
  <c r="AN2156" i="1" s="1"/>
  <c r="AO2156" i="1"/>
  <c r="AN2079" i="1" a="1"/>
  <c r="AN2079" i="1" s="1"/>
  <c r="AO2079" i="1"/>
  <c r="AN3294" i="1" a="1"/>
  <c r="AN3294" i="1" s="1"/>
  <c r="AO3294" i="1"/>
  <c r="AN946" i="1" a="1"/>
  <c r="AN946" i="1" s="1"/>
  <c r="AO946" i="1"/>
  <c r="AN2988" i="1" a="1"/>
  <c r="AN2988" i="1" s="1"/>
  <c r="AO2988" i="1"/>
  <c r="AN2054" i="1" a="1"/>
  <c r="AN2054" i="1" s="1"/>
  <c r="AO2054" i="1"/>
  <c r="AN2932" i="1" a="1"/>
  <c r="AN2932" i="1" s="1"/>
  <c r="AO2932" i="1"/>
  <c r="AN2731" i="1" a="1"/>
  <c r="AN2731" i="1" s="1"/>
  <c r="AO2731" i="1"/>
  <c r="AO3071" i="1"/>
  <c r="AN3071" i="1" a="1"/>
  <c r="AN3071" i="1" s="1"/>
  <c r="AN1373" i="1" a="1"/>
  <c r="AN1373" i="1" s="1"/>
  <c r="AO1373" i="1"/>
  <c r="AN2785" i="1" a="1"/>
  <c r="AN2785" i="1" s="1"/>
  <c r="AO2785" i="1"/>
  <c r="AN1990" i="1" a="1"/>
  <c r="AN1990" i="1" s="1"/>
  <c r="AO1990" i="1"/>
  <c r="AN1705" i="1" a="1"/>
  <c r="AN1705" i="1" s="1"/>
  <c r="AO1705" i="1"/>
  <c r="AN4395" i="1" a="1"/>
  <c r="AN4395" i="1" s="1"/>
  <c r="AO4395" i="1"/>
  <c r="AN4928" i="1" a="1"/>
  <c r="AN4928" i="1" s="1"/>
  <c r="AO4928" i="1"/>
  <c r="AN3094" i="1" a="1"/>
  <c r="AN3094" i="1" s="1"/>
  <c r="AO3094" i="1"/>
  <c r="AN475" i="1" a="1"/>
  <c r="AN475" i="1" s="1"/>
  <c r="AO475" i="1"/>
  <c r="AN1034" i="1" a="1"/>
  <c r="AN1034" i="1" s="1"/>
  <c r="AO1034" i="1"/>
  <c r="AN4784" i="1" a="1"/>
  <c r="AN4784" i="1" s="1"/>
  <c r="AO4784" i="1"/>
  <c r="AN1278" i="1" a="1"/>
  <c r="AN1278" i="1" s="1"/>
  <c r="AO1278" i="1"/>
  <c r="AN2835" i="1" a="1"/>
  <c r="AN2835" i="1" s="1"/>
  <c r="AO2835" i="1"/>
  <c r="AN368" i="1" a="1"/>
  <c r="AN368" i="1" s="1"/>
  <c r="AO368" i="1"/>
  <c r="AN3053" i="1" a="1"/>
  <c r="AN3053" i="1" s="1"/>
  <c r="AO3053" i="1"/>
  <c r="AN2659" i="1" a="1"/>
  <c r="AN2659" i="1" s="1"/>
  <c r="AO2659" i="1"/>
  <c r="AN3259" i="1" a="1"/>
  <c r="AN3259" i="1" s="1"/>
  <c r="AO3259" i="1"/>
  <c r="AN3323" i="1" a="1"/>
  <c r="AN3323" i="1" s="1"/>
  <c r="AO3323" i="1"/>
  <c r="AN4285" i="1" a="1"/>
  <c r="AN4285" i="1" s="1"/>
  <c r="AO4285" i="1"/>
  <c r="AN3962" i="1" a="1"/>
  <c r="AN3962" i="1" s="1"/>
  <c r="AO3962" i="1"/>
  <c r="AN4700" i="1" a="1"/>
  <c r="AN4700" i="1" s="1"/>
  <c r="AO4700" i="1"/>
  <c r="AN3091" i="1" a="1"/>
  <c r="AN3091" i="1" s="1"/>
  <c r="AO3091" i="1"/>
  <c r="AN4841" i="1" a="1"/>
  <c r="AN4841" i="1" s="1"/>
  <c r="AO4841" i="1"/>
  <c r="AN4327" i="1" a="1"/>
  <c r="AN4327" i="1" s="1"/>
  <c r="AO4327" i="1"/>
  <c r="AN2330" i="1" a="1"/>
  <c r="AN2330" i="1" s="1"/>
  <c r="AO2330" i="1"/>
  <c r="AN443" i="1" a="1"/>
  <c r="AN443" i="1" s="1"/>
  <c r="AO443" i="1"/>
  <c r="AN701" i="1" a="1"/>
  <c r="AN701" i="1" s="1"/>
  <c r="AO701" i="1"/>
  <c r="AN4254" i="1" a="1"/>
  <c r="AN4254" i="1" s="1"/>
  <c r="AO4254" i="1"/>
  <c r="AO1310" i="1"/>
  <c r="AN1310" i="1" a="1"/>
  <c r="AN1310" i="1" s="1"/>
  <c r="AN3013" i="1" a="1"/>
  <c r="AN3013" i="1" s="1"/>
  <c r="AO3013" i="1"/>
  <c r="AN2456" i="1" a="1"/>
  <c r="AN2456" i="1" s="1"/>
  <c r="AO2456" i="1"/>
  <c r="AN2394" i="1" a="1"/>
  <c r="AN2394" i="1" s="1"/>
  <c r="AO2394" i="1"/>
  <c r="AN3306" i="1" a="1"/>
  <c r="AN3306" i="1" s="1"/>
  <c r="AO3306" i="1"/>
  <c r="AN3397" i="1" a="1"/>
  <c r="AN3397" i="1" s="1"/>
  <c r="AO3397" i="1"/>
  <c r="AN839" i="1" a="1"/>
  <c r="AN839" i="1" s="1"/>
  <c r="AO839" i="1"/>
  <c r="AN447" i="1" a="1"/>
  <c r="AN447" i="1" s="1"/>
  <c r="AO447" i="1"/>
  <c r="AN1547" i="1" a="1"/>
  <c r="AN1547" i="1" s="1"/>
  <c r="AO1547" i="1"/>
  <c r="AN1878" i="1" a="1"/>
  <c r="AN1878" i="1" s="1"/>
  <c r="AO1878" i="1"/>
  <c r="AN2160" i="1" a="1"/>
  <c r="AN2160" i="1" s="1"/>
  <c r="AO2160" i="1"/>
  <c r="AO4380" i="1"/>
  <c r="AN4380" i="1" a="1"/>
  <c r="AN4380" i="1" s="1"/>
  <c r="AN2560" i="1" a="1"/>
  <c r="AN2560" i="1" s="1"/>
  <c r="AO2560" i="1"/>
  <c r="AN573" i="1" a="1"/>
  <c r="AN573" i="1" s="1"/>
  <c r="AO573" i="1"/>
  <c r="AN917" i="1" a="1"/>
  <c r="AN917" i="1" s="1"/>
  <c r="AO917" i="1"/>
  <c r="AN4146" i="1" a="1"/>
  <c r="AN4146" i="1" s="1"/>
  <c r="AO4146" i="1"/>
  <c r="AN1302" i="1" a="1"/>
  <c r="AN1302" i="1" s="1"/>
  <c r="AO1302" i="1"/>
  <c r="AN1344" i="1" a="1"/>
  <c r="AN1344" i="1" s="1"/>
  <c r="AO1344" i="1"/>
  <c r="AN1367" i="1" a="1"/>
  <c r="AN1367" i="1" s="1"/>
  <c r="AO1367" i="1"/>
  <c r="AN4033" i="1" a="1"/>
  <c r="AN4033" i="1" s="1"/>
  <c r="AO4033" i="1"/>
  <c r="AN3845" i="1" a="1"/>
  <c r="AN3845" i="1" s="1"/>
  <c r="AO3845" i="1"/>
  <c r="AN2207" i="1" a="1"/>
  <c r="AN2207" i="1" s="1"/>
  <c r="AO2207" i="1"/>
  <c r="AN3387" i="1" a="1"/>
  <c r="AN3387" i="1" s="1"/>
  <c r="AO3387" i="1"/>
  <c r="AN913" i="1" a="1"/>
  <c r="AN913" i="1" s="1"/>
  <c r="AO913" i="1"/>
  <c r="AN3677" i="1" a="1"/>
  <c r="AN3677" i="1" s="1"/>
  <c r="AO3677" i="1"/>
  <c r="AN3444" i="1" a="1"/>
  <c r="AN3444" i="1" s="1"/>
  <c r="AO3444" i="1"/>
  <c r="AN3102" i="1" a="1"/>
  <c r="AN3102" i="1" s="1"/>
  <c r="AO3102" i="1"/>
  <c r="AN4197" i="1" a="1"/>
  <c r="AN4197" i="1" s="1"/>
  <c r="AO4197" i="1"/>
  <c r="AN4816" i="1" a="1"/>
  <c r="AN4816" i="1" s="1"/>
  <c r="AO4816" i="1"/>
  <c r="AN4623" i="1" a="1"/>
  <c r="AN4623" i="1" s="1"/>
  <c r="AO4623" i="1"/>
  <c r="AO3324" i="1"/>
  <c r="AN3324" i="1" a="1"/>
  <c r="AN3324" i="1" s="1"/>
  <c r="AO1911" i="1"/>
  <c r="AN1911" i="1" a="1"/>
  <c r="AN1911" i="1" s="1"/>
  <c r="AN2453" i="1" a="1"/>
  <c r="AN2453" i="1" s="1"/>
  <c r="AO2453" i="1"/>
  <c r="AN4969" i="1" a="1"/>
  <c r="AN4969" i="1" s="1"/>
  <c r="AO4969" i="1"/>
  <c r="AO4854" i="1"/>
  <c r="AN4854" i="1" a="1"/>
  <c r="AN4854" i="1" s="1"/>
  <c r="AN4459" i="1" a="1"/>
  <c r="AN4459" i="1" s="1"/>
  <c r="AO4459" i="1"/>
  <c r="AN919" i="1" a="1"/>
  <c r="AN919" i="1" s="1"/>
  <c r="AO919" i="1"/>
  <c r="AN4457" i="1" a="1"/>
  <c r="AN4457" i="1" s="1"/>
  <c r="AO4457" i="1"/>
  <c r="AN3745" i="1" a="1"/>
  <c r="AN3745" i="1" s="1"/>
  <c r="AO3745" i="1"/>
  <c r="AN1048" i="1" a="1"/>
  <c r="AN1048" i="1" s="1"/>
  <c r="AO1048" i="1"/>
  <c r="AN1734" i="1" a="1"/>
  <c r="AN1734" i="1" s="1"/>
  <c r="AO1734" i="1"/>
  <c r="AN2451" i="1" a="1"/>
  <c r="AN2451" i="1" s="1"/>
  <c r="AO2451" i="1"/>
  <c r="AN1363" i="1" a="1"/>
  <c r="AN1363" i="1" s="1"/>
  <c r="AO1363" i="1"/>
  <c r="AN3452" i="1" a="1"/>
  <c r="AN3452" i="1" s="1"/>
  <c r="AO3452" i="1"/>
  <c r="AN4236" i="1" a="1"/>
  <c r="AN4236" i="1" s="1"/>
  <c r="AO4236" i="1"/>
  <c r="AO4350" i="1"/>
  <c r="AN4350" i="1" a="1"/>
  <c r="AN4350" i="1" s="1"/>
  <c r="AN2464" i="1" a="1"/>
  <c r="AN2464" i="1" s="1"/>
  <c r="AO2464" i="1"/>
  <c r="AN4170" i="1" a="1"/>
  <c r="AN4170" i="1" s="1"/>
  <c r="AO4170" i="1"/>
  <c r="AN1060" i="1" a="1"/>
  <c r="AN1060" i="1" s="1"/>
  <c r="AO1060" i="1"/>
  <c r="AN3414" i="1" a="1"/>
  <c r="AN3414" i="1" s="1"/>
  <c r="AO3414" i="1"/>
  <c r="AN4549" i="1" a="1"/>
  <c r="AN4549" i="1" s="1"/>
  <c r="AO4549" i="1"/>
  <c r="AN2499" i="1" a="1"/>
  <c r="AN2499" i="1" s="1"/>
  <c r="AO2499" i="1"/>
  <c r="AN4887" i="1" a="1"/>
  <c r="AN4887" i="1" s="1"/>
  <c r="AO4887" i="1"/>
  <c r="AN2137" i="1" a="1"/>
  <c r="AN2137" i="1" s="1"/>
  <c r="AO2137" i="1"/>
  <c r="AO3855" i="1"/>
  <c r="AN3855" i="1" a="1"/>
  <c r="AN3855" i="1" s="1"/>
  <c r="AN502" i="1" a="1"/>
  <c r="AN502" i="1" s="1"/>
  <c r="AO502" i="1"/>
  <c r="AO1858" i="1"/>
  <c r="AN1858" i="1" a="1"/>
  <c r="AN1858" i="1" s="1"/>
  <c r="AN4866" i="1" a="1"/>
  <c r="AN4866" i="1" s="1"/>
  <c r="AO4866" i="1"/>
  <c r="AN2855" i="1" a="1"/>
  <c r="AN2855" i="1" s="1"/>
  <c r="AO2855" i="1"/>
  <c r="AN2050" i="1" a="1"/>
  <c r="AN2050" i="1" s="1"/>
  <c r="AO2050" i="1"/>
  <c r="AN4795" i="1" a="1"/>
  <c r="AN4795" i="1" s="1"/>
  <c r="AO4795" i="1"/>
  <c r="AN3185" i="1" a="1"/>
  <c r="AN3185" i="1" s="1"/>
  <c r="AO3185" i="1"/>
  <c r="AN162" i="1" a="1"/>
  <c r="AN162" i="1" s="1"/>
  <c r="AO162" i="1"/>
  <c r="AN2255" i="1" a="1"/>
  <c r="AN2255" i="1" s="1"/>
  <c r="AO2255" i="1"/>
  <c r="AO118" i="1"/>
  <c r="AN118" i="1" a="1"/>
  <c r="AN118" i="1" s="1"/>
  <c r="AN1969" i="1" a="1"/>
  <c r="AN1969" i="1" s="1"/>
  <c r="AO1969" i="1"/>
  <c r="AO3250" i="1"/>
  <c r="AN3250" i="1" a="1"/>
  <c r="AN3250" i="1" s="1"/>
  <c r="AN2118" i="1" a="1"/>
  <c r="AN2118" i="1" s="1"/>
  <c r="AO2118" i="1"/>
  <c r="AN3154" i="1" a="1"/>
  <c r="AN3154" i="1" s="1"/>
  <c r="AO3154" i="1"/>
  <c r="AN47" i="1" a="1"/>
  <c r="AN47" i="1" s="1"/>
  <c r="AO47" i="1"/>
  <c r="AN453" i="1" a="1"/>
  <c r="AN453" i="1" s="1"/>
  <c r="AO453" i="1"/>
  <c r="AN3370" i="1" a="1"/>
  <c r="AN3370" i="1" s="1"/>
  <c r="AO3370" i="1"/>
  <c r="AN869" i="1" a="1"/>
  <c r="AN869" i="1" s="1"/>
  <c r="AO869" i="1"/>
  <c r="AN2952" i="1" a="1"/>
  <c r="AN2952" i="1" s="1"/>
  <c r="AO2952" i="1"/>
  <c r="AN3118" i="1" a="1"/>
  <c r="AN3118" i="1" s="1"/>
  <c r="AO3118" i="1"/>
  <c r="AN4164" i="1" a="1"/>
  <c r="AN4164" i="1" s="1"/>
  <c r="AO4164" i="1"/>
  <c r="AN4504" i="1" a="1"/>
  <c r="AN4504" i="1" s="1"/>
  <c r="AO4504" i="1"/>
  <c r="AN640" i="1" a="1"/>
  <c r="AN640" i="1" s="1"/>
  <c r="AO640" i="1"/>
  <c r="AN1355" i="1" a="1"/>
  <c r="AN1355" i="1" s="1"/>
  <c r="AO1355" i="1"/>
  <c r="AN2265" i="1" a="1"/>
  <c r="AN2265" i="1" s="1"/>
  <c r="AO2265" i="1"/>
  <c r="AN411" i="1" a="1"/>
  <c r="AN411" i="1" s="1"/>
  <c r="AO411" i="1"/>
  <c r="AN1985" i="1" a="1"/>
  <c r="AN1985" i="1" s="1"/>
  <c r="AO1985" i="1"/>
  <c r="AN4480" i="1" a="1"/>
  <c r="AN4480" i="1" s="1"/>
  <c r="AO4480" i="1"/>
  <c r="AN3392" i="1" a="1"/>
  <c r="AN3392" i="1" s="1"/>
  <c r="AO3392" i="1"/>
  <c r="AN1888" i="1" a="1"/>
  <c r="AN1888" i="1" s="1"/>
  <c r="AO1888" i="1"/>
  <c r="AN4267" i="1" a="1"/>
  <c r="AN4267" i="1" s="1"/>
  <c r="AO4267" i="1"/>
  <c r="AN2903" i="1" a="1"/>
  <c r="AN2903" i="1" s="1"/>
  <c r="AO2903" i="1"/>
  <c r="AN2097" i="1" a="1"/>
  <c r="AN2097" i="1" s="1"/>
  <c r="AO2097" i="1"/>
  <c r="AN4546" i="1" a="1"/>
  <c r="AN4546" i="1" s="1"/>
  <c r="AO4546" i="1"/>
  <c r="AN3365" i="1" a="1"/>
  <c r="AN3365" i="1" s="1"/>
  <c r="AO3365" i="1"/>
  <c r="AN51" i="1" a="1"/>
  <c r="AN51" i="1" s="1"/>
  <c r="AO51" i="1"/>
  <c r="AN4973" i="1" a="1"/>
  <c r="AN4973" i="1" s="1"/>
  <c r="AO4973" i="1"/>
  <c r="AN3367" i="1" a="1"/>
  <c r="AN3367" i="1" s="1"/>
  <c r="AO3367" i="1"/>
  <c r="AN425" i="1" a="1"/>
  <c r="AN425" i="1" s="1"/>
  <c r="AO425" i="1"/>
  <c r="AN740" i="1" a="1"/>
  <c r="AN740" i="1" s="1"/>
  <c r="AO740" i="1"/>
  <c r="AN2892" i="1" a="1"/>
  <c r="AN2892" i="1" s="1"/>
  <c r="AO2892" i="1"/>
  <c r="AN1663" i="1" a="1"/>
  <c r="AN1663" i="1" s="1"/>
  <c r="AO1663" i="1"/>
  <c r="AN1700" i="1" a="1"/>
  <c r="AN1700" i="1" s="1"/>
  <c r="AO1700" i="1"/>
  <c r="AN3888" i="1" a="1"/>
  <c r="AN3888" i="1" s="1"/>
  <c r="AO3888" i="1"/>
  <c r="AN3420" i="1" a="1"/>
  <c r="AN3420" i="1" s="1"/>
  <c r="AO3420" i="1"/>
  <c r="AN3431" i="1" a="1"/>
  <c r="AN3431" i="1" s="1"/>
  <c r="AO3431" i="1"/>
  <c r="AN705" i="1" a="1"/>
  <c r="AN705" i="1" s="1"/>
  <c r="AO705" i="1"/>
  <c r="AN1003" i="1" a="1"/>
  <c r="AN1003" i="1" s="1"/>
  <c r="AO1003" i="1"/>
  <c r="AN2782" i="1" a="1"/>
  <c r="AN2782" i="1" s="1"/>
  <c r="AO2782" i="1"/>
  <c r="AN1512" i="1" a="1"/>
  <c r="AN1512" i="1" s="1"/>
  <c r="AO1512" i="1"/>
  <c r="AN3309" i="1" a="1"/>
  <c r="AN3309" i="1" s="1"/>
  <c r="AO3309" i="1"/>
  <c r="AN3709" i="1" a="1"/>
  <c r="AN3709" i="1" s="1"/>
  <c r="AO3709" i="1"/>
  <c r="AN4807" i="1" a="1"/>
  <c r="AN4807" i="1" s="1"/>
  <c r="AO4807" i="1"/>
  <c r="AN2736" i="1" a="1"/>
  <c r="AN2736" i="1" s="1"/>
  <c r="AO2736" i="1"/>
  <c r="AO1647" i="1"/>
  <c r="AN1647" i="1" a="1"/>
  <c r="AN1647" i="1" s="1"/>
  <c r="AN55" i="1" a="1"/>
  <c r="AN55" i="1" s="1"/>
  <c r="AO55" i="1"/>
  <c r="AN4066" i="1" a="1"/>
  <c r="AN4066" i="1" s="1"/>
  <c r="AO4066" i="1"/>
  <c r="AN981" i="1" a="1"/>
  <c r="AN981" i="1" s="1"/>
  <c r="AO981" i="1"/>
  <c r="AN940" i="1" a="1"/>
  <c r="AN940" i="1" s="1"/>
  <c r="AO940" i="1"/>
  <c r="AO4206" i="1"/>
  <c r="AN4206" i="1" a="1"/>
  <c r="AN4206" i="1" s="1"/>
  <c r="AN1535" i="1" a="1"/>
  <c r="AN1535" i="1" s="1"/>
  <c r="AO1535" i="1"/>
  <c r="AN1318" i="1" a="1"/>
  <c r="AN1318" i="1" s="1"/>
  <c r="AO1318" i="1"/>
  <c r="AN3553" i="1" a="1"/>
  <c r="AN3553" i="1" s="1"/>
  <c r="AO3553" i="1"/>
  <c r="AO4749" i="1"/>
  <c r="AN4749" i="1" a="1"/>
  <c r="AN4749" i="1" s="1"/>
  <c r="AN238" i="1" a="1"/>
  <c r="AN238" i="1" s="1"/>
  <c r="AO238" i="1"/>
  <c r="AN641" i="1" a="1"/>
  <c r="AN641" i="1" s="1"/>
  <c r="AO641" i="1"/>
  <c r="AN1424" i="1" a="1"/>
  <c r="AN1424" i="1" s="1"/>
  <c r="AO1424" i="1"/>
  <c r="AN1694" i="1" a="1"/>
  <c r="AN1694" i="1" s="1"/>
  <c r="AO1694" i="1"/>
  <c r="AN1026" i="1" a="1"/>
  <c r="AN1026" i="1" s="1"/>
  <c r="AO1026" i="1"/>
  <c r="AN2982" i="1" a="1"/>
  <c r="AN2982" i="1" s="1"/>
  <c r="AO2982" i="1"/>
  <c r="AN2779" i="1" a="1"/>
  <c r="AN2779" i="1" s="1"/>
  <c r="AO2779" i="1"/>
  <c r="AN3968" i="1" a="1"/>
  <c r="AN3968" i="1" s="1"/>
  <c r="AO3968" i="1"/>
  <c r="AN3534" i="1" a="1"/>
  <c r="AN3534" i="1" s="1"/>
  <c r="AO3534" i="1"/>
  <c r="AN2356" i="1" a="1"/>
  <c r="AN2356" i="1" s="1"/>
  <c r="AO2356" i="1"/>
  <c r="AN1714" i="1" a="1"/>
  <c r="AN1714" i="1" s="1"/>
  <c r="AO1714" i="1"/>
  <c r="AN4965" i="1" a="1"/>
  <c r="AN4965" i="1" s="1"/>
  <c r="AO4965" i="1"/>
  <c r="AO2857" i="1"/>
  <c r="AN2857" i="1" a="1"/>
  <c r="AN2857" i="1" s="1"/>
  <c r="AN2866" i="1" a="1"/>
  <c r="AN2866" i="1" s="1"/>
  <c r="AO2866" i="1"/>
  <c r="AN2000" i="1" a="1"/>
  <c r="AN2000" i="1" s="1"/>
  <c r="AO2000" i="1"/>
  <c r="AN2717" i="1" a="1"/>
  <c r="AN2717" i="1" s="1"/>
  <c r="AO2717" i="1"/>
  <c r="AN4043" i="1" a="1"/>
  <c r="AN4043" i="1" s="1"/>
  <c r="AO4043" i="1"/>
  <c r="AN2713" i="1" a="1"/>
  <c r="AN2713" i="1" s="1"/>
  <c r="AO2713" i="1"/>
  <c r="AN2074" i="1" a="1"/>
  <c r="AN2074" i="1" s="1"/>
  <c r="AO2074" i="1"/>
  <c r="AN4400" i="1" a="1"/>
  <c r="AN4400" i="1" s="1"/>
  <c r="AO4400" i="1"/>
  <c r="AN866" i="1" a="1"/>
  <c r="AN866" i="1" s="1"/>
  <c r="AO866" i="1"/>
  <c r="AN3217" i="1" a="1"/>
  <c r="AN3217" i="1" s="1"/>
  <c r="AO3217" i="1"/>
  <c r="AN4407" i="1" a="1"/>
  <c r="AN4407" i="1" s="1"/>
  <c r="AO4407" i="1"/>
  <c r="AN4094" i="1" a="1"/>
  <c r="AN4094" i="1" s="1"/>
  <c r="AO4094" i="1"/>
  <c r="AN1745" i="1" a="1"/>
  <c r="AN1745" i="1" s="1"/>
  <c r="AO1745" i="1"/>
  <c r="AO4344" i="1"/>
  <c r="AN4344" i="1" a="1"/>
  <c r="AN4344" i="1" s="1"/>
  <c r="AN3125" i="1" a="1"/>
  <c r="AN3125" i="1" s="1"/>
  <c r="AO3125" i="1"/>
  <c r="AN3857" i="1" a="1"/>
  <c r="AN3857" i="1" s="1"/>
  <c r="AO3857" i="1"/>
  <c r="AN1010" i="1" a="1"/>
  <c r="AN1010" i="1" s="1"/>
  <c r="AO1010" i="1"/>
  <c r="AN2591" i="1" a="1"/>
  <c r="AN2591" i="1" s="1"/>
  <c r="AO2591" i="1"/>
  <c r="AN2561" i="1" a="1"/>
  <c r="AN2561" i="1" s="1"/>
  <c r="AO2561" i="1"/>
  <c r="AO1039" i="1"/>
  <c r="AN1039" i="1" a="1"/>
  <c r="AN1039" i="1" s="1"/>
  <c r="AN2033" i="1" a="1"/>
  <c r="AN2033" i="1" s="1"/>
  <c r="AO2033" i="1"/>
  <c r="AO1096" i="1"/>
  <c r="AN1096" i="1" a="1"/>
  <c r="AN1096" i="1" s="1"/>
  <c r="AN2485" i="1" a="1"/>
  <c r="AN2485" i="1" s="1"/>
  <c r="AO2485" i="1"/>
  <c r="AN4708" i="1" a="1"/>
  <c r="AN4708" i="1" s="1"/>
  <c r="AO4708" i="1"/>
  <c r="AN857" i="1" a="1"/>
  <c r="AN857" i="1" s="1"/>
  <c r="AO857" i="1"/>
  <c r="AO1219" i="1"/>
  <c r="AN1219" i="1" a="1"/>
  <c r="AN1219" i="1" s="1"/>
  <c r="AO2260" i="1"/>
  <c r="AN2260" i="1" a="1"/>
  <c r="AN2260" i="1" s="1"/>
  <c r="AO1808" i="1"/>
  <c r="AN1808" i="1" a="1"/>
  <c r="AN1808" i="1" s="1"/>
  <c r="AO2554" i="1"/>
  <c r="AN2554" i="1" a="1"/>
  <c r="AN2554" i="1" s="1"/>
  <c r="AO4810" i="1"/>
  <c r="AN4810" i="1" a="1"/>
  <c r="AN4810" i="1" s="1"/>
  <c r="AN1982" i="1" a="1"/>
  <c r="AN1982" i="1" s="1"/>
  <c r="AO1982" i="1"/>
  <c r="AN2514" i="1" a="1"/>
  <c r="AN2514" i="1" s="1"/>
  <c r="AO2514" i="1"/>
  <c r="AN2305" i="1" a="1"/>
  <c r="AN2305" i="1" s="1"/>
  <c r="AO2305" i="1"/>
  <c r="AN3278" i="1" a="1"/>
  <c r="AN3278" i="1" s="1"/>
  <c r="AO3278" i="1"/>
  <c r="AN4317" i="1" a="1"/>
  <c r="AN4317" i="1" s="1"/>
  <c r="AO4317" i="1"/>
  <c r="AN835" i="1" a="1"/>
  <c r="AN835" i="1" s="1"/>
  <c r="AO835" i="1"/>
  <c r="AN1740" i="1" a="1"/>
  <c r="AN1740" i="1" s="1"/>
  <c r="AO1740" i="1"/>
  <c r="AN4767" i="1" a="1"/>
  <c r="AN4767" i="1" s="1"/>
  <c r="AO4767" i="1"/>
  <c r="AN1539" i="1" a="1"/>
  <c r="AN1539" i="1" s="1"/>
  <c r="AO1539" i="1"/>
  <c r="AN2970" i="1" a="1"/>
  <c r="AN2970" i="1" s="1"/>
  <c r="AO2970" i="1"/>
  <c r="AN4763" i="1" a="1"/>
  <c r="AN4763" i="1" s="1"/>
  <c r="AO4763" i="1"/>
  <c r="AO989" i="1"/>
  <c r="AN989" i="1" a="1"/>
  <c r="AN989" i="1" s="1"/>
  <c r="AN4234" i="1" a="1"/>
  <c r="AN4234" i="1" s="1"/>
  <c r="AO4234" i="1"/>
  <c r="AN369" i="1" a="1"/>
  <c r="AN369" i="1" s="1"/>
  <c r="AO369" i="1"/>
  <c r="AN3347" i="1" a="1"/>
  <c r="AN3347" i="1" s="1"/>
  <c r="AO3347" i="1"/>
  <c r="AN2984" i="1" a="1"/>
  <c r="AN2984" i="1" s="1"/>
  <c r="AO2984" i="1"/>
  <c r="AN2615" i="1" a="1"/>
  <c r="AN2615" i="1" s="1"/>
  <c r="AO2615" i="1"/>
  <c r="AN806" i="1" a="1"/>
  <c r="AN806" i="1" s="1"/>
  <c r="AO806" i="1"/>
  <c r="AN3992" i="1" a="1"/>
  <c r="AN3992" i="1" s="1"/>
  <c r="AO3992" i="1"/>
  <c r="AO4212" i="1"/>
  <c r="AN4212" i="1" a="1"/>
  <c r="AN4212" i="1" s="1"/>
  <c r="AN975" i="1" a="1"/>
  <c r="AN975" i="1" s="1"/>
  <c r="AO975" i="1"/>
  <c r="AN1441" i="1" a="1"/>
  <c r="AN1441" i="1" s="1"/>
  <c r="AO1441" i="1"/>
  <c r="AN1926" i="1" a="1"/>
  <c r="AN1926" i="1" s="1"/>
  <c r="AO1926" i="1"/>
  <c r="AN660" i="1" a="1"/>
  <c r="AN660" i="1" s="1"/>
  <c r="AO660" i="1"/>
  <c r="AN1326" i="1" a="1"/>
  <c r="AN1326" i="1" s="1"/>
  <c r="AO1326" i="1"/>
  <c r="AO1184" i="1"/>
  <c r="AN1184" i="1" a="1"/>
  <c r="AN1184" i="1" s="1"/>
  <c r="AO1386" i="1"/>
  <c r="AN1386" i="1" a="1"/>
  <c r="AN1386" i="1" s="1"/>
  <c r="AN4470" i="1" a="1"/>
  <c r="AN4470" i="1" s="1"/>
  <c r="AO4470" i="1"/>
  <c r="AN1469" i="1" a="1"/>
  <c r="AN1469" i="1" s="1"/>
  <c r="AO1469" i="1"/>
  <c r="AN2273" i="1" a="1"/>
  <c r="AN2273" i="1" s="1"/>
  <c r="AO2273" i="1"/>
  <c r="AN3345" i="1" a="1"/>
  <c r="AN3345" i="1" s="1"/>
  <c r="AO3345" i="1"/>
  <c r="AN173" i="1" a="1"/>
  <c r="AN173" i="1" s="1"/>
  <c r="AO173" i="1"/>
  <c r="AO5" i="1"/>
  <c r="AN5" i="1" a="1"/>
  <c r="AN5" i="1" s="1"/>
  <c r="AN1677" i="1" a="1"/>
  <c r="AN1677" i="1" s="1"/>
  <c r="AO1677" i="1"/>
  <c r="AN4405" i="1" a="1"/>
  <c r="AN4405" i="1" s="1"/>
  <c r="AO4405" i="1"/>
  <c r="AN2397" i="1" a="1"/>
  <c r="AN2397" i="1" s="1"/>
  <c r="AO2397" i="1"/>
  <c r="AN2138" i="1" a="1"/>
  <c r="AN2138" i="1" s="1"/>
  <c r="AO2138" i="1"/>
  <c r="AN1971" i="1" a="1"/>
  <c r="AN1971" i="1" s="1"/>
  <c r="AO1971" i="1"/>
  <c r="AO3276" i="1"/>
  <c r="AN3276" i="1" a="1"/>
  <c r="AN3276" i="1" s="1"/>
  <c r="AN2991" i="1" a="1"/>
  <c r="AN2991" i="1" s="1"/>
  <c r="AO2991" i="1"/>
  <c r="AN2795" i="1" a="1"/>
  <c r="AN2795" i="1" s="1"/>
  <c r="AO2795" i="1"/>
  <c r="AO1604" i="1"/>
  <c r="AN1604" i="1" a="1"/>
  <c r="AN1604" i="1" s="1"/>
  <c r="AO4135" i="1"/>
  <c r="AN4135" i="1" a="1"/>
  <c r="AN4135" i="1" s="1"/>
  <c r="AN3887" i="1" a="1"/>
  <c r="AN3887" i="1" s="1"/>
  <c r="AO3887" i="1"/>
  <c r="AN1936" i="1" a="1"/>
  <c r="AN1936" i="1" s="1"/>
  <c r="AO1936" i="1"/>
  <c r="AN2407" i="1" a="1"/>
  <c r="AN2407" i="1" s="1"/>
  <c r="AO2407" i="1"/>
  <c r="AN1938" i="1" a="1"/>
  <c r="AN1938" i="1" s="1"/>
  <c r="AO1938" i="1"/>
  <c r="AN4825" i="1" a="1"/>
  <c r="AN4825" i="1" s="1"/>
  <c r="AO4825" i="1"/>
  <c r="AN352" i="1" a="1"/>
  <c r="AN352" i="1" s="1"/>
  <c r="AO352" i="1"/>
  <c r="AN2217" i="1" a="1"/>
  <c r="AN2217" i="1" s="1"/>
  <c r="AO2217" i="1"/>
  <c r="AN404" i="1" a="1"/>
  <c r="AN404" i="1" s="1"/>
  <c r="AO404" i="1"/>
  <c r="AN3481" i="1" a="1"/>
  <c r="AN3481" i="1" s="1"/>
  <c r="AO3481" i="1"/>
  <c r="AO4541" i="1"/>
  <c r="AN4541" i="1" a="1"/>
  <c r="AN4541" i="1" s="1"/>
  <c r="AN426" i="1" a="1"/>
  <c r="AN426" i="1" s="1"/>
  <c r="AO426" i="1"/>
  <c r="AN3454" i="1" a="1"/>
  <c r="AN3454" i="1" s="1"/>
  <c r="AO3454" i="1"/>
  <c r="AN161" i="1" a="1"/>
  <c r="AN161" i="1" s="1"/>
  <c r="AO161" i="1"/>
  <c r="AN1390" i="1" a="1"/>
  <c r="AN1390" i="1" s="1"/>
  <c r="AO1390" i="1"/>
  <c r="AN3596" i="1" a="1"/>
  <c r="AN3596" i="1" s="1"/>
  <c r="AO3596" i="1"/>
  <c r="AN2650" i="1" a="1"/>
  <c r="AN2650" i="1" s="1"/>
  <c r="AO2650" i="1"/>
  <c r="AN3579" i="1" a="1"/>
  <c r="AN3579" i="1" s="1"/>
  <c r="AO3579" i="1"/>
  <c r="AN224" i="1" a="1"/>
  <c r="AN224" i="1" s="1"/>
  <c r="AO224" i="1"/>
  <c r="AN2024" i="1" a="1"/>
  <c r="AN2024" i="1" s="1"/>
  <c r="AO2024" i="1"/>
  <c r="AN3899" i="1" a="1"/>
  <c r="AN3899" i="1" s="1"/>
  <c r="AO3899" i="1"/>
  <c r="AN1850" i="1" a="1"/>
  <c r="AN1850" i="1" s="1"/>
  <c r="AO1850" i="1"/>
  <c r="AN484" i="1" a="1"/>
  <c r="AN484" i="1" s="1"/>
  <c r="AO484" i="1"/>
  <c r="AN3477" i="1" a="1"/>
  <c r="AN3477" i="1" s="1"/>
  <c r="AO3477" i="1"/>
  <c r="AN4238" i="1" a="1"/>
  <c r="AN4238" i="1" s="1"/>
  <c r="AO4238" i="1"/>
  <c r="AN3994" i="1" a="1"/>
  <c r="AN3994" i="1" s="1"/>
  <c r="AO3994" i="1"/>
  <c r="AN59" i="1" a="1"/>
  <c r="AN59" i="1" s="1"/>
  <c r="AO59" i="1"/>
  <c r="AN440" i="1" a="1"/>
  <c r="AN440" i="1" s="1"/>
  <c r="AO440" i="1"/>
  <c r="AN1813" i="1" a="1"/>
  <c r="AN1813" i="1" s="1"/>
  <c r="AO1813" i="1"/>
  <c r="AN715" i="1" a="1"/>
  <c r="AN715" i="1" s="1"/>
  <c r="AO715" i="1"/>
  <c r="AN1093" i="1" a="1"/>
  <c r="AN1093" i="1" s="1"/>
  <c r="AO1093" i="1"/>
  <c r="AN3706" i="1" a="1"/>
  <c r="AN3706" i="1" s="1"/>
  <c r="AO3706" i="1"/>
  <c r="AN3287" i="1" a="1"/>
  <c r="AN3287" i="1" s="1"/>
  <c r="AO3287" i="1"/>
  <c r="AO4440" i="1"/>
  <c r="AN4440" i="1" a="1"/>
  <c r="AN4440" i="1" s="1"/>
  <c r="AO3218" i="1"/>
  <c r="AN3218" i="1" a="1"/>
  <c r="AN3218" i="1" s="1"/>
  <c r="AN2007" i="1" a="1"/>
  <c r="AN2007" i="1" s="1"/>
  <c r="AO2007" i="1"/>
  <c r="AO2662" i="1"/>
  <c r="AN2662" i="1" a="1"/>
  <c r="AN2662" i="1" s="1"/>
  <c r="AN3533" i="1" a="1"/>
  <c r="AN3533" i="1" s="1"/>
  <c r="AO3533" i="1"/>
  <c r="AN4683" i="1" a="1"/>
  <c r="AN4683" i="1" s="1"/>
  <c r="AO4683" i="1"/>
  <c r="AN3297" i="1" a="1"/>
  <c r="AN3297" i="1" s="1"/>
  <c r="AO3297" i="1"/>
  <c r="AN2262" i="1" a="1"/>
  <c r="AN2262" i="1" s="1"/>
  <c r="AO2262" i="1"/>
  <c r="AN4652" i="1" a="1"/>
  <c r="AN4652" i="1" s="1"/>
  <c r="AO4652" i="1"/>
  <c r="AN4342" i="1" a="1"/>
  <c r="AN4342" i="1" s="1"/>
  <c r="AO4342" i="1"/>
  <c r="AN2087" i="1" a="1"/>
  <c r="AN2087" i="1" s="1"/>
  <c r="AO2087" i="1"/>
  <c r="AO429" i="1"/>
  <c r="AN429" i="1" a="1"/>
  <c r="AN429" i="1" s="1"/>
  <c r="AN2257" i="1" a="1"/>
  <c r="AN2257" i="1" s="1"/>
  <c r="AO2257" i="1"/>
  <c r="AN3978" i="1" a="1"/>
  <c r="AN3978" i="1" s="1"/>
  <c r="AO3978" i="1"/>
  <c r="AN4791" i="1" a="1"/>
  <c r="AN4791" i="1" s="1"/>
  <c r="AO4791" i="1"/>
  <c r="AN1121" i="1" a="1"/>
  <c r="AN1121" i="1" s="1"/>
  <c r="AO1121" i="1"/>
  <c r="AN4552" i="1" a="1"/>
  <c r="AN4552" i="1" s="1"/>
  <c r="AO4552" i="1"/>
  <c r="AO3317" i="1"/>
  <c r="AN3317" i="1" a="1"/>
  <c r="AN3317" i="1" s="1"/>
  <c r="AN123" i="1" a="1"/>
  <c r="AN123" i="1" s="1"/>
  <c r="AO123" i="1"/>
  <c r="AN626" i="1" a="1"/>
  <c r="AN626" i="1" s="1"/>
  <c r="AO626" i="1"/>
  <c r="AN1796" i="1" a="1"/>
  <c r="AN1796" i="1" s="1"/>
  <c r="AO1796" i="1"/>
  <c r="AN3503" i="1" a="1"/>
  <c r="AN3503" i="1" s="1"/>
  <c r="AO3503" i="1"/>
  <c r="AN197" i="1" a="1"/>
  <c r="AN197" i="1" s="1"/>
  <c r="AO197" i="1"/>
  <c r="AN3161" i="1" a="1"/>
  <c r="AN3161" i="1" s="1"/>
  <c r="AO3161" i="1"/>
  <c r="AN3645" i="1" a="1"/>
  <c r="AN3645" i="1" s="1"/>
  <c r="AO3645" i="1"/>
  <c r="AN4636" i="1" a="1"/>
  <c r="AN4636" i="1" s="1"/>
  <c r="AO4636" i="1"/>
  <c r="AN336" i="1" a="1"/>
  <c r="AN336" i="1" s="1"/>
  <c r="AO336" i="1"/>
  <c r="AN713" i="1" a="1"/>
  <c r="AN713" i="1" s="1"/>
  <c r="AO713" i="1"/>
  <c r="AO4428" i="1"/>
  <c r="AN4428" i="1" a="1"/>
  <c r="AN4428" i="1" s="1"/>
  <c r="AN2284" i="1" a="1"/>
  <c r="AN2284" i="1" s="1"/>
  <c r="AO2284" i="1"/>
  <c r="AO483" i="1"/>
  <c r="AN483" i="1" a="1"/>
  <c r="AN483" i="1" s="1"/>
  <c r="AN762" i="1" a="1"/>
  <c r="AN762" i="1" s="1"/>
  <c r="AO762" i="1"/>
  <c r="AN239" i="1" a="1"/>
  <c r="AN239" i="1" s="1"/>
  <c r="AO239" i="1"/>
  <c r="AN3419" i="1" a="1"/>
  <c r="AN3419" i="1" s="1"/>
  <c r="AO3419" i="1"/>
  <c r="AN810" i="1" a="1"/>
  <c r="AN810" i="1" s="1"/>
  <c r="AO810" i="1"/>
  <c r="AO1417" i="1"/>
  <c r="AN1417" i="1" a="1"/>
  <c r="AN1417" i="1" s="1"/>
  <c r="AO4356" i="1"/>
  <c r="AN4356" i="1" a="1"/>
  <c r="AN4356" i="1" s="1"/>
  <c r="AN4637" i="1" a="1"/>
  <c r="AN4637" i="1" s="1"/>
  <c r="AO4637" i="1"/>
  <c r="AN4447" i="1" a="1"/>
  <c r="AN4447" i="1" s="1"/>
  <c r="AO4447" i="1"/>
  <c r="AN177" i="1" a="1"/>
  <c r="AN177" i="1" s="1"/>
  <c r="AO177" i="1"/>
  <c r="AO503" i="1"/>
  <c r="AN503" i="1" a="1"/>
  <c r="AN503" i="1" s="1"/>
  <c r="AN3861" i="1" a="1"/>
  <c r="AN3861" i="1" s="1"/>
  <c r="AO3861" i="1"/>
  <c r="AN1956" i="1" a="1"/>
  <c r="AN1956" i="1" s="1"/>
  <c r="AO1956" i="1"/>
  <c r="AN317" i="1" a="1"/>
  <c r="AN317" i="1" s="1"/>
  <c r="AO317" i="1"/>
  <c r="AO2287" i="1"/>
  <c r="AN2287" i="1" a="1"/>
  <c r="AN2287" i="1" s="1"/>
  <c r="AN1036" i="1" a="1"/>
  <c r="AN1036" i="1" s="1"/>
  <c r="AO1036" i="1"/>
  <c r="AN2239" i="1" a="1"/>
  <c r="AN2239" i="1" s="1"/>
  <c r="AO2239" i="1"/>
  <c r="AN115" i="1" a="1"/>
  <c r="AN115" i="1" s="1"/>
  <c r="AO115" i="1"/>
  <c r="AN124" i="1" a="1"/>
  <c r="AN124" i="1" s="1"/>
  <c r="AO124" i="1"/>
  <c r="AN3612" i="1" a="1"/>
  <c r="AN3612" i="1" s="1"/>
  <c r="AO3612" i="1"/>
  <c r="AN1033" i="1" a="1"/>
  <c r="AN1033" i="1" s="1"/>
  <c r="AO1033" i="1"/>
  <c r="AN2585" i="1" a="1"/>
  <c r="AN2585" i="1" s="1"/>
  <c r="AO2585" i="1"/>
  <c r="AN3281" i="1" a="1"/>
  <c r="AN3281" i="1" s="1"/>
  <c r="AO3281" i="1"/>
  <c r="AN279" i="1" a="1"/>
  <c r="AN279" i="1" s="1"/>
  <c r="AO279" i="1"/>
  <c r="AN2181" i="1" a="1"/>
  <c r="AN2181" i="1" s="1"/>
  <c r="AO2181" i="1"/>
  <c r="AN17" i="1" a="1"/>
  <c r="AN17" i="1" s="1"/>
  <c r="AO17" i="1"/>
  <c r="AN1075" i="1" a="1"/>
  <c r="AN1075" i="1" s="1"/>
  <c r="AO1075" i="1"/>
  <c r="AO2426" i="1"/>
  <c r="AN2426" i="1" a="1"/>
  <c r="AN2426" i="1" s="1"/>
  <c r="AN3351" i="1" a="1"/>
  <c r="AN3351" i="1" s="1"/>
  <c r="AO3351" i="1"/>
  <c r="AN3108" i="1" a="1"/>
  <c r="AN3108" i="1" s="1"/>
  <c r="AO3108" i="1"/>
  <c r="AN2734" i="1" a="1"/>
  <c r="AN2734" i="1" s="1"/>
  <c r="AO2734" i="1"/>
  <c r="AN4047" i="1" a="1"/>
  <c r="AN4047" i="1" s="1"/>
  <c r="AO4047" i="1"/>
  <c r="AN1177" i="1" a="1"/>
  <c r="AN1177" i="1" s="1"/>
  <c r="AO1177" i="1"/>
  <c r="AN652" i="1" a="1"/>
  <c r="AN652" i="1" s="1"/>
  <c r="AO652" i="1"/>
  <c r="AN847" i="1" a="1"/>
  <c r="AN847" i="1" s="1"/>
  <c r="AO847" i="1"/>
  <c r="AO3691" i="1"/>
  <c r="AN3691" i="1" a="1"/>
  <c r="AN3691" i="1" s="1"/>
  <c r="AN944" i="1" a="1"/>
  <c r="AN944" i="1" s="1"/>
  <c r="AO944" i="1"/>
  <c r="AN3050" i="1" a="1"/>
  <c r="AN3050" i="1" s="1"/>
  <c r="AO3050" i="1"/>
  <c r="AN3932" i="1" a="1"/>
  <c r="AN3932" i="1" s="1"/>
  <c r="AO3932" i="1"/>
  <c r="AN4038" i="1" a="1"/>
  <c r="AN4038" i="1" s="1"/>
  <c r="AO4038" i="1"/>
  <c r="AO2243" i="1"/>
  <c r="AN2243" i="1" a="1"/>
  <c r="AN2243" i="1" s="1"/>
  <c r="AN93" i="1" a="1"/>
  <c r="AN93" i="1" s="1"/>
  <c r="AO93" i="1"/>
  <c r="AN432" i="1" a="1"/>
  <c r="AN432" i="1" s="1"/>
  <c r="AO432" i="1"/>
  <c r="AN4089" i="1" a="1"/>
  <c r="AN4089" i="1" s="1"/>
  <c r="AO4089" i="1"/>
  <c r="AN1601" i="1" a="1"/>
  <c r="AN1601" i="1" s="1"/>
  <c r="AO1601" i="1"/>
  <c r="AN2209" i="1" a="1"/>
  <c r="AN2209" i="1" s="1"/>
  <c r="AO2209" i="1"/>
  <c r="AN4880" i="1" a="1"/>
  <c r="AN4880" i="1" s="1"/>
  <c r="AO4880" i="1"/>
  <c r="AN2442" i="1" a="1"/>
  <c r="AN2442" i="1" s="1"/>
  <c r="AO2442" i="1"/>
  <c r="AN4915" i="1" a="1"/>
  <c r="AN4915" i="1" s="1"/>
  <c r="AO4915" i="1"/>
  <c r="AN693" i="1" a="1"/>
  <c r="AN693" i="1" s="1"/>
  <c r="AO693" i="1"/>
  <c r="AN1117" i="1" a="1"/>
  <c r="AN1117" i="1" s="1"/>
  <c r="AO1117" i="1"/>
  <c r="AN4693" i="1" a="1"/>
  <c r="AN4693" i="1" s="1"/>
  <c r="AO4693" i="1"/>
  <c r="AN321" i="1" a="1"/>
  <c r="AN321" i="1" s="1"/>
  <c r="AO321" i="1"/>
  <c r="AN1105" i="1" a="1"/>
  <c r="AN1105" i="1" s="1"/>
  <c r="AO1105" i="1"/>
  <c r="AN3290" i="1" a="1"/>
  <c r="AN3290" i="1" s="1"/>
  <c r="AO3290" i="1"/>
  <c r="AN4776" i="1" a="1"/>
  <c r="AN4776" i="1" s="1"/>
  <c r="AO4776" i="1"/>
  <c r="AN809" i="1" a="1"/>
  <c r="AN809" i="1" s="1"/>
  <c r="AO809" i="1"/>
  <c r="AN1468" i="1" a="1"/>
  <c r="AN1468" i="1" s="1"/>
  <c r="AO1468" i="1"/>
  <c r="AN2362" i="1" a="1"/>
  <c r="AN2362" i="1" s="1"/>
  <c r="AO2362" i="1"/>
  <c r="AN3289" i="1" a="1"/>
  <c r="AN3289" i="1" s="1"/>
  <c r="AO3289" i="1"/>
  <c r="AN137" i="1" a="1"/>
  <c r="AN137" i="1" s="1"/>
  <c r="AO137" i="1"/>
  <c r="AN3234" i="1" a="1"/>
  <c r="AN3234" i="1" s="1"/>
  <c r="AO3234" i="1"/>
  <c r="AN522" i="1" a="1"/>
  <c r="AN522" i="1" s="1"/>
  <c r="AO522" i="1"/>
  <c r="AN377" i="1" a="1"/>
  <c r="AN377" i="1" s="1"/>
  <c r="AO377" i="1"/>
  <c r="AN4305" i="1" a="1"/>
  <c r="AN4305" i="1" s="1"/>
  <c r="AO4305" i="1"/>
  <c r="AN1667" i="1" a="1"/>
  <c r="AN1667" i="1" s="1"/>
  <c r="AO1667" i="1"/>
  <c r="AN767" i="1" a="1"/>
  <c r="AN767" i="1" s="1"/>
  <c r="AO767" i="1"/>
  <c r="AN2660" i="1" a="1"/>
  <c r="AN2660" i="1" s="1"/>
  <c r="AO2660" i="1"/>
  <c r="AN4716" i="1" a="1"/>
  <c r="AN4716" i="1" s="1"/>
  <c r="AO4716" i="1"/>
  <c r="AO350" i="1"/>
  <c r="AN350" i="1" a="1"/>
  <c r="AN350" i="1" s="1"/>
  <c r="AN1059" i="1" a="1"/>
  <c r="AN1059" i="1" s="1"/>
  <c r="AO1059" i="1"/>
  <c r="AN2979" i="1" a="1"/>
  <c r="AN2979" i="1" s="1"/>
  <c r="AO2979" i="1"/>
  <c r="AN106" i="1" a="1"/>
  <c r="AN106" i="1" s="1"/>
  <c r="AO106" i="1"/>
  <c r="AN961" i="1" a="1"/>
  <c r="AN961" i="1" s="1"/>
  <c r="AO961" i="1"/>
  <c r="AN3793" i="1" a="1"/>
  <c r="AN3793" i="1" s="1"/>
  <c r="AO3793" i="1"/>
  <c r="AN1082" i="1" a="1"/>
  <c r="AN1082" i="1" s="1"/>
  <c r="AO1082" i="1"/>
  <c r="AN1118" i="1" a="1"/>
  <c r="AN1118" i="1" s="1"/>
  <c r="AO1118" i="1"/>
  <c r="AN1976" i="1" a="1"/>
  <c r="AN1976" i="1" s="1"/>
  <c r="AO1976" i="1"/>
  <c r="AN116" i="1" a="1"/>
  <c r="AN116" i="1" s="1"/>
  <c r="AO116" i="1"/>
  <c r="AN1423" i="1" a="1"/>
  <c r="AN1423" i="1" s="1"/>
  <c r="AO1423" i="1"/>
  <c r="AN3759" i="1" a="1"/>
  <c r="AN3759" i="1" s="1"/>
  <c r="AO3759" i="1"/>
  <c r="AN4594" i="1" a="1"/>
  <c r="AN4594" i="1" s="1"/>
  <c r="AO4594" i="1"/>
  <c r="AN2409" i="1" a="1"/>
  <c r="AN2409" i="1" s="1"/>
  <c r="AO2409" i="1"/>
  <c r="AN4949" i="1" a="1"/>
  <c r="AN4949" i="1" s="1"/>
  <c r="AO4949" i="1"/>
  <c r="AN4330" i="1" a="1"/>
  <c r="AN4330" i="1" s="1"/>
  <c r="AO4330" i="1"/>
  <c r="AN2206" i="1" a="1"/>
  <c r="AN2206" i="1" s="1"/>
  <c r="AO2206" i="1"/>
  <c r="AN1254" i="1" a="1"/>
  <c r="AN1254" i="1" s="1"/>
  <c r="AO1254" i="1"/>
  <c r="AN3516" i="1" a="1"/>
  <c r="AN3516" i="1" s="1"/>
  <c r="AO3516" i="1"/>
  <c r="AN3208" i="1" a="1"/>
  <c r="AN3208" i="1" s="1"/>
  <c r="AO3208" i="1"/>
  <c r="AN4154" i="1" a="1"/>
  <c r="AN4154" i="1" s="1"/>
  <c r="AO4154" i="1"/>
  <c r="AN2221" i="1" a="1"/>
  <c r="AN2221" i="1" s="1"/>
  <c r="AO2221" i="1"/>
  <c r="AO186" i="1"/>
  <c r="AN186" i="1" a="1"/>
  <c r="AN186" i="1" s="1"/>
  <c r="AN3302" i="1" a="1"/>
  <c r="AN3302" i="1" s="1"/>
  <c r="AO3302" i="1"/>
  <c r="AN3836" i="1" a="1"/>
  <c r="AN3836" i="1" s="1"/>
  <c r="AO3836" i="1"/>
  <c r="AN4817" i="1" a="1"/>
  <c r="AN4817" i="1" s="1"/>
  <c r="AO4817" i="1"/>
  <c r="AN4881" i="1" a="1"/>
  <c r="AN4881" i="1" s="1"/>
  <c r="AO4881" i="1"/>
  <c r="AN3114" i="1" a="1"/>
  <c r="AN3114" i="1" s="1"/>
  <c r="AO3114" i="1"/>
  <c r="AN3605" i="1" a="1"/>
  <c r="AN3605" i="1" s="1"/>
  <c r="AO3605" i="1"/>
  <c r="AN4643" i="1" a="1"/>
  <c r="AN4643" i="1" s="1"/>
  <c r="AO4643" i="1"/>
  <c r="AN4130" i="1" a="1"/>
  <c r="AN4130" i="1" s="1"/>
  <c r="AO4130" i="1"/>
  <c r="AN3099" i="1" a="1"/>
  <c r="AN3099" i="1" s="1"/>
  <c r="AO3099" i="1"/>
  <c r="AO361" i="1"/>
  <c r="AN361" i="1" a="1"/>
  <c r="AN361" i="1" s="1"/>
  <c r="AO2268" i="1"/>
  <c r="AN2268" i="1" a="1"/>
  <c r="AN2268" i="1" s="1"/>
  <c r="AO3724" i="1"/>
  <c r="AN3724" i="1" a="1"/>
  <c r="AN3724" i="1" s="1"/>
  <c r="AO1178" i="1"/>
  <c r="AN1178" i="1" a="1"/>
  <c r="AN1178" i="1" s="1"/>
  <c r="AN15" i="1" a="1"/>
  <c r="AN15" i="1" s="1"/>
  <c r="AO15" i="1"/>
  <c r="AN3197" i="1" a="1"/>
  <c r="AN3197" i="1" s="1"/>
  <c r="AO3197" i="1"/>
  <c r="AN1115" i="1" a="1"/>
  <c r="AN1115" i="1" s="1"/>
  <c r="AO1115" i="1"/>
  <c r="AN127" i="1" a="1"/>
  <c r="AN127" i="1" s="1"/>
  <c r="AO127" i="1"/>
  <c r="AN2114" i="1" a="1"/>
  <c r="AN2114" i="1" s="1"/>
  <c r="AO2114" i="1"/>
  <c r="AN3566" i="1" a="1"/>
  <c r="AN3566" i="1" s="1"/>
  <c r="AO3566" i="1"/>
  <c r="AN722" i="1" a="1"/>
  <c r="AN722" i="1" s="1"/>
  <c r="AO722" i="1"/>
  <c r="AN1917" i="1" a="1"/>
  <c r="AN1917" i="1" s="1"/>
  <c r="AO1917" i="1"/>
  <c r="AN4998" i="1" a="1"/>
  <c r="AN4998" i="1" s="1"/>
  <c r="AO4998" i="1"/>
  <c r="AN1509" i="1" a="1"/>
  <c r="AN1509" i="1" s="1"/>
  <c r="AO1509" i="1"/>
  <c r="AN1672" i="1" a="1"/>
  <c r="AN1672" i="1" s="1"/>
  <c r="AO1672" i="1"/>
  <c r="AN2723" i="1" a="1"/>
  <c r="AN2723" i="1" s="1"/>
  <c r="AO2723" i="1"/>
  <c r="AN203" i="1" a="1"/>
  <c r="AN203" i="1" s="1"/>
  <c r="AO203" i="1"/>
  <c r="AN2587" i="1" a="1"/>
  <c r="AN2587" i="1" s="1"/>
  <c r="AO2587" i="1"/>
  <c r="AN4359" i="1" a="1"/>
  <c r="AN4359" i="1" s="1"/>
  <c r="AO4359" i="1"/>
  <c r="AN4863" i="1" a="1"/>
  <c r="AN4863" i="1" s="1"/>
  <c r="AO4863" i="1"/>
  <c r="AN2313" i="1" a="1"/>
  <c r="AN2313" i="1" s="1"/>
  <c r="AO2313" i="1"/>
  <c r="AN4605" i="1" a="1"/>
  <c r="AN4605" i="1" s="1"/>
  <c r="AO4605" i="1"/>
  <c r="AN3757" i="1" a="1"/>
  <c r="AN3757" i="1" s="1"/>
  <c r="AO3757" i="1"/>
  <c r="AN2036" i="1" a="1"/>
  <c r="AN2036" i="1" s="1"/>
  <c r="AO2036" i="1"/>
  <c r="AN3040" i="1" a="1"/>
  <c r="AN3040" i="1" s="1"/>
  <c r="AO3040" i="1"/>
  <c r="AN4199" i="1" a="1"/>
  <c r="AN4199" i="1" s="1"/>
  <c r="AO4199" i="1"/>
  <c r="AN3479" i="1" a="1"/>
  <c r="AN3479" i="1" s="1"/>
  <c r="AO3479" i="1"/>
  <c r="AN280" i="1" a="1"/>
  <c r="AN280" i="1" s="1"/>
  <c r="AO280" i="1"/>
  <c r="AN1292" i="1" a="1"/>
  <c r="AN1292" i="1" s="1"/>
  <c r="AO1292" i="1"/>
  <c r="AN1843" i="1" a="1"/>
  <c r="AN1843" i="1" s="1"/>
  <c r="AO1843" i="1"/>
  <c r="AN748" i="1" a="1"/>
  <c r="AN748" i="1" s="1"/>
  <c r="AO748" i="1"/>
  <c r="AN4517" i="1" a="1"/>
  <c r="AN4517" i="1" s="1"/>
  <c r="AO4517" i="1"/>
  <c r="AN3349" i="1" a="1"/>
  <c r="AN3349" i="1" s="1"/>
  <c r="AO3349" i="1"/>
  <c r="AN4912" i="1" a="1"/>
  <c r="AN4912" i="1" s="1"/>
  <c r="AO4912" i="1"/>
  <c r="AN4219" i="1" a="1"/>
  <c r="AN4219" i="1" s="1"/>
  <c r="AO4219" i="1"/>
  <c r="AN3273" i="1" a="1"/>
  <c r="AN3273" i="1" s="1"/>
  <c r="AO3273" i="1"/>
  <c r="AN4829" i="1" a="1"/>
  <c r="AN4829" i="1" s="1"/>
  <c r="AO4829" i="1"/>
  <c r="AN2881" i="1" a="1"/>
  <c r="AN2881" i="1" s="1"/>
  <c r="AO2881" i="1"/>
  <c r="AN2983" i="1" a="1"/>
  <c r="AN2983" i="1" s="1"/>
  <c r="AO2983" i="1"/>
  <c r="AN2245" i="1" a="1"/>
  <c r="AN2245" i="1" s="1"/>
  <c r="AO2245" i="1"/>
  <c r="AN3283" i="1" a="1"/>
  <c r="AN3283" i="1" s="1"/>
  <c r="AO3283" i="1"/>
  <c r="AN3570" i="1" a="1"/>
  <c r="AN3570" i="1" s="1"/>
  <c r="AO3570" i="1"/>
  <c r="AN3226" i="1" a="1"/>
  <c r="AN3226" i="1" s="1"/>
  <c r="AO3226" i="1"/>
  <c r="AN509" i="1" a="1"/>
  <c r="AN509" i="1" s="1"/>
  <c r="AO509" i="1"/>
  <c r="AN2490" i="1" a="1"/>
  <c r="AN2490" i="1" s="1"/>
  <c r="AO2490" i="1"/>
  <c r="AN3491" i="1" a="1"/>
  <c r="AN3491" i="1" s="1"/>
  <c r="AO3491" i="1"/>
  <c r="AN2401" i="1" a="1"/>
  <c r="AN2401" i="1" s="1"/>
  <c r="AO2401" i="1"/>
  <c r="AN472" i="1" a="1"/>
  <c r="AN472" i="1" s="1"/>
  <c r="AO472" i="1"/>
  <c r="AN3786" i="1" a="1"/>
  <c r="AN3786" i="1" s="1"/>
  <c r="AO3786" i="1"/>
  <c r="AN1073" i="1" a="1"/>
  <c r="AN1073" i="1" s="1"/>
  <c r="AO1073" i="1"/>
  <c r="AN2745" i="1" a="1"/>
  <c r="AN2745" i="1" s="1"/>
  <c r="AO2745" i="1"/>
  <c r="AN1953" i="1" a="1"/>
  <c r="AN1953" i="1" s="1"/>
  <c r="AO1953" i="1"/>
  <c r="AN1810" i="1" a="1"/>
  <c r="AN1810" i="1" s="1"/>
  <c r="AO1810" i="1"/>
  <c r="AN1485" i="1" a="1"/>
  <c r="AN1485" i="1" s="1"/>
  <c r="AO1485" i="1"/>
  <c r="AN2355" i="1" a="1"/>
  <c r="AN2355" i="1" s="1"/>
  <c r="AO2355" i="1"/>
  <c r="AN679" i="1" a="1"/>
  <c r="AN679" i="1" s="1"/>
  <c r="AO679" i="1"/>
  <c r="AN2859" i="1" a="1"/>
  <c r="AN2859" i="1" s="1"/>
  <c r="AO2859" i="1"/>
  <c r="AN4210" i="1" a="1"/>
  <c r="AN4210" i="1" s="1"/>
  <c r="AO4210" i="1"/>
  <c r="AN4874" i="1" a="1"/>
  <c r="AN4874" i="1" s="1"/>
  <c r="AO4874" i="1"/>
  <c r="AN1160" i="1" a="1"/>
  <c r="AN1160" i="1" s="1"/>
  <c r="AO1160" i="1"/>
  <c r="AN2593" i="1" a="1"/>
  <c r="AN2593" i="1" s="1"/>
  <c r="AO2593" i="1"/>
  <c r="AN4599" i="1" a="1"/>
  <c r="AN4599" i="1" s="1"/>
  <c r="AO4599" i="1"/>
  <c r="AN230" i="1" a="1"/>
  <c r="AN230" i="1" s="1"/>
  <c r="AO230" i="1"/>
  <c r="AN272" i="1" a="1"/>
  <c r="AN272" i="1" s="1"/>
  <c r="AO272" i="1"/>
  <c r="AN2595" i="1" a="1"/>
  <c r="AN2595" i="1" s="1"/>
  <c r="AO2595" i="1"/>
  <c r="AN932" i="1" a="1"/>
  <c r="AN932" i="1" s="1"/>
  <c r="AO932" i="1"/>
  <c r="AN1128" i="1" a="1"/>
  <c r="AN1128" i="1" s="1"/>
  <c r="AO1128" i="1"/>
  <c r="AN3803" i="1" a="1"/>
  <c r="AN3803" i="1" s="1"/>
  <c r="AO3803" i="1"/>
  <c r="AN2828" i="1" a="1"/>
  <c r="AN2828" i="1" s="1"/>
  <c r="AO2828" i="1"/>
  <c r="AN2366" i="1" a="1"/>
  <c r="AN2366" i="1" s="1"/>
  <c r="AO2366" i="1"/>
  <c r="AN4648" i="1" a="1"/>
  <c r="AN4648" i="1" s="1"/>
  <c r="AO4648" i="1"/>
  <c r="AN3307" i="1" a="1"/>
  <c r="AN3307" i="1" s="1"/>
  <c r="AO3307" i="1"/>
  <c r="AN2549" i="1" a="1"/>
  <c r="AN2549" i="1" s="1"/>
  <c r="AO2549" i="1"/>
  <c r="AN3557" i="1" a="1"/>
  <c r="AN3557" i="1" s="1"/>
  <c r="AO3557" i="1"/>
  <c r="AN1250" i="1" a="1"/>
  <c r="AN1250" i="1" s="1"/>
  <c r="AO1250" i="1"/>
  <c r="AN1187" i="1" a="1"/>
  <c r="AN1187" i="1" s="1"/>
  <c r="AO1187" i="1"/>
  <c r="AN3575" i="1" a="1"/>
  <c r="AN3575" i="1" s="1"/>
  <c r="AO3575" i="1"/>
  <c r="AN3037" i="1" a="1"/>
  <c r="AN3037" i="1" s="1"/>
  <c r="AO3037" i="1"/>
  <c r="AN3627" i="1" a="1"/>
  <c r="AN3627" i="1" s="1"/>
  <c r="AO3627" i="1"/>
  <c r="AO2101" i="1"/>
  <c r="AN2101" i="1" a="1"/>
  <c r="AN2101" i="1" s="1"/>
  <c r="AN4104" i="1" a="1"/>
  <c r="AN4104" i="1" s="1"/>
  <c r="AO4104" i="1"/>
  <c r="AN1114" i="1" a="1"/>
  <c r="AN1114" i="1" s="1"/>
  <c r="AO1114" i="1"/>
  <c r="AN3179" i="1" a="1"/>
  <c r="AN3179" i="1" s="1"/>
  <c r="AO3179" i="1"/>
  <c r="AN2947" i="1" a="1"/>
  <c r="AN2947" i="1" s="1"/>
  <c r="AO2947" i="1"/>
  <c r="AN3374" i="1" a="1"/>
  <c r="AN3374" i="1" s="1"/>
  <c r="AO3374" i="1"/>
  <c r="AN1203" i="1" a="1"/>
  <c r="AN1203" i="1" s="1"/>
  <c r="AO1203" i="1"/>
  <c r="AN3820" i="1" a="1"/>
  <c r="AN3820" i="1" s="1"/>
  <c r="AO3820" i="1"/>
  <c r="AN3437" i="1" a="1"/>
  <c r="AN3437" i="1" s="1"/>
  <c r="AO3437" i="1"/>
  <c r="AN2466" i="1" a="1"/>
  <c r="AN2466" i="1" s="1"/>
  <c r="AO2466" i="1"/>
  <c r="AN4367" i="1" a="1"/>
  <c r="AN4367" i="1" s="1"/>
  <c r="AO4367" i="1"/>
  <c r="AN712" i="1" a="1"/>
  <c r="AN712" i="1" s="1"/>
  <c r="AO712" i="1"/>
  <c r="AN4160" i="1" a="1"/>
  <c r="AN4160" i="1" s="1"/>
  <c r="AO4160" i="1"/>
  <c r="AN3340" i="1" a="1"/>
  <c r="AN3340" i="1" s="1"/>
  <c r="AO3340" i="1"/>
  <c r="AN1920" i="1" a="1"/>
  <c r="AN1920" i="1" s="1"/>
  <c r="AO1920" i="1"/>
  <c r="AN3966" i="1" a="1"/>
  <c r="AN3966" i="1" s="1"/>
  <c r="AO3966" i="1"/>
  <c r="AN892" i="1" a="1"/>
  <c r="AN892" i="1" s="1"/>
  <c r="AO892" i="1"/>
  <c r="AN2280" i="1" a="1"/>
  <c r="AN2280" i="1" s="1"/>
  <c r="AO2280" i="1"/>
  <c r="AO2543" i="1"/>
  <c r="AN2543" i="1" a="1"/>
  <c r="AN2543" i="1" s="1"/>
  <c r="AN4956" i="1" a="1"/>
  <c r="AN4956" i="1" s="1"/>
  <c r="AO4956" i="1"/>
  <c r="AN3130" i="1" a="1"/>
  <c r="AN3130" i="1" s="1"/>
  <c r="AO3130" i="1"/>
  <c r="AN4607" i="1" a="1"/>
  <c r="AN4607" i="1" s="1"/>
  <c r="AO4607" i="1"/>
  <c r="AO4449" i="1"/>
  <c r="AN4449" i="1" a="1"/>
  <c r="AN4449" i="1" s="1"/>
  <c r="AN2237" i="1" a="1"/>
  <c r="AN2237" i="1" s="1"/>
  <c r="AO2237" i="1"/>
  <c r="AN3300" i="1" a="1"/>
  <c r="AN3300" i="1" s="1"/>
  <c r="AO3300" i="1"/>
  <c r="AO2382" i="1"/>
  <c r="AN2382" i="1" a="1"/>
  <c r="AN2382" i="1" s="1"/>
  <c r="AN2706" i="1" a="1"/>
  <c r="AN2706" i="1" s="1"/>
  <c r="AO2706" i="1"/>
  <c r="AN3770" i="1" a="1"/>
  <c r="AN3770" i="1" s="1"/>
  <c r="AO3770" i="1"/>
  <c r="AO3904" i="1"/>
  <c r="AN3904" i="1" a="1"/>
  <c r="AN3904" i="1" s="1"/>
  <c r="AN2756" i="1" a="1"/>
  <c r="AN2756" i="1" s="1"/>
  <c r="AO2756" i="1"/>
  <c r="AN3974" i="1" a="1"/>
  <c r="AN3974" i="1" s="1"/>
  <c r="AO3974" i="1"/>
  <c r="AN2826" i="1" a="1"/>
  <c r="AN2826" i="1" s="1"/>
  <c r="AO2826" i="1"/>
  <c r="AN1207" i="1" a="1"/>
  <c r="AN1207" i="1" s="1"/>
  <c r="AO1207" i="1"/>
  <c r="AN1873" i="1" a="1"/>
  <c r="AN1873" i="1" s="1"/>
  <c r="AO1873" i="1"/>
  <c r="AN3035" i="1" a="1"/>
  <c r="AN3035" i="1" s="1"/>
  <c r="AO3035" i="1"/>
  <c r="AN2547" i="1" a="1"/>
  <c r="AN2547" i="1" s="1"/>
  <c r="AO2547" i="1"/>
  <c r="AN376" i="1" a="1"/>
  <c r="AN376" i="1" s="1"/>
  <c r="AO376" i="1"/>
  <c r="AN2021" i="1" a="1"/>
  <c r="AN2021" i="1" s="1"/>
  <c r="AO2021" i="1"/>
  <c r="AN1661" i="1" a="1"/>
  <c r="AN1661" i="1" s="1"/>
  <c r="AO1661" i="1"/>
  <c r="AN943" i="1" a="1"/>
  <c r="AN943" i="1" s="1"/>
  <c r="AO943" i="1"/>
  <c r="AN891" i="1" a="1"/>
  <c r="AN891" i="1" s="1"/>
  <c r="AO891" i="1"/>
  <c r="AN1937" i="1" a="1"/>
  <c r="AN1937" i="1" s="1"/>
  <c r="AO1937" i="1"/>
  <c r="AN2933" i="1" a="1"/>
  <c r="AN2933" i="1" s="1"/>
  <c r="AO2933" i="1"/>
  <c r="AN261" i="1" a="1"/>
  <c r="AN261" i="1" s="1"/>
  <c r="AO261" i="1"/>
  <c r="AN446" i="1" a="1"/>
  <c r="AN446" i="1" s="1"/>
  <c r="AO446" i="1"/>
  <c r="AN1893" i="1" a="1"/>
  <c r="AN1893" i="1" s="1"/>
  <c r="AO1893" i="1"/>
  <c r="AN2020" i="1" a="1"/>
  <c r="AN2020" i="1" s="1"/>
  <c r="AO2020" i="1"/>
  <c r="AN2487" i="1" a="1"/>
  <c r="AN2487" i="1" s="1"/>
  <c r="AO2487" i="1"/>
  <c r="AN1376" i="1" a="1"/>
  <c r="AN1376" i="1" s="1"/>
  <c r="AO1376" i="1"/>
  <c r="AN1614" i="1" a="1"/>
  <c r="AN1614" i="1" s="1"/>
  <c r="AO1614" i="1"/>
  <c r="AN1369" i="1" a="1"/>
  <c r="AN1369" i="1" s="1"/>
  <c r="AO1369" i="1"/>
  <c r="AN257" i="1" a="1"/>
  <c r="AN257" i="1" s="1"/>
  <c r="AO257" i="1"/>
  <c r="AN749" i="1" a="1"/>
  <c r="AN749" i="1" s="1"/>
  <c r="AO749" i="1"/>
  <c r="AN4722" i="1" a="1"/>
  <c r="AN4722" i="1" s="1"/>
  <c r="AO4722" i="1"/>
  <c r="AN4579" i="1" a="1"/>
  <c r="AN4579" i="1" s="1"/>
  <c r="AO4579" i="1"/>
  <c r="AN4443" i="1" a="1"/>
  <c r="AN4443" i="1" s="1"/>
  <c r="AO4443" i="1"/>
  <c r="AN4371" i="1" a="1"/>
  <c r="AN4371" i="1" s="1"/>
  <c r="AO4371" i="1"/>
  <c r="AN2471" i="1" a="1"/>
  <c r="AN2471" i="1" s="1"/>
  <c r="AO2471" i="1"/>
  <c r="AN4290" i="1" a="1"/>
  <c r="AN4290" i="1" s="1"/>
  <c r="AO4290" i="1"/>
  <c r="AO581" i="1"/>
  <c r="AN581" i="1" a="1"/>
  <c r="AN581" i="1" s="1"/>
  <c r="AN3424" i="1" a="1"/>
  <c r="AN3424" i="1" s="1"/>
  <c r="AO3424" i="1"/>
  <c r="AN3473" i="1" a="1"/>
  <c r="AN3473" i="1" s="1"/>
  <c r="AO3473" i="1"/>
  <c r="AN2495" i="1" a="1"/>
  <c r="AN2495" i="1" s="1"/>
  <c r="AO2495" i="1"/>
  <c r="AN3017" i="1" a="1"/>
  <c r="AN3017" i="1" s="1"/>
  <c r="AO3017" i="1"/>
  <c r="AN1807" i="1" a="1"/>
  <c r="AN1807" i="1" s="1"/>
  <c r="AO1807" i="1"/>
  <c r="AN3662" i="1" a="1"/>
  <c r="AN3662" i="1" s="1"/>
  <c r="AO3662" i="1"/>
  <c r="AN2788" i="1" a="1"/>
  <c r="AN2788" i="1" s="1"/>
  <c r="AO2788" i="1"/>
  <c r="AN178" i="1" a="1"/>
  <c r="AN178" i="1" s="1"/>
  <c r="AO178" i="1"/>
  <c r="AN259" i="1" a="1"/>
  <c r="AN259" i="1" s="1"/>
  <c r="AO259" i="1"/>
  <c r="AN2532" i="1" a="1"/>
  <c r="AN2532" i="1" s="1"/>
  <c r="AO2532" i="1"/>
  <c r="AN122" i="1" a="1"/>
  <c r="AN122" i="1" s="1"/>
  <c r="AO122" i="1"/>
  <c r="AO167" i="1"/>
  <c r="AN167" i="1" a="1"/>
  <c r="AN167" i="1" s="1"/>
  <c r="AN513" i="1" a="1"/>
  <c r="AN513" i="1" s="1"/>
  <c r="AO513" i="1"/>
  <c r="AN1712" i="1" a="1"/>
  <c r="AN1712" i="1" s="1"/>
  <c r="AO1712" i="1"/>
  <c r="AN2704" i="1" a="1"/>
  <c r="AN2704" i="1" s="1"/>
  <c r="AO2704" i="1"/>
  <c r="AN596" i="1" a="1"/>
  <c r="AN596" i="1" s="1"/>
  <c r="AO596" i="1"/>
  <c r="AN2557" i="1" a="1"/>
  <c r="AN2557" i="1" s="1"/>
  <c r="AO2557" i="1"/>
  <c r="AN4659" i="1" a="1"/>
  <c r="AN4659" i="1" s="1"/>
  <c r="AO4659" i="1"/>
  <c r="AN1175" i="1" a="1"/>
  <c r="AN1175" i="1" s="1"/>
  <c r="AO1175" i="1"/>
  <c r="AN3438" i="1" a="1"/>
  <c r="AN3438" i="1" s="1"/>
  <c r="AO3438" i="1"/>
  <c r="AN2173" i="1" a="1"/>
  <c r="AN2173" i="1" s="1"/>
  <c r="AO2173" i="1"/>
  <c r="AN4595" i="1" a="1"/>
  <c r="AN4595" i="1" s="1"/>
  <c r="AO4595" i="1"/>
  <c r="AN3882" i="1" a="1"/>
  <c r="AN3882" i="1" s="1"/>
  <c r="AO3882" i="1"/>
  <c r="AN1245" i="1" a="1"/>
  <c r="AN1245" i="1" s="1"/>
  <c r="AO1245" i="1"/>
  <c r="AN226" i="1" a="1"/>
  <c r="AN226" i="1" s="1"/>
  <c r="AO226" i="1"/>
  <c r="AN3672" i="1" a="1"/>
  <c r="AN3672" i="1" s="1"/>
  <c r="AO3672" i="1"/>
  <c r="AN829" i="1" a="1"/>
  <c r="AN829" i="1" s="1"/>
  <c r="AO829" i="1"/>
  <c r="AO1191" i="1"/>
  <c r="AN1191" i="1" a="1"/>
  <c r="AN1191" i="1" s="1"/>
  <c r="AN2812" i="1" a="1"/>
  <c r="AN2812" i="1" s="1"/>
  <c r="AO2812" i="1"/>
  <c r="AN1826" i="1" a="1"/>
  <c r="AN1826" i="1" s="1"/>
  <c r="AO1826" i="1"/>
  <c r="AN3701" i="1" a="1"/>
  <c r="AN3701" i="1" s="1"/>
  <c r="AO3701" i="1"/>
  <c r="AN3919" i="1" a="1"/>
  <c r="AN3919" i="1" s="1"/>
  <c r="AO3919" i="1"/>
  <c r="AO3020" i="1"/>
  <c r="AN3020" i="1" a="1"/>
  <c r="AN3020" i="1" s="1"/>
  <c r="AN89" i="1" a="1"/>
  <c r="AN89" i="1" s="1"/>
  <c r="AO89" i="1"/>
  <c r="AN476" i="1" a="1"/>
  <c r="AN476" i="1" s="1"/>
  <c r="AO476" i="1"/>
  <c r="AN1633" i="1" a="1"/>
  <c r="AN1633" i="1" s="1"/>
  <c r="AO1633" i="1"/>
  <c r="AN4084" i="1" a="1"/>
  <c r="AN4084" i="1" s="1"/>
  <c r="AO4084" i="1"/>
  <c r="AO2098" i="1"/>
  <c r="AN2098" i="1" a="1"/>
  <c r="AN2098" i="1" s="1"/>
  <c r="AO2676" i="1"/>
  <c r="AN2676" i="1" a="1"/>
  <c r="AN2676" i="1" s="1"/>
  <c r="AN4712" i="1" a="1"/>
  <c r="AN4712" i="1" s="1"/>
  <c r="AO4712" i="1"/>
  <c r="AN2416" i="1" a="1"/>
  <c r="AN2416" i="1" s="1"/>
  <c r="AO2416" i="1"/>
  <c r="AN2616" i="1" a="1"/>
  <c r="AN2616" i="1" s="1"/>
  <c r="AO2616" i="1"/>
  <c r="AN582" i="1" a="1"/>
  <c r="AN582" i="1" s="1"/>
  <c r="AO582" i="1"/>
  <c r="AO586" i="1"/>
  <c r="AN586" i="1" a="1"/>
  <c r="AN586" i="1" s="1"/>
  <c r="AN3925" i="1" a="1"/>
  <c r="AN3925" i="1" s="1"/>
  <c r="AO3925" i="1"/>
  <c r="AN4865" i="1" a="1"/>
  <c r="AN4865" i="1" s="1"/>
  <c r="AO4865" i="1"/>
  <c r="AN1479" i="1" a="1"/>
  <c r="AN1479" i="1" s="1"/>
  <c r="AO1479" i="1"/>
  <c r="AN4186" i="1" a="1"/>
  <c r="AN4186" i="1" s="1"/>
  <c r="AO4186" i="1"/>
  <c r="AN3801" i="1" a="1"/>
  <c r="AN3801" i="1" s="1"/>
  <c r="AO3801" i="1"/>
  <c r="AN3489" i="1" a="1"/>
  <c r="AN3489" i="1" s="1"/>
  <c r="AO3489" i="1"/>
  <c r="AN1248" i="1" a="1"/>
  <c r="AN1248" i="1" s="1"/>
  <c r="AO1248" i="1"/>
  <c r="AN1789" i="1" a="1"/>
  <c r="AN1789" i="1" s="1"/>
  <c r="AO1789" i="1"/>
  <c r="AN2438" i="1" a="1"/>
  <c r="AN2438" i="1" s="1"/>
  <c r="AO2438" i="1"/>
  <c r="AN1285" i="1" a="1"/>
  <c r="AN1285" i="1" s="1"/>
  <c r="AO1285" i="1"/>
  <c r="AO26" i="1"/>
  <c r="AN26" i="1" a="1"/>
  <c r="AN26" i="1" s="1"/>
  <c r="AO1382" i="1"/>
  <c r="AN1382" i="1" a="1"/>
  <c r="AN1382" i="1" s="1"/>
  <c r="AN4123" i="1" a="1"/>
  <c r="AN4123" i="1" s="1"/>
  <c r="AO4123" i="1"/>
  <c r="AN4335" i="1" a="1"/>
  <c r="AN4335" i="1" s="1"/>
  <c r="AO4335" i="1"/>
  <c r="AN845" i="1" a="1"/>
  <c r="AN845" i="1" s="1"/>
  <c r="AO845" i="1"/>
  <c r="AN871" i="1" a="1"/>
  <c r="AN871" i="1" s="1"/>
  <c r="AO871" i="1"/>
  <c r="AN1988" i="1" a="1"/>
  <c r="AN1988" i="1" s="1"/>
  <c r="AO1988" i="1"/>
  <c r="AN1624" i="1" a="1"/>
  <c r="AN1624" i="1" s="1"/>
  <c r="AO1624" i="1"/>
  <c r="AN2419" i="1" a="1"/>
  <c r="AN2419" i="1" s="1"/>
  <c r="AO2419" i="1"/>
  <c r="AN4544" i="1" a="1"/>
  <c r="AN4544" i="1" s="1"/>
  <c r="AO4544" i="1"/>
  <c r="AN1315" i="1" a="1"/>
  <c r="AN1315" i="1" s="1"/>
  <c r="AO1315" i="1"/>
  <c r="AN1565" i="1" a="1"/>
  <c r="AN1565" i="1" s="1"/>
  <c r="AO1565" i="1"/>
  <c r="AN3338" i="1" a="1"/>
  <c r="AN3338" i="1" s="1"/>
  <c r="AO3338" i="1"/>
  <c r="AN3771" i="1" a="1"/>
  <c r="AN3771" i="1" s="1"/>
  <c r="AO3771" i="1"/>
  <c r="AN4351" i="1" a="1"/>
  <c r="AN4351" i="1" s="1"/>
  <c r="AO4351" i="1"/>
  <c r="AN664" i="1" a="1"/>
  <c r="AN664" i="1" s="1"/>
  <c r="AO664" i="1"/>
  <c r="AN1607" i="1" a="1"/>
  <c r="AN1607" i="1" s="1"/>
  <c r="AO1607" i="1"/>
  <c r="AN4444" i="1" a="1"/>
  <c r="AN4444" i="1" s="1"/>
  <c r="AO4444" i="1"/>
  <c r="AN1412" i="1" a="1"/>
  <c r="AN1412" i="1" s="1"/>
  <c r="AO1412" i="1"/>
  <c r="AN2261" i="1" a="1"/>
  <c r="AN2261" i="1" s="1"/>
  <c r="AO2261" i="1"/>
  <c r="AO4282" i="1"/>
  <c r="AN4282" i="1" a="1"/>
  <c r="AN4282" i="1" s="1"/>
  <c r="AN4547" i="1" a="1"/>
  <c r="AN4547" i="1" s="1"/>
  <c r="AO4547" i="1"/>
  <c r="AN2374" i="1" a="1"/>
  <c r="AN2374" i="1" s="1"/>
  <c r="AO2374" i="1"/>
  <c r="AO1159" i="1"/>
  <c r="AN1159" i="1" a="1"/>
  <c r="AN1159" i="1" s="1"/>
  <c r="AN703" i="1" a="1"/>
  <c r="AN703" i="1" s="1"/>
  <c r="AO703" i="1"/>
  <c r="AN2886" i="1" a="1"/>
  <c r="AN2886" i="1" s="1"/>
  <c r="AO2886" i="1"/>
  <c r="AN725" i="1" a="1"/>
  <c r="AN725" i="1" s="1"/>
  <c r="AO725" i="1"/>
  <c r="AO1185" i="1"/>
  <c r="AN1185" i="1" a="1"/>
  <c r="AN1185" i="1" s="1"/>
  <c r="AN4728" i="1" a="1"/>
  <c r="AN4728" i="1" s="1"/>
  <c r="AO4728" i="1"/>
  <c r="AN1724" i="1" a="1"/>
  <c r="AN1724" i="1" s="1"/>
  <c r="AO1724" i="1"/>
  <c r="AN1394" i="1" a="1"/>
  <c r="AN1394" i="1" s="1"/>
  <c r="AO1394" i="1"/>
  <c r="AO4251" i="1"/>
  <c r="AN4251" i="1" a="1"/>
  <c r="AN4251" i="1" s="1"/>
  <c r="AO3999" i="1"/>
  <c r="AN3999" i="1" a="1"/>
  <c r="AN3999" i="1" s="1"/>
  <c r="AO85" i="1"/>
  <c r="AN85" i="1" a="1"/>
  <c r="AN85" i="1" s="1"/>
  <c r="AN1606" i="1" a="1"/>
  <c r="AN1606" i="1" s="1"/>
  <c r="AO1606" i="1"/>
  <c r="AN3322" i="1" a="1"/>
  <c r="AN3322" i="1" s="1"/>
  <c r="AO3322" i="1"/>
  <c r="AN3375" i="1" a="1"/>
  <c r="AN3375" i="1" s="1"/>
  <c r="AO3375" i="1"/>
  <c r="AN4995" i="1" a="1"/>
  <c r="AN4995" i="1" s="1"/>
  <c r="AO4995" i="1"/>
  <c r="AN3031" i="1" a="1"/>
  <c r="AN3031" i="1" s="1"/>
  <c r="AO3031" i="1"/>
  <c r="AN3126" i="1" a="1"/>
  <c r="AN3126" i="1" s="1"/>
  <c r="AO3126" i="1"/>
  <c r="AN3911" i="1" a="1"/>
  <c r="AN3911" i="1" s="1"/>
  <c r="AO3911" i="1"/>
  <c r="AN784" i="1" a="1"/>
  <c r="AN784" i="1" s="1"/>
  <c r="AO784" i="1"/>
  <c r="AN714" i="1" a="1"/>
  <c r="AN714" i="1" s="1"/>
  <c r="AO714" i="1"/>
  <c r="AN3923" i="1" a="1"/>
  <c r="AN3923" i="1" s="1"/>
  <c r="AO3923" i="1"/>
  <c r="AN144" i="1" a="1"/>
  <c r="AN144" i="1" s="1"/>
  <c r="AO144" i="1"/>
  <c r="AN1256" i="1" a="1"/>
  <c r="AN1256" i="1" s="1"/>
  <c r="AO1256" i="1"/>
  <c r="AO1058" i="1"/>
  <c r="AN1058" i="1" a="1"/>
  <c r="AN1058" i="1" s="1"/>
  <c r="AN2379" i="1" a="1"/>
  <c r="AN2379" i="1" s="1"/>
  <c r="AO2379" i="1"/>
  <c r="AN3920" i="1" a="1"/>
  <c r="AN3920" i="1" s="1"/>
  <c r="AO3920" i="1"/>
  <c r="AN1670" i="1" a="1"/>
  <c r="AN1670" i="1" s="1"/>
  <c r="AO1670" i="1"/>
  <c r="AN1357" i="1" a="1"/>
  <c r="AN1357" i="1" s="1"/>
  <c r="AO1357" i="1"/>
  <c r="AN2335" i="1" a="1"/>
  <c r="AN2335" i="1" s="1"/>
  <c r="AO2335" i="1"/>
  <c r="AN2323" i="1" a="1"/>
  <c r="AN2323" i="1" s="1"/>
  <c r="AO2323" i="1"/>
  <c r="AO4374" i="1"/>
  <c r="AN4374" i="1" a="1"/>
  <c r="AN4374" i="1" s="1"/>
  <c r="AO4404" i="1"/>
  <c r="AN4404" i="1" a="1"/>
  <c r="AN4404" i="1" s="1"/>
  <c r="AN4830" i="1" a="1"/>
  <c r="AN4830" i="1" s="1"/>
  <c r="AO4830" i="1"/>
  <c r="AN2793" i="1" a="1"/>
  <c r="AN2793" i="1" s="1"/>
  <c r="AO2793" i="1"/>
  <c r="AN4490" i="1" a="1"/>
  <c r="AN4490" i="1" s="1"/>
  <c r="AO4490" i="1"/>
  <c r="AN223" i="1" a="1"/>
  <c r="AN223" i="1" s="1"/>
  <c r="AO223" i="1"/>
  <c r="AO2910" i="1"/>
  <c r="AN2910" i="1" a="1"/>
  <c r="AN2910" i="1" s="1"/>
  <c r="AO3466" i="1"/>
  <c r="AN3466" i="1" a="1"/>
  <c r="AN3466" i="1" s="1"/>
  <c r="AO4974" i="1"/>
  <c r="AN4974" i="1" a="1"/>
  <c r="AN4974" i="1" s="1"/>
  <c r="AO4092" i="1"/>
  <c r="AN4092" i="1" a="1"/>
  <c r="AN4092" i="1" s="1"/>
  <c r="AO45" i="1"/>
  <c r="AN45" i="1" a="1"/>
  <c r="AN45" i="1" s="1"/>
  <c r="AN2421" i="1" a="1"/>
  <c r="AN2421" i="1" s="1"/>
  <c r="AO2421" i="1"/>
  <c r="AN1356" i="1" a="1"/>
  <c r="AN1356" i="1" s="1"/>
  <c r="AO1356" i="1"/>
  <c r="AN2494" i="1" a="1"/>
  <c r="AN2494" i="1" s="1"/>
  <c r="AO2494" i="1"/>
  <c r="AN4993" i="1" a="1"/>
  <c r="AN4993" i="1" s="1"/>
  <c r="AO4993" i="1"/>
  <c r="AN1916" i="1" a="1"/>
  <c r="AN1916" i="1" s="1"/>
  <c r="AO1916" i="1"/>
  <c r="AN2152" i="1" a="1"/>
  <c r="AN2152" i="1" s="1"/>
  <c r="AO2152" i="1"/>
  <c r="AN4990" i="1" a="1"/>
  <c r="AN4990" i="1" s="1"/>
  <c r="AO4990" i="1"/>
  <c r="AN2431" i="1" a="1"/>
  <c r="AN2431" i="1" s="1"/>
  <c r="AO2431" i="1"/>
  <c r="AN3718" i="1" a="1"/>
  <c r="AN3718" i="1" s="1"/>
  <c r="AO3718" i="1"/>
  <c r="AO3690" i="1"/>
  <c r="AN3690" i="1" a="1"/>
  <c r="AN3690" i="1" s="1"/>
  <c r="AN1839" i="1" a="1"/>
  <c r="AN1839" i="1" s="1"/>
  <c r="AO1839" i="1"/>
  <c r="AN2759" i="1" a="1"/>
  <c r="AN2759" i="1" s="1"/>
  <c r="AO2759" i="1"/>
  <c r="AN4793" i="1" a="1"/>
  <c r="AN4793" i="1" s="1"/>
  <c r="AO4793" i="1"/>
  <c r="AN3129" i="1" a="1"/>
  <c r="AN3129" i="1" s="1"/>
  <c r="AO3129" i="1"/>
  <c r="AN3592" i="1" a="1"/>
  <c r="AN3592" i="1" s="1"/>
  <c r="AO3592" i="1"/>
  <c r="AN4051" i="1" a="1"/>
  <c r="AN4051" i="1" s="1"/>
  <c r="AO4051" i="1"/>
  <c r="AN2433" i="1" a="1"/>
  <c r="AN2433" i="1" s="1"/>
  <c r="AO2433" i="1"/>
  <c r="AN1267" i="1" a="1"/>
  <c r="AN1267" i="1" s="1"/>
  <c r="AO1267" i="1"/>
  <c r="AN2784" i="1" a="1"/>
  <c r="AN2784" i="1" s="1"/>
  <c r="AO2784" i="1"/>
  <c r="AN3044" i="1" a="1"/>
  <c r="AN3044" i="1" s="1"/>
  <c r="AO3044" i="1"/>
  <c r="AN1235" i="1" a="1"/>
  <c r="AN1235" i="1" s="1"/>
  <c r="AO1235" i="1"/>
  <c r="AN308" i="1" a="1"/>
  <c r="AN308" i="1" s="1"/>
  <c r="AO308" i="1"/>
  <c r="AO2516" i="1"/>
  <c r="AN2516" i="1" a="1"/>
  <c r="AN2516" i="1" s="1"/>
  <c r="AN433" i="1" a="1"/>
  <c r="AN433" i="1" s="1"/>
  <c r="AO433" i="1"/>
  <c r="AN2597" i="1" a="1"/>
  <c r="AN2597" i="1" s="1"/>
  <c r="AO2597" i="1"/>
  <c r="AN2482" i="1" a="1"/>
  <c r="AN2482" i="1" s="1"/>
  <c r="AO2482" i="1"/>
  <c r="AN408" i="1" a="1"/>
  <c r="AN408" i="1" s="1"/>
  <c r="AO408" i="1"/>
  <c r="AN3832" i="1" a="1"/>
  <c r="AN3832" i="1" s="1"/>
  <c r="AO3832" i="1"/>
  <c r="AN262" i="1" a="1"/>
  <c r="AN262" i="1" s="1"/>
  <c r="AO262" i="1"/>
  <c r="AN565" i="1" a="1"/>
  <c r="AN565" i="1" s="1"/>
  <c r="AO565" i="1"/>
  <c r="AN2769" i="1" a="1"/>
  <c r="AN2769" i="1" s="1"/>
  <c r="AO2769" i="1"/>
  <c r="AN1691" i="1" a="1"/>
  <c r="AN1691" i="1" s="1"/>
  <c r="AO1691" i="1"/>
  <c r="AN3219" i="1" a="1"/>
  <c r="AN3219" i="1" s="1"/>
  <c r="AO3219" i="1"/>
  <c r="AN2834" i="1" a="1"/>
  <c r="AN2834" i="1" s="1"/>
  <c r="AO2834" i="1"/>
  <c r="AN1875" i="1" a="1"/>
  <c r="AN1875" i="1" s="1"/>
  <c r="AO1875" i="1"/>
  <c r="AO4497" i="1"/>
  <c r="AN4497" i="1" a="1"/>
  <c r="AN4497" i="1" s="1"/>
  <c r="AN2539" i="1" a="1"/>
  <c r="AN2539" i="1" s="1"/>
  <c r="AO2539" i="1"/>
  <c r="AN3416" i="1" a="1"/>
  <c r="AN3416" i="1" s="1"/>
  <c r="AO3416" i="1"/>
  <c r="AN1962" i="1" a="1"/>
  <c r="AN1962" i="1" s="1"/>
  <c r="AO1962" i="1"/>
  <c r="AN4682" i="1" a="1"/>
  <c r="AN4682" i="1" s="1"/>
  <c r="AO4682" i="1"/>
  <c r="AN346" i="1" a="1"/>
  <c r="AN346" i="1" s="1"/>
  <c r="AO346" i="1"/>
  <c r="AN3364" i="1" a="1"/>
  <c r="AN3364" i="1" s="1"/>
  <c r="AO3364" i="1"/>
  <c r="AO1999" i="1"/>
  <c r="AN1999" i="1" a="1"/>
  <c r="AN1999" i="1" s="1"/>
  <c r="AN2403" i="1" a="1"/>
  <c r="AN2403" i="1" s="1"/>
  <c r="AO2403" i="1"/>
  <c r="AN4743" i="1" a="1"/>
  <c r="AN4743" i="1" s="1"/>
  <c r="AO4743" i="1"/>
  <c r="AN4991" i="1" a="1"/>
  <c r="AN4991" i="1" s="1"/>
  <c r="AO4991" i="1"/>
  <c r="AN4458" i="1" a="1"/>
  <c r="AN4458" i="1" s="1"/>
  <c r="AO4458" i="1"/>
  <c r="AN3457" i="1" a="1"/>
  <c r="AN3457" i="1" s="1"/>
  <c r="AO3457" i="1"/>
  <c r="AN3979" i="1" a="1"/>
  <c r="AN3979" i="1" s="1"/>
  <c r="AO3979" i="1"/>
  <c r="AN2944" i="1" a="1"/>
  <c r="AN2944" i="1" s="1"/>
  <c r="AO2944" i="1"/>
  <c r="AN2548" i="1" a="1"/>
  <c r="AN2548" i="1" s="1"/>
  <c r="AO2548" i="1"/>
  <c r="AN245" i="1" a="1"/>
  <c r="AN245" i="1" s="1"/>
  <c r="AO245" i="1"/>
  <c r="AN4073" i="1" a="1"/>
  <c r="AN4073" i="1" s="1"/>
  <c r="AO4073" i="1"/>
  <c r="AN1305" i="1" a="1"/>
  <c r="AN1305" i="1" s="1"/>
  <c r="AO1305" i="1"/>
  <c r="AN3009" i="1" a="1"/>
  <c r="AN3009" i="1" s="1"/>
  <c r="AO3009" i="1"/>
  <c r="AN1671" i="1" a="1"/>
  <c r="AN1671" i="1" s="1"/>
  <c r="AO1671" i="1"/>
  <c r="AN1543" i="1" a="1"/>
  <c r="AN1543" i="1" s="1"/>
  <c r="AO1543" i="1"/>
  <c r="AN4346" i="1" a="1"/>
  <c r="AN4346" i="1" s="1"/>
  <c r="AO4346" i="1"/>
  <c r="AN3918" i="1" a="1"/>
  <c r="AN3918" i="1" s="1"/>
  <c r="AO3918" i="1"/>
  <c r="AN227" i="1" a="1"/>
  <c r="AN227" i="1" s="1"/>
  <c r="AO227" i="1"/>
  <c r="AN3532" i="1" a="1"/>
  <c r="AN3532" i="1" s="1"/>
  <c r="AO3532" i="1"/>
  <c r="AN1830" i="1" a="1"/>
  <c r="AN1830" i="1" s="1"/>
  <c r="AO1830" i="1"/>
  <c r="AN16" i="1" a="1"/>
  <c r="AN16" i="1" s="1"/>
  <c r="AO16" i="1"/>
  <c r="AN2815" i="1" a="1"/>
  <c r="AN2815" i="1" s="1"/>
  <c r="AO2815" i="1"/>
  <c r="AN2489" i="1" a="1"/>
  <c r="AN2489" i="1" s="1"/>
  <c r="AO2489" i="1"/>
  <c r="AN2383" i="1" a="1"/>
  <c r="AN2383" i="1" s="1"/>
  <c r="AO2383" i="1"/>
  <c r="AN934" i="1" a="1"/>
  <c r="AN934" i="1" s="1"/>
  <c r="AO934" i="1"/>
  <c r="AN3826" i="1" a="1"/>
  <c r="AN3826" i="1" s="1"/>
  <c r="AO3826" i="1"/>
  <c r="AN4460" i="1" a="1"/>
  <c r="AN4460" i="1" s="1"/>
  <c r="AO4460" i="1"/>
  <c r="AN4075" i="1" a="1"/>
  <c r="AN4075" i="1" s="1"/>
  <c r="AO4075" i="1"/>
  <c r="AN3134" i="1" a="1"/>
  <c r="AN3134" i="1" s="1"/>
  <c r="AO3134" i="1"/>
  <c r="AN2978" i="1" a="1"/>
  <c r="AN2978" i="1" s="1"/>
  <c r="AO2978" i="1"/>
  <c r="AN265" i="1" a="1"/>
  <c r="AN265" i="1" s="1"/>
  <c r="AO265" i="1"/>
  <c r="AN3115" i="1" a="1"/>
  <c r="AN3115" i="1" s="1"/>
  <c r="AO3115" i="1"/>
  <c r="AN1307" i="1" a="1"/>
  <c r="AN1307" i="1" s="1"/>
  <c r="AO1307" i="1"/>
  <c r="AN171" i="1" a="1"/>
  <c r="AN171" i="1" s="1"/>
  <c r="AO171" i="1"/>
  <c r="AO220" i="1"/>
  <c r="AN220" i="1" a="1"/>
  <c r="AN220" i="1" s="1"/>
  <c r="AN501" i="1" a="1"/>
  <c r="AN501" i="1" s="1"/>
  <c r="AO501" i="1"/>
  <c r="AN4524" i="1" a="1"/>
  <c r="AN4524" i="1" s="1"/>
  <c r="AO4524" i="1"/>
  <c r="AN1473" i="1" a="1"/>
  <c r="AN1473" i="1" s="1"/>
  <c r="AO1473" i="1"/>
  <c r="AN633" i="1" a="1"/>
  <c r="AN633" i="1" s="1"/>
  <c r="AO633" i="1"/>
  <c r="AN2271" i="1" a="1"/>
  <c r="AN2271" i="1" s="1"/>
  <c r="AO2271" i="1"/>
  <c r="AN2010" i="1" a="1"/>
  <c r="AN2010" i="1" s="1"/>
  <c r="AO2010" i="1"/>
  <c r="AN2444" i="1" a="1"/>
  <c r="AN2444" i="1" s="1"/>
  <c r="AO2444" i="1"/>
  <c r="AN284" i="1" a="1"/>
  <c r="AN284" i="1" s="1"/>
  <c r="AO284" i="1"/>
  <c r="AN1037" i="1" a="1"/>
  <c r="AN1037" i="1" s="1"/>
  <c r="AO1037" i="1"/>
  <c r="AN4815" i="1" a="1"/>
  <c r="AN4815" i="1" s="1"/>
  <c r="AO4815" i="1"/>
  <c r="AN4868" i="1" a="1"/>
  <c r="AN4868" i="1" s="1"/>
  <c r="AO4868" i="1"/>
  <c r="AN761" i="1" a="1"/>
  <c r="AN761" i="1" s="1"/>
  <c r="AO761" i="1"/>
  <c r="AN494" i="1" a="1"/>
  <c r="AN494" i="1" s="1"/>
  <c r="AO494" i="1"/>
  <c r="AN2288" i="1" a="1"/>
  <c r="AN2288" i="1" s="1"/>
  <c r="AO2288" i="1"/>
  <c r="AN2714" i="1" a="1"/>
  <c r="AN2714" i="1" s="1"/>
  <c r="AO2714" i="1"/>
  <c r="AN1333" i="1" a="1"/>
  <c r="AN1333" i="1" s="1"/>
  <c r="AO1333" i="1"/>
  <c r="AN911" i="1" a="1"/>
  <c r="AN911" i="1" s="1"/>
  <c r="AO911" i="1"/>
  <c r="AO4216" i="1"/>
  <c r="AN4216" i="1" a="1"/>
  <c r="AN4216" i="1" s="1"/>
  <c r="AO305" i="1"/>
  <c r="AN305" i="1" a="1"/>
  <c r="AN305" i="1" s="1"/>
  <c r="AO499" i="1"/>
  <c r="AN499" i="1" a="1"/>
  <c r="AN499" i="1" s="1"/>
  <c r="AO3075" i="1"/>
  <c r="AN3075" i="1" a="1"/>
  <c r="AN3075" i="1" s="1"/>
  <c r="AN2669" i="1" a="1"/>
  <c r="AN2669" i="1" s="1"/>
  <c r="AO2669" i="1"/>
  <c r="AN3223" i="1" a="1"/>
  <c r="AN3223" i="1" s="1"/>
  <c r="AO3223" i="1"/>
  <c r="AN1874" i="1" a="1"/>
  <c r="AN1874" i="1" s="1"/>
  <c r="AO1874" i="1"/>
  <c r="AN4691" i="1" a="1"/>
  <c r="AN4691" i="1" s="1"/>
  <c r="AO4691" i="1"/>
  <c r="AO300" i="1"/>
  <c r="AN300" i="1" a="1"/>
  <c r="AN300" i="1" s="1"/>
  <c r="AN1716" i="1" a="1"/>
  <c r="AN1716" i="1" s="1"/>
  <c r="AO1716" i="1"/>
  <c r="AN515" i="1" a="1"/>
  <c r="AN515" i="1" s="1"/>
  <c r="AO515" i="1"/>
  <c r="AN3177" i="1" a="1"/>
  <c r="AN3177" i="1" s="1"/>
  <c r="AO3177" i="1"/>
  <c r="AN1533" i="1" a="1"/>
  <c r="AN1533" i="1" s="1"/>
  <c r="AO1533" i="1"/>
  <c r="AN2381" i="1" a="1"/>
  <c r="AN2381" i="1" s="1"/>
  <c r="AO2381" i="1"/>
  <c r="AN4657" i="1" a="1"/>
  <c r="AN4657" i="1" s="1"/>
  <c r="AO4657" i="1"/>
  <c r="AN1692" i="1" a="1"/>
  <c r="AN1692" i="1" s="1"/>
  <c r="AO1692" i="1"/>
  <c r="AN3784" i="1" a="1"/>
  <c r="AN3784" i="1" s="1"/>
  <c r="AO3784" i="1"/>
  <c r="AN365" i="1" a="1"/>
  <c r="AN365" i="1" s="1"/>
  <c r="AO365" i="1"/>
  <c r="AN420" i="1" a="1"/>
  <c r="AN420" i="1" s="1"/>
  <c r="AO420" i="1"/>
  <c r="AN3519" i="1" a="1"/>
  <c r="AN3519" i="1" s="1"/>
  <c r="AO3519" i="1"/>
  <c r="AN214" i="1" a="1"/>
  <c r="AN214" i="1" s="1"/>
  <c r="AO214" i="1"/>
  <c r="AO1005" i="1"/>
  <c r="AN1005" i="1" a="1"/>
  <c r="AN1005" i="1" s="1"/>
  <c r="AN102" i="1" a="1"/>
  <c r="AN102" i="1" s="1"/>
  <c r="AO102" i="1"/>
  <c r="AN3463" i="1" a="1"/>
  <c r="AN3463" i="1" s="1"/>
  <c r="AO3463" i="1"/>
  <c r="AN539" i="1" a="1"/>
  <c r="AN539" i="1" s="1"/>
  <c r="AO539" i="1"/>
  <c r="AN1050" i="1" a="1"/>
  <c r="AN1050" i="1" s="1"/>
  <c r="AO1050" i="1"/>
  <c r="AN4981" i="1" a="1"/>
  <c r="AN4981" i="1" s="1"/>
  <c r="AO4981" i="1"/>
  <c r="AN2130" i="1" a="1"/>
  <c r="AN2130" i="1" s="1"/>
  <c r="AO2130" i="1"/>
  <c r="AN2293" i="1" a="1"/>
  <c r="AN2293" i="1" s="1"/>
  <c r="AO2293" i="1"/>
  <c r="AN2232" i="1" a="1"/>
  <c r="AN2232" i="1" s="1"/>
  <c r="AO2232" i="1"/>
  <c r="AN200" i="1" a="1"/>
  <c r="AN200" i="1" s="1"/>
  <c r="AO200" i="1"/>
  <c r="AN4520" i="1" a="1"/>
  <c r="AN4520" i="1" s="1"/>
  <c r="AO4520" i="1"/>
  <c r="AN3346" i="1" a="1"/>
  <c r="AN3346" i="1" s="1"/>
  <c r="AO3346" i="1"/>
  <c r="AN1901" i="1" a="1"/>
  <c r="AN1901" i="1" s="1"/>
  <c r="AO1901" i="1"/>
  <c r="AN2249" i="1" a="1"/>
  <c r="AN2249" i="1" s="1"/>
  <c r="AO2249" i="1"/>
  <c r="AN4856" i="1" a="1"/>
  <c r="AN4856" i="1" s="1"/>
  <c r="AO4856" i="1"/>
  <c r="AN3539" i="1" a="1"/>
  <c r="AN3539" i="1" s="1"/>
  <c r="AO3539" i="1"/>
  <c r="AN1019" i="1" a="1"/>
  <c r="AN1019" i="1" s="1"/>
  <c r="AO1019" i="1"/>
  <c r="AN1701" i="1" a="1"/>
  <c r="AN1701" i="1" s="1"/>
  <c r="AO1701" i="1"/>
  <c r="AN2414" i="1" a="1"/>
  <c r="AN2414" i="1" s="1"/>
  <c r="AO2414" i="1"/>
  <c r="AN218" i="1" a="1"/>
  <c r="AN218" i="1" s="1"/>
  <c r="AO218" i="1"/>
  <c r="AN329" i="1" a="1"/>
  <c r="AN329" i="1" s="1"/>
  <c r="AO329" i="1"/>
  <c r="AN3301" i="1" a="1"/>
  <c r="AN3301" i="1" s="1"/>
  <c r="AO3301" i="1"/>
  <c r="AN653" i="1" a="1"/>
  <c r="AN653" i="1" s="1"/>
  <c r="AO653" i="1"/>
  <c r="AN505" i="1" a="1"/>
  <c r="AN505" i="1" s="1"/>
  <c r="AO505" i="1"/>
  <c r="AN4311" i="1" a="1"/>
  <c r="AN4311" i="1" s="1"/>
  <c r="AO4311" i="1"/>
  <c r="AN1935" i="1" a="1"/>
  <c r="AN1935" i="1" s="1"/>
  <c r="AO1935" i="1"/>
  <c r="AN950" i="1" a="1"/>
  <c r="AN950" i="1" s="1"/>
  <c r="AO950" i="1"/>
  <c r="AN3174" i="1" a="1"/>
  <c r="AN3174" i="1" s="1"/>
  <c r="AO3174" i="1"/>
  <c r="AN4319" i="1" a="1"/>
  <c r="AN4319" i="1" s="1"/>
  <c r="AO4319" i="1"/>
  <c r="AN4519" i="1" a="1"/>
  <c r="AN4519" i="1" s="1"/>
  <c r="AO4519" i="1"/>
  <c r="AN4086" i="1" a="1"/>
  <c r="AN4086" i="1" s="1"/>
  <c r="AO4086" i="1"/>
  <c r="AO3242" i="1"/>
  <c r="AN3242" i="1" a="1"/>
  <c r="AN3242" i="1" s="1"/>
  <c r="AN4624" i="1" a="1"/>
  <c r="AN4624" i="1" s="1"/>
  <c r="AO4624" i="1"/>
  <c r="AN2422" i="1" a="1"/>
  <c r="AN2422" i="1" s="1"/>
  <c r="AO2422" i="1"/>
  <c r="AN3011" i="1" a="1"/>
  <c r="AN3011" i="1" s="1"/>
  <c r="AO3011" i="1"/>
  <c r="AN3545" i="1" a="1"/>
  <c r="AN3545" i="1" s="1"/>
  <c r="AO3545" i="1"/>
  <c r="AN2455" i="1" a="1"/>
  <c r="AN2455" i="1" s="1"/>
  <c r="AO2455" i="1"/>
  <c r="AN4930" i="1" a="1"/>
  <c r="AN4930" i="1" s="1"/>
  <c r="AO4930" i="1"/>
  <c r="AN1070" i="1" a="1"/>
  <c r="AN1070" i="1" s="1"/>
  <c r="AO1070" i="1"/>
  <c r="AN23" i="1" a="1"/>
  <c r="AN23" i="1" s="1"/>
  <c r="AO23" i="1"/>
  <c r="AN3535" i="1" a="1"/>
  <c r="AN3535" i="1" s="1"/>
  <c r="AO3535" i="1"/>
  <c r="AN3485" i="1" a="1"/>
  <c r="AN3485" i="1" s="1"/>
  <c r="AO3485" i="1"/>
  <c r="AN3953" i="1" a="1"/>
  <c r="AN3953" i="1" s="1"/>
  <c r="AO3953" i="1"/>
  <c r="AN4117" i="1" a="1"/>
  <c r="AN4117" i="1" s="1"/>
  <c r="AO4117" i="1"/>
  <c r="AO2600" i="1"/>
  <c r="AN2600" i="1" a="1"/>
  <c r="AN2600" i="1" s="1"/>
  <c r="AO4827" i="1"/>
  <c r="AN4827" i="1" a="1"/>
  <c r="AN4827" i="1" s="1"/>
  <c r="AO1306" i="1"/>
  <c r="AN1306" i="1" a="1"/>
  <c r="AN1306" i="1" s="1"/>
  <c r="AO1782" i="1"/>
  <c r="AN1782" i="1" a="1"/>
  <c r="AN1782" i="1" s="1"/>
  <c r="AO1727" i="1"/>
  <c r="AN1727" i="1" a="1"/>
  <c r="AN1727" i="1" s="1"/>
  <c r="AO1918" i="1"/>
  <c r="AN1918" i="1" a="1"/>
  <c r="AN1918" i="1" s="1"/>
  <c r="AO2928" i="1"/>
  <c r="AN2928" i="1" a="1"/>
  <c r="AN2928" i="1" s="1"/>
  <c r="AN860" i="1" a="1"/>
  <c r="AN860" i="1" s="1"/>
  <c r="AO860" i="1"/>
  <c r="AN2341" i="1" a="1"/>
  <c r="AN2341" i="1" s="1"/>
  <c r="AO2341" i="1"/>
  <c r="AN4950" i="1" a="1"/>
  <c r="AN4950" i="1" s="1"/>
  <c r="AO4950" i="1"/>
  <c r="AN4385" i="1" a="1"/>
  <c r="AN4385" i="1" s="1"/>
  <c r="AO4385" i="1"/>
  <c r="AN1274" i="1" a="1"/>
  <c r="AN1274" i="1" s="1"/>
  <c r="AO1274" i="1"/>
  <c r="AN2468" i="1" a="1"/>
  <c r="AN2468" i="1" s="1"/>
  <c r="AO2468" i="1"/>
  <c r="AN2943" i="1" a="1"/>
  <c r="AN2943" i="1" s="1"/>
  <c r="AO2943" i="1"/>
  <c r="AN729" i="1" a="1"/>
  <c r="AN729" i="1" s="1"/>
  <c r="AO729" i="1"/>
  <c r="AN1550" i="1" a="1"/>
  <c r="AN1550" i="1" s="1"/>
  <c r="AO1550" i="1"/>
  <c r="AN4501" i="1" a="1"/>
  <c r="AN4501" i="1" s="1"/>
  <c r="AO4501" i="1"/>
  <c r="AN1201" i="1" a="1"/>
  <c r="AN1201" i="1" s="1"/>
  <c r="AO1201" i="1"/>
  <c r="AN904" i="1" a="1"/>
  <c r="AN904" i="1" s="1"/>
  <c r="AO904" i="1"/>
  <c r="AN4939" i="1" a="1"/>
  <c r="AN4939" i="1" s="1"/>
  <c r="AO4939" i="1"/>
  <c r="AN187" i="1" a="1"/>
  <c r="AN187" i="1" s="1"/>
  <c r="AO187" i="1"/>
  <c r="AN1599" i="1" a="1"/>
  <c r="AN1599" i="1" s="1"/>
  <c r="AO1599" i="1"/>
  <c r="AN3670" i="1" a="1"/>
  <c r="AN3670" i="1" s="1"/>
  <c r="AO3670" i="1"/>
  <c r="AN3896" i="1" a="1"/>
  <c r="AN3896" i="1" s="1"/>
  <c r="AO3896" i="1"/>
  <c r="AN4548" i="1" a="1"/>
  <c r="AN4548" i="1" s="1"/>
  <c r="AO4548" i="1"/>
  <c r="AN2653" i="1" a="1"/>
  <c r="AN2653" i="1" s="1"/>
  <c r="AO2653" i="1"/>
  <c r="AO3200" i="1"/>
  <c r="AN3200" i="1" a="1"/>
  <c r="AN3200" i="1" s="1"/>
  <c r="AN1882" i="1" a="1"/>
  <c r="AN1882" i="1" s="1"/>
  <c r="AO1882" i="1"/>
  <c r="AN2032" i="1" a="1"/>
  <c r="AN2032" i="1" s="1"/>
  <c r="AO2032" i="1"/>
  <c r="AN3525" i="1" a="1"/>
  <c r="AN3525" i="1" s="1"/>
  <c r="AO3525" i="1"/>
  <c r="AO27" i="1"/>
  <c r="AN27" i="1" a="1"/>
  <c r="AN27" i="1" s="1"/>
  <c r="AN4628" i="1" a="1"/>
  <c r="AN4628" i="1" s="1"/>
  <c r="AO4628" i="1"/>
  <c r="AN4240" i="1" a="1"/>
  <c r="AN4240" i="1" s="1"/>
  <c r="AO4240" i="1"/>
  <c r="AN1507" i="1" a="1"/>
  <c r="AN1507" i="1" s="1"/>
  <c r="AO1507" i="1"/>
  <c r="AN398" i="1" a="1"/>
  <c r="AN398" i="1" s="1"/>
  <c r="AO398" i="1"/>
  <c r="AN3371" i="1" a="1"/>
  <c r="AN3371" i="1" s="1"/>
  <c r="AO3371" i="1"/>
  <c r="AN3054" i="1" a="1"/>
  <c r="AN3054" i="1" s="1"/>
  <c r="AO3054" i="1"/>
  <c r="AN2916" i="1" a="1"/>
  <c r="AN2916" i="1" s="1"/>
  <c r="AO2916" i="1"/>
  <c r="AN4574" i="1" a="1"/>
  <c r="AN4574" i="1" s="1"/>
  <c r="AO4574" i="1"/>
  <c r="AN1680" i="1" a="1"/>
  <c r="AN1680" i="1" s="1"/>
  <c r="AO1680" i="1"/>
  <c r="AN2862" i="1" a="1"/>
  <c r="AN2862" i="1" s="1"/>
  <c r="AO2862" i="1"/>
  <c r="AN4702" i="1" a="1"/>
  <c r="AN4702" i="1" s="1"/>
  <c r="AO4702" i="1"/>
  <c r="AN1804" i="1" a="1"/>
  <c r="AN1804" i="1" s="1"/>
  <c r="AO1804" i="1"/>
  <c r="AN4692" i="1" a="1"/>
  <c r="AN4692" i="1" s="1"/>
  <c r="AO4692" i="1"/>
  <c r="AN4069" i="1" a="1"/>
  <c r="AN4069" i="1" s="1"/>
  <c r="AO4069" i="1"/>
  <c r="AN3275" i="1" a="1"/>
  <c r="AN3275" i="1" s="1"/>
  <c r="AO3275" i="1"/>
  <c r="AN362" i="1" a="1"/>
  <c r="AN362" i="1" s="1"/>
  <c r="AO362" i="1"/>
  <c r="AN1342" i="1" a="1"/>
  <c r="AN1342" i="1" s="1"/>
  <c r="AO1342" i="1"/>
  <c r="AN4983" i="1" a="1"/>
  <c r="AN4983" i="1" s="1"/>
  <c r="AO4983" i="1"/>
  <c r="AN4588" i="1" a="1"/>
  <c r="AN4588" i="1" s="1"/>
  <c r="AO4588" i="1"/>
  <c r="AN1748" i="1" a="1"/>
  <c r="AN1748" i="1" s="1"/>
  <c r="AO1748" i="1"/>
  <c r="AN644" i="1" a="1"/>
  <c r="AN644" i="1" s="1"/>
  <c r="AO644" i="1"/>
  <c r="AN3140" i="1" a="1"/>
  <c r="AN3140" i="1" s="1"/>
  <c r="AO3140" i="1"/>
  <c r="AN967" i="1" a="1"/>
  <c r="AN967" i="1" s="1"/>
  <c r="AO967" i="1"/>
  <c r="AN1141" i="1" a="1"/>
  <c r="AN1141" i="1" s="1"/>
  <c r="AO1141" i="1"/>
  <c r="AO4575" i="1"/>
  <c r="AN4575" i="1" a="1"/>
  <c r="AN4575" i="1" s="1"/>
  <c r="AN1090" i="1" a="1"/>
  <c r="AN1090" i="1" s="1"/>
  <c r="AO1090" i="1"/>
  <c r="AN931" i="1" a="1"/>
  <c r="AN931" i="1" s="1"/>
  <c r="AO931" i="1"/>
  <c r="AN4992" i="1" a="1"/>
  <c r="AN4992" i="1" s="1"/>
  <c r="AO4992" i="1"/>
  <c r="AN879" i="1" a="1"/>
  <c r="AN879" i="1" s="1"/>
  <c r="AO879" i="1"/>
  <c r="AN3429" i="1" a="1"/>
  <c r="AN3429" i="1" s="1"/>
  <c r="AO3429" i="1"/>
  <c r="AN3942" i="1" a="1"/>
  <c r="AN3942" i="1" s="1"/>
  <c r="AO3942" i="1"/>
  <c r="AN4307" i="1" a="1"/>
  <c r="AN4307" i="1" s="1"/>
  <c r="AO4307" i="1"/>
  <c r="AN690" i="1" a="1"/>
  <c r="AN690" i="1" s="1"/>
  <c r="AO690" i="1"/>
  <c r="AN2140" i="1" a="1"/>
  <c r="AN2140" i="1" s="1"/>
  <c r="AO2140" i="1"/>
  <c r="AN3443" i="1" a="1"/>
  <c r="AN3443" i="1" s="1"/>
  <c r="AO3443" i="1"/>
  <c r="AN631" i="1" a="1"/>
  <c r="AN631" i="1" s="1"/>
  <c r="AO631" i="1"/>
  <c r="AN4670" i="1" a="1"/>
  <c r="AN4670" i="1" s="1"/>
  <c r="AO4670" i="1"/>
  <c r="AN4978" i="1" a="1"/>
  <c r="AN4978" i="1" s="1"/>
  <c r="AO4978" i="1"/>
  <c r="AN1063" i="1" a="1"/>
  <c r="AN1063" i="1" s="1"/>
  <c r="AO1063" i="1"/>
  <c r="AN3105" i="1" a="1"/>
  <c r="AN3105" i="1" s="1"/>
  <c r="AO3105" i="1"/>
  <c r="AN3537" i="1" a="1"/>
  <c r="AN3537" i="1" s="1"/>
  <c r="AO3537" i="1"/>
  <c r="AN1972" i="1" a="1"/>
  <c r="AN1972" i="1" s="1"/>
  <c r="AO1972" i="1"/>
  <c r="AN4706" i="1" a="1"/>
  <c r="AN4706" i="1" s="1"/>
  <c r="AO4706" i="1"/>
  <c r="AN3830" i="1" a="1"/>
  <c r="AN3830" i="1" s="1"/>
  <c r="AO3830" i="1"/>
  <c r="AN1262" i="1" a="1"/>
  <c r="AN1262" i="1" s="1"/>
  <c r="AO1262" i="1"/>
  <c r="AO4326" i="1"/>
  <c r="AN4326" i="1" a="1"/>
  <c r="AN4326" i="1" s="1"/>
  <c r="AN2562" i="1" a="1"/>
  <c r="AN2562" i="1" s="1"/>
  <c r="AO2562" i="1"/>
  <c r="AN3562" i="1" a="1"/>
  <c r="AN3562" i="1" s="1"/>
  <c r="AO3562" i="1"/>
  <c r="AO1981" i="1"/>
  <c r="AN1981" i="1" a="1"/>
  <c r="AN1981" i="1" s="1"/>
  <c r="AN2810" i="1" a="1"/>
  <c r="AN2810" i="1" s="1"/>
  <c r="AO2810" i="1"/>
  <c r="AN2380" i="1" a="1"/>
  <c r="AN2380" i="1" s="1"/>
  <c r="AO2380" i="1"/>
  <c r="AN3137" i="1" a="1"/>
  <c r="AN3137" i="1" s="1"/>
  <c r="AO3137" i="1"/>
  <c r="AN4653" i="1" a="1"/>
  <c r="AN4653" i="1" s="1"/>
  <c r="AO4653" i="1"/>
  <c r="AN557" i="1" a="1"/>
  <c r="AN557" i="1" s="1"/>
  <c r="AO557" i="1"/>
  <c r="AN2049" i="1" a="1"/>
  <c r="AN2049" i="1" s="1"/>
  <c r="AO2049" i="1"/>
  <c r="AN2748" i="1" a="1"/>
  <c r="AN2748" i="1" s="1"/>
  <c r="AO2748" i="1"/>
  <c r="AN1695" i="1" a="1"/>
  <c r="AN1695" i="1" s="1"/>
  <c r="AO1695" i="1"/>
  <c r="AN3567" i="1" a="1"/>
  <c r="AN3567" i="1" s="1"/>
  <c r="AO3567" i="1"/>
  <c r="AN4808" i="1" a="1"/>
  <c r="AN4808" i="1" s="1"/>
  <c r="AO4808" i="1"/>
  <c r="AN3850" i="1" a="1"/>
  <c r="AN3850" i="1" s="1"/>
  <c r="AO3850" i="1"/>
  <c r="AN1455" i="1" a="1"/>
  <c r="AN1455" i="1" s="1"/>
  <c r="AO1455" i="1"/>
  <c r="AN4468" i="1" a="1"/>
  <c r="AN4468" i="1" s="1"/>
  <c r="AO4468" i="1"/>
  <c r="AO4308" i="1"/>
  <c r="AN4308" i="1" a="1"/>
  <c r="AN4308" i="1" s="1"/>
  <c r="AN3248" i="1" a="1"/>
  <c r="AN3248" i="1" s="1"/>
  <c r="AO3248" i="1"/>
  <c r="AN2919" i="1" a="1"/>
  <c r="AN2919" i="1" s="1"/>
  <c r="AO2919" i="1"/>
  <c r="AN2100" i="1" a="1"/>
  <c r="AN2100" i="1" s="1"/>
  <c r="AO2100" i="1"/>
  <c r="AN4109" i="1" a="1"/>
  <c r="AN4109" i="1" s="1"/>
  <c r="AO4109" i="1"/>
  <c r="AN1656" i="1" a="1"/>
  <c r="AN1656" i="1" s="1"/>
  <c r="AO1656" i="1"/>
  <c r="AN3336" i="1" a="1"/>
  <c r="AN3336" i="1" s="1"/>
  <c r="AO3336" i="1"/>
  <c r="AN3254" i="1" a="1"/>
  <c r="AN3254" i="1" s="1"/>
  <c r="AO3254" i="1"/>
  <c r="AN4799" i="1" a="1"/>
  <c r="AN4799" i="1" s="1"/>
  <c r="AO4799" i="1"/>
  <c r="AO4264" i="1"/>
  <c r="AN4264" i="1" a="1"/>
  <c r="AN4264" i="1" s="1"/>
  <c r="AN3362" i="1" a="1"/>
  <c r="AN3362" i="1" s="1"/>
  <c r="AO3362" i="1"/>
  <c r="AN4934" i="1" a="1"/>
  <c r="AN4934" i="1" s="1"/>
  <c r="AO4934" i="1"/>
  <c r="AN3731" i="1" a="1"/>
  <c r="AN3731" i="1" s="1"/>
  <c r="AO3731" i="1"/>
  <c r="AO4926" i="1"/>
  <c r="AN4926" i="1" a="1"/>
  <c r="AN4926" i="1" s="1"/>
  <c r="AN2873" i="1" a="1"/>
  <c r="AN2873" i="1" s="1"/>
  <c r="AO2873" i="1"/>
  <c r="AO1602" i="1"/>
  <c r="AN1602" i="1" a="1"/>
  <c r="AN1602" i="1" s="1"/>
  <c r="AO1652" i="1"/>
  <c r="AN1652" i="1" a="1"/>
  <c r="AN1652" i="1" s="1"/>
  <c r="AO4647" i="1"/>
  <c r="AN4647" i="1" a="1"/>
  <c r="AN4647" i="1" s="1"/>
  <c r="AO4432" i="1"/>
  <c r="AN4432" i="1" a="1"/>
  <c r="AN4432" i="1" s="1"/>
  <c r="AN1085" i="1" a="1"/>
  <c r="AN1085" i="1" s="1"/>
  <c r="AO1085" i="1"/>
  <c r="AN2006" i="1" a="1"/>
  <c r="AN2006" i="1" s="1"/>
  <c r="AO2006" i="1"/>
  <c r="AN2210" i="1" a="1"/>
  <c r="AN2210" i="1" s="1"/>
  <c r="AO2210" i="1"/>
  <c r="AN1829" i="1" a="1"/>
  <c r="AN1829" i="1" s="1"/>
  <c r="AO1829" i="1"/>
  <c r="AN4325" i="1" a="1"/>
  <c r="AN4325" i="1" s="1"/>
  <c r="AO4325" i="1"/>
  <c r="AN3183" i="1" a="1"/>
  <c r="AN3183" i="1" s="1"/>
  <c r="AO3183" i="1"/>
  <c r="AO547" i="1"/>
  <c r="AN547" i="1" a="1"/>
  <c r="AN547" i="1" s="1"/>
  <c r="AN630" i="1" a="1"/>
  <c r="AN630" i="1" s="1"/>
  <c r="AO630" i="1"/>
  <c r="AN1218" i="1" a="1"/>
  <c r="AN1218" i="1" s="1"/>
  <c r="AO1218" i="1"/>
  <c r="AN2112" i="1" a="1"/>
  <c r="AN2112" i="1" s="1"/>
  <c r="AO2112" i="1"/>
  <c r="AN4616" i="1" a="1"/>
  <c r="AN4616" i="1" s="1"/>
  <c r="AO4616" i="1"/>
  <c r="AN1853" i="1" a="1"/>
  <c r="AN1853" i="1" s="1"/>
  <c r="AO1853" i="1"/>
  <c r="AN4165" i="1" a="1"/>
  <c r="AN4165" i="1" s="1"/>
  <c r="AO4165" i="1"/>
  <c r="AN4293" i="1" a="1"/>
  <c r="AN4293" i="1" s="1"/>
  <c r="AO4293" i="1"/>
  <c r="AN1491" i="1" a="1"/>
  <c r="AN1491" i="1" s="1"/>
  <c r="AO1491" i="1"/>
  <c r="AN3875" i="1" a="1"/>
  <c r="AN3875" i="1" s="1"/>
  <c r="AO3875" i="1"/>
  <c r="AN3211" i="1" a="1"/>
  <c r="AN3211" i="1" s="1"/>
  <c r="AO3211" i="1"/>
  <c r="AN4902" i="1" a="1"/>
  <c r="AN4902" i="1" s="1"/>
  <c r="AO4902" i="1"/>
  <c r="AN189" i="1" a="1"/>
  <c r="AN189" i="1" s="1"/>
  <c r="AO189" i="1"/>
  <c r="AN834" i="1" a="1"/>
  <c r="AN834" i="1" s="1"/>
  <c r="AO834" i="1"/>
  <c r="AN3353" i="1" a="1"/>
  <c r="AN3353" i="1" s="1"/>
  <c r="AO3353" i="1"/>
  <c r="AN4423" i="1" a="1"/>
  <c r="AN4423" i="1" s="1"/>
  <c r="AO4423" i="1"/>
  <c r="AN4283" i="1" a="1"/>
  <c r="AN4283" i="1" s="1"/>
  <c r="AO4283" i="1"/>
  <c r="AN2386" i="1" a="1"/>
  <c r="AN2386" i="1" s="1"/>
  <c r="AO2386" i="1"/>
  <c r="AN3821" i="1" a="1"/>
  <c r="AN3821" i="1" s="1"/>
  <c r="AO3821" i="1"/>
  <c r="AN3607" i="1" a="1"/>
  <c r="AN3607" i="1" s="1"/>
  <c r="AO3607" i="1"/>
  <c r="AN2292" i="1" a="1"/>
  <c r="AN2292" i="1" s="1"/>
  <c r="AO2292" i="1"/>
  <c r="AN4631" i="1" a="1"/>
  <c r="AN4631" i="1" s="1"/>
  <c r="AO4631" i="1"/>
  <c r="AN1040" i="1" a="1"/>
  <c r="AN1040" i="1" s="1"/>
  <c r="AO1040" i="1"/>
  <c r="AN1377" i="1" a="1"/>
  <c r="AN1377" i="1" s="1"/>
  <c r="AO1377" i="1"/>
  <c r="AN1043" i="1" a="1"/>
  <c r="AN1043" i="1" s="1"/>
  <c r="AO1043" i="1"/>
  <c r="AN1453" i="1" a="1"/>
  <c r="AN1453" i="1" s="1"/>
  <c r="AO1453" i="1"/>
  <c r="AN2957" i="1" a="1"/>
  <c r="AN2957" i="1" s="1"/>
  <c r="AO2957" i="1"/>
  <c r="AN2290" i="1" a="1"/>
  <c r="AN2290" i="1" s="1"/>
  <c r="AO2290" i="1"/>
  <c r="AN21" i="1" a="1"/>
  <c r="AN21" i="1" s="1"/>
  <c r="AO21" i="1"/>
  <c r="AN41" i="1" a="1"/>
  <c r="AN41" i="1" s="1"/>
  <c r="AO41" i="1"/>
  <c r="AN4903" i="1" a="1"/>
  <c r="AN4903" i="1" s="1"/>
  <c r="AO4903" i="1"/>
  <c r="AN3325" i="1" a="1"/>
  <c r="AN3325" i="1" s="1"/>
  <c r="AO3325" i="1"/>
  <c r="AN4853" i="1" a="1"/>
  <c r="AN4853" i="1" s="1"/>
  <c r="AO4853" i="1"/>
  <c r="AN1100" i="1" a="1"/>
  <c r="AN1100" i="1" s="1"/>
  <c r="AO1100" i="1"/>
  <c r="AN958" i="1" a="1"/>
  <c r="AN958" i="1" s="1"/>
  <c r="AO958" i="1"/>
  <c r="AN1298" i="1" a="1"/>
  <c r="AN1298" i="1" s="1"/>
  <c r="AO1298" i="1"/>
  <c r="AN4136" i="1" a="1"/>
  <c r="AN4136" i="1" s="1"/>
  <c r="AO4136" i="1"/>
  <c r="AN4848" i="1" a="1"/>
  <c r="AN4848" i="1" s="1"/>
  <c r="AO4848" i="1"/>
  <c r="AN4559" i="1" a="1"/>
  <c r="AN4559" i="1" s="1"/>
  <c r="AO4559" i="1"/>
  <c r="AN4598" i="1" a="1"/>
  <c r="AN4598" i="1" s="1"/>
  <c r="AO4598" i="1"/>
  <c r="AN2400" i="1" a="1"/>
  <c r="AN2400" i="1" s="1"/>
  <c r="AO2400" i="1"/>
  <c r="AN4362" i="1" a="1"/>
  <c r="AN4362" i="1" s="1"/>
  <c r="AO4362" i="1"/>
  <c r="AN3796" i="1" a="1"/>
  <c r="AN3796" i="1" s="1"/>
  <c r="AO3796" i="1"/>
  <c r="AN2625" i="1" a="1"/>
  <c r="AN2625" i="1" s="1"/>
  <c r="AO2625" i="1"/>
  <c r="AN998" i="1" a="1"/>
  <c r="AN998" i="1" s="1"/>
  <c r="AO998" i="1"/>
  <c r="AN1977" i="1" a="1"/>
  <c r="AN1977" i="1" s="1"/>
  <c r="AO1977" i="1"/>
  <c r="AN2716" i="1" a="1"/>
  <c r="AN2716" i="1" s="1"/>
  <c r="AO2716" i="1"/>
  <c r="AN868" i="1" a="1"/>
  <c r="AN868" i="1" s="1"/>
  <c r="AO868" i="1"/>
  <c r="AN2743" i="1" a="1"/>
  <c r="AN2743" i="1" s="1"/>
  <c r="AO2743" i="1"/>
  <c r="AN4963" i="1" a="1"/>
  <c r="AN4963" i="1" s="1"/>
  <c r="AO4963" i="1"/>
  <c r="AN4474" i="1" a="1"/>
  <c r="AN4474" i="1" s="1"/>
  <c r="AO4474" i="1"/>
  <c r="AN3707" i="1" a="1"/>
  <c r="AN3707" i="1" s="1"/>
  <c r="AO3707" i="1"/>
  <c r="AN2235" i="1" a="1"/>
  <c r="AN2235" i="1" s="1"/>
  <c r="AO2235" i="1"/>
  <c r="AO4095" i="1"/>
  <c r="AN4095" i="1" a="1"/>
  <c r="AN4095" i="1" s="1"/>
  <c r="AN2792" i="1" a="1"/>
  <c r="AN2792" i="1" s="1"/>
  <c r="AO2792" i="1"/>
  <c r="AO480" i="1"/>
  <c r="AN480" i="1" a="1"/>
  <c r="AN480" i="1" s="1"/>
  <c r="AO2926" i="1"/>
  <c r="AN2926" i="1" a="1"/>
  <c r="AN2926" i="1" s="1"/>
  <c r="AO3766" i="1"/>
  <c r="AN3766" i="1" a="1"/>
  <c r="AN3766" i="1" s="1"/>
  <c r="AO4014" i="1"/>
  <c r="AN4014" i="1" a="1"/>
  <c r="AN4014" i="1" s="1"/>
  <c r="AO1555" i="1"/>
  <c r="AN1555" i="1" a="1"/>
  <c r="AN1555" i="1" s="1"/>
  <c r="AO2971" i="1"/>
  <c r="AN2971" i="1" a="1"/>
  <c r="AN2971" i="1" s="1"/>
  <c r="AO3797" i="1"/>
  <c r="AN3797" i="1" a="1"/>
  <c r="AN3797" i="1" s="1"/>
  <c r="AO4921" i="1"/>
  <c r="AN4921" i="1" a="1"/>
  <c r="AN4921" i="1" s="1"/>
  <c r="AN789" i="1" a="1"/>
  <c r="AN789" i="1" s="1"/>
  <c r="AO789" i="1"/>
  <c r="AO540" i="1"/>
  <c r="AN540" i="1" a="1"/>
  <c r="AN540" i="1" s="1"/>
  <c r="AN2008" i="1" a="1"/>
  <c r="AN2008" i="1" s="1"/>
  <c r="AO2008" i="1"/>
  <c r="AN1869" i="1" a="1"/>
  <c r="AN1869" i="1" s="1"/>
  <c r="AO1869" i="1"/>
  <c r="AN4383" i="1" a="1"/>
  <c r="AN4383" i="1" s="1"/>
  <c r="AO4383" i="1"/>
  <c r="AN286" i="1" a="1"/>
  <c r="AN286" i="1" s="1"/>
  <c r="AO286" i="1"/>
  <c r="AN757" i="1" a="1"/>
  <c r="AN757" i="1" s="1"/>
  <c r="AO757" i="1"/>
  <c r="AN1877" i="1" a="1"/>
  <c r="AN1877" i="1" s="1"/>
  <c r="AO1877" i="1"/>
  <c r="AN1312" i="1" a="1"/>
  <c r="AN1312" i="1" s="1"/>
  <c r="AO1312" i="1"/>
  <c r="AN1831" i="1" a="1"/>
  <c r="AN1831" i="1" s="1"/>
  <c r="AO1831" i="1"/>
  <c r="AN4779" i="1" a="1"/>
  <c r="AN4779" i="1" s="1"/>
  <c r="AO4779" i="1"/>
  <c r="AN4655" i="1" a="1"/>
  <c r="AN4655" i="1" s="1"/>
  <c r="AO4655" i="1"/>
  <c r="AN1017" i="1" a="1"/>
  <c r="AN1017" i="1" s="1"/>
  <c r="AO1017" i="1"/>
  <c r="AN708" i="1" a="1"/>
  <c r="AN708" i="1" s="1"/>
  <c r="AO708" i="1"/>
  <c r="AN4134" i="1" a="1"/>
  <c r="AN4134" i="1" s="1"/>
  <c r="AO4134" i="1"/>
  <c r="AN4261" i="1" a="1"/>
  <c r="AN4261" i="1" s="1"/>
  <c r="AO4261" i="1"/>
  <c r="AN609" i="1" a="1"/>
  <c r="AN609" i="1" s="1"/>
  <c r="AO609" i="1"/>
  <c r="AN1402" i="1" a="1"/>
  <c r="AN1402" i="1" s="1"/>
  <c r="AO1402" i="1"/>
  <c r="AN4177" i="1" a="1"/>
  <c r="AN4177" i="1" s="1"/>
  <c r="AO4177" i="1"/>
  <c r="AN1162" i="1" a="1"/>
  <c r="AN1162" i="1" s="1"/>
  <c r="AO1162" i="1"/>
  <c r="AN1774" i="1" a="1"/>
  <c r="AN1774" i="1" s="1"/>
  <c r="AO1774" i="1"/>
  <c r="AN4228" i="1" a="1"/>
  <c r="AN4228" i="1" s="1"/>
  <c r="AO4228" i="1"/>
  <c r="AN4922" i="1" a="1"/>
  <c r="AN4922" i="1" s="1"/>
  <c r="AO4922" i="1"/>
  <c r="AO2634" i="1"/>
  <c r="AN2634" i="1" a="1"/>
  <c r="AN2634" i="1" s="1"/>
  <c r="AO1514" i="1"/>
  <c r="AN1514" i="1" a="1"/>
  <c r="AN1514" i="1" s="1"/>
  <c r="AN555" i="1" a="1"/>
  <c r="AN555" i="1" s="1"/>
  <c r="AO555" i="1"/>
  <c r="AN2768" i="1" a="1"/>
  <c r="AN2768" i="1" s="1"/>
  <c r="AO2768" i="1"/>
  <c r="AN604" i="1" a="1"/>
  <c r="AN604" i="1" s="1"/>
  <c r="AO604" i="1"/>
  <c r="AN1126" i="1" a="1"/>
  <c r="AN1126" i="1" s="1"/>
  <c r="AO1126" i="1"/>
  <c r="AN4587" i="1" a="1"/>
  <c r="AN4587" i="1" s="1"/>
  <c r="AO4587" i="1"/>
  <c r="AO1167" i="1"/>
  <c r="AN1167" i="1" a="1"/>
  <c r="AN1167" i="1" s="1"/>
  <c r="AN1186" i="1" a="1"/>
  <c r="AN1186" i="1" s="1"/>
  <c r="AO1186" i="1"/>
  <c r="AN3988" i="1" a="1"/>
  <c r="AN3988" i="1" s="1"/>
  <c r="AO3988" i="1"/>
  <c r="AN1249" i="1" a="1"/>
  <c r="AN1249" i="1" s="1"/>
  <c r="AO1249" i="1"/>
  <c r="AO1134" i="1"/>
  <c r="AN1134" i="1" a="1"/>
  <c r="AN1134" i="1" s="1"/>
  <c r="AN439" i="1" a="1"/>
  <c r="AN439" i="1" s="1"/>
  <c r="AO439" i="1"/>
  <c r="AN1313" i="1" a="1"/>
  <c r="AN1313" i="1" s="1"/>
  <c r="AO1313" i="1"/>
  <c r="AN2575" i="1" a="1"/>
  <c r="AN2575" i="1" s="1"/>
  <c r="AO2575" i="1"/>
  <c r="AN417" i="1" a="1"/>
  <c r="AN417" i="1" s="1"/>
  <c r="AO417" i="1"/>
  <c r="AN553" i="1" a="1"/>
  <c r="AN553" i="1" s="1"/>
  <c r="AO553" i="1"/>
  <c r="AN3730" i="1" a="1"/>
  <c r="AN3730" i="1" s="1"/>
  <c r="AO3730" i="1"/>
  <c r="AN405" i="1" a="1"/>
  <c r="AN405" i="1" s="1"/>
  <c r="AO405" i="1"/>
  <c r="AN991" i="1" a="1"/>
  <c r="AN991" i="1" s="1"/>
  <c r="AO991" i="1"/>
  <c r="AN3267" i="1" a="1"/>
  <c r="AN3267" i="1" s="1"/>
  <c r="AO3267" i="1"/>
  <c r="AN1508" i="1" a="1"/>
  <c r="AN1508" i="1" s="1"/>
  <c r="AO1508" i="1"/>
  <c r="AO1676" i="1"/>
  <c r="AN1676" i="1" a="1"/>
  <c r="AN1676" i="1" s="1"/>
  <c r="AN4838" i="1" a="1"/>
  <c r="AN4838" i="1" s="1"/>
  <c r="AO4838" i="1"/>
  <c r="AN1214" i="1" a="1"/>
  <c r="AN1214" i="1" s="1"/>
  <c r="AO1214" i="1"/>
  <c r="AN1862" i="1" a="1"/>
  <c r="AN1862" i="1" s="1"/>
  <c r="AO1862" i="1"/>
  <c r="AN3754" i="1" a="1"/>
  <c r="AN3754" i="1" s="1"/>
  <c r="AO3754" i="1"/>
  <c r="AN349" i="1" a="1"/>
  <c r="AN349" i="1" s="1"/>
  <c r="AO349" i="1"/>
  <c r="AN1510" i="1" a="1"/>
  <c r="AN1510" i="1" s="1"/>
  <c r="AO1510" i="1"/>
  <c r="AN1818" i="1" a="1"/>
  <c r="AN1818" i="1" s="1"/>
  <c r="AO1818" i="1"/>
  <c r="AN145" i="1" a="1"/>
  <c r="AN145" i="1" s="1"/>
  <c r="AO145" i="1"/>
  <c r="AN233" i="1" a="1"/>
  <c r="AN233" i="1" s="1"/>
  <c r="AO233" i="1"/>
  <c r="AN3442" i="1" a="1"/>
  <c r="AN3442" i="1" s="1"/>
  <c r="AO3442" i="1"/>
  <c r="AN2931" i="1" a="1"/>
  <c r="AN2931" i="1" s="1"/>
  <c r="AO2931" i="1"/>
  <c r="AO1922" i="1"/>
  <c r="AN1922" i="1" a="1"/>
  <c r="AN1922" i="1" s="1"/>
  <c r="AO1259" i="1"/>
  <c r="AN1259" i="1" a="1"/>
  <c r="AN1259" i="1" s="1"/>
  <c r="AN2958" i="1" a="1"/>
  <c r="AN2958" i="1" s="1"/>
  <c r="AO2958" i="1"/>
  <c r="AN3316" i="1" a="1"/>
  <c r="AN3316" i="1" s="1"/>
  <c r="AO3316" i="1"/>
  <c r="AN495" i="1" a="1"/>
  <c r="AN495" i="1" s="1"/>
  <c r="AO495" i="1"/>
  <c r="AN836" i="1" a="1"/>
  <c r="AN836" i="1" s="1"/>
  <c r="AO836" i="1"/>
  <c r="AN4755" i="1" a="1"/>
  <c r="AN4755" i="1" s="1"/>
  <c r="AO4755" i="1"/>
  <c r="AN2019" i="1" a="1"/>
  <c r="AN2019" i="1" s="1"/>
  <c r="AO2019" i="1"/>
  <c r="AN3705" i="1" a="1"/>
  <c r="AN3705" i="1" s="1"/>
  <c r="AO3705" i="1"/>
  <c r="AN4491" i="1" a="1"/>
  <c r="AN4491" i="1" s="1"/>
  <c r="AO4491" i="1"/>
  <c r="AN4015" i="1" a="1"/>
  <c r="AN4015" i="1" s="1"/>
  <c r="AO4015" i="1"/>
  <c r="AN832" i="1" a="1"/>
  <c r="AN832" i="1" s="1"/>
  <c r="AO832" i="1"/>
  <c r="AN192" i="1" a="1"/>
  <c r="AN192" i="1" s="1"/>
  <c r="AO192" i="1"/>
  <c r="AN3214" i="1" a="1"/>
  <c r="AN3214" i="1" s="1"/>
  <c r="AO3214" i="1"/>
  <c r="AO497" i="1"/>
  <c r="AN497" i="1" a="1"/>
  <c r="AN497" i="1" s="1"/>
  <c r="AO1845" i="1"/>
  <c r="AN1845" i="1" a="1"/>
  <c r="AN1845" i="1" s="1"/>
  <c r="AO3987" i="1"/>
  <c r="AN3987" i="1" a="1"/>
  <c r="AN3987" i="1" s="1"/>
  <c r="AN379" i="1" a="1"/>
  <c r="AN379" i="1" s="1"/>
  <c r="AO379" i="1"/>
  <c r="AO2612" i="1"/>
  <c r="AN2612" i="1" a="1"/>
  <c r="AN2612" i="1" s="1"/>
  <c r="AN4917" i="1" a="1"/>
  <c r="AN4917" i="1" s="1"/>
  <c r="AO4917" i="1"/>
  <c r="AN1139" i="1" a="1"/>
  <c r="AN1139" i="1" s="1"/>
  <c r="AO1139" i="1"/>
  <c r="AN1414" i="1" a="1"/>
  <c r="AN1414" i="1" s="1"/>
  <c r="AO1414" i="1"/>
  <c r="AO4209" i="1"/>
  <c r="AN4209" i="1" a="1"/>
  <c r="AN4209" i="1" s="1"/>
  <c r="AN1806" i="1" a="1"/>
  <c r="AN1806" i="1" s="1"/>
  <c r="AO1806" i="1"/>
  <c r="AN4230" i="1" a="1"/>
  <c r="AN4230" i="1" s="1"/>
  <c r="AO4230" i="1"/>
  <c r="AN4703" i="1" a="1"/>
  <c r="AN4703" i="1" s="1"/>
  <c r="AO4703" i="1"/>
  <c r="AN4147" i="1" a="1"/>
  <c r="AN4147" i="1" s="1"/>
  <c r="AO4147" i="1"/>
  <c r="AN3025" i="1" a="1"/>
  <c r="AN3025" i="1" s="1"/>
  <c r="AO3025" i="1"/>
  <c r="AO2015" i="1"/>
  <c r="AN2015" i="1" a="1"/>
  <c r="AN2015" i="1" s="1"/>
  <c r="AN1251" i="1" a="1"/>
  <c r="AN1251" i="1" s="1"/>
  <c r="AO1251" i="1"/>
  <c r="AN1238" i="1" a="1"/>
  <c r="AN1238" i="1" s="1"/>
  <c r="AO1238" i="1"/>
  <c r="AN4664" i="1" a="1"/>
  <c r="AN4664" i="1" s="1"/>
  <c r="AO4664" i="1"/>
  <c r="AN3474" i="1" a="1"/>
  <c r="AN3474" i="1" s="1"/>
  <c r="AO3474" i="1"/>
  <c r="AN1487" i="1" a="1"/>
  <c r="AN1487" i="1" s="1"/>
  <c r="AO1487" i="1"/>
  <c r="AN2062" i="1" a="1"/>
  <c r="AN2062" i="1" s="1"/>
  <c r="AO2062" i="1"/>
  <c r="AN4740" i="1" a="1"/>
  <c r="AN4740" i="1" s="1"/>
  <c r="AO4740" i="1"/>
  <c r="AN1439" i="1" a="1"/>
  <c r="AN1439" i="1" s="1"/>
  <c r="AO1439" i="1"/>
  <c r="AN2637" i="1" a="1"/>
  <c r="AN2637" i="1" s="1"/>
  <c r="AO2637" i="1"/>
  <c r="AN2339" i="1" a="1"/>
  <c r="AN2339" i="1" s="1"/>
  <c r="AO2339" i="1"/>
  <c r="AN1131" i="1" a="1"/>
  <c r="AN1131" i="1" s="1"/>
  <c r="AO1131" i="1"/>
  <c r="AN2781" i="1" a="1"/>
  <c r="AN2781" i="1" s="1"/>
  <c r="AO2781" i="1"/>
  <c r="AO3131" i="1"/>
  <c r="AN3131" i="1" a="1"/>
  <c r="AN3131" i="1" s="1"/>
  <c r="AN4193" i="1" a="1"/>
  <c r="AN4193" i="1" s="1"/>
  <c r="AO4193" i="1"/>
  <c r="AN4882" i="1" a="1"/>
  <c r="AN4882" i="1" s="1"/>
  <c r="AO4882" i="1"/>
  <c r="AN1939" i="1" a="1"/>
  <c r="AN1939" i="1" s="1"/>
  <c r="AO1939" i="1"/>
  <c r="AN2361" i="1" a="1"/>
  <c r="AN2361" i="1" s="1"/>
  <c r="AO2361" i="1"/>
  <c r="AN2691" i="1" a="1"/>
  <c r="AN2691" i="1" s="1"/>
  <c r="AO2691" i="1"/>
  <c r="AO441" i="1"/>
  <c r="AN441" i="1" a="1"/>
  <c r="AN441" i="1" s="1"/>
  <c r="AN2084" i="1" a="1"/>
  <c r="AN2084" i="1" s="1"/>
  <c r="AO2084" i="1"/>
  <c r="AN4899" i="1" a="1"/>
  <c r="AN4899" i="1" s="1"/>
  <c r="AO4899" i="1"/>
  <c r="AN2675" i="1" a="1"/>
  <c r="AN2675" i="1" s="1"/>
  <c r="AO2675" i="1"/>
  <c r="AO3293" i="1"/>
  <c r="AN3293" i="1" a="1"/>
  <c r="AN3293" i="1" s="1"/>
  <c r="AO4977" i="1"/>
  <c r="AN4977" i="1" a="1"/>
  <c r="AN4977" i="1" s="1"/>
  <c r="AO318" i="1"/>
  <c r="AN318" i="1" a="1"/>
  <c r="AN318" i="1" s="1"/>
  <c r="AO3051" i="1"/>
  <c r="AN3051" i="1" a="1"/>
  <c r="AN3051" i="1" s="1"/>
  <c r="AN4689" i="1" a="1"/>
  <c r="AN4689" i="1" s="1"/>
  <c r="AO4689" i="1"/>
  <c r="AN2889" i="1" a="1"/>
  <c r="AN2889" i="1" s="1"/>
  <c r="AO2889" i="1"/>
  <c r="AN4336" i="1" a="1"/>
  <c r="AN4336" i="1" s="1"/>
  <c r="AO4336" i="1"/>
  <c r="AN428" i="1" a="1"/>
  <c r="AN428" i="1" s="1"/>
  <c r="AO428" i="1"/>
  <c r="AN824" i="1" a="1"/>
  <c r="AN824" i="1" s="1"/>
  <c r="AO824" i="1"/>
  <c r="AN2180" i="1" a="1"/>
  <c r="AN2180" i="1" s="1"/>
  <c r="AO2180" i="1"/>
  <c r="AN872" i="1" a="1"/>
  <c r="AN872" i="1" s="1"/>
  <c r="AO872" i="1"/>
  <c r="AN1232" i="1" a="1"/>
  <c r="AN1232" i="1" s="1"/>
  <c r="AO1232" i="1"/>
  <c r="AN3851" i="1" a="1"/>
  <c r="AN3851" i="1" s="1"/>
  <c r="AO3851" i="1"/>
  <c r="AN3950" i="1" a="1"/>
  <c r="AN3950" i="1" s="1"/>
  <c r="AO3950" i="1"/>
  <c r="AN3678" i="1" a="1"/>
  <c r="AN3678" i="1" s="1"/>
  <c r="AO3678" i="1"/>
  <c r="AN2914" i="1" a="1"/>
  <c r="AN2914" i="1" s="1"/>
  <c r="AO2914" i="1"/>
  <c r="AN4288" i="1" a="1"/>
  <c r="AN4288" i="1" s="1"/>
  <c r="AO4288" i="1"/>
  <c r="AN3901" i="1" a="1"/>
  <c r="AN3901" i="1" s="1"/>
  <c r="AO3901" i="1"/>
  <c r="AN1836" i="1" a="1"/>
  <c r="AN1836" i="1" s="1"/>
  <c r="AO1836" i="1"/>
  <c r="AN111" i="1" a="1"/>
  <c r="AN111" i="1" s="1"/>
  <c r="AO111" i="1"/>
  <c r="AN3221" i="1" a="1"/>
  <c r="AN3221" i="1" s="1"/>
  <c r="AO3221" i="1"/>
  <c r="AN721" i="1" a="1"/>
  <c r="AN721" i="1" s="1"/>
  <c r="AO721" i="1"/>
  <c r="AN4265" i="1" a="1"/>
  <c r="AN4265" i="1" s="1"/>
  <c r="AO4265" i="1"/>
  <c r="AN4266" i="1" a="1"/>
  <c r="AN4266" i="1" s="1"/>
  <c r="AO4266" i="1"/>
  <c r="AN1984" i="1" a="1"/>
  <c r="AN1984" i="1" s="1"/>
  <c r="AO1984" i="1"/>
  <c r="AN3189" i="1" a="1"/>
  <c r="AN3189" i="1" s="1"/>
  <c r="AO3189" i="1"/>
  <c r="AN2088" i="1" a="1"/>
  <c r="AN2088" i="1" s="1"/>
  <c r="AO2088" i="1"/>
  <c r="AN562" i="1" a="1"/>
  <c r="AN562" i="1" s="1"/>
  <c r="AO562" i="1"/>
  <c r="AN3014" i="1" a="1"/>
  <c r="AN3014" i="1" s="1"/>
  <c r="AO3014" i="1"/>
  <c r="AN1165" i="1" a="1"/>
  <c r="AN1165" i="1" s="1"/>
  <c r="AO1165" i="1"/>
  <c r="AN132" i="1" a="1"/>
  <c r="AN132" i="1" s="1"/>
  <c r="AO132" i="1"/>
  <c r="AN699" i="1" a="1"/>
  <c r="AN699" i="1" s="1"/>
  <c r="AO699" i="1"/>
  <c r="AN1625" i="1" a="1"/>
  <c r="AN1625" i="1" s="1"/>
  <c r="AO1625" i="1"/>
  <c r="AN4801" i="1" a="1"/>
  <c r="AN4801" i="1" s="1"/>
  <c r="AO4801" i="1"/>
  <c r="AN3963" i="1" a="1"/>
  <c r="AN3963" i="1" s="1"/>
  <c r="AO3963" i="1"/>
  <c r="AN4281" i="1" a="1"/>
  <c r="AN4281" i="1" s="1"/>
  <c r="AO4281" i="1"/>
  <c r="AN2197" i="1" a="1"/>
  <c r="AN2197" i="1" s="1"/>
  <c r="AO2197" i="1"/>
  <c r="AN4589" i="1" a="1"/>
  <c r="AN4589" i="1" s="1"/>
  <c r="AO4589" i="1"/>
  <c r="AN2818" i="1" a="1"/>
  <c r="AN2818" i="1" s="1"/>
  <c r="AO2818" i="1"/>
  <c r="AN2589" i="1" a="1"/>
  <c r="AN2589" i="1" s="1"/>
  <c r="AO2589" i="1"/>
  <c r="AN2728" i="1" a="1"/>
  <c r="AN2728" i="1" s="1"/>
  <c r="AO2728" i="1"/>
  <c r="AN2493" i="1" a="1"/>
  <c r="AN2493" i="1" s="1"/>
  <c r="AO2493" i="1"/>
  <c r="AN1206" i="1" a="1"/>
  <c r="AN1206" i="1" s="1"/>
  <c r="AO1206" i="1"/>
  <c r="AN3952" i="1" a="1"/>
  <c r="AN3952" i="1" s="1"/>
  <c r="AO3952" i="1"/>
  <c r="AO1725" i="1"/>
  <c r="AN1725" i="1" a="1"/>
  <c r="AN1725" i="1" s="1"/>
  <c r="AN81" i="1" a="1"/>
  <c r="AN81" i="1" s="1"/>
  <c r="AO81" i="1"/>
  <c r="AN3658" i="1" a="1"/>
  <c r="AN3658" i="1" s="1"/>
  <c r="AO3658" i="1"/>
  <c r="AN1102" i="1" a="1"/>
  <c r="AN1102" i="1" s="1"/>
  <c r="AO1102" i="1"/>
  <c r="AN1650" i="1" a="1"/>
  <c r="AN1650" i="1" s="1"/>
  <c r="AO1650" i="1"/>
  <c r="AN4742" i="1" a="1"/>
  <c r="AN4742" i="1" s="1"/>
  <c r="AO4742" i="1"/>
  <c r="AN4178" i="1" a="1"/>
  <c r="AN4178" i="1" s="1"/>
  <c r="AO4178" i="1"/>
  <c r="AN4769" i="1" a="1"/>
  <c r="AN4769" i="1" s="1"/>
  <c r="AO4769" i="1"/>
  <c r="AN358" i="1" a="1"/>
  <c r="AN358" i="1" s="1"/>
  <c r="AO358" i="1"/>
  <c r="AN623" i="1" a="1"/>
  <c r="AN623" i="1" s="1"/>
  <c r="AO623" i="1"/>
  <c r="AO4452" i="1"/>
  <c r="AN4452" i="1" a="1"/>
  <c r="AN4452" i="1" s="1"/>
  <c r="AN3655" i="1" a="1"/>
  <c r="AN3655" i="1" s="1"/>
  <c r="AO3655" i="1"/>
  <c r="AN450" i="1" a="1"/>
  <c r="AN450" i="1" s="1"/>
  <c r="AO450" i="1"/>
  <c r="AO1014" i="1"/>
  <c r="AN1014" i="1" a="1"/>
  <c r="AN1014" i="1" s="1"/>
  <c r="AN3699" i="1" a="1"/>
  <c r="AN3699" i="1" s="1"/>
  <c r="AO3699" i="1"/>
  <c r="AO805" i="1"/>
  <c r="AN805" i="1" a="1"/>
  <c r="AN805" i="1" s="1"/>
  <c r="AO977" i="1"/>
  <c r="AN977" i="1" a="1"/>
  <c r="AN977" i="1" s="1"/>
  <c r="AO1481" i="1"/>
  <c r="AN1481" i="1" a="1"/>
  <c r="AN1481" i="1" s="1"/>
  <c r="AO3441" i="1"/>
  <c r="AN3441" i="1" a="1"/>
  <c r="AN3441" i="1" s="1"/>
  <c r="AO152" i="1"/>
  <c r="AN152" i="1" a="1"/>
  <c r="AN152" i="1" s="1"/>
  <c r="AO330" i="1"/>
  <c r="AN330" i="1" a="1"/>
  <c r="AN330" i="1" s="1"/>
  <c r="AO2212" i="1"/>
  <c r="AN2212" i="1" a="1"/>
  <c r="AN2212" i="1" s="1"/>
  <c r="AO4688" i="1"/>
  <c r="AN4688" i="1" a="1"/>
  <c r="AN4688" i="1" s="1"/>
  <c r="AN1646" i="1" a="1"/>
  <c r="AN1646" i="1" s="1"/>
  <c r="AO1646" i="1"/>
  <c r="AN4284" i="1" a="1"/>
  <c r="AN4284" i="1" s="1"/>
  <c r="AO4284" i="1"/>
  <c r="AN4124" i="1" a="1"/>
  <c r="AN4124" i="1" s="1"/>
  <c r="AO4124" i="1"/>
  <c r="AO3389" i="1"/>
  <c r="AN3389" i="1" a="1"/>
  <c r="AN3389" i="1" s="1"/>
  <c r="AN1299" i="1" a="1"/>
  <c r="AN1299" i="1" s="1"/>
  <c r="AO1299" i="1"/>
  <c r="AN4080" i="1" a="1"/>
  <c r="AN4080" i="1" s="1"/>
  <c r="AO4080" i="1"/>
  <c r="AN3018" i="1" a="1"/>
  <c r="AN3018" i="1" s="1"/>
  <c r="AO3018" i="1"/>
  <c r="AN4414" i="1" a="1"/>
  <c r="AN4414" i="1" s="1"/>
  <c r="AO4414" i="1"/>
  <c r="AN4734" i="1" a="1"/>
  <c r="AN4734" i="1" s="1"/>
  <c r="AO4734" i="1"/>
  <c r="AN2945" i="1" a="1"/>
  <c r="AN2945" i="1" s="1"/>
  <c r="AO2945" i="1"/>
  <c r="AN2643" i="1" a="1"/>
  <c r="AN2643" i="1" s="1"/>
  <c r="AO2643" i="1"/>
  <c r="AN3298" i="1" a="1"/>
  <c r="AN3298" i="1" s="1"/>
  <c r="AO3298" i="1"/>
  <c r="AN148" i="1" a="1"/>
  <c r="AN148" i="1" s="1"/>
  <c r="AO148" i="1"/>
  <c r="AN33" i="1" a="1"/>
  <c r="AN33" i="1" s="1"/>
  <c r="AO33" i="1"/>
  <c r="AN2891" i="1" a="1"/>
  <c r="AN2891" i="1" s="1"/>
  <c r="AO2891" i="1"/>
  <c r="AN1732" i="1" a="1"/>
  <c r="AN1732" i="1" s="1"/>
  <c r="AO1732" i="1"/>
  <c r="AN954" i="1" a="1"/>
  <c r="AN954" i="1" s="1"/>
  <c r="AO954" i="1"/>
  <c r="AN3373" i="1" a="1"/>
  <c r="AN3373" i="1" s="1"/>
  <c r="AO3373" i="1"/>
  <c r="AN2571" i="1" a="1"/>
  <c r="AN2571" i="1" s="1"/>
  <c r="AO2571" i="1"/>
  <c r="AN413" i="1" a="1"/>
  <c r="AN413" i="1" s="1"/>
  <c r="AO413" i="1"/>
  <c r="AN704" i="1" a="1"/>
  <c r="AN704" i="1" s="1"/>
  <c r="AO704" i="1"/>
  <c r="AN4083" i="1" a="1"/>
  <c r="AN4083" i="1" s="1"/>
  <c r="AO4083" i="1"/>
  <c r="AN1028" i="1" a="1"/>
  <c r="AN1028" i="1" s="1"/>
  <c r="AO1028" i="1"/>
  <c r="AN1246" i="1" a="1"/>
  <c r="AN1246" i="1" s="1"/>
  <c r="AO1246" i="1"/>
  <c r="AN4678" i="1" a="1"/>
  <c r="AN4678" i="1" s="1"/>
  <c r="AO4678" i="1"/>
  <c r="AN1586" i="1" a="1"/>
  <c r="AN1586" i="1" s="1"/>
  <c r="AO1586" i="1"/>
  <c r="AN1679" i="1" a="1"/>
  <c r="AN1679" i="1" s="1"/>
  <c r="AO1679" i="1"/>
  <c r="AN2244" i="1" a="1"/>
  <c r="AN2244" i="1" s="1"/>
  <c r="AO2244" i="1"/>
  <c r="AN1785" i="1" a="1"/>
  <c r="AN1785" i="1" s="1"/>
  <c r="AO1785" i="1"/>
  <c r="AN4420" i="1" a="1"/>
  <c r="AN4420" i="1" s="1"/>
  <c r="AO4420" i="1"/>
  <c r="AN4735" i="1" a="1"/>
  <c r="AN4735" i="1" s="1"/>
  <c r="AO4735" i="1"/>
  <c r="AN2854" i="1" a="1"/>
  <c r="AN2854" i="1" s="1"/>
  <c r="AO2854" i="1"/>
  <c r="AN775" i="1" a="1"/>
  <c r="AN775" i="1" s="1"/>
  <c r="AO775" i="1"/>
  <c r="AO1374" i="1"/>
  <c r="AN1374" i="1" a="1"/>
  <c r="AN1374" i="1" s="1"/>
  <c r="AN1909" i="1" a="1"/>
  <c r="AN1909" i="1" s="1"/>
  <c r="AO1909" i="1"/>
  <c r="AN2680" i="1" a="1"/>
  <c r="AN2680" i="1" s="1"/>
  <c r="AO2680" i="1"/>
  <c r="AN2758" i="1" a="1"/>
  <c r="AN2758" i="1" s="1"/>
  <c r="AO2758" i="1"/>
  <c r="AN2492" i="1" a="1"/>
  <c r="AN2492" i="1" s="1"/>
  <c r="AO2492" i="1"/>
  <c r="AN28" i="1" a="1"/>
  <c r="AN28" i="1" s="1"/>
  <c r="AO28" i="1"/>
  <c r="AN561" i="1" a="1"/>
  <c r="AN561" i="1" s="1"/>
  <c r="AO561" i="1"/>
  <c r="AN3559" i="1" a="1"/>
  <c r="AN3559" i="1" s="1"/>
  <c r="AO3559" i="1"/>
  <c r="AN2147" i="1" a="1"/>
  <c r="AN2147" i="1" s="1"/>
  <c r="AO2147" i="1"/>
  <c r="AN2613" i="1" a="1"/>
  <c r="AN2613" i="1" s="1"/>
  <c r="AO2613" i="1"/>
  <c r="AN2636" i="1" a="1"/>
  <c r="AN2636" i="1" s="1"/>
  <c r="AO2636" i="1"/>
  <c r="AN3111" i="1" a="1"/>
  <c r="AN3111" i="1" s="1"/>
  <c r="AO3111" i="1"/>
  <c r="AN3824" i="1" a="1"/>
  <c r="AN3824" i="1" s="1"/>
  <c r="AO3824" i="1"/>
  <c r="AN4613" i="1" a="1"/>
  <c r="AN4613" i="1" s="1"/>
  <c r="AO4613" i="1"/>
  <c r="AN2553" i="1" a="1"/>
  <c r="AN2553" i="1" s="1"/>
  <c r="AO2553" i="1"/>
  <c r="AN4828" i="1" a="1"/>
  <c r="AN4828" i="1" s="1"/>
  <c r="AO4828" i="1"/>
  <c r="AN1140" i="1" a="1"/>
  <c r="AN1140" i="1" s="1"/>
  <c r="AO1140" i="1"/>
  <c r="AN1444" i="1" a="1"/>
  <c r="AN1444" i="1" s="1"/>
  <c r="AO1444" i="1"/>
  <c r="AN159" i="1" a="1"/>
  <c r="AN159" i="1" s="1"/>
  <c r="AO159" i="1"/>
  <c r="AN1707" i="1" a="1"/>
  <c r="AN1707" i="1" s="1"/>
  <c r="AO1707" i="1"/>
  <c r="AN3469" i="1" a="1"/>
  <c r="AN3469" i="1" s="1"/>
  <c r="AO3469" i="1"/>
  <c r="AN1029" i="1" a="1"/>
  <c r="AN1029" i="1" s="1"/>
  <c r="AO1029" i="1"/>
  <c r="AN6" i="1" a="1"/>
  <c r="AN6" i="1" s="1"/>
  <c r="AO6" i="1"/>
  <c r="AN2890" i="1" a="1"/>
  <c r="AN2890" i="1" s="1"/>
  <c r="AO2890" i="1"/>
  <c r="AO2710" i="1"/>
  <c r="AN2710" i="1" a="1"/>
  <c r="AN2710" i="1" s="1"/>
  <c r="AO2170" i="1"/>
  <c r="AN2170" i="1" a="1"/>
  <c r="AN2170" i="1" s="1"/>
  <c r="AO2887" i="1"/>
  <c r="AN2887" i="1" a="1"/>
  <c r="AN2887" i="1" s="1"/>
  <c r="AO817" i="1"/>
  <c r="AN817" i="1" a="1"/>
  <c r="AN817" i="1" s="1"/>
  <c r="AO518" i="1"/>
  <c r="AN518" i="1" a="1"/>
  <c r="AN518" i="1" s="1"/>
  <c r="AO1746" i="1"/>
  <c r="AN1746" i="1" a="1"/>
  <c r="AN1746" i="1" s="1"/>
  <c r="AO4483" i="1"/>
  <c r="AN4483" i="1" a="1"/>
  <c r="AN4483" i="1" s="1"/>
  <c r="AO1280" i="1"/>
  <c r="AN1280" i="1" a="1"/>
  <c r="AN1280" i="1" s="1"/>
  <c r="AO1462" i="1"/>
  <c r="AN1462" i="1" a="1"/>
  <c r="AN1462" i="1" s="1"/>
  <c r="AO2580" i="1"/>
  <c r="AN2580" i="1" a="1"/>
  <c r="AN2580" i="1" s="1"/>
  <c r="AN34" i="1" a="1"/>
  <c r="AN34" i="1" s="1"/>
  <c r="AO34" i="1"/>
  <c r="AN1757" i="1" a="1"/>
  <c r="AN1757" i="1" s="1"/>
  <c r="AO1757" i="1"/>
  <c r="AN4387" i="1" a="1"/>
  <c r="AN4387" i="1" s="1"/>
  <c r="AO4387" i="1"/>
  <c r="AN4157" i="1" a="1"/>
  <c r="AN4157" i="1" s="1"/>
  <c r="AO4157" i="1"/>
  <c r="AN1084" i="1" a="1"/>
  <c r="AN1084" i="1" s="1"/>
  <c r="AO1084" i="1"/>
  <c r="AN2770" i="1" a="1"/>
  <c r="AN2770" i="1" s="1"/>
  <c r="AO2770" i="1"/>
  <c r="AN2332" i="1" a="1"/>
  <c r="AN2332" i="1" s="1"/>
  <c r="AO2332" i="1"/>
  <c r="AN570" i="1" a="1"/>
  <c r="AN570" i="1" s="1"/>
  <c r="AO570" i="1"/>
  <c r="AN802" i="1" a="1"/>
  <c r="AN802" i="1" s="1"/>
  <c r="AO802" i="1"/>
  <c r="AN3864" i="1" a="1"/>
  <c r="AN3864" i="1" s="1"/>
  <c r="AO3864" i="1"/>
  <c r="AN530" i="1" a="1"/>
  <c r="AN530" i="1" s="1"/>
  <c r="AO530" i="1"/>
  <c r="AN506" i="1" a="1"/>
  <c r="AN506" i="1" s="1"/>
  <c r="AO506" i="1"/>
  <c r="AN4372" i="1" a="1"/>
  <c r="AN4372" i="1" s="1"/>
  <c r="AO4372" i="1"/>
  <c r="AN316" i="1" a="1"/>
  <c r="AN316" i="1" s="1"/>
  <c r="AO316" i="1"/>
  <c r="AN3201" i="1" a="1"/>
  <c r="AN3201" i="1" s="1"/>
  <c r="AO3201" i="1"/>
  <c r="AN3328" i="1" a="1"/>
  <c r="AN3328" i="1" s="1"/>
  <c r="AO3328" i="1"/>
  <c r="AN3168" i="1" a="1"/>
  <c r="AN3168" i="1" s="1"/>
  <c r="AO3168" i="1"/>
  <c r="AN3752" i="1" a="1"/>
  <c r="AN3752" i="1" s="1"/>
  <c r="AO3752" i="1"/>
  <c r="AN1593" i="1" a="1"/>
  <c r="AN1593" i="1" s="1"/>
  <c r="AO1593" i="1"/>
  <c r="AN1242" i="1" a="1"/>
  <c r="AN1242" i="1" s="1"/>
  <c r="AO1242" i="1"/>
  <c r="AN485" i="1" a="1"/>
  <c r="AN485" i="1" s="1"/>
  <c r="AO485" i="1"/>
  <c r="AN1736" i="1" a="1"/>
  <c r="AN1736" i="1" s="1"/>
  <c r="AO1736" i="1"/>
  <c r="AN2351" i="1" a="1"/>
  <c r="AN2351" i="1" s="1"/>
  <c r="AO2351" i="1"/>
  <c r="AN2190" i="1" a="1"/>
  <c r="AN2190" i="1" s="1"/>
  <c r="AO2190" i="1"/>
  <c r="AN2507" i="1" a="1"/>
  <c r="AN2507" i="1" s="1"/>
  <c r="AO2507" i="1"/>
  <c r="AN3511" i="1" a="1"/>
  <c r="AN3511" i="1" s="1"/>
  <c r="AO3511" i="1"/>
  <c r="AN1183" i="1" a="1"/>
  <c r="AN1183" i="1" s="1"/>
  <c r="AO1183" i="1"/>
  <c r="AN4844" i="1" a="1"/>
  <c r="AN4844" i="1" s="1"/>
  <c r="AO4844" i="1"/>
  <c r="AN2298" i="1" a="1"/>
  <c r="AN2298" i="1" s="1"/>
  <c r="AO2298" i="1"/>
  <c r="AN1605" i="1" a="1"/>
  <c r="AN1605" i="1" s="1"/>
  <c r="AO1605" i="1"/>
  <c r="AN2452" i="1" a="1"/>
  <c r="AN2452" i="1" s="1"/>
  <c r="AO2452" i="1"/>
  <c r="AN4007" i="1" a="1"/>
  <c r="AN4007" i="1" s="1"/>
  <c r="AO4007" i="1"/>
  <c r="AN4175" i="1" a="1"/>
  <c r="AN4175" i="1" s="1"/>
  <c r="AO4175" i="1"/>
  <c r="AN2228" i="1" a="1"/>
  <c r="AN2228" i="1" s="1"/>
  <c r="AO2228" i="1"/>
  <c r="AN2609" i="1" a="1"/>
  <c r="AN2609" i="1" s="1"/>
  <c r="AO2609" i="1"/>
  <c r="AN3971" i="1" a="1"/>
  <c r="AN3971" i="1" s="1"/>
  <c r="AO3971" i="1"/>
  <c r="AN3924" i="1" a="1"/>
  <c r="AN3924" i="1" s="1"/>
  <c r="AO3924" i="1"/>
  <c r="AN35" i="1" a="1"/>
  <c r="AN35" i="1" s="1"/>
  <c r="AO35" i="1"/>
  <c r="AN1887" i="1" a="1"/>
  <c r="AN1887" i="1" s="1"/>
  <c r="AO1887" i="1"/>
  <c r="AN2027" i="1" a="1"/>
  <c r="AN2027" i="1" s="1"/>
  <c r="AO2027" i="1"/>
  <c r="AN1129" i="1" a="1"/>
  <c r="AN1129" i="1" s="1"/>
  <c r="AO1129" i="1"/>
  <c r="AN4576" i="1" a="1"/>
  <c r="AN4576" i="1" s="1"/>
  <c r="AO4576" i="1"/>
  <c r="AN4011" i="1" a="1"/>
  <c r="AN4011" i="1" s="1"/>
  <c r="AO4011" i="1"/>
  <c r="AN1585" i="1" a="1"/>
  <c r="AN1585" i="1" s="1"/>
  <c r="AO1585" i="1"/>
  <c r="AN2226" i="1" a="1"/>
  <c r="AN2226" i="1" s="1"/>
  <c r="AO2226" i="1"/>
  <c r="AN2241" i="1" a="1"/>
  <c r="AN2241" i="1" s="1"/>
  <c r="AO2241" i="1"/>
  <c r="AN11" i="1" a="1"/>
  <c r="AN11" i="1" s="1"/>
  <c r="AO11" i="1"/>
  <c r="AN523" i="1" a="1"/>
  <c r="AN523" i="1" s="1"/>
  <c r="AO523" i="1"/>
  <c r="AN3585" i="1" a="1"/>
  <c r="AN3585" i="1" s="1"/>
  <c r="AO3585" i="1"/>
  <c r="AN500" i="1" a="1"/>
  <c r="AN500" i="1" s="1"/>
  <c r="AO500" i="1"/>
  <c r="AN739" i="1" a="1"/>
  <c r="AN739" i="1" s="1"/>
  <c r="AO739" i="1"/>
  <c r="AN3540" i="1" a="1"/>
  <c r="AN3540" i="1" s="1"/>
  <c r="AO3540" i="1"/>
  <c r="AN2251" i="1" a="1"/>
  <c r="AN2251" i="1" s="1"/>
  <c r="AO2251" i="1"/>
  <c r="AN3604" i="1" a="1"/>
  <c r="AN3604" i="1" s="1"/>
  <c r="AO3604" i="1"/>
  <c r="AN1880" i="1" a="1"/>
  <c r="AN1880" i="1" s="1"/>
  <c r="AO1880" i="1"/>
  <c r="AN2853" i="1" a="1"/>
  <c r="AN2853" i="1" s="1"/>
  <c r="AO2853" i="1"/>
  <c r="AN736" i="1" a="1"/>
  <c r="AN736" i="1" s="1"/>
  <c r="AO736" i="1"/>
  <c r="AN3684" i="1" a="1"/>
  <c r="AN3684" i="1" s="1"/>
  <c r="AO3684" i="1"/>
  <c r="AN3128" i="1" a="1"/>
  <c r="AN3128" i="1" s="1"/>
  <c r="AO3128" i="1"/>
  <c r="AN4093" i="1" a="1"/>
  <c r="AN4093" i="1" s="1"/>
  <c r="AO4093" i="1"/>
  <c r="AN3800" i="1" a="1"/>
  <c r="AN3800" i="1" s="1"/>
  <c r="AO3800" i="1"/>
  <c r="AO4596" i="1"/>
  <c r="AN4596" i="1" a="1"/>
  <c r="AN4596" i="1" s="1"/>
  <c r="AN2275" i="1" a="1"/>
  <c r="AN2275" i="1" s="1"/>
  <c r="AO2275" i="1"/>
  <c r="AN3144" i="1" a="1"/>
  <c r="AN3144" i="1" s="1"/>
  <c r="AO3144" i="1"/>
  <c r="AN1542" i="1" a="1"/>
  <c r="AN1542" i="1" s="1"/>
  <c r="AO1542" i="1"/>
  <c r="AN3251" i="1" a="1"/>
  <c r="AN3251" i="1" s="1"/>
  <c r="AO3251" i="1"/>
  <c r="AN4891" i="1" a="1"/>
  <c r="AN4891" i="1" s="1"/>
  <c r="AO4891" i="1"/>
  <c r="AN3649" i="1" a="1"/>
  <c r="AN3649" i="1" s="1"/>
  <c r="AO3649" i="1"/>
  <c r="AN3648" i="1" a="1"/>
  <c r="AN3648" i="1" s="1"/>
  <c r="AO3648" i="1"/>
  <c r="AN4119" i="1" a="1"/>
  <c r="AN4119" i="1" s="1"/>
  <c r="AO4119" i="1"/>
  <c r="AN4581" i="1" a="1"/>
  <c r="AN4581" i="1" s="1"/>
  <c r="AO4581" i="1"/>
  <c r="AN3694" i="1" a="1"/>
  <c r="AN3694" i="1" s="1"/>
  <c r="AO3694" i="1"/>
  <c r="AN1433" i="1" a="1"/>
  <c r="AN1433" i="1" s="1"/>
  <c r="AO1433" i="1"/>
  <c r="AN4916" i="1" a="1"/>
  <c r="AN4916" i="1" s="1"/>
  <c r="AO4916" i="1"/>
  <c r="AN2684" i="1" a="1"/>
  <c r="AN2684" i="1" s="1"/>
  <c r="AO2684" i="1"/>
  <c r="AN3967" i="1" a="1"/>
  <c r="AN3967" i="1" s="1"/>
  <c r="AO3967" i="1"/>
  <c r="AN4247" i="1" a="1"/>
  <c r="AN4247" i="1" s="1"/>
  <c r="AO4247" i="1"/>
  <c r="AN389" i="1" a="1"/>
  <c r="AN389" i="1" s="1"/>
  <c r="AO389" i="1"/>
  <c r="AN2357" i="1" a="1"/>
  <c r="AN2357" i="1" s="1"/>
  <c r="AO2357" i="1"/>
  <c r="AN2392" i="1" a="1"/>
  <c r="AN2392" i="1" s="1"/>
  <c r="AO2392" i="1"/>
  <c r="AN4321" i="1" a="1"/>
  <c r="AN4321" i="1" s="1"/>
  <c r="AO4321" i="1"/>
  <c r="AN1464" i="1" a="1"/>
  <c r="AN1464" i="1" s="1"/>
  <c r="AO1464" i="1"/>
  <c r="AN3809" i="1" a="1"/>
  <c r="AN3809" i="1" s="1"/>
  <c r="AO3809" i="1"/>
  <c r="AN2749" i="1" a="1"/>
  <c r="AN2749" i="1" s="1"/>
  <c r="AO2749" i="1"/>
  <c r="AN3891" i="1" a="1"/>
  <c r="AN3891" i="1" s="1"/>
  <c r="AO3891" i="1"/>
  <c r="AN4045" i="1" a="1"/>
  <c r="AN4045" i="1" s="1"/>
  <c r="AO4045" i="1"/>
  <c r="AN2847" i="1" a="1"/>
  <c r="AN2847" i="1" s="1"/>
  <c r="AO2847" i="1"/>
  <c r="AN2617" i="1" a="1"/>
  <c r="AN2617" i="1" s="1"/>
  <c r="AO2617" i="1"/>
  <c r="AN2044" i="1" a="1"/>
  <c r="AN2044" i="1" s="1"/>
  <c r="AO2044" i="1"/>
  <c r="AN4894" i="1" a="1"/>
  <c r="AN4894" i="1" s="1"/>
  <c r="AO4894" i="1"/>
  <c r="AN663" i="1" a="1"/>
  <c r="AN663" i="1" s="1"/>
  <c r="AO663" i="1"/>
  <c r="AN2391" i="1" a="1"/>
  <c r="AN2391" i="1" s="1"/>
  <c r="AO2391" i="1"/>
  <c r="AN2563" i="1" a="1"/>
  <c r="AN2563" i="1" s="1"/>
  <c r="AO2563" i="1"/>
  <c r="AN4434" i="1" a="1"/>
  <c r="AN4434" i="1" s="1"/>
  <c r="AO4434" i="1"/>
  <c r="AN2601" i="1" a="1"/>
  <c r="AN2601" i="1" s="1"/>
  <c r="AO2601" i="1"/>
  <c r="AN4913" i="1" a="1"/>
  <c r="AN4913" i="1" s="1"/>
  <c r="AO4913" i="1"/>
  <c r="AO4914" i="1"/>
  <c r="AN4914" i="1" a="1"/>
  <c r="AN4914" i="1" s="1"/>
  <c r="AO4487" i="1"/>
  <c r="AN4487" i="1" a="1"/>
  <c r="AN4487" i="1" s="1"/>
  <c r="AN3523" i="1" a="1"/>
  <c r="AN3523" i="1" s="1"/>
  <c r="AO3523" i="1"/>
  <c r="AN4379" i="1" a="1"/>
  <c r="AN4379" i="1" s="1"/>
  <c r="AO4379" i="1"/>
  <c r="AN1925" i="1" a="1"/>
  <c r="AN1925" i="1" s="1"/>
  <c r="AO1925" i="1"/>
  <c r="AO424" i="1"/>
  <c r="AN424" i="1" a="1"/>
  <c r="AN424" i="1" s="1"/>
  <c r="AN1741" i="1" a="1"/>
  <c r="AN1741" i="1" s="1"/>
  <c r="AO1741" i="1"/>
  <c r="AN3637" i="1" a="1"/>
  <c r="AN3637" i="1" s="1"/>
  <c r="AO3637" i="1"/>
  <c r="AN1856" i="1" a="1"/>
  <c r="AN1856" i="1" s="1"/>
  <c r="AO1856" i="1"/>
  <c r="AN2289" i="1" a="1"/>
  <c r="AN2289" i="1" s="1"/>
  <c r="AO2289" i="1"/>
  <c r="AN1866" i="1" a="1"/>
  <c r="AN1866" i="1" s="1"/>
  <c r="AO1866" i="1"/>
  <c r="AN2577" i="1" a="1"/>
  <c r="AN2577" i="1" s="1"/>
  <c r="AO2577" i="1"/>
  <c r="AO4107" i="1"/>
  <c r="AN4107" i="1" a="1"/>
  <c r="AN4107" i="1" s="1"/>
  <c r="AN4982" i="1" a="1"/>
  <c r="AN4982" i="1" s="1"/>
  <c r="AO4982" i="1"/>
  <c r="AN1106" i="1" a="1"/>
  <c r="AN1106" i="1" s="1"/>
  <c r="AO1106" i="1"/>
  <c r="AN1525" i="1" a="1"/>
  <c r="AN1525" i="1" s="1"/>
  <c r="AO1525" i="1"/>
  <c r="AN1738" i="1" a="1"/>
  <c r="AN1738" i="1" s="1"/>
  <c r="AO1738" i="1"/>
  <c r="AN803" i="1" a="1"/>
  <c r="AN803" i="1" s="1"/>
  <c r="AO803" i="1"/>
  <c r="AN1519" i="1" a="1"/>
  <c r="AN1519" i="1" s="1"/>
  <c r="AO1519" i="1"/>
  <c r="AN3865" i="1" a="1"/>
  <c r="AN3865" i="1" s="1"/>
  <c r="AO3865" i="1"/>
  <c r="AN1025" i="1" a="1"/>
  <c r="AN1025" i="1" s="1"/>
  <c r="AO1025" i="1"/>
  <c r="AO4847" i="1"/>
  <c r="AN4847" i="1" a="1"/>
  <c r="AN4847" i="1" s="1"/>
  <c r="AN160" i="1" a="1"/>
  <c r="AN160" i="1" s="1"/>
  <c r="AO160" i="1"/>
  <c r="AN580" i="1" a="1"/>
  <c r="AN580" i="1" s="1"/>
  <c r="AO580" i="1"/>
  <c r="AN4603" i="1" a="1"/>
  <c r="AN4603" i="1" s="1"/>
  <c r="AO4603" i="1"/>
  <c r="AN3600" i="1" a="1"/>
  <c r="AN3600" i="1" s="1"/>
  <c r="AO3600" i="1"/>
  <c r="AN3931" i="1" a="1"/>
  <c r="AN3931" i="1" s="1"/>
  <c r="AO3931" i="1"/>
  <c r="AN4258" i="1" a="1"/>
  <c r="AN4258" i="1" s="1"/>
  <c r="AO4258" i="1"/>
  <c r="AN4196" i="1" a="1"/>
  <c r="AN4196" i="1" s="1"/>
  <c r="AO4196" i="1"/>
  <c r="AN3756" i="1" a="1"/>
  <c r="AN3756" i="1" s="1"/>
  <c r="AO3756" i="1"/>
  <c r="AN1401" i="1" a="1"/>
  <c r="AN1401" i="1" s="1"/>
  <c r="AO1401" i="1"/>
  <c r="AN3823" i="1" a="1"/>
  <c r="AN3823" i="1" s="1"/>
  <c r="AO3823" i="1"/>
  <c r="AN2538" i="1" a="1"/>
  <c r="AN2538" i="1" s="1"/>
  <c r="AO2538" i="1"/>
  <c r="AN2333" i="1" a="1"/>
  <c r="AN2333" i="1" s="1"/>
  <c r="AO2333" i="1"/>
  <c r="AN2354" i="1" a="1"/>
  <c r="AN2354" i="1" s="1"/>
  <c r="AO2354" i="1"/>
  <c r="AN3036" i="1" a="1"/>
  <c r="AN3036" i="1" s="1"/>
  <c r="AO3036" i="1"/>
  <c r="AN3831" i="1" a="1"/>
  <c r="AN3831" i="1" s="1"/>
  <c r="AO3831" i="1"/>
  <c r="AN3059" i="1" a="1"/>
  <c r="AN3059" i="1" s="1"/>
  <c r="AO3059" i="1"/>
  <c r="AN4418" i="1" a="1"/>
  <c r="AN4418" i="1" s="1"/>
  <c r="AO4418" i="1"/>
  <c r="AN785" i="1" a="1"/>
  <c r="AN785" i="1" s="1"/>
  <c r="AO785" i="1"/>
  <c r="AO1659" i="1"/>
  <c r="AN1659" i="1" a="1"/>
  <c r="AN1659" i="1" s="1"/>
  <c r="AN90" i="1" a="1"/>
  <c r="AN90" i="1" s="1"/>
  <c r="AO90" i="1"/>
  <c r="AN2447" i="1" a="1"/>
  <c r="AN2447" i="1" s="1"/>
  <c r="AO2447" i="1"/>
  <c r="AN1595" i="1" a="1"/>
  <c r="AN1595" i="1" s="1"/>
  <c r="AO1595" i="1"/>
  <c r="AN1587" i="1" a="1"/>
  <c r="AN1587" i="1" s="1"/>
  <c r="AO1587" i="1"/>
  <c r="AN4302" i="1" a="1"/>
  <c r="AN4302" i="1" s="1"/>
  <c r="AO4302" i="1"/>
  <c r="AN1230" i="1" a="1"/>
  <c r="AN1230" i="1" s="1"/>
  <c r="AO1230" i="1"/>
  <c r="AN1268" i="1" a="1"/>
  <c r="AN1268" i="1" s="1"/>
  <c r="AO1268" i="1"/>
  <c r="AN4521" i="1" a="1"/>
  <c r="AN4521" i="1" s="1"/>
  <c r="AO4521" i="1"/>
  <c r="AN1516" i="1" a="1"/>
  <c r="AN1516" i="1" s="1"/>
  <c r="AO1516" i="1"/>
  <c r="AN2307" i="1" a="1"/>
  <c r="AN2307" i="1" s="1"/>
  <c r="AO2307" i="1"/>
  <c r="AN4741" i="1" a="1"/>
  <c r="AN4741" i="1" s="1"/>
  <c r="AO4741" i="1"/>
  <c r="AN1770" i="1" a="1"/>
  <c r="AN1770" i="1" s="1"/>
  <c r="AO1770" i="1"/>
  <c r="AN3619" i="1" a="1"/>
  <c r="AN3619" i="1" s="1"/>
  <c r="AO3619" i="1"/>
  <c r="AN255" i="1" a="1"/>
  <c r="AN255" i="1" s="1"/>
  <c r="AO255" i="1"/>
  <c r="AN1227" i="1" a="1"/>
  <c r="AN1227" i="1" s="1"/>
  <c r="AO1227" i="1"/>
  <c r="AN3505" i="1" a="1"/>
  <c r="AN3505" i="1" s="1"/>
  <c r="AO3505" i="1"/>
  <c r="AO2080" i="1"/>
  <c r="AN2080" i="1" a="1"/>
  <c r="AN2080" i="1" s="1"/>
  <c r="AN4618" i="1" a="1"/>
  <c r="AN4618" i="1" s="1"/>
  <c r="AO4618" i="1"/>
  <c r="AO2567" i="1"/>
  <c r="AN2567" i="1" a="1"/>
  <c r="AN2567" i="1" s="1"/>
  <c r="AN4850" i="1" a="1"/>
  <c r="AN4850" i="1" s="1"/>
  <c r="AO4850" i="1"/>
  <c r="AN4421" i="1" a="1"/>
  <c r="AN4421" i="1" s="1"/>
  <c r="AO4421" i="1"/>
  <c r="AN348" i="1" a="1"/>
  <c r="AN348" i="1" s="1"/>
  <c r="AO348" i="1"/>
  <c r="AN519" i="1" a="1"/>
  <c r="AN519" i="1" s="1"/>
  <c r="AO519" i="1"/>
  <c r="AN3653" i="1" a="1"/>
  <c r="AN3653" i="1" s="1"/>
  <c r="AO3653" i="1"/>
  <c r="AO410" i="1"/>
  <c r="AN410" i="1" a="1"/>
  <c r="AN410" i="1" s="1"/>
  <c r="AN1190" i="1" a="1"/>
  <c r="AN1190" i="1" s="1"/>
  <c r="AO1190" i="1"/>
  <c r="AN1551" i="1" a="1"/>
  <c r="AN1551" i="1" s="1"/>
  <c r="AO1551" i="1"/>
  <c r="AN2864" i="1" a="1"/>
  <c r="AN2864" i="1" s="1"/>
  <c r="AO2864" i="1"/>
  <c r="AN2715" i="1" a="1"/>
  <c r="AN2715" i="1" s="1"/>
  <c r="AO2715" i="1"/>
  <c r="AN4585" i="1" a="1"/>
  <c r="AN4585" i="1" s="1"/>
  <c r="AO4585" i="1"/>
  <c r="AN4009" i="1" a="1"/>
  <c r="AN4009" i="1" s="1"/>
  <c r="AO4009" i="1"/>
  <c r="AN2420" i="1" a="1"/>
  <c r="AN2420" i="1" s="1"/>
  <c r="AO2420" i="1"/>
  <c r="AN4765" i="1" a="1"/>
  <c r="AN4765" i="1" s="1"/>
  <c r="AO4765" i="1"/>
  <c r="AO3565" i="1"/>
  <c r="AN3565" i="1" a="1"/>
  <c r="AN3565" i="1" s="1"/>
  <c r="AO339" i="1"/>
  <c r="AN339" i="1" a="1"/>
  <c r="AN339" i="1" s="1"/>
  <c r="AN4105" i="1" a="1"/>
  <c r="AN4105" i="1" s="1"/>
  <c r="AO4105" i="1"/>
  <c r="AN2701" i="1" a="1"/>
  <c r="AN2701" i="1" s="1"/>
  <c r="AO2701" i="1"/>
  <c r="AN1944" i="1" a="1"/>
  <c r="AN1944" i="1" s="1"/>
  <c r="AO1944" i="1"/>
  <c r="AN4040" i="1" a="1"/>
  <c r="AN4040" i="1" s="1"/>
  <c r="AO4040" i="1"/>
  <c r="AN3902" i="1" a="1"/>
  <c r="AN3902" i="1" s="1"/>
  <c r="AO3902" i="1"/>
  <c r="AN2187" i="1" a="1"/>
  <c r="AN2187" i="1" s="1"/>
  <c r="AO2187" i="1"/>
  <c r="AN2531" i="1" a="1"/>
  <c r="AN2531" i="1" s="1"/>
  <c r="AO2531" i="1"/>
  <c r="AN4223" i="1" a="1"/>
  <c r="AN4223" i="1" s="1"/>
  <c r="AO4223" i="1"/>
  <c r="AN765" i="1" a="1"/>
  <c r="AN765" i="1" s="1"/>
  <c r="AO765" i="1"/>
  <c r="AO3808" i="1"/>
  <c r="AN3808" i="1" a="1"/>
  <c r="AN3808" i="1" s="1"/>
  <c r="AN4553" i="1" a="1"/>
  <c r="AN4553" i="1" s="1"/>
  <c r="AO4553" i="1"/>
  <c r="AO4840" i="1"/>
  <c r="AN4840" i="1" a="1"/>
  <c r="AN4840" i="1" s="1"/>
  <c r="AN3788" i="1" a="1"/>
  <c r="AN3788" i="1" s="1"/>
  <c r="AO3788" i="1"/>
  <c r="AN486" i="1" a="1"/>
  <c r="AN486" i="1" s="1"/>
  <c r="AO486" i="1"/>
  <c r="AN1314" i="1" a="1"/>
  <c r="AN1314" i="1" s="1"/>
  <c r="AO1314" i="1"/>
  <c r="AN3909" i="1" a="1"/>
  <c r="AN3909" i="1" s="1"/>
  <c r="AO3909" i="1"/>
  <c r="AN1044" i="1" a="1"/>
  <c r="AN1044" i="1" s="1"/>
  <c r="AO1044" i="1"/>
  <c r="AN1498" i="1" a="1"/>
  <c r="AN1498" i="1" s="1"/>
  <c r="AO1498" i="1"/>
  <c r="AN3750" i="1" a="1"/>
  <c r="AN3750" i="1" s="1"/>
  <c r="AO3750" i="1"/>
  <c r="AN3478" i="1" a="1"/>
  <c r="AN3478" i="1" s="1"/>
  <c r="AO3478" i="1"/>
  <c r="AO1784" i="1"/>
  <c r="AN1784" i="1" a="1"/>
  <c r="AN1784" i="1" s="1"/>
  <c r="AO1761" i="1"/>
  <c r="AN1761" i="1" a="1"/>
  <c r="AN1761" i="1" s="1"/>
  <c r="AO556" i="1"/>
  <c r="AN556" i="1" a="1"/>
  <c r="AN556" i="1" s="1"/>
  <c r="AN2491" i="1" a="1"/>
  <c r="AN2491" i="1" s="1"/>
  <c r="AO2491" i="1"/>
  <c r="AN341" i="1" a="1"/>
  <c r="AN341" i="1" s="1"/>
  <c r="AO341" i="1"/>
  <c r="AN787" i="1" a="1"/>
  <c r="AN787" i="1" s="1"/>
  <c r="AO787" i="1"/>
  <c r="AN4125" i="1" a="1"/>
  <c r="AN4125" i="1" s="1"/>
  <c r="AO4125" i="1"/>
  <c r="AN979" i="1" a="1"/>
  <c r="AN979" i="1" s="1"/>
  <c r="AO979" i="1"/>
  <c r="AN995" i="1" a="1"/>
  <c r="AN995" i="1" s="1"/>
  <c r="AO995" i="1"/>
  <c r="AN3620" i="1" a="1"/>
  <c r="AN3620" i="1" s="1"/>
  <c r="AO3620" i="1"/>
  <c r="AN3117" i="1" a="1"/>
  <c r="AN3117" i="1" s="1"/>
  <c r="AO3117" i="1"/>
  <c r="AN1895" i="1" a="1"/>
  <c r="AN1895" i="1" s="1"/>
  <c r="AO1895" i="1"/>
  <c r="AN294" i="1" a="1"/>
  <c r="AN294" i="1" s="1"/>
  <c r="AO294" i="1"/>
  <c r="AN1152" i="1" a="1"/>
  <c r="AN1152" i="1" s="1"/>
  <c r="AO1152" i="1"/>
  <c r="AN2254" i="1" a="1"/>
  <c r="AN2254" i="1" s="1"/>
  <c r="AO2254" i="1"/>
  <c r="AN168" i="1" a="1"/>
  <c r="AN168" i="1" s="1"/>
  <c r="AO168" i="1"/>
  <c r="AO381" i="1"/>
  <c r="AN381" i="1" a="1"/>
  <c r="AN381" i="1" s="1"/>
  <c r="AO3669" i="1"/>
  <c r="AN3669" i="1" a="1"/>
  <c r="AN3669" i="1" s="1"/>
  <c r="AN406" i="1" a="1"/>
  <c r="AN406" i="1" s="1"/>
  <c r="AO406" i="1"/>
  <c r="AO837" i="1"/>
  <c r="AN837" i="1" a="1"/>
  <c r="AN837" i="1" s="1"/>
  <c r="AO3085" i="1"/>
  <c r="AN3085" i="1" a="1"/>
  <c r="AN3085" i="1" s="1"/>
  <c r="AN8" i="1" a="1"/>
  <c r="AN8" i="1" s="1"/>
  <c r="AO8" i="1"/>
  <c r="AN1408" i="1" a="1"/>
  <c r="AN1408" i="1" s="1"/>
  <c r="AO1408" i="1"/>
  <c r="AN4737" i="1" a="1"/>
  <c r="AN4737" i="1" s="1"/>
  <c r="AO4737" i="1"/>
  <c r="AN1164" i="1" a="1"/>
  <c r="AN1164" i="1" s="1"/>
  <c r="AO1164" i="1"/>
  <c r="AN2051" i="1" a="1"/>
  <c r="AN2051" i="1" s="1"/>
  <c r="AO2051" i="1"/>
  <c r="AN206" i="1" a="1"/>
  <c r="AN206" i="1" s="1"/>
  <c r="AO206" i="1"/>
  <c r="AN610" i="1" a="1"/>
  <c r="AN610" i="1" s="1"/>
  <c r="AO610" i="1"/>
  <c r="AN2771" i="1" a="1"/>
  <c r="AN2771" i="1" s="1"/>
  <c r="AO2771" i="1"/>
  <c r="AN170" i="1" a="1"/>
  <c r="AN170" i="1" s="1"/>
  <c r="AO170" i="1"/>
  <c r="AN853" i="1" a="1"/>
  <c r="AN853" i="1" s="1"/>
  <c r="AO853" i="1"/>
  <c r="AN2233" i="1" a="1"/>
  <c r="AN2233" i="1" s="1"/>
  <c r="AO2233" i="1"/>
  <c r="AN1914" i="1" a="1"/>
  <c r="AN1914" i="1" s="1"/>
  <c r="AO1914" i="1"/>
  <c r="AN4417" i="1" a="1"/>
  <c r="AN4417" i="1" s="1"/>
  <c r="AO4417" i="1"/>
  <c r="AN4707" i="1" a="1"/>
  <c r="AN4707" i="1" s="1"/>
  <c r="AO4707" i="1"/>
  <c r="AN3530" i="1" a="1"/>
  <c r="AN3530" i="1" s="1"/>
  <c r="AO3530" i="1"/>
  <c r="AN2992" i="1" a="1"/>
  <c r="AN2992" i="1" s="1"/>
  <c r="AO2992" i="1"/>
  <c r="AN3721" i="1" a="1"/>
  <c r="AN3721" i="1" s="1"/>
  <c r="AO3721" i="1"/>
  <c r="AN1506" i="1" a="1"/>
  <c r="AN1506" i="1" s="1"/>
  <c r="AO1506" i="1"/>
  <c r="AN1780" i="1" a="1"/>
  <c r="AN1780" i="1" s="1"/>
  <c r="AO1780" i="1"/>
  <c r="AN4929" i="1" a="1"/>
  <c r="AN4929" i="1" s="1"/>
  <c r="AO4929" i="1"/>
  <c r="AO2179" i="1"/>
  <c r="AN2179" i="1" a="1"/>
  <c r="AN2179" i="1" s="1"/>
  <c r="AN60" i="1" a="1"/>
  <c r="AN60" i="1" s="1"/>
  <c r="AO60" i="1"/>
  <c r="AN1678" i="1" a="1"/>
  <c r="AN1678" i="1" s="1"/>
  <c r="AO1678" i="1"/>
  <c r="AN3825" i="1" a="1"/>
  <c r="AN3825" i="1" s="1"/>
  <c r="AO3825" i="1"/>
  <c r="AN3187" i="1" a="1"/>
  <c r="AN3187" i="1" s="1"/>
  <c r="AO3187" i="1"/>
  <c r="AN901" i="1" a="1"/>
  <c r="AN901" i="1" s="1"/>
  <c r="AO901" i="1"/>
  <c r="AN1395" i="1" a="1"/>
  <c r="AN1395" i="1" s="1"/>
  <c r="AO1395" i="1"/>
  <c r="AN2216" i="1" a="1"/>
  <c r="AN2216" i="1" s="1"/>
  <c r="AO2216" i="1"/>
  <c r="AN172" i="1" a="1"/>
  <c r="AN172" i="1" s="1"/>
  <c r="AO172" i="1"/>
  <c r="AN843" i="1" a="1"/>
  <c r="AN843" i="1" s="1"/>
  <c r="AO843" i="1"/>
  <c r="AN3393" i="1" a="1"/>
  <c r="AN3393" i="1" s="1"/>
  <c r="AO3393" i="1"/>
  <c r="AN3947" i="1" a="1"/>
  <c r="AN3947" i="1" s="1"/>
  <c r="AO3947" i="1"/>
  <c r="AN3402" i="1" a="1"/>
  <c r="AN3402" i="1" s="1"/>
  <c r="AO3402" i="1"/>
  <c r="AN64" i="1" a="1"/>
  <c r="AN64" i="1" s="1"/>
  <c r="AO64" i="1"/>
  <c r="AN1426" i="1" a="1"/>
  <c r="AN1426" i="1" s="1"/>
  <c r="AO1426" i="1"/>
  <c r="AN3358" i="1" a="1"/>
  <c r="AN3358" i="1" s="1"/>
  <c r="AO3358" i="1"/>
  <c r="AN1496" i="1" a="1"/>
  <c r="AN1496" i="1" s="1"/>
  <c r="AO1496" i="1"/>
  <c r="AN2948" i="1" a="1"/>
  <c r="AN2948" i="1" s="1"/>
  <c r="AO2948" i="1"/>
  <c r="AO2542" i="1"/>
  <c r="AN2542" i="1" a="1"/>
  <c r="AN2542" i="1" s="1"/>
  <c r="AN2752" i="1" a="1"/>
  <c r="AN2752" i="1" s="1"/>
  <c r="AO2752" i="1"/>
  <c r="AN3521" i="1" a="1"/>
  <c r="AN3521" i="1" s="1"/>
  <c r="AO3521" i="1"/>
  <c r="AO2446" i="1"/>
  <c r="AN2446" i="1" a="1"/>
  <c r="AN2446" i="1" s="1"/>
  <c r="AO2536" i="1"/>
  <c r="AN2536" i="1" a="1"/>
  <c r="AN2536" i="1" s="1"/>
  <c r="AN4651" i="1" a="1"/>
  <c r="AN4651" i="1" s="1"/>
  <c r="AO4651" i="1"/>
  <c r="AN537" i="1" a="1"/>
  <c r="AN537" i="1" s="1"/>
  <c r="AO537" i="1"/>
  <c r="AN680" i="1" a="1"/>
  <c r="AN680" i="1" s="1"/>
  <c r="AO680" i="1"/>
  <c r="AN3386" i="1" a="1"/>
  <c r="AN3386" i="1" s="1"/>
  <c r="AO3386" i="1"/>
  <c r="AN4408" i="1" a="1"/>
  <c r="AN4408" i="1" s="1"/>
  <c r="AO4408" i="1"/>
  <c r="AN3897" i="1" a="1"/>
  <c r="AN3897" i="1" s="1"/>
  <c r="AO3897" i="1"/>
  <c r="AN2923" i="1" a="1"/>
  <c r="AN2923" i="1" s="1"/>
  <c r="AO2923" i="1"/>
  <c r="AN3369" i="1" a="1"/>
  <c r="AN3369" i="1" s="1"/>
  <c r="AO3369" i="1"/>
  <c r="AN4016" i="1" a="1"/>
  <c r="AN4016" i="1" s="1"/>
  <c r="AO4016" i="1"/>
  <c r="AN342" i="1" a="1"/>
  <c r="AN342" i="1" s="1"/>
  <c r="AO342" i="1"/>
  <c r="AN923" i="1" a="1"/>
  <c r="AN923" i="1" s="1"/>
  <c r="AO923" i="1"/>
  <c r="AN3781" i="1" a="1"/>
  <c r="AN3781" i="1" s="1"/>
  <c r="AO3781" i="1"/>
  <c r="AO3089" i="1"/>
  <c r="AN3089" i="1" a="1"/>
  <c r="AN3089" i="1" s="1"/>
  <c r="AN2078" i="1" a="1"/>
  <c r="AN2078" i="1" s="1"/>
  <c r="AO2078" i="1"/>
  <c r="AN3598" i="1" a="1"/>
  <c r="AN3598" i="1" s="1"/>
  <c r="AO3598" i="1"/>
  <c r="AN198" i="1" a="1"/>
  <c r="AN198" i="1" s="1"/>
  <c r="AO198" i="1"/>
  <c r="AN4391" i="1" a="1"/>
  <c r="AN4391" i="1" s="1"/>
  <c r="AO4391" i="1"/>
  <c r="AO1416" i="1"/>
  <c r="AN1416" i="1" a="1"/>
  <c r="AN1416" i="1" s="1"/>
  <c r="AO1404" i="1"/>
  <c r="AN1404" i="1" a="1"/>
  <c r="AN1404" i="1" s="1"/>
  <c r="AN4720" i="1" a="1"/>
  <c r="AN4720" i="1" s="1"/>
  <c r="AO4720" i="1"/>
  <c r="AN666" i="1" a="1"/>
  <c r="AN666" i="1" s="1"/>
  <c r="AO666" i="1"/>
  <c r="AN2163" i="1" a="1"/>
  <c r="AN2163" i="1" s="1"/>
  <c r="AO2163" i="1"/>
  <c r="AO3043" i="1"/>
  <c r="AN3043" i="1" a="1"/>
  <c r="AN3043" i="1" s="1"/>
  <c r="AN394" i="1" a="1"/>
  <c r="AN394" i="1" s="1"/>
  <c r="AO394" i="1"/>
  <c r="AN4639" i="1" a="1"/>
  <c r="AN4639" i="1" s="1"/>
  <c r="AO4639" i="1"/>
  <c r="AN968" i="1" a="1"/>
  <c r="AN968" i="1" s="1"/>
  <c r="AO968" i="1"/>
  <c r="AN1632" i="1" a="1"/>
  <c r="AN1632" i="1" s="1"/>
  <c r="AO1632" i="1"/>
  <c r="AN1351" i="1" a="1"/>
  <c r="AN1351" i="1" s="1"/>
  <c r="AO1351" i="1"/>
  <c r="AN363" i="1" a="1"/>
  <c r="AN363" i="1" s="1"/>
  <c r="AO363" i="1"/>
  <c r="AN4132" i="1" a="1"/>
  <c r="AN4132" i="1" s="1"/>
  <c r="AO4132" i="1"/>
  <c r="AN4785" i="1" a="1"/>
  <c r="AN4785" i="1" s="1"/>
  <c r="AO4785" i="1"/>
  <c r="AN1682" i="1" a="1"/>
  <c r="AN1682" i="1" s="1"/>
  <c r="AO1682" i="1"/>
  <c r="AN1399" i="1" a="1"/>
  <c r="AN1399" i="1" s="1"/>
  <c r="AO1399" i="1"/>
  <c r="AO2029" i="1"/>
  <c r="AN2029" i="1" a="1"/>
  <c r="AN2029" i="1" s="1"/>
  <c r="AN884" i="1" a="1"/>
  <c r="AN884" i="1" s="1"/>
  <c r="AO884" i="1"/>
  <c r="AO3150" i="1"/>
  <c r="AN3150" i="1" a="1"/>
  <c r="AN3150" i="1" s="1"/>
  <c r="AN4756" i="1" a="1"/>
  <c r="AN4756" i="1" s="1"/>
  <c r="AO4756" i="1"/>
  <c r="AN3175" i="1" a="1"/>
  <c r="AN3175" i="1" s="1"/>
  <c r="AO3175" i="1"/>
  <c r="AN4426" i="1" a="1"/>
  <c r="AN4426" i="1" s="1"/>
  <c r="AO4426" i="1"/>
  <c r="AN303" i="1" a="1"/>
  <c r="AN303" i="1" s="1"/>
  <c r="AO303" i="1"/>
  <c r="AO225" i="1"/>
  <c r="AN225" i="1" a="1"/>
  <c r="AN225" i="1" s="1"/>
  <c r="AN2111" i="1" a="1"/>
  <c r="AN2111" i="1" s="1"/>
  <c r="AO2111" i="1"/>
  <c r="AO673" i="1"/>
  <c r="AN673" i="1" a="1"/>
  <c r="AN673" i="1" s="1"/>
  <c r="AN683" i="1" a="1"/>
  <c r="AN683" i="1" s="1"/>
  <c r="AO683" i="1"/>
  <c r="AN2821" i="1" a="1"/>
  <c r="AN2821" i="1" s="1"/>
  <c r="AO2821" i="1"/>
  <c r="AN1906" i="1" a="1"/>
  <c r="AN1906" i="1" s="1"/>
  <c r="AO1906" i="1"/>
  <c r="AN3643" i="1" a="1"/>
  <c r="AN3643" i="1" s="1"/>
  <c r="AO3643" i="1"/>
  <c r="AN4102" i="1" a="1"/>
  <c r="AN4102" i="1" s="1"/>
  <c r="AO4102" i="1"/>
  <c r="AN403" i="1" a="1"/>
  <c r="AN403" i="1" s="1"/>
  <c r="AO403" i="1"/>
  <c r="AN4037" i="1" a="1"/>
  <c r="AN4037" i="1" s="1"/>
  <c r="AO4037" i="1"/>
  <c r="AN1074" i="1" a="1"/>
  <c r="AN1074" i="1" s="1"/>
  <c r="AO1074" i="1"/>
  <c r="AO2053" i="1"/>
  <c r="AN2053" i="1" a="1"/>
  <c r="AN2053" i="1" s="1"/>
  <c r="AN1931" i="1" a="1"/>
  <c r="AN1931" i="1" s="1"/>
  <c r="AO1931" i="1"/>
  <c r="AN621" i="1" a="1"/>
  <c r="AN621" i="1" s="1"/>
  <c r="AO621" i="1"/>
  <c r="AN3651" i="1" a="1"/>
  <c r="AN3651" i="1" s="1"/>
  <c r="AO3651" i="1"/>
  <c r="AN4253" i="1" a="1"/>
  <c r="AN4253" i="1" s="1"/>
  <c r="AO4253" i="1"/>
  <c r="AN1963" i="1" a="1"/>
  <c r="AN1963" i="1" s="1"/>
  <c r="AO1963" i="1"/>
  <c r="AN2486" i="1" a="1"/>
  <c r="AN2486" i="1" s="1"/>
  <c r="AO2486" i="1"/>
  <c r="AN1955" i="1" a="1"/>
  <c r="AN1955" i="1" s="1"/>
  <c r="AO1955" i="1"/>
  <c r="AN2234" i="1" a="1"/>
  <c r="AN2234" i="1" s="1"/>
  <c r="AO2234" i="1"/>
  <c r="AN2186" i="1" a="1"/>
  <c r="AN2186" i="1" s="1"/>
  <c r="AO2186" i="1"/>
  <c r="AN951" i="1" a="1"/>
  <c r="AN951" i="1" s="1"/>
  <c r="AO951" i="1"/>
  <c r="AN3475" i="1" a="1"/>
  <c r="AN3475" i="1" s="1"/>
  <c r="AO3475" i="1"/>
  <c r="AN922" i="1" a="1"/>
  <c r="AN922" i="1" s="1"/>
  <c r="AO922" i="1"/>
  <c r="AN3563" i="1" a="1"/>
  <c r="AN3563" i="1" s="1"/>
  <c r="AO3563" i="1"/>
  <c r="AN4783" i="1" a="1"/>
  <c r="AN4783" i="1" s="1"/>
  <c r="AO4783" i="1"/>
  <c r="AN3088" i="1" a="1"/>
  <c r="AN3088" i="1" s="1"/>
  <c r="AO3088" i="1"/>
  <c r="AN2867" i="1" a="1"/>
  <c r="AN2867" i="1" s="1"/>
  <c r="AO2867" i="1"/>
  <c r="AN209" i="1" a="1"/>
  <c r="AN209" i="1" s="1"/>
  <c r="AO209" i="1"/>
  <c r="AN643" i="1" a="1"/>
  <c r="AN643" i="1" s="1"/>
  <c r="AO643" i="1"/>
  <c r="AN882" i="1" a="1"/>
  <c r="AN882" i="1" s="1"/>
  <c r="AO882" i="1"/>
  <c r="AN1281" i="1" a="1"/>
  <c r="AN1281" i="1" s="1"/>
  <c r="AO1281" i="1"/>
  <c r="AN1645" i="1" a="1"/>
  <c r="AN1645" i="1" s="1"/>
  <c r="AO1645" i="1"/>
  <c r="AN4718" i="1" a="1"/>
  <c r="AN4718" i="1" s="1"/>
  <c r="AO4718" i="1"/>
  <c r="AN1418" i="1" a="1"/>
  <c r="AN1418" i="1" s="1"/>
  <c r="AO1418" i="1"/>
  <c r="AO2106" i="1"/>
  <c r="AN2106" i="1" a="1"/>
  <c r="AN2106" i="1" s="1"/>
  <c r="AO2343" i="1"/>
  <c r="AN2343" i="1" a="1"/>
  <c r="AN2343" i="1" s="1"/>
  <c r="AN3008" i="1" a="1"/>
  <c r="AN3008" i="1" s="1"/>
  <c r="AO3008" i="1"/>
  <c r="AN2803" i="1" a="1"/>
  <c r="AN2803" i="1" s="1"/>
  <c r="AO2803" i="1"/>
  <c r="AN1103" i="1" a="1"/>
  <c r="AN1103" i="1" s="1"/>
  <c r="AO1103" i="1"/>
  <c r="AN4431" i="1" a="1"/>
  <c r="AN4431" i="1" s="1"/>
  <c r="AO4431" i="1"/>
  <c r="AN4448" i="1" a="1"/>
  <c r="AN4448" i="1" s="1"/>
  <c r="AO4448" i="1"/>
  <c r="AN3997" i="1" a="1"/>
  <c r="AN3997" i="1" s="1"/>
  <c r="AO3997" i="1"/>
  <c r="AN3390" i="1" a="1"/>
  <c r="AN3390" i="1" s="1"/>
  <c r="AO3390" i="1"/>
  <c r="AN4685" i="1" a="1"/>
  <c r="AN4685" i="1" s="1"/>
  <c r="AO4685" i="1"/>
  <c r="AN158" i="1" a="1"/>
  <c r="AN158" i="1" s="1"/>
  <c r="AO158" i="1"/>
  <c r="AN3435" i="1" a="1"/>
  <c r="AN3435" i="1" s="1"/>
  <c r="AO3435" i="1"/>
  <c r="AN1536" i="1" a="1"/>
  <c r="AN1536" i="1" s="1"/>
  <c r="AO1536" i="1"/>
  <c r="AN414" i="1" a="1"/>
  <c r="AN414" i="1" s="1"/>
  <c r="AO414" i="1"/>
  <c r="AO4620" i="1"/>
  <c r="AN4620" i="1" a="1"/>
  <c r="AN4620" i="1" s="1"/>
  <c r="AN622" i="1" a="1"/>
  <c r="AN622" i="1" s="1"/>
  <c r="AO622" i="1"/>
  <c r="AN3546" i="1" a="1"/>
  <c r="AN3546" i="1" s="1"/>
  <c r="AO3546" i="1"/>
  <c r="AN1024" i="1" a="1"/>
  <c r="AN1024" i="1" s="1"/>
  <c r="AO1024" i="1"/>
  <c r="AN1067" i="1" a="1"/>
  <c r="AN1067" i="1" s="1"/>
  <c r="AO1067" i="1"/>
  <c r="AN2685" i="1" a="1"/>
  <c r="AN2685" i="1" s="1"/>
  <c r="AO2685" i="1"/>
  <c r="AN1421" i="1" a="1"/>
  <c r="AN1421" i="1" s="1"/>
  <c r="AO1421" i="1"/>
  <c r="AN2371" i="1" a="1"/>
  <c r="AN2371" i="1" s="1"/>
  <c r="AO2371" i="1"/>
  <c r="AO4909" i="1"/>
  <c r="AN4909" i="1" a="1"/>
  <c r="AN4909" i="1" s="1"/>
  <c r="AN3993" i="1" a="1"/>
  <c r="AN3993" i="1" s="1"/>
  <c r="AO3993" i="1"/>
  <c r="AN4174" i="1" a="1"/>
  <c r="AN4174" i="1" s="1"/>
  <c r="AO4174" i="1"/>
  <c r="AN3616" i="1" a="1"/>
  <c r="AN3616" i="1" s="1"/>
  <c r="AO3616" i="1"/>
  <c r="AN1181" i="1" a="1"/>
  <c r="AN1181" i="1" s="1"/>
  <c r="AO1181" i="1"/>
  <c r="AN1420" i="1" a="1"/>
  <c r="AN1420" i="1" s="1"/>
  <c r="AO1420" i="1"/>
  <c r="AO1532" i="1"/>
  <c r="AN1532" i="1" a="1"/>
  <c r="AN1532" i="1" s="1"/>
  <c r="AN4626" i="1" a="1"/>
  <c r="AN4626" i="1" s="1"/>
  <c r="AO4626" i="1"/>
  <c r="AO831" i="1"/>
  <c r="AN831" i="1" a="1"/>
  <c r="AN831" i="1" s="1"/>
  <c r="AO3406" i="1"/>
  <c r="AN3406" i="1" a="1"/>
  <c r="AN3406" i="1" s="1"/>
  <c r="AO3652" i="1"/>
  <c r="AN3652" i="1" a="1"/>
  <c r="AN3652" i="1" s="1"/>
  <c r="AO129" i="1"/>
  <c r="AN129" i="1" a="1"/>
  <c r="AN129" i="1" s="1"/>
  <c r="AO1099" i="1"/>
  <c r="AN1099" i="1" a="1"/>
  <c r="AN1099" i="1" s="1"/>
  <c r="AO1387" i="1"/>
  <c r="AN1387" i="1" a="1"/>
  <c r="AN1387" i="1" s="1"/>
  <c r="AO1756" i="1"/>
  <c r="AN1756" i="1" a="1"/>
  <c r="AN1756" i="1" s="1"/>
  <c r="AO3026" i="1"/>
  <c r="AN3026" i="1" a="1"/>
  <c r="AN3026" i="1" s="1"/>
  <c r="AO1381" i="1"/>
  <c r="AN1381" i="1" a="1"/>
  <c r="AN1381" i="1" s="1"/>
  <c r="AO2022" i="1"/>
  <c r="AN2022" i="1" a="1"/>
  <c r="AN2022" i="1" s="1"/>
  <c r="AO2565" i="1"/>
  <c r="AN2565" i="1" a="1"/>
  <c r="AN2565" i="1" s="1"/>
  <c r="AN1819" i="1" a="1"/>
  <c r="AN1819" i="1" s="1"/>
  <c r="AO1819" i="1"/>
  <c r="AN2807" i="1" a="1"/>
  <c r="AN2807" i="1" s="1"/>
  <c r="AO2807" i="1"/>
  <c r="AN4729" i="1" a="1"/>
  <c r="AN4729" i="1" s="1"/>
  <c r="AO4729" i="1"/>
  <c r="AN108" i="1" a="1"/>
  <c r="AN108" i="1" s="1"/>
  <c r="AO108" i="1"/>
  <c r="AN2860" i="1" a="1"/>
  <c r="AN2860" i="1" s="1"/>
  <c r="AO2860" i="1"/>
  <c r="AN861" i="1" a="1"/>
  <c r="AN861" i="1" s="1"/>
  <c r="AO861" i="1"/>
  <c r="AN702" i="1" a="1"/>
  <c r="AN702" i="1" s="1"/>
  <c r="AO702" i="1"/>
  <c r="AN3249" i="1" a="1"/>
  <c r="AN3249" i="1" s="1"/>
  <c r="AO3249" i="1"/>
  <c r="AN1579" i="1" a="1"/>
  <c r="AN1579" i="1" s="1"/>
  <c r="AO1579" i="1"/>
  <c r="AN2072" i="1" a="1"/>
  <c r="AN2072" i="1" s="1"/>
  <c r="AO2072" i="1"/>
  <c r="AO4246" i="1"/>
  <c r="AN4246" i="1" a="1"/>
  <c r="AN4246" i="1" s="1"/>
  <c r="AN4100" i="1" a="1"/>
  <c r="AN4100" i="1" s="1"/>
  <c r="AO4100" i="1"/>
  <c r="AN4295" i="1" a="1"/>
  <c r="AN4295" i="1" s="1"/>
  <c r="AO4295" i="1"/>
  <c r="AN2695" i="1" a="1"/>
  <c r="AN2695" i="1" s="1"/>
  <c r="AO2695" i="1"/>
  <c r="AO2888" i="1"/>
  <c r="AN2888" i="1" a="1"/>
  <c r="AN2888" i="1" s="1"/>
  <c r="AO542" i="1"/>
  <c r="AN542" i="1" a="1"/>
  <c r="AN542" i="1" s="1"/>
  <c r="AO926" i="1"/>
  <c r="AN926" i="1" a="1"/>
  <c r="AN926" i="1" s="1"/>
  <c r="AO4180" i="1"/>
  <c r="AN4180" i="1" a="1"/>
  <c r="AN4180" i="1" s="1"/>
  <c r="AO1257" i="1"/>
  <c r="AN1257" i="1" a="1"/>
  <c r="AN1257" i="1" s="1"/>
  <c r="AO1527" i="1"/>
  <c r="AN1527" i="1" a="1"/>
  <c r="AN1527" i="1" s="1"/>
  <c r="AO4996" i="1"/>
  <c r="AN4996" i="1" a="1"/>
  <c r="AN4996" i="1" s="1"/>
  <c r="AO1697" i="1"/>
  <c r="AN1697" i="1" a="1"/>
  <c r="AN1697" i="1" s="1"/>
  <c r="AO1995" i="1"/>
  <c r="AN1995" i="1" a="1"/>
  <c r="AN1995" i="1" s="1"/>
  <c r="AO2497" i="1"/>
  <c r="AN2497" i="1" a="1"/>
  <c r="AN2497" i="1" s="1"/>
  <c r="AO2222" i="1"/>
  <c r="AN2222" i="1" a="1"/>
  <c r="AN2222" i="1" s="1"/>
  <c r="AO4790" i="1"/>
  <c r="AN4790" i="1" a="1"/>
  <c r="AN4790" i="1" s="1"/>
  <c r="AO4811" i="1"/>
  <c r="AN4811" i="1" a="1"/>
  <c r="AN4811" i="1" s="1"/>
  <c r="AN2529" i="1" a="1"/>
  <c r="AN2529" i="1" s="1"/>
  <c r="AO2529" i="1"/>
  <c r="AN4435" i="1" a="1"/>
  <c r="AN4435" i="1" s="1"/>
  <c r="AO4435" i="1"/>
  <c r="AN4099" i="1" a="1"/>
  <c r="AN4099" i="1" s="1"/>
  <c r="AO4099" i="1"/>
  <c r="AN4820" i="1" a="1"/>
  <c r="AN4820" i="1" s="1"/>
  <c r="AO4820" i="1"/>
  <c r="AN370" i="1" a="1"/>
  <c r="AN370" i="1" s="1"/>
  <c r="AO370" i="1"/>
  <c r="AN1499" i="1" a="1"/>
  <c r="AN1499" i="1" s="1"/>
  <c r="AO1499" i="1"/>
  <c r="AO4392" i="1"/>
  <c r="AN4392" i="1" a="1"/>
  <c r="AN4392" i="1" s="1"/>
  <c r="AN1566" i="1" a="1"/>
  <c r="AN1566" i="1" s="1"/>
  <c r="AO1566" i="1"/>
  <c r="AN1747" i="1" a="1"/>
  <c r="AN1747" i="1" s="1"/>
  <c r="AO1747" i="1"/>
  <c r="AN2671" i="1" a="1"/>
  <c r="AN2671" i="1" s="1"/>
  <c r="AO2671" i="1"/>
  <c r="AN727" i="1" a="1"/>
  <c r="AN727" i="1" s="1"/>
  <c r="AO727" i="1"/>
  <c r="AN2055" i="1" a="1"/>
  <c r="AN2055" i="1" s="1"/>
  <c r="AO2055" i="1"/>
  <c r="AO4644" i="1"/>
  <c r="AN4644" i="1" a="1"/>
  <c r="AN4644" i="1" s="1"/>
  <c r="AN855" i="1" a="1"/>
  <c r="AN855" i="1" s="1"/>
  <c r="AO855" i="1"/>
  <c r="AN304" i="1" a="1"/>
  <c r="AN304" i="1" s="1"/>
  <c r="AO304" i="1"/>
  <c r="AN1709" i="1" a="1"/>
  <c r="AN1709" i="1" s="1"/>
  <c r="AO1709" i="1"/>
  <c r="AN3342" i="1" a="1"/>
  <c r="AN3342" i="1" s="1"/>
  <c r="AO3342" i="1"/>
  <c r="AN639" i="1" a="1"/>
  <c r="AN639" i="1" s="1"/>
  <c r="AO639" i="1"/>
  <c r="AN1375" i="1" a="1"/>
  <c r="AN1375" i="1" s="1"/>
  <c r="AO1375" i="1"/>
  <c r="AN4369" i="1" a="1"/>
  <c r="AN4369" i="1" s="1"/>
  <c r="AO4369" i="1"/>
  <c r="AO918" i="1"/>
  <c r="AN918" i="1" a="1"/>
  <c r="AN918" i="1" s="1"/>
  <c r="AO723" i="1"/>
  <c r="AN723" i="1" a="1"/>
  <c r="AN723" i="1" s="1"/>
  <c r="AO4557" i="1"/>
  <c r="AN4557" i="1" a="1"/>
  <c r="AN4557" i="1" s="1"/>
  <c r="AN3654" i="1" a="1"/>
  <c r="AN3654" i="1" s="1"/>
  <c r="AO3654" i="1"/>
  <c r="AN1271" i="1" a="1"/>
  <c r="AN1271" i="1" s="1"/>
  <c r="AO1271" i="1"/>
  <c r="AN3166" i="1" a="1"/>
  <c r="AN3166" i="1" s="1"/>
  <c r="AO3166" i="1"/>
  <c r="AN3613" i="1" a="1"/>
  <c r="AN3613" i="1" s="1"/>
  <c r="AO3613" i="1"/>
  <c r="AN966" i="1" a="1"/>
  <c r="AN966" i="1" s="1"/>
  <c r="AO966" i="1"/>
  <c r="AN1544" i="1" a="1"/>
  <c r="AN1544" i="1" s="1"/>
  <c r="AO1544" i="1"/>
  <c r="AN4748" i="1" a="1"/>
  <c r="AN4748" i="1" s="1"/>
  <c r="AO4748" i="1"/>
  <c r="AN4679" i="1" a="1"/>
  <c r="AN4679" i="1" s="1"/>
  <c r="AO4679" i="1"/>
  <c r="AO19" i="1"/>
  <c r="AN19" i="1" a="1"/>
  <c r="AN19" i="1" s="1"/>
  <c r="AN2994" i="1" a="1"/>
  <c r="AN2994" i="1" s="1"/>
  <c r="AO2994" i="1"/>
  <c r="AN252" i="1" a="1"/>
  <c r="AN252" i="1" s="1"/>
  <c r="AO252" i="1"/>
  <c r="AN378" i="1" a="1"/>
  <c r="AN378" i="1" s="1"/>
  <c r="AO378" i="1"/>
  <c r="AN2879" i="1" a="1"/>
  <c r="AN2879" i="1" s="1"/>
  <c r="AO2879" i="1"/>
  <c r="AN4862" i="1" a="1"/>
  <c r="AN4862" i="1" s="1"/>
  <c r="AO4862" i="1"/>
  <c r="AN2744" i="1" a="1"/>
  <c r="AN2744" i="1" s="1"/>
  <c r="AO2744" i="1"/>
  <c r="AN1220" i="1" a="1"/>
  <c r="AN1220" i="1" s="1"/>
  <c r="AO1220" i="1"/>
  <c r="AN1234" i="1" a="1"/>
  <c r="AN1234" i="1" s="1"/>
  <c r="AO1234" i="1"/>
  <c r="AN876" i="1" a="1"/>
  <c r="AN876" i="1" s="1"/>
  <c r="AO876" i="1"/>
  <c r="AN3296" i="1" a="1"/>
  <c r="AN3296" i="1" s="1"/>
  <c r="AO3296" i="1"/>
  <c r="AN3542" i="1" a="1"/>
  <c r="AN3542" i="1" s="1"/>
  <c r="AO3542" i="1"/>
  <c r="AN1027" i="1" a="1"/>
  <c r="AN1027" i="1" s="1"/>
  <c r="AO1027" i="1"/>
  <c r="AN1942" i="1" a="1"/>
  <c r="AN1942" i="1" s="1"/>
  <c r="AO1942" i="1"/>
  <c r="AN1837" i="1" a="1"/>
  <c r="AN1837" i="1" s="1"/>
  <c r="AO1837" i="1"/>
  <c r="AN1648" i="1" a="1"/>
  <c r="AN1648" i="1" s="1"/>
  <c r="AO1648" i="1"/>
  <c r="AN2108" i="1" a="1"/>
  <c r="AN2108" i="1" s="1"/>
  <c r="AO2108" i="1"/>
  <c r="AN2850" i="1" a="1"/>
  <c r="AN2850" i="1" s="1"/>
  <c r="AO2850" i="1"/>
  <c r="AN444" i="1" a="1"/>
  <c r="AN444" i="1" s="1"/>
  <c r="AO444" i="1"/>
  <c r="AN2586" i="1" a="1"/>
  <c r="AN2586" i="1" s="1"/>
  <c r="AO2586" i="1"/>
  <c r="AO4632" i="1"/>
  <c r="AN4632" i="1" a="1"/>
  <c r="AN4632" i="1" s="1"/>
  <c r="AN3969" i="1" a="1"/>
  <c r="AN3969" i="1" s="1"/>
  <c r="AO3969" i="1"/>
  <c r="AN4858" i="1" a="1"/>
  <c r="AN4858" i="1" s="1"/>
  <c r="AO4858" i="1"/>
  <c r="AN2058" i="1" a="1"/>
  <c r="AN2058" i="1" s="1"/>
  <c r="AO2058" i="1"/>
  <c r="AN3246" i="1" a="1"/>
  <c r="AN3246" i="1" s="1"/>
  <c r="AO3246" i="1"/>
  <c r="AN2469" i="1" a="1"/>
  <c r="AN2469" i="1" s="1"/>
  <c r="AO2469" i="1"/>
  <c r="AN1580" i="1" a="1"/>
  <c r="AN1580" i="1" s="1"/>
  <c r="AO1580" i="1"/>
  <c r="AN3810" i="1" a="1"/>
  <c r="AN3810" i="1" s="1"/>
  <c r="AO3810" i="1"/>
  <c r="AN179" i="1" a="1"/>
  <c r="AN179" i="1" s="1"/>
  <c r="AO179" i="1"/>
  <c r="AN720" i="1" a="1"/>
  <c r="AN720" i="1" s="1"/>
  <c r="AO720" i="1"/>
  <c r="AN4455" i="1" a="1"/>
  <c r="AN4455" i="1" s="1"/>
  <c r="AO4455" i="1"/>
  <c r="AN1726" i="1" a="1"/>
  <c r="AN1726" i="1" s="1"/>
  <c r="AO1726" i="1"/>
  <c r="AN448" i="1" a="1"/>
  <c r="AN448" i="1" s="1"/>
  <c r="AO448" i="1"/>
  <c r="AN3330" i="1" a="1"/>
  <c r="AN3330" i="1" s="1"/>
  <c r="AO3330" i="1"/>
  <c r="AN3794" i="1" a="1"/>
  <c r="AN3794" i="1" s="1"/>
  <c r="AO3794" i="1"/>
  <c r="AN849" i="1" a="1"/>
  <c r="AN849" i="1" s="1"/>
  <c r="AO849" i="1"/>
  <c r="AN1244" i="1" a="1"/>
  <c r="AN1244" i="1" s="1"/>
  <c r="AO1244" i="1"/>
  <c r="AN4334" i="1" a="1"/>
  <c r="AN4334" i="1" s="1"/>
  <c r="AO4334" i="1"/>
  <c r="AN3360" i="1" a="1"/>
  <c r="AN3360" i="1" s="1"/>
  <c r="AO3360" i="1"/>
  <c r="AN298" i="1" a="1"/>
  <c r="AN298" i="1" s="1"/>
  <c r="AO298" i="1"/>
  <c r="AN2496" i="1" a="1"/>
  <c r="AN2496" i="1" s="1"/>
  <c r="AO2496" i="1"/>
  <c r="AN616" i="1" a="1"/>
  <c r="AN616" i="1" s="1"/>
  <c r="AO616" i="1"/>
  <c r="AN2645" i="1" a="1"/>
  <c r="AN2645" i="1" s="1"/>
  <c r="AO2645" i="1"/>
  <c r="AN3421" i="1" a="1"/>
  <c r="AN3421" i="1" s="1"/>
  <c r="AO3421" i="1"/>
  <c r="AN4004" i="1" a="1"/>
  <c r="AN4004" i="1" s="1"/>
  <c r="AO4004" i="1"/>
  <c r="AN2211" i="1" a="1"/>
  <c r="AN2211" i="1" s="1"/>
  <c r="AO2211" i="1"/>
  <c r="AN4168" i="1" a="1"/>
  <c r="AN4168" i="1" s="1"/>
  <c r="AO4168" i="1"/>
  <c r="AN3252" i="1" a="1"/>
  <c r="AN3252" i="1" s="1"/>
  <c r="AO3252" i="1"/>
  <c r="AN3356" i="1" a="1"/>
  <c r="AN3356" i="1" s="1"/>
  <c r="AO3356" i="1"/>
  <c r="AN3524" i="1" a="1"/>
  <c r="AN3524" i="1" s="1"/>
  <c r="AO3524" i="1"/>
  <c r="AN1217" i="1" a="1"/>
  <c r="AN1217" i="1" s="1"/>
  <c r="AO1217" i="1"/>
  <c r="AN2418" i="1" a="1"/>
  <c r="AN2418" i="1" s="1"/>
  <c r="AO2418" i="1"/>
  <c r="AN3548" i="1" a="1"/>
  <c r="AN3548" i="1" s="1"/>
  <c r="AO3548" i="1"/>
  <c r="AN2913" i="1" a="1"/>
  <c r="AN2913" i="1" s="1"/>
  <c r="AO2913" i="1"/>
  <c r="AN4366" i="1" a="1"/>
  <c r="AN4366" i="1" s="1"/>
  <c r="AO4366" i="1"/>
  <c r="AN1690" i="1" a="1"/>
  <c r="AN1690" i="1" s="1"/>
  <c r="AO1690" i="1"/>
  <c r="AN3946" i="1" a="1"/>
  <c r="AN3946" i="1" s="1"/>
  <c r="AO3946" i="1"/>
  <c r="AN914" i="1" a="1"/>
  <c r="AN914" i="1" s="1"/>
  <c r="AO914" i="1"/>
  <c r="AN3067" i="1" a="1"/>
  <c r="AN3067" i="1" s="1"/>
  <c r="AO3067" i="1"/>
  <c r="AN1520" i="1" a="1"/>
  <c r="AN1520" i="1" s="1"/>
  <c r="AO1520" i="1"/>
  <c r="AN3480" i="1" a="1"/>
  <c r="AN3480" i="1" s="1"/>
  <c r="AO3480" i="1"/>
  <c r="AN4243" i="1" a="1"/>
  <c r="AN4243" i="1" s="1"/>
  <c r="AO4243" i="1"/>
  <c r="AN4176" i="1" a="1"/>
  <c r="AN4176" i="1" s="1"/>
  <c r="AO4176" i="1"/>
  <c r="AN2738" i="1" a="1"/>
  <c r="AN2738" i="1" s="1"/>
  <c r="AO2738" i="1"/>
  <c r="AN296" i="1" a="1"/>
  <c r="AN296" i="1" s="1"/>
  <c r="AO296" i="1"/>
  <c r="AN4896" i="1" a="1"/>
  <c r="AN4896" i="1" s="1"/>
  <c r="AO4896" i="1"/>
  <c r="AN473" i="1" a="1"/>
  <c r="AN473" i="1" s="1"/>
  <c r="AO473" i="1"/>
  <c r="AN870" i="1" a="1"/>
  <c r="AN870" i="1" s="1"/>
  <c r="AO870" i="1"/>
  <c r="AN2832" i="1" a="1"/>
  <c r="AN2832" i="1" s="1"/>
  <c r="AO2832" i="1"/>
  <c r="AN91" i="1" a="1"/>
  <c r="AN91" i="1" s="1"/>
  <c r="AO91" i="1"/>
  <c r="AN1051" i="1" a="1"/>
  <c r="AN1051" i="1" s="1"/>
  <c r="AO1051" i="1"/>
  <c r="AN4213" i="1" a="1"/>
  <c r="AN4213" i="1" s="1"/>
  <c r="AO4213" i="1"/>
  <c r="AN3842" i="1" a="1"/>
  <c r="AN3842" i="1" s="1"/>
  <c r="AO3842" i="1"/>
  <c r="AN3860" i="1" a="1"/>
  <c r="AN3860" i="1" s="1"/>
  <c r="AO3860" i="1"/>
  <c r="AN3284" i="1" a="1"/>
  <c r="AN3284" i="1" s="1"/>
  <c r="AO3284" i="1"/>
  <c r="AN4584" i="1" a="1"/>
  <c r="AN4584" i="1" s="1"/>
  <c r="AO4584" i="1"/>
  <c r="AN3876" i="1" a="1"/>
  <c r="AN3876" i="1" s="1"/>
  <c r="AO3876" i="1"/>
  <c r="AN4303" i="1" a="1"/>
  <c r="AN4303" i="1" s="1"/>
  <c r="AO4303" i="1"/>
  <c r="AN2174" i="1" a="1"/>
  <c r="AN2174" i="1" s="1"/>
  <c r="AO2174" i="1"/>
  <c r="AN3285" i="1" a="1"/>
  <c r="AN3285" i="1" s="1"/>
  <c r="AO3285" i="1"/>
  <c r="AN3227" i="1" a="1"/>
  <c r="AN3227" i="1" s="1"/>
  <c r="AO3227" i="1"/>
  <c r="AN4489" i="1" a="1"/>
  <c r="AN4489" i="1" s="1"/>
  <c r="AO4489" i="1"/>
  <c r="AN642" i="1" a="1"/>
  <c r="AN642" i="1" s="1"/>
  <c r="AO642" i="1"/>
  <c r="AN2954" i="1" a="1"/>
  <c r="AN2954" i="1" s="1"/>
  <c r="AO2954" i="1"/>
  <c r="AN2338" i="1" a="1"/>
  <c r="AN2338" i="1" s="1"/>
  <c r="AO2338" i="1"/>
  <c r="AO3311" i="1"/>
  <c r="AN3311" i="1" a="1"/>
  <c r="AN3311" i="1" s="1"/>
  <c r="AN4522" i="1" a="1"/>
  <c r="AN4522" i="1" s="1"/>
  <c r="AO4522" i="1"/>
  <c r="AN4098" i="1" a="1"/>
  <c r="AN4098" i="1" s="1"/>
  <c r="AO4098" i="1"/>
  <c r="AN3959" i="1" a="1"/>
  <c r="AN3959" i="1" s="1"/>
  <c r="AO3959" i="1"/>
  <c r="AN3233" i="1" a="1"/>
  <c r="AN3233" i="1" s="1"/>
  <c r="AO3233" i="1"/>
  <c r="AN3268" i="1" a="1"/>
  <c r="AN3268" i="1" s="1"/>
  <c r="AO3268" i="1"/>
  <c r="AN3675" i="1" a="1"/>
  <c r="AN3675" i="1" s="1"/>
  <c r="AO3675" i="1"/>
  <c r="AN4375" i="1" a="1"/>
  <c r="AN4375" i="1" s="1"/>
  <c r="AO4375" i="1"/>
  <c r="AO982" i="1"/>
  <c r="AN982" i="1" a="1"/>
  <c r="AN982" i="1" s="1"/>
  <c r="AN3133" i="1" a="1"/>
  <c r="AN3133" i="1" s="1"/>
  <c r="AO3133" i="1"/>
  <c r="AN694" i="1" a="1"/>
  <c r="AN694" i="1" s="1"/>
  <c r="AO694" i="1"/>
  <c r="AN797" i="1" a="1"/>
  <c r="AN797" i="1" s="1"/>
  <c r="AO797" i="1"/>
  <c r="AN3903" i="1" a="1"/>
  <c r="AN3903" i="1" s="1"/>
  <c r="AO3903" i="1"/>
  <c r="AN521" i="1" a="1"/>
  <c r="AN521" i="1" s="1"/>
  <c r="AO521" i="1"/>
  <c r="AN1239" i="1" a="1"/>
  <c r="AN1239" i="1" s="1"/>
  <c r="AO1239" i="1"/>
  <c r="AN3056" i="1" a="1"/>
  <c r="AN3056" i="1" s="1"/>
  <c r="AO3056" i="1"/>
  <c r="AN1013" i="1" a="1"/>
  <c r="AN1013" i="1" s="1"/>
  <c r="AO1013" i="1"/>
  <c r="AN2661" i="1" a="1"/>
  <c r="AN2661" i="1" s="1"/>
  <c r="AO2661" i="1"/>
  <c r="AN4235" i="1" a="1"/>
  <c r="AN4235" i="1" s="1"/>
  <c r="AO4235" i="1"/>
  <c r="AN706" i="1" a="1"/>
  <c r="AN706" i="1" s="1"/>
  <c r="AO706" i="1"/>
  <c r="AN3274" i="1" a="1"/>
  <c r="AN3274" i="1" s="1"/>
  <c r="AO3274" i="1"/>
  <c r="AN2981" i="1" a="1"/>
  <c r="AN2981" i="1" s="1"/>
  <c r="AO2981" i="1"/>
  <c r="AN3949" i="1" a="1"/>
  <c r="AN3949" i="1" s="1"/>
  <c r="AO3949" i="1"/>
  <c r="AN2103" i="1" a="1"/>
  <c r="AN2103" i="1" s="1"/>
  <c r="AO2103" i="1"/>
  <c r="AN4142" i="1" a="1"/>
  <c r="AN4142" i="1" s="1"/>
  <c r="AO4142" i="1"/>
  <c r="AN3132" i="1" a="1"/>
  <c r="AN3132" i="1" s="1"/>
  <c r="AO3132" i="1"/>
  <c r="AN2358" i="1" a="1"/>
  <c r="AN2358" i="1" s="1"/>
  <c r="AO2358" i="1"/>
  <c r="AO2035" i="1"/>
  <c r="AN2035" i="1" a="1"/>
  <c r="AN2035" i="1" s="1"/>
  <c r="AN818" i="1" a="1"/>
  <c r="AN818" i="1" s="1"/>
  <c r="AO818" i="1"/>
  <c r="AO2023" i="1"/>
  <c r="AN2023" i="1" a="1"/>
  <c r="AN2023" i="1" s="1"/>
  <c r="AN4466" i="1" a="1"/>
  <c r="AN4466" i="1" s="1"/>
  <c r="AO4466" i="1"/>
  <c r="AN939" i="1" a="1"/>
  <c r="AN939" i="1" s="1"/>
  <c r="AO939" i="1"/>
  <c r="AN4649" i="1" a="1"/>
  <c r="AN4649" i="1" s="1"/>
  <c r="AO4649" i="1"/>
  <c r="AN2766" i="1" a="1"/>
  <c r="AN2766" i="1" s="1"/>
  <c r="AO2766" i="1"/>
  <c r="AN468" i="1" a="1"/>
  <c r="AN468" i="1" s="1"/>
  <c r="AO468" i="1"/>
  <c r="AN1337" i="1" a="1"/>
  <c r="AN1337" i="1" s="1"/>
  <c r="AO1337" i="1"/>
  <c r="AN3617" i="1" a="1"/>
  <c r="AN3617" i="1" s="1"/>
  <c r="AO3617" i="1"/>
  <c r="AN430" i="1" a="1"/>
  <c r="AN430" i="1" s="1"/>
  <c r="AO430" i="1"/>
  <c r="AN4355" i="1" a="1"/>
  <c r="AN4355" i="1" s="1"/>
  <c r="AO4355" i="1"/>
  <c r="AN4022" i="1" a="1"/>
  <c r="AN4022" i="1" s="1"/>
  <c r="AO4022" i="1"/>
  <c r="AN3663" i="1" a="1"/>
  <c r="AN3663" i="1" s="1"/>
  <c r="AO3663" i="1"/>
  <c r="AN3715" i="1" a="1"/>
  <c r="AN3715" i="1" s="1"/>
  <c r="AO3715" i="1"/>
  <c r="AN422" i="1" a="1"/>
  <c r="AN422" i="1" s="1"/>
  <c r="AO422" i="1"/>
  <c r="AN792" i="1" a="1"/>
  <c r="AN792" i="1" s="1"/>
  <c r="AO792" i="1"/>
  <c r="AN3461" i="1" a="1"/>
  <c r="AN3461" i="1" s="1"/>
  <c r="AO3461" i="1"/>
  <c r="AN956" i="1" a="1"/>
  <c r="AN956" i="1" s="1"/>
  <c r="AO956" i="1"/>
  <c r="AN2253" i="1" a="1"/>
  <c r="AN2253" i="1" s="1"/>
  <c r="AO2253" i="1"/>
  <c r="AN3207" i="1" a="1"/>
  <c r="AN3207" i="1" s="1"/>
  <c r="AO3207" i="1"/>
  <c r="AN2227" i="1" a="1"/>
  <c r="AN2227" i="1" s="1"/>
  <c r="AO2227" i="1"/>
  <c r="AN4906" i="1" a="1"/>
  <c r="AN4906" i="1" s="1"/>
  <c r="AO4906" i="1"/>
  <c r="AN4526" i="1" a="1"/>
  <c r="AN4526" i="1" s="1"/>
  <c r="AO4526" i="1"/>
  <c r="AN2674" i="1" a="1"/>
  <c r="AN2674" i="1" s="1"/>
  <c r="AO2674" i="1"/>
  <c r="AN3459" i="1" a="1"/>
  <c r="AN3459" i="1" s="1"/>
  <c r="AO3459" i="1"/>
  <c r="AN2263" i="1" a="1"/>
  <c r="AN2263" i="1" s="1"/>
  <c r="AO2263" i="1"/>
  <c r="AN3588" i="1" a="1"/>
  <c r="AN3588" i="1" s="1"/>
  <c r="AO3588" i="1"/>
  <c r="AN1822" i="1" a="1"/>
  <c r="AN1822" i="1" s="1"/>
  <c r="AO1822" i="1"/>
  <c r="AN4635" i="1" a="1"/>
  <c r="AN4635" i="1" s="1"/>
  <c r="AO4635" i="1"/>
  <c r="AN3870" i="1" a="1"/>
  <c r="AN3870" i="1" s="1"/>
  <c r="AO3870" i="1"/>
  <c r="AN525" i="1" a="1"/>
  <c r="AN525" i="1" s="1"/>
  <c r="AO525" i="1"/>
  <c r="AN1568" i="1" a="1"/>
  <c r="AN1568" i="1" s="1"/>
  <c r="AO1568" i="1"/>
  <c r="AN104" i="1" a="1"/>
  <c r="AN104" i="1" s="1"/>
  <c r="AO104" i="1"/>
  <c r="AN400" i="1" a="1"/>
  <c r="AN400" i="1" s="1"/>
  <c r="AO400" i="1"/>
  <c r="AN1272" i="1" a="1"/>
  <c r="AN1272" i="1" s="1"/>
  <c r="AO1272" i="1"/>
  <c r="AN3933" i="1" a="1"/>
  <c r="AN3933" i="1" s="1"/>
  <c r="AO3933" i="1"/>
  <c r="AN4904" i="1" a="1"/>
  <c r="AN4904" i="1" s="1"/>
  <c r="AO4904" i="1"/>
  <c r="AN4942" i="1" a="1"/>
  <c r="AN4942" i="1" s="1"/>
  <c r="AO4942" i="1"/>
  <c r="AN2830" i="1" a="1"/>
  <c r="AN2830" i="1" s="1"/>
  <c r="AO2830" i="1"/>
  <c r="AN4250" i="1" a="1"/>
  <c r="AN4250" i="1" s="1"/>
  <c r="AO4250" i="1"/>
  <c r="AN4719" i="1" a="1"/>
  <c r="AN4719" i="1" s="1"/>
  <c r="AO4719" i="1"/>
  <c r="AO470" i="1"/>
  <c r="AN470" i="1" a="1"/>
  <c r="AN470" i="1" s="1"/>
  <c r="AN848" i="1" a="1"/>
  <c r="AN848" i="1" s="1"/>
  <c r="AO848" i="1"/>
  <c r="AN1576" i="1" a="1"/>
  <c r="AN1576" i="1" s="1"/>
  <c r="AO1576" i="1"/>
  <c r="AO1987" i="1"/>
  <c r="AN1987" i="1" a="1"/>
  <c r="AN1987" i="1" s="1"/>
  <c r="AN4890" i="1" a="1"/>
  <c r="AN4890" i="1" s="1"/>
  <c r="AO4890" i="1"/>
  <c r="AN4035" i="1" a="1"/>
  <c r="AN4035" i="1" s="1"/>
  <c r="AO4035" i="1"/>
  <c r="AN4039" i="1" a="1"/>
  <c r="AN4039" i="1" s="1"/>
  <c r="AO4039" i="1"/>
  <c r="AN3555" i="1" a="1"/>
  <c r="AN3555" i="1" s="1"/>
  <c r="AO3555" i="1"/>
  <c r="AN858" i="1" a="1"/>
  <c r="AN858" i="1" s="1"/>
  <c r="AO858" i="1"/>
  <c r="AN1616" i="1" a="1"/>
  <c r="AN1616" i="1" s="1"/>
  <c r="AO1616" i="1"/>
  <c r="AN2364" i="1" a="1"/>
  <c r="AN2364" i="1" s="1"/>
  <c r="AO2364" i="1"/>
  <c r="AN718" i="1" a="1"/>
  <c r="AN718" i="1" s="1"/>
  <c r="AO718" i="1"/>
  <c r="AN536" i="1" a="1"/>
  <c r="AN536" i="1" s="1"/>
  <c r="AO536" i="1"/>
  <c r="AN3526" i="1" a="1"/>
  <c r="AN3526" i="1" s="1"/>
  <c r="AO3526" i="1"/>
  <c r="AN323" i="1" a="1"/>
  <c r="AN323" i="1" s="1"/>
  <c r="AO323" i="1"/>
  <c r="AO2125" i="1"/>
  <c r="AN2125" i="1" a="1"/>
  <c r="AN2125" i="1" s="1"/>
  <c r="AN251" i="1" a="1"/>
  <c r="AN251" i="1" s="1"/>
  <c r="AO251" i="1"/>
  <c r="AN684" i="1" a="1"/>
  <c r="AN684" i="1" s="1"/>
  <c r="AO684" i="1"/>
  <c r="AN3764" i="1" a="1"/>
  <c r="AN3764" i="1" s="1"/>
  <c r="AO3764" i="1"/>
  <c r="AN815" i="1" a="1"/>
  <c r="AN815" i="1" s="1"/>
  <c r="AO815" i="1"/>
  <c r="AN881" i="1" a="1"/>
  <c r="AN881" i="1" s="1"/>
  <c r="AO881" i="1"/>
  <c r="AN3449" i="1" a="1"/>
  <c r="AN3449" i="1" s="1"/>
  <c r="AO3449" i="1"/>
  <c r="AN3069" i="1" a="1"/>
  <c r="AN3069" i="1" s="1"/>
  <c r="AO3069" i="1"/>
  <c r="AN1456" i="1" a="1"/>
  <c r="AN1456" i="1" s="1"/>
  <c r="AO1456" i="1"/>
  <c r="AN29" i="1" a="1"/>
  <c r="AN29" i="1" s="1"/>
  <c r="AO29" i="1"/>
  <c r="AN987" i="1" a="1"/>
  <c r="AN987" i="1" s="1"/>
  <c r="AO987" i="1"/>
  <c r="AN2169" i="1" a="1"/>
  <c r="AN2169" i="1" s="1"/>
  <c r="AO2169" i="1"/>
  <c r="AN249" i="1" a="1"/>
  <c r="AN249" i="1" s="1"/>
  <c r="AO249" i="1"/>
  <c r="AN244" i="1" a="1"/>
  <c r="AN244" i="1" s="1"/>
  <c r="AO244" i="1"/>
  <c r="AN3237" i="1" a="1"/>
  <c r="AN3237" i="1" s="1"/>
  <c r="AO3237" i="1"/>
  <c r="AN253" i="1" a="1"/>
  <c r="AN253" i="1" s="1"/>
  <c r="AO253" i="1"/>
  <c r="AN788" i="1" a="1"/>
  <c r="AN788" i="1" s="1"/>
  <c r="AO788" i="1"/>
  <c r="AN2874" i="1" a="1"/>
  <c r="AN2874" i="1" s="1"/>
  <c r="AO2874" i="1"/>
  <c r="AN2472" i="1" a="1"/>
  <c r="AN2472" i="1" s="1"/>
  <c r="AO2472" i="1"/>
  <c r="AN80" i="1" a="1"/>
  <c r="AN80" i="1" s="1"/>
  <c r="AO80" i="1"/>
  <c r="AN2996" i="1" a="1"/>
  <c r="AN2996" i="1" s="1"/>
  <c r="AO2996" i="1"/>
  <c r="AN1092" i="1" a="1"/>
  <c r="AN1092" i="1" s="1"/>
  <c r="AO1092" i="1"/>
  <c r="AN1791" i="1" a="1"/>
  <c r="AN1791" i="1" s="1"/>
  <c r="AO1791" i="1"/>
  <c r="AN4128" i="1" a="1"/>
  <c r="AN4128" i="1" s="1"/>
  <c r="AO4128" i="1"/>
  <c r="AN22" i="1" a="1"/>
  <c r="AN22" i="1" s="1"/>
  <c r="AO22" i="1"/>
  <c r="AN2425" i="1" a="1"/>
  <c r="AN2425" i="1" s="1"/>
  <c r="AO2425" i="1"/>
  <c r="AN399" i="1" a="1"/>
  <c r="AN399" i="1" s="1"/>
  <c r="AO399" i="1"/>
  <c r="AN576" i="1" a="1"/>
  <c r="AN576" i="1" s="1"/>
  <c r="AO576" i="1"/>
  <c r="AN1897" i="1" a="1"/>
  <c r="AN1897" i="1" s="1"/>
  <c r="AO1897" i="1"/>
  <c r="AN1477" i="1" a="1"/>
  <c r="AN1477" i="1" s="1"/>
  <c r="AO1477" i="1"/>
  <c r="AN3531" i="1" a="1"/>
  <c r="AN3531" i="1" s="1"/>
  <c r="AO3531" i="1"/>
  <c r="AN3354" i="1" a="1"/>
  <c r="AN3354" i="1" s="1"/>
  <c r="AO3354" i="1"/>
  <c r="AN492" i="1" a="1"/>
  <c r="AN492" i="1" s="1"/>
  <c r="AO492" i="1"/>
  <c r="AN4477" i="1" a="1"/>
  <c r="AN4477" i="1" s="1"/>
  <c r="AO4477" i="1"/>
  <c r="AN2242" i="1" a="1"/>
  <c r="AN2242" i="1" s="1"/>
  <c r="AO2242" i="1"/>
  <c r="AN4462" i="1" a="1"/>
  <c r="AN4462" i="1" s="1"/>
  <c r="AO4462" i="1"/>
  <c r="AN1350" i="1" a="1"/>
  <c r="AN1350" i="1" s="1"/>
  <c r="AO1350" i="1"/>
  <c r="AN456" i="1" a="1"/>
  <c r="AN456" i="1" s="1"/>
  <c r="AO456" i="1"/>
  <c r="AN2622" i="1" a="1"/>
  <c r="AN2622" i="1" s="1"/>
  <c r="AO2622" i="1"/>
  <c r="AN4885" i="1" a="1"/>
  <c r="AN4885" i="1" s="1"/>
  <c r="AO4885" i="1"/>
  <c r="AN3881" i="1" a="1"/>
  <c r="AN3881" i="1" s="1"/>
  <c r="AO3881" i="1"/>
  <c r="AN3958" i="1" a="1"/>
  <c r="AN3958" i="1" s="1"/>
  <c r="AO3958" i="1"/>
  <c r="AN3847" i="1" a="1"/>
  <c r="AN3847" i="1" s="1"/>
  <c r="AO3847" i="1"/>
  <c r="AN3195" i="1" a="1"/>
  <c r="AN3195" i="1" s="1"/>
  <c r="AO3195" i="1"/>
  <c r="AN1833" i="1" a="1"/>
  <c r="AN1833" i="1" s="1"/>
  <c r="AO1833" i="1"/>
  <c r="AN1805" i="1" a="1"/>
  <c r="AN1805" i="1" s="1"/>
  <c r="AO1805" i="1"/>
  <c r="AN1088" i="1" a="1"/>
  <c r="AN1088" i="1" s="1"/>
  <c r="AO1088" i="1"/>
  <c r="AN1570" i="1" a="1"/>
  <c r="AN1570" i="1" s="1"/>
  <c r="AO1570" i="1"/>
  <c r="AN4353" i="1" a="1"/>
  <c r="AN4353" i="1" s="1"/>
  <c r="AO4353" i="1"/>
  <c r="AN1581" i="1" a="1"/>
  <c r="AN1581" i="1" s="1"/>
  <c r="AO1581" i="1"/>
  <c r="AN1575" i="1" a="1"/>
  <c r="AN1575" i="1" s="1"/>
  <c r="AO1575" i="1"/>
  <c r="AN4566" i="1" a="1"/>
  <c r="AN4566" i="1" s="1"/>
  <c r="AO4566" i="1"/>
  <c r="AN3155" i="1" a="1"/>
  <c r="AN3155" i="1" s="1"/>
  <c r="AO3155" i="1"/>
  <c r="AN4192" i="1" a="1"/>
  <c r="AN4192" i="1" s="1"/>
  <c r="AO4192" i="1"/>
  <c r="AN4889" i="1" a="1"/>
  <c r="AN4889" i="1" s="1"/>
  <c r="AO4889" i="1"/>
  <c r="AO897" i="1"/>
  <c r="AN897" i="1" a="1"/>
  <c r="AN897" i="1" s="1"/>
  <c r="AO4656" i="1"/>
  <c r="AN4656" i="1" a="1"/>
  <c r="AN4656" i="1" s="1"/>
  <c r="AN2281" i="1" a="1"/>
  <c r="AN2281" i="1" s="1"/>
  <c r="AO2281" i="1"/>
  <c r="AN2791" i="1" a="1"/>
  <c r="AN2791" i="1" s="1"/>
  <c r="AO2791" i="1"/>
  <c r="AN3074" i="1" a="1"/>
  <c r="AN3074" i="1" s="1"/>
  <c r="AO3074" i="1"/>
  <c r="AO1993" i="1"/>
  <c r="AN1993" i="1" a="1"/>
  <c r="AN1993" i="1" s="1"/>
  <c r="AN2328" i="1" a="1"/>
  <c r="AN2328" i="1" s="1"/>
  <c r="AO2328" i="1"/>
  <c r="AN752" i="1" a="1"/>
  <c r="AN752" i="1" s="1"/>
  <c r="AO752" i="1"/>
  <c r="AN1924" i="1" a="1"/>
  <c r="AN1924" i="1" s="1"/>
  <c r="AO1924" i="1"/>
  <c r="AN2528" i="1" a="1"/>
  <c r="AN2528" i="1" s="1"/>
  <c r="AO2528" i="1"/>
  <c r="AN942" i="1" a="1"/>
  <c r="AN942" i="1" s="1"/>
  <c r="AO942" i="1"/>
  <c r="AN4171" i="1" a="1"/>
  <c r="AN4171" i="1" s="1"/>
  <c r="AO4171" i="1"/>
  <c r="AO4788" i="1"/>
  <c r="AN4788" i="1" a="1"/>
  <c r="AN4788" i="1" s="1"/>
  <c r="AO1809" i="1"/>
  <c r="AN1809" i="1" a="1"/>
  <c r="AN1809" i="1" s="1"/>
  <c r="AO1908" i="1"/>
  <c r="AN1908" i="1" a="1"/>
  <c r="AN1908" i="1" s="1"/>
  <c r="AO1870" i="1"/>
  <c r="AN1870" i="1" a="1"/>
  <c r="AN1870" i="1" s="1"/>
  <c r="AO2907" i="1"/>
  <c r="AN2907" i="1" a="1"/>
  <c r="AN2907" i="1" s="1"/>
  <c r="AN3514" i="1" a="1"/>
  <c r="AN3514" i="1" s="1"/>
  <c r="AO3514" i="1"/>
  <c r="AN58" i="1" a="1"/>
  <c r="AN58" i="1" s="1"/>
  <c r="AO58" i="1"/>
  <c r="AN217" i="1" a="1"/>
  <c r="AN217" i="1" s="1"/>
  <c r="AO217" i="1"/>
  <c r="AN1904" i="1" a="1"/>
  <c r="AN1904" i="1" s="1"/>
  <c r="AO1904" i="1"/>
  <c r="AN3350" i="1" a="1"/>
  <c r="AN3350" i="1" s="1"/>
  <c r="AO3350" i="1"/>
  <c r="AN3006" i="1" a="1"/>
  <c r="AN3006" i="1" s="1"/>
  <c r="AO3006" i="1"/>
  <c r="AN2196" i="1" a="1"/>
  <c r="AN2196" i="1" s="1"/>
  <c r="AO2196" i="1"/>
  <c r="AN4027" i="1" a="1"/>
  <c r="AN4027" i="1" s="1"/>
  <c r="AO4027" i="1"/>
  <c r="AN3453" i="1" a="1"/>
  <c r="AN3453" i="1" s="1"/>
  <c r="AO3453" i="1"/>
  <c r="AN4976" i="1" a="1"/>
  <c r="AN4976" i="1" s="1"/>
  <c r="AO4976" i="1"/>
  <c r="AN2314" i="1" a="1"/>
  <c r="AN2314" i="1" s="1"/>
  <c r="AO2314" i="1"/>
  <c r="AN3763" i="1" a="1"/>
  <c r="AN3763" i="1" s="1"/>
  <c r="AO3763" i="1"/>
  <c r="AN3004" i="1" a="1"/>
  <c r="AN3004" i="1" s="1"/>
  <c r="AO3004" i="1"/>
  <c r="AN4433" i="1" a="1"/>
  <c r="AN4433" i="1" s="1"/>
  <c r="AO4433" i="1"/>
  <c r="AN382" i="1" a="1"/>
  <c r="AN382" i="1" s="1"/>
  <c r="AO382" i="1"/>
  <c r="AN2813" i="1" a="1"/>
  <c r="AN2813" i="1" s="1"/>
  <c r="AO2813" i="1"/>
  <c r="AN3109" i="1" a="1"/>
  <c r="AN3109" i="1" s="1"/>
  <c r="AO3109" i="1"/>
  <c r="AN662" i="1" a="1"/>
  <c r="AN662" i="1" s="1"/>
  <c r="AO662" i="1"/>
  <c r="AN935" i="1" a="1"/>
  <c r="AN935" i="1" s="1"/>
  <c r="AO935" i="1"/>
  <c r="AN3961" i="1" a="1"/>
  <c r="AN3961" i="1" s="1"/>
  <c r="AO3961" i="1"/>
  <c r="AN235" i="1" a="1"/>
  <c r="AN235" i="1" s="1"/>
  <c r="AO235" i="1"/>
  <c r="AN2154" i="1" a="1"/>
  <c r="AN2154" i="1" s="1"/>
  <c r="AO2154" i="1"/>
  <c r="AO1320" i="1"/>
  <c r="AN1320" i="1" a="1"/>
  <c r="AN1320" i="1" s="1"/>
  <c r="AN131" i="1" a="1"/>
  <c r="AN131" i="1" s="1"/>
  <c r="AO131" i="1"/>
  <c r="AN3765" i="1" a="1"/>
  <c r="AN3765" i="1" s="1"/>
  <c r="AO3765" i="1"/>
  <c r="AN354" i="1" a="1"/>
  <c r="AN354" i="1" s="1"/>
  <c r="AO354" i="1"/>
  <c r="AN1715" i="1" a="1"/>
  <c r="AN1715" i="1" s="1"/>
  <c r="AO1715" i="1"/>
  <c r="AN3772" i="1" a="1"/>
  <c r="AN3772" i="1" s="1"/>
  <c r="AO3772" i="1"/>
  <c r="AN3991" i="1" a="1"/>
  <c r="AN3991" i="1" s="1"/>
  <c r="AO3991" i="1"/>
  <c r="AN3790" i="1" a="1"/>
  <c r="AN3790" i="1" s="1"/>
  <c r="AO3790" i="1"/>
  <c r="AN563" i="1" a="1"/>
  <c r="AN563" i="1" s="1"/>
  <c r="AO563" i="1"/>
  <c r="AN2875" i="1" a="1"/>
  <c r="AN2875" i="1" s="1"/>
  <c r="AO2875" i="1"/>
  <c r="AN3898" i="1" a="1"/>
  <c r="AN3898" i="1" s="1"/>
  <c r="AO3898" i="1"/>
  <c r="AN1849" i="1" a="1"/>
  <c r="AN1849" i="1" s="1"/>
  <c r="AO1849" i="1"/>
  <c r="AN287" i="1" a="1"/>
  <c r="AN287" i="1" s="1"/>
  <c r="AO287" i="1"/>
  <c r="AO2223" i="1"/>
  <c r="AN2223" i="1" a="1"/>
  <c r="AN2223" i="1" s="1"/>
  <c r="AN2927" i="1" a="1"/>
  <c r="AN2927" i="1" s="1"/>
  <c r="AO2927" i="1"/>
  <c r="AN109" i="1" a="1"/>
  <c r="AN109" i="1" s="1"/>
  <c r="AO109" i="1"/>
  <c r="AN2897" i="1" a="1"/>
  <c r="AN2897" i="1" s="1"/>
  <c r="AO2897" i="1"/>
  <c r="AN4364" i="1" a="1"/>
  <c r="AN4364" i="1" s="1"/>
  <c r="AO4364" i="1"/>
  <c r="AN243" i="1" a="1"/>
  <c r="AN243" i="1" s="1"/>
  <c r="AO243" i="1"/>
  <c r="AN4185" i="1" a="1"/>
  <c r="AN4185" i="1" s="1"/>
  <c r="AO4185" i="1"/>
  <c r="AN533" i="1" a="1"/>
  <c r="AN533" i="1" s="1"/>
  <c r="AO533" i="1"/>
  <c r="AN2205" i="1" a="1"/>
  <c r="AN2205" i="1" s="1"/>
  <c r="AO2205" i="1"/>
  <c r="AN2697" i="1" a="1"/>
  <c r="AN2697" i="1" s="1"/>
  <c r="AO2697" i="1"/>
  <c r="AN215" i="1" a="1"/>
  <c r="AN215" i="1" s="1"/>
  <c r="AO215" i="1"/>
  <c r="AN1779" i="1" a="1"/>
  <c r="AN1779" i="1" s="1"/>
  <c r="AO1779" i="1"/>
  <c r="AN375" i="1" a="1"/>
  <c r="AN375" i="1" s="1"/>
  <c r="AO375" i="1"/>
  <c r="AN1045" i="1" a="1"/>
  <c r="AN1045" i="1" s="1"/>
  <c r="AO1045" i="1"/>
  <c r="AO3998" i="1"/>
  <c r="AN3998" i="1" a="1"/>
  <c r="AN3998" i="1" s="1"/>
  <c r="AN551" i="1" a="1"/>
  <c r="AN551" i="1" s="1"/>
  <c r="AO551" i="1"/>
  <c r="AN1334" i="1" a="1"/>
  <c r="AN1334" i="1" s="1"/>
  <c r="AO1334" i="1"/>
  <c r="AN4684" i="1" a="1"/>
  <c r="AN4684" i="1" s="1"/>
  <c r="AO4684" i="1"/>
  <c r="AN2016" i="1" a="1"/>
  <c r="AN2016" i="1" s="1"/>
  <c r="AO2016" i="1"/>
  <c r="AN3742" i="1" a="1"/>
  <c r="AN3742" i="1" s="1"/>
  <c r="AO3742" i="1"/>
  <c r="AN2090" i="1" a="1"/>
  <c r="AN2090" i="1" s="1"/>
  <c r="AO2090" i="1"/>
  <c r="AN282" i="1" a="1"/>
  <c r="AN282" i="1" s="1"/>
  <c r="AO282" i="1"/>
  <c r="AN4972" i="1" a="1"/>
  <c r="AN4972" i="1" s="1"/>
  <c r="AO4972" i="1"/>
  <c r="AN1143" i="1" a="1"/>
  <c r="AN1143" i="1" s="1"/>
  <c r="AO1143" i="1"/>
  <c r="AN1559" i="1" a="1"/>
  <c r="AN1559" i="1" s="1"/>
  <c r="AO1559" i="1"/>
  <c r="AN4306" i="1" a="1"/>
  <c r="AN4306" i="1" s="1"/>
  <c r="AO4306" i="1"/>
  <c r="AN1193" i="1" a="1"/>
  <c r="AN1193" i="1" s="1"/>
  <c r="AO1193" i="1"/>
  <c r="AN1824" i="1" a="1"/>
  <c r="AN1824" i="1" s="1"/>
  <c r="AO1824" i="1"/>
  <c r="AN2929" i="1" a="1"/>
  <c r="AN2929" i="1" s="1"/>
  <c r="AO2929" i="1"/>
  <c r="AN3733" i="1" a="1"/>
  <c r="AN3733" i="1" s="1"/>
  <c r="AO3733" i="1"/>
  <c r="AN2722" i="1" a="1"/>
  <c r="AN2722" i="1" s="1"/>
  <c r="AO2722" i="1"/>
  <c r="AO1975" i="1"/>
  <c r="AN1975" i="1" a="1"/>
  <c r="AN1975" i="1" s="1"/>
  <c r="AN2450" i="1" a="1"/>
  <c r="AN2450" i="1" s="1"/>
  <c r="AO2450" i="1"/>
  <c r="AN672" i="1" a="1"/>
  <c r="AN672" i="1" s="1"/>
  <c r="AO672" i="1"/>
  <c r="AN1064" i="1" a="1"/>
  <c r="AN1064" i="1" s="1"/>
  <c r="AO1064" i="1"/>
  <c r="AN3789" i="1" a="1"/>
  <c r="AN3789" i="1" s="1"/>
  <c r="AO3789" i="1"/>
  <c r="AN449" i="1" a="1"/>
  <c r="AN449" i="1" s="1"/>
  <c r="AO449" i="1"/>
  <c r="AN1260" i="1" a="1"/>
  <c r="AN1260" i="1" s="1"/>
  <c r="AO1260" i="1"/>
  <c r="AN3379" i="1" a="1"/>
  <c r="AN3379" i="1" s="1"/>
  <c r="AO3379" i="1"/>
  <c r="AN3986" i="1" a="1"/>
  <c r="AN3986" i="1" s="1"/>
  <c r="AO3986" i="1"/>
  <c r="AN1876" i="1" a="1"/>
  <c r="AN1876" i="1" s="1"/>
  <c r="AO1876" i="1"/>
  <c r="AN916" i="1" a="1"/>
  <c r="AN916" i="1" s="1"/>
  <c r="AO916" i="1"/>
  <c r="AN1885" i="1" a="1"/>
  <c r="AN1885" i="1" s="1"/>
  <c r="AO1885" i="1"/>
  <c r="AN4860" i="1" a="1"/>
  <c r="AN4860" i="1" s="1"/>
  <c r="AO4860" i="1"/>
  <c r="AN2839" i="1" a="1"/>
  <c r="AN2839" i="1" s="1"/>
  <c r="AO2839" i="1"/>
  <c r="AN4322" i="1" a="1"/>
  <c r="AN4322" i="1" s="1"/>
  <c r="AO4322" i="1"/>
  <c r="AN2378" i="1" a="1"/>
  <c r="AN2378" i="1" s="1"/>
  <c r="AO2378" i="1"/>
  <c r="AN4050" i="1" a="1"/>
  <c r="AN4050" i="1" s="1"/>
  <c r="AO4050" i="1"/>
  <c r="AN2946" i="1" a="1"/>
  <c r="AN2946" i="1" s="1"/>
  <c r="AO2946" i="1"/>
  <c r="AN3594" i="1" a="1"/>
  <c r="AN3594" i="1" s="1"/>
  <c r="AO3594" i="1"/>
  <c r="AN3873" i="1" a="1"/>
  <c r="AN3873" i="1" s="1"/>
  <c r="AO3873" i="1"/>
  <c r="AN2677" i="1" a="1"/>
  <c r="AN2677" i="1" s="1"/>
  <c r="AO2677" i="1"/>
  <c r="AN1396" i="1" a="1"/>
  <c r="AN1396" i="1" s="1"/>
  <c r="AO1396" i="1"/>
  <c r="AN3951" i="1" a="1"/>
  <c r="AN3951" i="1" s="1"/>
  <c r="AO3951" i="1"/>
  <c r="AO2805" i="1"/>
  <c r="AN2805" i="1" a="1"/>
  <c r="AN2805" i="1" s="1"/>
  <c r="AO1317" i="1"/>
  <c r="AN1317" i="1" a="1"/>
  <c r="AN1317" i="1" s="1"/>
  <c r="AN3045" i="1" a="1"/>
  <c r="AN3045" i="1" s="1"/>
  <c r="AO3045" i="1"/>
  <c r="AN813" i="1" a="1"/>
  <c r="AN813" i="1" s="1"/>
  <c r="AO813" i="1"/>
  <c r="AN614" i="1" a="1"/>
  <c r="AN614" i="1" s="1"/>
  <c r="AO614" i="1"/>
  <c r="AO4663" i="1"/>
  <c r="AN4663" i="1" a="1"/>
  <c r="AN4663" i="1" s="1"/>
  <c r="AN1422" i="1" a="1"/>
  <c r="AN1422" i="1" s="1"/>
  <c r="AO1422" i="1"/>
  <c r="AO1336" i="1"/>
  <c r="AN1336" i="1" a="1"/>
  <c r="AN1336" i="1" s="1"/>
  <c r="AO3795" i="1"/>
  <c r="AN3795" i="1" a="1"/>
  <c r="AN3795" i="1" s="1"/>
  <c r="AO4314" i="1"/>
  <c r="AN4314" i="1" a="1"/>
  <c r="AN4314" i="1" s="1"/>
  <c r="AO4245" i="1"/>
  <c r="AN4245" i="1" a="1"/>
  <c r="AN4245" i="1" s="1"/>
  <c r="AN511" i="1" a="1"/>
  <c r="AN511" i="1" s="1"/>
  <c r="AO511" i="1"/>
  <c r="AN1668" i="1" a="1"/>
  <c r="AN1668" i="1" s="1"/>
  <c r="AO1668" i="1"/>
  <c r="AN3415" i="1" a="1"/>
  <c r="AN3415" i="1" s="1"/>
  <c r="AO3415" i="1"/>
  <c r="AO3084" i="1"/>
  <c r="AN3084" i="1" a="1"/>
  <c r="AN3084" i="1" s="1"/>
  <c r="AN3970" i="1" a="1"/>
  <c r="AN3970" i="1" s="1"/>
  <c r="AO3970" i="1"/>
  <c r="AN3255" i="1" a="1"/>
  <c r="AN3255" i="1" s="1"/>
  <c r="AO3255" i="1"/>
  <c r="AN4028" i="1" a="1"/>
  <c r="AN4028" i="1" s="1"/>
  <c r="AO4028" i="1"/>
  <c r="AN3261" i="1" a="1"/>
  <c r="AN3261" i="1" s="1"/>
  <c r="AO3261" i="1"/>
  <c r="AN1000" i="1" a="1"/>
  <c r="AN1000" i="1" s="1"/>
  <c r="AO1000" i="1"/>
  <c r="AN1538" i="1" a="1"/>
  <c r="AN1538" i="1" s="1"/>
  <c r="AO1538" i="1"/>
  <c r="AN4513" i="1" a="1"/>
  <c r="AN4513" i="1" s="1"/>
  <c r="AO4513" i="1"/>
  <c r="AN896" i="1" a="1"/>
  <c r="AN896" i="1" s="1"/>
  <c r="AO896" i="1"/>
  <c r="AN1854" i="1" a="1"/>
  <c r="AN1854" i="1" s="1"/>
  <c r="AO1854" i="1"/>
  <c r="AN3815" i="1" a="1"/>
  <c r="AN3815" i="1" s="1"/>
  <c r="AO3815" i="1"/>
  <c r="AN1729" i="1" a="1"/>
  <c r="AN1729" i="1" s="1"/>
  <c r="AO1729" i="1"/>
  <c r="AN3695" i="1" a="1"/>
  <c r="AN3695" i="1" s="1"/>
  <c r="AO3695" i="1"/>
  <c r="AO571" i="1"/>
  <c r="AN571" i="1" a="1"/>
  <c r="AN571" i="1" s="1"/>
  <c r="AN2439" i="1" a="1"/>
  <c r="AN2439" i="1" s="1"/>
  <c r="AO2439" i="1"/>
  <c r="AN1596" i="1" a="1"/>
  <c r="AN1596" i="1" s="1"/>
  <c r="AO1596" i="1"/>
  <c r="AN4" i="1" a="1"/>
  <c r="AN4" i="1" s="1"/>
  <c r="AO4" i="1"/>
  <c r="AN1448" i="1" a="1"/>
  <c r="AN1448" i="1" s="1"/>
  <c r="AO1448" i="1"/>
  <c r="AN1215" i="1" a="1"/>
  <c r="AN1215" i="1" s="1"/>
  <c r="AO1215" i="1"/>
  <c r="AN2161" i="1" a="1"/>
  <c r="AN2161" i="1" s="1"/>
  <c r="AO2161" i="1"/>
  <c r="AN2787" i="1" a="1"/>
  <c r="AN2787" i="1" s="1"/>
  <c r="AO2787" i="1"/>
  <c r="AN1589" i="1" a="1"/>
  <c r="AN1589" i="1" s="1"/>
  <c r="AO1589" i="1"/>
  <c r="AN3722" i="1" a="1"/>
  <c r="AN3722" i="1" s="1"/>
  <c r="AO3722" i="1"/>
  <c r="AN4061" i="1" a="1"/>
  <c r="AN4061" i="1" s="1"/>
  <c r="AO4061" i="1"/>
  <c r="AN2443" i="1" a="1"/>
  <c r="AN2443" i="1" s="1"/>
  <c r="AO2443" i="1"/>
  <c r="AN2797" i="1" a="1"/>
  <c r="AN2797" i="1" s="1"/>
  <c r="AO2797" i="1"/>
  <c r="AO2095" i="1"/>
  <c r="AN2095" i="1" a="1"/>
  <c r="AN2095" i="1" s="1"/>
  <c r="AN2809" i="1" a="1"/>
  <c r="AN2809" i="1" s="1"/>
  <c r="AO2809" i="1"/>
  <c r="AN57" i="1" a="1"/>
  <c r="AN57" i="1" s="1"/>
  <c r="AO57" i="1"/>
  <c r="AN360" i="1" a="1"/>
  <c r="AN360" i="1" s="1"/>
  <c r="AO360" i="1"/>
  <c r="AO3224" i="1"/>
  <c r="AN3224" i="1" a="1"/>
  <c r="AN3224" i="1" s="1"/>
  <c r="AN1359" i="1" a="1"/>
  <c r="AN1359" i="1" s="1"/>
  <c r="AO1359" i="1"/>
  <c r="AN936" i="1" a="1"/>
  <c r="AN936" i="1" s="1"/>
  <c r="AO936" i="1"/>
  <c r="AN3674" i="1" a="1"/>
  <c r="AN3674" i="1" s="1"/>
  <c r="AO3674" i="1"/>
  <c r="AN1846" i="1" a="1"/>
  <c r="AN1846" i="1" s="1"/>
  <c r="AO1846" i="1"/>
  <c r="AN2969" i="1" a="1"/>
  <c r="AN2969" i="1" s="1"/>
  <c r="AO2969" i="1"/>
  <c r="AN4465" i="1" a="1"/>
  <c r="AN4465" i="1" s="1"/>
  <c r="AO4465" i="1"/>
  <c r="AN3472" i="1" a="1"/>
  <c r="AN3472" i="1" s="1"/>
  <c r="AO3472" i="1"/>
  <c r="AN4750" i="1" a="1"/>
  <c r="AN4750" i="1" s="1"/>
  <c r="AO4750" i="1"/>
  <c r="AN2732" i="1" a="1"/>
  <c r="AN2732" i="1" s="1"/>
  <c r="AO2732" i="1"/>
  <c r="AN4947" i="1" a="1"/>
  <c r="AN4947" i="1" s="1"/>
  <c r="AO4947" i="1"/>
  <c r="AN74" i="1" a="1"/>
  <c r="AN74" i="1" s="1"/>
  <c r="AO74" i="1"/>
  <c r="AN1270" i="1" a="1"/>
  <c r="AN1270" i="1" s="1"/>
  <c r="AO1270" i="1"/>
  <c r="AO3146" i="1"/>
  <c r="AN3146" i="1" a="1"/>
  <c r="AN3146" i="1" s="1"/>
  <c r="AN288" i="1" a="1"/>
  <c r="AN288" i="1" s="1"/>
  <c r="AO288" i="1"/>
  <c r="AN1057" i="1" a="1"/>
  <c r="AN1057" i="1" s="1"/>
  <c r="AO1057" i="1"/>
  <c r="AN3937" i="1" a="1"/>
  <c r="AN3937" i="1" s="1"/>
  <c r="AO3937" i="1"/>
  <c r="AN1138" i="1" a="1"/>
  <c r="AN1138" i="1" s="1"/>
  <c r="AO1138" i="1"/>
  <c r="AN1413" i="1" a="1"/>
  <c r="AN1413" i="1" s="1"/>
  <c r="AO1413" i="1"/>
  <c r="AN2259" i="1" a="1"/>
  <c r="AN2259" i="1" s="1"/>
  <c r="AO2259" i="1"/>
  <c r="AN184" i="1" a="1"/>
  <c r="AN184" i="1" s="1"/>
  <c r="AO184" i="1"/>
  <c r="AN1503" i="1" a="1"/>
  <c r="AN1503" i="1" s="1"/>
  <c r="AO1503" i="1"/>
  <c r="AN4231" i="1" a="1"/>
  <c r="AN4231" i="1" s="1"/>
  <c r="AO4231" i="1"/>
  <c r="AN3780" i="1" a="1"/>
  <c r="AN3780" i="1" s="1"/>
  <c r="AO3780" i="1"/>
  <c r="AN1080" i="1" a="1"/>
  <c r="AN1080" i="1" s="1"/>
  <c r="AO1080" i="1"/>
  <c r="AN2031" i="1" a="1"/>
  <c r="AN2031" i="1" s="1"/>
  <c r="AO2031" i="1"/>
  <c r="AO2488" i="1"/>
  <c r="AN2488" i="1" a="1"/>
  <c r="AN2488" i="1" s="1"/>
  <c r="AO384" i="1"/>
  <c r="AN384" i="1" a="1"/>
  <c r="AN384" i="1" s="1"/>
  <c r="AO646" i="1"/>
  <c r="AN646" i="1" a="1"/>
  <c r="AN646" i="1" s="1"/>
  <c r="AO3872" i="1"/>
  <c r="AN3872" i="1" a="1"/>
  <c r="AN3872" i="1" s="1"/>
  <c r="AO409" i="1"/>
  <c r="AN409" i="1" a="1"/>
  <c r="AN409" i="1" s="1"/>
  <c r="AO343" i="1"/>
  <c r="AN343" i="1" a="1"/>
  <c r="AN343" i="1" s="1"/>
  <c r="AO4096" i="1"/>
  <c r="AN4096" i="1" a="1"/>
  <c r="AN4096" i="1" s="1"/>
  <c r="AO4332" i="1"/>
  <c r="AN4332" i="1" a="1"/>
  <c r="AN4332" i="1" s="1"/>
  <c r="AN2898" i="1" a="1"/>
  <c r="AN2898" i="1" s="1"/>
  <c r="AO2898" i="1"/>
  <c r="AN2938" i="1" a="1"/>
  <c r="AN2938" i="1" s="1"/>
  <c r="AO2938" i="1"/>
  <c r="AN3064" i="1" a="1"/>
  <c r="AN3064" i="1" s="1"/>
  <c r="AO3064" i="1"/>
  <c r="AN372" i="1" a="1"/>
  <c r="AN372" i="1" s="1"/>
  <c r="AO372" i="1"/>
  <c r="AN821" i="1" a="1"/>
  <c r="AN821" i="1" s="1"/>
  <c r="AO821" i="1"/>
  <c r="AN3727" i="1" a="1"/>
  <c r="AN3727" i="1" s="1"/>
  <c r="AO3727" i="1"/>
  <c r="AN1664" i="1" a="1"/>
  <c r="AN1664" i="1" s="1"/>
  <c r="AO1664" i="1"/>
  <c r="AN1996" i="1" a="1"/>
  <c r="AN1996" i="1" s="1"/>
  <c r="AO1996" i="1"/>
  <c r="AN1603" i="1" a="1"/>
  <c r="AN1603" i="1" s="1"/>
  <c r="AO1603" i="1"/>
  <c r="AN4352" i="1" a="1"/>
  <c r="AN4352" i="1" s="1"/>
  <c r="AO4352" i="1"/>
  <c r="AN1959" i="1" a="1"/>
  <c r="AN1959" i="1" s="1"/>
  <c r="AO1959" i="1"/>
  <c r="AN2581" i="1" a="1"/>
  <c r="AN2581" i="1" s="1"/>
  <c r="AO2581" i="1"/>
  <c r="AN4112" i="1" a="1"/>
  <c r="AN4112" i="1" s="1"/>
  <c r="AO4112" i="1"/>
  <c r="AN1388" i="1" a="1"/>
  <c r="AN1388" i="1" s="1"/>
  <c r="AO1388" i="1"/>
  <c r="AN3597" i="1" a="1"/>
  <c r="AN3597" i="1" s="1"/>
  <c r="AO3597" i="1"/>
  <c r="AN4337" i="1" a="1"/>
  <c r="AN4337" i="1" s="1"/>
  <c r="AO4337" i="1"/>
  <c r="AN1497" i="1" a="1"/>
  <c r="AN1497" i="1" s="1"/>
  <c r="AO1497" i="1"/>
  <c r="AN2949" i="1" a="1"/>
  <c r="AN2949" i="1" s="1"/>
  <c r="AO2949" i="1"/>
  <c r="AN3329" i="1" a="1"/>
  <c r="AN3329" i="1" s="1"/>
  <c r="AO3329" i="1"/>
  <c r="AN907" i="1" a="1"/>
  <c r="AN907" i="1" s="1"/>
  <c r="AO907" i="1"/>
  <c r="AO1749" i="1"/>
  <c r="AN1749" i="1" a="1"/>
  <c r="AN1749" i="1" s="1"/>
  <c r="AN4774" i="1" a="1"/>
  <c r="AN4774" i="1" s="1"/>
  <c r="AO4774" i="1"/>
  <c r="AN1548" i="1" a="1"/>
  <c r="AN1548" i="1" s="1"/>
  <c r="AO1548" i="1"/>
  <c r="AN1038" i="1" a="1"/>
  <c r="AN1038" i="1" s="1"/>
  <c r="AO1038" i="1"/>
  <c r="AN4845" i="1" a="1"/>
  <c r="AN4845" i="1" s="1"/>
  <c r="AO4845" i="1"/>
  <c r="AN374" i="1" a="1"/>
  <c r="AN374" i="1" s="1"/>
  <c r="AO374" i="1"/>
  <c r="AN1737" i="1" a="1"/>
  <c r="AN1737" i="1" s="1"/>
  <c r="AO1737" i="1"/>
  <c r="AN3713" i="1" a="1"/>
  <c r="AN3713" i="1" s="1"/>
  <c r="AO3713" i="1"/>
  <c r="AN3408" i="1" a="1"/>
  <c r="AN3408" i="1" s="1"/>
  <c r="AO3408" i="1"/>
  <c r="AN4535" i="1" a="1"/>
  <c r="AN4535" i="1" s="1"/>
  <c r="AO4535" i="1"/>
  <c r="AN276" i="1" a="1"/>
  <c r="AN276" i="1" s="1"/>
  <c r="AO276" i="1"/>
  <c r="AN1558" i="1" a="1"/>
  <c r="AN1558" i="1" s="1"/>
  <c r="AO1558" i="1"/>
  <c r="AN75" i="1" a="1"/>
  <c r="AN75" i="1" s="1"/>
  <c r="AO75" i="1"/>
  <c r="AN2148" i="1" a="1"/>
  <c r="AN2148" i="1" s="1"/>
  <c r="AO2148" i="1"/>
  <c r="AN2388" i="1" a="1"/>
  <c r="AN2388" i="1" s="1"/>
  <c r="AO2388" i="1"/>
  <c r="AN2790" i="1" a="1"/>
  <c r="AN2790" i="1" s="1"/>
  <c r="AO2790" i="1"/>
  <c r="AN3238" i="1" a="1"/>
  <c r="AN3238" i="1" s="1"/>
  <c r="AO3238" i="1"/>
  <c r="AN3854" i="1" a="1"/>
  <c r="AN3854" i="1" s="1"/>
  <c r="AO3854" i="1"/>
  <c r="AN1449" i="1" a="1"/>
  <c r="AN1449" i="1" s="1"/>
  <c r="AO1449" i="1"/>
  <c r="AN524" i="1" a="1"/>
  <c r="AN524" i="1" s="1"/>
  <c r="AO524" i="1"/>
  <c r="AN2188" i="1" a="1"/>
  <c r="AN2188" i="1" s="1"/>
  <c r="AO2188" i="1"/>
  <c r="AN2570" i="1" a="1"/>
  <c r="AN2570" i="1" s="1"/>
  <c r="AO2570" i="1"/>
  <c r="AN234" i="1" a="1"/>
  <c r="AN234" i="1" s="1"/>
  <c r="AO234" i="1"/>
  <c r="AN1493" i="1" a="1"/>
  <c r="AN1493" i="1" s="1"/>
  <c r="AO1493" i="1"/>
  <c r="AN3001" i="1" a="1"/>
  <c r="AN3001" i="1" s="1"/>
  <c r="AO3001" i="1"/>
  <c r="AN310" i="1" a="1"/>
  <c r="AN310" i="1" s="1"/>
  <c r="AO310" i="1"/>
  <c r="AO2059" i="1"/>
  <c r="AN2059" i="1" a="1"/>
  <c r="AN2059" i="1" s="1"/>
  <c r="AN4768" i="1" a="1"/>
  <c r="AN4768" i="1" s="1"/>
  <c r="AO4768" i="1"/>
  <c r="AN3975" i="1" a="1"/>
  <c r="AN3975" i="1" s="1"/>
  <c r="AO3975" i="1"/>
  <c r="AN2709" i="1" a="1"/>
  <c r="AN2709" i="1" s="1"/>
  <c r="AO2709" i="1"/>
  <c r="AN1176" i="1" a="1"/>
  <c r="AN1176" i="1" s="1"/>
  <c r="AO1176" i="1"/>
  <c r="AN4081" i="1" a="1"/>
  <c r="AN4081" i="1" s="1"/>
  <c r="AO4081" i="1"/>
  <c r="AO4320" i="1"/>
  <c r="AN4320" i="1" a="1"/>
  <c r="AN4320" i="1" s="1"/>
  <c r="AN3593" i="1" a="1"/>
  <c r="AN3593" i="1" s="1"/>
  <c r="AO3593" i="1"/>
  <c r="AN1083" i="1" a="1"/>
  <c r="AN1083" i="1" s="1"/>
  <c r="AO1083" i="1"/>
  <c r="AN1180" i="1" a="1"/>
  <c r="AN1180" i="1" s="1"/>
  <c r="AO1180" i="1"/>
  <c r="AN2344" i="1" a="1"/>
  <c r="AN2344" i="1" s="1"/>
  <c r="AO2344" i="1"/>
  <c r="AN3213" i="1" a="1"/>
  <c r="AN3213" i="1" s="1"/>
  <c r="AO3213" i="1"/>
  <c r="AN2470" i="1" a="1"/>
  <c r="AN2470" i="1" s="1"/>
  <c r="AO2470" i="1"/>
  <c r="AN2398" i="1" a="1"/>
  <c r="AN2398" i="1" s="1"/>
  <c r="AO2398" i="1"/>
  <c r="AN2191" i="1" a="1"/>
  <c r="AN2191" i="1" s="1"/>
  <c r="AO2191" i="1"/>
  <c r="AN3956" i="1" a="1"/>
  <c r="AN3956" i="1" s="1"/>
  <c r="AO3956" i="1"/>
  <c r="AN4569" i="1" a="1"/>
  <c r="AN4569" i="1" s="1"/>
  <c r="AO4569" i="1"/>
  <c r="AN471" i="1" a="1"/>
  <c r="AN471" i="1" s="1"/>
  <c r="AO471" i="1"/>
  <c r="AN1903" i="1" a="1"/>
  <c r="AN1903" i="1" s="1"/>
  <c r="AO1903" i="1"/>
  <c r="AN2437" i="1" a="1"/>
  <c r="AN2437" i="1" s="1"/>
  <c r="AO2437" i="1"/>
  <c r="AN4759" i="1" a="1"/>
  <c r="AN4759" i="1" s="1"/>
  <c r="AO4759" i="1"/>
  <c r="AN3829" i="1" a="1"/>
  <c r="AN3829" i="1" s="1"/>
  <c r="AO3829" i="1"/>
  <c r="AN572" i="1" a="1"/>
  <c r="AN572" i="1" s="1"/>
  <c r="AO572" i="1"/>
  <c r="AN2324" i="1" a="1"/>
  <c r="AN2324" i="1" s="1"/>
  <c r="AO2324" i="1"/>
  <c r="AN359" i="1" a="1"/>
  <c r="AN359" i="1" s="1"/>
  <c r="AO359" i="1"/>
  <c r="AN947" i="1" a="1"/>
  <c r="AN947" i="1" s="1"/>
  <c r="AO947" i="1"/>
  <c r="AN3610" i="1" a="1"/>
  <c r="AN3610" i="1" s="1"/>
  <c r="AO3610" i="1"/>
  <c r="AN750" i="1" a="1"/>
  <c r="AN750" i="1" s="1"/>
  <c r="AO750" i="1"/>
  <c r="AN1283" i="1" a="1"/>
  <c r="AN1283" i="1" s="1"/>
  <c r="AO1283" i="1"/>
  <c r="AN1835" i="1" a="1"/>
  <c r="AN1835" i="1" s="1"/>
  <c r="AO1835" i="1"/>
  <c r="AN2799" i="1" a="1"/>
  <c r="AN2799" i="1" s="1"/>
  <c r="AO2799" i="1"/>
  <c r="AO830" i="1"/>
  <c r="AN830" i="1" a="1"/>
  <c r="AN830" i="1" s="1"/>
  <c r="AN2959" i="1" a="1"/>
  <c r="AN2959" i="1" s="1"/>
  <c r="AO2959" i="1"/>
  <c r="AN2551" i="1" a="1"/>
  <c r="AN2551" i="1" s="1"/>
  <c r="AO2551" i="1"/>
  <c r="AN3632" i="1" a="1"/>
  <c r="AN3632" i="1" s="1"/>
  <c r="AO3632" i="1"/>
  <c r="AN4190" i="1" a="1"/>
  <c r="AN4190" i="1" s="1"/>
  <c r="AO4190" i="1"/>
  <c r="AN4412" i="1" a="1"/>
  <c r="AN4412" i="1" s="1"/>
  <c r="AO4412" i="1"/>
  <c r="AN3889" i="1" a="1"/>
  <c r="AN3889" i="1" s="1"/>
  <c r="AO3889" i="1"/>
  <c r="AN482" i="1" a="1"/>
  <c r="AN482" i="1" s="1"/>
  <c r="AO482" i="1"/>
  <c r="AO909" i="1"/>
  <c r="AN909" i="1" a="1"/>
  <c r="AN909" i="1" s="1"/>
  <c r="AN147" i="1" a="1"/>
  <c r="AN147" i="1" s="1"/>
  <c r="AO147" i="1"/>
  <c r="AN1049" i="1" a="1"/>
  <c r="AN1049" i="1" s="1"/>
  <c r="AO1049" i="1"/>
  <c r="AN2964" i="1" a="1"/>
  <c r="AN2964" i="1" s="1"/>
  <c r="AO2964" i="1"/>
  <c r="AN166" i="1" a="1"/>
  <c r="AN166" i="1" s="1"/>
  <c r="AO166" i="1"/>
  <c r="AN1340" i="1" a="1"/>
  <c r="AN1340" i="1" s="1"/>
  <c r="AO1340" i="1"/>
  <c r="AN4333" i="1" a="1"/>
  <c r="AN4333" i="1" s="1"/>
  <c r="AO4333" i="1"/>
  <c r="AN4699" i="1" a="1"/>
  <c r="AN4699" i="1" s="1"/>
  <c r="AO4699" i="1"/>
  <c r="AN867" i="1" a="1"/>
  <c r="AN867" i="1" s="1"/>
  <c r="AO867" i="1"/>
  <c r="AN3625" i="1" a="1"/>
  <c r="AN3625" i="1" s="1"/>
  <c r="AO3625" i="1"/>
  <c r="AO2989" i="1"/>
  <c r="AN2989" i="1" a="1"/>
  <c r="AN2989" i="1" s="1"/>
  <c r="AN4188" i="1" a="1"/>
  <c r="AN4188" i="1" s="1"/>
  <c r="AO4188" i="1"/>
  <c r="AN2311" i="1" a="1"/>
  <c r="AN2311" i="1" s="1"/>
  <c r="AO2311" i="1"/>
  <c r="AN2858" i="1" a="1"/>
  <c r="AN2858" i="1" s="1"/>
  <c r="AO2858" i="1"/>
  <c r="AN3239" i="1" a="1"/>
  <c r="AN3239" i="1" s="1"/>
  <c r="AO3239" i="1"/>
  <c r="AN169" i="1" a="1"/>
  <c r="AN169" i="1" s="1"/>
  <c r="AO169" i="1"/>
  <c r="AN2953" i="1" a="1"/>
  <c r="AN2953" i="1" s="1"/>
  <c r="AO2953" i="1"/>
  <c r="AN313" i="1" a="1"/>
  <c r="AN313" i="1" s="1"/>
  <c r="AO313" i="1"/>
  <c r="AN229" i="1" a="1"/>
  <c r="AN229" i="1" s="1"/>
  <c r="AO229" i="1"/>
  <c r="AN2930" i="1" a="1"/>
  <c r="AN2930" i="1" s="1"/>
  <c r="AO2930" i="1"/>
  <c r="AN685" i="1" a="1"/>
  <c r="AN685" i="1" s="1"/>
  <c r="AO685" i="1"/>
  <c r="AN2774" i="1" a="1"/>
  <c r="AN2774" i="1" s="1"/>
  <c r="AO2774" i="1"/>
  <c r="AN2921" i="1" a="1"/>
  <c r="AN2921" i="1" s="1"/>
  <c r="AO2921" i="1"/>
  <c r="AN4563" i="1" a="1"/>
  <c r="AN4563" i="1" s="1"/>
  <c r="AO4563" i="1"/>
  <c r="AN908" i="1" a="1"/>
  <c r="AN908" i="1" s="1"/>
  <c r="AO908" i="1"/>
  <c r="AN1948" i="1" a="1"/>
  <c r="AN1948" i="1" s="1"/>
  <c r="AO1948" i="1"/>
  <c r="AN2164" i="1" a="1"/>
  <c r="AN2164" i="1" s="1"/>
  <c r="AO2164" i="1"/>
  <c r="AN2778" i="1" a="1"/>
  <c r="AN2778" i="1" s="1"/>
  <c r="AO2778" i="1"/>
  <c r="AO4386" i="1"/>
  <c r="AN4386" i="1" a="1"/>
  <c r="AN4386" i="1" s="1"/>
  <c r="AN2902" i="1" a="1"/>
  <c r="AN2902" i="1" s="1"/>
  <c r="AO2902" i="1"/>
  <c r="AN4365" i="1" a="1"/>
  <c r="AN4365" i="1" s="1"/>
  <c r="AO4365" i="1"/>
  <c r="AN395" i="1" a="1"/>
  <c r="AN395" i="1" s="1"/>
  <c r="AO395" i="1"/>
  <c r="AN1409" i="1" a="1"/>
  <c r="AN1409" i="1" s="1"/>
  <c r="AO1409" i="1"/>
  <c r="AN4304" i="1" a="1"/>
  <c r="AN4304" i="1" s="1"/>
  <c r="AO4304" i="1"/>
  <c r="AN4849" i="1" a="1"/>
  <c r="AN4849" i="1" s="1"/>
  <c r="AO4849" i="1"/>
  <c r="AN1928" i="1" a="1"/>
  <c r="AN1928" i="1" s="1"/>
  <c r="AO1928" i="1"/>
  <c r="AN3615" i="1" a="1"/>
  <c r="AN3615" i="1" s="1"/>
  <c r="AO3615" i="1"/>
  <c r="AN3915" i="1" a="1"/>
  <c r="AN3915" i="1" s="1"/>
  <c r="AO3915" i="1"/>
  <c r="AN3277" i="1" a="1"/>
  <c r="AN3277" i="1" s="1"/>
  <c r="AO3277" i="1"/>
  <c r="AN364" i="1" a="1"/>
  <c r="AN364" i="1" s="1"/>
  <c r="AO364" i="1"/>
  <c r="AN619" i="1" a="1"/>
  <c r="AN619" i="1" s="1"/>
  <c r="AO619" i="1"/>
  <c r="AN274" i="1" a="1"/>
  <c r="AN274" i="1" s="1"/>
  <c r="AO274" i="1"/>
  <c r="AN681" i="1" a="1"/>
  <c r="AN681" i="1" s="1"/>
  <c r="AO681" i="1"/>
  <c r="AN2646" i="1" a="1"/>
  <c r="AN2646" i="1" s="1"/>
  <c r="AO2646" i="1"/>
  <c r="AO1600" i="1"/>
  <c r="AN1600" i="1" a="1"/>
  <c r="AN1600" i="1" s="1"/>
  <c r="AO3856" i="1"/>
  <c r="AN3856" i="1" a="1"/>
  <c r="AN3856" i="1" s="1"/>
  <c r="AN937" i="1" a="1"/>
  <c r="AN937" i="1" s="1"/>
  <c r="AO937" i="1"/>
  <c r="AN2955" i="1" a="1"/>
  <c r="AN2955" i="1" s="1"/>
  <c r="AO2955" i="1"/>
  <c r="AN3383" i="1" a="1"/>
  <c r="AN3383" i="1" s="1"/>
  <c r="AO3383" i="1"/>
  <c r="AN543" i="1" a="1"/>
  <c r="AN543" i="1" s="1"/>
  <c r="AO543" i="1"/>
  <c r="AN878" i="1" a="1"/>
  <c r="AN878" i="1" s="1"/>
  <c r="AO878" i="1"/>
  <c r="AN2308" i="1" a="1"/>
  <c r="AN2308" i="1" s="1"/>
  <c r="AO2308" i="1"/>
  <c r="AN1265" i="1" a="1"/>
  <c r="AN1265" i="1" s="1"/>
  <c r="AO1265" i="1"/>
  <c r="AN3334" i="1" a="1"/>
  <c r="AN3334" i="1" s="1"/>
  <c r="AO3334" i="1"/>
  <c r="AN3717" i="1" a="1"/>
  <c r="AN3717" i="1" s="1"/>
  <c r="AO3717" i="1"/>
  <c r="AN2783" i="1" a="1"/>
  <c r="AN2783" i="1" s="1"/>
  <c r="AO2783" i="1"/>
  <c r="AO2104" i="1"/>
  <c r="AN2104" i="1" a="1"/>
  <c r="AN2104" i="1" s="1"/>
  <c r="AO4578" i="1"/>
  <c r="AN4578" i="1" a="1"/>
  <c r="AN4578" i="1" s="1"/>
  <c r="AN4792" i="1" a="1"/>
  <c r="AN4792" i="1" s="1"/>
  <c r="AO4792" i="1"/>
  <c r="AN1330" i="1" a="1"/>
  <c r="AN1330" i="1" s="1"/>
  <c r="AO1330" i="1"/>
  <c r="AN2527" i="1" a="1"/>
  <c r="AN2527" i="1" s="1"/>
  <c r="AO2527" i="1"/>
  <c r="AN3081" i="1" a="1"/>
  <c r="AN3081" i="1" s="1"/>
  <c r="AO3081" i="1"/>
  <c r="AN769" i="1" a="1"/>
  <c r="AN769" i="1" s="1"/>
  <c r="AO769" i="1"/>
  <c r="AN1446" i="1" a="1"/>
  <c r="AN1446" i="1" s="1"/>
  <c r="AO1446" i="1"/>
  <c r="AN1867" i="1" a="1"/>
  <c r="AN1867" i="1" s="1"/>
  <c r="AO1867" i="1"/>
  <c r="AN451" i="1" a="1"/>
  <c r="AN451" i="1" s="1"/>
  <c r="AO451" i="1"/>
  <c r="AN2094" i="1" a="1"/>
  <c r="AN2094" i="1" s="1"/>
  <c r="AO2094" i="1"/>
  <c r="AN3710" i="1" a="1"/>
  <c r="AN3710" i="1" s="1"/>
  <c r="AO3710" i="1"/>
  <c r="AO477" i="1"/>
  <c r="AN477" i="1" a="1"/>
  <c r="AN477" i="1" s="1"/>
  <c r="AO2673" i="1"/>
  <c r="AN2673" i="1" a="1"/>
  <c r="AN2673" i="1" s="1"/>
  <c r="AO3647" i="1"/>
  <c r="AN3647" i="1" a="1"/>
  <c r="AN3647" i="1" s="1"/>
  <c r="AO1723" i="1"/>
  <c r="AN1723" i="1" a="1"/>
  <c r="AN1723" i="1" s="1"/>
  <c r="AO3747" i="1"/>
  <c r="AN3747" i="1" a="1"/>
  <c r="AN3747" i="1" s="1"/>
  <c r="AO2208" i="1"/>
  <c r="AN2208" i="1" a="1"/>
  <c r="AN2208" i="1" s="1"/>
  <c r="AO3357" i="1"/>
  <c r="AN3357" i="1" a="1"/>
  <c r="AN3357" i="1" s="1"/>
  <c r="AO4144" i="1"/>
  <c r="AN4144" i="1" a="1"/>
  <c r="AN4144" i="1" s="1"/>
  <c r="AN603" i="1" a="1"/>
  <c r="AN603" i="1" s="1"/>
  <c r="AO603" i="1"/>
  <c r="AN1279" i="1" a="1"/>
  <c r="AN1279" i="1" s="1"/>
  <c r="AO1279" i="1"/>
  <c r="AN3038" i="1" a="1"/>
  <c r="AN3038" i="1" s="1"/>
  <c r="AO3038" i="1"/>
  <c r="AN2477" i="1" a="1"/>
  <c r="AN2477" i="1" s="1"/>
  <c r="AO2477" i="1"/>
  <c r="AN4060" i="1" a="1"/>
  <c r="AN4060" i="1" s="1"/>
  <c r="AO4060" i="1"/>
  <c r="AN42" i="1" a="1"/>
  <c r="AN42" i="1" s="1"/>
  <c r="AO42" i="1"/>
  <c r="AN695" i="1" a="1"/>
  <c r="AN695" i="1" s="1"/>
  <c r="AO695" i="1"/>
  <c r="AN1560" i="1" a="1"/>
  <c r="AN1560" i="1" s="1"/>
  <c r="AO1560" i="1"/>
  <c r="AN1065" i="1" a="1"/>
  <c r="AN1065" i="1" s="1"/>
  <c r="AO1065" i="1"/>
  <c r="AN1832" i="1" a="1"/>
  <c r="AN1832" i="1" s="1"/>
  <c r="AO1832" i="1"/>
  <c r="AN4780" i="1" a="1"/>
  <c r="AN4780" i="1" s="1"/>
  <c r="AO4780" i="1"/>
  <c r="AN1151" i="1" a="1"/>
  <c r="AN1151" i="1" s="1"/>
  <c r="AO1151" i="1"/>
  <c r="AN1321" i="1" a="1"/>
  <c r="AN1321" i="1" s="1"/>
  <c r="AO1321" i="1"/>
  <c r="AO2966" i="1"/>
  <c r="AN2966" i="1" a="1"/>
  <c r="AN2966" i="1" s="1"/>
  <c r="AN790" i="1" a="1"/>
  <c r="AN790" i="1" s="1"/>
  <c r="AO790" i="1"/>
  <c r="AN4839" i="1" a="1"/>
  <c r="AN4839" i="1" s="1"/>
  <c r="AO4839" i="1"/>
  <c r="AN3487" i="1" a="1"/>
  <c r="AN3487" i="1" s="1"/>
  <c r="AO3487" i="1"/>
  <c r="AN54" i="1" a="1"/>
  <c r="AN54" i="1" s="1"/>
  <c r="AO54" i="1"/>
  <c r="AN3191" i="1" a="1"/>
  <c r="AN3191" i="1" s="1"/>
  <c r="AO3191" i="1"/>
  <c r="AN101" i="1" a="1"/>
  <c r="AN101" i="1" s="1"/>
  <c r="AO101" i="1"/>
  <c r="AN574" i="1" a="1"/>
  <c r="AN574" i="1" s="1"/>
  <c r="AO574" i="1"/>
  <c r="AN2647" i="1" a="1"/>
  <c r="AN2647" i="1" s="1"/>
  <c r="AO2647" i="1"/>
  <c r="AN3785" i="1" a="1"/>
  <c r="AN3785" i="1" s="1"/>
  <c r="AO3785" i="1"/>
  <c r="AN240" i="1" a="1"/>
  <c r="AN240" i="1" s="1"/>
  <c r="AO240" i="1"/>
  <c r="AN2524" i="1" a="1"/>
  <c r="AN2524" i="1" s="1"/>
  <c r="AO2524" i="1"/>
  <c r="AN778" i="1" a="1"/>
  <c r="AN778" i="1" s="1"/>
  <c r="AO778" i="1"/>
  <c r="AN4954" i="1" a="1"/>
  <c r="AN4954" i="1" s="1"/>
  <c r="AO4954" i="1"/>
  <c r="AN3052" i="1" a="1"/>
  <c r="AN3052" i="1" s="1"/>
  <c r="AO3052" i="1"/>
  <c r="AN3210" i="1" a="1"/>
  <c r="AN3210" i="1" s="1"/>
  <c r="AO3210" i="1"/>
  <c r="AN2193" i="1" a="1"/>
  <c r="AN2193" i="1" s="1"/>
  <c r="AO2193" i="1"/>
  <c r="AN86" i="1" a="1"/>
  <c r="AN86" i="1" s="1"/>
  <c r="AO86" i="1"/>
  <c r="AN458" i="1" a="1"/>
  <c r="AN458" i="1" s="1"/>
  <c r="AO458" i="1"/>
  <c r="AN1713" i="1" a="1"/>
  <c r="AN1713" i="1" s="1"/>
  <c r="AO1713" i="1"/>
  <c r="AN1640" i="1" a="1"/>
  <c r="AN1640" i="1" s="1"/>
  <c r="AO1640" i="1"/>
  <c r="AN4018" i="1" a="1"/>
  <c r="AN4018" i="1" s="1"/>
  <c r="AO4018" i="1"/>
  <c r="AN2574" i="1" a="1"/>
  <c r="AN2574" i="1" s="1"/>
  <c r="AO2574" i="1"/>
  <c r="AN412" i="1" a="1"/>
  <c r="AN412" i="1" s="1"/>
  <c r="AO412" i="1"/>
  <c r="AN4357" i="1" a="1"/>
  <c r="AN4357" i="1" s="1"/>
  <c r="AO4357" i="1"/>
  <c r="AN1803" i="1" a="1"/>
  <c r="AN1803" i="1" s="1"/>
  <c r="AO1803" i="1"/>
  <c r="AN2583" i="1" a="1"/>
  <c r="AN2583" i="1" s="1"/>
  <c r="AO2583" i="1"/>
  <c r="AN4879" i="1" a="1"/>
  <c r="AN4879" i="1" s="1"/>
  <c r="AO4879" i="1"/>
  <c r="AN4975" i="1" a="1"/>
  <c r="AN4975" i="1" s="1"/>
  <c r="AO4975" i="1"/>
  <c r="AN2270" i="1" a="1"/>
  <c r="AN2270" i="1" s="1"/>
  <c r="AO2270" i="1"/>
  <c r="AN4255" i="1" a="1"/>
  <c r="AN4255" i="1" s="1"/>
  <c r="AO4255" i="1"/>
  <c r="AN4518" i="1" a="1"/>
  <c r="AN4518" i="1" s="1"/>
  <c r="AO4518" i="1"/>
  <c r="AN4758" i="1" a="1"/>
  <c r="AN4758" i="1" s="1"/>
  <c r="AO4758" i="1"/>
  <c r="AN3190" i="1" a="1"/>
  <c r="AN3190" i="1" s="1"/>
  <c r="AO3190" i="1"/>
  <c r="AN87" i="1" a="1"/>
  <c r="AN87" i="1" s="1"/>
  <c r="AO87" i="1"/>
  <c r="AN3912" i="1" a="1"/>
  <c r="AN3912" i="1" s="1"/>
  <c r="AO3912" i="1"/>
  <c r="AN1919" i="1" a="1"/>
  <c r="AN1919" i="1" s="1"/>
  <c r="AO1919" i="1"/>
  <c r="AN3498" i="1" a="1"/>
  <c r="AN3498" i="1" s="1"/>
  <c r="AO3498" i="1"/>
  <c r="AN3529" i="1" a="1"/>
  <c r="AN3529" i="1" s="1"/>
  <c r="AO3529" i="1"/>
  <c r="AN4534" i="1" a="1"/>
  <c r="AN4534" i="1" s="1"/>
  <c r="AO4534" i="1"/>
  <c r="AN4562" i="1" a="1"/>
  <c r="AN4562" i="1" s="1"/>
  <c r="AO4562" i="1"/>
  <c r="AN4826" i="1" a="1"/>
  <c r="AN4826" i="1" s="1"/>
  <c r="AO4826" i="1"/>
  <c r="AN421" i="1" a="1"/>
  <c r="AN421" i="1" s="1"/>
  <c r="AO421" i="1"/>
  <c r="AN4530" i="1" a="1"/>
  <c r="AN4530" i="1" s="1"/>
  <c r="AO4530" i="1"/>
  <c r="AN3361" i="1" a="1"/>
  <c r="AN3361" i="1" s="1"/>
  <c r="AO3361" i="1"/>
  <c r="AN686" i="1" a="1"/>
  <c r="AN686" i="1" s="1"/>
  <c r="AO686" i="1"/>
  <c r="AN1666" i="1" a="1"/>
  <c r="AN1666" i="1" s="1"/>
  <c r="AO1666" i="1"/>
  <c r="AN4724" i="1" a="1"/>
  <c r="AN4724" i="1" s="1"/>
  <c r="AO4724" i="1"/>
  <c r="AN743" i="1" a="1"/>
  <c r="AN743" i="1" s="1"/>
  <c r="AO743" i="1"/>
  <c r="AN990" i="1" a="1"/>
  <c r="AN990" i="1" s="1"/>
  <c r="AO990" i="1"/>
  <c r="AN3659" i="1" a="1"/>
  <c r="AN3659" i="1" s="1"/>
  <c r="AO3659" i="1"/>
  <c r="AN1517" i="1" a="1"/>
  <c r="AN1517" i="1" s="1"/>
  <c r="AO1517" i="1"/>
  <c r="AN3900" i="1" a="1"/>
  <c r="AN3900" i="1" s="1"/>
  <c r="AO3900" i="1"/>
  <c r="AN4361" i="1" a="1"/>
  <c r="AN4361" i="1" s="1"/>
  <c r="AO4361" i="1"/>
  <c r="AN3173" i="1" a="1"/>
  <c r="AN3173" i="1" s="1"/>
  <c r="AO3173" i="1"/>
  <c r="AO3048" i="1"/>
  <c r="AN3048" i="1" a="1"/>
  <c r="AN3048" i="1" s="1"/>
  <c r="AN4042" i="1" a="1"/>
  <c r="AN4042" i="1" s="1"/>
  <c r="AO4042" i="1"/>
  <c r="AN469" i="1" a="1"/>
  <c r="AN469" i="1" s="1"/>
  <c r="AO469" i="1"/>
  <c r="AN3427" i="1" a="1"/>
  <c r="AN3427" i="1" s="1"/>
  <c r="AO3427" i="1"/>
  <c r="AN3906" i="1" a="1"/>
  <c r="AN3906" i="1" s="1"/>
  <c r="AO3906" i="1"/>
  <c r="AN2960" i="1" a="1"/>
  <c r="AN2960" i="1" s="1"/>
  <c r="AO2960" i="1"/>
  <c r="AN1142" i="1" a="1"/>
  <c r="AN1142" i="1" s="1"/>
  <c r="AO1142" i="1"/>
  <c r="AN3495" i="1" a="1"/>
  <c r="AN3495" i="1" s="1"/>
  <c r="AO3495" i="1"/>
  <c r="AN4133" i="1" a="1"/>
  <c r="AN4133" i="1" s="1"/>
  <c r="AO4133" i="1"/>
  <c r="AN1032" i="1" a="1"/>
  <c r="AN1032" i="1" s="1"/>
  <c r="AO1032" i="1"/>
  <c r="AN1753" i="1" a="1"/>
  <c r="AN1753" i="1" s="1"/>
  <c r="AO1753" i="1"/>
  <c r="AN2070" i="1" a="1"/>
  <c r="AN2070" i="1" s="1"/>
  <c r="AO2070" i="1"/>
  <c r="AN773" i="1" a="1"/>
  <c r="AN773" i="1" s="1"/>
  <c r="AO773" i="1"/>
  <c r="AN2158" i="1" a="1"/>
  <c r="AN2158" i="1" s="1"/>
  <c r="AO2158" i="1"/>
  <c r="AO833" i="1"/>
  <c r="AN833" i="1" a="1"/>
  <c r="AN833" i="1" s="1"/>
  <c r="AO1823" i="1"/>
  <c r="AN1823" i="1" a="1"/>
  <c r="AN1823" i="1" s="1"/>
  <c r="AO4567" i="1"/>
  <c r="AN4567" i="1" a="1"/>
  <c r="AN4567" i="1" s="1"/>
  <c r="AO1772" i="1"/>
  <c r="AN1772" i="1" a="1"/>
  <c r="AN1772" i="1" s="1"/>
  <c r="AO1638" i="1"/>
  <c r="AN1638" i="1" a="1"/>
  <c r="AN1638" i="1" s="1"/>
  <c r="AN2405" i="1" a="1"/>
  <c r="AN2405" i="1" s="1"/>
  <c r="AO2405" i="1"/>
  <c r="AN3844" i="1" a="1"/>
  <c r="AN3844" i="1" s="1"/>
  <c r="AO3844" i="1"/>
  <c r="AO1380" i="1"/>
  <c r="AN1380" i="1" a="1"/>
  <c r="AN1380" i="1" s="1"/>
  <c r="AN4695" i="1" a="1"/>
  <c r="AN4695" i="1" s="1"/>
  <c r="AO4695" i="1"/>
  <c r="AN3990" i="1" a="1"/>
  <c r="AN3990" i="1" s="1"/>
  <c r="AO3990" i="1"/>
  <c r="AN2999" i="1" a="1"/>
  <c r="AN2999" i="1" s="1"/>
  <c r="AO2999" i="1"/>
  <c r="AN4772" i="1" a="1"/>
  <c r="AN4772" i="1" s="1"/>
  <c r="AO4772" i="1"/>
  <c r="AN12" i="1" a="1"/>
  <c r="AN12" i="1" s="1"/>
  <c r="AO12" i="1"/>
  <c r="AN952" i="1" a="1"/>
  <c r="AN952" i="1" s="1"/>
  <c r="AO952" i="1"/>
  <c r="AN3835" i="1" a="1"/>
  <c r="AN3835" i="1" s="1"/>
  <c r="AO3835" i="1"/>
  <c r="AN3022" i="1" a="1"/>
  <c r="AN3022" i="1" s="1"/>
  <c r="AO3022" i="1"/>
  <c r="AN1907" i="1" a="1"/>
  <c r="AN1907" i="1" s="1"/>
  <c r="AO1907" i="1"/>
  <c r="AN2905" i="1" a="1"/>
  <c r="AN2905" i="1" s="1"/>
  <c r="AO2905" i="1"/>
  <c r="AN4065" i="1" a="1"/>
  <c r="AN4065" i="1" s="1"/>
  <c r="AO4065" i="1"/>
  <c r="AN2304" i="1" a="1"/>
  <c r="AN2304" i="1" s="1"/>
  <c r="AO2304" i="1"/>
  <c r="AN2753" i="1" a="1"/>
  <c r="AN2753" i="1" s="1"/>
  <c r="AO2753" i="1"/>
  <c r="AN2214" i="1" a="1"/>
  <c r="AN2214" i="1" s="1"/>
  <c r="AO2214" i="1"/>
  <c r="AN25" i="1" a="1"/>
  <c r="AN25" i="1" s="1"/>
  <c r="AO25" i="1"/>
  <c r="AN534" i="1" a="1"/>
  <c r="AN534" i="1" s="1"/>
  <c r="AO534" i="1"/>
  <c r="AN2692" i="1" a="1"/>
  <c r="AN2692" i="1" s="1"/>
  <c r="AO2692" i="1"/>
  <c r="AN545" i="1" a="1"/>
  <c r="AN545" i="1" s="1"/>
  <c r="AO545" i="1"/>
  <c r="AN3687" i="1" a="1"/>
  <c r="AN3687" i="1" s="1"/>
  <c r="AO3687" i="1"/>
  <c r="AO3621" i="1"/>
  <c r="AN3621" i="1" a="1"/>
  <c r="AN3621" i="1" s="1"/>
  <c r="AN2641" i="1" a="1"/>
  <c r="AN2641" i="1" s="1"/>
  <c r="AO2641" i="1"/>
  <c r="AN2918" i="1" a="1"/>
  <c r="AN2918" i="1" s="1"/>
  <c r="AO2918" i="1"/>
  <c r="AN442" i="1" a="1"/>
  <c r="AN442" i="1" s="1"/>
  <c r="AO442" i="1"/>
  <c r="AN3432" i="1" a="1"/>
  <c r="AN3432" i="1" s="1"/>
  <c r="AO3432" i="1"/>
  <c r="AN3544" i="1" a="1"/>
  <c r="AN3544" i="1" s="1"/>
  <c r="AO3544" i="1"/>
  <c r="AN3496" i="1" a="1"/>
  <c r="AN3496" i="1" s="1"/>
  <c r="AO3496" i="1"/>
  <c r="AO2694" i="1"/>
  <c r="AN2694" i="1" a="1"/>
  <c r="AN2694" i="1" s="1"/>
  <c r="AN1531" i="1" a="1"/>
  <c r="AN1531" i="1" s="1"/>
  <c r="AO1531" i="1"/>
  <c r="AN4316" i="1" a="1"/>
  <c r="AN4316" i="1" s="1"/>
  <c r="AO4316" i="1"/>
  <c r="AO3451" i="1"/>
  <c r="AN3451" i="1" a="1"/>
  <c r="AN3451" i="1" s="1"/>
  <c r="AO1428" i="1"/>
  <c r="AN1428" i="1" a="1"/>
  <c r="AN1428" i="1" s="1"/>
  <c r="AO119" i="1"/>
  <c r="AN119" i="1" a="1"/>
  <c r="AN119" i="1" s="1"/>
  <c r="AO4955" i="1"/>
  <c r="AN4955" i="1" a="1"/>
  <c r="AN4955" i="1" s="1"/>
  <c r="AN130" i="1" a="1"/>
  <c r="AN130" i="1" s="1"/>
  <c r="AO130" i="1"/>
  <c r="AN332" i="1" a="1"/>
  <c r="AN332" i="1" s="1"/>
  <c r="AO332" i="1"/>
  <c r="AN2069" i="1" a="1"/>
  <c r="AN2069" i="1" s="1"/>
  <c r="AO2069" i="1"/>
  <c r="AN2315" i="1" a="1"/>
  <c r="AN2315" i="1" s="1"/>
  <c r="AO2315" i="1"/>
  <c r="AN3630" i="1" a="1"/>
  <c r="AN3630" i="1" s="1"/>
  <c r="AO3630" i="1"/>
  <c r="AN2896" i="1" a="1"/>
  <c r="AN2896" i="1" s="1"/>
  <c r="AO2896" i="1"/>
  <c r="AN4696" i="1" a="1"/>
  <c r="AN4696" i="1" s="1"/>
  <c r="AO4696" i="1"/>
  <c r="AN4476" i="1" a="1"/>
  <c r="AN4476" i="1" s="1"/>
  <c r="AO4476" i="1"/>
  <c r="AN1349" i="1" a="1"/>
  <c r="AN1349" i="1" s="1"/>
  <c r="AO1349" i="1"/>
  <c r="AN4205" i="1" a="1"/>
  <c r="AN4205" i="1" s="1"/>
  <c r="AO4205" i="1"/>
  <c r="AN3941" i="1" a="1"/>
  <c r="AN3941" i="1" s="1"/>
  <c r="AO3941" i="1"/>
  <c r="AN2194" i="1" a="1"/>
  <c r="AN2194" i="1" s="1"/>
  <c r="AO2194" i="1"/>
  <c r="AN491" i="1" a="1"/>
  <c r="AN491" i="1" s="1"/>
  <c r="AO491" i="1"/>
  <c r="AO4715" i="1"/>
  <c r="AN4715" i="1" a="1"/>
  <c r="AN4715" i="1" s="1"/>
  <c r="AN624" i="1" a="1"/>
  <c r="AN624" i="1" s="1"/>
  <c r="AO624" i="1"/>
  <c r="AN3450" i="1" a="1"/>
  <c r="AN3450" i="1" s="1"/>
  <c r="AO3450" i="1"/>
  <c r="AN4343" i="1" a="1"/>
  <c r="AN4343" i="1" s="1"/>
  <c r="AO4343" i="1"/>
  <c r="AN4020" i="1" a="1"/>
  <c r="AN4020" i="1" s="1"/>
  <c r="AO4020" i="1"/>
  <c r="AN2649" i="1" a="1"/>
  <c r="AN2649" i="1" s="1"/>
  <c r="AO2649" i="1"/>
  <c r="AN462" i="1" a="1"/>
  <c r="AN462" i="1" s="1"/>
  <c r="AO462" i="1"/>
  <c r="AN925" i="1" a="1"/>
  <c r="AN925" i="1" s="1"/>
  <c r="AO925" i="1"/>
  <c r="AN3601" i="1" a="1"/>
  <c r="AN3601" i="1" s="1"/>
  <c r="AO3601" i="1"/>
  <c r="AN207" i="1" a="1"/>
  <c r="AN207" i="1" s="1"/>
  <c r="AO207" i="1"/>
  <c r="AN1116" i="1" a="1"/>
  <c r="AN1116" i="1" s="1"/>
  <c r="AO1116" i="1"/>
  <c r="AN3377" i="1" a="1"/>
  <c r="AN3377" i="1" s="1"/>
  <c r="AO3377" i="1"/>
  <c r="AN1857" i="1" a="1"/>
  <c r="AN1857" i="1" s="1"/>
  <c r="AO1857" i="1"/>
  <c r="AN4999" i="1" a="1"/>
  <c r="AN4999" i="1" s="1"/>
  <c r="AO4999" i="1"/>
  <c r="AN4859" i="1" a="1"/>
  <c r="AN4859" i="1" s="1"/>
  <c r="AO4859" i="1"/>
  <c r="AN2322" i="1" a="1"/>
  <c r="AN2322" i="1" s="1"/>
  <c r="AO2322" i="1"/>
  <c r="AN2166" i="1" a="1"/>
  <c r="AN2166" i="1" s="1"/>
  <c r="AO2166" i="1"/>
  <c r="AN3602" i="1" a="1"/>
  <c r="AN3602" i="1" s="1"/>
  <c r="AO3602" i="1"/>
  <c r="AN737" i="1" a="1"/>
  <c r="AN737" i="1" s="1"/>
  <c r="AO737" i="1"/>
  <c r="AN278" i="1" a="1"/>
  <c r="AN278" i="1" s="1"/>
  <c r="AO278" i="1"/>
  <c r="AN431" i="1" a="1"/>
  <c r="AN431" i="1" s="1"/>
  <c r="AO431" i="1"/>
  <c r="AN3399" i="1" a="1"/>
  <c r="AN3399" i="1" s="1"/>
  <c r="AO3399" i="1"/>
  <c r="AN517" i="1" a="1"/>
  <c r="AN517" i="1" s="1"/>
  <c r="AO517" i="1"/>
  <c r="AN2976" i="1" a="1"/>
  <c r="AN2976" i="1" s="1"/>
  <c r="AO2976" i="1"/>
  <c r="AN3689" i="1" a="1"/>
  <c r="AN3689" i="1" s="1"/>
  <c r="AO3689" i="1"/>
  <c r="AN3167" i="1" a="1"/>
  <c r="AN3167" i="1" s="1"/>
  <c r="AO3167" i="1"/>
  <c r="AO490" i="1"/>
  <c r="AN490" i="1" a="1"/>
  <c r="AN490" i="1" s="1"/>
  <c r="AN1078" i="1" a="1"/>
  <c r="AN1078" i="1" s="1"/>
  <c r="AO1078" i="1"/>
  <c r="AO4260" i="1"/>
  <c r="AN4260" i="1" a="1"/>
  <c r="AN4260" i="1" s="1"/>
  <c r="AN4582" i="1" a="1"/>
  <c r="AN4582" i="1" s="1"/>
  <c r="AO4582" i="1"/>
  <c r="AN2502" i="1" a="1"/>
  <c r="AN2502" i="1" s="1"/>
  <c r="AO2502" i="1"/>
  <c r="AN3049" i="1" a="1"/>
  <c r="AN3049" i="1" s="1"/>
  <c r="AO3049" i="1"/>
  <c r="AN1095" i="1" a="1"/>
  <c r="AN1095" i="1" s="1"/>
  <c r="AO1095" i="1"/>
  <c r="AN592" i="1" a="1"/>
  <c r="AN592" i="1" s="1"/>
  <c r="AO592" i="1"/>
  <c r="AN955" i="1" a="1"/>
  <c r="AN955" i="1" s="1"/>
  <c r="AO955" i="1"/>
  <c r="AN1385" i="1" a="1"/>
  <c r="AN1385" i="1" s="1"/>
  <c r="AO1385" i="1"/>
  <c r="AN1980" i="1" a="1"/>
  <c r="AN1980" i="1" s="1"/>
  <c r="AO1980" i="1"/>
  <c r="AN4855" i="1" a="1"/>
  <c r="AN4855" i="1" s="1"/>
  <c r="AO4855" i="1"/>
  <c r="AO1629" i="1"/>
  <c r="AN1629" i="1" a="1"/>
  <c r="AN1629" i="1" s="1"/>
  <c r="AN2296" i="1" a="1"/>
  <c r="AN2296" i="1" s="1"/>
  <c r="AO2296" i="1"/>
  <c r="AO1406" i="1"/>
  <c r="AN1406" i="1" a="1"/>
  <c r="AN1406" i="1" s="1"/>
  <c r="AN1282" i="1" a="1"/>
  <c r="AN1282" i="1" s="1"/>
  <c r="AO1282" i="1"/>
  <c r="AO2310" i="1"/>
  <c r="AN2310" i="1" a="1"/>
  <c r="AN2310" i="1" s="1"/>
  <c r="AO100" i="1"/>
  <c r="AN100" i="1" a="1"/>
  <c r="AN100" i="1" s="1"/>
  <c r="AO195" i="1"/>
  <c r="AN195" i="1" a="1"/>
  <c r="AN195" i="1" s="1"/>
  <c r="AO3623" i="1"/>
  <c r="AN3623" i="1" a="1"/>
  <c r="AN3623" i="1" s="1"/>
  <c r="AN1304" i="1" a="1"/>
  <c r="AN1304" i="1" s="1"/>
  <c r="AO1304" i="1"/>
  <c r="AO2920" i="1"/>
  <c r="AN2920" i="1" a="1"/>
  <c r="AN2920" i="1" s="1"/>
  <c r="AO3635" i="1"/>
  <c r="AN3635" i="1" a="1"/>
  <c r="AN3635" i="1" s="1"/>
  <c r="AO608" i="1"/>
  <c r="AN608" i="1" a="1"/>
  <c r="AN608" i="1" s="1"/>
  <c r="AO2579" i="1"/>
  <c r="AN2579" i="1" a="1"/>
  <c r="AN2579" i="1" s="1"/>
  <c r="AO334" i="1"/>
  <c r="AN334" i="1" a="1"/>
  <c r="AN334" i="1" s="1"/>
  <c r="AO1346" i="1"/>
  <c r="AN1346" i="1" a="1"/>
  <c r="AN1346" i="1" s="1"/>
  <c r="AN2168" i="1" a="1"/>
  <c r="AN2168" i="1" s="1"/>
  <c r="AO2168" i="1"/>
  <c r="AN2526" i="1" a="1"/>
  <c r="AN2526" i="1" s="1"/>
  <c r="AO2526" i="1"/>
  <c r="AN3447" i="1" a="1"/>
  <c r="AN3447" i="1" s="1"/>
  <c r="AO3447" i="1"/>
  <c r="AN3032" i="1" a="1"/>
  <c r="AN3032" i="1" s="1"/>
  <c r="AO3032" i="1"/>
  <c r="AN3180" i="1" a="1"/>
  <c r="AN3180" i="1" s="1"/>
  <c r="AO3180" i="1"/>
  <c r="AN1403" i="1" a="1"/>
  <c r="AN1403" i="1" s="1"/>
  <c r="AO1403" i="1"/>
  <c r="AN890" i="1" a="1"/>
  <c r="AN890" i="1" s="1"/>
  <c r="AO890" i="1"/>
  <c r="AN1031" i="1" a="1"/>
  <c r="AN1031" i="1" s="1"/>
  <c r="AO1031" i="1"/>
  <c r="AN3843" i="1" a="1"/>
  <c r="AN3843" i="1" s="1"/>
  <c r="AO3843" i="1"/>
  <c r="AN1163" i="1" a="1"/>
  <c r="AN1163" i="1" s="1"/>
  <c r="AO1163" i="1"/>
  <c r="AN3225" i="1" a="1"/>
  <c r="AN3225" i="1" s="1"/>
  <c r="AO3225" i="1"/>
  <c r="AN4248" i="1" a="1"/>
  <c r="AN4248" i="1" s="1"/>
  <c r="AO4248" i="1"/>
  <c r="AN4046" i="1" a="1"/>
  <c r="AN4046" i="1" s="1"/>
  <c r="AO4046" i="1"/>
  <c r="AN4150" i="1" a="1"/>
  <c r="AN4150" i="1" s="1"/>
  <c r="AO4150" i="1"/>
  <c r="AN2572" i="1" a="1"/>
  <c r="AN2572" i="1" s="1"/>
  <c r="AO2572" i="1"/>
  <c r="AN4940" i="1" a="1"/>
  <c r="AN4940" i="1" s="1"/>
  <c r="AO4940" i="1"/>
  <c r="AN1370" i="1" a="1"/>
  <c r="AN1370" i="1" s="1"/>
  <c r="AO1370" i="1"/>
  <c r="AN1488" i="1" a="1"/>
  <c r="AN1488" i="1" s="1"/>
  <c r="AO1488" i="1"/>
  <c r="AN4000" i="1" a="1"/>
  <c r="AN4000" i="1" s="1"/>
  <c r="AO4000" i="1"/>
  <c r="AN4697" i="1" a="1"/>
  <c r="AN4697" i="1" s="1"/>
  <c r="AO4697" i="1"/>
  <c r="AN4419" i="1" a="1"/>
  <c r="AN4419" i="1" s="1"/>
  <c r="AO4419" i="1"/>
  <c r="AN1020" i="1" a="1"/>
  <c r="AN1020" i="1" s="1"/>
  <c r="AO1020" i="1"/>
  <c r="AO2005" i="1"/>
  <c r="AN2005" i="1" a="1"/>
  <c r="AN2005" i="1" s="1"/>
  <c r="AN3646" i="1" a="1"/>
  <c r="AN3646" i="1" s="1"/>
  <c r="AO3646" i="1"/>
  <c r="AN2283" i="1" a="1"/>
  <c r="AN2283" i="1" s="1"/>
  <c r="AO2283" i="1"/>
  <c r="AN3996" i="1" a="1"/>
  <c r="AN3996" i="1" s="1"/>
  <c r="AO3996" i="1"/>
  <c r="AN2642" i="1" a="1"/>
  <c r="AN2642" i="1" s="1"/>
  <c r="AO2642" i="1"/>
  <c r="AN4312" i="1" a="1"/>
  <c r="AN4312" i="1" s="1"/>
  <c r="AO4312" i="1"/>
  <c r="AN1137" i="1" a="1"/>
  <c r="AN1137" i="1" s="1"/>
  <c r="AO1137" i="1"/>
  <c r="AN1687" i="1" a="1"/>
  <c r="AN1687" i="1" s="1"/>
  <c r="AO1687" i="1"/>
  <c r="AN242" i="1" a="1"/>
  <c r="AN242" i="1" s="1"/>
  <c r="AO242" i="1"/>
  <c r="AN1621" i="1" a="1"/>
  <c r="AN1621" i="1" s="1"/>
  <c r="AO1621" i="1"/>
  <c r="AN1371" i="1" a="1"/>
  <c r="AN1371" i="1" s="1"/>
  <c r="AO1371" i="1"/>
  <c r="AN2393" i="1" a="1"/>
  <c r="AN2393" i="1" s="1"/>
  <c r="AO2393" i="1"/>
  <c r="AN3411" i="1" a="1"/>
  <c r="AN3411" i="1" s="1"/>
  <c r="AO3411" i="1"/>
  <c r="AN1698" i="1" a="1"/>
  <c r="AN1698" i="1" s="1"/>
  <c r="AO1698" i="1"/>
  <c r="AN3736" i="1" a="1"/>
  <c r="AN3736" i="1" s="1"/>
  <c r="AO3736" i="1"/>
  <c r="AN4515" i="1" a="1"/>
  <c r="AN4515" i="1" s="1"/>
  <c r="AO4515" i="1"/>
  <c r="AN1768" i="1" a="1"/>
  <c r="AN1768" i="1" s="1"/>
  <c r="AO1768" i="1"/>
  <c r="AN2934" i="1" a="1"/>
  <c r="AN2934" i="1" s="1"/>
  <c r="AO2934" i="1"/>
  <c r="AN2278" i="1" a="1"/>
  <c r="AN2278" i="1" s="1"/>
  <c r="AO2278" i="1"/>
  <c r="AO3518" i="1"/>
  <c r="AN3518" i="1" a="1"/>
  <c r="AN3518" i="1" s="1"/>
  <c r="AO1018" i="1"/>
  <c r="AN1018" i="1" a="1"/>
  <c r="AN1018" i="1" s="1"/>
  <c r="AO1872" i="1"/>
  <c r="AN1872" i="1" a="1"/>
  <c r="AN1872" i="1" s="1"/>
  <c r="AO2725" i="1"/>
  <c r="AN2725" i="1" a="1"/>
  <c r="AN2725" i="1" s="1"/>
  <c r="AO30" i="1"/>
  <c r="AN30" i="1" a="1"/>
  <c r="AN30" i="1" s="1"/>
  <c r="AO464" i="1"/>
  <c r="AN464" i="1" a="1"/>
  <c r="AN464" i="1" s="1"/>
  <c r="AO3611" i="1"/>
  <c r="AN3611" i="1" a="1"/>
  <c r="AN3611" i="1" s="1"/>
  <c r="AO780" i="1"/>
  <c r="AN780" i="1" a="1"/>
  <c r="AN780" i="1" s="1"/>
  <c r="AO654" i="1"/>
  <c r="AN654" i="1" a="1"/>
  <c r="AN654" i="1" s="1"/>
  <c r="AO4600" i="1"/>
  <c r="AN4600" i="1" a="1"/>
  <c r="AN4600" i="1" s="1"/>
  <c r="AN2011" i="1" a="1"/>
  <c r="AN2011" i="1" s="1"/>
  <c r="AO2011" i="1"/>
  <c r="AO1104" i="1"/>
  <c r="AN1104" i="1" a="1"/>
  <c r="AN1104" i="1" s="1"/>
  <c r="AO2961" i="1"/>
  <c r="AN2961" i="1" a="1"/>
  <c r="AN2961" i="1" s="1"/>
  <c r="AO3528" i="1"/>
  <c r="AN3528" i="1" a="1"/>
  <c r="AN3528" i="1" s="1"/>
  <c r="AO978" i="1"/>
  <c r="AN978" i="1" a="1"/>
  <c r="AN978" i="1" s="1"/>
  <c r="AO1986" i="1"/>
  <c r="AN1986" i="1" a="1"/>
  <c r="AN1986" i="1" s="1"/>
  <c r="AO2230" i="1"/>
  <c r="AN2230" i="1" a="1"/>
  <c r="AN2230" i="1" s="1"/>
  <c r="AO3665" i="1"/>
  <c r="AN3665" i="1" a="1"/>
  <c r="AN3665" i="1" s="1"/>
  <c r="AO493" i="1"/>
  <c r="AN493" i="1" a="1"/>
  <c r="AN493" i="1" s="1"/>
  <c r="AO2564" i="1"/>
  <c r="AN2564" i="1" a="1"/>
  <c r="AN2564" i="1" s="1"/>
  <c r="AO125" i="1"/>
  <c r="AN125" i="1" a="1"/>
  <c r="AN125" i="1" s="1"/>
  <c r="AO3564" i="1"/>
  <c r="AN3564" i="1" a="1"/>
  <c r="AN3564" i="1" s="1"/>
  <c r="AO2755" i="1"/>
  <c r="AN2755" i="1" a="1"/>
  <c r="AN2755" i="1" s="1"/>
  <c r="AN4358" i="1" a="1"/>
  <c r="AN4358" i="1" s="1"/>
  <c r="AO4358" i="1"/>
  <c r="AN2639" i="1" a="1"/>
  <c r="AN2639" i="1" s="1"/>
  <c r="AO2639" i="1"/>
  <c r="AN999" i="1" a="1"/>
  <c r="AN999" i="1" s="1"/>
  <c r="AO999" i="1"/>
  <c r="AN1816" i="1" a="1"/>
  <c r="AN1816" i="1" s="1"/>
  <c r="AO1816" i="1"/>
  <c r="AN266" i="1" a="1"/>
  <c r="AN266" i="1" s="1"/>
  <c r="AO266" i="1"/>
  <c r="AN1011" i="1" a="1"/>
  <c r="AN1011" i="1" s="1"/>
  <c r="AO1011" i="1"/>
  <c r="AN2512" i="1" a="1"/>
  <c r="AN2512" i="1" s="1"/>
  <c r="AO2512" i="1"/>
  <c r="AN2093" i="1" a="1"/>
  <c r="AN2093" i="1" s="1"/>
  <c r="AO2093" i="1"/>
  <c r="AN1295" i="1" a="1"/>
  <c r="AN1295" i="1" s="1"/>
  <c r="AO1295" i="1"/>
  <c r="AN4163" i="1" a="1"/>
  <c r="AN4163" i="1" s="1"/>
  <c r="AO4163" i="1"/>
  <c r="AN3404" i="1" a="1"/>
  <c r="AN3404" i="1" s="1"/>
  <c r="AO3404" i="1"/>
  <c r="AN4324" i="1" a="1"/>
  <c r="AN4324" i="1" s="1"/>
  <c r="AO4324" i="1"/>
  <c r="AN4941" i="1" a="1"/>
  <c r="AN4941" i="1" s="1"/>
  <c r="AO4941" i="1"/>
  <c r="AN3101" i="1" a="1"/>
  <c r="AN3101" i="1" s="1"/>
  <c r="AO3101" i="1"/>
  <c r="AN4058" i="1" a="1"/>
  <c r="AN4058" i="1" s="1"/>
  <c r="AO4058" i="1"/>
  <c r="AN2820" i="1" a="1"/>
  <c r="AN2820" i="1" s="1"/>
  <c r="AO2820" i="1"/>
  <c r="AN4363" i="1" a="1"/>
  <c r="AN4363" i="1" s="1"/>
  <c r="AO4363" i="1"/>
  <c r="AN1341" i="1" a="1"/>
  <c r="AN1341" i="1" s="1"/>
  <c r="AO1341" i="1"/>
  <c r="AN3265" i="1" a="1"/>
  <c r="AN3265" i="1" s="1"/>
  <c r="AO3265" i="1"/>
  <c r="AN2827" i="1" a="1"/>
  <c r="AN2827" i="1" s="1"/>
  <c r="AO2827" i="1"/>
  <c r="AN602" i="1" a="1"/>
  <c r="AN602" i="1" s="1"/>
  <c r="AO602" i="1"/>
  <c r="AN997" i="1" a="1"/>
  <c r="AN997" i="1" s="1"/>
  <c r="AO997" i="1"/>
  <c r="AN3955" i="1" a="1"/>
  <c r="AN3955" i="1" s="1"/>
  <c r="AO3955" i="1"/>
  <c r="AN798" i="1" a="1"/>
  <c r="AN798" i="1" s="1"/>
  <c r="AO798" i="1"/>
  <c r="AN768" i="1" a="1"/>
  <c r="AN768" i="1" s="1"/>
  <c r="AO768" i="1"/>
  <c r="AN4437" i="1" a="1"/>
  <c r="AN4437" i="1" s="1"/>
  <c r="AO4437" i="1"/>
  <c r="AN514" i="1" a="1"/>
  <c r="AN514" i="1" s="1"/>
  <c r="AO514" i="1"/>
  <c r="AN3070" i="1" a="1"/>
  <c r="AN3070" i="1" s="1"/>
  <c r="AO3070" i="1"/>
  <c r="AN3331" i="1" a="1"/>
  <c r="AN3331" i="1" s="1"/>
  <c r="AO3331" i="1"/>
  <c r="AN1529" i="1" a="1"/>
  <c r="AN1529" i="1" s="1"/>
  <c r="AO1529" i="1"/>
  <c r="AN153" i="1" a="1"/>
  <c r="AN153" i="1" s="1"/>
  <c r="AO153" i="1"/>
  <c r="AN4498" i="1" a="1"/>
  <c r="AN4498" i="1" s="1"/>
  <c r="AO4498" i="1"/>
  <c r="AN3934" i="1" a="1"/>
  <c r="AN3934" i="1" s="1"/>
  <c r="AO3934" i="1"/>
  <c r="AN1054" i="1" a="1"/>
  <c r="AN1054" i="1" s="1"/>
  <c r="AO1054" i="1"/>
  <c r="AN2556" i="1" a="1"/>
  <c r="AN2556" i="1" s="1"/>
  <c r="AO2556" i="1"/>
  <c r="AN2238" i="1" a="1"/>
  <c r="AN2238" i="1" s="1"/>
  <c r="AO2238" i="1"/>
  <c r="AN1992" i="1" a="1"/>
  <c r="AN1992" i="1" s="1"/>
  <c r="AO1992" i="1"/>
  <c r="AN2746" i="1" a="1"/>
  <c r="AN2746" i="1" s="1"/>
  <c r="AO2746" i="1"/>
  <c r="AN3147" i="1" a="1"/>
  <c r="AN3147" i="1" s="1"/>
  <c r="AO3147" i="1"/>
  <c r="AN590" i="1" a="1"/>
  <c r="AN590" i="1" s="1"/>
  <c r="AO590" i="1"/>
  <c r="AO4263" i="1"/>
  <c r="AN4263" i="1" a="1"/>
  <c r="AN4263" i="1" s="1"/>
  <c r="AN1258" i="1" a="1"/>
  <c r="AN1258" i="1" s="1"/>
  <c r="AO1258" i="1"/>
  <c r="AN2780" i="1" a="1"/>
  <c r="AN2780" i="1" s="1"/>
  <c r="AO2780" i="1"/>
  <c r="AN418" i="1" a="1"/>
  <c r="AN418" i="1" s="1"/>
  <c r="AO418" i="1"/>
  <c r="AN3236" i="1" a="1"/>
  <c r="AN3236" i="1" s="1"/>
  <c r="AO3236" i="1"/>
  <c r="AO2664" i="1"/>
  <c r="AN2664" i="1" a="1"/>
  <c r="AN2664" i="1" s="1"/>
  <c r="AN4189" i="1" a="1"/>
  <c r="AN4189" i="1" s="1"/>
  <c r="AO4189" i="1"/>
  <c r="AN3634" i="1" a="1"/>
  <c r="AN3634" i="1" s="1"/>
  <c r="AO3634" i="1"/>
  <c r="AN4469" i="1" a="1"/>
  <c r="AN4469" i="1" s="1"/>
  <c r="AO4469" i="1"/>
  <c r="AN2068" i="1" a="1"/>
  <c r="AN2068" i="1" s="1"/>
  <c r="AO2068" i="1"/>
  <c r="AN4927" i="1" a="1"/>
  <c r="AN4927" i="1" s="1"/>
  <c r="AO4927" i="1"/>
  <c r="AN3341" i="1" a="1"/>
  <c r="AN3341" i="1" s="1"/>
  <c r="AO3341" i="1"/>
  <c r="AO4368" i="1"/>
  <c r="AN4368" i="1" a="1"/>
  <c r="AN4368" i="1" s="1"/>
  <c r="AO4300" i="1"/>
  <c r="AN4300" i="1" a="1"/>
  <c r="AN4300" i="1" s="1"/>
  <c r="AN4376" i="1" a="1"/>
  <c r="AN4376" i="1" s="1"/>
  <c r="AO4376" i="1"/>
  <c r="AN3428" i="1" a="1"/>
  <c r="AN3428" i="1" s="1"/>
  <c r="AO3428" i="1"/>
  <c r="AO2065" i="1"/>
  <c r="AN2065" i="1" a="1"/>
  <c r="AN2065" i="1" s="1"/>
  <c r="AN4505" i="1" a="1"/>
  <c r="AN4505" i="1" s="1"/>
  <c r="AO4505" i="1"/>
  <c r="AN3679" i="1" a="1"/>
  <c r="AN3679" i="1" s="1"/>
  <c r="AO3679" i="1"/>
  <c r="AN2657" i="1" a="1"/>
  <c r="AN2657" i="1" s="1"/>
  <c r="AO2657" i="1"/>
  <c r="AN4987" i="1" a="1"/>
  <c r="AN4987" i="1" s="1"/>
  <c r="AO4987" i="1"/>
  <c r="AN4911" i="1" a="1"/>
  <c r="AN4911" i="1" s="1"/>
  <c r="AO4911" i="1"/>
  <c r="AN4506" i="1" a="1"/>
  <c r="AN4506" i="1" s="1"/>
  <c r="AO4506" i="1"/>
  <c r="AN4222" i="1" a="1"/>
  <c r="AN4222" i="1" s="1"/>
  <c r="AO4222" i="1"/>
  <c r="AN4496" i="1" a="1"/>
  <c r="AN4496" i="1" s="1"/>
  <c r="AO4496" i="1"/>
  <c r="AN1783" i="1" a="1"/>
  <c r="AN1783" i="1" s="1"/>
  <c r="AO1783" i="1"/>
  <c r="AN2128" i="1" a="1"/>
  <c r="AN2128" i="1" s="1"/>
  <c r="AO2128" i="1"/>
  <c r="AN4158" i="1" a="1"/>
  <c r="AN4158" i="1" s="1"/>
  <c r="AO4158" i="1"/>
  <c r="AN510" i="1" a="1"/>
  <c r="AN510" i="1" s="1"/>
  <c r="AO510" i="1"/>
  <c r="AN1276" i="1" a="1"/>
  <c r="AN1276" i="1" s="1"/>
  <c r="AO1276" i="1"/>
  <c r="AN4892" i="1" a="1"/>
  <c r="AN4892" i="1" s="1"/>
  <c r="AO4892" i="1"/>
  <c r="AN2402" i="1" a="1"/>
  <c r="AN2402" i="1" s="1"/>
  <c r="AO2402" i="1"/>
  <c r="AN367" i="1" a="1"/>
  <c r="AN367" i="1" s="1"/>
  <c r="AO367" i="1"/>
  <c r="AN2880" i="1" a="1"/>
  <c r="AN2880" i="1" s="1"/>
  <c r="AO2880" i="1"/>
  <c r="AN674" i="1" a="1"/>
  <c r="AN674" i="1" s="1"/>
  <c r="AO674" i="1"/>
  <c r="AN583" i="1" a="1"/>
  <c r="AN583" i="1" s="1"/>
  <c r="AO583" i="1"/>
  <c r="AN4736" i="1" a="1"/>
  <c r="AN4736" i="1" s="1"/>
  <c r="AO4736" i="1"/>
  <c r="AN1361" i="1" a="1"/>
  <c r="AN1361" i="1" s="1"/>
  <c r="AO1361" i="1"/>
  <c r="AO455" i="1"/>
  <c r="AN455" i="1" a="1"/>
  <c r="AN455" i="1" s="1"/>
  <c r="AN2203" i="1" a="1"/>
  <c r="AN2203" i="1" s="1"/>
  <c r="AO2203" i="1"/>
  <c r="AN4714" i="1" a="1"/>
  <c r="AN4714" i="1" s="1"/>
  <c r="AO4714" i="1"/>
  <c r="AN4113" i="1" a="1"/>
  <c r="AN4113" i="1" s="1"/>
  <c r="AO4113" i="1"/>
  <c r="AN700" i="1" a="1"/>
  <c r="AN700" i="1" s="1"/>
  <c r="AO700" i="1"/>
  <c r="AN2632" i="1" a="1"/>
  <c r="AN2632" i="1" s="1"/>
  <c r="AO2632" i="1"/>
  <c r="AN190" i="1" a="1"/>
  <c r="AN190" i="1" s="1"/>
  <c r="AO190" i="1"/>
  <c r="AN1108" i="1" a="1"/>
  <c r="AN1108" i="1" s="1"/>
  <c r="AO1108" i="1"/>
  <c r="AN3723" i="1" a="1"/>
  <c r="AN3723" i="1" s="1"/>
  <c r="AO3723" i="1"/>
  <c r="AN1012" i="1" a="1"/>
  <c r="AN1012" i="1" s="1"/>
  <c r="AO1012" i="1"/>
  <c r="AN1451" i="1" a="1"/>
  <c r="AN1451" i="1" s="1"/>
  <c r="AO1451" i="1"/>
  <c r="AN2295" i="1" a="1"/>
  <c r="AN2295" i="1" s="1"/>
  <c r="AO2295" i="1"/>
  <c r="AN3874" i="1" a="1"/>
  <c r="AN3874" i="1" s="1"/>
  <c r="AO3874" i="1"/>
  <c r="AN974" i="1" a="1"/>
  <c r="AN974" i="1" s="1"/>
  <c r="AO974" i="1"/>
  <c r="AN3372" i="1" a="1"/>
  <c r="AN3372" i="1" s="1"/>
  <c r="AO3372" i="1"/>
  <c r="AN4120" i="1" a="1"/>
  <c r="AN4120" i="1" s="1"/>
  <c r="AO4120" i="1"/>
  <c r="AO3774" i="1"/>
  <c r="AN3774" i="1" a="1"/>
  <c r="AN3774" i="1" s="1"/>
  <c r="AN3376" i="1" a="1"/>
  <c r="AN3376" i="1" s="1"/>
  <c r="AO3376" i="1"/>
  <c r="AN4754" i="1" a="1"/>
  <c r="AN4754" i="1" s="1"/>
  <c r="AO4754" i="1"/>
  <c r="AN2690" i="1" a="1"/>
  <c r="AN2690" i="1" s="1"/>
  <c r="AO2690" i="1"/>
  <c r="AN4745" i="1" a="1"/>
  <c r="AN4745" i="1" s="1"/>
  <c r="AO4745" i="1"/>
  <c r="AO2066" i="1"/>
  <c r="AN2066" i="1" a="1"/>
  <c r="AN2066" i="1" s="1"/>
  <c r="AN1797" i="1" a="1"/>
  <c r="AN1797" i="1" s="1"/>
  <c r="AO1797" i="1"/>
  <c r="AO371" i="1"/>
  <c r="AN371" i="1" a="1"/>
  <c r="AN371" i="1" s="1"/>
  <c r="AN1608" i="1" a="1"/>
  <c r="AN1608" i="1" s="1"/>
  <c r="AO1608" i="1"/>
  <c r="AO436" i="1"/>
  <c r="AN436" i="1" a="1"/>
  <c r="AN436" i="1" s="1"/>
  <c r="AN2347" i="1" a="1"/>
  <c r="AN2347" i="1" s="1"/>
  <c r="AO2347" i="1"/>
  <c r="AN114" i="1" a="1"/>
  <c r="AN114" i="1" s="1"/>
  <c r="AO114" i="1"/>
  <c r="AN2962" i="1" a="1"/>
  <c r="AN2962" i="1" s="1"/>
  <c r="AO2962" i="1"/>
  <c r="AN2761" i="1" a="1"/>
  <c r="AN2761" i="1" s="1"/>
  <c r="AO2761" i="1"/>
  <c r="AN1188" i="1" a="1"/>
  <c r="AN1188" i="1" s="1"/>
  <c r="AO1188" i="1"/>
  <c r="AN1771" i="1" a="1"/>
  <c r="AN1771" i="1" s="1"/>
  <c r="AO1771" i="1"/>
  <c r="AN2651" i="1" a="1"/>
  <c r="AN2651" i="1" s="1"/>
  <c r="AO2651" i="1"/>
  <c r="AN1786" i="1" a="1"/>
  <c r="AN1786" i="1" s="1"/>
  <c r="AO1786" i="1"/>
  <c r="AN4049" i="1" a="1"/>
  <c r="AN4049" i="1" s="1"/>
  <c r="AO4049" i="1"/>
  <c r="AN795" i="1" a="1"/>
  <c r="AN795" i="1" s="1"/>
  <c r="AO795" i="1"/>
  <c r="AN2534" i="1" a="1"/>
  <c r="AN2534" i="1" s="1"/>
  <c r="AO2534" i="1"/>
  <c r="AN2301" i="1" a="1"/>
  <c r="AN2301" i="1" s="1"/>
  <c r="AO2301" i="1"/>
  <c r="AN306" i="1" a="1"/>
  <c r="AN306" i="1" s="1"/>
  <c r="AO306" i="1"/>
  <c r="AO1173" i="1"/>
  <c r="AN1173" i="1" a="1"/>
  <c r="AN1173" i="1" s="1"/>
  <c r="AN3368" i="1" a="1"/>
  <c r="AN3368" i="1" s="1"/>
  <c r="AO3368" i="1"/>
  <c r="AN37" i="1" a="1"/>
  <c r="AN37" i="1" s="1"/>
  <c r="AO37" i="1"/>
  <c r="AN3910" i="1" a="1"/>
  <c r="AN3910" i="1" s="1"/>
  <c r="AO3910" i="1"/>
  <c r="AO3019" i="1"/>
  <c r="AN3019" i="1" a="1"/>
  <c r="AN3019" i="1" s="1"/>
  <c r="AN1929" i="1" a="1"/>
  <c r="AN1929" i="1" s="1"/>
  <c r="AO1929" i="1"/>
  <c r="AN3093" i="1" a="1"/>
  <c r="AN3093" i="1" s="1"/>
  <c r="AO3093" i="1"/>
  <c r="AN88" i="1" a="1"/>
  <c r="AN88" i="1" s="1"/>
  <c r="AO88" i="1"/>
  <c r="AN3892" i="1" a="1"/>
  <c r="AN3892" i="1" s="1"/>
  <c r="AO3892" i="1"/>
  <c r="AN3229" i="1" a="1"/>
  <c r="AN3229" i="1" s="1"/>
  <c r="AO3229" i="1"/>
  <c r="AN31" i="1" a="1"/>
  <c r="AN31" i="1" s="1"/>
  <c r="AO31" i="1"/>
  <c r="AN73" i="1" a="1"/>
  <c r="AN73" i="1" s="1"/>
  <c r="AO73" i="1"/>
  <c r="AN2384" i="1" a="1"/>
  <c r="AN2384" i="1" s="1"/>
  <c r="AO2384" i="1"/>
  <c r="AN656" i="1" a="1"/>
  <c r="AN656" i="1" s="1"/>
  <c r="AO656" i="1"/>
  <c r="AO1368" i="1"/>
  <c r="AN1368" i="1" a="1"/>
  <c r="AN1368" i="1" s="1"/>
  <c r="AN777" i="1" a="1"/>
  <c r="AN777" i="1" s="1"/>
  <c r="AO777" i="1"/>
  <c r="AN1465" i="1" a="1"/>
  <c r="AN1465" i="1" s="1"/>
  <c r="AO1465" i="1"/>
  <c r="AN2424" i="1" a="1"/>
  <c r="AN2424" i="1" s="1"/>
  <c r="AO2424" i="1"/>
  <c r="AN549" i="1" a="1"/>
  <c r="AN549" i="1" s="1"/>
  <c r="AO549" i="1"/>
  <c r="AN2229" i="1" a="1"/>
  <c r="AN2229" i="1" s="1"/>
  <c r="AO2229" i="1"/>
  <c r="AN4612" i="1" a="1"/>
  <c r="AN4612" i="1" s="1"/>
  <c r="AO4612" i="1"/>
  <c r="AN3181" i="1" a="1"/>
  <c r="AN3181" i="1" s="1"/>
  <c r="AO3181" i="1"/>
  <c r="AN3178" i="1" a="1"/>
  <c r="AN3178" i="1" s="1"/>
  <c r="AO3178" i="1"/>
  <c r="AN1790" i="1" a="1"/>
  <c r="AN1790" i="1" s="1"/>
  <c r="AO1790" i="1"/>
  <c r="AN4297" i="1" a="1"/>
  <c r="AN4297" i="1" s="1"/>
  <c r="AO4297" i="1"/>
  <c r="AN1263" i="1" a="1"/>
  <c r="AN1263" i="1" s="1"/>
  <c r="AO1263" i="1"/>
  <c r="AN4429" i="1" a="1"/>
  <c r="AN4429" i="1" s="1"/>
  <c r="AO4429" i="1"/>
  <c r="AN4775" i="1" a="1"/>
  <c r="AN4775" i="1" s="1"/>
  <c r="AO4775" i="1"/>
  <c r="AN3494" i="1" a="1"/>
  <c r="AN3494" i="1" s="1"/>
  <c r="AO3494" i="1"/>
  <c r="AN319" i="1" a="1"/>
  <c r="AN319" i="1" s="1"/>
  <c r="AO319" i="1"/>
  <c r="AN1042" i="1" a="1"/>
  <c r="AN1042" i="1" s="1"/>
  <c r="AO1042" i="1"/>
  <c r="AO667" i="1"/>
  <c r="AN667" i="1" a="1"/>
  <c r="AN667" i="1" s="1"/>
  <c r="AN1657" i="1" a="1"/>
  <c r="AN1657" i="1" s="1"/>
  <c r="AO1657" i="1"/>
  <c r="AN4195" i="1" a="1"/>
  <c r="AN4195" i="1" s="1"/>
  <c r="AO4195" i="1"/>
  <c r="AN254" i="1" a="1"/>
  <c r="AN254" i="1" s="1"/>
  <c r="AO254" i="1"/>
  <c r="AN1091" i="1" a="1"/>
  <c r="AN1091" i="1" s="1"/>
  <c r="AO1091" i="1"/>
  <c r="AN3352" i="1" a="1"/>
  <c r="AN3352" i="1" s="1"/>
  <c r="AO3352" i="1"/>
  <c r="AN4831" i="1" a="1"/>
  <c r="AN4831" i="1" s="1"/>
  <c r="AO4831" i="1"/>
  <c r="AN2218" i="1" a="1"/>
  <c r="AN2218" i="1" s="1"/>
  <c r="AO2218" i="1"/>
  <c r="AN1628" i="1" a="1"/>
  <c r="AN1628" i="1" s="1"/>
  <c r="AO1628" i="1"/>
  <c r="AN4676" i="1" a="1"/>
  <c r="AN4676" i="1" s="1"/>
  <c r="AO4676" i="1"/>
  <c r="AN3141" i="1" a="1"/>
  <c r="AN3141" i="1" s="1"/>
  <c r="AO3141" i="1"/>
  <c r="AN1109" i="1" a="1"/>
  <c r="AN1109" i="1" s="1"/>
  <c r="AO1109" i="1"/>
  <c r="AN1617" i="1" a="1"/>
  <c r="AN1617" i="1" s="1"/>
  <c r="AO1617" i="1"/>
  <c r="AN2004" i="1" a="1"/>
  <c r="AN2004" i="1" s="1"/>
  <c r="AO2004" i="1"/>
  <c r="AN589" i="1" a="1"/>
  <c r="AN589" i="1" s="1"/>
  <c r="AO589" i="1"/>
  <c r="AN4851" i="1" a="1"/>
  <c r="AN4851" i="1" s="1"/>
  <c r="AO4851" i="1"/>
  <c r="AN1563" i="1" a="1"/>
  <c r="AN1563" i="1" s="1"/>
  <c r="AO1563" i="1"/>
  <c r="AN2519" i="1" a="1"/>
  <c r="AN2519" i="1" s="1"/>
  <c r="AO2519" i="1"/>
  <c r="AN3712" i="1" a="1"/>
  <c r="AN3712" i="1" s="1"/>
  <c r="AO3712" i="1"/>
  <c r="AN487" i="1" a="1"/>
  <c r="AN487" i="1" s="1"/>
  <c r="AO487" i="1"/>
  <c r="AN1223" i="1" a="1"/>
  <c r="AN1223" i="1" s="1"/>
  <c r="AO1223" i="1"/>
  <c r="AN3838" i="1" a="1"/>
  <c r="AN3838" i="1" s="1"/>
  <c r="AO3838" i="1"/>
  <c r="AN920" i="1" a="1"/>
  <c r="AN920" i="1" s="1"/>
  <c r="AO920" i="1"/>
  <c r="AN1324" i="1" a="1"/>
  <c r="AN1324" i="1" s="1"/>
  <c r="AO1324" i="1"/>
  <c r="AN3425" i="1" a="1"/>
  <c r="AN3425" i="1" s="1"/>
  <c r="AO3425" i="1"/>
  <c r="AN4484" i="1" a="1"/>
  <c r="AN4484" i="1" s="1"/>
  <c r="AO4484" i="1"/>
  <c r="AN2131" i="1" a="1"/>
  <c r="AN2131" i="1" s="1"/>
  <c r="AO2131" i="1"/>
  <c r="AN717" i="1" a="1"/>
  <c r="AN717" i="1" s="1"/>
  <c r="AO717" i="1"/>
  <c r="AN634" i="1" a="1"/>
  <c r="AN634" i="1" s="1"/>
  <c r="AO634" i="1"/>
  <c r="AO4668" i="1"/>
  <c r="AN4668" i="1" a="1"/>
  <c r="AN4668" i="1" s="1"/>
  <c r="AN2144" i="1" a="1"/>
  <c r="AN2144" i="1" s="1"/>
  <c r="AO2144" i="1"/>
  <c r="AN2568" i="1" a="1"/>
  <c r="AN2568" i="1" s="1"/>
  <c r="AO2568" i="1"/>
  <c r="AN1994" i="1" a="1"/>
  <c r="AN1994" i="1" s="1"/>
  <c r="AO1994" i="1"/>
  <c r="AN4451" i="1" a="1"/>
  <c r="AN4451" i="1" s="1"/>
  <c r="AO4451" i="1"/>
  <c r="AN366" i="1" a="1"/>
  <c r="AN366" i="1" s="1"/>
  <c r="AO366" i="1"/>
  <c r="AN1513" i="1" a="1"/>
  <c r="AN1513" i="1" s="1"/>
  <c r="AO1513" i="1"/>
  <c r="AN3395" i="1" a="1"/>
  <c r="AN3395" i="1" s="1"/>
  <c r="AO3395" i="1"/>
  <c r="AN2185" i="1" a="1"/>
  <c r="AN2185" i="1" s="1"/>
  <c r="AO2185" i="1"/>
  <c r="AN1965" i="1" a="1"/>
  <c r="AN1965" i="1" s="1"/>
  <c r="AO1965" i="1"/>
  <c r="AN236" i="1" a="1"/>
  <c r="AN236" i="1" s="1"/>
  <c r="AO236" i="1"/>
  <c r="AN4078" i="1" a="1"/>
  <c r="AN4078" i="1" s="1"/>
  <c r="AO4078" i="1"/>
  <c r="AN1483" i="1" a="1"/>
  <c r="AN1483" i="1" s="1"/>
  <c r="AO1483" i="1"/>
  <c r="AN2352" i="1" a="1"/>
  <c r="AN2352" i="1" s="1"/>
  <c r="AO2352" i="1"/>
  <c r="AN4757" i="1" a="1"/>
  <c r="AN4757" i="1" s="1"/>
  <c r="AO4757" i="1"/>
  <c r="AN3034" i="1" a="1"/>
  <c r="AN3034" i="1" s="1"/>
  <c r="AO3034" i="1"/>
  <c r="AN1967" i="1" a="1"/>
  <c r="AN1967" i="1" s="1"/>
  <c r="AO1967" i="1"/>
  <c r="AN4183" i="1" a="1"/>
  <c r="AN4183" i="1" s="1"/>
  <c r="AO4183" i="1"/>
  <c r="AN971" i="1" a="1"/>
  <c r="AN971" i="1" s="1"/>
  <c r="AO971" i="1"/>
  <c r="AN617" i="1" a="1"/>
  <c r="AN617" i="1" s="1"/>
  <c r="AO617" i="1"/>
  <c r="AN2175" i="1" a="1"/>
  <c r="AN2175" i="1" s="1"/>
  <c r="AO2175" i="1"/>
  <c r="AN554" i="1" a="1"/>
  <c r="AN554" i="1" s="1"/>
  <c r="AO554" i="1"/>
  <c r="AN3510" i="1" a="1"/>
  <c r="AN3510" i="1" s="1"/>
  <c r="AO3510" i="1"/>
  <c r="AN1717" i="1" a="1"/>
  <c r="AN1717" i="1" s="1"/>
  <c r="AO1717" i="1"/>
  <c r="AO2184" i="1"/>
  <c r="AN2184" i="1" a="1"/>
  <c r="AN2184" i="1" s="1"/>
  <c r="AO3551" i="1"/>
  <c r="AN3551" i="1" a="1"/>
  <c r="AN3551" i="1" s="1"/>
  <c r="AO4798" i="1"/>
  <c r="AN4798" i="1" a="1"/>
  <c r="AN4798" i="1" s="1"/>
  <c r="AO4475" i="1"/>
  <c r="AN4475" i="1" a="1"/>
  <c r="AN4475" i="1" s="1"/>
  <c r="AN4721" i="1" a="1"/>
  <c r="AN4721" i="1" s="1"/>
  <c r="AO4721" i="1"/>
  <c r="AN597" i="1" a="1"/>
  <c r="AN597" i="1" s="1"/>
  <c r="AO597" i="1"/>
  <c r="AN3983" i="1" a="1"/>
  <c r="AN3983" i="1" s="1"/>
  <c r="AO3983" i="1"/>
  <c r="AN1445" i="1" a="1"/>
  <c r="AN1445" i="1" s="1"/>
  <c r="AO1445" i="1"/>
  <c r="AN419" i="1" a="1"/>
  <c r="AN419" i="1" s="1"/>
  <c r="AO419" i="1"/>
  <c r="AN2621" i="1" a="1"/>
  <c r="AN2621" i="1" s="1"/>
  <c r="AO2621" i="1"/>
  <c r="AN1825" i="1" a="1"/>
  <c r="AN1825" i="1" s="1"/>
  <c r="AO1825" i="1"/>
  <c r="AN3418" i="1" a="1"/>
  <c r="AN3418" i="1" s="1"/>
  <c r="AO3418" i="1"/>
  <c r="AN3629" i="1" a="1"/>
  <c r="AN3629" i="1" s="1"/>
  <c r="AO3629" i="1"/>
  <c r="AN3333" i="1" a="1"/>
  <c r="AN3333" i="1" s="1"/>
  <c r="AO3333" i="1"/>
  <c r="AO4398" i="1"/>
  <c r="AN4398" i="1" a="1"/>
  <c r="AN4398" i="1" s="1"/>
  <c r="AN3159" i="1" a="1"/>
  <c r="AN3159" i="1" s="1"/>
  <c r="AO3159" i="1"/>
  <c r="AN267" i="1" a="1"/>
  <c r="AN267" i="1" s="1"/>
  <c r="AO267" i="1"/>
  <c r="AN3363" i="1" a="1"/>
  <c r="AN3363" i="1" s="1"/>
  <c r="AO3363" i="1"/>
  <c r="AN1391" i="1" a="1"/>
  <c r="AN1391" i="1" s="1"/>
  <c r="AO1391" i="1"/>
  <c r="AN1706" i="1" a="1"/>
  <c r="AN1706" i="1" s="1"/>
  <c r="AO1706" i="1"/>
  <c r="AN2150" i="1" a="1"/>
  <c r="AN2150" i="1" s="1"/>
  <c r="AO2150" i="1"/>
  <c r="AN4006" i="1" a="1"/>
  <c r="AN4006" i="1" s="1"/>
  <c r="AO4006" i="1"/>
  <c r="AN95" i="1" a="1"/>
  <c r="AN95" i="1" s="1"/>
  <c r="AO95" i="1"/>
  <c r="AN445" i="1" a="1"/>
  <c r="AN445" i="1" s="1"/>
  <c r="AO445" i="1"/>
  <c r="AN2956" i="1" a="1"/>
  <c r="AN2956" i="1" s="1"/>
  <c r="AO2956" i="1"/>
  <c r="AN2681" i="1" a="1"/>
  <c r="AN2681" i="1" s="1"/>
  <c r="AO2681" i="1"/>
  <c r="AN3500" i="1" a="1"/>
  <c r="AN3500" i="1" s="1"/>
  <c r="AO3500" i="1"/>
  <c r="AN2517" i="1" a="1"/>
  <c r="AN2517" i="1" s="1"/>
  <c r="AO2517" i="1"/>
  <c r="AN4997" i="1" a="1"/>
  <c r="AN4997" i="1" s="1"/>
  <c r="AO4997" i="1"/>
  <c r="AO397" i="1"/>
  <c r="AN397" i="1" a="1"/>
  <c r="AN397" i="1" s="1"/>
  <c r="AN1896" i="1" a="1"/>
  <c r="AN1896" i="1" s="1"/>
  <c r="AO1896" i="1"/>
  <c r="AN1932" i="1" a="1"/>
  <c r="AN1932" i="1" s="1"/>
  <c r="AO1932" i="1"/>
  <c r="AN3504" i="1" a="1"/>
  <c r="AN3504" i="1" s="1"/>
  <c r="AO3504" i="1"/>
  <c r="AN2578" i="1" a="1"/>
  <c r="AN2578" i="1" s="1"/>
  <c r="AO2578" i="1"/>
  <c r="AN1494" i="1" a="1"/>
  <c r="AN1494" i="1" s="1"/>
  <c r="AO1494" i="1"/>
  <c r="AN3471" i="1" a="1"/>
  <c r="AN3471" i="1" s="1"/>
  <c r="AO3471" i="1"/>
  <c r="AN2417" i="1" a="1"/>
  <c r="AN2417" i="1" s="1"/>
  <c r="AO2417" i="1"/>
  <c r="AN3977" i="1" a="1"/>
  <c r="AN3977" i="1" s="1"/>
  <c r="AO3977" i="1"/>
  <c r="AN906" i="1" a="1"/>
  <c r="AN906" i="1" s="1"/>
  <c r="AO906" i="1"/>
  <c r="AN880" i="1" a="1"/>
  <c r="AN880" i="1" s="1"/>
  <c r="AO880" i="1"/>
  <c r="AN4085" i="1" a="1"/>
  <c r="AN4085" i="1" s="1"/>
  <c r="AO4085" i="1"/>
  <c r="AN293" i="1" a="1"/>
  <c r="AN293" i="1" s="1"/>
  <c r="AO293" i="1"/>
  <c r="AN1541" i="1" a="1"/>
  <c r="AN1541" i="1" s="1"/>
  <c r="AO1541" i="1"/>
  <c r="AO1009" i="1"/>
  <c r="AN1009" i="1" a="1"/>
  <c r="AN1009" i="1" s="1"/>
  <c r="AN2619" i="1" a="1"/>
  <c r="AN2619" i="1" s="1"/>
  <c r="AO2619" i="1"/>
  <c r="AO4145" i="1"/>
  <c r="AN4145" i="1" a="1"/>
  <c r="AN4145" i="1" s="1"/>
  <c r="AN661" i="1" a="1"/>
  <c r="AN661" i="1" s="1"/>
  <c r="AO661" i="1"/>
  <c r="AO1079" i="1"/>
  <c r="AN1079" i="1" a="1"/>
  <c r="AN1079" i="1" s="1"/>
  <c r="AN4804" i="1" a="1"/>
  <c r="AN4804" i="1" s="1"/>
  <c r="AO4804" i="1"/>
  <c r="AN2985" i="1" a="1"/>
  <c r="AN2985" i="1" s="1"/>
  <c r="AO2985" i="1"/>
  <c r="AN3753" i="1" a="1"/>
  <c r="AN3753" i="1" s="1"/>
  <c r="AO3753" i="1"/>
  <c r="AN4315" i="1" a="1"/>
  <c r="AN4315" i="1" s="1"/>
  <c r="AO4315" i="1"/>
  <c r="AN3016" i="1" a="1"/>
  <c r="AN3016" i="1" s="1"/>
  <c r="AO3016" i="1"/>
  <c r="AN1071" i="1" a="1"/>
  <c r="AN1071" i="1" s="1"/>
  <c r="AO1071" i="1"/>
  <c r="AN40" i="1" a="1"/>
  <c r="AN40" i="1" s="1"/>
  <c r="AO40" i="1"/>
  <c r="AN4229" i="1" a="1"/>
  <c r="AN4229" i="1" s="1"/>
  <c r="AO4229" i="1"/>
  <c r="AO4814" i="1"/>
  <c r="AN4814" i="1" a="1"/>
  <c r="AN4814" i="1" s="1"/>
  <c r="AN2606" i="1" a="1"/>
  <c r="AN2606" i="1" s="1"/>
  <c r="AO2606" i="1"/>
  <c r="AN1523" i="1" a="1"/>
  <c r="AN1523" i="1" s="1"/>
  <c r="AO1523" i="1"/>
  <c r="AN4473" i="1" a="1"/>
  <c r="AN4473" i="1" s="1"/>
  <c r="AO4473" i="1"/>
  <c r="AN105" i="1" a="1"/>
  <c r="AN105" i="1" s="1"/>
  <c r="AO105" i="1"/>
  <c r="AN3047" i="1" a="1"/>
  <c r="AN3047" i="1" s="1"/>
  <c r="AO3047" i="1"/>
  <c r="AN1470" i="1" a="1"/>
  <c r="AN1470" i="1" s="1"/>
  <c r="AO1470" i="1"/>
  <c r="AN3269" i="1" a="1"/>
  <c r="AN3269" i="1" s="1"/>
  <c r="AO3269" i="1"/>
  <c r="AN1814" i="1" a="1"/>
  <c r="AN1814" i="1" s="1"/>
  <c r="AO1814" i="1"/>
  <c r="AN2369" i="1" a="1"/>
  <c r="AN2369" i="1" s="1"/>
  <c r="AO2369" i="1"/>
  <c r="AN2246" i="1" a="1"/>
  <c r="AN2246" i="1" s="1"/>
  <c r="AO2246" i="1"/>
  <c r="AO2620" i="1"/>
  <c r="AN2620" i="1" a="1"/>
  <c r="AN2620" i="1" s="1"/>
  <c r="AN4494" i="1" a="1"/>
  <c r="AN4494" i="1" s="1"/>
  <c r="AO4494" i="1"/>
  <c r="AN3818" i="1" a="1"/>
  <c r="AN3818" i="1" s="1"/>
  <c r="AO3818" i="1"/>
  <c r="AO2247" i="1"/>
  <c r="AN2247" i="1" a="1"/>
  <c r="AN2247" i="1" s="1"/>
  <c r="AN1443" i="1" a="1"/>
  <c r="AN1443" i="1" s="1"/>
  <c r="AO1443" i="1"/>
  <c r="AN1460" i="1" a="1"/>
  <c r="AN1460" i="1" s="1"/>
  <c r="AO1460" i="1"/>
  <c r="AN3813" i="1" a="1"/>
  <c r="AN3813" i="1" s="1"/>
  <c r="AO3813" i="1"/>
  <c r="AN3640" i="1" a="1"/>
  <c r="AN3640" i="1" s="1"/>
  <c r="AO3640" i="1"/>
  <c r="AN1702" i="1" a="1"/>
  <c r="AN1702" i="1" s="1"/>
  <c r="AO1702" i="1"/>
  <c r="AN3981" i="1" a="1"/>
  <c r="AN3981" i="1" s="1"/>
  <c r="AO3981" i="1"/>
  <c r="AN4796" i="1" a="1"/>
  <c r="AN4796" i="1" s="1"/>
  <c r="AO4796" i="1"/>
  <c r="AN1572" i="1" a="1"/>
  <c r="AN1572" i="1" s="1"/>
  <c r="AO1572" i="1"/>
  <c r="AN3320" i="1" a="1"/>
  <c r="AN3320" i="1" s="1"/>
  <c r="AO3320" i="1"/>
  <c r="AN2638" i="1" a="1"/>
  <c r="AN2638" i="1" s="1"/>
  <c r="AO2638" i="1"/>
  <c r="AN1327" i="1" a="1"/>
  <c r="AN1327" i="1" s="1"/>
  <c r="AO1327" i="1"/>
  <c r="AN4241" i="1" a="1"/>
  <c r="AN4241" i="1" s="1"/>
  <c r="AO4241" i="1"/>
  <c r="AN4958" i="1" a="1"/>
  <c r="AN4958" i="1" s="1"/>
  <c r="AO4958" i="1"/>
  <c r="AN3483" i="1" a="1"/>
  <c r="AN3483" i="1" s="1"/>
  <c r="AO3483" i="1"/>
  <c r="AN460" i="1" a="1"/>
  <c r="AN460" i="1" s="1"/>
  <c r="AO460" i="1"/>
  <c r="AN4888" i="1" a="1"/>
  <c r="AN4888" i="1" s="1"/>
  <c r="AO4888" i="1"/>
  <c r="AN1135" i="1" a="1"/>
  <c r="AN1135" i="1" s="1"/>
  <c r="AO1135" i="1"/>
  <c r="AN1910" i="1" a="1"/>
  <c r="AN1910" i="1" s="1"/>
  <c r="AO1910" i="1"/>
  <c r="AN1556" i="1" a="1"/>
  <c r="AN1556" i="1" s="1"/>
  <c r="AO1556" i="1"/>
  <c r="AN2925" i="1" a="1"/>
  <c r="AN2925" i="1" s="1"/>
  <c r="AO2925" i="1"/>
  <c r="AN4054" i="1" a="1"/>
  <c r="AN4054" i="1" s="1"/>
  <c r="AO4054" i="1"/>
  <c r="AN2655" i="1" a="1"/>
  <c r="AN2655" i="1" s="1"/>
  <c r="AO2655" i="1"/>
  <c r="AN465" i="1" a="1"/>
  <c r="AN465" i="1" s="1"/>
  <c r="AO465" i="1"/>
  <c r="AN3703" i="1" a="1"/>
  <c r="AN3703" i="1" s="1"/>
  <c r="AO3703" i="1"/>
  <c r="AN1573" i="1" a="1"/>
  <c r="AN1573" i="1" s="1"/>
  <c r="AO1573" i="1"/>
  <c r="AN309" i="1" a="1"/>
  <c r="AN309" i="1" s="1"/>
  <c r="AO309" i="1"/>
  <c r="AO4634" i="1"/>
  <c r="AN4634" i="1" a="1"/>
  <c r="AN4634" i="1" s="1"/>
  <c r="AN3749" i="1" a="1"/>
  <c r="AN3749" i="1" s="1"/>
  <c r="AO3749" i="1"/>
  <c r="AN3591" i="1" a="1"/>
  <c r="AN3591" i="1" s="1"/>
  <c r="AO3591" i="1"/>
  <c r="AN2412" i="1" a="1"/>
  <c r="AN2412" i="1" s="1"/>
  <c r="AO2412" i="1"/>
  <c r="AN4131" i="1" a="1"/>
  <c r="AN4131" i="1" s="1"/>
  <c r="AO4131" i="1"/>
  <c r="AN1949" i="1" a="1"/>
  <c r="AN1949" i="1" s="1"/>
  <c r="AO1949" i="1"/>
  <c r="AN135" i="1" a="1"/>
  <c r="AN135" i="1" s="1"/>
  <c r="AO135" i="1"/>
  <c r="AN219" i="1" a="1"/>
  <c r="AN219" i="1" s="1"/>
  <c r="AO219" i="1"/>
  <c r="AN2806" i="1" a="1"/>
  <c r="AN2806" i="1" s="1"/>
  <c r="AO2806" i="1"/>
  <c r="AN459" i="1" a="1"/>
  <c r="AN459" i="1" s="1"/>
  <c r="AO459" i="1"/>
  <c r="AN2750" i="1" a="1"/>
  <c r="AN2750" i="1" s="1"/>
  <c r="AO2750" i="1"/>
  <c r="AN3343" i="1" a="1"/>
  <c r="AN3343" i="1" s="1"/>
  <c r="AO3343" i="1"/>
  <c r="AN3807" i="1" a="1"/>
  <c r="AN3807" i="1" s="1"/>
  <c r="AO3807" i="1"/>
  <c r="AO199" i="1"/>
  <c r="AN199" i="1" a="1"/>
  <c r="AN199" i="1" s="1"/>
  <c r="AN4593" i="1" a="1"/>
  <c r="AN4593" i="1" s="1"/>
  <c r="AO4593" i="1"/>
  <c r="AN2151" i="1" a="1"/>
  <c r="AN2151" i="1" s="1"/>
  <c r="AO2151" i="1"/>
  <c r="AN1125" i="1" a="1"/>
  <c r="AN1125" i="1" s="1"/>
  <c r="AO1125" i="1"/>
  <c r="AN575" i="1" a="1"/>
  <c r="AN575" i="1" s="1"/>
  <c r="AO575" i="1"/>
  <c r="AN3682" i="1" a="1"/>
  <c r="AN3682" i="1" s="1"/>
  <c r="AO3682" i="1"/>
  <c r="AN4502" i="1" a="1"/>
  <c r="AN4502" i="1" s="1"/>
  <c r="AO4502" i="1"/>
  <c r="AN291" i="1" a="1"/>
  <c r="AN291" i="1" s="1"/>
  <c r="AO291" i="1"/>
  <c r="AO2729" i="1"/>
  <c r="AN2729" i="1" a="1"/>
  <c r="AN2729" i="1" s="1"/>
  <c r="AN4384" i="1" a="1"/>
  <c r="AN4384" i="1" s="1"/>
  <c r="AO4384" i="1"/>
  <c r="AN2718" i="1" a="1"/>
  <c r="AN2718" i="1" s="1"/>
  <c r="AO2718" i="1"/>
  <c r="AN1459" i="1" a="1"/>
  <c r="AN1459" i="1" s="1"/>
  <c r="AO1459" i="1"/>
  <c r="AN1989" i="1" a="1"/>
  <c r="AN1989" i="1" s="1"/>
  <c r="AO1989" i="1"/>
  <c r="AO992" i="1"/>
  <c r="AN992" i="1" a="1"/>
  <c r="AN992" i="1" s="1"/>
  <c r="AN2037" i="1" a="1"/>
  <c r="AN2037" i="1" s="1"/>
  <c r="AO2037" i="1"/>
  <c r="AN3948" i="1" a="1"/>
  <c r="AN3948" i="1" s="1"/>
  <c r="AO3948" i="1"/>
  <c r="AN2904" i="1" a="1"/>
  <c r="AN2904" i="1" s="1"/>
  <c r="AO2904" i="1"/>
  <c r="AN1719" i="1" a="1"/>
  <c r="AN1719" i="1" s="1"/>
  <c r="AO1719" i="1"/>
  <c r="AN2481" i="1" a="1"/>
  <c r="AN2481" i="1" s="1"/>
  <c r="AO2481" i="1"/>
  <c r="AN650" i="1" a="1"/>
  <c r="AN650" i="1" s="1"/>
  <c r="AO650" i="1"/>
  <c r="AN1231" i="1" a="1"/>
  <c r="AN1231" i="1" s="1"/>
  <c r="AO1231" i="1"/>
  <c r="AN3867" i="1" a="1"/>
  <c r="AN3867" i="1" s="1"/>
  <c r="AO3867" i="1"/>
  <c r="AN600" i="1" a="1"/>
  <c r="AN600" i="1" s="1"/>
  <c r="AO600" i="1"/>
  <c r="AN1489" i="1" a="1"/>
  <c r="AN1489" i="1" s="1"/>
  <c r="AO1489" i="1"/>
  <c r="AN3735" i="1" a="1"/>
  <c r="AN3735" i="1" s="1"/>
  <c r="AO3735" i="1"/>
  <c r="AN2525" i="1" a="1"/>
  <c r="AN2525" i="1" s="1"/>
  <c r="AO2525" i="1"/>
  <c r="AN4948" i="1" a="1"/>
  <c r="AN4948" i="1" s="1"/>
  <c r="AO4948" i="1"/>
  <c r="AO4897" i="1"/>
  <c r="AN4897" i="1" a="1"/>
  <c r="AN4897" i="1" s="1"/>
  <c r="AN689" i="1" a="1"/>
  <c r="AN689" i="1" s="1"/>
  <c r="AO689" i="1"/>
  <c r="AN4833" i="1" a="1"/>
  <c r="AN4833" i="1" s="1"/>
  <c r="AO4833" i="1"/>
  <c r="AN1752" i="1" a="1"/>
  <c r="AN1752" i="1" s="1"/>
  <c r="AO1752" i="1"/>
  <c r="AN155" i="1" a="1"/>
  <c r="AN155" i="1" s="1"/>
  <c r="AO155" i="1"/>
  <c r="AN2727" i="1" a="1"/>
  <c r="AN2727" i="1" s="1"/>
  <c r="AO2727" i="1"/>
  <c r="AN4003" i="1" a="1"/>
  <c r="AN4003" i="1" s="1"/>
  <c r="AO4003" i="1"/>
  <c r="AN2592" i="1" a="1"/>
  <c r="AN2592" i="1" s="1"/>
  <c r="AO2592" i="1"/>
  <c r="AO356" i="1"/>
  <c r="AN356" i="1" a="1"/>
  <c r="AN356" i="1" s="1"/>
  <c r="AN1221" i="1" a="1"/>
  <c r="AN1221" i="1" s="1"/>
  <c r="AO1221" i="1"/>
  <c r="AN4986" i="1" a="1"/>
  <c r="AN4986" i="1" s="1"/>
  <c r="AO4986" i="1"/>
  <c r="AN18" i="1" a="1"/>
  <c r="AN18" i="1" s="1"/>
  <c r="AO18" i="1"/>
  <c r="AN1001" i="1" a="1"/>
  <c r="AN1001" i="1" s="1"/>
  <c r="AO1001" i="1"/>
  <c r="AO141" i="1"/>
  <c r="AN141" i="1" a="1"/>
  <c r="AN141" i="1" s="1"/>
  <c r="AN1815" i="1" a="1"/>
  <c r="AN1815" i="1" s="1"/>
  <c r="AO1815" i="1"/>
  <c r="AN2876" i="1" a="1"/>
  <c r="AN2876" i="1" s="1"/>
  <c r="AO2876" i="1"/>
  <c r="AN1353" i="1" a="1"/>
  <c r="AN1353" i="1" s="1"/>
  <c r="AO1353" i="1"/>
  <c r="AN1213" i="1" a="1"/>
  <c r="AN1213" i="1" s="1"/>
  <c r="AO1213" i="1"/>
  <c r="AN4328" i="1" a="1"/>
  <c r="AN4328" i="1" s="1"/>
  <c r="AO4328" i="1"/>
  <c r="AN531" i="1" a="1"/>
  <c r="AN531" i="1" s="1"/>
  <c r="AO531" i="1"/>
  <c r="AN671" i="1" a="1"/>
  <c r="AN671" i="1" s="1"/>
  <c r="AO671" i="1"/>
  <c r="AN3439" i="1" a="1"/>
  <c r="AN3439" i="1" s="1"/>
  <c r="AO3439" i="1"/>
  <c r="AN1912" i="1" a="1"/>
  <c r="AN1912" i="1" s="1"/>
  <c r="AO1912" i="1"/>
  <c r="AN3139" i="1" a="1"/>
  <c r="AN3139" i="1" s="1"/>
  <c r="AO3139" i="1"/>
  <c r="AN2122" i="1" a="1"/>
  <c r="AN2122" i="1" s="1"/>
  <c r="AO2122" i="1"/>
  <c r="AN3151" i="1" a="1"/>
  <c r="AN3151" i="1" s="1"/>
  <c r="AO3151" i="1"/>
  <c r="AO1891" i="1"/>
  <c r="AN1891" i="1" a="1"/>
  <c r="AN1891" i="1" s="1"/>
  <c r="AN2155" i="1" a="1"/>
  <c r="AN2155" i="1" s="1"/>
  <c r="AO2155" i="1"/>
  <c r="AN3560" i="1" a="1"/>
  <c r="AN3560" i="1" s="1"/>
  <c r="AO3560" i="1"/>
  <c r="AN1419" i="1" a="1"/>
  <c r="AN1419" i="1" s="1"/>
  <c r="AO1419" i="1"/>
  <c r="AN4173" i="1" a="1"/>
  <c r="AN4173" i="1" s="1"/>
  <c r="AO4173" i="1"/>
  <c r="AN3822" i="1" a="1"/>
  <c r="AN3822" i="1" s="1"/>
  <c r="AO3822" i="1"/>
  <c r="AN3683" i="1" a="1"/>
  <c r="AN3683" i="1" s="1"/>
  <c r="AO3683" i="1"/>
  <c r="AN4509" i="1" a="1"/>
  <c r="AN4509" i="1" s="1"/>
  <c r="AO4509" i="1"/>
  <c r="AN3405" i="1" a="1"/>
  <c r="AN3405" i="1" s="1"/>
  <c r="AO3405" i="1"/>
  <c r="AN2002" i="1" a="1"/>
  <c r="AN2002" i="1" s="1"/>
  <c r="AO2002" i="1"/>
  <c r="AN2199" i="1" a="1"/>
  <c r="AN2199" i="1" s="1"/>
  <c r="AO2199" i="1"/>
  <c r="AN4687" i="1" a="1"/>
  <c r="AN4687" i="1" s="1"/>
  <c r="AO4687" i="1"/>
  <c r="AN2693" i="1" a="1"/>
  <c r="AN2693" i="1" s="1"/>
  <c r="AO2693" i="1"/>
  <c r="AN1053" i="1" a="1"/>
  <c r="AN1053" i="1" s="1"/>
  <c r="AO1053" i="1"/>
  <c r="AO3917" i="1"/>
  <c r="AN3917" i="1" a="1"/>
  <c r="AN3917" i="1" s="1"/>
  <c r="AN3883" i="1" a="1"/>
  <c r="AN3883" i="1" s="1"/>
  <c r="AO3883" i="1"/>
  <c r="AN1675" i="1" a="1"/>
  <c r="AN1675" i="1" s="1"/>
  <c r="AO1675" i="1"/>
  <c r="AN1773" i="1" a="1"/>
  <c r="AN1773" i="1" s="1"/>
  <c r="AO1773" i="1"/>
  <c r="AO4215" i="1"/>
  <c r="AN4215" i="1" a="1"/>
  <c r="AN4215" i="1" s="1"/>
  <c r="AN4184" i="1" a="1"/>
  <c r="AN4184" i="1" s="1"/>
  <c r="AO4184" i="1"/>
  <c r="AN4665" i="1" a="1"/>
  <c r="AN4665" i="1" s="1"/>
  <c r="AO4665" i="1"/>
  <c r="AO1149" i="1"/>
  <c r="AN1149" i="1" a="1"/>
  <c r="AN1149" i="1" s="1"/>
  <c r="AN4907" i="1" a="1"/>
  <c r="AN4907" i="1" s="1"/>
  <c r="AO4907" i="1"/>
  <c r="AN3746" i="1" a="1"/>
  <c r="AN3746" i="1" s="1"/>
  <c r="AO3746" i="1"/>
  <c r="AN2272" i="1" a="1"/>
  <c r="AN2272" i="1" s="1"/>
  <c r="AO2272" i="1"/>
  <c r="AO3078" i="1"/>
  <c r="AN3078" i="1" a="1"/>
  <c r="AN3078" i="1" s="1"/>
  <c r="AN2942" i="1" a="1"/>
  <c r="AN2942" i="1" s="1"/>
  <c r="AO2942" i="1"/>
  <c r="AN4621" i="1" a="1"/>
  <c r="AN4621" i="1" s="1"/>
  <c r="AO4621" i="1"/>
  <c r="AN3295" i="1" a="1"/>
  <c r="AN3295" i="1" s="1"/>
  <c r="AO3295" i="1"/>
  <c r="AN823" i="1" a="1"/>
  <c r="AN823" i="1" s="1"/>
  <c r="AO823" i="1"/>
  <c r="AN1549" i="1" a="1"/>
  <c r="AN1549" i="1" s="1"/>
  <c r="AO1549" i="1"/>
  <c r="AN2167" i="1" a="1"/>
  <c r="AN2167" i="1" s="1"/>
  <c r="AO2167" i="1"/>
  <c r="AN2679" i="1" a="1"/>
  <c r="AN2679" i="1" s="1"/>
  <c r="AO2679" i="1"/>
  <c r="AN4508" i="1" a="1"/>
  <c r="AN4508" i="1" s="1"/>
  <c r="AO4508" i="1"/>
  <c r="AN2635" i="1" a="1"/>
  <c r="AN2635" i="1" s="1"/>
  <c r="AO2635" i="1"/>
  <c r="AN176" i="1" a="1"/>
  <c r="AN176" i="1" s="1"/>
  <c r="AO176" i="1"/>
  <c r="AN150" i="1" a="1"/>
  <c r="AN150" i="1" s="1"/>
  <c r="AO150" i="1"/>
  <c r="AN3922" i="1" a="1"/>
  <c r="AN3922" i="1" s="1"/>
  <c r="AO3922" i="1"/>
  <c r="AN3055" i="1" a="1"/>
  <c r="AN3055" i="1" s="1"/>
  <c r="AO3055" i="1"/>
  <c r="AN2475" i="1" a="1"/>
  <c r="AN2475" i="1" s="1"/>
  <c r="AO2475" i="1"/>
  <c r="AN2584" i="1" a="1"/>
  <c r="AN2584" i="1" s="1"/>
  <c r="AO2584" i="1"/>
  <c r="AN3003" i="1" a="1"/>
  <c r="AN3003" i="1" s="1"/>
  <c r="AO3003" i="1"/>
  <c r="AN734" i="1" a="1"/>
  <c r="AN734" i="1" s="1"/>
  <c r="AO734" i="1"/>
  <c r="AN1293" i="1" a="1"/>
  <c r="AN1293" i="1" s="1"/>
  <c r="AO1293" i="1"/>
  <c r="AN4732" i="1" a="1"/>
  <c r="AN4732" i="1" s="1"/>
  <c r="AO4732" i="1"/>
  <c r="AN1454" i="1" a="1"/>
  <c r="AN1454" i="1" s="1"/>
  <c r="AO1454" i="1"/>
  <c r="AN1733" i="1" a="1"/>
  <c r="AN1733" i="1" s="1"/>
  <c r="AO1733" i="1"/>
  <c r="AN1425" i="1" a="1"/>
  <c r="AN1425" i="1" s="1"/>
  <c r="AO1425" i="1"/>
  <c r="AO2721" i="1"/>
  <c r="AN2721" i="1" a="1"/>
  <c r="AN2721" i="1" s="1"/>
  <c r="AO1463" i="1"/>
  <c r="AN1463" i="1" a="1"/>
  <c r="AN1463" i="1" s="1"/>
  <c r="AO4875" i="1"/>
  <c r="AN4875" i="1" a="1"/>
  <c r="AN4875" i="1" s="1"/>
  <c r="AN4531" i="1" a="1"/>
  <c r="AN4531" i="1" s="1"/>
  <c r="AO4531" i="1"/>
  <c r="AN4966" i="1" a="1"/>
  <c r="AN4966" i="1" s="1"/>
  <c r="AO4966" i="1"/>
  <c r="AN3192" i="1" a="1"/>
  <c r="AN3192" i="1" s="1"/>
  <c r="AO3192" i="1"/>
  <c r="AN4472" i="1" a="1"/>
  <c r="AN4472" i="1" s="1"/>
  <c r="AO4472" i="1"/>
  <c r="AN2515" i="1" a="1"/>
  <c r="AN2515" i="1" s="1"/>
  <c r="AO2515" i="1"/>
  <c r="AN2334" i="1" a="1"/>
  <c r="AN2334" i="1" s="1"/>
  <c r="AO2334" i="1"/>
  <c r="AN4586" i="1" a="1"/>
  <c r="AN4586" i="1" s="1"/>
  <c r="AO4586" i="1"/>
  <c r="AN1817" i="1" a="1"/>
  <c r="AN1817" i="1" s="1"/>
  <c r="AO1817" i="1"/>
  <c r="AN2720" i="1" a="1"/>
  <c r="AN2720" i="1" s="1"/>
  <c r="AO2720" i="1"/>
  <c r="AN3894" i="1" a="1"/>
  <c r="AN3894" i="1" s="1"/>
  <c r="AO3894" i="1"/>
  <c r="AN2937" i="1" a="1"/>
  <c r="AN2937" i="1" s="1"/>
  <c r="AO2937" i="1"/>
  <c r="AN4555" i="1" a="1"/>
  <c r="AN4555" i="1" s="1"/>
  <c r="AO4555" i="1"/>
  <c r="AN2856" i="1" a="1"/>
  <c r="AN2856" i="1" s="1"/>
  <c r="AO2856" i="1"/>
  <c r="AN3985" i="1" a="1"/>
  <c r="AN3985" i="1" s="1"/>
  <c r="AO3985" i="1"/>
  <c r="AN3905" i="1" a="1"/>
  <c r="AN3905" i="1" s="1"/>
  <c r="AO3905" i="1"/>
  <c r="AN3693" i="1" a="1"/>
  <c r="AN3693" i="1" s="1"/>
  <c r="AO3693" i="1"/>
  <c r="AN3543" i="1" a="1"/>
  <c r="AN3543" i="1" s="1"/>
  <c r="AO3543" i="1"/>
  <c r="AN1198" i="1" a="1"/>
  <c r="AN1198" i="1" s="1"/>
  <c r="AO1198" i="1"/>
  <c r="AN1618" i="1" a="1"/>
  <c r="AN1618" i="1" s="1"/>
  <c r="AO1618" i="1"/>
  <c r="AN4893" i="1" a="1"/>
  <c r="AN4893" i="1" s="1"/>
  <c r="AO4893" i="1"/>
  <c r="AN97" i="1" a="1"/>
  <c r="AN97" i="1" s="1"/>
  <c r="AO97" i="1"/>
  <c r="AN193" i="1" a="1"/>
  <c r="AN193" i="1" s="1"/>
  <c r="AO193" i="1"/>
  <c r="AN3103" i="1" a="1"/>
  <c r="AN3103" i="1" s="1"/>
  <c r="AO3103" i="1"/>
  <c r="AN133" i="1" a="1"/>
  <c r="AN133" i="1" s="1"/>
  <c r="AO133" i="1"/>
  <c r="AN96" i="1" a="1"/>
  <c r="AN96" i="1" s="1"/>
  <c r="AO96" i="1"/>
  <c r="AN3157" i="1" a="1"/>
  <c r="AN3157" i="1" s="1"/>
  <c r="AO3157" i="1"/>
  <c r="AO4203" i="1"/>
  <c r="AN4203" i="1" a="1"/>
  <c r="AN4203" i="1" s="1"/>
  <c r="AN3024" i="1" a="1"/>
  <c r="AN3024" i="1" s="1"/>
  <c r="AO3024" i="1"/>
  <c r="AN1397" i="1" a="1"/>
  <c r="AN1397" i="1" s="1"/>
  <c r="AO1397" i="1"/>
  <c r="AN4580" i="1" a="1"/>
  <c r="AN4580" i="1" s="1"/>
  <c r="AO4580" i="1"/>
  <c r="AN2001" i="1" a="1"/>
  <c r="AN2001" i="1" s="1"/>
  <c r="AO2001" i="1"/>
  <c r="AN4514" i="1" a="1"/>
  <c r="AN4514" i="1" s="1"/>
  <c r="AO4514" i="1"/>
  <c r="AN3644" i="1" a="1"/>
  <c r="AN3644" i="1" s="1"/>
  <c r="AO3644" i="1"/>
  <c r="AN1008" i="1" a="1"/>
  <c r="AN1008" i="1" s="1"/>
  <c r="AO1008" i="1"/>
  <c r="AO2107" i="1"/>
  <c r="AN2107" i="1" a="1"/>
  <c r="AN2107" i="1" s="1"/>
  <c r="AN4960" i="1" a="1"/>
  <c r="AN4960" i="1" s="1"/>
  <c r="AO4960" i="1"/>
  <c r="AN1744" i="1" a="1"/>
  <c r="AN1744" i="1" s="1"/>
  <c r="AO1744" i="1"/>
  <c r="AN1224" i="1" a="1"/>
  <c r="AN1224" i="1" s="1"/>
  <c r="AO1224" i="1"/>
  <c r="AN2264" i="1" a="1"/>
  <c r="AN2264" i="1" s="1"/>
  <c r="AO2264" i="1"/>
  <c r="AN134" i="1" a="1"/>
  <c r="AN134" i="1" s="1"/>
  <c r="AO134" i="1"/>
  <c r="AN2073" i="1" a="1"/>
  <c r="AN2073" i="1" s="1"/>
  <c r="AO2073" i="1"/>
  <c r="AN3862" i="1" a="1"/>
  <c r="AN3862" i="1" s="1"/>
  <c r="AO3862" i="1"/>
  <c r="AN593" i="1" a="1"/>
  <c r="AN593" i="1" s="1"/>
  <c r="AO593" i="1"/>
  <c r="AN2521" i="1" a="1"/>
  <c r="AN2521" i="1" s="1"/>
  <c r="AO2521" i="1"/>
  <c r="AN3288" i="1" a="1"/>
  <c r="AN3288" i="1" s="1"/>
  <c r="AO3288" i="1"/>
  <c r="AN669" i="1" a="1"/>
  <c r="AN669" i="1" s="1"/>
  <c r="AO669" i="1"/>
  <c r="AN4646" i="1" a="1"/>
  <c r="AN4646" i="1" s="1"/>
  <c r="AO4646" i="1"/>
  <c r="AN3228" i="1" a="1"/>
  <c r="AN3228" i="1" s="1"/>
  <c r="AO3228" i="1"/>
  <c r="AN2224" i="1" a="1"/>
  <c r="AN2224" i="1" s="1"/>
  <c r="AO2224" i="1"/>
  <c r="AN2501" i="1" a="1"/>
  <c r="AN2501" i="1" s="1"/>
  <c r="AO2501" i="1"/>
  <c r="AN3743" i="1" a="1"/>
  <c r="AN3743" i="1" s="1"/>
  <c r="AO3743" i="1"/>
  <c r="AN4331" i="1" a="1"/>
  <c r="AN4331" i="1" s="1"/>
  <c r="AO4331" i="1"/>
  <c r="AN605" i="1" a="1"/>
  <c r="AN605" i="1" s="1"/>
  <c r="AO605" i="1"/>
  <c r="AN2833" i="1" a="1"/>
  <c r="AN2833" i="1" s="1"/>
  <c r="AO2833" i="1"/>
  <c r="AO4919" i="1"/>
  <c r="AN4919" i="1" a="1"/>
  <c r="AN4919" i="1" s="1"/>
  <c r="AN3033" i="1" a="1"/>
  <c r="AN3033" i="1" s="1"/>
  <c r="AO3033" i="1"/>
  <c r="AN1802" i="1" a="1"/>
  <c r="AN1802" i="1" s="1"/>
  <c r="AO1802" i="1"/>
  <c r="AN4036" i="1" a="1"/>
  <c r="AN4036" i="1" s="1"/>
  <c r="AO4036" i="1"/>
  <c r="AN4962" i="1" a="1"/>
  <c r="AN4962" i="1" s="1"/>
  <c r="AO4962" i="1"/>
  <c r="AN212" i="1" a="1"/>
  <c r="AN212" i="1" s="1"/>
  <c r="AO212" i="1"/>
  <c r="AO4650" i="1"/>
  <c r="AN4650" i="1" a="1"/>
  <c r="AN4650" i="1" s="1"/>
  <c r="AN645" i="1" a="1"/>
  <c r="AN645" i="1" s="1"/>
  <c r="AO645" i="1"/>
  <c r="AN675" i="1" a="1"/>
  <c r="AN675" i="1" s="1"/>
  <c r="AO675" i="1"/>
  <c r="AN2505" i="1" a="1"/>
  <c r="AN2505" i="1" s="1"/>
  <c r="AO2505" i="1"/>
  <c r="AN3326" i="1" a="1"/>
  <c r="AN3326" i="1" s="1"/>
  <c r="AO3326" i="1"/>
  <c r="AN949" i="1" a="1"/>
  <c r="AN949" i="1" s="1"/>
  <c r="AO949" i="1"/>
  <c r="AN3945" i="1" a="1"/>
  <c r="AN3945" i="1" s="1"/>
  <c r="AO3945" i="1"/>
  <c r="AN2842" i="1" a="1"/>
  <c r="AN2842" i="1" s="1"/>
  <c r="AO2842" i="1"/>
  <c r="AN36" i="1" a="1"/>
  <c r="AN36" i="1" s="1"/>
  <c r="AO36" i="1"/>
  <c r="AN801" i="1" a="1"/>
  <c r="AN801" i="1" s="1"/>
  <c r="AO801" i="1"/>
  <c r="AN4500" i="1" a="1"/>
  <c r="AN4500" i="1" s="1"/>
  <c r="AO4500" i="1"/>
  <c r="AN1991" i="1" a="1"/>
  <c r="AN1991" i="1" s="1"/>
  <c r="AO1991" i="1"/>
  <c r="AN569" i="1" a="1"/>
  <c r="AN569" i="1" s="1"/>
  <c r="AO569" i="1"/>
  <c r="AN2696" i="1" a="1"/>
  <c r="AN2696" i="1" s="1"/>
  <c r="AO2696" i="1"/>
  <c r="AN157" i="1" a="1"/>
  <c r="AN157" i="1" s="1"/>
  <c r="AO157" i="1"/>
  <c r="AN345" i="1" a="1"/>
  <c r="AN345" i="1" s="1"/>
  <c r="AO345" i="1"/>
  <c r="AN3878" i="1" a="1"/>
  <c r="AN3878" i="1" s="1"/>
  <c r="AO3878" i="1"/>
  <c r="AN1528" i="1" a="1"/>
  <c r="AN1528" i="1" s="1"/>
  <c r="AO1528" i="1"/>
  <c r="AN1799" i="1" a="1"/>
  <c r="AN1799" i="1" s="1"/>
  <c r="AO1799" i="1"/>
  <c r="AN4789" i="1" a="1"/>
  <c r="AN4789" i="1" s="1"/>
  <c r="AO4789" i="1"/>
  <c r="AN4296" i="1" a="1"/>
  <c r="AN4296" i="1" s="1"/>
  <c r="AO4296" i="1"/>
  <c r="AN587" i="1" a="1"/>
  <c r="AN587" i="1" s="1"/>
  <c r="AO587" i="1"/>
  <c r="AO1392" i="1"/>
  <c r="AN1392" i="1" a="1"/>
  <c r="AN1392" i="1" s="1"/>
  <c r="AN1842" i="1" a="1"/>
  <c r="AN1842" i="1" s="1"/>
  <c r="AO1842" i="1"/>
  <c r="AN2737" i="1" a="1"/>
  <c r="AN2737" i="1" s="1"/>
  <c r="AO2737" i="1"/>
  <c r="AN498" i="1" a="1"/>
  <c r="AN498" i="1" s="1"/>
  <c r="AO498" i="1"/>
  <c r="AN3313" i="1" a="1"/>
  <c r="AN3313" i="1" s="1"/>
  <c r="AO3313" i="1"/>
  <c r="AN760" i="1" a="1"/>
  <c r="AN760" i="1" s="1"/>
  <c r="AO760" i="1"/>
  <c r="AN751" i="1" a="1"/>
  <c r="AN751" i="1" s="1"/>
  <c r="AO751" i="1"/>
  <c r="AN4878" i="1" a="1"/>
  <c r="AN4878" i="1" s="1"/>
  <c r="AO4878" i="1"/>
  <c r="AN1545" i="1" a="1"/>
  <c r="AN1545" i="1" s="1"/>
  <c r="AO1545" i="1"/>
  <c r="AN696" i="1" a="1"/>
  <c r="AN696" i="1" s="1"/>
  <c r="AO696" i="1"/>
  <c r="AN2590" i="1" a="1"/>
  <c r="AN2590" i="1" s="1"/>
  <c r="AO2590" i="1"/>
  <c r="AN3556" i="1" a="1"/>
  <c r="AN3556" i="1" s="1"/>
  <c r="AO3556" i="1"/>
  <c r="AN2703" i="1" a="1"/>
  <c r="AN2703" i="1" s="1"/>
  <c r="AO2703" i="1"/>
  <c r="AN2219" i="1" a="1"/>
  <c r="AN2219" i="1" s="1"/>
  <c r="AO2219" i="1"/>
  <c r="AN4214" i="1" a="1"/>
  <c r="AN4214" i="1" s="1"/>
  <c r="AO4214" i="1"/>
  <c r="AN4980" i="1" a="1"/>
  <c r="AN4980" i="1" s="1"/>
  <c r="AO4980" i="1"/>
  <c r="AN3739" i="1" a="1"/>
  <c r="AN3739" i="1" s="1"/>
  <c r="AO3739" i="1"/>
  <c r="AN3586" i="1" a="1"/>
  <c r="AN3586" i="1" s="1"/>
  <c r="AO3586" i="1"/>
  <c r="AN1762" i="1" a="1"/>
  <c r="AN1762" i="1" s="1"/>
  <c r="AO1762" i="1"/>
  <c r="AN595" i="1" a="1"/>
  <c r="AN595" i="1" s="1"/>
  <c r="AO595" i="1"/>
  <c r="AO738" i="1"/>
  <c r="AN738" i="1" a="1"/>
  <c r="AN738" i="1" s="1"/>
  <c r="AO1540" i="1"/>
  <c r="AN1540" i="1" a="1"/>
  <c r="AN1540" i="1" s="1"/>
  <c r="AN61" i="1" a="1"/>
  <c r="AN61" i="1" s="1"/>
  <c r="AO61" i="1"/>
  <c r="AO1743" i="1"/>
  <c r="AN1743" i="1" a="1"/>
  <c r="AN1743" i="1" s="1"/>
  <c r="AN4568" i="1" a="1"/>
  <c r="AN4568" i="1" s="1"/>
  <c r="AO4568" i="1"/>
  <c r="AN128" i="1" a="1"/>
  <c r="AN128" i="1" s="1"/>
  <c r="AO128" i="1"/>
  <c r="AN993" i="1" a="1"/>
  <c r="AN993" i="1" s="1"/>
  <c r="AO993" i="1"/>
  <c r="AN4852" i="1" a="1"/>
  <c r="AN4852" i="1" s="1"/>
  <c r="AO4852" i="1"/>
  <c r="AN3241" i="1" a="1"/>
  <c r="AN3241" i="1" s="1"/>
  <c r="AO3241" i="1"/>
  <c r="AN1637" i="1" a="1"/>
  <c r="AN1637" i="1" s="1"/>
  <c r="AO1637" i="1"/>
  <c r="AN4023" i="1" a="1"/>
  <c r="AN4023" i="1" s="1"/>
  <c r="AO4023" i="1"/>
  <c r="AN4943" i="1" a="1"/>
  <c r="AN4943" i="1" s="1"/>
  <c r="AO4943" i="1"/>
  <c r="AN4539" i="1" a="1"/>
  <c r="AN4539" i="1" s="1"/>
  <c r="AO4539" i="1"/>
  <c r="AN3506" i="1" a="1"/>
  <c r="AN3506" i="1" s="1"/>
  <c r="AO3506" i="1"/>
  <c r="AN1840" i="1" a="1"/>
  <c r="AN1840" i="1" s="1"/>
  <c r="AO1840" i="1"/>
  <c r="AN4232" i="1" a="1"/>
  <c r="AN4232" i="1" s="1"/>
  <c r="AO4232" i="1"/>
  <c r="AN4019" i="1" a="1"/>
  <c r="AN4019" i="1" s="1"/>
  <c r="AO4019" i="1"/>
  <c r="AN4041" i="1" a="1"/>
  <c r="AN4041" i="1" s="1"/>
  <c r="AO4041" i="1"/>
  <c r="AN3123" i="1" a="1"/>
  <c r="AN3123" i="1" s="1"/>
  <c r="AO3123" i="1"/>
  <c r="AN1407" i="1" a="1"/>
  <c r="AN1407" i="1" s="1"/>
  <c r="AO1407" i="1"/>
  <c r="AN4842" i="1" a="1"/>
  <c r="AN4842" i="1" s="1"/>
  <c r="AO4842" i="1"/>
  <c r="AN10" i="1" a="1"/>
  <c r="AN10" i="1" s="1"/>
  <c r="AO10" i="1"/>
  <c r="AN461" i="1" a="1"/>
  <c r="AN461" i="1" s="1"/>
  <c r="AO461" i="1"/>
  <c r="AN2530" i="1" a="1"/>
  <c r="AN2530" i="1" s="1"/>
  <c r="AO2530" i="1"/>
  <c r="AN216" i="1" a="1"/>
  <c r="AN216" i="1" s="1"/>
  <c r="AO216" i="1"/>
  <c r="AO3321" i="1"/>
  <c r="AN3321" i="1" a="1"/>
  <c r="AN3321" i="1" s="1"/>
  <c r="AN742" i="1" a="1"/>
  <c r="AN742" i="1" s="1"/>
  <c r="AO742" i="1"/>
  <c r="AN2987" i="1" a="1"/>
  <c r="AN2987" i="1" s="1"/>
  <c r="AO2987" i="1"/>
  <c r="AN2545" i="1" a="1"/>
  <c r="AN2545" i="1" s="1"/>
  <c r="AO2545" i="1"/>
  <c r="AN1574" i="1" a="1"/>
  <c r="AN1574" i="1" s="1"/>
  <c r="AO1574" i="1"/>
  <c r="AN2428" i="1" a="1"/>
  <c r="AN2428" i="1" s="1"/>
  <c r="AO2428" i="1"/>
  <c r="AN2825" i="1" a="1"/>
  <c r="AN2825" i="1" s="1"/>
  <c r="AO2825" i="1"/>
  <c r="AN3965" i="1" a="1"/>
  <c r="AN3965" i="1" s="1"/>
  <c r="AO3965" i="1"/>
  <c r="AN3271" i="1" a="1"/>
  <c r="AN3271" i="1" s="1"/>
  <c r="AO3271" i="1"/>
  <c r="AN4642" i="1" a="1"/>
  <c r="AN4642" i="1" s="1"/>
  <c r="AO4642" i="1"/>
  <c r="AN4399" i="1" a="1"/>
  <c r="AN4399" i="1" s="1"/>
  <c r="AO4399" i="1"/>
  <c r="AO3182" i="1"/>
  <c r="AN3182" i="1" a="1"/>
  <c r="AN3182" i="1" s="1"/>
  <c r="AN46" i="1" a="1"/>
  <c r="AN46" i="1" s="1"/>
  <c r="AO46" i="1"/>
  <c r="AN874" i="1" a="1"/>
  <c r="AN874" i="1" s="1"/>
  <c r="AO874" i="1"/>
  <c r="AN4932" i="1" a="1"/>
  <c r="AN4932" i="1" s="1"/>
  <c r="AO4932" i="1"/>
  <c r="AN4925" i="1" a="1"/>
  <c r="AN4925" i="1" s="1"/>
  <c r="AO4925" i="1"/>
  <c r="AN4746" i="1" a="1"/>
  <c r="AN4746" i="1" s="1"/>
  <c r="AO4746" i="1"/>
  <c r="AN4309" i="1" a="1"/>
  <c r="AN4309" i="1" s="1"/>
  <c r="AO4309" i="1"/>
  <c r="AN2476" i="1" a="1"/>
  <c r="AN2476" i="1" s="1"/>
  <c r="AO2476" i="1"/>
  <c r="AN2124" i="1" a="1"/>
  <c r="AN2124" i="1" s="1"/>
  <c r="AO2124" i="1"/>
  <c r="AN4438" i="1" a="1"/>
  <c r="AN4438" i="1" s="1"/>
  <c r="AO4438" i="1"/>
  <c r="AN1466" i="1" a="1"/>
  <c r="AN1466" i="1" s="1"/>
  <c r="AO1466" i="1"/>
  <c r="AN3916" i="1" a="1"/>
  <c r="AN3916" i="1" s="1"/>
  <c r="AO3916" i="1"/>
  <c r="AN4088" i="1" a="1"/>
  <c r="AN4088" i="1" s="1"/>
  <c r="AO4088" i="1"/>
  <c r="AN3538" i="1" a="1"/>
  <c r="AN3538" i="1" s="1"/>
  <c r="AO3538" i="1"/>
  <c r="AN50" i="1" a="1"/>
  <c r="AN50" i="1" s="1"/>
  <c r="AO50" i="1"/>
  <c r="AN854" i="1" a="1"/>
  <c r="AN854" i="1" s="1"/>
  <c r="AO854" i="1"/>
  <c r="AN3490" i="1" a="1"/>
  <c r="AN3490" i="1" s="1"/>
  <c r="AO3490" i="1"/>
  <c r="AN665" i="1" a="1"/>
  <c r="AN665" i="1" s="1"/>
  <c r="AO665" i="1"/>
  <c r="AN1094" i="1" a="1"/>
  <c r="AN1094" i="1" s="1"/>
  <c r="AO1094" i="1"/>
  <c r="AN3092" i="1" a="1"/>
  <c r="AN3092" i="1" s="1"/>
  <c r="AO3092" i="1"/>
  <c r="AN1622" i="1" a="1"/>
  <c r="AN1622" i="1" s="1"/>
  <c r="AO1622" i="1"/>
  <c r="AO2030" i="1"/>
  <c r="AN2030" i="1" a="1"/>
  <c r="AN2030" i="1" s="1"/>
  <c r="AN1077" i="1" a="1"/>
  <c r="AN1077" i="1" s="1"/>
  <c r="AO1077" i="1"/>
  <c r="AN3502" i="1" a="1"/>
  <c r="AN3502" i="1" s="1"/>
  <c r="AO3502" i="1"/>
  <c r="AN4812" i="1" a="1"/>
  <c r="AN4812" i="1" s="1"/>
  <c r="AO4812" i="1"/>
  <c r="AN3848" i="1" a="1"/>
  <c r="AN3848" i="1" s="1"/>
  <c r="AO3848" i="1"/>
  <c r="AN529" i="1" a="1"/>
  <c r="AN529" i="1" s="1"/>
  <c r="AO529" i="1"/>
  <c r="AN1269" i="1" a="1"/>
  <c r="AN1269" i="1" s="1"/>
  <c r="AO1269" i="1"/>
  <c r="AN1030" i="1" a="1"/>
  <c r="AN1030" i="1" s="1"/>
  <c r="AO1030" i="1"/>
  <c r="AN1930" i="1" a="1"/>
  <c r="AN1930" i="1" s="1"/>
  <c r="AO1930" i="1"/>
  <c r="AN4256" i="1" a="1"/>
  <c r="AN4256" i="1" s="1"/>
  <c r="AO4256" i="1"/>
  <c r="AN659" i="1" a="1"/>
  <c r="AN659" i="1" s="1"/>
  <c r="AO659" i="1"/>
  <c r="AN728" i="1" a="1"/>
  <c r="AN728" i="1" s="1"/>
  <c r="AO728" i="1"/>
  <c r="AN2306" i="1" a="1"/>
  <c r="AN2306" i="1" s="1"/>
  <c r="AO2306" i="1"/>
  <c r="AN182" i="1" a="1"/>
  <c r="AN182" i="1" s="1"/>
  <c r="AO182" i="1"/>
  <c r="AN1892" i="1" a="1"/>
  <c r="AN1892" i="1" s="1"/>
  <c r="AO1892" i="1"/>
  <c r="AN4673" i="1" a="1"/>
  <c r="AN4673" i="1" s="1"/>
  <c r="AO4673" i="1"/>
  <c r="AN416" i="1" a="1"/>
  <c r="AN416" i="1" s="1"/>
  <c r="AO416" i="1"/>
  <c r="AN3667" i="1" a="1"/>
  <c r="AN3667" i="1" s="1"/>
  <c r="AO3667" i="1"/>
  <c r="AN764" i="1" a="1"/>
  <c r="AN764" i="1" s="1"/>
  <c r="AO764" i="1"/>
  <c r="AN688" i="1" a="1"/>
  <c r="AN688" i="1" s="1"/>
  <c r="AO688" i="1"/>
  <c r="AN3486" i="1" a="1"/>
  <c r="AN3486" i="1" s="1"/>
  <c r="AO3486" i="1"/>
  <c r="AN3685" i="1" a="1"/>
  <c r="AN3685" i="1" s="1"/>
  <c r="AO3685" i="1"/>
  <c r="AN126" i="1" a="1"/>
  <c r="AN126" i="1" s="1"/>
  <c r="AO126" i="1"/>
  <c r="AN2028" i="1" a="1"/>
  <c r="AN2028" i="1" s="1"/>
  <c r="AO2028" i="1"/>
  <c r="AN7" i="1" a="1"/>
  <c r="AN7" i="1" s="1"/>
  <c r="AO7" i="1"/>
  <c r="AN3762" i="1" a="1"/>
  <c r="AN3762" i="1" s="1"/>
  <c r="AO3762" i="1"/>
  <c r="AN1168" i="1" a="1"/>
  <c r="AN1168" i="1" s="1"/>
  <c r="AO1168" i="1"/>
  <c r="AN1884" i="1" a="1"/>
  <c r="AN1884" i="1" s="1"/>
  <c r="AO1884" i="1"/>
  <c r="AN4669" i="1" a="1"/>
  <c r="AN4669" i="1" s="1"/>
  <c r="AO4669" i="1"/>
  <c r="AN2276" i="1" a="1"/>
  <c r="AN2276" i="1" s="1"/>
  <c r="AO2276" i="1"/>
  <c r="AN1801" i="1" a="1"/>
  <c r="AN1801" i="1" s="1"/>
  <c r="AO1801" i="1"/>
  <c r="AN3957" i="1" a="1"/>
  <c r="AN3957" i="1" s="1"/>
  <c r="AO3957" i="1"/>
  <c r="AN1119" i="1" a="1"/>
  <c r="AN1119" i="1" s="1"/>
  <c r="AO1119" i="1"/>
  <c r="AN1006" i="1" a="1"/>
  <c r="AN1006" i="1" s="1"/>
  <c r="AO1006" i="1"/>
  <c r="AN1820" i="1" a="1"/>
  <c r="AN1820" i="1" s="1"/>
  <c r="AO1820" i="1"/>
  <c r="AN4871" i="1" a="1"/>
  <c r="AN4871" i="1" s="1"/>
  <c r="AO4871" i="1"/>
  <c r="AN3426" i="1" a="1"/>
  <c r="AN3426" i="1" s="1"/>
  <c r="AO3426" i="1"/>
  <c r="AO1457" i="1"/>
  <c r="AN1457" i="1" a="1"/>
  <c r="AN1457" i="1" s="1"/>
  <c r="AN1758" i="1" a="1"/>
  <c r="AN1758" i="1" s="1"/>
  <c r="AO1758" i="1"/>
  <c r="AN3403" i="1" a="1"/>
  <c r="AN3403" i="1" s="1"/>
  <c r="AO3403" i="1"/>
  <c r="AN3868" i="1" a="1"/>
  <c r="AN3868" i="1" s="1"/>
  <c r="AO3868" i="1"/>
  <c r="AN4138" i="1" a="1"/>
  <c r="AN4138" i="1" s="1"/>
  <c r="AO4138" i="1"/>
  <c r="AN4329" i="1" a="1"/>
  <c r="AN4329" i="1" s="1"/>
  <c r="AO4329" i="1"/>
  <c r="AN1226" i="1" a="1"/>
  <c r="AN1226" i="1" s="1"/>
  <c r="AO1226" i="1"/>
  <c r="AN627" i="1" a="1"/>
  <c r="AN627" i="1" s="1"/>
  <c r="AO627" i="1"/>
  <c r="AO1205" i="1"/>
  <c r="AN1205" i="1" a="1"/>
  <c r="AN1205" i="1" s="1"/>
  <c r="AN4237" i="1" a="1"/>
  <c r="AN4237" i="1" s="1"/>
  <c r="AO4237" i="1"/>
  <c r="AN2510" i="1" a="1"/>
  <c r="AN2510" i="1" s="1"/>
  <c r="AO2510" i="1"/>
  <c r="AN1643" i="1" a="1"/>
  <c r="AN1643" i="1" s="1"/>
  <c r="AO1643" i="1"/>
  <c r="AN3286" i="1" a="1"/>
  <c r="AN3286" i="1" s="1"/>
  <c r="AO3286" i="1"/>
  <c r="AN3417" i="1" a="1"/>
  <c r="AN3417" i="1" s="1"/>
  <c r="AO3417" i="1"/>
  <c r="AN4360" i="1" a="1"/>
  <c r="AN4360" i="1" s="1"/>
  <c r="AO4360" i="1"/>
  <c r="AN4077" i="1" a="1"/>
  <c r="AN4077" i="1" s="1"/>
  <c r="AO4077" i="1"/>
  <c r="AN3256" i="1" a="1"/>
  <c r="AN3256" i="1" s="1"/>
  <c r="AO3256" i="1"/>
  <c r="AN842" i="1" a="1"/>
  <c r="AN842" i="1" s="1"/>
  <c r="AO842" i="1"/>
  <c r="AN3587" i="1" a="1"/>
  <c r="AN3587" i="1" s="1"/>
  <c r="AO3587" i="1"/>
  <c r="AN1294" i="1" a="1"/>
  <c r="AN1294" i="1" s="1"/>
  <c r="AO1294" i="1"/>
  <c r="AN1288" i="1" a="1"/>
  <c r="AN1288" i="1" s="1"/>
  <c r="AO1288" i="1"/>
  <c r="AN4577" i="1" a="1"/>
  <c r="AN4577" i="1" s="1"/>
  <c r="AO4577" i="1"/>
  <c r="AN4622" i="1" a="1"/>
  <c r="AN4622" i="1" s="1"/>
  <c r="AO4622" i="1"/>
  <c r="AN3714" i="1" a="1"/>
  <c r="AN3714" i="1" s="1"/>
  <c r="AO3714" i="1"/>
  <c r="AN1429" i="1" a="1"/>
  <c r="AN1429" i="1" s="1"/>
  <c r="AO1429" i="1"/>
  <c r="AN2851" i="1" a="1"/>
  <c r="AN2851" i="1" s="1"/>
  <c r="AO2851" i="1"/>
  <c r="AN3253" i="1" a="1"/>
  <c r="AN3253" i="1" s="1"/>
  <c r="AO3253" i="1"/>
  <c r="AN1658" i="1" a="1"/>
  <c r="AN1658" i="1" s="1"/>
  <c r="AO1658" i="1"/>
  <c r="AN2724" i="1" a="1"/>
  <c r="AN2724" i="1" s="1"/>
  <c r="AO2724" i="1"/>
  <c r="AN1211" i="1" a="1"/>
  <c r="AN1211" i="1" s="1"/>
  <c r="AO1211" i="1"/>
  <c r="AN4249" i="1" a="1"/>
  <c r="AN4249" i="1" s="1"/>
  <c r="AO4249" i="1"/>
  <c r="AN1415" i="1" a="1"/>
  <c r="AN1415" i="1" s="1"/>
  <c r="AO1415" i="1"/>
  <c r="AN1626" i="1" a="1"/>
  <c r="AN1626" i="1" s="1"/>
  <c r="AO1626" i="1"/>
  <c r="AN3087" i="1" a="1"/>
  <c r="AN3087" i="1" s="1"/>
  <c r="AO3087" i="1"/>
  <c r="AN4824" i="1" a="1"/>
  <c r="AN4824" i="1" s="1"/>
  <c r="AO4824" i="1"/>
  <c r="AN4540" i="1" a="1"/>
  <c r="AN4540" i="1" s="1"/>
  <c r="AO4540" i="1"/>
  <c r="AN1500" i="1" a="1"/>
  <c r="AN1500" i="1" s="1"/>
  <c r="AO1500" i="1"/>
  <c r="AN2120" i="1" a="1"/>
  <c r="AN2120" i="1" s="1"/>
  <c r="AO2120" i="1"/>
  <c r="AN2165" i="1" a="1"/>
  <c r="AN2165" i="1" s="1"/>
  <c r="AO2165" i="1"/>
  <c r="AN4861" i="1" a="1"/>
  <c r="AN4861" i="1" s="1"/>
  <c r="AO4861" i="1"/>
  <c r="AN2699" i="1" a="1"/>
  <c r="AN2699" i="1" s="1"/>
  <c r="AO2699" i="1"/>
  <c r="AO1710" i="1"/>
  <c r="AN1710" i="1" a="1"/>
  <c r="AN1710" i="1" s="1"/>
  <c r="AN2064" i="1" a="1"/>
  <c r="AN2064" i="1" s="1"/>
  <c r="AO2064" i="1"/>
  <c r="AN2747" i="1" a="1"/>
  <c r="AN2747" i="1" s="1"/>
  <c r="AO2747" i="1"/>
  <c r="AN1486" i="1" a="1"/>
  <c r="AN1486" i="1" s="1"/>
  <c r="AO1486" i="1"/>
  <c r="AN4002" i="1" a="1"/>
  <c r="AN4002" i="1" s="1"/>
  <c r="AO4002" i="1"/>
  <c r="AN4053" i="1" a="1"/>
  <c r="AN4053" i="1" s="1"/>
  <c r="AO4053" i="1"/>
  <c r="AN973" i="1" a="1"/>
  <c r="AN973" i="1" s="1"/>
  <c r="AO973" i="1"/>
  <c r="AN1689" i="1" a="1"/>
  <c r="AN1689" i="1" s="1"/>
  <c r="AO1689" i="1"/>
  <c r="AN2800" i="1" a="1"/>
  <c r="AN2800" i="1" s="1"/>
  <c r="AO2800" i="1"/>
  <c r="AN324" i="1" a="1"/>
  <c r="AN324" i="1" s="1"/>
  <c r="AO324" i="1"/>
  <c r="AN507" i="1" a="1"/>
  <c r="AN507" i="1" s="1"/>
  <c r="AO507" i="1"/>
  <c r="AN3536" i="1" a="1"/>
  <c r="AN3536" i="1" s="1"/>
  <c r="AO3536" i="1"/>
  <c r="AN9" i="1" a="1"/>
  <c r="AN9" i="1" s="1"/>
  <c r="AO9" i="1"/>
  <c r="AN2573" i="1" a="1"/>
  <c r="AN2573" i="1" s="1"/>
  <c r="AO2573" i="1"/>
  <c r="AO3702" i="1"/>
  <c r="AN3702" i="1" a="1"/>
  <c r="AN3702" i="1" s="1"/>
  <c r="AO3638" i="1"/>
  <c r="AN3638" i="1" a="1"/>
  <c r="AN3638" i="1" s="1"/>
  <c r="AO3589" i="1"/>
  <c r="AN3589" i="1" a="1"/>
  <c r="AN3589" i="1" s="1"/>
  <c r="AO39" i="1"/>
  <c r="AN39" i="1" a="1"/>
  <c r="AN39" i="1" s="1"/>
  <c r="AO1156" i="1"/>
  <c r="AN1156" i="1" a="1"/>
  <c r="AN1156" i="1" s="1"/>
  <c r="AN3614" i="1" a="1"/>
  <c r="AN3614" i="1" s="1"/>
  <c r="AO3614" i="1"/>
  <c r="AN3314" i="1" a="1"/>
  <c r="AN3314" i="1" s="1"/>
  <c r="AO3314" i="1"/>
  <c r="AN3711" i="1" a="1"/>
  <c r="AN3711" i="1" s="1"/>
  <c r="AO3711" i="1"/>
  <c r="AN151" i="1" a="1"/>
  <c r="AN151" i="1" s="1"/>
  <c r="AO151" i="1"/>
  <c r="AN1674" i="1" a="1"/>
  <c r="AN1674" i="1" s="1"/>
  <c r="AO1674" i="1"/>
  <c r="AN3413" i="1" a="1"/>
  <c r="AN3413" i="1" s="1"/>
  <c r="AO3413" i="1"/>
  <c r="AN1769" i="1" a="1"/>
  <c r="AN1769" i="1" s="1"/>
  <c r="AO1769" i="1"/>
  <c r="AN4378" i="1" a="1"/>
  <c r="AN4378" i="1" s="1"/>
  <c r="AO4378" i="1"/>
  <c r="AO3725" i="1"/>
  <c r="AN3725" i="1" a="1"/>
  <c r="AN3725" i="1" s="1"/>
  <c r="AN4076" i="1" a="1"/>
  <c r="AN4076" i="1" s="1"/>
  <c r="AO4076" i="1"/>
  <c r="AN4025" i="1" a="1"/>
  <c r="AN4025" i="1" s="1"/>
  <c r="AO4025" i="1"/>
  <c r="AN165" i="1" a="1"/>
  <c r="AN165" i="1" s="1"/>
  <c r="AO165" i="1"/>
  <c r="AN4068" i="1" a="1"/>
  <c r="AN4068" i="1" s="1"/>
  <c r="AO4068" i="1"/>
  <c r="AN2121" i="1" a="1"/>
  <c r="AN2121" i="1" s="1"/>
  <c r="AO2121" i="1"/>
  <c r="AO1398" i="1"/>
  <c r="AN1398" i="1" a="1"/>
  <c r="AN1398" i="1" s="1"/>
  <c r="AN1610" i="1" a="1"/>
  <c r="AN1610" i="1" s="1"/>
  <c r="AO1610" i="1"/>
  <c r="AN4001" i="1" a="1"/>
  <c r="AN4001" i="1" s="1"/>
  <c r="AO4001" i="1"/>
  <c r="AN2336" i="1" a="1"/>
  <c r="AN2336" i="1" s="1"/>
  <c r="AO2336" i="1"/>
  <c r="AN4268" i="1" a="1"/>
  <c r="AN4268" i="1" s="1"/>
  <c r="AO4268" i="1"/>
  <c r="AN4971" i="1" a="1"/>
  <c r="AN4971" i="1" s="1"/>
  <c r="AO4971" i="1"/>
  <c r="AN2513" i="1" a="1"/>
  <c r="AN2513" i="1" s="1"/>
  <c r="AO2513" i="1"/>
  <c r="AO2885" i="1"/>
  <c r="AN2885" i="1" a="1"/>
  <c r="AN2885" i="1" s="1"/>
  <c r="AO4493" i="1"/>
  <c r="AN4493" i="1" a="1"/>
  <c r="AN4493" i="1" s="1"/>
  <c r="AN972" i="1" a="1"/>
  <c r="AN972" i="1" s="1"/>
  <c r="AO972" i="1"/>
  <c r="AN4201" i="1" a="1"/>
  <c r="AN4201" i="1" s="1"/>
  <c r="AO4201" i="1"/>
  <c r="AN1722" i="1" a="1"/>
  <c r="AN1722" i="1" s="1"/>
  <c r="AO1722" i="1"/>
  <c r="AN2250" i="1" a="1"/>
  <c r="AN2250" i="1" s="1"/>
  <c r="AO2250" i="1"/>
  <c r="AN3834" i="1" a="1"/>
  <c r="AN3834" i="1" s="1"/>
  <c r="AO3834" i="1"/>
  <c r="AN44" i="1" a="1"/>
  <c r="AN44" i="1" s="1"/>
  <c r="AO44" i="1"/>
  <c r="AN4727" i="1" a="1"/>
  <c r="AN4727" i="1" s="1"/>
  <c r="AO4727" i="1"/>
  <c r="AN1642" i="1" a="1"/>
  <c r="AN1642" i="1" s="1"/>
  <c r="AO1642" i="1"/>
  <c r="AN1631" i="1" a="1"/>
  <c r="AN1631" i="1" s="1"/>
  <c r="AO1631" i="1"/>
  <c r="AN4836" i="1" a="1"/>
  <c r="AN4836" i="1" s="1"/>
  <c r="AO4836" i="1"/>
  <c r="AN921" i="1" a="1"/>
  <c r="AN921" i="1" s="1"/>
  <c r="AO921" i="1"/>
  <c r="AN3027" i="1" a="1"/>
  <c r="AN3027" i="1" s="1"/>
  <c r="AO3027" i="1"/>
  <c r="AN1393" i="1" a="1"/>
  <c r="AN1393" i="1" s="1"/>
  <c r="AO1393" i="1"/>
  <c r="AN2026" i="1" a="1"/>
  <c r="AN2026" i="1" s="1"/>
  <c r="AO2026" i="1"/>
  <c r="AN83" i="1" a="1"/>
  <c r="AN83" i="1" s="1"/>
  <c r="AO83" i="1"/>
  <c r="AN4161" i="1" a="1"/>
  <c r="AN4161" i="1" s="1"/>
  <c r="AO4161" i="1"/>
  <c r="AN546" i="1" a="1"/>
  <c r="AN546" i="1" s="1"/>
  <c r="AO546" i="1"/>
  <c r="AN1795" i="1" a="1"/>
  <c r="AN1795" i="1" s="1"/>
  <c r="AO1795" i="1"/>
  <c r="AN4270" i="1" a="1"/>
  <c r="AN4270" i="1" s="1"/>
  <c r="AO4270" i="1"/>
  <c r="AN2899" i="1" a="1"/>
  <c r="AN2899" i="1" s="1"/>
  <c r="AO2899" i="1"/>
  <c r="AN2861" i="1" a="1"/>
  <c r="AN2861" i="1" s="1"/>
  <c r="AO2861" i="1"/>
  <c r="AN1945" i="1" a="1"/>
  <c r="AN1945" i="1" s="1"/>
  <c r="AO1945" i="1"/>
  <c r="AN3940" i="1" a="1"/>
  <c r="AN3940" i="1" s="1"/>
  <c r="AO3940" i="1"/>
  <c r="AN3015" i="1" a="1"/>
  <c r="AN3015" i="1" s="1"/>
  <c r="AO3015" i="1"/>
  <c r="AN1588" i="1" a="1"/>
  <c r="AN1588" i="1" s="1"/>
  <c r="AO1588" i="1"/>
  <c r="AN467" i="1" a="1"/>
  <c r="AN467" i="1" s="1"/>
  <c r="AO467" i="1"/>
  <c r="AO1974" i="1"/>
  <c r="AN1974" i="1" a="1"/>
  <c r="AN1974" i="1" s="1"/>
  <c r="AN1941" i="1" a="1"/>
  <c r="AN1941" i="1" s="1"/>
  <c r="AO1941" i="1"/>
  <c r="AN2406" i="1" a="1"/>
  <c r="AN2406" i="1" s="1"/>
  <c r="AO2406" i="1"/>
  <c r="AN2060" i="1" a="1"/>
  <c r="AN2060" i="1" s="1"/>
  <c r="AO2060" i="1"/>
  <c r="AN3995" i="1" a="1"/>
  <c r="AN3995" i="1" s="1"/>
  <c r="AO3995" i="1"/>
  <c r="AN4630" i="1" a="1"/>
  <c r="AN4630" i="1" s="1"/>
  <c r="AO4630" i="1"/>
  <c r="AN2941" i="1" a="1"/>
  <c r="AN2941" i="1" s="1"/>
  <c r="AO2941" i="1"/>
  <c r="AN277" i="1" a="1"/>
  <c r="AN277" i="1" s="1"/>
  <c r="AO277" i="1"/>
  <c r="AN2498" i="1" a="1"/>
  <c r="AN2498" i="1" s="1"/>
  <c r="AO2498" i="1"/>
  <c r="AN2503" i="1" a="1"/>
  <c r="AN2503" i="1" s="1"/>
  <c r="AO2503" i="1"/>
  <c r="AN2480" i="1" a="1"/>
  <c r="AN2480" i="1" s="1"/>
  <c r="AO2480" i="1"/>
  <c r="AN1338" i="1" a="1"/>
  <c r="AN1338" i="1" s="1"/>
  <c r="AO1338" i="1"/>
  <c r="AN3980" i="1" a="1"/>
  <c r="AN3980" i="1" s="1"/>
  <c r="AO3980" i="1"/>
  <c r="AO2109" i="1"/>
  <c r="AN2109" i="1" a="1"/>
  <c r="AN2109" i="1" s="1"/>
  <c r="AN4601" i="1" a="1"/>
  <c r="AN4601" i="1" s="1"/>
  <c r="AO4601" i="1"/>
  <c r="AN4730" i="1" a="1"/>
  <c r="AN4730" i="1" s="1"/>
  <c r="AO4730" i="1"/>
  <c r="AN594" i="1" a="1"/>
  <c r="AN594" i="1" s="1"/>
  <c r="AO594" i="1"/>
  <c r="AN1194" i="1" a="1"/>
  <c r="AN1194" i="1" s="1"/>
  <c r="AO1194" i="1"/>
  <c r="AN2816" i="1" a="1"/>
  <c r="AN2816" i="1" s="1"/>
  <c r="AO2816" i="1"/>
  <c r="AN3460" i="1" a="1"/>
  <c r="AN3460" i="1" s="1"/>
  <c r="AO3460" i="1"/>
  <c r="AN3576" i="1" a="1"/>
  <c r="AN3576" i="1" s="1"/>
  <c r="AO3576" i="1"/>
  <c r="AN4994" i="1" a="1"/>
  <c r="AN4994" i="1" s="1"/>
  <c r="AO4994" i="1"/>
  <c r="AN2479" i="1" a="1"/>
  <c r="AN2479" i="1" s="1"/>
  <c r="AO2479" i="1"/>
  <c r="AN4713" i="1" a="1"/>
  <c r="AN4713" i="1" s="1"/>
  <c r="AO4713" i="1"/>
  <c r="AN3812" i="1" a="1"/>
  <c r="AN3812" i="1" s="1"/>
  <c r="AO3812" i="1"/>
  <c r="AN3680" i="1" a="1"/>
  <c r="AN3680" i="1" s="1"/>
  <c r="AO3680" i="1"/>
  <c r="AO4482" i="1"/>
  <c r="AN4482" i="1" a="1"/>
  <c r="AN4482" i="1" s="1"/>
  <c r="AN4141" i="1" a="1"/>
  <c r="AN4141" i="1" s="1"/>
  <c r="AO4141" i="1"/>
  <c r="AN2872" i="1" a="1"/>
  <c r="AN2872" i="1" s="1"/>
  <c r="AO2872" i="1"/>
  <c r="AN2440" i="1" a="1"/>
  <c r="AN2440" i="1" s="1"/>
  <c r="AO2440" i="1"/>
  <c r="AN2473" i="1" a="1"/>
  <c r="AN2473" i="1" s="1"/>
  <c r="AO2473" i="1"/>
  <c r="AN888" i="1" a="1"/>
  <c r="AN888" i="1" s="1"/>
  <c r="AO888" i="1"/>
  <c r="AO520" i="1"/>
  <c r="AN520" i="1" a="1"/>
  <c r="AN520" i="1" s="1"/>
  <c r="AN578" i="1" a="1"/>
  <c r="AN578" i="1" s="1"/>
  <c r="AO578" i="1"/>
  <c r="AN3409" i="1" a="1"/>
  <c r="AN3409" i="1" s="1"/>
  <c r="AO3409" i="1"/>
  <c r="AN755" i="1" a="1"/>
  <c r="AN755" i="1" s="1"/>
  <c r="AO755" i="1"/>
  <c r="AN3216" i="1" a="1"/>
  <c r="AN3216" i="1" s="1"/>
  <c r="AO3216" i="1"/>
  <c r="AN3661" i="1" a="1"/>
  <c r="AN3661" i="1" s="1"/>
  <c r="AO3661" i="1"/>
  <c r="AN2162" i="1" a="1"/>
  <c r="AN2162" i="1" s="1"/>
  <c r="AO2162" i="1"/>
  <c r="AN2824" i="1" a="1"/>
  <c r="AN2824" i="1" s="1"/>
  <c r="AO2824" i="1"/>
  <c r="AN4074" i="1" a="1"/>
  <c r="AN4074" i="1" s="1"/>
  <c r="AO4074" i="1"/>
  <c r="AN281" i="1" a="1"/>
  <c r="AN281" i="1" s="1"/>
  <c r="AO281" i="1"/>
  <c r="AN3805" i="1" a="1"/>
  <c r="AN3805" i="1" s="1"/>
  <c r="AO3805" i="1"/>
  <c r="AN1345" i="1" a="1"/>
  <c r="AN1345" i="1" s="1"/>
  <c r="AO1345" i="1"/>
  <c r="AN1865" i="1" a="1"/>
  <c r="AN1865" i="1" s="1"/>
  <c r="AO1865" i="1"/>
  <c r="AO4782" i="1"/>
  <c r="AN4782" i="1" a="1"/>
  <c r="AN4782" i="1" s="1"/>
  <c r="AO3120" i="1"/>
  <c r="AN3120" i="1" a="1"/>
  <c r="AN3120" i="1" s="1"/>
  <c r="AO4619" i="1"/>
  <c r="AN4619" i="1" a="1"/>
  <c r="AN4619" i="1" s="1"/>
  <c r="AO496" i="1"/>
  <c r="AN496" i="1" a="1"/>
  <c r="AN496" i="1" s="1"/>
  <c r="AN820" i="1" a="1"/>
  <c r="AN820" i="1" s="1"/>
  <c r="AO820" i="1"/>
  <c r="AN4401" i="1" a="1"/>
  <c r="AN4401" i="1" s="1"/>
  <c r="AO4401" i="1"/>
  <c r="AN4604" i="1" a="1"/>
  <c r="AN4604" i="1" s="1"/>
  <c r="AO4604" i="1"/>
  <c r="AN628" i="1" a="1"/>
  <c r="AN628" i="1" s="1"/>
  <c r="AO628" i="1"/>
  <c r="AO697" i="1"/>
  <c r="AN697" i="1" a="1"/>
  <c r="AN697" i="1" s="1"/>
  <c r="AN2974" i="1" a="1"/>
  <c r="AN2974" i="1" s="1"/>
  <c r="AO2974" i="1"/>
  <c r="AN957" i="1" a="1"/>
  <c r="AN957" i="1" s="1"/>
  <c r="AO957" i="1"/>
  <c r="AN1243" i="1" a="1"/>
  <c r="AN1243" i="1" s="1"/>
  <c r="AO1243" i="1"/>
  <c r="AO1635" i="1"/>
  <c r="AN1635" i="1" a="1"/>
  <c r="AN1635" i="1" s="1"/>
  <c r="AN3581" i="1" a="1"/>
  <c r="AN3581" i="1" s="1"/>
  <c r="AO3581" i="1"/>
  <c r="AN94" i="1" a="1"/>
  <c r="AN94" i="1" s="1"/>
  <c r="AO94" i="1"/>
  <c r="AN156" i="1" a="1"/>
  <c r="AN156" i="1" s="1"/>
  <c r="AO156" i="1"/>
  <c r="AN2537" i="1" a="1"/>
  <c r="AN2537" i="1" s="1"/>
  <c r="AO2537" i="1"/>
  <c r="AN4153" i="1" a="1"/>
  <c r="AN4153" i="1" s="1"/>
  <c r="AO4153" i="1"/>
  <c r="AN1859" i="1" a="1"/>
  <c r="AN1859" i="1" s="1"/>
  <c r="AO1859" i="1"/>
  <c r="AN4542" i="1" a="1"/>
  <c r="AN4542" i="1" s="1"/>
  <c r="AO4542" i="1"/>
  <c r="AN3929" i="1" a="1"/>
  <c r="AN3929" i="1" s="1"/>
  <c r="AO3929" i="1"/>
  <c r="AO2757" i="1"/>
  <c r="AN2757" i="1" a="1"/>
  <c r="AN2757" i="1" s="1"/>
  <c r="AN1946" i="1" a="1"/>
  <c r="AN1946" i="1" s="1"/>
  <c r="AO1946" i="1"/>
  <c r="AN3628" i="1" a="1"/>
  <c r="AN3628" i="1" s="1"/>
  <c r="AO3628" i="1"/>
  <c r="AN4155" i="1" a="1"/>
  <c r="AN4155" i="1" s="1"/>
  <c r="AO4155" i="1"/>
  <c r="AN4121" i="1" a="1"/>
  <c r="AN4121" i="1" s="1"/>
  <c r="AO4121" i="1"/>
  <c r="AN1721" i="1" a="1"/>
  <c r="AN1721" i="1" s="1"/>
  <c r="AO1721" i="1"/>
  <c r="AN3138" i="1" a="1"/>
  <c r="AN3138" i="1" s="1"/>
  <c r="AO3138" i="1"/>
  <c r="AN3107" i="1" a="1"/>
  <c r="AN3107" i="1" s="1"/>
  <c r="AO3107" i="1"/>
  <c r="AN2666" i="1" a="1"/>
  <c r="AN2666" i="1" s="1"/>
  <c r="AO2666" i="1"/>
  <c r="AN1136" i="1" a="1"/>
  <c r="AN1136" i="1" s="1"/>
  <c r="AO1136" i="1"/>
  <c r="AN4945" i="1" a="1"/>
  <c r="AN4945" i="1" s="1"/>
  <c r="AO4945" i="1"/>
  <c r="AN49" i="1" a="1"/>
  <c r="AN49" i="1" s="1"/>
  <c r="AO49" i="1"/>
  <c r="AN1847" i="1" a="1"/>
  <c r="AN1847" i="1" s="1"/>
  <c r="AO1847" i="1"/>
  <c r="AN3642" i="1" a="1"/>
  <c r="AN3642" i="1" s="1"/>
  <c r="AO3642" i="1"/>
  <c r="AN2350" i="1" a="1"/>
  <c r="AN2350" i="1" s="1"/>
  <c r="AO2350" i="1"/>
  <c r="AN3778" i="1" a="1"/>
  <c r="AN3778" i="1" s="1"/>
  <c r="AO3778" i="1"/>
  <c r="AN1590" i="1" a="1"/>
  <c r="AN1590" i="1" s="1"/>
  <c r="AO1590" i="1"/>
  <c r="AN4345" i="1" a="1"/>
  <c r="AN4345" i="1" s="1"/>
  <c r="AO4345" i="1"/>
  <c r="AN4167" i="1" a="1"/>
  <c r="AN4167" i="1" s="1"/>
  <c r="AO4167" i="1"/>
  <c r="AN2838" i="1" a="1"/>
  <c r="AN2838" i="1" s="1"/>
  <c r="AO2838" i="1"/>
  <c r="AN4556" i="1" a="1"/>
  <c r="AN4556" i="1" s="1"/>
  <c r="AO4556" i="1"/>
  <c r="AN3686" i="1" a="1"/>
  <c r="AN3686" i="1" s="1"/>
  <c r="AO3686" i="1"/>
  <c r="AN4044" i="1" a="1"/>
  <c r="AN4044" i="1" s="1"/>
  <c r="AO4044" i="1"/>
  <c r="AN2316" i="1" a="1"/>
  <c r="AN2316" i="1" s="1"/>
  <c r="AO2316" i="1"/>
  <c r="AN2220" i="1" a="1"/>
  <c r="AN2220" i="1" s="1"/>
  <c r="AO2220" i="1"/>
  <c r="AO2041" i="1"/>
  <c r="AN2041" i="1" a="1"/>
  <c r="AN2041" i="1" s="1"/>
  <c r="AN1352" i="1" a="1"/>
  <c r="AN1352" i="1" s="1"/>
  <c r="AO1352" i="1"/>
  <c r="AN567" i="1" a="1"/>
  <c r="AN567" i="1" s="1"/>
  <c r="AO567" i="1"/>
  <c r="AO3176" i="1"/>
  <c r="AN3176" i="1" a="1"/>
  <c r="AN3176" i="1" s="1"/>
  <c r="AN678" i="1" a="1"/>
  <c r="AN678" i="1" s="1"/>
  <c r="AO678" i="1"/>
  <c r="AN1072" i="1" a="1"/>
  <c r="AN1072" i="1" s="1"/>
  <c r="AO1072" i="1"/>
  <c r="AN4445" i="1" a="1"/>
  <c r="AN4445" i="1" s="1"/>
  <c r="AO4445" i="1"/>
  <c r="AO1323" i="1"/>
  <c r="AN1323" i="1" a="1"/>
  <c r="AN1323" i="1" s="1"/>
  <c r="AN1526" i="1" a="1"/>
  <c r="AN1526" i="1" s="1"/>
  <c r="AO1526" i="1"/>
  <c r="AO1179" i="1"/>
  <c r="AN1179" i="1" a="1"/>
  <c r="AN1179" i="1" s="1"/>
  <c r="AN3446" i="1" a="1"/>
  <c r="AN3446" i="1" s="1"/>
  <c r="AO3446" i="1"/>
  <c r="AN2648" i="1" a="1"/>
  <c r="AN2648" i="1" s="1"/>
  <c r="AO2648" i="1"/>
  <c r="AN2702" i="1" a="1"/>
  <c r="AN2702" i="1" s="1"/>
  <c r="AO2702" i="1"/>
  <c r="AN3380" i="1" a="1"/>
  <c r="AN3380" i="1" s="1"/>
  <c r="AO3380" i="1"/>
  <c r="AN4920" i="1" a="1"/>
  <c r="AN4920" i="1" s="1"/>
  <c r="AO4920" i="1"/>
  <c r="AN730" i="1" a="1"/>
  <c r="AN730" i="1" s="1"/>
  <c r="AO730" i="1"/>
  <c r="AN2852" i="1" a="1"/>
  <c r="AN2852" i="1" s="1"/>
  <c r="AO2852" i="1"/>
  <c r="AN69" i="1" a="1"/>
  <c r="AN69" i="1" s="1"/>
  <c r="AO69" i="1"/>
  <c r="AO585" i="1"/>
  <c r="AN585" i="1" a="1"/>
  <c r="AN585" i="1" s="1"/>
  <c r="AO3291" i="1"/>
  <c r="AN3291" i="1" a="1"/>
  <c r="AN3291" i="1" s="1"/>
  <c r="AO1578" i="1"/>
  <c r="AN1578" i="1" a="1"/>
  <c r="AN1578" i="1" s="1"/>
  <c r="AO1296" i="1"/>
  <c r="AN1296" i="1" a="1"/>
  <c r="AN1296" i="1" s="1"/>
  <c r="AO3811" i="1"/>
  <c r="AN3811" i="1" a="1"/>
  <c r="AN3811" i="1" s="1"/>
  <c r="AO2297" i="1"/>
  <c r="AN2297" i="1" a="1"/>
  <c r="AN2297" i="1" s="1"/>
  <c r="AO4439" i="1"/>
  <c r="AN4439" i="1" a="1"/>
  <c r="AN4439" i="1" s="1"/>
  <c r="AO4661" i="1"/>
  <c r="AN4661" i="1" a="1"/>
  <c r="AN4661" i="1" s="1"/>
  <c r="AN4071" i="1" a="1"/>
  <c r="AN4071" i="1" s="1"/>
  <c r="AO4071" i="1"/>
  <c r="AN3791" i="1" a="1"/>
  <c r="AN3791" i="1" s="1"/>
  <c r="AO3791" i="1"/>
  <c r="AN2786" i="1" a="1"/>
  <c r="AN2786" i="1" s="1"/>
  <c r="AO2786" i="1"/>
  <c r="AN4615" i="1" a="1"/>
  <c r="AN4615" i="1" s="1"/>
  <c r="AO4615" i="1"/>
  <c r="AN2327" i="1" a="1"/>
  <c r="AN2327" i="1" s="1"/>
  <c r="AO2327" i="1"/>
  <c r="AN2627" i="1" a="1"/>
  <c r="AN2627" i="1" s="1"/>
  <c r="AO2627" i="1"/>
  <c r="AN4705" i="1" a="1"/>
  <c r="AN4705" i="1" s="1"/>
  <c r="AO4705" i="1"/>
  <c r="AN4026" i="1" a="1"/>
  <c r="AN4026" i="1" s="1"/>
  <c r="AO4026" i="1"/>
  <c r="AN2633" i="1" a="1"/>
  <c r="AN2633" i="1" s="1"/>
  <c r="AO2633" i="1"/>
  <c r="AN1673" i="1" a="1"/>
  <c r="AN1673" i="1" s="1"/>
  <c r="AO1673" i="1"/>
  <c r="AN4625" i="1" a="1"/>
  <c r="AN4625" i="1" s="1"/>
  <c r="AO4625" i="1"/>
  <c r="AN2843" i="1" a="1"/>
  <c r="AN2843" i="1" s="1"/>
  <c r="AO2843" i="1"/>
  <c r="AN4554" i="1" a="1"/>
  <c r="AN4554" i="1" s="1"/>
  <c r="AO4554" i="1"/>
  <c r="AN84" i="1" a="1"/>
  <c r="AN84" i="1" s="1"/>
  <c r="AO84" i="1"/>
  <c r="AN2134" i="1" a="1"/>
  <c r="AN2134" i="1" s="1"/>
  <c r="AO2134" i="1"/>
  <c r="AN4561" i="1" a="1"/>
  <c r="AN4561" i="1" s="1"/>
  <c r="AO4561" i="1"/>
  <c r="AN3279" i="1" a="1"/>
  <c r="AN3279" i="1" s="1"/>
  <c r="AO3279" i="1"/>
  <c r="AO526" i="1"/>
  <c r="AN526" i="1" a="1"/>
  <c r="AN526" i="1" s="1"/>
  <c r="AN902" i="1" a="1"/>
  <c r="AN902" i="1" s="1"/>
  <c r="AO902" i="1"/>
  <c r="AN3804" i="1" a="1"/>
  <c r="AN3804" i="1" s="1"/>
  <c r="AO3804" i="1"/>
  <c r="AN1696" i="1" a="1"/>
  <c r="AN1696" i="1" s="1"/>
  <c r="AO1696" i="1"/>
  <c r="AN2594" i="1" a="1"/>
  <c r="AN2594" i="1" s="1"/>
  <c r="AO2594" i="1"/>
  <c r="AN1735" i="1" a="1"/>
  <c r="AN1735" i="1" s="1"/>
  <c r="AO1735" i="1"/>
  <c r="AN340" i="1" a="1"/>
  <c r="AN340" i="1" s="1"/>
  <c r="AO340" i="1"/>
  <c r="AN2116" i="1" a="1"/>
  <c r="AN2116" i="1" s="1"/>
  <c r="AO2116" i="1"/>
  <c r="AN2678" i="1" a="1"/>
  <c r="AN2678" i="1" s="1"/>
  <c r="AO2678" i="1"/>
  <c r="AO2077" i="1"/>
  <c r="AN2077" i="1" a="1"/>
  <c r="AN2077" i="1" s="1"/>
  <c r="AN1688" i="1" a="1"/>
  <c r="AN1688" i="1" s="1"/>
  <c r="AO1688" i="1"/>
  <c r="AN3716" i="1" a="1"/>
  <c r="AN3716" i="1" s="1"/>
  <c r="AO3716" i="1"/>
  <c r="AN4436" i="1" a="1"/>
  <c r="AN4436" i="1" s="1"/>
  <c r="AO4436" i="1"/>
  <c r="AN1569" i="1" a="1"/>
  <c r="AN1569" i="1" s="1"/>
  <c r="AO1569" i="1"/>
  <c r="AN4382" i="1" a="1"/>
  <c r="AN4382" i="1" s="1"/>
  <c r="AO4382" i="1"/>
  <c r="AN3110" i="1" a="1"/>
  <c r="AN3110" i="1" s="1"/>
  <c r="AO3110" i="1"/>
  <c r="AN766" i="1" a="1"/>
  <c r="AN766" i="1" s="1"/>
  <c r="AO766" i="1"/>
  <c r="AN996" i="1" a="1"/>
  <c r="AN996" i="1" s="1"/>
  <c r="AO996" i="1"/>
  <c r="AN4198" i="1" a="1"/>
  <c r="AN4198" i="1" s="1"/>
  <c r="AO4198" i="1"/>
  <c r="AN873" i="1" a="1"/>
  <c r="AN873" i="1" s="1"/>
  <c r="AO873" i="1"/>
  <c r="AN852" i="1" a="1"/>
  <c r="AN852" i="1" s="1"/>
  <c r="AO852" i="1"/>
  <c r="AN4456" i="1" a="1"/>
  <c r="AN4456" i="1" s="1"/>
  <c r="AO4456" i="1"/>
  <c r="AN615" i="1" a="1"/>
  <c r="AN615" i="1" s="1"/>
  <c r="AO615" i="1"/>
  <c r="AN3430" i="1" a="1"/>
  <c r="AN3430" i="1" s="1"/>
  <c r="AO3430" i="1"/>
  <c r="AN3734" i="1" a="1"/>
  <c r="AN3734" i="1" s="1"/>
  <c r="AO3734" i="1"/>
  <c r="AN2973" i="1" a="1"/>
  <c r="AN2973" i="1" s="1"/>
  <c r="AO2973" i="1"/>
  <c r="AN3944" i="1" a="1"/>
  <c r="AN3944" i="1" s="1"/>
  <c r="AO3944" i="1"/>
  <c r="AN1787" i="1" a="1"/>
  <c r="AN1787" i="1" s="1"/>
  <c r="AO1787" i="1"/>
  <c r="AN3235" i="1" a="1"/>
  <c r="AN3235" i="1" s="1"/>
  <c r="AO3235" i="1"/>
  <c r="AN4008" i="1" a="1"/>
  <c r="AN4008" i="1" s="1"/>
  <c r="AO4008" i="1"/>
  <c r="AN2410" i="1" a="1"/>
  <c r="AN2410" i="1" s="1"/>
  <c r="AO2410" i="1"/>
  <c r="AN4834" i="1" a="1"/>
  <c r="AN4834" i="1" s="1"/>
  <c r="AO4834" i="1"/>
  <c r="AN2555" i="1" a="1"/>
  <c r="AN2555" i="1" s="1"/>
  <c r="AO2555" i="1"/>
  <c r="AN3549" i="1" a="1"/>
  <c r="AN3549" i="1" s="1"/>
  <c r="AO3549" i="1"/>
  <c r="AN774" i="1" a="1"/>
  <c r="AN774" i="1" s="1"/>
  <c r="AO774" i="1"/>
  <c r="AN1609" i="1" a="1"/>
  <c r="AN1609" i="1" s="1"/>
  <c r="AO1609" i="1"/>
  <c r="AN2123" i="1" a="1"/>
  <c r="AN2123" i="1" s="1"/>
  <c r="AO2123" i="1"/>
  <c r="AO898" i="1"/>
  <c r="AN898" i="1" a="1"/>
  <c r="AN898" i="1" s="1"/>
  <c r="AN3422" i="1" a="1"/>
  <c r="AN3422" i="1" s="1"/>
  <c r="AO3422" i="1"/>
  <c r="AN463" i="1" a="1"/>
  <c r="AN463" i="1" s="1"/>
  <c r="AO463" i="1"/>
  <c r="AN2236" i="1" a="1"/>
  <c r="AN2236" i="1" s="1"/>
  <c r="AO2236" i="1"/>
  <c r="AN976" i="1" a="1"/>
  <c r="AN976" i="1" s="1"/>
  <c r="AO976" i="1"/>
  <c r="AN716" i="1" a="1"/>
  <c r="AN716" i="1" s="1"/>
  <c r="AO716" i="1"/>
  <c r="AN3082" i="1" a="1"/>
  <c r="AN3082" i="1" s="1"/>
  <c r="AO3082" i="1"/>
  <c r="AN625" i="1" a="1"/>
  <c r="AN625" i="1" s="1"/>
  <c r="AO625" i="1"/>
  <c r="AN1145" i="1" a="1"/>
  <c r="AN1145" i="1" s="1"/>
  <c r="AO1145" i="1"/>
  <c r="AN4843" i="1" a="1"/>
  <c r="AN4843" i="1" s="1"/>
  <c r="AO4843" i="1"/>
  <c r="AN2132" i="1" a="1"/>
  <c r="AN2132" i="1" s="1"/>
  <c r="AO2132" i="1"/>
  <c r="AN811" i="1" a="1"/>
  <c r="AN811" i="1" s="1"/>
  <c r="AO811" i="1"/>
  <c r="AN2951" i="1" a="1"/>
  <c r="AN2951" i="1" s="1"/>
  <c r="AO2951" i="1"/>
  <c r="AN2277" i="1" a="1"/>
  <c r="AN2277" i="1" s="1"/>
  <c r="AO2277" i="1"/>
  <c r="AN120" i="1" a="1"/>
  <c r="AN120" i="1" s="1"/>
  <c r="AO120" i="1"/>
  <c r="AN311" i="1" a="1"/>
  <c r="AN311" i="1" s="1"/>
  <c r="AO311" i="1"/>
  <c r="AN3664" i="1" a="1"/>
  <c r="AN3664" i="1" s="1"/>
  <c r="AO3664" i="1"/>
  <c r="AO1653" i="1"/>
  <c r="AN1653" i="1" a="1"/>
  <c r="AN1653" i="1" s="1"/>
  <c r="AN1619" i="1" a="1"/>
  <c r="AN1619" i="1" s="1"/>
  <c r="AO1619" i="1"/>
  <c r="AN4802" i="1" a="1"/>
  <c r="AN4802" i="1" s="1"/>
  <c r="AO4802" i="1"/>
  <c r="AN4731" i="1" a="1"/>
  <c r="AN4731" i="1" s="1"/>
  <c r="AO4731" i="1"/>
  <c r="AN2294" i="1" a="1"/>
  <c r="AN2294" i="1" s="1"/>
  <c r="AO2294" i="1"/>
  <c r="AN3068" i="1" a="1"/>
  <c r="AN3068" i="1" s="1"/>
  <c r="AO3068" i="1"/>
  <c r="AN1471" i="1" a="1"/>
  <c r="AN1471" i="1" s="1"/>
  <c r="AO1471" i="1"/>
  <c r="AN3928" i="1" a="1"/>
  <c r="AN3928" i="1" s="1"/>
  <c r="AO3928" i="1"/>
  <c r="AN4292" i="1" a="1"/>
  <c r="AN4292" i="1" s="1"/>
  <c r="AO4292" i="1"/>
  <c r="AN3100" i="1" a="1"/>
  <c r="AN3100" i="1" s="1"/>
  <c r="AO3100" i="1"/>
  <c r="AN335" i="1" a="1"/>
  <c r="AN335" i="1" s="1"/>
  <c r="AO335" i="1"/>
  <c r="AN948" i="1" a="1"/>
  <c r="AN948" i="1" s="1"/>
  <c r="AO948" i="1"/>
  <c r="AN4660" i="1" a="1"/>
  <c r="AN4660" i="1" s="1"/>
  <c r="AO4660" i="1"/>
  <c r="AN2303" i="1" a="1"/>
  <c r="AN2303" i="1" s="1"/>
  <c r="AO2303" i="1"/>
  <c r="AN344" i="1" a="1"/>
  <c r="AN344" i="1" s="1"/>
  <c r="AO344" i="1"/>
  <c r="AN3030" i="1" a="1"/>
  <c r="AN3030" i="1" s="1"/>
  <c r="AO3030" i="1"/>
  <c r="AN438" i="1" a="1"/>
  <c r="AN438" i="1" s="1"/>
  <c r="AO438" i="1"/>
  <c r="AN149" i="1" a="1"/>
  <c r="AN149" i="1" s="1"/>
  <c r="AO149" i="1"/>
  <c r="AN3798" i="1" a="1"/>
  <c r="AN3798" i="1" s="1"/>
  <c r="AO3798" i="1"/>
  <c r="AN1620" i="1" a="1"/>
  <c r="AN1620" i="1" s="1"/>
  <c r="AO1620" i="1"/>
  <c r="AN2117" i="1" a="1"/>
  <c r="AN2117" i="1" s="1"/>
  <c r="AO2117" i="1"/>
  <c r="AN4726" i="1" a="1"/>
  <c r="AN4726" i="1" s="1"/>
  <c r="AO4726" i="1"/>
  <c r="AN3492" i="1" a="1"/>
  <c r="AN3492" i="1" s="1"/>
  <c r="AO3492" i="1"/>
  <c r="AN4672" i="1" a="1"/>
  <c r="AN4672" i="1" s="1"/>
  <c r="AO4672" i="1"/>
  <c r="AN3740" i="1" a="1"/>
  <c r="AN3740" i="1" s="1"/>
  <c r="AO3740" i="1"/>
  <c r="AO4269" i="1"/>
  <c r="AN4269" i="1" a="1"/>
  <c r="AN4269" i="1" s="1"/>
  <c r="AN3720" i="1" a="1"/>
  <c r="AN3720" i="1" s="1"/>
  <c r="AO3720" i="1"/>
  <c r="AN4424" i="1" a="1"/>
  <c r="AN4424" i="1" s="1"/>
  <c r="AO4424" i="1"/>
  <c r="AN2075" i="1" a="1"/>
  <c r="AN2075" i="1" s="1"/>
  <c r="AO2075" i="1"/>
  <c r="AN4822" i="1" a="1"/>
  <c r="AN4822" i="1" s="1"/>
  <c r="AO4822" i="1"/>
  <c r="AN2413" i="1" a="1"/>
  <c r="AN2413" i="1" s="1"/>
  <c r="AO2413" i="1"/>
  <c r="AO24" i="1"/>
  <c r="AN24" i="1" a="1"/>
  <c r="AN24" i="1" s="1"/>
  <c r="AO380" i="1"/>
  <c r="AN380" i="1" a="1"/>
  <c r="AN380" i="1" s="1"/>
  <c r="AN4393" i="1" a="1"/>
  <c r="AN4393" i="1" s="1"/>
  <c r="AO4393" i="1"/>
  <c r="AN2189" i="1" a="1"/>
  <c r="AN2189" i="1" s="1"/>
  <c r="AO2189" i="1"/>
  <c r="AN3599" i="1" a="1"/>
  <c r="AN3599" i="1" s="1"/>
  <c r="AO3599" i="1"/>
  <c r="AN3782" i="1" a="1"/>
  <c r="AN3782" i="1" s="1"/>
  <c r="AO3782" i="1"/>
  <c r="AN4565" i="1" a="1"/>
  <c r="AN4565" i="1" s="1"/>
  <c r="AO4565" i="1"/>
  <c r="AN3775" i="1" a="1"/>
  <c r="AN3775" i="1" s="1"/>
  <c r="AO3775" i="1"/>
  <c r="AN1284" i="1" a="1"/>
  <c r="AN1284" i="1" s="1"/>
  <c r="AO1284" i="1"/>
  <c r="AN4048" i="1" a="1"/>
  <c r="AN4048" i="1" s="1"/>
  <c r="AO4048" i="1"/>
  <c r="AN213" i="1" a="1"/>
  <c r="AN213" i="1" s="1"/>
  <c r="AO213" i="1"/>
  <c r="AN2506" i="1" a="1"/>
  <c r="AN2506" i="1" s="1"/>
  <c r="AO2506" i="1"/>
  <c r="AN2848" i="1" a="1"/>
  <c r="AN2848" i="1" s="1"/>
  <c r="AO2848" i="1"/>
  <c r="AN1002" i="1" a="1"/>
  <c r="AN1002" i="1" s="1"/>
  <c r="AO1002" i="1"/>
  <c r="AN2279" i="1" a="1"/>
  <c r="AN2279" i="1" s="1"/>
  <c r="AO2279" i="1"/>
  <c r="AN3232" i="1" a="1"/>
  <c r="AN3232" i="1" s="1"/>
  <c r="AO3232" i="1"/>
  <c r="AN4062" i="1" a="1"/>
  <c r="AN4062" i="1" s="1"/>
  <c r="AO4062" i="1"/>
  <c r="AN164" i="1" a="1"/>
  <c r="AN164" i="1" s="1"/>
  <c r="AO164" i="1"/>
  <c r="AN2200" i="1" a="1"/>
  <c r="AN2200" i="1" s="1"/>
  <c r="AO2200" i="1"/>
  <c r="AN927" i="1" a="1"/>
  <c r="AN927" i="1" s="1"/>
  <c r="AO927" i="1"/>
  <c r="AN1665" i="1" a="1"/>
  <c r="AN1665" i="1" s="1"/>
  <c r="AO1665" i="1"/>
  <c r="AN452" i="1" a="1"/>
  <c r="AN452" i="1" s="1"/>
  <c r="AO452" i="1"/>
  <c r="AO2071" i="1"/>
  <c r="AN2071" i="1" a="1"/>
  <c r="AN2071" i="1" s="1"/>
  <c r="AN883" i="1" a="1"/>
  <c r="AN883" i="1" s="1"/>
  <c r="AO883" i="1"/>
  <c r="AO1291" i="1"/>
  <c r="AN1291" i="1" a="1"/>
  <c r="AN1291" i="1" s="1"/>
  <c r="AN2266" i="1" a="1"/>
  <c r="AN2266" i="1" s="1"/>
  <c r="AO2266" i="1"/>
  <c r="AN2396" i="1" a="1"/>
  <c r="AN2396" i="1" s="1"/>
  <c r="AO2396" i="1"/>
  <c r="AN1364" i="1" a="1"/>
  <c r="AN1364" i="1" s="1"/>
  <c r="AO1364" i="1"/>
  <c r="AN2345" i="1" a="1"/>
  <c r="AN2345" i="1" s="1"/>
  <c r="AO2345" i="1"/>
  <c r="AO4446" i="1"/>
  <c r="AN4446" i="1" a="1"/>
  <c r="AN4446" i="1" s="1"/>
  <c r="AN2733" i="1" a="1"/>
  <c r="AN2733" i="1" s="1"/>
  <c r="AO2733" i="1"/>
  <c r="AN2901" i="1" a="1"/>
  <c r="AN2901" i="1" s="1"/>
  <c r="AO2901" i="1"/>
  <c r="AN331" i="1" a="1"/>
  <c r="AN331" i="1" s="1"/>
  <c r="AO331" i="1"/>
  <c r="AN970" i="1" a="1"/>
  <c r="AN970" i="1" s="1"/>
  <c r="AO970" i="1"/>
  <c r="AN3515" i="1" a="1"/>
  <c r="AN3515" i="1" s="1"/>
  <c r="AO3515" i="1"/>
  <c r="AN3458" i="1" a="1"/>
  <c r="AN3458" i="1" s="1"/>
  <c r="AO3458" i="1"/>
  <c r="AN4800" i="1" a="1"/>
  <c r="AN4800" i="1" s="1"/>
  <c r="AO4800" i="1"/>
  <c r="AN2408" i="1" a="1"/>
  <c r="AN2408" i="1" s="1"/>
  <c r="AO2408" i="1"/>
  <c r="AN1899" i="1" a="1"/>
  <c r="AN1899" i="1" s="1"/>
  <c r="AO1899" i="1"/>
  <c r="AN3989" i="1" a="1"/>
  <c r="AN3989" i="1" s="1"/>
  <c r="AO3989" i="1"/>
  <c r="AN1366" i="1" a="1"/>
  <c r="AN1366" i="1" s="1"/>
  <c r="AO1366" i="1"/>
  <c r="AN479" i="1" a="1"/>
  <c r="AN479" i="1" s="1"/>
  <c r="AO479" i="1"/>
  <c r="AN3741" i="1" a="1"/>
  <c r="AN3741" i="1" s="1"/>
  <c r="AO3741" i="1"/>
  <c r="AN4677" i="1" a="1"/>
  <c r="AN4677" i="1" s="1"/>
  <c r="AO4677" i="1"/>
  <c r="AN3222" i="1" a="1"/>
  <c r="AN3222" i="1" s="1"/>
  <c r="AO3222" i="1"/>
  <c r="AN2309" i="1" a="1"/>
  <c r="AN2309" i="1" s="1"/>
  <c r="AO2309" i="1"/>
  <c r="AN110" i="1" a="1"/>
  <c r="AN110" i="1" s="1"/>
  <c r="AO110" i="1"/>
  <c r="AN2995" i="1" a="1"/>
  <c r="AN2995" i="1" s="1"/>
  <c r="AO2995" i="1"/>
  <c r="AN488" i="1" a="1"/>
  <c r="AN488" i="1" s="1"/>
  <c r="AO488" i="1"/>
  <c r="AN385" i="1" a="1"/>
  <c r="AN385" i="1" s="1"/>
  <c r="AO385" i="1"/>
  <c r="AN2900" i="1" a="1"/>
  <c r="AN2900" i="1" s="1"/>
  <c r="AO2900" i="1"/>
  <c r="AO1411" i="1"/>
  <c r="AN1411" i="1" a="1"/>
  <c r="AN1411" i="1" s="1"/>
  <c r="AO584" i="1"/>
  <c r="AN584" i="1" a="1"/>
  <c r="AN584" i="1" s="1"/>
  <c r="AN1435" i="1" a="1"/>
  <c r="AN1435" i="1" s="1"/>
  <c r="AO1435" i="1"/>
  <c r="AO3083" i="1"/>
  <c r="AN3083" i="1" a="1"/>
  <c r="AN3083" i="1" s="1"/>
  <c r="AN3841" i="1" a="1"/>
  <c r="AN3841" i="1" s="1"/>
  <c r="AO3841" i="1"/>
  <c r="AN295" i="1" a="1"/>
  <c r="AN295" i="1" s="1"/>
  <c r="AO295" i="1"/>
  <c r="AN929" i="1" a="1"/>
  <c r="AN929" i="1" s="1"/>
  <c r="AO929" i="1"/>
  <c r="AN3839" i="1" a="1"/>
  <c r="AN3839" i="1" s="1"/>
  <c r="AO3839" i="1"/>
  <c r="AN779" i="1" a="1"/>
  <c r="AN779" i="1" s="1"/>
  <c r="AO779" i="1"/>
  <c r="AN1228" i="1" a="1"/>
  <c r="AN1228" i="1" s="1"/>
  <c r="AO1228" i="1"/>
  <c r="AN3264" i="1" a="1"/>
  <c r="AN3264" i="1" s="1"/>
  <c r="AO3264" i="1"/>
  <c r="AN1902" i="1" a="1"/>
  <c r="AN1902" i="1" s="1"/>
  <c r="AO1902" i="1"/>
  <c r="AN1754" i="1" a="1"/>
  <c r="AN1754" i="1" s="1"/>
  <c r="AO1754" i="1"/>
  <c r="AO783" i="1"/>
  <c r="AN783" i="1" a="1"/>
  <c r="AN783" i="1" s="1"/>
  <c r="AO4979" i="1"/>
  <c r="AN4979" i="1" a="1"/>
  <c r="AN4979" i="1" s="1"/>
  <c r="AO4701" i="1"/>
  <c r="AN4701" i="1" a="1"/>
  <c r="AN4701" i="1" s="1"/>
  <c r="AO2454" i="1"/>
  <c r="AN2454" i="1" a="1"/>
  <c r="AN2454" i="1" s="1"/>
  <c r="AO72" i="1"/>
  <c r="AN72" i="1" a="1"/>
  <c r="AN72" i="1" s="1"/>
  <c r="AO2877" i="1"/>
  <c r="AN2877" i="1" a="1"/>
  <c r="AN2877" i="1" s="1"/>
  <c r="AO337" i="1"/>
  <c r="AN337" i="1" a="1"/>
  <c r="AN337" i="1" s="1"/>
  <c r="AO246" i="1"/>
  <c r="AN246" i="1" a="1"/>
  <c r="AN246" i="1" s="1"/>
  <c r="AO2535" i="1"/>
  <c r="AN2535" i="1" a="1"/>
  <c r="AN2535" i="1" s="1"/>
  <c r="AN2153" i="1" a="1"/>
  <c r="AN2153" i="1" s="1"/>
  <c r="AO2153" i="1"/>
  <c r="AN793" i="1" a="1"/>
  <c r="AN793" i="1" s="1"/>
  <c r="AO793" i="1"/>
  <c r="AN1440" i="1" a="1"/>
  <c r="AN1440" i="1" s="1"/>
  <c r="AO1440" i="1"/>
  <c r="AN2911" i="1" a="1"/>
  <c r="AN2911" i="1" s="1"/>
  <c r="AO2911" i="1"/>
  <c r="AN3262" i="1" a="1"/>
  <c r="AN3262" i="1" s="1"/>
  <c r="AO3262" i="1"/>
  <c r="AN1316" i="1" a="1"/>
  <c r="AN1316" i="1" s="1"/>
  <c r="AO1316" i="1"/>
  <c r="AN1669" i="1" a="1"/>
  <c r="AN1669" i="1" s="1"/>
  <c r="AO1669" i="1"/>
  <c r="AO3072" i="1"/>
  <c r="AN3072" i="1" a="1"/>
  <c r="AN3072" i="1" s="1"/>
  <c r="AN2990" i="1" a="1"/>
  <c r="AN2990" i="1" s="1"/>
  <c r="AO2990" i="1"/>
  <c r="AN3914" i="1" a="1"/>
  <c r="AN3914" i="1" s="1"/>
  <c r="AO3914" i="1"/>
  <c r="AN4377" i="1" a="1"/>
  <c r="AN4377" i="1" s="1"/>
  <c r="AO4377" i="1"/>
  <c r="AN1636" i="1" a="1"/>
  <c r="AN1636" i="1" s="1"/>
  <c r="AO1636" i="1"/>
  <c r="AN1594" i="1" a="1"/>
  <c r="AN1594" i="1" s="1"/>
  <c r="AO1594" i="1"/>
  <c r="AN889" i="1" a="1"/>
  <c r="AN889" i="1" s="1"/>
  <c r="AO889" i="1"/>
  <c r="AN2399" i="1" a="1"/>
  <c r="AN2399" i="1" s="1"/>
  <c r="AO2399" i="1"/>
  <c r="AN2320" i="1" a="1"/>
  <c r="AN2320" i="1" s="1"/>
  <c r="AO2320" i="1"/>
  <c r="AN1482" i="1" a="1"/>
  <c r="AN1482" i="1" s="1"/>
  <c r="AO1482" i="1"/>
  <c r="AN3124" i="1" a="1"/>
  <c r="AN3124" i="1" s="1"/>
  <c r="AO3124" i="1"/>
  <c r="AN3199" i="1" a="1"/>
  <c r="AN3199" i="1" s="1"/>
  <c r="AO3199" i="1"/>
  <c r="AN2837" i="1" a="1"/>
  <c r="AN2837" i="1" s="1"/>
  <c r="AO2837" i="1"/>
  <c r="AN4103" i="1" a="1"/>
  <c r="AN4103" i="1" s="1"/>
  <c r="AO4103" i="1"/>
  <c r="AN2965" i="1" a="1"/>
  <c r="AN2965" i="1" s="1"/>
  <c r="AO2965" i="1"/>
  <c r="AN3930" i="1" a="1"/>
  <c r="AN3930" i="1" s="1"/>
  <c r="AO3930" i="1"/>
  <c r="AN3758" i="1" a="1"/>
  <c r="AN3758" i="1" s="1"/>
  <c r="AO3758" i="1"/>
  <c r="AN994" i="1" a="1"/>
  <c r="AN994" i="1" s="1"/>
  <c r="AO994" i="1"/>
  <c r="AO3164" i="1"/>
  <c r="AN3164" i="1" a="1"/>
  <c r="AN3164" i="1" s="1"/>
  <c r="AN4471" i="1" a="1"/>
  <c r="AN4471" i="1" s="1"/>
  <c r="AO4471" i="1"/>
  <c r="AN1261" i="1" a="1"/>
  <c r="AN1261" i="1" s="1"/>
  <c r="AO1261" i="1"/>
  <c r="AN3318" i="1" a="1"/>
  <c r="AN3318" i="1" s="1"/>
  <c r="AO3318" i="1"/>
  <c r="AN1204" i="1" a="1"/>
  <c r="AN1204" i="1" s="1"/>
  <c r="AO1204" i="1"/>
  <c r="AN3737" i="1" a="1"/>
  <c r="AN3737" i="1" s="1"/>
  <c r="AO3737" i="1"/>
  <c r="AN3172" i="1" a="1"/>
  <c r="AN3172" i="1" s="1"/>
  <c r="AO3172" i="1"/>
  <c r="AN864" i="1" a="1"/>
  <c r="AN864" i="1" s="1"/>
  <c r="AO864" i="1"/>
  <c r="AN3550" i="1" a="1"/>
  <c r="AN3550" i="1" s="1"/>
  <c r="AO3550" i="1"/>
  <c r="AN1530" i="1" a="1"/>
  <c r="AN1530" i="1" s="1"/>
  <c r="AO1530" i="1"/>
  <c r="AN1287" i="1" a="1"/>
  <c r="AN1287" i="1" s="1"/>
  <c r="AO1287" i="1"/>
  <c r="AN3527" i="1" a="1"/>
  <c r="AN3527" i="1" s="1"/>
  <c r="AO3527" i="1"/>
  <c r="AO4590" i="1"/>
  <c r="AN4590" i="1" a="1"/>
  <c r="AN4590" i="1" s="1"/>
  <c r="AN4010" i="1" a="1"/>
  <c r="AN4010" i="1" s="1"/>
  <c r="AO4010" i="1"/>
  <c r="AN2363" i="1" a="1"/>
  <c r="AN2363" i="1" s="1"/>
  <c r="AO2363" i="1"/>
  <c r="AN3668" i="1" a="1"/>
  <c r="AN3668" i="1" s="1"/>
  <c r="AO3668" i="1"/>
  <c r="AN3163" i="1" a="1"/>
  <c r="AN3163" i="1" s="1"/>
  <c r="AO3163" i="1"/>
  <c r="AN2628" i="1" a="1"/>
  <c r="AN2628" i="1" s="1"/>
  <c r="AO2628" i="1"/>
  <c r="AN1362" i="1" a="1"/>
  <c r="AN1362" i="1" s="1"/>
  <c r="AO1362" i="1"/>
  <c r="AN1384" i="1" a="1"/>
  <c r="AN1384" i="1" s="1"/>
  <c r="AO1384" i="1"/>
  <c r="AN2149" i="1" a="1"/>
  <c r="AN2149" i="1" s="1"/>
  <c r="AO2149" i="1"/>
  <c r="AN3497" i="1" a="1"/>
  <c r="AN3497" i="1" s="1"/>
  <c r="AO3497" i="1"/>
  <c r="AN1286" i="1" a="1"/>
  <c r="AN1286" i="1" s="1"/>
  <c r="AO1286" i="1"/>
  <c r="AN1158" i="1" a="1"/>
  <c r="AN1158" i="1" s="1"/>
  <c r="AO1158" i="1"/>
  <c r="AN4711" i="1" a="1"/>
  <c r="AN4711" i="1" s="1"/>
  <c r="AO4711" i="1"/>
  <c r="AN2157" i="1" a="1"/>
  <c r="AN2157" i="1" s="1"/>
  <c r="AO2157" i="1"/>
  <c r="AN2411" i="1" a="1"/>
  <c r="AN2411" i="1" s="1"/>
  <c r="AO2411" i="1"/>
  <c r="AN4527" i="1" a="1"/>
  <c r="AN4527" i="1" s="1"/>
  <c r="AO4527" i="1"/>
  <c r="AN1613" i="1" a="1"/>
  <c r="AN1613" i="1" s="1"/>
  <c r="AO1613" i="1"/>
  <c r="AN2286" i="1" a="1"/>
  <c r="AN2286" i="1" s="1"/>
  <c r="AO2286" i="1"/>
  <c r="AN3837" i="1" a="1"/>
  <c r="AN3837" i="1" s="1"/>
  <c r="AO3837" i="1"/>
  <c r="AN1704" i="1" a="1"/>
  <c r="AN1704" i="1" s="1"/>
  <c r="AO1704" i="1"/>
  <c r="AO3061" i="1"/>
  <c r="AN3061" i="1" a="1"/>
  <c r="AN3061" i="1" s="1"/>
  <c r="AN4106" i="1" a="1"/>
  <c r="AN4106" i="1" s="1"/>
  <c r="AO4106" i="1"/>
  <c r="AN4675" i="1" a="1"/>
  <c r="AN4675" i="1" s="1"/>
  <c r="AO4675" i="1"/>
  <c r="AN3748" i="1" a="1"/>
  <c r="AN3748" i="1" s="1"/>
  <c r="AO3748" i="1"/>
  <c r="AN2040" i="1" a="1"/>
  <c r="AN2040" i="1" s="1"/>
  <c r="AO2040" i="1"/>
  <c r="AN3768" i="1" a="1"/>
  <c r="AN3768" i="1" s="1"/>
  <c r="AO3768" i="1"/>
  <c r="AN1751" i="1" a="1"/>
  <c r="AN1751" i="1" s="1"/>
  <c r="AO1751" i="1"/>
  <c r="AN2171" i="1" a="1"/>
  <c r="AN2171" i="1" s="1"/>
  <c r="AO2171" i="1"/>
  <c r="AN4837" i="1" a="1"/>
  <c r="AN4837" i="1" s="1"/>
  <c r="AO4837" i="1"/>
  <c r="AN2967" i="1" a="1"/>
  <c r="AN2967" i="1" s="1"/>
  <c r="AO2967" i="1"/>
  <c r="AN222" i="1" a="1"/>
  <c r="AN222" i="1" s="1"/>
  <c r="AO222" i="1"/>
  <c r="AN2129" i="1" a="1"/>
  <c r="AN2129" i="1" s="1"/>
  <c r="AO2129" i="1"/>
  <c r="AN297" i="1" a="1"/>
  <c r="AN297" i="1" s="1"/>
  <c r="AO297" i="1"/>
  <c r="AN3245" i="1" a="1"/>
  <c r="AN3245" i="1" s="1"/>
  <c r="AO3245" i="1"/>
  <c r="AO1110" i="1"/>
  <c r="AN1110" i="1" a="1"/>
  <c r="AN1110" i="1" s="1"/>
  <c r="AO1577" i="1"/>
  <c r="AN1577" i="1" a="1"/>
  <c r="AN1577" i="1" s="1"/>
  <c r="AO2630" i="1"/>
  <c r="AN2630" i="1" a="1"/>
  <c r="AN2630" i="1" s="1"/>
  <c r="AO3203" i="1"/>
  <c r="AN3203" i="1" a="1"/>
  <c r="AN3203" i="1" s="1"/>
  <c r="AO2868" i="1"/>
  <c r="AN2868" i="1" a="1"/>
  <c r="AN2868" i="1" s="1"/>
  <c r="AN3359" i="1" a="1"/>
  <c r="AN3359" i="1" s="1"/>
  <c r="AO3359" i="1"/>
  <c r="AN1660" i="1" a="1"/>
  <c r="AN1660" i="1" s="1"/>
  <c r="AO1660" i="1"/>
  <c r="AN2321" i="1" a="1"/>
  <c r="AN2321" i="1" s="1"/>
  <c r="AO2321" i="1"/>
  <c r="AN1122" i="1" a="1"/>
  <c r="AN1122" i="1" s="1"/>
  <c r="AO1122" i="1"/>
  <c r="AN2387" i="1" a="1"/>
  <c r="AN2387" i="1" s="1"/>
  <c r="AO2387" i="1"/>
  <c r="AN2760" i="1" a="1"/>
  <c r="AN2760" i="1" s="1"/>
  <c r="AO2760" i="1"/>
  <c r="AN1086" i="1" a="1"/>
  <c r="AN1086" i="1" s="1"/>
  <c r="AO1086" i="1"/>
  <c r="AN541" i="1" a="1"/>
  <c r="AN541" i="1" s="1"/>
  <c r="AO541" i="1"/>
  <c r="AN4797" i="1" a="1"/>
  <c r="AN4797" i="1" s="1"/>
  <c r="AO4797" i="1"/>
  <c r="AN2082" i="1" a="1"/>
  <c r="AN2082" i="1" s="1"/>
  <c r="AO2082" i="1"/>
  <c r="AN3926" i="1" a="1"/>
  <c r="AN3926" i="1" s="1"/>
  <c r="AO3926" i="1"/>
  <c r="AN3681" i="1" a="1"/>
  <c r="AN3681" i="1" s="1"/>
  <c r="AO3681" i="1"/>
  <c r="AN4280" i="1" a="1"/>
  <c r="AN4280" i="1" s="1"/>
  <c r="AO4280" i="1"/>
  <c r="AN4923" i="1" a="1"/>
  <c r="AN4923" i="1" s="1"/>
  <c r="AO4923" i="1"/>
  <c r="AN588" i="1" a="1"/>
  <c r="AN588" i="1" s="1"/>
  <c r="AO588" i="1"/>
  <c r="AN953" i="1" a="1"/>
  <c r="AN953" i="1" s="1"/>
  <c r="AO953" i="1"/>
  <c r="AN3512" i="1" a="1"/>
  <c r="AN3512" i="1" s="1"/>
  <c r="AO3512" i="1"/>
  <c r="AN3773" i="1" a="1"/>
  <c r="AN3773" i="1" s="1"/>
  <c r="AO3773" i="1"/>
  <c r="AN3849" i="1" a="1"/>
  <c r="AN3849" i="1" s="1"/>
  <c r="AO3849" i="1"/>
  <c r="AN3205" i="1" a="1"/>
  <c r="AN3205" i="1" s="1"/>
  <c r="AO3205" i="1"/>
  <c r="AN2822" i="1" a="1"/>
  <c r="AN2822" i="1" s="1"/>
  <c r="AO2822" i="1"/>
  <c r="AO2448" i="1"/>
  <c r="AN2448" i="1" a="1"/>
  <c r="AN2448" i="1" s="1"/>
  <c r="AN392" i="1" a="1"/>
  <c r="AN392" i="1" s="1"/>
  <c r="AO392" i="1"/>
  <c r="AN3029" i="1" a="1"/>
  <c r="AN3029" i="1" s="1"/>
  <c r="AO3029" i="1"/>
  <c r="AN4149" i="1" a="1"/>
  <c r="AN4149" i="1" s="1"/>
  <c r="AO4149" i="1"/>
  <c r="AO2047" i="1"/>
  <c r="AN2047" i="1" a="1"/>
  <c r="AN2047" i="1" s="1"/>
  <c r="AN4545" i="1" a="1"/>
  <c r="AN4545" i="1" s="1"/>
  <c r="AO4545" i="1"/>
  <c r="AN270" i="1" a="1"/>
  <c r="AN270" i="1" s="1"/>
  <c r="AO270" i="1"/>
  <c r="AN4152" i="1" a="1"/>
  <c r="AN4152" i="1" s="1"/>
  <c r="AO4152" i="1"/>
  <c r="AN3398" i="1" a="1"/>
  <c r="AN3398" i="1" s="1"/>
  <c r="AO3398" i="1"/>
  <c r="AN856" i="1" a="1"/>
  <c r="AN856" i="1" s="1"/>
  <c r="AO856" i="1"/>
  <c r="AN1069" i="1" a="1"/>
  <c r="AN1069" i="1" s="1"/>
  <c r="AO1069" i="1"/>
  <c r="AO3960" i="1"/>
  <c r="AN3960" i="1" a="1"/>
  <c r="AN3960" i="1" s="1"/>
  <c r="AO457" i="1"/>
  <c r="AN457" i="1" a="1"/>
  <c r="AN457" i="1" s="1"/>
  <c r="AN2915" i="1" a="1"/>
  <c r="AN2915" i="1" s="1"/>
  <c r="AO2915" i="1"/>
  <c r="AN3522" i="1" a="1"/>
  <c r="AN3522" i="1" s="1"/>
  <c r="AO3522" i="1"/>
  <c r="AN1681" i="1" a="1"/>
  <c r="AN1681" i="1" s="1"/>
  <c r="AO1681" i="1"/>
  <c r="AN3272" i="1" a="1"/>
  <c r="AN3272" i="1" s="1"/>
  <c r="AO3272" i="1"/>
  <c r="AN3065" i="1" a="1"/>
  <c r="AN3065" i="1" s="1"/>
  <c r="AO3065" i="1"/>
  <c r="AN559" i="1" a="1"/>
  <c r="AN559" i="1" s="1"/>
  <c r="AO559" i="1"/>
  <c r="AN3464" i="1" a="1"/>
  <c r="AN3464" i="1" s="1"/>
  <c r="AO3464" i="1"/>
  <c r="AN3833" i="1" a="1"/>
  <c r="AN3833" i="1" s="1"/>
  <c r="AO3833" i="1"/>
  <c r="AN2986" i="1" a="1"/>
  <c r="AN2986" i="1" s="1"/>
  <c r="AO2986" i="1"/>
  <c r="AN2176" i="1" a="1"/>
  <c r="AN2176" i="1" s="1"/>
  <c r="AO2176" i="1"/>
  <c r="AN1863" i="1" a="1"/>
  <c r="AN1863" i="1" s="1"/>
  <c r="AO1863" i="1"/>
  <c r="AN2046" i="1" a="1"/>
  <c r="AN2046" i="1" s="1"/>
  <c r="AO2046" i="1"/>
  <c r="AN4900" i="1" a="1"/>
  <c r="AN4900" i="1" s="1"/>
  <c r="AO4900" i="1"/>
  <c r="AN988" i="1" a="1"/>
  <c r="AN988" i="1" s="1"/>
  <c r="AO988" i="1"/>
  <c r="AN4952" i="1" a="1"/>
  <c r="AN4952" i="1" s="1"/>
  <c r="AO4952" i="1"/>
  <c r="AO4139" i="1"/>
  <c r="AN4139" i="1" a="1"/>
  <c r="AN4139" i="1" s="1"/>
  <c r="AN1966" i="1" a="1"/>
  <c r="AN1966" i="1" s="1"/>
  <c r="AO1966" i="1"/>
  <c r="AN4984" i="1" a="1"/>
  <c r="AN4984" i="1" s="1"/>
  <c r="AO4984" i="1"/>
  <c r="AN208" i="1" a="1"/>
  <c r="AN208" i="1" s="1"/>
  <c r="AO208" i="1"/>
  <c r="AO481" i="1"/>
  <c r="AN481" i="1" a="1"/>
  <c r="AN481" i="1" s="1"/>
  <c r="AN3608" i="1" a="1"/>
  <c r="AN3608" i="1" s="1"/>
  <c r="AO3608" i="1"/>
  <c r="AN2544" i="1" a="1"/>
  <c r="AN2544" i="1" s="1"/>
  <c r="AO2544" i="1"/>
  <c r="AN2430" i="1" a="1"/>
  <c r="AN2430" i="1" s="1"/>
  <c r="AO2430" i="1"/>
  <c r="AN4781" i="1" a="1"/>
  <c r="AN4781" i="1" s="1"/>
  <c r="AO4781" i="1"/>
  <c r="AN3972" i="1" a="1"/>
  <c r="AN3972" i="1" s="1"/>
  <c r="AO3972" i="1"/>
  <c r="AN4803" i="1" a="1"/>
  <c r="AN4803" i="1" s="1"/>
  <c r="AO4803" i="1"/>
  <c r="AN3676" i="1" a="1"/>
  <c r="AN3676" i="1" s="1"/>
  <c r="AO3676" i="1"/>
  <c r="AN3863" i="1" a="1"/>
  <c r="AN3863" i="1" s="1"/>
  <c r="AO3863" i="1"/>
  <c r="AN38" i="1" a="1"/>
  <c r="AN38" i="1" s="1"/>
  <c r="AO38" i="1"/>
  <c r="AN434" i="1" a="1"/>
  <c r="AN434" i="1" s="1"/>
  <c r="AO434" i="1"/>
  <c r="AN3113" i="1" a="1"/>
  <c r="AN3113" i="1" s="1"/>
  <c r="AO3113" i="1"/>
  <c r="AN611" i="1" a="1"/>
  <c r="AN611" i="1" s="1"/>
  <c r="AO611" i="1"/>
  <c r="AN613" i="1" a="1"/>
  <c r="AN613" i="1" s="1"/>
  <c r="AO613" i="1"/>
  <c r="AN2511" i="1" a="1"/>
  <c r="AN2511" i="1" s="1"/>
  <c r="AO2511" i="1"/>
  <c r="AN1236" i="1" a="1"/>
  <c r="AN1236" i="1" s="1"/>
  <c r="AO1236" i="1"/>
  <c r="AN1644" i="1" a="1"/>
  <c r="AN1644" i="1" s="1"/>
  <c r="AO1644" i="1"/>
  <c r="AN4529" i="1" a="1"/>
  <c r="AN4529" i="1" s="1"/>
  <c r="AO4529" i="1"/>
  <c r="AN2623" i="1" a="1"/>
  <c r="AN2623" i="1" s="1"/>
  <c r="AO2623" i="1"/>
  <c r="AN3871" i="1" a="1"/>
  <c r="AN3871" i="1" s="1"/>
  <c r="AO3871" i="1"/>
  <c r="AN3384" i="1" a="1"/>
  <c r="AN3384" i="1" s="1"/>
  <c r="AO3384" i="1"/>
  <c r="AN841" i="1" a="1"/>
  <c r="AN841" i="1" s="1"/>
  <c r="AO841" i="1"/>
  <c r="AO373" i="1"/>
  <c r="AN373" i="1" a="1"/>
  <c r="AN373" i="1" s="1"/>
  <c r="AN4172" i="1" a="1"/>
  <c r="AN4172" i="1" s="1"/>
  <c r="AO4172" i="1"/>
  <c r="AN2604" i="1" a="1"/>
  <c r="AN2604" i="1" s="1"/>
  <c r="AO2604" i="1"/>
  <c r="AN2141" i="1" a="1"/>
  <c r="AN2141" i="1" s="1"/>
  <c r="AO2141" i="1"/>
  <c r="AN844" i="1" a="1"/>
  <c r="AN844" i="1" s="1"/>
  <c r="AO844" i="1"/>
  <c r="AN3732" i="1" a="1"/>
  <c r="AN3732" i="1" s="1"/>
  <c r="AO3732" i="1"/>
  <c r="AN143" i="1" a="1"/>
  <c r="AN143" i="1" s="1"/>
  <c r="AO143" i="1"/>
  <c r="AN423" i="1" a="1"/>
  <c r="AN423" i="1" s="1"/>
  <c r="AO423" i="1"/>
  <c r="AN2968" i="1" a="1"/>
  <c r="AN2968" i="1" s="1"/>
  <c r="AO2968" i="1"/>
  <c r="AN3639" i="1" a="1"/>
  <c r="AN3639" i="1" s="1"/>
  <c r="AO3639" i="1"/>
  <c r="AN2739" i="1" a="1"/>
  <c r="AN2739" i="1" s="1"/>
  <c r="AO2739" i="1"/>
  <c r="AN1728" i="1" a="1"/>
  <c r="AN1728" i="1" s="1"/>
  <c r="AO1728" i="1"/>
  <c r="AN1253" i="1" a="1"/>
  <c r="AN1253" i="1" s="1"/>
  <c r="AO1253" i="1"/>
  <c r="AN312" i="1" a="1"/>
  <c r="AN312" i="1" s="1"/>
  <c r="AO312" i="1"/>
  <c r="AN1472" i="1" a="1"/>
  <c r="AN1472" i="1" s="1"/>
  <c r="AO1472" i="1"/>
  <c r="AO4486" i="1"/>
  <c r="AN4486" i="1" a="1"/>
  <c r="AN4486" i="1" s="1"/>
  <c r="AO2924" i="1"/>
  <c r="AN2924" i="1" a="1"/>
  <c r="AN2924" i="1" s="1"/>
  <c r="AO1325" i="1"/>
  <c r="AN1325" i="1" a="1"/>
  <c r="AN1325" i="1" s="1"/>
  <c r="AN4674" i="1" a="1"/>
  <c r="AN4674" i="1" s="1"/>
  <c r="AO4674" i="1"/>
  <c r="AN4680" i="1" a="1"/>
  <c r="AN4680" i="1" s="1"/>
  <c r="AO4680" i="1"/>
  <c r="AO1913" i="1"/>
  <c r="AN1913" i="1" a="1"/>
  <c r="AN1913" i="1" s="1"/>
  <c r="AO3719" i="1"/>
  <c r="AN3719" i="1" a="1"/>
  <c r="AN3719" i="1" s="1"/>
  <c r="AO191" i="1"/>
  <c r="AN191" i="1" a="1"/>
  <c r="AN191" i="1" s="1"/>
  <c r="AN292" i="1" a="1"/>
  <c r="AN292" i="1" s="1"/>
  <c r="AO292" i="1"/>
  <c r="AN3568" i="1" a="1"/>
  <c r="AN3568" i="1" s="1"/>
  <c r="AO3568" i="1"/>
  <c r="AN1649" i="1" a="1"/>
  <c r="AN1649" i="1" s="1"/>
  <c r="AO1649" i="1"/>
  <c r="AN807" i="1" a="1"/>
  <c r="AN807" i="1" s="1"/>
  <c r="AO807" i="1"/>
  <c r="AO4478" i="1"/>
  <c r="AN4478" i="1" a="1"/>
  <c r="AN4478" i="1" s="1"/>
  <c r="AN804" i="1" a="1"/>
  <c r="AN804" i="1" s="1"/>
  <c r="AO804" i="1"/>
  <c r="AN3819" i="1" a="1"/>
  <c r="AN3819" i="1" s="1"/>
  <c r="AO3819" i="1"/>
  <c r="AN1087" i="1" a="1"/>
  <c r="AN1087" i="1" s="1"/>
  <c r="AO1087" i="1"/>
  <c r="AN1289" i="1" a="1"/>
  <c r="AN1289" i="1" s="1"/>
  <c r="AO1289" i="1"/>
  <c r="AN2922" i="1" a="1"/>
  <c r="AN2922" i="1" s="1"/>
  <c r="AO2922" i="1"/>
  <c r="AN2056" i="1" a="1"/>
  <c r="AN2056" i="1" s="1"/>
  <c r="AO2056" i="1"/>
  <c r="AN2370" i="1" a="1"/>
  <c r="AN2370" i="1" s="1"/>
  <c r="AO2370" i="1"/>
  <c r="AN1148" i="1" a="1"/>
  <c r="AN1148" i="1" s="1"/>
  <c r="AO1148" i="1"/>
  <c r="AN4087" i="1" a="1"/>
  <c r="AN4087" i="1" s="1"/>
  <c r="AO4087" i="1"/>
  <c r="AN4485" i="1" a="1"/>
  <c r="AN4485" i="1" s="1"/>
  <c r="AO4485" i="1"/>
  <c r="AN3688" i="1" a="1"/>
  <c r="AN3688" i="1" s="1"/>
  <c r="AO3688" i="1"/>
  <c r="AN2841" i="1" a="1"/>
  <c r="AN2841" i="1" s="1"/>
  <c r="AO2841" i="1"/>
  <c r="AO2462" i="1"/>
  <c r="AN2462" i="1" a="1"/>
  <c r="AN2462" i="1" s="1"/>
  <c r="AN4313" i="1" a="1"/>
  <c r="AN4313" i="1" s="1"/>
  <c r="AO4313" i="1"/>
  <c r="AO1788" i="1"/>
  <c r="AN1788" i="1" a="1"/>
  <c r="AN1788" i="1" s="1"/>
  <c r="AN2935" i="1" a="1"/>
  <c r="AN2935" i="1" s="1"/>
  <c r="AO2935" i="1"/>
  <c r="AN2977" i="1" a="1"/>
  <c r="AN2977" i="1" s="1"/>
  <c r="AO2977" i="1"/>
  <c r="AN4013" i="1" a="1"/>
  <c r="AN4013" i="1" s="1"/>
  <c r="AO4013" i="1"/>
  <c r="AN4166" i="1" a="1"/>
  <c r="AN4166" i="1" s="1"/>
  <c r="AO4166" i="1"/>
  <c r="AN2432" i="1" a="1"/>
  <c r="AN2432" i="1" s="1"/>
  <c r="AO2432" i="1"/>
  <c r="AN4059" i="1" a="1"/>
  <c r="AN4059" i="1" s="1"/>
  <c r="AO4059" i="1"/>
  <c r="AN2478" i="1" a="1"/>
  <c r="AN2478" i="1" s="1"/>
  <c r="AO2478" i="1"/>
  <c r="AN4747" i="1" a="1"/>
  <c r="AN4747" i="1" s="1"/>
  <c r="AO4747" i="1"/>
  <c r="AN796" i="1" a="1"/>
  <c r="AN796" i="1" s="1"/>
  <c r="AO796" i="1"/>
  <c r="AN3396" i="1" a="1"/>
  <c r="AN3396" i="1" s="1"/>
  <c r="AO3396" i="1"/>
  <c r="AN3160" i="1" a="1"/>
  <c r="AN3160" i="1" s="1"/>
  <c r="AO3160" i="1"/>
  <c r="AN4532" i="1" a="1"/>
  <c r="AN4532" i="1" s="1"/>
  <c r="AO4532" i="1"/>
  <c r="AN1852" i="1" a="1"/>
  <c r="AN1852" i="1" s="1"/>
  <c r="AO1852" i="1"/>
  <c r="AN2460" i="1" a="1"/>
  <c r="AN2460" i="1" s="1"/>
  <c r="AO2460" i="1"/>
  <c r="AN4425" i="1" a="1"/>
  <c r="AN4425" i="1" s="1"/>
  <c r="AO4425" i="1"/>
  <c r="AN1864" i="1" a="1"/>
  <c r="AN1864" i="1" s="1"/>
  <c r="AO1864" i="1"/>
  <c r="AN1900" i="1" a="1"/>
  <c r="AN1900" i="1" s="1"/>
  <c r="AO1900" i="1"/>
  <c r="AN3304" i="1" a="1"/>
  <c r="AN3304" i="1" s="1"/>
  <c r="AO3304" i="1"/>
  <c r="AN3012" i="1" a="1"/>
  <c r="AN3012" i="1" s="1"/>
  <c r="AO3012" i="1"/>
  <c r="AO4422" i="1"/>
  <c r="AN4422" i="1" a="1"/>
  <c r="AN4422" i="1" s="1"/>
  <c r="AN2359" i="1" a="1"/>
  <c r="AN2359" i="1" s="1"/>
  <c r="AO2359" i="1"/>
  <c r="AN745" i="1" a="1"/>
  <c r="AN745" i="1" s="1"/>
  <c r="AO745" i="1"/>
  <c r="AN2269" i="1" a="1"/>
  <c r="AN2269" i="1" s="1"/>
  <c r="AO2269" i="1"/>
  <c r="AN3852" i="1" a="1"/>
  <c r="AN3852" i="1" s="1"/>
  <c r="AO3852" i="1"/>
  <c r="AN3270" i="1" a="1"/>
  <c r="AN3270" i="1" s="1"/>
  <c r="AO3270" i="1"/>
  <c r="AN2588" i="1" a="1"/>
  <c r="AN2588" i="1" s="1"/>
  <c r="AO2588" i="1"/>
  <c r="AO121" i="1"/>
  <c r="AN121" i="1" a="1"/>
  <c r="AN121" i="1" s="1"/>
  <c r="AN548" i="1" a="1"/>
  <c r="AN548" i="1" s="1"/>
  <c r="AO548" i="1"/>
  <c r="AN3292" i="1" a="1"/>
  <c r="AN3292" i="1" s="1"/>
  <c r="AO3292" i="1"/>
  <c r="AN1378" i="1" a="1"/>
  <c r="AN1378" i="1" s="1"/>
  <c r="AO1378" i="1"/>
  <c r="AN1066" i="1" a="1"/>
  <c r="AN1066" i="1" s="1"/>
  <c r="AO1066" i="1"/>
  <c r="AN3561" i="1" a="1"/>
  <c r="AN3561" i="1" s="1"/>
  <c r="AO3561" i="1"/>
  <c r="AN2146" i="1" a="1"/>
  <c r="AN2146" i="1" s="1"/>
  <c r="AO2146" i="1"/>
  <c r="AN4753" i="1" a="1"/>
  <c r="AN4753" i="1" s="1"/>
  <c r="AO4753" i="1"/>
  <c r="AN4645" i="1" a="1"/>
  <c r="AN4645" i="1" s="1"/>
  <c r="AO4645" i="1"/>
  <c r="AN2883" i="1" a="1"/>
  <c r="AN2883" i="1" s="1"/>
  <c r="AO2883" i="1"/>
  <c r="AN4777" i="1" a="1"/>
  <c r="AN4777" i="1" s="1"/>
  <c r="AO4777" i="1"/>
  <c r="AN3119" i="1" a="1"/>
  <c r="AN3119" i="1" s="1"/>
  <c r="AO3119" i="1"/>
  <c r="AN1683" i="1" a="1"/>
  <c r="AN1683" i="1" s="1"/>
  <c r="AO1683" i="1"/>
  <c r="AO3462" i="1"/>
  <c r="AN3462" i="1" a="1"/>
  <c r="AN3462" i="1" s="1"/>
  <c r="AO724" i="1"/>
  <c r="AN724" i="1" a="1"/>
  <c r="AN724" i="1" s="1"/>
  <c r="AO2096" i="1"/>
  <c r="AN2096" i="1" a="1"/>
  <c r="AN2096" i="1" s="1"/>
  <c r="AO1775" i="1"/>
  <c r="AN1775" i="1" a="1"/>
  <c r="AN1775" i="1" s="1"/>
  <c r="AO2773" i="1"/>
  <c r="AN2773" i="1" a="1"/>
  <c r="AN2773" i="1" s="1"/>
  <c r="AO3513" i="1"/>
  <c r="AN3513" i="1" a="1"/>
  <c r="AN3513" i="1" s="1"/>
  <c r="AO3626" i="1"/>
  <c r="AN3626" i="1" a="1"/>
  <c r="AN3626" i="1" s="1"/>
  <c r="AO3935" i="1"/>
  <c r="AN3935" i="1" a="1"/>
  <c r="AN3935" i="1" s="1"/>
  <c r="AO2823" i="1"/>
  <c r="AN2823" i="1" a="1"/>
  <c r="AN2823" i="1" s="1"/>
  <c r="AN4507" i="1" a="1"/>
  <c r="AN4507" i="1" s="1"/>
  <c r="AO4507" i="1"/>
  <c r="AN3231" i="1" a="1"/>
  <c r="AN3231" i="1" s="1"/>
  <c r="AO3231" i="1"/>
  <c r="AN2178" i="1" a="1"/>
  <c r="AN2178" i="1" s="1"/>
  <c r="AO2178" i="1"/>
  <c r="AN2596" i="1" a="1"/>
  <c r="AN2596" i="1" s="1"/>
  <c r="AO2596" i="1"/>
  <c r="AN3572" i="1" a="1"/>
  <c r="AN3572" i="1" s="1"/>
  <c r="AO3572" i="1"/>
  <c r="AN4794" i="1" a="1"/>
  <c r="AN4794" i="1" s="1"/>
  <c r="AO4794" i="1"/>
  <c r="AN2576" i="1" a="1"/>
  <c r="AN2576" i="1" s="1"/>
  <c r="AO2576" i="1"/>
  <c r="AO3060" i="1"/>
  <c r="AN3060" i="1" a="1"/>
  <c r="AN3060" i="1" s="1"/>
  <c r="AN1300" i="1" a="1"/>
  <c r="AN1300" i="1" s="1"/>
  <c r="AO1300" i="1"/>
  <c r="AN4056" i="1" a="1"/>
  <c r="AN4056" i="1" s="1"/>
  <c r="AO4056" i="1"/>
  <c r="AN2467" i="1" a="1"/>
  <c r="AN2467" i="1" s="1"/>
  <c r="AO2467" i="1"/>
  <c r="AN2814" i="1" a="1"/>
  <c r="AN2814" i="1" s="1"/>
  <c r="AO2814" i="1"/>
  <c r="AN512" i="1" a="1"/>
  <c r="AN512" i="1" s="1"/>
  <c r="AO512" i="1"/>
  <c r="AN800" i="1" a="1"/>
  <c r="AN800" i="1" s="1"/>
  <c r="AO800" i="1"/>
  <c r="AN4348" i="1" a="1"/>
  <c r="AN4348" i="1" s="1"/>
  <c r="AO4348" i="1"/>
  <c r="AN3391" i="1" a="1"/>
  <c r="AN3391" i="1" s="1"/>
  <c r="AO3391" i="1"/>
  <c r="AN1954" i="1" a="1"/>
  <c r="AN1954" i="1" s="1"/>
  <c r="AO1954" i="1"/>
  <c r="AN232" i="1" a="1"/>
  <c r="AN232" i="1" s="1"/>
  <c r="AO232" i="1"/>
  <c r="AN1052" i="1" a="1"/>
  <c r="AN1052" i="1" s="1"/>
  <c r="AO1052" i="1"/>
  <c r="AN2546" i="1" a="1"/>
  <c r="AN2546" i="1" s="1"/>
  <c r="AO2546" i="1"/>
  <c r="AN2558" i="1" a="1"/>
  <c r="AN2558" i="1" s="1"/>
  <c r="AO2558" i="1"/>
  <c r="AN1475" i="1" a="1"/>
  <c r="AN1475" i="1" s="1"/>
  <c r="AO1475" i="1"/>
  <c r="AO4275" i="1"/>
  <c r="AN4275" i="1" a="1"/>
  <c r="AN4275" i="1" s="1"/>
  <c r="AN4528" i="1" a="1"/>
  <c r="AN4528" i="1" s="1"/>
  <c r="AO4528" i="1"/>
  <c r="AN4835" i="1" a="1"/>
  <c r="AN4835" i="1" s="1"/>
  <c r="AO4835" i="1"/>
  <c r="AN733" i="1" a="1"/>
  <c r="AN733" i="1" s="1"/>
  <c r="AO733" i="1"/>
  <c r="AN2434" i="1" a="1"/>
  <c r="AN2434" i="1" s="1"/>
  <c r="AO2434" i="1"/>
  <c r="AN3927" i="1" a="1"/>
  <c r="AN3927" i="1" s="1"/>
  <c r="AO3927" i="1"/>
  <c r="AN3096" i="1" a="1"/>
  <c r="AN3096" i="1" s="1"/>
  <c r="AO3096" i="1"/>
  <c r="AN3869" i="1" a="1"/>
  <c r="AN3869" i="1" s="1"/>
  <c r="AO3869" i="1"/>
  <c r="AN1521" i="1" a="1"/>
  <c r="AN1521" i="1" s="1"/>
  <c r="AO1521" i="1"/>
  <c r="AN2159" i="1" a="1"/>
  <c r="AN2159" i="1" s="1"/>
  <c r="AO2159" i="1"/>
  <c r="AN4898" i="1" a="1"/>
  <c r="AN4898" i="1" s="1"/>
  <c r="AO4898" i="1"/>
  <c r="AN142" i="1" a="1"/>
  <c r="AN142" i="1" s="1"/>
  <c r="AO142" i="1"/>
  <c r="AN269" i="1" a="1"/>
  <c r="AN269" i="1" s="1"/>
  <c r="AO269" i="1"/>
  <c r="AN3401" i="1" a="1"/>
  <c r="AN3401" i="1" s="1"/>
  <c r="AO3401" i="1"/>
  <c r="AN258" i="1" a="1"/>
  <c r="AN258" i="1" s="1"/>
  <c r="AO258" i="1"/>
  <c r="AN273" i="1" a="1"/>
  <c r="AN273" i="1" s="1"/>
  <c r="AO273" i="1"/>
  <c r="AN3312" i="1" a="1"/>
  <c r="AN3312" i="1" s="1"/>
  <c r="AO3312" i="1"/>
  <c r="AN2840" i="1" a="1"/>
  <c r="AN2840" i="1" s="1"/>
  <c r="AO2840" i="1"/>
  <c r="AN3436" i="1" a="1"/>
  <c r="AN3436" i="1" s="1"/>
  <c r="AO3436" i="1"/>
  <c r="AN1564" i="1" a="1"/>
  <c r="AN1564" i="1" s="1"/>
  <c r="AO1564" i="1"/>
  <c r="AN2698" i="1" a="1"/>
  <c r="AN2698" i="1" s="1"/>
  <c r="AO2698" i="1"/>
  <c r="AN3266" i="1" a="1"/>
  <c r="AN3266" i="1" s="1"/>
  <c r="AO3266" i="1"/>
  <c r="AN4217" i="1" a="1"/>
  <c r="AN4217" i="1" s="1"/>
  <c r="AO4217" i="1"/>
  <c r="AO2789" i="1"/>
  <c r="AN2789" i="1" a="1"/>
  <c r="AN2789" i="1" s="1"/>
  <c r="AN4985" i="1" a="1"/>
  <c r="AN4985" i="1" s="1"/>
  <c r="AO4985" i="1"/>
  <c r="AN4220" i="1" a="1"/>
  <c r="AN4220" i="1" s="1"/>
  <c r="AO4220" i="1"/>
  <c r="AN3921" i="1" a="1"/>
  <c r="AN3921" i="1" s="1"/>
  <c r="AO3921" i="1"/>
  <c r="AN185" i="1" a="1"/>
  <c r="AN185" i="1" s="1"/>
  <c r="AO185" i="1"/>
  <c r="AN1934" i="1" a="1"/>
  <c r="AN1934" i="1" s="1"/>
  <c r="AO1934" i="1"/>
  <c r="AN2523" i="1" a="1"/>
  <c r="AN2523" i="1" s="1"/>
  <c r="AO2523" i="1"/>
  <c r="AN1210" i="1" a="1"/>
  <c r="AN1210" i="1" s="1"/>
  <c r="AO1210" i="1"/>
  <c r="AN4908" i="1" a="1"/>
  <c r="AN4908" i="1" s="1"/>
  <c r="AO4908" i="1"/>
  <c r="AN4179" i="1" a="1"/>
  <c r="AN4179" i="1" s="1"/>
  <c r="AO4179" i="1"/>
  <c r="AN250" i="1" a="1"/>
  <c r="AN250" i="1" s="1"/>
  <c r="AO250" i="1"/>
  <c r="AN1112" i="1" a="1"/>
  <c r="AN1112" i="1" s="1"/>
  <c r="AO1112" i="1"/>
  <c r="AO4662" i="1"/>
  <c r="AN4662" i="1" a="1"/>
  <c r="AN4662" i="1" s="1"/>
  <c r="AN1720" i="1" a="1"/>
  <c r="AN1720" i="1" s="1"/>
  <c r="AO1720" i="1"/>
  <c r="AN687" i="1" a="1"/>
  <c r="AN687" i="1" s="1"/>
  <c r="AO687" i="1"/>
  <c r="AN2707" i="1" a="1"/>
  <c r="AN2707" i="1" s="1"/>
  <c r="AO2707" i="1"/>
  <c r="AN315" i="1" a="1"/>
  <c r="AN315" i="1" s="1"/>
  <c r="AO315" i="1"/>
  <c r="AN390" i="1" a="1"/>
  <c r="AN390" i="1" s="1"/>
  <c r="AO390" i="1"/>
  <c r="AN4354" i="1" a="1"/>
  <c r="AN4354" i="1" s="1"/>
  <c r="AO4354" i="1"/>
  <c r="AN1202" i="1" a="1"/>
  <c r="AN1202" i="1" s="1"/>
  <c r="AO1202" i="1"/>
  <c r="AN289" i="1" a="1"/>
  <c r="AN289" i="1" s="1"/>
  <c r="AO289" i="1"/>
  <c r="AN1933" i="1" a="1"/>
  <c r="AN1933" i="1" s="1"/>
  <c r="AO1933" i="1"/>
  <c r="AO2183" i="1"/>
  <c r="AN2183" i="1" a="1"/>
  <c r="AN2183" i="1" s="1"/>
  <c r="AO2741" i="1"/>
  <c r="AN2741" i="1" a="1"/>
  <c r="AN2741" i="1" s="1"/>
  <c r="AN415" i="1" a="1"/>
  <c r="AN415" i="1" s="1"/>
  <c r="AO415" i="1"/>
  <c r="AN2559" i="1" a="1"/>
  <c r="AN2559" i="1" s="1"/>
  <c r="AO2559" i="1"/>
  <c r="AN776" i="1" a="1"/>
  <c r="AN776" i="1" s="1"/>
  <c r="AO776" i="1"/>
  <c r="AN963" i="1" a="1"/>
  <c r="AN963" i="1" s="1"/>
  <c r="AO963" i="1"/>
  <c r="AN4252" i="1" a="1"/>
  <c r="AN4252" i="1" s="1"/>
  <c r="AO4252" i="1"/>
  <c r="AN1301" i="1" a="1"/>
  <c r="AN1301" i="1" s="1"/>
  <c r="AO1301" i="1"/>
  <c r="AN1343" i="1" a="1"/>
  <c r="AN1343" i="1" s="1"/>
  <c r="AO1343" i="1"/>
  <c r="AN1662" i="1" a="1"/>
  <c r="AN1662" i="1" s="1"/>
  <c r="AO1662" i="1"/>
  <c r="AN1742" i="1" a="1"/>
  <c r="AN1742" i="1" s="1"/>
  <c r="AO1742" i="1"/>
  <c r="AN3936" i="1" a="1"/>
  <c r="AN3936" i="1" s="1"/>
  <c r="AO3936" i="1"/>
  <c r="AN2300" i="1" a="1"/>
  <c r="AN2300" i="1" s="1"/>
  <c r="AO2300" i="1"/>
  <c r="AO2682" i="1"/>
  <c r="AN2682" i="1" a="1"/>
  <c r="AN2682" i="1" s="1"/>
  <c r="AN66" i="1" a="1"/>
  <c r="AN66" i="1" s="1"/>
  <c r="AO66" i="1"/>
  <c r="AN591" i="1" a="1"/>
  <c r="AN591" i="1" s="1"/>
  <c r="AO591" i="1"/>
  <c r="AN3806" i="1" a="1"/>
  <c r="AN3806" i="1" s="1"/>
  <c r="AO3806" i="1"/>
  <c r="AN1812" i="1" a="1"/>
  <c r="AN1812" i="1" s="1"/>
  <c r="AO1812" i="1"/>
  <c r="AN1978" i="1" a="1"/>
  <c r="AN1978" i="1" s="1"/>
  <c r="AO1978" i="1"/>
  <c r="AN4957" i="1" a="1"/>
  <c r="AN4957" i="1" s="1"/>
  <c r="AO4957" i="1"/>
  <c r="AO103" i="1"/>
  <c r="AN103" i="1" a="1"/>
  <c r="AN103" i="1" s="1"/>
  <c r="AN2765" i="1" a="1"/>
  <c r="AN2765" i="1" s="1"/>
  <c r="AO2765" i="1"/>
  <c r="AN3149" i="1" a="1"/>
  <c r="AN3149" i="1" s="1"/>
  <c r="AO3149" i="1"/>
  <c r="AN1651" i="1" a="1"/>
  <c r="AN1651" i="1" s="1"/>
  <c r="AO1651" i="1"/>
  <c r="AN4211" i="1" a="1"/>
  <c r="AN4211" i="1" s="1"/>
  <c r="AO4211" i="1"/>
  <c r="AN4666" i="1" a="1"/>
  <c r="AN4666" i="1" s="1"/>
  <c r="AO4666" i="1"/>
  <c r="AO2474" i="1"/>
  <c r="AN2474" i="1" a="1"/>
  <c r="AN2474" i="1" s="1"/>
  <c r="AN3631" i="1" a="1"/>
  <c r="AN3631" i="1" s="1"/>
  <c r="AO3631" i="1"/>
  <c r="AN4959" i="1" a="1"/>
  <c r="AN4959" i="1" s="1"/>
  <c r="AO4959" i="1"/>
  <c r="AN3547" i="1" a="1"/>
  <c r="AN3547" i="1" s="1"/>
  <c r="AO3547" i="1"/>
  <c r="AO4627" i="1"/>
  <c r="AN4627" i="1" a="1"/>
  <c r="AN4627" i="1" s="1"/>
  <c r="AN3799" i="1" a="1"/>
  <c r="AN3799" i="1" s="1"/>
  <c r="AO3799" i="1"/>
  <c r="AN4516" i="1" a="1"/>
  <c r="AN4516" i="1" s="1"/>
  <c r="AO4516" i="1"/>
  <c r="AN1562" i="1" a="1"/>
  <c r="AN1562" i="1" s="1"/>
  <c r="AO1562" i="1"/>
  <c r="AN3448" i="1" a="1"/>
  <c r="AN3448" i="1" s="1"/>
  <c r="AO3448" i="1"/>
  <c r="AN4055" i="1" a="1"/>
  <c r="AN4055" i="1" s="1"/>
  <c r="AO4055" i="1"/>
  <c r="AN1894" i="1" a="1"/>
  <c r="AN1894" i="1" s="1"/>
  <c r="AO1894" i="1"/>
  <c r="AN4558" i="1" a="1"/>
  <c r="AN4558" i="1" s="1"/>
  <c r="AO4558" i="1"/>
  <c r="AN3066" i="1" a="1"/>
  <c r="AN3066" i="1" s="1"/>
  <c r="AO3066" i="1"/>
  <c r="AN1855" i="1" a="1"/>
  <c r="AN1855" i="1" s="1"/>
  <c r="AO1855" i="1"/>
  <c r="AN3090" i="1" a="1"/>
  <c r="AN3090" i="1" s="1"/>
  <c r="AO3090" i="1"/>
  <c r="AN2484" i="1" a="1"/>
  <c r="AN2484" i="1" s="1"/>
  <c r="AO2484" i="1"/>
  <c r="AN4129" i="1" a="1"/>
  <c r="AN4129" i="1" s="1"/>
  <c r="AO4129" i="1"/>
  <c r="AN2665" i="1" a="1"/>
  <c r="AN2665" i="1" s="1"/>
  <c r="AO2665" i="1"/>
  <c r="AN1405" i="1" a="1"/>
  <c r="AN1405" i="1" s="1"/>
  <c r="AO1405" i="1"/>
  <c r="AN2172" i="1" a="1"/>
  <c r="AN2172" i="1" s="1"/>
  <c r="AO2172" i="1"/>
  <c r="AN2550" i="1" a="1"/>
  <c r="AN2550" i="1" s="1"/>
  <c r="AO2550" i="1"/>
  <c r="AO3212" i="1"/>
  <c r="AN3212" i="1" a="1"/>
  <c r="AN3212" i="1" s="1"/>
  <c r="AN2569" i="1" a="1"/>
  <c r="AN2569" i="1" s="1"/>
  <c r="AO2569" i="1"/>
  <c r="AN4751" i="1" a="1"/>
  <c r="AN4751" i="1" s="1"/>
  <c r="AO4751" i="1"/>
  <c r="AN4821" i="1" a="1"/>
  <c r="AN4821" i="1" s="1"/>
  <c r="AO4821" i="1"/>
  <c r="AN1480" i="1" a="1"/>
  <c r="AN1480" i="1" s="1"/>
  <c r="AO1480" i="1"/>
  <c r="AO391" i="1"/>
  <c r="AN391" i="1" a="1"/>
  <c r="AN391" i="1" s="1"/>
  <c r="AN1379" i="1" a="1"/>
  <c r="AN1379" i="1" s="1"/>
  <c r="AO1379" i="1"/>
  <c r="AN3853" i="1" a="1"/>
  <c r="AN3853" i="1" s="1"/>
  <c r="AO3853" i="1"/>
  <c r="AN1007" i="1" a="1"/>
  <c r="AN1007" i="1" s="1"/>
  <c r="AO1007" i="1"/>
  <c r="AN1233" i="1" a="1"/>
  <c r="AN1233" i="1" s="1"/>
  <c r="AO1233" i="1"/>
  <c r="AN4370" i="1" a="1"/>
  <c r="AN4370" i="1" s="1"/>
  <c r="AO4370" i="1"/>
  <c r="AN827" i="1" a="1"/>
  <c r="AN827" i="1" s="1"/>
  <c r="AO827" i="1"/>
  <c r="AN1766" i="1" a="1"/>
  <c r="AN1766" i="1" s="1"/>
  <c r="AO1766" i="1"/>
  <c r="AO3158" i="1"/>
  <c r="AN3158" i="1" a="1"/>
  <c r="AN3158" i="1" s="1"/>
  <c r="AN466" i="1" a="1"/>
  <c r="AN466" i="1" s="1"/>
  <c r="AO466" i="1"/>
  <c r="AN2441" i="1" a="1"/>
  <c r="AN2441" i="1" s="1"/>
  <c r="AO2441" i="1"/>
  <c r="AN3240" i="1" a="1"/>
  <c r="AN3240" i="1" s="1"/>
  <c r="AO3240" i="1"/>
  <c r="AN2504" i="1" a="1"/>
  <c r="AN2504" i="1" s="1"/>
  <c r="AO2504" i="1"/>
  <c r="AN3382" i="1" a="1"/>
  <c r="AN3382" i="1" s="1"/>
  <c r="AO3382" i="1"/>
  <c r="AN2980" i="1" a="1"/>
  <c r="AN2980" i="1" s="1"/>
  <c r="AO2980" i="1"/>
  <c r="AN3423" i="1" a="1"/>
  <c r="AN3423" i="1" s="1"/>
  <c r="AO3423" i="1"/>
  <c r="AN4924" i="1" a="1"/>
  <c r="AN4924" i="1" s="1"/>
  <c r="AO4924" i="1"/>
  <c r="AN2917" i="1" a="1"/>
  <c r="AN2917" i="1" s="1"/>
  <c r="AO2917" i="1"/>
  <c r="AN3580" i="1" a="1"/>
  <c r="AN3580" i="1" s="1"/>
  <c r="AO3580" i="1"/>
  <c r="AN302" i="1" a="1"/>
  <c r="AN302" i="1" s="1"/>
  <c r="AO302" i="1"/>
  <c r="AN826" i="1" a="1"/>
  <c r="AN826" i="1" s="1"/>
  <c r="AO826" i="1"/>
  <c r="AO2670" i="1"/>
  <c r="AN2670" i="1" a="1"/>
  <c r="AN2670" i="1" s="1"/>
  <c r="AN275" i="1" a="1"/>
  <c r="AN275" i="1" s="1"/>
  <c r="AO275" i="1"/>
  <c r="AN1275" i="1" a="1"/>
  <c r="AN1275" i="1" s="1"/>
  <c r="AO1275" i="1"/>
  <c r="AN1889" i="1" a="1"/>
  <c r="AN1889" i="1" s="1"/>
  <c r="AO1889" i="1"/>
  <c r="AO3456" i="1"/>
  <c r="AN3456" i="1" a="1"/>
  <c r="AN3456" i="1" s="1"/>
  <c r="AO2423" i="1"/>
  <c r="AN2423" i="1" a="1"/>
  <c r="AN2423" i="1" s="1"/>
  <c r="AN175" i="1" a="1"/>
  <c r="AN175" i="1" s="1"/>
  <c r="AO175" i="1"/>
  <c r="AN204" i="1" a="1"/>
  <c r="AN204" i="1" s="1"/>
  <c r="AO204" i="1"/>
  <c r="AN2143" i="1" a="1"/>
  <c r="AN2143" i="1" s="1"/>
  <c r="AO2143" i="1"/>
  <c r="AO3184" i="1"/>
  <c r="AN3184" i="1" a="1"/>
  <c r="AN3184" i="1" s="1"/>
  <c r="AO248" i="1"/>
  <c r="AN248" i="1" a="1"/>
  <c r="AN248" i="1" s="1"/>
  <c r="AN893" i="1" a="1"/>
  <c r="AN893" i="1" s="1"/>
  <c r="AO893" i="1"/>
  <c r="AN3609" i="1" a="1"/>
  <c r="AN3609" i="1" s="1"/>
  <c r="AO3609" i="1"/>
  <c r="AN3366" i="1" a="1"/>
  <c r="AN3366" i="1" s="1"/>
  <c r="AO3366" i="1"/>
  <c r="AN2997" i="1" a="1"/>
  <c r="AN2997" i="1" s="1"/>
  <c r="AO2997" i="1"/>
  <c r="AN107" i="1" a="1"/>
  <c r="AN107" i="1" s="1"/>
  <c r="AO107" i="1"/>
  <c r="AN3482" i="1" a="1"/>
  <c r="AN3482" i="1" s="1"/>
  <c r="AO3482" i="1"/>
  <c r="AN657" i="1" a="1"/>
  <c r="AN657" i="1" s="1"/>
  <c r="AO657" i="1"/>
  <c r="AO564" i="1"/>
  <c r="AN564" i="1" a="1"/>
  <c r="AN564" i="1" s="1"/>
  <c r="AN3080" i="1" a="1"/>
  <c r="AN3080" i="1" s="1"/>
  <c r="AO3080" i="1"/>
  <c r="AN4806" i="1" a="1"/>
  <c r="AN4806" i="1" s="1"/>
  <c r="AO4806" i="1"/>
  <c r="AO3802" i="1"/>
  <c r="AN3802" i="1" a="1"/>
  <c r="AN3802" i="1" s="1"/>
  <c r="AN1890" i="1" a="1"/>
  <c r="AN1890" i="1" s="1"/>
  <c r="AO1890" i="1"/>
  <c r="AN353" i="1" a="1"/>
  <c r="AN353" i="1" s="1"/>
  <c r="AO353" i="1"/>
  <c r="AN4479" i="1" a="1"/>
  <c r="AN4479" i="1" s="1"/>
  <c r="AO4479" i="1"/>
  <c r="AN1951" i="1" a="1"/>
  <c r="AN1951" i="1" s="1"/>
  <c r="AO1951" i="1"/>
  <c r="AN2127" i="1" a="1"/>
  <c r="AN2127" i="1" s="1"/>
  <c r="AO2127" i="1"/>
  <c r="AN4884" i="1" a="1"/>
  <c r="AN4884" i="1" s="1"/>
  <c r="AO4884" i="1"/>
  <c r="AN2198" i="1" a="1"/>
  <c r="AN2198" i="1" s="1"/>
  <c r="AO2198" i="1"/>
  <c r="AN112" i="1" a="1"/>
  <c r="AN112" i="1" s="1"/>
  <c r="AO112" i="1"/>
  <c r="AN1277" i="1" a="1"/>
  <c r="AN1277" i="1" s="1"/>
  <c r="AO1277" i="1"/>
  <c r="AN3908" i="1" a="1"/>
  <c r="AN3908" i="1" s="1"/>
  <c r="AO3908" i="1"/>
  <c r="AO2700" i="1"/>
  <c r="AN2700" i="1" a="1"/>
  <c r="AN2700" i="1" s="1"/>
  <c r="AN726" i="1" a="1"/>
  <c r="AN726" i="1" s="1"/>
  <c r="AO726" i="1"/>
  <c r="AN1501" i="1" a="1"/>
  <c r="AN1501" i="1" s="1"/>
  <c r="AO1501" i="1"/>
  <c r="AN1860" i="1" a="1"/>
  <c r="AN1860" i="1" s="1"/>
  <c r="AO1860" i="1"/>
  <c r="AN1365" i="1" a="1"/>
  <c r="AN1365" i="1" s="1"/>
  <c r="AO1365" i="1"/>
  <c r="AN2908" i="1" a="1"/>
  <c r="AN2908" i="1" s="1"/>
  <c r="AO2908" i="1"/>
  <c r="AN2878" i="1" a="1"/>
  <c r="AN2878" i="1" s="1"/>
  <c r="AO2878" i="1"/>
  <c r="AN3501" i="1" a="1"/>
  <c r="AN3501" i="1" s="1"/>
  <c r="AO3501" i="1"/>
  <c r="AN3792" i="1" a="1"/>
  <c r="AN3792" i="1" s="1"/>
  <c r="AO3792" i="1"/>
  <c r="AN2705" i="1" a="1"/>
  <c r="AN2705" i="1" s="1"/>
  <c r="AO2705" i="1"/>
  <c r="AN4710" i="1" a="1"/>
  <c r="AN4710" i="1" s="1"/>
  <c r="AO4710" i="1"/>
  <c r="AN2667" i="1" a="1"/>
  <c r="AN2667" i="1" s="1"/>
  <c r="AO2667" i="1"/>
  <c r="AN851" i="1" a="1"/>
  <c r="AN851" i="1" s="1"/>
  <c r="AO851" i="1"/>
  <c r="AN2061" i="1" a="1"/>
  <c r="AN2061" i="1" s="1"/>
  <c r="AO2061" i="1"/>
  <c r="AO4416" i="1"/>
  <c r="AN4416" i="1" a="1"/>
  <c r="AN4416" i="1" s="1"/>
  <c r="AN3260" i="1" a="1"/>
  <c r="AN3260" i="1" s="1"/>
  <c r="AO3260" i="1"/>
  <c r="AO3206" i="1"/>
  <c r="AN3206" i="1" a="1"/>
  <c r="AN3206" i="1" s="1"/>
  <c r="AN1098" i="1" a="1"/>
  <c r="AN1098" i="1" s="1"/>
  <c r="AO1098" i="1"/>
  <c r="AN4202" i="1" a="1"/>
  <c r="AN4202" i="1" s="1"/>
  <c r="AO4202" i="1"/>
  <c r="AO3152" i="1"/>
  <c r="AN3152" i="1" a="1"/>
  <c r="AN3152" i="1" s="1"/>
  <c r="AN194" i="1" a="1"/>
  <c r="AN194" i="1" s="1"/>
  <c r="AO194" i="1"/>
  <c r="AO1755" i="1"/>
  <c r="AN1755" i="1" a="1"/>
  <c r="AN1755" i="1" s="1"/>
  <c r="AN1960" i="1" a="1"/>
  <c r="AN1960" i="1" s="1"/>
  <c r="AO1960" i="1"/>
  <c r="AN1062" i="1" a="1"/>
  <c r="AN1062" i="1" s="1"/>
  <c r="AO1062" i="1"/>
  <c r="AN3388" i="1" a="1"/>
  <c r="AN3388" i="1" s="1"/>
  <c r="AO3388" i="1"/>
  <c r="AN4543" i="1" a="1"/>
  <c r="AN4543" i="1" s="1"/>
  <c r="AO4543" i="1"/>
  <c r="AN4967" i="1" a="1"/>
  <c r="AN4967" i="1" s="1"/>
  <c r="AO4967" i="1"/>
  <c r="AO2213" i="1"/>
  <c r="AN2213" i="1" a="1"/>
  <c r="AN2213" i="1" s="1"/>
  <c r="AO3636" i="1"/>
  <c r="AN3636" i="1" a="1"/>
  <c r="AN3636" i="1" s="1"/>
  <c r="AO4450" i="1"/>
  <c r="AN4450" i="1" a="1"/>
  <c r="AN4450" i="1" s="1"/>
  <c r="AO2629" i="1"/>
  <c r="AN2629" i="1" a="1"/>
  <c r="AN2629" i="1" s="1"/>
  <c r="AN1192" i="1" a="1"/>
  <c r="AN1192" i="1" s="1"/>
  <c r="AO1192" i="1"/>
  <c r="AN1089" i="1" a="1"/>
  <c r="AN1089" i="1" s="1"/>
  <c r="AO1089" i="1"/>
  <c r="AN552" i="1" a="1"/>
  <c r="AN552" i="1" s="1"/>
  <c r="AO552" i="1"/>
  <c r="AN3315" i="1" a="1"/>
  <c r="AN3315" i="1" s="1"/>
  <c r="AO3315" i="1"/>
  <c r="AN3692" i="1" a="1"/>
  <c r="AN3692" i="1" s="1"/>
  <c r="AO3692" i="1"/>
  <c r="AN2776" i="1" a="1"/>
  <c r="AN2776" i="1" s="1"/>
  <c r="AO2776" i="1"/>
  <c r="AN4396" i="1" a="1"/>
  <c r="AN4396" i="1" s="1"/>
  <c r="AO4396" i="1"/>
  <c r="AN4738" i="1" a="1"/>
  <c r="AN4738" i="1" s="1"/>
  <c r="AO4738" i="1"/>
  <c r="AN3193" i="1" a="1"/>
  <c r="AN3193" i="1" s="1"/>
  <c r="AO3193" i="1"/>
  <c r="AN326" i="1" a="1"/>
  <c r="AN326" i="1" s="1"/>
  <c r="AO326" i="1"/>
  <c r="AN759" i="1" a="1"/>
  <c r="AN759" i="1" s="1"/>
  <c r="AO759" i="1"/>
  <c r="AO1434" i="1"/>
  <c r="AN1434" i="1" a="1"/>
  <c r="AN1434" i="1" s="1"/>
  <c r="AN3577" i="1" a="1"/>
  <c r="AN3577" i="1" s="1"/>
  <c r="AO3577" i="1"/>
  <c r="AN2133" i="1" a="1"/>
  <c r="AN2133" i="1" s="1"/>
  <c r="AO2133" i="1"/>
  <c r="AN3135" i="1" a="1"/>
  <c r="AN3135" i="1" s="1"/>
  <c r="AO3135" i="1"/>
  <c r="AN325" i="1" a="1"/>
  <c r="AN325" i="1" s="1"/>
  <c r="AO325" i="1"/>
  <c r="AN772" i="1" a="1"/>
  <c r="AN772" i="1" s="1"/>
  <c r="AO772" i="1"/>
  <c r="AN4464" i="1" a="1"/>
  <c r="AN4464" i="1" s="1"/>
  <c r="AO4464" i="1"/>
  <c r="AN1871" i="1" a="1"/>
  <c r="AN1871" i="1" s="1"/>
  <c r="AO1871" i="1"/>
  <c r="AN3355" i="1" a="1"/>
  <c r="AN3355" i="1" s="1"/>
  <c r="AO3355" i="1"/>
  <c r="AN4097" i="1" a="1"/>
  <c r="AN4097" i="1" s="1"/>
  <c r="AO4097" i="1"/>
  <c r="AN2605" i="1" a="1"/>
  <c r="AN2605" i="1" s="1"/>
  <c r="AO2605" i="1"/>
  <c r="AN4918" i="1" a="1"/>
  <c r="AN4918" i="1" s="1"/>
  <c r="AO4918" i="1"/>
  <c r="AN68" i="1" a="1"/>
  <c r="AN68" i="1" s="1"/>
  <c r="AO68" i="1"/>
  <c r="AN2025" i="1" a="1"/>
  <c r="AN2025" i="1" s="1"/>
  <c r="AO2025" i="1"/>
  <c r="AN48" i="1" a="1"/>
  <c r="AN48" i="1" s="1"/>
  <c r="AO48" i="1"/>
  <c r="AN2483" i="1" a="1"/>
  <c r="AN2483" i="1" s="1"/>
  <c r="AO2483" i="1"/>
  <c r="AN3858" i="1" a="1"/>
  <c r="AN3858" i="1" s="1"/>
  <c r="AO3858" i="1"/>
  <c r="AN3308" i="1" a="1"/>
  <c r="AN3308" i="1" s="1"/>
  <c r="AO3308" i="1"/>
  <c r="AN181" i="1" a="1"/>
  <c r="AN181" i="1" s="1"/>
  <c r="AO181" i="1"/>
  <c r="AN2299" i="1" a="1"/>
  <c r="AN2299" i="1" s="1"/>
  <c r="AO2299" i="1"/>
  <c r="AN1225" i="1" a="1"/>
  <c r="AN1225" i="1" s="1"/>
  <c r="AO1225" i="1"/>
  <c r="AN1964" i="1" a="1"/>
  <c r="AN1964" i="1" s="1"/>
  <c r="AO1964" i="1"/>
  <c r="AN4492" i="1" a="1"/>
  <c r="AN4492" i="1" s="1"/>
  <c r="AO4492" i="1"/>
  <c r="AN1730" i="1" a="1"/>
  <c r="AN1730" i="1" s="1"/>
  <c r="AO1730" i="1"/>
  <c r="AN1615" i="1" a="1"/>
  <c r="AN1615" i="1" s="1"/>
  <c r="AO1615" i="1"/>
  <c r="AN4752" i="1" a="1"/>
  <c r="AN4752" i="1" s="1"/>
  <c r="AO4752" i="1"/>
  <c r="AN4259" i="1" a="1"/>
  <c r="AN4259" i="1" s="1"/>
  <c r="AO4259" i="1"/>
  <c r="AN4291" i="1" a="1"/>
  <c r="AN4291" i="1" s="1"/>
  <c r="AO4291" i="1"/>
  <c r="AO3700" i="1"/>
  <c r="AN3700" i="1" a="1"/>
  <c r="AN3700" i="1" s="1"/>
  <c r="AN1144" i="1" a="1"/>
  <c r="AN1144" i="1" s="1"/>
  <c r="AO1144" i="1"/>
  <c r="AO1113" i="1"/>
  <c r="AN1113" i="1" a="1"/>
  <c r="AN1113" i="1" s="1"/>
  <c r="AO3" i="1"/>
  <c r="AN3" i="1" a="1"/>
  <c r="AN3" i="1" s="1"/>
  <c r="AN3244" i="1" a="1"/>
  <c r="AN3244" i="1" s="1"/>
  <c r="AO3244" i="1"/>
  <c r="AN1182" i="1" a="1"/>
  <c r="AN1182" i="1" s="1"/>
  <c r="AO1182" i="1"/>
  <c r="AN2869" i="1" a="1"/>
  <c r="AN2869" i="1" s="1"/>
  <c r="AO2869" i="1"/>
  <c r="AN4537" i="1" a="1"/>
  <c r="AN4537" i="1" s="1"/>
  <c r="AO4537" i="1"/>
  <c r="AN1154" i="1" a="1"/>
  <c r="AN1154" i="1" s="1"/>
  <c r="AO1154" i="1"/>
  <c r="AN2115" i="1" a="1"/>
  <c r="AN2115" i="1" s="1"/>
  <c r="AO2115" i="1"/>
  <c r="AN2368" i="1" a="1"/>
  <c r="AN2368" i="1" s="1"/>
  <c r="AO2368" i="1"/>
  <c r="AN985" i="1" a="1"/>
  <c r="AN985" i="1" s="1"/>
  <c r="AO985" i="1"/>
  <c r="AN2346" i="1" a="1"/>
  <c r="AN2346" i="1" s="1"/>
  <c r="AO2346" i="1"/>
  <c r="AN912" i="1" a="1"/>
  <c r="AN912" i="1" s="1"/>
  <c r="AO912" i="1"/>
  <c r="AN201" i="1" a="1"/>
  <c r="AN201" i="1" s="1"/>
  <c r="AO201" i="1"/>
  <c r="AN2195" i="1" a="1"/>
  <c r="AN2195" i="1" s="1"/>
  <c r="AO2195" i="1"/>
  <c r="AN1968" i="1" a="1"/>
  <c r="AN1968" i="1" s="1"/>
  <c r="AO1968" i="1"/>
  <c r="AO4239" i="1"/>
  <c r="AN4239" i="1" a="1"/>
  <c r="AN4239" i="1" s="1"/>
  <c r="AN3698" i="1" a="1"/>
  <c r="AN3698" i="1" s="1"/>
  <c r="AO3698" i="1"/>
  <c r="AN188" i="1" a="1"/>
  <c r="AN188" i="1" s="1"/>
  <c r="AO188" i="1"/>
  <c r="AN285" i="1" a="1"/>
  <c r="AN285" i="1" s="1"/>
  <c r="AO285" i="1"/>
  <c r="AN2340" i="1" a="1"/>
  <c r="AN2340" i="1" s="1"/>
  <c r="AO2340" i="1"/>
  <c r="AN2013" i="1" a="1"/>
  <c r="AN2013" i="1" s="1"/>
  <c r="AO2013" i="1"/>
  <c r="AN3243" i="1" a="1"/>
  <c r="AN3243" i="1" s="1"/>
  <c r="AO3243" i="1"/>
  <c r="AO2429" i="1"/>
  <c r="AN2429" i="1" a="1"/>
  <c r="AN2429" i="1" s="1"/>
  <c r="AN2895" i="1" a="1"/>
  <c r="AN2895" i="1" s="1"/>
  <c r="AO2895" i="1"/>
  <c r="AO2039" i="1"/>
  <c r="AN2039" i="1" a="1"/>
  <c r="AN2039" i="1" s="1"/>
  <c r="AN4667" i="1" a="1"/>
  <c r="AN4667" i="1" s="1"/>
  <c r="AO4667" i="1"/>
  <c r="AN3156" i="1" a="1"/>
  <c r="AN3156" i="1" s="1"/>
  <c r="AO3156" i="1"/>
  <c r="AN2105" i="1" a="1"/>
  <c r="AN2105" i="1" s="1"/>
  <c r="AO2105" i="1"/>
  <c r="AN2372" i="1" a="1"/>
  <c r="AN2372" i="1" s="1"/>
  <c r="AO2372" i="1"/>
  <c r="AN4301" i="1" a="1"/>
  <c r="AN4301" i="1" s="1"/>
  <c r="AO4301" i="1"/>
  <c r="AN2836" i="1" a="1"/>
  <c r="AN2836" i="1" s="1"/>
  <c r="AO2836" i="1"/>
  <c r="AN4271" i="1" a="1"/>
  <c r="AN4271" i="1" s="1"/>
  <c r="AO4271" i="1"/>
  <c r="AN2225" i="1" a="1"/>
  <c r="AN2225" i="1" s="1"/>
  <c r="AO2225" i="1"/>
  <c r="AN53" i="1" a="1"/>
  <c r="AN53" i="1" s="1"/>
  <c r="AO53" i="1"/>
  <c r="AN710" i="1" a="1"/>
  <c r="AN710" i="1" s="1"/>
  <c r="AO710" i="1"/>
  <c r="AN2893" i="1" a="1"/>
  <c r="AN2893" i="1" s="1"/>
  <c r="AO2893" i="1"/>
  <c r="AN719" i="1" a="1"/>
  <c r="AN719" i="1" s="1"/>
  <c r="AO719" i="1"/>
  <c r="AN4633" i="1" a="1"/>
  <c r="AN4633" i="1" s="1"/>
  <c r="AO4633" i="1"/>
  <c r="AN2663" i="1" a="1"/>
  <c r="AN2663" i="1" s="1"/>
  <c r="AO2663" i="1"/>
  <c r="AN933" i="1" a="1"/>
  <c r="AN933" i="1" s="1"/>
  <c r="AO933" i="1"/>
  <c r="AN1583" i="1" a="1"/>
  <c r="AN1583" i="1" s="1"/>
  <c r="AO1583" i="1"/>
  <c r="AN1764" i="1" a="1"/>
  <c r="AN1764" i="1" s="1"/>
  <c r="AO1764" i="1"/>
  <c r="AN2668" i="1" a="1"/>
  <c r="AN2668" i="1" s="1"/>
  <c r="AO2668" i="1"/>
  <c r="AN3520" i="1" a="1"/>
  <c r="AN3520" i="1" s="1"/>
  <c r="AO3520" i="1"/>
  <c r="AN1798" i="1" a="1"/>
  <c r="AN1798" i="1" s="1"/>
  <c r="AO1798" i="1"/>
  <c r="AN163" i="1" a="1"/>
  <c r="AN163" i="1" s="1"/>
  <c r="AO163" i="1"/>
  <c r="AN4550" i="1" a="1"/>
  <c r="AN4550" i="1" s="1"/>
  <c r="AO4550" i="1"/>
  <c r="AN900" i="1" a="1"/>
  <c r="AN900" i="1" s="1"/>
  <c r="AO900" i="1"/>
  <c r="AN1322" i="1" a="1"/>
  <c r="AN1322" i="1" s="1"/>
  <c r="AO1322" i="1"/>
  <c r="AN4200" i="1" a="1"/>
  <c r="AN4200" i="1" s="1"/>
  <c r="AO4200" i="1"/>
  <c r="AN808" i="1" a="1"/>
  <c r="AN808" i="1" s="1"/>
  <c r="AO808" i="1"/>
  <c r="AN3143" i="1" a="1"/>
  <c r="AN3143" i="1" s="1"/>
  <c r="AO3143" i="1"/>
  <c r="AO3827" i="1"/>
  <c r="AN3827" i="1" a="1"/>
  <c r="AN3827" i="1" s="1"/>
  <c r="AN2459" i="1" a="1"/>
  <c r="AN2459" i="1" s="1"/>
  <c r="AO2459" i="1"/>
  <c r="AN4274" i="1" a="1"/>
  <c r="AN4274" i="1" s="1"/>
  <c r="AO4274" i="1"/>
  <c r="AN638" i="1" a="1"/>
  <c r="AN638" i="1" s="1"/>
  <c r="AO638" i="1"/>
  <c r="AN1055" i="1" a="1"/>
  <c r="AN1055" i="1" s="1"/>
  <c r="AO1055" i="1"/>
  <c r="AN2689" i="1" a="1"/>
  <c r="AN2689" i="1" s="1"/>
  <c r="AO2689" i="1"/>
  <c r="AN1153" i="1" a="1"/>
  <c r="AN1153" i="1" s="1"/>
  <c r="AO1153" i="1"/>
  <c r="AN1505" i="1" a="1"/>
  <c r="AN1505" i="1" s="1"/>
  <c r="AO1505" i="1"/>
  <c r="AN4182" i="1" a="1"/>
  <c r="AN4182" i="1" s="1"/>
  <c r="AO4182" i="1"/>
  <c r="AN3410" i="1" a="1"/>
  <c r="AN3410" i="1" s="1"/>
  <c r="AO3410" i="1"/>
  <c r="AN3890" i="1" a="1"/>
  <c r="AN3890" i="1" s="1"/>
  <c r="AO3890" i="1"/>
  <c r="AN3073" i="1" a="1"/>
  <c r="AN3073" i="1" s="1"/>
  <c r="AO3073" i="1"/>
  <c r="AN782" i="1" a="1"/>
  <c r="AN782" i="1" s="1"/>
  <c r="AO782" i="1"/>
  <c r="AN4194" i="1" a="1"/>
  <c r="AN4194" i="1" s="1"/>
  <c r="AO4194" i="1"/>
  <c r="AO928" i="1"/>
  <c r="AN928" i="1" a="1"/>
  <c r="AN928" i="1" s="1"/>
  <c r="AN2599" i="1" a="1"/>
  <c r="AN2599" i="1" s="1"/>
  <c r="AO2599" i="1"/>
  <c r="AN474" i="1" a="1"/>
  <c r="AN474" i="1" s="1"/>
  <c r="AO474" i="1"/>
  <c r="AN383" i="1" a="1"/>
  <c r="AN383" i="1" s="1"/>
  <c r="AO383" i="1"/>
  <c r="AN4226" i="1" a="1"/>
  <c r="AN4226" i="1" s="1"/>
  <c r="AO4226" i="1"/>
  <c r="AN865" i="1" a="1"/>
  <c r="AN865" i="1" s="1"/>
  <c r="AO865" i="1"/>
  <c r="AN1081" i="1" a="1"/>
  <c r="AN1081" i="1" s="1"/>
  <c r="AO1081" i="1"/>
  <c r="AN3440" i="1" a="1"/>
  <c r="AN3440" i="1" s="1"/>
  <c r="AO3440" i="1"/>
  <c r="AN2950" i="1" a="1"/>
  <c r="AN2950" i="1" s="1"/>
  <c r="AO2950" i="1"/>
  <c r="AN4156" i="1" a="1"/>
  <c r="AN4156" i="1" s="1"/>
  <c r="AO4156" i="1"/>
  <c r="AN247" i="1" a="1"/>
  <c r="AN247" i="1" s="1"/>
  <c r="AO247" i="1"/>
  <c r="AN1319" i="1" a="1"/>
  <c r="AN1319" i="1" s="1"/>
  <c r="AO1319" i="1"/>
  <c r="AO4310" i="1"/>
  <c r="AN4310" i="1" a="1"/>
  <c r="AN4310" i="1" s="1"/>
  <c r="AN4052" i="1" a="1"/>
  <c r="AN4052" i="1" s="1"/>
  <c r="AO4052" i="1"/>
  <c r="AN4870" i="1" a="1"/>
  <c r="AN4870" i="1" s="1"/>
  <c r="AO4870" i="1"/>
  <c r="AN899" i="1" a="1"/>
  <c r="AN899" i="1" s="1"/>
  <c r="AO899" i="1"/>
  <c r="AN1332" i="1" a="1"/>
  <c r="AN1332" i="1" s="1"/>
  <c r="AO1332" i="1"/>
  <c r="AN3319" i="1" a="1"/>
  <c r="AN3319" i="1" s="1"/>
  <c r="AO3319" i="1"/>
  <c r="AN4411" i="1" a="1"/>
  <c r="AN4411" i="1" s="1"/>
  <c r="AO4411" i="1"/>
  <c r="AN283" i="1" a="1"/>
  <c r="AN283" i="1" s="1"/>
  <c r="AO283" i="1"/>
  <c r="AN2375" i="1" a="1"/>
  <c r="AN2375" i="1" s="1"/>
  <c r="AO2375" i="1"/>
  <c r="AN1461" i="1" a="1"/>
  <c r="AN1461" i="1" s="1"/>
  <c r="AO1461" i="1"/>
  <c r="AN4813" i="1" a="1"/>
  <c r="AN4813" i="1" s="1"/>
  <c r="AO4813" i="1"/>
  <c r="AN3779" i="1" a="1"/>
  <c r="AN3779" i="1" s="1"/>
  <c r="AO3779" i="1"/>
  <c r="AN2740" i="1" a="1"/>
  <c r="AN2740" i="1" s="1"/>
  <c r="AO2740" i="1"/>
  <c r="AN4181" i="1" a="1"/>
  <c r="AN4181" i="1" s="1"/>
  <c r="AO4181" i="1"/>
  <c r="AN1047" i="1" a="1"/>
  <c r="AN1047" i="1" s="1"/>
  <c r="AO1047" i="1"/>
  <c r="AN2192" i="1" a="1"/>
  <c r="AN2192" i="1" s="1"/>
  <c r="AO2192" i="1"/>
  <c r="AN2763" i="1" a="1"/>
  <c r="AN2763" i="1" s="1"/>
  <c r="AO2763" i="1"/>
  <c r="AN1023" i="1" a="1"/>
  <c r="AN1023" i="1" s="1"/>
  <c r="AO1023" i="1"/>
  <c r="AN4463" i="1" a="1"/>
  <c r="AN4463" i="1" s="1"/>
  <c r="AO4463" i="1"/>
  <c r="AN2626" i="1" a="1"/>
  <c r="AN2626" i="1" s="1"/>
  <c r="AO2626" i="1"/>
  <c r="AN3578" i="1" a="1"/>
  <c r="AN3578" i="1" s="1"/>
  <c r="AO3578" i="1"/>
  <c r="AN3063" i="1" a="1"/>
  <c r="AN3063" i="1" s="1"/>
  <c r="AO3063" i="1"/>
  <c r="AO4442" i="1"/>
  <c r="AN4442" i="1" a="1"/>
  <c r="AN4442" i="1" s="1"/>
  <c r="AN396" i="1" a="1"/>
  <c r="AN396" i="1" s="1"/>
  <c r="AO396" i="1"/>
  <c r="AN2819" i="1" a="1"/>
  <c r="AN2819" i="1" s="1"/>
  <c r="AO2819" i="1"/>
  <c r="AN1731" i="1" a="1"/>
  <c r="AN1731" i="1" s="1"/>
  <c r="AO1731" i="1"/>
  <c r="AN4024" i="1" a="1"/>
  <c r="AN4024" i="1" s="1"/>
  <c r="AO4024" i="1"/>
  <c r="AO2395" i="1"/>
  <c r="AN2395" i="1" a="1"/>
  <c r="AN2395" i="1" s="1"/>
  <c r="AO1537" i="1"/>
  <c r="AN1537" i="1" a="1"/>
  <c r="AN1537" i="1" s="1"/>
  <c r="AO3335" i="1"/>
  <c r="AN3335" i="1" a="1"/>
  <c r="AN3335" i="1" s="1"/>
  <c r="AO915" i="1"/>
  <c r="AN915" i="1" a="1"/>
  <c r="AN915" i="1" s="1"/>
  <c r="AO850" i="1"/>
  <c r="AN850" i="1" a="1"/>
  <c r="AN850" i="1" s="1"/>
  <c r="AO4564" i="1"/>
  <c r="AN4564" i="1" a="1"/>
  <c r="AN4564" i="1" s="1"/>
  <c r="AO1582" i="1"/>
  <c r="AN1582" i="1" a="1"/>
  <c r="AN1582" i="1" s="1"/>
  <c r="AO1703" i="1"/>
  <c r="AN1703" i="1" a="1"/>
  <c r="AN1703" i="1" s="1"/>
  <c r="AO3816" i="1"/>
  <c r="AN3816" i="1" a="1"/>
  <c r="AN3816" i="1" s="1"/>
  <c r="AO3984" i="1"/>
  <c r="AN3984" i="1" a="1"/>
  <c r="AN3984" i="1" s="1"/>
  <c r="AN4638" i="1" a="1"/>
  <c r="AN4638" i="1" s="1"/>
  <c r="AO4638" i="1"/>
  <c r="AN550" i="1" a="1"/>
  <c r="AN550" i="1" s="1"/>
  <c r="AO550" i="1"/>
  <c r="AO1571" i="1"/>
  <c r="AN1571" i="1" a="1"/>
  <c r="AN1571" i="1" s="1"/>
  <c r="AO1196" i="1"/>
  <c r="AN1196" i="1" a="1"/>
  <c r="AN1196" i="1" s="1"/>
  <c r="AN4101" i="1" a="1"/>
  <c r="AN4101" i="1" s="1"/>
  <c r="AO4101" i="1"/>
  <c r="AN4495" i="1" a="1"/>
  <c r="AN4495" i="1" s="1"/>
  <c r="AO4495" i="1"/>
  <c r="AN2014" i="1" a="1"/>
  <c r="AN2014" i="1" s="1"/>
  <c r="AO2014" i="1"/>
  <c r="AN4864" i="1" a="1"/>
  <c r="AN4864" i="1" s="1"/>
  <c r="AO4864" i="1"/>
  <c r="AN4512" i="1" a="1"/>
  <c r="AN4512" i="1" s="1"/>
  <c r="AO4512" i="1"/>
  <c r="AN632" i="1" a="1"/>
  <c r="AN632" i="1" s="1"/>
  <c r="AO632" i="1"/>
  <c r="AN1111" i="1" a="1"/>
  <c r="AN1111" i="1" s="1"/>
  <c r="AO1111" i="1"/>
  <c r="AN351" i="1" a="1"/>
  <c r="AN351" i="1" s="1"/>
  <c r="AO351" i="1"/>
  <c r="AN1255" i="1" a="1"/>
  <c r="AN1255" i="1" s="1"/>
  <c r="AO1255" i="1"/>
  <c r="AN3153" i="1" a="1"/>
  <c r="AN3153" i="1" s="1"/>
  <c r="AO3153" i="1"/>
  <c r="AN786" i="1" a="1"/>
  <c r="AN786" i="1" s="1"/>
  <c r="AO786" i="1"/>
  <c r="AN3332" i="1" a="1"/>
  <c r="AN3332" i="1" s="1"/>
  <c r="AO3332" i="1"/>
  <c r="AN2522" i="1" a="1"/>
  <c r="AN2522" i="1" s="1"/>
  <c r="AO2522" i="1"/>
  <c r="AO4560" i="1"/>
  <c r="AN4560" i="1" a="1"/>
  <c r="AN4560" i="1" s="1"/>
  <c r="AO4538" i="1"/>
  <c r="AN4538" i="1" a="1"/>
  <c r="AN4538" i="1" s="1"/>
  <c r="AO2126" i="1"/>
  <c r="AN2126" i="1" a="1"/>
  <c r="AN2126" i="1" s="1"/>
  <c r="AO3145" i="1"/>
  <c r="AN3145" i="1" a="1"/>
  <c r="AN3145" i="1" s="1"/>
  <c r="AO4244" i="1"/>
  <c r="AN4244" i="1" a="1"/>
  <c r="AN4244" i="1" s="1"/>
  <c r="AO3303" i="1"/>
  <c r="AN3303" i="1" a="1"/>
  <c r="AN3303" i="1" s="1"/>
  <c r="AO2802" i="1"/>
  <c r="AN2802" i="1" a="1"/>
  <c r="AN2802" i="1" s="1"/>
  <c r="AO2582" i="1"/>
  <c r="AN2582" i="1" a="1"/>
  <c r="AN2582" i="1" s="1"/>
  <c r="AO3973" i="1"/>
  <c r="AN3973" i="1" a="1"/>
  <c r="AN3973" i="1" s="1"/>
  <c r="AO4872" i="1"/>
  <c r="AN4872" i="1" a="1"/>
  <c r="AN4872" i="1" s="1"/>
  <c r="AO894" i="1"/>
  <c r="AN894" i="1" a="1"/>
  <c r="AN894" i="1" s="1"/>
  <c r="AO4819" i="1"/>
  <c r="AN4819" i="1" a="1"/>
  <c r="AN4819" i="1" s="1"/>
  <c r="AO3348" i="1"/>
  <c r="AN3348" i="1" a="1"/>
  <c r="AN3348" i="1" s="1"/>
  <c r="AN677" i="1" a="1"/>
  <c r="AN677" i="1" s="1"/>
  <c r="AO677" i="1"/>
  <c r="AO1410" i="1"/>
  <c r="AN1410" i="1" a="1"/>
  <c r="AN1410" i="1" s="1"/>
  <c r="AN2034" i="1" a="1"/>
  <c r="AN2034" i="1" s="1"/>
  <c r="AO2034" i="1"/>
  <c r="AN387" i="1" a="1"/>
  <c r="AN387" i="1" s="1"/>
  <c r="AO387" i="1"/>
  <c r="AN1861" i="1" a="1"/>
  <c r="AN1861" i="1" s="1"/>
  <c r="AO1861" i="1"/>
  <c r="AN1597" i="1" a="1"/>
  <c r="AN1597" i="1" s="1"/>
  <c r="AO1597" i="1"/>
  <c r="AN2598" i="1" a="1"/>
  <c r="AN2598" i="1" s="1"/>
  <c r="AO2598" i="1"/>
  <c r="AN3209" i="1" a="1"/>
  <c r="AN3209" i="1" s="1"/>
  <c r="AO3209" i="1"/>
  <c r="AN2136" i="1" a="1"/>
  <c r="AN2136" i="1" s="1"/>
  <c r="AO2136" i="1"/>
  <c r="AN3976" i="1" a="1"/>
  <c r="AN3976" i="1" s="1"/>
  <c r="AO3976" i="1"/>
  <c r="AO4614" i="1"/>
  <c r="AN4614" i="1" a="1"/>
  <c r="AN4614" i="1" s="1"/>
  <c r="AO4338" i="1"/>
  <c r="AN4338" i="1" a="1"/>
  <c r="AN4338" i="1" s="1"/>
  <c r="AN3282" i="1" a="1"/>
  <c r="AN3282" i="1" s="1"/>
  <c r="AO3282" i="1"/>
  <c r="AN2445" i="1" a="1"/>
  <c r="AN2445" i="1" s="1"/>
  <c r="AO2445" i="1"/>
  <c r="AO4224" i="1"/>
  <c r="AN4224" i="1" a="1"/>
  <c r="AN4224" i="1" s="1"/>
  <c r="AN1961" i="1" a="1"/>
  <c r="AN1961" i="1" s="1"/>
  <c r="AO1961" i="1"/>
  <c r="AN2353" i="1" a="1"/>
  <c r="AN2353" i="1" s="1"/>
  <c r="AO2353" i="1"/>
  <c r="AN4583" i="1" a="1"/>
  <c r="AN4583" i="1" s="1"/>
  <c r="AO4583" i="1"/>
  <c r="AN4964" i="1" a="1"/>
  <c r="AN4964" i="1" s="1"/>
  <c r="AO4964" i="1"/>
  <c r="AN2508" i="1" a="1"/>
  <c r="AN2508" i="1" s="1"/>
  <c r="AO2508" i="1"/>
  <c r="AN1447" i="1" a="1"/>
  <c r="AN1447" i="1" s="1"/>
  <c r="AO1447" i="1"/>
  <c r="AO1923" i="1"/>
  <c r="AN1923" i="1" a="1"/>
  <c r="AN1923" i="1" s="1"/>
  <c r="AO2808" i="1"/>
  <c r="AN2808" i="1" a="1"/>
  <c r="AN2808" i="1" s="1"/>
  <c r="AO3656" i="1"/>
  <c r="AN3656" i="1" a="1"/>
  <c r="AN3656" i="1" s="1"/>
  <c r="AN268" i="1" a="1"/>
  <c r="AN268" i="1" s="1"/>
  <c r="AO268" i="1"/>
  <c r="AN1793" i="1" a="1"/>
  <c r="AN1793" i="1" s="1"/>
  <c r="AO1793" i="1"/>
  <c r="AN4760" i="1" a="1"/>
  <c r="AN4760" i="1" s="1"/>
  <c r="AO4760" i="1"/>
  <c r="AN1979" i="1" a="1"/>
  <c r="AN1979" i="1" s="1"/>
  <c r="AO1979" i="1"/>
  <c r="AN2043" i="1" a="1"/>
  <c r="AN2043" i="1" s="1"/>
  <c r="AO2043" i="1"/>
  <c r="AN3517" i="1" a="1"/>
  <c r="AN3517" i="1" s="1"/>
  <c r="AO3517" i="1"/>
  <c r="AN4877" i="1" a="1"/>
  <c r="AN4877" i="1" s="1"/>
  <c r="AO4877" i="1"/>
  <c r="AN4148" i="1" a="1"/>
  <c r="AN4148" i="1" s="1"/>
  <c r="AO4148" i="1"/>
  <c r="AN3817" i="1" a="1"/>
  <c r="AN3817" i="1" s="1"/>
  <c r="AO3817" i="1"/>
  <c r="AN3696" i="1" a="1"/>
  <c r="AN3696" i="1" s="1"/>
  <c r="AO3696" i="1"/>
  <c r="AN1432" i="1" a="1"/>
  <c r="AN1432" i="1" s="1"/>
  <c r="AO1432" i="1"/>
  <c r="AN1146" i="1" a="1"/>
  <c r="AN1146" i="1" s="1"/>
  <c r="AO1146" i="1"/>
  <c r="AN1844" i="1" a="1"/>
  <c r="AN1844" i="1" s="1"/>
  <c r="AO1844" i="1"/>
  <c r="AN618" i="1" a="1"/>
  <c r="AN618" i="1" s="1"/>
  <c r="AO618" i="1"/>
  <c r="AO4233" i="1"/>
  <c r="AN4233" i="1" a="1"/>
  <c r="AN4233" i="1" s="1"/>
  <c r="AN1120" i="1" a="1"/>
  <c r="AN1120" i="1" s="1"/>
  <c r="AO1120" i="1"/>
  <c r="AN4989" i="1" a="1"/>
  <c r="AN4989" i="1" s="1"/>
  <c r="AO4989" i="1"/>
  <c r="AN4286" i="1" a="1"/>
  <c r="AN4286" i="1" s="1"/>
  <c r="AO4286" i="1"/>
  <c r="AN2640" i="1" a="1"/>
  <c r="AN2640" i="1" s="1"/>
  <c r="AO2640" i="1"/>
  <c r="AN4910" i="1" a="1"/>
  <c r="AN4910" i="1" s="1"/>
  <c r="AO4910" i="1"/>
  <c r="AN2389" i="1" a="1"/>
  <c r="AN2389" i="1" s="1"/>
  <c r="AO2389" i="1"/>
  <c r="AN3165" i="1" a="1"/>
  <c r="AN3165" i="1" s="1"/>
  <c r="AO3165" i="1"/>
  <c r="AN4191" i="1" a="1"/>
  <c r="AN4191" i="1" s="1"/>
  <c r="AO4191" i="1"/>
  <c r="AN4611" i="1" a="1"/>
  <c r="AN4611" i="1" s="1"/>
  <c r="AO4611" i="1"/>
  <c r="AN4641" i="1" a="1"/>
  <c r="AN4641" i="1" s="1"/>
  <c r="AO4641" i="1"/>
  <c r="AN3079" i="1" a="1"/>
  <c r="AN3079" i="1" s="1"/>
  <c r="AO3079" i="1"/>
  <c r="AN2449" i="1" a="1"/>
  <c r="AN2449" i="1" s="1"/>
  <c r="AO2449" i="1"/>
  <c r="AN4070" i="1" a="1"/>
  <c r="AN4070" i="1" s="1"/>
  <c r="AO4070" i="1"/>
  <c r="AO763" i="1"/>
  <c r="AN763" i="1" a="1"/>
  <c r="AN763" i="1" s="1"/>
  <c r="AN3583" i="1" a="1"/>
  <c r="AN3583" i="1" s="1"/>
  <c r="AO3583" i="1"/>
  <c r="AN711" i="1" a="1"/>
  <c r="AN711" i="1" s="1"/>
  <c r="AO711" i="1"/>
  <c r="AN1068" i="1" a="1"/>
  <c r="AN1068" i="1" s="1"/>
  <c r="AO1068" i="1"/>
  <c r="AN4225" i="1" a="1"/>
  <c r="AN4225" i="1" s="1"/>
  <c r="AO4225" i="1"/>
  <c r="AN2145" i="1" a="1"/>
  <c r="AN2145" i="1" s="1"/>
  <c r="AO2145" i="1"/>
  <c r="AN3057" i="1" a="1"/>
  <c r="AN3057" i="1" s="1"/>
  <c r="AO3057" i="1"/>
  <c r="AO2113" i="1"/>
  <c r="AN2113" i="1" a="1"/>
  <c r="AN2113" i="1" s="1"/>
  <c r="AN437" i="1" a="1"/>
  <c r="AN437" i="1" s="1"/>
  <c r="AO437" i="1"/>
  <c r="AN2201" i="1" a="1"/>
  <c r="AN2201" i="1" s="1"/>
  <c r="AO2201" i="1"/>
  <c r="AN2804" i="1" a="1"/>
  <c r="AN2804" i="1" s="1"/>
  <c r="AO2804" i="1"/>
  <c r="AN4931" i="1" a="1"/>
  <c r="AN4931" i="1" s="1"/>
  <c r="AO4931" i="1"/>
  <c r="AN2081" i="1" a="1"/>
  <c r="AN2081" i="1" s="1"/>
  <c r="AO2081" i="1"/>
  <c r="AN3783" i="1" a="1"/>
  <c r="AN3783" i="1" s="1"/>
  <c r="AO3783" i="1"/>
  <c r="AN2611" i="1" a="1"/>
  <c r="AN2611" i="1" s="1"/>
  <c r="AO2611" i="1"/>
  <c r="AN4034" i="1" a="1"/>
  <c r="AN4034" i="1" s="1"/>
  <c r="AO4034" i="1"/>
  <c r="AN3641" i="1" a="1"/>
  <c r="AN3641" i="1" s="1"/>
  <c r="AO3641" i="1"/>
  <c r="AN3552" i="1" a="1"/>
  <c r="AN3552" i="1" s="1"/>
  <c r="AO3552" i="1"/>
  <c r="AN263" i="1" a="1"/>
  <c r="AN263" i="1" s="1"/>
  <c r="AO263" i="1"/>
  <c r="AN4126" i="1" a="1"/>
  <c r="AN4126" i="1" s="1"/>
  <c r="AO4126" i="1"/>
  <c r="AN386" i="1" a="1"/>
  <c r="AN386" i="1" s="1"/>
  <c r="AO386" i="1"/>
  <c r="AN1015" i="1" a="1"/>
  <c r="AN1015" i="1" s="1"/>
  <c r="AO1015" i="1"/>
  <c r="AN4279" i="1" a="1"/>
  <c r="AN4279" i="1" s="1"/>
  <c r="AO4279" i="1"/>
  <c r="AN2067" i="1" a="1"/>
  <c r="AN2067" i="1" s="1"/>
  <c r="AO2067" i="1"/>
  <c r="AN635" i="1" a="1"/>
  <c r="AN635" i="1" s="1"/>
  <c r="AO635" i="1"/>
  <c r="AN3671" i="1" a="1"/>
  <c r="AN3671" i="1" s="1"/>
  <c r="AO3671" i="1"/>
  <c r="AN2385" i="1" a="1"/>
  <c r="AN2385" i="1" s="1"/>
  <c r="AO2385" i="1"/>
  <c r="AN4169" i="1" a="1"/>
  <c r="AN4169" i="1" s="1"/>
  <c r="AO4169" i="1"/>
  <c r="AN579" i="1" a="1"/>
  <c r="AN579" i="1" s="1"/>
  <c r="AO579" i="1"/>
  <c r="AN4262" i="1" a="1"/>
  <c r="AN4262" i="1" s="1"/>
  <c r="AO4262" i="1"/>
  <c r="AN1591" i="1" a="1"/>
  <c r="AN1591" i="1" s="1"/>
  <c r="AO1591" i="1"/>
  <c r="AN4895" i="1" a="1"/>
  <c r="AN4895" i="1" s="1"/>
  <c r="AO4895" i="1"/>
  <c r="AN2337" i="1" a="1"/>
  <c r="AN2337" i="1" s="1"/>
  <c r="AO2337" i="1"/>
  <c r="AN56" i="1" a="1"/>
  <c r="AN56" i="1" s="1"/>
  <c r="AO56" i="1"/>
  <c r="AN566" i="1" a="1"/>
  <c r="AN566" i="1" s="1"/>
  <c r="AO566" i="1"/>
  <c r="AN3704" i="1" a="1"/>
  <c r="AN3704" i="1" s="1"/>
  <c r="AO3704" i="1"/>
  <c r="AN1252" i="1" a="1"/>
  <c r="AN1252" i="1" s="1"/>
  <c r="AO1252" i="1"/>
  <c r="AN1467" i="1" a="1"/>
  <c r="AN1467" i="1" s="1"/>
  <c r="AO1467" i="1"/>
  <c r="AN4394" i="1" a="1"/>
  <c r="AN4394" i="1" s="1"/>
  <c r="AO4394" i="1"/>
  <c r="AN4846" i="1" a="1"/>
  <c r="AN4846" i="1" s="1"/>
  <c r="AO4846" i="1"/>
  <c r="AN1308" i="1" a="1"/>
  <c r="AN1308" i="1" s="1"/>
  <c r="AO1308" i="1"/>
  <c r="AN3046" i="1" a="1"/>
  <c r="AN3046" i="1" s="1"/>
  <c r="AO3046" i="1"/>
  <c r="AN4905" i="1" a="1"/>
  <c r="AN4905" i="1" s="1"/>
  <c r="AO4905" i="1"/>
  <c r="AN231" i="1" a="1"/>
  <c r="AN231" i="1" s="1"/>
  <c r="AO231" i="1"/>
  <c r="AN393" i="1" a="1"/>
  <c r="AN393" i="1" s="1"/>
  <c r="AO393" i="1"/>
  <c r="AN2882" i="1" a="1"/>
  <c r="AN2882" i="1" s="1"/>
  <c r="AO2882" i="1"/>
  <c r="AN1360" i="1" a="1"/>
  <c r="AN1360" i="1" s="1"/>
  <c r="AO1360" i="1"/>
  <c r="AO1329" i="1"/>
  <c r="AN1329" i="1" a="1"/>
  <c r="AN1329" i="1" s="1"/>
  <c r="AN4187" i="1" a="1"/>
  <c r="AN4187" i="1" s="1"/>
  <c r="AO4187" i="1"/>
  <c r="AO2092" i="1"/>
  <c r="AN2092" i="1" a="1"/>
  <c r="AN2092" i="1" s="1"/>
  <c r="AN2365" i="1" a="1"/>
  <c r="AN2365" i="1" s="1"/>
  <c r="AO2365" i="1"/>
  <c r="AN4953" i="1" a="1"/>
  <c r="AN4953" i="1" s="1"/>
  <c r="AO4953" i="1"/>
  <c r="AO2602" i="1"/>
  <c r="AN2602" i="1" a="1"/>
  <c r="AN2602" i="1" s="1"/>
  <c r="AN3558" i="1" a="1"/>
  <c r="AN3558" i="1" s="1"/>
  <c r="AO3558" i="1"/>
  <c r="AN78" i="1" a="1"/>
  <c r="AN78" i="1" s="1"/>
  <c r="AO78" i="1"/>
  <c r="AN2772" i="1" a="1"/>
  <c r="AN2772" i="1" s="1"/>
  <c r="AO2772" i="1"/>
  <c r="AN828" i="1" a="1"/>
  <c r="AN828" i="1" s="1"/>
  <c r="AO828" i="1"/>
  <c r="AN1076" i="1" a="1"/>
  <c r="AN1076" i="1" s="1"/>
  <c r="AO1076" i="1"/>
  <c r="AN4403" i="1" a="1"/>
  <c r="AN4403" i="1" s="1"/>
  <c r="AO4403" i="1"/>
  <c r="AN1511" i="1" a="1"/>
  <c r="AN1511" i="1" s="1"/>
  <c r="AO1511" i="1"/>
  <c r="AN1502" i="1" a="1"/>
  <c r="AN1502" i="1" s="1"/>
  <c r="AO1502" i="1"/>
  <c r="AN1848" i="1" a="1"/>
  <c r="AN1848" i="1" s="1"/>
  <c r="AO1848" i="1"/>
  <c r="AN4629" i="1" a="1"/>
  <c r="AN4629" i="1" s="1"/>
  <c r="AO4629" i="1"/>
  <c r="AN3982" i="1" a="1"/>
  <c r="AN3982" i="1" s="1"/>
  <c r="AO3982" i="1"/>
  <c r="AN2730" i="1" a="1"/>
  <c r="AN2730" i="1" s="1"/>
  <c r="AO2730" i="1"/>
  <c r="AO4597" i="1"/>
  <c r="AN4597" i="1" a="1"/>
  <c r="AN4597" i="1" s="1"/>
  <c r="AN4606" i="1" a="1"/>
  <c r="AN4606" i="1" s="1"/>
  <c r="AO4606" i="1"/>
  <c r="AN2319" i="1" a="1"/>
  <c r="AN2319" i="1" s="1"/>
  <c r="AO2319" i="1"/>
  <c r="AN3122" i="1" a="1"/>
  <c r="AN3122" i="1" s="1"/>
  <c r="AO3122" i="1"/>
  <c r="AN4318" i="1" a="1"/>
  <c r="AN4318" i="1" s="1"/>
  <c r="AO4318" i="1"/>
  <c r="AO3445" i="1"/>
  <c r="AN3445" i="1" a="1"/>
  <c r="AN3445" i="1" s="1"/>
  <c r="AN4570" i="1" a="1"/>
  <c r="AN4570" i="1" s="1"/>
  <c r="AO4570" i="1"/>
  <c r="AN4115" i="1" a="1"/>
  <c r="AN4115" i="1" s="1"/>
  <c r="AO4115" i="1"/>
  <c r="AO3188" i="1"/>
  <c r="AN3188" i="1" a="1"/>
  <c r="AN3188" i="1" s="1"/>
  <c r="AN2654" i="1" a="1"/>
  <c r="AN2654" i="1" s="1"/>
  <c r="AO2654" i="1"/>
  <c r="AN4242" i="1" a="1"/>
  <c r="AN4242" i="1" s="1"/>
  <c r="AO4242" i="1"/>
  <c r="AN241" i="1" a="1"/>
  <c r="AN241" i="1" s="1"/>
  <c r="AO241" i="1"/>
  <c r="AN1041" i="1" a="1"/>
  <c r="AN1041" i="1" s="1"/>
  <c r="AO1041" i="1"/>
  <c r="AN1879" i="1" a="1"/>
  <c r="AN1879" i="1" s="1"/>
  <c r="AO1879" i="1"/>
  <c r="AO2048" i="1"/>
  <c r="AN2048" i="1" a="1"/>
  <c r="AN2048" i="1" s="1"/>
  <c r="AN4935" i="1" a="1"/>
  <c r="AN4935" i="1" s="1"/>
  <c r="AO4935" i="1"/>
  <c r="AN2687" i="1" a="1"/>
  <c r="AN2687" i="1" s="1"/>
  <c r="AO2687" i="1"/>
  <c r="AN692" i="1" a="1"/>
  <c r="AN692" i="1" s="1"/>
  <c r="AO692" i="1"/>
  <c r="AN1150" i="1" a="1"/>
  <c r="AN1150" i="1" s="1"/>
  <c r="AO1150" i="1"/>
  <c r="AN1883" i="1" a="1"/>
  <c r="AN1883" i="1" s="1"/>
  <c r="AO1883" i="1"/>
  <c r="AO2119" i="1"/>
  <c r="AN2119" i="1" a="1"/>
  <c r="AN2119" i="1" s="1"/>
  <c r="AN1169" i="1" a="1"/>
  <c r="AN1169" i="1" s="1"/>
  <c r="AO1169" i="1"/>
  <c r="AN1838" i="1" a="1"/>
  <c r="AN1838" i="1" s="1"/>
  <c r="AO1838" i="1"/>
  <c r="AN3939" i="1" a="1"/>
  <c r="AN3939" i="1" s="1"/>
  <c r="AO3939" i="1"/>
  <c r="AN117" i="1" a="1"/>
  <c r="AN117" i="1" s="1"/>
  <c r="AO117" i="1"/>
  <c r="AN1553" i="1" a="1"/>
  <c r="AN1553" i="1" s="1"/>
  <c r="AO1553" i="1"/>
  <c r="AO964" i="1"/>
  <c r="AN964" i="1" a="1"/>
  <c r="AN964" i="1" s="1"/>
  <c r="AN2427" i="1" a="1"/>
  <c r="AN2427" i="1" s="1"/>
  <c r="AO2427" i="1"/>
  <c r="AN3412" i="1" a="1"/>
  <c r="AN3412" i="1" s="1"/>
  <c r="AO3412" i="1"/>
  <c r="AN180" i="1" a="1"/>
  <c r="AN180" i="1" s="1"/>
  <c r="AO180" i="1"/>
  <c r="AN647" i="1" a="1"/>
  <c r="AN647" i="1" s="1"/>
  <c r="AO647" i="1"/>
  <c r="AN3573" i="1" a="1"/>
  <c r="AN3573" i="1" s="1"/>
  <c r="AO3573" i="1"/>
  <c r="AN1123" i="1" a="1"/>
  <c r="AN1123" i="1" s="1"/>
  <c r="AO1123" i="1"/>
  <c r="AN3171" i="1" a="1"/>
  <c r="AN3171" i="1" s="1"/>
  <c r="AO3171" i="1"/>
  <c r="AN3468" i="1" a="1"/>
  <c r="AN3468" i="1" s="1"/>
  <c r="AO3468" i="1"/>
  <c r="AN3121" i="1" a="1"/>
  <c r="AN3121" i="1" s="1"/>
  <c r="AO3121" i="1"/>
  <c r="AN3488" i="1" a="1"/>
  <c r="AN3488" i="1" s="1"/>
  <c r="AO3488" i="1"/>
  <c r="AN3618" i="1" a="1"/>
  <c r="AN3618" i="1" s="1"/>
  <c r="AO3618" i="1"/>
  <c r="AN4723" i="1" a="1"/>
  <c r="AN4723" i="1" s="1"/>
  <c r="AO4723" i="1"/>
  <c r="AN1147" i="1" a="1"/>
  <c r="AN1147" i="1" s="1"/>
  <c r="AO1147" i="1"/>
  <c r="AN3198" i="1" a="1"/>
  <c r="AN3198" i="1" s="1"/>
  <c r="AO3198" i="1"/>
  <c r="AN2618" i="1" a="1"/>
  <c r="AN2618" i="1" s="1"/>
  <c r="AO2618" i="1"/>
  <c r="AN43" i="1" a="1"/>
  <c r="AN43" i="1" s="1"/>
  <c r="AO43" i="1"/>
  <c r="AO1161" i="1"/>
  <c r="AN1161" i="1" a="1"/>
  <c r="AN1161" i="1" s="1"/>
  <c r="AN1868" i="1" a="1"/>
  <c r="AN1868" i="1" s="1"/>
  <c r="AO1868" i="1"/>
  <c r="AN299" i="1" a="1"/>
  <c r="AN299" i="1" s="1"/>
  <c r="AO299" i="1"/>
  <c r="AN2936" i="1" a="1"/>
  <c r="AN2936" i="1" s="1"/>
  <c r="AO2936" i="1"/>
  <c r="AN2644" i="1" a="1"/>
  <c r="AN2644" i="1" s="1"/>
  <c r="AO2644" i="1"/>
  <c r="AN1881" i="1" a="1"/>
  <c r="AN1881" i="1" s="1"/>
  <c r="AO1881" i="1"/>
  <c r="AN4159" i="1" a="1"/>
  <c r="AN4159" i="1" s="1"/>
  <c r="AO4159" i="1"/>
  <c r="AN1534" i="1" a="1"/>
  <c r="AN1534" i="1" s="1"/>
  <c r="AO1534" i="1"/>
  <c r="AN1474" i="1" a="1"/>
  <c r="AN1474" i="1" s="1"/>
  <c r="AO1474" i="1"/>
  <c r="AN4510" i="1" a="1"/>
  <c r="AN4510" i="1" s="1"/>
  <c r="AO4510" i="1"/>
  <c r="AN1778" i="1" a="1"/>
  <c r="AN1778" i="1" s="1"/>
  <c r="AO1778" i="1"/>
  <c r="AN4430" i="1" a="1"/>
  <c r="AN4430" i="1" s="1"/>
  <c r="AO4430" i="1"/>
  <c r="AO4573" i="1"/>
  <c r="AN4573" i="1" a="1"/>
  <c r="AN4573" i="1" s="1"/>
  <c r="AN2142" i="1" a="1"/>
  <c r="AN2142" i="1" s="1"/>
  <c r="AO2142" i="1"/>
  <c r="AN1400" i="1" a="1"/>
  <c r="AN1400" i="1" s="1"/>
  <c r="AO1400" i="1"/>
  <c r="AN136" i="1" a="1"/>
  <c r="AN136" i="1" s="1"/>
  <c r="AO136" i="1"/>
  <c r="AN62" i="1" a="1"/>
  <c r="AN62" i="1" s="1"/>
  <c r="AO62" i="1"/>
  <c r="AN1546" i="1" a="1"/>
  <c r="AN1546" i="1" s="1"/>
  <c r="AO1546" i="1"/>
  <c r="AN1898" i="1" a="1"/>
  <c r="AN1898" i="1" s="1"/>
  <c r="AO1898" i="1"/>
  <c r="AN271" i="1" a="1"/>
  <c r="AN271" i="1" s="1"/>
  <c r="AO271" i="1"/>
  <c r="AO2658" i="1"/>
  <c r="AN2658" i="1" a="1"/>
  <c r="AN2658" i="1" s="1"/>
  <c r="AN174" i="1" a="1"/>
  <c r="AN174" i="1" s="1"/>
  <c r="AO174" i="1"/>
  <c r="AN79" i="1" a="1"/>
  <c r="AN79" i="1" s="1"/>
  <c r="AO79" i="1"/>
  <c r="AN2267" i="1" a="1"/>
  <c r="AN2267" i="1" s="1"/>
  <c r="AO2267" i="1"/>
  <c r="AN1046" i="1" a="1"/>
  <c r="AN1046" i="1" s="1"/>
  <c r="AO1046" i="1"/>
  <c r="AN620" i="1" a="1"/>
  <c r="AN620" i="1" s="1"/>
  <c r="AO620" i="1"/>
  <c r="AN1290" i="1" a="1"/>
  <c r="AN1290" i="1" s="1"/>
  <c r="AO1290" i="1"/>
  <c r="AN82" i="1" a="1"/>
  <c r="AN82" i="1" s="1"/>
  <c r="AO82" i="1"/>
  <c r="AN3738" i="1" a="1"/>
  <c r="AN3738" i="1" s="1"/>
  <c r="AO3738" i="1"/>
  <c r="AN1035" i="1" a="1"/>
  <c r="AN1035" i="1" s="1"/>
  <c r="AO1035" i="1"/>
  <c r="AN1199" i="1" a="1"/>
  <c r="AN1199" i="1" s="1"/>
  <c r="AO1199" i="1"/>
  <c r="AN4415" i="1" a="1"/>
  <c r="AN4415" i="1" s="1"/>
  <c r="AO4415" i="1"/>
  <c r="AN1718" i="1" a="1"/>
  <c r="AN1718" i="1" s="1"/>
  <c r="AO1718" i="1"/>
  <c r="AN1630" i="1" a="1"/>
  <c r="AN1630" i="1" s="1"/>
  <c r="AO1630" i="1"/>
  <c r="AN3744" i="1" a="1"/>
  <c r="AN3744" i="1" s="1"/>
  <c r="AO3744" i="1"/>
  <c r="AN1354" i="1" a="1"/>
  <c r="AN1354" i="1" s="1"/>
  <c r="AO1354" i="1"/>
  <c r="AN984" i="1" a="1"/>
  <c r="AN984" i="1" s="1"/>
  <c r="AO984" i="1"/>
  <c r="AN612" i="1" a="1"/>
  <c r="AN612" i="1" s="1"/>
  <c r="AO612" i="1"/>
  <c r="AN1685" i="1" a="1"/>
  <c r="AN1685" i="1" s="1"/>
  <c r="AO1685" i="1"/>
  <c r="AN4108" i="1" a="1"/>
  <c r="AN4108" i="1" s="1"/>
  <c r="AO4108" i="1"/>
  <c r="AN4111" i="1" a="1"/>
  <c r="AN4111" i="1" s="1"/>
  <c r="AO4111" i="1"/>
  <c r="AN3021" i="1" a="1"/>
  <c r="AN3021" i="1" s="1"/>
  <c r="AO3021" i="1"/>
  <c r="AN799" i="1" a="1"/>
  <c r="AN799" i="1" s="1"/>
  <c r="AO799" i="1"/>
  <c r="AN1827" i="1" a="1"/>
  <c r="AN1827" i="1" s="1"/>
  <c r="AO1827" i="1"/>
  <c r="AN2726" i="1" a="1"/>
  <c r="AN2726" i="1" s="1"/>
  <c r="AO2726" i="1"/>
  <c r="AN668" i="1" a="1"/>
  <c r="AN668" i="1" s="1"/>
  <c r="AO668" i="1"/>
  <c r="AN140" i="1" a="1"/>
  <c r="AN140" i="1" s="1"/>
  <c r="AO140" i="1"/>
  <c r="AN1998" i="1" a="1"/>
  <c r="AN1998" i="1" s="1"/>
  <c r="AO1998" i="1"/>
  <c r="AN840" i="1" a="1"/>
  <c r="AN840" i="1" s="1"/>
  <c r="AO840" i="1"/>
  <c r="AN3204" i="1" a="1"/>
  <c r="AN3204" i="1" s="1"/>
  <c r="AO3204" i="1"/>
  <c r="AN4536" i="1" a="1"/>
  <c r="AN4536" i="1" s="1"/>
  <c r="AO4536" i="1"/>
  <c r="AN2831" i="1" a="1"/>
  <c r="AN2831" i="1" s="1"/>
  <c r="AO2831" i="1"/>
  <c r="AN2057" i="1" a="1"/>
  <c r="AN2057" i="1" s="1"/>
  <c r="AO2057" i="1"/>
  <c r="AN3086" i="1" a="1"/>
  <c r="AN3086" i="1" s="1"/>
  <c r="AO3086" i="1"/>
  <c r="AN2465" i="1" a="1"/>
  <c r="AN2465" i="1" s="1"/>
  <c r="AO2465" i="1"/>
  <c r="AN2349" i="1" a="1"/>
  <c r="AN2349" i="1" s="1"/>
  <c r="AO2349" i="1"/>
  <c r="AO941" i="1"/>
  <c r="AN941" i="1" a="1"/>
  <c r="AN941" i="1" s="1"/>
  <c r="AN4658" i="1" a="1"/>
  <c r="AN4658" i="1" s="1"/>
  <c r="AO4658" i="1"/>
  <c r="AN228" i="1" a="1"/>
  <c r="AN228" i="1" s="1"/>
  <c r="AO228" i="1"/>
  <c r="AN4208" i="1" a="1"/>
  <c r="AN4208" i="1" s="1"/>
  <c r="AO4208" i="1"/>
  <c r="AN3385" i="1" a="1"/>
  <c r="AN3385" i="1" s="1"/>
  <c r="AO3385" i="1"/>
  <c r="AN2348" i="1" a="1"/>
  <c r="AN2348" i="1" s="1"/>
  <c r="AO2348" i="1"/>
  <c r="AN4946" i="1" a="1"/>
  <c r="AN4946" i="1" s="1"/>
  <c r="AO4946" i="1"/>
  <c r="AN4349" i="1" a="1"/>
  <c r="AN4349" i="1" s="1"/>
  <c r="AO4349" i="1"/>
  <c r="AN3058" i="1" a="1"/>
  <c r="AN3058" i="1" s="1"/>
  <c r="AO3058" i="1"/>
  <c r="AN327" i="1" a="1"/>
  <c r="AN327" i="1" s="1"/>
  <c r="AO327" i="1"/>
  <c r="AN4938" i="1" a="1"/>
  <c r="AN4938" i="1" s="1"/>
  <c r="AO4938" i="1"/>
  <c r="AN1197" i="1" a="1"/>
  <c r="AN1197" i="1" s="1"/>
  <c r="AO1197" i="1"/>
  <c r="AN2325" i="1" a="1"/>
  <c r="AN2325" i="1" s="1"/>
  <c r="AO2325" i="1"/>
  <c r="AN1004" i="1" a="1"/>
  <c r="AN1004" i="1" s="1"/>
  <c r="AO1004" i="1"/>
  <c r="AN2461" i="1" a="1"/>
  <c r="AN2461" i="1" s="1"/>
  <c r="AO2461" i="1"/>
  <c r="AN2326" i="1" a="1"/>
  <c r="AN2326" i="1" s="1"/>
  <c r="AO2326" i="1"/>
  <c r="AN4857" i="1" a="1"/>
  <c r="AN4857" i="1" s="1"/>
  <c r="AO4857" i="1"/>
  <c r="AN3470" i="1" a="1"/>
  <c r="AN3470" i="1" s="1"/>
  <c r="AO3470" i="1"/>
  <c r="AN4427" i="1" a="1"/>
  <c r="AN4427" i="1" s="1"/>
  <c r="AO4427" i="1"/>
  <c r="AN1195" i="1" a="1"/>
  <c r="AN1195" i="1" s="1"/>
  <c r="AO1195" i="1"/>
  <c r="AN301" i="1" a="1"/>
  <c r="AN301" i="1" s="1"/>
  <c r="AO301" i="1"/>
  <c r="AN3039" i="1" a="1"/>
  <c r="AN3039" i="1" s="1"/>
  <c r="AO3039" i="1"/>
  <c r="AN1584" i="1" a="1"/>
  <c r="AN1584" i="1" s="1"/>
  <c r="AO1584" i="1"/>
  <c r="AN4381" i="1" a="1"/>
  <c r="AN4381" i="1" s="1"/>
  <c r="AO4381" i="1"/>
  <c r="AN1101" i="1" a="1"/>
  <c r="AN1101" i="1" s="1"/>
  <c r="AO1101" i="1"/>
  <c r="AN2302" i="1" a="1"/>
  <c r="AN2302" i="1" s="1"/>
  <c r="AO2302" i="1"/>
  <c r="AN4640" i="1" a="1"/>
  <c r="AN4640" i="1" s="1"/>
  <c r="AO4640" i="1"/>
  <c r="AN649" i="1" a="1"/>
  <c r="AN649" i="1" s="1"/>
  <c r="AO649" i="1"/>
  <c r="AN3465" i="1" a="1"/>
  <c r="AN3465" i="1" s="1"/>
  <c r="AO3465" i="1"/>
  <c r="AN4390" i="1" a="1"/>
  <c r="AN4390" i="1" s="1"/>
  <c r="AO4390" i="1"/>
  <c r="AN3186" i="1" a="1"/>
  <c r="AN3186" i="1" s="1"/>
  <c r="AO3186" i="1"/>
  <c r="AN1240" i="1" a="1"/>
  <c r="AN1240" i="1" s="1"/>
  <c r="AO1240" i="1"/>
  <c r="AN1016" i="1" a="1"/>
  <c r="AN1016" i="1" s="1"/>
  <c r="AO1016" i="1"/>
  <c r="AN3007" i="1" a="1"/>
  <c r="AN3007" i="1" s="1"/>
  <c r="AO3007" i="1"/>
  <c r="AN1347" i="1" a="1"/>
  <c r="AN1347" i="1" s="1"/>
  <c r="AO1347" i="1"/>
  <c r="AN2291" i="1" a="1"/>
  <c r="AN2291" i="1" s="1"/>
  <c r="AO2291" i="1"/>
  <c r="AN77" i="1" a="1"/>
  <c r="AN77" i="1" s="1"/>
  <c r="AO77" i="1"/>
  <c r="AN3755" i="1" a="1"/>
  <c r="AN3755" i="1" s="1"/>
  <c r="AO3755" i="1"/>
  <c r="AN3606" i="1" a="1"/>
  <c r="AN3606" i="1" s="1"/>
  <c r="AO3606" i="1"/>
  <c r="AN1430" i="1" a="1"/>
  <c r="AN1430" i="1" s="1"/>
  <c r="AO1430" i="1"/>
  <c r="AN1821" i="1" a="1"/>
  <c r="AN1821" i="1" s="1"/>
  <c r="AO1821" i="1"/>
  <c r="AN4823" i="1" a="1"/>
  <c r="AN4823" i="1" s="1"/>
  <c r="AO4823" i="1"/>
  <c r="AN886" i="1" a="1"/>
  <c r="AN886" i="1" s="1"/>
  <c r="AO886" i="1"/>
  <c r="AN1208" i="1" a="1"/>
  <c r="AN1208" i="1" s="1"/>
  <c r="AO1208" i="1"/>
  <c r="AN3913" i="1" a="1"/>
  <c r="AN3913" i="1" s="1"/>
  <c r="AO3913" i="1"/>
  <c r="AN1612" i="1" a="1"/>
  <c r="AN1612" i="1" s="1"/>
  <c r="AO1612" i="1"/>
  <c r="AN3938" i="1" a="1"/>
  <c r="AN3938" i="1" s="1"/>
  <c r="AO3938" i="1"/>
  <c r="AN4609" i="1" a="1"/>
  <c r="AN4609" i="1" s="1"/>
  <c r="AO4609" i="1"/>
  <c r="AN4937" i="1" a="1"/>
  <c r="AN4937" i="1" s="1"/>
  <c r="AO4937" i="1"/>
  <c r="AN903" i="1" a="1"/>
  <c r="AN903" i="1" s="1"/>
  <c r="AO903" i="1"/>
  <c r="AO4067" i="1"/>
  <c r="AN4067" i="1" a="1"/>
  <c r="AN4067" i="1" s="1"/>
  <c r="AO601" i="1"/>
  <c r="AN601" i="1" a="1"/>
  <c r="AN601" i="1" s="1"/>
  <c r="AO3571" i="1"/>
  <c r="AN3571" i="1" a="1"/>
  <c r="AN3571" i="1" s="1"/>
  <c r="AO4143" i="1"/>
  <c r="AN4143" i="1" a="1"/>
  <c r="AN4143" i="1" s="1"/>
  <c r="AN1915" i="1" a="1"/>
  <c r="AN1915" i="1" s="1"/>
  <c r="AO1915" i="1"/>
  <c r="AN3499" i="1" a="1"/>
  <c r="AN3499" i="1" s="1"/>
  <c r="AO3499" i="1"/>
  <c r="AN1765" i="1" a="1"/>
  <c r="AN1765" i="1" s="1"/>
  <c r="AO1765" i="1"/>
  <c r="AN3954" i="1" a="1"/>
  <c r="AN3954" i="1" s="1"/>
  <c r="AO3954" i="1"/>
  <c r="AN1130" i="1" a="1"/>
  <c r="AN1130" i="1" s="1"/>
  <c r="AO1130" i="1"/>
  <c r="AN1056" i="1" a="1"/>
  <c r="AN1056" i="1" s="1"/>
  <c r="AO1056" i="1"/>
  <c r="AN4402" i="1" a="1"/>
  <c r="AN4402" i="1" s="1"/>
  <c r="AO4402" i="1"/>
  <c r="AN527" i="1" a="1"/>
  <c r="AN527" i="1" s="1"/>
  <c r="AO527" i="1"/>
  <c r="AN1627" i="1" a="1"/>
  <c r="AN1627" i="1" s="1"/>
  <c r="AO1627" i="1"/>
  <c r="AN2844" i="1" a="1"/>
  <c r="AN2844" i="1" s="1"/>
  <c r="AO2844" i="1"/>
  <c r="AN2533" i="1" a="1"/>
  <c r="AN2533" i="1" s="1"/>
  <c r="AO2533" i="1"/>
  <c r="AN4778" i="1" a="1"/>
  <c r="AN4778" i="1" s="1"/>
  <c r="AO4778" i="1"/>
  <c r="AN1940" i="1" a="1"/>
  <c r="AN1940" i="1" s="1"/>
  <c r="AO1940" i="1"/>
  <c r="AN1834" i="1" a="1"/>
  <c r="AN1834" i="1" s="1"/>
  <c r="AO1834" i="1"/>
  <c r="AN2801" i="1" a="1"/>
  <c r="AN2801" i="1" s="1"/>
  <c r="AO2801" i="1"/>
  <c r="AN183" i="1" a="1"/>
  <c r="AN183" i="1" s="1"/>
  <c r="AO183" i="1"/>
  <c r="AN1634" i="1" a="1"/>
  <c r="AN1634" i="1" s="1"/>
  <c r="AO1634" i="1"/>
  <c r="AN4533" i="1" a="1"/>
  <c r="AN4533" i="1" s="1"/>
  <c r="AO4533" i="1"/>
  <c r="AN3257" i="1" a="1"/>
  <c r="AN3257" i="1" s="1"/>
  <c r="AO3257" i="1"/>
  <c r="AN3112" i="1" a="1"/>
  <c r="AN3112" i="1" s="1"/>
  <c r="AO3112" i="1"/>
  <c r="AN4968" i="1" a="1"/>
  <c r="AN4968" i="1" s="1"/>
  <c r="AO4968" i="1"/>
  <c r="AN211" i="1" a="1"/>
  <c r="AN211" i="1" s="1"/>
  <c r="AO211" i="1"/>
  <c r="AO3247" i="1"/>
  <c r="AN3247" i="1" a="1"/>
  <c r="AN3247" i="1" s="1"/>
  <c r="AN4017" i="1" a="1"/>
  <c r="AN4017" i="1" s="1"/>
  <c r="AO4017" i="1"/>
  <c r="AN1800" i="1" a="1"/>
  <c r="AN1800" i="1" s="1"/>
  <c r="AO1800" i="1"/>
  <c r="AN4511" i="1" a="1"/>
  <c r="AN4511" i="1" s="1"/>
  <c r="AO4511" i="1"/>
  <c r="AN221" i="1" a="1"/>
  <c r="AN221" i="1" s="1"/>
  <c r="AO221" i="1"/>
  <c r="AN3169" i="1" a="1"/>
  <c r="AN3169" i="1" s="1"/>
  <c r="AO3169" i="1"/>
  <c r="AN1841" i="1" a="1"/>
  <c r="AN1841" i="1" s="1"/>
  <c r="AO1841" i="1"/>
  <c r="AN4207" i="1" a="1"/>
  <c r="AN4207" i="1" s="1"/>
  <c r="AO4207" i="1"/>
  <c r="AN2012" i="1" a="1"/>
  <c r="AN2012" i="1" s="1"/>
  <c r="AO2012" i="1"/>
  <c r="AN3885" i="1" a="1"/>
  <c r="AN3885" i="1" s="1"/>
  <c r="AO3885" i="1"/>
  <c r="AN2360" i="1" a="1"/>
  <c r="AN2360" i="1" s="1"/>
  <c r="AO2360" i="1"/>
  <c r="AN2912" i="1" a="1"/>
  <c r="AN2912" i="1" s="1"/>
  <c r="AO2912" i="1"/>
  <c r="AN3603" i="1" a="1"/>
  <c r="AN3603" i="1" s="1"/>
  <c r="AO3603" i="1"/>
  <c r="AN1699" i="1" a="1"/>
  <c r="AN1699" i="1" s="1"/>
  <c r="AO1699" i="1"/>
  <c r="AN4988" i="1" a="1"/>
  <c r="AN4988" i="1" s="1"/>
  <c r="AO4988" i="1"/>
  <c r="AN322" i="1" a="1"/>
  <c r="AN322" i="1" s="1"/>
  <c r="AO322" i="1"/>
  <c r="AN1172" i="1" a="1"/>
  <c r="AN1172" i="1" s="1"/>
  <c r="AO1172" i="1"/>
  <c r="AO4289" i="1"/>
  <c r="AN4289" i="1" a="1"/>
  <c r="AN4289" i="1" s="1"/>
  <c r="AN4617" i="1" a="1"/>
  <c r="AN4617" i="1" s="1"/>
  <c r="AO4617" i="1"/>
  <c r="AN2274" i="1" a="1"/>
  <c r="AN2274" i="1" s="1"/>
  <c r="AO2274" i="1"/>
  <c r="AN320" i="1" a="1"/>
  <c r="AN320" i="1" s="1"/>
  <c r="AO320" i="1"/>
  <c r="AN606" i="1" a="1"/>
  <c r="AN606" i="1" s="1"/>
  <c r="AO606" i="1"/>
  <c r="AN3729" i="1" a="1"/>
  <c r="AN3729" i="1" s="1"/>
  <c r="AO3729" i="1"/>
  <c r="AN52" i="1" a="1"/>
  <c r="AN52" i="1" s="1"/>
  <c r="AO52" i="1"/>
  <c r="AN905" i="1" a="1"/>
  <c r="AN905" i="1" s="1"/>
  <c r="AO905" i="1"/>
  <c r="AN3162" i="1" a="1"/>
  <c r="AN3162" i="1" s="1"/>
  <c r="AO3162" i="1"/>
  <c r="AN1021" i="1" a="1"/>
  <c r="AN1021" i="1" s="1"/>
  <c r="AO1021" i="1"/>
  <c r="AN4771" i="1" a="1"/>
  <c r="AN4771" i="1" s="1"/>
  <c r="AO4771" i="1"/>
  <c r="AO4770" i="1"/>
  <c r="AN4770" i="1" a="1"/>
  <c r="AN4770" i="1" s="1"/>
  <c r="AN260" i="1" a="1"/>
  <c r="AN260" i="1" s="1"/>
  <c r="AO260" i="1"/>
  <c r="AN2909" i="1" a="1"/>
  <c r="AN2909" i="1" s="1"/>
  <c r="AO2909" i="1"/>
  <c r="AN577" i="1" a="1"/>
  <c r="AN577" i="1" s="1"/>
  <c r="AO577" i="1"/>
  <c r="AN454" i="1" a="1"/>
  <c r="AN454" i="1" s="1"/>
  <c r="AO454" i="1"/>
  <c r="AN2367" i="1" a="1"/>
  <c r="AN2367" i="1" s="1"/>
  <c r="AO2367" i="1"/>
  <c r="AN771" i="1" a="1"/>
  <c r="AN771" i="1" s="1"/>
  <c r="AO771" i="1"/>
  <c r="AN814" i="1" a="1"/>
  <c r="AN814" i="1" s="1"/>
  <c r="AO814" i="1"/>
  <c r="AN3000" i="1" a="1"/>
  <c r="AN3000" i="1" s="1"/>
  <c r="AO3000" i="1"/>
  <c r="AN4116" i="1" a="1"/>
  <c r="AN4116" i="1" s="1"/>
  <c r="AO4116" i="1"/>
  <c r="AN3751" i="1" a="1"/>
  <c r="AN3751" i="1" s="1"/>
  <c r="AO3751" i="1"/>
  <c r="AN489" i="1" a="1"/>
  <c r="AN489" i="1" s="1"/>
  <c r="AO489" i="1"/>
  <c r="AO1155" i="1"/>
  <c r="AN1155" i="1" a="1"/>
  <c r="AN1155" i="1" s="1"/>
  <c r="AO4961" i="1"/>
  <c r="AN4961" i="1" a="1"/>
  <c r="AN4961" i="1" s="1"/>
  <c r="AN758" i="1" a="1"/>
  <c r="AN758" i="1" s="1"/>
  <c r="AO758" i="1"/>
  <c r="AN2042" i="1" a="1"/>
  <c r="AN2042" i="1" s="1"/>
  <c r="AO2042" i="1"/>
  <c r="AN4340" i="1" a="1"/>
  <c r="AN4340" i="1" s="1"/>
  <c r="AO4340" i="1"/>
  <c r="AN290" i="1" a="1"/>
  <c r="AN290" i="1" s="1"/>
  <c r="AO290" i="1"/>
  <c r="AN3299" i="1" a="1"/>
  <c r="AN3299" i="1" s="1"/>
  <c r="AO3299" i="1"/>
  <c r="AN986" i="1" a="1"/>
  <c r="AN986" i="1" s="1"/>
  <c r="AO986" i="1"/>
  <c r="AN2751" i="1" a="1"/>
  <c r="AN2751" i="1" s="1"/>
  <c r="AO2751" i="1"/>
  <c r="AN3230" i="1" a="1"/>
  <c r="AN3230" i="1" s="1"/>
  <c r="AO3230" i="1"/>
  <c r="AO138" i="1"/>
  <c r="AN138" i="1" a="1"/>
  <c r="AN138" i="1" s="1"/>
  <c r="AN2182" i="1" a="1"/>
  <c r="AN2182" i="1" s="1"/>
  <c r="AO2182" i="1"/>
  <c r="AN3859" i="1" a="1"/>
  <c r="AN3859" i="1" s="1"/>
  <c r="AO3859" i="1"/>
  <c r="AN983" i="1" a="1"/>
  <c r="AN983" i="1" s="1"/>
  <c r="AO983" i="1"/>
  <c r="AO2796" i="1"/>
  <c r="AN2796" i="1" a="1"/>
  <c r="AN2796" i="1" s="1"/>
  <c r="AO544" i="1"/>
  <c r="AN544" i="1" a="1"/>
  <c r="AN544" i="1" s="1"/>
  <c r="AN3493" i="1" a="1"/>
  <c r="AN3493" i="1" s="1"/>
  <c r="AO3493" i="1"/>
  <c r="AN707" i="1" a="1"/>
  <c r="AN707" i="1" s="1"/>
  <c r="AO707" i="1"/>
  <c r="AN812" i="1" a="1"/>
  <c r="AN812" i="1" s="1"/>
  <c r="AO812" i="1"/>
  <c r="AN2686" i="1" a="1"/>
  <c r="AN2686" i="1" s="1"/>
  <c r="AO2686" i="1"/>
  <c r="AN1436" i="1" a="1"/>
  <c r="AN1436" i="1" s="1"/>
  <c r="AO1436" i="1"/>
  <c r="AN2052" i="1" a="1"/>
  <c r="AN2052" i="1" s="1"/>
  <c r="AO2052" i="1"/>
  <c r="AN4694" i="1" a="1"/>
  <c r="AN4694" i="1" s="1"/>
  <c r="AO4694" i="1"/>
  <c r="AN2091" i="1" a="1"/>
  <c r="AN2091" i="1" s="1"/>
  <c r="AO2091" i="1"/>
  <c r="AN4278" i="1" a="1"/>
  <c r="AN4278" i="1" s="1"/>
  <c r="AO4278" i="1"/>
  <c r="AN3467" i="1" a="1"/>
  <c r="AN3467" i="1" s="1"/>
  <c r="AO3467" i="1"/>
  <c r="AN1107" i="1" a="1"/>
  <c r="AN1107" i="1" s="1"/>
  <c r="AO1107" i="1"/>
  <c r="AO1495" i="1"/>
  <c r="AN1495" i="1" a="1"/>
  <c r="AN1495" i="1" s="1"/>
  <c r="AN1266" i="1" a="1"/>
  <c r="AN1266" i="1" s="1"/>
  <c r="AO1266" i="1"/>
  <c r="AN4397" i="1" a="1"/>
  <c r="AN4397" i="1" s="1"/>
  <c r="AO4397" i="1"/>
  <c r="AN4933" i="1" a="1"/>
  <c r="AN4933" i="1" s="1"/>
  <c r="AO4933" i="1"/>
  <c r="AN4298" i="1" a="1"/>
  <c r="AN4298" i="1" s="1"/>
  <c r="AO4298" i="1"/>
  <c r="AN3263" i="1" a="1"/>
  <c r="AN3263" i="1" s="1"/>
  <c r="AO3263" i="1"/>
  <c r="AO63" i="1"/>
  <c r="AN63" i="1" a="1"/>
  <c r="AN63" i="1" s="1"/>
  <c r="AO887" i="1"/>
  <c r="AN887" i="1" a="1"/>
  <c r="AN887" i="1" s="1"/>
  <c r="AO1241" i="1"/>
  <c r="AN1241" i="1" a="1"/>
  <c r="AN1241" i="1" s="1"/>
  <c r="AO1611" i="1"/>
  <c r="AN1611" i="1" a="1"/>
  <c r="AN1611" i="1" s="1"/>
  <c r="AN2607" i="1" a="1"/>
  <c r="AN2607" i="1" s="1"/>
  <c r="AO2607" i="1"/>
  <c r="AN1212" i="1" a="1"/>
  <c r="AN1212" i="1" s="1"/>
  <c r="AO1212" i="1"/>
  <c r="AN1759" i="1" a="1"/>
  <c r="AN1759" i="1" s="1"/>
  <c r="AO1759" i="1"/>
  <c r="AN2231" i="1" a="1"/>
  <c r="AN2231" i="1" s="1"/>
  <c r="AO2231" i="1"/>
  <c r="AO756" i="1"/>
  <c r="AN756" i="1" a="1"/>
  <c r="AN756" i="1" s="1"/>
  <c r="AN1561" i="1" a="1"/>
  <c r="AN1561" i="1" s="1"/>
  <c r="AO1561" i="1"/>
  <c r="AN2603" i="1" a="1"/>
  <c r="AN2603" i="1" s="1"/>
  <c r="AO2603" i="1"/>
  <c r="AN407" i="1" a="1"/>
  <c r="AN407" i="1" s="1"/>
  <c r="AO407" i="1"/>
  <c r="AN508" i="1" a="1"/>
  <c r="AN508" i="1" s="1"/>
  <c r="AO508" i="1"/>
  <c r="AN3814" i="1" a="1"/>
  <c r="AN3814" i="1" s="1"/>
  <c r="AO3814" i="1"/>
  <c r="AN1458" i="1" a="1"/>
  <c r="AN1458" i="1" s="1"/>
  <c r="AO1458" i="1"/>
  <c r="AN3142" i="1" a="1"/>
  <c r="AN3142" i="1" s="1"/>
  <c r="AO3142" i="1"/>
  <c r="AN3622" i="1" a="1"/>
  <c r="AN3622" i="1" s="1"/>
  <c r="AO3622" i="1"/>
  <c r="AN746" i="1" a="1"/>
  <c r="AN746" i="1" s="1"/>
  <c r="AO746" i="1"/>
  <c r="AN2894" i="1" a="1"/>
  <c r="AN2894" i="1" s="1"/>
  <c r="AO2894" i="1"/>
  <c r="AN753" i="1" a="1"/>
  <c r="AN753" i="1" s="1"/>
  <c r="AO753" i="1"/>
  <c r="AN1927" i="1" a="1"/>
  <c r="AN1927" i="1" s="1"/>
  <c r="AO1927" i="1"/>
  <c r="AN1297" i="1" a="1"/>
  <c r="AN1297" i="1" s="1"/>
  <c r="AO1297" i="1"/>
  <c r="AN2672" i="1" a="1"/>
  <c r="AN2672" i="1" s="1"/>
  <c r="AO2672" i="1"/>
  <c r="AN3650" i="1" a="1"/>
  <c r="AN3650" i="1" s="1"/>
  <c r="AO3650" i="1"/>
  <c r="AN3381" i="1" a="1"/>
  <c r="AN3381" i="1" s="1"/>
  <c r="AO3381" i="1"/>
  <c r="AN4591" i="1" a="1"/>
  <c r="AN4591" i="1" s="1"/>
  <c r="AO4591" i="1"/>
  <c r="AN70" i="1" a="1"/>
  <c r="AN70" i="1" s="1"/>
  <c r="AO70" i="1"/>
  <c r="AN1311" i="1" a="1"/>
  <c r="AN1311" i="1" s="1"/>
  <c r="AO1311" i="1"/>
  <c r="AN3787" i="1" a="1"/>
  <c r="AN3787" i="1" s="1"/>
  <c r="AO3787" i="1"/>
  <c r="AN1133" i="1" a="1"/>
  <c r="AN1133" i="1" s="1"/>
  <c r="AO1133" i="1"/>
  <c r="AN1450" i="1" a="1"/>
  <c r="AN1450" i="1" s="1"/>
  <c r="AO1450" i="1"/>
  <c r="AN2436" i="1" a="1"/>
  <c r="AN2436" i="1" s="1"/>
  <c r="AO2436" i="1"/>
  <c r="AN388" i="1" a="1"/>
  <c r="AN388" i="1" s="1"/>
  <c r="AO388" i="1"/>
  <c r="AN1522" i="1" a="1"/>
  <c r="AN1522" i="1" s="1"/>
  <c r="AO1522" i="1"/>
  <c r="AN4277" i="1" a="1"/>
  <c r="AN4277" i="1" s="1"/>
  <c r="AO4277" i="1"/>
  <c r="AN2940" i="1" a="1"/>
  <c r="AN2940" i="1" s="1"/>
  <c r="AO2940" i="1"/>
  <c r="AN3760" i="1" a="1"/>
  <c r="AN3760" i="1" s="1"/>
  <c r="AO3760" i="1"/>
  <c r="AN1157" i="1" a="1"/>
  <c r="AN1157" i="1" s="1"/>
  <c r="AO1157" i="1"/>
  <c r="AN2285" i="1" a="1"/>
  <c r="AN2285" i="1" s="1"/>
  <c r="AO2285" i="1"/>
  <c r="AO4221" i="1"/>
  <c r="AN4221" i="1" a="1"/>
  <c r="AN4221" i="1" s="1"/>
  <c r="AN747" i="1" a="1"/>
  <c r="AN747" i="1" s="1"/>
  <c r="AO747" i="1"/>
  <c r="AN1222" i="1" a="1"/>
  <c r="AN1222" i="1" s="1"/>
  <c r="AO1222" i="1"/>
  <c r="AN478" i="1" a="1"/>
  <c r="AN478" i="1" s="1"/>
  <c r="AO478" i="1"/>
  <c r="AN1598" i="1" a="1"/>
  <c r="AN1598" i="1" s="1"/>
  <c r="AO1598" i="1"/>
  <c r="AN3095" i="1" a="1"/>
  <c r="AN3095" i="1" s="1"/>
  <c r="AO3095" i="1"/>
  <c r="AN938" i="1" a="1"/>
  <c r="AN938" i="1" s="1"/>
  <c r="AO938" i="1"/>
  <c r="AO67" i="1"/>
  <c r="AN67" i="1" a="1"/>
  <c r="AN67" i="1" s="1"/>
  <c r="AN2767" i="1" a="1"/>
  <c r="AN2767" i="1" s="1"/>
  <c r="AO2767" i="1"/>
  <c r="AO532" i="1"/>
  <c r="AN532" i="1" a="1"/>
  <c r="AN532" i="1" s="1"/>
  <c r="AN3879" i="1" a="1"/>
  <c r="AN3879" i="1" s="1"/>
  <c r="AO3879" i="1"/>
  <c r="AN1684" i="1" a="1"/>
  <c r="AN1684" i="1" s="1"/>
  <c r="AO1684" i="1"/>
  <c r="AN2110" i="1" a="1"/>
  <c r="AN2110" i="1" s="1"/>
  <c r="AO2110" i="1"/>
  <c r="AN4409" i="1" a="1"/>
  <c r="AN4409" i="1" s="1"/>
  <c r="AO4409" i="1"/>
  <c r="AN2282" i="1" a="1"/>
  <c r="AN2282" i="1" s="1"/>
  <c r="AO2282" i="1"/>
  <c r="AN4876" i="1" a="1"/>
  <c r="AN4876" i="1" s="1"/>
  <c r="AO4876" i="1"/>
  <c r="AN1273" i="1" a="1"/>
  <c r="AN1273" i="1" s="1"/>
  <c r="AO1273" i="1"/>
  <c r="AN4063" i="1" a="1"/>
  <c r="AN4063" i="1" s="1"/>
  <c r="AO4063" i="1"/>
  <c r="AN3769" i="1" a="1"/>
  <c r="AN3769" i="1" s="1"/>
  <c r="AO3769" i="1"/>
  <c r="AO2608" i="1"/>
  <c r="AN2608" i="1" a="1"/>
  <c r="AN2608" i="1" s="1"/>
  <c r="AN2552" i="1" a="1"/>
  <c r="AN2552" i="1" s="1"/>
  <c r="AO2552" i="1"/>
  <c r="AN3280" i="1" a="1"/>
  <c r="AN3280" i="1" s="1"/>
  <c r="AO3280" i="1"/>
  <c r="AN4867" i="1" a="1"/>
  <c r="AN4867" i="1" s="1"/>
  <c r="AO4867" i="1"/>
  <c r="AN4488" i="1" a="1"/>
  <c r="AN4488" i="1" s="1"/>
  <c r="AO4488" i="1"/>
  <c r="AN1851" i="1" a="1"/>
  <c r="AN1851" i="1" s="1"/>
  <c r="AO1851" i="1"/>
  <c r="AO2631" i="1"/>
  <c r="AN2631" i="1" a="1"/>
  <c r="AN2631" i="1" s="1"/>
  <c r="AO4523" i="1"/>
  <c r="AN4523" i="1" a="1"/>
  <c r="AN4523" i="1" s="1"/>
  <c r="AO4005" i="1"/>
  <c r="AN4005" i="1" a="1"/>
  <c r="AN4005" i="1" s="1"/>
  <c r="AO4654" i="1"/>
  <c r="AN4654" i="1" a="1"/>
  <c r="AN4654" i="1" s="1"/>
  <c r="AO4012" i="1"/>
  <c r="AN4012" i="1" a="1"/>
  <c r="AN4012" i="1" s="1"/>
  <c r="AO3136" i="1"/>
  <c r="AN3136" i="1" a="1"/>
  <c r="AN3136" i="1" s="1"/>
  <c r="AO2708" i="1"/>
  <c r="AN2708" i="1" a="1"/>
  <c r="AN2708" i="1" s="1"/>
  <c r="AO698" i="1"/>
  <c r="AN698" i="1" a="1"/>
  <c r="AN698" i="1" s="1"/>
  <c r="AN4610" i="1" a="1"/>
  <c r="AN4610" i="1" s="1"/>
  <c r="AO4610" i="1"/>
  <c r="AO4257" i="1"/>
  <c r="AN4257" i="1" a="1"/>
  <c r="AN4257" i="1" s="1"/>
  <c r="AO1693" i="1"/>
  <c r="AN1693" i="1" a="1"/>
  <c r="AN1693" i="1" s="1"/>
  <c r="AN4461" i="1" a="1"/>
  <c r="AN4461" i="1" s="1"/>
  <c r="AO4461" i="1"/>
  <c r="AN3327" i="1" a="1"/>
  <c r="AN3327" i="1" s="1"/>
  <c r="AO3327" i="1"/>
  <c r="AN2798" i="1" a="1"/>
  <c r="AN2798" i="1" s="1"/>
  <c r="AO2798" i="1"/>
  <c r="AN4481" i="1" a="1"/>
  <c r="AN4481" i="1" s="1"/>
  <c r="AO4481" i="1"/>
  <c r="AN2865" i="1" a="1"/>
  <c r="AN2865" i="1" s="1"/>
  <c r="AO2865" i="1"/>
  <c r="AN3337" i="1" a="1"/>
  <c r="AN3337" i="1" s="1"/>
  <c r="AO3337" i="1"/>
  <c r="AN516" i="1" a="1"/>
  <c r="AN516" i="1" s="1"/>
  <c r="AO516" i="1"/>
  <c r="AN3476" i="1" a="1"/>
  <c r="AN3476" i="1" s="1"/>
  <c r="AO3476" i="1"/>
  <c r="AN3776" i="1" a="1"/>
  <c r="AN3776" i="1" s="1"/>
  <c r="AO3776" i="1"/>
  <c r="AN1331" i="1" a="1"/>
  <c r="AN1331" i="1" s="1"/>
  <c r="AO1331" i="1"/>
  <c r="AN205" i="1" a="1"/>
  <c r="AN205" i="1" s="1"/>
  <c r="AO205" i="1"/>
  <c r="AN3196" i="1" a="1"/>
  <c r="AN3196" i="1" s="1"/>
  <c r="AO3196" i="1"/>
  <c r="AN3148" i="1" a="1"/>
  <c r="AN3148" i="1" s="1"/>
  <c r="AO3148" i="1"/>
  <c r="AN4681" i="1" a="1"/>
  <c r="AN4681" i="1" s="1"/>
  <c r="AO4681" i="1"/>
  <c r="AN3258" i="1" a="1"/>
  <c r="AN3258" i="1" s="1"/>
  <c r="AO3258" i="1"/>
  <c r="AN2811" i="1" a="1"/>
  <c r="AN2811" i="1" s="1"/>
  <c r="AO2811" i="1"/>
  <c r="AN4766" i="1" a="1"/>
  <c r="AN4766" i="1" s="1"/>
  <c r="AO4766" i="1"/>
  <c r="AN3554" i="1" a="1"/>
  <c r="AN3554" i="1" s="1"/>
  <c r="AO3554" i="1"/>
  <c r="AN2870" i="1" a="1"/>
  <c r="AN2870" i="1" s="1"/>
  <c r="AO2870" i="1"/>
  <c r="AN2009" i="1" a="1"/>
  <c r="AN2009" i="1" s="1"/>
  <c r="AO2009" i="1"/>
  <c r="AN4057" i="1" a="1"/>
  <c r="AN4057" i="1" s="1"/>
  <c r="AO4057" i="1"/>
  <c r="AN3394" i="1" a="1"/>
  <c r="AN3394" i="1" s="1"/>
  <c r="AO3394" i="1"/>
  <c r="AN1828" i="1" a="1"/>
  <c r="AN1828" i="1" s="1"/>
  <c r="AO1828" i="1"/>
  <c r="AN202" i="1" a="1"/>
  <c r="AN202" i="1" s="1"/>
  <c r="AO202" i="1"/>
  <c r="AN2329" i="1" a="1"/>
  <c r="AN2329" i="1" s="1"/>
  <c r="AO2329" i="1"/>
  <c r="AN1490" i="1" a="1"/>
  <c r="AN1490" i="1" s="1"/>
  <c r="AO1490" i="1"/>
  <c r="AN2318" i="1" a="1"/>
  <c r="AN2318" i="1" s="1"/>
  <c r="AO2318" i="1"/>
  <c r="AN98" i="1" a="1"/>
  <c r="AN98" i="1" s="1"/>
  <c r="AO98" i="1"/>
  <c r="AN1328" i="1" a="1"/>
  <c r="AN1328" i="1" s="1"/>
  <c r="AO1328" i="1"/>
  <c r="AN2735" i="1" a="1"/>
  <c r="AN2735" i="1" s="1"/>
  <c r="AO2735" i="1"/>
  <c r="AN4287" i="1" a="1"/>
  <c r="AN4287" i="1" s="1"/>
  <c r="AO4287" i="1"/>
  <c r="AO1776" i="1"/>
  <c r="AN1776" i="1" a="1"/>
  <c r="AN1776" i="1" s="1"/>
  <c r="AN4453" i="1" a="1"/>
  <c r="AN4453" i="1" s="1"/>
  <c r="AO4453" i="1"/>
  <c r="AN4832" i="1" a="1"/>
  <c r="AN4832" i="1" s="1"/>
  <c r="AO4832" i="1"/>
  <c r="AN2509" i="1" a="1"/>
  <c r="AN2509" i="1" s="1"/>
  <c r="AO2509" i="1"/>
  <c r="AN959" i="1" a="1"/>
  <c r="AN959" i="1" s="1"/>
  <c r="AO959" i="1"/>
  <c r="AN1905" i="1" a="1"/>
  <c r="AN1905" i="1" s="1"/>
  <c r="AO1905" i="1"/>
  <c r="AN4467" i="1" a="1"/>
  <c r="AN4467" i="1" s="1"/>
  <c r="AO4467" i="1"/>
  <c r="AN3215" i="1" a="1"/>
  <c r="AN3215" i="1" s="1"/>
  <c r="AO3215" i="1"/>
  <c r="AN2018" i="1" a="1"/>
  <c r="AN2018" i="1" s="1"/>
  <c r="AO2018" i="1"/>
  <c r="AN20" i="1" a="1"/>
  <c r="AN20" i="1" s="1"/>
  <c r="AO20" i="1"/>
  <c r="AO1767" i="1"/>
  <c r="AN1767" i="1" a="1"/>
  <c r="AN1767" i="1" s="1"/>
  <c r="AN338" i="1" a="1"/>
  <c r="AN338" i="1" s="1"/>
  <c r="AO338" i="1"/>
  <c r="AN3344" i="1" a="1"/>
  <c r="AN3344" i="1" s="1"/>
  <c r="AO3344" i="1"/>
  <c r="AN2711" i="1" a="1"/>
  <c r="AN2711" i="1" s="1"/>
  <c r="AO2711" i="1"/>
  <c r="AN4031" i="1" a="1"/>
  <c r="AN4031" i="1" s="1"/>
  <c r="AO4031" i="1"/>
  <c r="AN4773" i="1" a="1"/>
  <c r="AN4773" i="1" s="1"/>
  <c r="AO4773" i="1"/>
  <c r="AN4127" i="1" a="1"/>
  <c r="AN4127" i="1" s="1"/>
  <c r="AO4127" i="1"/>
  <c r="AN1792" i="1" a="1"/>
  <c r="AN1792" i="1" s="1"/>
  <c r="AO1792" i="1"/>
  <c r="AN92" i="1" a="1"/>
  <c r="AN92" i="1" s="1"/>
  <c r="AO92" i="1"/>
  <c r="AN2683" i="1" a="1"/>
  <c r="AN2683" i="1" s="1"/>
  <c r="AO2683" i="1"/>
  <c r="AN2139" i="1" a="1"/>
  <c r="AN2139" i="1" s="1"/>
  <c r="AO2139" i="1"/>
  <c r="AO3194" i="1"/>
  <c r="AN3194" i="1" a="1"/>
  <c r="AN3194" i="1" s="1"/>
  <c r="AN139" i="1" a="1"/>
  <c r="AN139" i="1" s="1"/>
  <c r="AO139" i="1"/>
  <c r="AN3666" i="1" a="1"/>
  <c r="AN3666" i="1" s="1"/>
  <c r="AO3666" i="1"/>
  <c r="AN1427" i="1" a="1"/>
  <c r="AN1427" i="1" s="1"/>
  <c r="AO1427" i="1"/>
  <c r="AN1484" i="1" a="1"/>
  <c r="AN1484" i="1" s="1"/>
  <c r="AO1484" i="1"/>
  <c r="AN4787" i="1" a="1"/>
  <c r="AN4787" i="1" s="1"/>
  <c r="AO4787" i="1"/>
  <c r="AN3943" i="1" a="1"/>
  <c r="AN3943" i="1" s="1"/>
  <c r="AO3943" i="1"/>
  <c r="AN1952" i="1" a="1"/>
  <c r="AN1952" i="1" s="1"/>
  <c r="AO1952" i="1"/>
  <c r="AN2712" i="1" a="1"/>
  <c r="AN2712" i="1" s="1"/>
  <c r="AO2712" i="1"/>
  <c r="AN1170" i="1" a="1"/>
  <c r="AN1170" i="1" s="1"/>
  <c r="AO1170" i="1"/>
  <c r="AN3507" i="1" a="1"/>
  <c r="AN3507" i="1" s="1"/>
  <c r="AO3507" i="1"/>
  <c r="AN4339" i="1" a="1"/>
  <c r="AN4339" i="1" s="1"/>
  <c r="AO4339" i="1"/>
  <c r="AN4341" i="1" a="1"/>
  <c r="AN4341" i="1" s="1"/>
  <c r="AO4341" i="1"/>
  <c r="AN794" i="1" a="1"/>
  <c r="AN794" i="1" s="1"/>
  <c r="AO794" i="1"/>
  <c r="AN2541" i="1" a="1"/>
  <c r="AN2541" i="1" s="1"/>
  <c r="AO2541" i="1"/>
  <c r="AN3455" i="1" a="1"/>
  <c r="AN3455" i="1" s="1"/>
  <c r="AO3455" i="1"/>
  <c r="AN863" i="1" a="1"/>
  <c r="AN863" i="1" s="1"/>
  <c r="AO863" i="1"/>
  <c r="AN1524" i="1" a="1"/>
  <c r="AN1524" i="1" s="1"/>
  <c r="AO1524" i="1"/>
  <c r="AO2688" i="1"/>
  <c r="AN2688" i="1" a="1"/>
  <c r="AN2688" i="1" s="1"/>
  <c r="AN1237" i="1" a="1"/>
  <c r="AN1237" i="1" s="1"/>
  <c r="AO1237" i="1"/>
  <c r="AN3002" i="1" a="1"/>
  <c r="AN3002" i="1" s="1"/>
  <c r="AO3002" i="1"/>
  <c r="AN3884" i="1" a="1"/>
  <c r="AN3884" i="1" s="1"/>
  <c r="AO3884" i="1"/>
  <c r="AN877" i="1" a="1"/>
  <c r="AN877" i="1" s="1"/>
  <c r="AO877" i="1"/>
  <c r="AN2404" i="1" a="1"/>
  <c r="AN2404" i="1" s="1"/>
  <c r="AO2404" i="1"/>
  <c r="AO4272" i="1"/>
  <c r="AN4272" i="1" a="1"/>
  <c r="AN4272" i="1" s="1"/>
  <c r="AN2240" i="1" a="1"/>
  <c r="AN2240" i="1" s="1"/>
  <c r="AO2240" i="1"/>
  <c r="AN1554" i="1" a="1"/>
  <c r="AN1554" i="1" s="1"/>
  <c r="AO1554" i="1"/>
  <c r="AN264" i="1" a="1"/>
  <c r="AN264" i="1" s="1"/>
  <c r="AO264" i="1"/>
  <c r="AN1216" i="1" a="1"/>
  <c r="AN1216" i="1" s="1"/>
  <c r="AO1216" i="1"/>
  <c r="AN682" i="1" a="1"/>
  <c r="AN682" i="1" s="1"/>
  <c r="AO682" i="1"/>
  <c r="AN637" i="1" a="1"/>
  <c r="AN637" i="1" s="1"/>
  <c r="AO637" i="1"/>
  <c r="AN3098" i="1" a="1"/>
  <c r="AN3098" i="1" s="1"/>
  <c r="AO3098" i="1"/>
  <c r="AN1476" i="1" a="1"/>
  <c r="AN1476" i="1" s="1"/>
  <c r="AO1476" i="1"/>
  <c r="AN1777" i="1" a="1"/>
  <c r="AN1777" i="1" s="1"/>
  <c r="AO1777" i="1"/>
  <c r="AN4276" i="1" a="1"/>
  <c r="AN4276" i="1" s="1"/>
  <c r="AO4276" i="1"/>
  <c r="AN4140" i="1" a="1"/>
  <c r="AN4140" i="1" s="1"/>
  <c r="AO4140" i="1"/>
  <c r="AN2540" i="1" a="1"/>
  <c r="AN2540" i="1" s="1"/>
  <c r="AO2540" i="1"/>
  <c r="AN1950" i="1" a="1"/>
  <c r="AN1950" i="1" s="1"/>
  <c r="AO1950" i="1"/>
  <c r="AN4064" i="1" a="1"/>
  <c r="AN4064" i="1" s="1"/>
  <c r="AO4064" i="1"/>
  <c r="AN3574" i="1" a="1"/>
  <c r="AN3574" i="1" s="1"/>
  <c r="AO3574" i="1"/>
  <c r="AN2764" i="1" a="1"/>
  <c r="AN2764" i="1" s="1"/>
  <c r="AO2764" i="1"/>
  <c r="AN2204" i="1" a="1"/>
  <c r="AN2204" i="1" s="1"/>
  <c r="AO2204" i="1"/>
  <c r="AN3407" i="1" a="1"/>
  <c r="AN3407" i="1" s="1"/>
  <c r="AO3407" i="1"/>
  <c r="AN2993" i="1" a="1"/>
  <c r="AN2993" i="1" s="1"/>
  <c r="AO2993" i="1"/>
  <c r="AN4373" i="1" a="1"/>
  <c r="AN4373" i="1" s="1"/>
  <c r="AO4373" i="1"/>
  <c r="AN1264" i="1" a="1"/>
  <c r="AN1264" i="1" s="1"/>
  <c r="AO1264" i="1"/>
  <c r="AN2" i="1" a="1"/>
  <c r="AN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<sst xmlns="http://schemas.openxmlformats.org/spreadsheetml/2006/main" count="7530" uniqueCount="1109">
  <si>
    <t>CNPJ</t>
  </si>
  <si>
    <t>UF</t>
  </si>
  <si>
    <t>Empresa</t>
  </si>
  <si>
    <t>C.Unid</t>
  </si>
  <si>
    <t>C.Depto</t>
  </si>
  <si>
    <t>Depto</t>
  </si>
  <si>
    <t>Escala</t>
  </si>
  <si>
    <t>ID</t>
  </si>
  <si>
    <t>Mat</t>
  </si>
  <si>
    <t>Mat Site</t>
  </si>
  <si>
    <t>Nome</t>
  </si>
  <si>
    <t>CPF</t>
  </si>
  <si>
    <t>RG</t>
  </si>
  <si>
    <t>Operadora</t>
  </si>
  <si>
    <t>Desc</t>
  </si>
  <si>
    <t>VvtNovo</t>
  </si>
  <si>
    <t>Saldo</t>
  </si>
  <si>
    <t>ValorDias</t>
  </si>
  <si>
    <t>Desconto</t>
  </si>
  <si>
    <t>CompraFinal</t>
  </si>
  <si>
    <t>OBS</t>
  </si>
  <si>
    <t>RJ</t>
  </si>
  <si>
    <t>BRASIL BROKERS</t>
  </si>
  <si>
    <t>BASIMOVEL</t>
  </si>
  <si>
    <t>08.888.947/0001-92</t>
  </si>
  <si>
    <t>08.613.550/0001-98</t>
  </si>
  <si>
    <t>MF CONSULTORIA</t>
  </si>
  <si>
    <t>08.610.036/0001-07</t>
  </si>
  <si>
    <t>03.212.056/0001-06</t>
  </si>
  <si>
    <t>REDE MORAR - RJ</t>
  </si>
  <si>
    <t>07.454.060/0012-86</t>
  </si>
  <si>
    <t>UNIQUE</t>
  </si>
  <si>
    <t>29.753.989/0001-96</t>
  </si>
  <si>
    <t>BRT</t>
  </si>
  <si>
    <t>102</t>
  </si>
  <si>
    <t>76.535.764/0331-57</t>
  </si>
  <si>
    <t>104</t>
  </si>
  <si>
    <t>05.423.963/0133-61</t>
  </si>
  <si>
    <t>BTCC</t>
  </si>
  <si>
    <t>04.014.081/0013-73</t>
  </si>
  <si>
    <t>BTG PACTUAL</t>
  </si>
  <si>
    <t>ASSET MANAGEMENT S.A.</t>
  </si>
  <si>
    <t>29.650.082/0001-00</t>
  </si>
  <si>
    <t>BANCO BTG PACTUAL S.A.</t>
  </si>
  <si>
    <t>30.306.294/0001-45</t>
  </si>
  <si>
    <t>SERV FIN DTVM</t>
  </si>
  <si>
    <t>59.281.253/0001-23</t>
  </si>
  <si>
    <t>CEI</t>
  </si>
  <si>
    <t>40.175.705/0001-64</t>
  </si>
  <si>
    <t>ESCOLA ELEVA</t>
  </si>
  <si>
    <t>CASA AMARELA</t>
  </si>
  <si>
    <t>22.335.444/0001-10</t>
  </si>
  <si>
    <t>20.151.362/0001-90</t>
  </si>
  <si>
    <t>OS BATUTINHAS</t>
  </si>
  <si>
    <t>01.211.472/0001-56</t>
  </si>
  <si>
    <t>14.204.074/0001-54</t>
  </si>
  <si>
    <t>FLEX LTDA</t>
  </si>
  <si>
    <t>00.952.800/0001-02</t>
  </si>
  <si>
    <t>INCA</t>
  </si>
  <si>
    <t>INEA</t>
  </si>
  <si>
    <t>FLEX RIO</t>
  </si>
  <si>
    <t>17.094.527/0001-25</t>
  </si>
  <si>
    <t>00.274.939/0001-44</t>
  </si>
  <si>
    <t>UFF</t>
  </si>
  <si>
    <t>GS</t>
  </si>
  <si>
    <t>02.774.736/0001-42</t>
  </si>
  <si>
    <t>HAS</t>
  </si>
  <si>
    <t>73.696.718/0002-19</t>
  </si>
  <si>
    <t>HASI</t>
  </si>
  <si>
    <t>73.696.718/0021-81</t>
  </si>
  <si>
    <t>KATTAK</t>
  </si>
  <si>
    <t>COLETA</t>
  </si>
  <si>
    <t>02.780.143/0001-99</t>
  </si>
  <si>
    <t>BANRIO</t>
  </si>
  <si>
    <t>09.020.643/0001-71</t>
  </si>
  <si>
    <t>BS425</t>
  </si>
  <si>
    <t>12.645.191/0001-28</t>
  </si>
  <si>
    <t>CALITA</t>
  </si>
  <si>
    <t>09.027.305/0001-61</t>
  </si>
  <si>
    <t>DEZOITO</t>
  </si>
  <si>
    <t>06.310.543/0001-91</t>
  </si>
  <si>
    <t>DIBANCA</t>
  </si>
  <si>
    <t>05.259.215/0001-45</t>
  </si>
  <si>
    <t>FILIAL 12</t>
  </si>
  <si>
    <t>32.551.368/0001-34</t>
  </si>
  <si>
    <t>FILIAL 15</t>
  </si>
  <si>
    <t>FILIAL 17</t>
  </si>
  <si>
    <t>GEPE</t>
  </si>
  <si>
    <t>06.343.864/0001-92</t>
  </si>
  <si>
    <t>GRS</t>
  </si>
  <si>
    <t>06.696.057/0001-53</t>
  </si>
  <si>
    <t>LEVAL</t>
  </si>
  <si>
    <t>04.358.722/0001-73</t>
  </si>
  <si>
    <t>LG</t>
  </si>
  <si>
    <t>15.667.830/0001-44</t>
  </si>
  <si>
    <t>MATRIZ</t>
  </si>
  <si>
    <t>MC261</t>
  </si>
  <si>
    <t>04.557.723/0001-47</t>
  </si>
  <si>
    <t>MPK</t>
  </si>
  <si>
    <t>39.167.036/0001-08</t>
  </si>
  <si>
    <t>PEGLEVE</t>
  </si>
  <si>
    <t>04.954.361/0001-28</t>
  </si>
  <si>
    <t>06.297.427/0001-80</t>
  </si>
  <si>
    <t>KLES</t>
  </si>
  <si>
    <t>20.330.117/0001-40</t>
  </si>
  <si>
    <t>L2R</t>
  </si>
  <si>
    <t>L2R PART. EMPREENDIMENTOS</t>
  </si>
  <si>
    <t>19.407.024/0001-98</t>
  </si>
  <si>
    <t>MOB-LINK PROD. SERV.</t>
  </si>
  <si>
    <t>18.595.469/0001-86</t>
  </si>
  <si>
    <t>RL - ANGRA DOS REIS</t>
  </si>
  <si>
    <t>08.397.160/0032-24</t>
  </si>
  <si>
    <t>RL - AVENIDA BRASIL</t>
  </si>
  <si>
    <t>08.397.160/0029-29</t>
  </si>
  <si>
    <t>RL - CAMPO GRANDE</t>
  </si>
  <si>
    <t>08.397.160/0012-80</t>
  </si>
  <si>
    <t>RL - ENGENHO DA RAINHA</t>
  </si>
  <si>
    <t>08.397.160/0010-19</t>
  </si>
  <si>
    <t>RL - MANILHA</t>
  </si>
  <si>
    <t>08.397.160/0015-23</t>
  </si>
  <si>
    <t>RL - MATRIZ</t>
  </si>
  <si>
    <t>08.397.160/0001-28</t>
  </si>
  <si>
    <t>RL - MESQUITA</t>
  </si>
  <si>
    <t>08.397.160/0023-33</t>
  </si>
  <si>
    <t>RL - NOVA FRIBURGO</t>
  </si>
  <si>
    <t>08.397.160/0006-32</t>
  </si>
  <si>
    <t>RL - RECREIO</t>
  </si>
  <si>
    <t>08.397.160/0025-03</t>
  </si>
  <si>
    <t>RL - SANTA LUZIA</t>
  </si>
  <si>
    <t>08.397.160/0028-48</t>
  </si>
  <si>
    <t>RL - TANGUA</t>
  </si>
  <si>
    <t>08.397.160/0005-51</t>
  </si>
  <si>
    <t>08.397.160/0031-43</t>
  </si>
  <si>
    <t>SSG</t>
  </si>
  <si>
    <t>19.495.724/0001-81</t>
  </si>
  <si>
    <t>TRANSGUARD MANGARATIBA</t>
  </si>
  <si>
    <t>02.266.636/0001-05</t>
  </si>
  <si>
    <t>11.361.353/0003-03</t>
  </si>
  <si>
    <t>09.077.888/0002-16</t>
  </si>
  <si>
    <t>BELFORD ROXO</t>
  </si>
  <si>
    <t>SECRETARIAS</t>
  </si>
  <si>
    <t>LIGHT</t>
  </si>
  <si>
    <t>LIGHT S.E.S.A</t>
  </si>
  <si>
    <t>60.444.437/0001-46</t>
  </si>
  <si>
    <t>FILIAL 01</t>
  </si>
  <si>
    <t>02.635.710/0002-02</t>
  </si>
  <si>
    <t>FILIAL 02</t>
  </si>
  <si>
    <t>02.635.710/0003-85</t>
  </si>
  <si>
    <t>FILIAL 03</t>
  </si>
  <si>
    <t>02.635.710/0004-66</t>
  </si>
  <si>
    <t>02.635.710/0001-13</t>
  </si>
  <si>
    <t>MOITINHO</t>
  </si>
  <si>
    <t>BARRA</t>
  </si>
  <si>
    <t>22.134.988/0004-67</t>
  </si>
  <si>
    <t>CAMPO GRANDE</t>
  </si>
  <si>
    <t>22.134.988/0003-86</t>
  </si>
  <si>
    <t>PILARES</t>
  </si>
  <si>
    <t>22.134.988/0001-14</t>
  </si>
  <si>
    <t>TIJUCA</t>
  </si>
  <si>
    <t>22.134.988/0002-03</t>
  </si>
  <si>
    <t>TKZ</t>
  </si>
  <si>
    <t>21.428.292/0001-38</t>
  </si>
  <si>
    <t>MR PHARMA</t>
  </si>
  <si>
    <t>23.668.196/0001-92</t>
  </si>
  <si>
    <t>OI NORTE LESTE</t>
  </si>
  <si>
    <t>33.000.118/0001-79</t>
  </si>
  <si>
    <t>PAGGO</t>
  </si>
  <si>
    <t>07.953.678/0001-38</t>
  </si>
  <si>
    <t>PROTEC</t>
  </si>
  <si>
    <t>BUSINESS</t>
  </si>
  <si>
    <t>30.657.430/0001-41</t>
  </si>
  <si>
    <t>CONDUTA</t>
  </si>
  <si>
    <t>08.871.952/0001-92</t>
  </si>
  <si>
    <t>FACILITY</t>
  </si>
  <si>
    <t>22.208.150/0001-28</t>
  </si>
  <si>
    <t>FORCETEC</t>
  </si>
  <si>
    <t>33.866.378/0001-21</t>
  </si>
  <si>
    <t>04.037.892/0001-56</t>
  </si>
  <si>
    <t>SEREDE</t>
  </si>
  <si>
    <t>08.596.854/0001-94</t>
  </si>
  <si>
    <t>JP</t>
  </si>
  <si>
    <t>06.281.829/0001-96</t>
  </si>
  <si>
    <t>PA</t>
  </si>
  <si>
    <t>21.609.585/0001-11</t>
  </si>
  <si>
    <t>VIGBAN</t>
  </si>
  <si>
    <t>33.746.207/0001-69</t>
  </si>
  <si>
    <t>02.762.783/0001-76</t>
  </si>
  <si>
    <t>KIK</t>
  </si>
  <si>
    <t>MERCADOS BRAGA</t>
  </si>
  <si>
    <t>PRIME</t>
  </si>
  <si>
    <t>ASG</t>
  </si>
  <si>
    <t>PORTEIROS</t>
  </si>
  <si>
    <t>09.596.536/0004-39</t>
  </si>
  <si>
    <t>FETRANSPOR</t>
  </si>
  <si>
    <t>C - RIOCARD</t>
  </si>
  <si>
    <t>AL</t>
  </si>
  <si>
    <t>BEM LEGAL</t>
  </si>
  <si>
    <t>C - BEM LEGAL</t>
  </si>
  <si>
    <t>CARTAO BEM LEGAL</t>
  </si>
  <si>
    <t>MT</t>
  </si>
  <si>
    <t>AMTU</t>
  </si>
  <si>
    <t>C - AMTU</t>
  </si>
  <si>
    <t>PB</t>
  </si>
  <si>
    <t>VALE MAIS</t>
  </si>
  <si>
    <t>C - VALE MAIS</t>
  </si>
  <si>
    <t>PE</t>
  </si>
  <si>
    <t>CARTAO LEVA</t>
  </si>
  <si>
    <t>COLITUR</t>
  </si>
  <si>
    <t>C - COLITUR</t>
  </si>
  <si>
    <t>SENHOR DO BONFIM</t>
  </si>
  <si>
    <t>C - SENHOR DO BONFIM</t>
  </si>
  <si>
    <t>SINDCARD</t>
  </si>
  <si>
    <t>C - SINDCARD</t>
  </si>
  <si>
    <t>TRANSA</t>
  </si>
  <si>
    <t>C - TRANSA</t>
  </si>
  <si>
    <t>SP</t>
  </si>
  <si>
    <t>BOM</t>
  </si>
  <si>
    <t>CARTAO BOM</t>
  </si>
  <si>
    <t>SPTRANS</t>
  </si>
  <si>
    <t>C - SPTRANS</t>
  </si>
  <si>
    <t>TUISE</t>
  </si>
  <si>
    <t>10.190.061/0002-01</t>
  </si>
  <si>
    <t>BIOB</t>
  </si>
  <si>
    <t>APOIO</t>
  </si>
  <si>
    <t>32.901.395/0001-90</t>
  </si>
  <si>
    <t>35.805.716/0001-40</t>
  </si>
  <si>
    <t>29.683.291/0001-41</t>
  </si>
  <si>
    <t>29.619.165/0001-28</t>
  </si>
  <si>
    <t>SUPER PRENDAS</t>
  </si>
  <si>
    <t>APRENDA</t>
  </si>
  <si>
    <t>29.170.022/0001-81</t>
  </si>
  <si>
    <t>CASA DOMINGOS</t>
  </si>
  <si>
    <t>21.638.758/0001-20</t>
  </si>
  <si>
    <t>CENTRO</t>
  </si>
  <si>
    <t>21.638.758/0003-91</t>
  </si>
  <si>
    <t>CRESCER</t>
  </si>
  <si>
    <t>32.892.736/0001-08</t>
  </si>
  <si>
    <t>EVOLUIR</t>
  </si>
  <si>
    <t>38.304.710/0001-88</t>
  </si>
  <si>
    <t>21.638.758/0004-72</t>
  </si>
  <si>
    <t>PORTEIRA</t>
  </si>
  <si>
    <t>BEM FACIL</t>
  </si>
  <si>
    <t>GO</t>
  </si>
  <si>
    <t>SITPASS</t>
  </si>
  <si>
    <t>C - SITPASS</t>
  </si>
  <si>
    <t>CARTAO LEGAL</t>
  </si>
  <si>
    <t>SALINEIRAS</t>
  </si>
  <si>
    <t>SETRANSOL</t>
  </si>
  <si>
    <t>C - SETRANSOL</t>
  </si>
  <si>
    <t>DAVITA</t>
  </si>
  <si>
    <t>NEPHRON CARE</t>
  </si>
  <si>
    <t>97.431.829/0001-80</t>
  </si>
  <si>
    <t>RIEN</t>
  </si>
  <si>
    <t>68.702.372/0001-01</t>
  </si>
  <si>
    <t>ORDEM</t>
  </si>
  <si>
    <t>CF -R$10</t>
  </si>
  <si>
    <t>RN</t>
  </si>
  <si>
    <t>NATAL CARD</t>
  </si>
  <si>
    <t>C - NATAL CARD</t>
  </si>
  <si>
    <t>22.134.988/0005-48</t>
  </si>
  <si>
    <t>36.032.907/0001-80</t>
  </si>
  <si>
    <t>DF</t>
  </si>
  <si>
    <t>DFTRANS</t>
  </si>
  <si>
    <t>DF TRANS</t>
  </si>
  <si>
    <t>ADM</t>
  </si>
  <si>
    <t>20.217.115/0001-40</t>
  </si>
  <si>
    <t>LIMP SERRA</t>
  </si>
  <si>
    <t>QUEIMADOS</t>
  </si>
  <si>
    <t>RN CARD</t>
  </si>
  <si>
    <t>C - RN CARD</t>
  </si>
  <si>
    <t>PASSE LEGAL</t>
  </si>
  <si>
    <t>C - PASSE LEGAL</t>
  </si>
  <si>
    <t>BAJA</t>
  </si>
  <si>
    <t>FILIAL</t>
  </si>
  <si>
    <t>03.436.935/0002-94</t>
  </si>
  <si>
    <t>03.436.935/0001-03</t>
  </si>
  <si>
    <t>CONFEITARIA</t>
  </si>
  <si>
    <t>29.293.149/0001-98</t>
  </si>
  <si>
    <t>21.086.146/0001-71</t>
  </si>
  <si>
    <t>SANTA CAROLINE</t>
  </si>
  <si>
    <t>26.521.897/0001-92</t>
  </si>
  <si>
    <t>TvtNovo</t>
  </si>
  <si>
    <t>C - FACIL</t>
  </si>
  <si>
    <t>C - CARTAO LEVA</t>
  </si>
  <si>
    <t>C - BEM FACIL</t>
  </si>
  <si>
    <t>C - CARTAO BOM</t>
  </si>
  <si>
    <t>C - CARTAO LEGAL</t>
  </si>
  <si>
    <t>COLEGIO ELEVA</t>
  </si>
  <si>
    <t>NITEROI</t>
  </si>
  <si>
    <t>BARAO DE DRUMOND</t>
  </si>
  <si>
    <t>BARONEZA DO MARACANA</t>
  </si>
  <si>
    <t>ANDARAI</t>
  </si>
  <si>
    <t>FORCA AMBIENTAL</t>
  </si>
  <si>
    <t>ITABORAI</t>
  </si>
  <si>
    <t>LIXO EXTRAORDINARIO</t>
  </si>
  <si>
    <t>NILOPOLIS</t>
  </si>
  <si>
    <t>HERCULES</t>
  </si>
  <si>
    <t>VARRICAO</t>
  </si>
  <si>
    <t>SJOAO</t>
  </si>
  <si>
    <t>SEGURANCA</t>
  </si>
  <si>
    <t>SERVICOS</t>
  </si>
  <si>
    <t>RL - TRES RIOS</t>
  </si>
  <si>
    <t>TRANSGUARD SAO GONCALO</t>
  </si>
  <si>
    <t>GALPAO CAXIAS</t>
  </si>
  <si>
    <t>JACAREPAGUA</t>
  </si>
  <si>
    <t>SMART CAFE</t>
  </si>
  <si>
    <t>VIGILANCIA</t>
  </si>
  <si>
    <t>BRASILIA CIDADA</t>
  </si>
  <si>
    <t>C - BRASILIA CIDADA</t>
  </si>
  <si>
    <t>OPERADORA</t>
  </si>
  <si>
    <t>BUSCADOR</t>
  </si>
  <si>
    <t>TIPO1</t>
  </si>
  <si>
    <t>COLETA MARICA</t>
  </si>
  <si>
    <t>EMPRESA</t>
  </si>
  <si>
    <t>42.287.867/0001-10</t>
  </si>
  <si>
    <t>04.418.250/0001-05</t>
  </si>
  <si>
    <t>05.879.152/0001-20</t>
  </si>
  <si>
    <t>05.879.152/0002-00</t>
  </si>
  <si>
    <t>05.879.152/0003-91</t>
  </si>
  <si>
    <t>05.879.152/0004-72</t>
  </si>
  <si>
    <t>05.879.152/0005-53</t>
  </si>
  <si>
    <t>05.879.152/0006-34</t>
  </si>
  <si>
    <t>05.879.152/0007-15</t>
  </si>
  <si>
    <t>05.879.152/0008-04</t>
  </si>
  <si>
    <t>05.879.152/0009-87</t>
  </si>
  <si>
    <t>05.879.152/0010-10</t>
  </si>
  <si>
    <t>05.879.152/0011-00</t>
  </si>
  <si>
    <t>05.879.152/0012-82</t>
  </si>
  <si>
    <t>05.879.152/0013-63</t>
  </si>
  <si>
    <t>05.879.152/0014-44</t>
  </si>
  <si>
    <t>05.879.152/0015-25</t>
  </si>
  <si>
    <t>05.879.152/0016-06</t>
  </si>
  <si>
    <t>05.879.152/0018-78</t>
  </si>
  <si>
    <t>05.879.152/0019-59</t>
  </si>
  <si>
    <t>05.879.152/0020-92</t>
  </si>
  <si>
    <t>05.879.152/0021-73</t>
  </si>
  <si>
    <t>05.879.152/0022-54</t>
  </si>
  <si>
    <t>05.879.152/0023-35</t>
  </si>
  <si>
    <t>05.879.152/0024-16</t>
  </si>
  <si>
    <t>05.879.152/0026-88</t>
  </si>
  <si>
    <t>05.879.152/0029-20</t>
  </si>
  <si>
    <t>05.879.152/0030-64</t>
  </si>
  <si>
    <t>AMOEDO</t>
  </si>
  <si>
    <t>05.879.152/0031-45</t>
  </si>
  <si>
    <t>02.354.917/0001-10</t>
  </si>
  <si>
    <t>ADM RIO</t>
  </si>
  <si>
    <t>APRENDIZ</t>
  </si>
  <si>
    <t>ATERRO 3 RIOS</t>
  </si>
  <si>
    <t>COMPLIANCE</t>
  </si>
  <si>
    <t>LIMPEZA 2</t>
  </si>
  <si>
    <t>LIMPEZA SJB</t>
  </si>
  <si>
    <t>PEDRO DO RIO</t>
  </si>
  <si>
    <t>SEROPEDICA</t>
  </si>
  <si>
    <t>UNIAO NORTE</t>
  </si>
  <si>
    <t>SETOR DE MANUTENCAO</t>
  </si>
  <si>
    <t>SAO GONCALO</t>
  </si>
  <si>
    <t>TRES RIOS</t>
  </si>
  <si>
    <t>RIOSHOP</t>
  </si>
  <si>
    <t>73.833.360/0001-48</t>
  </si>
  <si>
    <t>DETRAN</t>
  </si>
  <si>
    <t>FERROPORT</t>
  </si>
  <si>
    <t>FURNAS</t>
  </si>
  <si>
    <t>GERDAU</t>
  </si>
  <si>
    <t>TCM</t>
  </si>
  <si>
    <t>BEM CARD</t>
  </si>
  <si>
    <t>C - BEM CARD</t>
  </si>
  <si>
    <t>TAGUATUR</t>
  </si>
  <si>
    <t>C - TAGUATUR</t>
  </si>
  <si>
    <t>GJX</t>
  </si>
  <si>
    <t>2E2M</t>
  </si>
  <si>
    <t>2M2E</t>
  </si>
  <si>
    <t>Z 2010</t>
  </si>
  <si>
    <t>BEIRA-MAR PARK 2</t>
  </si>
  <si>
    <t>41.599.881/0001-96</t>
  </si>
  <si>
    <t>HELIO</t>
  </si>
  <si>
    <t>00.024.570/1767-04</t>
  </si>
  <si>
    <t>MARIA JOSE</t>
  </si>
  <si>
    <t>00.071.008/1017-53</t>
  </si>
  <si>
    <t>QUITANDA - BEIRA MAR</t>
  </si>
  <si>
    <t>09.675.685/0005-74</t>
  </si>
  <si>
    <t>QUITANDA - CRUZ VERMELHA</t>
  </si>
  <si>
    <t>09.675.685/0004-93</t>
  </si>
  <si>
    <t>QUITANDA - QUITANDA</t>
  </si>
  <si>
    <t>09.675.685/0001-40</t>
  </si>
  <si>
    <t>RIO GARE</t>
  </si>
  <si>
    <t>05.558.800/0001-46</t>
  </si>
  <si>
    <t>WORLD - MADUREIRA</t>
  </si>
  <si>
    <t>05.012.755/0001-20</t>
  </si>
  <si>
    <t>WORLD - MARECHAL</t>
  </si>
  <si>
    <t>05.012.755/0002-00</t>
  </si>
  <si>
    <t>11.383.485/0001-66</t>
  </si>
  <si>
    <t>ACMM</t>
  </si>
  <si>
    <t>43.801.319/0001-29</t>
  </si>
  <si>
    <t>REVIVER</t>
  </si>
  <si>
    <t>ASSISTENCIA FAMILIAR</t>
  </si>
  <si>
    <t>23.153.310/0001-41</t>
  </si>
  <si>
    <t>CONCESSIONARIA</t>
  </si>
  <si>
    <t>20.852.443/0001-18</t>
  </si>
  <si>
    <t>C - BEM LEGAL [M]</t>
  </si>
  <si>
    <t>BEM LEGAL - METROPOLITANO</t>
  </si>
  <si>
    <t>BILHETE UNICO ANDREENSE</t>
  </si>
  <si>
    <t>C - BU ANDREENSE</t>
  </si>
  <si>
    <t>B.U ANDREENSE</t>
  </si>
  <si>
    <t>ESTEVAO</t>
  </si>
  <si>
    <t>HOSPITAL</t>
  </si>
  <si>
    <t>INEA LIMPEZA</t>
  </si>
  <si>
    <t>INEA TRATADORES</t>
  </si>
  <si>
    <t>DRF</t>
  </si>
  <si>
    <t>HOSPITAL ANDARAI</t>
  </si>
  <si>
    <t>HOSPITAL IPANEMA</t>
  </si>
  <si>
    <t>VEM</t>
  </si>
  <si>
    <t>C - VEM</t>
  </si>
  <si>
    <t>05.879.152/0025-05</t>
  </si>
  <si>
    <t>05.879.152/0027-69</t>
  </si>
  <si>
    <t>05.879.152/0028-40</t>
  </si>
  <si>
    <t>BEM LEGAL [M]</t>
  </si>
  <si>
    <t>BU ANDREENSE</t>
  </si>
  <si>
    <t>RIOCARD</t>
  </si>
  <si>
    <t>ANCINE</t>
  </si>
  <si>
    <t>CEDI</t>
  </si>
  <si>
    <t>HOSPITAL CARLOS CHAGAS</t>
  </si>
  <si>
    <t>HOSPITAL DA MAE</t>
  </si>
  <si>
    <t>ENEVA</t>
  </si>
  <si>
    <t>DF - DFTRANS - ESCOLA ELEVA - COLEGIO ELEVA</t>
  </si>
  <si>
    <t>RJ - FETRANSPOR - AMOEDO - 04.418.250/0001-05</t>
  </si>
  <si>
    <t>RJ - FETRANSPOR - AMOEDO - 05.879.152/0001-20</t>
  </si>
  <si>
    <t>RJ - FETRANSPOR - AMOEDO - 05.879.152/0002-00</t>
  </si>
  <si>
    <t>RJ - FETRANSPOR - AMOEDO - 05.879.152/0003-91</t>
  </si>
  <si>
    <t>RJ - FETRANSPOR - AMOEDO - 05.879.152/0004-72</t>
  </si>
  <si>
    <t>RJ - FETRANSPOR - AMOEDO - 05.879.152/0005-53</t>
  </si>
  <si>
    <t>RJ - FETRANSPOR - AMOEDO - 05.879.152/0006-34</t>
  </si>
  <si>
    <t>RJ - FETRANSPOR - AMOEDO - 05.879.152/0007-15</t>
  </si>
  <si>
    <t>RJ - FETRANSPOR - AMOEDO - 05.879.152/0008-04</t>
  </si>
  <si>
    <t>RJ - FETRANSPOR - AMOEDO - 05.879.152/0009-87</t>
  </si>
  <si>
    <t>RJ - FETRANSPOR - AMOEDO - 05.879.152/0010-10</t>
  </si>
  <si>
    <t>RJ - FETRANSPOR - AMOEDO - 05.879.152/0011-00</t>
  </si>
  <si>
    <t>RJ - FETRANSPOR - AMOEDO - 05.879.152/0012-82</t>
  </si>
  <si>
    <t>RJ - FETRANSPOR - AMOEDO - 05.879.152/0013-63</t>
  </si>
  <si>
    <t>RJ - FETRANSPOR - AMOEDO - 05.879.152/0014-44</t>
  </si>
  <si>
    <t>RJ - FETRANSPOR - AMOEDO - 05.879.152/0015-25</t>
  </si>
  <si>
    <t>RJ - FETRANSPOR - AMOEDO - 05.879.152/0016-06</t>
  </si>
  <si>
    <t>RJ - FETRANSPOR - AMOEDO - 05.879.152/0018-78</t>
  </si>
  <si>
    <t>RJ - FETRANSPOR - AMOEDO - 05.879.152/0019-59</t>
  </si>
  <si>
    <t>RJ - FETRANSPOR - AMOEDO - 05.879.152/0020-92</t>
  </si>
  <si>
    <t>RJ - FETRANSPOR - AMOEDO - 05.879.152/0021-73</t>
  </si>
  <si>
    <t>RJ - FETRANSPOR - AMOEDO - 05.879.152/0022-54</t>
  </si>
  <si>
    <t>RJ - FETRANSPOR - AMOEDO - 05.879.152/0023-35</t>
  </si>
  <si>
    <t>RJ - FETRANSPOR - AMOEDO - 05.879.152/0024-16</t>
  </si>
  <si>
    <t>RJ - FETRANSPOR - AMOEDO - 05.879.152/0025-05</t>
  </si>
  <si>
    <t>RJ - FETRANSPOR - AMOEDO - 05.879.152/0026-88</t>
  </si>
  <si>
    <t>RJ - FETRANSPOR - AMOEDO - 05.879.152/0027-69</t>
  </si>
  <si>
    <t>RJ - FETRANSPOR - AMOEDO - 05.879.152/0028-40</t>
  </si>
  <si>
    <t>RJ - FETRANSPOR - AMOEDO - 05.879.152/0029-20</t>
  </si>
  <si>
    <t>RJ - FETRANSPOR - AMOEDO - 05.879.152/0030-64</t>
  </si>
  <si>
    <t>RJ - FETRANSPOR - AMOEDO - 05.879.152/0031-45</t>
  </si>
  <si>
    <t>RJ - FETRANSPOR - BAJA - FILIAL</t>
  </si>
  <si>
    <t>RJ - FETRANSPOR - BAJA - MATRIZ</t>
  </si>
  <si>
    <t>RJ - FETRANSPOR - BIOB - 2E2M</t>
  </si>
  <si>
    <t>RJ - FETRANSPOR - BIOB - 2M2E</t>
  </si>
  <si>
    <t>RJ - FETRANSPOR - BIOB - APOIO</t>
  </si>
  <si>
    <t>RJ - FETRANSPOR - BIOB - GJX</t>
  </si>
  <si>
    <t>RJ - FETRANSPOR - BRASIL BROKERS - BASIMOVEL</t>
  </si>
  <si>
    <t>RJ - FETRANSPOR - BRASIL BROKERS - BRASIL BROKERS</t>
  </si>
  <si>
    <t>RJ - FETRANSPOR - BRASIL BROKERS - MF CONSULTORIA</t>
  </si>
  <si>
    <t>RJ - FETRANSPOR - BRASIL BROKERS - NITEROI</t>
  </si>
  <si>
    <t>RJ - FETRANSPOR - BRASIL BROKERS - REDE MORAR - RJ</t>
  </si>
  <si>
    <t>RJ - FETRANSPOR - BRASIL BROKERS - UNIQUE</t>
  </si>
  <si>
    <t>RJ - FETRANSPOR - BRT - 102</t>
  </si>
  <si>
    <t>RJ - FETRANSPOR - BRT - 104</t>
  </si>
  <si>
    <t>RJ - FETRANSPOR - BTCC - BTCC</t>
  </si>
  <si>
    <t>RJ - FETRANSPOR - BTG PACTUAL - ASSET MANAGEMENT S.A.</t>
  </si>
  <si>
    <t>RJ - FETRANSPOR - BTG PACTUAL - BANCO BTG PACTUAL S.A.</t>
  </si>
  <si>
    <t>RJ - FETRANSPOR - BTG PACTUAL - SERV FIN DTVM</t>
  </si>
  <si>
    <t>RJ - FETRANSPOR - CEI - CEI</t>
  </si>
  <si>
    <t>RJ - FETRANSPOR - CONFEITARIA - BARAO DE DRUMOND</t>
  </si>
  <si>
    <t>RJ - FETRANSPOR - CONFEITARIA - BARONEZA DO MARACANA</t>
  </si>
  <si>
    <t>RJ - FETRANSPOR - CONFEITARIA - SANTA CAROLINE</t>
  </si>
  <si>
    <t>RJ - FETRANSPOR - DAVITA - NEPHRON CARE</t>
  </si>
  <si>
    <t>RJ - FETRANSPOR - DAVITA - RIEN</t>
  </si>
  <si>
    <t>RJ - FETRANSPOR - ESCOLA ELEVA - CASA AMARELA</t>
  </si>
  <si>
    <t>RJ - FETRANSPOR - ESCOLA ELEVA - COLEGIO ELEVA</t>
  </si>
  <si>
    <t>RJ - FETRANSPOR - ESCOLA ELEVA - OS BATUTINHAS</t>
  </si>
  <si>
    <t>RJ - FETRANSPOR - FLEX LTDA - ANDARAI</t>
  </si>
  <si>
    <t>RJ - FETRANSPOR - FLEX LTDA - DRF</t>
  </si>
  <si>
    <t>RJ - FETRANSPOR - FLEX LTDA - FLEX LTDA</t>
  </si>
  <si>
    <t>RJ - FETRANSPOR - FLEX LTDA - HOSPITAL ANDARAI</t>
  </si>
  <si>
    <t>RJ - FETRANSPOR - FLEX LTDA - HOSPITAL IPANEMA</t>
  </si>
  <si>
    <t>RJ - FETRANSPOR - FLEX LTDA - INCA</t>
  </si>
  <si>
    <t>RJ - FETRANSPOR - FLEX LTDA - INEA</t>
  </si>
  <si>
    <t>RJ - FETRANSPOR - FLEX LTDA - INEA LIMPEZA</t>
  </si>
  <si>
    <t>RJ - FETRANSPOR - FLEX LTDA - INEA TRATADORES</t>
  </si>
  <si>
    <t>RJ - FETRANSPOR - FLEX RIO - FLEX RIO</t>
  </si>
  <si>
    <t>RJ - FETRANSPOR - FORCA AMBIENTAL - ADM</t>
  </si>
  <si>
    <t>RJ - FETRANSPOR - FORCA AMBIENTAL - APRENDIZ</t>
  </si>
  <si>
    <t>RJ - FETRANSPOR - FORCA AMBIENTAL - ITABORAI</t>
  </si>
  <si>
    <t>RJ - FETRANSPOR - FORCA AMBIENTAL - LIMP SERRA</t>
  </si>
  <si>
    <t>RJ - FETRANSPOR - FORCA AMBIENTAL - LIXO EXTRAORDINARIO</t>
  </si>
  <si>
    <t>RJ - FETRANSPOR - FORCA AMBIENTAL - NILOPOLIS</t>
  </si>
  <si>
    <t>RJ - FETRANSPOR - FORCA AMBIENTAL - QUEIMADOS</t>
  </si>
  <si>
    <t>RJ - FETRANSPOR - FORCA AMBIENTAL - SAO GONCALO</t>
  </si>
  <si>
    <t>RJ - FETRANSPOR - FORCA AMBIENTAL - TRES RIOS</t>
  </si>
  <si>
    <t>RJ - FETRANSPOR - HERCULES - HERCULES</t>
  </si>
  <si>
    <t>RJ - FETRANSPOR - HERCULES - UFF</t>
  </si>
  <si>
    <t>RJ - FETRANSPOR - HOSPITAL - GS</t>
  </si>
  <si>
    <t>RJ - FETRANSPOR - HOSPITAL - HAS</t>
  </si>
  <si>
    <t>RJ - FETRANSPOR - HOSPITAL - HASI</t>
  </si>
  <si>
    <t>RJ - FETRANSPOR - KATTAK - COLETA</t>
  </si>
  <si>
    <t>RJ - FETRANSPOR - KATTAK - VARRICAO</t>
  </si>
  <si>
    <t>RJ - FETRANSPOR - KIK - BANRIO</t>
  </si>
  <si>
    <t>RJ - FETRANSPOR - KIK - BS425</t>
  </si>
  <si>
    <t>RJ - FETRANSPOR - KIK - CALITA</t>
  </si>
  <si>
    <t>RJ - FETRANSPOR - KIK - DEZOITO</t>
  </si>
  <si>
    <t>RJ - FETRANSPOR - KIK - DIBANCA</t>
  </si>
  <si>
    <t>RJ - FETRANSPOR - KIK - FILIAL 12</t>
  </si>
  <si>
    <t>RJ - FETRANSPOR - KIK - FILIAL 15</t>
  </si>
  <si>
    <t>RJ - FETRANSPOR - KIK - FILIAL 17</t>
  </si>
  <si>
    <t>RJ - FETRANSPOR - KIK - GEPE</t>
  </si>
  <si>
    <t>RJ - FETRANSPOR - KIK - GRS</t>
  </si>
  <si>
    <t>RJ - FETRANSPOR - KIK - LEVAL</t>
  </si>
  <si>
    <t>RJ - FETRANSPOR - KIK - LG</t>
  </si>
  <si>
    <t>RJ - FETRANSPOR - KIK - MATRIZ</t>
  </si>
  <si>
    <t>RJ - FETRANSPOR - KIK - MC261</t>
  </si>
  <si>
    <t>RJ - FETRANSPOR - KIK - MPK</t>
  </si>
  <si>
    <t>RJ - FETRANSPOR - KIK - PEGLEVE</t>
  </si>
  <si>
    <t>RJ - FETRANSPOR - KIK - SJOAO</t>
  </si>
  <si>
    <t>RJ - FETRANSPOR - KLES - SEGURANCA</t>
  </si>
  <si>
    <t>RJ - FETRANSPOR - KLES - SERVICOS</t>
  </si>
  <si>
    <t>RJ - FETRANSPOR - L2R - L2R PART. EMPREENDIMENTOS</t>
  </si>
  <si>
    <t>RJ - FETRANSPOR - L2R - MOB-LINK PROD. SERV.</t>
  </si>
  <si>
    <t>RJ - FETRANSPOR - L2R - RL - ANGRA DOS REIS</t>
  </si>
  <si>
    <t>RJ - FETRANSPOR - L2R - RL - AVENIDA BRASIL</t>
  </si>
  <si>
    <t>RJ - FETRANSPOR - L2R - RL - CAMPO GRANDE</t>
  </si>
  <si>
    <t>RJ - FETRANSPOR - L2R - RL - ENGENHO DA RAINHA</t>
  </si>
  <si>
    <t>RJ - FETRANSPOR - L2R - RL - MANILHA</t>
  </si>
  <si>
    <t>RJ - FETRANSPOR - L2R - RL - MATRIZ</t>
  </si>
  <si>
    <t>RJ - FETRANSPOR - L2R - RL - MESQUITA</t>
  </si>
  <si>
    <t>RJ - FETRANSPOR - L2R - RL - NOVA FRIBURGO</t>
  </si>
  <si>
    <t>RJ - FETRANSPOR - L2R - RL - RECREIO</t>
  </si>
  <si>
    <t>RJ - FETRANSPOR - L2R - RL - SANTA LUZIA</t>
  </si>
  <si>
    <t>RJ - FETRANSPOR - L2R - RL - TANGUA</t>
  </si>
  <si>
    <t>RJ - FETRANSPOR - L2R - RL - TRES RIOS</t>
  </si>
  <si>
    <t>RJ - FETRANSPOR - L2R - SSG</t>
  </si>
  <si>
    <t>RJ - FETRANSPOR - L2R - TRANSGUARD MANGARATIBA</t>
  </si>
  <si>
    <t>RJ - FETRANSPOR - L2R - TRANSGUARD SAO GONCALO</t>
  </si>
  <si>
    <t>RJ - FETRANSPOR - LIGHT - LIGHT S.E.S.A</t>
  </si>
  <si>
    <t>RJ - FETRANSPOR - MERCADOS BRAGA - FILIAL 01</t>
  </si>
  <si>
    <t>RJ - FETRANSPOR - MERCADOS BRAGA - FILIAL 02</t>
  </si>
  <si>
    <t>RJ - FETRANSPOR - MERCADOS BRAGA - FILIAL 03</t>
  </si>
  <si>
    <t>RJ - FETRANSPOR - MERCADOS BRAGA - MATRIZ</t>
  </si>
  <si>
    <t>RJ - FETRANSPOR - MOITINHO - ACMM</t>
  </si>
  <si>
    <t>RJ - FETRANSPOR - MOITINHO - BARRA</t>
  </si>
  <si>
    <t>RJ - FETRANSPOR - MOITINHO - CAMPO GRANDE</t>
  </si>
  <si>
    <t>RJ - FETRANSPOR - MOITINHO - JACAREPAGUA</t>
  </si>
  <si>
    <t>RJ - FETRANSPOR - MOITINHO - PILARES</t>
  </si>
  <si>
    <t>RJ - FETRANSPOR - MOITINHO - TIJUCA</t>
  </si>
  <si>
    <t>RJ - FETRANSPOR - MOITINHO - TKZ</t>
  </si>
  <si>
    <t>RJ - FETRANSPOR - MR PHARMA - MR PHARMA</t>
  </si>
  <si>
    <t>RJ - FETRANSPOR - OI NORTE LESTE - OI NORTE LESTE</t>
  </si>
  <si>
    <t>RJ - FETRANSPOR - PAGGO - PAGGO</t>
  </si>
  <si>
    <t>RJ - FETRANSPOR - PRIME - ASG</t>
  </si>
  <si>
    <t>RJ - FETRANSPOR - PRIME - PORTEIROS</t>
  </si>
  <si>
    <t>RJ - FETRANSPOR - PROTEC - BUSINESS</t>
  </si>
  <si>
    <t>RJ - FETRANSPOR - PROTEC - CONDUTA</t>
  </si>
  <si>
    <t>RJ - FETRANSPOR - PROTEC - FACILITY</t>
  </si>
  <si>
    <t>RJ - FETRANSPOR - PROTEC - FORCETEC</t>
  </si>
  <si>
    <t>RJ - FETRANSPOR - PROTEC - SEGURANCA</t>
  </si>
  <si>
    <t>RJ - FETRANSPOR - REVIVER - ASSISTENCIA FAMILIAR</t>
  </si>
  <si>
    <t>RJ - FETRANSPOR - REVIVER - CONCESSIONARIA</t>
  </si>
  <si>
    <t>RJ - FETRANSPOR - RIOSHOP - ENEVA</t>
  </si>
  <si>
    <t>RJ - FETRANSPOR - RIOSHOP - ANCINE</t>
  </si>
  <si>
    <t>RJ - FETRANSPOR - RIOSHOP - CEDI</t>
  </si>
  <si>
    <t>RJ - FETRANSPOR - RIOSHOP - HOSPITAL CARLOS CHAGAS</t>
  </si>
  <si>
    <t>RJ - FETRANSPOR - RIOSHOP - HOSPITAL DA MAE</t>
  </si>
  <si>
    <t>RJ - FETRANSPOR - RIOSHOP - DETRAN</t>
  </si>
  <si>
    <t>RJ - FETRANSPOR - RIOSHOP - FERROPORT</t>
  </si>
  <si>
    <t>RJ - FETRANSPOR - RIOSHOP - FURNAS</t>
  </si>
  <si>
    <t>RJ - FETRANSPOR - RIOSHOP - GERDAU</t>
  </si>
  <si>
    <t>RJ - FETRANSPOR - RIOSHOP - TCM</t>
  </si>
  <si>
    <t>RJ - FETRANSPOR - SEREDE - SEREDE</t>
  </si>
  <si>
    <t>RJ - FETRANSPOR - SMART CAFE - JP</t>
  </si>
  <si>
    <t>RJ - FETRANSPOR - SMART CAFE - PA</t>
  </si>
  <si>
    <t>RJ - FETRANSPOR - SUPER PRENDAS - APRENDA</t>
  </si>
  <si>
    <t>RJ - FETRANSPOR - SUPER PRENDAS - CASA DOMINGOS</t>
  </si>
  <si>
    <t>RJ - FETRANSPOR - SUPER PRENDAS - CENTRO</t>
  </si>
  <si>
    <t>RJ - FETRANSPOR - SUPER PRENDAS - CRESCER</t>
  </si>
  <si>
    <t>RJ - FETRANSPOR - SUPER PRENDAS - EVOLUIR</t>
  </si>
  <si>
    <t>RJ - FETRANSPOR - SUPER PRENDAS - PORTEIRA</t>
  </si>
  <si>
    <t>RJ - FETRANSPOR - TUISE - TUISE</t>
  </si>
  <si>
    <t>RJ - FETRANSPOR - UNIAO NORTE - ADM RIO</t>
  </si>
  <si>
    <t>RJ - FETRANSPOR - UNIAO NORTE - APRENDIZ</t>
  </si>
  <si>
    <t>RJ - FETRANSPOR - UNIAO NORTE - ATERRO 3 RIOS</t>
  </si>
  <si>
    <t>RJ - FETRANSPOR - UNIAO NORTE - COMPLIANCE</t>
  </si>
  <si>
    <t>RJ - FETRANSPOR - UNIAO NORTE - ITABORAI</t>
  </si>
  <si>
    <t>RJ - FETRANSPOR - UNIAO NORTE - LIMPEZA 2</t>
  </si>
  <si>
    <t>RJ - FETRANSPOR - UNIAO NORTE - LIMPEZA SJB</t>
  </si>
  <si>
    <t>RJ - FETRANSPOR - UNIAO NORTE - PEDRO DO RIO</t>
  </si>
  <si>
    <t>RJ - FETRANSPOR - UNIAO NORTE - SEROPEDICA</t>
  </si>
  <si>
    <t>RJ - FETRANSPOR - UNIAO NORTE - SETOR DE MANUTENCAO</t>
  </si>
  <si>
    <t>RJ - FETRANSPOR - VIGBAN - SERVICOS</t>
  </si>
  <si>
    <t>RJ - FETRANSPOR - VIGBAN - VIGILANCIA</t>
  </si>
  <si>
    <t>FS</t>
  </si>
  <si>
    <t>RJ - FETRANSPOR - BIOB - FS</t>
  </si>
  <si>
    <t>VIDA</t>
  </si>
  <si>
    <t>01.413.201/0001-83</t>
  </si>
  <si>
    <t>RIO</t>
  </si>
  <si>
    <t>BRASILIA</t>
  </si>
  <si>
    <t>37.142.932/0001-89</t>
  </si>
  <si>
    <t>RJ - FETRANSPOR - VIDA - RIO</t>
  </si>
  <si>
    <t>RJ - FETRANSPOR - VIDA - BRASILIA</t>
  </si>
  <si>
    <t>Nr. do Cartao</t>
  </si>
  <si>
    <t>Z2010</t>
  </si>
  <si>
    <t>RJ - FETRANSPOR - Z2010 - BEIRA-MAR PARK 2</t>
  </si>
  <si>
    <t>RJ - FETRANSPOR - Z2010 - HELIO</t>
  </si>
  <si>
    <t>RJ - FETRANSPOR - Z2010 - MARIA JOSE</t>
  </si>
  <si>
    <t>RJ - FETRANSPOR - Z2010 - QUITANDA - BEIRA MAR</t>
  </si>
  <si>
    <t>RJ - FETRANSPOR - Z2010 - QUITANDA - CRUZ VERMELHA</t>
  </si>
  <si>
    <t>RJ - FETRANSPOR - Z2010 - QUITANDA - QUITANDA</t>
  </si>
  <si>
    <t>RJ - FETRANSPOR - Z2010 - RIO GARE</t>
  </si>
  <si>
    <t>RJ - FETRANSPOR - Z2010 - WORLD - MADUREIRA</t>
  </si>
  <si>
    <t>RJ - FETRANSPOR - Z2010 - WORLD - MARECHAL</t>
  </si>
  <si>
    <t>RJ - FETRANSPOR - Z2010 - Z2010</t>
  </si>
  <si>
    <t>BAZZAR</t>
  </si>
  <si>
    <t>BPF</t>
  </si>
  <si>
    <t>02.636.673/0003-20</t>
  </si>
  <si>
    <t>24.572.146/0001-70</t>
  </si>
  <si>
    <t>RJ - FETRANSPOR - BAZZAR - BPF</t>
  </si>
  <si>
    <t>Total</t>
  </si>
  <si>
    <t>RS</t>
  </si>
  <si>
    <t>TRIPOA</t>
  </si>
  <si>
    <t>AESA</t>
  </si>
  <si>
    <t>BARUERI</t>
  </si>
  <si>
    <t>BEM OSASCO</t>
  </si>
  <si>
    <t>MAUA</t>
  </si>
  <si>
    <t>MORATENSE</t>
  </si>
  <si>
    <t>PASSARO MARRON</t>
  </si>
  <si>
    <t>CARAPICUIBA</t>
  </si>
  <si>
    <t>CAIEIRAS</t>
  </si>
  <si>
    <t>RADIAL</t>
  </si>
  <si>
    <t>BENFACIL ITAPEVI</t>
  </si>
  <si>
    <t>VIACAO OURO VERDE</t>
  </si>
  <si>
    <t>ASSUEX</t>
  </si>
  <si>
    <t>PR</t>
  </si>
  <si>
    <t>URBS</t>
  </si>
  <si>
    <t>SOU DIADEMA</t>
  </si>
  <si>
    <t>CARTAO BOM (TOP)</t>
  </si>
  <si>
    <t>C - TRIPOA</t>
  </si>
  <si>
    <t>C - AESA</t>
  </si>
  <si>
    <t>C - BARUERI</t>
  </si>
  <si>
    <t>C - BEM OSASCO</t>
  </si>
  <si>
    <t>C - MAUA</t>
  </si>
  <si>
    <t>C - MORATENSE</t>
  </si>
  <si>
    <t>C - PASSARO MARRON</t>
  </si>
  <si>
    <t>C - CARAPICUIBA</t>
  </si>
  <si>
    <t>C - CAIEIRAS</t>
  </si>
  <si>
    <t>C - RADIAL</t>
  </si>
  <si>
    <t>C - BENFACIL ITAPEVI</t>
  </si>
  <si>
    <t>C - VIACAO OURO VERDE</t>
  </si>
  <si>
    <t>C - ASSUEX</t>
  </si>
  <si>
    <t>C - URBS</t>
  </si>
  <si>
    <t>C - SOU DIADEMA</t>
  </si>
  <si>
    <t>BANCO BTG PACTUAL S.A</t>
  </si>
  <si>
    <t>BTG PACTUAL ASSET DTVM</t>
  </si>
  <si>
    <t>RJ - FETRANSPOR - BTG PACTUAL - BTG PACTUAL ASSET DTVM</t>
  </si>
  <si>
    <t>BTG PACTUAL SERV FIN DTVM</t>
  </si>
  <si>
    <t>RJ - FETRANSPOR - BTG PACTUAL - BTG PACTUAL SERV FIN DTVM</t>
  </si>
  <si>
    <t>SP - SPTRANS - BTG PACTUAL - BANCO BTG PACTUAL S.A</t>
  </si>
  <si>
    <t>30.306.294/0002-26</t>
  </si>
  <si>
    <t>SP - SPTRANS - BTG PACTUAL - BTG PACTUAL ASSET DTVM</t>
  </si>
  <si>
    <t>29.650.082/0002-82</t>
  </si>
  <si>
    <t>SP - SPTRANS - BTG PACTUAL - BTG PACTUAL SERV FIN DTVM</t>
  </si>
  <si>
    <t>DECODE DATA MARKETING S.A</t>
  </si>
  <si>
    <t>SP - SPTRANS - BTG PACTUAL - DECODE DATA MARKETING S.A</t>
  </si>
  <si>
    <t>31.446.640/0001-53</t>
  </si>
  <si>
    <t>EXAME</t>
  </si>
  <si>
    <t>SP - SPTRANS - BTG PACTUAL - EXAME</t>
  </si>
  <si>
    <t>34.906.443/0001-68</t>
  </si>
  <si>
    <t>OURINVEST</t>
  </si>
  <si>
    <t>SP - SPTRANS - BTG PACTUAL - OURINVEST</t>
  </si>
  <si>
    <t>00.997.804/0001-07</t>
  </si>
  <si>
    <t>TRANSVAZ</t>
  </si>
  <si>
    <t>11.293.134/0001-64</t>
  </si>
  <si>
    <t>LABORATORIO RICHET</t>
  </si>
  <si>
    <t>RJ - FETRANSPOR - FLEX LTDA - LABORATORIO RICHET</t>
  </si>
  <si>
    <t>LIMPPAR</t>
  </si>
  <si>
    <t>GUAPIMIRIM</t>
  </si>
  <si>
    <t>MAGE</t>
  </si>
  <si>
    <t>RJ - FETRANSPOR - LIMPPAR - GUAPIMIRIM</t>
  </si>
  <si>
    <t>RJ - FETRANSPOR - LIMPPAR - ITABORAI</t>
  </si>
  <si>
    <t>RJ - FETRANSPOR - LIMPPAR - MAGE</t>
  </si>
  <si>
    <t>RJ - FETRANSPOR - LIMPPAR - BELFORD ROXO</t>
  </si>
  <si>
    <t>RJ - FETRANSPOR - LIMPPAR - COLETA MARICA</t>
  </si>
  <si>
    <t>RJ - FETRANSPOR - LIMPPAR - GALPAO CAXIAS</t>
  </si>
  <si>
    <t>RJ - FETRANSPOR - LIMPPAR - SECRETARIAS</t>
  </si>
  <si>
    <t>RJ - FETRANSPOR - TUISE - CAXIAS</t>
  </si>
  <si>
    <t>CAXIAS</t>
  </si>
  <si>
    <t>RJ - FETRANSPOR - ESTEVAO - ESTEVAO</t>
  </si>
  <si>
    <t>RJ - FETRANSPOR - TRANSVAZ - TRANSVAZ</t>
  </si>
  <si>
    <t>CAPITAL</t>
  </si>
  <si>
    <t>12.557.528/0001-45</t>
  </si>
  <si>
    <t>REPUBLICA</t>
  </si>
  <si>
    <t>34.763.947/0001-76</t>
  </si>
  <si>
    <t>UPA MARECHAL HERMES</t>
  </si>
  <si>
    <t>UPA REALENGO</t>
  </si>
  <si>
    <t>UPA RICARDO DE ALBUQUERQUE</t>
  </si>
  <si>
    <t>RJ - FETRANSPOR - CAPITAL - CAPITAL</t>
  </si>
  <si>
    <t>RJ - FETRANSPOR - REPUBLICA - REPUBLICA</t>
  </si>
  <si>
    <t>RJ - FETRANSPOR - REPUBLICA - UPA MARECHAL HERMES</t>
  </si>
  <si>
    <t>RJ - FETRANSPOR - REPUBLICA - UPA REALENGO</t>
  </si>
  <si>
    <t>RJ - FETRANSPOR - REPUBLICA - UPA RICARDO DE ALBUQUERQUE</t>
  </si>
  <si>
    <t>CREA</t>
  </si>
  <si>
    <t>RJ - FETRANSPOR - RIOSHOP - CREA</t>
  </si>
  <si>
    <t>FIOCRUZ</t>
  </si>
  <si>
    <t>RJ - FETRANSPOR - RIOSHOP - FIOCRUZ</t>
  </si>
  <si>
    <t>PETROBRAS</t>
  </si>
  <si>
    <t>RJ - FETRANSPOR - RIOSHOP - PETROBRAS</t>
  </si>
  <si>
    <t>SUSEP</t>
  </si>
  <si>
    <t>RJ - FETRANSPOR - RIOSHOP - SUSEP</t>
  </si>
  <si>
    <t>TRT</t>
  </si>
  <si>
    <t>RJ - FETRANSPOR - RIOSHOP - TRT</t>
  </si>
  <si>
    <t>GUSTO</t>
  </si>
  <si>
    <t>COZINHA CENTRAL</t>
  </si>
  <si>
    <t>39.953.391/0001-02</t>
  </si>
  <si>
    <t>RJ - FETRANSPOR - GUSTO - GUSTO</t>
  </si>
  <si>
    <t>RJ - FETRANSPOR - GUSTO - COZINHA CENTRAL</t>
  </si>
  <si>
    <t>RJ - FETRANSPOR - GUSTO - HOSPITAL</t>
  </si>
  <si>
    <t>ZZB FILIAL</t>
  </si>
  <si>
    <t>ZZB MATRIZ</t>
  </si>
  <si>
    <t>RJ - FETRANSPOR - BAZZAR - ZZB MATRIZ</t>
  </si>
  <si>
    <t>RJ - FETRANSPOR - BAZZAR - ZZB FILIAL</t>
  </si>
  <si>
    <t>24.572.146/0002-50</t>
  </si>
  <si>
    <t>ACRUX</t>
  </si>
  <si>
    <t>FACILITIES</t>
  </si>
  <si>
    <t>SERVICE</t>
  </si>
  <si>
    <t>DELTA</t>
  </si>
  <si>
    <t>27.362.120/0001-95</t>
  </si>
  <si>
    <t>RJ - FETRANSPOR - DELTA - ACRUX</t>
  </si>
  <si>
    <t>RJ - FETRANSPOR - DELTA - BARRA</t>
  </si>
  <si>
    <t>RJ - FETRANSPOR - DELTA - FACILITIES</t>
  </si>
  <si>
    <t>RJ - FETRANSPOR - DELTA - SERVICE</t>
  </si>
  <si>
    <t>RJ - FETRANSPOR - DELTA - SERVICOS</t>
  </si>
  <si>
    <t>RJ - FETRANSPOR - DELTA - VIGILANCIA</t>
  </si>
  <si>
    <t>MC FACHADA</t>
  </si>
  <si>
    <t>RJ - FETRANSPOR - MC FACHADA - MC FACHADA</t>
  </si>
  <si>
    <t>21.969.416/0001-92</t>
  </si>
  <si>
    <t>GUV</t>
  </si>
  <si>
    <t>AMALFITANA</t>
  </si>
  <si>
    <t>GUV HOLDING</t>
  </si>
  <si>
    <t>MAIN FOODS</t>
  </si>
  <si>
    <t>ZOU SUSHI</t>
  </si>
  <si>
    <t>38.824.203/0001-75</t>
  </si>
  <si>
    <t>42.435.970/0001-60</t>
  </si>
  <si>
    <t>43.824.347/0001-61</t>
  </si>
  <si>
    <t>41.562.704/0001-35</t>
  </si>
  <si>
    <t>RJ - FETRANSPOR - GUV - AMALFITANA</t>
  </si>
  <si>
    <t>RJ - FETRANSPOR - GUV - GUV HOLDING</t>
  </si>
  <si>
    <t>RJ - FETRANSPOR - GUV - MAIN FOODS</t>
  </si>
  <si>
    <t>RJ - FETRANSPOR - GUV - ZOU SUSHI</t>
  </si>
  <si>
    <t>TITULO</t>
  </si>
  <si>
    <t>BUSCA TIPO1 (UF + TITULO)</t>
  </si>
  <si>
    <t>BUSCA TITULO (UF + OPERADORA)</t>
  </si>
  <si>
    <t>AL - BEM LEGAL</t>
  </si>
  <si>
    <t>AL - CARTAO BEM LEGAL</t>
  </si>
  <si>
    <t>AL - BEM LEGAL - METROPOLITANO</t>
  </si>
  <si>
    <t>AL - BEM LEGAL [M]</t>
  </si>
  <si>
    <t>DF - BRASILIA CIDADA</t>
  </si>
  <si>
    <t>DF - DF TRANS</t>
  </si>
  <si>
    <t>DF - DFTRANS</t>
  </si>
  <si>
    <t>DF - TAGUATUR</t>
  </si>
  <si>
    <t>GO - SITPASS</t>
  </si>
  <si>
    <t>MT - AMTU</t>
  </si>
  <si>
    <t>PB - PASSE LEGAL</t>
  </si>
  <si>
    <t>PB - VALE MAIS</t>
  </si>
  <si>
    <t>PE - CARTAO LEVA</t>
  </si>
  <si>
    <t>PE - VEM</t>
  </si>
  <si>
    <t>PR - URBS</t>
  </si>
  <si>
    <t>RJ - COLITUR</t>
  </si>
  <si>
    <t>RJ - FETRANSPOR</t>
  </si>
  <si>
    <t>RJ - RIOCARD</t>
  </si>
  <si>
    <t>RJ - SENHOR DO BONFIM</t>
  </si>
  <si>
    <t>RJ - SALINEIRAS</t>
  </si>
  <si>
    <t>RJ - SETRANSOL</t>
  </si>
  <si>
    <t>RJ - SINDCARD</t>
  </si>
  <si>
    <t>RJ - TRANSA</t>
  </si>
  <si>
    <t>RN - BEM CARD</t>
  </si>
  <si>
    <t>RN - NATAL CARD</t>
  </si>
  <si>
    <t>RN - RN CARD</t>
  </si>
  <si>
    <t>RS - TRIPOA</t>
  </si>
  <si>
    <t>SP - AESA</t>
  </si>
  <si>
    <t>SP - ASSUEX</t>
  </si>
  <si>
    <t>SP - BARUERI</t>
  </si>
  <si>
    <t>SP - BEM FACIL</t>
  </si>
  <si>
    <t>SP - BEM OSASCO</t>
  </si>
  <si>
    <t>SP - BENFACIL ITAPEVI</t>
  </si>
  <si>
    <t>SP - B.U ANDREENSE</t>
  </si>
  <si>
    <t>SP - BU ANDREENSE</t>
  </si>
  <si>
    <t>SP - BILHETE UNICO ANDREENSE</t>
  </si>
  <si>
    <t>SP - CAIEIRAS</t>
  </si>
  <si>
    <t>SP - CARAPICUIBA</t>
  </si>
  <si>
    <t>SP - BOM</t>
  </si>
  <si>
    <t>SP - CARTAO BOM</t>
  </si>
  <si>
    <t>SP - CARTAO BOM (TOP)</t>
  </si>
  <si>
    <t>SP - CARTAO LEGAL</t>
  </si>
  <si>
    <t>SP - MAUA</t>
  </si>
  <si>
    <t>SP - MORATENSE</t>
  </si>
  <si>
    <t>SP - PASSARO MARRON</t>
  </si>
  <si>
    <t>SP - RADIAL</t>
  </si>
  <si>
    <t>SP - SOU DIADEMA</t>
  </si>
  <si>
    <t>SP - SPTRANS</t>
  </si>
  <si>
    <t>SP - VIACAO OURO VERDE</t>
  </si>
  <si>
    <t>RN - TRANPULIM</t>
  </si>
  <si>
    <t>TRANPULIM</t>
  </si>
  <si>
    <t>TRAMPOLIM</t>
  </si>
  <si>
    <t>RN - TRAMPOLIM</t>
  </si>
  <si>
    <t>RN - TRANPULIN</t>
  </si>
  <si>
    <t>TRANPULIN</t>
  </si>
  <si>
    <t>RN - RIO GRANDENSE</t>
  </si>
  <si>
    <t>RIO GRANDENSE</t>
  </si>
  <si>
    <t>VIACAO RIOGRANDENSE</t>
  </si>
  <si>
    <t>RN - VIACAO RIOGRANDENSE</t>
  </si>
  <si>
    <t>C - RIOGRANDENSE</t>
  </si>
  <si>
    <t>CIDADE ALTA</t>
  </si>
  <si>
    <t>RJ - FETRANSPOR - UNIAO NORTE - CIDADE ALTA</t>
  </si>
  <si>
    <t>ECO CIEPS</t>
  </si>
  <si>
    <t>RJ - FETRANSPOR - UNIAO NORTE - ECO CIEPS</t>
  </si>
  <si>
    <t>PAVIBRAS</t>
  </si>
  <si>
    <t>RJ - FETRANSPOR - PAVIBRAS - PAVIBRAS</t>
  </si>
  <si>
    <t>07.361.576/0001-23</t>
  </si>
  <si>
    <t>ARPOADOR CAPINA E ROCADA</t>
  </si>
  <si>
    <t>RJ - FETRANSPOR - ARPOADOR CAPINA E ROCADA - ARPOADOR CAPINA E ROCADA</t>
  </si>
  <si>
    <t>FINANCEIRO</t>
  </si>
  <si>
    <t>UPA BOTAFOGO</t>
  </si>
  <si>
    <t>UPA COPACABANA</t>
  </si>
  <si>
    <t>UPA JACAREPAGUA</t>
  </si>
  <si>
    <t>UPA SAO PEDRO DA ALDEIA</t>
  </si>
  <si>
    <t>RJ - FETRANSPOR - TUISE - FINANCEIRO</t>
  </si>
  <si>
    <t>RJ - FETRANSPOR - TUISE - UPA BOTAFOGO</t>
  </si>
  <si>
    <t>RJ - FETRANSPOR - TUISE - UPA COPACABANA</t>
  </si>
  <si>
    <t>RJ - FETRANSPOR - TUISE - UPA JACAREPAGUA</t>
  </si>
  <si>
    <t>RJ - SETRANSOL - TUISE - UPA SAO PEDRO DA ALDEIA</t>
  </si>
  <si>
    <t>DAGMAR</t>
  </si>
  <si>
    <t>RJ - FETRANSPOR - Z2010 - DAGMAR</t>
  </si>
  <si>
    <t>10.921.275/0001-11</t>
  </si>
  <si>
    <t>DF - TAGUATOUR</t>
  </si>
  <si>
    <t>TAGUATOUR</t>
  </si>
  <si>
    <t>ANCINE ARQUIVO</t>
  </si>
  <si>
    <t>RJ - FETRANSPOR - RIOSHOP - ANCINE ARQUIVO</t>
  </si>
  <si>
    <t>CPF [del]</t>
  </si>
  <si>
    <t>RecPend [set]</t>
  </si>
  <si>
    <t>Saldo [set]</t>
  </si>
  <si>
    <t>Operadora [del]</t>
  </si>
  <si>
    <t>Qvt</t>
  </si>
  <si>
    <t>Vvt</t>
  </si>
  <si>
    <t>Tvt</t>
  </si>
  <si>
    <t>Org</t>
  </si>
  <si>
    <t>ValorDias [set]</t>
  </si>
  <si>
    <t>Desc [del]</t>
  </si>
  <si>
    <t>Qvt [del]</t>
  </si>
  <si>
    <t>Vvt [del]</t>
  </si>
  <si>
    <t>Tipo</t>
  </si>
  <si>
    <t>Data Nasc</t>
  </si>
  <si>
    <t>AC</t>
  </si>
  <si>
    <t>37.998.132/0001-64</t>
  </si>
  <si>
    <t>Busca Cartao</t>
  </si>
  <si>
    <t>Busca ValorDias</t>
  </si>
  <si>
    <t>AL - BEM LEGAL - URBANO</t>
  </si>
  <si>
    <t>BEM LEGAL - URBANO</t>
  </si>
  <si>
    <t>BEM LEGAL [U]</t>
  </si>
  <si>
    <t>AL - BEM LEGAL [U]</t>
  </si>
  <si>
    <t>C - BEM LEGAL [U]</t>
  </si>
  <si>
    <t>UTB</t>
  </si>
  <si>
    <t>DF - UTB - ESCOLA ELEVA - COLEGIO ELEVA</t>
  </si>
  <si>
    <t>RJ - FETRANSPOR - FORCA AMBIENTAL - SETOR DE MANUTENCAO</t>
  </si>
  <si>
    <t>DF - UTB</t>
  </si>
  <si>
    <t>C - UTB</t>
  </si>
  <si>
    <t>PRIVADOS</t>
  </si>
  <si>
    <t>RIOSHOP - TERCEIRIZADOS</t>
  </si>
  <si>
    <t>FETRANSPOR BARRA</t>
  </si>
  <si>
    <t>RJ - FETRANSPOR - RIOSHOP - TERCEIRIZADOS - FETRANSPOR BARRA</t>
  </si>
  <si>
    <t>RJ - FETRANSPOR - RIOSHOP - TERCEIRIZADOS - PRIVADOS</t>
  </si>
  <si>
    <t>RIOCARD TI</t>
  </si>
  <si>
    <t>RJ - FETRANSPOR - RIOSHOP - TERCEIRIZADOS - RIOCARD TI</t>
  </si>
  <si>
    <t>RIOPAR</t>
  </si>
  <si>
    <t>RJ - FETRANSPOR - RIOSHOP - TERCEIRIZADOS - RIOPAR</t>
  </si>
  <si>
    <t>27.084.040/0001-15</t>
  </si>
  <si>
    <t>LACCA</t>
  </si>
  <si>
    <t>42.300.616/0009-85</t>
  </si>
  <si>
    <t>35.135.275/0001-17</t>
  </si>
  <si>
    <t>07.749.873/0001-40</t>
  </si>
  <si>
    <t>42.300.616/0010-19</t>
  </si>
  <si>
    <t>42.300.616/0001-28</t>
  </si>
  <si>
    <t>42.300.616/0012-80</t>
  </si>
  <si>
    <t>VIGILANCIA - SUPERVIA</t>
  </si>
  <si>
    <t>RJ - FETRANSPOR - DELTA - VIGILANCIA - SUPERVIA</t>
  </si>
  <si>
    <t>CGA BELFORD ROXO</t>
  </si>
  <si>
    <t>RJ - FETRANSPOR - GUSTO - CGA BELFORD ROXO</t>
  </si>
  <si>
    <t>12.117.414/0001-84</t>
  </si>
  <si>
    <t>FSERJ</t>
  </si>
  <si>
    <t>RJ - FETRANSPOR - GUSTO - FSERJ</t>
  </si>
  <si>
    <t>BA - ROTA TRANSPORTES</t>
  </si>
  <si>
    <t>BA</t>
  </si>
  <si>
    <t>ROTA TRANSPORTES</t>
  </si>
  <si>
    <t>C - ROTA</t>
  </si>
  <si>
    <t>HELSER SAUDE</t>
  </si>
  <si>
    <t>RJ - FETRANSPOR - RIOSHOP - TERCEIRIZADOS - HELSER SAUDE</t>
  </si>
  <si>
    <t>VEM GRANDE RECIFE</t>
  </si>
  <si>
    <t>PE - VEM GRANDE RECIFE</t>
  </si>
  <si>
    <t>MEX BRASIL</t>
  </si>
  <si>
    <t>RJ - FETRANSPOR - RIOSHOP - PRIVADOS</t>
  </si>
  <si>
    <t>TECH</t>
  </si>
  <si>
    <t>UNION</t>
  </si>
  <si>
    <t>RJ - FETRANSPOR - MEX BRASIL - TECH</t>
  </si>
  <si>
    <t>04.071.904/0001-69</t>
  </si>
  <si>
    <t>03.286.920/0001-06</t>
  </si>
  <si>
    <t>39.876.720/0001-50</t>
  </si>
  <si>
    <t>RJ - FETRANSPOR - MEX BRASIL - MEX BENEFICIOS</t>
  </si>
  <si>
    <t>MEX BENEFICIOS</t>
  </si>
  <si>
    <t>28.442.602/0001-18</t>
  </si>
  <si>
    <t>MG - ASTRANSP</t>
  </si>
  <si>
    <t>ASTRANSP</t>
  </si>
  <si>
    <t>C - ASTRANSP</t>
  </si>
  <si>
    <t>MG</t>
  </si>
  <si>
    <t>MG - BHBUS</t>
  </si>
  <si>
    <t>BHBUS</t>
  </si>
  <si>
    <t>C - BHBUS</t>
  </si>
  <si>
    <t>MG - BH BUS</t>
  </si>
  <si>
    <t>BH BUS</t>
  </si>
  <si>
    <t>SETRANSBEL</t>
  </si>
  <si>
    <t>PA - SETRANSBEL</t>
  </si>
  <si>
    <t>C - SETRANSBEL</t>
  </si>
  <si>
    <t>CPF do Cartao</t>
  </si>
  <si>
    <t>Dif CPF</t>
  </si>
  <si>
    <t>Cont.Se CPF</t>
  </si>
  <si>
    <t>Cont.Se Nome</t>
  </si>
  <si>
    <t>RJ - FETRANSPOR - PROTEC - PROTEC</t>
  </si>
  <si>
    <t>45.856.056/0001-80</t>
  </si>
  <si>
    <t>MIT RIO</t>
  </si>
  <si>
    <t>MIT RIO FILIAL</t>
  </si>
  <si>
    <t>30.013.106/0004-33</t>
  </si>
  <si>
    <t>MIT RIO MATRIZ</t>
  </si>
  <si>
    <t>30.013.106/0001-90</t>
  </si>
  <si>
    <t>PARIS FILIAL</t>
  </si>
  <si>
    <t>31.944.928/0002-39</t>
  </si>
  <si>
    <t>PARIS MATRIZ</t>
  </si>
  <si>
    <t>31.944.928/0001-58</t>
  </si>
  <si>
    <t>21.917.552/0001-39</t>
  </si>
  <si>
    <t>TURIM</t>
  </si>
  <si>
    <t>34.777.421/0001-45</t>
  </si>
  <si>
    <t>RJ - FETRANSPOR - MIT RIO - MIT RIO FILIAL</t>
  </si>
  <si>
    <t>RJ - FETRANSPOR - MIT RIO - MIT RIO MATRIZ</t>
  </si>
  <si>
    <t>RJ - FETRANSPOR - MIT RIO - PARIS FILIAL</t>
  </si>
  <si>
    <t>RJ - FETRANSPOR - MIT RIO - PARIS MATRIZ</t>
  </si>
  <si>
    <t>RJ - FETRANSPOR - MIT RIO - PRIME</t>
  </si>
  <si>
    <t>RJ - FETRANSPOR - MIT RIO - TURIM</t>
  </si>
  <si>
    <t>ALPHA</t>
  </si>
  <si>
    <t>MASTER</t>
  </si>
  <si>
    <t>MG - ASTRANSP - MEX BRASIL - ALPHA</t>
  </si>
  <si>
    <t>MG - BHBUS - MEX BRASIL - ALPHA</t>
  </si>
  <si>
    <t>MG - BHBUS - MEX BRASIL - MASTER</t>
  </si>
  <si>
    <t>PA - SETRANSBEL - MEX BRASIL - MASTER</t>
  </si>
  <si>
    <t>PB - PASSE LEGAL - MEX BRASIL - ALPHA</t>
  </si>
  <si>
    <t>PE - VEM GRANDE RECIFE - MEX BRASIL - ALPHA</t>
  </si>
  <si>
    <t>RJ - FETRANSPOR - MEX BRASIL - ALPHA</t>
  </si>
  <si>
    <t>RJ - FETRANSPOR - MEX BRASIL - MASTER</t>
  </si>
  <si>
    <t>RJ - SETRANSOL - MEX BRASIL - MASTER</t>
  </si>
  <si>
    <t>CGA</t>
  </si>
  <si>
    <t>RJ - FETRANSPOR - GUSTO - CGA</t>
  </si>
  <si>
    <t>IMBEL</t>
  </si>
  <si>
    <t>RJ - FETRANSPOR - GUSTO - IMBEL</t>
  </si>
  <si>
    <t>CONFIARE</t>
  </si>
  <si>
    <t>RJ - FETRANSPOR - RIOSHOP - TERCEIRIZADOS - CONFIARE</t>
  </si>
  <si>
    <t>WILSON SONS</t>
  </si>
  <si>
    <t>RJ - FETRANSPOR - RIOSHOP - TERCEIRIZADOS - WILSON SONS</t>
  </si>
  <si>
    <t>UPA PREPOSTO</t>
  </si>
  <si>
    <t>RJ - FETRANSPOR - TUISE - UPA PREPOSTO</t>
  </si>
  <si>
    <t>BRUCE</t>
  </si>
  <si>
    <t>CS1</t>
  </si>
  <si>
    <t>IPANEMA</t>
  </si>
  <si>
    <t>RJ - FETRANSPOR - LACCA - BARRA</t>
  </si>
  <si>
    <t>RJ - FETRANSPOR - LACCA - BRUCE</t>
  </si>
  <si>
    <t>RJ - FETRANSPOR - LACCA - CS1</t>
  </si>
  <si>
    <t>RJ - FETRANSPOR - LACCA - IPANEMA</t>
  </si>
  <si>
    <t>RJ - FETRANSPOR - LACCA - LACCA</t>
  </si>
  <si>
    <t>RJ - FETRANSPOR - LACCA - NITEROI</t>
  </si>
  <si>
    <t>CONSULADO ESPANHA</t>
  </si>
  <si>
    <t>HORTO MERCANTIL</t>
  </si>
  <si>
    <t>CREFITO</t>
  </si>
  <si>
    <t>CVM</t>
  </si>
  <si>
    <t>DEFENSORIA PUBLICA</t>
  </si>
  <si>
    <t>TBG</t>
  </si>
  <si>
    <t>RJ - FETRANSPOR - RIOSHOP - CREFITO</t>
  </si>
  <si>
    <t>RJ - FETRANSPOR - RIOSHOP - CVM</t>
  </si>
  <si>
    <t>RJ - FETRANSPOR - RIOSHOP - DEFENSORIA PUBLICA</t>
  </si>
  <si>
    <t>RJ - FETRANSPOR - RIOSHOP - TBG</t>
  </si>
  <si>
    <t>RJ - FETRANSPOR - RIOSHOP - TERCEIRIZADOS - CONSULADO ESPANHA</t>
  </si>
  <si>
    <t>RJ - FETRANSPOR - RIOSHOP - TERCEIRIZADOS - HORTO MERCANTIL</t>
  </si>
  <si>
    <t>BSB - ADM-FINAN</t>
  </si>
  <si>
    <t>BSB - ASG</t>
  </si>
  <si>
    <t>BSB - BACIA DE SANTOS</t>
  </si>
  <si>
    <t>BSB - CARGO PARCK</t>
  </si>
  <si>
    <t>BSB - CENPES</t>
  </si>
  <si>
    <t>BSB - COMLURB</t>
  </si>
  <si>
    <t>BSB - COMPERJ</t>
  </si>
  <si>
    <t>BSB - CONJ CAJU</t>
  </si>
  <si>
    <t>BSB - EDIBH</t>
  </si>
  <si>
    <t>BSB - EDISEN</t>
  </si>
  <si>
    <t>BSB - GERAL</t>
  </si>
  <si>
    <t>BSB - INCA</t>
  </si>
  <si>
    <t>BSB - SAUDE OCUPACIONAL</t>
  </si>
  <si>
    <t>BSB - USINA SEROPEDICA</t>
  </si>
  <si>
    <t>RIO - ADM FINAC JOV APREN</t>
  </si>
  <si>
    <t>RIO - ASG</t>
  </si>
  <si>
    <t>RIO - GERAL</t>
  </si>
  <si>
    <t>RIO - GERAL FLU</t>
  </si>
  <si>
    <t>RIO - VENDAS CCO</t>
  </si>
  <si>
    <t>RJ - FETRANSPOR - VIDA - BSB - ADM-FINAN</t>
  </si>
  <si>
    <t>RJ - FETRANSPOR - VIDA - BSB - ASG</t>
  </si>
  <si>
    <t>RJ - FETRANSPOR - VIDA - BSB - BACIA DE SANTOS</t>
  </si>
  <si>
    <t>RJ - FETRANSPOR - VIDA - BSB - CARGO PARCK</t>
  </si>
  <si>
    <t>RJ - FETRANSPOR - VIDA - BSB - CENPES</t>
  </si>
  <si>
    <t>RJ - FETRANSPOR - VIDA - BSB - COMLURB</t>
  </si>
  <si>
    <t>RJ - FETRANSPOR - VIDA - BSB - COMPERJ</t>
  </si>
  <si>
    <t>RJ - FETRANSPOR - VIDA - BSB - CONJ CAJU</t>
  </si>
  <si>
    <t>RJ - FETRANSPOR - VIDA - BSB - EDIBH</t>
  </si>
  <si>
    <t>RJ - FETRANSPOR - VIDA - BSB - EDISEN</t>
  </si>
  <si>
    <t>RJ - FETRANSPOR - VIDA - BSB - GERAL</t>
  </si>
  <si>
    <t>RJ - FETRANSPOR - VIDA - BSB - INCA</t>
  </si>
  <si>
    <t>RJ - FETRANSPOR - VIDA - BSB - SAUDE OCUPACIONAL</t>
  </si>
  <si>
    <t>RJ - FETRANSPOR - VIDA - BSB - USINA SEROPEDICA</t>
  </si>
  <si>
    <t>RJ - FETRANSPOR - VIDA - RIO - ADM FINAC JOV APREN</t>
  </si>
  <si>
    <t>RJ - FETRANSPOR - VIDA - RIO - ASG</t>
  </si>
  <si>
    <t>RJ - FETRANSPOR - VIDA - RIO - GERAL</t>
  </si>
  <si>
    <t>RJ - FETRANSPOR - VIDA - RIO - GERAL FLU</t>
  </si>
  <si>
    <t>RJ - FETRANSPOR - VIDA - RIO - VENDAS CCO</t>
  </si>
  <si>
    <t>DF - TAGUATUR - ESCOLA ELEVA - COLEGIO ELEVA</t>
  </si>
  <si>
    <t>NEWKIK</t>
  </si>
  <si>
    <t>RJ - FETRANSPOR - KIK - NEWKIK</t>
  </si>
  <si>
    <t>49.206.755/0001-36</t>
  </si>
  <si>
    <t>BSB - CONTRATO EMERGENCIAS</t>
  </si>
  <si>
    <t>RJ - FETRANSPOR - VIDA - BSB - CONTRATO EMERGENCIAS</t>
  </si>
  <si>
    <t>BSB - INST NAC CARDIOLOGIA</t>
  </si>
  <si>
    <t>RJ - FETRANSPOR - VIDA - BSB - INST NAC CARDIOLOGIA</t>
  </si>
  <si>
    <t>RJ - FETRANSPOR - TUISE - NITEROI</t>
  </si>
  <si>
    <t>GN LINK</t>
  </si>
  <si>
    <t>RJ - FETRANSPOR - RIOSHOP - TERCEIRIZADOS - GN LINK</t>
  </si>
  <si>
    <t>REAL GRANDEZA</t>
  </si>
  <si>
    <t>SERVIER</t>
  </si>
  <si>
    <t>CARVALHO HOSKEN</t>
  </si>
  <si>
    <t>PE - VEM GRANDE RECIFE - ESCOLA ELEVA - COLEGIO ELEVA</t>
  </si>
  <si>
    <t>RJ - FETRANSPOR - FORCA AMBIENTAL - MAGE</t>
  </si>
  <si>
    <t>RJ 130</t>
  </si>
  <si>
    <t>RJ - FETRANSPOR - UNIAO NORTE - RJ 130</t>
  </si>
  <si>
    <t>RJ 186</t>
  </si>
  <si>
    <t>RJ - FETRANSPOR - UNIAO NORTE - RJ 186</t>
  </si>
  <si>
    <t>RN - RN CARD / TRAMPOLIM</t>
  </si>
  <si>
    <t>RN CARD / TRAMPOLIM</t>
  </si>
  <si>
    <t>C - RN CARD / TRAMPOLIM</t>
  </si>
  <si>
    <t>LIMP LAGOS</t>
  </si>
  <si>
    <t>RJ - FETRANSPOR - FORCA AMBIENTAL - LIMP LAGOS</t>
  </si>
  <si>
    <t>CANTAGALO</t>
  </si>
  <si>
    <t>RJ - FETRANSPOR - UNIAO NORTE - CANTAGALO</t>
  </si>
  <si>
    <t>BEIRA LINHA</t>
  </si>
  <si>
    <t>RJ - FETRANSPOR - UNIAO NORTE - BEIRA LINHA</t>
  </si>
  <si>
    <t>TRANSLOG</t>
  </si>
  <si>
    <t>GUARATIBA</t>
  </si>
  <si>
    <t>12.772.462/0005-30</t>
  </si>
  <si>
    <t>PENHA</t>
  </si>
  <si>
    <t>12.772.462/0003-78</t>
  </si>
  <si>
    <t>SAO CRISTOVAO</t>
  </si>
  <si>
    <t>12.772.462/0004-59</t>
  </si>
  <si>
    <t>UPA HOSPITAL MAE</t>
  </si>
  <si>
    <t>UPA HOSPITAL MULHER</t>
  </si>
  <si>
    <t>PARQUES E JARDINS</t>
  </si>
  <si>
    <t>RJ - FETRANSPOR - TRANSLOG - GUARATIBA</t>
  </si>
  <si>
    <t>RJ - FETRANSPOR - TRANSLOG - PENHA</t>
  </si>
  <si>
    <t>RJ - FETRANSPOR - TRANSLOG - SAO CRISTOVAO</t>
  </si>
  <si>
    <t>RJ - FETRANSPOR - LIMPPAR - PARQUES E JARDINS</t>
  </si>
  <si>
    <t>RJ - FETRANSPOR - TUISE - UPA HOSPITAL MAE</t>
  </si>
  <si>
    <t>RJ - FETRANSPOR - TUISE - UPA HOSPITAL MULHER</t>
  </si>
  <si>
    <t>RJ - FETRANSPOR - UNION - ADM</t>
  </si>
  <si>
    <t>RJ - FETRANSPOR - UNION - CARVALHO HOSKEN</t>
  </si>
  <si>
    <t>RJ - FETRANSPOR - UNION - REAL GRANDEZA</t>
  </si>
  <si>
    <t>RJ - FETRANSPOR - UNION - SERVIER</t>
  </si>
  <si>
    <t>CEMITERIO SAQUAREMA</t>
  </si>
  <si>
    <t>DER CERAMISTAS</t>
  </si>
  <si>
    <t>JACONE</t>
  </si>
  <si>
    <t>URBANIZACAO BELFORD ROXO</t>
  </si>
  <si>
    <t>RJ - FETRANSPOR - UNIAO NORTE - CEMITERIO SAQUAREMA</t>
  </si>
  <si>
    <t>RJ - FETRANSPOR - UNIAO NORTE - DER CERAMISTAS</t>
  </si>
  <si>
    <t>RJ - FETRANSPOR - UNIAO NORTE - JACONE</t>
  </si>
  <si>
    <t>RJ - FETRANSPOR - UNIAO NORTE - URBANIZACAO BELFORD ROXO</t>
  </si>
  <si>
    <t>OFICINA</t>
  </si>
  <si>
    <t>RJ - FETRANSPOR - TUISE - OFICINA</t>
  </si>
  <si>
    <t>BSB - LOTE 2</t>
  </si>
  <si>
    <t>BSB - TRIBUNAL DE JUSTICA</t>
  </si>
  <si>
    <t>RJ - FETRANSPOR - VIDA - BSB - LOTE 2</t>
  </si>
  <si>
    <t>RJ - FETRANSPOR - VIDA - BSB - TRIBUNAL DE JUSTICA</t>
  </si>
  <si>
    <t>BSB - REDUC</t>
  </si>
  <si>
    <t>RJ - FETRANSPOR - VIDA - BSB - REDUC</t>
  </si>
  <si>
    <t>PARAIBA DO SUL</t>
  </si>
  <si>
    <t>RJ - FETRANSPOR - UNIAO NORTE - PARAIBA DO SUL</t>
  </si>
  <si>
    <t>FETRANSPOR - PRA VOCE</t>
  </si>
  <si>
    <t>RJ - FETRANSPOR - PRA VOCE - LACCA - BRUCE</t>
  </si>
  <si>
    <t>RJ - FETRANSPOR - PRA VOCE - LACCA - CS1</t>
  </si>
  <si>
    <t>RJ - FETRANSPOR - PRA VOCE - LACCA - IPANEMA</t>
  </si>
  <si>
    <t>RJ - FETRANSPOR - PRA VOCE - LACCA - LACCA</t>
  </si>
  <si>
    <t>RJ - FETRANSPOR - PRA VOCE</t>
  </si>
  <si>
    <t>C - RIOCARD [VC]</t>
  </si>
  <si>
    <t>RJ - RIOCARD - PRA VOCE</t>
  </si>
  <si>
    <t>RIOCARD - PRA VOCE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</si>
</sst>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0"/>
      <color theme="0"/>
      <name val="Consolas"/>
      <family val="3"/>
    </font>
    <font>
      <b/>
      <sz val="10"/>
      <color theme="1"/>
      <name val="Consolas"/>
      <family val="3"/>
    </font>
    <font>
      <sz val="10"/>
      <color theme="1"/>
      <name val="Consolas"/>
      <family val="3"/>
    </font>
    <font>
      <sz val="10"/>
      <name val="Consolas"/>
      <family val="3"/>
    </font>
    <font>
      <b/>
      <sz val="10"/>
      <color rgb="FFFFFFFF"/>
      <name val="Consolas"/>
      <family val="3"/>
    </font>
    <font>
      <b/>
      <sz val="10"/>
      <name val="Consolas"/>
      <family val="3"/>
    </font>
    <font>
      <b/>
      <sz val="10"/>
      <color rgb="FF343A40"/>
      <name val="Consolas"/>
      <family val="3"/>
    </font>
    <font>
      <b/>
      <sz val="10"/>
      <color rgb="FFFF0000"/>
      <name val="Consolas"/>
      <family val="3"/>
    </font>
    <font>
      <sz val="10"/>
      <color rgb="FF541118"/>
      <name val="Consolas"/>
      <family val="3"/>
    </font>
    <font>
      <sz val="10"/>
      <color rgb="FF2F3336"/>
      <name val="Consolas"/>
      <family val="3"/>
    </font>
    <font>
      <sz val="10"/>
      <color rgb="FF634B02"/>
      <name val="Consolas"/>
      <family val="3"/>
    </font>
    <font>
      <sz val="10"/>
      <color rgb="FF0070C0"/>
      <name val="Consolas"/>
      <family val="3"/>
    </font>
    <font>
      <b/>
      <sz val="10"/>
      <color rgb="FF0070C0"/>
      <name val="Consolas"/>
      <family val="3"/>
    </font>
  </fonts>
  <fills count="2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EDAAB1"/>
        <bgColor indexed="64"/>
      </patternFill>
    </fill>
    <fill>
      <patternFill patternType="solid">
        <fgColor rgb="FFDC3545"/>
        <bgColor indexed="64"/>
      </patternFill>
    </fill>
    <fill>
      <patternFill patternType="solid">
        <fgColor rgb="FF6C757D"/>
        <bgColor indexed="64"/>
      </patternFill>
    </fill>
    <fill>
      <patternFill patternType="solid">
        <fgColor rgb="FFC8CCCF"/>
        <bgColor indexed="64"/>
      </patternFill>
    </fill>
    <fill>
      <patternFill patternType="solid">
        <fgColor rgb="FFFFC107"/>
        <bgColor indexed="64"/>
      </patternFill>
    </fill>
    <fill>
      <patternFill patternType="solid">
        <fgColor rgb="FFFCE49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28A745"/>
        <bgColor indexed="64"/>
      </patternFill>
    </fill>
  </fills>
  <borders count="2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62">
    <xf numFmtId="0" fontId="0" fillId="0" borderId="0" xfId="0"/>
    <xf numFmtId="49" fontId="4" fillId="7" borderId="1" xfId="0" applyNumberFormat="1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6" fillId="0" borderId="1" xfId="0" applyNumberFormat="1" applyFont="1" applyBorder="1"/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8" fillId="10" borderId="1" xfId="0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/>
    </xf>
    <xf numFmtId="49" fontId="8" fillId="19" borderId="1" xfId="0" applyNumberFormat="1" applyFont="1" applyFill="1" applyBorder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49" fontId="8" fillId="12" borderId="0" xfId="0" applyNumberFormat="1" applyFont="1" applyFill="1" applyAlignment="1">
      <alignment horizontal="left" vertical="center"/>
    </xf>
    <xf numFmtId="49" fontId="8" fillId="12" borderId="0" xfId="1" applyNumberFormat="1" applyFont="1" applyFill="1" applyAlignment="1">
      <alignment horizontal="right" vertical="center"/>
    </xf>
    <xf numFmtId="49" fontId="8" fillId="12" borderId="0" xfId="1" applyNumberFormat="1" applyFont="1" applyFill="1" applyAlignment="1">
      <alignment horizontal="center" vertical="center"/>
    </xf>
    <xf numFmtId="49" fontId="9" fillId="2" borderId="0" xfId="1" applyNumberFormat="1" applyFont="1" applyFill="1" applyAlignment="1">
      <alignment horizontal="right" vertical="center"/>
    </xf>
    <xf numFmtId="49" fontId="9" fillId="18" borderId="0" xfId="1" applyNumberFormat="1" applyFont="1" applyFill="1" applyAlignment="1">
      <alignment horizontal="right" vertical="center"/>
    </xf>
    <xf numFmtId="49" fontId="8" fillId="13" borderId="0" xfId="0" applyNumberFormat="1" applyFont="1" applyFill="1" applyAlignment="1">
      <alignment horizontal="center" vertical="center"/>
    </xf>
    <xf numFmtId="49" fontId="10" fillId="15" borderId="0" xfId="0" applyNumberFormat="1" applyFont="1" applyFill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49" fontId="6" fillId="0" borderId="0" xfId="0" applyNumberFormat="1" applyFont="1"/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right" vertical="center"/>
    </xf>
    <xf numFmtId="49" fontId="7" fillId="0" borderId="0" xfId="0" applyNumberFormat="1" applyFont="1" applyAlignment="1">
      <alignment horizontal="left"/>
    </xf>
    <xf numFmtId="49" fontId="12" fillId="11" borderId="0" xfId="0" applyNumberFormat="1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applyFont="1"/>
    <xf numFmtId="43" fontId="12" fillId="11" borderId="0" xfId="1" applyFont="1" applyFill="1" applyAlignment="1">
      <alignment horizontal="right" vertical="center"/>
    </xf>
    <xf numFmtId="43" fontId="12" fillId="11" borderId="0" xfId="1" applyFont="1" applyFill="1" applyAlignment="1">
      <alignment horizontal="center" vertical="center"/>
    </xf>
    <xf numFmtId="43" fontId="6" fillId="0" borderId="0" xfId="1" applyFont="1" applyAlignment="1">
      <alignment horizontal="right" vertical="center"/>
    </xf>
    <xf numFmtId="164" fontId="6" fillId="0" borderId="0" xfId="1" applyNumberFormat="1" applyFont="1" applyAlignment="1">
      <alignment horizontal="right" vertical="center"/>
    </xf>
    <xf numFmtId="43" fontId="6" fillId="2" borderId="0" xfId="1" applyFont="1" applyFill="1" applyAlignment="1">
      <alignment horizontal="right" vertical="center"/>
    </xf>
    <xf numFmtId="43" fontId="6" fillId="3" borderId="0" xfId="1" applyFont="1" applyFill="1" applyAlignment="1">
      <alignment horizontal="right" vertical="center"/>
    </xf>
    <xf numFmtId="43" fontId="6" fillId="4" borderId="0" xfId="1" applyFont="1" applyFill="1" applyAlignment="1">
      <alignment horizontal="right" vertical="center"/>
    </xf>
    <xf numFmtId="43" fontId="7" fillId="17" borderId="0" xfId="1" applyFont="1" applyFill="1" applyAlignment="1">
      <alignment horizontal="right" vertical="center"/>
    </xf>
    <xf numFmtId="43" fontId="6" fillId="5" borderId="0" xfId="1" applyFont="1" applyFill="1" applyAlignment="1">
      <alignment horizontal="right" vertical="center"/>
    </xf>
    <xf numFmtId="43" fontId="7" fillId="18" borderId="0" xfId="1" applyFont="1" applyFill="1" applyAlignment="1">
      <alignment horizontal="right" vertical="center"/>
    </xf>
    <xf numFmtId="43" fontId="6" fillId="6" borderId="0" xfId="1" applyFont="1" applyFill="1" applyAlignment="1">
      <alignment horizontal="right" vertical="center"/>
    </xf>
    <xf numFmtId="43" fontId="6" fillId="9" borderId="0" xfId="1" applyFont="1" applyFill="1" applyAlignment="1">
      <alignment horizontal="right" vertical="center"/>
    </xf>
    <xf numFmtId="43" fontId="6" fillId="8" borderId="0" xfId="1" applyFont="1" applyFill="1" applyAlignment="1">
      <alignment horizontal="right" vertical="center"/>
    </xf>
    <xf numFmtId="0" fontId="13" fillId="14" borderId="0" xfId="0" applyFont="1" applyFill="1" applyAlignment="1">
      <alignment horizontal="center" vertical="center"/>
    </xf>
    <xf numFmtId="43" fontId="14" fillId="16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right" vertical="center"/>
    </xf>
    <xf numFmtId="43" fontId="7" fillId="0" borderId="0" xfId="1" applyFont="1" applyFill="1" applyAlignment="1">
      <alignment horizontal="center" vertical="center"/>
    </xf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right" vertical="center"/>
    </xf>
    <xf numFmtId="49" fontId="9" fillId="0" borderId="0" xfId="1" applyNumberFormat="1" applyFont="1" applyAlignment="1">
      <alignment horizontal="right" vertical="center"/>
    </xf>
    <xf numFmtId="49" fontId="9" fillId="3" borderId="0" xfId="1" applyNumberFormat="1" applyFont="1" applyFill="1" applyAlignment="1">
      <alignment horizontal="right" vertical="center"/>
    </xf>
    <xf numFmtId="49" fontId="9" fillId="4" borderId="0" xfId="1" applyNumberFormat="1" applyFont="1" applyFill="1" applyAlignment="1">
      <alignment horizontal="right" vertical="center"/>
    </xf>
    <xf numFmtId="49" fontId="9" fillId="17" borderId="0" xfId="1" applyNumberFormat="1" applyFont="1" applyFill="1" applyAlignment="1">
      <alignment horizontal="right" vertical="center"/>
    </xf>
    <xf numFmtId="49" fontId="9" fillId="5" borderId="0" xfId="1" applyNumberFormat="1" applyFont="1" applyFill="1" applyAlignment="1">
      <alignment horizontal="right" vertical="center"/>
    </xf>
    <xf numFmtId="49" fontId="9" fillId="6" borderId="0" xfId="1" applyNumberFormat="1" applyFont="1" applyFill="1" applyAlignment="1">
      <alignment horizontal="right" vertical="center"/>
    </xf>
    <xf numFmtId="49" fontId="9" fillId="9" borderId="0" xfId="1" applyNumberFormat="1" applyFont="1" applyFill="1" applyAlignment="1">
      <alignment horizontal="right" vertical="center"/>
    </xf>
    <xf numFmtId="49" fontId="9" fillId="8" borderId="0" xfId="1" applyNumberFormat="1" applyFont="1" applyFill="1" applyAlignment="1">
      <alignment horizontal="right" vertical="center"/>
    </xf>
    <xf numFmtId="49" fontId="16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7" fillId="0" borderId="1" xfId="0" applyNumberFormat="1" applyFont="1" applyBorder="1"/>
  </cellXfs>
  <cellStyles count="4">
    <cellStyle name="Normal" xfId="0" builtinId="0"/>
    <cellStyle name="Normal 3" xfId="2" xr:uid="{64E29435-497D-456A-B546-AE8AA2165329}"/>
    <cellStyle name="Normal 4" xfId="3" xr:uid="{E8878CFC-4201-4F37-9DF7-FA259870060E}"/>
    <cellStyle name="Vírgula" xfId="1" builtinId="3"/>
  </cellStyles>
  <dxfs count="0"/>
  <tableStyles count="0" defaultTableStyle="TableStyleMedium2" defaultPivotStyle="PivotStyleLight16"/>
  <colors>
    <mruColors>
      <color rgb="FFFFCCCC"/>
      <color rgb="FFFFB4B4"/>
      <color rgb="FFFFBEBE"/>
      <color rgb="FFFF96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5837-BB6B-4454-A0BC-137D8D826761}">
  <sheetPr codeName="Planilha1"/>
  <dimension ref="A1:AU5000"/>
  <sheetViews>
    <sheetView tabSelected="1" workbookViewId="0">
      <pane ySplit="1" topLeftCell="A2" activePane="bottomLeft" state="frozen"/>
      <selection pane="bottomLeft" activeCell="E2" sqref="E2"/>
    </sheetView>
  </sheetViews>
  <sheetFormatPr defaultColWidth="9.1328125" defaultRowHeight="13.15" x14ac:dyDescent="0.4"/>
  <cols>
    <col min="1" max="2" width="102.265625" style="7" bestFit="1" customWidth="1"/>
    <col min="3" max="3" width="2.73046875" style="24" bestFit="1" customWidth="1"/>
    <col min="4" max="4" width="2.73046875" style="7" bestFit="1" customWidth="1"/>
    <col min="5" max="5" width="7.73046875" style="7" bestFit="1" customWidth="1"/>
    <col min="6" max="6" width="6.73046875" style="7" bestFit="1" customWidth="1"/>
    <col min="7" max="7" width="7.73046875" style="7" bestFit="1" customWidth="1"/>
    <col min="8" max="8" width="5.73046875" style="7" bestFit="1" customWidth="1"/>
    <col min="9" max="9" width="6.73046875" style="24" bestFit="1" customWidth="1"/>
    <col min="10" max="10" width="2.73046875" style="25" bestFit="1" customWidth="1"/>
    <col min="11" max="11" width="3.73046875" style="25" bestFit="1" customWidth="1"/>
    <col min="12" max="12" width="8.73046875" style="25" bestFit="1" customWidth="1"/>
    <col min="13" max="13" width="4.73046875" style="28" bestFit="1" customWidth="1"/>
    <col min="14" max="14" width="9.73046875" style="28" bestFit="1" customWidth="1"/>
    <col min="15" max="15" width="11.73046875" style="28" bestFit="1" customWidth="1"/>
    <col min="16" max="16" width="2.73046875" style="28" bestFit="1" customWidth="1"/>
    <col min="17" max="17" width="9.73046875" style="29" bestFit="1" customWidth="1"/>
    <col min="18" max="18" width="15.796875" style="28" bestFit="1" customWidth="1"/>
    <col min="19" max="19" width="10.73046875" style="20" bestFit="1" customWidth="1"/>
    <col min="20" max="20" width="10.73046875" style="46" bestFit="1" customWidth="1"/>
    <col min="21" max="21" width="9.73046875" style="47" bestFit="1" customWidth="1"/>
    <col min="22" max="22" width="9.73046875" style="46" bestFit="1" customWidth="1"/>
    <col min="23" max="23" width="5.73046875" style="33" bestFit="1" customWidth="1"/>
    <col min="24" max="24" width="5.73046875" style="34" bestFit="1" customWidth="1"/>
    <col min="25" max="26" width="5.73046875" style="33" bestFit="1" customWidth="1"/>
    <col min="27" max="28" width="7.73046875" style="33" bestFit="1" customWidth="1"/>
    <col min="29" max="29" width="5.73046875" style="33" bestFit="1" customWidth="1"/>
    <col min="30" max="30" width="13.796875" style="46" bestFit="1" customWidth="1"/>
    <col min="31" max="31" width="11.73046875" style="46" bestFit="1" customWidth="1"/>
    <col min="32" max="32" width="5.73046875" style="33" bestFit="1" customWidth="1"/>
    <col min="33" max="33" width="15.796875" style="46" bestFit="1" customWidth="1"/>
    <col min="34" max="34" width="9.73046875" style="33" bestFit="1" customWidth="1"/>
    <col min="35" max="35" width="8.73046875" style="33" bestFit="1" customWidth="1"/>
    <col min="36" max="36" width="11.73046875" style="33" bestFit="1" customWidth="1"/>
    <col min="37" max="37" width="11.73046875" style="7" bestFit="1" customWidth="1"/>
    <col min="38" max="38" width="133.73046875" style="7" bestFit="1" customWidth="1"/>
    <col min="39" max="39" width="102.265625" style="7" bestFit="1" customWidth="1"/>
    <col min="40" max="40" width="5.73046875" style="24" bestFit="1" customWidth="1"/>
    <col min="41" max="41" width="8.73046875" style="22" bestFit="1" customWidth="1"/>
    <col min="42" max="42" width="13.796875" style="22" bestFit="1" customWidth="1"/>
    <col min="43" max="43" width="3.73046875" style="19" bestFit="1" customWidth="1"/>
    <col min="44" max="44" width="13.796875" style="60" bestFit="1" customWidth="1"/>
    <col min="45" max="45" width="7.73046875" style="60" bestFit="1" customWidth="1"/>
    <col min="46" max="46" width="11.73046875" style="60" bestFit="1" customWidth="1"/>
    <col min="47" max="47" width="12.796875" style="60" bestFit="1" customWidth="1"/>
    <col min="48" max="16384" width="9.1328125" style="30"/>
  </cols>
  <sheetData>
    <row r="1" spans="1:47" s="20" customFormat="1" x14ac:dyDescent="0.4">
      <c r="A1" s="48" t="s">
        <v>853</v>
      </c>
      <c r="B1" s="48" t="s">
        <v>0</v>
      </c>
      <c r="C1" s="49" t="s">
        <v>860</v>
      </c>
      <c r="D1" s="48" t="s">
        <v>1</v>
      </c>
      <c r="E1" s="48" t="s">
        <v>2</v>
      </c>
      <c r="F1" s="48" t="s">
        <v>3</v>
      </c>
      <c r="G1" s="48" t="s">
        <v>4</v>
      </c>
      <c r="H1" s="48" t="s">
        <v>5</v>
      </c>
      <c r="I1" s="49" t="s">
        <v>6</v>
      </c>
      <c r="J1" s="50" t="s">
        <v>7</v>
      </c>
      <c r="K1" s="50" t="s">
        <v>8</v>
      </c>
      <c r="L1" s="50" t="s">
        <v>9</v>
      </c>
      <c r="M1" s="48" t="s">
        <v>10</v>
      </c>
      <c r="N1" s="12" t="s">
        <v>846</v>
      </c>
      <c r="O1" s="48" t="s">
        <v>11</v>
      </c>
      <c r="P1" s="48" t="s">
        <v>12</v>
      </c>
      <c r="Q1" s="49" t="s">
        <v>859</v>
      </c>
      <c r="R1" s="12" t="s">
        <v>849</v>
      </c>
      <c r="S1" s="48" t="s">
        <v>13</v>
      </c>
      <c r="T1" s="13" t="s">
        <v>855</v>
      </c>
      <c r="U1" s="14" t="s">
        <v>856</v>
      </c>
      <c r="V1" s="13" t="s">
        <v>857</v>
      </c>
      <c r="W1" s="51" t="s">
        <v>14</v>
      </c>
      <c r="X1" s="51" t="s">
        <v>850</v>
      </c>
      <c r="Y1" s="51" t="s">
        <v>851</v>
      </c>
      <c r="Z1" s="51" t="s">
        <v>852</v>
      </c>
      <c r="AA1" s="15" t="s">
        <v>15</v>
      </c>
      <c r="AB1" s="52" t="s">
        <v>281</v>
      </c>
      <c r="AC1" s="53" t="s">
        <v>626</v>
      </c>
      <c r="AD1" s="54" t="s">
        <v>847</v>
      </c>
      <c r="AE1" s="54" t="s">
        <v>848</v>
      </c>
      <c r="AF1" s="55" t="s">
        <v>16</v>
      </c>
      <c r="AG1" s="16" t="s">
        <v>854</v>
      </c>
      <c r="AH1" s="56" t="s">
        <v>17</v>
      </c>
      <c r="AI1" s="57" t="s">
        <v>18</v>
      </c>
      <c r="AJ1" s="58" t="s">
        <v>19</v>
      </c>
      <c r="AK1" s="48" t="s">
        <v>858</v>
      </c>
      <c r="AL1" s="48" t="s">
        <v>863</v>
      </c>
      <c r="AM1" s="48" t="s">
        <v>862</v>
      </c>
      <c r="AN1" s="17" t="s">
        <v>254</v>
      </c>
      <c r="AO1" s="18" t="s">
        <v>255</v>
      </c>
      <c r="AP1" s="11" t="s">
        <v>609</v>
      </c>
      <c r="AQ1" s="19" t="s">
        <v>20</v>
      </c>
      <c r="AR1" s="59" t="s">
        <v>929</v>
      </c>
      <c r="AS1" s="59" t="s">
        <v>930</v>
      </c>
      <c r="AT1" s="59" t="s">
        <v>931</v>
      </c>
      <c r="AU1" s="59" t="s">
        <v>932</v>
      </c>
    </row>
    <row r="2" spans="1:47" x14ac:dyDescent="0.4">
      <c r="A2" s="21" t="str">
        <f>IF(AND(E2&lt;&gt;"",F2&lt;&gt;""),TRIM(_xlfn.CONCAT(D2," - ",S2," - ",E2," - ",F2)),"-------------------------------------------NAO DISPONIVEL-------------------------------------------")</f>
        <v>-------------------------------------------NAO DISPONIVEL-------------------------------------------</v>
      </c>
      <c r="B2" s="5" t="str">
        <f>_xlfn.IFNA(VLOOKUP(A2,CNPJ!E:F,2,0),"-------------------------------------------NAO DISPONIVEL-------------------------------------------")</f>
        <v>-------------------------------------------NAO DISPONIVEL-------------------------------------------</v>
      </c>
      <c r="C2" s="22">
        <v>1</v>
      </c>
      <c r="D2" s="5" t="str">
        <f>_xlfn.XLOOKUP(R2,OP!C:C,OP!B:B,,0,1)</f>
        <v>RJ</v>
      </c>
      <c r="E2" s="23"/>
      <c r="M2" s="26"/>
      <c r="N2" s="27"/>
      <c r="O2" s="28" t="str">
        <f>IF(N2="",TEXT(ROW(),"00000000000"),IF(N2="00000000000",TEXT(ROW(),"00000000000"),TRIM(TEXT(N2,"00000000000"))))</f>
        <v>00000000002</v>
      </c>
      <c r="R2" s="27" t="s">
        <v>193</v>
      </c>
      <c r="S2" s="30" t="str">
        <f>_xlfn.IFNA(VLOOKUP(_xlfn.CONCAT(D2," - ",R2),OP!A:D,4,0),"-------------------------------------------NAO DISPONIVEL-------------------------------------------")</f>
        <v>FETRANSPOR</v>
      </c>
      <c r="T2" s="31"/>
      <c r="U2" s="32"/>
      <c r="V2" s="31"/>
      <c r="W2" s="33">
        <f>ROUND(T2,2)</f>
        <v>0</v>
      </c>
      <c r="X2" s="34">
        <f>ROUND(U2,0)</f>
        <v>0</v>
      </c>
      <c r="Y2" s="33">
        <f t="shared" ref="Y2" si="0">ROUND(V2,2)</f>
        <v>0</v>
      </c>
      <c r="Z2" s="33">
        <f>(X2*Y2)-W2</f>
        <v>0</v>
      </c>
      <c r="AA2" s="35">
        <f>Y2</f>
        <v>0</v>
      </c>
      <c r="AB2" s="36">
        <f>Z2</f>
        <v>0</v>
      </c>
      <c r="AC2" s="37">
        <f t="shared" ref="AC2" si="1">ROUND(IF(AL2=AL1,0,SUMIF(AL:AL,AL2,AB:AB)),2)</f>
        <v>0</v>
      </c>
      <c r="AD2" s="38"/>
      <c r="AE2" s="38"/>
      <c r="AF2" s="39">
        <f t="shared" ref="AF2" si="2">ROUND(SUM(AD2,AE2),2)</f>
        <v>0</v>
      </c>
      <c r="AG2" s="40"/>
      <c r="AH2" s="41">
        <f>ROUND(AG2,2)</f>
        <v>0</v>
      </c>
      <c r="AI2" s="42">
        <f t="shared" ref="AI2" si="3">ROUND(IF(AH2=0,0,IF(AF2-AH2&lt;0,0,IF(AF2-AH2&gt;AC2,AC2,AF2-AH2))),2)</f>
        <v>0</v>
      </c>
      <c r="AJ2" s="43">
        <f t="shared" ref="AJ2" si="4">ROUND(IF(AC2=0,0,IF(AH2=0,AC2,AC2-AI2)),2)</f>
        <v>0</v>
      </c>
      <c r="AK2" s="5" t="str">
        <f>_xlfn.IFNA(VLOOKUP(_xlfn.CONCAT(D2," - ",S2),OP!E:F,2,0),"-------------------------------------------NAO DISPONIVEL-------------------------------------------")</f>
        <v>C - RIOCARD</v>
      </c>
      <c r="AL2" s="7" t="str">
        <f t="shared" ref="AL2:AL65" si="5">_xlfn.CONCAT(C2," - ",B2," - ",O2," - ",S2)</f>
        <v>1 - -------------------------------------------NAO DISPONIVEL------------------------------------------- - 00000000002 - FETRANSPOR</v>
      </c>
      <c r="AM2" s="7" t="str">
        <f t="shared" ref="AM2:AM65" si="6">_xlfn.CONCAT(B2,L2,LEFT(M2,3))</f>
        <v>-------------------------------------------NAO DISPONIVEL-------------------------------------------</v>
      </c>
      <c r="AN2" s="44" cm="1">
        <f t="array" ref="AN2">_xlfn.IFS(AJ2=0,0,AQ2="INATIVO",2,AQ2="SEM CADASTRO",4,AQ2="CPF ATIVO EM OUTRO COMPRADOR",5,AQ2="NOVO/SEM CARTAO",6,AND(AJ2&gt;0,AQ2,""),8)</f>
        <v>0</v>
      </c>
      <c r="AO2" s="45">
        <f>AF2-(10-AJ2)</f>
        <v>-10</v>
      </c>
    </row>
    <row r="3" spans="1:47" x14ac:dyDescent="0.4">
      <c r="A3" s="21" t="str">
        <f t="shared" ref="A3:A66" si="7">IF(AND(E3&lt;&gt;"",F3&lt;&gt;""),TRIM(_xlfn.CONCAT(D3," - ",S3," - ",E3," - ",F3)),"-------------------------------------------NAO DISPONIVEL-------------------------------------------")</f>
        <v>-------------------------------------------NAO DISPONIVEL-------------------------------------------</v>
      </c>
      <c r="B3" s="5" t="str">
        <f>_xlfn.IFNA(VLOOKUP(A3,CNPJ!E:F,2,0),"-------------------------------------------NAO DISPONIVEL-------------------------------------------")</f>
        <v>-------------------------------------------NAO DISPONIVEL-------------------------------------------</v>
      </c>
      <c r="C3" s="22">
        <v>1</v>
      </c>
      <c r="D3" s="5" t="str">
        <f>_xlfn.XLOOKUP(R3,OP!C:C,OP!B:B,,0,1)</f>
        <v>RJ</v>
      </c>
      <c r="E3" s="23"/>
      <c r="M3" s="26"/>
      <c r="N3" s="27"/>
      <c r="O3" s="28" t="str">
        <f t="shared" ref="O3:O66" si="8">IF(N3="",TEXT(ROW(),"00000000000"),IF(N3="00000000000",TEXT(ROW(),"00000000000"),TRIM(TEXT(N3,"00000000000"))))</f>
        <v>00000000003</v>
      </c>
      <c r="R3" s="27" t="s">
        <v>193</v>
      </c>
      <c r="S3" s="30" t="str">
        <f>_xlfn.IFNA(VLOOKUP(_xlfn.CONCAT(D3," - ",R3),OP!A:D,4,0),"-------------------------------------------NAO DISPONIVEL-------------------------------------------")</f>
        <v>FETRANSPOR</v>
      </c>
      <c r="T3" s="31"/>
      <c r="U3" s="32"/>
      <c r="V3" s="31"/>
      <c r="W3" s="33">
        <f t="shared" ref="W3:W66" si="9">ROUND(T3,2)</f>
        <v>0</v>
      </c>
      <c r="X3" s="34">
        <f t="shared" ref="X3:X66" si="10">ROUND(U3,0)</f>
        <v>0</v>
      </c>
      <c r="Y3" s="33">
        <f t="shared" ref="Y3:Y66" si="11">ROUND(V3,2)</f>
        <v>0</v>
      </c>
      <c r="Z3" s="33">
        <f t="shared" ref="Z3:Z66" si="12">(X3*Y3)-W3</f>
        <v>0</v>
      </c>
      <c r="AA3" s="35">
        <f t="shared" ref="AA3:AA66" si="13">Y3</f>
        <v>0</v>
      </c>
      <c r="AB3" s="36">
        <f t="shared" ref="AB3:AB66" si="14">Z3</f>
        <v>0</v>
      </c>
      <c r="AC3" s="37">
        <f t="shared" ref="AC3:AC66" si="15">ROUND(IF(AL3=AL2,0,SUMIF(AL:AL,AL3,AB:AB)),2)</f>
        <v>0</v>
      </c>
      <c r="AD3" s="38"/>
      <c r="AE3" s="38"/>
      <c r="AF3" s="39">
        <f t="shared" ref="AF3:AF66" si="16">ROUND(SUM(AD3,AE3),2)</f>
        <v>0</v>
      </c>
      <c r="AG3" s="40"/>
      <c r="AH3" s="41">
        <f t="shared" ref="AH3:AH66" si="17">ROUND(AG3,2)</f>
        <v>0</v>
      </c>
      <c r="AI3" s="42">
        <f t="shared" ref="AI3:AI66" si="18">ROUND(IF(AH3=0,0,IF(AF3-AH3&lt;0,0,IF(AF3-AH3&gt;AC3,AC3,AF3-AH3))),2)</f>
        <v>0</v>
      </c>
      <c r="AJ3" s="43">
        <f t="shared" ref="AJ3:AJ66" si="19">ROUND(IF(AC3=0,0,IF(AH3=0,AC3,AC3-AI3)),2)</f>
        <v>0</v>
      </c>
      <c r="AK3" s="5" t="str">
        <f>_xlfn.IFNA(VLOOKUP(_xlfn.CONCAT(D3," - ",S3),OP!E:F,2,0),"-------------------------------------------NAO DISPONIVEL-------------------------------------------")</f>
        <v>C - RIOCARD</v>
      </c>
      <c r="AL3" s="7" t="str">
        <f t="shared" si="5"/>
        <v>1 - -------------------------------------------NAO DISPONIVEL------------------------------------------- - 00000000003 - FETRANSPOR</v>
      </c>
      <c r="AM3" s="7" t="str">
        <f t="shared" si="6"/>
        <v>-------------------------------------------NAO DISPONIVEL-------------------------------------------</v>
      </c>
      <c r="AN3" s="44" cm="1">
        <f t="array" ref="AN3">_xlfn.IFS(AJ3=0,0,AQ3="INATIVO",2,AQ3="SEM CADASTRO",4,AQ3="CPF ATIVO EM OUTRO COMPRADOR",5,AQ3="NOVO/SEM CARTAO",6,AND(AJ3&gt;0,AQ3,""),8)</f>
        <v>0</v>
      </c>
      <c r="AO3" s="45">
        <f t="shared" ref="AO3:AO66" si="20">AF3-(10-AJ3)</f>
        <v>-10</v>
      </c>
    </row>
    <row r="4" spans="1:47" x14ac:dyDescent="0.4">
      <c r="A4" s="21" t="str">
        <f t="shared" si="7"/>
        <v>-------------------------------------------NAO DISPONIVEL-------------------------------------------</v>
      </c>
      <c r="B4" s="5" t="str">
        <f>_xlfn.IFNA(VLOOKUP(A4,CNPJ!E:F,2,0),"-------------------------------------------NAO DISPONIVEL-------------------------------------------")</f>
        <v>-------------------------------------------NAO DISPONIVEL-------------------------------------------</v>
      </c>
      <c r="C4" s="22">
        <v>1</v>
      </c>
      <c r="D4" s="5" t="str">
        <f>_xlfn.XLOOKUP(R4,OP!C:C,OP!B:B,,0,1)</f>
        <v>RJ</v>
      </c>
      <c r="E4" s="23"/>
      <c r="M4" s="26"/>
      <c r="N4" s="27"/>
      <c r="O4" s="28" t="str">
        <f t="shared" si="8"/>
        <v>00000000004</v>
      </c>
      <c r="R4" s="27" t="s">
        <v>193</v>
      </c>
      <c r="S4" s="30" t="str">
        <f>_xlfn.IFNA(VLOOKUP(_xlfn.CONCAT(D4," - ",R4),OP!A:D,4,0),"-------------------------------------------NAO DISPONIVEL-------------------------------------------")</f>
        <v>FETRANSPOR</v>
      </c>
      <c r="T4" s="31"/>
      <c r="U4" s="32"/>
      <c r="V4" s="31"/>
      <c r="W4" s="33">
        <f t="shared" si="9"/>
        <v>0</v>
      </c>
      <c r="X4" s="34">
        <f t="shared" si="10"/>
        <v>0</v>
      </c>
      <c r="Y4" s="33">
        <f t="shared" si="11"/>
        <v>0</v>
      </c>
      <c r="Z4" s="33">
        <f t="shared" si="12"/>
        <v>0</v>
      </c>
      <c r="AA4" s="35">
        <f t="shared" si="13"/>
        <v>0</v>
      </c>
      <c r="AB4" s="36">
        <f t="shared" si="14"/>
        <v>0</v>
      </c>
      <c r="AC4" s="37">
        <f t="shared" si="15"/>
        <v>0</v>
      </c>
      <c r="AD4" s="38"/>
      <c r="AE4" s="38"/>
      <c r="AF4" s="39">
        <f t="shared" si="16"/>
        <v>0</v>
      </c>
      <c r="AG4" s="40"/>
      <c r="AH4" s="41">
        <f t="shared" si="17"/>
        <v>0</v>
      </c>
      <c r="AI4" s="42">
        <f t="shared" si="18"/>
        <v>0</v>
      </c>
      <c r="AJ4" s="43">
        <f t="shared" si="19"/>
        <v>0</v>
      </c>
      <c r="AK4" s="5" t="str">
        <f>_xlfn.IFNA(VLOOKUP(_xlfn.CONCAT(D4," - ",S4),OP!E:F,2,0),"-------------------------------------------NAO DISPONIVEL-------------------------------------------")</f>
        <v>C - RIOCARD</v>
      </c>
      <c r="AL4" s="7" t="str">
        <f t="shared" si="5"/>
        <v>1 - -------------------------------------------NAO DISPONIVEL------------------------------------------- - 00000000004 - FETRANSPOR</v>
      </c>
      <c r="AM4" s="7" t="str">
        <f t="shared" si="6"/>
        <v>-------------------------------------------NAO DISPONIVEL-------------------------------------------</v>
      </c>
      <c r="AN4" s="44" cm="1">
        <f t="array" ref="AN4">_xlfn.IFS(AJ4=0,0,AQ4="INATIVO",2,AQ4="SEM CADASTRO",4,AQ4="CPF ATIVO EM OUTRO COMPRADOR",5,AQ4="NOVO/SEM CARTAO",6,AND(AJ4&gt;0,AQ4,""),8)</f>
        <v>0</v>
      </c>
      <c r="AO4" s="45">
        <f t="shared" si="20"/>
        <v>-10</v>
      </c>
    </row>
    <row r="5" spans="1:47" x14ac:dyDescent="0.4">
      <c r="A5" s="21" t="str">
        <f t="shared" si="7"/>
        <v>-------------------------------------------NAO DISPONIVEL-------------------------------------------</v>
      </c>
      <c r="B5" s="5" t="str">
        <f>_xlfn.IFNA(VLOOKUP(A5,CNPJ!E:F,2,0),"-------------------------------------------NAO DISPONIVEL-------------------------------------------")</f>
        <v>-------------------------------------------NAO DISPONIVEL-------------------------------------------</v>
      </c>
      <c r="C5" s="22">
        <v>1</v>
      </c>
      <c r="D5" s="5" t="str">
        <f>_xlfn.XLOOKUP(R5,OP!C:C,OP!B:B,,0,1)</f>
        <v>RJ</v>
      </c>
      <c r="E5" s="23"/>
      <c r="M5" s="26"/>
      <c r="N5" s="27"/>
      <c r="O5" s="28" t="str">
        <f t="shared" si="8"/>
        <v>00000000005</v>
      </c>
      <c r="R5" s="27" t="s">
        <v>193</v>
      </c>
      <c r="S5" s="30" t="str">
        <f>_xlfn.IFNA(VLOOKUP(_xlfn.CONCAT(D5," - ",R5),OP!A:D,4,0),"-------------------------------------------NAO DISPONIVEL-------------------------------------------")</f>
        <v>FETRANSPOR</v>
      </c>
      <c r="T5" s="31"/>
      <c r="U5" s="32"/>
      <c r="V5" s="31"/>
      <c r="W5" s="33">
        <f t="shared" si="9"/>
        <v>0</v>
      </c>
      <c r="X5" s="34">
        <f t="shared" si="10"/>
        <v>0</v>
      </c>
      <c r="Y5" s="33">
        <f t="shared" si="11"/>
        <v>0</v>
      </c>
      <c r="Z5" s="33">
        <f t="shared" si="12"/>
        <v>0</v>
      </c>
      <c r="AA5" s="35">
        <f t="shared" si="13"/>
        <v>0</v>
      </c>
      <c r="AB5" s="36">
        <f t="shared" si="14"/>
        <v>0</v>
      </c>
      <c r="AC5" s="37">
        <f t="shared" si="15"/>
        <v>0</v>
      </c>
      <c r="AD5" s="38"/>
      <c r="AE5" s="38"/>
      <c r="AF5" s="39">
        <f t="shared" si="16"/>
        <v>0</v>
      </c>
      <c r="AG5" s="40"/>
      <c r="AH5" s="41">
        <f t="shared" si="17"/>
        <v>0</v>
      </c>
      <c r="AI5" s="42">
        <f t="shared" si="18"/>
        <v>0</v>
      </c>
      <c r="AJ5" s="43">
        <f t="shared" si="19"/>
        <v>0</v>
      </c>
      <c r="AK5" s="5" t="str">
        <f>_xlfn.IFNA(VLOOKUP(_xlfn.CONCAT(D5," - ",S5),OP!E:F,2,0),"-------------------------------------------NAO DISPONIVEL-------------------------------------------")</f>
        <v>C - RIOCARD</v>
      </c>
      <c r="AL5" s="7" t="str">
        <f t="shared" si="5"/>
        <v>1 - -------------------------------------------NAO DISPONIVEL------------------------------------------- - 00000000005 - FETRANSPOR</v>
      </c>
      <c r="AM5" s="7" t="str">
        <f t="shared" si="6"/>
        <v>-------------------------------------------NAO DISPONIVEL-------------------------------------------</v>
      </c>
      <c r="AN5" s="44" cm="1">
        <f t="array" ref="AN5">_xlfn.IFS(AJ5=0,0,AQ5="INATIVO",2,AQ5="SEM CADASTRO",4,AQ5="CPF ATIVO EM OUTRO COMPRADOR",5,AQ5="NOVO/SEM CARTAO",6,AND(AJ5&gt;0,AQ5,""),8)</f>
        <v>0</v>
      </c>
      <c r="AO5" s="45">
        <f t="shared" si="20"/>
        <v>-10</v>
      </c>
    </row>
    <row r="6" spans="1:47" x14ac:dyDescent="0.4">
      <c r="A6" s="21" t="str">
        <f t="shared" si="7"/>
        <v>-------------------------------------------NAO DISPONIVEL-------------------------------------------</v>
      </c>
      <c r="B6" s="5" t="str">
        <f>_xlfn.IFNA(VLOOKUP(A6,CNPJ!E:F,2,0),"-------------------------------------------NAO DISPONIVEL-------------------------------------------")</f>
        <v>-------------------------------------------NAO DISPONIVEL-------------------------------------------</v>
      </c>
      <c r="C6" s="22">
        <v>1</v>
      </c>
      <c r="D6" s="5" t="str">
        <f>_xlfn.XLOOKUP(R6,OP!C:C,OP!B:B,,0,1)</f>
        <v>RJ</v>
      </c>
      <c r="E6" s="23"/>
      <c r="M6" s="26"/>
      <c r="N6" s="27"/>
      <c r="O6" s="28" t="str">
        <f t="shared" si="8"/>
        <v>00000000006</v>
      </c>
      <c r="R6" s="27" t="s">
        <v>193</v>
      </c>
      <c r="S6" s="30" t="str">
        <f>_xlfn.IFNA(VLOOKUP(_xlfn.CONCAT(D6," - ",R6),OP!A:D,4,0),"-------------------------------------------NAO DISPONIVEL-------------------------------------------")</f>
        <v>FETRANSPOR</v>
      </c>
      <c r="T6" s="31"/>
      <c r="U6" s="32"/>
      <c r="V6" s="31"/>
      <c r="W6" s="33">
        <f t="shared" si="9"/>
        <v>0</v>
      </c>
      <c r="X6" s="34">
        <f t="shared" si="10"/>
        <v>0</v>
      </c>
      <c r="Y6" s="33">
        <f t="shared" si="11"/>
        <v>0</v>
      </c>
      <c r="Z6" s="33">
        <f t="shared" si="12"/>
        <v>0</v>
      </c>
      <c r="AA6" s="35">
        <f t="shared" si="13"/>
        <v>0</v>
      </c>
      <c r="AB6" s="36">
        <f t="shared" si="14"/>
        <v>0</v>
      </c>
      <c r="AC6" s="37">
        <f t="shared" si="15"/>
        <v>0</v>
      </c>
      <c r="AD6" s="38"/>
      <c r="AE6" s="38"/>
      <c r="AF6" s="39">
        <f t="shared" si="16"/>
        <v>0</v>
      </c>
      <c r="AG6" s="40"/>
      <c r="AH6" s="41">
        <f t="shared" si="17"/>
        <v>0</v>
      </c>
      <c r="AI6" s="42">
        <f t="shared" si="18"/>
        <v>0</v>
      </c>
      <c r="AJ6" s="43">
        <f t="shared" si="19"/>
        <v>0</v>
      </c>
      <c r="AK6" s="5" t="str">
        <f>_xlfn.IFNA(VLOOKUP(_xlfn.CONCAT(D6," - ",S6),OP!E:F,2,0),"-------------------------------------------NAO DISPONIVEL-------------------------------------------")</f>
        <v>C - RIOCARD</v>
      </c>
      <c r="AL6" s="7" t="str">
        <f t="shared" si="5"/>
        <v>1 - -------------------------------------------NAO DISPONIVEL------------------------------------------- - 00000000006 - FETRANSPOR</v>
      </c>
      <c r="AM6" s="7" t="str">
        <f t="shared" si="6"/>
        <v>-------------------------------------------NAO DISPONIVEL-------------------------------------------</v>
      </c>
      <c r="AN6" s="44" cm="1">
        <f t="array" ref="AN6">_xlfn.IFS(AJ6=0,0,AQ6="INATIVO",2,AQ6="SEM CADASTRO",4,AQ6="CPF ATIVO EM OUTRO COMPRADOR",5,AQ6="NOVO/SEM CARTAO",6,AND(AJ6&gt;0,AQ6,""),8)</f>
        <v>0</v>
      </c>
      <c r="AO6" s="45">
        <f t="shared" si="20"/>
        <v>-10</v>
      </c>
    </row>
    <row r="7" spans="1:47" x14ac:dyDescent="0.4">
      <c r="A7" s="21" t="str">
        <f t="shared" si="7"/>
        <v>-------------------------------------------NAO DISPONIVEL-------------------------------------------</v>
      </c>
      <c r="B7" s="5" t="str">
        <f>_xlfn.IFNA(VLOOKUP(A7,CNPJ!E:F,2,0),"-------------------------------------------NAO DISPONIVEL-------------------------------------------")</f>
        <v>-------------------------------------------NAO DISPONIVEL-------------------------------------------</v>
      </c>
      <c r="C7" s="22">
        <v>1</v>
      </c>
      <c r="D7" s="5" t="str">
        <f>_xlfn.XLOOKUP(R7,OP!C:C,OP!B:B,,0,1)</f>
        <v>RJ</v>
      </c>
      <c r="E7" s="23"/>
      <c r="M7" s="26"/>
      <c r="N7" s="27"/>
      <c r="O7" s="28" t="str">
        <f t="shared" si="8"/>
        <v>00000000007</v>
      </c>
      <c r="R7" s="27" t="s">
        <v>193</v>
      </c>
      <c r="S7" s="30" t="str">
        <f>_xlfn.IFNA(VLOOKUP(_xlfn.CONCAT(D7," - ",R7),OP!A:D,4,0),"-------------------------------------------NAO DISPONIVEL-------------------------------------------")</f>
        <v>FETRANSPOR</v>
      </c>
      <c r="T7" s="31"/>
      <c r="U7" s="32"/>
      <c r="V7" s="31"/>
      <c r="W7" s="33">
        <f t="shared" si="9"/>
        <v>0</v>
      </c>
      <c r="X7" s="34">
        <f t="shared" si="10"/>
        <v>0</v>
      </c>
      <c r="Y7" s="33">
        <f t="shared" si="11"/>
        <v>0</v>
      </c>
      <c r="Z7" s="33">
        <f t="shared" si="12"/>
        <v>0</v>
      </c>
      <c r="AA7" s="35">
        <f t="shared" si="13"/>
        <v>0</v>
      </c>
      <c r="AB7" s="36">
        <f t="shared" si="14"/>
        <v>0</v>
      </c>
      <c r="AC7" s="37">
        <f t="shared" si="15"/>
        <v>0</v>
      </c>
      <c r="AD7" s="38"/>
      <c r="AE7" s="38"/>
      <c r="AF7" s="39">
        <f t="shared" si="16"/>
        <v>0</v>
      </c>
      <c r="AG7" s="40"/>
      <c r="AH7" s="41">
        <f t="shared" si="17"/>
        <v>0</v>
      </c>
      <c r="AI7" s="42">
        <f t="shared" si="18"/>
        <v>0</v>
      </c>
      <c r="AJ7" s="43">
        <f t="shared" si="19"/>
        <v>0</v>
      </c>
      <c r="AK7" s="5" t="str">
        <f>_xlfn.IFNA(VLOOKUP(_xlfn.CONCAT(D7," - ",S7),OP!E:F,2,0),"-------------------------------------------NAO DISPONIVEL-------------------------------------------")</f>
        <v>C - RIOCARD</v>
      </c>
      <c r="AL7" s="7" t="str">
        <f t="shared" si="5"/>
        <v>1 - -------------------------------------------NAO DISPONIVEL------------------------------------------- - 00000000007 - FETRANSPOR</v>
      </c>
      <c r="AM7" s="7" t="str">
        <f t="shared" si="6"/>
        <v>-------------------------------------------NAO DISPONIVEL-------------------------------------------</v>
      </c>
      <c r="AN7" s="44" cm="1">
        <f t="array" ref="AN7">_xlfn.IFS(AJ7=0,0,AQ7="INATIVO",2,AQ7="SEM CADASTRO",4,AQ7="CPF ATIVO EM OUTRO COMPRADOR",5,AQ7="NOVO/SEM CARTAO",6,AND(AJ7&gt;0,AQ7,""),8)</f>
        <v>0</v>
      </c>
      <c r="AO7" s="45">
        <f t="shared" si="20"/>
        <v>-10</v>
      </c>
    </row>
    <row r="8" spans="1:47" x14ac:dyDescent="0.4">
      <c r="A8" s="21" t="str">
        <f t="shared" si="7"/>
        <v>-------------------------------------------NAO DISPONIVEL-------------------------------------------</v>
      </c>
      <c r="B8" s="5" t="str">
        <f>_xlfn.IFNA(VLOOKUP(A8,CNPJ!E:F,2,0),"-------------------------------------------NAO DISPONIVEL-------------------------------------------")</f>
        <v>-------------------------------------------NAO DISPONIVEL-------------------------------------------</v>
      </c>
      <c r="C8" s="22">
        <v>1</v>
      </c>
      <c r="D8" s="5" t="str">
        <f>_xlfn.XLOOKUP(R8,OP!C:C,OP!B:B,,0,1)</f>
        <v>RJ</v>
      </c>
      <c r="E8" s="23"/>
      <c r="M8" s="26"/>
      <c r="N8" s="27"/>
      <c r="O8" s="28" t="str">
        <f t="shared" si="8"/>
        <v>00000000008</v>
      </c>
      <c r="R8" s="27" t="s">
        <v>193</v>
      </c>
      <c r="S8" s="30" t="str">
        <f>_xlfn.IFNA(VLOOKUP(_xlfn.CONCAT(D8," - ",R8),OP!A:D,4,0),"-------------------------------------------NAO DISPONIVEL-------------------------------------------")</f>
        <v>FETRANSPOR</v>
      </c>
      <c r="T8" s="31"/>
      <c r="U8" s="32"/>
      <c r="V8" s="31"/>
      <c r="W8" s="33">
        <f t="shared" si="9"/>
        <v>0</v>
      </c>
      <c r="X8" s="34">
        <f t="shared" si="10"/>
        <v>0</v>
      </c>
      <c r="Y8" s="33">
        <f t="shared" si="11"/>
        <v>0</v>
      </c>
      <c r="Z8" s="33">
        <f t="shared" si="12"/>
        <v>0</v>
      </c>
      <c r="AA8" s="35">
        <f t="shared" si="13"/>
        <v>0</v>
      </c>
      <c r="AB8" s="36">
        <f t="shared" si="14"/>
        <v>0</v>
      </c>
      <c r="AC8" s="37">
        <f t="shared" si="15"/>
        <v>0</v>
      </c>
      <c r="AD8" s="38"/>
      <c r="AE8" s="38"/>
      <c r="AF8" s="39">
        <f t="shared" si="16"/>
        <v>0</v>
      </c>
      <c r="AG8" s="40"/>
      <c r="AH8" s="41">
        <f t="shared" si="17"/>
        <v>0</v>
      </c>
      <c r="AI8" s="42">
        <f t="shared" si="18"/>
        <v>0</v>
      </c>
      <c r="AJ8" s="43">
        <f t="shared" si="19"/>
        <v>0</v>
      </c>
      <c r="AK8" s="5" t="str">
        <f>_xlfn.IFNA(VLOOKUP(_xlfn.CONCAT(D8," - ",S8),OP!E:F,2,0),"-------------------------------------------NAO DISPONIVEL-------------------------------------------")</f>
        <v>C - RIOCARD</v>
      </c>
      <c r="AL8" s="7" t="str">
        <f t="shared" si="5"/>
        <v>1 - -------------------------------------------NAO DISPONIVEL------------------------------------------- - 00000000008 - FETRANSPOR</v>
      </c>
      <c r="AM8" s="7" t="str">
        <f t="shared" si="6"/>
        <v>-------------------------------------------NAO DISPONIVEL-------------------------------------------</v>
      </c>
      <c r="AN8" s="44" cm="1">
        <f t="array" ref="AN8">_xlfn.IFS(AJ8=0,0,AQ8="INATIVO",2,AQ8="SEM CADASTRO",4,AQ8="CPF ATIVO EM OUTRO COMPRADOR",5,AQ8="NOVO/SEM CARTAO",6,AND(AJ8&gt;0,AQ8,""),8)</f>
        <v>0</v>
      </c>
      <c r="AO8" s="45">
        <f t="shared" si="20"/>
        <v>-10</v>
      </c>
    </row>
    <row r="9" spans="1:47" x14ac:dyDescent="0.4">
      <c r="A9" s="21" t="str">
        <f t="shared" si="7"/>
        <v>-------------------------------------------NAO DISPONIVEL-------------------------------------------</v>
      </c>
      <c r="B9" s="5" t="str">
        <f>_xlfn.IFNA(VLOOKUP(A9,CNPJ!E:F,2,0),"-------------------------------------------NAO DISPONIVEL-------------------------------------------")</f>
        <v>-------------------------------------------NAO DISPONIVEL-------------------------------------------</v>
      </c>
      <c r="C9" s="22">
        <v>1</v>
      </c>
      <c r="D9" s="5" t="str">
        <f>_xlfn.XLOOKUP(R9,OP!C:C,OP!B:B,,0,1)</f>
        <v>RJ</v>
      </c>
      <c r="E9" s="23"/>
      <c r="M9" s="26"/>
      <c r="N9" s="27"/>
      <c r="O9" s="28" t="str">
        <f t="shared" si="8"/>
        <v>00000000009</v>
      </c>
      <c r="R9" s="27" t="s">
        <v>193</v>
      </c>
      <c r="S9" s="30" t="str">
        <f>_xlfn.IFNA(VLOOKUP(_xlfn.CONCAT(D9," - ",R9),OP!A:D,4,0),"-------------------------------------------NAO DISPONIVEL-------------------------------------------")</f>
        <v>FETRANSPOR</v>
      </c>
      <c r="T9" s="31"/>
      <c r="U9" s="32"/>
      <c r="V9" s="31"/>
      <c r="W9" s="33">
        <f t="shared" si="9"/>
        <v>0</v>
      </c>
      <c r="X9" s="34">
        <f t="shared" si="10"/>
        <v>0</v>
      </c>
      <c r="Y9" s="33">
        <f t="shared" si="11"/>
        <v>0</v>
      </c>
      <c r="Z9" s="33">
        <f t="shared" si="12"/>
        <v>0</v>
      </c>
      <c r="AA9" s="35">
        <f t="shared" si="13"/>
        <v>0</v>
      </c>
      <c r="AB9" s="36">
        <f t="shared" si="14"/>
        <v>0</v>
      </c>
      <c r="AC9" s="37">
        <f t="shared" si="15"/>
        <v>0</v>
      </c>
      <c r="AD9" s="38"/>
      <c r="AE9" s="38"/>
      <c r="AF9" s="39">
        <f t="shared" si="16"/>
        <v>0</v>
      </c>
      <c r="AG9" s="40"/>
      <c r="AH9" s="41">
        <f t="shared" si="17"/>
        <v>0</v>
      </c>
      <c r="AI9" s="42">
        <f t="shared" si="18"/>
        <v>0</v>
      </c>
      <c r="AJ9" s="43">
        <f t="shared" si="19"/>
        <v>0</v>
      </c>
      <c r="AK9" s="5" t="str">
        <f>_xlfn.IFNA(VLOOKUP(_xlfn.CONCAT(D9," - ",S9),OP!E:F,2,0),"-------------------------------------------NAO DISPONIVEL-------------------------------------------")</f>
        <v>C - RIOCARD</v>
      </c>
      <c r="AL9" s="7" t="str">
        <f t="shared" si="5"/>
        <v>1 - -------------------------------------------NAO DISPONIVEL------------------------------------------- - 00000000009 - FETRANSPOR</v>
      </c>
      <c r="AM9" s="7" t="str">
        <f t="shared" si="6"/>
        <v>-------------------------------------------NAO DISPONIVEL-------------------------------------------</v>
      </c>
      <c r="AN9" s="44" cm="1">
        <f t="array" ref="AN9">_xlfn.IFS(AJ9=0,0,AQ9="INATIVO",2,AQ9="SEM CADASTRO",4,AQ9="CPF ATIVO EM OUTRO COMPRADOR",5,AQ9="NOVO/SEM CARTAO",6,AND(AJ9&gt;0,AQ9,""),8)</f>
        <v>0</v>
      </c>
      <c r="AO9" s="45">
        <f t="shared" si="20"/>
        <v>-10</v>
      </c>
    </row>
    <row r="10" spans="1:47" x14ac:dyDescent="0.4">
      <c r="A10" s="21" t="str">
        <f t="shared" si="7"/>
        <v>-------------------------------------------NAO DISPONIVEL-------------------------------------------</v>
      </c>
      <c r="B10" s="5" t="str">
        <f>_xlfn.IFNA(VLOOKUP(A10,CNPJ!E:F,2,0),"-------------------------------------------NAO DISPONIVEL-------------------------------------------")</f>
        <v>-------------------------------------------NAO DISPONIVEL-------------------------------------------</v>
      </c>
      <c r="C10" s="22">
        <v>1</v>
      </c>
      <c r="D10" s="5" t="str">
        <f>_xlfn.XLOOKUP(R10,OP!C:C,OP!B:B,,0,1)</f>
        <v>RJ</v>
      </c>
      <c r="E10" s="23"/>
      <c r="M10" s="26"/>
      <c r="N10" s="27"/>
      <c r="O10" s="28" t="str">
        <f t="shared" si="8"/>
        <v>00000000010</v>
      </c>
      <c r="R10" s="27" t="s">
        <v>193</v>
      </c>
      <c r="S10" s="30" t="str">
        <f>_xlfn.IFNA(VLOOKUP(_xlfn.CONCAT(D10," - ",R10),OP!A:D,4,0),"-------------------------------------------NAO DISPONIVEL-------------------------------------------")</f>
        <v>FETRANSPOR</v>
      </c>
      <c r="T10" s="31"/>
      <c r="U10" s="32"/>
      <c r="V10" s="31"/>
      <c r="W10" s="33">
        <f t="shared" si="9"/>
        <v>0</v>
      </c>
      <c r="X10" s="34">
        <f t="shared" si="10"/>
        <v>0</v>
      </c>
      <c r="Y10" s="33">
        <f t="shared" si="11"/>
        <v>0</v>
      </c>
      <c r="Z10" s="33">
        <f t="shared" si="12"/>
        <v>0</v>
      </c>
      <c r="AA10" s="35">
        <f t="shared" si="13"/>
        <v>0</v>
      </c>
      <c r="AB10" s="36">
        <f t="shared" si="14"/>
        <v>0</v>
      </c>
      <c r="AC10" s="37">
        <f t="shared" si="15"/>
        <v>0</v>
      </c>
      <c r="AD10" s="38"/>
      <c r="AE10" s="38"/>
      <c r="AF10" s="39">
        <f t="shared" si="16"/>
        <v>0</v>
      </c>
      <c r="AG10" s="40"/>
      <c r="AH10" s="41">
        <f t="shared" si="17"/>
        <v>0</v>
      </c>
      <c r="AI10" s="42">
        <f t="shared" si="18"/>
        <v>0</v>
      </c>
      <c r="AJ10" s="43">
        <f t="shared" si="19"/>
        <v>0</v>
      </c>
      <c r="AK10" s="5" t="str">
        <f>_xlfn.IFNA(VLOOKUP(_xlfn.CONCAT(D10," - ",S10),OP!E:F,2,0),"-------------------------------------------NAO DISPONIVEL-------------------------------------------")</f>
        <v>C - RIOCARD</v>
      </c>
      <c r="AL10" s="7" t="str">
        <f t="shared" si="5"/>
        <v>1 - -------------------------------------------NAO DISPONIVEL------------------------------------------- - 00000000010 - FETRANSPOR</v>
      </c>
      <c r="AM10" s="7" t="str">
        <f t="shared" si="6"/>
        <v>-------------------------------------------NAO DISPONIVEL-------------------------------------------</v>
      </c>
      <c r="AN10" s="44" cm="1">
        <f t="array" ref="AN10">_xlfn.IFS(AJ10=0,0,AQ10="INATIVO",2,AQ10="SEM CADASTRO",4,AQ10="CPF ATIVO EM OUTRO COMPRADOR",5,AQ10="NOVO/SEM CARTAO",6,AND(AJ10&gt;0,AQ10,""),8)</f>
        <v>0</v>
      </c>
      <c r="AO10" s="45">
        <f t="shared" si="20"/>
        <v>-10</v>
      </c>
    </row>
    <row r="11" spans="1:47" x14ac:dyDescent="0.4">
      <c r="A11" s="21" t="str">
        <f t="shared" si="7"/>
        <v>-------------------------------------------NAO DISPONIVEL-------------------------------------------</v>
      </c>
      <c r="B11" s="5" t="str">
        <f>_xlfn.IFNA(VLOOKUP(A11,CNPJ!E:F,2,0),"-------------------------------------------NAO DISPONIVEL-------------------------------------------")</f>
        <v>-------------------------------------------NAO DISPONIVEL-------------------------------------------</v>
      </c>
      <c r="C11" s="22">
        <v>1</v>
      </c>
      <c r="D11" s="5" t="str">
        <f>_xlfn.XLOOKUP(R11,OP!C:C,OP!B:B,,0,1)</f>
        <v>RJ</v>
      </c>
      <c r="E11" s="23"/>
      <c r="M11" s="26"/>
      <c r="N11" s="27"/>
      <c r="O11" s="28" t="str">
        <f t="shared" si="8"/>
        <v>00000000011</v>
      </c>
      <c r="R11" s="27" t="s">
        <v>193</v>
      </c>
      <c r="S11" s="30" t="str">
        <f>_xlfn.IFNA(VLOOKUP(_xlfn.CONCAT(D11," - ",R11),OP!A:D,4,0),"-------------------------------------------NAO DISPONIVEL-------------------------------------------")</f>
        <v>FETRANSPOR</v>
      </c>
      <c r="T11" s="31"/>
      <c r="U11" s="32"/>
      <c r="V11" s="31"/>
      <c r="W11" s="33">
        <f t="shared" si="9"/>
        <v>0</v>
      </c>
      <c r="X11" s="34">
        <f t="shared" si="10"/>
        <v>0</v>
      </c>
      <c r="Y11" s="33">
        <f t="shared" si="11"/>
        <v>0</v>
      </c>
      <c r="Z11" s="33">
        <f t="shared" si="12"/>
        <v>0</v>
      </c>
      <c r="AA11" s="35">
        <f t="shared" si="13"/>
        <v>0</v>
      </c>
      <c r="AB11" s="36">
        <f t="shared" si="14"/>
        <v>0</v>
      </c>
      <c r="AC11" s="37">
        <f t="shared" si="15"/>
        <v>0</v>
      </c>
      <c r="AD11" s="38"/>
      <c r="AE11" s="38"/>
      <c r="AF11" s="39">
        <f t="shared" si="16"/>
        <v>0</v>
      </c>
      <c r="AG11" s="40"/>
      <c r="AH11" s="41">
        <f t="shared" si="17"/>
        <v>0</v>
      </c>
      <c r="AI11" s="42">
        <f t="shared" si="18"/>
        <v>0</v>
      </c>
      <c r="AJ11" s="43">
        <f t="shared" si="19"/>
        <v>0</v>
      </c>
      <c r="AK11" s="5" t="str">
        <f>_xlfn.IFNA(VLOOKUP(_xlfn.CONCAT(D11," - ",S11),OP!E:F,2,0),"-------------------------------------------NAO DISPONIVEL-------------------------------------------")</f>
        <v>C - RIOCARD</v>
      </c>
      <c r="AL11" s="7" t="str">
        <f t="shared" si="5"/>
        <v>1 - -------------------------------------------NAO DISPONIVEL------------------------------------------- - 00000000011 - FETRANSPOR</v>
      </c>
      <c r="AM11" s="7" t="str">
        <f t="shared" si="6"/>
        <v>-------------------------------------------NAO DISPONIVEL-------------------------------------------</v>
      </c>
      <c r="AN11" s="44" cm="1">
        <f t="array" ref="AN11">_xlfn.IFS(AJ11=0,0,AQ11="INATIVO",2,AQ11="SEM CADASTRO",4,AQ11="CPF ATIVO EM OUTRO COMPRADOR",5,AQ11="NOVO/SEM CARTAO",6,AND(AJ11&gt;0,AQ11,""),8)</f>
        <v>0</v>
      </c>
      <c r="AO11" s="45">
        <f t="shared" si="20"/>
        <v>-10</v>
      </c>
    </row>
    <row r="12" spans="1:47" x14ac:dyDescent="0.4">
      <c r="A12" s="21" t="str">
        <f t="shared" si="7"/>
        <v>-------------------------------------------NAO DISPONIVEL-------------------------------------------</v>
      </c>
      <c r="B12" s="5" t="str">
        <f>_xlfn.IFNA(VLOOKUP(A12,CNPJ!E:F,2,0),"-------------------------------------------NAO DISPONIVEL-------------------------------------------")</f>
        <v>-------------------------------------------NAO DISPONIVEL-------------------------------------------</v>
      </c>
      <c r="C12" s="22">
        <v>1</v>
      </c>
      <c r="D12" s="5" t="str">
        <f>_xlfn.XLOOKUP(R12,OP!C:C,OP!B:B,,0,1)</f>
        <v>RJ</v>
      </c>
      <c r="E12" s="23"/>
      <c r="M12" s="26"/>
      <c r="N12" s="27"/>
      <c r="O12" s="28" t="str">
        <f t="shared" si="8"/>
        <v>00000000012</v>
      </c>
      <c r="R12" s="27" t="s">
        <v>193</v>
      </c>
      <c r="S12" s="30" t="str">
        <f>_xlfn.IFNA(VLOOKUP(_xlfn.CONCAT(D12," - ",R12),OP!A:D,4,0),"-------------------------------------------NAO DISPONIVEL-------------------------------------------")</f>
        <v>FETRANSPOR</v>
      </c>
      <c r="T12" s="31"/>
      <c r="U12" s="32"/>
      <c r="V12" s="31"/>
      <c r="W12" s="33">
        <f t="shared" si="9"/>
        <v>0</v>
      </c>
      <c r="X12" s="34">
        <f t="shared" si="10"/>
        <v>0</v>
      </c>
      <c r="Y12" s="33">
        <f t="shared" si="11"/>
        <v>0</v>
      </c>
      <c r="Z12" s="33">
        <f t="shared" si="12"/>
        <v>0</v>
      </c>
      <c r="AA12" s="35">
        <f t="shared" si="13"/>
        <v>0</v>
      </c>
      <c r="AB12" s="36">
        <f t="shared" si="14"/>
        <v>0</v>
      </c>
      <c r="AC12" s="37">
        <f t="shared" si="15"/>
        <v>0</v>
      </c>
      <c r="AD12" s="38"/>
      <c r="AE12" s="38"/>
      <c r="AF12" s="39">
        <f t="shared" si="16"/>
        <v>0</v>
      </c>
      <c r="AG12" s="40"/>
      <c r="AH12" s="41">
        <f t="shared" si="17"/>
        <v>0</v>
      </c>
      <c r="AI12" s="42">
        <f t="shared" si="18"/>
        <v>0</v>
      </c>
      <c r="AJ12" s="43">
        <f t="shared" si="19"/>
        <v>0</v>
      </c>
      <c r="AK12" s="5" t="str">
        <f>_xlfn.IFNA(VLOOKUP(_xlfn.CONCAT(D12," - ",S12),OP!E:F,2,0),"-------------------------------------------NAO DISPONIVEL-------------------------------------------")</f>
        <v>C - RIOCARD</v>
      </c>
      <c r="AL12" s="7" t="str">
        <f t="shared" si="5"/>
        <v>1 - -------------------------------------------NAO DISPONIVEL------------------------------------------- - 00000000012 - FETRANSPOR</v>
      </c>
      <c r="AM12" s="7" t="str">
        <f t="shared" si="6"/>
        <v>-------------------------------------------NAO DISPONIVEL-------------------------------------------</v>
      </c>
      <c r="AN12" s="44" cm="1">
        <f t="array" ref="AN12">_xlfn.IFS(AJ12=0,0,AQ12="INATIVO",2,AQ12="SEM CADASTRO",4,AQ12="CPF ATIVO EM OUTRO COMPRADOR",5,AQ12="NOVO/SEM CARTAO",6,AND(AJ12&gt;0,AQ12,""),8)</f>
        <v>0</v>
      </c>
      <c r="AO12" s="45">
        <f t="shared" si="20"/>
        <v>-10</v>
      </c>
    </row>
    <row r="13" spans="1:47" x14ac:dyDescent="0.4">
      <c r="A13" s="21" t="str">
        <f t="shared" si="7"/>
        <v>-------------------------------------------NAO DISPONIVEL-------------------------------------------</v>
      </c>
      <c r="B13" s="5" t="str">
        <f>_xlfn.IFNA(VLOOKUP(A13,CNPJ!E:F,2,0),"-------------------------------------------NAO DISPONIVEL-------------------------------------------")</f>
        <v>-------------------------------------------NAO DISPONIVEL-------------------------------------------</v>
      </c>
      <c r="C13" s="22">
        <v>1</v>
      </c>
      <c r="D13" s="5" t="str">
        <f>_xlfn.XLOOKUP(R13,OP!C:C,OP!B:B,,0,1)</f>
        <v>RJ</v>
      </c>
      <c r="E13" s="23"/>
      <c r="M13" s="26"/>
      <c r="N13" s="27"/>
      <c r="O13" s="28" t="str">
        <f t="shared" si="8"/>
        <v>00000000013</v>
      </c>
      <c r="R13" s="27" t="s">
        <v>193</v>
      </c>
      <c r="S13" s="30" t="str">
        <f>_xlfn.IFNA(VLOOKUP(_xlfn.CONCAT(D13," - ",R13),OP!A:D,4,0),"-------------------------------------------NAO DISPONIVEL-------------------------------------------")</f>
        <v>FETRANSPOR</v>
      </c>
      <c r="T13" s="31"/>
      <c r="U13" s="32"/>
      <c r="V13" s="31"/>
      <c r="W13" s="33">
        <f t="shared" si="9"/>
        <v>0</v>
      </c>
      <c r="X13" s="34">
        <f t="shared" si="10"/>
        <v>0</v>
      </c>
      <c r="Y13" s="33">
        <f t="shared" si="11"/>
        <v>0</v>
      </c>
      <c r="Z13" s="33">
        <f t="shared" si="12"/>
        <v>0</v>
      </c>
      <c r="AA13" s="35">
        <f t="shared" si="13"/>
        <v>0</v>
      </c>
      <c r="AB13" s="36">
        <f t="shared" si="14"/>
        <v>0</v>
      </c>
      <c r="AC13" s="37">
        <f t="shared" si="15"/>
        <v>0</v>
      </c>
      <c r="AD13" s="38"/>
      <c r="AE13" s="38"/>
      <c r="AF13" s="39">
        <f t="shared" si="16"/>
        <v>0</v>
      </c>
      <c r="AG13" s="40"/>
      <c r="AH13" s="41">
        <f t="shared" si="17"/>
        <v>0</v>
      </c>
      <c r="AI13" s="42">
        <f t="shared" si="18"/>
        <v>0</v>
      </c>
      <c r="AJ13" s="43">
        <f t="shared" si="19"/>
        <v>0</v>
      </c>
      <c r="AK13" s="5" t="str">
        <f>_xlfn.IFNA(VLOOKUP(_xlfn.CONCAT(D13," - ",S13),OP!E:F,2,0),"-------------------------------------------NAO DISPONIVEL-------------------------------------------")</f>
        <v>C - RIOCARD</v>
      </c>
      <c r="AL13" s="7" t="str">
        <f t="shared" si="5"/>
        <v>1 - -------------------------------------------NAO DISPONIVEL------------------------------------------- - 00000000013 - FETRANSPOR</v>
      </c>
      <c r="AM13" s="7" t="str">
        <f t="shared" si="6"/>
        <v>-------------------------------------------NAO DISPONIVEL-------------------------------------------</v>
      </c>
      <c r="AN13" s="44" cm="1">
        <f t="array" ref="AN13">_xlfn.IFS(AJ13=0,0,AQ13="INATIVO",2,AQ13="SEM CADASTRO",4,AQ13="CPF ATIVO EM OUTRO COMPRADOR",5,AQ13="NOVO/SEM CARTAO",6,AND(AJ13&gt;0,AQ13,""),8)</f>
        <v>0</v>
      </c>
      <c r="AO13" s="45">
        <f t="shared" si="20"/>
        <v>-10</v>
      </c>
    </row>
    <row r="14" spans="1:47" x14ac:dyDescent="0.4">
      <c r="A14" s="21" t="str">
        <f t="shared" si="7"/>
        <v>-------------------------------------------NAO DISPONIVEL-------------------------------------------</v>
      </c>
      <c r="B14" s="5" t="str">
        <f>_xlfn.IFNA(VLOOKUP(A14,CNPJ!E:F,2,0),"-------------------------------------------NAO DISPONIVEL-------------------------------------------")</f>
        <v>-------------------------------------------NAO DISPONIVEL-------------------------------------------</v>
      </c>
      <c r="C14" s="22">
        <v>1</v>
      </c>
      <c r="D14" s="5" t="str">
        <f>_xlfn.XLOOKUP(R14,OP!C:C,OP!B:B,,0,1)</f>
        <v>RJ</v>
      </c>
      <c r="E14" s="23"/>
      <c r="M14" s="26"/>
      <c r="N14" s="27"/>
      <c r="O14" s="28" t="str">
        <f t="shared" si="8"/>
        <v>00000000014</v>
      </c>
      <c r="R14" s="27" t="s">
        <v>193</v>
      </c>
      <c r="S14" s="30" t="str">
        <f>_xlfn.IFNA(VLOOKUP(_xlfn.CONCAT(D14," - ",R14),OP!A:D,4,0),"-------------------------------------------NAO DISPONIVEL-------------------------------------------")</f>
        <v>FETRANSPOR</v>
      </c>
      <c r="T14" s="31"/>
      <c r="U14" s="32"/>
      <c r="V14" s="31"/>
      <c r="W14" s="33">
        <f t="shared" si="9"/>
        <v>0</v>
      </c>
      <c r="X14" s="34">
        <f t="shared" si="10"/>
        <v>0</v>
      </c>
      <c r="Y14" s="33">
        <f t="shared" si="11"/>
        <v>0</v>
      </c>
      <c r="Z14" s="33">
        <f t="shared" si="12"/>
        <v>0</v>
      </c>
      <c r="AA14" s="35">
        <f t="shared" si="13"/>
        <v>0</v>
      </c>
      <c r="AB14" s="36">
        <f t="shared" si="14"/>
        <v>0</v>
      </c>
      <c r="AC14" s="37">
        <f t="shared" si="15"/>
        <v>0</v>
      </c>
      <c r="AD14" s="38"/>
      <c r="AE14" s="38"/>
      <c r="AF14" s="39">
        <f t="shared" si="16"/>
        <v>0</v>
      </c>
      <c r="AG14" s="40"/>
      <c r="AH14" s="41">
        <f t="shared" si="17"/>
        <v>0</v>
      </c>
      <c r="AI14" s="42">
        <f t="shared" si="18"/>
        <v>0</v>
      </c>
      <c r="AJ14" s="43">
        <f t="shared" si="19"/>
        <v>0</v>
      </c>
      <c r="AK14" s="5" t="str">
        <f>_xlfn.IFNA(VLOOKUP(_xlfn.CONCAT(D14," - ",S14),OP!E:F,2,0),"-------------------------------------------NAO DISPONIVEL-------------------------------------------")</f>
        <v>C - RIOCARD</v>
      </c>
      <c r="AL14" s="7" t="str">
        <f t="shared" si="5"/>
        <v>1 - -------------------------------------------NAO DISPONIVEL------------------------------------------- - 00000000014 - FETRANSPOR</v>
      </c>
      <c r="AM14" s="7" t="str">
        <f t="shared" si="6"/>
        <v>-------------------------------------------NAO DISPONIVEL-------------------------------------------</v>
      </c>
      <c r="AN14" s="44" cm="1">
        <f t="array" ref="AN14">_xlfn.IFS(AJ14=0,0,AQ14="INATIVO",2,AQ14="SEM CADASTRO",4,AQ14="CPF ATIVO EM OUTRO COMPRADOR",5,AQ14="NOVO/SEM CARTAO",6,AND(AJ14&gt;0,AQ14,""),8)</f>
        <v>0</v>
      </c>
      <c r="AO14" s="45">
        <f t="shared" si="20"/>
        <v>-10</v>
      </c>
    </row>
    <row r="15" spans="1:47" x14ac:dyDescent="0.4">
      <c r="A15" s="21" t="str">
        <f t="shared" si="7"/>
        <v>-------------------------------------------NAO DISPONIVEL-------------------------------------------</v>
      </c>
      <c r="B15" s="5" t="str">
        <f>_xlfn.IFNA(VLOOKUP(A15,CNPJ!E:F,2,0),"-------------------------------------------NAO DISPONIVEL-------------------------------------------")</f>
        <v>-------------------------------------------NAO DISPONIVEL-------------------------------------------</v>
      </c>
      <c r="C15" s="22">
        <v>1</v>
      </c>
      <c r="D15" s="5" t="str">
        <f>_xlfn.XLOOKUP(R15,OP!C:C,OP!B:B,,0,1)</f>
        <v>RJ</v>
      </c>
      <c r="E15" s="23"/>
      <c r="M15" s="26"/>
      <c r="N15" s="27"/>
      <c r="O15" s="28" t="str">
        <f t="shared" si="8"/>
        <v>00000000015</v>
      </c>
      <c r="R15" s="27" t="s">
        <v>193</v>
      </c>
      <c r="S15" s="30" t="str">
        <f>_xlfn.IFNA(VLOOKUP(_xlfn.CONCAT(D15," - ",R15),OP!A:D,4,0),"-------------------------------------------NAO DISPONIVEL-------------------------------------------")</f>
        <v>FETRANSPOR</v>
      </c>
      <c r="T15" s="31"/>
      <c r="U15" s="32"/>
      <c r="V15" s="31"/>
      <c r="W15" s="33">
        <f t="shared" si="9"/>
        <v>0</v>
      </c>
      <c r="X15" s="34">
        <f t="shared" si="10"/>
        <v>0</v>
      </c>
      <c r="Y15" s="33">
        <f t="shared" si="11"/>
        <v>0</v>
      </c>
      <c r="Z15" s="33">
        <f t="shared" si="12"/>
        <v>0</v>
      </c>
      <c r="AA15" s="35">
        <f t="shared" si="13"/>
        <v>0</v>
      </c>
      <c r="AB15" s="36">
        <f t="shared" si="14"/>
        <v>0</v>
      </c>
      <c r="AC15" s="37">
        <f t="shared" si="15"/>
        <v>0</v>
      </c>
      <c r="AD15" s="38"/>
      <c r="AE15" s="38"/>
      <c r="AF15" s="39">
        <f t="shared" si="16"/>
        <v>0</v>
      </c>
      <c r="AG15" s="40"/>
      <c r="AH15" s="41">
        <f t="shared" si="17"/>
        <v>0</v>
      </c>
      <c r="AI15" s="42">
        <f t="shared" si="18"/>
        <v>0</v>
      </c>
      <c r="AJ15" s="43">
        <f t="shared" si="19"/>
        <v>0</v>
      </c>
      <c r="AK15" s="5" t="str">
        <f>_xlfn.IFNA(VLOOKUP(_xlfn.CONCAT(D15," - ",S15),OP!E:F,2,0),"-------------------------------------------NAO DISPONIVEL-------------------------------------------")</f>
        <v>C - RIOCARD</v>
      </c>
      <c r="AL15" s="7" t="str">
        <f t="shared" si="5"/>
        <v>1 - -------------------------------------------NAO DISPONIVEL------------------------------------------- - 00000000015 - FETRANSPOR</v>
      </c>
      <c r="AM15" s="7" t="str">
        <f t="shared" si="6"/>
        <v>-------------------------------------------NAO DISPONIVEL-------------------------------------------</v>
      </c>
      <c r="AN15" s="44" cm="1">
        <f t="array" ref="AN15">_xlfn.IFS(AJ15=0,0,AQ15="INATIVO",2,AQ15="SEM CADASTRO",4,AQ15="CPF ATIVO EM OUTRO COMPRADOR",5,AQ15="NOVO/SEM CARTAO",6,AND(AJ15&gt;0,AQ15,""),8)</f>
        <v>0</v>
      </c>
      <c r="AO15" s="45">
        <f t="shared" si="20"/>
        <v>-10</v>
      </c>
    </row>
    <row r="16" spans="1:47" x14ac:dyDescent="0.4">
      <c r="A16" s="21" t="str">
        <f t="shared" si="7"/>
        <v>-------------------------------------------NAO DISPONIVEL-------------------------------------------</v>
      </c>
      <c r="B16" s="5" t="str">
        <f>_xlfn.IFNA(VLOOKUP(A16,CNPJ!E:F,2,0),"-------------------------------------------NAO DISPONIVEL-------------------------------------------")</f>
        <v>-------------------------------------------NAO DISPONIVEL-------------------------------------------</v>
      </c>
      <c r="C16" s="22">
        <v>1</v>
      </c>
      <c r="D16" s="5" t="str">
        <f>_xlfn.XLOOKUP(R16,OP!C:C,OP!B:B,,0,1)</f>
        <v>RJ</v>
      </c>
      <c r="E16" s="23"/>
      <c r="M16" s="26"/>
      <c r="N16" s="27"/>
      <c r="O16" s="28" t="str">
        <f t="shared" si="8"/>
        <v>00000000016</v>
      </c>
      <c r="R16" s="27" t="s">
        <v>193</v>
      </c>
      <c r="S16" s="30" t="str">
        <f>_xlfn.IFNA(VLOOKUP(_xlfn.CONCAT(D16," - ",R16),OP!A:D,4,0),"-------------------------------------------NAO DISPONIVEL-------------------------------------------")</f>
        <v>FETRANSPOR</v>
      </c>
      <c r="T16" s="31"/>
      <c r="U16" s="32"/>
      <c r="V16" s="31"/>
      <c r="W16" s="33">
        <f t="shared" si="9"/>
        <v>0</v>
      </c>
      <c r="X16" s="34">
        <f t="shared" si="10"/>
        <v>0</v>
      </c>
      <c r="Y16" s="33">
        <f t="shared" si="11"/>
        <v>0</v>
      </c>
      <c r="Z16" s="33">
        <f t="shared" si="12"/>
        <v>0</v>
      </c>
      <c r="AA16" s="35">
        <f t="shared" si="13"/>
        <v>0</v>
      </c>
      <c r="AB16" s="36">
        <f t="shared" si="14"/>
        <v>0</v>
      </c>
      <c r="AC16" s="37">
        <f t="shared" si="15"/>
        <v>0</v>
      </c>
      <c r="AD16" s="38"/>
      <c r="AE16" s="38"/>
      <c r="AF16" s="39">
        <f t="shared" si="16"/>
        <v>0</v>
      </c>
      <c r="AG16" s="40"/>
      <c r="AH16" s="41">
        <f t="shared" si="17"/>
        <v>0</v>
      </c>
      <c r="AI16" s="42">
        <f t="shared" si="18"/>
        <v>0</v>
      </c>
      <c r="AJ16" s="43">
        <f t="shared" si="19"/>
        <v>0</v>
      </c>
      <c r="AK16" s="5" t="str">
        <f>_xlfn.IFNA(VLOOKUP(_xlfn.CONCAT(D16," - ",S16),OP!E:F,2,0),"-------------------------------------------NAO DISPONIVEL-------------------------------------------")</f>
        <v>C - RIOCARD</v>
      </c>
      <c r="AL16" s="7" t="str">
        <f t="shared" si="5"/>
        <v>1 - -------------------------------------------NAO DISPONIVEL------------------------------------------- - 00000000016 - FETRANSPOR</v>
      </c>
      <c r="AM16" s="7" t="str">
        <f t="shared" si="6"/>
        <v>-------------------------------------------NAO DISPONIVEL-------------------------------------------</v>
      </c>
      <c r="AN16" s="44" cm="1">
        <f t="array" ref="AN16">_xlfn.IFS(AJ16=0,0,AQ16="INATIVO",2,AQ16="SEM CADASTRO",4,AQ16="CPF ATIVO EM OUTRO COMPRADOR",5,AQ16="NOVO/SEM CARTAO",6,AND(AJ16&gt;0,AQ16,""),8)</f>
        <v>0</v>
      </c>
      <c r="AO16" s="45">
        <f t="shared" si="20"/>
        <v>-10</v>
      </c>
    </row>
    <row r="17" spans="1:41" x14ac:dyDescent="0.4">
      <c r="A17" s="21" t="str">
        <f t="shared" si="7"/>
        <v>-------------------------------------------NAO DISPONIVEL-------------------------------------------</v>
      </c>
      <c r="B17" s="5" t="str">
        <f>_xlfn.IFNA(VLOOKUP(A17,CNPJ!E:F,2,0),"-------------------------------------------NAO DISPONIVEL-------------------------------------------")</f>
        <v>-------------------------------------------NAO DISPONIVEL-------------------------------------------</v>
      </c>
      <c r="C17" s="22">
        <v>1</v>
      </c>
      <c r="D17" s="5" t="str">
        <f>_xlfn.XLOOKUP(R17,OP!C:C,OP!B:B,,0,1)</f>
        <v>RJ</v>
      </c>
      <c r="E17" s="23"/>
      <c r="M17" s="26"/>
      <c r="N17" s="27"/>
      <c r="O17" s="28" t="str">
        <f t="shared" si="8"/>
        <v>00000000017</v>
      </c>
      <c r="R17" s="27" t="s">
        <v>193</v>
      </c>
      <c r="S17" s="30" t="str">
        <f>_xlfn.IFNA(VLOOKUP(_xlfn.CONCAT(D17," - ",R17),OP!A:D,4,0),"-------------------------------------------NAO DISPONIVEL-------------------------------------------")</f>
        <v>FETRANSPOR</v>
      </c>
      <c r="T17" s="31"/>
      <c r="U17" s="32"/>
      <c r="V17" s="31"/>
      <c r="W17" s="33">
        <f t="shared" si="9"/>
        <v>0</v>
      </c>
      <c r="X17" s="34">
        <f t="shared" si="10"/>
        <v>0</v>
      </c>
      <c r="Y17" s="33">
        <f t="shared" si="11"/>
        <v>0</v>
      </c>
      <c r="Z17" s="33">
        <f t="shared" si="12"/>
        <v>0</v>
      </c>
      <c r="AA17" s="35">
        <f t="shared" si="13"/>
        <v>0</v>
      </c>
      <c r="AB17" s="36">
        <f t="shared" si="14"/>
        <v>0</v>
      </c>
      <c r="AC17" s="37">
        <f t="shared" si="15"/>
        <v>0</v>
      </c>
      <c r="AD17" s="38"/>
      <c r="AE17" s="38"/>
      <c r="AF17" s="39">
        <f t="shared" si="16"/>
        <v>0</v>
      </c>
      <c r="AG17" s="40"/>
      <c r="AH17" s="41">
        <f t="shared" si="17"/>
        <v>0</v>
      </c>
      <c r="AI17" s="42">
        <f t="shared" si="18"/>
        <v>0</v>
      </c>
      <c r="AJ17" s="43">
        <f t="shared" si="19"/>
        <v>0</v>
      </c>
      <c r="AK17" s="5" t="str">
        <f>_xlfn.IFNA(VLOOKUP(_xlfn.CONCAT(D17," - ",S17),OP!E:F,2,0),"-------------------------------------------NAO DISPONIVEL-------------------------------------------")</f>
        <v>C - RIOCARD</v>
      </c>
      <c r="AL17" s="7" t="str">
        <f t="shared" si="5"/>
        <v>1 - -------------------------------------------NAO DISPONIVEL------------------------------------------- - 00000000017 - FETRANSPOR</v>
      </c>
      <c r="AM17" s="7" t="str">
        <f t="shared" si="6"/>
        <v>-------------------------------------------NAO DISPONIVEL-------------------------------------------</v>
      </c>
      <c r="AN17" s="44" cm="1">
        <f t="array" ref="AN17">_xlfn.IFS(AJ17=0,0,AQ17="INATIVO",2,AQ17="SEM CADASTRO",4,AQ17="CPF ATIVO EM OUTRO COMPRADOR",5,AQ17="NOVO/SEM CARTAO",6,AND(AJ17&gt;0,AQ17,""),8)</f>
        <v>0</v>
      </c>
      <c r="AO17" s="45">
        <f t="shared" si="20"/>
        <v>-10</v>
      </c>
    </row>
    <row r="18" spans="1:41" x14ac:dyDescent="0.4">
      <c r="A18" s="21" t="str">
        <f t="shared" si="7"/>
        <v>-------------------------------------------NAO DISPONIVEL-------------------------------------------</v>
      </c>
      <c r="B18" s="5" t="str">
        <f>_xlfn.IFNA(VLOOKUP(A18,CNPJ!E:F,2,0),"-------------------------------------------NAO DISPONIVEL-------------------------------------------")</f>
        <v>-------------------------------------------NAO DISPONIVEL-------------------------------------------</v>
      </c>
      <c r="C18" s="22">
        <v>1</v>
      </c>
      <c r="D18" s="5" t="str">
        <f>_xlfn.XLOOKUP(R18,OP!C:C,OP!B:B,,0,1)</f>
        <v>RJ</v>
      </c>
      <c r="E18" s="23"/>
      <c r="M18" s="26"/>
      <c r="N18" s="27"/>
      <c r="O18" s="28" t="str">
        <f t="shared" si="8"/>
        <v>00000000018</v>
      </c>
      <c r="R18" s="27" t="s">
        <v>193</v>
      </c>
      <c r="S18" s="30" t="str">
        <f>_xlfn.IFNA(VLOOKUP(_xlfn.CONCAT(D18," - ",R18),OP!A:D,4,0),"-------------------------------------------NAO DISPONIVEL-------------------------------------------")</f>
        <v>FETRANSPOR</v>
      </c>
      <c r="T18" s="31"/>
      <c r="U18" s="32"/>
      <c r="V18" s="31"/>
      <c r="W18" s="33">
        <f t="shared" si="9"/>
        <v>0</v>
      </c>
      <c r="X18" s="34">
        <f t="shared" si="10"/>
        <v>0</v>
      </c>
      <c r="Y18" s="33">
        <f t="shared" si="11"/>
        <v>0</v>
      </c>
      <c r="Z18" s="33">
        <f t="shared" si="12"/>
        <v>0</v>
      </c>
      <c r="AA18" s="35">
        <f t="shared" si="13"/>
        <v>0</v>
      </c>
      <c r="AB18" s="36">
        <f t="shared" si="14"/>
        <v>0</v>
      </c>
      <c r="AC18" s="37">
        <f t="shared" si="15"/>
        <v>0</v>
      </c>
      <c r="AD18" s="38"/>
      <c r="AE18" s="38"/>
      <c r="AF18" s="39">
        <f t="shared" si="16"/>
        <v>0</v>
      </c>
      <c r="AG18" s="40"/>
      <c r="AH18" s="41">
        <f t="shared" si="17"/>
        <v>0</v>
      </c>
      <c r="AI18" s="42">
        <f t="shared" si="18"/>
        <v>0</v>
      </c>
      <c r="AJ18" s="43">
        <f t="shared" si="19"/>
        <v>0</v>
      </c>
      <c r="AK18" s="5" t="str">
        <f>_xlfn.IFNA(VLOOKUP(_xlfn.CONCAT(D18," - ",S18),OP!E:F,2,0),"-------------------------------------------NAO DISPONIVEL-------------------------------------------")</f>
        <v>C - RIOCARD</v>
      </c>
      <c r="AL18" s="7" t="str">
        <f t="shared" si="5"/>
        <v>1 - -------------------------------------------NAO DISPONIVEL------------------------------------------- - 00000000018 - FETRANSPOR</v>
      </c>
      <c r="AM18" s="7" t="str">
        <f t="shared" si="6"/>
        <v>-------------------------------------------NAO DISPONIVEL-------------------------------------------</v>
      </c>
      <c r="AN18" s="44" cm="1">
        <f t="array" ref="AN18">_xlfn.IFS(AJ18=0,0,AQ18="INATIVO",2,AQ18="SEM CADASTRO",4,AQ18="CPF ATIVO EM OUTRO COMPRADOR",5,AQ18="NOVO/SEM CARTAO",6,AND(AJ18&gt;0,AQ18,""),8)</f>
        <v>0</v>
      </c>
      <c r="AO18" s="45">
        <f t="shared" si="20"/>
        <v>-10</v>
      </c>
    </row>
    <row r="19" spans="1:41" x14ac:dyDescent="0.4">
      <c r="A19" s="21" t="str">
        <f t="shared" si="7"/>
        <v>-------------------------------------------NAO DISPONIVEL-------------------------------------------</v>
      </c>
      <c r="B19" s="5" t="str">
        <f>_xlfn.IFNA(VLOOKUP(A19,CNPJ!E:F,2,0),"-------------------------------------------NAO DISPONIVEL-------------------------------------------")</f>
        <v>-------------------------------------------NAO DISPONIVEL-------------------------------------------</v>
      </c>
      <c r="C19" s="22">
        <v>1</v>
      </c>
      <c r="D19" s="5" t="str">
        <f>_xlfn.XLOOKUP(R19,OP!C:C,OP!B:B,,0,1)</f>
        <v>RJ</v>
      </c>
      <c r="E19" s="23"/>
      <c r="M19" s="26"/>
      <c r="N19" s="27"/>
      <c r="O19" s="28" t="str">
        <f t="shared" si="8"/>
        <v>00000000019</v>
      </c>
      <c r="R19" s="27" t="s">
        <v>193</v>
      </c>
      <c r="S19" s="30" t="str">
        <f>_xlfn.IFNA(VLOOKUP(_xlfn.CONCAT(D19," - ",R19),OP!A:D,4,0),"-------------------------------------------NAO DISPONIVEL-------------------------------------------")</f>
        <v>FETRANSPOR</v>
      </c>
      <c r="T19" s="31"/>
      <c r="U19" s="32"/>
      <c r="V19" s="31"/>
      <c r="W19" s="33">
        <f t="shared" si="9"/>
        <v>0</v>
      </c>
      <c r="X19" s="34">
        <f t="shared" si="10"/>
        <v>0</v>
      </c>
      <c r="Y19" s="33">
        <f t="shared" si="11"/>
        <v>0</v>
      </c>
      <c r="Z19" s="33">
        <f t="shared" si="12"/>
        <v>0</v>
      </c>
      <c r="AA19" s="35">
        <f t="shared" si="13"/>
        <v>0</v>
      </c>
      <c r="AB19" s="36">
        <f t="shared" si="14"/>
        <v>0</v>
      </c>
      <c r="AC19" s="37">
        <f t="shared" si="15"/>
        <v>0</v>
      </c>
      <c r="AD19" s="38"/>
      <c r="AE19" s="38"/>
      <c r="AF19" s="39">
        <f t="shared" si="16"/>
        <v>0</v>
      </c>
      <c r="AG19" s="40"/>
      <c r="AH19" s="41">
        <f t="shared" si="17"/>
        <v>0</v>
      </c>
      <c r="AI19" s="42">
        <f t="shared" si="18"/>
        <v>0</v>
      </c>
      <c r="AJ19" s="43">
        <f t="shared" si="19"/>
        <v>0</v>
      </c>
      <c r="AK19" s="5" t="str">
        <f>_xlfn.IFNA(VLOOKUP(_xlfn.CONCAT(D19," - ",S19),OP!E:F,2,0),"-------------------------------------------NAO DISPONIVEL-------------------------------------------")</f>
        <v>C - RIOCARD</v>
      </c>
      <c r="AL19" s="7" t="str">
        <f t="shared" si="5"/>
        <v>1 - -------------------------------------------NAO DISPONIVEL------------------------------------------- - 00000000019 - FETRANSPOR</v>
      </c>
      <c r="AM19" s="7" t="str">
        <f t="shared" si="6"/>
        <v>-------------------------------------------NAO DISPONIVEL-------------------------------------------</v>
      </c>
      <c r="AN19" s="44" cm="1">
        <f t="array" ref="AN19">_xlfn.IFS(AJ19=0,0,AQ19="INATIVO",2,AQ19="SEM CADASTRO",4,AQ19="CPF ATIVO EM OUTRO COMPRADOR",5,AQ19="NOVO/SEM CARTAO",6,AND(AJ19&gt;0,AQ19,""),8)</f>
        <v>0</v>
      </c>
      <c r="AO19" s="45">
        <f t="shared" si="20"/>
        <v>-10</v>
      </c>
    </row>
    <row r="20" spans="1:41" x14ac:dyDescent="0.4">
      <c r="A20" s="21" t="str">
        <f t="shared" si="7"/>
        <v>-------------------------------------------NAO DISPONIVEL-------------------------------------------</v>
      </c>
      <c r="B20" s="5" t="str">
        <f>_xlfn.IFNA(VLOOKUP(A20,CNPJ!E:F,2,0),"-------------------------------------------NAO DISPONIVEL-------------------------------------------")</f>
        <v>-------------------------------------------NAO DISPONIVEL-------------------------------------------</v>
      </c>
      <c r="C20" s="22">
        <v>1</v>
      </c>
      <c r="D20" s="5" t="str">
        <f>_xlfn.XLOOKUP(R20,OP!C:C,OP!B:B,,0,1)</f>
        <v>RJ</v>
      </c>
      <c r="E20" s="23"/>
      <c r="M20" s="26"/>
      <c r="N20" s="27"/>
      <c r="O20" s="28" t="str">
        <f t="shared" si="8"/>
        <v>00000000020</v>
      </c>
      <c r="R20" s="27" t="s">
        <v>193</v>
      </c>
      <c r="S20" s="30" t="str">
        <f>_xlfn.IFNA(VLOOKUP(_xlfn.CONCAT(D20," - ",R20),OP!A:D,4,0),"-------------------------------------------NAO DISPONIVEL-------------------------------------------")</f>
        <v>FETRANSPOR</v>
      </c>
      <c r="T20" s="31"/>
      <c r="U20" s="32"/>
      <c r="V20" s="31"/>
      <c r="W20" s="33">
        <f t="shared" si="9"/>
        <v>0</v>
      </c>
      <c r="X20" s="34">
        <f t="shared" si="10"/>
        <v>0</v>
      </c>
      <c r="Y20" s="33">
        <f t="shared" si="11"/>
        <v>0</v>
      </c>
      <c r="Z20" s="33">
        <f t="shared" si="12"/>
        <v>0</v>
      </c>
      <c r="AA20" s="35">
        <f t="shared" si="13"/>
        <v>0</v>
      </c>
      <c r="AB20" s="36">
        <f t="shared" si="14"/>
        <v>0</v>
      </c>
      <c r="AC20" s="37">
        <f t="shared" si="15"/>
        <v>0</v>
      </c>
      <c r="AD20" s="38"/>
      <c r="AE20" s="38"/>
      <c r="AF20" s="39">
        <f t="shared" si="16"/>
        <v>0</v>
      </c>
      <c r="AG20" s="40"/>
      <c r="AH20" s="41">
        <f t="shared" si="17"/>
        <v>0</v>
      </c>
      <c r="AI20" s="42">
        <f t="shared" si="18"/>
        <v>0</v>
      </c>
      <c r="AJ20" s="43">
        <f t="shared" si="19"/>
        <v>0</v>
      </c>
      <c r="AK20" s="5" t="str">
        <f>_xlfn.IFNA(VLOOKUP(_xlfn.CONCAT(D20," - ",S20),OP!E:F,2,0),"-------------------------------------------NAO DISPONIVEL-------------------------------------------")</f>
        <v>C - RIOCARD</v>
      </c>
      <c r="AL20" s="7" t="str">
        <f t="shared" si="5"/>
        <v>1 - -------------------------------------------NAO DISPONIVEL------------------------------------------- - 00000000020 - FETRANSPOR</v>
      </c>
      <c r="AM20" s="7" t="str">
        <f t="shared" si="6"/>
        <v>-------------------------------------------NAO DISPONIVEL-------------------------------------------</v>
      </c>
      <c r="AN20" s="44" cm="1">
        <f t="array" ref="AN20">_xlfn.IFS(AJ20=0,0,AQ20="INATIVO",2,AQ20="SEM CADASTRO",4,AQ20="CPF ATIVO EM OUTRO COMPRADOR",5,AQ20="NOVO/SEM CARTAO",6,AND(AJ20&gt;0,AQ20,""),8)</f>
        <v>0</v>
      </c>
      <c r="AO20" s="45">
        <f t="shared" si="20"/>
        <v>-10</v>
      </c>
    </row>
    <row r="21" spans="1:41" x14ac:dyDescent="0.4">
      <c r="A21" s="21" t="str">
        <f t="shared" si="7"/>
        <v>-------------------------------------------NAO DISPONIVEL-------------------------------------------</v>
      </c>
      <c r="B21" s="5" t="str">
        <f>_xlfn.IFNA(VLOOKUP(A21,CNPJ!E:F,2,0),"-------------------------------------------NAO DISPONIVEL-------------------------------------------")</f>
        <v>-------------------------------------------NAO DISPONIVEL-------------------------------------------</v>
      </c>
      <c r="C21" s="22">
        <v>1</v>
      </c>
      <c r="D21" s="5" t="str">
        <f>_xlfn.XLOOKUP(R21,OP!C:C,OP!B:B,,0,1)</f>
        <v>RJ</v>
      </c>
      <c r="E21" s="23"/>
      <c r="M21" s="26"/>
      <c r="N21" s="27"/>
      <c r="O21" s="28" t="str">
        <f t="shared" si="8"/>
        <v>00000000021</v>
      </c>
      <c r="R21" s="27" t="s">
        <v>193</v>
      </c>
      <c r="S21" s="30" t="str">
        <f>_xlfn.IFNA(VLOOKUP(_xlfn.CONCAT(D21," - ",R21),OP!A:D,4,0),"-------------------------------------------NAO DISPONIVEL-------------------------------------------")</f>
        <v>FETRANSPOR</v>
      </c>
      <c r="T21" s="31"/>
      <c r="U21" s="32"/>
      <c r="V21" s="31"/>
      <c r="W21" s="33">
        <f t="shared" si="9"/>
        <v>0</v>
      </c>
      <c r="X21" s="34">
        <f t="shared" si="10"/>
        <v>0</v>
      </c>
      <c r="Y21" s="33">
        <f t="shared" si="11"/>
        <v>0</v>
      </c>
      <c r="Z21" s="33">
        <f t="shared" si="12"/>
        <v>0</v>
      </c>
      <c r="AA21" s="35">
        <f t="shared" si="13"/>
        <v>0</v>
      </c>
      <c r="AB21" s="36">
        <f t="shared" si="14"/>
        <v>0</v>
      </c>
      <c r="AC21" s="37">
        <f t="shared" si="15"/>
        <v>0</v>
      </c>
      <c r="AD21" s="38"/>
      <c r="AE21" s="38"/>
      <c r="AF21" s="39">
        <f t="shared" si="16"/>
        <v>0</v>
      </c>
      <c r="AG21" s="40"/>
      <c r="AH21" s="41">
        <f t="shared" si="17"/>
        <v>0</v>
      </c>
      <c r="AI21" s="42">
        <f t="shared" si="18"/>
        <v>0</v>
      </c>
      <c r="AJ21" s="43">
        <f t="shared" si="19"/>
        <v>0</v>
      </c>
      <c r="AK21" s="5" t="str">
        <f>_xlfn.IFNA(VLOOKUP(_xlfn.CONCAT(D21," - ",S21),OP!E:F,2,0),"-------------------------------------------NAO DISPONIVEL-------------------------------------------")</f>
        <v>C - RIOCARD</v>
      </c>
      <c r="AL21" s="7" t="str">
        <f t="shared" si="5"/>
        <v>1 - -------------------------------------------NAO DISPONIVEL------------------------------------------- - 00000000021 - FETRANSPOR</v>
      </c>
      <c r="AM21" s="7" t="str">
        <f t="shared" si="6"/>
        <v>-------------------------------------------NAO DISPONIVEL-------------------------------------------</v>
      </c>
      <c r="AN21" s="44" cm="1">
        <f t="array" ref="AN21">_xlfn.IFS(AJ21=0,0,AQ21="INATIVO",2,AQ21="SEM CADASTRO",4,AQ21="CPF ATIVO EM OUTRO COMPRADOR",5,AQ21="NOVO/SEM CARTAO",6,AND(AJ21&gt;0,AQ21,""),8)</f>
        <v>0</v>
      </c>
      <c r="AO21" s="45">
        <f t="shared" si="20"/>
        <v>-10</v>
      </c>
    </row>
    <row r="22" spans="1:41" x14ac:dyDescent="0.4">
      <c r="A22" s="21" t="str">
        <f t="shared" si="7"/>
        <v>-------------------------------------------NAO DISPONIVEL-------------------------------------------</v>
      </c>
      <c r="B22" s="5" t="str">
        <f>_xlfn.IFNA(VLOOKUP(A22,CNPJ!E:F,2,0),"-------------------------------------------NAO DISPONIVEL-------------------------------------------")</f>
        <v>-------------------------------------------NAO DISPONIVEL-------------------------------------------</v>
      </c>
      <c r="C22" s="22">
        <v>1</v>
      </c>
      <c r="D22" s="5" t="str">
        <f>_xlfn.XLOOKUP(R22,OP!C:C,OP!B:B,,0,1)</f>
        <v>RJ</v>
      </c>
      <c r="E22" s="23"/>
      <c r="M22" s="26"/>
      <c r="N22" s="27"/>
      <c r="O22" s="28" t="str">
        <f t="shared" si="8"/>
        <v>00000000022</v>
      </c>
      <c r="R22" s="27" t="s">
        <v>193</v>
      </c>
      <c r="S22" s="30" t="str">
        <f>_xlfn.IFNA(VLOOKUP(_xlfn.CONCAT(D22," - ",R22),OP!A:D,4,0),"-------------------------------------------NAO DISPONIVEL-------------------------------------------")</f>
        <v>FETRANSPOR</v>
      </c>
      <c r="T22" s="31"/>
      <c r="U22" s="32"/>
      <c r="V22" s="31"/>
      <c r="W22" s="33">
        <f t="shared" si="9"/>
        <v>0</v>
      </c>
      <c r="X22" s="34">
        <f t="shared" si="10"/>
        <v>0</v>
      </c>
      <c r="Y22" s="33">
        <f t="shared" si="11"/>
        <v>0</v>
      </c>
      <c r="Z22" s="33">
        <f t="shared" si="12"/>
        <v>0</v>
      </c>
      <c r="AA22" s="35">
        <f t="shared" si="13"/>
        <v>0</v>
      </c>
      <c r="AB22" s="36">
        <f t="shared" si="14"/>
        <v>0</v>
      </c>
      <c r="AC22" s="37">
        <f t="shared" si="15"/>
        <v>0</v>
      </c>
      <c r="AD22" s="38"/>
      <c r="AE22" s="38"/>
      <c r="AF22" s="39">
        <f t="shared" si="16"/>
        <v>0</v>
      </c>
      <c r="AG22" s="40"/>
      <c r="AH22" s="41">
        <f t="shared" si="17"/>
        <v>0</v>
      </c>
      <c r="AI22" s="42">
        <f t="shared" si="18"/>
        <v>0</v>
      </c>
      <c r="AJ22" s="43">
        <f t="shared" si="19"/>
        <v>0</v>
      </c>
      <c r="AK22" s="5" t="str">
        <f>_xlfn.IFNA(VLOOKUP(_xlfn.CONCAT(D22," - ",S22),OP!E:F,2,0),"-------------------------------------------NAO DISPONIVEL-------------------------------------------")</f>
        <v>C - RIOCARD</v>
      </c>
      <c r="AL22" s="7" t="str">
        <f t="shared" si="5"/>
        <v>1 - -------------------------------------------NAO DISPONIVEL------------------------------------------- - 00000000022 - FETRANSPOR</v>
      </c>
      <c r="AM22" s="7" t="str">
        <f t="shared" si="6"/>
        <v>-------------------------------------------NAO DISPONIVEL-------------------------------------------</v>
      </c>
      <c r="AN22" s="44" cm="1">
        <f t="array" ref="AN22">_xlfn.IFS(AJ22=0,0,AQ22="INATIVO",2,AQ22="SEM CADASTRO",4,AQ22="CPF ATIVO EM OUTRO COMPRADOR",5,AQ22="NOVO/SEM CARTAO",6,AND(AJ22&gt;0,AQ22,""),8)</f>
        <v>0</v>
      </c>
      <c r="AO22" s="45">
        <f t="shared" si="20"/>
        <v>-10</v>
      </c>
    </row>
    <row r="23" spans="1:41" x14ac:dyDescent="0.4">
      <c r="A23" s="21" t="str">
        <f t="shared" si="7"/>
        <v>-------------------------------------------NAO DISPONIVEL-------------------------------------------</v>
      </c>
      <c r="B23" s="5" t="str">
        <f>_xlfn.IFNA(VLOOKUP(A23,CNPJ!E:F,2,0),"-------------------------------------------NAO DISPONIVEL-------------------------------------------")</f>
        <v>-------------------------------------------NAO DISPONIVEL-------------------------------------------</v>
      </c>
      <c r="C23" s="22">
        <v>1</v>
      </c>
      <c r="D23" s="5" t="str">
        <f>_xlfn.XLOOKUP(R23,OP!C:C,OP!B:B,,0,1)</f>
        <v>RJ</v>
      </c>
      <c r="E23" s="23"/>
      <c r="M23" s="26"/>
      <c r="N23" s="27"/>
      <c r="O23" s="28" t="str">
        <f t="shared" si="8"/>
        <v>00000000023</v>
      </c>
      <c r="R23" s="27" t="s">
        <v>193</v>
      </c>
      <c r="S23" s="30" t="str">
        <f>_xlfn.IFNA(VLOOKUP(_xlfn.CONCAT(D23," - ",R23),OP!A:D,4,0),"-------------------------------------------NAO DISPONIVEL-------------------------------------------")</f>
        <v>FETRANSPOR</v>
      </c>
      <c r="T23" s="31"/>
      <c r="U23" s="32"/>
      <c r="V23" s="31"/>
      <c r="W23" s="33">
        <f t="shared" si="9"/>
        <v>0</v>
      </c>
      <c r="X23" s="34">
        <f t="shared" si="10"/>
        <v>0</v>
      </c>
      <c r="Y23" s="33">
        <f t="shared" si="11"/>
        <v>0</v>
      </c>
      <c r="Z23" s="33">
        <f t="shared" si="12"/>
        <v>0</v>
      </c>
      <c r="AA23" s="35">
        <f t="shared" si="13"/>
        <v>0</v>
      </c>
      <c r="AB23" s="36">
        <f t="shared" si="14"/>
        <v>0</v>
      </c>
      <c r="AC23" s="37">
        <f t="shared" si="15"/>
        <v>0</v>
      </c>
      <c r="AD23" s="38"/>
      <c r="AE23" s="38"/>
      <c r="AF23" s="39">
        <f t="shared" si="16"/>
        <v>0</v>
      </c>
      <c r="AG23" s="40"/>
      <c r="AH23" s="41">
        <f t="shared" si="17"/>
        <v>0</v>
      </c>
      <c r="AI23" s="42">
        <f t="shared" si="18"/>
        <v>0</v>
      </c>
      <c r="AJ23" s="43">
        <f t="shared" si="19"/>
        <v>0</v>
      </c>
      <c r="AK23" s="5" t="str">
        <f>_xlfn.IFNA(VLOOKUP(_xlfn.CONCAT(D23," - ",S23),OP!E:F,2,0),"-------------------------------------------NAO DISPONIVEL-------------------------------------------")</f>
        <v>C - RIOCARD</v>
      </c>
      <c r="AL23" s="7" t="str">
        <f t="shared" si="5"/>
        <v>1 - -------------------------------------------NAO DISPONIVEL------------------------------------------- - 00000000023 - FETRANSPOR</v>
      </c>
      <c r="AM23" s="7" t="str">
        <f t="shared" si="6"/>
        <v>-------------------------------------------NAO DISPONIVEL-------------------------------------------</v>
      </c>
      <c r="AN23" s="44" cm="1">
        <f t="array" ref="AN23">_xlfn.IFS(AJ23=0,0,AQ23="INATIVO",2,AQ23="SEM CADASTRO",4,AQ23="CPF ATIVO EM OUTRO COMPRADOR",5,AQ23="NOVO/SEM CARTAO",6,AND(AJ23&gt;0,AQ23,""),8)</f>
        <v>0</v>
      </c>
      <c r="AO23" s="45">
        <f t="shared" si="20"/>
        <v>-10</v>
      </c>
    </row>
    <row r="24" spans="1:41" x14ac:dyDescent="0.4">
      <c r="A24" s="21" t="str">
        <f t="shared" si="7"/>
        <v>-------------------------------------------NAO DISPONIVEL-------------------------------------------</v>
      </c>
      <c r="B24" s="5" t="str">
        <f>_xlfn.IFNA(VLOOKUP(A24,CNPJ!E:F,2,0),"-------------------------------------------NAO DISPONIVEL-------------------------------------------")</f>
        <v>-------------------------------------------NAO DISPONIVEL-------------------------------------------</v>
      </c>
      <c r="C24" s="22">
        <v>1</v>
      </c>
      <c r="D24" s="5" t="str">
        <f>_xlfn.XLOOKUP(R24,OP!C:C,OP!B:B,,0,1)</f>
        <v>RJ</v>
      </c>
      <c r="E24" s="23"/>
      <c r="M24" s="26"/>
      <c r="N24" s="27"/>
      <c r="O24" s="28" t="str">
        <f t="shared" si="8"/>
        <v>00000000024</v>
      </c>
      <c r="R24" s="27" t="s">
        <v>193</v>
      </c>
      <c r="S24" s="30" t="str">
        <f>_xlfn.IFNA(VLOOKUP(_xlfn.CONCAT(D24," - ",R24),OP!A:D,4,0),"-------------------------------------------NAO DISPONIVEL-------------------------------------------")</f>
        <v>FETRANSPOR</v>
      </c>
      <c r="T24" s="31"/>
      <c r="U24" s="32"/>
      <c r="V24" s="31"/>
      <c r="W24" s="33">
        <f t="shared" si="9"/>
        <v>0</v>
      </c>
      <c r="X24" s="34">
        <f t="shared" si="10"/>
        <v>0</v>
      </c>
      <c r="Y24" s="33">
        <f t="shared" si="11"/>
        <v>0</v>
      </c>
      <c r="Z24" s="33">
        <f t="shared" si="12"/>
        <v>0</v>
      </c>
      <c r="AA24" s="35">
        <f t="shared" si="13"/>
        <v>0</v>
      </c>
      <c r="AB24" s="36">
        <f t="shared" si="14"/>
        <v>0</v>
      </c>
      <c r="AC24" s="37">
        <f t="shared" si="15"/>
        <v>0</v>
      </c>
      <c r="AD24" s="38"/>
      <c r="AE24" s="38"/>
      <c r="AF24" s="39">
        <f t="shared" si="16"/>
        <v>0</v>
      </c>
      <c r="AG24" s="40"/>
      <c r="AH24" s="41">
        <f t="shared" si="17"/>
        <v>0</v>
      </c>
      <c r="AI24" s="42">
        <f t="shared" si="18"/>
        <v>0</v>
      </c>
      <c r="AJ24" s="43">
        <f t="shared" si="19"/>
        <v>0</v>
      </c>
      <c r="AK24" s="5" t="str">
        <f>_xlfn.IFNA(VLOOKUP(_xlfn.CONCAT(D24," - ",S24),OP!E:F,2,0),"-------------------------------------------NAO DISPONIVEL-------------------------------------------")</f>
        <v>C - RIOCARD</v>
      </c>
      <c r="AL24" s="7" t="str">
        <f t="shared" si="5"/>
        <v>1 - -------------------------------------------NAO DISPONIVEL------------------------------------------- - 00000000024 - FETRANSPOR</v>
      </c>
      <c r="AM24" s="7" t="str">
        <f t="shared" si="6"/>
        <v>-------------------------------------------NAO DISPONIVEL-------------------------------------------</v>
      </c>
      <c r="AN24" s="44" cm="1">
        <f t="array" ref="AN24">_xlfn.IFS(AJ24=0,0,AQ24="INATIVO",2,AQ24="SEM CADASTRO",4,AQ24="CPF ATIVO EM OUTRO COMPRADOR",5,AQ24="NOVO/SEM CARTAO",6,AND(AJ24&gt;0,AQ24,""),8)</f>
        <v>0</v>
      </c>
      <c r="AO24" s="45">
        <f t="shared" si="20"/>
        <v>-10</v>
      </c>
    </row>
    <row r="25" spans="1:41" x14ac:dyDescent="0.4">
      <c r="A25" s="21" t="str">
        <f t="shared" si="7"/>
        <v>-------------------------------------------NAO DISPONIVEL-------------------------------------------</v>
      </c>
      <c r="B25" s="5" t="str">
        <f>_xlfn.IFNA(VLOOKUP(A25,CNPJ!E:F,2,0),"-------------------------------------------NAO DISPONIVEL-------------------------------------------")</f>
        <v>-------------------------------------------NAO DISPONIVEL-------------------------------------------</v>
      </c>
      <c r="C25" s="22">
        <v>1</v>
      </c>
      <c r="D25" s="5" t="str">
        <f>_xlfn.XLOOKUP(R25,OP!C:C,OP!B:B,,0,1)</f>
        <v>RJ</v>
      </c>
      <c r="E25" s="23"/>
      <c r="M25" s="26"/>
      <c r="N25" s="27"/>
      <c r="O25" s="28" t="str">
        <f t="shared" si="8"/>
        <v>00000000025</v>
      </c>
      <c r="R25" s="27" t="s">
        <v>193</v>
      </c>
      <c r="S25" s="30" t="str">
        <f>_xlfn.IFNA(VLOOKUP(_xlfn.CONCAT(D25," - ",R25),OP!A:D,4,0),"-------------------------------------------NAO DISPONIVEL-------------------------------------------")</f>
        <v>FETRANSPOR</v>
      </c>
      <c r="T25" s="31"/>
      <c r="U25" s="32"/>
      <c r="V25" s="31"/>
      <c r="W25" s="33">
        <f t="shared" si="9"/>
        <v>0</v>
      </c>
      <c r="X25" s="34">
        <f t="shared" si="10"/>
        <v>0</v>
      </c>
      <c r="Y25" s="33">
        <f t="shared" si="11"/>
        <v>0</v>
      </c>
      <c r="Z25" s="33">
        <f t="shared" si="12"/>
        <v>0</v>
      </c>
      <c r="AA25" s="35">
        <f t="shared" si="13"/>
        <v>0</v>
      </c>
      <c r="AB25" s="36">
        <f t="shared" si="14"/>
        <v>0</v>
      </c>
      <c r="AC25" s="37">
        <f t="shared" si="15"/>
        <v>0</v>
      </c>
      <c r="AD25" s="38"/>
      <c r="AE25" s="38"/>
      <c r="AF25" s="39">
        <f t="shared" si="16"/>
        <v>0</v>
      </c>
      <c r="AG25" s="40"/>
      <c r="AH25" s="41">
        <f t="shared" si="17"/>
        <v>0</v>
      </c>
      <c r="AI25" s="42">
        <f t="shared" si="18"/>
        <v>0</v>
      </c>
      <c r="AJ25" s="43">
        <f t="shared" si="19"/>
        <v>0</v>
      </c>
      <c r="AK25" s="5" t="str">
        <f>_xlfn.IFNA(VLOOKUP(_xlfn.CONCAT(D25," - ",S25),OP!E:F,2,0),"-------------------------------------------NAO DISPONIVEL-------------------------------------------")</f>
        <v>C - RIOCARD</v>
      </c>
      <c r="AL25" s="7" t="str">
        <f t="shared" si="5"/>
        <v>1 - -------------------------------------------NAO DISPONIVEL------------------------------------------- - 00000000025 - FETRANSPOR</v>
      </c>
      <c r="AM25" s="7" t="str">
        <f t="shared" si="6"/>
        <v>-------------------------------------------NAO DISPONIVEL-------------------------------------------</v>
      </c>
      <c r="AN25" s="44" cm="1">
        <f t="array" ref="AN25">_xlfn.IFS(AJ25=0,0,AQ25="INATIVO",2,AQ25="SEM CADASTRO",4,AQ25="CPF ATIVO EM OUTRO COMPRADOR",5,AQ25="NOVO/SEM CARTAO",6,AND(AJ25&gt;0,AQ25,""),8)</f>
        <v>0</v>
      </c>
      <c r="AO25" s="45">
        <f t="shared" si="20"/>
        <v>-10</v>
      </c>
    </row>
    <row r="26" spans="1:41" x14ac:dyDescent="0.4">
      <c r="A26" s="21" t="str">
        <f t="shared" si="7"/>
        <v>-------------------------------------------NAO DISPONIVEL-------------------------------------------</v>
      </c>
      <c r="B26" s="5" t="str">
        <f>_xlfn.IFNA(VLOOKUP(A26,CNPJ!E:F,2,0),"-------------------------------------------NAO DISPONIVEL-------------------------------------------")</f>
        <v>-------------------------------------------NAO DISPONIVEL-------------------------------------------</v>
      </c>
      <c r="C26" s="22">
        <v>1</v>
      </c>
      <c r="D26" s="5" t="str">
        <f>_xlfn.XLOOKUP(R26,OP!C:C,OP!B:B,,0,1)</f>
        <v>RJ</v>
      </c>
      <c r="E26" s="23"/>
      <c r="M26" s="26"/>
      <c r="N26" s="27"/>
      <c r="O26" s="28" t="str">
        <f t="shared" si="8"/>
        <v>00000000026</v>
      </c>
      <c r="R26" s="27" t="s">
        <v>193</v>
      </c>
      <c r="S26" s="30" t="str">
        <f>_xlfn.IFNA(VLOOKUP(_xlfn.CONCAT(D26," - ",R26),OP!A:D,4,0),"-------------------------------------------NAO DISPONIVEL-------------------------------------------")</f>
        <v>FETRANSPOR</v>
      </c>
      <c r="T26" s="31"/>
      <c r="U26" s="32"/>
      <c r="V26" s="31"/>
      <c r="W26" s="33">
        <f t="shared" si="9"/>
        <v>0</v>
      </c>
      <c r="X26" s="34">
        <f t="shared" si="10"/>
        <v>0</v>
      </c>
      <c r="Y26" s="33">
        <f t="shared" si="11"/>
        <v>0</v>
      </c>
      <c r="Z26" s="33">
        <f t="shared" si="12"/>
        <v>0</v>
      </c>
      <c r="AA26" s="35">
        <f t="shared" si="13"/>
        <v>0</v>
      </c>
      <c r="AB26" s="36">
        <f t="shared" si="14"/>
        <v>0</v>
      </c>
      <c r="AC26" s="37">
        <f t="shared" si="15"/>
        <v>0</v>
      </c>
      <c r="AD26" s="38"/>
      <c r="AE26" s="38"/>
      <c r="AF26" s="39">
        <f t="shared" si="16"/>
        <v>0</v>
      </c>
      <c r="AG26" s="40"/>
      <c r="AH26" s="41">
        <f t="shared" si="17"/>
        <v>0</v>
      </c>
      <c r="AI26" s="42">
        <f t="shared" si="18"/>
        <v>0</v>
      </c>
      <c r="AJ26" s="43">
        <f t="shared" si="19"/>
        <v>0</v>
      </c>
      <c r="AK26" s="5" t="str">
        <f>_xlfn.IFNA(VLOOKUP(_xlfn.CONCAT(D26," - ",S26),OP!E:F,2,0),"-------------------------------------------NAO DISPONIVEL-------------------------------------------")</f>
        <v>C - RIOCARD</v>
      </c>
      <c r="AL26" s="7" t="str">
        <f t="shared" si="5"/>
        <v>1 - -------------------------------------------NAO DISPONIVEL------------------------------------------- - 00000000026 - FETRANSPOR</v>
      </c>
      <c r="AM26" s="7" t="str">
        <f t="shared" si="6"/>
        <v>-------------------------------------------NAO DISPONIVEL-------------------------------------------</v>
      </c>
      <c r="AN26" s="44" cm="1">
        <f t="array" ref="AN26">_xlfn.IFS(AJ26=0,0,AQ26="INATIVO",2,AQ26="SEM CADASTRO",4,AQ26="CPF ATIVO EM OUTRO COMPRADOR",5,AQ26="NOVO/SEM CARTAO",6,AND(AJ26&gt;0,AQ26,""),8)</f>
        <v>0</v>
      </c>
      <c r="AO26" s="45">
        <f t="shared" si="20"/>
        <v>-10</v>
      </c>
    </row>
    <row r="27" spans="1:41" x14ac:dyDescent="0.4">
      <c r="A27" s="21" t="str">
        <f t="shared" si="7"/>
        <v>-------------------------------------------NAO DISPONIVEL-------------------------------------------</v>
      </c>
      <c r="B27" s="5" t="str">
        <f>_xlfn.IFNA(VLOOKUP(A27,CNPJ!E:F,2,0),"-------------------------------------------NAO DISPONIVEL-------------------------------------------")</f>
        <v>-------------------------------------------NAO DISPONIVEL-------------------------------------------</v>
      </c>
      <c r="C27" s="22">
        <v>1</v>
      </c>
      <c r="D27" s="5" t="str">
        <f>_xlfn.XLOOKUP(R27,OP!C:C,OP!B:B,,0,1)</f>
        <v>RJ</v>
      </c>
      <c r="E27" s="23"/>
      <c r="M27" s="26"/>
      <c r="N27" s="27"/>
      <c r="O27" s="28" t="str">
        <f t="shared" si="8"/>
        <v>00000000027</v>
      </c>
      <c r="R27" s="27" t="s">
        <v>193</v>
      </c>
      <c r="S27" s="30" t="str">
        <f>_xlfn.IFNA(VLOOKUP(_xlfn.CONCAT(D27," - ",R27),OP!A:D,4,0),"-------------------------------------------NAO DISPONIVEL-------------------------------------------")</f>
        <v>FETRANSPOR</v>
      </c>
      <c r="T27" s="31"/>
      <c r="U27" s="32"/>
      <c r="V27" s="31"/>
      <c r="W27" s="33">
        <f t="shared" si="9"/>
        <v>0</v>
      </c>
      <c r="X27" s="34">
        <f t="shared" si="10"/>
        <v>0</v>
      </c>
      <c r="Y27" s="33">
        <f t="shared" si="11"/>
        <v>0</v>
      </c>
      <c r="Z27" s="33">
        <f t="shared" si="12"/>
        <v>0</v>
      </c>
      <c r="AA27" s="35">
        <f t="shared" si="13"/>
        <v>0</v>
      </c>
      <c r="AB27" s="36">
        <f t="shared" si="14"/>
        <v>0</v>
      </c>
      <c r="AC27" s="37">
        <f t="shared" si="15"/>
        <v>0</v>
      </c>
      <c r="AD27" s="38"/>
      <c r="AE27" s="38"/>
      <c r="AF27" s="39">
        <f t="shared" si="16"/>
        <v>0</v>
      </c>
      <c r="AG27" s="40"/>
      <c r="AH27" s="41">
        <f t="shared" si="17"/>
        <v>0</v>
      </c>
      <c r="AI27" s="42">
        <f t="shared" si="18"/>
        <v>0</v>
      </c>
      <c r="AJ27" s="43">
        <f t="shared" si="19"/>
        <v>0</v>
      </c>
      <c r="AK27" s="5" t="str">
        <f>_xlfn.IFNA(VLOOKUP(_xlfn.CONCAT(D27," - ",S27),OP!E:F,2,0),"-------------------------------------------NAO DISPONIVEL-------------------------------------------")</f>
        <v>C - RIOCARD</v>
      </c>
      <c r="AL27" s="7" t="str">
        <f t="shared" si="5"/>
        <v>1 - -------------------------------------------NAO DISPONIVEL------------------------------------------- - 00000000027 - FETRANSPOR</v>
      </c>
      <c r="AM27" s="7" t="str">
        <f t="shared" si="6"/>
        <v>-------------------------------------------NAO DISPONIVEL-------------------------------------------</v>
      </c>
      <c r="AN27" s="44" cm="1">
        <f t="array" ref="AN27">_xlfn.IFS(AJ27=0,0,AQ27="INATIVO",2,AQ27="SEM CADASTRO",4,AQ27="CPF ATIVO EM OUTRO COMPRADOR",5,AQ27="NOVO/SEM CARTAO",6,AND(AJ27&gt;0,AQ27,""),8)</f>
        <v>0</v>
      </c>
      <c r="AO27" s="45">
        <f t="shared" si="20"/>
        <v>-10</v>
      </c>
    </row>
    <row r="28" spans="1:41" x14ac:dyDescent="0.4">
      <c r="A28" s="21" t="str">
        <f t="shared" si="7"/>
        <v>-------------------------------------------NAO DISPONIVEL-------------------------------------------</v>
      </c>
      <c r="B28" s="5" t="str">
        <f>_xlfn.IFNA(VLOOKUP(A28,CNPJ!E:F,2,0),"-------------------------------------------NAO DISPONIVEL-------------------------------------------")</f>
        <v>-------------------------------------------NAO DISPONIVEL-------------------------------------------</v>
      </c>
      <c r="C28" s="22">
        <v>1</v>
      </c>
      <c r="D28" s="5" t="str">
        <f>_xlfn.XLOOKUP(R28,OP!C:C,OP!B:B,,0,1)</f>
        <v>RJ</v>
      </c>
      <c r="E28" s="23"/>
      <c r="M28" s="26"/>
      <c r="N28" s="27"/>
      <c r="O28" s="28" t="str">
        <f t="shared" si="8"/>
        <v>00000000028</v>
      </c>
      <c r="R28" s="27" t="s">
        <v>193</v>
      </c>
      <c r="S28" s="30" t="str">
        <f>_xlfn.IFNA(VLOOKUP(_xlfn.CONCAT(D28," - ",R28),OP!A:D,4,0),"-------------------------------------------NAO DISPONIVEL-------------------------------------------")</f>
        <v>FETRANSPOR</v>
      </c>
      <c r="T28" s="31"/>
      <c r="U28" s="32"/>
      <c r="V28" s="31"/>
      <c r="W28" s="33">
        <f t="shared" si="9"/>
        <v>0</v>
      </c>
      <c r="X28" s="34">
        <f t="shared" si="10"/>
        <v>0</v>
      </c>
      <c r="Y28" s="33">
        <f t="shared" si="11"/>
        <v>0</v>
      </c>
      <c r="Z28" s="33">
        <f t="shared" si="12"/>
        <v>0</v>
      </c>
      <c r="AA28" s="35">
        <f t="shared" si="13"/>
        <v>0</v>
      </c>
      <c r="AB28" s="36">
        <f t="shared" si="14"/>
        <v>0</v>
      </c>
      <c r="AC28" s="37">
        <f t="shared" si="15"/>
        <v>0</v>
      </c>
      <c r="AD28" s="38"/>
      <c r="AE28" s="38"/>
      <c r="AF28" s="39">
        <f t="shared" si="16"/>
        <v>0</v>
      </c>
      <c r="AG28" s="40"/>
      <c r="AH28" s="41">
        <f t="shared" si="17"/>
        <v>0</v>
      </c>
      <c r="AI28" s="42">
        <f t="shared" si="18"/>
        <v>0</v>
      </c>
      <c r="AJ28" s="43">
        <f t="shared" si="19"/>
        <v>0</v>
      </c>
      <c r="AK28" s="5" t="str">
        <f>_xlfn.IFNA(VLOOKUP(_xlfn.CONCAT(D28," - ",S28),OP!E:F,2,0),"-------------------------------------------NAO DISPONIVEL-------------------------------------------")</f>
        <v>C - RIOCARD</v>
      </c>
      <c r="AL28" s="7" t="str">
        <f t="shared" si="5"/>
        <v>1 - -------------------------------------------NAO DISPONIVEL------------------------------------------- - 00000000028 - FETRANSPOR</v>
      </c>
      <c r="AM28" s="7" t="str">
        <f t="shared" si="6"/>
        <v>-------------------------------------------NAO DISPONIVEL-------------------------------------------</v>
      </c>
      <c r="AN28" s="44" cm="1">
        <f t="array" ref="AN28">_xlfn.IFS(AJ28=0,0,AQ28="INATIVO",2,AQ28="SEM CADASTRO",4,AQ28="CPF ATIVO EM OUTRO COMPRADOR",5,AQ28="NOVO/SEM CARTAO",6,AND(AJ28&gt;0,AQ28,""),8)</f>
        <v>0</v>
      </c>
      <c r="AO28" s="45">
        <f t="shared" si="20"/>
        <v>-10</v>
      </c>
    </row>
    <row r="29" spans="1:41" x14ac:dyDescent="0.4">
      <c r="A29" s="21" t="str">
        <f t="shared" si="7"/>
        <v>-------------------------------------------NAO DISPONIVEL-------------------------------------------</v>
      </c>
      <c r="B29" s="5" t="str">
        <f>_xlfn.IFNA(VLOOKUP(A29,CNPJ!E:F,2,0),"-------------------------------------------NAO DISPONIVEL-------------------------------------------")</f>
        <v>-------------------------------------------NAO DISPONIVEL-------------------------------------------</v>
      </c>
      <c r="C29" s="22">
        <v>1</v>
      </c>
      <c r="D29" s="5" t="str">
        <f>_xlfn.XLOOKUP(R29,OP!C:C,OP!B:B,,0,1)</f>
        <v>RJ</v>
      </c>
      <c r="E29" s="23"/>
      <c r="M29" s="26"/>
      <c r="N29" s="27"/>
      <c r="O29" s="28" t="str">
        <f t="shared" si="8"/>
        <v>00000000029</v>
      </c>
      <c r="R29" s="27" t="s">
        <v>193</v>
      </c>
      <c r="S29" s="30" t="str">
        <f>_xlfn.IFNA(VLOOKUP(_xlfn.CONCAT(D29," - ",R29),OP!A:D,4,0),"-------------------------------------------NAO DISPONIVEL-------------------------------------------")</f>
        <v>FETRANSPOR</v>
      </c>
      <c r="T29" s="31"/>
      <c r="U29" s="32"/>
      <c r="V29" s="31"/>
      <c r="W29" s="33">
        <f t="shared" si="9"/>
        <v>0</v>
      </c>
      <c r="X29" s="34">
        <f t="shared" si="10"/>
        <v>0</v>
      </c>
      <c r="Y29" s="33">
        <f t="shared" si="11"/>
        <v>0</v>
      </c>
      <c r="Z29" s="33">
        <f t="shared" si="12"/>
        <v>0</v>
      </c>
      <c r="AA29" s="35">
        <f t="shared" si="13"/>
        <v>0</v>
      </c>
      <c r="AB29" s="36">
        <f t="shared" si="14"/>
        <v>0</v>
      </c>
      <c r="AC29" s="37">
        <f t="shared" si="15"/>
        <v>0</v>
      </c>
      <c r="AD29" s="38"/>
      <c r="AE29" s="38"/>
      <c r="AF29" s="39">
        <f t="shared" si="16"/>
        <v>0</v>
      </c>
      <c r="AG29" s="40"/>
      <c r="AH29" s="41">
        <f t="shared" si="17"/>
        <v>0</v>
      </c>
      <c r="AI29" s="42">
        <f t="shared" si="18"/>
        <v>0</v>
      </c>
      <c r="AJ29" s="43">
        <f t="shared" si="19"/>
        <v>0</v>
      </c>
      <c r="AK29" s="5" t="str">
        <f>_xlfn.IFNA(VLOOKUP(_xlfn.CONCAT(D29," - ",S29),OP!E:F,2,0),"-------------------------------------------NAO DISPONIVEL-------------------------------------------")</f>
        <v>C - RIOCARD</v>
      </c>
      <c r="AL29" s="7" t="str">
        <f t="shared" si="5"/>
        <v>1 - -------------------------------------------NAO DISPONIVEL------------------------------------------- - 00000000029 - FETRANSPOR</v>
      </c>
      <c r="AM29" s="7" t="str">
        <f t="shared" si="6"/>
        <v>-------------------------------------------NAO DISPONIVEL-------------------------------------------</v>
      </c>
      <c r="AN29" s="44" cm="1">
        <f t="array" ref="AN29">_xlfn.IFS(AJ29=0,0,AQ29="INATIVO",2,AQ29="SEM CADASTRO",4,AQ29="CPF ATIVO EM OUTRO COMPRADOR",5,AQ29="NOVO/SEM CARTAO",6,AND(AJ29&gt;0,AQ29,""),8)</f>
        <v>0</v>
      </c>
      <c r="AO29" s="45">
        <f t="shared" si="20"/>
        <v>-10</v>
      </c>
    </row>
    <row r="30" spans="1:41" x14ac:dyDescent="0.4">
      <c r="A30" s="21" t="str">
        <f t="shared" si="7"/>
        <v>-------------------------------------------NAO DISPONIVEL-------------------------------------------</v>
      </c>
      <c r="B30" s="5" t="str">
        <f>_xlfn.IFNA(VLOOKUP(A30,CNPJ!E:F,2,0),"-------------------------------------------NAO DISPONIVEL-------------------------------------------")</f>
        <v>-------------------------------------------NAO DISPONIVEL-------------------------------------------</v>
      </c>
      <c r="C30" s="22">
        <v>1</v>
      </c>
      <c r="D30" s="5" t="str">
        <f>_xlfn.XLOOKUP(R30,OP!C:C,OP!B:B,,0,1)</f>
        <v>RJ</v>
      </c>
      <c r="E30" s="23"/>
      <c r="M30" s="26"/>
      <c r="N30" s="27"/>
      <c r="O30" s="28" t="str">
        <f t="shared" si="8"/>
        <v>00000000030</v>
      </c>
      <c r="R30" s="27" t="s">
        <v>193</v>
      </c>
      <c r="S30" s="30" t="str">
        <f>_xlfn.IFNA(VLOOKUP(_xlfn.CONCAT(D30," - ",R30),OP!A:D,4,0),"-------------------------------------------NAO DISPONIVEL-------------------------------------------")</f>
        <v>FETRANSPOR</v>
      </c>
      <c r="T30" s="31"/>
      <c r="U30" s="32"/>
      <c r="V30" s="31"/>
      <c r="W30" s="33">
        <f t="shared" si="9"/>
        <v>0</v>
      </c>
      <c r="X30" s="34">
        <f t="shared" si="10"/>
        <v>0</v>
      </c>
      <c r="Y30" s="33">
        <f t="shared" si="11"/>
        <v>0</v>
      </c>
      <c r="Z30" s="33">
        <f t="shared" si="12"/>
        <v>0</v>
      </c>
      <c r="AA30" s="35">
        <f t="shared" si="13"/>
        <v>0</v>
      </c>
      <c r="AB30" s="36">
        <f t="shared" si="14"/>
        <v>0</v>
      </c>
      <c r="AC30" s="37">
        <f t="shared" si="15"/>
        <v>0</v>
      </c>
      <c r="AD30" s="38"/>
      <c r="AE30" s="38"/>
      <c r="AF30" s="39">
        <f t="shared" si="16"/>
        <v>0</v>
      </c>
      <c r="AG30" s="40"/>
      <c r="AH30" s="41">
        <f t="shared" si="17"/>
        <v>0</v>
      </c>
      <c r="AI30" s="42">
        <f t="shared" si="18"/>
        <v>0</v>
      </c>
      <c r="AJ30" s="43">
        <f t="shared" si="19"/>
        <v>0</v>
      </c>
      <c r="AK30" s="5" t="str">
        <f>_xlfn.IFNA(VLOOKUP(_xlfn.CONCAT(D30," - ",S30),OP!E:F,2,0),"-------------------------------------------NAO DISPONIVEL-------------------------------------------")</f>
        <v>C - RIOCARD</v>
      </c>
      <c r="AL30" s="7" t="str">
        <f t="shared" si="5"/>
        <v>1 - -------------------------------------------NAO DISPONIVEL------------------------------------------- - 00000000030 - FETRANSPOR</v>
      </c>
      <c r="AM30" s="7" t="str">
        <f t="shared" si="6"/>
        <v>-------------------------------------------NAO DISPONIVEL-------------------------------------------</v>
      </c>
      <c r="AN30" s="44" cm="1">
        <f t="array" ref="AN30">_xlfn.IFS(AJ30=0,0,AQ30="INATIVO",2,AQ30="SEM CADASTRO",4,AQ30="CPF ATIVO EM OUTRO COMPRADOR",5,AQ30="NOVO/SEM CARTAO",6,AND(AJ30&gt;0,AQ30,""),8)</f>
        <v>0</v>
      </c>
      <c r="AO30" s="45">
        <f t="shared" si="20"/>
        <v>-10</v>
      </c>
    </row>
    <row r="31" spans="1:41" x14ac:dyDescent="0.4">
      <c r="A31" s="21" t="str">
        <f t="shared" si="7"/>
        <v>-------------------------------------------NAO DISPONIVEL-------------------------------------------</v>
      </c>
      <c r="B31" s="5" t="str">
        <f>_xlfn.IFNA(VLOOKUP(A31,CNPJ!E:F,2,0),"-------------------------------------------NAO DISPONIVEL-------------------------------------------")</f>
        <v>-------------------------------------------NAO DISPONIVEL-------------------------------------------</v>
      </c>
      <c r="C31" s="22">
        <v>1</v>
      </c>
      <c r="D31" s="5" t="str">
        <f>_xlfn.XLOOKUP(R31,OP!C:C,OP!B:B,,0,1)</f>
        <v>RJ</v>
      </c>
      <c r="E31" s="23"/>
      <c r="M31" s="26"/>
      <c r="N31" s="27"/>
      <c r="O31" s="28" t="str">
        <f t="shared" si="8"/>
        <v>00000000031</v>
      </c>
      <c r="R31" s="27" t="s">
        <v>193</v>
      </c>
      <c r="S31" s="30" t="str">
        <f>_xlfn.IFNA(VLOOKUP(_xlfn.CONCAT(D31," - ",R31),OP!A:D,4,0),"-------------------------------------------NAO DISPONIVEL-------------------------------------------")</f>
        <v>FETRANSPOR</v>
      </c>
      <c r="T31" s="31"/>
      <c r="U31" s="32"/>
      <c r="V31" s="31"/>
      <c r="W31" s="33">
        <f t="shared" si="9"/>
        <v>0</v>
      </c>
      <c r="X31" s="34">
        <f t="shared" si="10"/>
        <v>0</v>
      </c>
      <c r="Y31" s="33">
        <f t="shared" si="11"/>
        <v>0</v>
      </c>
      <c r="Z31" s="33">
        <f t="shared" si="12"/>
        <v>0</v>
      </c>
      <c r="AA31" s="35">
        <f t="shared" si="13"/>
        <v>0</v>
      </c>
      <c r="AB31" s="36">
        <f t="shared" si="14"/>
        <v>0</v>
      </c>
      <c r="AC31" s="37">
        <f t="shared" si="15"/>
        <v>0</v>
      </c>
      <c r="AD31" s="38"/>
      <c r="AE31" s="38"/>
      <c r="AF31" s="39">
        <f t="shared" si="16"/>
        <v>0</v>
      </c>
      <c r="AG31" s="40"/>
      <c r="AH31" s="41">
        <f t="shared" si="17"/>
        <v>0</v>
      </c>
      <c r="AI31" s="42">
        <f t="shared" si="18"/>
        <v>0</v>
      </c>
      <c r="AJ31" s="43">
        <f t="shared" si="19"/>
        <v>0</v>
      </c>
      <c r="AK31" s="5" t="str">
        <f>_xlfn.IFNA(VLOOKUP(_xlfn.CONCAT(D31," - ",S31),OP!E:F,2,0),"-------------------------------------------NAO DISPONIVEL-------------------------------------------")</f>
        <v>C - RIOCARD</v>
      </c>
      <c r="AL31" s="7" t="str">
        <f t="shared" si="5"/>
        <v>1 - -------------------------------------------NAO DISPONIVEL------------------------------------------- - 00000000031 - FETRANSPOR</v>
      </c>
      <c r="AM31" s="7" t="str">
        <f t="shared" si="6"/>
        <v>-------------------------------------------NAO DISPONIVEL-------------------------------------------</v>
      </c>
      <c r="AN31" s="44" cm="1">
        <f t="array" ref="AN31">_xlfn.IFS(AJ31=0,0,AQ31="INATIVO",2,AQ31="SEM CADASTRO",4,AQ31="CPF ATIVO EM OUTRO COMPRADOR",5,AQ31="NOVO/SEM CARTAO",6,AND(AJ31&gt;0,AQ31,""),8)</f>
        <v>0</v>
      </c>
      <c r="AO31" s="45">
        <f t="shared" si="20"/>
        <v>-10</v>
      </c>
    </row>
    <row r="32" spans="1:41" x14ac:dyDescent="0.4">
      <c r="A32" s="21" t="str">
        <f t="shared" si="7"/>
        <v>-------------------------------------------NAO DISPONIVEL-------------------------------------------</v>
      </c>
      <c r="B32" s="5" t="str">
        <f>_xlfn.IFNA(VLOOKUP(A32,CNPJ!E:F,2,0),"-------------------------------------------NAO DISPONIVEL-------------------------------------------")</f>
        <v>-------------------------------------------NAO DISPONIVEL-------------------------------------------</v>
      </c>
      <c r="C32" s="22">
        <v>1</v>
      </c>
      <c r="D32" s="5" t="str">
        <f>_xlfn.XLOOKUP(R32,OP!C:C,OP!B:B,,0,1)</f>
        <v>RJ</v>
      </c>
      <c r="E32" s="23"/>
      <c r="M32" s="26"/>
      <c r="N32" s="27"/>
      <c r="O32" s="28" t="str">
        <f t="shared" si="8"/>
        <v>00000000032</v>
      </c>
      <c r="R32" s="27" t="s">
        <v>193</v>
      </c>
      <c r="S32" s="30" t="str">
        <f>_xlfn.IFNA(VLOOKUP(_xlfn.CONCAT(D32," - ",R32),OP!A:D,4,0),"-------------------------------------------NAO DISPONIVEL-------------------------------------------")</f>
        <v>FETRANSPOR</v>
      </c>
      <c r="T32" s="31"/>
      <c r="U32" s="32"/>
      <c r="V32" s="31"/>
      <c r="W32" s="33">
        <f t="shared" si="9"/>
        <v>0</v>
      </c>
      <c r="X32" s="34">
        <f t="shared" si="10"/>
        <v>0</v>
      </c>
      <c r="Y32" s="33">
        <f t="shared" si="11"/>
        <v>0</v>
      </c>
      <c r="Z32" s="33">
        <f t="shared" si="12"/>
        <v>0</v>
      </c>
      <c r="AA32" s="35">
        <f t="shared" si="13"/>
        <v>0</v>
      </c>
      <c r="AB32" s="36">
        <f t="shared" si="14"/>
        <v>0</v>
      </c>
      <c r="AC32" s="37">
        <f t="shared" si="15"/>
        <v>0</v>
      </c>
      <c r="AD32" s="38"/>
      <c r="AE32" s="38"/>
      <c r="AF32" s="39">
        <f t="shared" si="16"/>
        <v>0</v>
      </c>
      <c r="AG32" s="40"/>
      <c r="AH32" s="41">
        <f t="shared" si="17"/>
        <v>0</v>
      </c>
      <c r="AI32" s="42">
        <f t="shared" si="18"/>
        <v>0</v>
      </c>
      <c r="AJ32" s="43">
        <f t="shared" si="19"/>
        <v>0</v>
      </c>
      <c r="AK32" s="5" t="str">
        <f>_xlfn.IFNA(VLOOKUP(_xlfn.CONCAT(D32," - ",S32),OP!E:F,2,0),"-------------------------------------------NAO DISPONIVEL-------------------------------------------")</f>
        <v>C - RIOCARD</v>
      </c>
      <c r="AL32" s="7" t="str">
        <f t="shared" si="5"/>
        <v>1 - -------------------------------------------NAO DISPONIVEL------------------------------------------- - 00000000032 - FETRANSPOR</v>
      </c>
      <c r="AM32" s="7" t="str">
        <f t="shared" si="6"/>
        <v>-------------------------------------------NAO DISPONIVEL-------------------------------------------</v>
      </c>
      <c r="AN32" s="44" cm="1">
        <f t="array" ref="AN32">_xlfn.IFS(AJ32=0,0,AQ32="INATIVO",2,AQ32="SEM CADASTRO",4,AQ32="CPF ATIVO EM OUTRO COMPRADOR",5,AQ32="NOVO/SEM CARTAO",6,AND(AJ32&gt;0,AQ32,""),8)</f>
        <v>0</v>
      </c>
      <c r="AO32" s="45">
        <f t="shared" si="20"/>
        <v>-10</v>
      </c>
    </row>
    <row r="33" spans="1:41" x14ac:dyDescent="0.4">
      <c r="A33" s="21" t="str">
        <f t="shared" si="7"/>
        <v>-------------------------------------------NAO DISPONIVEL-------------------------------------------</v>
      </c>
      <c r="B33" s="5" t="str">
        <f>_xlfn.IFNA(VLOOKUP(A33,CNPJ!E:F,2,0),"-------------------------------------------NAO DISPONIVEL-------------------------------------------")</f>
        <v>-------------------------------------------NAO DISPONIVEL-------------------------------------------</v>
      </c>
      <c r="C33" s="22">
        <v>1</v>
      </c>
      <c r="D33" s="5" t="str">
        <f>_xlfn.XLOOKUP(R33,OP!C:C,OP!B:B,,0,1)</f>
        <v>RJ</v>
      </c>
      <c r="E33" s="23"/>
      <c r="M33" s="26"/>
      <c r="N33" s="27"/>
      <c r="O33" s="28" t="str">
        <f t="shared" si="8"/>
        <v>00000000033</v>
      </c>
      <c r="R33" s="27" t="s">
        <v>193</v>
      </c>
      <c r="S33" s="30" t="str">
        <f>_xlfn.IFNA(VLOOKUP(_xlfn.CONCAT(D33," - ",R33),OP!A:D,4,0),"-------------------------------------------NAO DISPONIVEL-------------------------------------------")</f>
        <v>FETRANSPOR</v>
      </c>
      <c r="T33" s="31"/>
      <c r="U33" s="32"/>
      <c r="V33" s="31"/>
      <c r="W33" s="33">
        <f t="shared" si="9"/>
        <v>0</v>
      </c>
      <c r="X33" s="34">
        <f t="shared" si="10"/>
        <v>0</v>
      </c>
      <c r="Y33" s="33">
        <f t="shared" si="11"/>
        <v>0</v>
      </c>
      <c r="Z33" s="33">
        <f t="shared" si="12"/>
        <v>0</v>
      </c>
      <c r="AA33" s="35">
        <f t="shared" si="13"/>
        <v>0</v>
      </c>
      <c r="AB33" s="36">
        <f t="shared" si="14"/>
        <v>0</v>
      </c>
      <c r="AC33" s="37">
        <f t="shared" si="15"/>
        <v>0</v>
      </c>
      <c r="AD33" s="38"/>
      <c r="AE33" s="38"/>
      <c r="AF33" s="39">
        <f t="shared" si="16"/>
        <v>0</v>
      </c>
      <c r="AG33" s="40"/>
      <c r="AH33" s="41">
        <f t="shared" si="17"/>
        <v>0</v>
      </c>
      <c r="AI33" s="42">
        <f t="shared" si="18"/>
        <v>0</v>
      </c>
      <c r="AJ33" s="43">
        <f t="shared" si="19"/>
        <v>0</v>
      </c>
      <c r="AK33" s="5" t="str">
        <f>_xlfn.IFNA(VLOOKUP(_xlfn.CONCAT(D33," - ",S33),OP!E:F,2,0),"-------------------------------------------NAO DISPONIVEL-------------------------------------------")</f>
        <v>C - RIOCARD</v>
      </c>
      <c r="AL33" s="7" t="str">
        <f t="shared" si="5"/>
        <v>1 - -------------------------------------------NAO DISPONIVEL------------------------------------------- - 00000000033 - FETRANSPOR</v>
      </c>
      <c r="AM33" s="7" t="str">
        <f t="shared" si="6"/>
        <v>-------------------------------------------NAO DISPONIVEL-------------------------------------------</v>
      </c>
      <c r="AN33" s="44" cm="1">
        <f t="array" ref="AN33">_xlfn.IFS(AJ33=0,0,AQ33="INATIVO",2,AQ33="SEM CADASTRO",4,AQ33="CPF ATIVO EM OUTRO COMPRADOR",5,AQ33="NOVO/SEM CARTAO",6,AND(AJ33&gt;0,AQ33,""),8)</f>
        <v>0</v>
      </c>
      <c r="AO33" s="45">
        <f t="shared" si="20"/>
        <v>-10</v>
      </c>
    </row>
    <row r="34" spans="1:41" x14ac:dyDescent="0.4">
      <c r="A34" s="21" t="str">
        <f t="shared" si="7"/>
        <v>-------------------------------------------NAO DISPONIVEL-------------------------------------------</v>
      </c>
      <c r="B34" s="5" t="str">
        <f>_xlfn.IFNA(VLOOKUP(A34,CNPJ!E:F,2,0),"-------------------------------------------NAO DISPONIVEL-------------------------------------------")</f>
        <v>-------------------------------------------NAO DISPONIVEL-------------------------------------------</v>
      </c>
      <c r="C34" s="22">
        <v>1</v>
      </c>
      <c r="D34" s="5" t="str">
        <f>_xlfn.XLOOKUP(R34,OP!C:C,OP!B:B,,0,1)</f>
        <v>RJ</v>
      </c>
      <c r="E34" s="23"/>
      <c r="M34" s="26"/>
      <c r="N34" s="27"/>
      <c r="O34" s="28" t="str">
        <f t="shared" si="8"/>
        <v>00000000034</v>
      </c>
      <c r="R34" s="27" t="s">
        <v>193</v>
      </c>
      <c r="S34" s="30" t="str">
        <f>_xlfn.IFNA(VLOOKUP(_xlfn.CONCAT(D34," - ",R34),OP!A:D,4,0),"-------------------------------------------NAO DISPONIVEL-------------------------------------------")</f>
        <v>FETRANSPOR</v>
      </c>
      <c r="T34" s="31"/>
      <c r="U34" s="32"/>
      <c r="V34" s="31"/>
      <c r="W34" s="33">
        <f t="shared" si="9"/>
        <v>0</v>
      </c>
      <c r="X34" s="34">
        <f t="shared" si="10"/>
        <v>0</v>
      </c>
      <c r="Y34" s="33">
        <f t="shared" si="11"/>
        <v>0</v>
      </c>
      <c r="Z34" s="33">
        <f t="shared" si="12"/>
        <v>0</v>
      </c>
      <c r="AA34" s="35">
        <f t="shared" si="13"/>
        <v>0</v>
      </c>
      <c r="AB34" s="36">
        <f t="shared" si="14"/>
        <v>0</v>
      </c>
      <c r="AC34" s="37">
        <f t="shared" si="15"/>
        <v>0</v>
      </c>
      <c r="AD34" s="38"/>
      <c r="AE34" s="38"/>
      <c r="AF34" s="39">
        <f t="shared" si="16"/>
        <v>0</v>
      </c>
      <c r="AG34" s="40"/>
      <c r="AH34" s="41">
        <f t="shared" si="17"/>
        <v>0</v>
      </c>
      <c r="AI34" s="42">
        <f t="shared" si="18"/>
        <v>0</v>
      </c>
      <c r="AJ34" s="43">
        <f t="shared" si="19"/>
        <v>0</v>
      </c>
      <c r="AK34" s="5" t="str">
        <f>_xlfn.IFNA(VLOOKUP(_xlfn.CONCAT(D34," - ",S34),OP!E:F,2,0),"-------------------------------------------NAO DISPONIVEL-------------------------------------------")</f>
        <v>C - RIOCARD</v>
      </c>
      <c r="AL34" s="7" t="str">
        <f t="shared" si="5"/>
        <v>1 - -------------------------------------------NAO DISPONIVEL------------------------------------------- - 00000000034 - FETRANSPOR</v>
      </c>
      <c r="AM34" s="7" t="str">
        <f t="shared" si="6"/>
        <v>-------------------------------------------NAO DISPONIVEL-------------------------------------------</v>
      </c>
      <c r="AN34" s="44" cm="1">
        <f t="array" ref="AN34">_xlfn.IFS(AJ34=0,0,AQ34="INATIVO",2,AQ34="SEM CADASTRO",4,AQ34="CPF ATIVO EM OUTRO COMPRADOR",5,AQ34="NOVO/SEM CARTAO",6,AND(AJ34&gt;0,AQ34,""),8)</f>
        <v>0</v>
      </c>
      <c r="AO34" s="45">
        <f t="shared" si="20"/>
        <v>-10</v>
      </c>
    </row>
    <row r="35" spans="1:41" x14ac:dyDescent="0.4">
      <c r="A35" s="21" t="str">
        <f t="shared" si="7"/>
        <v>-------------------------------------------NAO DISPONIVEL-------------------------------------------</v>
      </c>
      <c r="B35" s="5" t="str">
        <f>_xlfn.IFNA(VLOOKUP(A35,CNPJ!E:F,2,0),"-------------------------------------------NAO DISPONIVEL-------------------------------------------")</f>
        <v>-------------------------------------------NAO DISPONIVEL-------------------------------------------</v>
      </c>
      <c r="C35" s="22">
        <v>1</v>
      </c>
      <c r="D35" s="5" t="str">
        <f>_xlfn.XLOOKUP(R35,OP!C:C,OP!B:B,,0,1)</f>
        <v>RJ</v>
      </c>
      <c r="E35" s="23"/>
      <c r="M35" s="26"/>
      <c r="N35" s="27"/>
      <c r="O35" s="28" t="str">
        <f t="shared" si="8"/>
        <v>00000000035</v>
      </c>
      <c r="R35" s="27" t="s">
        <v>193</v>
      </c>
      <c r="S35" s="30" t="str">
        <f>_xlfn.IFNA(VLOOKUP(_xlfn.CONCAT(D35," - ",R35),OP!A:D,4,0),"-------------------------------------------NAO DISPONIVEL-------------------------------------------")</f>
        <v>FETRANSPOR</v>
      </c>
      <c r="T35" s="31"/>
      <c r="U35" s="32"/>
      <c r="V35" s="31"/>
      <c r="W35" s="33">
        <f t="shared" si="9"/>
        <v>0</v>
      </c>
      <c r="X35" s="34">
        <f t="shared" si="10"/>
        <v>0</v>
      </c>
      <c r="Y35" s="33">
        <f t="shared" si="11"/>
        <v>0</v>
      </c>
      <c r="Z35" s="33">
        <f t="shared" si="12"/>
        <v>0</v>
      </c>
      <c r="AA35" s="35">
        <f t="shared" si="13"/>
        <v>0</v>
      </c>
      <c r="AB35" s="36">
        <f t="shared" si="14"/>
        <v>0</v>
      </c>
      <c r="AC35" s="37">
        <f t="shared" si="15"/>
        <v>0</v>
      </c>
      <c r="AD35" s="38"/>
      <c r="AE35" s="38"/>
      <c r="AF35" s="39">
        <f t="shared" si="16"/>
        <v>0</v>
      </c>
      <c r="AG35" s="40"/>
      <c r="AH35" s="41">
        <f t="shared" si="17"/>
        <v>0</v>
      </c>
      <c r="AI35" s="42">
        <f t="shared" si="18"/>
        <v>0</v>
      </c>
      <c r="AJ35" s="43">
        <f t="shared" si="19"/>
        <v>0</v>
      </c>
      <c r="AK35" s="5" t="str">
        <f>_xlfn.IFNA(VLOOKUP(_xlfn.CONCAT(D35," - ",S35),OP!E:F,2,0),"-------------------------------------------NAO DISPONIVEL-------------------------------------------")</f>
        <v>C - RIOCARD</v>
      </c>
      <c r="AL35" s="7" t="str">
        <f t="shared" si="5"/>
        <v>1 - -------------------------------------------NAO DISPONIVEL------------------------------------------- - 00000000035 - FETRANSPOR</v>
      </c>
      <c r="AM35" s="7" t="str">
        <f t="shared" si="6"/>
        <v>-------------------------------------------NAO DISPONIVEL-------------------------------------------</v>
      </c>
      <c r="AN35" s="44" cm="1">
        <f t="array" ref="AN35">_xlfn.IFS(AJ35=0,0,AQ35="INATIVO",2,AQ35="SEM CADASTRO",4,AQ35="CPF ATIVO EM OUTRO COMPRADOR",5,AQ35="NOVO/SEM CARTAO",6,AND(AJ35&gt;0,AQ35,""),8)</f>
        <v>0</v>
      </c>
      <c r="AO35" s="45">
        <f t="shared" si="20"/>
        <v>-10</v>
      </c>
    </row>
    <row r="36" spans="1:41" x14ac:dyDescent="0.4">
      <c r="A36" s="21" t="str">
        <f t="shared" si="7"/>
        <v>-------------------------------------------NAO DISPONIVEL-------------------------------------------</v>
      </c>
      <c r="B36" s="5" t="str">
        <f>_xlfn.IFNA(VLOOKUP(A36,CNPJ!E:F,2,0),"-------------------------------------------NAO DISPONIVEL-------------------------------------------")</f>
        <v>-------------------------------------------NAO DISPONIVEL-------------------------------------------</v>
      </c>
      <c r="C36" s="22">
        <v>1</v>
      </c>
      <c r="D36" s="5" t="str">
        <f>_xlfn.XLOOKUP(R36,OP!C:C,OP!B:B,,0,1)</f>
        <v>RJ</v>
      </c>
      <c r="E36" s="23"/>
      <c r="M36" s="26"/>
      <c r="N36" s="27"/>
      <c r="O36" s="28" t="str">
        <f t="shared" si="8"/>
        <v>00000000036</v>
      </c>
      <c r="R36" s="27" t="s">
        <v>193</v>
      </c>
      <c r="S36" s="30" t="str">
        <f>_xlfn.IFNA(VLOOKUP(_xlfn.CONCAT(D36," - ",R36),OP!A:D,4,0),"-------------------------------------------NAO DISPONIVEL-------------------------------------------")</f>
        <v>FETRANSPOR</v>
      </c>
      <c r="T36" s="31"/>
      <c r="U36" s="32"/>
      <c r="V36" s="31"/>
      <c r="W36" s="33">
        <f t="shared" si="9"/>
        <v>0</v>
      </c>
      <c r="X36" s="34">
        <f t="shared" si="10"/>
        <v>0</v>
      </c>
      <c r="Y36" s="33">
        <f t="shared" si="11"/>
        <v>0</v>
      </c>
      <c r="Z36" s="33">
        <f t="shared" si="12"/>
        <v>0</v>
      </c>
      <c r="AA36" s="35">
        <f t="shared" si="13"/>
        <v>0</v>
      </c>
      <c r="AB36" s="36">
        <f t="shared" si="14"/>
        <v>0</v>
      </c>
      <c r="AC36" s="37">
        <f t="shared" si="15"/>
        <v>0</v>
      </c>
      <c r="AD36" s="38"/>
      <c r="AE36" s="38"/>
      <c r="AF36" s="39">
        <f t="shared" si="16"/>
        <v>0</v>
      </c>
      <c r="AG36" s="40"/>
      <c r="AH36" s="41">
        <f t="shared" si="17"/>
        <v>0</v>
      </c>
      <c r="AI36" s="42">
        <f t="shared" si="18"/>
        <v>0</v>
      </c>
      <c r="AJ36" s="43">
        <f t="shared" si="19"/>
        <v>0</v>
      </c>
      <c r="AK36" s="5" t="str">
        <f>_xlfn.IFNA(VLOOKUP(_xlfn.CONCAT(D36," - ",S36),OP!E:F,2,0),"-------------------------------------------NAO DISPONIVEL-------------------------------------------")</f>
        <v>C - RIOCARD</v>
      </c>
      <c r="AL36" s="7" t="str">
        <f t="shared" si="5"/>
        <v>1 - -------------------------------------------NAO DISPONIVEL------------------------------------------- - 00000000036 - FETRANSPOR</v>
      </c>
      <c r="AM36" s="7" t="str">
        <f t="shared" si="6"/>
        <v>-------------------------------------------NAO DISPONIVEL-------------------------------------------</v>
      </c>
      <c r="AN36" s="44" cm="1">
        <f t="array" ref="AN36">_xlfn.IFS(AJ36=0,0,AQ36="INATIVO",2,AQ36="SEM CADASTRO",4,AQ36="CPF ATIVO EM OUTRO COMPRADOR",5,AQ36="NOVO/SEM CARTAO",6,AND(AJ36&gt;0,AQ36,""),8)</f>
        <v>0</v>
      </c>
      <c r="AO36" s="45">
        <f t="shared" si="20"/>
        <v>-10</v>
      </c>
    </row>
    <row r="37" spans="1:41" x14ac:dyDescent="0.4">
      <c r="A37" s="21" t="str">
        <f t="shared" si="7"/>
        <v>-------------------------------------------NAO DISPONIVEL-------------------------------------------</v>
      </c>
      <c r="B37" s="5" t="str">
        <f>_xlfn.IFNA(VLOOKUP(A37,CNPJ!E:F,2,0),"-------------------------------------------NAO DISPONIVEL-------------------------------------------")</f>
        <v>-------------------------------------------NAO DISPONIVEL-------------------------------------------</v>
      </c>
      <c r="C37" s="22">
        <v>1</v>
      </c>
      <c r="D37" s="5" t="str">
        <f>_xlfn.XLOOKUP(R37,OP!C:C,OP!B:B,,0,1)</f>
        <v>RJ</v>
      </c>
      <c r="E37" s="23"/>
      <c r="M37" s="26"/>
      <c r="N37" s="27"/>
      <c r="O37" s="28" t="str">
        <f t="shared" si="8"/>
        <v>00000000037</v>
      </c>
      <c r="R37" s="27" t="s">
        <v>193</v>
      </c>
      <c r="S37" s="30" t="str">
        <f>_xlfn.IFNA(VLOOKUP(_xlfn.CONCAT(D37," - ",R37),OP!A:D,4,0),"-------------------------------------------NAO DISPONIVEL-------------------------------------------")</f>
        <v>FETRANSPOR</v>
      </c>
      <c r="T37" s="31"/>
      <c r="U37" s="32"/>
      <c r="V37" s="31"/>
      <c r="W37" s="33">
        <f t="shared" si="9"/>
        <v>0</v>
      </c>
      <c r="X37" s="34">
        <f t="shared" si="10"/>
        <v>0</v>
      </c>
      <c r="Y37" s="33">
        <f t="shared" si="11"/>
        <v>0</v>
      </c>
      <c r="Z37" s="33">
        <f t="shared" si="12"/>
        <v>0</v>
      </c>
      <c r="AA37" s="35">
        <f t="shared" si="13"/>
        <v>0</v>
      </c>
      <c r="AB37" s="36">
        <f t="shared" si="14"/>
        <v>0</v>
      </c>
      <c r="AC37" s="37">
        <f t="shared" si="15"/>
        <v>0</v>
      </c>
      <c r="AD37" s="38"/>
      <c r="AE37" s="38"/>
      <c r="AF37" s="39">
        <f t="shared" si="16"/>
        <v>0</v>
      </c>
      <c r="AG37" s="40"/>
      <c r="AH37" s="41">
        <f t="shared" si="17"/>
        <v>0</v>
      </c>
      <c r="AI37" s="42">
        <f t="shared" si="18"/>
        <v>0</v>
      </c>
      <c r="AJ37" s="43">
        <f t="shared" si="19"/>
        <v>0</v>
      </c>
      <c r="AK37" s="5" t="str">
        <f>_xlfn.IFNA(VLOOKUP(_xlfn.CONCAT(D37," - ",S37),OP!E:F,2,0),"-------------------------------------------NAO DISPONIVEL-------------------------------------------")</f>
        <v>C - RIOCARD</v>
      </c>
      <c r="AL37" s="7" t="str">
        <f t="shared" si="5"/>
        <v>1 - -------------------------------------------NAO DISPONIVEL------------------------------------------- - 00000000037 - FETRANSPOR</v>
      </c>
      <c r="AM37" s="7" t="str">
        <f t="shared" si="6"/>
        <v>-------------------------------------------NAO DISPONIVEL-------------------------------------------</v>
      </c>
      <c r="AN37" s="44" cm="1">
        <f t="array" ref="AN37">_xlfn.IFS(AJ37=0,0,AQ37="INATIVO",2,AQ37="SEM CADASTRO",4,AQ37="CPF ATIVO EM OUTRO COMPRADOR",5,AQ37="NOVO/SEM CARTAO",6,AND(AJ37&gt;0,AQ37,""),8)</f>
        <v>0</v>
      </c>
      <c r="AO37" s="45">
        <f t="shared" si="20"/>
        <v>-10</v>
      </c>
    </row>
    <row r="38" spans="1:41" x14ac:dyDescent="0.4">
      <c r="A38" s="21" t="str">
        <f t="shared" si="7"/>
        <v>-------------------------------------------NAO DISPONIVEL-------------------------------------------</v>
      </c>
      <c r="B38" s="5" t="str">
        <f>_xlfn.IFNA(VLOOKUP(A38,CNPJ!E:F,2,0),"-------------------------------------------NAO DISPONIVEL-------------------------------------------")</f>
        <v>-------------------------------------------NAO DISPONIVEL-------------------------------------------</v>
      </c>
      <c r="C38" s="22">
        <v>1</v>
      </c>
      <c r="D38" s="5" t="str">
        <f>_xlfn.XLOOKUP(R38,OP!C:C,OP!B:B,,0,1)</f>
        <v>RJ</v>
      </c>
      <c r="E38" s="23"/>
      <c r="M38" s="26"/>
      <c r="N38" s="27"/>
      <c r="O38" s="28" t="str">
        <f t="shared" si="8"/>
        <v>00000000038</v>
      </c>
      <c r="R38" s="27" t="s">
        <v>193</v>
      </c>
      <c r="S38" s="30" t="str">
        <f>_xlfn.IFNA(VLOOKUP(_xlfn.CONCAT(D38," - ",R38),OP!A:D,4,0),"-------------------------------------------NAO DISPONIVEL-------------------------------------------")</f>
        <v>FETRANSPOR</v>
      </c>
      <c r="T38" s="31"/>
      <c r="U38" s="32"/>
      <c r="V38" s="31"/>
      <c r="W38" s="33">
        <f t="shared" si="9"/>
        <v>0</v>
      </c>
      <c r="X38" s="34">
        <f t="shared" si="10"/>
        <v>0</v>
      </c>
      <c r="Y38" s="33">
        <f t="shared" si="11"/>
        <v>0</v>
      </c>
      <c r="Z38" s="33">
        <f t="shared" si="12"/>
        <v>0</v>
      </c>
      <c r="AA38" s="35">
        <f t="shared" si="13"/>
        <v>0</v>
      </c>
      <c r="AB38" s="36">
        <f t="shared" si="14"/>
        <v>0</v>
      </c>
      <c r="AC38" s="37">
        <f t="shared" si="15"/>
        <v>0</v>
      </c>
      <c r="AD38" s="38"/>
      <c r="AE38" s="38"/>
      <c r="AF38" s="39">
        <f t="shared" si="16"/>
        <v>0</v>
      </c>
      <c r="AG38" s="40"/>
      <c r="AH38" s="41">
        <f t="shared" si="17"/>
        <v>0</v>
      </c>
      <c r="AI38" s="42">
        <f t="shared" si="18"/>
        <v>0</v>
      </c>
      <c r="AJ38" s="43">
        <f t="shared" si="19"/>
        <v>0</v>
      </c>
      <c r="AK38" s="5" t="str">
        <f>_xlfn.IFNA(VLOOKUP(_xlfn.CONCAT(D38," - ",S38),OP!E:F,2,0),"-------------------------------------------NAO DISPONIVEL-------------------------------------------")</f>
        <v>C - RIOCARD</v>
      </c>
      <c r="AL38" s="7" t="str">
        <f t="shared" si="5"/>
        <v>1 - -------------------------------------------NAO DISPONIVEL------------------------------------------- - 00000000038 - FETRANSPOR</v>
      </c>
      <c r="AM38" s="7" t="str">
        <f t="shared" si="6"/>
        <v>-------------------------------------------NAO DISPONIVEL-------------------------------------------</v>
      </c>
      <c r="AN38" s="44" cm="1">
        <f t="array" ref="AN38">_xlfn.IFS(AJ38=0,0,AQ38="INATIVO",2,AQ38="SEM CADASTRO",4,AQ38="CPF ATIVO EM OUTRO COMPRADOR",5,AQ38="NOVO/SEM CARTAO",6,AND(AJ38&gt;0,AQ38,""),8)</f>
        <v>0</v>
      </c>
      <c r="AO38" s="45">
        <f t="shared" si="20"/>
        <v>-10</v>
      </c>
    </row>
    <row r="39" spans="1:41" x14ac:dyDescent="0.4">
      <c r="A39" s="21" t="str">
        <f t="shared" si="7"/>
        <v>-------------------------------------------NAO DISPONIVEL-------------------------------------------</v>
      </c>
      <c r="B39" s="5" t="str">
        <f>_xlfn.IFNA(VLOOKUP(A39,CNPJ!E:F,2,0),"-------------------------------------------NAO DISPONIVEL-------------------------------------------")</f>
        <v>-------------------------------------------NAO DISPONIVEL-------------------------------------------</v>
      </c>
      <c r="C39" s="22">
        <v>1</v>
      </c>
      <c r="D39" s="5" t="str">
        <f>_xlfn.XLOOKUP(R39,OP!C:C,OP!B:B,,0,1)</f>
        <v>RJ</v>
      </c>
      <c r="E39" s="23"/>
      <c r="M39" s="26"/>
      <c r="N39" s="27"/>
      <c r="O39" s="28" t="str">
        <f t="shared" si="8"/>
        <v>00000000039</v>
      </c>
      <c r="R39" s="27" t="s">
        <v>193</v>
      </c>
      <c r="S39" s="30" t="str">
        <f>_xlfn.IFNA(VLOOKUP(_xlfn.CONCAT(D39," - ",R39),OP!A:D,4,0),"-------------------------------------------NAO DISPONIVEL-------------------------------------------")</f>
        <v>FETRANSPOR</v>
      </c>
      <c r="T39" s="31"/>
      <c r="U39" s="32"/>
      <c r="V39" s="31"/>
      <c r="W39" s="33">
        <f t="shared" si="9"/>
        <v>0</v>
      </c>
      <c r="X39" s="34">
        <f t="shared" si="10"/>
        <v>0</v>
      </c>
      <c r="Y39" s="33">
        <f t="shared" si="11"/>
        <v>0</v>
      </c>
      <c r="Z39" s="33">
        <f t="shared" si="12"/>
        <v>0</v>
      </c>
      <c r="AA39" s="35">
        <f t="shared" si="13"/>
        <v>0</v>
      </c>
      <c r="AB39" s="36">
        <f t="shared" si="14"/>
        <v>0</v>
      </c>
      <c r="AC39" s="37">
        <f t="shared" si="15"/>
        <v>0</v>
      </c>
      <c r="AD39" s="38"/>
      <c r="AE39" s="38"/>
      <c r="AF39" s="39">
        <f t="shared" si="16"/>
        <v>0</v>
      </c>
      <c r="AG39" s="40"/>
      <c r="AH39" s="41">
        <f t="shared" si="17"/>
        <v>0</v>
      </c>
      <c r="AI39" s="42">
        <f t="shared" si="18"/>
        <v>0</v>
      </c>
      <c r="AJ39" s="43">
        <f t="shared" si="19"/>
        <v>0</v>
      </c>
      <c r="AK39" s="5" t="str">
        <f>_xlfn.IFNA(VLOOKUP(_xlfn.CONCAT(D39," - ",S39),OP!E:F,2,0),"-------------------------------------------NAO DISPONIVEL-------------------------------------------")</f>
        <v>C - RIOCARD</v>
      </c>
      <c r="AL39" s="7" t="str">
        <f t="shared" si="5"/>
        <v>1 - -------------------------------------------NAO DISPONIVEL------------------------------------------- - 00000000039 - FETRANSPOR</v>
      </c>
      <c r="AM39" s="7" t="str">
        <f t="shared" si="6"/>
        <v>-------------------------------------------NAO DISPONIVEL-------------------------------------------</v>
      </c>
      <c r="AN39" s="44" cm="1">
        <f t="array" ref="AN39">_xlfn.IFS(AJ39=0,0,AQ39="INATIVO",2,AQ39="SEM CADASTRO",4,AQ39="CPF ATIVO EM OUTRO COMPRADOR",5,AQ39="NOVO/SEM CARTAO",6,AND(AJ39&gt;0,AQ39,""),8)</f>
        <v>0</v>
      </c>
      <c r="AO39" s="45">
        <f t="shared" si="20"/>
        <v>-10</v>
      </c>
    </row>
    <row r="40" spans="1:41" x14ac:dyDescent="0.4">
      <c r="A40" s="21" t="str">
        <f t="shared" si="7"/>
        <v>-------------------------------------------NAO DISPONIVEL-------------------------------------------</v>
      </c>
      <c r="B40" s="5" t="str">
        <f>_xlfn.IFNA(VLOOKUP(A40,CNPJ!E:F,2,0),"-------------------------------------------NAO DISPONIVEL-------------------------------------------")</f>
        <v>-------------------------------------------NAO DISPONIVEL-------------------------------------------</v>
      </c>
      <c r="C40" s="22">
        <v>1</v>
      </c>
      <c r="D40" s="5" t="str">
        <f>_xlfn.XLOOKUP(R40,OP!C:C,OP!B:B,,0,1)</f>
        <v>RJ</v>
      </c>
      <c r="E40" s="23"/>
      <c r="M40" s="26"/>
      <c r="N40" s="27"/>
      <c r="O40" s="28" t="str">
        <f t="shared" si="8"/>
        <v>00000000040</v>
      </c>
      <c r="R40" s="27" t="s">
        <v>193</v>
      </c>
      <c r="S40" s="30" t="str">
        <f>_xlfn.IFNA(VLOOKUP(_xlfn.CONCAT(D40," - ",R40),OP!A:D,4,0),"-------------------------------------------NAO DISPONIVEL-------------------------------------------")</f>
        <v>FETRANSPOR</v>
      </c>
      <c r="T40" s="31"/>
      <c r="U40" s="32"/>
      <c r="V40" s="31"/>
      <c r="W40" s="33">
        <f t="shared" si="9"/>
        <v>0</v>
      </c>
      <c r="X40" s="34">
        <f t="shared" si="10"/>
        <v>0</v>
      </c>
      <c r="Y40" s="33">
        <f t="shared" si="11"/>
        <v>0</v>
      </c>
      <c r="Z40" s="33">
        <f t="shared" si="12"/>
        <v>0</v>
      </c>
      <c r="AA40" s="35">
        <f t="shared" si="13"/>
        <v>0</v>
      </c>
      <c r="AB40" s="36">
        <f t="shared" si="14"/>
        <v>0</v>
      </c>
      <c r="AC40" s="37">
        <f t="shared" si="15"/>
        <v>0</v>
      </c>
      <c r="AD40" s="38"/>
      <c r="AE40" s="38"/>
      <c r="AF40" s="39">
        <f t="shared" si="16"/>
        <v>0</v>
      </c>
      <c r="AG40" s="40"/>
      <c r="AH40" s="41">
        <f t="shared" si="17"/>
        <v>0</v>
      </c>
      <c r="AI40" s="42">
        <f t="shared" si="18"/>
        <v>0</v>
      </c>
      <c r="AJ40" s="43">
        <f t="shared" si="19"/>
        <v>0</v>
      </c>
      <c r="AK40" s="5" t="str">
        <f>_xlfn.IFNA(VLOOKUP(_xlfn.CONCAT(D40," - ",S40),OP!E:F,2,0),"-------------------------------------------NAO DISPONIVEL-------------------------------------------")</f>
        <v>C - RIOCARD</v>
      </c>
      <c r="AL40" s="7" t="str">
        <f t="shared" si="5"/>
        <v>1 - -------------------------------------------NAO DISPONIVEL------------------------------------------- - 00000000040 - FETRANSPOR</v>
      </c>
      <c r="AM40" s="7" t="str">
        <f t="shared" si="6"/>
        <v>-------------------------------------------NAO DISPONIVEL-------------------------------------------</v>
      </c>
      <c r="AN40" s="44" cm="1">
        <f t="array" ref="AN40">_xlfn.IFS(AJ40=0,0,AQ40="INATIVO",2,AQ40="SEM CADASTRO",4,AQ40="CPF ATIVO EM OUTRO COMPRADOR",5,AQ40="NOVO/SEM CARTAO",6,AND(AJ40&gt;0,AQ40,""),8)</f>
        <v>0</v>
      </c>
      <c r="AO40" s="45">
        <f t="shared" si="20"/>
        <v>-10</v>
      </c>
    </row>
    <row r="41" spans="1:41" x14ac:dyDescent="0.4">
      <c r="A41" s="21" t="str">
        <f t="shared" si="7"/>
        <v>-------------------------------------------NAO DISPONIVEL-------------------------------------------</v>
      </c>
      <c r="B41" s="5" t="str">
        <f>_xlfn.IFNA(VLOOKUP(A41,CNPJ!E:F,2,0),"-------------------------------------------NAO DISPONIVEL-------------------------------------------")</f>
        <v>-------------------------------------------NAO DISPONIVEL-------------------------------------------</v>
      </c>
      <c r="C41" s="22">
        <v>1</v>
      </c>
      <c r="D41" s="5" t="str">
        <f>_xlfn.XLOOKUP(R41,OP!C:C,OP!B:B,,0,1)</f>
        <v>RJ</v>
      </c>
      <c r="E41" s="23"/>
      <c r="M41" s="26"/>
      <c r="N41" s="27"/>
      <c r="O41" s="28" t="str">
        <f t="shared" si="8"/>
        <v>00000000041</v>
      </c>
      <c r="R41" s="27" t="s">
        <v>193</v>
      </c>
      <c r="S41" s="30" t="str">
        <f>_xlfn.IFNA(VLOOKUP(_xlfn.CONCAT(D41," - ",R41),OP!A:D,4,0),"-------------------------------------------NAO DISPONIVEL-------------------------------------------")</f>
        <v>FETRANSPOR</v>
      </c>
      <c r="T41" s="31"/>
      <c r="U41" s="32"/>
      <c r="V41" s="31"/>
      <c r="W41" s="33">
        <f t="shared" si="9"/>
        <v>0</v>
      </c>
      <c r="X41" s="34">
        <f t="shared" si="10"/>
        <v>0</v>
      </c>
      <c r="Y41" s="33">
        <f t="shared" si="11"/>
        <v>0</v>
      </c>
      <c r="Z41" s="33">
        <f t="shared" si="12"/>
        <v>0</v>
      </c>
      <c r="AA41" s="35">
        <f t="shared" si="13"/>
        <v>0</v>
      </c>
      <c r="AB41" s="36">
        <f t="shared" si="14"/>
        <v>0</v>
      </c>
      <c r="AC41" s="37">
        <f t="shared" si="15"/>
        <v>0</v>
      </c>
      <c r="AD41" s="38"/>
      <c r="AE41" s="38"/>
      <c r="AF41" s="39">
        <f t="shared" si="16"/>
        <v>0</v>
      </c>
      <c r="AG41" s="40"/>
      <c r="AH41" s="41">
        <f t="shared" si="17"/>
        <v>0</v>
      </c>
      <c r="AI41" s="42">
        <f t="shared" si="18"/>
        <v>0</v>
      </c>
      <c r="AJ41" s="43">
        <f t="shared" si="19"/>
        <v>0</v>
      </c>
      <c r="AK41" s="5" t="str">
        <f>_xlfn.IFNA(VLOOKUP(_xlfn.CONCAT(D41," - ",S41),OP!E:F,2,0),"-------------------------------------------NAO DISPONIVEL-------------------------------------------")</f>
        <v>C - RIOCARD</v>
      </c>
      <c r="AL41" s="7" t="str">
        <f t="shared" si="5"/>
        <v>1 - -------------------------------------------NAO DISPONIVEL------------------------------------------- - 00000000041 - FETRANSPOR</v>
      </c>
      <c r="AM41" s="7" t="str">
        <f t="shared" si="6"/>
        <v>-------------------------------------------NAO DISPONIVEL-------------------------------------------</v>
      </c>
      <c r="AN41" s="44" cm="1">
        <f t="array" ref="AN41">_xlfn.IFS(AJ41=0,0,AQ41="INATIVO",2,AQ41="SEM CADASTRO",4,AQ41="CPF ATIVO EM OUTRO COMPRADOR",5,AQ41="NOVO/SEM CARTAO",6,AND(AJ41&gt;0,AQ41,""),8)</f>
        <v>0</v>
      </c>
      <c r="AO41" s="45">
        <f t="shared" si="20"/>
        <v>-10</v>
      </c>
    </row>
    <row r="42" spans="1:41" x14ac:dyDescent="0.4">
      <c r="A42" s="21" t="str">
        <f t="shared" si="7"/>
        <v>-------------------------------------------NAO DISPONIVEL-------------------------------------------</v>
      </c>
      <c r="B42" s="5" t="str">
        <f>_xlfn.IFNA(VLOOKUP(A42,CNPJ!E:F,2,0),"-------------------------------------------NAO DISPONIVEL-------------------------------------------")</f>
        <v>-------------------------------------------NAO DISPONIVEL-------------------------------------------</v>
      </c>
      <c r="C42" s="22">
        <v>1</v>
      </c>
      <c r="D42" s="5" t="str">
        <f>_xlfn.XLOOKUP(R42,OP!C:C,OP!B:B,,0,1)</f>
        <v>RJ</v>
      </c>
      <c r="E42" s="23"/>
      <c r="M42" s="26"/>
      <c r="N42" s="27"/>
      <c r="O42" s="28" t="str">
        <f t="shared" si="8"/>
        <v>00000000042</v>
      </c>
      <c r="R42" s="27" t="s">
        <v>193</v>
      </c>
      <c r="S42" s="30" t="str">
        <f>_xlfn.IFNA(VLOOKUP(_xlfn.CONCAT(D42," - ",R42),OP!A:D,4,0),"-------------------------------------------NAO DISPONIVEL-------------------------------------------")</f>
        <v>FETRANSPOR</v>
      </c>
      <c r="T42" s="31"/>
      <c r="U42" s="32"/>
      <c r="V42" s="31"/>
      <c r="W42" s="33">
        <f t="shared" si="9"/>
        <v>0</v>
      </c>
      <c r="X42" s="34">
        <f t="shared" si="10"/>
        <v>0</v>
      </c>
      <c r="Y42" s="33">
        <f t="shared" si="11"/>
        <v>0</v>
      </c>
      <c r="Z42" s="33">
        <f t="shared" si="12"/>
        <v>0</v>
      </c>
      <c r="AA42" s="35">
        <f t="shared" si="13"/>
        <v>0</v>
      </c>
      <c r="AB42" s="36">
        <f t="shared" si="14"/>
        <v>0</v>
      </c>
      <c r="AC42" s="37">
        <f t="shared" si="15"/>
        <v>0</v>
      </c>
      <c r="AD42" s="38"/>
      <c r="AE42" s="38"/>
      <c r="AF42" s="39">
        <f t="shared" si="16"/>
        <v>0</v>
      </c>
      <c r="AG42" s="40"/>
      <c r="AH42" s="41">
        <f t="shared" si="17"/>
        <v>0</v>
      </c>
      <c r="AI42" s="42">
        <f t="shared" si="18"/>
        <v>0</v>
      </c>
      <c r="AJ42" s="43">
        <f t="shared" si="19"/>
        <v>0</v>
      </c>
      <c r="AK42" s="5" t="str">
        <f>_xlfn.IFNA(VLOOKUP(_xlfn.CONCAT(D42," - ",S42),OP!E:F,2,0),"-------------------------------------------NAO DISPONIVEL-------------------------------------------")</f>
        <v>C - RIOCARD</v>
      </c>
      <c r="AL42" s="7" t="str">
        <f t="shared" si="5"/>
        <v>1 - -------------------------------------------NAO DISPONIVEL------------------------------------------- - 00000000042 - FETRANSPOR</v>
      </c>
      <c r="AM42" s="7" t="str">
        <f t="shared" si="6"/>
        <v>-------------------------------------------NAO DISPONIVEL-------------------------------------------</v>
      </c>
      <c r="AN42" s="44" cm="1">
        <f t="array" ref="AN42">_xlfn.IFS(AJ42=0,0,AQ42="INATIVO",2,AQ42="SEM CADASTRO",4,AQ42="CPF ATIVO EM OUTRO COMPRADOR",5,AQ42="NOVO/SEM CARTAO",6,AND(AJ42&gt;0,AQ42,""),8)</f>
        <v>0</v>
      </c>
      <c r="AO42" s="45">
        <f t="shared" si="20"/>
        <v>-10</v>
      </c>
    </row>
    <row r="43" spans="1:41" x14ac:dyDescent="0.4">
      <c r="A43" s="21" t="str">
        <f t="shared" si="7"/>
        <v>-------------------------------------------NAO DISPONIVEL-------------------------------------------</v>
      </c>
      <c r="B43" s="5" t="str">
        <f>_xlfn.IFNA(VLOOKUP(A43,CNPJ!E:F,2,0),"-------------------------------------------NAO DISPONIVEL-------------------------------------------")</f>
        <v>-------------------------------------------NAO DISPONIVEL-------------------------------------------</v>
      </c>
      <c r="C43" s="22">
        <v>1</v>
      </c>
      <c r="D43" s="5" t="str">
        <f>_xlfn.XLOOKUP(R43,OP!C:C,OP!B:B,,0,1)</f>
        <v>RJ</v>
      </c>
      <c r="E43" s="23"/>
      <c r="M43" s="26"/>
      <c r="N43" s="27"/>
      <c r="O43" s="28" t="str">
        <f t="shared" si="8"/>
        <v>00000000043</v>
      </c>
      <c r="R43" s="27" t="s">
        <v>193</v>
      </c>
      <c r="S43" s="30" t="str">
        <f>_xlfn.IFNA(VLOOKUP(_xlfn.CONCAT(D43," - ",R43),OP!A:D,4,0),"-------------------------------------------NAO DISPONIVEL-------------------------------------------")</f>
        <v>FETRANSPOR</v>
      </c>
      <c r="T43" s="31"/>
      <c r="U43" s="32"/>
      <c r="V43" s="31"/>
      <c r="W43" s="33">
        <f t="shared" si="9"/>
        <v>0</v>
      </c>
      <c r="X43" s="34">
        <f t="shared" si="10"/>
        <v>0</v>
      </c>
      <c r="Y43" s="33">
        <f t="shared" si="11"/>
        <v>0</v>
      </c>
      <c r="Z43" s="33">
        <f t="shared" si="12"/>
        <v>0</v>
      </c>
      <c r="AA43" s="35">
        <f t="shared" si="13"/>
        <v>0</v>
      </c>
      <c r="AB43" s="36">
        <f t="shared" si="14"/>
        <v>0</v>
      </c>
      <c r="AC43" s="37">
        <f t="shared" si="15"/>
        <v>0</v>
      </c>
      <c r="AD43" s="38"/>
      <c r="AE43" s="38"/>
      <c r="AF43" s="39">
        <f t="shared" si="16"/>
        <v>0</v>
      </c>
      <c r="AG43" s="40"/>
      <c r="AH43" s="41">
        <f t="shared" si="17"/>
        <v>0</v>
      </c>
      <c r="AI43" s="42">
        <f t="shared" si="18"/>
        <v>0</v>
      </c>
      <c r="AJ43" s="43">
        <f t="shared" si="19"/>
        <v>0</v>
      </c>
      <c r="AK43" s="5" t="str">
        <f>_xlfn.IFNA(VLOOKUP(_xlfn.CONCAT(D43," - ",S43),OP!E:F,2,0),"-------------------------------------------NAO DISPONIVEL-------------------------------------------")</f>
        <v>C - RIOCARD</v>
      </c>
      <c r="AL43" s="7" t="str">
        <f t="shared" si="5"/>
        <v>1 - -------------------------------------------NAO DISPONIVEL------------------------------------------- - 00000000043 - FETRANSPOR</v>
      </c>
      <c r="AM43" s="7" t="str">
        <f t="shared" si="6"/>
        <v>-------------------------------------------NAO DISPONIVEL-------------------------------------------</v>
      </c>
      <c r="AN43" s="44" cm="1">
        <f t="array" ref="AN43">_xlfn.IFS(AJ43=0,0,AQ43="INATIVO",2,AQ43="SEM CADASTRO",4,AQ43="CPF ATIVO EM OUTRO COMPRADOR",5,AQ43="NOVO/SEM CARTAO",6,AND(AJ43&gt;0,AQ43,""),8)</f>
        <v>0</v>
      </c>
      <c r="AO43" s="45">
        <f t="shared" si="20"/>
        <v>-10</v>
      </c>
    </row>
    <row r="44" spans="1:41" x14ac:dyDescent="0.4">
      <c r="A44" s="21" t="str">
        <f t="shared" si="7"/>
        <v>-------------------------------------------NAO DISPONIVEL-------------------------------------------</v>
      </c>
      <c r="B44" s="5" t="str">
        <f>_xlfn.IFNA(VLOOKUP(A44,CNPJ!E:F,2,0),"-------------------------------------------NAO DISPONIVEL-------------------------------------------")</f>
        <v>-------------------------------------------NAO DISPONIVEL-------------------------------------------</v>
      </c>
      <c r="C44" s="22">
        <v>1</v>
      </c>
      <c r="D44" s="5" t="str">
        <f>_xlfn.XLOOKUP(R44,OP!C:C,OP!B:B,,0,1)</f>
        <v>RJ</v>
      </c>
      <c r="E44" s="23"/>
      <c r="M44" s="26"/>
      <c r="N44" s="27"/>
      <c r="O44" s="28" t="str">
        <f t="shared" si="8"/>
        <v>00000000044</v>
      </c>
      <c r="R44" s="27" t="s">
        <v>193</v>
      </c>
      <c r="S44" s="30" t="str">
        <f>_xlfn.IFNA(VLOOKUP(_xlfn.CONCAT(D44," - ",R44),OP!A:D,4,0),"-------------------------------------------NAO DISPONIVEL-------------------------------------------")</f>
        <v>FETRANSPOR</v>
      </c>
      <c r="T44" s="31"/>
      <c r="U44" s="32"/>
      <c r="V44" s="31"/>
      <c r="W44" s="33">
        <f t="shared" si="9"/>
        <v>0</v>
      </c>
      <c r="X44" s="34">
        <f t="shared" si="10"/>
        <v>0</v>
      </c>
      <c r="Y44" s="33">
        <f t="shared" si="11"/>
        <v>0</v>
      </c>
      <c r="Z44" s="33">
        <f t="shared" si="12"/>
        <v>0</v>
      </c>
      <c r="AA44" s="35">
        <f t="shared" si="13"/>
        <v>0</v>
      </c>
      <c r="AB44" s="36">
        <f t="shared" si="14"/>
        <v>0</v>
      </c>
      <c r="AC44" s="37">
        <f t="shared" si="15"/>
        <v>0</v>
      </c>
      <c r="AD44" s="38"/>
      <c r="AE44" s="38"/>
      <c r="AF44" s="39">
        <f t="shared" si="16"/>
        <v>0</v>
      </c>
      <c r="AG44" s="40"/>
      <c r="AH44" s="41">
        <f t="shared" si="17"/>
        <v>0</v>
      </c>
      <c r="AI44" s="42">
        <f t="shared" si="18"/>
        <v>0</v>
      </c>
      <c r="AJ44" s="43">
        <f t="shared" si="19"/>
        <v>0</v>
      </c>
      <c r="AK44" s="5" t="str">
        <f>_xlfn.IFNA(VLOOKUP(_xlfn.CONCAT(D44," - ",S44),OP!E:F,2,0),"-------------------------------------------NAO DISPONIVEL-------------------------------------------")</f>
        <v>C - RIOCARD</v>
      </c>
      <c r="AL44" s="7" t="str">
        <f t="shared" si="5"/>
        <v>1 - -------------------------------------------NAO DISPONIVEL------------------------------------------- - 00000000044 - FETRANSPOR</v>
      </c>
      <c r="AM44" s="7" t="str">
        <f t="shared" si="6"/>
        <v>-------------------------------------------NAO DISPONIVEL-------------------------------------------</v>
      </c>
      <c r="AN44" s="44" cm="1">
        <f t="array" ref="AN44">_xlfn.IFS(AJ44=0,0,AQ44="INATIVO",2,AQ44="SEM CADASTRO",4,AQ44="CPF ATIVO EM OUTRO COMPRADOR",5,AQ44="NOVO/SEM CARTAO",6,AND(AJ44&gt;0,AQ44,""),8)</f>
        <v>0</v>
      </c>
      <c r="AO44" s="45">
        <f t="shared" si="20"/>
        <v>-10</v>
      </c>
    </row>
    <row r="45" spans="1:41" x14ac:dyDescent="0.4">
      <c r="A45" s="21" t="str">
        <f t="shared" si="7"/>
        <v>-------------------------------------------NAO DISPONIVEL-------------------------------------------</v>
      </c>
      <c r="B45" s="5" t="str">
        <f>_xlfn.IFNA(VLOOKUP(A45,CNPJ!E:F,2,0),"-------------------------------------------NAO DISPONIVEL-------------------------------------------")</f>
        <v>-------------------------------------------NAO DISPONIVEL-------------------------------------------</v>
      </c>
      <c r="C45" s="22">
        <v>1</v>
      </c>
      <c r="D45" s="5" t="str">
        <f>_xlfn.XLOOKUP(R45,OP!C:C,OP!B:B,,0,1)</f>
        <v>RJ</v>
      </c>
      <c r="E45" s="23"/>
      <c r="M45" s="26"/>
      <c r="N45" s="27"/>
      <c r="O45" s="28" t="str">
        <f t="shared" si="8"/>
        <v>00000000045</v>
      </c>
      <c r="R45" s="27" t="s">
        <v>193</v>
      </c>
      <c r="S45" s="30" t="str">
        <f>_xlfn.IFNA(VLOOKUP(_xlfn.CONCAT(D45," - ",R45),OP!A:D,4,0),"-------------------------------------------NAO DISPONIVEL-------------------------------------------")</f>
        <v>FETRANSPOR</v>
      </c>
      <c r="T45" s="31"/>
      <c r="U45" s="32"/>
      <c r="V45" s="31"/>
      <c r="W45" s="33">
        <f t="shared" si="9"/>
        <v>0</v>
      </c>
      <c r="X45" s="34">
        <f t="shared" si="10"/>
        <v>0</v>
      </c>
      <c r="Y45" s="33">
        <f t="shared" si="11"/>
        <v>0</v>
      </c>
      <c r="Z45" s="33">
        <f t="shared" si="12"/>
        <v>0</v>
      </c>
      <c r="AA45" s="35">
        <f t="shared" si="13"/>
        <v>0</v>
      </c>
      <c r="AB45" s="36">
        <f t="shared" si="14"/>
        <v>0</v>
      </c>
      <c r="AC45" s="37">
        <f t="shared" si="15"/>
        <v>0</v>
      </c>
      <c r="AD45" s="38"/>
      <c r="AE45" s="38"/>
      <c r="AF45" s="39">
        <f t="shared" si="16"/>
        <v>0</v>
      </c>
      <c r="AG45" s="40"/>
      <c r="AH45" s="41">
        <f t="shared" si="17"/>
        <v>0</v>
      </c>
      <c r="AI45" s="42">
        <f t="shared" si="18"/>
        <v>0</v>
      </c>
      <c r="AJ45" s="43">
        <f t="shared" si="19"/>
        <v>0</v>
      </c>
      <c r="AK45" s="5" t="str">
        <f>_xlfn.IFNA(VLOOKUP(_xlfn.CONCAT(D45," - ",S45),OP!E:F,2,0),"-------------------------------------------NAO DISPONIVEL-------------------------------------------")</f>
        <v>C - RIOCARD</v>
      </c>
      <c r="AL45" s="7" t="str">
        <f t="shared" si="5"/>
        <v>1 - -------------------------------------------NAO DISPONIVEL------------------------------------------- - 00000000045 - FETRANSPOR</v>
      </c>
      <c r="AM45" s="7" t="str">
        <f t="shared" si="6"/>
        <v>-------------------------------------------NAO DISPONIVEL-------------------------------------------</v>
      </c>
      <c r="AN45" s="44" cm="1">
        <f t="array" ref="AN45">_xlfn.IFS(AJ45=0,0,AQ45="INATIVO",2,AQ45="SEM CADASTRO",4,AQ45="CPF ATIVO EM OUTRO COMPRADOR",5,AQ45="NOVO/SEM CARTAO",6,AND(AJ45&gt;0,AQ45,""),8)</f>
        <v>0</v>
      </c>
      <c r="AO45" s="45">
        <f t="shared" si="20"/>
        <v>-10</v>
      </c>
    </row>
    <row r="46" spans="1:41" x14ac:dyDescent="0.4">
      <c r="A46" s="21" t="str">
        <f t="shared" si="7"/>
        <v>-------------------------------------------NAO DISPONIVEL-------------------------------------------</v>
      </c>
      <c r="B46" s="5" t="str">
        <f>_xlfn.IFNA(VLOOKUP(A46,CNPJ!E:F,2,0),"-------------------------------------------NAO DISPONIVEL-------------------------------------------")</f>
        <v>-------------------------------------------NAO DISPONIVEL-------------------------------------------</v>
      </c>
      <c r="C46" s="22">
        <v>1</v>
      </c>
      <c r="D46" s="5" t="str">
        <f>_xlfn.XLOOKUP(R46,OP!C:C,OP!B:B,,0,1)</f>
        <v>RJ</v>
      </c>
      <c r="E46" s="23"/>
      <c r="M46" s="26"/>
      <c r="N46" s="27"/>
      <c r="O46" s="28" t="str">
        <f t="shared" si="8"/>
        <v>00000000046</v>
      </c>
      <c r="R46" s="27" t="s">
        <v>193</v>
      </c>
      <c r="S46" s="30" t="str">
        <f>_xlfn.IFNA(VLOOKUP(_xlfn.CONCAT(D46," - ",R46),OP!A:D,4,0),"-------------------------------------------NAO DISPONIVEL-------------------------------------------")</f>
        <v>FETRANSPOR</v>
      </c>
      <c r="T46" s="31"/>
      <c r="U46" s="32"/>
      <c r="V46" s="31"/>
      <c r="W46" s="33">
        <f t="shared" si="9"/>
        <v>0</v>
      </c>
      <c r="X46" s="34">
        <f t="shared" si="10"/>
        <v>0</v>
      </c>
      <c r="Y46" s="33">
        <f t="shared" si="11"/>
        <v>0</v>
      </c>
      <c r="Z46" s="33">
        <f t="shared" si="12"/>
        <v>0</v>
      </c>
      <c r="AA46" s="35">
        <f t="shared" si="13"/>
        <v>0</v>
      </c>
      <c r="AB46" s="36">
        <f t="shared" si="14"/>
        <v>0</v>
      </c>
      <c r="AC46" s="37">
        <f t="shared" si="15"/>
        <v>0</v>
      </c>
      <c r="AD46" s="38"/>
      <c r="AE46" s="38"/>
      <c r="AF46" s="39">
        <f t="shared" si="16"/>
        <v>0</v>
      </c>
      <c r="AG46" s="40"/>
      <c r="AH46" s="41">
        <f t="shared" si="17"/>
        <v>0</v>
      </c>
      <c r="AI46" s="42">
        <f t="shared" si="18"/>
        <v>0</v>
      </c>
      <c r="AJ46" s="43">
        <f t="shared" si="19"/>
        <v>0</v>
      </c>
      <c r="AK46" s="5" t="str">
        <f>_xlfn.IFNA(VLOOKUP(_xlfn.CONCAT(D46," - ",S46),OP!E:F,2,0),"-------------------------------------------NAO DISPONIVEL-------------------------------------------")</f>
        <v>C - RIOCARD</v>
      </c>
      <c r="AL46" s="7" t="str">
        <f t="shared" si="5"/>
        <v>1 - -------------------------------------------NAO DISPONIVEL------------------------------------------- - 00000000046 - FETRANSPOR</v>
      </c>
      <c r="AM46" s="7" t="str">
        <f t="shared" si="6"/>
        <v>-------------------------------------------NAO DISPONIVEL-------------------------------------------</v>
      </c>
      <c r="AN46" s="44" cm="1">
        <f t="array" ref="AN46">_xlfn.IFS(AJ46=0,0,AQ46="INATIVO",2,AQ46="SEM CADASTRO",4,AQ46="CPF ATIVO EM OUTRO COMPRADOR",5,AQ46="NOVO/SEM CARTAO",6,AND(AJ46&gt;0,AQ46,""),8)</f>
        <v>0</v>
      </c>
      <c r="AO46" s="45">
        <f t="shared" si="20"/>
        <v>-10</v>
      </c>
    </row>
    <row r="47" spans="1:41" x14ac:dyDescent="0.4">
      <c r="A47" s="21" t="str">
        <f t="shared" si="7"/>
        <v>-------------------------------------------NAO DISPONIVEL-------------------------------------------</v>
      </c>
      <c r="B47" s="5" t="str">
        <f>_xlfn.IFNA(VLOOKUP(A47,CNPJ!E:F,2,0),"-------------------------------------------NAO DISPONIVEL-------------------------------------------")</f>
        <v>-------------------------------------------NAO DISPONIVEL-------------------------------------------</v>
      </c>
      <c r="C47" s="22">
        <v>1</v>
      </c>
      <c r="D47" s="5" t="str">
        <f>_xlfn.XLOOKUP(R47,OP!C:C,OP!B:B,,0,1)</f>
        <v>RJ</v>
      </c>
      <c r="E47" s="23"/>
      <c r="M47" s="26"/>
      <c r="N47" s="27"/>
      <c r="O47" s="28" t="str">
        <f t="shared" si="8"/>
        <v>00000000047</v>
      </c>
      <c r="R47" s="27" t="s">
        <v>193</v>
      </c>
      <c r="S47" s="30" t="str">
        <f>_xlfn.IFNA(VLOOKUP(_xlfn.CONCAT(D47," - ",R47),OP!A:D,4,0),"-------------------------------------------NAO DISPONIVEL-------------------------------------------")</f>
        <v>FETRANSPOR</v>
      </c>
      <c r="T47" s="31"/>
      <c r="U47" s="32"/>
      <c r="V47" s="31"/>
      <c r="W47" s="33">
        <f t="shared" si="9"/>
        <v>0</v>
      </c>
      <c r="X47" s="34">
        <f t="shared" si="10"/>
        <v>0</v>
      </c>
      <c r="Y47" s="33">
        <f t="shared" si="11"/>
        <v>0</v>
      </c>
      <c r="Z47" s="33">
        <f t="shared" si="12"/>
        <v>0</v>
      </c>
      <c r="AA47" s="35">
        <f t="shared" si="13"/>
        <v>0</v>
      </c>
      <c r="AB47" s="36">
        <f t="shared" si="14"/>
        <v>0</v>
      </c>
      <c r="AC47" s="37">
        <f t="shared" si="15"/>
        <v>0</v>
      </c>
      <c r="AD47" s="38"/>
      <c r="AE47" s="38"/>
      <c r="AF47" s="39">
        <f t="shared" si="16"/>
        <v>0</v>
      </c>
      <c r="AG47" s="40"/>
      <c r="AH47" s="41">
        <f t="shared" si="17"/>
        <v>0</v>
      </c>
      <c r="AI47" s="42">
        <f t="shared" si="18"/>
        <v>0</v>
      </c>
      <c r="AJ47" s="43">
        <f t="shared" si="19"/>
        <v>0</v>
      </c>
      <c r="AK47" s="5" t="str">
        <f>_xlfn.IFNA(VLOOKUP(_xlfn.CONCAT(D47," - ",S47),OP!E:F,2,0),"-------------------------------------------NAO DISPONIVEL-------------------------------------------")</f>
        <v>C - RIOCARD</v>
      </c>
      <c r="AL47" s="7" t="str">
        <f t="shared" si="5"/>
        <v>1 - -------------------------------------------NAO DISPONIVEL------------------------------------------- - 00000000047 - FETRANSPOR</v>
      </c>
      <c r="AM47" s="7" t="str">
        <f t="shared" si="6"/>
        <v>-------------------------------------------NAO DISPONIVEL-------------------------------------------</v>
      </c>
      <c r="AN47" s="44" cm="1">
        <f t="array" ref="AN47">_xlfn.IFS(AJ47=0,0,AQ47="INATIVO",2,AQ47="SEM CADASTRO",4,AQ47="CPF ATIVO EM OUTRO COMPRADOR",5,AQ47="NOVO/SEM CARTAO",6,AND(AJ47&gt;0,AQ47,""),8)</f>
        <v>0</v>
      </c>
      <c r="AO47" s="45">
        <f t="shared" si="20"/>
        <v>-10</v>
      </c>
    </row>
    <row r="48" spans="1:41" x14ac:dyDescent="0.4">
      <c r="A48" s="21" t="str">
        <f t="shared" si="7"/>
        <v>-------------------------------------------NAO DISPONIVEL-------------------------------------------</v>
      </c>
      <c r="B48" s="5" t="str">
        <f>_xlfn.IFNA(VLOOKUP(A48,CNPJ!E:F,2,0),"-------------------------------------------NAO DISPONIVEL-------------------------------------------")</f>
        <v>-------------------------------------------NAO DISPONIVEL-------------------------------------------</v>
      </c>
      <c r="C48" s="22">
        <v>1</v>
      </c>
      <c r="D48" s="5" t="str">
        <f>_xlfn.XLOOKUP(R48,OP!C:C,OP!B:B,,0,1)</f>
        <v>RJ</v>
      </c>
      <c r="E48" s="23"/>
      <c r="M48" s="26"/>
      <c r="N48" s="27"/>
      <c r="O48" s="28" t="str">
        <f t="shared" si="8"/>
        <v>00000000048</v>
      </c>
      <c r="R48" s="27" t="s">
        <v>193</v>
      </c>
      <c r="S48" s="30" t="str">
        <f>_xlfn.IFNA(VLOOKUP(_xlfn.CONCAT(D48," - ",R48),OP!A:D,4,0),"-------------------------------------------NAO DISPONIVEL-------------------------------------------")</f>
        <v>FETRANSPOR</v>
      </c>
      <c r="T48" s="31"/>
      <c r="U48" s="32"/>
      <c r="V48" s="31"/>
      <c r="W48" s="33">
        <f t="shared" si="9"/>
        <v>0</v>
      </c>
      <c r="X48" s="34">
        <f t="shared" si="10"/>
        <v>0</v>
      </c>
      <c r="Y48" s="33">
        <f t="shared" si="11"/>
        <v>0</v>
      </c>
      <c r="Z48" s="33">
        <f t="shared" si="12"/>
        <v>0</v>
      </c>
      <c r="AA48" s="35">
        <f t="shared" si="13"/>
        <v>0</v>
      </c>
      <c r="AB48" s="36">
        <f t="shared" si="14"/>
        <v>0</v>
      </c>
      <c r="AC48" s="37">
        <f t="shared" si="15"/>
        <v>0</v>
      </c>
      <c r="AD48" s="38"/>
      <c r="AE48" s="38"/>
      <c r="AF48" s="39">
        <f t="shared" si="16"/>
        <v>0</v>
      </c>
      <c r="AG48" s="40"/>
      <c r="AH48" s="41">
        <f t="shared" si="17"/>
        <v>0</v>
      </c>
      <c r="AI48" s="42">
        <f t="shared" si="18"/>
        <v>0</v>
      </c>
      <c r="AJ48" s="43">
        <f t="shared" si="19"/>
        <v>0</v>
      </c>
      <c r="AK48" s="5" t="str">
        <f>_xlfn.IFNA(VLOOKUP(_xlfn.CONCAT(D48," - ",S48),OP!E:F,2,0),"-------------------------------------------NAO DISPONIVEL-------------------------------------------")</f>
        <v>C - RIOCARD</v>
      </c>
      <c r="AL48" s="7" t="str">
        <f t="shared" si="5"/>
        <v>1 - -------------------------------------------NAO DISPONIVEL------------------------------------------- - 00000000048 - FETRANSPOR</v>
      </c>
      <c r="AM48" s="7" t="str">
        <f t="shared" si="6"/>
        <v>-------------------------------------------NAO DISPONIVEL-------------------------------------------</v>
      </c>
      <c r="AN48" s="44" cm="1">
        <f t="array" ref="AN48">_xlfn.IFS(AJ48=0,0,AQ48="INATIVO",2,AQ48="SEM CADASTRO",4,AQ48="CPF ATIVO EM OUTRO COMPRADOR",5,AQ48="NOVO/SEM CARTAO",6,AND(AJ48&gt;0,AQ48,""),8)</f>
        <v>0</v>
      </c>
      <c r="AO48" s="45">
        <f t="shared" si="20"/>
        <v>-10</v>
      </c>
    </row>
    <row r="49" spans="1:41" x14ac:dyDescent="0.4">
      <c r="A49" s="21" t="str">
        <f t="shared" si="7"/>
        <v>-------------------------------------------NAO DISPONIVEL-------------------------------------------</v>
      </c>
      <c r="B49" s="5" t="str">
        <f>_xlfn.IFNA(VLOOKUP(A49,CNPJ!E:F,2,0),"-------------------------------------------NAO DISPONIVEL-------------------------------------------")</f>
        <v>-------------------------------------------NAO DISPONIVEL-------------------------------------------</v>
      </c>
      <c r="C49" s="22">
        <v>1</v>
      </c>
      <c r="D49" s="5" t="str">
        <f>_xlfn.XLOOKUP(R49,OP!C:C,OP!B:B,,0,1)</f>
        <v>RJ</v>
      </c>
      <c r="E49" s="23"/>
      <c r="M49" s="26"/>
      <c r="N49" s="27"/>
      <c r="O49" s="28" t="str">
        <f t="shared" si="8"/>
        <v>00000000049</v>
      </c>
      <c r="R49" s="27" t="s">
        <v>193</v>
      </c>
      <c r="S49" s="30" t="str">
        <f>_xlfn.IFNA(VLOOKUP(_xlfn.CONCAT(D49," - ",R49),OP!A:D,4,0),"-------------------------------------------NAO DISPONIVEL-------------------------------------------")</f>
        <v>FETRANSPOR</v>
      </c>
      <c r="T49" s="31"/>
      <c r="U49" s="32"/>
      <c r="V49" s="31"/>
      <c r="W49" s="33">
        <f t="shared" si="9"/>
        <v>0</v>
      </c>
      <c r="X49" s="34">
        <f t="shared" si="10"/>
        <v>0</v>
      </c>
      <c r="Y49" s="33">
        <f t="shared" si="11"/>
        <v>0</v>
      </c>
      <c r="Z49" s="33">
        <f t="shared" si="12"/>
        <v>0</v>
      </c>
      <c r="AA49" s="35">
        <f t="shared" si="13"/>
        <v>0</v>
      </c>
      <c r="AB49" s="36">
        <f t="shared" si="14"/>
        <v>0</v>
      </c>
      <c r="AC49" s="37">
        <f t="shared" si="15"/>
        <v>0</v>
      </c>
      <c r="AD49" s="38"/>
      <c r="AE49" s="38"/>
      <c r="AF49" s="39">
        <f t="shared" si="16"/>
        <v>0</v>
      </c>
      <c r="AG49" s="40"/>
      <c r="AH49" s="41">
        <f t="shared" si="17"/>
        <v>0</v>
      </c>
      <c r="AI49" s="42">
        <f t="shared" si="18"/>
        <v>0</v>
      </c>
      <c r="AJ49" s="43">
        <f t="shared" si="19"/>
        <v>0</v>
      </c>
      <c r="AK49" s="5" t="str">
        <f>_xlfn.IFNA(VLOOKUP(_xlfn.CONCAT(D49," - ",S49),OP!E:F,2,0),"-------------------------------------------NAO DISPONIVEL-------------------------------------------")</f>
        <v>C - RIOCARD</v>
      </c>
      <c r="AL49" s="7" t="str">
        <f t="shared" si="5"/>
        <v>1 - -------------------------------------------NAO DISPONIVEL------------------------------------------- - 00000000049 - FETRANSPOR</v>
      </c>
      <c r="AM49" s="7" t="str">
        <f t="shared" si="6"/>
        <v>-------------------------------------------NAO DISPONIVEL-------------------------------------------</v>
      </c>
      <c r="AN49" s="44" cm="1">
        <f t="array" ref="AN49">_xlfn.IFS(AJ49=0,0,AQ49="INATIVO",2,AQ49="SEM CADASTRO",4,AQ49="CPF ATIVO EM OUTRO COMPRADOR",5,AQ49="NOVO/SEM CARTAO",6,AND(AJ49&gt;0,AQ49,""),8)</f>
        <v>0</v>
      </c>
      <c r="AO49" s="45">
        <f t="shared" si="20"/>
        <v>-10</v>
      </c>
    </row>
    <row r="50" spans="1:41" x14ac:dyDescent="0.4">
      <c r="A50" s="21" t="str">
        <f t="shared" si="7"/>
        <v>-------------------------------------------NAO DISPONIVEL-------------------------------------------</v>
      </c>
      <c r="B50" s="5" t="str">
        <f>_xlfn.IFNA(VLOOKUP(A50,CNPJ!E:F,2,0),"-------------------------------------------NAO DISPONIVEL-------------------------------------------")</f>
        <v>-------------------------------------------NAO DISPONIVEL-------------------------------------------</v>
      </c>
      <c r="C50" s="22">
        <v>1</v>
      </c>
      <c r="D50" s="5" t="str">
        <f>_xlfn.XLOOKUP(R50,OP!C:C,OP!B:B,,0,1)</f>
        <v>RJ</v>
      </c>
      <c r="E50" s="23"/>
      <c r="M50" s="26"/>
      <c r="N50" s="27"/>
      <c r="O50" s="28" t="str">
        <f t="shared" si="8"/>
        <v>00000000050</v>
      </c>
      <c r="R50" s="27" t="s">
        <v>193</v>
      </c>
      <c r="S50" s="30" t="str">
        <f>_xlfn.IFNA(VLOOKUP(_xlfn.CONCAT(D50," - ",R50),OP!A:D,4,0),"-------------------------------------------NAO DISPONIVEL-------------------------------------------")</f>
        <v>FETRANSPOR</v>
      </c>
      <c r="T50" s="31"/>
      <c r="U50" s="32"/>
      <c r="V50" s="31"/>
      <c r="W50" s="33">
        <f t="shared" si="9"/>
        <v>0</v>
      </c>
      <c r="X50" s="34">
        <f t="shared" si="10"/>
        <v>0</v>
      </c>
      <c r="Y50" s="33">
        <f t="shared" si="11"/>
        <v>0</v>
      </c>
      <c r="Z50" s="33">
        <f t="shared" si="12"/>
        <v>0</v>
      </c>
      <c r="AA50" s="35">
        <f t="shared" si="13"/>
        <v>0</v>
      </c>
      <c r="AB50" s="36">
        <f t="shared" si="14"/>
        <v>0</v>
      </c>
      <c r="AC50" s="37">
        <f t="shared" si="15"/>
        <v>0</v>
      </c>
      <c r="AD50" s="38"/>
      <c r="AE50" s="38"/>
      <c r="AF50" s="39">
        <f t="shared" si="16"/>
        <v>0</v>
      </c>
      <c r="AG50" s="40"/>
      <c r="AH50" s="41">
        <f t="shared" si="17"/>
        <v>0</v>
      </c>
      <c r="AI50" s="42">
        <f t="shared" si="18"/>
        <v>0</v>
      </c>
      <c r="AJ50" s="43">
        <f t="shared" si="19"/>
        <v>0</v>
      </c>
      <c r="AK50" s="5" t="str">
        <f>_xlfn.IFNA(VLOOKUP(_xlfn.CONCAT(D50," - ",S50),OP!E:F,2,0),"-------------------------------------------NAO DISPONIVEL-------------------------------------------")</f>
        <v>C - RIOCARD</v>
      </c>
      <c r="AL50" s="7" t="str">
        <f t="shared" si="5"/>
        <v>1 - -------------------------------------------NAO DISPONIVEL------------------------------------------- - 00000000050 - FETRANSPOR</v>
      </c>
      <c r="AM50" s="7" t="str">
        <f t="shared" si="6"/>
        <v>-------------------------------------------NAO DISPONIVEL-------------------------------------------</v>
      </c>
      <c r="AN50" s="44" cm="1">
        <f t="array" ref="AN50">_xlfn.IFS(AJ50=0,0,AQ50="INATIVO",2,AQ50="SEM CADASTRO",4,AQ50="CPF ATIVO EM OUTRO COMPRADOR",5,AQ50="NOVO/SEM CARTAO",6,AND(AJ50&gt;0,AQ50,""),8)</f>
        <v>0</v>
      </c>
      <c r="AO50" s="45">
        <f t="shared" si="20"/>
        <v>-10</v>
      </c>
    </row>
    <row r="51" spans="1:41" x14ac:dyDescent="0.4">
      <c r="A51" s="21" t="str">
        <f t="shared" si="7"/>
        <v>-------------------------------------------NAO DISPONIVEL-------------------------------------------</v>
      </c>
      <c r="B51" s="5" t="str">
        <f>_xlfn.IFNA(VLOOKUP(A51,CNPJ!E:F,2,0),"-------------------------------------------NAO DISPONIVEL-------------------------------------------")</f>
        <v>-------------------------------------------NAO DISPONIVEL-------------------------------------------</v>
      </c>
      <c r="C51" s="22">
        <v>1</v>
      </c>
      <c r="D51" s="5" t="str">
        <f>_xlfn.XLOOKUP(R51,OP!C:C,OP!B:B,,0,1)</f>
        <v>RJ</v>
      </c>
      <c r="E51" s="23"/>
      <c r="M51" s="26"/>
      <c r="N51" s="27"/>
      <c r="O51" s="28" t="str">
        <f t="shared" si="8"/>
        <v>00000000051</v>
      </c>
      <c r="R51" s="27" t="s">
        <v>193</v>
      </c>
      <c r="S51" s="30" t="str">
        <f>_xlfn.IFNA(VLOOKUP(_xlfn.CONCAT(D51," - ",R51),OP!A:D,4,0),"-------------------------------------------NAO DISPONIVEL-------------------------------------------")</f>
        <v>FETRANSPOR</v>
      </c>
      <c r="T51" s="31"/>
      <c r="U51" s="32"/>
      <c r="V51" s="31"/>
      <c r="W51" s="33">
        <f t="shared" si="9"/>
        <v>0</v>
      </c>
      <c r="X51" s="34">
        <f t="shared" si="10"/>
        <v>0</v>
      </c>
      <c r="Y51" s="33">
        <f t="shared" si="11"/>
        <v>0</v>
      </c>
      <c r="Z51" s="33">
        <f t="shared" si="12"/>
        <v>0</v>
      </c>
      <c r="AA51" s="35">
        <f t="shared" si="13"/>
        <v>0</v>
      </c>
      <c r="AB51" s="36">
        <f t="shared" si="14"/>
        <v>0</v>
      </c>
      <c r="AC51" s="37">
        <f t="shared" si="15"/>
        <v>0</v>
      </c>
      <c r="AD51" s="38"/>
      <c r="AE51" s="38"/>
      <c r="AF51" s="39">
        <f t="shared" si="16"/>
        <v>0</v>
      </c>
      <c r="AG51" s="40"/>
      <c r="AH51" s="41">
        <f t="shared" si="17"/>
        <v>0</v>
      </c>
      <c r="AI51" s="42">
        <f t="shared" si="18"/>
        <v>0</v>
      </c>
      <c r="AJ51" s="43">
        <f t="shared" si="19"/>
        <v>0</v>
      </c>
      <c r="AK51" s="5" t="str">
        <f>_xlfn.IFNA(VLOOKUP(_xlfn.CONCAT(D51," - ",S51),OP!E:F,2,0),"-------------------------------------------NAO DISPONIVEL-------------------------------------------")</f>
        <v>C - RIOCARD</v>
      </c>
      <c r="AL51" s="7" t="str">
        <f t="shared" si="5"/>
        <v>1 - -------------------------------------------NAO DISPONIVEL------------------------------------------- - 00000000051 - FETRANSPOR</v>
      </c>
      <c r="AM51" s="7" t="str">
        <f t="shared" si="6"/>
        <v>-------------------------------------------NAO DISPONIVEL-------------------------------------------</v>
      </c>
      <c r="AN51" s="44" cm="1">
        <f t="array" ref="AN51">_xlfn.IFS(AJ51=0,0,AQ51="INATIVO",2,AQ51="SEM CADASTRO",4,AQ51="CPF ATIVO EM OUTRO COMPRADOR",5,AQ51="NOVO/SEM CARTAO",6,AND(AJ51&gt;0,AQ51,""),8)</f>
        <v>0</v>
      </c>
      <c r="AO51" s="45">
        <f t="shared" si="20"/>
        <v>-10</v>
      </c>
    </row>
    <row r="52" spans="1:41" x14ac:dyDescent="0.4">
      <c r="A52" s="21" t="str">
        <f t="shared" si="7"/>
        <v>-------------------------------------------NAO DISPONIVEL-------------------------------------------</v>
      </c>
      <c r="B52" s="5" t="str">
        <f>_xlfn.IFNA(VLOOKUP(A52,CNPJ!E:F,2,0),"-------------------------------------------NAO DISPONIVEL-------------------------------------------")</f>
        <v>-------------------------------------------NAO DISPONIVEL-------------------------------------------</v>
      </c>
      <c r="C52" s="22">
        <v>1</v>
      </c>
      <c r="D52" s="5" t="str">
        <f>_xlfn.XLOOKUP(R52,OP!C:C,OP!B:B,,0,1)</f>
        <v>RJ</v>
      </c>
      <c r="E52" s="23"/>
      <c r="M52" s="26"/>
      <c r="N52" s="27"/>
      <c r="O52" s="28" t="str">
        <f t="shared" si="8"/>
        <v>00000000052</v>
      </c>
      <c r="R52" s="27" t="s">
        <v>193</v>
      </c>
      <c r="S52" s="30" t="str">
        <f>_xlfn.IFNA(VLOOKUP(_xlfn.CONCAT(D52," - ",R52),OP!A:D,4,0),"-------------------------------------------NAO DISPONIVEL-------------------------------------------")</f>
        <v>FETRANSPOR</v>
      </c>
      <c r="T52" s="31"/>
      <c r="U52" s="32"/>
      <c r="V52" s="31"/>
      <c r="W52" s="33">
        <f t="shared" si="9"/>
        <v>0</v>
      </c>
      <c r="X52" s="34">
        <f t="shared" si="10"/>
        <v>0</v>
      </c>
      <c r="Y52" s="33">
        <f t="shared" si="11"/>
        <v>0</v>
      </c>
      <c r="Z52" s="33">
        <f t="shared" si="12"/>
        <v>0</v>
      </c>
      <c r="AA52" s="35">
        <f t="shared" si="13"/>
        <v>0</v>
      </c>
      <c r="AB52" s="36">
        <f t="shared" si="14"/>
        <v>0</v>
      </c>
      <c r="AC52" s="37">
        <f t="shared" si="15"/>
        <v>0</v>
      </c>
      <c r="AD52" s="38"/>
      <c r="AE52" s="38"/>
      <c r="AF52" s="39">
        <f t="shared" si="16"/>
        <v>0</v>
      </c>
      <c r="AG52" s="40"/>
      <c r="AH52" s="41">
        <f t="shared" si="17"/>
        <v>0</v>
      </c>
      <c r="AI52" s="42">
        <f t="shared" si="18"/>
        <v>0</v>
      </c>
      <c r="AJ52" s="43">
        <f t="shared" si="19"/>
        <v>0</v>
      </c>
      <c r="AK52" s="5" t="str">
        <f>_xlfn.IFNA(VLOOKUP(_xlfn.CONCAT(D52," - ",S52),OP!E:F,2,0),"-------------------------------------------NAO DISPONIVEL-------------------------------------------")</f>
        <v>C - RIOCARD</v>
      </c>
      <c r="AL52" s="7" t="str">
        <f t="shared" si="5"/>
        <v>1 - -------------------------------------------NAO DISPONIVEL------------------------------------------- - 00000000052 - FETRANSPOR</v>
      </c>
      <c r="AM52" s="7" t="str">
        <f t="shared" si="6"/>
        <v>-------------------------------------------NAO DISPONIVEL-------------------------------------------</v>
      </c>
      <c r="AN52" s="44" cm="1">
        <f t="array" ref="AN52">_xlfn.IFS(AJ52=0,0,AQ52="INATIVO",2,AQ52="SEM CADASTRO",4,AQ52="CPF ATIVO EM OUTRO COMPRADOR",5,AQ52="NOVO/SEM CARTAO",6,AND(AJ52&gt;0,AQ52,""),8)</f>
        <v>0</v>
      </c>
      <c r="AO52" s="45">
        <f t="shared" si="20"/>
        <v>-10</v>
      </c>
    </row>
    <row r="53" spans="1:41" x14ac:dyDescent="0.4">
      <c r="A53" s="21" t="str">
        <f t="shared" si="7"/>
        <v>-------------------------------------------NAO DISPONIVEL-------------------------------------------</v>
      </c>
      <c r="B53" s="5" t="str">
        <f>_xlfn.IFNA(VLOOKUP(A53,CNPJ!E:F,2,0),"-------------------------------------------NAO DISPONIVEL-------------------------------------------")</f>
        <v>-------------------------------------------NAO DISPONIVEL-------------------------------------------</v>
      </c>
      <c r="C53" s="22">
        <v>1</v>
      </c>
      <c r="D53" s="5" t="str">
        <f>_xlfn.XLOOKUP(R53,OP!C:C,OP!B:B,,0,1)</f>
        <v>RJ</v>
      </c>
      <c r="E53" s="23"/>
      <c r="M53" s="26"/>
      <c r="N53" s="27"/>
      <c r="O53" s="28" t="str">
        <f t="shared" si="8"/>
        <v>00000000053</v>
      </c>
      <c r="R53" s="27" t="s">
        <v>193</v>
      </c>
      <c r="S53" s="30" t="str">
        <f>_xlfn.IFNA(VLOOKUP(_xlfn.CONCAT(D53," - ",R53),OP!A:D,4,0),"-------------------------------------------NAO DISPONIVEL-------------------------------------------")</f>
        <v>FETRANSPOR</v>
      </c>
      <c r="T53" s="31"/>
      <c r="U53" s="32"/>
      <c r="V53" s="31"/>
      <c r="W53" s="33">
        <f t="shared" si="9"/>
        <v>0</v>
      </c>
      <c r="X53" s="34">
        <f t="shared" si="10"/>
        <v>0</v>
      </c>
      <c r="Y53" s="33">
        <f t="shared" si="11"/>
        <v>0</v>
      </c>
      <c r="Z53" s="33">
        <f t="shared" si="12"/>
        <v>0</v>
      </c>
      <c r="AA53" s="35">
        <f t="shared" si="13"/>
        <v>0</v>
      </c>
      <c r="AB53" s="36">
        <f t="shared" si="14"/>
        <v>0</v>
      </c>
      <c r="AC53" s="37">
        <f t="shared" si="15"/>
        <v>0</v>
      </c>
      <c r="AD53" s="38"/>
      <c r="AE53" s="38"/>
      <c r="AF53" s="39">
        <f t="shared" si="16"/>
        <v>0</v>
      </c>
      <c r="AG53" s="40"/>
      <c r="AH53" s="41">
        <f t="shared" si="17"/>
        <v>0</v>
      </c>
      <c r="AI53" s="42">
        <f t="shared" si="18"/>
        <v>0</v>
      </c>
      <c r="AJ53" s="43">
        <f t="shared" si="19"/>
        <v>0</v>
      </c>
      <c r="AK53" s="5" t="str">
        <f>_xlfn.IFNA(VLOOKUP(_xlfn.CONCAT(D53," - ",S53),OP!E:F,2,0),"-------------------------------------------NAO DISPONIVEL-------------------------------------------")</f>
        <v>C - RIOCARD</v>
      </c>
      <c r="AL53" s="7" t="str">
        <f t="shared" si="5"/>
        <v>1 - -------------------------------------------NAO DISPONIVEL------------------------------------------- - 00000000053 - FETRANSPOR</v>
      </c>
      <c r="AM53" s="7" t="str">
        <f t="shared" si="6"/>
        <v>-------------------------------------------NAO DISPONIVEL-------------------------------------------</v>
      </c>
      <c r="AN53" s="44" cm="1">
        <f t="array" ref="AN53">_xlfn.IFS(AJ53=0,0,AQ53="INATIVO",2,AQ53="SEM CADASTRO",4,AQ53="CPF ATIVO EM OUTRO COMPRADOR",5,AQ53="NOVO/SEM CARTAO",6,AND(AJ53&gt;0,AQ53,""),8)</f>
        <v>0</v>
      </c>
      <c r="AO53" s="45">
        <f t="shared" si="20"/>
        <v>-10</v>
      </c>
    </row>
    <row r="54" spans="1:41" x14ac:dyDescent="0.4">
      <c r="A54" s="21" t="str">
        <f t="shared" si="7"/>
        <v>-------------------------------------------NAO DISPONIVEL-------------------------------------------</v>
      </c>
      <c r="B54" s="5" t="str">
        <f>_xlfn.IFNA(VLOOKUP(A54,CNPJ!E:F,2,0),"-------------------------------------------NAO DISPONIVEL-------------------------------------------")</f>
        <v>-------------------------------------------NAO DISPONIVEL-------------------------------------------</v>
      </c>
      <c r="C54" s="22">
        <v>1</v>
      </c>
      <c r="D54" s="5" t="str">
        <f>_xlfn.XLOOKUP(R54,OP!C:C,OP!B:B,,0,1)</f>
        <v>RJ</v>
      </c>
      <c r="E54" s="23"/>
      <c r="M54" s="26"/>
      <c r="N54" s="27"/>
      <c r="O54" s="28" t="str">
        <f t="shared" si="8"/>
        <v>00000000054</v>
      </c>
      <c r="R54" s="27" t="s">
        <v>193</v>
      </c>
      <c r="S54" s="30" t="str">
        <f>_xlfn.IFNA(VLOOKUP(_xlfn.CONCAT(D54," - ",R54),OP!A:D,4,0),"-------------------------------------------NAO DISPONIVEL-------------------------------------------")</f>
        <v>FETRANSPOR</v>
      </c>
      <c r="T54" s="31"/>
      <c r="U54" s="32"/>
      <c r="V54" s="31"/>
      <c r="W54" s="33">
        <f t="shared" si="9"/>
        <v>0</v>
      </c>
      <c r="X54" s="34">
        <f t="shared" si="10"/>
        <v>0</v>
      </c>
      <c r="Y54" s="33">
        <f t="shared" si="11"/>
        <v>0</v>
      </c>
      <c r="Z54" s="33">
        <f t="shared" si="12"/>
        <v>0</v>
      </c>
      <c r="AA54" s="35">
        <f t="shared" si="13"/>
        <v>0</v>
      </c>
      <c r="AB54" s="36">
        <f t="shared" si="14"/>
        <v>0</v>
      </c>
      <c r="AC54" s="37">
        <f t="shared" si="15"/>
        <v>0</v>
      </c>
      <c r="AD54" s="38"/>
      <c r="AE54" s="38"/>
      <c r="AF54" s="39">
        <f t="shared" si="16"/>
        <v>0</v>
      </c>
      <c r="AG54" s="40"/>
      <c r="AH54" s="41">
        <f t="shared" si="17"/>
        <v>0</v>
      </c>
      <c r="AI54" s="42">
        <f t="shared" si="18"/>
        <v>0</v>
      </c>
      <c r="AJ54" s="43">
        <f t="shared" si="19"/>
        <v>0</v>
      </c>
      <c r="AK54" s="5" t="str">
        <f>_xlfn.IFNA(VLOOKUP(_xlfn.CONCAT(D54," - ",S54),OP!E:F,2,0),"-------------------------------------------NAO DISPONIVEL-------------------------------------------")</f>
        <v>C - RIOCARD</v>
      </c>
      <c r="AL54" s="7" t="str">
        <f t="shared" si="5"/>
        <v>1 - -------------------------------------------NAO DISPONIVEL------------------------------------------- - 00000000054 - FETRANSPOR</v>
      </c>
      <c r="AM54" s="7" t="str">
        <f t="shared" si="6"/>
        <v>-------------------------------------------NAO DISPONIVEL-------------------------------------------</v>
      </c>
      <c r="AN54" s="44" cm="1">
        <f t="array" ref="AN54">_xlfn.IFS(AJ54=0,0,AQ54="INATIVO",2,AQ54="SEM CADASTRO",4,AQ54="CPF ATIVO EM OUTRO COMPRADOR",5,AQ54="NOVO/SEM CARTAO",6,AND(AJ54&gt;0,AQ54,""),8)</f>
        <v>0</v>
      </c>
      <c r="AO54" s="45">
        <f t="shared" si="20"/>
        <v>-10</v>
      </c>
    </row>
    <row r="55" spans="1:41" x14ac:dyDescent="0.4">
      <c r="A55" s="21" t="str">
        <f t="shared" si="7"/>
        <v>-------------------------------------------NAO DISPONIVEL-------------------------------------------</v>
      </c>
      <c r="B55" s="5" t="str">
        <f>_xlfn.IFNA(VLOOKUP(A55,CNPJ!E:F,2,0),"-------------------------------------------NAO DISPONIVEL-------------------------------------------")</f>
        <v>-------------------------------------------NAO DISPONIVEL-------------------------------------------</v>
      </c>
      <c r="C55" s="22">
        <v>1</v>
      </c>
      <c r="D55" s="5" t="str">
        <f>_xlfn.XLOOKUP(R55,OP!C:C,OP!B:B,,0,1)</f>
        <v>RJ</v>
      </c>
      <c r="E55" s="23"/>
      <c r="M55" s="26"/>
      <c r="N55" s="27"/>
      <c r="O55" s="28" t="str">
        <f t="shared" si="8"/>
        <v>00000000055</v>
      </c>
      <c r="R55" s="27" t="s">
        <v>193</v>
      </c>
      <c r="S55" s="30" t="str">
        <f>_xlfn.IFNA(VLOOKUP(_xlfn.CONCAT(D55," - ",R55),OP!A:D,4,0),"-------------------------------------------NAO DISPONIVEL-------------------------------------------")</f>
        <v>FETRANSPOR</v>
      </c>
      <c r="T55" s="31"/>
      <c r="U55" s="32"/>
      <c r="V55" s="31"/>
      <c r="W55" s="33">
        <f t="shared" si="9"/>
        <v>0</v>
      </c>
      <c r="X55" s="34">
        <f t="shared" si="10"/>
        <v>0</v>
      </c>
      <c r="Y55" s="33">
        <f t="shared" si="11"/>
        <v>0</v>
      </c>
      <c r="Z55" s="33">
        <f t="shared" si="12"/>
        <v>0</v>
      </c>
      <c r="AA55" s="35">
        <f t="shared" si="13"/>
        <v>0</v>
      </c>
      <c r="AB55" s="36">
        <f t="shared" si="14"/>
        <v>0</v>
      </c>
      <c r="AC55" s="37">
        <f t="shared" si="15"/>
        <v>0</v>
      </c>
      <c r="AD55" s="38"/>
      <c r="AE55" s="38"/>
      <c r="AF55" s="39">
        <f t="shared" si="16"/>
        <v>0</v>
      </c>
      <c r="AG55" s="40"/>
      <c r="AH55" s="41">
        <f t="shared" si="17"/>
        <v>0</v>
      </c>
      <c r="AI55" s="42">
        <f t="shared" si="18"/>
        <v>0</v>
      </c>
      <c r="AJ55" s="43">
        <f t="shared" si="19"/>
        <v>0</v>
      </c>
      <c r="AK55" s="5" t="str">
        <f>_xlfn.IFNA(VLOOKUP(_xlfn.CONCAT(D55," - ",S55),OP!E:F,2,0),"-------------------------------------------NAO DISPONIVEL-------------------------------------------")</f>
        <v>C - RIOCARD</v>
      </c>
      <c r="AL55" s="7" t="str">
        <f t="shared" si="5"/>
        <v>1 - -------------------------------------------NAO DISPONIVEL------------------------------------------- - 00000000055 - FETRANSPOR</v>
      </c>
      <c r="AM55" s="7" t="str">
        <f t="shared" si="6"/>
        <v>-------------------------------------------NAO DISPONIVEL-------------------------------------------</v>
      </c>
      <c r="AN55" s="44" cm="1">
        <f t="array" ref="AN55">_xlfn.IFS(AJ55=0,0,AQ55="INATIVO",2,AQ55="SEM CADASTRO",4,AQ55="CPF ATIVO EM OUTRO COMPRADOR",5,AQ55="NOVO/SEM CARTAO",6,AND(AJ55&gt;0,AQ55,""),8)</f>
        <v>0</v>
      </c>
      <c r="AO55" s="45">
        <f t="shared" si="20"/>
        <v>-10</v>
      </c>
    </row>
    <row r="56" spans="1:41" x14ac:dyDescent="0.4">
      <c r="A56" s="21" t="str">
        <f t="shared" si="7"/>
        <v>-------------------------------------------NAO DISPONIVEL-------------------------------------------</v>
      </c>
      <c r="B56" s="5" t="str">
        <f>_xlfn.IFNA(VLOOKUP(A56,CNPJ!E:F,2,0),"-------------------------------------------NAO DISPONIVEL-------------------------------------------")</f>
        <v>-------------------------------------------NAO DISPONIVEL-------------------------------------------</v>
      </c>
      <c r="C56" s="22">
        <v>1</v>
      </c>
      <c r="D56" s="5" t="str">
        <f>_xlfn.XLOOKUP(R56,OP!C:C,OP!B:B,,0,1)</f>
        <v>RJ</v>
      </c>
      <c r="E56" s="23"/>
      <c r="M56" s="26"/>
      <c r="N56" s="27"/>
      <c r="O56" s="28" t="str">
        <f t="shared" si="8"/>
        <v>00000000056</v>
      </c>
      <c r="R56" s="27" t="s">
        <v>193</v>
      </c>
      <c r="S56" s="30" t="str">
        <f>_xlfn.IFNA(VLOOKUP(_xlfn.CONCAT(D56," - ",R56),OP!A:D,4,0),"-------------------------------------------NAO DISPONIVEL-------------------------------------------")</f>
        <v>FETRANSPOR</v>
      </c>
      <c r="T56" s="31"/>
      <c r="U56" s="32"/>
      <c r="V56" s="31"/>
      <c r="W56" s="33">
        <f t="shared" si="9"/>
        <v>0</v>
      </c>
      <c r="X56" s="34">
        <f t="shared" si="10"/>
        <v>0</v>
      </c>
      <c r="Y56" s="33">
        <f t="shared" si="11"/>
        <v>0</v>
      </c>
      <c r="Z56" s="33">
        <f t="shared" si="12"/>
        <v>0</v>
      </c>
      <c r="AA56" s="35">
        <f t="shared" si="13"/>
        <v>0</v>
      </c>
      <c r="AB56" s="36">
        <f t="shared" si="14"/>
        <v>0</v>
      </c>
      <c r="AC56" s="37">
        <f t="shared" si="15"/>
        <v>0</v>
      </c>
      <c r="AD56" s="38"/>
      <c r="AE56" s="38"/>
      <c r="AF56" s="39">
        <f t="shared" si="16"/>
        <v>0</v>
      </c>
      <c r="AG56" s="40"/>
      <c r="AH56" s="41">
        <f t="shared" si="17"/>
        <v>0</v>
      </c>
      <c r="AI56" s="42">
        <f t="shared" si="18"/>
        <v>0</v>
      </c>
      <c r="AJ56" s="43">
        <f t="shared" si="19"/>
        <v>0</v>
      </c>
      <c r="AK56" s="5" t="str">
        <f>_xlfn.IFNA(VLOOKUP(_xlfn.CONCAT(D56," - ",S56),OP!E:F,2,0),"-------------------------------------------NAO DISPONIVEL-------------------------------------------")</f>
        <v>C - RIOCARD</v>
      </c>
      <c r="AL56" s="7" t="str">
        <f t="shared" si="5"/>
        <v>1 - -------------------------------------------NAO DISPONIVEL------------------------------------------- - 00000000056 - FETRANSPOR</v>
      </c>
      <c r="AM56" s="7" t="str">
        <f t="shared" si="6"/>
        <v>-------------------------------------------NAO DISPONIVEL-------------------------------------------</v>
      </c>
      <c r="AN56" s="44" cm="1">
        <f t="array" ref="AN56">_xlfn.IFS(AJ56=0,0,AQ56="INATIVO",2,AQ56="SEM CADASTRO",4,AQ56="CPF ATIVO EM OUTRO COMPRADOR",5,AQ56="NOVO/SEM CARTAO",6,AND(AJ56&gt;0,AQ56,""),8)</f>
        <v>0</v>
      </c>
      <c r="AO56" s="45">
        <f t="shared" si="20"/>
        <v>-10</v>
      </c>
    </row>
    <row r="57" spans="1:41" x14ac:dyDescent="0.4">
      <c r="A57" s="21" t="str">
        <f t="shared" si="7"/>
        <v>-------------------------------------------NAO DISPONIVEL-------------------------------------------</v>
      </c>
      <c r="B57" s="5" t="str">
        <f>_xlfn.IFNA(VLOOKUP(A57,CNPJ!E:F,2,0),"-------------------------------------------NAO DISPONIVEL-------------------------------------------")</f>
        <v>-------------------------------------------NAO DISPONIVEL-------------------------------------------</v>
      </c>
      <c r="C57" s="22">
        <v>1</v>
      </c>
      <c r="D57" s="5" t="str">
        <f>_xlfn.XLOOKUP(R57,OP!C:C,OP!B:B,,0,1)</f>
        <v>RJ</v>
      </c>
      <c r="E57" s="23"/>
      <c r="M57" s="26"/>
      <c r="N57" s="27"/>
      <c r="O57" s="28" t="str">
        <f t="shared" si="8"/>
        <v>00000000057</v>
      </c>
      <c r="R57" s="27" t="s">
        <v>193</v>
      </c>
      <c r="S57" s="30" t="str">
        <f>_xlfn.IFNA(VLOOKUP(_xlfn.CONCAT(D57," - ",R57),OP!A:D,4,0),"-------------------------------------------NAO DISPONIVEL-------------------------------------------")</f>
        <v>FETRANSPOR</v>
      </c>
      <c r="T57" s="31"/>
      <c r="U57" s="32"/>
      <c r="V57" s="31"/>
      <c r="W57" s="33">
        <f t="shared" si="9"/>
        <v>0</v>
      </c>
      <c r="X57" s="34">
        <f t="shared" si="10"/>
        <v>0</v>
      </c>
      <c r="Y57" s="33">
        <f t="shared" si="11"/>
        <v>0</v>
      </c>
      <c r="Z57" s="33">
        <f t="shared" si="12"/>
        <v>0</v>
      </c>
      <c r="AA57" s="35">
        <f t="shared" si="13"/>
        <v>0</v>
      </c>
      <c r="AB57" s="36">
        <f t="shared" si="14"/>
        <v>0</v>
      </c>
      <c r="AC57" s="37">
        <f t="shared" si="15"/>
        <v>0</v>
      </c>
      <c r="AD57" s="38"/>
      <c r="AE57" s="38"/>
      <c r="AF57" s="39">
        <f t="shared" si="16"/>
        <v>0</v>
      </c>
      <c r="AG57" s="40"/>
      <c r="AH57" s="41">
        <f t="shared" si="17"/>
        <v>0</v>
      </c>
      <c r="AI57" s="42">
        <f t="shared" si="18"/>
        <v>0</v>
      </c>
      <c r="AJ57" s="43">
        <f t="shared" si="19"/>
        <v>0</v>
      </c>
      <c r="AK57" s="5" t="str">
        <f>_xlfn.IFNA(VLOOKUP(_xlfn.CONCAT(D57," - ",S57),OP!E:F,2,0),"-------------------------------------------NAO DISPONIVEL-------------------------------------------")</f>
        <v>C - RIOCARD</v>
      </c>
      <c r="AL57" s="7" t="str">
        <f t="shared" si="5"/>
        <v>1 - -------------------------------------------NAO DISPONIVEL------------------------------------------- - 00000000057 - FETRANSPOR</v>
      </c>
      <c r="AM57" s="7" t="str">
        <f t="shared" si="6"/>
        <v>-------------------------------------------NAO DISPONIVEL-------------------------------------------</v>
      </c>
      <c r="AN57" s="44" cm="1">
        <f t="array" ref="AN57">_xlfn.IFS(AJ57=0,0,AQ57="INATIVO",2,AQ57="SEM CADASTRO",4,AQ57="CPF ATIVO EM OUTRO COMPRADOR",5,AQ57="NOVO/SEM CARTAO",6,AND(AJ57&gt;0,AQ57,""),8)</f>
        <v>0</v>
      </c>
      <c r="AO57" s="45">
        <f t="shared" si="20"/>
        <v>-10</v>
      </c>
    </row>
    <row r="58" spans="1:41" x14ac:dyDescent="0.4">
      <c r="A58" s="21" t="str">
        <f t="shared" si="7"/>
        <v>-------------------------------------------NAO DISPONIVEL-------------------------------------------</v>
      </c>
      <c r="B58" s="5" t="str">
        <f>_xlfn.IFNA(VLOOKUP(A58,CNPJ!E:F,2,0),"-------------------------------------------NAO DISPONIVEL-------------------------------------------")</f>
        <v>-------------------------------------------NAO DISPONIVEL-------------------------------------------</v>
      </c>
      <c r="C58" s="22">
        <v>1</v>
      </c>
      <c r="D58" s="5" t="str">
        <f>_xlfn.XLOOKUP(R58,OP!C:C,OP!B:B,,0,1)</f>
        <v>RJ</v>
      </c>
      <c r="E58" s="23"/>
      <c r="M58" s="26"/>
      <c r="N58" s="27"/>
      <c r="O58" s="28" t="str">
        <f t="shared" si="8"/>
        <v>00000000058</v>
      </c>
      <c r="R58" s="27" t="s">
        <v>193</v>
      </c>
      <c r="S58" s="30" t="str">
        <f>_xlfn.IFNA(VLOOKUP(_xlfn.CONCAT(D58," - ",R58),OP!A:D,4,0),"-------------------------------------------NAO DISPONIVEL-------------------------------------------")</f>
        <v>FETRANSPOR</v>
      </c>
      <c r="T58" s="31"/>
      <c r="U58" s="32"/>
      <c r="V58" s="31"/>
      <c r="W58" s="33">
        <f t="shared" si="9"/>
        <v>0</v>
      </c>
      <c r="X58" s="34">
        <f t="shared" si="10"/>
        <v>0</v>
      </c>
      <c r="Y58" s="33">
        <f t="shared" si="11"/>
        <v>0</v>
      </c>
      <c r="Z58" s="33">
        <f t="shared" si="12"/>
        <v>0</v>
      </c>
      <c r="AA58" s="35">
        <f t="shared" si="13"/>
        <v>0</v>
      </c>
      <c r="AB58" s="36">
        <f t="shared" si="14"/>
        <v>0</v>
      </c>
      <c r="AC58" s="37">
        <f t="shared" si="15"/>
        <v>0</v>
      </c>
      <c r="AD58" s="38"/>
      <c r="AE58" s="38"/>
      <c r="AF58" s="39">
        <f t="shared" si="16"/>
        <v>0</v>
      </c>
      <c r="AG58" s="40"/>
      <c r="AH58" s="41">
        <f t="shared" si="17"/>
        <v>0</v>
      </c>
      <c r="AI58" s="42">
        <f t="shared" si="18"/>
        <v>0</v>
      </c>
      <c r="AJ58" s="43">
        <f t="shared" si="19"/>
        <v>0</v>
      </c>
      <c r="AK58" s="5" t="str">
        <f>_xlfn.IFNA(VLOOKUP(_xlfn.CONCAT(D58," - ",S58),OP!E:F,2,0),"-------------------------------------------NAO DISPONIVEL-------------------------------------------")</f>
        <v>C - RIOCARD</v>
      </c>
      <c r="AL58" s="7" t="str">
        <f t="shared" si="5"/>
        <v>1 - -------------------------------------------NAO DISPONIVEL------------------------------------------- - 00000000058 - FETRANSPOR</v>
      </c>
      <c r="AM58" s="7" t="str">
        <f t="shared" si="6"/>
        <v>-------------------------------------------NAO DISPONIVEL-------------------------------------------</v>
      </c>
      <c r="AN58" s="44" cm="1">
        <f t="array" ref="AN58">_xlfn.IFS(AJ58=0,0,AQ58="INATIVO",2,AQ58="SEM CADASTRO",4,AQ58="CPF ATIVO EM OUTRO COMPRADOR",5,AQ58="NOVO/SEM CARTAO",6,AND(AJ58&gt;0,AQ58,""),8)</f>
        <v>0</v>
      </c>
      <c r="AO58" s="45">
        <f t="shared" si="20"/>
        <v>-10</v>
      </c>
    </row>
    <row r="59" spans="1:41" x14ac:dyDescent="0.4">
      <c r="A59" s="21" t="str">
        <f t="shared" si="7"/>
        <v>-------------------------------------------NAO DISPONIVEL-------------------------------------------</v>
      </c>
      <c r="B59" s="5" t="str">
        <f>_xlfn.IFNA(VLOOKUP(A59,CNPJ!E:F,2,0),"-------------------------------------------NAO DISPONIVEL-------------------------------------------")</f>
        <v>-------------------------------------------NAO DISPONIVEL-------------------------------------------</v>
      </c>
      <c r="C59" s="22">
        <v>1</v>
      </c>
      <c r="D59" s="5" t="str">
        <f>_xlfn.XLOOKUP(R59,OP!C:C,OP!B:B,,0,1)</f>
        <v>RJ</v>
      </c>
      <c r="E59" s="23"/>
      <c r="M59" s="26"/>
      <c r="N59" s="27"/>
      <c r="O59" s="28" t="str">
        <f t="shared" si="8"/>
        <v>00000000059</v>
      </c>
      <c r="R59" s="27" t="s">
        <v>193</v>
      </c>
      <c r="S59" s="30" t="str">
        <f>_xlfn.IFNA(VLOOKUP(_xlfn.CONCAT(D59," - ",R59),OP!A:D,4,0),"-------------------------------------------NAO DISPONIVEL-------------------------------------------")</f>
        <v>FETRANSPOR</v>
      </c>
      <c r="T59" s="31"/>
      <c r="U59" s="32"/>
      <c r="V59" s="31"/>
      <c r="W59" s="33">
        <f t="shared" si="9"/>
        <v>0</v>
      </c>
      <c r="X59" s="34">
        <f t="shared" si="10"/>
        <v>0</v>
      </c>
      <c r="Y59" s="33">
        <f t="shared" si="11"/>
        <v>0</v>
      </c>
      <c r="Z59" s="33">
        <f t="shared" si="12"/>
        <v>0</v>
      </c>
      <c r="AA59" s="35">
        <f t="shared" si="13"/>
        <v>0</v>
      </c>
      <c r="AB59" s="36">
        <f t="shared" si="14"/>
        <v>0</v>
      </c>
      <c r="AC59" s="37">
        <f t="shared" si="15"/>
        <v>0</v>
      </c>
      <c r="AD59" s="38"/>
      <c r="AE59" s="38"/>
      <c r="AF59" s="39">
        <f t="shared" si="16"/>
        <v>0</v>
      </c>
      <c r="AG59" s="40"/>
      <c r="AH59" s="41">
        <f t="shared" si="17"/>
        <v>0</v>
      </c>
      <c r="AI59" s="42">
        <f t="shared" si="18"/>
        <v>0</v>
      </c>
      <c r="AJ59" s="43">
        <f t="shared" si="19"/>
        <v>0</v>
      </c>
      <c r="AK59" s="5" t="str">
        <f>_xlfn.IFNA(VLOOKUP(_xlfn.CONCAT(D59," - ",S59),OP!E:F,2,0),"-------------------------------------------NAO DISPONIVEL-------------------------------------------")</f>
        <v>C - RIOCARD</v>
      </c>
      <c r="AL59" s="7" t="str">
        <f t="shared" si="5"/>
        <v>1 - -------------------------------------------NAO DISPONIVEL------------------------------------------- - 00000000059 - FETRANSPOR</v>
      </c>
      <c r="AM59" s="7" t="str">
        <f t="shared" si="6"/>
        <v>-------------------------------------------NAO DISPONIVEL-------------------------------------------</v>
      </c>
      <c r="AN59" s="44" cm="1">
        <f t="array" ref="AN59">_xlfn.IFS(AJ59=0,0,AQ59="INATIVO",2,AQ59="SEM CADASTRO",4,AQ59="CPF ATIVO EM OUTRO COMPRADOR",5,AQ59="NOVO/SEM CARTAO",6,AND(AJ59&gt;0,AQ59,""),8)</f>
        <v>0</v>
      </c>
      <c r="AO59" s="45">
        <f t="shared" si="20"/>
        <v>-10</v>
      </c>
    </row>
    <row r="60" spans="1:41" x14ac:dyDescent="0.4">
      <c r="A60" s="21" t="str">
        <f t="shared" si="7"/>
        <v>-------------------------------------------NAO DISPONIVEL-------------------------------------------</v>
      </c>
      <c r="B60" s="5" t="str">
        <f>_xlfn.IFNA(VLOOKUP(A60,CNPJ!E:F,2,0),"-------------------------------------------NAO DISPONIVEL-------------------------------------------")</f>
        <v>-------------------------------------------NAO DISPONIVEL-------------------------------------------</v>
      </c>
      <c r="C60" s="22">
        <v>1</v>
      </c>
      <c r="D60" s="5" t="str">
        <f>_xlfn.XLOOKUP(R60,OP!C:C,OP!B:B,,0,1)</f>
        <v>RJ</v>
      </c>
      <c r="E60" s="23"/>
      <c r="M60" s="26"/>
      <c r="N60" s="27"/>
      <c r="O60" s="28" t="str">
        <f t="shared" si="8"/>
        <v>00000000060</v>
      </c>
      <c r="R60" s="27" t="s">
        <v>193</v>
      </c>
      <c r="S60" s="30" t="str">
        <f>_xlfn.IFNA(VLOOKUP(_xlfn.CONCAT(D60," - ",R60),OP!A:D,4,0),"-------------------------------------------NAO DISPONIVEL-------------------------------------------")</f>
        <v>FETRANSPOR</v>
      </c>
      <c r="T60" s="31"/>
      <c r="U60" s="32"/>
      <c r="V60" s="31"/>
      <c r="W60" s="33">
        <f t="shared" si="9"/>
        <v>0</v>
      </c>
      <c r="X60" s="34">
        <f t="shared" si="10"/>
        <v>0</v>
      </c>
      <c r="Y60" s="33">
        <f t="shared" si="11"/>
        <v>0</v>
      </c>
      <c r="Z60" s="33">
        <f t="shared" si="12"/>
        <v>0</v>
      </c>
      <c r="AA60" s="35">
        <f t="shared" si="13"/>
        <v>0</v>
      </c>
      <c r="AB60" s="36">
        <f t="shared" si="14"/>
        <v>0</v>
      </c>
      <c r="AC60" s="37">
        <f t="shared" si="15"/>
        <v>0</v>
      </c>
      <c r="AD60" s="38"/>
      <c r="AE60" s="38"/>
      <c r="AF60" s="39">
        <f t="shared" si="16"/>
        <v>0</v>
      </c>
      <c r="AG60" s="40"/>
      <c r="AH60" s="41">
        <f t="shared" si="17"/>
        <v>0</v>
      </c>
      <c r="AI60" s="42">
        <f t="shared" si="18"/>
        <v>0</v>
      </c>
      <c r="AJ60" s="43">
        <f t="shared" si="19"/>
        <v>0</v>
      </c>
      <c r="AK60" s="5" t="str">
        <f>_xlfn.IFNA(VLOOKUP(_xlfn.CONCAT(D60," - ",S60),OP!E:F,2,0),"-------------------------------------------NAO DISPONIVEL-------------------------------------------")</f>
        <v>C - RIOCARD</v>
      </c>
      <c r="AL60" s="7" t="str">
        <f t="shared" si="5"/>
        <v>1 - -------------------------------------------NAO DISPONIVEL------------------------------------------- - 00000000060 - FETRANSPOR</v>
      </c>
      <c r="AM60" s="7" t="str">
        <f t="shared" si="6"/>
        <v>-------------------------------------------NAO DISPONIVEL-------------------------------------------</v>
      </c>
      <c r="AN60" s="44" cm="1">
        <f t="array" ref="AN60">_xlfn.IFS(AJ60=0,0,AQ60="INATIVO",2,AQ60="SEM CADASTRO",4,AQ60="CPF ATIVO EM OUTRO COMPRADOR",5,AQ60="NOVO/SEM CARTAO",6,AND(AJ60&gt;0,AQ60,""),8)</f>
        <v>0</v>
      </c>
      <c r="AO60" s="45">
        <f t="shared" si="20"/>
        <v>-10</v>
      </c>
    </row>
    <row r="61" spans="1:41" x14ac:dyDescent="0.4">
      <c r="A61" s="21" t="str">
        <f t="shared" si="7"/>
        <v>-------------------------------------------NAO DISPONIVEL-------------------------------------------</v>
      </c>
      <c r="B61" s="5" t="str">
        <f>_xlfn.IFNA(VLOOKUP(A61,CNPJ!E:F,2,0),"-------------------------------------------NAO DISPONIVEL-------------------------------------------")</f>
        <v>-------------------------------------------NAO DISPONIVEL-------------------------------------------</v>
      </c>
      <c r="C61" s="22">
        <v>1</v>
      </c>
      <c r="D61" s="5" t="str">
        <f>_xlfn.XLOOKUP(R61,OP!C:C,OP!B:B,,0,1)</f>
        <v>RJ</v>
      </c>
      <c r="E61" s="23"/>
      <c r="M61" s="26"/>
      <c r="N61" s="27"/>
      <c r="O61" s="28" t="str">
        <f t="shared" si="8"/>
        <v>00000000061</v>
      </c>
      <c r="R61" s="27" t="s">
        <v>193</v>
      </c>
      <c r="S61" s="30" t="str">
        <f>_xlfn.IFNA(VLOOKUP(_xlfn.CONCAT(D61," - ",R61),OP!A:D,4,0),"-------------------------------------------NAO DISPONIVEL-------------------------------------------")</f>
        <v>FETRANSPOR</v>
      </c>
      <c r="T61" s="31"/>
      <c r="U61" s="32"/>
      <c r="V61" s="31"/>
      <c r="W61" s="33">
        <f t="shared" si="9"/>
        <v>0</v>
      </c>
      <c r="X61" s="34">
        <f t="shared" si="10"/>
        <v>0</v>
      </c>
      <c r="Y61" s="33">
        <f t="shared" si="11"/>
        <v>0</v>
      </c>
      <c r="Z61" s="33">
        <f t="shared" si="12"/>
        <v>0</v>
      </c>
      <c r="AA61" s="35">
        <f t="shared" si="13"/>
        <v>0</v>
      </c>
      <c r="AB61" s="36">
        <f t="shared" si="14"/>
        <v>0</v>
      </c>
      <c r="AC61" s="37">
        <f t="shared" si="15"/>
        <v>0</v>
      </c>
      <c r="AD61" s="38"/>
      <c r="AE61" s="38"/>
      <c r="AF61" s="39">
        <f t="shared" si="16"/>
        <v>0</v>
      </c>
      <c r="AG61" s="40"/>
      <c r="AH61" s="41">
        <f t="shared" si="17"/>
        <v>0</v>
      </c>
      <c r="AI61" s="42">
        <f t="shared" si="18"/>
        <v>0</v>
      </c>
      <c r="AJ61" s="43">
        <f t="shared" si="19"/>
        <v>0</v>
      </c>
      <c r="AK61" s="5" t="str">
        <f>_xlfn.IFNA(VLOOKUP(_xlfn.CONCAT(D61," - ",S61),OP!E:F,2,0),"-------------------------------------------NAO DISPONIVEL-------------------------------------------")</f>
        <v>C - RIOCARD</v>
      </c>
      <c r="AL61" s="7" t="str">
        <f t="shared" si="5"/>
        <v>1 - -------------------------------------------NAO DISPONIVEL------------------------------------------- - 00000000061 - FETRANSPOR</v>
      </c>
      <c r="AM61" s="7" t="str">
        <f t="shared" si="6"/>
        <v>-------------------------------------------NAO DISPONIVEL-------------------------------------------</v>
      </c>
      <c r="AN61" s="44" cm="1">
        <f t="array" ref="AN61">_xlfn.IFS(AJ61=0,0,AQ61="INATIVO",2,AQ61="SEM CADASTRO",4,AQ61="CPF ATIVO EM OUTRO COMPRADOR",5,AQ61="NOVO/SEM CARTAO",6,AND(AJ61&gt;0,AQ61,""),8)</f>
        <v>0</v>
      </c>
      <c r="AO61" s="45">
        <f t="shared" si="20"/>
        <v>-10</v>
      </c>
    </row>
    <row r="62" spans="1:41" x14ac:dyDescent="0.4">
      <c r="A62" s="21" t="str">
        <f t="shared" si="7"/>
        <v>-------------------------------------------NAO DISPONIVEL-------------------------------------------</v>
      </c>
      <c r="B62" s="5" t="str">
        <f>_xlfn.IFNA(VLOOKUP(A62,CNPJ!E:F,2,0),"-------------------------------------------NAO DISPONIVEL-------------------------------------------")</f>
        <v>-------------------------------------------NAO DISPONIVEL-------------------------------------------</v>
      </c>
      <c r="C62" s="22">
        <v>1</v>
      </c>
      <c r="D62" s="5" t="str">
        <f>_xlfn.XLOOKUP(R62,OP!C:C,OP!B:B,,0,1)</f>
        <v>RJ</v>
      </c>
      <c r="E62" s="23"/>
      <c r="M62" s="26"/>
      <c r="N62" s="27"/>
      <c r="O62" s="28" t="str">
        <f t="shared" si="8"/>
        <v>00000000062</v>
      </c>
      <c r="R62" s="27" t="s">
        <v>193</v>
      </c>
      <c r="S62" s="30" t="str">
        <f>_xlfn.IFNA(VLOOKUP(_xlfn.CONCAT(D62," - ",R62),OP!A:D,4,0),"-------------------------------------------NAO DISPONIVEL-------------------------------------------")</f>
        <v>FETRANSPOR</v>
      </c>
      <c r="T62" s="31"/>
      <c r="U62" s="32"/>
      <c r="V62" s="31"/>
      <c r="W62" s="33">
        <f t="shared" si="9"/>
        <v>0</v>
      </c>
      <c r="X62" s="34">
        <f t="shared" si="10"/>
        <v>0</v>
      </c>
      <c r="Y62" s="33">
        <f t="shared" si="11"/>
        <v>0</v>
      </c>
      <c r="Z62" s="33">
        <f t="shared" si="12"/>
        <v>0</v>
      </c>
      <c r="AA62" s="35">
        <f t="shared" si="13"/>
        <v>0</v>
      </c>
      <c r="AB62" s="36">
        <f t="shared" si="14"/>
        <v>0</v>
      </c>
      <c r="AC62" s="37">
        <f t="shared" si="15"/>
        <v>0</v>
      </c>
      <c r="AD62" s="38"/>
      <c r="AE62" s="38"/>
      <c r="AF62" s="39">
        <f t="shared" si="16"/>
        <v>0</v>
      </c>
      <c r="AG62" s="40"/>
      <c r="AH62" s="41">
        <f t="shared" si="17"/>
        <v>0</v>
      </c>
      <c r="AI62" s="42">
        <f t="shared" si="18"/>
        <v>0</v>
      </c>
      <c r="AJ62" s="43">
        <f t="shared" si="19"/>
        <v>0</v>
      </c>
      <c r="AK62" s="5" t="str">
        <f>_xlfn.IFNA(VLOOKUP(_xlfn.CONCAT(D62," - ",S62),OP!E:F,2,0),"-------------------------------------------NAO DISPONIVEL-------------------------------------------")</f>
        <v>C - RIOCARD</v>
      </c>
      <c r="AL62" s="7" t="str">
        <f t="shared" si="5"/>
        <v>1 - -------------------------------------------NAO DISPONIVEL------------------------------------------- - 00000000062 - FETRANSPOR</v>
      </c>
      <c r="AM62" s="7" t="str">
        <f t="shared" si="6"/>
        <v>-------------------------------------------NAO DISPONIVEL-------------------------------------------</v>
      </c>
      <c r="AN62" s="44" cm="1">
        <f t="array" ref="AN62">_xlfn.IFS(AJ62=0,0,AQ62="INATIVO",2,AQ62="SEM CADASTRO",4,AQ62="CPF ATIVO EM OUTRO COMPRADOR",5,AQ62="NOVO/SEM CARTAO",6,AND(AJ62&gt;0,AQ62,""),8)</f>
        <v>0</v>
      </c>
      <c r="AO62" s="45">
        <f t="shared" si="20"/>
        <v>-10</v>
      </c>
    </row>
    <row r="63" spans="1:41" x14ac:dyDescent="0.4">
      <c r="A63" s="21" t="str">
        <f t="shared" si="7"/>
        <v>-------------------------------------------NAO DISPONIVEL-------------------------------------------</v>
      </c>
      <c r="B63" s="5" t="str">
        <f>_xlfn.IFNA(VLOOKUP(A63,CNPJ!E:F,2,0),"-------------------------------------------NAO DISPONIVEL-------------------------------------------")</f>
        <v>-------------------------------------------NAO DISPONIVEL-------------------------------------------</v>
      </c>
      <c r="C63" s="22">
        <v>1</v>
      </c>
      <c r="D63" s="5" t="str">
        <f>_xlfn.XLOOKUP(R63,OP!C:C,OP!B:B,,0,1)</f>
        <v>RJ</v>
      </c>
      <c r="E63" s="23"/>
      <c r="M63" s="26"/>
      <c r="N63" s="27"/>
      <c r="O63" s="28" t="str">
        <f t="shared" si="8"/>
        <v>00000000063</v>
      </c>
      <c r="R63" s="27" t="s">
        <v>193</v>
      </c>
      <c r="S63" s="30" t="str">
        <f>_xlfn.IFNA(VLOOKUP(_xlfn.CONCAT(D63," - ",R63),OP!A:D,4,0),"-------------------------------------------NAO DISPONIVEL-------------------------------------------")</f>
        <v>FETRANSPOR</v>
      </c>
      <c r="T63" s="31"/>
      <c r="U63" s="32"/>
      <c r="V63" s="31"/>
      <c r="W63" s="33">
        <f t="shared" si="9"/>
        <v>0</v>
      </c>
      <c r="X63" s="34">
        <f t="shared" si="10"/>
        <v>0</v>
      </c>
      <c r="Y63" s="33">
        <f t="shared" si="11"/>
        <v>0</v>
      </c>
      <c r="Z63" s="33">
        <f t="shared" si="12"/>
        <v>0</v>
      </c>
      <c r="AA63" s="35">
        <f t="shared" si="13"/>
        <v>0</v>
      </c>
      <c r="AB63" s="36">
        <f t="shared" si="14"/>
        <v>0</v>
      </c>
      <c r="AC63" s="37">
        <f t="shared" si="15"/>
        <v>0</v>
      </c>
      <c r="AD63" s="38"/>
      <c r="AE63" s="38"/>
      <c r="AF63" s="39">
        <f t="shared" si="16"/>
        <v>0</v>
      </c>
      <c r="AG63" s="40"/>
      <c r="AH63" s="41">
        <f t="shared" si="17"/>
        <v>0</v>
      </c>
      <c r="AI63" s="42">
        <f t="shared" si="18"/>
        <v>0</v>
      </c>
      <c r="AJ63" s="43">
        <f t="shared" si="19"/>
        <v>0</v>
      </c>
      <c r="AK63" s="5" t="str">
        <f>_xlfn.IFNA(VLOOKUP(_xlfn.CONCAT(D63," - ",S63),OP!E:F,2,0),"-------------------------------------------NAO DISPONIVEL-------------------------------------------")</f>
        <v>C - RIOCARD</v>
      </c>
      <c r="AL63" s="7" t="str">
        <f t="shared" si="5"/>
        <v>1 - -------------------------------------------NAO DISPONIVEL------------------------------------------- - 00000000063 - FETRANSPOR</v>
      </c>
      <c r="AM63" s="7" t="str">
        <f t="shared" si="6"/>
        <v>-------------------------------------------NAO DISPONIVEL-------------------------------------------</v>
      </c>
      <c r="AN63" s="44" cm="1">
        <f t="array" ref="AN63">_xlfn.IFS(AJ63=0,0,AQ63="INATIVO",2,AQ63="SEM CADASTRO",4,AQ63="CPF ATIVO EM OUTRO COMPRADOR",5,AQ63="NOVO/SEM CARTAO",6,AND(AJ63&gt;0,AQ63,""),8)</f>
        <v>0</v>
      </c>
      <c r="AO63" s="45">
        <f t="shared" si="20"/>
        <v>-10</v>
      </c>
    </row>
    <row r="64" spans="1:41" x14ac:dyDescent="0.4">
      <c r="A64" s="21" t="str">
        <f t="shared" si="7"/>
        <v>-------------------------------------------NAO DISPONIVEL-------------------------------------------</v>
      </c>
      <c r="B64" s="5" t="str">
        <f>_xlfn.IFNA(VLOOKUP(A64,CNPJ!E:F,2,0),"-------------------------------------------NAO DISPONIVEL-------------------------------------------")</f>
        <v>-------------------------------------------NAO DISPONIVEL-------------------------------------------</v>
      </c>
      <c r="C64" s="22">
        <v>1</v>
      </c>
      <c r="D64" s="5" t="str">
        <f>_xlfn.XLOOKUP(R64,OP!C:C,OP!B:B,,0,1)</f>
        <v>RJ</v>
      </c>
      <c r="E64" s="23"/>
      <c r="M64" s="26"/>
      <c r="N64" s="27"/>
      <c r="O64" s="28" t="str">
        <f t="shared" si="8"/>
        <v>00000000064</v>
      </c>
      <c r="R64" s="27" t="s">
        <v>193</v>
      </c>
      <c r="S64" s="30" t="str">
        <f>_xlfn.IFNA(VLOOKUP(_xlfn.CONCAT(D64," - ",R64),OP!A:D,4,0),"-------------------------------------------NAO DISPONIVEL-------------------------------------------")</f>
        <v>FETRANSPOR</v>
      </c>
      <c r="T64" s="31"/>
      <c r="U64" s="32"/>
      <c r="V64" s="31"/>
      <c r="W64" s="33">
        <f t="shared" si="9"/>
        <v>0</v>
      </c>
      <c r="X64" s="34">
        <f t="shared" si="10"/>
        <v>0</v>
      </c>
      <c r="Y64" s="33">
        <f t="shared" si="11"/>
        <v>0</v>
      </c>
      <c r="Z64" s="33">
        <f t="shared" si="12"/>
        <v>0</v>
      </c>
      <c r="AA64" s="35">
        <f t="shared" si="13"/>
        <v>0</v>
      </c>
      <c r="AB64" s="36">
        <f t="shared" si="14"/>
        <v>0</v>
      </c>
      <c r="AC64" s="37">
        <f t="shared" si="15"/>
        <v>0</v>
      </c>
      <c r="AD64" s="38"/>
      <c r="AE64" s="38"/>
      <c r="AF64" s="39">
        <f t="shared" si="16"/>
        <v>0</v>
      </c>
      <c r="AG64" s="40"/>
      <c r="AH64" s="41">
        <f t="shared" si="17"/>
        <v>0</v>
      </c>
      <c r="AI64" s="42">
        <f t="shared" si="18"/>
        <v>0</v>
      </c>
      <c r="AJ64" s="43">
        <f t="shared" si="19"/>
        <v>0</v>
      </c>
      <c r="AK64" s="5" t="str">
        <f>_xlfn.IFNA(VLOOKUP(_xlfn.CONCAT(D64," - ",S64),OP!E:F,2,0),"-------------------------------------------NAO DISPONIVEL-------------------------------------------")</f>
        <v>C - RIOCARD</v>
      </c>
      <c r="AL64" s="7" t="str">
        <f t="shared" si="5"/>
        <v>1 - -------------------------------------------NAO DISPONIVEL------------------------------------------- - 00000000064 - FETRANSPOR</v>
      </c>
      <c r="AM64" s="7" t="str">
        <f t="shared" si="6"/>
        <v>-------------------------------------------NAO DISPONIVEL-------------------------------------------</v>
      </c>
      <c r="AN64" s="44" cm="1">
        <f t="array" ref="AN64">_xlfn.IFS(AJ64=0,0,AQ64="INATIVO",2,AQ64="SEM CADASTRO",4,AQ64="CPF ATIVO EM OUTRO COMPRADOR",5,AQ64="NOVO/SEM CARTAO",6,AND(AJ64&gt;0,AQ64,""),8)</f>
        <v>0</v>
      </c>
      <c r="AO64" s="45">
        <f t="shared" si="20"/>
        <v>-10</v>
      </c>
    </row>
    <row r="65" spans="1:41" x14ac:dyDescent="0.4">
      <c r="A65" s="21" t="str">
        <f t="shared" si="7"/>
        <v>-------------------------------------------NAO DISPONIVEL-------------------------------------------</v>
      </c>
      <c r="B65" s="5" t="str">
        <f>_xlfn.IFNA(VLOOKUP(A65,CNPJ!E:F,2,0),"-------------------------------------------NAO DISPONIVEL-------------------------------------------")</f>
        <v>-------------------------------------------NAO DISPONIVEL-------------------------------------------</v>
      </c>
      <c r="C65" s="22">
        <v>1</v>
      </c>
      <c r="D65" s="5" t="str">
        <f>_xlfn.XLOOKUP(R65,OP!C:C,OP!B:B,,0,1)</f>
        <v>RJ</v>
      </c>
      <c r="E65" s="23"/>
      <c r="M65" s="26"/>
      <c r="N65" s="27"/>
      <c r="O65" s="28" t="str">
        <f t="shared" si="8"/>
        <v>00000000065</v>
      </c>
      <c r="R65" s="27" t="s">
        <v>193</v>
      </c>
      <c r="S65" s="30" t="str">
        <f>_xlfn.IFNA(VLOOKUP(_xlfn.CONCAT(D65," - ",R65),OP!A:D,4,0),"-------------------------------------------NAO DISPONIVEL-------------------------------------------")</f>
        <v>FETRANSPOR</v>
      </c>
      <c r="T65" s="31"/>
      <c r="U65" s="32"/>
      <c r="V65" s="31"/>
      <c r="W65" s="33">
        <f t="shared" si="9"/>
        <v>0</v>
      </c>
      <c r="X65" s="34">
        <f t="shared" si="10"/>
        <v>0</v>
      </c>
      <c r="Y65" s="33">
        <f t="shared" si="11"/>
        <v>0</v>
      </c>
      <c r="Z65" s="33">
        <f t="shared" si="12"/>
        <v>0</v>
      </c>
      <c r="AA65" s="35">
        <f t="shared" si="13"/>
        <v>0</v>
      </c>
      <c r="AB65" s="36">
        <f t="shared" si="14"/>
        <v>0</v>
      </c>
      <c r="AC65" s="37">
        <f t="shared" si="15"/>
        <v>0</v>
      </c>
      <c r="AD65" s="38"/>
      <c r="AE65" s="38"/>
      <c r="AF65" s="39">
        <f t="shared" si="16"/>
        <v>0</v>
      </c>
      <c r="AG65" s="40"/>
      <c r="AH65" s="41">
        <f t="shared" si="17"/>
        <v>0</v>
      </c>
      <c r="AI65" s="42">
        <f t="shared" si="18"/>
        <v>0</v>
      </c>
      <c r="AJ65" s="43">
        <f t="shared" si="19"/>
        <v>0</v>
      </c>
      <c r="AK65" s="5" t="str">
        <f>_xlfn.IFNA(VLOOKUP(_xlfn.CONCAT(D65," - ",S65),OP!E:F,2,0),"-------------------------------------------NAO DISPONIVEL-------------------------------------------")</f>
        <v>C - RIOCARD</v>
      </c>
      <c r="AL65" s="7" t="str">
        <f t="shared" si="5"/>
        <v>1 - -------------------------------------------NAO DISPONIVEL------------------------------------------- - 00000000065 - FETRANSPOR</v>
      </c>
      <c r="AM65" s="7" t="str">
        <f t="shared" si="6"/>
        <v>-------------------------------------------NAO DISPONIVEL-------------------------------------------</v>
      </c>
      <c r="AN65" s="44" cm="1">
        <f t="array" ref="AN65">_xlfn.IFS(AJ65=0,0,AQ65="INATIVO",2,AQ65="SEM CADASTRO",4,AQ65="CPF ATIVO EM OUTRO COMPRADOR",5,AQ65="NOVO/SEM CARTAO",6,AND(AJ65&gt;0,AQ65,""),8)</f>
        <v>0</v>
      </c>
      <c r="AO65" s="45">
        <f t="shared" si="20"/>
        <v>-10</v>
      </c>
    </row>
    <row r="66" spans="1:41" x14ac:dyDescent="0.4">
      <c r="A66" s="21" t="str">
        <f t="shared" si="7"/>
        <v>-------------------------------------------NAO DISPONIVEL-------------------------------------------</v>
      </c>
      <c r="B66" s="5" t="str">
        <f>_xlfn.IFNA(VLOOKUP(A66,CNPJ!E:F,2,0),"-------------------------------------------NAO DISPONIVEL-------------------------------------------")</f>
        <v>-------------------------------------------NAO DISPONIVEL-------------------------------------------</v>
      </c>
      <c r="C66" s="22">
        <v>1</v>
      </c>
      <c r="D66" s="5" t="str">
        <f>_xlfn.XLOOKUP(R66,OP!C:C,OP!B:B,,0,1)</f>
        <v>RJ</v>
      </c>
      <c r="E66" s="23"/>
      <c r="M66" s="26"/>
      <c r="N66" s="27"/>
      <c r="O66" s="28" t="str">
        <f t="shared" si="8"/>
        <v>00000000066</v>
      </c>
      <c r="R66" s="27" t="s">
        <v>193</v>
      </c>
      <c r="S66" s="30" t="str">
        <f>_xlfn.IFNA(VLOOKUP(_xlfn.CONCAT(D66," - ",R66),OP!A:D,4,0),"-------------------------------------------NAO DISPONIVEL-------------------------------------------")</f>
        <v>FETRANSPOR</v>
      </c>
      <c r="T66" s="31"/>
      <c r="U66" s="32"/>
      <c r="V66" s="31"/>
      <c r="W66" s="33">
        <f t="shared" si="9"/>
        <v>0</v>
      </c>
      <c r="X66" s="34">
        <f t="shared" si="10"/>
        <v>0</v>
      </c>
      <c r="Y66" s="33">
        <f t="shared" si="11"/>
        <v>0</v>
      </c>
      <c r="Z66" s="33">
        <f t="shared" si="12"/>
        <v>0</v>
      </c>
      <c r="AA66" s="35">
        <f t="shared" si="13"/>
        <v>0</v>
      </c>
      <c r="AB66" s="36">
        <f t="shared" si="14"/>
        <v>0</v>
      </c>
      <c r="AC66" s="37">
        <f t="shared" si="15"/>
        <v>0</v>
      </c>
      <c r="AD66" s="38"/>
      <c r="AE66" s="38"/>
      <c r="AF66" s="39">
        <f t="shared" si="16"/>
        <v>0</v>
      </c>
      <c r="AG66" s="40"/>
      <c r="AH66" s="41">
        <f t="shared" si="17"/>
        <v>0</v>
      </c>
      <c r="AI66" s="42">
        <f t="shared" si="18"/>
        <v>0</v>
      </c>
      <c r="AJ66" s="43">
        <f t="shared" si="19"/>
        <v>0</v>
      </c>
      <c r="AK66" s="5" t="str">
        <f>_xlfn.IFNA(VLOOKUP(_xlfn.CONCAT(D66," - ",S66),OP!E:F,2,0),"-------------------------------------------NAO DISPONIVEL-------------------------------------------")</f>
        <v>C - RIOCARD</v>
      </c>
      <c r="AL66" s="7" t="str">
        <f t="shared" ref="AL66:AL129" si="21">_xlfn.CONCAT(C66," - ",B66," - ",O66," - ",S66)</f>
        <v>1 - -------------------------------------------NAO DISPONIVEL------------------------------------------- - 00000000066 - FETRANSPOR</v>
      </c>
      <c r="AM66" s="7" t="str">
        <f t="shared" ref="AM66:AM129" si="22">_xlfn.CONCAT(B66,L66,LEFT(M66,3))</f>
        <v>-------------------------------------------NAO DISPONIVEL-------------------------------------------</v>
      </c>
      <c r="AN66" s="44" cm="1">
        <f t="array" ref="AN66">_xlfn.IFS(AJ66=0,0,AQ66="INATIVO",2,AQ66="SEM CADASTRO",4,AQ66="CPF ATIVO EM OUTRO COMPRADOR",5,AQ66="NOVO/SEM CARTAO",6,AND(AJ66&gt;0,AQ66,""),8)</f>
        <v>0</v>
      </c>
      <c r="AO66" s="45">
        <f t="shared" si="20"/>
        <v>-10</v>
      </c>
    </row>
    <row r="67" spans="1:41" x14ac:dyDescent="0.4">
      <c r="A67" s="21" t="str">
        <f t="shared" ref="A67:A130" si="23">IF(AND(E67&lt;&gt;"",F67&lt;&gt;""),TRIM(_xlfn.CONCAT(D67," - ",S67," - ",E67," - ",F67)),"-------------------------------------------NAO DISPONIVEL-------------------------------------------")</f>
        <v>-------------------------------------------NAO DISPONIVEL-------------------------------------------</v>
      </c>
      <c r="B67" s="5" t="str">
        <f>_xlfn.IFNA(VLOOKUP(A67,CNPJ!E:F,2,0),"-------------------------------------------NAO DISPONIVEL-------------------------------------------")</f>
        <v>-------------------------------------------NAO DISPONIVEL-------------------------------------------</v>
      </c>
      <c r="C67" s="22">
        <v>1</v>
      </c>
      <c r="D67" s="5" t="str">
        <f>_xlfn.XLOOKUP(R67,OP!C:C,OP!B:B,,0,1)</f>
        <v>RJ</v>
      </c>
      <c r="E67" s="23"/>
      <c r="M67" s="26"/>
      <c r="N67" s="27"/>
      <c r="O67" s="28" t="str">
        <f t="shared" ref="O67:O130" si="24">IF(N67="",TEXT(ROW(),"00000000000"),IF(N67="00000000000",TEXT(ROW(),"00000000000"),TRIM(TEXT(N67,"00000000000"))))</f>
        <v>00000000067</v>
      </c>
      <c r="R67" s="27" t="s">
        <v>193</v>
      </c>
      <c r="S67" s="30" t="str">
        <f>_xlfn.IFNA(VLOOKUP(_xlfn.CONCAT(D67," - ",R67),OP!A:D,4,0),"-------------------------------------------NAO DISPONIVEL-------------------------------------------")</f>
        <v>FETRANSPOR</v>
      </c>
      <c r="T67" s="31"/>
      <c r="U67" s="32"/>
      <c r="V67" s="31"/>
      <c r="W67" s="33">
        <f t="shared" ref="W67:W130" si="25">ROUND(T67,2)</f>
        <v>0</v>
      </c>
      <c r="X67" s="34">
        <f t="shared" ref="X67:X130" si="26">ROUND(U67,0)</f>
        <v>0</v>
      </c>
      <c r="Y67" s="33">
        <f t="shared" ref="Y67:Y130" si="27">ROUND(V67,2)</f>
        <v>0</v>
      </c>
      <c r="Z67" s="33">
        <f t="shared" ref="Z67:Z130" si="28">(X67*Y67)-W67</f>
        <v>0</v>
      </c>
      <c r="AA67" s="35">
        <f t="shared" ref="AA67:AA130" si="29">Y67</f>
        <v>0</v>
      </c>
      <c r="AB67" s="36">
        <f t="shared" ref="AB67:AB130" si="30">Z67</f>
        <v>0</v>
      </c>
      <c r="AC67" s="37">
        <f t="shared" ref="AC67:AC130" si="31">ROUND(IF(AL67=AL66,0,SUMIF(AL:AL,AL67,AB:AB)),2)</f>
        <v>0</v>
      </c>
      <c r="AD67" s="38"/>
      <c r="AE67" s="38"/>
      <c r="AF67" s="39">
        <f t="shared" ref="AF67:AF130" si="32">ROUND(SUM(AD67,AE67),2)</f>
        <v>0</v>
      </c>
      <c r="AG67" s="40"/>
      <c r="AH67" s="41">
        <f t="shared" ref="AH67:AH130" si="33">ROUND(AG67,2)</f>
        <v>0</v>
      </c>
      <c r="AI67" s="42">
        <f t="shared" ref="AI67:AI130" si="34">ROUND(IF(AH67=0,0,IF(AF67-AH67&lt;0,0,IF(AF67-AH67&gt;AC67,AC67,AF67-AH67))),2)</f>
        <v>0</v>
      </c>
      <c r="AJ67" s="43">
        <f t="shared" ref="AJ67:AJ130" si="35">ROUND(IF(AC67=0,0,IF(AH67=0,AC67,AC67-AI67)),2)</f>
        <v>0</v>
      </c>
      <c r="AK67" s="5" t="str">
        <f>_xlfn.IFNA(VLOOKUP(_xlfn.CONCAT(D67," - ",S67),OP!E:F,2,0),"-------------------------------------------NAO DISPONIVEL-------------------------------------------")</f>
        <v>C - RIOCARD</v>
      </c>
      <c r="AL67" s="7" t="str">
        <f t="shared" si="21"/>
        <v>1 - -------------------------------------------NAO DISPONIVEL------------------------------------------- - 00000000067 - FETRANSPOR</v>
      </c>
      <c r="AM67" s="7" t="str">
        <f t="shared" si="22"/>
        <v>-------------------------------------------NAO DISPONIVEL-------------------------------------------</v>
      </c>
      <c r="AN67" s="44" cm="1">
        <f t="array" ref="AN67">_xlfn.IFS(AJ67=0,0,AQ67="INATIVO",2,AQ67="SEM CADASTRO",4,AQ67="CPF ATIVO EM OUTRO COMPRADOR",5,AQ67="NOVO/SEM CARTAO",6,AND(AJ67&gt;0,AQ67,""),8)</f>
        <v>0</v>
      </c>
      <c r="AO67" s="45">
        <f t="shared" ref="AO67:AO130" si="36">AF67-(10-AJ67)</f>
        <v>-10</v>
      </c>
    </row>
    <row r="68" spans="1:41" x14ac:dyDescent="0.4">
      <c r="A68" s="21" t="str">
        <f t="shared" si="23"/>
        <v>-------------------------------------------NAO DISPONIVEL-------------------------------------------</v>
      </c>
      <c r="B68" s="5" t="str">
        <f>_xlfn.IFNA(VLOOKUP(A68,CNPJ!E:F,2,0),"-------------------------------------------NAO DISPONIVEL-------------------------------------------")</f>
        <v>-------------------------------------------NAO DISPONIVEL-------------------------------------------</v>
      </c>
      <c r="C68" s="22">
        <v>1</v>
      </c>
      <c r="D68" s="5" t="str">
        <f>_xlfn.XLOOKUP(R68,OP!C:C,OP!B:B,,0,1)</f>
        <v>RJ</v>
      </c>
      <c r="E68" s="23"/>
      <c r="M68" s="26"/>
      <c r="N68" s="27"/>
      <c r="O68" s="28" t="str">
        <f t="shared" si="24"/>
        <v>00000000068</v>
      </c>
      <c r="R68" s="27" t="s">
        <v>193</v>
      </c>
      <c r="S68" s="30" t="str">
        <f>_xlfn.IFNA(VLOOKUP(_xlfn.CONCAT(D68," - ",R68),OP!A:D,4,0),"-------------------------------------------NAO DISPONIVEL-------------------------------------------")</f>
        <v>FETRANSPOR</v>
      </c>
      <c r="T68" s="31"/>
      <c r="U68" s="32"/>
      <c r="V68" s="31"/>
      <c r="W68" s="33">
        <f t="shared" si="25"/>
        <v>0</v>
      </c>
      <c r="X68" s="34">
        <f t="shared" si="26"/>
        <v>0</v>
      </c>
      <c r="Y68" s="33">
        <f t="shared" si="27"/>
        <v>0</v>
      </c>
      <c r="Z68" s="33">
        <f t="shared" si="28"/>
        <v>0</v>
      </c>
      <c r="AA68" s="35">
        <f t="shared" si="29"/>
        <v>0</v>
      </c>
      <c r="AB68" s="36">
        <f t="shared" si="30"/>
        <v>0</v>
      </c>
      <c r="AC68" s="37">
        <f t="shared" si="31"/>
        <v>0</v>
      </c>
      <c r="AD68" s="38"/>
      <c r="AE68" s="38"/>
      <c r="AF68" s="39">
        <f t="shared" si="32"/>
        <v>0</v>
      </c>
      <c r="AG68" s="40"/>
      <c r="AH68" s="41">
        <f t="shared" si="33"/>
        <v>0</v>
      </c>
      <c r="AI68" s="42">
        <f t="shared" si="34"/>
        <v>0</v>
      </c>
      <c r="AJ68" s="43">
        <f t="shared" si="35"/>
        <v>0</v>
      </c>
      <c r="AK68" s="5" t="str">
        <f>_xlfn.IFNA(VLOOKUP(_xlfn.CONCAT(D68," - ",S68),OP!E:F,2,0),"-------------------------------------------NAO DISPONIVEL-------------------------------------------")</f>
        <v>C - RIOCARD</v>
      </c>
      <c r="AL68" s="7" t="str">
        <f t="shared" si="21"/>
        <v>1 - -------------------------------------------NAO DISPONIVEL------------------------------------------- - 00000000068 - FETRANSPOR</v>
      </c>
      <c r="AM68" s="7" t="str">
        <f t="shared" si="22"/>
        <v>-------------------------------------------NAO DISPONIVEL-------------------------------------------</v>
      </c>
      <c r="AN68" s="44" cm="1">
        <f t="array" ref="AN68">_xlfn.IFS(AJ68=0,0,AQ68="INATIVO",2,AQ68="SEM CADASTRO",4,AQ68="CPF ATIVO EM OUTRO COMPRADOR",5,AQ68="NOVO/SEM CARTAO",6,AND(AJ68&gt;0,AQ68,""),8)</f>
        <v>0</v>
      </c>
      <c r="AO68" s="45">
        <f t="shared" si="36"/>
        <v>-10</v>
      </c>
    </row>
    <row r="69" spans="1:41" x14ac:dyDescent="0.4">
      <c r="A69" s="21" t="str">
        <f t="shared" si="23"/>
        <v>-------------------------------------------NAO DISPONIVEL-------------------------------------------</v>
      </c>
      <c r="B69" s="5" t="str">
        <f>_xlfn.IFNA(VLOOKUP(A69,CNPJ!E:F,2,0),"-------------------------------------------NAO DISPONIVEL-------------------------------------------")</f>
        <v>-------------------------------------------NAO DISPONIVEL-------------------------------------------</v>
      </c>
      <c r="C69" s="22">
        <v>1</v>
      </c>
      <c r="D69" s="5" t="str">
        <f>_xlfn.XLOOKUP(R69,OP!C:C,OP!B:B,,0,1)</f>
        <v>RJ</v>
      </c>
      <c r="E69" s="23"/>
      <c r="M69" s="26"/>
      <c r="N69" s="27"/>
      <c r="O69" s="28" t="str">
        <f t="shared" si="24"/>
        <v>00000000069</v>
      </c>
      <c r="R69" s="27" t="s">
        <v>193</v>
      </c>
      <c r="S69" s="30" t="str">
        <f>_xlfn.IFNA(VLOOKUP(_xlfn.CONCAT(D69," - ",R69),OP!A:D,4,0),"-------------------------------------------NAO DISPONIVEL-------------------------------------------")</f>
        <v>FETRANSPOR</v>
      </c>
      <c r="T69" s="31"/>
      <c r="U69" s="32"/>
      <c r="V69" s="31"/>
      <c r="W69" s="33">
        <f t="shared" si="25"/>
        <v>0</v>
      </c>
      <c r="X69" s="34">
        <f t="shared" si="26"/>
        <v>0</v>
      </c>
      <c r="Y69" s="33">
        <f t="shared" si="27"/>
        <v>0</v>
      </c>
      <c r="Z69" s="33">
        <f t="shared" si="28"/>
        <v>0</v>
      </c>
      <c r="AA69" s="35">
        <f t="shared" si="29"/>
        <v>0</v>
      </c>
      <c r="AB69" s="36">
        <f t="shared" si="30"/>
        <v>0</v>
      </c>
      <c r="AC69" s="37">
        <f t="shared" si="31"/>
        <v>0</v>
      </c>
      <c r="AD69" s="38"/>
      <c r="AE69" s="38"/>
      <c r="AF69" s="39">
        <f t="shared" si="32"/>
        <v>0</v>
      </c>
      <c r="AG69" s="40"/>
      <c r="AH69" s="41">
        <f t="shared" si="33"/>
        <v>0</v>
      </c>
      <c r="AI69" s="42">
        <f t="shared" si="34"/>
        <v>0</v>
      </c>
      <c r="AJ69" s="43">
        <f t="shared" si="35"/>
        <v>0</v>
      </c>
      <c r="AK69" s="5" t="str">
        <f>_xlfn.IFNA(VLOOKUP(_xlfn.CONCAT(D69," - ",S69),OP!E:F,2,0),"-------------------------------------------NAO DISPONIVEL-------------------------------------------")</f>
        <v>C - RIOCARD</v>
      </c>
      <c r="AL69" s="7" t="str">
        <f t="shared" si="21"/>
        <v>1 - -------------------------------------------NAO DISPONIVEL------------------------------------------- - 00000000069 - FETRANSPOR</v>
      </c>
      <c r="AM69" s="7" t="str">
        <f t="shared" si="22"/>
        <v>-------------------------------------------NAO DISPONIVEL-------------------------------------------</v>
      </c>
      <c r="AN69" s="44" cm="1">
        <f t="array" ref="AN69">_xlfn.IFS(AJ69=0,0,AQ69="INATIVO",2,AQ69="SEM CADASTRO",4,AQ69="CPF ATIVO EM OUTRO COMPRADOR",5,AQ69="NOVO/SEM CARTAO",6,AND(AJ69&gt;0,AQ69,""),8)</f>
        <v>0</v>
      </c>
      <c r="AO69" s="45">
        <f t="shared" si="36"/>
        <v>-10</v>
      </c>
    </row>
    <row r="70" spans="1:41" x14ac:dyDescent="0.4">
      <c r="A70" s="21" t="str">
        <f t="shared" si="23"/>
        <v>-------------------------------------------NAO DISPONIVEL-------------------------------------------</v>
      </c>
      <c r="B70" s="5" t="str">
        <f>_xlfn.IFNA(VLOOKUP(A70,CNPJ!E:F,2,0),"-------------------------------------------NAO DISPONIVEL-------------------------------------------")</f>
        <v>-------------------------------------------NAO DISPONIVEL-------------------------------------------</v>
      </c>
      <c r="C70" s="22">
        <v>1</v>
      </c>
      <c r="D70" s="5" t="str">
        <f>_xlfn.XLOOKUP(R70,OP!C:C,OP!B:B,,0,1)</f>
        <v>RJ</v>
      </c>
      <c r="E70" s="23"/>
      <c r="M70" s="26"/>
      <c r="N70" s="27"/>
      <c r="O70" s="28" t="str">
        <f t="shared" si="24"/>
        <v>00000000070</v>
      </c>
      <c r="R70" s="27" t="s">
        <v>193</v>
      </c>
      <c r="S70" s="30" t="str">
        <f>_xlfn.IFNA(VLOOKUP(_xlfn.CONCAT(D70," - ",R70),OP!A:D,4,0),"-------------------------------------------NAO DISPONIVEL-------------------------------------------")</f>
        <v>FETRANSPOR</v>
      </c>
      <c r="T70" s="31"/>
      <c r="U70" s="32"/>
      <c r="V70" s="31"/>
      <c r="W70" s="33">
        <f t="shared" si="25"/>
        <v>0</v>
      </c>
      <c r="X70" s="34">
        <f t="shared" si="26"/>
        <v>0</v>
      </c>
      <c r="Y70" s="33">
        <f t="shared" si="27"/>
        <v>0</v>
      </c>
      <c r="Z70" s="33">
        <f t="shared" si="28"/>
        <v>0</v>
      </c>
      <c r="AA70" s="35">
        <f t="shared" si="29"/>
        <v>0</v>
      </c>
      <c r="AB70" s="36">
        <f t="shared" si="30"/>
        <v>0</v>
      </c>
      <c r="AC70" s="37">
        <f t="shared" si="31"/>
        <v>0</v>
      </c>
      <c r="AD70" s="38"/>
      <c r="AE70" s="38"/>
      <c r="AF70" s="39">
        <f t="shared" si="32"/>
        <v>0</v>
      </c>
      <c r="AG70" s="40"/>
      <c r="AH70" s="41">
        <f t="shared" si="33"/>
        <v>0</v>
      </c>
      <c r="AI70" s="42">
        <f t="shared" si="34"/>
        <v>0</v>
      </c>
      <c r="AJ70" s="43">
        <f t="shared" si="35"/>
        <v>0</v>
      </c>
      <c r="AK70" s="5" t="str">
        <f>_xlfn.IFNA(VLOOKUP(_xlfn.CONCAT(D70," - ",S70),OP!E:F,2,0),"-------------------------------------------NAO DISPONIVEL-------------------------------------------")</f>
        <v>C - RIOCARD</v>
      </c>
      <c r="AL70" s="7" t="str">
        <f t="shared" si="21"/>
        <v>1 - -------------------------------------------NAO DISPONIVEL------------------------------------------- - 00000000070 - FETRANSPOR</v>
      </c>
      <c r="AM70" s="7" t="str">
        <f t="shared" si="22"/>
        <v>-------------------------------------------NAO DISPONIVEL-------------------------------------------</v>
      </c>
      <c r="AN70" s="44" cm="1">
        <f t="array" ref="AN70">_xlfn.IFS(AJ70=0,0,AQ70="INATIVO",2,AQ70="SEM CADASTRO",4,AQ70="CPF ATIVO EM OUTRO COMPRADOR",5,AQ70="NOVO/SEM CARTAO",6,AND(AJ70&gt;0,AQ70,""),8)</f>
        <v>0</v>
      </c>
      <c r="AO70" s="45">
        <f t="shared" si="36"/>
        <v>-10</v>
      </c>
    </row>
    <row r="71" spans="1:41" x14ac:dyDescent="0.4">
      <c r="A71" s="21" t="str">
        <f t="shared" si="23"/>
        <v>-------------------------------------------NAO DISPONIVEL-------------------------------------------</v>
      </c>
      <c r="B71" s="5" t="str">
        <f>_xlfn.IFNA(VLOOKUP(A71,CNPJ!E:F,2,0),"-------------------------------------------NAO DISPONIVEL-------------------------------------------")</f>
        <v>-------------------------------------------NAO DISPONIVEL-------------------------------------------</v>
      </c>
      <c r="C71" s="22">
        <v>1</v>
      </c>
      <c r="D71" s="5" t="str">
        <f>_xlfn.XLOOKUP(R71,OP!C:C,OP!B:B,,0,1)</f>
        <v>RJ</v>
      </c>
      <c r="E71" s="23"/>
      <c r="M71" s="26"/>
      <c r="N71" s="27"/>
      <c r="O71" s="28" t="str">
        <f t="shared" si="24"/>
        <v>00000000071</v>
      </c>
      <c r="R71" s="27" t="s">
        <v>193</v>
      </c>
      <c r="S71" s="30" t="str">
        <f>_xlfn.IFNA(VLOOKUP(_xlfn.CONCAT(D71," - ",R71),OP!A:D,4,0),"-------------------------------------------NAO DISPONIVEL-------------------------------------------")</f>
        <v>FETRANSPOR</v>
      </c>
      <c r="T71" s="31"/>
      <c r="U71" s="32"/>
      <c r="V71" s="31"/>
      <c r="W71" s="33">
        <f t="shared" si="25"/>
        <v>0</v>
      </c>
      <c r="X71" s="34">
        <f t="shared" si="26"/>
        <v>0</v>
      </c>
      <c r="Y71" s="33">
        <f t="shared" si="27"/>
        <v>0</v>
      </c>
      <c r="Z71" s="33">
        <f t="shared" si="28"/>
        <v>0</v>
      </c>
      <c r="AA71" s="35">
        <f t="shared" si="29"/>
        <v>0</v>
      </c>
      <c r="AB71" s="36">
        <f t="shared" si="30"/>
        <v>0</v>
      </c>
      <c r="AC71" s="37">
        <f t="shared" si="31"/>
        <v>0</v>
      </c>
      <c r="AD71" s="38"/>
      <c r="AE71" s="38"/>
      <c r="AF71" s="39">
        <f t="shared" si="32"/>
        <v>0</v>
      </c>
      <c r="AG71" s="40"/>
      <c r="AH71" s="41">
        <f t="shared" si="33"/>
        <v>0</v>
      </c>
      <c r="AI71" s="42">
        <f t="shared" si="34"/>
        <v>0</v>
      </c>
      <c r="AJ71" s="43">
        <f t="shared" si="35"/>
        <v>0</v>
      </c>
      <c r="AK71" s="5" t="str">
        <f>_xlfn.IFNA(VLOOKUP(_xlfn.CONCAT(D71," - ",S71),OP!E:F,2,0),"-------------------------------------------NAO DISPONIVEL-------------------------------------------")</f>
        <v>C - RIOCARD</v>
      </c>
      <c r="AL71" s="7" t="str">
        <f t="shared" si="21"/>
        <v>1 - -------------------------------------------NAO DISPONIVEL------------------------------------------- - 00000000071 - FETRANSPOR</v>
      </c>
      <c r="AM71" s="7" t="str">
        <f t="shared" si="22"/>
        <v>-------------------------------------------NAO DISPONIVEL-------------------------------------------</v>
      </c>
      <c r="AN71" s="44" cm="1">
        <f t="array" ref="AN71">_xlfn.IFS(AJ71=0,0,AQ71="INATIVO",2,AQ71="SEM CADASTRO",4,AQ71="CPF ATIVO EM OUTRO COMPRADOR",5,AQ71="NOVO/SEM CARTAO",6,AND(AJ71&gt;0,AQ71,""),8)</f>
        <v>0</v>
      </c>
      <c r="AO71" s="45">
        <f t="shared" si="36"/>
        <v>-10</v>
      </c>
    </row>
    <row r="72" spans="1:41" x14ac:dyDescent="0.4">
      <c r="A72" s="21" t="str">
        <f t="shared" si="23"/>
        <v>-------------------------------------------NAO DISPONIVEL-------------------------------------------</v>
      </c>
      <c r="B72" s="5" t="str">
        <f>_xlfn.IFNA(VLOOKUP(A72,CNPJ!E:F,2,0),"-------------------------------------------NAO DISPONIVEL-------------------------------------------")</f>
        <v>-------------------------------------------NAO DISPONIVEL-------------------------------------------</v>
      </c>
      <c r="C72" s="22">
        <v>1</v>
      </c>
      <c r="D72" s="5" t="str">
        <f>_xlfn.XLOOKUP(R72,OP!C:C,OP!B:B,,0,1)</f>
        <v>RJ</v>
      </c>
      <c r="E72" s="23"/>
      <c r="M72" s="26"/>
      <c r="N72" s="27"/>
      <c r="O72" s="28" t="str">
        <f t="shared" si="24"/>
        <v>00000000072</v>
      </c>
      <c r="R72" s="27" t="s">
        <v>193</v>
      </c>
      <c r="S72" s="30" t="str">
        <f>_xlfn.IFNA(VLOOKUP(_xlfn.CONCAT(D72," - ",R72),OP!A:D,4,0),"-------------------------------------------NAO DISPONIVEL-------------------------------------------")</f>
        <v>FETRANSPOR</v>
      </c>
      <c r="T72" s="31"/>
      <c r="U72" s="32"/>
      <c r="V72" s="31"/>
      <c r="W72" s="33">
        <f t="shared" si="25"/>
        <v>0</v>
      </c>
      <c r="X72" s="34">
        <f t="shared" si="26"/>
        <v>0</v>
      </c>
      <c r="Y72" s="33">
        <f t="shared" si="27"/>
        <v>0</v>
      </c>
      <c r="Z72" s="33">
        <f t="shared" si="28"/>
        <v>0</v>
      </c>
      <c r="AA72" s="35">
        <f t="shared" si="29"/>
        <v>0</v>
      </c>
      <c r="AB72" s="36">
        <f t="shared" si="30"/>
        <v>0</v>
      </c>
      <c r="AC72" s="37">
        <f t="shared" si="31"/>
        <v>0</v>
      </c>
      <c r="AD72" s="38"/>
      <c r="AE72" s="38"/>
      <c r="AF72" s="39">
        <f t="shared" si="32"/>
        <v>0</v>
      </c>
      <c r="AG72" s="40"/>
      <c r="AH72" s="41">
        <f t="shared" si="33"/>
        <v>0</v>
      </c>
      <c r="AI72" s="42">
        <f t="shared" si="34"/>
        <v>0</v>
      </c>
      <c r="AJ72" s="43">
        <f t="shared" si="35"/>
        <v>0</v>
      </c>
      <c r="AK72" s="5" t="str">
        <f>_xlfn.IFNA(VLOOKUP(_xlfn.CONCAT(D72," - ",S72),OP!E:F,2,0),"-------------------------------------------NAO DISPONIVEL-------------------------------------------")</f>
        <v>C - RIOCARD</v>
      </c>
      <c r="AL72" s="7" t="str">
        <f t="shared" si="21"/>
        <v>1 - -------------------------------------------NAO DISPONIVEL------------------------------------------- - 00000000072 - FETRANSPOR</v>
      </c>
      <c r="AM72" s="7" t="str">
        <f t="shared" si="22"/>
        <v>-------------------------------------------NAO DISPONIVEL-------------------------------------------</v>
      </c>
      <c r="AN72" s="44" cm="1">
        <f t="array" ref="AN72">_xlfn.IFS(AJ72=0,0,AQ72="INATIVO",2,AQ72="SEM CADASTRO",4,AQ72="CPF ATIVO EM OUTRO COMPRADOR",5,AQ72="NOVO/SEM CARTAO",6,AND(AJ72&gt;0,AQ72,""),8)</f>
        <v>0</v>
      </c>
      <c r="AO72" s="45">
        <f t="shared" si="36"/>
        <v>-10</v>
      </c>
    </row>
    <row r="73" spans="1:41" x14ac:dyDescent="0.4">
      <c r="A73" s="21" t="str">
        <f t="shared" si="23"/>
        <v>-------------------------------------------NAO DISPONIVEL-------------------------------------------</v>
      </c>
      <c r="B73" s="5" t="str">
        <f>_xlfn.IFNA(VLOOKUP(A73,CNPJ!E:F,2,0),"-------------------------------------------NAO DISPONIVEL-------------------------------------------")</f>
        <v>-------------------------------------------NAO DISPONIVEL-------------------------------------------</v>
      </c>
      <c r="C73" s="22">
        <v>1</v>
      </c>
      <c r="D73" s="5" t="str">
        <f>_xlfn.XLOOKUP(R73,OP!C:C,OP!B:B,,0,1)</f>
        <v>RJ</v>
      </c>
      <c r="E73" s="23"/>
      <c r="M73" s="26"/>
      <c r="N73" s="27"/>
      <c r="O73" s="28" t="str">
        <f t="shared" si="24"/>
        <v>00000000073</v>
      </c>
      <c r="R73" s="27" t="s">
        <v>193</v>
      </c>
      <c r="S73" s="30" t="str">
        <f>_xlfn.IFNA(VLOOKUP(_xlfn.CONCAT(D73," - ",R73),OP!A:D,4,0),"-------------------------------------------NAO DISPONIVEL-------------------------------------------")</f>
        <v>FETRANSPOR</v>
      </c>
      <c r="T73" s="31"/>
      <c r="U73" s="32"/>
      <c r="V73" s="31"/>
      <c r="W73" s="33">
        <f t="shared" si="25"/>
        <v>0</v>
      </c>
      <c r="X73" s="34">
        <f t="shared" si="26"/>
        <v>0</v>
      </c>
      <c r="Y73" s="33">
        <f t="shared" si="27"/>
        <v>0</v>
      </c>
      <c r="Z73" s="33">
        <f t="shared" si="28"/>
        <v>0</v>
      </c>
      <c r="AA73" s="35">
        <f t="shared" si="29"/>
        <v>0</v>
      </c>
      <c r="AB73" s="36">
        <f t="shared" si="30"/>
        <v>0</v>
      </c>
      <c r="AC73" s="37">
        <f t="shared" si="31"/>
        <v>0</v>
      </c>
      <c r="AD73" s="38"/>
      <c r="AE73" s="38"/>
      <c r="AF73" s="39">
        <f t="shared" si="32"/>
        <v>0</v>
      </c>
      <c r="AG73" s="40"/>
      <c r="AH73" s="41">
        <f t="shared" si="33"/>
        <v>0</v>
      </c>
      <c r="AI73" s="42">
        <f t="shared" si="34"/>
        <v>0</v>
      </c>
      <c r="AJ73" s="43">
        <f t="shared" si="35"/>
        <v>0</v>
      </c>
      <c r="AK73" s="5" t="str">
        <f>_xlfn.IFNA(VLOOKUP(_xlfn.CONCAT(D73," - ",S73),OP!E:F,2,0),"-------------------------------------------NAO DISPONIVEL-------------------------------------------")</f>
        <v>C - RIOCARD</v>
      </c>
      <c r="AL73" s="7" t="str">
        <f t="shared" si="21"/>
        <v>1 - -------------------------------------------NAO DISPONIVEL------------------------------------------- - 00000000073 - FETRANSPOR</v>
      </c>
      <c r="AM73" s="7" t="str">
        <f t="shared" si="22"/>
        <v>-------------------------------------------NAO DISPONIVEL-------------------------------------------</v>
      </c>
      <c r="AN73" s="44" cm="1">
        <f t="array" ref="AN73">_xlfn.IFS(AJ73=0,0,AQ73="INATIVO",2,AQ73="SEM CADASTRO",4,AQ73="CPF ATIVO EM OUTRO COMPRADOR",5,AQ73="NOVO/SEM CARTAO",6,AND(AJ73&gt;0,AQ73,""),8)</f>
        <v>0</v>
      </c>
      <c r="AO73" s="45">
        <f t="shared" si="36"/>
        <v>-10</v>
      </c>
    </row>
    <row r="74" spans="1:41" x14ac:dyDescent="0.4">
      <c r="A74" s="21" t="str">
        <f t="shared" si="23"/>
        <v>-------------------------------------------NAO DISPONIVEL-------------------------------------------</v>
      </c>
      <c r="B74" s="5" t="str">
        <f>_xlfn.IFNA(VLOOKUP(A74,CNPJ!E:F,2,0),"-------------------------------------------NAO DISPONIVEL-------------------------------------------")</f>
        <v>-------------------------------------------NAO DISPONIVEL-------------------------------------------</v>
      </c>
      <c r="C74" s="22">
        <v>1</v>
      </c>
      <c r="D74" s="5" t="str">
        <f>_xlfn.XLOOKUP(R74,OP!C:C,OP!B:B,,0,1)</f>
        <v>RJ</v>
      </c>
      <c r="E74" s="23"/>
      <c r="M74" s="26"/>
      <c r="N74" s="27"/>
      <c r="O74" s="28" t="str">
        <f t="shared" si="24"/>
        <v>00000000074</v>
      </c>
      <c r="R74" s="27" t="s">
        <v>193</v>
      </c>
      <c r="S74" s="30" t="str">
        <f>_xlfn.IFNA(VLOOKUP(_xlfn.CONCAT(D74," - ",R74),OP!A:D,4,0),"-------------------------------------------NAO DISPONIVEL-------------------------------------------")</f>
        <v>FETRANSPOR</v>
      </c>
      <c r="T74" s="31"/>
      <c r="U74" s="32"/>
      <c r="V74" s="31"/>
      <c r="W74" s="33">
        <f t="shared" si="25"/>
        <v>0</v>
      </c>
      <c r="X74" s="34">
        <f t="shared" si="26"/>
        <v>0</v>
      </c>
      <c r="Y74" s="33">
        <f t="shared" si="27"/>
        <v>0</v>
      </c>
      <c r="Z74" s="33">
        <f t="shared" si="28"/>
        <v>0</v>
      </c>
      <c r="AA74" s="35">
        <f t="shared" si="29"/>
        <v>0</v>
      </c>
      <c r="AB74" s="36">
        <f t="shared" si="30"/>
        <v>0</v>
      </c>
      <c r="AC74" s="37">
        <f t="shared" si="31"/>
        <v>0</v>
      </c>
      <c r="AD74" s="38"/>
      <c r="AE74" s="38"/>
      <c r="AF74" s="39">
        <f t="shared" si="32"/>
        <v>0</v>
      </c>
      <c r="AG74" s="40"/>
      <c r="AH74" s="41">
        <f t="shared" si="33"/>
        <v>0</v>
      </c>
      <c r="AI74" s="42">
        <f t="shared" si="34"/>
        <v>0</v>
      </c>
      <c r="AJ74" s="43">
        <f t="shared" si="35"/>
        <v>0</v>
      </c>
      <c r="AK74" s="5" t="str">
        <f>_xlfn.IFNA(VLOOKUP(_xlfn.CONCAT(D74," - ",S74),OP!E:F,2,0),"-------------------------------------------NAO DISPONIVEL-------------------------------------------")</f>
        <v>C - RIOCARD</v>
      </c>
      <c r="AL74" s="7" t="str">
        <f t="shared" si="21"/>
        <v>1 - -------------------------------------------NAO DISPONIVEL------------------------------------------- - 00000000074 - FETRANSPOR</v>
      </c>
      <c r="AM74" s="7" t="str">
        <f t="shared" si="22"/>
        <v>-------------------------------------------NAO DISPONIVEL-------------------------------------------</v>
      </c>
      <c r="AN74" s="44" cm="1">
        <f t="array" ref="AN74">_xlfn.IFS(AJ74=0,0,AQ74="INATIVO",2,AQ74="SEM CADASTRO",4,AQ74="CPF ATIVO EM OUTRO COMPRADOR",5,AQ74="NOVO/SEM CARTAO",6,AND(AJ74&gt;0,AQ74,""),8)</f>
        <v>0</v>
      </c>
      <c r="AO74" s="45">
        <f t="shared" si="36"/>
        <v>-10</v>
      </c>
    </row>
    <row r="75" spans="1:41" x14ac:dyDescent="0.4">
      <c r="A75" s="21" t="str">
        <f t="shared" si="23"/>
        <v>-------------------------------------------NAO DISPONIVEL-------------------------------------------</v>
      </c>
      <c r="B75" s="5" t="str">
        <f>_xlfn.IFNA(VLOOKUP(A75,CNPJ!E:F,2,0),"-------------------------------------------NAO DISPONIVEL-------------------------------------------")</f>
        <v>-------------------------------------------NAO DISPONIVEL-------------------------------------------</v>
      </c>
      <c r="C75" s="22">
        <v>1</v>
      </c>
      <c r="D75" s="5" t="str">
        <f>_xlfn.XLOOKUP(R75,OP!C:C,OP!B:B,,0,1)</f>
        <v>RJ</v>
      </c>
      <c r="E75" s="23"/>
      <c r="M75" s="26"/>
      <c r="N75" s="27"/>
      <c r="O75" s="28" t="str">
        <f t="shared" si="24"/>
        <v>00000000075</v>
      </c>
      <c r="R75" s="27" t="s">
        <v>193</v>
      </c>
      <c r="S75" s="30" t="str">
        <f>_xlfn.IFNA(VLOOKUP(_xlfn.CONCAT(D75," - ",R75),OP!A:D,4,0),"-------------------------------------------NAO DISPONIVEL-------------------------------------------")</f>
        <v>FETRANSPOR</v>
      </c>
      <c r="T75" s="31"/>
      <c r="U75" s="32"/>
      <c r="V75" s="31"/>
      <c r="W75" s="33">
        <f t="shared" si="25"/>
        <v>0</v>
      </c>
      <c r="X75" s="34">
        <f t="shared" si="26"/>
        <v>0</v>
      </c>
      <c r="Y75" s="33">
        <f t="shared" si="27"/>
        <v>0</v>
      </c>
      <c r="Z75" s="33">
        <f t="shared" si="28"/>
        <v>0</v>
      </c>
      <c r="AA75" s="35">
        <f t="shared" si="29"/>
        <v>0</v>
      </c>
      <c r="AB75" s="36">
        <f t="shared" si="30"/>
        <v>0</v>
      </c>
      <c r="AC75" s="37">
        <f t="shared" si="31"/>
        <v>0</v>
      </c>
      <c r="AD75" s="38"/>
      <c r="AE75" s="38"/>
      <c r="AF75" s="39">
        <f t="shared" si="32"/>
        <v>0</v>
      </c>
      <c r="AG75" s="40"/>
      <c r="AH75" s="41">
        <f t="shared" si="33"/>
        <v>0</v>
      </c>
      <c r="AI75" s="42">
        <f t="shared" si="34"/>
        <v>0</v>
      </c>
      <c r="AJ75" s="43">
        <f t="shared" si="35"/>
        <v>0</v>
      </c>
      <c r="AK75" s="5" t="str">
        <f>_xlfn.IFNA(VLOOKUP(_xlfn.CONCAT(D75," - ",S75),OP!E:F,2,0),"-------------------------------------------NAO DISPONIVEL-------------------------------------------")</f>
        <v>C - RIOCARD</v>
      </c>
      <c r="AL75" s="7" t="str">
        <f t="shared" si="21"/>
        <v>1 - -------------------------------------------NAO DISPONIVEL------------------------------------------- - 00000000075 - FETRANSPOR</v>
      </c>
      <c r="AM75" s="7" t="str">
        <f t="shared" si="22"/>
        <v>-------------------------------------------NAO DISPONIVEL-------------------------------------------</v>
      </c>
      <c r="AN75" s="44" cm="1">
        <f t="array" ref="AN75">_xlfn.IFS(AJ75=0,0,AQ75="INATIVO",2,AQ75="SEM CADASTRO",4,AQ75="CPF ATIVO EM OUTRO COMPRADOR",5,AQ75="NOVO/SEM CARTAO",6,AND(AJ75&gt;0,AQ75,""),8)</f>
        <v>0</v>
      </c>
      <c r="AO75" s="45">
        <f t="shared" si="36"/>
        <v>-10</v>
      </c>
    </row>
    <row r="76" spans="1:41" x14ac:dyDescent="0.4">
      <c r="A76" s="21" t="str">
        <f t="shared" si="23"/>
        <v>-------------------------------------------NAO DISPONIVEL-------------------------------------------</v>
      </c>
      <c r="B76" s="5" t="str">
        <f>_xlfn.IFNA(VLOOKUP(A76,CNPJ!E:F,2,0),"-------------------------------------------NAO DISPONIVEL-------------------------------------------")</f>
        <v>-------------------------------------------NAO DISPONIVEL-------------------------------------------</v>
      </c>
      <c r="C76" s="22">
        <v>1</v>
      </c>
      <c r="D76" s="5" t="str">
        <f>_xlfn.XLOOKUP(R76,OP!C:C,OP!B:B,,0,1)</f>
        <v>RJ</v>
      </c>
      <c r="E76" s="23"/>
      <c r="M76" s="26"/>
      <c r="N76" s="27"/>
      <c r="O76" s="28" t="str">
        <f t="shared" si="24"/>
        <v>00000000076</v>
      </c>
      <c r="R76" s="27" t="s">
        <v>193</v>
      </c>
      <c r="S76" s="30" t="str">
        <f>_xlfn.IFNA(VLOOKUP(_xlfn.CONCAT(D76," - ",R76),OP!A:D,4,0),"-------------------------------------------NAO DISPONIVEL-------------------------------------------")</f>
        <v>FETRANSPOR</v>
      </c>
      <c r="T76" s="31"/>
      <c r="U76" s="32"/>
      <c r="V76" s="31"/>
      <c r="W76" s="33">
        <f t="shared" si="25"/>
        <v>0</v>
      </c>
      <c r="X76" s="34">
        <f t="shared" si="26"/>
        <v>0</v>
      </c>
      <c r="Y76" s="33">
        <f t="shared" si="27"/>
        <v>0</v>
      </c>
      <c r="Z76" s="33">
        <f t="shared" si="28"/>
        <v>0</v>
      </c>
      <c r="AA76" s="35">
        <f t="shared" si="29"/>
        <v>0</v>
      </c>
      <c r="AB76" s="36">
        <f t="shared" si="30"/>
        <v>0</v>
      </c>
      <c r="AC76" s="37">
        <f t="shared" si="31"/>
        <v>0</v>
      </c>
      <c r="AD76" s="38"/>
      <c r="AE76" s="38"/>
      <c r="AF76" s="39">
        <f t="shared" si="32"/>
        <v>0</v>
      </c>
      <c r="AG76" s="40"/>
      <c r="AH76" s="41">
        <f t="shared" si="33"/>
        <v>0</v>
      </c>
      <c r="AI76" s="42">
        <f t="shared" si="34"/>
        <v>0</v>
      </c>
      <c r="AJ76" s="43">
        <f t="shared" si="35"/>
        <v>0</v>
      </c>
      <c r="AK76" s="5" t="str">
        <f>_xlfn.IFNA(VLOOKUP(_xlfn.CONCAT(D76," - ",S76),OP!E:F,2,0),"-------------------------------------------NAO DISPONIVEL-------------------------------------------")</f>
        <v>C - RIOCARD</v>
      </c>
      <c r="AL76" s="7" t="str">
        <f t="shared" si="21"/>
        <v>1 - -------------------------------------------NAO DISPONIVEL------------------------------------------- - 00000000076 - FETRANSPOR</v>
      </c>
      <c r="AM76" s="7" t="str">
        <f t="shared" si="22"/>
        <v>-------------------------------------------NAO DISPONIVEL-------------------------------------------</v>
      </c>
      <c r="AN76" s="44" cm="1">
        <f t="array" ref="AN76">_xlfn.IFS(AJ76=0,0,AQ76="INATIVO",2,AQ76="SEM CADASTRO",4,AQ76="CPF ATIVO EM OUTRO COMPRADOR",5,AQ76="NOVO/SEM CARTAO",6,AND(AJ76&gt;0,AQ76,""),8)</f>
        <v>0</v>
      </c>
      <c r="AO76" s="45">
        <f t="shared" si="36"/>
        <v>-10</v>
      </c>
    </row>
    <row r="77" spans="1:41" x14ac:dyDescent="0.4">
      <c r="A77" s="21" t="str">
        <f t="shared" si="23"/>
        <v>-------------------------------------------NAO DISPONIVEL-------------------------------------------</v>
      </c>
      <c r="B77" s="5" t="str">
        <f>_xlfn.IFNA(VLOOKUP(A77,CNPJ!E:F,2,0),"-------------------------------------------NAO DISPONIVEL-------------------------------------------")</f>
        <v>-------------------------------------------NAO DISPONIVEL-------------------------------------------</v>
      </c>
      <c r="C77" s="22">
        <v>1</v>
      </c>
      <c r="D77" s="5" t="str">
        <f>_xlfn.XLOOKUP(R77,OP!C:C,OP!B:B,,0,1)</f>
        <v>RJ</v>
      </c>
      <c r="E77" s="23"/>
      <c r="M77" s="26"/>
      <c r="N77" s="27"/>
      <c r="O77" s="28" t="str">
        <f t="shared" si="24"/>
        <v>00000000077</v>
      </c>
      <c r="R77" s="27" t="s">
        <v>193</v>
      </c>
      <c r="S77" s="30" t="str">
        <f>_xlfn.IFNA(VLOOKUP(_xlfn.CONCAT(D77," - ",R77),OP!A:D,4,0),"-------------------------------------------NAO DISPONIVEL-------------------------------------------")</f>
        <v>FETRANSPOR</v>
      </c>
      <c r="T77" s="31"/>
      <c r="U77" s="32"/>
      <c r="V77" s="31"/>
      <c r="W77" s="33">
        <f t="shared" si="25"/>
        <v>0</v>
      </c>
      <c r="X77" s="34">
        <f t="shared" si="26"/>
        <v>0</v>
      </c>
      <c r="Y77" s="33">
        <f t="shared" si="27"/>
        <v>0</v>
      </c>
      <c r="Z77" s="33">
        <f t="shared" si="28"/>
        <v>0</v>
      </c>
      <c r="AA77" s="35">
        <f t="shared" si="29"/>
        <v>0</v>
      </c>
      <c r="AB77" s="36">
        <f t="shared" si="30"/>
        <v>0</v>
      </c>
      <c r="AC77" s="37">
        <f t="shared" si="31"/>
        <v>0</v>
      </c>
      <c r="AD77" s="38"/>
      <c r="AE77" s="38"/>
      <c r="AF77" s="39">
        <f t="shared" si="32"/>
        <v>0</v>
      </c>
      <c r="AG77" s="40"/>
      <c r="AH77" s="41">
        <f t="shared" si="33"/>
        <v>0</v>
      </c>
      <c r="AI77" s="42">
        <f t="shared" si="34"/>
        <v>0</v>
      </c>
      <c r="AJ77" s="43">
        <f t="shared" si="35"/>
        <v>0</v>
      </c>
      <c r="AK77" s="5" t="str">
        <f>_xlfn.IFNA(VLOOKUP(_xlfn.CONCAT(D77," - ",S77),OP!E:F,2,0),"-------------------------------------------NAO DISPONIVEL-------------------------------------------")</f>
        <v>C - RIOCARD</v>
      </c>
      <c r="AL77" s="7" t="str">
        <f t="shared" si="21"/>
        <v>1 - -------------------------------------------NAO DISPONIVEL------------------------------------------- - 00000000077 - FETRANSPOR</v>
      </c>
      <c r="AM77" s="7" t="str">
        <f t="shared" si="22"/>
        <v>-------------------------------------------NAO DISPONIVEL-------------------------------------------</v>
      </c>
      <c r="AN77" s="44" cm="1">
        <f t="array" ref="AN77">_xlfn.IFS(AJ77=0,0,AQ77="INATIVO",2,AQ77="SEM CADASTRO",4,AQ77="CPF ATIVO EM OUTRO COMPRADOR",5,AQ77="NOVO/SEM CARTAO",6,AND(AJ77&gt;0,AQ77,""),8)</f>
        <v>0</v>
      </c>
      <c r="AO77" s="45">
        <f t="shared" si="36"/>
        <v>-10</v>
      </c>
    </row>
    <row r="78" spans="1:41" x14ac:dyDescent="0.4">
      <c r="A78" s="21" t="str">
        <f t="shared" si="23"/>
        <v>-------------------------------------------NAO DISPONIVEL-------------------------------------------</v>
      </c>
      <c r="B78" s="5" t="str">
        <f>_xlfn.IFNA(VLOOKUP(A78,CNPJ!E:F,2,0),"-------------------------------------------NAO DISPONIVEL-------------------------------------------")</f>
        <v>-------------------------------------------NAO DISPONIVEL-------------------------------------------</v>
      </c>
      <c r="C78" s="22">
        <v>1</v>
      </c>
      <c r="D78" s="5" t="str">
        <f>_xlfn.XLOOKUP(R78,OP!C:C,OP!B:B,,0,1)</f>
        <v>RJ</v>
      </c>
      <c r="E78" s="23"/>
      <c r="M78" s="26"/>
      <c r="N78" s="27"/>
      <c r="O78" s="28" t="str">
        <f t="shared" si="24"/>
        <v>00000000078</v>
      </c>
      <c r="R78" s="27" t="s">
        <v>193</v>
      </c>
      <c r="S78" s="30" t="str">
        <f>_xlfn.IFNA(VLOOKUP(_xlfn.CONCAT(D78," - ",R78),OP!A:D,4,0),"-------------------------------------------NAO DISPONIVEL-------------------------------------------")</f>
        <v>FETRANSPOR</v>
      </c>
      <c r="T78" s="31"/>
      <c r="U78" s="32"/>
      <c r="V78" s="31"/>
      <c r="W78" s="33">
        <f t="shared" si="25"/>
        <v>0</v>
      </c>
      <c r="X78" s="34">
        <f t="shared" si="26"/>
        <v>0</v>
      </c>
      <c r="Y78" s="33">
        <f t="shared" si="27"/>
        <v>0</v>
      </c>
      <c r="Z78" s="33">
        <f t="shared" si="28"/>
        <v>0</v>
      </c>
      <c r="AA78" s="35">
        <f t="shared" si="29"/>
        <v>0</v>
      </c>
      <c r="AB78" s="36">
        <f t="shared" si="30"/>
        <v>0</v>
      </c>
      <c r="AC78" s="37">
        <f t="shared" si="31"/>
        <v>0</v>
      </c>
      <c r="AD78" s="38"/>
      <c r="AE78" s="38"/>
      <c r="AF78" s="39">
        <f t="shared" si="32"/>
        <v>0</v>
      </c>
      <c r="AG78" s="40"/>
      <c r="AH78" s="41">
        <f t="shared" si="33"/>
        <v>0</v>
      </c>
      <c r="AI78" s="42">
        <f t="shared" si="34"/>
        <v>0</v>
      </c>
      <c r="AJ78" s="43">
        <f t="shared" si="35"/>
        <v>0</v>
      </c>
      <c r="AK78" s="5" t="str">
        <f>_xlfn.IFNA(VLOOKUP(_xlfn.CONCAT(D78," - ",S78),OP!E:F,2,0),"-------------------------------------------NAO DISPONIVEL-------------------------------------------")</f>
        <v>C - RIOCARD</v>
      </c>
      <c r="AL78" s="7" t="str">
        <f t="shared" si="21"/>
        <v>1 - -------------------------------------------NAO DISPONIVEL------------------------------------------- - 00000000078 - FETRANSPOR</v>
      </c>
      <c r="AM78" s="7" t="str">
        <f t="shared" si="22"/>
        <v>-------------------------------------------NAO DISPONIVEL-------------------------------------------</v>
      </c>
      <c r="AN78" s="44" cm="1">
        <f t="array" ref="AN78">_xlfn.IFS(AJ78=0,0,AQ78="INATIVO",2,AQ78="SEM CADASTRO",4,AQ78="CPF ATIVO EM OUTRO COMPRADOR",5,AQ78="NOVO/SEM CARTAO",6,AND(AJ78&gt;0,AQ78,""),8)</f>
        <v>0</v>
      </c>
      <c r="AO78" s="45">
        <f t="shared" si="36"/>
        <v>-10</v>
      </c>
    </row>
    <row r="79" spans="1:41" x14ac:dyDescent="0.4">
      <c r="A79" s="21" t="str">
        <f t="shared" si="23"/>
        <v>-------------------------------------------NAO DISPONIVEL-------------------------------------------</v>
      </c>
      <c r="B79" s="5" t="str">
        <f>_xlfn.IFNA(VLOOKUP(A79,CNPJ!E:F,2,0),"-------------------------------------------NAO DISPONIVEL-------------------------------------------")</f>
        <v>-------------------------------------------NAO DISPONIVEL-------------------------------------------</v>
      </c>
      <c r="C79" s="22">
        <v>1</v>
      </c>
      <c r="D79" s="5" t="str">
        <f>_xlfn.XLOOKUP(R79,OP!C:C,OP!B:B,,0,1)</f>
        <v>RJ</v>
      </c>
      <c r="E79" s="23"/>
      <c r="M79" s="26"/>
      <c r="N79" s="27"/>
      <c r="O79" s="28" t="str">
        <f t="shared" si="24"/>
        <v>00000000079</v>
      </c>
      <c r="R79" s="27" t="s">
        <v>193</v>
      </c>
      <c r="S79" s="30" t="str">
        <f>_xlfn.IFNA(VLOOKUP(_xlfn.CONCAT(D79," - ",R79),OP!A:D,4,0),"-------------------------------------------NAO DISPONIVEL-------------------------------------------")</f>
        <v>FETRANSPOR</v>
      </c>
      <c r="T79" s="31"/>
      <c r="U79" s="32"/>
      <c r="V79" s="31"/>
      <c r="W79" s="33">
        <f t="shared" si="25"/>
        <v>0</v>
      </c>
      <c r="X79" s="34">
        <f t="shared" si="26"/>
        <v>0</v>
      </c>
      <c r="Y79" s="33">
        <f t="shared" si="27"/>
        <v>0</v>
      </c>
      <c r="Z79" s="33">
        <f t="shared" si="28"/>
        <v>0</v>
      </c>
      <c r="AA79" s="35">
        <f t="shared" si="29"/>
        <v>0</v>
      </c>
      <c r="AB79" s="36">
        <f t="shared" si="30"/>
        <v>0</v>
      </c>
      <c r="AC79" s="37">
        <f t="shared" si="31"/>
        <v>0</v>
      </c>
      <c r="AD79" s="38"/>
      <c r="AE79" s="38"/>
      <c r="AF79" s="39">
        <f t="shared" si="32"/>
        <v>0</v>
      </c>
      <c r="AG79" s="40"/>
      <c r="AH79" s="41">
        <f t="shared" si="33"/>
        <v>0</v>
      </c>
      <c r="AI79" s="42">
        <f t="shared" si="34"/>
        <v>0</v>
      </c>
      <c r="AJ79" s="43">
        <f t="shared" si="35"/>
        <v>0</v>
      </c>
      <c r="AK79" s="5" t="str">
        <f>_xlfn.IFNA(VLOOKUP(_xlfn.CONCAT(D79," - ",S79),OP!E:F,2,0),"-------------------------------------------NAO DISPONIVEL-------------------------------------------")</f>
        <v>C - RIOCARD</v>
      </c>
      <c r="AL79" s="7" t="str">
        <f t="shared" si="21"/>
        <v>1 - -------------------------------------------NAO DISPONIVEL------------------------------------------- - 00000000079 - FETRANSPOR</v>
      </c>
      <c r="AM79" s="7" t="str">
        <f t="shared" si="22"/>
        <v>-------------------------------------------NAO DISPONIVEL-------------------------------------------</v>
      </c>
      <c r="AN79" s="44" cm="1">
        <f t="array" ref="AN79">_xlfn.IFS(AJ79=0,0,AQ79="INATIVO",2,AQ79="SEM CADASTRO",4,AQ79="CPF ATIVO EM OUTRO COMPRADOR",5,AQ79="NOVO/SEM CARTAO",6,AND(AJ79&gt;0,AQ79,""),8)</f>
        <v>0</v>
      </c>
      <c r="AO79" s="45">
        <f t="shared" si="36"/>
        <v>-10</v>
      </c>
    </row>
    <row r="80" spans="1:41" x14ac:dyDescent="0.4">
      <c r="A80" s="21" t="str">
        <f t="shared" si="23"/>
        <v>-------------------------------------------NAO DISPONIVEL-------------------------------------------</v>
      </c>
      <c r="B80" s="5" t="str">
        <f>_xlfn.IFNA(VLOOKUP(A80,CNPJ!E:F,2,0),"-------------------------------------------NAO DISPONIVEL-------------------------------------------")</f>
        <v>-------------------------------------------NAO DISPONIVEL-------------------------------------------</v>
      </c>
      <c r="C80" s="22">
        <v>1</v>
      </c>
      <c r="D80" s="5" t="str">
        <f>_xlfn.XLOOKUP(R80,OP!C:C,OP!B:B,,0,1)</f>
        <v>RJ</v>
      </c>
      <c r="E80" s="23"/>
      <c r="M80" s="26"/>
      <c r="N80" s="27"/>
      <c r="O80" s="28" t="str">
        <f t="shared" si="24"/>
        <v>00000000080</v>
      </c>
      <c r="R80" s="27" t="s">
        <v>193</v>
      </c>
      <c r="S80" s="30" t="str">
        <f>_xlfn.IFNA(VLOOKUP(_xlfn.CONCAT(D80," - ",R80),OP!A:D,4,0),"-------------------------------------------NAO DISPONIVEL-------------------------------------------")</f>
        <v>FETRANSPOR</v>
      </c>
      <c r="T80" s="31"/>
      <c r="U80" s="32"/>
      <c r="V80" s="31"/>
      <c r="W80" s="33">
        <f t="shared" si="25"/>
        <v>0</v>
      </c>
      <c r="X80" s="34">
        <f t="shared" si="26"/>
        <v>0</v>
      </c>
      <c r="Y80" s="33">
        <f t="shared" si="27"/>
        <v>0</v>
      </c>
      <c r="Z80" s="33">
        <f t="shared" si="28"/>
        <v>0</v>
      </c>
      <c r="AA80" s="35">
        <f t="shared" si="29"/>
        <v>0</v>
      </c>
      <c r="AB80" s="36">
        <f t="shared" si="30"/>
        <v>0</v>
      </c>
      <c r="AC80" s="37">
        <f t="shared" si="31"/>
        <v>0</v>
      </c>
      <c r="AD80" s="38"/>
      <c r="AE80" s="38"/>
      <c r="AF80" s="39">
        <f t="shared" si="32"/>
        <v>0</v>
      </c>
      <c r="AG80" s="40"/>
      <c r="AH80" s="41">
        <f t="shared" si="33"/>
        <v>0</v>
      </c>
      <c r="AI80" s="42">
        <f t="shared" si="34"/>
        <v>0</v>
      </c>
      <c r="AJ80" s="43">
        <f t="shared" si="35"/>
        <v>0</v>
      </c>
      <c r="AK80" s="5" t="str">
        <f>_xlfn.IFNA(VLOOKUP(_xlfn.CONCAT(D80," - ",S80),OP!E:F,2,0),"-------------------------------------------NAO DISPONIVEL-------------------------------------------")</f>
        <v>C - RIOCARD</v>
      </c>
      <c r="AL80" s="7" t="str">
        <f t="shared" si="21"/>
        <v>1 - -------------------------------------------NAO DISPONIVEL------------------------------------------- - 00000000080 - FETRANSPOR</v>
      </c>
      <c r="AM80" s="7" t="str">
        <f t="shared" si="22"/>
        <v>-------------------------------------------NAO DISPONIVEL-------------------------------------------</v>
      </c>
      <c r="AN80" s="44" cm="1">
        <f t="array" ref="AN80">_xlfn.IFS(AJ80=0,0,AQ80="INATIVO",2,AQ80="SEM CADASTRO",4,AQ80="CPF ATIVO EM OUTRO COMPRADOR",5,AQ80="NOVO/SEM CARTAO",6,AND(AJ80&gt;0,AQ80,""),8)</f>
        <v>0</v>
      </c>
      <c r="AO80" s="45">
        <f t="shared" si="36"/>
        <v>-10</v>
      </c>
    </row>
    <row r="81" spans="1:41" x14ac:dyDescent="0.4">
      <c r="A81" s="21" t="str">
        <f t="shared" si="23"/>
        <v>-------------------------------------------NAO DISPONIVEL-------------------------------------------</v>
      </c>
      <c r="B81" s="5" t="str">
        <f>_xlfn.IFNA(VLOOKUP(A81,CNPJ!E:F,2,0),"-------------------------------------------NAO DISPONIVEL-------------------------------------------")</f>
        <v>-------------------------------------------NAO DISPONIVEL-------------------------------------------</v>
      </c>
      <c r="C81" s="22">
        <v>1</v>
      </c>
      <c r="D81" s="5" t="str">
        <f>_xlfn.XLOOKUP(R81,OP!C:C,OP!B:B,,0,1)</f>
        <v>RJ</v>
      </c>
      <c r="E81" s="23"/>
      <c r="M81" s="26"/>
      <c r="N81" s="27"/>
      <c r="O81" s="28" t="str">
        <f t="shared" si="24"/>
        <v>00000000081</v>
      </c>
      <c r="R81" s="27" t="s">
        <v>193</v>
      </c>
      <c r="S81" s="30" t="str">
        <f>_xlfn.IFNA(VLOOKUP(_xlfn.CONCAT(D81," - ",R81),OP!A:D,4,0),"-------------------------------------------NAO DISPONIVEL-------------------------------------------")</f>
        <v>FETRANSPOR</v>
      </c>
      <c r="T81" s="31"/>
      <c r="U81" s="32"/>
      <c r="V81" s="31"/>
      <c r="W81" s="33">
        <f t="shared" si="25"/>
        <v>0</v>
      </c>
      <c r="X81" s="34">
        <f t="shared" si="26"/>
        <v>0</v>
      </c>
      <c r="Y81" s="33">
        <f t="shared" si="27"/>
        <v>0</v>
      </c>
      <c r="Z81" s="33">
        <f t="shared" si="28"/>
        <v>0</v>
      </c>
      <c r="AA81" s="35">
        <f t="shared" si="29"/>
        <v>0</v>
      </c>
      <c r="AB81" s="36">
        <f t="shared" si="30"/>
        <v>0</v>
      </c>
      <c r="AC81" s="37">
        <f t="shared" si="31"/>
        <v>0</v>
      </c>
      <c r="AD81" s="38"/>
      <c r="AE81" s="38"/>
      <c r="AF81" s="39">
        <f t="shared" si="32"/>
        <v>0</v>
      </c>
      <c r="AG81" s="40"/>
      <c r="AH81" s="41">
        <f t="shared" si="33"/>
        <v>0</v>
      </c>
      <c r="AI81" s="42">
        <f t="shared" si="34"/>
        <v>0</v>
      </c>
      <c r="AJ81" s="43">
        <f t="shared" si="35"/>
        <v>0</v>
      </c>
      <c r="AK81" s="5" t="str">
        <f>_xlfn.IFNA(VLOOKUP(_xlfn.CONCAT(D81," - ",S81),OP!E:F,2,0),"-------------------------------------------NAO DISPONIVEL-------------------------------------------")</f>
        <v>C - RIOCARD</v>
      </c>
      <c r="AL81" s="7" t="str">
        <f t="shared" si="21"/>
        <v>1 - -------------------------------------------NAO DISPONIVEL------------------------------------------- - 00000000081 - FETRANSPOR</v>
      </c>
      <c r="AM81" s="7" t="str">
        <f t="shared" si="22"/>
        <v>-------------------------------------------NAO DISPONIVEL-------------------------------------------</v>
      </c>
      <c r="AN81" s="44" cm="1">
        <f t="array" ref="AN81">_xlfn.IFS(AJ81=0,0,AQ81="INATIVO",2,AQ81="SEM CADASTRO",4,AQ81="CPF ATIVO EM OUTRO COMPRADOR",5,AQ81="NOVO/SEM CARTAO",6,AND(AJ81&gt;0,AQ81,""),8)</f>
        <v>0</v>
      </c>
      <c r="AO81" s="45">
        <f t="shared" si="36"/>
        <v>-10</v>
      </c>
    </row>
    <row r="82" spans="1:41" x14ac:dyDescent="0.4">
      <c r="A82" s="21" t="str">
        <f t="shared" si="23"/>
        <v>-------------------------------------------NAO DISPONIVEL-------------------------------------------</v>
      </c>
      <c r="B82" s="5" t="str">
        <f>_xlfn.IFNA(VLOOKUP(A82,CNPJ!E:F,2,0),"-------------------------------------------NAO DISPONIVEL-------------------------------------------")</f>
        <v>-------------------------------------------NAO DISPONIVEL-------------------------------------------</v>
      </c>
      <c r="C82" s="22">
        <v>1</v>
      </c>
      <c r="D82" s="5" t="str">
        <f>_xlfn.XLOOKUP(R82,OP!C:C,OP!B:B,,0,1)</f>
        <v>RJ</v>
      </c>
      <c r="E82" s="23"/>
      <c r="M82" s="26"/>
      <c r="N82" s="27"/>
      <c r="O82" s="28" t="str">
        <f t="shared" si="24"/>
        <v>00000000082</v>
      </c>
      <c r="R82" s="27" t="s">
        <v>193</v>
      </c>
      <c r="S82" s="30" t="str">
        <f>_xlfn.IFNA(VLOOKUP(_xlfn.CONCAT(D82," - ",R82),OP!A:D,4,0),"-------------------------------------------NAO DISPONIVEL-------------------------------------------")</f>
        <v>FETRANSPOR</v>
      </c>
      <c r="T82" s="31"/>
      <c r="U82" s="32"/>
      <c r="V82" s="31"/>
      <c r="W82" s="33">
        <f t="shared" si="25"/>
        <v>0</v>
      </c>
      <c r="X82" s="34">
        <f t="shared" si="26"/>
        <v>0</v>
      </c>
      <c r="Y82" s="33">
        <f t="shared" si="27"/>
        <v>0</v>
      </c>
      <c r="Z82" s="33">
        <f t="shared" si="28"/>
        <v>0</v>
      </c>
      <c r="AA82" s="35">
        <f t="shared" si="29"/>
        <v>0</v>
      </c>
      <c r="AB82" s="36">
        <f t="shared" si="30"/>
        <v>0</v>
      </c>
      <c r="AC82" s="37">
        <f t="shared" si="31"/>
        <v>0</v>
      </c>
      <c r="AD82" s="38"/>
      <c r="AE82" s="38"/>
      <c r="AF82" s="39">
        <f t="shared" si="32"/>
        <v>0</v>
      </c>
      <c r="AG82" s="40"/>
      <c r="AH82" s="41">
        <f t="shared" si="33"/>
        <v>0</v>
      </c>
      <c r="AI82" s="42">
        <f t="shared" si="34"/>
        <v>0</v>
      </c>
      <c r="AJ82" s="43">
        <f t="shared" si="35"/>
        <v>0</v>
      </c>
      <c r="AK82" s="5" t="str">
        <f>_xlfn.IFNA(VLOOKUP(_xlfn.CONCAT(D82," - ",S82),OP!E:F,2,0),"-------------------------------------------NAO DISPONIVEL-------------------------------------------")</f>
        <v>C - RIOCARD</v>
      </c>
      <c r="AL82" s="7" t="str">
        <f t="shared" si="21"/>
        <v>1 - -------------------------------------------NAO DISPONIVEL------------------------------------------- - 00000000082 - FETRANSPOR</v>
      </c>
      <c r="AM82" s="7" t="str">
        <f t="shared" si="22"/>
        <v>-------------------------------------------NAO DISPONIVEL-------------------------------------------</v>
      </c>
      <c r="AN82" s="44" cm="1">
        <f t="array" ref="AN82">_xlfn.IFS(AJ82=0,0,AQ82="INATIVO",2,AQ82="SEM CADASTRO",4,AQ82="CPF ATIVO EM OUTRO COMPRADOR",5,AQ82="NOVO/SEM CARTAO",6,AND(AJ82&gt;0,AQ82,""),8)</f>
        <v>0</v>
      </c>
      <c r="AO82" s="45">
        <f t="shared" si="36"/>
        <v>-10</v>
      </c>
    </row>
    <row r="83" spans="1:41" x14ac:dyDescent="0.4">
      <c r="A83" s="21" t="str">
        <f t="shared" si="23"/>
        <v>-------------------------------------------NAO DISPONIVEL-------------------------------------------</v>
      </c>
      <c r="B83" s="5" t="str">
        <f>_xlfn.IFNA(VLOOKUP(A83,CNPJ!E:F,2,0),"-------------------------------------------NAO DISPONIVEL-------------------------------------------")</f>
        <v>-------------------------------------------NAO DISPONIVEL-------------------------------------------</v>
      </c>
      <c r="C83" s="22">
        <v>1</v>
      </c>
      <c r="D83" s="5" t="str">
        <f>_xlfn.XLOOKUP(R83,OP!C:C,OP!B:B,,0,1)</f>
        <v>RJ</v>
      </c>
      <c r="E83" s="23"/>
      <c r="M83" s="26"/>
      <c r="N83" s="27"/>
      <c r="O83" s="28" t="str">
        <f t="shared" si="24"/>
        <v>00000000083</v>
      </c>
      <c r="R83" s="27" t="s">
        <v>193</v>
      </c>
      <c r="S83" s="30" t="str">
        <f>_xlfn.IFNA(VLOOKUP(_xlfn.CONCAT(D83," - ",R83),OP!A:D,4,0),"-------------------------------------------NAO DISPONIVEL-------------------------------------------")</f>
        <v>FETRANSPOR</v>
      </c>
      <c r="T83" s="31"/>
      <c r="U83" s="32"/>
      <c r="V83" s="31"/>
      <c r="W83" s="33">
        <f t="shared" si="25"/>
        <v>0</v>
      </c>
      <c r="X83" s="34">
        <f t="shared" si="26"/>
        <v>0</v>
      </c>
      <c r="Y83" s="33">
        <f t="shared" si="27"/>
        <v>0</v>
      </c>
      <c r="Z83" s="33">
        <f t="shared" si="28"/>
        <v>0</v>
      </c>
      <c r="AA83" s="35">
        <f t="shared" si="29"/>
        <v>0</v>
      </c>
      <c r="AB83" s="36">
        <f t="shared" si="30"/>
        <v>0</v>
      </c>
      <c r="AC83" s="37">
        <f t="shared" si="31"/>
        <v>0</v>
      </c>
      <c r="AD83" s="38"/>
      <c r="AE83" s="38"/>
      <c r="AF83" s="39">
        <f t="shared" si="32"/>
        <v>0</v>
      </c>
      <c r="AG83" s="40"/>
      <c r="AH83" s="41">
        <f t="shared" si="33"/>
        <v>0</v>
      </c>
      <c r="AI83" s="42">
        <f t="shared" si="34"/>
        <v>0</v>
      </c>
      <c r="AJ83" s="43">
        <f t="shared" si="35"/>
        <v>0</v>
      </c>
      <c r="AK83" s="5" t="str">
        <f>_xlfn.IFNA(VLOOKUP(_xlfn.CONCAT(D83," - ",S83),OP!E:F,2,0),"-------------------------------------------NAO DISPONIVEL-------------------------------------------")</f>
        <v>C - RIOCARD</v>
      </c>
      <c r="AL83" s="7" t="str">
        <f t="shared" si="21"/>
        <v>1 - -------------------------------------------NAO DISPONIVEL------------------------------------------- - 00000000083 - FETRANSPOR</v>
      </c>
      <c r="AM83" s="7" t="str">
        <f t="shared" si="22"/>
        <v>-------------------------------------------NAO DISPONIVEL-------------------------------------------</v>
      </c>
      <c r="AN83" s="44" cm="1">
        <f t="array" ref="AN83">_xlfn.IFS(AJ83=0,0,AQ83="INATIVO",2,AQ83="SEM CADASTRO",4,AQ83="CPF ATIVO EM OUTRO COMPRADOR",5,AQ83="NOVO/SEM CARTAO",6,AND(AJ83&gt;0,AQ83,""),8)</f>
        <v>0</v>
      </c>
      <c r="AO83" s="45">
        <f t="shared" si="36"/>
        <v>-10</v>
      </c>
    </row>
    <row r="84" spans="1:41" x14ac:dyDescent="0.4">
      <c r="A84" s="21" t="str">
        <f t="shared" si="23"/>
        <v>-------------------------------------------NAO DISPONIVEL-------------------------------------------</v>
      </c>
      <c r="B84" s="5" t="str">
        <f>_xlfn.IFNA(VLOOKUP(A84,CNPJ!E:F,2,0),"-------------------------------------------NAO DISPONIVEL-------------------------------------------")</f>
        <v>-------------------------------------------NAO DISPONIVEL-------------------------------------------</v>
      </c>
      <c r="C84" s="22">
        <v>1</v>
      </c>
      <c r="D84" s="5" t="str">
        <f>_xlfn.XLOOKUP(R84,OP!C:C,OP!B:B,,0,1)</f>
        <v>RJ</v>
      </c>
      <c r="E84" s="23"/>
      <c r="M84" s="26"/>
      <c r="N84" s="27"/>
      <c r="O84" s="28" t="str">
        <f t="shared" si="24"/>
        <v>00000000084</v>
      </c>
      <c r="R84" s="27" t="s">
        <v>193</v>
      </c>
      <c r="S84" s="30" t="str">
        <f>_xlfn.IFNA(VLOOKUP(_xlfn.CONCAT(D84," - ",R84),OP!A:D,4,0),"-------------------------------------------NAO DISPONIVEL-------------------------------------------")</f>
        <v>FETRANSPOR</v>
      </c>
      <c r="T84" s="31"/>
      <c r="U84" s="32"/>
      <c r="V84" s="31"/>
      <c r="W84" s="33">
        <f t="shared" si="25"/>
        <v>0</v>
      </c>
      <c r="X84" s="34">
        <f t="shared" si="26"/>
        <v>0</v>
      </c>
      <c r="Y84" s="33">
        <f t="shared" si="27"/>
        <v>0</v>
      </c>
      <c r="Z84" s="33">
        <f t="shared" si="28"/>
        <v>0</v>
      </c>
      <c r="AA84" s="35">
        <f t="shared" si="29"/>
        <v>0</v>
      </c>
      <c r="AB84" s="36">
        <f t="shared" si="30"/>
        <v>0</v>
      </c>
      <c r="AC84" s="37">
        <f t="shared" si="31"/>
        <v>0</v>
      </c>
      <c r="AD84" s="38"/>
      <c r="AE84" s="38"/>
      <c r="AF84" s="39">
        <f t="shared" si="32"/>
        <v>0</v>
      </c>
      <c r="AG84" s="40"/>
      <c r="AH84" s="41">
        <f t="shared" si="33"/>
        <v>0</v>
      </c>
      <c r="AI84" s="42">
        <f t="shared" si="34"/>
        <v>0</v>
      </c>
      <c r="AJ84" s="43">
        <f t="shared" si="35"/>
        <v>0</v>
      </c>
      <c r="AK84" s="5" t="str">
        <f>_xlfn.IFNA(VLOOKUP(_xlfn.CONCAT(D84," - ",S84),OP!E:F,2,0),"-------------------------------------------NAO DISPONIVEL-------------------------------------------")</f>
        <v>C - RIOCARD</v>
      </c>
      <c r="AL84" s="7" t="str">
        <f t="shared" si="21"/>
        <v>1 - -------------------------------------------NAO DISPONIVEL------------------------------------------- - 00000000084 - FETRANSPOR</v>
      </c>
      <c r="AM84" s="7" t="str">
        <f t="shared" si="22"/>
        <v>-------------------------------------------NAO DISPONIVEL-------------------------------------------</v>
      </c>
      <c r="AN84" s="44" cm="1">
        <f t="array" ref="AN84">_xlfn.IFS(AJ84=0,0,AQ84="INATIVO",2,AQ84="SEM CADASTRO",4,AQ84="CPF ATIVO EM OUTRO COMPRADOR",5,AQ84="NOVO/SEM CARTAO",6,AND(AJ84&gt;0,AQ84,""),8)</f>
        <v>0</v>
      </c>
      <c r="AO84" s="45">
        <f t="shared" si="36"/>
        <v>-10</v>
      </c>
    </row>
    <row r="85" spans="1:41" x14ac:dyDescent="0.4">
      <c r="A85" s="21" t="str">
        <f t="shared" si="23"/>
        <v>-------------------------------------------NAO DISPONIVEL-------------------------------------------</v>
      </c>
      <c r="B85" s="5" t="str">
        <f>_xlfn.IFNA(VLOOKUP(A85,CNPJ!E:F,2,0),"-------------------------------------------NAO DISPONIVEL-------------------------------------------")</f>
        <v>-------------------------------------------NAO DISPONIVEL-------------------------------------------</v>
      </c>
      <c r="C85" s="22">
        <v>1</v>
      </c>
      <c r="D85" s="5" t="str">
        <f>_xlfn.XLOOKUP(R85,OP!C:C,OP!B:B,,0,1)</f>
        <v>RJ</v>
      </c>
      <c r="E85" s="23"/>
      <c r="M85" s="26"/>
      <c r="N85" s="27"/>
      <c r="O85" s="28" t="str">
        <f t="shared" si="24"/>
        <v>00000000085</v>
      </c>
      <c r="R85" s="27" t="s">
        <v>193</v>
      </c>
      <c r="S85" s="30" t="str">
        <f>_xlfn.IFNA(VLOOKUP(_xlfn.CONCAT(D85," - ",R85),OP!A:D,4,0),"-------------------------------------------NAO DISPONIVEL-------------------------------------------")</f>
        <v>FETRANSPOR</v>
      </c>
      <c r="T85" s="31"/>
      <c r="U85" s="32"/>
      <c r="V85" s="31"/>
      <c r="W85" s="33">
        <f t="shared" si="25"/>
        <v>0</v>
      </c>
      <c r="X85" s="34">
        <f t="shared" si="26"/>
        <v>0</v>
      </c>
      <c r="Y85" s="33">
        <f t="shared" si="27"/>
        <v>0</v>
      </c>
      <c r="Z85" s="33">
        <f t="shared" si="28"/>
        <v>0</v>
      </c>
      <c r="AA85" s="35">
        <f t="shared" si="29"/>
        <v>0</v>
      </c>
      <c r="AB85" s="36">
        <f t="shared" si="30"/>
        <v>0</v>
      </c>
      <c r="AC85" s="37">
        <f t="shared" si="31"/>
        <v>0</v>
      </c>
      <c r="AD85" s="38"/>
      <c r="AE85" s="38"/>
      <c r="AF85" s="39">
        <f t="shared" si="32"/>
        <v>0</v>
      </c>
      <c r="AG85" s="40"/>
      <c r="AH85" s="41">
        <f t="shared" si="33"/>
        <v>0</v>
      </c>
      <c r="AI85" s="42">
        <f t="shared" si="34"/>
        <v>0</v>
      </c>
      <c r="AJ85" s="43">
        <f t="shared" si="35"/>
        <v>0</v>
      </c>
      <c r="AK85" s="5" t="str">
        <f>_xlfn.IFNA(VLOOKUP(_xlfn.CONCAT(D85," - ",S85),OP!E:F,2,0),"-------------------------------------------NAO DISPONIVEL-------------------------------------------")</f>
        <v>C - RIOCARD</v>
      </c>
      <c r="AL85" s="7" t="str">
        <f t="shared" si="21"/>
        <v>1 - -------------------------------------------NAO DISPONIVEL------------------------------------------- - 00000000085 - FETRANSPOR</v>
      </c>
      <c r="AM85" s="7" t="str">
        <f t="shared" si="22"/>
        <v>-------------------------------------------NAO DISPONIVEL-------------------------------------------</v>
      </c>
      <c r="AN85" s="44" cm="1">
        <f t="array" ref="AN85">_xlfn.IFS(AJ85=0,0,AQ85="INATIVO",2,AQ85="SEM CADASTRO",4,AQ85="CPF ATIVO EM OUTRO COMPRADOR",5,AQ85="NOVO/SEM CARTAO",6,AND(AJ85&gt;0,AQ85,""),8)</f>
        <v>0</v>
      </c>
      <c r="AO85" s="45">
        <f t="shared" si="36"/>
        <v>-10</v>
      </c>
    </row>
    <row r="86" spans="1:41" x14ac:dyDescent="0.4">
      <c r="A86" s="21" t="str">
        <f t="shared" si="23"/>
        <v>-------------------------------------------NAO DISPONIVEL-------------------------------------------</v>
      </c>
      <c r="B86" s="5" t="str">
        <f>_xlfn.IFNA(VLOOKUP(A86,CNPJ!E:F,2,0),"-------------------------------------------NAO DISPONIVEL-------------------------------------------")</f>
        <v>-------------------------------------------NAO DISPONIVEL-------------------------------------------</v>
      </c>
      <c r="C86" s="22">
        <v>1</v>
      </c>
      <c r="D86" s="5" t="str">
        <f>_xlfn.XLOOKUP(R86,OP!C:C,OP!B:B,,0,1)</f>
        <v>RJ</v>
      </c>
      <c r="E86" s="23"/>
      <c r="M86" s="26"/>
      <c r="N86" s="27"/>
      <c r="O86" s="28" t="str">
        <f t="shared" si="24"/>
        <v>00000000086</v>
      </c>
      <c r="R86" s="27" t="s">
        <v>193</v>
      </c>
      <c r="S86" s="30" t="str">
        <f>_xlfn.IFNA(VLOOKUP(_xlfn.CONCAT(D86," - ",R86),OP!A:D,4,0),"-------------------------------------------NAO DISPONIVEL-------------------------------------------")</f>
        <v>FETRANSPOR</v>
      </c>
      <c r="T86" s="31"/>
      <c r="U86" s="32"/>
      <c r="V86" s="31"/>
      <c r="W86" s="33">
        <f t="shared" si="25"/>
        <v>0</v>
      </c>
      <c r="X86" s="34">
        <f t="shared" si="26"/>
        <v>0</v>
      </c>
      <c r="Y86" s="33">
        <f t="shared" si="27"/>
        <v>0</v>
      </c>
      <c r="Z86" s="33">
        <f t="shared" si="28"/>
        <v>0</v>
      </c>
      <c r="AA86" s="35">
        <f t="shared" si="29"/>
        <v>0</v>
      </c>
      <c r="AB86" s="36">
        <f t="shared" si="30"/>
        <v>0</v>
      </c>
      <c r="AC86" s="37">
        <f t="shared" si="31"/>
        <v>0</v>
      </c>
      <c r="AD86" s="38"/>
      <c r="AE86" s="38"/>
      <c r="AF86" s="39">
        <f t="shared" si="32"/>
        <v>0</v>
      </c>
      <c r="AG86" s="40"/>
      <c r="AH86" s="41">
        <f t="shared" si="33"/>
        <v>0</v>
      </c>
      <c r="AI86" s="42">
        <f t="shared" si="34"/>
        <v>0</v>
      </c>
      <c r="AJ86" s="43">
        <f t="shared" si="35"/>
        <v>0</v>
      </c>
      <c r="AK86" s="5" t="str">
        <f>_xlfn.IFNA(VLOOKUP(_xlfn.CONCAT(D86," - ",S86),OP!E:F,2,0),"-------------------------------------------NAO DISPONIVEL-------------------------------------------")</f>
        <v>C - RIOCARD</v>
      </c>
      <c r="AL86" s="7" t="str">
        <f t="shared" si="21"/>
        <v>1 - -------------------------------------------NAO DISPONIVEL------------------------------------------- - 00000000086 - FETRANSPOR</v>
      </c>
      <c r="AM86" s="7" t="str">
        <f t="shared" si="22"/>
        <v>-------------------------------------------NAO DISPONIVEL-------------------------------------------</v>
      </c>
      <c r="AN86" s="44" cm="1">
        <f t="array" ref="AN86">_xlfn.IFS(AJ86=0,0,AQ86="INATIVO",2,AQ86="SEM CADASTRO",4,AQ86="CPF ATIVO EM OUTRO COMPRADOR",5,AQ86="NOVO/SEM CARTAO",6,AND(AJ86&gt;0,AQ86,""),8)</f>
        <v>0</v>
      </c>
      <c r="AO86" s="45">
        <f t="shared" si="36"/>
        <v>-10</v>
      </c>
    </row>
    <row r="87" spans="1:41" x14ac:dyDescent="0.4">
      <c r="A87" s="21" t="str">
        <f t="shared" si="23"/>
        <v>-------------------------------------------NAO DISPONIVEL-------------------------------------------</v>
      </c>
      <c r="B87" s="5" t="str">
        <f>_xlfn.IFNA(VLOOKUP(A87,CNPJ!E:F,2,0),"-------------------------------------------NAO DISPONIVEL-------------------------------------------")</f>
        <v>-------------------------------------------NAO DISPONIVEL-------------------------------------------</v>
      </c>
      <c r="C87" s="22">
        <v>1</v>
      </c>
      <c r="D87" s="5" t="str">
        <f>_xlfn.XLOOKUP(R87,OP!C:C,OP!B:B,,0,1)</f>
        <v>RJ</v>
      </c>
      <c r="E87" s="23"/>
      <c r="M87" s="26"/>
      <c r="N87" s="27"/>
      <c r="O87" s="28" t="str">
        <f t="shared" si="24"/>
        <v>00000000087</v>
      </c>
      <c r="R87" s="27" t="s">
        <v>193</v>
      </c>
      <c r="S87" s="30" t="str">
        <f>_xlfn.IFNA(VLOOKUP(_xlfn.CONCAT(D87," - ",R87),OP!A:D,4,0),"-------------------------------------------NAO DISPONIVEL-------------------------------------------")</f>
        <v>FETRANSPOR</v>
      </c>
      <c r="T87" s="31"/>
      <c r="U87" s="32"/>
      <c r="V87" s="31"/>
      <c r="W87" s="33">
        <f t="shared" si="25"/>
        <v>0</v>
      </c>
      <c r="X87" s="34">
        <f t="shared" si="26"/>
        <v>0</v>
      </c>
      <c r="Y87" s="33">
        <f t="shared" si="27"/>
        <v>0</v>
      </c>
      <c r="Z87" s="33">
        <f t="shared" si="28"/>
        <v>0</v>
      </c>
      <c r="AA87" s="35">
        <f t="shared" si="29"/>
        <v>0</v>
      </c>
      <c r="AB87" s="36">
        <f t="shared" si="30"/>
        <v>0</v>
      </c>
      <c r="AC87" s="37">
        <f t="shared" si="31"/>
        <v>0</v>
      </c>
      <c r="AD87" s="38"/>
      <c r="AE87" s="38"/>
      <c r="AF87" s="39">
        <f t="shared" si="32"/>
        <v>0</v>
      </c>
      <c r="AG87" s="40"/>
      <c r="AH87" s="41">
        <f t="shared" si="33"/>
        <v>0</v>
      </c>
      <c r="AI87" s="42">
        <f t="shared" si="34"/>
        <v>0</v>
      </c>
      <c r="AJ87" s="43">
        <f t="shared" si="35"/>
        <v>0</v>
      </c>
      <c r="AK87" s="5" t="str">
        <f>_xlfn.IFNA(VLOOKUP(_xlfn.CONCAT(D87," - ",S87),OP!E:F,2,0),"-------------------------------------------NAO DISPONIVEL-------------------------------------------")</f>
        <v>C - RIOCARD</v>
      </c>
      <c r="AL87" s="7" t="str">
        <f t="shared" si="21"/>
        <v>1 - -------------------------------------------NAO DISPONIVEL------------------------------------------- - 00000000087 - FETRANSPOR</v>
      </c>
      <c r="AM87" s="7" t="str">
        <f t="shared" si="22"/>
        <v>-------------------------------------------NAO DISPONIVEL-------------------------------------------</v>
      </c>
      <c r="AN87" s="44" cm="1">
        <f t="array" ref="AN87">_xlfn.IFS(AJ87=0,0,AQ87="INATIVO",2,AQ87="SEM CADASTRO",4,AQ87="CPF ATIVO EM OUTRO COMPRADOR",5,AQ87="NOVO/SEM CARTAO",6,AND(AJ87&gt;0,AQ87,""),8)</f>
        <v>0</v>
      </c>
      <c r="AO87" s="45">
        <f t="shared" si="36"/>
        <v>-10</v>
      </c>
    </row>
    <row r="88" spans="1:41" x14ac:dyDescent="0.4">
      <c r="A88" s="21" t="str">
        <f t="shared" si="23"/>
        <v>-------------------------------------------NAO DISPONIVEL-------------------------------------------</v>
      </c>
      <c r="B88" s="5" t="str">
        <f>_xlfn.IFNA(VLOOKUP(A88,CNPJ!E:F,2,0),"-------------------------------------------NAO DISPONIVEL-------------------------------------------")</f>
        <v>-------------------------------------------NAO DISPONIVEL-------------------------------------------</v>
      </c>
      <c r="C88" s="22">
        <v>1</v>
      </c>
      <c r="D88" s="5" t="str">
        <f>_xlfn.XLOOKUP(R88,OP!C:C,OP!B:B,,0,1)</f>
        <v>RJ</v>
      </c>
      <c r="E88" s="23"/>
      <c r="M88" s="26"/>
      <c r="N88" s="27"/>
      <c r="O88" s="28" t="str">
        <f t="shared" si="24"/>
        <v>00000000088</v>
      </c>
      <c r="R88" s="27" t="s">
        <v>193</v>
      </c>
      <c r="S88" s="30" t="str">
        <f>_xlfn.IFNA(VLOOKUP(_xlfn.CONCAT(D88," - ",R88),OP!A:D,4,0),"-------------------------------------------NAO DISPONIVEL-------------------------------------------")</f>
        <v>FETRANSPOR</v>
      </c>
      <c r="T88" s="31"/>
      <c r="U88" s="32"/>
      <c r="V88" s="31"/>
      <c r="W88" s="33">
        <f t="shared" si="25"/>
        <v>0</v>
      </c>
      <c r="X88" s="34">
        <f t="shared" si="26"/>
        <v>0</v>
      </c>
      <c r="Y88" s="33">
        <f t="shared" si="27"/>
        <v>0</v>
      </c>
      <c r="Z88" s="33">
        <f t="shared" si="28"/>
        <v>0</v>
      </c>
      <c r="AA88" s="35">
        <f t="shared" si="29"/>
        <v>0</v>
      </c>
      <c r="AB88" s="36">
        <f t="shared" si="30"/>
        <v>0</v>
      </c>
      <c r="AC88" s="37">
        <f t="shared" si="31"/>
        <v>0</v>
      </c>
      <c r="AD88" s="38"/>
      <c r="AE88" s="38"/>
      <c r="AF88" s="39">
        <f t="shared" si="32"/>
        <v>0</v>
      </c>
      <c r="AG88" s="40"/>
      <c r="AH88" s="41">
        <f t="shared" si="33"/>
        <v>0</v>
      </c>
      <c r="AI88" s="42">
        <f t="shared" si="34"/>
        <v>0</v>
      </c>
      <c r="AJ88" s="43">
        <f t="shared" si="35"/>
        <v>0</v>
      </c>
      <c r="AK88" s="5" t="str">
        <f>_xlfn.IFNA(VLOOKUP(_xlfn.CONCAT(D88," - ",S88),OP!E:F,2,0),"-------------------------------------------NAO DISPONIVEL-------------------------------------------")</f>
        <v>C - RIOCARD</v>
      </c>
      <c r="AL88" s="7" t="str">
        <f t="shared" si="21"/>
        <v>1 - -------------------------------------------NAO DISPONIVEL------------------------------------------- - 00000000088 - FETRANSPOR</v>
      </c>
      <c r="AM88" s="7" t="str">
        <f t="shared" si="22"/>
        <v>-------------------------------------------NAO DISPONIVEL-------------------------------------------</v>
      </c>
      <c r="AN88" s="44" cm="1">
        <f t="array" ref="AN88">_xlfn.IFS(AJ88=0,0,AQ88="INATIVO",2,AQ88="SEM CADASTRO",4,AQ88="CPF ATIVO EM OUTRO COMPRADOR",5,AQ88="NOVO/SEM CARTAO",6,AND(AJ88&gt;0,AQ88,""),8)</f>
        <v>0</v>
      </c>
      <c r="AO88" s="45">
        <f t="shared" si="36"/>
        <v>-10</v>
      </c>
    </row>
    <row r="89" spans="1:41" x14ac:dyDescent="0.4">
      <c r="A89" s="21" t="str">
        <f t="shared" si="23"/>
        <v>-------------------------------------------NAO DISPONIVEL-------------------------------------------</v>
      </c>
      <c r="B89" s="5" t="str">
        <f>_xlfn.IFNA(VLOOKUP(A89,CNPJ!E:F,2,0),"-------------------------------------------NAO DISPONIVEL-------------------------------------------")</f>
        <v>-------------------------------------------NAO DISPONIVEL-------------------------------------------</v>
      </c>
      <c r="C89" s="22">
        <v>1</v>
      </c>
      <c r="D89" s="5" t="str">
        <f>_xlfn.XLOOKUP(R89,OP!C:C,OP!B:B,,0,1)</f>
        <v>RJ</v>
      </c>
      <c r="E89" s="23"/>
      <c r="M89" s="26"/>
      <c r="N89" s="27"/>
      <c r="O89" s="28" t="str">
        <f t="shared" si="24"/>
        <v>00000000089</v>
      </c>
      <c r="R89" s="27" t="s">
        <v>193</v>
      </c>
      <c r="S89" s="30" t="str">
        <f>_xlfn.IFNA(VLOOKUP(_xlfn.CONCAT(D89," - ",R89),OP!A:D,4,0),"-------------------------------------------NAO DISPONIVEL-------------------------------------------")</f>
        <v>FETRANSPOR</v>
      </c>
      <c r="T89" s="31"/>
      <c r="U89" s="32"/>
      <c r="V89" s="31"/>
      <c r="W89" s="33">
        <f t="shared" si="25"/>
        <v>0</v>
      </c>
      <c r="X89" s="34">
        <f t="shared" si="26"/>
        <v>0</v>
      </c>
      <c r="Y89" s="33">
        <f t="shared" si="27"/>
        <v>0</v>
      </c>
      <c r="Z89" s="33">
        <f t="shared" si="28"/>
        <v>0</v>
      </c>
      <c r="AA89" s="35">
        <f t="shared" si="29"/>
        <v>0</v>
      </c>
      <c r="AB89" s="36">
        <f t="shared" si="30"/>
        <v>0</v>
      </c>
      <c r="AC89" s="37">
        <f t="shared" si="31"/>
        <v>0</v>
      </c>
      <c r="AD89" s="38"/>
      <c r="AE89" s="38"/>
      <c r="AF89" s="39">
        <f t="shared" si="32"/>
        <v>0</v>
      </c>
      <c r="AG89" s="40"/>
      <c r="AH89" s="41">
        <f t="shared" si="33"/>
        <v>0</v>
      </c>
      <c r="AI89" s="42">
        <f t="shared" si="34"/>
        <v>0</v>
      </c>
      <c r="AJ89" s="43">
        <f t="shared" si="35"/>
        <v>0</v>
      </c>
      <c r="AK89" s="5" t="str">
        <f>_xlfn.IFNA(VLOOKUP(_xlfn.CONCAT(D89," - ",S89),OP!E:F,2,0),"-------------------------------------------NAO DISPONIVEL-------------------------------------------")</f>
        <v>C - RIOCARD</v>
      </c>
      <c r="AL89" s="7" t="str">
        <f t="shared" si="21"/>
        <v>1 - -------------------------------------------NAO DISPONIVEL------------------------------------------- - 00000000089 - FETRANSPOR</v>
      </c>
      <c r="AM89" s="7" t="str">
        <f t="shared" si="22"/>
        <v>-------------------------------------------NAO DISPONIVEL-------------------------------------------</v>
      </c>
      <c r="AN89" s="44" cm="1">
        <f t="array" ref="AN89">_xlfn.IFS(AJ89=0,0,AQ89="INATIVO",2,AQ89="SEM CADASTRO",4,AQ89="CPF ATIVO EM OUTRO COMPRADOR",5,AQ89="NOVO/SEM CARTAO",6,AND(AJ89&gt;0,AQ89,""),8)</f>
        <v>0</v>
      </c>
      <c r="AO89" s="45">
        <f t="shared" si="36"/>
        <v>-10</v>
      </c>
    </row>
    <row r="90" spans="1:41" x14ac:dyDescent="0.4">
      <c r="A90" s="21" t="str">
        <f t="shared" si="23"/>
        <v>-------------------------------------------NAO DISPONIVEL-------------------------------------------</v>
      </c>
      <c r="B90" s="5" t="str">
        <f>_xlfn.IFNA(VLOOKUP(A90,CNPJ!E:F,2,0),"-------------------------------------------NAO DISPONIVEL-------------------------------------------")</f>
        <v>-------------------------------------------NAO DISPONIVEL-------------------------------------------</v>
      </c>
      <c r="C90" s="22">
        <v>1</v>
      </c>
      <c r="D90" s="5" t="str">
        <f>_xlfn.XLOOKUP(R90,OP!C:C,OP!B:B,,0,1)</f>
        <v>RJ</v>
      </c>
      <c r="E90" s="23"/>
      <c r="M90" s="26"/>
      <c r="N90" s="27"/>
      <c r="O90" s="28" t="str">
        <f t="shared" si="24"/>
        <v>00000000090</v>
      </c>
      <c r="R90" s="27" t="s">
        <v>193</v>
      </c>
      <c r="S90" s="30" t="str">
        <f>_xlfn.IFNA(VLOOKUP(_xlfn.CONCAT(D90," - ",R90),OP!A:D,4,0),"-------------------------------------------NAO DISPONIVEL-------------------------------------------")</f>
        <v>FETRANSPOR</v>
      </c>
      <c r="T90" s="31"/>
      <c r="U90" s="32"/>
      <c r="V90" s="31"/>
      <c r="W90" s="33">
        <f t="shared" si="25"/>
        <v>0</v>
      </c>
      <c r="X90" s="34">
        <f t="shared" si="26"/>
        <v>0</v>
      </c>
      <c r="Y90" s="33">
        <f t="shared" si="27"/>
        <v>0</v>
      </c>
      <c r="Z90" s="33">
        <f t="shared" si="28"/>
        <v>0</v>
      </c>
      <c r="AA90" s="35">
        <f t="shared" si="29"/>
        <v>0</v>
      </c>
      <c r="AB90" s="36">
        <f t="shared" si="30"/>
        <v>0</v>
      </c>
      <c r="AC90" s="37">
        <f t="shared" si="31"/>
        <v>0</v>
      </c>
      <c r="AD90" s="38"/>
      <c r="AE90" s="38"/>
      <c r="AF90" s="39">
        <f t="shared" si="32"/>
        <v>0</v>
      </c>
      <c r="AG90" s="40"/>
      <c r="AH90" s="41">
        <f t="shared" si="33"/>
        <v>0</v>
      </c>
      <c r="AI90" s="42">
        <f t="shared" si="34"/>
        <v>0</v>
      </c>
      <c r="AJ90" s="43">
        <f t="shared" si="35"/>
        <v>0</v>
      </c>
      <c r="AK90" s="5" t="str">
        <f>_xlfn.IFNA(VLOOKUP(_xlfn.CONCAT(D90," - ",S90),OP!E:F,2,0),"-------------------------------------------NAO DISPONIVEL-------------------------------------------")</f>
        <v>C - RIOCARD</v>
      </c>
      <c r="AL90" s="7" t="str">
        <f t="shared" si="21"/>
        <v>1 - -------------------------------------------NAO DISPONIVEL------------------------------------------- - 00000000090 - FETRANSPOR</v>
      </c>
      <c r="AM90" s="7" t="str">
        <f t="shared" si="22"/>
        <v>-------------------------------------------NAO DISPONIVEL-------------------------------------------</v>
      </c>
      <c r="AN90" s="44" cm="1">
        <f t="array" ref="AN90">_xlfn.IFS(AJ90=0,0,AQ90="INATIVO",2,AQ90="SEM CADASTRO",4,AQ90="CPF ATIVO EM OUTRO COMPRADOR",5,AQ90="NOVO/SEM CARTAO",6,AND(AJ90&gt;0,AQ90,""),8)</f>
        <v>0</v>
      </c>
      <c r="AO90" s="45">
        <f t="shared" si="36"/>
        <v>-10</v>
      </c>
    </row>
    <row r="91" spans="1:41" x14ac:dyDescent="0.4">
      <c r="A91" s="21" t="str">
        <f t="shared" si="23"/>
        <v>-------------------------------------------NAO DISPONIVEL-------------------------------------------</v>
      </c>
      <c r="B91" s="5" t="str">
        <f>_xlfn.IFNA(VLOOKUP(A91,CNPJ!E:F,2,0),"-------------------------------------------NAO DISPONIVEL-------------------------------------------")</f>
        <v>-------------------------------------------NAO DISPONIVEL-------------------------------------------</v>
      </c>
      <c r="C91" s="22">
        <v>1</v>
      </c>
      <c r="D91" s="5" t="str">
        <f>_xlfn.XLOOKUP(R91,OP!C:C,OP!B:B,,0,1)</f>
        <v>RJ</v>
      </c>
      <c r="E91" s="23"/>
      <c r="M91" s="26"/>
      <c r="N91" s="27"/>
      <c r="O91" s="28" t="str">
        <f t="shared" si="24"/>
        <v>00000000091</v>
      </c>
      <c r="R91" s="27" t="s">
        <v>193</v>
      </c>
      <c r="S91" s="30" t="str">
        <f>_xlfn.IFNA(VLOOKUP(_xlfn.CONCAT(D91," - ",R91),OP!A:D,4,0),"-------------------------------------------NAO DISPONIVEL-------------------------------------------")</f>
        <v>FETRANSPOR</v>
      </c>
      <c r="T91" s="31"/>
      <c r="U91" s="32"/>
      <c r="V91" s="31"/>
      <c r="W91" s="33">
        <f t="shared" si="25"/>
        <v>0</v>
      </c>
      <c r="X91" s="34">
        <f t="shared" si="26"/>
        <v>0</v>
      </c>
      <c r="Y91" s="33">
        <f t="shared" si="27"/>
        <v>0</v>
      </c>
      <c r="Z91" s="33">
        <f t="shared" si="28"/>
        <v>0</v>
      </c>
      <c r="AA91" s="35">
        <f t="shared" si="29"/>
        <v>0</v>
      </c>
      <c r="AB91" s="36">
        <f t="shared" si="30"/>
        <v>0</v>
      </c>
      <c r="AC91" s="37">
        <f t="shared" si="31"/>
        <v>0</v>
      </c>
      <c r="AD91" s="38"/>
      <c r="AE91" s="38"/>
      <c r="AF91" s="39">
        <f t="shared" si="32"/>
        <v>0</v>
      </c>
      <c r="AG91" s="40"/>
      <c r="AH91" s="41">
        <f t="shared" si="33"/>
        <v>0</v>
      </c>
      <c r="AI91" s="42">
        <f t="shared" si="34"/>
        <v>0</v>
      </c>
      <c r="AJ91" s="43">
        <f t="shared" si="35"/>
        <v>0</v>
      </c>
      <c r="AK91" s="5" t="str">
        <f>_xlfn.IFNA(VLOOKUP(_xlfn.CONCAT(D91," - ",S91),OP!E:F,2,0),"-------------------------------------------NAO DISPONIVEL-------------------------------------------")</f>
        <v>C - RIOCARD</v>
      </c>
      <c r="AL91" s="7" t="str">
        <f t="shared" si="21"/>
        <v>1 - -------------------------------------------NAO DISPONIVEL------------------------------------------- - 00000000091 - FETRANSPOR</v>
      </c>
      <c r="AM91" s="7" t="str">
        <f t="shared" si="22"/>
        <v>-------------------------------------------NAO DISPONIVEL-------------------------------------------</v>
      </c>
      <c r="AN91" s="44" cm="1">
        <f t="array" ref="AN91">_xlfn.IFS(AJ91=0,0,AQ91="INATIVO",2,AQ91="SEM CADASTRO",4,AQ91="CPF ATIVO EM OUTRO COMPRADOR",5,AQ91="NOVO/SEM CARTAO",6,AND(AJ91&gt;0,AQ91,""),8)</f>
        <v>0</v>
      </c>
      <c r="AO91" s="45">
        <f t="shared" si="36"/>
        <v>-10</v>
      </c>
    </row>
    <row r="92" spans="1:41" x14ac:dyDescent="0.4">
      <c r="A92" s="21" t="str">
        <f t="shared" si="23"/>
        <v>-------------------------------------------NAO DISPONIVEL-------------------------------------------</v>
      </c>
      <c r="B92" s="5" t="str">
        <f>_xlfn.IFNA(VLOOKUP(A92,CNPJ!E:F,2,0),"-------------------------------------------NAO DISPONIVEL-------------------------------------------")</f>
        <v>-------------------------------------------NAO DISPONIVEL-------------------------------------------</v>
      </c>
      <c r="C92" s="22">
        <v>1</v>
      </c>
      <c r="D92" s="5" t="str">
        <f>_xlfn.XLOOKUP(R92,OP!C:C,OP!B:B,,0,1)</f>
        <v>RJ</v>
      </c>
      <c r="E92" s="23"/>
      <c r="M92" s="26"/>
      <c r="N92" s="27"/>
      <c r="O92" s="28" t="str">
        <f t="shared" si="24"/>
        <v>00000000092</v>
      </c>
      <c r="R92" s="27" t="s">
        <v>193</v>
      </c>
      <c r="S92" s="30" t="str">
        <f>_xlfn.IFNA(VLOOKUP(_xlfn.CONCAT(D92," - ",R92),OP!A:D,4,0),"-------------------------------------------NAO DISPONIVEL-------------------------------------------")</f>
        <v>FETRANSPOR</v>
      </c>
      <c r="T92" s="31"/>
      <c r="U92" s="32"/>
      <c r="V92" s="31"/>
      <c r="W92" s="33">
        <f t="shared" si="25"/>
        <v>0</v>
      </c>
      <c r="X92" s="34">
        <f t="shared" si="26"/>
        <v>0</v>
      </c>
      <c r="Y92" s="33">
        <f t="shared" si="27"/>
        <v>0</v>
      </c>
      <c r="Z92" s="33">
        <f t="shared" si="28"/>
        <v>0</v>
      </c>
      <c r="AA92" s="35">
        <f t="shared" si="29"/>
        <v>0</v>
      </c>
      <c r="AB92" s="36">
        <f t="shared" si="30"/>
        <v>0</v>
      </c>
      <c r="AC92" s="37">
        <f t="shared" si="31"/>
        <v>0</v>
      </c>
      <c r="AD92" s="38"/>
      <c r="AE92" s="38"/>
      <c r="AF92" s="39">
        <f t="shared" si="32"/>
        <v>0</v>
      </c>
      <c r="AG92" s="40"/>
      <c r="AH92" s="41">
        <f t="shared" si="33"/>
        <v>0</v>
      </c>
      <c r="AI92" s="42">
        <f t="shared" si="34"/>
        <v>0</v>
      </c>
      <c r="AJ92" s="43">
        <f t="shared" si="35"/>
        <v>0</v>
      </c>
      <c r="AK92" s="5" t="str">
        <f>_xlfn.IFNA(VLOOKUP(_xlfn.CONCAT(D92," - ",S92),OP!E:F,2,0),"-------------------------------------------NAO DISPONIVEL-------------------------------------------")</f>
        <v>C - RIOCARD</v>
      </c>
      <c r="AL92" s="7" t="str">
        <f t="shared" si="21"/>
        <v>1 - -------------------------------------------NAO DISPONIVEL------------------------------------------- - 00000000092 - FETRANSPOR</v>
      </c>
      <c r="AM92" s="7" t="str">
        <f t="shared" si="22"/>
        <v>-------------------------------------------NAO DISPONIVEL-------------------------------------------</v>
      </c>
      <c r="AN92" s="44" cm="1">
        <f t="array" ref="AN92">_xlfn.IFS(AJ92=0,0,AQ92="INATIVO",2,AQ92="SEM CADASTRO",4,AQ92="CPF ATIVO EM OUTRO COMPRADOR",5,AQ92="NOVO/SEM CARTAO",6,AND(AJ92&gt;0,AQ92,""),8)</f>
        <v>0</v>
      </c>
      <c r="AO92" s="45">
        <f t="shared" si="36"/>
        <v>-10</v>
      </c>
    </row>
    <row r="93" spans="1:41" x14ac:dyDescent="0.4">
      <c r="A93" s="21" t="str">
        <f t="shared" si="23"/>
        <v>-------------------------------------------NAO DISPONIVEL-------------------------------------------</v>
      </c>
      <c r="B93" s="5" t="str">
        <f>_xlfn.IFNA(VLOOKUP(A93,CNPJ!E:F,2,0),"-------------------------------------------NAO DISPONIVEL-------------------------------------------")</f>
        <v>-------------------------------------------NAO DISPONIVEL-------------------------------------------</v>
      </c>
      <c r="C93" s="22">
        <v>1</v>
      </c>
      <c r="D93" s="5" t="str">
        <f>_xlfn.XLOOKUP(R93,OP!C:C,OP!B:B,,0,1)</f>
        <v>RJ</v>
      </c>
      <c r="E93" s="23"/>
      <c r="M93" s="26"/>
      <c r="N93" s="27"/>
      <c r="O93" s="28" t="str">
        <f t="shared" si="24"/>
        <v>00000000093</v>
      </c>
      <c r="R93" s="27" t="s">
        <v>193</v>
      </c>
      <c r="S93" s="30" t="str">
        <f>_xlfn.IFNA(VLOOKUP(_xlfn.CONCAT(D93," - ",R93),OP!A:D,4,0),"-------------------------------------------NAO DISPONIVEL-------------------------------------------")</f>
        <v>FETRANSPOR</v>
      </c>
      <c r="T93" s="31"/>
      <c r="U93" s="32"/>
      <c r="V93" s="31"/>
      <c r="W93" s="33">
        <f t="shared" si="25"/>
        <v>0</v>
      </c>
      <c r="X93" s="34">
        <f t="shared" si="26"/>
        <v>0</v>
      </c>
      <c r="Y93" s="33">
        <f t="shared" si="27"/>
        <v>0</v>
      </c>
      <c r="Z93" s="33">
        <f t="shared" si="28"/>
        <v>0</v>
      </c>
      <c r="AA93" s="35">
        <f t="shared" si="29"/>
        <v>0</v>
      </c>
      <c r="AB93" s="36">
        <f t="shared" si="30"/>
        <v>0</v>
      </c>
      <c r="AC93" s="37">
        <f t="shared" si="31"/>
        <v>0</v>
      </c>
      <c r="AD93" s="38"/>
      <c r="AE93" s="38"/>
      <c r="AF93" s="39">
        <f t="shared" si="32"/>
        <v>0</v>
      </c>
      <c r="AG93" s="40"/>
      <c r="AH93" s="41">
        <f t="shared" si="33"/>
        <v>0</v>
      </c>
      <c r="AI93" s="42">
        <f t="shared" si="34"/>
        <v>0</v>
      </c>
      <c r="AJ93" s="43">
        <f t="shared" si="35"/>
        <v>0</v>
      </c>
      <c r="AK93" s="5" t="str">
        <f>_xlfn.IFNA(VLOOKUP(_xlfn.CONCAT(D93," - ",S93),OP!E:F,2,0),"-------------------------------------------NAO DISPONIVEL-------------------------------------------")</f>
        <v>C - RIOCARD</v>
      </c>
      <c r="AL93" s="7" t="str">
        <f t="shared" si="21"/>
        <v>1 - -------------------------------------------NAO DISPONIVEL------------------------------------------- - 00000000093 - FETRANSPOR</v>
      </c>
      <c r="AM93" s="7" t="str">
        <f t="shared" si="22"/>
        <v>-------------------------------------------NAO DISPONIVEL-------------------------------------------</v>
      </c>
      <c r="AN93" s="44" cm="1">
        <f t="array" ref="AN93">_xlfn.IFS(AJ93=0,0,AQ93="INATIVO",2,AQ93="SEM CADASTRO",4,AQ93="CPF ATIVO EM OUTRO COMPRADOR",5,AQ93="NOVO/SEM CARTAO",6,AND(AJ93&gt;0,AQ93,""),8)</f>
        <v>0</v>
      </c>
      <c r="AO93" s="45">
        <f t="shared" si="36"/>
        <v>-10</v>
      </c>
    </row>
    <row r="94" spans="1:41" x14ac:dyDescent="0.4">
      <c r="A94" s="21" t="str">
        <f t="shared" si="23"/>
        <v>-------------------------------------------NAO DISPONIVEL-------------------------------------------</v>
      </c>
      <c r="B94" s="5" t="str">
        <f>_xlfn.IFNA(VLOOKUP(A94,CNPJ!E:F,2,0),"-------------------------------------------NAO DISPONIVEL-------------------------------------------")</f>
        <v>-------------------------------------------NAO DISPONIVEL-------------------------------------------</v>
      </c>
      <c r="C94" s="22">
        <v>1</v>
      </c>
      <c r="D94" s="5" t="str">
        <f>_xlfn.XLOOKUP(R94,OP!C:C,OP!B:B,,0,1)</f>
        <v>RJ</v>
      </c>
      <c r="E94" s="23"/>
      <c r="M94" s="26"/>
      <c r="N94" s="27"/>
      <c r="O94" s="28" t="str">
        <f t="shared" si="24"/>
        <v>00000000094</v>
      </c>
      <c r="R94" s="27" t="s">
        <v>193</v>
      </c>
      <c r="S94" s="30" t="str">
        <f>_xlfn.IFNA(VLOOKUP(_xlfn.CONCAT(D94," - ",R94),OP!A:D,4,0),"-------------------------------------------NAO DISPONIVEL-------------------------------------------")</f>
        <v>FETRANSPOR</v>
      </c>
      <c r="T94" s="31"/>
      <c r="U94" s="32"/>
      <c r="V94" s="31"/>
      <c r="W94" s="33">
        <f t="shared" si="25"/>
        <v>0</v>
      </c>
      <c r="X94" s="34">
        <f t="shared" si="26"/>
        <v>0</v>
      </c>
      <c r="Y94" s="33">
        <f t="shared" si="27"/>
        <v>0</v>
      </c>
      <c r="Z94" s="33">
        <f t="shared" si="28"/>
        <v>0</v>
      </c>
      <c r="AA94" s="35">
        <f t="shared" si="29"/>
        <v>0</v>
      </c>
      <c r="AB94" s="36">
        <f t="shared" si="30"/>
        <v>0</v>
      </c>
      <c r="AC94" s="37">
        <f t="shared" si="31"/>
        <v>0</v>
      </c>
      <c r="AD94" s="38"/>
      <c r="AE94" s="38"/>
      <c r="AF94" s="39">
        <f t="shared" si="32"/>
        <v>0</v>
      </c>
      <c r="AG94" s="40"/>
      <c r="AH94" s="41">
        <f t="shared" si="33"/>
        <v>0</v>
      </c>
      <c r="AI94" s="42">
        <f t="shared" si="34"/>
        <v>0</v>
      </c>
      <c r="AJ94" s="43">
        <f t="shared" si="35"/>
        <v>0</v>
      </c>
      <c r="AK94" s="5" t="str">
        <f>_xlfn.IFNA(VLOOKUP(_xlfn.CONCAT(D94," - ",S94),OP!E:F,2,0),"-------------------------------------------NAO DISPONIVEL-------------------------------------------")</f>
        <v>C - RIOCARD</v>
      </c>
      <c r="AL94" s="7" t="str">
        <f t="shared" si="21"/>
        <v>1 - -------------------------------------------NAO DISPONIVEL------------------------------------------- - 00000000094 - FETRANSPOR</v>
      </c>
      <c r="AM94" s="7" t="str">
        <f t="shared" si="22"/>
        <v>-------------------------------------------NAO DISPONIVEL-------------------------------------------</v>
      </c>
      <c r="AN94" s="44" cm="1">
        <f t="array" ref="AN94">_xlfn.IFS(AJ94=0,0,AQ94="INATIVO",2,AQ94="SEM CADASTRO",4,AQ94="CPF ATIVO EM OUTRO COMPRADOR",5,AQ94="NOVO/SEM CARTAO",6,AND(AJ94&gt;0,AQ94,""),8)</f>
        <v>0</v>
      </c>
      <c r="AO94" s="45">
        <f t="shared" si="36"/>
        <v>-10</v>
      </c>
    </row>
    <row r="95" spans="1:41" x14ac:dyDescent="0.4">
      <c r="A95" s="21" t="str">
        <f t="shared" si="23"/>
        <v>-------------------------------------------NAO DISPONIVEL-------------------------------------------</v>
      </c>
      <c r="B95" s="5" t="str">
        <f>_xlfn.IFNA(VLOOKUP(A95,CNPJ!E:F,2,0),"-------------------------------------------NAO DISPONIVEL-------------------------------------------")</f>
        <v>-------------------------------------------NAO DISPONIVEL-------------------------------------------</v>
      </c>
      <c r="C95" s="22">
        <v>1</v>
      </c>
      <c r="D95" s="5" t="str">
        <f>_xlfn.XLOOKUP(R95,OP!C:C,OP!B:B,,0,1)</f>
        <v>RJ</v>
      </c>
      <c r="E95" s="23"/>
      <c r="M95" s="26"/>
      <c r="N95" s="27"/>
      <c r="O95" s="28" t="str">
        <f t="shared" si="24"/>
        <v>00000000095</v>
      </c>
      <c r="R95" s="27" t="s">
        <v>193</v>
      </c>
      <c r="S95" s="30" t="str">
        <f>_xlfn.IFNA(VLOOKUP(_xlfn.CONCAT(D95," - ",R95),OP!A:D,4,0),"-------------------------------------------NAO DISPONIVEL-------------------------------------------")</f>
        <v>FETRANSPOR</v>
      </c>
      <c r="T95" s="31"/>
      <c r="U95" s="32"/>
      <c r="V95" s="31"/>
      <c r="W95" s="33">
        <f t="shared" si="25"/>
        <v>0</v>
      </c>
      <c r="X95" s="34">
        <f t="shared" si="26"/>
        <v>0</v>
      </c>
      <c r="Y95" s="33">
        <f t="shared" si="27"/>
        <v>0</v>
      </c>
      <c r="Z95" s="33">
        <f t="shared" si="28"/>
        <v>0</v>
      </c>
      <c r="AA95" s="35">
        <f t="shared" si="29"/>
        <v>0</v>
      </c>
      <c r="AB95" s="36">
        <f t="shared" si="30"/>
        <v>0</v>
      </c>
      <c r="AC95" s="37">
        <f t="shared" si="31"/>
        <v>0</v>
      </c>
      <c r="AD95" s="38"/>
      <c r="AE95" s="38"/>
      <c r="AF95" s="39">
        <f t="shared" si="32"/>
        <v>0</v>
      </c>
      <c r="AG95" s="40"/>
      <c r="AH95" s="41">
        <f t="shared" si="33"/>
        <v>0</v>
      </c>
      <c r="AI95" s="42">
        <f t="shared" si="34"/>
        <v>0</v>
      </c>
      <c r="AJ95" s="43">
        <f t="shared" si="35"/>
        <v>0</v>
      </c>
      <c r="AK95" s="5" t="str">
        <f>_xlfn.IFNA(VLOOKUP(_xlfn.CONCAT(D95," - ",S95),OP!E:F,2,0),"-------------------------------------------NAO DISPONIVEL-------------------------------------------")</f>
        <v>C - RIOCARD</v>
      </c>
      <c r="AL95" s="7" t="str">
        <f t="shared" si="21"/>
        <v>1 - -------------------------------------------NAO DISPONIVEL------------------------------------------- - 00000000095 - FETRANSPOR</v>
      </c>
      <c r="AM95" s="7" t="str">
        <f t="shared" si="22"/>
        <v>-------------------------------------------NAO DISPONIVEL-------------------------------------------</v>
      </c>
      <c r="AN95" s="44" cm="1">
        <f t="array" ref="AN95">_xlfn.IFS(AJ95=0,0,AQ95="INATIVO",2,AQ95="SEM CADASTRO",4,AQ95="CPF ATIVO EM OUTRO COMPRADOR",5,AQ95="NOVO/SEM CARTAO",6,AND(AJ95&gt;0,AQ95,""),8)</f>
        <v>0</v>
      </c>
      <c r="AO95" s="45">
        <f t="shared" si="36"/>
        <v>-10</v>
      </c>
    </row>
    <row r="96" spans="1:41" x14ac:dyDescent="0.4">
      <c r="A96" s="21" t="str">
        <f t="shared" si="23"/>
        <v>-------------------------------------------NAO DISPONIVEL-------------------------------------------</v>
      </c>
      <c r="B96" s="5" t="str">
        <f>_xlfn.IFNA(VLOOKUP(A96,CNPJ!E:F,2,0),"-------------------------------------------NAO DISPONIVEL-------------------------------------------")</f>
        <v>-------------------------------------------NAO DISPONIVEL-------------------------------------------</v>
      </c>
      <c r="C96" s="22">
        <v>1</v>
      </c>
      <c r="D96" s="5" t="str">
        <f>_xlfn.XLOOKUP(R96,OP!C:C,OP!B:B,,0,1)</f>
        <v>RJ</v>
      </c>
      <c r="E96" s="23"/>
      <c r="M96" s="26"/>
      <c r="N96" s="27"/>
      <c r="O96" s="28" t="str">
        <f t="shared" si="24"/>
        <v>00000000096</v>
      </c>
      <c r="R96" s="27" t="s">
        <v>193</v>
      </c>
      <c r="S96" s="30" t="str">
        <f>_xlfn.IFNA(VLOOKUP(_xlfn.CONCAT(D96," - ",R96),OP!A:D,4,0),"-------------------------------------------NAO DISPONIVEL-------------------------------------------")</f>
        <v>FETRANSPOR</v>
      </c>
      <c r="T96" s="31"/>
      <c r="U96" s="32"/>
      <c r="V96" s="31"/>
      <c r="W96" s="33">
        <f t="shared" si="25"/>
        <v>0</v>
      </c>
      <c r="X96" s="34">
        <f t="shared" si="26"/>
        <v>0</v>
      </c>
      <c r="Y96" s="33">
        <f t="shared" si="27"/>
        <v>0</v>
      </c>
      <c r="Z96" s="33">
        <f t="shared" si="28"/>
        <v>0</v>
      </c>
      <c r="AA96" s="35">
        <f t="shared" si="29"/>
        <v>0</v>
      </c>
      <c r="AB96" s="36">
        <f t="shared" si="30"/>
        <v>0</v>
      </c>
      <c r="AC96" s="37">
        <f t="shared" si="31"/>
        <v>0</v>
      </c>
      <c r="AD96" s="38"/>
      <c r="AE96" s="38"/>
      <c r="AF96" s="39">
        <f t="shared" si="32"/>
        <v>0</v>
      </c>
      <c r="AG96" s="40"/>
      <c r="AH96" s="41">
        <f t="shared" si="33"/>
        <v>0</v>
      </c>
      <c r="AI96" s="42">
        <f t="shared" si="34"/>
        <v>0</v>
      </c>
      <c r="AJ96" s="43">
        <f t="shared" si="35"/>
        <v>0</v>
      </c>
      <c r="AK96" s="5" t="str">
        <f>_xlfn.IFNA(VLOOKUP(_xlfn.CONCAT(D96," - ",S96),OP!E:F,2,0),"-------------------------------------------NAO DISPONIVEL-------------------------------------------")</f>
        <v>C - RIOCARD</v>
      </c>
      <c r="AL96" s="7" t="str">
        <f t="shared" si="21"/>
        <v>1 - -------------------------------------------NAO DISPONIVEL------------------------------------------- - 00000000096 - FETRANSPOR</v>
      </c>
      <c r="AM96" s="7" t="str">
        <f t="shared" si="22"/>
        <v>-------------------------------------------NAO DISPONIVEL-------------------------------------------</v>
      </c>
      <c r="AN96" s="44" cm="1">
        <f t="array" ref="AN96">_xlfn.IFS(AJ96=0,0,AQ96="INATIVO",2,AQ96="SEM CADASTRO",4,AQ96="CPF ATIVO EM OUTRO COMPRADOR",5,AQ96="NOVO/SEM CARTAO",6,AND(AJ96&gt;0,AQ96,""),8)</f>
        <v>0</v>
      </c>
      <c r="AO96" s="45">
        <f t="shared" si="36"/>
        <v>-10</v>
      </c>
    </row>
    <row r="97" spans="1:41" x14ac:dyDescent="0.4">
      <c r="A97" s="21" t="str">
        <f t="shared" si="23"/>
        <v>-------------------------------------------NAO DISPONIVEL-------------------------------------------</v>
      </c>
      <c r="B97" s="5" t="str">
        <f>_xlfn.IFNA(VLOOKUP(A97,CNPJ!E:F,2,0),"-------------------------------------------NAO DISPONIVEL-------------------------------------------")</f>
        <v>-------------------------------------------NAO DISPONIVEL-------------------------------------------</v>
      </c>
      <c r="C97" s="22">
        <v>1</v>
      </c>
      <c r="D97" s="5" t="str">
        <f>_xlfn.XLOOKUP(R97,OP!C:C,OP!B:B,,0,1)</f>
        <v>RJ</v>
      </c>
      <c r="E97" s="23"/>
      <c r="M97" s="26"/>
      <c r="N97" s="27"/>
      <c r="O97" s="28" t="str">
        <f t="shared" si="24"/>
        <v>00000000097</v>
      </c>
      <c r="R97" s="27" t="s">
        <v>193</v>
      </c>
      <c r="S97" s="30" t="str">
        <f>_xlfn.IFNA(VLOOKUP(_xlfn.CONCAT(D97," - ",R97),OP!A:D,4,0),"-------------------------------------------NAO DISPONIVEL-------------------------------------------")</f>
        <v>FETRANSPOR</v>
      </c>
      <c r="T97" s="31"/>
      <c r="U97" s="32"/>
      <c r="V97" s="31"/>
      <c r="W97" s="33">
        <f t="shared" si="25"/>
        <v>0</v>
      </c>
      <c r="X97" s="34">
        <f t="shared" si="26"/>
        <v>0</v>
      </c>
      <c r="Y97" s="33">
        <f t="shared" si="27"/>
        <v>0</v>
      </c>
      <c r="Z97" s="33">
        <f t="shared" si="28"/>
        <v>0</v>
      </c>
      <c r="AA97" s="35">
        <f t="shared" si="29"/>
        <v>0</v>
      </c>
      <c r="AB97" s="36">
        <f t="shared" si="30"/>
        <v>0</v>
      </c>
      <c r="AC97" s="37">
        <f t="shared" si="31"/>
        <v>0</v>
      </c>
      <c r="AD97" s="38"/>
      <c r="AE97" s="38"/>
      <c r="AF97" s="39">
        <f t="shared" si="32"/>
        <v>0</v>
      </c>
      <c r="AG97" s="40"/>
      <c r="AH97" s="41">
        <f t="shared" si="33"/>
        <v>0</v>
      </c>
      <c r="AI97" s="42">
        <f t="shared" si="34"/>
        <v>0</v>
      </c>
      <c r="AJ97" s="43">
        <f t="shared" si="35"/>
        <v>0</v>
      </c>
      <c r="AK97" s="5" t="str">
        <f>_xlfn.IFNA(VLOOKUP(_xlfn.CONCAT(D97," - ",S97),OP!E:F,2,0),"-------------------------------------------NAO DISPONIVEL-------------------------------------------")</f>
        <v>C - RIOCARD</v>
      </c>
      <c r="AL97" s="7" t="str">
        <f t="shared" si="21"/>
        <v>1 - -------------------------------------------NAO DISPONIVEL------------------------------------------- - 00000000097 - FETRANSPOR</v>
      </c>
      <c r="AM97" s="7" t="str">
        <f t="shared" si="22"/>
        <v>-------------------------------------------NAO DISPONIVEL-------------------------------------------</v>
      </c>
      <c r="AN97" s="44" cm="1">
        <f t="array" ref="AN97">_xlfn.IFS(AJ97=0,0,AQ97="INATIVO",2,AQ97="SEM CADASTRO",4,AQ97="CPF ATIVO EM OUTRO COMPRADOR",5,AQ97="NOVO/SEM CARTAO",6,AND(AJ97&gt;0,AQ97,""),8)</f>
        <v>0</v>
      </c>
      <c r="AO97" s="45">
        <f t="shared" si="36"/>
        <v>-10</v>
      </c>
    </row>
    <row r="98" spans="1:41" x14ac:dyDescent="0.4">
      <c r="A98" s="21" t="str">
        <f t="shared" si="23"/>
        <v>-------------------------------------------NAO DISPONIVEL-------------------------------------------</v>
      </c>
      <c r="B98" s="5" t="str">
        <f>_xlfn.IFNA(VLOOKUP(A98,CNPJ!E:F,2,0),"-------------------------------------------NAO DISPONIVEL-------------------------------------------")</f>
        <v>-------------------------------------------NAO DISPONIVEL-------------------------------------------</v>
      </c>
      <c r="C98" s="22">
        <v>1</v>
      </c>
      <c r="D98" s="5" t="str">
        <f>_xlfn.XLOOKUP(R98,OP!C:C,OP!B:B,,0,1)</f>
        <v>RJ</v>
      </c>
      <c r="E98" s="23"/>
      <c r="M98" s="26"/>
      <c r="N98" s="27"/>
      <c r="O98" s="28" t="str">
        <f t="shared" si="24"/>
        <v>00000000098</v>
      </c>
      <c r="R98" s="27" t="s">
        <v>193</v>
      </c>
      <c r="S98" s="30" t="str">
        <f>_xlfn.IFNA(VLOOKUP(_xlfn.CONCAT(D98," - ",R98),OP!A:D,4,0),"-------------------------------------------NAO DISPONIVEL-------------------------------------------")</f>
        <v>FETRANSPOR</v>
      </c>
      <c r="T98" s="31"/>
      <c r="U98" s="32"/>
      <c r="V98" s="31"/>
      <c r="W98" s="33">
        <f t="shared" si="25"/>
        <v>0</v>
      </c>
      <c r="X98" s="34">
        <f t="shared" si="26"/>
        <v>0</v>
      </c>
      <c r="Y98" s="33">
        <f t="shared" si="27"/>
        <v>0</v>
      </c>
      <c r="Z98" s="33">
        <f t="shared" si="28"/>
        <v>0</v>
      </c>
      <c r="AA98" s="35">
        <f t="shared" si="29"/>
        <v>0</v>
      </c>
      <c r="AB98" s="36">
        <f t="shared" si="30"/>
        <v>0</v>
      </c>
      <c r="AC98" s="37">
        <f t="shared" si="31"/>
        <v>0</v>
      </c>
      <c r="AD98" s="38"/>
      <c r="AE98" s="38"/>
      <c r="AF98" s="39">
        <f t="shared" si="32"/>
        <v>0</v>
      </c>
      <c r="AG98" s="40"/>
      <c r="AH98" s="41">
        <f t="shared" si="33"/>
        <v>0</v>
      </c>
      <c r="AI98" s="42">
        <f t="shared" si="34"/>
        <v>0</v>
      </c>
      <c r="AJ98" s="43">
        <f t="shared" si="35"/>
        <v>0</v>
      </c>
      <c r="AK98" s="5" t="str">
        <f>_xlfn.IFNA(VLOOKUP(_xlfn.CONCAT(D98," - ",S98),OP!E:F,2,0),"-------------------------------------------NAO DISPONIVEL-------------------------------------------")</f>
        <v>C - RIOCARD</v>
      </c>
      <c r="AL98" s="7" t="str">
        <f t="shared" si="21"/>
        <v>1 - -------------------------------------------NAO DISPONIVEL------------------------------------------- - 00000000098 - FETRANSPOR</v>
      </c>
      <c r="AM98" s="7" t="str">
        <f t="shared" si="22"/>
        <v>-------------------------------------------NAO DISPONIVEL-------------------------------------------</v>
      </c>
      <c r="AN98" s="44" cm="1">
        <f t="array" ref="AN98">_xlfn.IFS(AJ98=0,0,AQ98="INATIVO",2,AQ98="SEM CADASTRO",4,AQ98="CPF ATIVO EM OUTRO COMPRADOR",5,AQ98="NOVO/SEM CARTAO",6,AND(AJ98&gt;0,AQ98,""),8)</f>
        <v>0</v>
      </c>
      <c r="AO98" s="45">
        <f t="shared" si="36"/>
        <v>-10</v>
      </c>
    </row>
    <row r="99" spans="1:41" x14ac:dyDescent="0.4">
      <c r="A99" s="21" t="str">
        <f t="shared" si="23"/>
        <v>-------------------------------------------NAO DISPONIVEL-------------------------------------------</v>
      </c>
      <c r="B99" s="5" t="str">
        <f>_xlfn.IFNA(VLOOKUP(A99,CNPJ!E:F,2,0),"-------------------------------------------NAO DISPONIVEL-------------------------------------------")</f>
        <v>-------------------------------------------NAO DISPONIVEL-------------------------------------------</v>
      </c>
      <c r="C99" s="22">
        <v>1</v>
      </c>
      <c r="D99" s="5" t="str">
        <f>_xlfn.XLOOKUP(R99,OP!C:C,OP!B:B,,0,1)</f>
        <v>RJ</v>
      </c>
      <c r="E99" s="23"/>
      <c r="M99" s="26"/>
      <c r="N99" s="27"/>
      <c r="O99" s="28" t="str">
        <f t="shared" si="24"/>
        <v>00000000099</v>
      </c>
      <c r="R99" s="27" t="s">
        <v>193</v>
      </c>
      <c r="S99" s="30" t="str">
        <f>_xlfn.IFNA(VLOOKUP(_xlfn.CONCAT(D99," - ",R99),OP!A:D,4,0),"-------------------------------------------NAO DISPONIVEL-------------------------------------------")</f>
        <v>FETRANSPOR</v>
      </c>
      <c r="T99" s="31"/>
      <c r="U99" s="32"/>
      <c r="V99" s="31"/>
      <c r="W99" s="33">
        <f t="shared" si="25"/>
        <v>0</v>
      </c>
      <c r="X99" s="34">
        <f t="shared" si="26"/>
        <v>0</v>
      </c>
      <c r="Y99" s="33">
        <f t="shared" si="27"/>
        <v>0</v>
      </c>
      <c r="Z99" s="33">
        <f t="shared" si="28"/>
        <v>0</v>
      </c>
      <c r="AA99" s="35">
        <f t="shared" si="29"/>
        <v>0</v>
      </c>
      <c r="AB99" s="36">
        <f t="shared" si="30"/>
        <v>0</v>
      </c>
      <c r="AC99" s="37">
        <f t="shared" si="31"/>
        <v>0</v>
      </c>
      <c r="AD99" s="38"/>
      <c r="AE99" s="38"/>
      <c r="AF99" s="39">
        <f t="shared" si="32"/>
        <v>0</v>
      </c>
      <c r="AG99" s="40"/>
      <c r="AH99" s="41">
        <f t="shared" si="33"/>
        <v>0</v>
      </c>
      <c r="AI99" s="42">
        <f t="shared" si="34"/>
        <v>0</v>
      </c>
      <c r="AJ99" s="43">
        <f t="shared" si="35"/>
        <v>0</v>
      </c>
      <c r="AK99" s="5" t="str">
        <f>_xlfn.IFNA(VLOOKUP(_xlfn.CONCAT(D99," - ",S99),OP!E:F,2,0),"-------------------------------------------NAO DISPONIVEL-------------------------------------------")</f>
        <v>C - RIOCARD</v>
      </c>
      <c r="AL99" s="7" t="str">
        <f t="shared" si="21"/>
        <v>1 - -------------------------------------------NAO DISPONIVEL------------------------------------------- - 00000000099 - FETRANSPOR</v>
      </c>
      <c r="AM99" s="7" t="str">
        <f t="shared" si="22"/>
        <v>-------------------------------------------NAO DISPONIVEL-------------------------------------------</v>
      </c>
      <c r="AN99" s="44" cm="1">
        <f t="array" ref="AN99">_xlfn.IFS(AJ99=0,0,AQ99="INATIVO",2,AQ99="SEM CADASTRO",4,AQ99="CPF ATIVO EM OUTRO COMPRADOR",5,AQ99="NOVO/SEM CARTAO",6,AND(AJ99&gt;0,AQ99,""),8)</f>
        <v>0</v>
      </c>
      <c r="AO99" s="45">
        <f t="shared" si="36"/>
        <v>-10</v>
      </c>
    </row>
    <row r="100" spans="1:41" x14ac:dyDescent="0.4">
      <c r="A100" s="21" t="str">
        <f t="shared" si="23"/>
        <v>-------------------------------------------NAO DISPONIVEL-------------------------------------------</v>
      </c>
      <c r="B100" s="5" t="str">
        <f>_xlfn.IFNA(VLOOKUP(A100,CNPJ!E:F,2,0),"-------------------------------------------NAO DISPONIVEL-------------------------------------------")</f>
        <v>-------------------------------------------NAO DISPONIVEL-------------------------------------------</v>
      </c>
      <c r="C100" s="22">
        <v>1</v>
      </c>
      <c r="D100" s="5" t="str">
        <f>_xlfn.XLOOKUP(R100,OP!C:C,OP!B:B,,0,1)</f>
        <v>RJ</v>
      </c>
      <c r="E100" s="23"/>
      <c r="M100" s="26"/>
      <c r="N100" s="27"/>
      <c r="O100" s="28" t="str">
        <f t="shared" si="24"/>
        <v>00000000100</v>
      </c>
      <c r="R100" s="27" t="s">
        <v>193</v>
      </c>
      <c r="S100" s="30" t="str">
        <f>_xlfn.IFNA(VLOOKUP(_xlfn.CONCAT(D100," - ",R100),OP!A:D,4,0),"-------------------------------------------NAO DISPONIVEL-------------------------------------------")</f>
        <v>FETRANSPOR</v>
      </c>
      <c r="T100" s="31"/>
      <c r="U100" s="32"/>
      <c r="V100" s="31"/>
      <c r="W100" s="33">
        <f t="shared" si="25"/>
        <v>0</v>
      </c>
      <c r="X100" s="34">
        <f t="shared" si="26"/>
        <v>0</v>
      </c>
      <c r="Y100" s="33">
        <f t="shared" si="27"/>
        <v>0</v>
      </c>
      <c r="Z100" s="33">
        <f t="shared" si="28"/>
        <v>0</v>
      </c>
      <c r="AA100" s="35">
        <f t="shared" si="29"/>
        <v>0</v>
      </c>
      <c r="AB100" s="36">
        <f t="shared" si="30"/>
        <v>0</v>
      </c>
      <c r="AC100" s="37">
        <f t="shared" si="31"/>
        <v>0</v>
      </c>
      <c r="AD100" s="38"/>
      <c r="AE100" s="38"/>
      <c r="AF100" s="39">
        <f t="shared" si="32"/>
        <v>0</v>
      </c>
      <c r="AG100" s="40"/>
      <c r="AH100" s="41">
        <f t="shared" si="33"/>
        <v>0</v>
      </c>
      <c r="AI100" s="42">
        <f t="shared" si="34"/>
        <v>0</v>
      </c>
      <c r="AJ100" s="43">
        <f t="shared" si="35"/>
        <v>0</v>
      </c>
      <c r="AK100" s="5" t="str">
        <f>_xlfn.IFNA(VLOOKUP(_xlfn.CONCAT(D100," - ",S100),OP!E:F,2,0),"-------------------------------------------NAO DISPONIVEL-------------------------------------------")</f>
        <v>C - RIOCARD</v>
      </c>
      <c r="AL100" s="7" t="str">
        <f t="shared" si="21"/>
        <v>1 - -------------------------------------------NAO DISPONIVEL------------------------------------------- - 00000000100 - FETRANSPOR</v>
      </c>
      <c r="AM100" s="7" t="str">
        <f t="shared" si="22"/>
        <v>-------------------------------------------NAO DISPONIVEL-------------------------------------------</v>
      </c>
      <c r="AN100" s="44" cm="1">
        <f t="array" ref="AN100">_xlfn.IFS(AJ100=0,0,AQ100="INATIVO",2,AQ100="SEM CADASTRO",4,AQ100="CPF ATIVO EM OUTRO COMPRADOR",5,AQ100="NOVO/SEM CARTAO",6,AND(AJ100&gt;0,AQ100,""),8)</f>
        <v>0</v>
      </c>
      <c r="AO100" s="45">
        <f t="shared" si="36"/>
        <v>-10</v>
      </c>
    </row>
    <row r="101" spans="1:41" x14ac:dyDescent="0.4">
      <c r="A101" s="21" t="str">
        <f t="shared" si="23"/>
        <v>-------------------------------------------NAO DISPONIVEL-------------------------------------------</v>
      </c>
      <c r="B101" s="5" t="str">
        <f>_xlfn.IFNA(VLOOKUP(A101,CNPJ!E:F,2,0),"-------------------------------------------NAO DISPONIVEL-------------------------------------------")</f>
        <v>-------------------------------------------NAO DISPONIVEL-------------------------------------------</v>
      </c>
      <c r="C101" s="22">
        <v>1</v>
      </c>
      <c r="D101" s="5" t="str">
        <f>_xlfn.XLOOKUP(R101,OP!C:C,OP!B:B,,0,1)</f>
        <v>RJ</v>
      </c>
      <c r="E101" s="23"/>
      <c r="M101" s="26"/>
      <c r="N101" s="27"/>
      <c r="O101" s="28" t="str">
        <f t="shared" si="24"/>
        <v>00000000101</v>
      </c>
      <c r="R101" s="27" t="s">
        <v>193</v>
      </c>
      <c r="S101" s="30" t="str">
        <f>_xlfn.IFNA(VLOOKUP(_xlfn.CONCAT(D101," - ",R101),OP!A:D,4,0),"-------------------------------------------NAO DISPONIVEL-------------------------------------------")</f>
        <v>FETRANSPOR</v>
      </c>
      <c r="T101" s="31"/>
      <c r="U101" s="32"/>
      <c r="V101" s="31"/>
      <c r="W101" s="33">
        <f t="shared" si="25"/>
        <v>0</v>
      </c>
      <c r="X101" s="34">
        <f t="shared" si="26"/>
        <v>0</v>
      </c>
      <c r="Y101" s="33">
        <f t="shared" si="27"/>
        <v>0</v>
      </c>
      <c r="Z101" s="33">
        <f t="shared" si="28"/>
        <v>0</v>
      </c>
      <c r="AA101" s="35">
        <f t="shared" si="29"/>
        <v>0</v>
      </c>
      <c r="AB101" s="36">
        <f t="shared" si="30"/>
        <v>0</v>
      </c>
      <c r="AC101" s="37">
        <f t="shared" si="31"/>
        <v>0</v>
      </c>
      <c r="AD101" s="38"/>
      <c r="AE101" s="38"/>
      <c r="AF101" s="39">
        <f t="shared" si="32"/>
        <v>0</v>
      </c>
      <c r="AG101" s="40"/>
      <c r="AH101" s="41">
        <f t="shared" si="33"/>
        <v>0</v>
      </c>
      <c r="AI101" s="42">
        <f t="shared" si="34"/>
        <v>0</v>
      </c>
      <c r="AJ101" s="43">
        <f t="shared" si="35"/>
        <v>0</v>
      </c>
      <c r="AK101" s="5" t="str">
        <f>_xlfn.IFNA(VLOOKUP(_xlfn.CONCAT(D101," - ",S101),OP!E:F,2,0),"-------------------------------------------NAO DISPONIVEL-------------------------------------------")</f>
        <v>C - RIOCARD</v>
      </c>
      <c r="AL101" s="7" t="str">
        <f t="shared" si="21"/>
        <v>1 - -------------------------------------------NAO DISPONIVEL------------------------------------------- - 00000000101 - FETRANSPOR</v>
      </c>
      <c r="AM101" s="7" t="str">
        <f t="shared" si="22"/>
        <v>-------------------------------------------NAO DISPONIVEL-------------------------------------------</v>
      </c>
      <c r="AN101" s="44" cm="1">
        <f t="array" ref="AN101">_xlfn.IFS(AJ101=0,0,AQ101="INATIVO",2,AQ101="SEM CADASTRO",4,AQ101="CPF ATIVO EM OUTRO COMPRADOR",5,AQ101="NOVO/SEM CARTAO",6,AND(AJ101&gt;0,AQ101,""),8)</f>
        <v>0</v>
      </c>
      <c r="AO101" s="45">
        <f t="shared" si="36"/>
        <v>-10</v>
      </c>
    </row>
    <row r="102" spans="1:41" x14ac:dyDescent="0.4">
      <c r="A102" s="21" t="str">
        <f t="shared" si="23"/>
        <v>-------------------------------------------NAO DISPONIVEL-------------------------------------------</v>
      </c>
      <c r="B102" s="5" t="str">
        <f>_xlfn.IFNA(VLOOKUP(A102,CNPJ!E:F,2,0),"-------------------------------------------NAO DISPONIVEL-------------------------------------------")</f>
        <v>-------------------------------------------NAO DISPONIVEL-------------------------------------------</v>
      </c>
      <c r="C102" s="22">
        <v>1</v>
      </c>
      <c r="D102" s="5" t="str">
        <f>_xlfn.XLOOKUP(R102,OP!C:C,OP!B:B,,0,1)</f>
        <v>RJ</v>
      </c>
      <c r="E102" s="23"/>
      <c r="M102" s="26"/>
      <c r="N102" s="27"/>
      <c r="O102" s="28" t="str">
        <f t="shared" si="24"/>
        <v>00000000102</v>
      </c>
      <c r="R102" s="27" t="s">
        <v>193</v>
      </c>
      <c r="S102" s="30" t="str">
        <f>_xlfn.IFNA(VLOOKUP(_xlfn.CONCAT(D102," - ",R102),OP!A:D,4,0),"-------------------------------------------NAO DISPONIVEL-------------------------------------------")</f>
        <v>FETRANSPOR</v>
      </c>
      <c r="T102" s="31"/>
      <c r="U102" s="32"/>
      <c r="V102" s="31"/>
      <c r="W102" s="33">
        <f t="shared" si="25"/>
        <v>0</v>
      </c>
      <c r="X102" s="34">
        <f t="shared" si="26"/>
        <v>0</v>
      </c>
      <c r="Y102" s="33">
        <f t="shared" si="27"/>
        <v>0</v>
      </c>
      <c r="Z102" s="33">
        <f t="shared" si="28"/>
        <v>0</v>
      </c>
      <c r="AA102" s="35">
        <f t="shared" si="29"/>
        <v>0</v>
      </c>
      <c r="AB102" s="36">
        <f t="shared" si="30"/>
        <v>0</v>
      </c>
      <c r="AC102" s="37">
        <f t="shared" si="31"/>
        <v>0</v>
      </c>
      <c r="AD102" s="38"/>
      <c r="AE102" s="38"/>
      <c r="AF102" s="39">
        <f t="shared" si="32"/>
        <v>0</v>
      </c>
      <c r="AG102" s="40"/>
      <c r="AH102" s="41">
        <f t="shared" si="33"/>
        <v>0</v>
      </c>
      <c r="AI102" s="42">
        <f t="shared" si="34"/>
        <v>0</v>
      </c>
      <c r="AJ102" s="43">
        <f t="shared" si="35"/>
        <v>0</v>
      </c>
      <c r="AK102" s="5" t="str">
        <f>_xlfn.IFNA(VLOOKUP(_xlfn.CONCAT(D102," - ",S102),OP!E:F,2,0),"-------------------------------------------NAO DISPONIVEL-------------------------------------------")</f>
        <v>C - RIOCARD</v>
      </c>
      <c r="AL102" s="7" t="str">
        <f t="shared" si="21"/>
        <v>1 - -------------------------------------------NAO DISPONIVEL------------------------------------------- - 00000000102 - FETRANSPOR</v>
      </c>
      <c r="AM102" s="7" t="str">
        <f t="shared" si="22"/>
        <v>-------------------------------------------NAO DISPONIVEL-------------------------------------------</v>
      </c>
      <c r="AN102" s="44" cm="1">
        <f t="array" ref="AN102">_xlfn.IFS(AJ102=0,0,AQ102="INATIVO",2,AQ102="SEM CADASTRO",4,AQ102="CPF ATIVO EM OUTRO COMPRADOR",5,AQ102="NOVO/SEM CARTAO",6,AND(AJ102&gt;0,AQ102,""),8)</f>
        <v>0</v>
      </c>
      <c r="AO102" s="45">
        <f t="shared" si="36"/>
        <v>-10</v>
      </c>
    </row>
    <row r="103" spans="1:41" x14ac:dyDescent="0.4">
      <c r="A103" s="21" t="str">
        <f t="shared" si="23"/>
        <v>-------------------------------------------NAO DISPONIVEL-------------------------------------------</v>
      </c>
      <c r="B103" s="5" t="str">
        <f>_xlfn.IFNA(VLOOKUP(A103,CNPJ!E:F,2,0),"-------------------------------------------NAO DISPONIVEL-------------------------------------------")</f>
        <v>-------------------------------------------NAO DISPONIVEL-------------------------------------------</v>
      </c>
      <c r="C103" s="22">
        <v>1</v>
      </c>
      <c r="D103" s="5" t="str">
        <f>_xlfn.XLOOKUP(R103,OP!C:C,OP!B:B,,0,1)</f>
        <v>RJ</v>
      </c>
      <c r="E103" s="23"/>
      <c r="M103" s="26"/>
      <c r="N103" s="27"/>
      <c r="O103" s="28" t="str">
        <f t="shared" si="24"/>
        <v>00000000103</v>
      </c>
      <c r="R103" s="27" t="s">
        <v>193</v>
      </c>
      <c r="S103" s="30" t="str">
        <f>_xlfn.IFNA(VLOOKUP(_xlfn.CONCAT(D103," - ",R103),OP!A:D,4,0),"-------------------------------------------NAO DISPONIVEL-------------------------------------------")</f>
        <v>FETRANSPOR</v>
      </c>
      <c r="T103" s="31"/>
      <c r="U103" s="32"/>
      <c r="V103" s="31"/>
      <c r="W103" s="33">
        <f t="shared" si="25"/>
        <v>0</v>
      </c>
      <c r="X103" s="34">
        <f t="shared" si="26"/>
        <v>0</v>
      </c>
      <c r="Y103" s="33">
        <f t="shared" si="27"/>
        <v>0</v>
      </c>
      <c r="Z103" s="33">
        <f t="shared" si="28"/>
        <v>0</v>
      </c>
      <c r="AA103" s="35">
        <f t="shared" si="29"/>
        <v>0</v>
      </c>
      <c r="AB103" s="36">
        <f t="shared" si="30"/>
        <v>0</v>
      </c>
      <c r="AC103" s="37">
        <f t="shared" si="31"/>
        <v>0</v>
      </c>
      <c r="AD103" s="38"/>
      <c r="AE103" s="38"/>
      <c r="AF103" s="39">
        <f t="shared" si="32"/>
        <v>0</v>
      </c>
      <c r="AG103" s="40"/>
      <c r="AH103" s="41">
        <f t="shared" si="33"/>
        <v>0</v>
      </c>
      <c r="AI103" s="42">
        <f t="shared" si="34"/>
        <v>0</v>
      </c>
      <c r="AJ103" s="43">
        <f t="shared" si="35"/>
        <v>0</v>
      </c>
      <c r="AK103" s="5" t="str">
        <f>_xlfn.IFNA(VLOOKUP(_xlfn.CONCAT(D103," - ",S103),OP!E:F,2,0),"-------------------------------------------NAO DISPONIVEL-------------------------------------------")</f>
        <v>C - RIOCARD</v>
      </c>
      <c r="AL103" s="7" t="str">
        <f t="shared" si="21"/>
        <v>1 - -------------------------------------------NAO DISPONIVEL------------------------------------------- - 00000000103 - FETRANSPOR</v>
      </c>
      <c r="AM103" s="7" t="str">
        <f t="shared" si="22"/>
        <v>-------------------------------------------NAO DISPONIVEL-------------------------------------------</v>
      </c>
      <c r="AN103" s="44" cm="1">
        <f t="array" ref="AN103">_xlfn.IFS(AJ103=0,0,AQ103="INATIVO",2,AQ103="SEM CADASTRO",4,AQ103="CPF ATIVO EM OUTRO COMPRADOR",5,AQ103="NOVO/SEM CARTAO",6,AND(AJ103&gt;0,AQ103,""),8)</f>
        <v>0</v>
      </c>
      <c r="AO103" s="45">
        <f t="shared" si="36"/>
        <v>-10</v>
      </c>
    </row>
    <row r="104" spans="1:41" x14ac:dyDescent="0.4">
      <c r="A104" s="21" t="str">
        <f t="shared" si="23"/>
        <v>-------------------------------------------NAO DISPONIVEL-------------------------------------------</v>
      </c>
      <c r="B104" s="5" t="str">
        <f>_xlfn.IFNA(VLOOKUP(A104,CNPJ!E:F,2,0),"-------------------------------------------NAO DISPONIVEL-------------------------------------------")</f>
        <v>-------------------------------------------NAO DISPONIVEL-------------------------------------------</v>
      </c>
      <c r="C104" s="22">
        <v>1</v>
      </c>
      <c r="D104" s="5" t="str">
        <f>_xlfn.XLOOKUP(R104,OP!C:C,OP!B:B,,0,1)</f>
        <v>RJ</v>
      </c>
      <c r="E104" s="23"/>
      <c r="M104" s="26"/>
      <c r="N104" s="27"/>
      <c r="O104" s="28" t="str">
        <f t="shared" si="24"/>
        <v>00000000104</v>
      </c>
      <c r="R104" s="27" t="s">
        <v>193</v>
      </c>
      <c r="S104" s="30" t="str">
        <f>_xlfn.IFNA(VLOOKUP(_xlfn.CONCAT(D104," - ",R104),OP!A:D,4,0),"-------------------------------------------NAO DISPONIVEL-------------------------------------------")</f>
        <v>FETRANSPOR</v>
      </c>
      <c r="T104" s="31"/>
      <c r="U104" s="32"/>
      <c r="V104" s="31"/>
      <c r="W104" s="33">
        <f t="shared" si="25"/>
        <v>0</v>
      </c>
      <c r="X104" s="34">
        <f t="shared" si="26"/>
        <v>0</v>
      </c>
      <c r="Y104" s="33">
        <f t="shared" si="27"/>
        <v>0</v>
      </c>
      <c r="Z104" s="33">
        <f t="shared" si="28"/>
        <v>0</v>
      </c>
      <c r="AA104" s="35">
        <f t="shared" si="29"/>
        <v>0</v>
      </c>
      <c r="AB104" s="36">
        <f t="shared" si="30"/>
        <v>0</v>
      </c>
      <c r="AC104" s="37">
        <f t="shared" si="31"/>
        <v>0</v>
      </c>
      <c r="AD104" s="38"/>
      <c r="AE104" s="38"/>
      <c r="AF104" s="39">
        <f t="shared" si="32"/>
        <v>0</v>
      </c>
      <c r="AG104" s="40"/>
      <c r="AH104" s="41">
        <f t="shared" si="33"/>
        <v>0</v>
      </c>
      <c r="AI104" s="42">
        <f t="shared" si="34"/>
        <v>0</v>
      </c>
      <c r="AJ104" s="43">
        <f t="shared" si="35"/>
        <v>0</v>
      </c>
      <c r="AK104" s="5" t="str">
        <f>_xlfn.IFNA(VLOOKUP(_xlfn.CONCAT(D104," - ",S104),OP!E:F,2,0),"-------------------------------------------NAO DISPONIVEL-------------------------------------------")</f>
        <v>C - RIOCARD</v>
      </c>
      <c r="AL104" s="7" t="str">
        <f t="shared" si="21"/>
        <v>1 - -------------------------------------------NAO DISPONIVEL------------------------------------------- - 00000000104 - FETRANSPOR</v>
      </c>
      <c r="AM104" s="7" t="str">
        <f t="shared" si="22"/>
        <v>-------------------------------------------NAO DISPONIVEL-------------------------------------------</v>
      </c>
      <c r="AN104" s="44" cm="1">
        <f t="array" ref="AN104">_xlfn.IFS(AJ104=0,0,AQ104="INATIVO",2,AQ104="SEM CADASTRO",4,AQ104="CPF ATIVO EM OUTRO COMPRADOR",5,AQ104="NOVO/SEM CARTAO",6,AND(AJ104&gt;0,AQ104,""),8)</f>
        <v>0</v>
      </c>
      <c r="AO104" s="45">
        <f t="shared" si="36"/>
        <v>-10</v>
      </c>
    </row>
    <row r="105" spans="1:41" x14ac:dyDescent="0.4">
      <c r="A105" s="21" t="str">
        <f t="shared" si="23"/>
        <v>-------------------------------------------NAO DISPONIVEL-------------------------------------------</v>
      </c>
      <c r="B105" s="5" t="str">
        <f>_xlfn.IFNA(VLOOKUP(A105,CNPJ!E:F,2,0),"-------------------------------------------NAO DISPONIVEL-------------------------------------------")</f>
        <v>-------------------------------------------NAO DISPONIVEL-------------------------------------------</v>
      </c>
      <c r="C105" s="22">
        <v>1</v>
      </c>
      <c r="D105" s="5" t="str">
        <f>_xlfn.XLOOKUP(R105,OP!C:C,OP!B:B,,0,1)</f>
        <v>RJ</v>
      </c>
      <c r="E105" s="23"/>
      <c r="M105" s="26"/>
      <c r="N105" s="27"/>
      <c r="O105" s="28" t="str">
        <f t="shared" si="24"/>
        <v>00000000105</v>
      </c>
      <c r="R105" s="27" t="s">
        <v>193</v>
      </c>
      <c r="S105" s="30" t="str">
        <f>_xlfn.IFNA(VLOOKUP(_xlfn.CONCAT(D105," - ",R105),OP!A:D,4,0),"-------------------------------------------NAO DISPONIVEL-------------------------------------------")</f>
        <v>FETRANSPOR</v>
      </c>
      <c r="T105" s="31"/>
      <c r="U105" s="32"/>
      <c r="V105" s="31"/>
      <c r="W105" s="33">
        <f t="shared" si="25"/>
        <v>0</v>
      </c>
      <c r="X105" s="34">
        <f t="shared" si="26"/>
        <v>0</v>
      </c>
      <c r="Y105" s="33">
        <f t="shared" si="27"/>
        <v>0</v>
      </c>
      <c r="Z105" s="33">
        <f t="shared" si="28"/>
        <v>0</v>
      </c>
      <c r="AA105" s="35">
        <f t="shared" si="29"/>
        <v>0</v>
      </c>
      <c r="AB105" s="36">
        <f t="shared" si="30"/>
        <v>0</v>
      </c>
      <c r="AC105" s="37">
        <f t="shared" si="31"/>
        <v>0</v>
      </c>
      <c r="AD105" s="38"/>
      <c r="AE105" s="38"/>
      <c r="AF105" s="39">
        <f t="shared" si="32"/>
        <v>0</v>
      </c>
      <c r="AG105" s="40"/>
      <c r="AH105" s="41">
        <f t="shared" si="33"/>
        <v>0</v>
      </c>
      <c r="AI105" s="42">
        <f t="shared" si="34"/>
        <v>0</v>
      </c>
      <c r="AJ105" s="43">
        <f t="shared" si="35"/>
        <v>0</v>
      </c>
      <c r="AK105" s="5" t="str">
        <f>_xlfn.IFNA(VLOOKUP(_xlfn.CONCAT(D105," - ",S105),OP!E:F,2,0),"-------------------------------------------NAO DISPONIVEL-------------------------------------------")</f>
        <v>C - RIOCARD</v>
      </c>
      <c r="AL105" s="7" t="str">
        <f t="shared" si="21"/>
        <v>1 - -------------------------------------------NAO DISPONIVEL------------------------------------------- - 00000000105 - FETRANSPOR</v>
      </c>
      <c r="AM105" s="7" t="str">
        <f t="shared" si="22"/>
        <v>-------------------------------------------NAO DISPONIVEL-------------------------------------------</v>
      </c>
      <c r="AN105" s="44" cm="1">
        <f t="array" ref="AN105">_xlfn.IFS(AJ105=0,0,AQ105="INATIVO",2,AQ105="SEM CADASTRO",4,AQ105="CPF ATIVO EM OUTRO COMPRADOR",5,AQ105="NOVO/SEM CARTAO",6,AND(AJ105&gt;0,AQ105,""),8)</f>
        <v>0</v>
      </c>
      <c r="AO105" s="45">
        <f t="shared" si="36"/>
        <v>-10</v>
      </c>
    </row>
    <row r="106" spans="1:41" x14ac:dyDescent="0.4">
      <c r="A106" s="21" t="str">
        <f t="shared" si="23"/>
        <v>-------------------------------------------NAO DISPONIVEL-------------------------------------------</v>
      </c>
      <c r="B106" s="5" t="str">
        <f>_xlfn.IFNA(VLOOKUP(A106,CNPJ!E:F,2,0),"-------------------------------------------NAO DISPONIVEL-------------------------------------------")</f>
        <v>-------------------------------------------NAO DISPONIVEL-------------------------------------------</v>
      </c>
      <c r="C106" s="22">
        <v>1</v>
      </c>
      <c r="D106" s="5" t="str">
        <f>_xlfn.XLOOKUP(R106,OP!C:C,OP!B:B,,0,1)</f>
        <v>RJ</v>
      </c>
      <c r="E106" s="23"/>
      <c r="M106" s="26"/>
      <c r="N106" s="27"/>
      <c r="O106" s="28" t="str">
        <f t="shared" si="24"/>
        <v>00000000106</v>
      </c>
      <c r="R106" s="27" t="s">
        <v>193</v>
      </c>
      <c r="S106" s="30" t="str">
        <f>_xlfn.IFNA(VLOOKUP(_xlfn.CONCAT(D106," - ",R106),OP!A:D,4,0),"-------------------------------------------NAO DISPONIVEL-------------------------------------------")</f>
        <v>FETRANSPOR</v>
      </c>
      <c r="T106" s="31"/>
      <c r="U106" s="32"/>
      <c r="V106" s="31"/>
      <c r="W106" s="33">
        <f t="shared" si="25"/>
        <v>0</v>
      </c>
      <c r="X106" s="34">
        <f t="shared" si="26"/>
        <v>0</v>
      </c>
      <c r="Y106" s="33">
        <f t="shared" si="27"/>
        <v>0</v>
      </c>
      <c r="Z106" s="33">
        <f t="shared" si="28"/>
        <v>0</v>
      </c>
      <c r="AA106" s="35">
        <f t="shared" si="29"/>
        <v>0</v>
      </c>
      <c r="AB106" s="36">
        <f t="shared" si="30"/>
        <v>0</v>
      </c>
      <c r="AC106" s="37">
        <f t="shared" si="31"/>
        <v>0</v>
      </c>
      <c r="AD106" s="38"/>
      <c r="AE106" s="38"/>
      <c r="AF106" s="39">
        <f t="shared" si="32"/>
        <v>0</v>
      </c>
      <c r="AG106" s="40"/>
      <c r="AH106" s="41">
        <f t="shared" si="33"/>
        <v>0</v>
      </c>
      <c r="AI106" s="42">
        <f t="shared" si="34"/>
        <v>0</v>
      </c>
      <c r="AJ106" s="43">
        <f t="shared" si="35"/>
        <v>0</v>
      </c>
      <c r="AK106" s="5" t="str">
        <f>_xlfn.IFNA(VLOOKUP(_xlfn.CONCAT(D106," - ",S106),OP!E:F,2,0),"-------------------------------------------NAO DISPONIVEL-------------------------------------------")</f>
        <v>C - RIOCARD</v>
      </c>
      <c r="AL106" s="7" t="str">
        <f t="shared" si="21"/>
        <v>1 - -------------------------------------------NAO DISPONIVEL------------------------------------------- - 00000000106 - FETRANSPOR</v>
      </c>
      <c r="AM106" s="7" t="str">
        <f t="shared" si="22"/>
        <v>-------------------------------------------NAO DISPONIVEL-------------------------------------------</v>
      </c>
      <c r="AN106" s="44" cm="1">
        <f t="array" ref="AN106">_xlfn.IFS(AJ106=0,0,AQ106="INATIVO",2,AQ106="SEM CADASTRO",4,AQ106="CPF ATIVO EM OUTRO COMPRADOR",5,AQ106="NOVO/SEM CARTAO",6,AND(AJ106&gt;0,AQ106,""),8)</f>
        <v>0</v>
      </c>
      <c r="AO106" s="45">
        <f t="shared" si="36"/>
        <v>-10</v>
      </c>
    </row>
    <row r="107" spans="1:41" x14ac:dyDescent="0.4">
      <c r="A107" s="21" t="str">
        <f t="shared" si="23"/>
        <v>-------------------------------------------NAO DISPONIVEL-------------------------------------------</v>
      </c>
      <c r="B107" s="5" t="str">
        <f>_xlfn.IFNA(VLOOKUP(A107,CNPJ!E:F,2,0),"-------------------------------------------NAO DISPONIVEL-------------------------------------------")</f>
        <v>-------------------------------------------NAO DISPONIVEL-------------------------------------------</v>
      </c>
      <c r="C107" s="22">
        <v>1</v>
      </c>
      <c r="D107" s="5" t="str">
        <f>_xlfn.XLOOKUP(R107,OP!C:C,OP!B:B,,0,1)</f>
        <v>RJ</v>
      </c>
      <c r="E107" s="23"/>
      <c r="M107" s="26"/>
      <c r="N107" s="27"/>
      <c r="O107" s="28" t="str">
        <f t="shared" si="24"/>
        <v>00000000107</v>
      </c>
      <c r="R107" s="27" t="s">
        <v>193</v>
      </c>
      <c r="S107" s="30" t="str">
        <f>_xlfn.IFNA(VLOOKUP(_xlfn.CONCAT(D107," - ",R107),OP!A:D,4,0),"-------------------------------------------NAO DISPONIVEL-------------------------------------------")</f>
        <v>FETRANSPOR</v>
      </c>
      <c r="T107" s="31"/>
      <c r="U107" s="32"/>
      <c r="V107" s="31"/>
      <c r="W107" s="33">
        <f t="shared" si="25"/>
        <v>0</v>
      </c>
      <c r="X107" s="34">
        <f t="shared" si="26"/>
        <v>0</v>
      </c>
      <c r="Y107" s="33">
        <f t="shared" si="27"/>
        <v>0</v>
      </c>
      <c r="Z107" s="33">
        <f t="shared" si="28"/>
        <v>0</v>
      </c>
      <c r="AA107" s="35">
        <f t="shared" si="29"/>
        <v>0</v>
      </c>
      <c r="AB107" s="36">
        <f t="shared" si="30"/>
        <v>0</v>
      </c>
      <c r="AC107" s="37">
        <f t="shared" si="31"/>
        <v>0</v>
      </c>
      <c r="AD107" s="38"/>
      <c r="AE107" s="38"/>
      <c r="AF107" s="39">
        <f t="shared" si="32"/>
        <v>0</v>
      </c>
      <c r="AG107" s="40"/>
      <c r="AH107" s="41">
        <f t="shared" si="33"/>
        <v>0</v>
      </c>
      <c r="AI107" s="42">
        <f t="shared" si="34"/>
        <v>0</v>
      </c>
      <c r="AJ107" s="43">
        <f t="shared" si="35"/>
        <v>0</v>
      </c>
      <c r="AK107" s="5" t="str">
        <f>_xlfn.IFNA(VLOOKUP(_xlfn.CONCAT(D107," - ",S107),OP!E:F,2,0),"-------------------------------------------NAO DISPONIVEL-------------------------------------------")</f>
        <v>C - RIOCARD</v>
      </c>
      <c r="AL107" s="7" t="str">
        <f t="shared" si="21"/>
        <v>1 - -------------------------------------------NAO DISPONIVEL------------------------------------------- - 00000000107 - FETRANSPOR</v>
      </c>
      <c r="AM107" s="7" t="str">
        <f t="shared" si="22"/>
        <v>-------------------------------------------NAO DISPONIVEL-------------------------------------------</v>
      </c>
      <c r="AN107" s="44" cm="1">
        <f t="array" ref="AN107">_xlfn.IFS(AJ107=0,0,AQ107="INATIVO",2,AQ107="SEM CADASTRO",4,AQ107="CPF ATIVO EM OUTRO COMPRADOR",5,AQ107="NOVO/SEM CARTAO",6,AND(AJ107&gt;0,AQ107,""),8)</f>
        <v>0</v>
      </c>
      <c r="AO107" s="45">
        <f t="shared" si="36"/>
        <v>-10</v>
      </c>
    </row>
    <row r="108" spans="1:41" x14ac:dyDescent="0.4">
      <c r="A108" s="21" t="str">
        <f t="shared" si="23"/>
        <v>-------------------------------------------NAO DISPONIVEL-------------------------------------------</v>
      </c>
      <c r="B108" s="5" t="str">
        <f>_xlfn.IFNA(VLOOKUP(A108,CNPJ!E:F,2,0),"-------------------------------------------NAO DISPONIVEL-------------------------------------------")</f>
        <v>-------------------------------------------NAO DISPONIVEL-------------------------------------------</v>
      </c>
      <c r="C108" s="22">
        <v>1</v>
      </c>
      <c r="D108" s="5" t="str">
        <f>_xlfn.XLOOKUP(R108,OP!C:C,OP!B:B,,0,1)</f>
        <v>RJ</v>
      </c>
      <c r="E108" s="23"/>
      <c r="M108" s="26"/>
      <c r="N108" s="27"/>
      <c r="O108" s="28" t="str">
        <f t="shared" si="24"/>
        <v>00000000108</v>
      </c>
      <c r="R108" s="27" t="s">
        <v>193</v>
      </c>
      <c r="S108" s="30" t="str">
        <f>_xlfn.IFNA(VLOOKUP(_xlfn.CONCAT(D108," - ",R108),OP!A:D,4,0),"-------------------------------------------NAO DISPONIVEL-------------------------------------------")</f>
        <v>FETRANSPOR</v>
      </c>
      <c r="T108" s="31"/>
      <c r="U108" s="32"/>
      <c r="V108" s="31"/>
      <c r="W108" s="33">
        <f t="shared" si="25"/>
        <v>0</v>
      </c>
      <c r="X108" s="34">
        <f t="shared" si="26"/>
        <v>0</v>
      </c>
      <c r="Y108" s="33">
        <f t="shared" si="27"/>
        <v>0</v>
      </c>
      <c r="Z108" s="33">
        <f t="shared" si="28"/>
        <v>0</v>
      </c>
      <c r="AA108" s="35">
        <f t="shared" si="29"/>
        <v>0</v>
      </c>
      <c r="AB108" s="36">
        <f t="shared" si="30"/>
        <v>0</v>
      </c>
      <c r="AC108" s="37">
        <f t="shared" si="31"/>
        <v>0</v>
      </c>
      <c r="AD108" s="38"/>
      <c r="AE108" s="38"/>
      <c r="AF108" s="39">
        <f t="shared" si="32"/>
        <v>0</v>
      </c>
      <c r="AG108" s="40"/>
      <c r="AH108" s="41">
        <f t="shared" si="33"/>
        <v>0</v>
      </c>
      <c r="AI108" s="42">
        <f t="shared" si="34"/>
        <v>0</v>
      </c>
      <c r="AJ108" s="43">
        <f t="shared" si="35"/>
        <v>0</v>
      </c>
      <c r="AK108" s="5" t="str">
        <f>_xlfn.IFNA(VLOOKUP(_xlfn.CONCAT(D108," - ",S108),OP!E:F,2,0),"-------------------------------------------NAO DISPONIVEL-------------------------------------------")</f>
        <v>C - RIOCARD</v>
      </c>
      <c r="AL108" s="7" t="str">
        <f t="shared" si="21"/>
        <v>1 - -------------------------------------------NAO DISPONIVEL------------------------------------------- - 00000000108 - FETRANSPOR</v>
      </c>
      <c r="AM108" s="7" t="str">
        <f t="shared" si="22"/>
        <v>-------------------------------------------NAO DISPONIVEL-------------------------------------------</v>
      </c>
      <c r="AN108" s="44" cm="1">
        <f t="array" ref="AN108">_xlfn.IFS(AJ108=0,0,AQ108="INATIVO",2,AQ108="SEM CADASTRO",4,AQ108="CPF ATIVO EM OUTRO COMPRADOR",5,AQ108="NOVO/SEM CARTAO",6,AND(AJ108&gt;0,AQ108,""),8)</f>
        <v>0</v>
      </c>
      <c r="AO108" s="45">
        <f t="shared" si="36"/>
        <v>-10</v>
      </c>
    </row>
    <row r="109" spans="1:41" x14ac:dyDescent="0.4">
      <c r="A109" s="21" t="str">
        <f t="shared" si="23"/>
        <v>-------------------------------------------NAO DISPONIVEL-------------------------------------------</v>
      </c>
      <c r="B109" s="5" t="str">
        <f>_xlfn.IFNA(VLOOKUP(A109,CNPJ!E:F,2,0),"-------------------------------------------NAO DISPONIVEL-------------------------------------------")</f>
        <v>-------------------------------------------NAO DISPONIVEL-------------------------------------------</v>
      </c>
      <c r="C109" s="22">
        <v>1</v>
      </c>
      <c r="D109" s="5" t="str">
        <f>_xlfn.XLOOKUP(R109,OP!C:C,OP!B:B,,0,1)</f>
        <v>RJ</v>
      </c>
      <c r="E109" s="23"/>
      <c r="M109" s="26"/>
      <c r="N109" s="27"/>
      <c r="O109" s="28" t="str">
        <f t="shared" si="24"/>
        <v>00000000109</v>
      </c>
      <c r="R109" s="27" t="s">
        <v>193</v>
      </c>
      <c r="S109" s="30" t="str">
        <f>_xlfn.IFNA(VLOOKUP(_xlfn.CONCAT(D109," - ",R109),OP!A:D,4,0),"-------------------------------------------NAO DISPONIVEL-------------------------------------------")</f>
        <v>FETRANSPOR</v>
      </c>
      <c r="T109" s="31"/>
      <c r="U109" s="32"/>
      <c r="V109" s="31"/>
      <c r="W109" s="33">
        <f t="shared" si="25"/>
        <v>0</v>
      </c>
      <c r="X109" s="34">
        <f t="shared" si="26"/>
        <v>0</v>
      </c>
      <c r="Y109" s="33">
        <f t="shared" si="27"/>
        <v>0</v>
      </c>
      <c r="Z109" s="33">
        <f t="shared" si="28"/>
        <v>0</v>
      </c>
      <c r="AA109" s="35">
        <f t="shared" si="29"/>
        <v>0</v>
      </c>
      <c r="AB109" s="36">
        <f t="shared" si="30"/>
        <v>0</v>
      </c>
      <c r="AC109" s="37">
        <f t="shared" si="31"/>
        <v>0</v>
      </c>
      <c r="AD109" s="38"/>
      <c r="AE109" s="38"/>
      <c r="AF109" s="39">
        <f t="shared" si="32"/>
        <v>0</v>
      </c>
      <c r="AG109" s="40"/>
      <c r="AH109" s="41">
        <f t="shared" si="33"/>
        <v>0</v>
      </c>
      <c r="AI109" s="42">
        <f t="shared" si="34"/>
        <v>0</v>
      </c>
      <c r="AJ109" s="43">
        <f t="shared" si="35"/>
        <v>0</v>
      </c>
      <c r="AK109" s="5" t="str">
        <f>_xlfn.IFNA(VLOOKUP(_xlfn.CONCAT(D109," - ",S109),OP!E:F,2,0),"-------------------------------------------NAO DISPONIVEL-------------------------------------------")</f>
        <v>C - RIOCARD</v>
      </c>
      <c r="AL109" s="7" t="str">
        <f t="shared" si="21"/>
        <v>1 - -------------------------------------------NAO DISPONIVEL------------------------------------------- - 00000000109 - FETRANSPOR</v>
      </c>
      <c r="AM109" s="7" t="str">
        <f t="shared" si="22"/>
        <v>-------------------------------------------NAO DISPONIVEL-------------------------------------------</v>
      </c>
      <c r="AN109" s="44" cm="1">
        <f t="array" ref="AN109">_xlfn.IFS(AJ109=0,0,AQ109="INATIVO",2,AQ109="SEM CADASTRO",4,AQ109="CPF ATIVO EM OUTRO COMPRADOR",5,AQ109="NOVO/SEM CARTAO",6,AND(AJ109&gt;0,AQ109,""),8)</f>
        <v>0</v>
      </c>
      <c r="AO109" s="45">
        <f t="shared" si="36"/>
        <v>-10</v>
      </c>
    </row>
    <row r="110" spans="1:41" x14ac:dyDescent="0.4">
      <c r="A110" s="21" t="str">
        <f t="shared" si="23"/>
        <v>-------------------------------------------NAO DISPONIVEL-------------------------------------------</v>
      </c>
      <c r="B110" s="5" t="str">
        <f>_xlfn.IFNA(VLOOKUP(A110,CNPJ!E:F,2,0),"-------------------------------------------NAO DISPONIVEL-------------------------------------------")</f>
        <v>-------------------------------------------NAO DISPONIVEL-------------------------------------------</v>
      </c>
      <c r="C110" s="22">
        <v>1</v>
      </c>
      <c r="D110" s="5" t="str">
        <f>_xlfn.XLOOKUP(R110,OP!C:C,OP!B:B,,0,1)</f>
        <v>RJ</v>
      </c>
      <c r="E110" s="23"/>
      <c r="M110" s="26"/>
      <c r="N110" s="27"/>
      <c r="O110" s="28" t="str">
        <f t="shared" si="24"/>
        <v>00000000110</v>
      </c>
      <c r="R110" s="27" t="s">
        <v>193</v>
      </c>
      <c r="S110" s="30" t="str">
        <f>_xlfn.IFNA(VLOOKUP(_xlfn.CONCAT(D110," - ",R110),OP!A:D,4,0),"-------------------------------------------NAO DISPONIVEL-------------------------------------------")</f>
        <v>FETRANSPOR</v>
      </c>
      <c r="T110" s="31"/>
      <c r="U110" s="32"/>
      <c r="V110" s="31"/>
      <c r="W110" s="33">
        <f t="shared" si="25"/>
        <v>0</v>
      </c>
      <c r="X110" s="34">
        <f t="shared" si="26"/>
        <v>0</v>
      </c>
      <c r="Y110" s="33">
        <f t="shared" si="27"/>
        <v>0</v>
      </c>
      <c r="Z110" s="33">
        <f t="shared" si="28"/>
        <v>0</v>
      </c>
      <c r="AA110" s="35">
        <f t="shared" si="29"/>
        <v>0</v>
      </c>
      <c r="AB110" s="36">
        <f t="shared" si="30"/>
        <v>0</v>
      </c>
      <c r="AC110" s="37">
        <f t="shared" si="31"/>
        <v>0</v>
      </c>
      <c r="AD110" s="38"/>
      <c r="AE110" s="38"/>
      <c r="AF110" s="39">
        <f t="shared" si="32"/>
        <v>0</v>
      </c>
      <c r="AG110" s="40"/>
      <c r="AH110" s="41">
        <f t="shared" si="33"/>
        <v>0</v>
      </c>
      <c r="AI110" s="42">
        <f t="shared" si="34"/>
        <v>0</v>
      </c>
      <c r="AJ110" s="43">
        <f t="shared" si="35"/>
        <v>0</v>
      </c>
      <c r="AK110" s="5" t="str">
        <f>_xlfn.IFNA(VLOOKUP(_xlfn.CONCAT(D110," - ",S110),OP!E:F,2,0),"-------------------------------------------NAO DISPONIVEL-------------------------------------------")</f>
        <v>C - RIOCARD</v>
      </c>
      <c r="AL110" s="7" t="str">
        <f t="shared" si="21"/>
        <v>1 - -------------------------------------------NAO DISPONIVEL------------------------------------------- - 00000000110 - FETRANSPOR</v>
      </c>
      <c r="AM110" s="7" t="str">
        <f t="shared" si="22"/>
        <v>-------------------------------------------NAO DISPONIVEL-------------------------------------------</v>
      </c>
      <c r="AN110" s="44" cm="1">
        <f t="array" ref="AN110">_xlfn.IFS(AJ110=0,0,AQ110="INATIVO",2,AQ110="SEM CADASTRO",4,AQ110="CPF ATIVO EM OUTRO COMPRADOR",5,AQ110="NOVO/SEM CARTAO",6,AND(AJ110&gt;0,AQ110,""),8)</f>
        <v>0</v>
      </c>
      <c r="AO110" s="45">
        <f t="shared" si="36"/>
        <v>-10</v>
      </c>
    </row>
    <row r="111" spans="1:41" x14ac:dyDescent="0.4">
      <c r="A111" s="21" t="str">
        <f t="shared" si="23"/>
        <v>-------------------------------------------NAO DISPONIVEL-------------------------------------------</v>
      </c>
      <c r="B111" s="5" t="str">
        <f>_xlfn.IFNA(VLOOKUP(A111,CNPJ!E:F,2,0),"-------------------------------------------NAO DISPONIVEL-------------------------------------------")</f>
        <v>-------------------------------------------NAO DISPONIVEL-------------------------------------------</v>
      </c>
      <c r="C111" s="22">
        <v>1</v>
      </c>
      <c r="D111" s="5" t="str">
        <f>_xlfn.XLOOKUP(R111,OP!C:C,OP!B:B,,0,1)</f>
        <v>RJ</v>
      </c>
      <c r="E111" s="23"/>
      <c r="M111" s="26"/>
      <c r="N111" s="27"/>
      <c r="O111" s="28" t="str">
        <f t="shared" si="24"/>
        <v>00000000111</v>
      </c>
      <c r="R111" s="27" t="s">
        <v>193</v>
      </c>
      <c r="S111" s="30" t="str">
        <f>_xlfn.IFNA(VLOOKUP(_xlfn.CONCAT(D111," - ",R111),OP!A:D,4,0),"-------------------------------------------NAO DISPONIVEL-------------------------------------------")</f>
        <v>FETRANSPOR</v>
      </c>
      <c r="T111" s="31"/>
      <c r="U111" s="32"/>
      <c r="V111" s="31"/>
      <c r="W111" s="33">
        <f t="shared" si="25"/>
        <v>0</v>
      </c>
      <c r="X111" s="34">
        <f t="shared" si="26"/>
        <v>0</v>
      </c>
      <c r="Y111" s="33">
        <f t="shared" si="27"/>
        <v>0</v>
      </c>
      <c r="Z111" s="33">
        <f t="shared" si="28"/>
        <v>0</v>
      </c>
      <c r="AA111" s="35">
        <f t="shared" si="29"/>
        <v>0</v>
      </c>
      <c r="AB111" s="36">
        <f t="shared" si="30"/>
        <v>0</v>
      </c>
      <c r="AC111" s="37">
        <f t="shared" si="31"/>
        <v>0</v>
      </c>
      <c r="AD111" s="38"/>
      <c r="AE111" s="38"/>
      <c r="AF111" s="39">
        <f t="shared" si="32"/>
        <v>0</v>
      </c>
      <c r="AG111" s="40"/>
      <c r="AH111" s="41">
        <f t="shared" si="33"/>
        <v>0</v>
      </c>
      <c r="AI111" s="42">
        <f t="shared" si="34"/>
        <v>0</v>
      </c>
      <c r="AJ111" s="43">
        <f t="shared" si="35"/>
        <v>0</v>
      </c>
      <c r="AK111" s="5" t="str">
        <f>_xlfn.IFNA(VLOOKUP(_xlfn.CONCAT(D111," - ",S111),OP!E:F,2,0),"-------------------------------------------NAO DISPONIVEL-------------------------------------------")</f>
        <v>C - RIOCARD</v>
      </c>
      <c r="AL111" s="7" t="str">
        <f t="shared" si="21"/>
        <v>1 - -------------------------------------------NAO DISPONIVEL------------------------------------------- - 00000000111 - FETRANSPOR</v>
      </c>
      <c r="AM111" s="7" t="str">
        <f t="shared" si="22"/>
        <v>-------------------------------------------NAO DISPONIVEL-------------------------------------------</v>
      </c>
      <c r="AN111" s="44" cm="1">
        <f t="array" ref="AN111">_xlfn.IFS(AJ111=0,0,AQ111="INATIVO",2,AQ111="SEM CADASTRO",4,AQ111="CPF ATIVO EM OUTRO COMPRADOR",5,AQ111="NOVO/SEM CARTAO",6,AND(AJ111&gt;0,AQ111,""),8)</f>
        <v>0</v>
      </c>
      <c r="AO111" s="45">
        <f t="shared" si="36"/>
        <v>-10</v>
      </c>
    </row>
    <row r="112" spans="1:41" x14ac:dyDescent="0.4">
      <c r="A112" s="21" t="str">
        <f t="shared" si="23"/>
        <v>-------------------------------------------NAO DISPONIVEL-------------------------------------------</v>
      </c>
      <c r="B112" s="5" t="str">
        <f>_xlfn.IFNA(VLOOKUP(A112,CNPJ!E:F,2,0),"-------------------------------------------NAO DISPONIVEL-------------------------------------------")</f>
        <v>-------------------------------------------NAO DISPONIVEL-------------------------------------------</v>
      </c>
      <c r="C112" s="22">
        <v>1</v>
      </c>
      <c r="D112" s="5" t="str">
        <f>_xlfn.XLOOKUP(R112,OP!C:C,OP!B:B,,0,1)</f>
        <v>RJ</v>
      </c>
      <c r="E112" s="23"/>
      <c r="M112" s="26"/>
      <c r="N112" s="27"/>
      <c r="O112" s="28" t="str">
        <f t="shared" si="24"/>
        <v>00000000112</v>
      </c>
      <c r="R112" s="27" t="s">
        <v>193</v>
      </c>
      <c r="S112" s="30" t="str">
        <f>_xlfn.IFNA(VLOOKUP(_xlfn.CONCAT(D112," - ",R112),OP!A:D,4,0),"-------------------------------------------NAO DISPONIVEL-------------------------------------------")</f>
        <v>FETRANSPOR</v>
      </c>
      <c r="T112" s="31"/>
      <c r="U112" s="32"/>
      <c r="V112" s="31"/>
      <c r="W112" s="33">
        <f t="shared" si="25"/>
        <v>0</v>
      </c>
      <c r="X112" s="34">
        <f t="shared" si="26"/>
        <v>0</v>
      </c>
      <c r="Y112" s="33">
        <f t="shared" si="27"/>
        <v>0</v>
      </c>
      <c r="Z112" s="33">
        <f t="shared" si="28"/>
        <v>0</v>
      </c>
      <c r="AA112" s="35">
        <f t="shared" si="29"/>
        <v>0</v>
      </c>
      <c r="AB112" s="36">
        <f t="shared" si="30"/>
        <v>0</v>
      </c>
      <c r="AC112" s="37">
        <f t="shared" si="31"/>
        <v>0</v>
      </c>
      <c r="AD112" s="38"/>
      <c r="AE112" s="38"/>
      <c r="AF112" s="39">
        <f t="shared" si="32"/>
        <v>0</v>
      </c>
      <c r="AG112" s="40"/>
      <c r="AH112" s="41">
        <f t="shared" si="33"/>
        <v>0</v>
      </c>
      <c r="AI112" s="42">
        <f t="shared" si="34"/>
        <v>0</v>
      </c>
      <c r="AJ112" s="43">
        <f t="shared" si="35"/>
        <v>0</v>
      </c>
      <c r="AK112" s="5" t="str">
        <f>_xlfn.IFNA(VLOOKUP(_xlfn.CONCAT(D112," - ",S112),OP!E:F,2,0),"-------------------------------------------NAO DISPONIVEL-------------------------------------------")</f>
        <v>C - RIOCARD</v>
      </c>
      <c r="AL112" s="7" t="str">
        <f t="shared" si="21"/>
        <v>1 - -------------------------------------------NAO DISPONIVEL------------------------------------------- - 00000000112 - FETRANSPOR</v>
      </c>
      <c r="AM112" s="7" t="str">
        <f t="shared" si="22"/>
        <v>-------------------------------------------NAO DISPONIVEL-------------------------------------------</v>
      </c>
      <c r="AN112" s="44" cm="1">
        <f t="array" ref="AN112">_xlfn.IFS(AJ112=0,0,AQ112="INATIVO",2,AQ112="SEM CADASTRO",4,AQ112="CPF ATIVO EM OUTRO COMPRADOR",5,AQ112="NOVO/SEM CARTAO",6,AND(AJ112&gt;0,AQ112,""),8)</f>
        <v>0</v>
      </c>
      <c r="AO112" s="45">
        <f t="shared" si="36"/>
        <v>-10</v>
      </c>
    </row>
    <row r="113" spans="1:41" x14ac:dyDescent="0.4">
      <c r="A113" s="21" t="str">
        <f t="shared" si="23"/>
        <v>-------------------------------------------NAO DISPONIVEL-------------------------------------------</v>
      </c>
      <c r="B113" s="5" t="str">
        <f>_xlfn.IFNA(VLOOKUP(A113,CNPJ!E:F,2,0),"-------------------------------------------NAO DISPONIVEL-------------------------------------------")</f>
        <v>-------------------------------------------NAO DISPONIVEL-------------------------------------------</v>
      </c>
      <c r="C113" s="22">
        <v>1</v>
      </c>
      <c r="D113" s="5" t="str">
        <f>_xlfn.XLOOKUP(R113,OP!C:C,OP!B:B,,0,1)</f>
        <v>RJ</v>
      </c>
      <c r="E113" s="23"/>
      <c r="M113" s="26"/>
      <c r="N113" s="27"/>
      <c r="O113" s="28" t="str">
        <f t="shared" si="24"/>
        <v>00000000113</v>
      </c>
      <c r="R113" s="27" t="s">
        <v>193</v>
      </c>
      <c r="S113" s="30" t="str">
        <f>_xlfn.IFNA(VLOOKUP(_xlfn.CONCAT(D113," - ",R113),OP!A:D,4,0),"-------------------------------------------NAO DISPONIVEL-------------------------------------------")</f>
        <v>FETRANSPOR</v>
      </c>
      <c r="T113" s="31"/>
      <c r="U113" s="32"/>
      <c r="V113" s="31"/>
      <c r="W113" s="33">
        <f t="shared" si="25"/>
        <v>0</v>
      </c>
      <c r="X113" s="34">
        <f t="shared" si="26"/>
        <v>0</v>
      </c>
      <c r="Y113" s="33">
        <f t="shared" si="27"/>
        <v>0</v>
      </c>
      <c r="Z113" s="33">
        <f t="shared" si="28"/>
        <v>0</v>
      </c>
      <c r="AA113" s="35">
        <f t="shared" si="29"/>
        <v>0</v>
      </c>
      <c r="AB113" s="36">
        <f t="shared" si="30"/>
        <v>0</v>
      </c>
      <c r="AC113" s="37">
        <f t="shared" si="31"/>
        <v>0</v>
      </c>
      <c r="AD113" s="38"/>
      <c r="AE113" s="38"/>
      <c r="AF113" s="39">
        <f t="shared" si="32"/>
        <v>0</v>
      </c>
      <c r="AG113" s="40"/>
      <c r="AH113" s="41">
        <f t="shared" si="33"/>
        <v>0</v>
      </c>
      <c r="AI113" s="42">
        <f t="shared" si="34"/>
        <v>0</v>
      </c>
      <c r="AJ113" s="43">
        <f t="shared" si="35"/>
        <v>0</v>
      </c>
      <c r="AK113" s="5" t="str">
        <f>_xlfn.IFNA(VLOOKUP(_xlfn.CONCAT(D113," - ",S113),OP!E:F,2,0),"-------------------------------------------NAO DISPONIVEL-------------------------------------------")</f>
        <v>C - RIOCARD</v>
      </c>
      <c r="AL113" s="7" t="str">
        <f t="shared" si="21"/>
        <v>1 - -------------------------------------------NAO DISPONIVEL------------------------------------------- - 00000000113 - FETRANSPOR</v>
      </c>
      <c r="AM113" s="7" t="str">
        <f t="shared" si="22"/>
        <v>-------------------------------------------NAO DISPONIVEL-------------------------------------------</v>
      </c>
      <c r="AN113" s="44" cm="1">
        <f t="array" ref="AN113">_xlfn.IFS(AJ113=0,0,AQ113="INATIVO",2,AQ113="SEM CADASTRO",4,AQ113="CPF ATIVO EM OUTRO COMPRADOR",5,AQ113="NOVO/SEM CARTAO",6,AND(AJ113&gt;0,AQ113,""),8)</f>
        <v>0</v>
      </c>
      <c r="AO113" s="45">
        <f t="shared" si="36"/>
        <v>-10</v>
      </c>
    </row>
    <row r="114" spans="1:41" x14ac:dyDescent="0.4">
      <c r="A114" s="21" t="str">
        <f t="shared" si="23"/>
        <v>-------------------------------------------NAO DISPONIVEL-------------------------------------------</v>
      </c>
      <c r="B114" s="5" t="str">
        <f>_xlfn.IFNA(VLOOKUP(A114,CNPJ!E:F,2,0),"-------------------------------------------NAO DISPONIVEL-------------------------------------------")</f>
        <v>-------------------------------------------NAO DISPONIVEL-------------------------------------------</v>
      </c>
      <c r="C114" s="22">
        <v>1</v>
      </c>
      <c r="D114" s="5" t="str">
        <f>_xlfn.XLOOKUP(R114,OP!C:C,OP!B:B,,0,1)</f>
        <v>RJ</v>
      </c>
      <c r="E114" s="23"/>
      <c r="M114" s="26"/>
      <c r="N114" s="27"/>
      <c r="O114" s="28" t="str">
        <f t="shared" si="24"/>
        <v>00000000114</v>
      </c>
      <c r="R114" s="27" t="s">
        <v>193</v>
      </c>
      <c r="S114" s="30" t="str">
        <f>_xlfn.IFNA(VLOOKUP(_xlfn.CONCAT(D114," - ",R114),OP!A:D,4,0),"-------------------------------------------NAO DISPONIVEL-------------------------------------------")</f>
        <v>FETRANSPOR</v>
      </c>
      <c r="T114" s="31"/>
      <c r="U114" s="32"/>
      <c r="V114" s="31"/>
      <c r="W114" s="33">
        <f t="shared" si="25"/>
        <v>0</v>
      </c>
      <c r="X114" s="34">
        <f t="shared" si="26"/>
        <v>0</v>
      </c>
      <c r="Y114" s="33">
        <f t="shared" si="27"/>
        <v>0</v>
      </c>
      <c r="Z114" s="33">
        <f t="shared" si="28"/>
        <v>0</v>
      </c>
      <c r="AA114" s="35">
        <f t="shared" si="29"/>
        <v>0</v>
      </c>
      <c r="AB114" s="36">
        <f t="shared" si="30"/>
        <v>0</v>
      </c>
      <c r="AC114" s="37">
        <f t="shared" si="31"/>
        <v>0</v>
      </c>
      <c r="AD114" s="38"/>
      <c r="AE114" s="38"/>
      <c r="AF114" s="39">
        <f t="shared" si="32"/>
        <v>0</v>
      </c>
      <c r="AG114" s="40"/>
      <c r="AH114" s="41">
        <f t="shared" si="33"/>
        <v>0</v>
      </c>
      <c r="AI114" s="42">
        <f t="shared" si="34"/>
        <v>0</v>
      </c>
      <c r="AJ114" s="43">
        <f t="shared" si="35"/>
        <v>0</v>
      </c>
      <c r="AK114" s="5" t="str">
        <f>_xlfn.IFNA(VLOOKUP(_xlfn.CONCAT(D114," - ",S114),OP!E:F,2,0),"-------------------------------------------NAO DISPONIVEL-------------------------------------------")</f>
        <v>C - RIOCARD</v>
      </c>
      <c r="AL114" s="7" t="str">
        <f t="shared" si="21"/>
        <v>1 - -------------------------------------------NAO DISPONIVEL------------------------------------------- - 00000000114 - FETRANSPOR</v>
      </c>
      <c r="AM114" s="7" t="str">
        <f t="shared" si="22"/>
        <v>-------------------------------------------NAO DISPONIVEL-------------------------------------------</v>
      </c>
      <c r="AN114" s="44" cm="1">
        <f t="array" ref="AN114">_xlfn.IFS(AJ114=0,0,AQ114="INATIVO",2,AQ114="SEM CADASTRO",4,AQ114="CPF ATIVO EM OUTRO COMPRADOR",5,AQ114="NOVO/SEM CARTAO",6,AND(AJ114&gt;0,AQ114,""),8)</f>
        <v>0</v>
      </c>
      <c r="AO114" s="45">
        <f t="shared" si="36"/>
        <v>-10</v>
      </c>
    </row>
    <row r="115" spans="1:41" x14ac:dyDescent="0.4">
      <c r="A115" s="21" t="str">
        <f t="shared" si="23"/>
        <v>-------------------------------------------NAO DISPONIVEL-------------------------------------------</v>
      </c>
      <c r="B115" s="5" t="str">
        <f>_xlfn.IFNA(VLOOKUP(A115,CNPJ!E:F,2,0),"-------------------------------------------NAO DISPONIVEL-------------------------------------------")</f>
        <v>-------------------------------------------NAO DISPONIVEL-------------------------------------------</v>
      </c>
      <c r="C115" s="22">
        <v>1</v>
      </c>
      <c r="D115" s="5" t="str">
        <f>_xlfn.XLOOKUP(R115,OP!C:C,OP!B:B,,0,1)</f>
        <v>RJ</v>
      </c>
      <c r="E115" s="23"/>
      <c r="M115" s="26"/>
      <c r="N115" s="27"/>
      <c r="O115" s="28" t="str">
        <f t="shared" si="24"/>
        <v>00000000115</v>
      </c>
      <c r="R115" s="27" t="s">
        <v>193</v>
      </c>
      <c r="S115" s="30" t="str">
        <f>_xlfn.IFNA(VLOOKUP(_xlfn.CONCAT(D115," - ",R115),OP!A:D,4,0),"-------------------------------------------NAO DISPONIVEL-------------------------------------------")</f>
        <v>FETRANSPOR</v>
      </c>
      <c r="T115" s="31"/>
      <c r="U115" s="32"/>
      <c r="V115" s="31"/>
      <c r="W115" s="33">
        <f t="shared" si="25"/>
        <v>0</v>
      </c>
      <c r="X115" s="34">
        <f t="shared" si="26"/>
        <v>0</v>
      </c>
      <c r="Y115" s="33">
        <f t="shared" si="27"/>
        <v>0</v>
      </c>
      <c r="Z115" s="33">
        <f t="shared" si="28"/>
        <v>0</v>
      </c>
      <c r="AA115" s="35">
        <f t="shared" si="29"/>
        <v>0</v>
      </c>
      <c r="AB115" s="36">
        <f t="shared" si="30"/>
        <v>0</v>
      </c>
      <c r="AC115" s="37">
        <f t="shared" si="31"/>
        <v>0</v>
      </c>
      <c r="AD115" s="38"/>
      <c r="AE115" s="38"/>
      <c r="AF115" s="39">
        <f t="shared" si="32"/>
        <v>0</v>
      </c>
      <c r="AG115" s="40"/>
      <c r="AH115" s="41">
        <f t="shared" si="33"/>
        <v>0</v>
      </c>
      <c r="AI115" s="42">
        <f t="shared" si="34"/>
        <v>0</v>
      </c>
      <c r="AJ115" s="43">
        <f t="shared" si="35"/>
        <v>0</v>
      </c>
      <c r="AK115" s="5" t="str">
        <f>_xlfn.IFNA(VLOOKUP(_xlfn.CONCAT(D115," - ",S115),OP!E:F,2,0),"-------------------------------------------NAO DISPONIVEL-------------------------------------------")</f>
        <v>C - RIOCARD</v>
      </c>
      <c r="AL115" s="7" t="str">
        <f t="shared" si="21"/>
        <v>1 - -------------------------------------------NAO DISPONIVEL------------------------------------------- - 00000000115 - FETRANSPOR</v>
      </c>
      <c r="AM115" s="7" t="str">
        <f t="shared" si="22"/>
        <v>-------------------------------------------NAO DISPONIVEL-------------------------------------------</v>
      </c>
      <c r="AN115" s="44" cm="1">
        <f t="array" ref="AN115">_xlfn.IFS(AJ115=0,0,AQ115="INATIVO",2,AQ115="SEM CADASTRO",4,AQ115="CPF ATIVO EM OUTRO COMPRADOR",5,AQ115="NOVO/SEM CARTAO",6,AND(AJ115&gt;0,AQ115,""),8)</f>
        <v>0</v>
      </c>
      <c r="AO115" s="45">
        <f t="shared" si="36"/>
        <v>-10</v>
      </c>
    </row>
    <row r="116" spans="1:41" x14ac:dyDescent="0.4">
      <c r="A116" s="21" t="str">
        <f t="shared" si="23"/>
        <v>-------------------------------------------NAO DISPONIVEL-------------------------------------------</v>
      </c>
      <c r="B116" s="5" t="str">
        <f>_xlfn.IFNA(VLOOKUP(A116,CNPJ!E:F,2,0),"-------------------------------------------NAO DISPONIVEL-------------------------------------------")</f>
        <v>-------------------------------------------NAO DISPONIVEL-------------------------------------------</v>
      </c>
      <c r="C116" s="22">
        <v>1</v>
      </c>
      <c r="D116" s="5" t="str">
        <f>_xlfn.XLOOKUP(R116,OP!C:C,OP!B:B,,0,1)</f>
        <v>RJ</v>
      </c>
      <c r="E116" s="23"/>
      <c r="M116" s="26"/>
      <c r="N116" s="27"/>
      <c r="O116" s="28" t="str">
        <f t="shared" si="24"/>
        <v>00000000116</v>
      </c>
      <c r="R116" s="27" t="s">
        <v>193</v>
      </c>
      <c r="S116" s="30" t="str">
        <f>_xlfn.IFNA(VLOOKUP(_xlfn.CONCAT(D116," - ",R116),OP!A:D,4,0),"-------------------------------------------NAO DISPONIVEL-------------------------------------------")</f>
        <v>FETRANSPOR</v>
      </c>
      <c r="T116" s="31"/>
      <c r="U116" s="32"/>
      <c r="V116" s="31"/>
      <c r="W116" s="33">
        <f t="shared" si="25"/>
        <v>0</v>
      </c>
      <c r="X116" s="34">
        <f t="shared" si="26"/>
        <v>0</v>
      </c>
      <c r="Y116" s="33">
        <f t="shared" si="27"/>
        <v>0</v>
      </c>
      <c r="Z116" s="33">
        <f t="shared" si="28"/>
        <v>0</v>
      </c>
      <c r="AA116" s="35">
        <f t="shared" si="29"/>
        <v>0</v>
      </c>
      <c r="AB116" s="36">
        <f t="shared" si="30"/>
        <v>0</v>
      </c>
      <c r="AC116" s="37">
        <f t="shared" si="31"/>
        <v>0</v>
      </c>
      <c r="AD116" s="38"/>
      <c r="AE116" s="38"/>
      <c r="AF116" s="39">
        <f t="shared" si="32"/>
        <v>0</v>
      </c>
      <c r="AG116" s="40"/>
      <c r="AH116" s="41">
        <f t="shared" si="33"/>
        <v>0</v>
      </c>
      <c r="AI116" s="42">
        <f t="shared" si="34"/>
        <v>0</v>
      </c>
      <c r="AJ116" s="43">
        <f t="shared" si="35"/>
        <v>0</v>
      </c>
      <c r="AK116" s="5" t="str">
        <f>_xlfn.IFNA(VLOOKUP(_xlfn.CONCAT(D116," - ",S116),OP!E:F,2,0),"-------------------------------------------NAO DISPONIVEL-------------------------------------------")</f>
        <v>C - RIOCARD</v>
      </c>
      <c r="AL116" s="7" t="str">
        <f t="shared" si="21"/>
        <v>1 - -------------------------------------------NAO DISPONIVEL------------------------------------------- - 00000000116 - FETRANSPOR</v>
      </c>
      <c r="AM116" s="7" t="str">
        <f t="shared" si="22"/>
        <v>-------------------------------------------NAO DISPONIVEL-------------------------------------------</v>
      </c>
      <c r="AN116" s="44" cm="1">
        <f t="array" ref="AN116">_xlfn.IFS(AJ116=0,0,AQ116="INATIVO",2,AQ116="SEM CADASTRO",4,AQ116="CPF ATIVO EM OUTRO COMPRADOR",5,AQ116="NOVO/SEM CARTAO",6,AND(AJ116&gt;0,AQ116,""),8)</f>
        <v>0</v>
      </c>
      <c r="AO116" s="45">
        <f t="shared" si="36"/>
        <v>-10</v>
      </c>
    </row>
    <row r="117" spans="1:41" x14ac:dyDescent="0.4">
      <c r="A117" s="21" t="str">
        <f t="shared" si="23"/>
        <v>-------------------------------------------NAO DISPONIVEL-------------------------------------------</v>
      </c>
      <c r="B117" s="5" t="str">
        <f>_xlfn.IFNA(VLOOKUP(A117,CNPJ!E:F,2,0),"-------------------------------------------NAO DISPONIVEL-------------------------------------------")</f>
        <v>-------------------------------------------NAO DISPONIVEL-------------------------------------------</v>
      </c>
      <c r="C117" s="22">
        <v>1</v>
      </c>
      <c r="D117" s="5" t="str">
        <f>_xlfn.XLOOKUP(R117,OP!C:C,OP!B:B,,0,1)</f>
        <v>RJ</v>
      </c>
      <c r="E117" s="23"/>
      <c r="M117" s="26"/>
      <c r="N117" s="27"/>
      <c r="O117" s="28" t="str">
        <f t="shared" si="24"/>
        <v>00000000117</v>
      </c>
      <c r="R117" s="27" t="s">
        <v>193</v>
      </c>
      <c r="S117" s="30" t="str">
        <f>_xlfn.IFNA(VLOOKUP(_xlfn.CONCAT(D117," - ",R117),OP!A:D,4,0),"-------------------------------------------NAO DISPONIVEL-------------------------------------------")</f>
        <v>FETRANSPOR</v>
      </c>
      <c r="T117" s="31"/>
      <c r="U117" s="32"/>
      <c r="V117" s="31"/>
      <c r="W117" s="33">
        <f t="shared" si="25"/>
        <v>0</v>
      </c>
      <c r="X117" s="34">
        <f t="shared" si="26"/>
        <v>0</v>
      </c>
      <c r="Y117" s="33">
        <f t="shared" si="27"/>
        <v>0</v>
      </c>
      <c r="Z117" s="33">
        <f t="shared" si="28"/>
        <v>0</v>
      </c>
      <c r="AA117" s="35">
        <f t="shared" si="29"/>
        <v>0</v>
      </c>
      <c r="AB117" s="36">
        <f t="shared" si="30"/>
        <v>0</v>
      </c>
      <c r="AC117" s="37">
        <f t="shared" si="31"/>
        <v>0</v>
      </c>
      <c r="AD117" s="38"/>
      <c r="AE117" s="38"/>
      <c r="AF117" s="39">
        <f t="shared" si="32"/>
        <v>0</v>
      </c>
      <c r="AG117" s="40"/>
      <c r="AH117" s="41">
        <f t="shared" si="33"/>
        <v>0</v>
      </c>
      <c r="AI117" s="42">
        <f t="shared" si="34"/>
        <v>0</v>
      </c>
      <c r="AJ117" s="43">
        <f t="shared" si="35"/>
        <v>0</v>
      </c>
      <c r="AK117" s="5" t="str">
        <f>_xlfn.IFNA(VLOOKUP(_xlfn.CONCAT(D117," - ",S117),OP!E:F,2,0),"-------------------------------------------NAO DISPONIVEL-------------------------------------------")</f>
        <v>C - RIOCARD</v>
      </c>
      <c r="AL117" s="7" t="str">
        <f t="shared" si="21"/>
        <v>1 - -------------------------------------------NAO DISPONIVEL------------------------------------------- - 00000000117 - FETRANSPOR</v>
      </c>
      <c r="AM117" s="7" t="str">
        <f t="shared" si="22"/>
        <v>-------------------------------------------NAO DISPONIVEL-------------------------------------------</v>
      </c>
      <c r="AN117" s="44" cm="1">
        <f t="array" ref="AN117">_xlfn.IFS(AJ117=0,0,AQ117="INATIVO",2,AQ117="SEM CADASTRO",4,AQ117="CPF ATIVO EM OUTRO COMPRADOR",5,AQ117="NOVO/SEM CARTAO",6,AND(AJ117&gt;0,AQ117,""),8)</f>
        <v>0</v>
      </c>
      <c r="AO117" s="45">
        <f t="shared" si="36"/>
        <v>-10</v>
      </c>
    </row>
    <row r="118" spans="1:41" x14ac:dyDescent="0.4">
      <c r="A118" s="21" t="str">
        <f t="shared" si="23"/>
        <v>-------------------------------------------NAO DISPONIVEL-------------------------------------------</v>
      </c>
      <c r="B118" s="5" t="str">
        <f>_xlfn.IFNA(VLOOKUP(A118,CNPJ!E:F,2,0),"-------------------------------------------NAO DISPONIVEL-------------------------------------------")</f>
        <v>-------------------------------------------NAO DISPONIVEL-------------------------------------------</v>
      </c>
      <c r="C118" s="22">
        <v>1</v>
      </c>
      <c r="D118" s="5" t="str">
        <f>_xlfn.XLOOKUP(R118,OP!C:C,OP!B:B,,0,1)</f>
        <v>RJ</v>
      </c>
      <c r="E118" s="23"/>
      <c r="M118" s="26"/>
      <c r="N118" s="27"/>
      <c r="O118" s="28" t="str">
        <f t="shared" si="24"/>
        <v>00000000118</v>
      </c>
      <c r="R118" s="27" t="s">
        <v>193</v>
      </c>
      <c r="S118" s="30" t="str">
        <f>_xlfn.IFNA(VLOOKUP(_xlfn.CONCAT(D118," - ",R118),OP!A:D,4,0),"-------------------------------------------NAO DISPONIVEL-------------------------------------------")</f>
        <v>FETRANSPOR</v>
      </c>
      <c r="T118" s="31"/>
      <c r="U118" s="32"/>
      <c r="V118" s="31"/>
      <c r="W118" s="33">
        <f t="shared" si="25"/>
        <v>0</v>
      </c>
      <c r="X118" s="34">
        <f t="shared" si="26"/>
        <v>0</v>
      </c>
      <c r="Y118" s="33">
        <f t="shared" si="27"/>
        <v>0</v>
      </c>
      <c r="Z118" s="33">
        <f t="shared" si="28"/>
        <v>0</v>
      </c>
      <c r="AA118" s="35">
        <f t="shared" si="29"/>
        <v>0</v>
      </c>
      <c r="AB118" s="36">
        <f t="shared" si="30"/>
        <v>0</v>
      </c>
      <c r="AC118" s="37">
        <f t="shared" si="31"/>
        <v>0</v>
      </c>
      <c r="AD118" s="38"/>
      <c r="AE118" s="38"/>
      <c r="AF118" s="39">
        <f t="shared" si="32"/>
        <v>0</v>
      </c>
      <c r="AG118" s="40"/>
      <c r="AH118" s="41">
        <f t="shared" si="33"/>
        <v>0</v>
      </c>
      <c r="AI118" s="42">
        <f t="shared" si="34"/>
        <v>0</v>
      </c>
      <c r="AJ118" s="43">
        <f t="shared" si="35"/>
        <v>0</v>
      </c>
      <c r="AK118" s="5" t="str">
        <f>_xlfn.IFNA(VLOOKUP(_xlfn.CONCAT(D118," - ",S118),OP!E:F,2,0),"-------------------------------------------NAO DISPONIVEL-------------------------------------------")</f>
        <v>C - RIOCARD</v>
      </c>
      <c r="AL118" s="7" t="str">
        <f t="shared" si="21"/>
        <v>1 - -------------------------------------------NAO DISPONIVEL------------------------------------------- - 00000000118 - FETRANSPOR</v>
      </c>
      <c r="AM118" s="7" t="str">
        <f t="shared" si="22"/>
        <v>-------------------------------------------NAO DISPONIVEL-------------------------------------------</v>
      </c>
      <c r="AN118" s="44" cm="1">
        <f t="array" ref="AN118">_xlfn.IFS(AJ118=0,0,AQ118="INATIVO",2,AQ118="SEM CADASTRO",4,AQ118="CPF ATIVO EM OUTRO COMPRADOR",5,AQ118="NOVO/SEM CARTAO",6,AND(AJ118&gt;0,AQ118,""),8)</f>
        <v>0</v>
      </c>
      <c r="AO118" s="45">
        <f t="shared" si="36"/>
        <v>-10</v>
      </c>
    </row>
    <row r="119" spans="1:41" x14ac:dyDescent="0.4">
      <c r="A119" s="21" t="str">
        <f t="shared" si="23"/>
        <v>-------------------------------------------NAO DISPONIVEL-------------------------------------------</v>
      </c>
      <c r="B119" s="5" t="str">
        <f>_xlfn.IFNA(VLOOKUP(A119,CNPJ!E:F,2,0),"-------------------------------------------NAO DISPONIVEL-------------------------------------------")</f>
        <v>-------------------------------------------NAO DISPONIVEL-------------------------------------------</v>
      </c>
      <c r="C119" s="22">
        <v>1</v>
      </c>
      <c r="D119" s="5" t="str">
        <f>_xlfn.XLOOKUP(R119,OP!C:C,OP!B:B,,0,1)</f>
        <v>RJ</v>
      </c>
      <c r="E119" s="23"/>
      <c r="M119" s="26"/>
      <c r="N119" s="27"/>
      <c r="O119" s="28" t="str">
        <f t="shared" si="24"/>
        <v>00000000119</v>
      </c>
      <c r="R119" s="27" t="s">
        <v>193</v>
      </c>
      <c r="S119" s="30" t="str">
        <f>_xlfn.IFNA(VLOOKUP(_xlfn.CONCAT(D119," - ",R119),OP!A:D,4,0),"-------------------------------------------NAO DISPONIVEL-------------------------------------------")</f>
        <v>FETRANSPOR</v>
      </c>
      <c r="T119" s="31"/>
      <c r="U119" s="32"/>
      <c r="V119" s="31"/>
      <c r="W119" s="33">
        <f t="shared" si="25"/>
        <v>0</v>
      </c>
      <c r="X119" s="34">
        <f t="shared" si="26"/>
        <v>0</v>
      </c>
      <c r="Y119" s="33">
        <f t="shared" si="27"/>
        <v>0</v>
      </c>
      <c r="Z119" s="33">
        <f t="shared" si="28"/>
        <v>0</v>
      </c>
      <c r="AA119" s="35">
        <f t="shared" si="29"/>
        <v>0</v>
      </c>
      <c r="AB119" s="36">
        <f t="shared" si="30"/>
        <v>0</v>
      </c>
      <c r="AC119" s="37">
        <f t="shared" si="31"/>
        <v>0</v>
      </c>
      <c r="AD119" s="38"/>
      <c r="AE119" s="38"/>
      <c r="AF119" s="39">
        <f t="shared" si="32"/>
        <v>0</v>
      </c>
      <c r="AG119" s="40"/>
      <c r="AH119" s="41">
        <f t="shared" si="33"/>
        <v>0</v>
      </c>
      <c r="AI119" s="42">
        <f t="shared" si="34"/>
        <v>0</v>
      </c>
      <c r="AJ119" s="43">
        <f t="shared" si="35"/>
        <v>0</v>
      </c>
      <c r="AK119" s="5" t="str">
        <f>_xlfn.IFNA(VLOOKUP(_xlfn.CONCAT(D119," - ",S119),OP!E:F,2,0),"-------------------------------------------NAO DISPONIVEL-------------------------------------------")</f>
        <v>C - RIOCARD</v>
      </c>
      <c r="AL119" s="7" t="str">
        <f t="shared" si="21"/>
        <v>1 - -------------------------------------------NAO DISPONIVEL------------------------------------------- - 00000000119 - FETRANSPOR</v>
      </c>
      <c r="AM119" s="7" t="str">
        <f t="shared" si="22"/>
        <v>-------------------------------------------NAO DISPONIVEL-------------------------------------------</v>
      </c>
      <c r="AN119" s="44" cm="1">
        <f t="array" ref="AN119">_xlfn.IFS(AJ119=0,0,AQ119="INATIVO",2,AQ119="SEM CADASTRO",4,AQ119="CPF ATIVO EM OUTRO COMPRADOR",5,AQ119="NOVO/SEM CARTAO",6,AND(AJ119&gt;0,AQ119,""),8)</f>
        <v>0</v>
      </c>
      <c r="AO119" s="45">
        <f t="shared" si="36"/>
        <v>-10</v>
      </c>
    </row>
    <row r="120" spans="1:41" x14ac:dyDescent="0.4">
      <c r="A120" s="21" t="str">
        <f t="shared" si="23"/>
        <v>-------------------------------------------NAO DISPONIVEL-------------------------------------------</v>
      </c>
      <c r="B120" s="5" t="str">
        <f>_xlfn.IFNA(VLOOKUP(A120,CNPJ!E:F,2,0),"-------------------------------------------NAO DISPONIVEL-------------------------------------------")</f>
        <v>-------------------------------------------NAO DISPONIVEL-------------------------------------------</v>
      </c>
      <c r="C120" s="22">
        <v>1</v>
      </c>
      <c r="D120" s="5" t="str">
        <f>_xlfn.XLOOKUP(R120,OP!C:C,OP!B:B,,0,1)</f>
        <v>RJ</v>
      </c>
      <c r="E120" s="23"/>
      <c r="M120" s="26"/>
      <c r="N120" s="27"/>
      <c r="O120" s="28" t="str">
        <f t="shared" si="24"/>
        <v>00000000120</v>
      </c>
      <c r="R120" s="27" t="s">
        <v>193</v>
      </c>
      <c r="S120" s="30" t="str">
        <f>_xlfn.IFNA(VLOOKUP(_xlfn.CONCAT(D120," - ",R120),OP!A:D,4,0),"-------------------------------------------NAO DISPONIVEL-------------------------------------------")</f>
        <v>FETRANSPOR</v>
      </c>
      <c r="T120" s="31"/>
      <c r="U120" s="32"/>
      <c r="V120" s="31"/>
      <c r="W120" s="33">
        <f t="shared" si="25"/>
        <v>0</v>
      </c>
      <c r="X120" s="34">
        <f t="shared" si="26"/>
        <v>0</v>
      </c>
      <c r="Y120" s="33">
        <f t="shared" si="27"/>
        <v>0</v>
      </c>
      <c r="Z120" s="33">
        <f t="shared" si="28"/>
        <v>0</v>
      </c>
      <c r="AA120" s="35">
        <f t="shared" si="29"/>
        <v>0</v>
      </c>
      <c r="AB120" s="36">
        <f t="shared" si="30"/>
        <v>0</v>
      </c>
      <c r="AC120" s="37">
        <f t="shared" si="31"/>
        <v>0</v>
      </c>
      <c r="AD120" s="38"/>
      <c r="AE120" s="38"/>
      <c r="AF120" s="39">
        <f t="shared" si="32"/>
        <v>0</v>
      </c>
      <c r="AG120" s="40"/>
      <c r="AH120" s="41">
        <f t="shared" si="33"/>
        <v>0</v>
      </c>
      <c r="AI120" s="42">
        <f t="shared" si="34"/>
        <v>0</v>
      </c>
      <c r="AJ120" s="43">
        <f t="shared" si="35"/>
        <v>0</v>
      </c>
      <c r="AK120" s="5" t="str">
        <f>_xlfn.IFNA(VLOOKUP(_xlfn.CONCAT(D120," - ",S120),OP!E:F,2,0),"-------------------------------------------NAO DISPONIVEL-------------------------------------------")</f>
        <v>C - RIOCARD</v>
      </c>
      <c r="AL120" s="7" t="str">
        <f t="shared" si="21"/>
        <v>1 - -------------------------------------------NAO DISPONIVEL------------------------------------------- - 00000000120 - FETRANSPOR</v>
      </c>
      <c r="AM120" s="7" t="str">
        <f t="shared" si="22"/>
        <v>-------------------------------------------NAO DISPONIVEL-------------------------------------------</v>
      </c>
      <c r="AN120" s="44" cm="1">
        <f t="array" ref="AN120">_xlfn.IFS(AJ120=0,0,AQ120="INATIVO",2,AQ120="SEM CADASTRO",4,AQ120="CPF ATIVO EM OUTRO COMPRADOR",5,AQ120="NOVO/SEM CARTAO",6,AND(AJ120&gt;0,AQ120,""),8)</f>
        <v>0</v>
      </c>
      <c r="AO120" s="45">
        <f t="shared" si="36"/>
        <v>-10</v>
      </c>
    </row>
    <row r="121" spans="1:41" x14ac:dyDescent="0.4">
      <c r="A121" s="21" t="str">
        <f t="shared" si="23"/>
        <v>-------------------------------------------NAO DISPONIVEL-------------------------------------------</v>
      </c>
      <c r="B121" s="5" t="str">
        <f>_xlfn.IFNA(VLOOKUP(A121,CNPJ!E:F,2,0),"-------------------------------------------NAO DISPONIVEL-------------------------------------------")</f>
        <v>-------------------------------------------NAO DISPONIVEL-------------------------------------------</v>
      </c>
      <c r="C121" s="22">
        <v>1</v>
      </c>
      <c r="D121" s="5" t="str">
        <f>_xlfn.XLOOKUP(R121,OP!C:C,OP!B:B,,0,1)</f>
        <v>RJ</v>
      </c>
      <c r="E121" s="23"/>
      <c r="M121" s="26"/>
      <c r="N121" s="27"/>
      <c r="O121" s="28" t="str">
        <f t="shared" si="24"/>
        <v>00000000121</v>
      </c>
      <c r="R121" s="27" t="s">
        <v>193</v>
      </c>
      <c r="S121" s="30" t="str">
        <f>_xlfn.IFNA(VLOOKUP(_xlfn.CONCAT(D121," - ",R121),OP!A:D,4,0),"-------------------------------------------NAO DISPONIVEL-------------------------------------------")</f>
        <v>FETRANSPOR</v>
      </c>
      <c r="T121" s="31"/>
      <c r="U121" s="32"/>
      <c r="V121" s="31"/>
      <c r="W121" s="33">
        <f t="shared" si="25"/>
        <v>0</v>
      </c>
      <c r="X121" s="34">
        <f t="shared" si="26"/>
        <v>0</v>
      </c>
      <c r="Y121" s="33">
        <f t="shared" si="27"/>
        <v>0</v>
      </c>
      <c r="Z121" s="33">
        <f t="shared" si="28"/>
        <v>0</v>
      </c>
      <c r="AA121" s="35">
        <f t="shared" si="29"/>
        <v>0</v>
      </c>
      <c r="AB121" s="36">
        <f t="shared" si="30"/>
        <v>0</v>
      </c>
      <c r="AC121" s="37">
        <f t="shared" si="31"/>
        <v>0</v>
      </c>
      <c r="AD121" s="38"/>
      <c r="AE121" s="38"/>
      <c r="AF121" s="39">
        <f t="shared" si="32"/>
        <v>0</v>
      </c>
      <c r="AG121" s="40"/>
      <c r="AH121" s="41">
        <f t="shared" si="33"/>
        <v>0</v>
      </c>
      <c r="AI121" s="42">
        <f t="shared" si="34"/>
        <v>0</v>
      </c>
      <c r="AJ121" s="43">
        <f t="shared" si="35"/>
        <v>0</v>
      </c>
      <c r="AK121" s="5" t="str">
        <f>_xlfn.IFNA(VLOOKUP(_xlfn.CONCAT(D121," - ",S121),OP!E:F,2,0),"-------------------------------------------NAO DISPONIVEL-------------------------------------------")</f>
        <v>C - RIOCARD</v>
      </c>
      <c r="AL121" s="7" t="str">
        <f t="shared" si="21"/>
        <v>1 - -------------------------------------------NAO DISPONIVEL------------------------------------------- - 00000000121 - FETRANSPOR</v>
      </c>
      <c r="AM121" s="7" t="str">
        <f t="shared" si="22"/>
        <v>-------------------------------------------NAO DISPONIVEL-------------------------------------------</v>
      </c>
      <c r="AN121" s="44" cm="1">
        <f t="array" ref="AN121">_xlfn.IFS(AJ121=0,0,AQ121="INATIVO",2,AQ121="SEM CADASTRO",4,AQ121="CPF ATIVO EM OUTRO COMPRADOR",5,AQ121="NOVO/SEM CARTAO",6,AND(AJ121&gt;0,AQ121,""),8)</f>
        <v>0</v>
      </c>
      <c r="AO121" s="45">
        <f t="shared" si="36"/>
        <v>-10</v>
      </c>
    </row>
    <row r="122" spans="1:41" x14ac:dyDescent="0.4">
      <c r="A122" s="21" t="str">
        <f t="shared" si="23"/>
        <v>-------------------------------------------NAO DISPONIVEL-------------------------------------------</v>
      </c>
      <c r="B122" s="5" t="str">
        <f>_xlfn.IFNA(VLOOKUP(A122,CNPJ!E:F,2,0),"-------------------------------------------NAO DISPONIVEL-------------------------------------------")</f>
        <v>-------------------------------------------NAO DISPONIVEL-------------------------------------------</v>
      </c>
      <c r="C122" s="22">
        <v>1</v>
      </c>
      <c r="D122" s="5" t="str">
        <f>_xlfn.XLOOKUP(R122,OP!C:C,OP!B:B,,0,1)</f>
        <v>RJ</v>
      </c>
      <c r="E122" s="23"/>
      <c r="M122" s="26"/>
      <c r="N122" s="27"/>
      <c r="O122" s="28" t="str">
        <f t="shared" si="24"/>
        <v>00000000122</v>
      </c>
      <c r="R122" s="27" t="s">
        <v>193</v>
      </c>
      <c r="S122" s="30" t="str">
        <f>_xlfn.IFNA(VLOOKUP(_xlfn.CONCAT(D122," - ",R122),OP!A:D,4,0),"-------------------------------------------NAO DISPONIVEL-------------------------------------------")</f>
        <v>FETRANSPOR</v>
      </c>
      <c r="T122" s="31"/>
      <c r="U122" s="32"/>
      <c r="V122" s="31"/>
      <c r="W122" s="33">
        <f t="shared" si="25"/>
        <v>0</v>
      </c>
      <c r="X122" s="34">
        <f t="shared" si="26"/>
        <v>0</v>
      </c>
      <c r="Y122" s="33">
        <f t="shared" si="27"/>
        <v>0</v>
      </c>
      <c r="Z122" s="33">
        <f t="shared" si="28"/>
        <v>0</v>
      </c>
      <c r="AA122" s="35">
        <f t="shared" si="29"/>
        <v>0</v>
      </c>
      <c r="AB122" s="36">
        <f t="shared" si="30"/>
        <v>0</v>
      </c>
      <c r="AC122" s="37">
        <f t="shared" si="31"/>
        <v>0</v>
      </c>
      <c r="AD122" s="38"/>
      <c r="AE122" s="38"/>
      <c r="AF122" s="39">
        <f t="shared" si="32"/>
        <v>0</v>
      </c>
      <c r="AG122" s="40"/>
      <c r="AH122" s="41">
        <f t="shared" si="33"/>
        <v>0</v>
      </c>
      <c r="AI122" s="42">
        <f t="shared" si="34"/>
        <v>0</v>
      </c>
      <c r="AJ122" s="43">
        <f t="shared" si="35"/>
        <v>0</v>
      </c>
      <c r="AK122" s="5" t="str">
        <f>_xlfn.IFNA(VLOOKUP(_xlfn.CONCAT(D122," - ",S122),OP!E:F,2,0),"-------------------------------------------NAO DISPONIVEL-------------------------------------------")</f>
        <v>C - RIOCARD</v>
      </c>
      <c r="AL122" s="7" t="str">
        <f t="shared" si="21"/>
        <v>1 - -------------------------------------------NAO DISPONIVEL------------------------------------------- - 00000000122 - FETRANSPOR</v>
      </c>
      <c r="AM122" s="7" t="str">
        <f t="shared" si="22"/>
        <v>-------------------------------------------NAO DISPONIVEL-------------------------------------------</v>
      </c>
      <c r="AN122" s="44" cm="1">
        <f t="array" ref="AN122">_xlfn.IFS(AJ122=0,0,AQ122="INATIVO",2,AQ122="SEM CADASTRO",4,AQ122="CPF ATIVO EM OUTRO COMPRADOR",5,AQ122="NOVO/SEM CARTAO",6,AND(AJ122&gt;0,AQ122,""),8)</f>
        <v>0</v>
      </c>
      <c r="AO122" s="45">
        <f t="shared" si="36"/>
        <v>-10</v>
      </c>
    </row>
    <row r="123" spans="1:41" x14ac:dyDescent="0.4">
      <c r="A123" s="21" t="str">
        <f t="shared" si="23"/>
        <v>-------------------------------------------NAO DISPONIVEL-------------------------------------------</v>
      </c>
      <c r="B123" s="5" t="str">
        <f>_xlfn.IFNA(VLOOKUP(A123,CNPJ!E:F,2,0),"-------------------------------------------NAO DISPONIVEL-------------------------------------------")</f>
        <v>-------------------------------------------NAO DISPONIVEL-------------------------------------------</v>
      </c>
      <c r="C123" s="22">
        <v>1</v>
      </c>
      <c r="D123" s="5" t="str">
        <f>_xlfn.XLOOKUP(R123,OP!C:C,OP!B:B,,0,1)</f>
        <v>RJ</v>
      </c>
      <c r="E123" s="23"/>
      <c r="M123" s="26"/>
      <c r="N123" s="27"/>
      <c r="O123" s="28" t="str">
        <f t="shared" si="24"/>
        <v>00000000123</v>
      </c>
      <c r="R123" s="27" t="s">
        <v>193</v>
      </c>
      <c r="S123" s="30" t="str">
        <f>_xlfn.IFNA(VLOOKUP(_xlfn.CONCAT(D123," - ",R123),OP!A:D,4,0),"-------------------------------------------NAO DISPONIVEL-------------------------------------------")</f>
        <v>FETRANSPOR</v>
      </c>
      <c r="T123" s="31"/>
      <c r="U123" s="32"/>
      <c r="V123" s="31"/>
      <c r="W123" s="33">
        <f t="shared" si="25"/>
        <v>0</v>
      </c>
      <c r="X123" s="34">
        <f t="shared" si="26"/>
        <v>0</v>
      </c>
      <c r="Y123" s="33">
        <f t="shared" si="27"/>
        <v>0</v>
      </c>
      <c r="Z123" s="33">
        <f t="shared" si="28"/>
        <v>0</v>
      </c>
      <c r="AA123" s="35">
        <f t="shared" si="29"/>
        <v>0</v>
      </c>
      <c r="AB123" s="36">
        <f t="shared" si="30"/>
        <v>0</v>
      </c>
      <c r="AC123" s="37">
        <f t="shared" si="31"/>
        <v>0</v>
      </c>
      <c r="AD123" s="38"/>
      <c r="AE123" s="38"/>
      <c r="AF123" s="39">
        <f t="shared" si="32"/>
        <v>0</v>
      </c>
      <c r="AG123" s="40"/>
      <c r="AH123" s="41">
        <f t="shared" si="33"/>
        <v>0</v>
      </c>
      <c r="AI123" s="42">
        <f t="shared" si="34"/>
        <v>0</v>
      </c>
      <c r="AJ123" s="43">
        <f t="shared" si="35"/>
        <v>0</v>
      </c>
      <c r="AK123" s="5" t="str">
        <f>_xlfn.IFNA(VLOOKUP(_xlfn.CONCAT(D123," - ",S123),OP!E:F,2,0),"-------------------------------------------NAO DISPONIVEL-------------------------------------------")</f>
        <v>C - RIOCARD</v>
      </c>
      <c r="AL123" s="7" t="str">
        <f t="shared" si="21"/>
        <v>1 - -------------------------------------------NAO DISPONIVEL------------------------------------------- - 00000000123 - FETRANSPOR</v>
      </c>
      <c r="AM123" s="7" t="str">
        <f t="shared" si="22"/>
        <v>-------------------------------------------NAO DISPONIVEL-------------------------------------------</v>
      </c>
      <c r="AN123" s="44" cm="1">
        <f t="array" ref="AN123">_xlfn.IFS(AJ123=0,0,AQ123="INATIVO",2,AQ123="SEM CADASTRO",4,AQ123="CPF ATIVO EM OUTRO COMPRADOR",5,AQ123="NOVO/SEM CARTAO",6,AND(AJ123&gt;0,AQ123,""),8)</f>
        <v>0</v>
      </c>
      <c r="AO123" s="45">
        <f t="shared" si="36"/>
        <v>-10</v>
      </c>
    </row>
    <row r="124" spans="1:41" x14ac:dyDescent="0.4">
      <c r="A124" s="21" t="str">
        <f t="shared" si="23"/>
        <v>-------------------------------------------NAO DISPONIVEL-------------------------------------------</v>
      </c>
      <c r="B124" s="5" t="str">
        <f>_xlfn.IFNA(VLOOKUP(A124,CNPJ!E:F,2,0),"-------------------------------------------NAO DISPONIVEL-------------------------------------------")</f>
        <v>-------------------------------------------NAO DISPONIVEL-------------------------------------------</v>
      </c>
      <c r="C124" s="22">
        <v>1</v>
      </c>
      <c r="D124" s="5" t="str">
        <f>_xlfn.XLOOKUP(R124,OP!C:C,OP!B:B,,0,1)</f>
        <v>RJ</v>
      </c>
      <c r="E124" s="23"/>
      <c r="M124" s="26"/>
      <c r="N124" s="27"/>
      <c r="O124" s="28" t="str">
        <f t="shared" si="24"/>
        <v>00000000124</v>
      </c>
      <c r="R124" s="27" t="s">
        <v>193</v>
      </c>
      <c r="S124" s="30" t="str">
        <f>_xlfn.IFNA(VLOOKUP(_xlfn.CONCAT(D124," - ",R124),OP!A:D,4,0),"-------------------------------------------NAO DISPONIVEL-------------------------------------------")</f>
        <v>FETRANSPOR</v>
      </c>
      <c r="T124" s="31"/>
      <c r="U124" s="32"/>
      <c r="V124" s="31"/>
      <c r="W124" s="33">
        <f t="shared" si="25"/>
        <v>0</v>
      </c>
      <c r="X124" s="34">
        <f t="shared" si="26"/>
        <v>0</v>
      </c>
      <c r="Y124" s="33">
        <f t="shared" si="27"/>
        <v>0</v>
      </c>
      <c r="Z124" s="33">
        <f t="shared" si="28"/>
        <v>0</v>
      </c>
      <c r="AA124" s="35">
        <f t="shared" si="29"/>
        <v>0</v>
      </c>
      <c r="AB124" s="36">
        <f t="shared" si="30"/>
        <v>0</v>
      </c>
      <c r="AC124" s="37">
        <f t="shared" si="31"/>
        <v>0</v>
      </c>
      <c r="AD124" s="38"/>
      <c r="AE124" s="38"/>
      <c r="AF124" s="39">
        <f t="shared" si="32"/>
        <v>0</v>
      </c>
      <c r="AG124" s="40"/>
      <c r="AH124" s="41">
        <f t="shared" si="33"/>
        <v>0</v>
      </c>
      <c r="AI124" s="42">
        <f t="shared" si="34"/>
        <v>0</v>
      </c>
      <c r="AJ124" s="43">
        <f t="shared" si="35"/>
        <v>0</v>
      </c>
      <c r="AK124" s="5" t="str">
        <f>_xlfn.IFNA(VLOOKUP(_xlfn.CONCAT(D124," - ",S124),OP!E:F,2,0),"-------------------------------------------NAO DISPONIVEL-------------------------------------------")</f>
        <v>C - RIOCARD</v>
      </c>
      <c r="AL124" s="7" t="str">
        <f t="shared" si="21"/>
        <v>1 - -------------------------------------------NAO DISPONIVEL------------------------------------------- - 00000000124 - FETRANSPOR</v>
      </c>
      <c r="AM124" s="7" t="str">
        <f t="shared" si="22"/>
        <v>-------------------------------------------NAO DISPONIVEL-------------------------------------------</v>
      </c>
      <c r="AN124" s="44" cm="1">
        <f t="array" ref="AN124">_xlfn.IFS(AJ124=0,0,AQ124="INATIVO",2,AQ124="SEM CADASTRO",4,AQ124="CPF ATIVO EM OUTRO COMPRADOR",5,AQ124="NOVO/SEM CARTAO",6,AND(AJ124&gt;0,AQ124,""),8)</f>
        <v>0</v>
      </c>
      <c r="AO124" s="45">
        <f t="shared" si="36"/>
        <v>-10</v>
      </c>
    </row>
    <row r="125" spans="1:41" x14ac:dyDescent="0.4">
      <c r="A125" s="21" t="str">
        <f t="shared" si="23"/>
        <v>-------------------------------------------NAO DISPONIVEL-------------------------------------------</v>
      </c>
      <c r="B125" s="5" t="str">
        <f>_xlfn.IFNA(VLOOKUP(A125,CNPJ!E:F,2,0),"-------------------------------------------NAO DISPONIVEL-------------------------------------------")</f>
        <v>-------------------------------------------NAO DISPONIVEL-------------------------------------------</v>
      </c>
      <c r="C125" s="22">
        <v>1</v>
      </c>
      <c r="D125" s="5" t="str">
        <f>_xlfn.XLOOKUP(R125,OP!C:C,OP!B:B,,0,1)</f>
        <v>RJ</v>
      </c>
      <c r="E125" s="23"/>
      <c r="M125" s="26"/>
      <c r="N125" s="27"/>
      <c r="O125" s="28" t="str">
        <f t="shared" si="24"/>
        <v>00000000125</v>
      </c>
      <c r="R125" s="27" t="s">
        <v>193</v>
      </c>
      <c r="S125" s="30" t="str">
        <f>_xlfn.IFNA(VLOOKUP(_xlfn.CONCAT(D125," - ",R125),OP!A:D,4,0),"-------------------------------------------NAO DISPONIVEL-------------------------------------------")</f>
        <v>FETRANSPOR</v>
      </c>
      <c r="T125" s="31"/>
      <c r="U125" s="32"/>
      <c r="V125" s="31"/>
      <c r="W125" s="33">
        <f t="shared" si="25"/>
        <v>0</v>
      </c>
      <c r="X125" s="34">
        <f t="shared" si="26"/>
        <v>0</v>
      </c>
      <c r="Y125" s="33">
        <f t="shared" si="27"/>
        <v>0</v>
      </c>
      <c r="Z125" s="33">
        <f t="shared" si="28"/>
        <v>0</v>
      </c>
      <c r="AA125" s="35">
        <f t="shared" si="29"/>
        <v>0</v>
      </c>
      <c r="AB125" s="36">
        <f t="shared" si="30"/>
        <v>0</v>
      </c>
      <c r="AC125" s="37">
        <f t="shared" si="31"/>
        <v>0</v>
      </c>
      <c r="AD125" s="38"/>
      <c r="AE125" s="38"/>
      <c r="AF125" s="39">
        <f t="shared" si="32"/>
        <v>0</v>
      </c>
      <c r="AG125" s="40"/>
      <c r="AH125" s="41">
        <f t="shared" si="33"/>
        <v>0</v>
      </c>
      <c r="AI125" s="42">
        <f t="shared" si="34"/>
        <v>0</v>
      </c>
      <c r="AJ125" s="43">
        <f t="shared" si="35"/>
        <v>0</v>
      </c>
      <c r="AK125" s="5" t="str">
        <f>_xlfn.IFNA(VLOOKUP(_xlfn.CONCAT(D125," - ",S125),OP!E:F,2,0),"-------------------------------------------NAO DISPONIVEL-------------------------------------------")</f>
        <v>C - RIOCARD</v>
      </c>
      <c r="AL125" s="7" t="str">
        <f t="shared" si="21"/>
        <v>1 - -------------------------------------------NAO DISPONIVEL------------------------------------------- - 00000000125 - FETRANSPOR</v>
      </c>
      <c r="AM125" s="7" t="str">
        <f t="shared" si="22"/>
        <v>-------------------------------------------NAO DISPONIVEL-------------------------------------------</v>
      </c>
      <c r="AN125" s="44" cm="1">
        <f t="array" ref="AN125">_xlfn.IFS(AJ125=0,0,AQ125="INATIVO",2,AQ125="SEM CADASTRO",4,AQ125="CPF ATIVO EM OUTRO COMPRADOR",5,AQ125="NOVO/SEM CARTAO",6,AND(AJ125&gt;0,AQ125,""),8)</f>
        <v>0</v>
      </c>
      <c r="AO125" s="45">
        <f t="shared" si="36"/>
        <v>-10</v>
      </c>
    </row>
    <row r="126" spans="1:41" x14ac:dyDescent="0.4">
      <c r="A126" s="21" t="str">
        <f t="shared" si="23"/>
        <v>-------------------------------------------NAO DISPONIVEL-------------------------------------------</v>
      </c>
      <c r="B126" s="5" t="str">
        <f>_xlfn.IFNA(VLOOKUP(A126,CNPJ!E:F,2,0),"-------------------------------------------NAO DISPONIVEL-------------------------------------------")</f>
        <v>-------------------------------------------NAO DISPONIVEL-------------------------------------------</v>
      </c>
      <c r="C126" s="22">
        <v>1</v>
      </c>
      <c r="D126" s="5" t="str">
        <f>_xlfn.XLOOKUP(R126,OP!C:C,OP!B:B,,0,1)</f>
        <v>RJ</v>
      </c>
      <c r="E126" s="23"/>
      <c r="M126" s="26"/>
      <c r="N126" s="27"/>
      <c r="O126" s="28" t="str">
        <f t="shared" si="24"/>
        <v>00000000126</v>
      </c>
      <c r="R126" s="27" t="s">
        <v>193</v>
      </c>
      <c r="S126" s="30" t="str">
        <f>_xlfn.IFNA(VLOOKUP(_xlfn.CONCAT(D126," - ",R126),OP!A:D,4,0),"-------------------------------------------NAO DISPONIVEL-------------------------------------------")</f>
        <v>FETRANSPOR</v>
      </c>
      <c r="T126" s="31"/>
      <c r="U126" s="32"/>
      <c r="V126" s="31"/>
      <c r="W126" s="33">
        <f t="shared" si="25"/>
        <v>0</v>
      </c>
      <c r="X126" s="34">
        <f t="shared" si="26"/>
        <v>0</v>
      </c>
      <c r="Y126" s="33">
        <f t="shared" si="27"/>
        <v>0</v>
      </c>
      <c r="Z126" s="33">
        <f t="shared" si="28"/>
        <v>0</v>
      </c>
      <c r="AA126" s="35">
        <f t="shared" si="29"/>
        <v>0</v>
      </c>
      <c r="AB126" s="36">
        <f t="shared" si="30"/>
        <v>0</v>
      </c>
      <c r="AC126" s="37">
        <f t="shared" si="31"/>
        <v>0</v>
      </c>
      <c r="AD126" s="38"/>
      <c r="AE126" s="38"/>
      <c r="AF126" s="39">
        <f t="shared" si="32"/>
        <v>0</v>
      </c>
      <c r="AG126" s="40"/>
      <c r="AH126" s="41">
        <f t="shared" si="33"/>
        <v>0</v>
      </c>
      <c r="AI126" s="42">
        <f t="shared" si="34"/>
        <v>0</v>
      </c>
      <c r="AJ126" s="43">
        <f t="shared" si="35"/>
        <v>0</v>
      </c>
      <c r="AK126" s="5" t="str">
        <f>_xlfn.IFNA(VLOOKUP(_xlfn.CONCAT(D126," - ",S126),OP!E:F,2,0),"-------------------------------------------NAO DISPONIVEL-------------------------------------------")</f>
        <v>C - RIOCARD</v>
      </c>
      <c r="AL126" s="7" t="str">
        <f t="shared" si="21"/>
        <v>1 - -------------------------------------------NAO DISPONIVEL------------------------------------------- - 00000000126 - FETRANSPOR</v>
      </c>
      <c r="AM126" s="7" t="str">
        <f t="shared" si="22"/>
        <v>-------------------------------------------NAO DISPONIVEL-------------------------------------------</v>
      </c>
      <c r="AN126" s="44" cm="1">
        <f t="array" ref="AN126">_xlfn.IFS(AJ126=0,0,AQ126="INATIVO",2,AQ126="SEM CADASTRO",4,AQ126="CPF ATIVO EM OUTRO COMPRADOR",5,AQ126="NOVO/SEM CARTAO",6,AND(AJ126&gt;0,AQ126,""),8)</f>
        <v>0</v>
      </c>
      <c r="AO126" s="45">
        <f t="shared" si="36"/>
        <v>-10</v>
      </c>
    </row>
    <row r="127" spans="1:41" x14ac:dyDescent="0.4">
      <c r="A127" s="21" t="str">
        <f t="shared" si="23"/>
        <v>-------------------------------------------NAO DISPONIVEL-------------------------------------------</v>
      </c>
      <c r="B127" s="5" t="str">
        <f>_xlfn.IFNA(VLOOKUP(A127,CNPJ!E:F,2,0),"-------------------------------------------NAO DISPONIVEL-------------------------------------------")</f>
        <v>-------------------------------------------NAO DISPONIVEL-------------------------------------------</v>
      </c>
      <c r="C127" s="22">
        <v>1</v>
      </c>
      <c r="D127" s="5" t="str">
        <f>_xlfn.XLOOKUP(R127,OP!C:C,OP!B:B,,0,1)</f>
        <v>RJ</v>
      </c>
      <c r="E127" s="23"/>
      <c r="M127" s="26"/>
      <c r="N127" s="27"/>
      <c r="O127" s="28" t="str">
        <f t="shared" si="24"/>
        <v>00000000127</v>
      </c>
      <c r="R127" s="27" t="s">
        <v>193</v>
      </c>
      <c r="S127" s="30" t="str">
        <f>_xlfn.IFNA(VLOOKUP(_xlfn.CONCAT(D127," - ",R127),OP!A:D,4,0),"-------------------------------------------NAO DISPONIVEL-------------------------------------------")</f>
        <v>FETRANSPOR</v>
      </c>
      <c r="T127" s="31"/>
      <c r="U127" s="32"/>
      <c r="V127" s="31"/>
      <c r="W127" s="33">
        <f t="shared" si="25"/>
        <v>0</v>
      </c>
      <c r="X127" s="34">
        <f t="shared" si="26"/>
        <v>0</v>
      </c>
      <c r="Y127" s="33">
        <f t="shared" si="27"/>
        <v>0</v>
      </c>
      <c r="Z127" s="33">
        <f t="shared" si="28"/>
        <v>0</v>
      </c>
      <c r="AA127" s="35">
        <f t="shared" si="29"/>
        <v>0</v>
      </c>
      <c r="AB127" s="36">
        <f t="shared" si="30"/>
        <v>0</v>
      </c>
      <c r="AC127" s="37">
        <f t="shared" si="31"/>
        <v>0</v>
      </c>
      <c r="AD127" s="38"/>
      <c r="AE127" s="38"/>
      <c r="AF127" s="39">
        <f t="shared" si="32"/>
        <v>0</v>
      </c>
      <c r="AG127" s="40"/>
      <c r="AH127" s="41">
        <f t="shared" si="33"/>
        <v>0</v>
      </c>
      <c r="AI127" s="42">
        <f t="shared" si="34"/>
        <v>0</v>
      </c>
      <c r="AJ127" s="43">
        <f t="shared" si="35"/>
        <v>0</v>
      </c>
      <c r="AK127" s="5" t="str">
        <f>_xlfn.IFNA(VLOOKUP(_xlfn.CONCAT(D127," - ",S127),OP!E:F,2,0),"-------------------------------------------NAO DISPONIVEL-------------------------------------------")</f>
        <v>C - RIOCARD</v>
      </c>
      <c r="AL127" s="7" t="str">
        <f t="shared" si="21"/>
        <v>1 - -------------------------------------------NAO DISPONIVEL------------------------------------------- - 00000000127 - FETRANSPOR</v>
      </c>
      <c r="AM127" s="7" t="str">
        <f t="shared" si="22"/>
        <v>-------------------------------------------NAO DISPONIVEL-------------------------------------------</v>
      </c>
      <c r="AN127" s="44" cm="1">
        <f t="array" ref="AN127">_xlfn.IFS(AJ127=0,0,AQ127="INATIVO",2,AQ127="SEM CADASTRO",4,AQ127="CPF ATIVO EM OUTRO COMPRADOR",5,AQ127="NOVO/SEM CARTAO",6,AND(AJ127&gt;0,AQ127,""),8)</f>
        <v>0</v>
      </c>
      <c r="AO127" s="45">
        <f t="shared" si="36"/>
        <v>-10</v>
      </c>
    </row>
    <row r="128" spans="1:41" x14ac:dyDescent="0.4">
      <c r="A128" s="21" t="str">
        <f t="shared" si="23"/>
        <v>-------------------------------------------NAO DISPONIVEL-------------------------------------------</v>
      </c>
      <c r="B128" s="5" t="str">
        <f>_xlfn.IFNA(VLOOKUP(A128,CNPJ!E:F,2,0),"-------------------------------------------NAO DISPONIVEL-------------------------------------------")</f>
        <v>-------------------------------------------NAO DISPONIVEL-------------------------------------------</v>
      </c>
      <c r="C128" s="22">
        <v>1</v>
      </c>
      <c r="D128" s="5" t="str">
        <f>_xlfn.XLOOKUP(R128,OP!C:C,OP!B:B,,0,1)</f>
        <v>RJ</v>
      </c>
      <c r="E128" s="23"/>
      <c r="M128" s="26"/>
      <c r="N128" s="27"/>
      <c r="O128" s="28" t="str">
        <f t="shared" si="24"/>
        <v>00000000128</v>
      </c>
      <c r="R128" s="27" t="s">
        <v>193</v>
      </c>
      <c r="S128" s="30" t="str">
        <f>_xlfn.IFNA(VLOOKUP(_xlfn.CONCAT(D128," - ",R128),OP!A:D,4,0),"-------------------------------------------NAO DISPONIVEL-------------------------------------------")</f>
        <v>FETRANSPOR</v>
      </c>
      <c r="T128" s="31"/>
      <c r="U128" s="32"/>
      <c r="V128" s="31"/>
      <c r="W128" s="33">
        <f t="shared" si="25"/>
        <v>0</v>
      </c>
      <c r="X128" s="34">
        <f t="shared" si="26"/>
        <v>0</v>
      </c>
      <c r="Y128" s="33">
        <f t="shared" si="27"/>
        <v>0</v>
      </c>
      <c r="Z128" s="33">
        <f t="shared" si="28"/>
        <v>0</v>
      </c>
      <c r="AA128" s="35">
        <f t="shared" si="29"/>
        <v>0</v>
      </c>
      <c r="AB128" s="36">
        <f t="shared" si="30"/>
        <v>0</v>
      </c>
      <c r="AC128" s="37">
        <f t="shared" si="31"/>
        <v>0</v>
      </c>
      <c r="AD128" s="38"/>
      <c r="AE128" s="38"/>
      <c r="AF128" s="39">
        <f t="shared" si="32"/>
        <v>0</v>
      </c>
      <c r="AG128" s="40"/>
      <c r="AH128" s="41">
        <f t="shared" si="33"/>
        <v>0</v>
      </c>
      <c r="AI128" s="42">
        <f t="shared" si="34"/>
        <v>0</v>
      </c>
      <c r="AJ128" s="43">
        <f t="shared" si="35"/>
        <v>0</v>
      </c>
      <c r="AK128" s="5" t="str">
        <f>_xlfn.IFNA(VLOOKUP(_xlfn.CONCAT(D128," - ",S128),OP!E:F,2,0),"-------------------------------------------NAO DISPONIVEL-------------------------------------------")</f>
        <v>C - RIOCARD</v>
      </c>
      <c r="AL128" s="7" t="str">
        <f t="shared" si="21"/>
        <v>1 - -------------------------------------------NAO DISPONIVEL------------------------------------------- - 00000000128 - FETRANSPOR</v>
      </c>
      <c r="AM128" s="7" t="str">
        <f t="shared" si="22"/>
        <v>-------------------------------------------NAO DISPONIVEL-------------------------------------------</v>
      </c>
      <c r="AN128" s="44" cm="1">
        <f t="array" ref="AN128">_xlfn.IFS(AJ128=0,0,AQ128="INATIVO",2,AQ128="SEM CADASTRO",4,AQ128="CPF ATIVO EM OUTRO COMPRADOR",5,AQ128="NOVO/SEM CARTAO",6,AND(AJ128&gt;0,AQ128,""),8)</f>
        <v>0</v>
      </c>
      <c r="AO128" s="45">
        <f t="shared" si="36"/>
        <v>-10</v>
      </c>
    </row>
    <row r="129" spans="1:41" x14ac:dyDescent="0.4">
      <c r="A129" s="21" t="str">
        <f t="shared" si="23"/>
        <v>-------------------------------------------NAO DISPONIVEL-------------------------------------------</v>
      </c>
      <c r="B129" s="5" t="str">
        <f>_xlfn.IFNA(VLOOKUP(A129,CNPJ!E:F,2,0),"-------------------------------------------NAO DISPONIVEL-------------------------------------------")</f>
        <v>-------------------------------------------NAO DISPONIVEL-------------------------------------------</v>
      </c>
      <c r="C129" s="22">
        <v>1</v>
      </c>
      <c r="D129" s="5" t="str">
        <f>_xlfn.XLOOKUP(R129,OP!C:C,OP!B:B,,0,1)</f>
        <v>RJ</v>
      </c>
      <c r="E129" s="23"/>
      <c r="M129" s="26"/>
      <c r="N129" s="27"/>
      <c r="O129" s="28" t="str">
        <f t="shared" si="24"/>
        <v>00000000129</v>
      </c>
      <c r="R129" s="27" t="s">
        <v>193</v>
      </c>
      <c r="S129" s="30" t="str">
        <f>_xlfn.IFNA(VLOOKUP(_xlfn.CONCAT(D129," - ",R129),OP!A:D,4,0),"-------------------------------------------NAO DISPONIVEL-------------------------------------------")</f>
        <v>FETRANSPOR</v>
      </c>
      <c r="T129" s="31"/>
      <c r="U129" s="32"/>
      <c r="V129" s="31"/>
      <c r="W129" s="33">
        <f t="shared" si="25"/>
        <v>0</v>
      </c>
      <c r="X129" s="34">
        <f t="shared" si="26"/>
        <v>0</v>
      </c>
      <c r="Y129" s="33">
        <f t="shared" si="27"/>
        <v>0</v>
      </c>
      <c r="Z129" s="33">
        <f t="shared" si="28"/>
        <v>0</v>
      </c>
      <c r="AA129" s="35">
        <f t="shared" si="29"/>
        <v>0</v>
      </c>
      <c r="AB129" s="36">
        <f t="shared" si="30"/>
        <v>0</v>
      </c>
      <c r="AC129" s="37">
        <f t="shared" si="31"/>
        <v>0</v>
      </c>
      <c r="AD129" s="38"/>
      <c r="AE129" s="38"/>
      <c r="AF129" s="39">
        <f t="shared" si="32"/>
        <v>0</v>
      </c>
      <c r="AG129" s="40"/>
      <c r="AH129" s="41">
        <f t="shared" si="33"/>
        <v>0</v>
      </c>
      <c r="AI129" s="42">
        <f t="shared" si="34"/>
        <v>0</v>
      </c>
      <c r="AJ129" s="43">
        <f t="shared" si="35"/>
        <v>0</v>
      </c>
      <c r="AK129" s="5" t="str">
        <f>_xlfn.IFNA(VLOOKUP(_xlfn.CONCAT(D129," - ",S129),OP!E:F,2,0),"-------------------------------------------NAO DISPONIVEL-------------------------------------------")</f>
        <v>C - RIOCARD</v>
      </c>
      <c r="AL129" s="7" t="str">
        <f t="shared" si="21"/>
        <v>1 - -------------------------------------------NAO DISPONIVEL------------------------------------------- - 00000000129 - FETRANSPOR</v>
      </c>
      <c r="AM129" s="7" t="str">
        <f t="shared" si="22"/>
        <v>-------------------------------------------NAO DISPONIVEL-------------------------------------------</v>
      </c>
      <c r="AN129" s="44" cm="1">
        <f t="array" ref="AN129">_xlfn.IFS(AJ129=0,0,AQ129="INATIVO",2,AQ129="SEM CADASTRO",4,AQ129="CPF ATIVO EM OUTRO COMPRADOR",5,AQ129="NOVO/SEM CARTAO",6,AND(AJ129&gt;0,AQ129,""),8)</f>
        <v>0</v>
      </c>
      <c r="AO129" s="45">
        <f t="shared" si="36"/>
        <v>-10</v>
      </c>
    </row>
    <row r="130" spans="1:41" x14ac:dyDescent="0.4">
      <c r="A130" s="21" t="str">
        <f t="shared" si="23"/>
        <v>-------------------------------------------NAO DISPONIVEL-------------------------------------------</v>
      </c>
      <c r="B130" s="5" t="str">
        <f>_xlfn.IFNA(VLOOKUP(A130,CNPJ!E:F,2,0),"-------------------------------------------NAO DISPONIVEL-------------------------------------------")</f>
        <v>-------------------------------------------NAO DISPONIVEL-------------------------------------------</v>
      </c>
      <c r="C130" s="22">
        <v>1</v>
      </c>
      <c r="D130" s="5" t="str">
        <f>_xlfn.XLOOKUP(R130,OP!C:C,OP!B:B,,0,1)</f>
        <v>RJ</v>
      </c>
      <c r="E130" s="23"/>
      <c r="M130" s="26"/>
      <c r="N130" s="27"/>
      <c r="O130" s="28" t="str">
        <f t="shared" si="24"/>
        <v>00000000130</v>
      </c>
      <c r="R130" s="27" t="s">
        <v>193</v>
      </c>
      <c r="S130" s="30" t="str">
        <f>_xlfn.IFNA(VLOOKUP(_xlfn.CONCAT(D130," - ",R130),OP!A:D,4,0),"-------------------------------------------NAO DISPONIVEL-------------------------------------------")</f>
        <v>FETRANSPOR</v>
      </c>
      <c r="T130" s="31"/>
      <c r="U130" s="32"/>
      <c r="V130" s="31"/>
      <c r="W130" s="33">
        <f t="shared" si="25"/>
        <v>0</v>
      </c>
      <c r="X130" s="34">
        <f t="shared" si="26"/>
        <v>0</v>
      </c>
      <c r="Y130" s="33">
        <f t="shared" si="27"/>
        <v>0</v>
      </c>
      <c r="Z130" s="33">
        <f t="shared" si="28"/>
        <v>0</v>
      </c>
      <c r="AA130" s="35">
        <f t="shared" si="29"/>
        <v>0</v>
      </c>
      <c r="AB130" s="36">
        <f t="shared" si="30"/>
        <v>0</v>
      </c>
      <c r="AC130" s="37">
        <f t="shared" si="31"/>
        <v>0</v>
      </c>
      <c r="AD130" s="38"/>
      <c r="AE130" s="38"/>
      <c r="AF130" s="39">
        <f t="shared" si="32"/>
        <v>0</v>
      </c>
      <c r="AG130" s="40"/>
      <c r="AH130" s="41">
        <f t="shared" si="33"/>
        <v>0</v>
      </c>
      <c r="AI130" s="42">
        <f t="shared" si="34"/>
        <v>0</v>
      </c>
      <c r="AJ130" s="43">
        <f t="shared" si="35"/>
        <v>0</v>
      </c>
      <c r="AK130" s="5" t="str">
        <f>_xlfn.IFNA(VLOOKUP(_xlfn.CONCAT(D130," - ",S130),OP!E:F,2,0),"-------------------------------------------NAO DISPONIVEL-------------------------------------------")</f>
        <v>C - RIOCARD</v>
      </c>
      <c r="AL130" s="7" t="str">
        <f t="shared" ref="AL130:AL193" si="37">_xlfn.CONCAT(C130," - ",B130," - ",O130," - ",S130)</f>
        <v>1 - -------------------------------------------NAO DISPONIVEL------------------------------------------- - 00000000130 - FETRANSPOR</v>
      </c>
      <c r="AM130" s="7" t="str">
        <f t="shared" ref="AM130:AM193" si="38">_xlfn.CONCAT(B130,L130,LEFT(M130,3))</f>
        <v>-------------------------------------------NAO DISPONIVEL-------------------------------------------</v>
      </c>
      <c r="AN130" s="44" cm="1">
        <f t="array" ref="AN130">_xlfn.IFS(AJ130=0,0,AQ130="INATIVO",2,AQ130="SEM CADASTRO",4,AQ130="CPF ATIVO EM OUTRO COMPRADOR",5,AQ130="NOVO/SEM CARTAO",6,AND(AJ130&gt;0,AQ130,""),8)</f>
        <v>0</v>
      </c>
      <c r="AO130" s="45">
        <f t="shared" si="36"/>
        <v>-10</v>
      </c>
    </row>
    <row r="131" spans="1:41" x14ac:dyDescent="0.4">
      <c r="A131" s="21" t="str">
        <f t="shared" ref="A131:A194" si="39">IF(AND(E131&lt;&gt;"",F131&lt;&gt;""),TRIM(_xlfn.CONCAT(D131," - ",S131," - ",E131," - ",F131)),"-------------------------------------------NAO DISPONIVEL-------------------------------------------")</f>
        <v>-------------------------------------------NAO DISPONIVEL-------------------------------------------</v>
      </c>
      <c r="B131" s="5" t="str">
        <f>_xlfn.IFNA(VLOOKUP(A131,CNPJ!E:F,2,0),"-------------------------------------------NAO DISPONIVEL-------------------------------------------")</f>
        <v>-------------------------------------------NAO DISPONIVEL-------------------------------------------</v>
      </c>
      <c r="C131" s="22">
        <v>1</v>
      </c>
      <c r="D131" s="5" t="str">
        <f>_xlfn.XLOOKUP(R131,OP!C:C,OP!B:B,,0,1)</f>
        <v>RJ</v>
      </c>
      <c r="E131" s="23"/>
      <c r="M131" s="26"/>
      <c r="N131" s="27"/>
      <c r="O131" s="28" t="str">
        <f t="shared" ref="O131:O194" si="40">IF(N131="",TEXT(ROW(),"00000000000"),IF(N131="00000000000",TEXT(ROW(),"00000000000"),TRIM(TEXT(N131,"00000000000"))))</f>
        <v>00000000131</v>
      </c>
      <c r="R131" s="27" t="s">
        <v>193</v>
      </c>
      <c r="S131" s="30" t="str">
        <f>_xlfn.IFNA(VLOOKUP(_xlfn.CONCAT(D131," - ",R131),OP!A:D,4,0),"-------------------------------------------NAO DISPONIVEL-------------------------------------------")</f>
        <v>FETRANSPOR</v>
      </c>
      <c r="T131" s="31"/>
      <c r="U131" s="32"/>
      <c r="V131" s="31"/>
      <c r="W131" s="33">
        <f t="shared" ref="W131:W194" si="41">ROUND(T131,2)</f>
        <v>0</v>
      </c>
      <c r="X131" s="34">
        <f t="shared" ref="X131:X194" si="42">ROUND(U131,0)</f>
        <v>0</v>
      </c>
      <c r="Y131" s="33">
        <f t="shared" ref="Y131:Y194" si="43">ROUND(V131,2)</f>
        <v>0</v>
      </c>
      <c r="Z131" s="33">
        <f t="shared" ref="Z131:Z194" si="44">(X131*Y131)-W131</f>
        <v>0</v>
      </c>
      <c r="AA131" s="35">
        <f t="shared" ref="AA131:AA194" si="45">Y131</f>
        <v>0</v>
      </c>
      <c r="AB131" s="36">
        <f t="shared" ref="AB131:AB194" si="46">Z131</f>
        <v>0</v>
      </c>
      <c r="AC131" s="37">
        <f t="shared" ref="AC131:AC194" si="47">ROUND(IF(AL131=AL130,0,SUMIF(AL:AL,AL131,AB:AB)),2)</f>
        <v>0</v>
      </c>
      <c r="AD131" s="38"/>
      <c r="AE131" s="38"/>
      <c r="AF131" s="39">
        <f t="shared" ref="AF131:AF194" si="48">ROUND(SUM(AD131,AE131),2)</f>
        <v>0</v>
      </c>
      <c r="AG131" s="40"/>
      <c r="AH131" s="41">
        <f t="shared" ref="AH131:AH194" si="49">ROUND(AG131,2)</f>
        <v>0</v>
      </c>
      <c r="AI131" s="42">
        <f t="shared" ref="AI131:AI194" si="50">ROUND(IF(AH131=0,0,IF(AF131-AH131&lt;0,0,IF(AF131-AH131&gt;AC131,AC131,AF131-AH131))),2)</f>
        <v>0</v>
      </c>
      <c r="AJ131" s="43">
        <f t="shared" ref="AJ131:AJ194" si="51">ROUND(IF(AC131=0,0,IF(AH131=0,AC131,AC131-AI131)),2)</f>
        <v>0</v>
      </c>
      <c r="AK131" s="5" t="str">
        <f>_xlfn.IFNA(VLOOKUP(_xlfn.CONCAT(D131," - ",S131),OP!E:F,2,0),"-------------------------------------------NAO DISPONIVEL-------------------------------------------")</f>
        <v>C - RIOCARD</v>
      </c>
      <c r="AL131" s="7" t="str">
        <f t="shared" si="37"/>
        <v>1 - -------------------------------------------NAO DISPONIVEL------------------------------------------- - 00000000131 - FETRANSPOR</v>
      </c>
      <c r="AM131" s="7" t="str">
        <f t="shared" si="38"/>
        <v>-------------------------------------------NAO DISPONIVEL-------------------------------------------</v>
      </c>
      <c r="AN131" s="44" cm="1">
        <f t="array" ref="AN131">_xlfn.IFS(AJ131=0,0,AQ131="INATIVO",2,AQ131="SEM CADASTRO",4,AQ131="CPF ATIVO EM OUTRO COMPRADOR",5,AQ131="NOVO/SEM CARTAO",6,AND(AJ131&gt;0,AQ131,""),8)</f>
        <v>0</v>
      </c>
      <c r="AO131" s="45">
        <f t="shared" ref="AO131:AO194" si="52">AF131-(10-AJ131)</f>
        <v>-10</v>
      </c>
    </row>
    <row r="132" spans="1:41" x14ac:dyDescent="0.4">
      <c r="A132" s="21" t="str">
        <f t="shared" si="39"/>
        <v>-------------------------------------------NAO DISPONIVEL-------------------------------------------</v>
      </c>
      <c r="B132" s="5" t="str">
        <f>_xlfn.IFNA(VLOOKUP(A132,CNPJ!E:F,2,0),"-------------------------------------------NAO DISPONIVEL-------------------------------------------")</f>
        <v>-------------------------------------------NAO DISPONIVEL-------------------------------------------</v>
      </c>
      <c r="C132" s="22">
        <v>1</v>
      </c>
      <c r="D132" s="5" t="str">
        <f>_xlfn.XLOOKUP(R132,OP!C:C,OP!B:B,,0,1)</f>
        <v>RJ</v>
      </c>
      <c r="E132" s="23"/>
      <c r="M132" s="26"/>
      <c r="N132" s="27"/>
      <c r="O132" s="28" t="str">
        <f t="shared" si="40"/>
        <v>00000000132</v>
      </c>
      <c r="R132" s="27" t="s">
        <v>193</v>
      </c>
      <c r="S132" s="30" t="str">
        <f>_xlfn.IFNA(VLOOKUP(_xlfn.CONCAT(D132," - ",R132),OP!A:D,4,0),"-------------------------------------------NAO DISPONIVEL-------------------------------------------")</f>
        <v>FETRANSPOR</v>
      </c>
      <c r="T132" s="31"/>
      <c r="U132" s="32"/>
      <c r="V132" s="31"/>
      <c r="W132" s="33">
        <f t="shared" si="41"/>
        <v>0</v>
      </c>
      <c r="X132" s="34">
        <f t="shared" si="42"/>
        <v>0</v>
      </c>
      <c r="Y132" s="33">
        <f t="shared" si="43"/>
        <v>0</v>
      </c>
      <c r="Z132" s="33">
        <f t="shared" si="44"/>
        <v>0</v>
      </c>
      <c r="AA132" s="35">
        <f t="shared" si="45"/>
        <v>0</v>
      </c>
      <c r="AB132" s="36">
        <f t="shared" si="46"/>
        <v>0</v>
      </c>
      <c r="AC132" s="37">
        <f t="shared" si="47"/>
        <v>0</v>
      </c>
      <c r="AD132" s="38"/>
      <c r="AE132" s="38"/>
      <c r="AF132" s="39">
        <f t="shared" si="48"/>
        <v>0</v>
      </c>
      <c r="AG132" s="40"/>
      <c r="AH132" s="41">
        <f t="shared" si="49"/>
        <v>0</v>
      </c>
      <c r="AI132" s="42">
        <f t="shared" si="50"/>
        <v>0</v>
      </c>
      <c r="AJ132" s="43">
        <f t="shared" si="51"/>
        <v>0</v>
      </c>
      <c r="AK132" s="5" t="str">
        <f>_xlfn.IFNA(VLOOKUP(_xlfn.CONCAT(D132," - ",S132),OP!E:F,2,0),"-------------------------------------------NAO DISPONIVEL-------------------------------------------")</f>
        <v>C - RIOCARD</v>
      </c>
      <c r="AL132" s="7" t="str">
        <f t="shared" si="37"/>
        <v>1 - -------------------------------------------NAO DISPONIVEL------------------------------------------- - 00000000132 - FETRANSPOR</v>
      </c>
      <c r="AM132" s="7" t="str">
        <f t="shared" si="38"/>
        <v>-------------------------------------------NAO DISPONIVEL-------------------------------------------</v>
      </c>
      <c r="AN132" s="44" cm="1">
        <f t="array" ref="AN132">_xlfn.IFS(AJ132=0,0,AQ132="INATIVO",2,AQ132="SEM CADASTRO",4,AQ132="CPF ATIVO EM OUTRO COMPRADOR",5,AQ132="NOVO/SEM CARTAO",6,AND(AJ132&gt;0,AQ132,""),8)</f>
        <v>0</v>
      </c>
      <c r="AO132" s="45">
        <f t="shared" si="52"/>
        <v>-10</v>
      </c>
    </row>
    <row r="133" spans="1:41" x14ac:dyDescent="0.4">
      <c r="A133" s="21" t="str">
        <f t="shared" si="39"/>
        <v>-------------------------------------------NAO DISPONIVEL-------------------------------------------</v>
      </c>
      <c r="B133" s="5" t="str">
        <f>_xlfn.IFNA(VLOOKUP(A133,CNPJ!E:F,2,0),"-------------------------------------------NAO DISPONIVEL-------------------------------------------")</f>
        <v>-------------------------------------------NAO DISPONIVEL-------------------------------------------</v>
      </c>
      <c r="C133" s="22">
        <v>1</v>
      </c>
      <c r="D133" s="5" t="str">
        <f>_xlfn.XLOOKUP(R133,OP!C:C,OP!B:B,,0,1)</f>
        <v>RJ</v>
      </c>
      <c r="E133" s="23"/>
      <c r="M133" s="26"/>
      <c r="N133" s="27"/>
      <c r="O133" s="28" t="str">
        <f t="shared" si="40"/>
        <v>00000000133</v>
      </c>
      <c r="R133" s="27" t="s">
        <v>193</v>
      </c>
      <c r="S133" s="30" t="str">
        <f>_xlfn.IFNA(VLOOKUP(_xlfn.CONCAT(D133," - ",R133),OP!A:D,4,0),"-------------------------------------------NAO DISPONIVEL-------------------------------------------")</f>
        <v>FETRANSPOR</v>
      </c>
      <c r="T133" s="31"/>
      <c r="U133" s="32"/>
      <c r="V133" s="31"/>
      <c r="W133" s="33">
        <f t="shared" si="41"/>
        <v>0</v>
      </c>
      <c r="X133" s="34">
        <f t="shared" si="42"/>
        <v>0</v>
      </c>
      <c r="Y133" s="33">
        <f t="shared" si="43"/>
        <v>0</v>
      </c>
      <c r="Z133" s="33">
        <f t="shared" si="44"/>
        <v>0</v>
      </c>
      <c r="AA133" s="35">
        <f t="shared" si="45"/>
        <v>0</v>
      </c>
      <c r="AB133" s="36">
        <f t="shared" si="46"/>
        <v>0</v>
      </c>
      <c r="AC133" s="37">
        <f t="shared" si="47"/>
        <v>0</v>
      </c>
      <c r="AD133" s="38"/>
      <c r="AE133" s="38"/>
      <c r="AF133" s="39">
        <f t="shared" si="48"/>
        <v>0</v>
      </c>
      <c r="AG133" s="40"/>
      <c r="AH133" s="41">
        <f t="shared" si="49"/>
        <v>0</v>
      </c>
      <c r="AI133" s="42">
        <f t="shared" si="50"/>
        <v>0</v>
      </c>
      <c r="AJ133" s="43">
        <f t="shared" si="51"/>
        <v>0</v>
      </c>
      <c r="AK133" s="5" t="str">
        <f>_xlfn.IFNA(VLOOKUP(_xlfn.CONCAT(D133," - ",S133),OP!E:F,2,0),"-------------------------------------------NAO DISPONIVEL-------------------------------------------")</f>
        <v>C - RIOCARD</v>
      </c>
      <c r="AL133" s="7" t="str">
        <f t="shared" si="37"/>
        <v>1 - -------------------------------------------NAO DISPONIVEL------------------------------------------- - 00000000133 - FETRANSPOR</v>
      </c>
      <c r="AM133" s="7" t="str">
        <f t="shared" si="38"/>
        <v>-------------------------------------------NAO DISPONIVEL-------------------------------------------</v>
      </c>
      <c r="AN133" s="44" cm="1">
        <f t="array" ref="AN133">_xlfn.IFS(AJ133=0,0,AQ133="INATIVO",2,AQ133="SEM CADASTRO",4,AQ133="CPF ATIVO EM OUTRO COMPRADOR",5,AQ133="NOVO/SEM CARTAO",6,AND(AJ133&gt;0,AQ133,""),8)</f>
        <v>0</v>
      </c>
      <c r="AO133" s="45">
        <f t="shared" si="52"/>
        <v>-10</v>
      </c>
    </row>
    <row r="134" spans="1:41" x14ac:dyDescent="0.4">
      <c r="A134" s="21" t="str">
        <f t="shared" si="39"/>
        <v>-------------------------------------------NAO DISPONIVEL-------------------------------------------</v>
      </c>
      <c r="B134" s="5" t="str">
        <f>_xlfn.IFNA(VLOOKUP(A134,CNPJ!E:F,2,0),"-------------------------------------------NAO DISPONIVEL-------------------------------------------")</f>
        <v>-------------------------------------------NAO DISPONIVEL-------------------------------------------</v>
      </c>
      <c r="C134" s="22">
        <v>1</v>
      </c>
      <c r="D134" s="5" t="str">
        <f>_xlfn.XLOOKUP(R134,OP!C:C,OP!B:B,,0,1)</f>
        <v>RJ</v>
      </c>
      <c r="E134" s="23"/>
      <c r="M134" s="26"/>
      <c r="N134" s="27"/>
      <c r="O134" s="28" t="str">
        <f t="shared" si="40"/>
        <v>00000000134</v>
      </c>
      <c r="R134" s="27" t="s">
        <v>193</v>
      </c>
      <c r="S134" s="30" t="str">
        <f>_xlfn.IFNA(VLOOKUP(_xlfn.CONCAT(D134," - ",R134),OP!A:D,4,0),"-------------------------------------------NAO DISPONIVEL-------------------------------------------")</f>
        <v>FETRANSPOR</v>
      </c>
      <c r="T134" s="31"/>
      <c r="U134" s="32"/>
      <c r="V134" s="31"/>
      <c r="W134" s="33">
        <f t="shared" si="41"/>
        <v>0</v>
      </c>
      <c r="X134" s="34">
        <f t="shared" si="42"/>
        <v>0</v>
      </c>
      <c r="Y134" s="33">
        <f t="shared" si="43"/>
        <v>0</v>
      </c>
      <c r="Z134" s="33">
        <f t="shared" si="44"/>
        <v>0</v>
      </c>
      <c r="AA134" s="35">
        <f t="shared" si="45"/>
        <v>0</v>
      </c>
      <c r="AB134" s="36">
        <f t="shared" si="46"/>
        <v>0</v>
      </c>
      <c r="AC134" s="37">
        <f t="shared" si="47"/>
        <v>0</v>
      </c>
      <c r="AD134" s="38"/>
      <c r="AE134" s="38"/>
      <c r="AF134" s="39">
        <f t="shared" si="48"/>
        <v>0</v>
      </c>
      <c r="AG134" s="40"/>
      <c r="AH134" s="41">
        <f t="shared" si="49"/>
        <v>0</v>
      </c>
      <c r="AI134" s="42">
        <f t="shared" si="50"/>
        <v>0</v>
      </c>
      <c r="AJ134" s="43">
        <f t="shared" si="51"/>
        <v>0</v>
      </c>
      <c r="AK134" s="5" t="str">
        <f>_xlfn.IFNA(VLOOKUP(_xlfn.CONCAT(D134," - ",S134),OP!E:F,2,0),"-------------------------------------------NAO DISPONIVEL-------------------------------------------")</f>
        <v>C - RIOCARD</v>
      </c>
      <c r="AL134" s="7" t="str">
        <f t="shared" si="37"/>
        <v>1 - -------------------------------------------NAO DISPONIVEL------------------------------------------- - 00000000134 - FETRANSPOR</v>
      </c>
      <c r="AM134" s="7" t="str">
        <f t="shared" si="38"/>
        <v>-------------------------------------------NAO DISPONIVEL-------------------------------------------</v>
      </c>
      <c r="AN134" s="44" cm="1">
        <f t="array" ref="AN134">_xlfn.IFS(AJ134=0,0,AQ134="INATIVO",2,AQ134="SEM CADASTRO",4,AQ134="CPF ATIVO EM OUTRO COMPRADOR",5,AQ134="NOVO/SEM CARTAO",6,AND(AJ134&gt;0,AQ134,""),8)</f>
        <v>0</v>
      </c>
      <c r="AO134" s="45">
        <f t="shared" si="52"/>
        <v>-10</v>
      </c>
    </row>
    <row r="135" spans="1:41" x14ac:dyDescent="0.4">
      <c r="A135" s="21" t="str">
        <f t="shared" si="39"/>
        <v>-------------------------------------------NAO DISPONIVEL-------------------------------------------</v>
      </c>
      <c r="B135" s="5" t="str">
        <f>_xlfn.IFNA(VLOOKUP(A135,CNPJ!E:F,2,0),"-------------------------------------------NAO DISPONIVEL-------------------------------------------")</f>
        <v>-------------------------------------------NAO DISPONIVEL-------------------------------------------</v>
      </c>
      <c r="C135" s="22">
        <v>1</v>
      </c>
      <c r="D135" s="5" t="str">
        <f>_xlfn.XLOOKUP(R135,OP!C:C,OP!B:B,,0,1)</f>
        <v>RJ</v>
      </c>
      <c r="E135" s="23"/>
      <c r="M135" s="26"/>
      <c r="N135" s="27"/>
      <c r="O135" s="28" t="str">
        <f t="shared" si="40"/>
        <v>00000000135</v>
      </c>
      <c r="R135" s="27" t="s">
        <v>193</v>
      </c>
      <c r="S135" s="30" t="str">
        <f>_xlfn.IFNA(VLOOKUP(_xlfn.CONCAT(D135," - ",R135),OP!A:D,4,0),"-------------------------------------------NAO DISPONIVEL-------------------------------------------")</f>
        <v>FETRANSPOR</v>
      </c>
      <c r="T135" s="31"/>
      <c r="U135" s="32"/>
      <c r="V135" s="31"/>
      <c r="W135" s="33">
        <f t="shared" si="41"/>
        <v>0</v>
      </c>
      <c r="X135" s="34">
        <f t="shared" si="42"/>
        <v>0</v>
      </c>
      <c r="Y135" s="33">
        <f t="shared" si="43"/>
        <v>0</v>
      </c>
      <c r="Z135" s="33">
        <f t="shared" si="44"/>
        <v>0</v>
      </c>
      <c r="AA135" s="35">
        <f t="shared" si="45"/>
        <v>0</v>
      </c>
      <c r="AB135" s="36">
        <f t="shared" si="46"/>
        <v>0</v>
      </c>
      <c r="AC135" s="37">
        <f t="shared" si="47"/>
        <v>0</v>
      </c>
      <c r="AD135" s="38"/>
      <c r="AE135" s="38"/>
      <c r="AF135" s="39">
        <f t="shared" si="48"/>
        <v>0</v>
      </c>
      <c r="AG135" s="40"/>
      <c r="AH135" s="41">
        <f t="shared" si="49"/>
        <v>0</v>
      </c>
      <c r="AI135" s="42">
        <f t="shared" si="50"/>
        <v>0</v>
      </c>
      <c r="AJ135" s="43">
        <f t="shared" si="51"/>
        <v>0</v>
      </c>
      <c r="AK135" s="5" t="str">
        <f>_xlfn.IFNA(VLOOKUP(_xlfn.CONCAT(D135," - ",S135),OP!E:F,2,0),"-------------------------------------------NAO DISPONIVEL-------------------------------------------")</f>
        <v>C - RIOCARD</v>
      </c>
      <c r="AL135" s="7" t="str">
        <f t="shared" si="37"/>
        <v>1 - -------------------------------------------NAO DISPONIVEL------------------------------------------- - 00000000135 - FETRANSPOR</v>
      </c>
      <c r="AM135" s="7" t="str">
        <f t="shared" si="38"/>
        <v>-------------------------------------------NAO DISPONIVEL-------------------------------------------</v>
      </c>
      <c r="AN135" s="44" cm="1">
        <f t="array" ref="AN135">_xlfn.IFS(AJ135=0,0,AQ135="INATIVO",2,AQ135="SEM CADASTRO",4,AQ135="CPF ATIVO EM OUTRO COMPRADOR",5,AQ135="NOVO/SEM CARTAO",6,AND(AJ135&gt;0,AQ135,""),8)</f>
        <v>0</v>
      </c>
      <c r="AO135" s="45">
        <f t="shared" si="52"/>
        <v>-10</v>
      </c>
    </row>
    <row r="136" spans="1:41" x14ac:dyDescent="0.4">
      <c r="A136" s="21" t="str">
        <f t="shared" si="39"/>
        <v>-------------------------------------------NAO DISPONIVEL-------------------------------------------</v>
      </c>
      <c r="B136" s="5" t="str">
        <f>_xlfn.IFNA(VLOOKUP(A136,CNPJ!E:F,2,0),"-------------------------------------------NAO DISPONIVEL-------------------------------------------")</f>
        <v>-------------------------------------------NAO DISPONIVEL-------------------------------------------</v>
      </c>
      <c r="C136" s="22">
        <v>1</v>
      </c>
      <c r="D136" s="5" t="str">
        <f>_xlfn.XLOOKUP(R136,OP!C:C,OP!B:B,,0,1)</f>
        <v>RJ</v>
      </c>
      <c r="E136" s="23"/>
      <c r="M136" s="26"/>
      <c r="N136" s="27"/>
      <c r="O136" s="28" t="str">
        <f t="shared" si="40"/>
        <v>00000000136</v>
      </c>
      <c r="R136" s="27" t="s">
        <v>193</v>
      </c>
      <c r="S136" s="30" t="str">
        <f>_xlfn.IFNA(VLOOKUP(_xlfn.CONCAT(D136," - ",R136),OP!A:D,4,0),"-------------------------------------------NAO DISPONIVEL-------------------------------------------")</f>
        <v>FETRANSPOR</v>
      </c>
      <c r="T136" s="31"/>
      <c r="U136" s="32"/>
      <c r="V136" s="31"/>
      <c r="W136" s="33">
        <f t="shared" si="41"/>
        <v>0</v>
      </c>
      <c r="X136" s="34">
        <f t="shared" si="42"/>
        <v>0</v>
      </c>
      <c r="Y136" s="33">
        <f t="shared" si="43"/>
        <v>0</v>
      </c>
      <c r="Z136" s="33">
        <f t="shared" si="44"/>
        <v>0</v>
      </c>
      <c r="AA136" s="35">
        <f t="shared" si="45"/>
        <v>0</v>
      </c>
      <c r="AB136" s="36">
        <f t="shared" si="46"/>
        <v>0</v>
      </c>
      <c r="AC136" s="37">
        <f t="shared" si="47"/>
        <v>0</v>
      </c>
      <c r="AD136" s="38"/>
      <c r="AE136" s="38"/>
      <c r="AF136" s="39">
        <f t="shared" si="48"/>
        <v>0</v>
      </c>
      <c r="AG136" s="40"/>
      <c r="AH136" s="41">
        <f t="shared" si="49"/>
        <v>0</v>
      </c>
      <c r="AI136" s="42">
        <f t="shared" si="50"/>
        <v>0</v>
      </c>
      <c r="AJ136" s="43">
        <f t="shared" si="51"/>
        <v>0</v>
      </c>
      <c r="AK136" s="5" t="str">
        <f>_xlfn.IFNA(VLOOKUP(_xlfn.CONCAT(D136," - ",S136),OP!E:F,2,0),"-------------------------------------------NAO DISPONIVEL-------------------------------------------")</f>
        <v>C - RIOCARD</v>
      </c>
      <c r="AL136" s="7" t="str">
        <f t="shared" si="37"/>
        <v>1 - -------------------------------------------NAO DISPONIVEL------------------------------------------- - 00000000136 - FETRANSPOR</v>
      </c>
      <c r="AM136" s="7" t="str">
        <f t="shared" si="38"/>
        <v>-------------------------------------------NAO DISPONIVEL-------------------------------------------</v>
      </c>
      <c r="AN136" s="44" cm="1">
        <f t="array" ref="AN136">_xlfn.IFS(AJ136=0,0,AQ136="INATIVO",2,AQ136="SEM CADASTRO",4,AQ136="CPF ATIVO EM OUTRO COMPRADOR",5,AQ136="NOVO/SEM CARTAO",6,AND(AJ136&gt;0,AQ136,""),8)</f>
        <v>0</v>
      </c>
      <c r="AO136" s="45">
        <f t="shared" si="52"/>
        <v>-10</v>
      </c>
    </row>
    <row r="137" spans="1:41" x14ac:dyDescent="0.4">
      <c r="A137" s="21" t="str">
        <f t="shared" si="39"/>
        <v>-------------------------------------------NAO DISPONIVEL-------------------------------------------</v>
      </c>
      <c r="B137" s="5" t="str">
        <f>_xlfn.IFNA(VLOOKUP(A137,CNPJ!E:F,2,0),"-------------------------------------------NAO DISPONIVEL-------------------------------------------")</f>
        <v>-------------------------------------------NAO DISPONIVEL-------------------------------------------</v>
      </c>
      <c r="C137" s="22">
        <v>1</v>
      </c>
      <c r="D137" s="5" t="str">
        <f>_xlfn.XLOOKUP(R137,OP!C:C,OP!B:B,,0,1)</f>
        <v>RJ</v>
      </c>
      <c r="E137" s="23"/>
      <c r="M137" s="26"/>
      <c r="N137" s="27"/>
      <c r="O137" s="28" t="str">
        <f t="shared" si="40"/>
        <v>00000000137</v>
      </c>
      <c r="R137" s="27" t="s">
        <v>193</v>
      </c>
      <c r="S137" s="30" t="str">
        <f>_xlfn.IFNA(VLOOKUP(_xlfn.CONCAT(D137," - ",R137),OP!A:D,4,0),"-------------------------------------------NAO DISPONIVEL-------------------------------------------")</f>
        <v>FETRANSPOR</v>
      </c>
      <c r="T137" s="31"/>
      <c r="U137" s="32"/>
      <c r="V137" s="31"/>
      <c r="W137" s="33">
        <f t="shared" si="41"/>
        <v>0</v>
      </c>
      <c r="X137" s="34">
        <f t="shared" si="42"/>
        <v>0</v>
      </c>
      <c r="Y137" s="33">
        <f t="shared" si="43"/>
        <v>0</v>
      </c>
      <c r="Z137" s="33">
        <f t="shared" si="44"/>
        <v>0</v>
      </c>
      <c r="AA137" s="35">
        <f t="shared" si="45"/>
        <v>0</v>
      </c>
      <c r="AB137" s="36">
        <f t="shared" si="46"/>
        <v>0</v>
      </c>
      <c r="AC137" s="37">
        <f t="shared" si="47"/>
        <v>0</v>
      </c>
      <c r="AD137" s="38"/>
      <c r="AE137" s="38"/>
      <c r="AF137" s="39">
        <f t="shared" si="48"/>
        <v>0</v>
      </c>
      <c r="AG137" s="40"/>
      <c r="AH137" s="41">
        <f t="shared" si="49"/>
        <v>0</v>
      </c>
      <c r="AI137" s="42">
        <f t="shared" si="50"/>
        <v>0</v>
      </c>
      <c r="AJ137" s="43">
        <f t="shared" si="51"/>
        <v>0</v>
      </c>
      <c r="AK137" s="5" t="str">
        <f>_xlfn.IFNA(VLOOKUP(_xlfn.CONCAT(D137," - ",S137),OP!E:F,2,0),"-------------------------------------------NAO DISPONIVEL-------------------------------------------")</f>
        <v>C - RIOCARD</v>
      </c>
      <c r="AL137" s="7" t="str">
        <f t="shared" si="37"/>
        <v>1 - -------------------------------------------NAO DISPONIVEL------------------------------------------- - 00000000137 - FETRANSPOR</v>
      </c>
      <c r="AM137" s="7" t="str">
        <f t="shared" si="38"/>
        <v>-------------------------------------------NAO DISPONIVEL-------------------------------------------</v>
      </c>
      <c r="AN137" s="44" cm="1">
        <f t="array" ref="AN137">_xlfn.IFS(AJ137=0,0,AQ137="INATIVO",2,AQ137="SEM CADASTRO",4,AQ137="CPF ATIVO EM OUTRO COMPRADOR",5,AQ137="NOVO/SEM CARTAO",6,AND(AJ137&gt;0,AQ137,""),8)</f>
        <v>0</v>
      </c>
      <c r="AO137" s="45">
        <f t="shared" si="52"/>
        <v>-10</v>
      </c>
    </row>
    <row r="138" spans="1:41" x14ac:dyDescent="0.4">
      <c r="A138" s="21" t="str">
        <f t="shared" si="39"/>
        <v>-------------------------------------------NAO DISPONIVEL-------------------------------------------</v>
      </c>
      <c r="B138" s="5" t="str">
        <f>_xlfn.IFNA(VLOOKUP(A138,CNPJ!E:F,2,0),"-------------------------------------------NAO DISPONIVEL-------------------------------------------")</f>
        <v>-------------------------------------------NAO DISPONIVEL-------------------------------------------</v>
      </c>
      <c r="C138" s="22">
        <v>1</v>
      </c>
      <c r="D138" s="5" t="str">
        <f>_xlfn.XLOOKUP(R138,OP!C:C,OP!B:B,,0,1)</f>
        <v>RJ</v>
      </c>
      <c r="E138" s="23"/>
      <c r="M138" s="26"/>
      <c r="N138" s="27"/>
      <c r="O138" s="28" t="str">
        <f t="shared" si="40"/>
        <v>00000000138</v>
      </c>
      <c r="R138" s="27" t="s">
        <v>193</v>
      </c>
      <c r="S138" s="30" t="str">
        <f>_xlfn.IFNA(VLOOKUP(_xlfn.CONCAT(D138," - ",R138),OP!A:D,4,0),"-------------------------------------------NAO DISPONIVEL-------------------------------------------")</f>
        <v>FETRANSPOR</v>
      </c>
      <c r="T138" s="31"/>
      <c r="U138" s="32"/>
      <c r="V138" s="31"/>
      <c r="W138" s="33">
        <f t="shared" si="41"/>
        <v>0</v>
      </c>
      <c r="X138" s="34">
        <f t="shared" si="42"/>
        <v>0</v>
      </c>
      <c r="Y138" s="33">
        <f t="shared" si="43"/>
        <v>0</v>
      </c>
      <c r="Z138" s="33">
        <f t="shared" si="44"/>
        <v>0</v>
      </c>
      <c r="AA138" s="35">
        <f t="shared" si="45"/>
        <v>0</v>
      </c>
      <c r="AB138" s="36">
        <f t="shared" si="46"/>
        <v>0</v>
      </c>
      <c r="AC138" s="37">
        <f t="shared" si="47"/>
        <v>0</v>
      </c>
      <c r="AD138" s="38"/>
      <c r="AE138" s="38"/>
      <c r="AF138" s="39">
        <f t="shared" si="48"/>
        <v>0</v>
      </c>
      <c r="AG138" s="40"/>
      <c r="AH138" s="41">
        <f t="shared" si="49"/>
        <v>0</v>
      </c>
      <c r="AI138" s="42">
        <f t="shared" si="50"/>
        <v>0</v>
      </c>
      <c r="AJ138" s="43">
        <f t="shared" si="51"/>
        <v>0</v>
      </c>
      <c r="AK138" s="5" t="str">
        <f>_xlfn.IFNA(VLOOKUP(_xlfn.CONCAT(D138," - ",S138),OP!E:F,2,0),"-------------------------------------------NAO DISPONIVEL-------------------------------------------")</f>
        <v>C - RIOCARD</v>
      </c>
      <c r="AL138" s="7" t="str">
        <f t="shared" si="37"/>
        <v>1 - -------------------------------------------NAO DISPONIVEL------------------------------------------- - 00000000138 - FETRANSPOR</v>
      </c>
      <c r="AM138" s="7" t="str">
        <f t="shared" si="38"/>
        <v>-------------------------------------------NAO DISPONIVEL-------------------------------------------</v>
      </c>
      <c r="AN138" s="44" cm="1">
        <f t="array" ref="AN138">_xlfn.IFS(AJ138=0,0,AQ138="INATIVO",2,AQ138="SEM CADASTRO",4,AQ138="CPF ATIVO EM OUTRO COMPRADOR",5,AQ138="NOVO/SEM CARTAO",6,AND(AJ138&gt;0,AQ138,""),8)</f>
        <v>0</v>
      </c>
      <c r="AO138" s="45">
        <f t="shared" si="52"/>
        <v>-10</v>
      </c>
    </row>
    <row r="139" spans="1:41" x14ac:dyDescent="0.4">
      <c r="A139" s="21" t="str">
        <f t="shared" si="39"/>
        <v>-------------------------------------------NAO DISPONIVEL-------------------------------------------</v>
      </c>
      <c r="B139" s="5" t="str">
        <f>_xlfn.IFNA(VLOOKUP(A139,CNPJ!E:F,2,0),"-------------------------------------------NAO DISPONIVEL-------------------------------------------")</f>
        <v>-------------------------------------------NAO DISPONIVEL-------------------------------------------</v>
      </c>
      <c r="C139" s="22">
        <v>1</v>
      </c>
      <c r="D139" s="5" t="str">
        <f>_xlfn.XLOOKUP(R139,OP!C:C,OP!B:B,,0,1)</f>
        <v>RJ</v>
      </c>
      <c r="E139" s="23"/>
      <c r="M139" s="26"/>
      <c r="N139" s="27"/>
      <c r="O139" s="28" t="str">
        <f t="shared" si="40"/>
        <v>00000000139</v>
      </c>
      <c r="R139" s="27" t="s">
        <v>193</v>
      </c>
      <c r="S139" s="30" t="str">
        <f>_xlfn.IFNA(VLOOKUP(_xlfn.CONCAT(D139," - ",R139),OP!A:D,4,0),"-------------------------------------------NAO DISPONIVEL-------------------------------------------")</f>
        <v>FETRANSPOR</v>
      </c>
      <c r="T139" s="31"/>
      <c r="U139" s="32"/>
      <c r="V139" s="31"/>
      <c r="W139" s="33">
        <f t="shared" si="41"/>
        <v>0</v>
      </c>
      <c r="X139" s="34">
        <f t="shared" si="42"/>
        <v>0</v>
      </c>
      <c r="Y139" s="33">
        <f t="shared" si="43"/>
        <v>0</v>
      </c>
      <c r="Z139" s="33">
        <f t="shared" si="44"/>
        <v>0</v>
      </c>
      <c r="AA139" s="35">
        <f t="shared" si="45"/>
        <v>0</v>
      </c>
      <c r="AB139" s="36">
        <f t="shared" si="46"/>
        <v>0</v>
      </c>
      <c r="AC139" s="37">
        <f t="shared" si="47"/>
        <v>0</v>
      </c>
      <c r="AD139" s="38"/>
      <c r="AE139" s="38"/>
      <c r="AF139" s="39">
        <f t="shared" si="48"/>
        <v>0</v>
      </c>
      <c r="AG139" s="40"/>
      <c r="AH139" s="41">
        <f t="shared" si="49"/>
        <v>0</v>
      </c>
      <c r="AI139" s="42">
        <f t="shared" si="50"/>
        <v>0</v>
      </c>
      <c r="AJ139" s="43">
        <f t="shared" si="51"/>
        <v>0</v>
      </c>
      <c r="AK139" s="5" t="str">
        <f>_xlfn.IFNA(VLOOKUP(_xlfn.CONCAT(D139," - ",S139),OP!E:F,2,0),"-------------------------------------------NAO DISPONIVEL-------------------------------------------")</f>
        <v>C - RIOCARD</v>
      </c>
      <c r="AL139" s="7" t="str">
        <f t="shared" si="37"/>
        <v>1 - -------------------------------------------NAO DISPONIVEL------------------------------------------- - 00000000139 - FETRANSPOR</v>
      </c>
      <c r="AM139" s="7" t="str">
        <f t="shared" si="38"/>
        <v>-------------------------------------------NAO DISPONIVEL-------------------------------------------</v>
      </c>
      <c r="AN139" s="44" cm="1">
        <f t="array" ref="AN139">_xlfn.IFS(AJ139=0,0,AQ139="INATIVO",2,AQ139="SEM CADASTRO",4,AQ139="CPF ATIVO EM OUTRO COMPRADOR",5,AQ139="NOVO/SEM CARTAO",6,AND(AJ139&gt;0,AQ139,""),8)</f>
        <v>0</v>
      </c>
      <c r="AO139" s="45">
        <f t="shared" si="52"/>
        <v>-10</v>
      </c>
    </row>
    <row r="140" spans="1:41" x14ac:dyDescent="0.4">
      <c r="A140" s="21" t="str">
        <f t="shared" si="39"/>
        <v>-------------------------------------------NAO DISPONIVEL-------------------------------------------</v>
      </c>
      <c r="B140" s="5" t="str">
        <f>_xlfn.IFNA(VLOOKUP(A140,CNPJ!E:F,2,0),"-------------------------------------------NAO DISPONIVEL-------------------------------------------")</f>
        <v>-------------------------------------------NAO DISPONIVEL-------------------------------------------</v>
      </c>
      <c r="C140" s="22">
        <v>1</v>
      </c>
      <c r="D140" s="5" t="str">
        <f>_xlfn.XLOOKUP(R140,OP!C:C,OP!B:B,,0,1)</f>
        <v>RJ</v>
      </c>
      <c r="E140" s="23"/>
      <c r="M140" s="26"/>
      <c r="N140" s="27"/>
      <c r="O140" s="28" t="str">
        <f t="shared" si="40"/>
        <v>00000000140</v>
      </c>
      <c r="R140" s="27" t="s">
        <v>193</v>
      </c>
      <c r="S140" s="30" t="str">
        <f>_xlfn.IFNA(VLOOKUP(_xlfn.CONCAT(D140," - ",R140),OP!A:D,4,0),"-------------------------------------------NAO DISPONIVEL-------------------------------------------")</f>
        <v>FETRANSPOR</v>
      </c>
      <c r="T140" s="31"/>
      <c r="U140" s="32"/>
      <c r="V140" s="31"/>
      <c r="W140" s="33">
        <f t="shared" si="41"/>
        <v>0</v>
      </c>
      <c r="X140" s="34">
        <f t="shared" si="42"/>
        <v>0</v>
      </c>
      <c r="Y140" s="33">
        <f t="shared" si="43"/>
        <v>0</v>
      </c>
      <c r="Z140" s="33">
        <f t="shared" si="44"/>
        <v>0</v>
      </c>
      <c r="AA140" s="35">
        <f t="shared" si="45"/>
        <v>0</v>
      </c>
      <c r="AB140" s="36">
        <f t="shared" si="46"/>
        <v>0</v>
      </c>
      <c r="AC140" s="37">
        <f t="shared" si="47"/>
        <v>0</v>
      </c>
      <c r="AD140" s="38"/>
      <c r="AE140" s="38"/>
      <c r="AF140" s="39">
        <f t="shared" si="48"/>
        <v>0</v>
      </c>
      <c r="AG140" s="40"/>
      <c r="AH140" s="41">
        <f t="shared" si="49"/>
        <v>0</v>
      </c>
      <c r="AI140" s="42">
        <f t="shared" si="50"/>
        <v>0</v>
      </c>
      <c r="AJ140" s="43">
        <f t="shared" si="51"/>
        <v>0</v>
      </c>
      <c r="AK140" s="5" t="str">
        <f>_xlfn.IFNA(VLOOKUP(_xlfn.CONCAT(D140," - ",S140),OP!E:F,2,0),"-------------------------------------------NAO DISPONIVEL-------------------------------------------")</f>
        <v>C - RIOCARD</v>
      </c>
      <c r="AL140" s="7" t="str">
        <f t="shared" si="37"/>
        <v>1 - -------------------------------------------NAO DISPONIVEL------------------------------------------- - 00000000140 - FETRANSPOR</v>
      </c>
      <c r="AM140" s="7" t="str">
        <f t="shared" si="38"/>
        <v>-------------------------------------------NAO DISPONIVEL-------------------------------------------</v>
      </c>
      <c r="AN140" s="44" cm="1">
        <f t="array" ref="AN140">_xlfn.IFS(AJ140=0,0,AQ140="INATIVO",2,AQ140="SEM CADASTRO",4,AQ140="CPF ATIVO EM OUTRO COMPRADOR",5,AQ140="NOVO/SEM CARTAO",6,AND(AJ140&gt;0,AQ140,""),8)</f>
        <v>0</v>
      </c>
      <c r="AO140" s="45">
        <f t="shared" si="52"/>
        <v>-10</v>
      </c>
    </row>
    <row r="141" spans="1:41" x14ac:dyDescent="0.4">
      <c r="A141" s="21" t="str">
        <f t="shared" si="39"/>
        <v>-------------------------------------------NAO DISPONIVEL-------------------------------------------</v>
      </c>
      <c r="B141" s="5" t="str">
        <f>_xlfn.IFNA(VLOOKUP(A141,CNPJ!E:F,2,0),"-------------------------------------------NAO DISPONIVEL-------------------------------------------")</f>
        <v>-------------------------------------------NAO DISPONIVEL-------------------------------------------</v>
      </c>
      <c r="C141" s="22">
        <v>1</v>
      </c>
      <c r="D141" s="5" t="str">
        <f>_xlfn.XLOOKUP(R141,OP!C:C,OP!B:B,,0,1)</f>
        <v>RJ</v>
      </c>
      <c r="E141" s="23"/>
      <c r="M141" s="26"/>
      <c r="N141" s="27"/>
      <c r="O141" s="28" t="str">
        <f t="shared" si="40"/>
        <v>00000000141</v>
      </c>
      <c r="R141" s="27" t="s">
        <v>193</v>
      </c>
      <c r="S141" s="30" t="str">
        <f>_xlfn.IFNA(VLOOKUP(_xlfn.CONCAT(D141," - ",R141),OP!A:D,4,0),"-------------------------------------------NAO DISPONIVEL-------------------------------------------")</f>
        <v>FETRANSPOR</v>
      </c>
      <c r="T141" s="31"/>
      <c r="U141" s="32"/>
      <c r="V141" s="31"/>
      <c r="W141" s="33">
        <f t="shared" si="41"/>
        <v>0</v>
      </c>
      <c r="X141" s="34">
        <f t="shared" si="42"/>
        <v>0</v>
      </c>
      <c r="Y141" s="33">
        <f t="shared" si="43"/>
        <v>0</v>
      </c>
      <c r="Z141" s="33">
        <f t="shared" si="44"/>
        <v>0</v>
      </c>
      <c r="AA141" s="35">
        <f t="shared" si="45"/>
        <v>0</v>
      </c>
      <c r="AB141" s="36">
        <f t="shared" si="46"/>
        <v>0</v>
      </c>
      <c r="AC141" s="37">
        <f t="shared" si="47"/>
        <v>0</v>
      </c>
      <c r="AD141" s="38"/>
      <c r="AE141" s="38"/>
      <c r="AF141" s="39">
        <f t="shared" si="48"/>
        <v>0</v>
      </c>
      <c r="AG141" s="40"/>
      <c r="AH141" s="41">
        <f t="shared" si="49"/>
        <v>0</v>
      </c>
      <c r="AI141" s="42">
        <f t="shared" si="50"/>
        <v>0</v>
      </c>
      <c r="AJ141" s="43">
        <f t="shared" si="51"/>
        <v>0</v>
      </c>
      <c r="AK141" s="5" t="str">
        <f>_xlfn.IFNA(VLOOKUP(_xlfn.CONCAT(D141," - ",S141),OP!E:F,2,0),"-------------------------------------------NAO DISPONIVEL-------------------------------------------")</f>
        <v>C - RIOCARD</v>
      </c>
      <c r="AL141" s="7" t="str">
        <f t="shared" si="37"/>
        <v>1 - -------------------------------------------NAO DISPONIVEL------------------------------------------- - 00000000141 - FETRANSPOR</v>
      </c>
      <c r="AM141" s="7" t="str">
        <f t="shared" si="38"/>
        <v>-------------------------------------------NAO DISPONIVEL-------------------------------------------</v>
      </c>
      <c r="AN141" s="44" cm="1">
        <f t="array" ref="AN141">_xlfn.IFS(AJ141=0,0,AQ141="INATIVO",2,AQ141="SEM CADASTRO",4,AQ141="CPF ATIVO EM OUTRO COMPRADOR",5,AQ141="NOVO/SEM CARTAO",6,AND(AJ141&gt;0,AQ141,""),8)</f>
        <v>0</v>
      </c>
      <c r="AO141" s="45">
        <f t="shared" si="52"/>
        <v>-10</v>
      </c>
    </row>
    <row r="142" spans="1:41" x14ac:dyDescent="0.4">
      <c r="A142" s="21" t="str">
        <f t="shared" si="39"/>
        <v>-------------------------------------------NAO DISPONIVEL-------------------------------------------</v>
      </c>
      <c r="B142" s="5" t="str">
        <f>_xlfn.IFNA(VLOOKUP(A142,CNPJ!E:F,2,0),"-------------------------------------------NAO DISPONIVEL-------------------------------------------")</f>
        <v>-------------------------------------------NAO DISPONIVEL-------------------------------------------</v>
      </c>
      <c r="C142" s="22">
        <v>1</v>
      </c>
      <c r="D142" s="5" t="str">
        <f>_xlfn.XLOOKUP(R142,OP!C:C,OP!B:B,,0,1)</f>
        <v>RJ</v>
      </c>
      <c r="E142" s="23"/>
      <c r="M142" s="26"/>
      <c r="N142" s="27"/>
      <c r="O142" s="28" t="str">
        <f t="shared" si="40"/>
        <v>00000000142</v>
      </c>
      <c r="R142" s="27" t="s">
        <v>193</v>
      </c>
      <c r="S142" s="30" t="str">
        <f>_xlfn.IFNA(VLOOKUP(_xlfn.CONCAT(D142," - ",R142),OP!A:D,4,0),"-------------------------------------------NAO DISPONIVEL-------------------------------------------")</f>
        <v>FETRANSPOR</v>
      </c>
      <c r="T142" s="31"/>
      <c r="U142" s="32"/>
      <c r="V142" s="31"/>
      <c r="W142" s="33">
        <f t="shared" si="41"/>
        <v>0</v>
      </c>
      <c r="X142" s="34">
        <f t="shared" si="42"/>
        <v>0</v>
      </c>
      <c r="Y142" s="33">
        <f t="shared" si="43"/>
        <v>0</v>
      </c>
      <c r="Z142" s="33">
        <f t="shared" si="44"/>
        <v>0</v>
      </c>
      <c r="AA142" s="35">
        <f t="shared" si="45"/>
        <v>0</v>
      </c>
      <c r="AB142" s="36">
        <f t="shared" si="46"/>
        <v>0</v>
      </c>
      <c r="AC142" s="37">
        <f t="shared" si="47"/>
        <v>0</v>
      </c>
      <c r="AD142" s="38"/>
      <c r="AE142" s="38"/>
      <c r="AF142" s="39">
        <f t="shared" si="48"/>
        <v>0</v>
      </c>
      <c r="AG142" s="40"/>
      <c r="AH142" s="41">
        <f t="shared" si="49"/>
        <v>0</v>
      </c>
      <c r="AI142" s="42">
        <f t="shared" si="50"/>
        <v>0</v>
      </c>
      <c r="AJ142" s="43">
        <f t="shared" si="51"/>
        <v>0</v>
      </c>
      <c r="AK142" s="5" t="str">
        <f>_xlfn.IFNA(VLOOKUP(_xlfn.CONCAT(D142," - ",S142),OP!E:F,2,0),"-------------------------------------------NAO DISPONIVEL-------------------------------------------")</f>
        <v>C - RIOCARD</v>
      </c>
      <c r="AL142" s="7" t="str">
        <f t="shared" si="37"/>
        <v>1 - -------------------------------------------NAO DISPONIVEL------------------------------------------- - 00000000142 - FETRANSPOR</v>
      </c>
      <c r="AM142" s="7" t="str">
        <f t="shared" si="38"/>
        <v>-------------------------------------------NAO DISPONIVEL-------------------------------------------</v>
      </c>
      <c r="AN142" s="44" cm="1">
        <f t="array" ref="AN142">_xlfn.IFS(AJ142=0,0,AQ142="INATIVO",2,AQ142="SEM CADASTRO",4,AQ142="CPF ATIVO EM OUTRO COMPRADOR",5,AQ142="NOVO/SEM CARTAO",6,AND(AJ142&gt;0,AQ142,""),8)</f>
        <v>0</v>
      </c>
      <c r="AO142" s="45">
        <f t="shared" si="52"/>
        <v>-10</v>
      </c>
    </row>
    <row r="143" spans="1:41" x14ac:dyDescent="0.4">
      <c r="A143" s="21" t="str">
        <f t="shared" si="39"/>
        <v>-------------------------------------------NAO DISPONIVEL-------------------------------------------</v>
      </c>
      <c r="B143" s="5" t="str">
        <f>_xlfn.IFNA(VLOOKUP(A143,CNPJ!E:F,2,0),"-------------------------------------------NAO DISPONIVEL-------------------------------------------")</f>
        <v>-------------------------------------------NAO DISPONIVEL-------------------------------------------</v>
      </c>
      <c r="C143" s="22">
        <v>1</v>
      </c>
      <c r="D143" s="5" t="str">
        <f>_xlfn.XLOOKUP(R143,OP!C:C,OP!B:B,,0,1)</f>
        <v>RJ</v>
      </c>
      <c r="E143" s="23"/>
      <c r="M143" s="26"/>
      <c r="N143" s="27"/>
      <c r="O143" s="28" t="str">
        <f t="shared" si="40"/>
        <v>00000000143</v>
      </c>
      <c r="R143" s="27" t="s">
        <v>193</v>
      </c>
      <c r="S143" s="30" t="str">
        <f>_xlfn.IFNA(VLOOKUP(_xlfn.CONCAT(D143," - ",R143),OP!A:D,4,0),"-------------------------------------------NAO DISPONIVEL-------------------------------------------")</f>
        <v>FETRANSPOR</v>
      </c>
      <c r="T143" s="31"/>
      <c r="U143" s="32"/>
      <c r="V143" s="31"/>
      <c r="W143" s="33">
        <f t="shared" si="41"/>
        <v>0</v>
      </c>
      <c r="X143" s="34">
        <f t="shared" si="42"/>
        <v>0</v>
      </c>
      <c r="Y143" s="33">
        <f t="shared" si="43"/>
        <v>0</v>
      </c>
      <c r="Z143" s="33">
        <f t="shared" si="44"/>
        <v>0</v>
      </c>
      <c r="AA143" s="35">
        <f t="shared" si="45"/>
        <v>0</v>
      </c>
      <c r="AB143" s="36">
        <f t="shared" si="46"/>
        <v>0</v>
      </c>
      <c r="AC143" s="37">
        <f t="shared" si="47"/>
        <v>0</v>
      </c>
      <c r="AD143" s="38"/>
      <c r="AE143" s="38"/>
      <c r="AF143" s="39">
        <f t="shared" si="48"/>
        <v>0</v>
      </c>
      <c r="AG143" s="40"/>
      <c r="AH143" s="41">
        <f t="shared" si="49"/>
        <v>0</v>
      </c>
      <c r="AI143" s="42">
        <f t="shared" si="50"/>
        <v>0</v>
      </c>
      <c r="AJ143" s="43">
        <f t="shared" si="51"/>
        <v>0</v>
      </c>
      <c r="AK143" s="5" t="str">
        <f>_xlfn.IFNA(VLOOKUP(_xlfn.CONCAT(D143," - ",S143),OP!E:F,2,0),"-------------------------------------------NAO DISPONIVEL-------------------------------------------")</f>
        <v>C - RIOCARD</v>
      </c>
      <c r="AL143" s="7" t="str">
        <f t="shared" si="37"/>
        <v>1 - -------------------------------------------NAO DISPONIVEL------------------------------------------- - 00000000143 - FETRANSPOR</v>
      </c>
      <c r="AM143" s="7" t="str">
        <f t="shared" si="38"/>
        <v>-------------------------------------------NAO DISPONIVEL-------------------------------------------</v>
      </c>
      <c r="AN143" s="44" cm="1">
        <f t="array" ref="AN143">_xlfn.IFS(AJ143=0,0,AQ143="INATIVO",2,AQ143="SEM CADASTRO",4,AQ143="CPF ATIVO EM OUTRO COMPRADOR",5,AQ143="NOVO/SEM CARTAO",6,AND(AJ143&gt;0,AQ143,""),8)</f>
        <v>0</v>
      </c>
      <c r="AO143" s="45">
        <f t="shared" si="52"/>
        <v>-10</v>
      </c>
    </row>
    <row r="144" spans="1:41" x14ac:dyDescent="0.4">
      <c r="A144" s="21" t="str">
        <f t="shared" si="39"/>
        <v>-------------------------------------------NAO DISPONIVEL-------------------------------------------</v>
      </c>
      <c r="B144" s="5" t="str">
        <f>_xlfn.IFNA(VLOOKUP(A144,CNPJ!E:F,2,0),"-------------------------------------------NAO DISPONIVEL-------------------------------------------")</f>
        <v>-------------------------------------------NAO DISPONIVEL-------------------------------------------</v>
      </c>
      <c r="C144" s="22">
        <v>1</v>
      </c>
      <c r="D144" s="5" t="str">
        <f>_xlfn.XLOOKUP(R144,OP!C:C,OP!B:B,,0,1)</f>
        <v>RJ</v>
      </c>
      <c r="E144" s="23"/>
      <c r="M144" s="26"/>
      <c r="N144" s="27"/>
      <c r="O144" s="28" t="str">
        <f t="shared" si="40"/>
        <v>00000000144</v>
      </c>
      <c r="R144" s="27" t="s">
        <v>193</v>
      </c>
      <c r="S144" s="30" t="str">
        <f>_xlfn.IFNA(VLOOKUP(_xlfn.CONCAT(D144," - ",R144),OP!A:D,4,0),"-------------------------------------------NAO DISPONIVEL-------------------------------------------")</f>
        <v>FETRANSPOR</v>
      </c>
      <c r="T144" s="31"/>
      <c r="U144" s="32"/>
      <c r="V144" s="31"/>
      <c r="W144" s="33">
        <f t="shared" si="41"/>
        <v>0</v>
      </c>
      <c r="X144" s="34">
        <f t="shared" si="42"/>
        <v>0</v>
      </c>
      <c r="Y144" s="33">
        <f t="shared" si="43"/>
        <v>0</v>
      </c>
      <c r="Z144" s="33">
        <f t="shared" si="44"/>
        <v>0</v>
      </c>
      <c r="AA144" s="35">
        <f t="shared" si="45"/>
        <v>0</v>
      </c>
      <c r="AB144" s="36">
        <f t="shared" si="46"/>
        <v>0</v>
      </c>
      <c r="AC144" s="37">
        <f t="shared" si="47"/>
        <v>0</v>
      </c>
      <c r="AD144" s="38"/>
      <c r="AE144" s="38"/>
      <c r="AF144" s="39">
        <f t="shared" si="48"/>
        <v>0</v>
      </c>
      <c r="AG144" s="40"/>
      <c r="AH144" s="41">
        <f t="shared" si="49"/>
        <v>0</v>
      </c>
      <c r="AI144" s="42">
        <f t="shared" si="50"/>
        <v>0</v>
      </c>
      <c r="AJ144" s="43">
        <f t="shared" si="51"/>
        <v>0</v>
      </c>
      <c r="AK144" s="5" t="str">
        <f>_xlfn.IFNA(VLOOKUP(_xlfn.CONCAT(D144," - ",S144),OP!E:F,2,0),"-------------------------------------------NAO DISPONIVEL-------------------------------------------")</f>
        <v>C - RIOCARD</v>
      </c>
      <c r="AL144" s="7" t="str">
        <f t="shared" si="37"/>
        <v>1 - -------------------------------------------NAO DISPONIVEL------------------------------------------- - 00000000144 - FETRANSPOR</v>
      </c>
      <c r="AM144" s="7" t="str">
        <f t="shared" si="38"/>
        <v>-------------------------------------------NAO DISPONIVEL-------------------------------------------</v>
      </c>
      <c r="AN144" s="44" cm="1">
        <f t="array" ref="AN144">_xlfn.IFS(AJ144=0,0,AQ144="INATIVO",2,AQ144="SEM CADASTRO",4,AQ144="CPF ATIVO EM OUTRO COMPRADOR",5,AQ144="NOVO/SEM CARTAO",6,AND(AJ144&gt;0,AQ144,""),8)</f>
        <v>0</v>
      </c>
      <c r="AO144" s="45">
        <f t="shared" si="52"/>
        <v>-10</v>
      </c>
    </row>
    <row r="145" spans="1:41" x14ac:dyDescent="0.4">
      <c r="A145" s="21" t="str">
        <f t="shared" si="39"/>
        <v>-------------------------------------------NAO DISPONIVEL-------------------------------------------</v>
      </c>
      <c r="B145" s="5" t="str">
        <f>_xlfn.IFNA(VLOOKUP(A145,CNPJ!E:F,2,0),"-------------------------------------------NAO DISPONIVEL-------------------------------------------")</f>
        <v>-------------------------------------------NAO DISPONIVEL-------------------------------------------</v>
      </c>
      <c r="C145" s="22">
        <v>1</v>
      </c>
      <c r="D145" s="5" t="str">
        <f>_xlfn.XLOOKUP(R145,OP!C:C,OP!B:B,,0,1)</f>
        <v>RJ</v>
      </c>
      <c r="E145" s="23"/>
      <c r="M145" s="26"/>
      <c r="N145" s="27"/>
      <c r="O145" s="28" t="str">
        <f t="shared" si="40"/>
        <v>00000000145</v>
      </c>
      <c r="R145" s="27" t="s">
        <v>193</v>
      </c>
      <c r="S145" s="30" t="str">
        <f>_xlfn.IFNA(VLOOKUP(_xlfn.CONCAT(D145," - ",R145),OP!A:D,4,0),"-------------------------------------------NAO DISPONIVEL-------------------------------------------")</f>
        <v>FETRANSPOR</v>
      </c>
      <c r="T145" s="31"/>
      <c r="U145" s="32"/>
      <c r="V145" s="31"/>
      <c r="W145" s="33">
        <f t="shared" si="41"/>
        <v>0</v>
      </c>
      <c r="X145" s="34">
        <f t="shared" si="42"/>
        <v>0</v>
      </c>
      <c r="Y145" s="33">
        <f t="shared" si="43"/>
        <v>0</v>
      </c>
      <c r="Z145" s="33">
        <f t="shared" si="44"/>
        <v>0</v>
      </c>
      <c r="AA145" s="35">
        <f t="shared" si="45"/>
        <v>0</v>
      </c>
      <c r="AB145" s="36">
        <f t="shared" si="46"/>
        <v>0</v>
      </c>
      <c r="AC145" s="37">
        <f t="shared" si="47"/>
        <v>0</v>
      </c>
      <c r="AD145" s="38"/>
      <c r="AE145" s="38"/>
      <c r="AF145" s="39">
        <f t="shared" si="48"/>
        <v>0</v>
      </c>
      <c r="AG145" s="40"/>
      <c r="AH145" s="41">
        <f t="shared" si="49"/>
        <v>0</v>
      </c>
      <c r="AI145" s="42">
        <f t="shared" si="50"/>
        <v>0</v>
      </c>
      <c r="AJ145" s="43">
        <f t="shared" si="51"/>
        <v>0</v>
      </c>
      <c r="AK145" s="5" t="str">
        <f>_xlfn.IFNA(VLOOKUP(_xlfn.CONCAT(D145," - ",S145),OP!E:F,2,0),"-------------------------------------------NAO DISPONIVEL-------------------------------------------")</f>
        <v>C - RIOCARD</v>
      </c>
      <c r="AL145" s="7" t="str">
        <f t="shared" si="37"/>
        <v>1 - -------------------------------------------NAO DISPONIVEL------------------------------------------- - 00000000145 - FETRANSPOR</v>
      </c>
      <c r="AM145" s="7" t="str">
        <f t="shared" si="38"/>
        <v>-------------------------------------------NAO DISPONIVEL-------------------------------------------</v>
      </c>
      <c r="AN145" s="44" cm="1">
        <f t="array" ref="AN145">_xlfn.IFS(AJ145=0,0,AQ145="INATIVO",2,AQ145="SEM CADASTRO",4,AQ145="CPF ATIVO EM OUTRO COMPRADOR",5,AQ145="NOVO/SEM CARTAO",6,AND(AJ145&gt;0,AQ145,""),8)</f>
        <v>0</v>
      </c>
      <c r="AO145" s="45">
        <f t="shared" si="52"/>
        <v>-10</v>
      </c>
    </row>
    <row r="146" spans="1:41" x14ac:dyDescent="0.4">
      <c r="A146" s="21" t="str">
        <f t="shared" si="39"/>
        <v>-------------------------------------------NAO DISPONIVEL-------------------------------------------</v>
      </c>
      <c r="B146" s="5" t="str">
        <f>_xlfn.IFNA(VLOOKUP(A146,CNPJ!E:F,2,0),"-------------------------------------------NAO DISPONIVEL-------------------------------------------")</f>
        <v>-------------------------------------------NAO DISPONIVEL-------------------------------------------</v>
      </c>
      <c r="C146" s="22">
        <v>1</v>
      </c>
      <c r="D146" s="5" t="str">
        <f>_xlfn.XLOOKUP(R146,OP!C:C,OP!B:B,,0,1)</f>
        <v>RJ</v>
      </c>
      <c r="E146" s="23"/>
      <c r="M146" s="26"/>
      <c r="N146" s="27"/>
      <c r="O146" s="28" t="str">
        <f t="shared" si="40"/>
        <v>00000000146</v>
      </c>
      <c r="R146" s="27" t="s">
        <v>193</v>
      </c>
      <c r="S146" s="30" t="str">
        <f>_xlfn.IFNA(VLOOKUP(_xlfn.CONCAT(D146," - ",R146),OP!A:D,4,0),"-------------------------------------------NAO DISPONIVEL-------------------------------------------")</f>
        <v>FETRANSPOR</v>
      </c>
      <c r="T146" s="31"/>
      <c r="U146" s="32"/>
      <c r="V146" s="31"/>
      <c r="W146" s="33">
        <f t="shared" si="41"/>
        <v>0</v>
      </c>
      <c r="X146" s="34">
        <f t="shared" si="42"/>
        <v>0</v>
      </c>
      <c r="Y146" s="33">
        <f t="shared" si="43"/>
        <v>0</v>
      </c>
      <c r="Z146" s="33">
        <f t="shared" si="44"/>
        <v>0</v>
      </c>
      <c r="AA146" s="35">
        <f t="shared" si="45"/>
        <v>0</v>
      </c>
      <c r="AB146" s="36">
        <f t="shared" si="46"/>
        <v>0</v>
      </c>
      <c r="AC146" s="37">
        <f t="shared" si="47"/>
        <v>0</v>
      </c>
      <c r="AD146" s="38"/>
      <c r="AE146" s="38"/>
      <c r="AF146" s="39">
        <f t="shared" si="48"/>
        <v>0</v>
      </c>
      <c r="AG146" s="40"/>
      <c r="AH146" s="41">
        <f t="shared" si="49"/>
        <v>0</v>
      </c>
      <c r="AI146" s="42">
        <f t="shared" si="50"/>
        <v>0</v>
      </c>
      <c r="AJ146" s="43">
        <f t="shared" si="51"/>
        <v>0</v>
      </c>
      <c r="AK146" s="5" t="str">
        <f>_xlfn.IFNA(VLOOKUP(_xlfn.CONCAT(D146," - ",S146),OP!E:F,2,0),"-------------------------------------------NAO DISPONIVEL-------------------------------------------")</f>
        <v>C - RIOCARD</v>
      </c>
      <c r="AL146" s="7" t="str">
        <f t="shared" si="37"/>
        <v>1 - -------------------------------------------NAO DISPONIVEL------------------------------------------- - 00000000146 - FETRANSPOR</v>
      </c>
      <c r="AM146" s="7" t="str">
        <f t="shared" si="38"/>
        <v>-------------------------------------------NAO DISPONIVEL-------------------------------------------</v>
      </c>
      <c r="AN146" s="44" cm="1">
        <f t="array" ref="AN146">_xlfn.IFS(AJ146=0,0,AQ146="INATIVO",2,AQ146="SEM CADASTRO",4,AQ146="CPF ATIVO EM OUTRO COMPRADOR",5,AQ146="NOVO/SEM CARTAO",6,AND(AJ146&gt;0,AQ146,""),8)</f>
        <v>0</v>
      </c>
      <c r="AO146" s="45">
        <f t="shared" si="52"/>
        <v>-10</v>
      </c>
    </row>
    <row r="147" spans="1:41" x14ac:dyDescent="0.4">
      <c r="A147" s="21" t="str">
        <f t="shared" si="39"/>
        <v>-------------------------------------------NAO DISPONIVEL-------------------------------------------</v>
      </c>
      <c r="B147" s="5" t="str">
        <f>_xlfn.IFNA(VLOOKUP(A147,CNPJ!E:F,2,0),"-------------------------------------------NAO DISPONIVEL-------------------------------------------")</f>
        <v>-------------------------------------------NAO DISPONIVEL-------------------------------------------</v>
      </c>
      <c r="C147" s="22">
        <v>1</v>
      </c>
      <c r="D147" s="5" t="str">
        <f>_xlfn.XLOOKUP(R147,OP!C:C,OP!B:B,,0,1)</f>
        <v>RJ</v>
      </c>
      <c r="E147" s="23"/>
      <c r="M147" s="26"/>
      <c r="N147" s="27"/>
      <c r="O147" s="28" t="str">
        <f t="shared" si="40"/>
        <v>00000000147</v>
      </c>
      <c r="R147" s="27" t="s">
        <v>193</v>
      </c>
      <c r="S147" s="30" t="str">
        <f>_xlfn.IFNA(VLOOKUP(_xlfn.CONCAT(D147," - ",R147),OP!A:D,4,0),"-------------------------------------------NAO DISPONIVEL-------------------------------------------")</f>
        <v>FETRANSPOR</v>
      </c>
      <c r="T147" s="31"/>
      <c r="U147" s="32"/>
      <c r="V147" s="31"/>
      <c r="W147" s="33">
        <f t="shared" si="41"/>
        <v>0</v>
      </c>
      <c r="X147" s="34">
        <f t="shared" si="42"/>
        <v>0</v>
      </c>
      <c r="Y147" s="33">
        <f t="shared" si="43"/>
        <v>0</v>
      </c>
      <c r="Z147" s="33">
        <f t="shared" si="44"/>
        <v>0</v>
      </c>
      <c r="AA147" s="35">
        <f t="shared" si="45"/>
        <v>0</v>
      </c>
      <c r="AB147" s="36">
        <f t="shared" si="46"/>
        <v>0</v>
      </c>
      <c r="AC147" s="37">
        <f t="shared" si="47"/>
        <v>0</v>
      </c>
      <c r="AD147" s="38"/>
      <c r="AE147" s="38"/>
      <c r="AF147" s="39">
        <f t="shared" si="48"/>
        <v>0</v>
      </c>
      <c r="AG147" s="40"/>
      <c r="AH147" s="41">
        <f t="shared" si="49"/>
        <v>0</v>
      </c>
      <c r="AI147" s="42">
        <f t="shared" si="50"/>
        <v>0</v>
      </c>
      <c r="AJ147" s="43">
        <f t="shared" si="51"/>
        <v>0</v>
      </c>
      <c r="AK147" s="5" t="str">
        <f>_xlfn.IFNA(VLOOKUP(_xlfn.CONCAT(D147," - ",S147),OP!E:F,2,0),"-------------------------------------------NAO DISPONIVEL-------------------------------------------")</f>
        <v>C - RIOCARD</v>
      </c>
      <c r="AL147" s="7" t="str">
        <f t="shared" si="37"/>
        <v>1 - -------------------------------------------NAO DISPONIVEL------------------------------------------- - 00000000147 - FETRANSPOR</v>
      </c>
      <c r="AM147" s="7" t="str">
        <f t="shared" si="38"/>
        <v>-------------------------------------------NAO DISPONIVEL-------------------------------------------</v>
      </c>
      <c r="AN147" s="44" cm="1">
        <f t="array" ref="AN147">_xlfn.IFS(AJ147=0,0,AQ147="INATIVO",2,AQ147="SEM CADASTRO",4,AQ147="CPF ATIVO EM OUTRO COMPRADOR",5,AQ147="NOVO/SEM CARTAO",6,AND(AJ147&gt;0,AQ147,""),8)</f>
        <v>0</v>
      </c>
      <c r="AO147" s="45">
        <f t="shared" si="52"/>
        <v>-10</v>
      </c>
    </row>
    <row r="148" spans="1:41" x14ac:dyDescent="0.4">
      <c r="A148" s="21" t="str">
        <f t="shared" si="39"/>
        <v>-------------------------------------------NAO DISPONIVEL-------------------------------------------</v>
      </c>
      <c r="B148" s="5" t="str">
        <f>_xlfn.IFNA(VLOOKUP(A148,CNPJ!E:F,2,0),"-------------------------------------------NAO DISPONIVEL-------------------------------------------")</f>
        <v>-------------------------------------------NAO DISPONIVEL-------------------------------------------</v>
      </c>
      <c r="C148" s="22">
        <v>1</v>
      </c>
      <c r="D148" s="5" t="str">
        <f>_xlfn.XLOOKUP(R148,OP!C:C,OP!B:B,,0,1)</f>
        <v>RJ</v>
      </c>
      <c r="E148" s="23"/>
      <c r="M148" s="26"/>
      <c r="N148" s="27"/>
      <c r="O148" s="28" t="str">
        <f t="shared" si="40"/>
        <v>00000000148</v>
      </c>
      <c r="R148" s="27" t="s">
        <v>193</v>
      </c>
      <c r="S148" s="30" t="str">
        <f>_xlfn.IFNA(VLOOKUP(_xlfn.CONCAT(D148," - ",R148),OP!A:D,4,0),"-------------------------------------------NAO DISPONIVEL-------------------------------------------")</f>
        <v>FETRANSPOR</v>
      </c>
      <c r="T148" s="31"/>
      <c r="U148" s="32"/>
      <c r="V148" s="31"/>
      <c r="W148" s="33">
        <f t="shared" si="41"/>
        <v>0</v>
      </c>
      <c r="X148" s="34">
        <f t="shared" si="42"/>
        <v>0</v>
      </c>
      <c r="Y148" s="33">
        <f t="shared" si="43"/>
        <v>0</v>
      </c>
      <c r="Z148" s="33">
        <f t="shared" si="44"/>
        <v>0</v>
      </c>
      <c r="AA148" s="35">
        <f t="shared" si="45"/>
        <v>0</v>
      </c>
      <c r="AB148" s="36">
        <f t="shared" si="46"/>
        <v>0</v>
      </c>
      <c r="AC148" s="37">
        <f t="shared" si="47"/>
        <v>0</v>
      </c>
      <c r="AD148" s="38"/>
      <c r="AE148" s="38"/>
      <c r="AF148" s="39">
        <f t="shared" si="48"/>
        <v>0</v>
      </c>
      <c r="AG148" s="40"/>
      <c r="AH148" s="41">
        <f t="shared" si="49"/>
        <v>0</v>
      </c>
      <c r="AI148" s="42">
        <f t="shared" si="50"/>
        <v>0</v>
      </c>
      <c r="AJ148" s="43">
        <f t="shared" si="51"/>
        <v>0</v>
      </c>
      <c r="AK148" s="5" t="str">
        <f>_xlfn.IFNA(VLOOKUP(_xlfn.CONCAT(D148," - ",S148),OP!E:F,2,0),"-------------------------------------------NAO DISPONIVEL-------------------------------------------")</f>
        <v>C - RIOCARD</v>
      </c>
      <c r="AL148" s="7" t="str">
        <f t="shared" si="37"/>
        <v>1 - -------------------------------------------NAO DISPONIVEL------------------------------------------- - 00000000148 - FETRANSPOR</v>
      </c>
      <c r="AM148" s="7" t="str">
        <f t="shared" si="38"/>
        <v>-------------------------------------------NAO DISPONIVEL-------------------------------------------</v>
      </c>
      <c r="AN148" s="44" cm="1">
        <f t="array" ref="AN148">_xlfn.IFS(AJ148=0,0,AQ148="INATIVO",2,AQ148="SEM CADASTRO",4,AQ148="CPF ATIVO EM OUTRO COMPRADOR",5,AQ148="NOVO/SEM CARTAO",6,AND(AJ148&gt;0,AQ148,""),8)</f>
        <v>0</v>
      </c>
      <c r="AO148" s="45">
        <f t="shared" si="52"/>
        <v>-10</v>
      </c>
    </row>
    <row r="149" spans="1:41" x14ac:dyDescent="0.4">
      <c r="A149" s="21" t="str">
        <f t="shared" si="39"/>
        <v>-------------------------------------------NAO DISPONIVEL-------------------------------------------</v>
      </c>
      <c r="B149" s="5" t="str">
        <f>_xlfn.IFNA(VLOOKUP(A149,CNPJ!E:F,2,0),"-------------------------------------------NAO DISPONIVEL-------------------------------------------")</f>
        <v>-------------------------------------------NAO DISPONIVEL-------------------------------------------</v>
      </c>
      <c r="C149" s="22">
        <v>1</v>
      </c>
      <c r="D149" s="5" t="str">
        <f>_xlfn.XLOOKUP(R149,OP!C:C,OP!B:B,,0,1)</f>
        <v>RJ</v>
      </c>
      <c r="E149" s="23"/>
      <c r="M149" s="26"/>
      <c r="N149" s="27"/>
      <c r="O149" s="28" t="str">
        <f t="shared" si="40"/>
        <v>00000000149</v>
      </c>
      <c r="R149" s="27" t="s">
        <v>193</v>
      </c>
      <c r="S149" s="30" t="str">
        <f>_xlfn.IFNA(VLOOKUP(_xlfn.CONCAT(D149," - ",R149),OP!A:D,4,0),"-------------------------------------------NAO DISPONIVEL-------------------------------------------")</f>
        <v>FETRANSPOR</v>
      </c>
      <c r="T149" s="31"/>
      <c r="U149" s="32"/>
      <c r="V149" s="31"/>
      <c r="W149" s="33">
        <f t="shared" si="41"/>
        <v>0</v>
      </c>
      <c r="X149" s="34">
        <f t="shared" si="42"/>
        <v>0</v>
      </c>
      <c r="Y149" s="33">
        <f t="shared" si="43"/>
        <v>0</v>
      </c>
      <c r="Z149" s="33">
        <f t="shared" si="44"/>
        <v>0</v>
      </c>
      <c r="AA149" s="35">
        <f t="shared" si="45"/>
        <v>0</v>
      </c>
      <c r="AB149" s="36">
        <f t="shared" si="46"/>
        <v>0</v>
      </c>
      <c r="AC149" s="37">
        <f t="shared" si="47"/>
        <v>0</v>
      </c>
      <c r="AD149" s="38"/>
      <c r="AE149" s="38"/>
      <c r="AF149" s="39">
        <f t="shared" si="48"/>
        <v>0</v>
      </c>
      <c r="AG149" s="40"/>
      <c r="AH149" s="41">
        <f t="shared" si="49"/>
        <v>0</v>
      </c>
      <c r="AI149" s="42">
        <f t="shared" si="50"/>
        <v>0</v>
      </c>
      <c r="AJ149" s="43">
        <f t="shared" si="51"/>
        <v>0</v>
      </c>
      <c r="AK149" s="5" t="str">
        <f>_xlfn.IFNA(VLOOKUP(_xlfn.CONCAT(D149," - ",S149),OP!E:F,2,0),"-------------------------------------------NAO DISPONIVEL-------------------------------------------")</f>
        <v>C - RIOCARD</v>
      </c>
      <c r="AL149" s="7" t="str">
        <f t="shared" si="37"/>
        <v>1 - -------------------------------------------NAO DISPONIVEL------------------------------------------- - 00000000149 - FETRANSPOR</v>
      </c>
      <c r="AM149" s="7" t="str">
        <f t="shared" si="38"/>
        <v>-------------------------------------------NAO DISPONIVEL-------------------------------------------</v>
      </c>
      <c r="AN149" s="44" cm="1">
        <f t="array" ref="AN149">_xlfn.IFS(AJ149=0,0,AQ149="INATIVO",2,AQ149="SEM CADASTRO",4,AQ149="CPF ATIVO EM OUTRO COMPRADOR",5,AQ149="NOVO/SEM CARTAO",6,AND(AJ149&gt;0,AQ149,""),8)</f>
        <v>0</v>
      </c>
      <c r="AO149" s="45">
        <f t="shared" si="52"/>
        <v>-10</v>
      </c>
    </row>
    <row r="150" spans="1:41" x14ac:dyDescent="0.4">
      <c r="A150" s="21" t="str">
        <f t="shared" si="39"/>
        <v>-------------------------------------------NAO DISPONIVEL-------------------------------------------</v>
      </c>
      <c r="B150" s="5" t="str">
        <f>_xlfn.IFNA(VLOOKUP(A150,CNPJ!E:F,2,0),"-------------------------------------------NAO DISPONIVEL-------------------------------------------")</f>
        <v>-------------------------------------------NAO DISPONIVEL-------------------------------------------</v>
      </c>
      <c r="C150" s="22">
        <v>1</v>
      </c>
      <c r="D150" s="5" t="str">
        <f>_xlfn.XLOOKUP(R150,OP!C:C,OP!B:B,,0,1)</f>
        <v>RJ</v>
      </c>
      <c r="E150" s="23"/>
      <c r="M150" s="26"/>
      <c r="N150" s="27"/>
      <c r="O150" s="28" t="str">
        <f t="shared" si="40"/>
        <v>00000000150</v>
      </c>
      <c r="R150" s="27" t="s">
        <v>193</v>
      </c>
      <c r="S150" s="30" t="str">
        <f>_xlfn.IFNA(VLOOKUP(_xlfn.CONCAT(D150," - ",R150),OP!A:D,4,0),"-------------------------------------------NAO DISPONIVEL-------------------------------------------")</f>
        <v>FETRANSPOR</v>
      </c>
      <c r="T150" s="31"/>
      <c r="U150" s="32"/>
      <c r="V150" s="31"/>
      <c r="W150" s="33">
        <f t="shared" si="41"/>
        <v>0</v>
      </c>
      <c r="X150" s="34">
        <f t="shared" si="42"/>
        <v>0</v>
      </c>
      <c r="Y150" s="33">
        <f t="shared" si="43"/>
        <v>0</v>
      </c>
      <c r="Z150" s="33">
        <f t="shared" si="44"/>
        <v>0</v>
      </c>
      <c r="AA150" s="35">
        <f t="shared" si="45"/>
        <v>0</v>
      </c>
      <c r="AB150" s="36">
        <f t="shared" si="46"/>
        <v>0</v>
      </c>
      <c r="AC150" s="37">
        <f t="shared" si="47"/>
        <v>0</v>
      </c>
      <c r="AD150" s="38"/>
      <c r="AE150" s="38"/>
      <c r="AF150" s="39">
        <f t="shared" si="48"/>
        <v>0</v>
      </c>
      <c r="AG150" s="40"/>
      <c r="AH150" s="41">
        <f t="shared" si="49"/>
        <v>0</v>
      </c>
      <c r="AI150" s="42">
        <f t="shared" si="50"/>
        <v>0</v>
      </c>
      <c r="AJ150" s="43">
        <f t="shared" si="51"/>
        <v>0</v>
      </c>
      <c r="AK150" s="5" t="str">
        <f>_xlfn.IFNA(VLOOKUP(_xlfn.CONCAT(D150," - ",S150),OP!E:F,2,0),"-------------------------------------------NAO DISPONIVEL-------------------------------------------")</f>
        <v>C - RIOCARD</v>
      </c>
      <c r="AL150" s="7" t="str">
        <f t="shared" si="37"/>
        <v>1 - -------------------------------------------NAO DISPONIVEL------------------------------------------- - 00000000150 - FETRANSPOR</v>
      </c>
      <c r="AM150" s="7" t="str">
        <f t="shared" si="38"/>
        <v>-------------------------------------------NAO DISPONIVEL-------------------------------------------</v>
      </c>
      <c r="AN150" s="44" cm="1">
        <f t="array" ref="AN150">_xlfn.IFS(AJ150=0,0,AQ150="INATIVO",2,AQ150="SEM CADASTRO",4,AQ150="CPF ATIVO EM OUTRO COMPRADOR",5,AQ150="NOVO/SEM CARTAO",6,AND(AJ150&gt;0,AQ150,""),8)</f>
        <v>0</v>
      </c>
      <c r="AO150" s="45">
        <f t="shared" si="52"/>
        <v>-10</v>
      </c>
    </row>
    <row r="151" spans="1:41" x14ac:dyDescent="0.4">
      <c r="A151" s="21" t="str">
        <f t="shared" si="39"/>
        <v>-------------------------------------------NAO DISPONIVEL-------------------------------------------</v>
      </c>
      <c r="B151" s="5" t="str">
        <f>_xlfn.IFNA(VLOOKUP(A151,CNPJ!E:F,2,0),"-------------------------------------------NAO DISPONIVEL-------------------------------------------")</f>
        <v>-------------------------------------------NAO DISPONIVEL-------------------------------------------</v>
      </c>
      <c r="C151" s="22">
        <v>1</v>
      </c>
      <c r="D151" s="5" t="str">
        <f>_xlfn.XLOOKUP(R151,OP!C:C,OP!B:B,,0,1)</f>
        <v>RJ</v>
      </c>
      <c r="E151" s="23"/>
      <c r="M151" s="26"/>
      <c r="N151" s="27"/>
      <c r="O151" s="28" t="str">
        <f t="shared" si="40"/>
        <v>00000000151</v>
      </c>
      <c r="R151" s="27" t="s">
        <v>193</v>
      </c>
      <c r="S151" s="30" t="str">
        <f>_xlfn.IFNA(VLOOKUP(_xlfn.CONCAT(D151," - ",R151),OP!A:D,4,0),"-------------------------------------------NAO DISPONIVEL-------------------------------------------")</f>
        <v>FETRANSPOR</v>
      </c>
      <c r="T151" s="31"/>
      <c r="U151" s="32"/>
      <c r="V151" s="31"/>
      <c r="W151" s="33">
        <f t="shared" si="41"/>
        <v>0</v>
      </c>
      <c r="X151" s="34">
        <f t="shared" si="42"/>
        <v>0</v>
      </c>
      <c r="Y151" s="33">
        <f t="shared" si="43"/>
        <v>0</v>
      </c>
      <c r="Z151" s="33">
        <f t="shared" si="44"/>
        <v>0</v>
      </c>
      <c r="AA151" s="35">
        <f t="shared" si="45"/>
        <v>0</v>
      </c>
      <c r="AB151" s="36">
        <f t="shared" si="46"/>
        <v>0</v>
      </c>
      <c r="AC151" s="37">
        <f t="shared" si="47"/>
        <v>0</v>
      </c>
      <c r="AD151" s="38"/>
      <c r="AE151" s="38"/>
      <c r="AF151" s="39">
        <f t="shared" si="48"/>
        <v>0</v>
      </c>
      <c r="AG151" s="40"/>
      <c r="AH151" s="41">
        <f t="shared" si="49"/>
        <v>0</v>
      </c>
      <c r="AI151" s="42">
        <f t="shared" si="50"/>
        <v>0</v>
      </c>
      <c r="AJ151" s="43">
        <f t="shared" si="51"/>
        <v>0</v>
      </c>
      <c r="AK151" s="5" t="str">
        <f>_xlfn.IFNA(VLOOKUP(_xlfn.CONCAT(D151," - ",S151),OP!E:F,2,0),"-------------------------------------------NAO DISPONIVEL-------------------------------------------")</f>
        <v>C - RIOCARD</v>
      </c>
      <c r="AL151" s="7" t="str">
        <f t="shared" si="37"/>
        <v>1 - -------------------------------------------NAO DISPONIVEL------------------------------------------- - 00000000151 - FETRANSPOR</v>
      </c>
      <c r="AM151" s="7" t="str">
        <f t="shared" si="38"/>
        <v>-------------------------------------------NAO DISPONIVEL-------------------------------------------</v>
      </c>
      <c r="AN151" s="44" cm="1">
        <f t="array" ref="AN151">_xlfn.IFS(AJ151=0,0,AQ151="INATIVO",2,AQ151="SEM CADASTRO",4,AQ151="CPF ATIVO EM OUTRO COMPRADOR",5,AQ151="NOVO/SEM CARTAO",6,AND(AJ151&gt;0,AQ151,""),8)</f>
        <v>0</v>
      </c>
      <c r="AO151" s="45">
        <f t="shared" si="52"/>
        <v>-10</v>
      </c>
    </row>
    <row r="152" spans="1:41" x14ac:dyDescent="0.4">
      <c r="A152" s="21" t="str">
        <f t="shared" si="39"/>
        <v>-------------------------------------------NAO DISPONIVEL-------------------------------------------</v>
      </c>
      <c r="B152" s="5" t="str">
        <f>_xlfn.IFNA(VLOOKUP(A152,CNPJ!E:F,2,0),"-------------------------------------------NAO DISPONIVEL-------------------------------------------")</f>
        <v>-------------------------------------------NAO DISPONIVEL-------------------------------------------</v>
      </c>
      <c r="C152" s="22">
        <v>1</v>
      </c>
      <c r="D152" s="5" t="str">
        <f>_xlfn.XLOOKUP(R152,OP!C:C,OP!B:B,,0,1)</f>
        <v>RJ</v>
      </c>
      <c r="E152" s="23"/>
      <c r="M152" s="26"/>
      <c r="N152" s="27"/>
      <c r="O152" s="28" t="str">
        <f t="shared" si="40"/>
        <v>00000000152</v>
      </c>
      <c r="R152" s="27" t="s">
        <v>193</v>
      </c>
      <c r="S152" s="30" t="str">
        <f>_xlfn.IFNA(VLOOKUP(_xlfn.CONCAT(D152," - ",R152),OP!A:D,4,0),"-------------------------------------------NAO DISPONIVEL-------------------------------------------")</f>
        <v>FETRANSPOR</v>
      </c>
      <c r="T152" s="31"/>
      <c r="U152" s="32"/>
      <c r="V152" s="31"/>
      <c r="W152" s="33">
        <f t="shared" si="41"/>
        <v>0</v>
      </c>
      <c r="X152" s="34">
        <f t="shared" si="42"/>
        <v>0</v>
      </c>
      <c r="Y152" s="33">
        <f t="shared" si="43"/>
        <v>0</v>
      </c>
      <c r="Z152" s="33">
        <f t="shared" si="44"/>
        <v>0</v>
      </c>
      <c r="AA152" s="35">
        <f t="shared" si="45"/>
        <v>0</v>
      </c>
      <c r="AB152" s="36">
        <f t="shared" si="46"/>
        <v>0</v>
      </c>
      <c r="AC152" s="37">
        <f t="shared" si="47"/>
        <v>0</v>
      </c>
      <c r="AD152" s="38"/>
      <c r="AE152" s="38"/>
      <c r="AF152" s="39">
        <f t="shared" si="48"/>
        <v>0</v>
      </c>
      <c r="AG152" s="40"/>
      <c r="AH152" s="41">
        <f t="shared" si="49"/>
        <v>0</v>
      </c>
      <c r="AI152" s="42">
        <f t="shared" si="50"/>
        <v>0</v>
      </c>
      <c r="AJ152" s="43">
        <f t="shared" si="51"/>
        <v>0</v>
      </c>
      <c r="AK152" s="5" t="str">
        <f>_xlfn.IFNA(VLOOKUP(_xlfn.CONCAT(D152," - ",S152),OP!E:F,2,0),"-------------------------------------------NAO DISPONIVEL-------------------------------------------")</f>
        <v>C - RIOCARD</v>
      </c>
      <c r="AL152" s="7" t="str">
        <f t="shared" si="37"/>
        <v>1 - -------------------------------------------NAO DISPONIVEL------------------------------------------- - 00000000152 - FETRANSPOR</v>
      </c>
      <c r="AM152" s="7" t="str">
        <f t="shared" si="38"/>
        <v>-------------------------------------------NAO DISPONIVEL-------------------------------------------</v>
      </c>
      <c r="AN152" s="44" cm="1">
        <f t="array" ref="AN152">_xlfn.IFS(AJ152=0,0,AQ152="INATIVO",2,AQ152="SEM CADASTRO",4,AQ152="CPF ATIVO EM OUTRO COMPRADOR",5,AQ152="NOVO/SEM CARTAO",6,AND(AJ152&gt;0,AQ152,""),8)</f>
        <v>0</v>
      </c>
      <c r="AO152" s="45">
        <f t="shared" si="52"/>
        <v>-10</v>
      </c>
    </row>
    <row r="153" spans="1:41" x14ac:dyDescent="0.4">
      <c r="A153" s="21" t="str">
        <f t="shared" si="39"/>
        <v>-------------------------------------------NAO DISPONIVEL-------------------------------------------</v>
      </c>
      <c r="B153" s="5" t="str">
        <f>_xlfn.IFNA(VLOOKUP(A153,CNPJ!E:F,2,0),"-------------------------------------------NAO DISPONIVEL-------------------------------------------")</f>
        <v>-------------------------------------------NAO DISPONIVEL-------------------------------------------</v>
      </c>
      <c r="C153" s="22">
        <v>1</v>
      </c>
      <c r="D153" s="5" t="str">
        <f>_xlfn.XLOOKUP(R153,OP!C:C,OP!B:B,,0,1)</f>
        <v>RJ</v>
      </c>
      <c r="E153" s="23"/>
      <c r="M153" s="26"/>
      <c r="N153" s="27"/>
      <c r="O153" s="28" t="str">
        <f t="shared" si="40"/>
        <v>00000000153</v>
      </c>
      <c r="R153" s="27" t="s">
        <v>193</v>
      </c>
      <c r="S153" s="30" t="str">
        <f>_xlfn.IFNA(VLOOKUP(_xlfn.CONCAT(D153," - ",R153),OP!A:D,4,0),"-------------------------------------------NAO DISPONIVEL-------------------------------------------")</f>
        <v>FETRANSPOR</v>
      </c>
      <c r="T153" s="31"/>
      <c r="U153" s="32"/>
      <c r="V153" s="31"/>
      <c r="W153" s="33">
        <f t="shared" si="41"/>
        <v>0</v>
      </c>
      <c r="X153" s="34">
        <f t="shared" si="42"/>
        <v>0</v>
      </c>
      <c r="Y153" s="33">
        <f t="shared" si="43"/>
        <v>0</v>
      </c>
      <c r="Z153" s="33">
        <f t="shared" si="44"/>
        <v>0</v>
      </c>
      <c r="AA153" s="35">
        <f t="shared" si="45"/>
        <v>0</v>
      </c>
      <c r="AB153" s="36">
        <f t="shared" si="46"/>
        <v>0</v>
      </c>
      <c r="AC153" s="37">
        <f t="shared" si="47"/>
        <v>0</v>
      </c>
      <c r="AD153" s="38"/>
      <c r="AE153" s="38"/>
      <c r="AF153" s="39">
        <f t="shared" si="48"/>
        <v>0</v>
      </c>
      <c r="AG153" s="40"/>
      <c r="AH153" s="41">
        <f t="shared" si="49"/>
        <v>0</v>
      </c>
      <c r="AI153" s="42">
        <f t="shared" si="50"/>
        <v>0</v>
      </c>
      <c r="AJ153" s="43">
        <f t="shared" si="51"/>
        <v>0</v>
      </c>
      <c r="AK153" s="5" t="str">
        <f>_xlfn.IFNA(VLOOKUP(_xlfn.CONCAT(D153," - ",S153),OP!E:F,2,0),"-------------------------------------------NAO DISPONIVEL-------------------------------------------")</f>
        <v>C - RIOCARD</v>
      </c>
      <c r="AL153" s="7" t="str">
        <f t="shared" si="37"/>
        <v>1 - -------------------------------------------NAO DISPONIVEL------------------------------------------- - 00000000153 - FETRANSPOR</v>
      </c>
      <c r="AM153" s="7" t="str">
        <f t="shared" si="38"/>
        <v>-------------------------------------------NAO DISPONIVEL-------------------------------------------</v>
      </c>
      <c r="AN153" s="44" cm="1">
        <f t="array" ref="AN153">_xlfn.IFS(AJ153=0,0,AQ153="INATIVO",2,AQ153="SEM CADASTRO",4,AQ153="CPF ATIVO EM OUTRO COMPRADOR",5,AQ153="NOVO/SEM CARTAO",6,AND(AJ153&gt;0,AQ153,""),8)</f>
        <v>0</v>
      </c>
      <c r="AO153" s="45">
        <f t="shared" si="52"/>
        <v>-10</v>
      </c>
    </row>
    <row r="154" spans="1:41" x14ac:dyDescent="0.4">
      <c r="A154" s="21" t="str">
        <f t="shared" si="39"/>
        <v>-------------------------------------------NAO DISPONIVEL-------------------------------------------</v>
      </c>
      <c r="B154" s="5" t="str">
        <f>_xlfn.IFNA(VLOOKUP(A154,CNPJ!E:F,2,0),"-------------------------------------------NAO DISPONIVEL-------------------------------------------")</f>
        <v>-------------------------------------------NAO DISPONIVEL-------------------------------------------</v>
      </c>
      <c r="C154" s="22">
        <v>1</v>
      </c>
      <c r="D154" s="5" t="str">
        <f>_xlfn.XLOOKUP(R154,OP!C:C,OP!B:B,,0,1)</f>
        <v>RJ</v>
      </c>
      <c r="E154" s="23"/>
      <c r="M154" s="26"/>
      <c r="N154" s="27"/>
      <c r="O154" s="28" t="str">
        <f t="shared" si="40"/>
        <v>00000000154</v>
      </c>
      <c r="R154" s="27" t="s">
        <v>193</v>
      </c>
      <c r="S154" s="30" t="str">
        <f>_xlfn.IFNA(VLOOKUP(_xlfn.CONCAT(D154," - ",R154),OP!A:D,4,0),"-------------------------------------------NAO DISPONIVEL-------------------------------------------")</f>
        <v>FETRANSPOR</v>
      </c>
      <c r="T154" s="31"/>
      <c r="U154" s="32"/>
      <c r="V154" s="31"/>
      <c r="W154" s="33">
        <f t="shared" si="41"/>
        <v>0</v>
      </c>
      <c r="X154" s="34">
        <f t="shared" si="42"/>
        <v>0</v>
      </c>
      <c r="Y154" s="33">
        <f t="shared" si="43"/>
        <v>0</v>
      </c>
      <c r="Z154" s="33">
        <f t="shared" si="44"/>
        <v>0</v>
      </c>
      <c r="AA154" s="35">
        <f t="shared" si="45"/>
        <v>0</v>
      </c>
      <c r="AB154" s="36">
        <f t="shared" si="46"/>
        <v>0</v>
      </c>
      <c r="AC154" s="37">
        <f t="shared" si="47"/>
        <v>0</v>
      </c>
      <c r="AD154" s="38"/>
      <c r="AE154" s="38"/>
      <c r="AF154" s="39">
        <f t="shared" si="48"/>
        <v>0</v>
      </c>
      <c r="AG154" s="40"/>
      <c r="AH154" s="41">
        <f t="shared" si="49"/>
        <v>0</v>
      </c>
      <c r="AI154" s="42">
        <f t="shared" si="50"/>
        <v>0</v>
      </c>
      <c r="AJ154" s="43">
        <f t="shared" si="51"/>
        <v>0</v>
      </c>
      <c r="AK154" s="5" t="str">
        <f>_xlfn.IFNA(VLOOKUP(_xlfn.CONCAT(D154," - ",S154),OP!E:F,2,0),"-------------------------------------------NAO DISPONIVEL-------------------------------------------")</f>
        <v>C - RIOCARD</v>
      </c>
      <c r="AL154" s="7" t="str">
        <f t="shared" si="37"/>
        <v>1 - -------------------------------------------NAO DISPONIVEL------------------------------------------- - 00000000154 - FETRANSPOR</v>
      </c>
      <c r="AM154" s="7" t="str">
        <f t="shared" si="38"/>
        <v>-------------------------------------------NAO DISPONIVEL-------------------------------------------</v>
      </c>
      <c r="AN154" s="44" cm="1">
        <f t="array" ref="AN154">_xlfn.IFS(AJ154=0,0,AQ154="INATIVO",2,AQ154="SEM CADASTRO",4,AQ154="CPF ATIVO EM OUTRO COMPRADOR",5,AQ154="NOVO/SEM CARTAO",6,AND(AJ154&gt;0,AQ154,""),8)</f>
        <v>0</v>
      </c>
      <c r="AO154" s="45">
        <f t="shared" si="52"/>
        <v>-10</v>
      </c>
    </row>
    <row r="155" spans="1:41" x14ac:dyDescent="0.4">
      <c r="A155" s="21" t="str">
        <f t="shared" si="39"/>
        <v>-------------------------------------------NAO DISPONIVEL-------------------------------------------</v>
      </c>
      <c r="B155" s="5" t="str">
        <f>_xlfn.IFNA(VLOOKUP(A155,CNPJ!E:F,2,0),"-------------------------------------------NAO DISPONIVEL-------------------------------------------")</f>
        <v>-------------------------------------------NAO DISPONIVEL-------------------------------------------</v>
      </c>
      <c r="C155" s="22">
        <v>1</v>
      </c>
      <c r="D155" s="5" t="str">
        <f>_xlfn.XLOOKUP(R155,OP!C:C,OP!B:B,,0,1)</f>
        <v>RJ</v>
      </c>
      <c r="E155" s="23"/>
      <c r="M155" s="26"/>
      <c r="N155" s="27"/>
      <c r="O155" s="28" t="str">
        <f t="shared" si="40"/>
        <v>00000000155</v>
      </c>
      <c r="R155" s="27" t="s">
        <v>193</v>
      </c>
      <c r="S155" s="30" t="str">
        <f>_xlfn.IFNA(VLOOKUP(_xlfn.CONCAT(D155," - ",R155),OP!A:D,4,0),"-------------------------------------------NAO DISPONIVEL-------------------------------------------")</f>
        <v>FETRANSPOR</v>
      </c>
      <c r="T155" s="31"/>
      <c r="U155" s="32"/>
      <c r="V155" s="31"/>
      <c r="W155" s="33">
        <f t="shared" si="41"/>
        <v>0</v>
      </c>
      <c r="X155" s="34">
        <f t="shared" si="42"/>
        <v>0</v>
      </c>
      <c r="Y155" s="33">
        <f t="shared" si="43"/>
        <v>0</v>
      </c>
      <c r="Z155" s="33">
        <f t="shared" si="44"/>
        <v>0</v>
      </c>
      <c r="AA155" s="35">
        <f t="shared" si="45"/>
        <v>0</v>
      </c>
      <c r="AB155" s="36">
        <f t="shared" si="46"/>
        <v>0</v>
      </c>
      <c r="AC155" s="37">
        <f t="shared" si="47"/>
        <v>0</v>
      </c>
      <c r="AD155" s="38"/>
      <c r="AE155" s="38"/>
      <c r="AF155" s="39">
        <f t="shared" si="48"/>
        <v>0</v>
      </c>
      <c r="AG155" s="40"/>
      <c r="AH155" s="41">
        <f t="shared" si="49"/>
        <v>0</v>
      </c>
      <c r="AI155" s="42">
        <f t="shared" si="50"/>
        <v>0</v>
      </c>
      <c r="AJ155" s="43">
        <f t="shared" si="51"/>
        <v>0</v>
      </c>
      <c r="AK155" s="5" t="str">
        <f>_xlfn.IFNA(VLOOKUP(_xlfn.CONCAT(D155," - ",S155),OP!E:F,2,0),"-------------------------------------------NAO DISPONIVEL-------------------------------------------")</f>
        <v>C - RIOCARD</v>
      </c>
      <c r="AL155" s="7" t="str">
        <f t="shared" si="37"/>
        <v>1 - -------------------------------------------NAO DISPONIVEL------------------------------------------- - 00000000155 - FETRANSPOR</v>
      </c>
      <c r="AM155" s="7" t="str">
        <f t="shared" si="38"/>
        <v>-------------------------------------------NAO DISPONIVEL-------------------------------------------</v>
      </c>
      <c r="AN155" s="44" cm="1">
        <f t="array" ref="AN155">_xlfn.IFS(AJ155=0,0,AQ155="INATIVO",2,AQ155="SEM CADASTRO",4,AQ155="CPF ATIVO EM OUTRO COMPRADOR",5,AQ155="NOVO/SEM CARTAO",6,AND(AJ155&gt;0,AQ155,""),8)</f>
        <v>0</v>
      </c>
      <c r="AO155" s="45">
        <f t="shared" si="52"/>
        <v>-10</v>
      </c>
    </row>
    <row r="156" spans="1:41" x14ac:dyDescent="0.4">
      <c r="A156" s="21" t="str">
        <f t="shared" si="39"/>
        <v>-------------------------------------------NAO DISPONIVEL-------------------------------------------</v>
      </c>
      <c r="B156" s="5" t="str">
        <f>_xlfn.IFNA(VLOOKUP(A156,CNPJ!E:F,2,0),"-------------------------------------------NAO DISPONIVEL-------------------------------------------")</f>
        <v>-------------------------------------------NAO DISPONIVEL-------------------------------------------</v>
      </c>
      <c r="C156" s="22">
        <v>1</v>
      </c>
      <c r="D156" s="5" t="str">
        <f>_xlfn.XLOOKUP(R156,OP!C:C,OP!B:B,,0,1)</f>
        <v>RJ</v>
      </c>
      <c r="E156" s="23"/>
      <c r="M156" s="26"/>
      <c r="N156" s="27"/>
      <c r="O156" s="28" t="str">
        <f t="shared" si="40"/>
        <v>00000000156</v>
      </c>
      <c r="R156" s="27" t="s">
        <v>193</v>
      </c>
      <c r="S156" s="30" t="str">
        <f>_xlfn.IFNA(VLOOKUP(_xlfn.CONCAT(D156," - ",R156),OP!A:D,4,0),"-------------------------------------------NAO DISPONIVEL-------------------------------------------")</f>
        <v>FETRANSPOR</v>
      </c>
      <c r="T156" s="31"/>
      <c r="U156" s="32"/>
      <c r="V156" s="31"/>
      <c r="W156" s="33">
        <f t="shared" si="41"/>
        <v>0</v>
      </c>
      <c r="X156" s="34">
        <f t="shared" si="42"/>
        <v>0</v>
      </c>
      <c r="Y156" s="33">
        <f t="shared" si="43"/>
        <v>0</v>
      </c>
      <c r="Z156" s="33">
        <f t="shared" si="44"/>
        <v>0</v>
      </c>
      <c r="AA156" s="35">
        <f t="shared" si="45"/>
        <v>0</v>
      </c>
      <c r="AB156" s="36">
        <f t="shared" si="46"/>
        <v>0</v>
      </c>
      <c r="AC156" s="37">
        <f t="shared" si="47"/>
        <v>0</v>
      </c>
      <c r="AD156" s="38"/>
      <c r="AE156" s="38"/>
      <c r="AF156" s="39">
        <f t="shared" si="48"/>
        <v>0</v>
      </c>
      <c r="AG156" s="40"/>
      <c r="AH156" s="41">
        <f t="shared" si="49"/>
        <v>0</v>
      </c>
      <c r="AI156" s="42">
        <f t="shared" si="50"/>
        <v>0</v>
      </c>
      <c r="AJ156" s="43">
        <f t="shared" si="51"/>
        <v>0</v>
      </c>
      <c r="AK156" s="5" t="str">
        <f>_xlfn.IFNA(VLOOKUP(_xlfn.CONCAT(D156," - ",S156),OP!E:F,2,0),"-------------------------------------------NAO DISPONIVEL-------------------------------------------")</f>
        <v>C - RIOCARD</v>
      </c>
      <c r="AL156" s="7" t="str">
        <f t="shared" si="37"/>
        <v>1 - -------------------------------------------NAO DISPONIVEL------------------------------------------- - 00000000156 - FETRANSPOR</v>
      </c>
      <c r="AM156" s="7" t="str">
        <f t="shared" si="38"/>
        <v>-------------------------------------------NAO DISPONIVEL-------------------------------------------</v>
      </c>
      <c r="AN156" s="44" cm="1">
        <f t="array" ref="AN156">_xlfn.IFS(AJ156=0,0,AQ156="INATIVO",2,AQ156="SEM CADASTRO",4,AQ156="CPF ATIVO EM OUTRO COMPRADOR",5,AQ156="NOVO/SEM CARTAO",6,AND(AJ156&gt;0,AQ156,""),8)</f>
        <v>0</v>
      </c>
      <c r="AO156" s="45">
        <f t="shared" si="52"/>
        <v>-10</v>
      </c>
    </row>
    <row r="157" spans="1:41" x14ac:dyDescent="0.4">
      <c r="A157" s="21" t="str">
        <f t="shared" si="39"/>
        <v>-------------------------------------------NAO DISPONIVEL-------------------------------------------</v>
      </c>
      <c r="B157" s="5" t="str">
        <f>_xlfn.IFNA(VLOOKUP(A157,CNPJ!E:F,2,0),"-------------------------------------------NAO DISPONIVEL-------------------------------------------")</f>
        <v>-------------------------------------------NAO DISPONIVEL-------------------------------------------</v>
      </c>
      <c r="C157" s="22">
        <v>1</v>
      </c>
      <c r="D157" s="5" t="str">
        <f>_xlfn.XLOOKUP(R157,OP!C:C,OP!B:B,,0,1)</f>
        <v>RJ</v>
      </c>
      <c r="E157" s="23"/>
      <c r="M157" s="26"/>
      <c r="N157" s="27"/>
      <c r="O157" s="28" t="str">
        <f t="shared" si="40"/>
        <v>00000000157</v>
      </c>
      <c r="R157" s="27" t="s">
        <v>193</v>
      </c>
      <c r="S157" s="30" t="str">
        <f>_xlfn.IFNA(VLOOKUP(_xlfn.CONCAT(D157," - ",R157),OP!A:D,4,0),"-------------------------------------------NAO DISPONIVEL-------------------------------------------")</f>
        <v>FETRANSPOR</v>
      </c>
      <c r="T157" s="31"/>
      <c r="U157" s="32"/>
      <c r="V157" s="31"/>
      <c r="W157" s="33">
        <f t="shared" si="41"/>
        <v>0</v>
      </c>
      <c r="X157" s="34">
        <f t="shared" si="42"/>
        <v>0</v>
      </c>
      <c r="Y157" s="33">
        <f t="shared" si="43"/>
        <v>0</v>
      </c>
      <c r="Z157" s="33">
        <f t="shared" si="44"/>
        <v>0</v>
      </c>
      <c r="AA157" s="35">
        <f t="shared" si="45"/>
        <v>0</v>
      </c>
      <c r="AB157" s="36">
        <f t="shared" si="46"/>
        <v>0</v>
      </c>
      <c r="AC157" s="37">
        <f t="shared" si="47"/>
        <v>0</v>
      </c>
      <c r="AD157" s="38"/>
      <c r="AE157" s="38"/>
      <c r="AF157" s="39">
        <f t="shared" si="48"/>
        <v>0</v>
      </c>
      <c r="AG157" s="40"/>
      <c r="AH157" s="41">
        <f t="shared" si="49"/>
        <v>0</v>
      </c>
      <c r="AI157" s="42">
        <f t="shared" si="50"/>
        <v>0</v>
      </c>
      <c r="AJ157" s="43">
        <f t="shared" si="51"/>
        <v>0</v>
      </c>
      <c r="AK157" s="5" t="str">
        <f>_xlfn.IFNA(VLOOKUP(_xlfn.CONCAT(D157," - ",S157),OP!E:F,2,0),"-------------------------------------------NAO DISPONIVEL-------------------------------------------")</f>
        <v>C - RIOCARD</v>
      </c>
      <c r="AL157" s="7" t="str">
        <f t="shared" si="37"/>
        <v>1 - -------------------------------------------NAO DISPONIVEL------------------------------------------- - 00000000157 - FETRANSPOR</v>
      </c>
      <c r="AM157" s="7" t="str">
        <f t="shared" si="38"/>
        <v>-------------------------------------------NAO DISPONIVEL-------------------------------------------</v>
      </c>
      <c r="AN157" s="44" cm="1">
        <f t="array" ref="AN157">_xlfn.IFS(AJ157=0,0,AQ157="INATIVO",2,AQ157="SEM CADASTRO",4,AQ157="CPF ATIVO EM OUTRO COMPRADOR",5,AQ157="NOVO/SEM CARTAO",6,AND(AJ157&gt;0,AQ157,""),8)</f>
        <v>0</v>
      </c>
      <c r="AO157" s="45">
        <f t="shared" si="52"/>
        <v>-10</v>
      </c>
    </row>
    <row r="158" spans="1:41" x14ac:dyDescent="0.4">
      <c r="A158" s="21" t="str">
        <f t="shared" si="39"/>
        <v>-------------------------------------------NAO DISPONIVEL-------------------------------------------</v>
      </c>
      <c r="B158" s="5" t="str">
        <f>_xlfn.IFNA(VLOOKUP(A158,CNPJ!E:F,2,0),"-------------------------------------------NAO DISPONIVEL-------------------------------------------")</f>
        <v>-------------------------------------------NAO DISPONIVEL-------------------------------------------</v>
      </c>
      <c r="C158" s="22">
        <v>1</v>
      </c>
      <c r="D158" s="5" t="str">
        <f>_xlfn.XLOOKUP(R158,OP!C:C,OP!B:B,,0,1)</f>
        <v>RJ</v>
      </c>
      <c r="E158" s="23"/>
      <c r="M158" s="26"/>
      <c r="N158" s="27"/>
      <c r="O158" s="28" t="str">
        <f t="shared" si="40"/>
        <v>00000000158</v>
      </c>
      <c r="R158" s="27" t="s">
        <v>193</v>
      </c>
      <c r="S158" s="30" t="str">
        <f>_xlfn.IFNA(VLOOKUP(_xlfn.CONCAT(D158," - ",R158),OP!A:D,4,0),"-------------------------------------------NAO DISPONIVEL-------------------------------------------")</f>
        <v>FETRANSPOR</v>
      </c>
      <c r="T158" s="31"/>
      <c r="U158" s="32"/>
      <c r="V158" s="31"/>
      <c r="W158" s="33">
        <f t="shared" si="41"/>
        <v>0</v>
      </c>
      <c r="X158" s="34">
        <f t="shared" si="42"/>
        <v>0</v>
      </c>
      <c r="Y158" s="33">
        <f t="shared" si="43"/>
        <v>0</v>
      </c>
      <c r="Z158" s="33">
        <f t="shared" si="44"/>
        <v>0</v>
      </c>
      <c r="AA158" s="35">
        <f t="shared" si="45"/>
        <v>0</v>
      </c>
      <c r="AB158" s="36">
        <f t="shared" si="46"/>
        <v>0</v>
      </c>
      <c r="AC158" s="37">
        <f t="shared" si="47"/>
        <v>0</v>
      </c>
      <c r="AD158" s="38"/>
      <c r="AE158" s="38"/>
      <c r="AF158" s="39">
        <f t="shared" si="48"/>
        <v>0</v>
      </c>
      <c r="AG158" s="40"/>
      <c r="AH158" s="41">
        <f t="shared" si="49"/>
        <v>0</v>
      </c>
      <c r="AI158" s="42">
        <f t="shared" si="50"/>
        <v>0</v>
      </c>
      <c r="AJ158" s="43">
        <f t="shared" si="51"/>
        <v>0</v>
      </c>
      <c r="AK158" s="5" t="str">
        <f>_xlfn.IFNA(VLOOKUP(_xlfn.CONCAT(D158," - ",S158),OP!E:F,2,0),"-------------------------------------------NAO DISPONIVEL-------------------------------------------")</f>
        <v>C - RIOCARD</v>
      </c>
      <c r="AL158" s="7" t="str">
        <f t="shared" si="37"/>
        <v>1 - -------------------------------------------NAO DISPONIVEL------------------------------------------- - 00000000158 - FETRANSPOR</v>
      </c>
      <c r="AM158" s="7" t="str">
        <f t="shared" si="38"/>
        <v>-------------------------------------------NAO DISPONIVEL-------------------------------------------</v>
      </c>
      <c r="AN158" s="44" cm="1">
        <f t="array" ref="AN158">_xlfn.IFS(AJ158=0,0,AQ158="INATIVO",2,AQ158="SEM CADASTRO",4,AQ158="CPF ATIVO EM OUTRO COMPRADOR",5,AQ158="NOVO/SEM CARTAO",6,AND(AJ158&gt;0,AQ158,""),8)</f>
        <v>0</v>
      </c>
      <c r="AO158" s="45">
        <f t="shared" si="52"/>
        <v>-10</v>
      </c>
    </row>
    <row r="159" spans="1:41" x14ac:dyDescent="0.4">
      <c r="A159" s="21" t="str">
        <f t="shared" si="39"/>
        <v>-------------------------------------------NAO DISPONIVEL-------------------------------------------</v>
      </c>
      <c r="B159" s="5" t="str">
        <f>_xlfn.IFNA(VLOOKUP(A159,CNPJ!E:F,2,0),"-------------------------------------------NAO DISPONIVEL-------------------------------------------")</f>
        <v>-------------------------------------------NAO DISPONIVEL-------------------------------------------</v>
      </c>
      <c r="C159" s="22">
        <v>1</v>
      </c>
      <c r="D159" s="5" t="str">
        <f>_xlfn.XLOOKUP(R159,OP!C:C,OP!B:B,,0,1)</f>
        <v>RJ</v>
      </c>
      <c r="E159" s="23"/>
      <c r="M159" s="26"/>
      <c r="N159" s="27"/>
      <c r="O159" s="28" t="str">
        <f t="shared" si="40"/>
        <v>00000000159</v>
      </c>
      <c r="R159" s="27" t="s">
        <v>193</v>
      </c>
      <c r="S159" s="30" t="str">
        <f>_xlfn.IFNA(VLOOKUP(_xlfn.CONCAT(D159," - ",R159),OP!A:D,4,0),"-------------------------------------------NAO DISPONIVEL-------------------------------------------")</f>
        <v>FETRANSPOR</v>
      </c>
      <c r="T159" s="31"/>
      <c r="U159" s="32"/>
      <c r="V159" s="31"/>
      <c r="W159" s="33">
        <f t="shared" si="41"/>
        <v>0</v>
      </c>
      <c r="X159" s="34">
        <f t="shared" si="42"/>
        <v>0</v>
      </c>
      <c r="Y159" s="33">
        <f t="shared" si="43"/>
        <v>0</v>
      </c>
      <c r="Z159" s="33">
        <f t="shared" si="44"/>
        <v>0</v>
      </c>
      <c r="AA159" s="35">
        <f t="shared" si="45"/>
        <v>0</v>
      </c>
      <c r="AB159" s="36">
        <f t="shared" si="46"/>
        <v>0</v>
      </c>
      <c r="AC159" s="37">
        <f t="shared" si="47"/>
        <v>0</v>
      </c>
      <c r="AD159" s="38"/>
      <c r="AE159" s="38"/>
      <c r="AF159" s="39">
        <f t="shared" si="48"/>
        <v>0</v>
      </c>
      <c r="AG159" s="40"/>
      <c r="AH159" s="41">
        <f t="shared" si="49"/>
        <v>0</v>
      </c>
      <c r="AI159" s="42">
        <f t="shared" si="50"/>
        <v>0</v>
      </c>
      <c r="AJ159" s="43">
        <f t="shared" si="51"/>
        <v>0</v>
      </c>
      <c r="AK159" s="5" t="str">
        <f>_xlfn.IFNA(VLOOKUP(_xlfn.CONCAT(D159," - ",S159),OP!E:F,2,0),"-------------------------------------------NAO DISPONIVEL-------------------------------------------")</f>
        <v>C - RIOCARD</v>
      </c>
      <c r="AL159" s="7" t="str">
        <f t="shared" si="37"/>
        <v>1 - -------------------------------------------NAO DISPONIVEL------------------------------------------- - 00000000159 - FETRANSPOR</v>
      </c>
      <c r="AM159" s="7" t="str">
        <f t="shared" si="38"/>
        <v>-------------------------------------------NAO DISPONIVEL-------------------------------------------</v>
      </c>
      <c r="AN159" s="44" cm="1">
        <f t="array" ref="AN159">_xlfn.IFS(AJ159=0,0,AQ159="INATIVO",2,AQ159="SEM CADASTRO",4,AQ159="CPF ATIVO EM OUTRO COMPRADOR",5,AQ159="NOVO/SEM CARTAO",6,AND(AJ159&gt;0,AQ159,""),8)</f>
        <v>0</v>
      </c>
      <c r="AO159" s="45">
        <f t="shared" si="52"/>
        <v>-10</v>
      </c>
    </row>
    <row r="160" spans="1:41" x14ac:dyDescent="0.4">
      <c r="A160" s="21" t="str">
        <f t="shared" si="39"/>
        <v>-------------------------------------------NAO DISPONIVEL-------------------------------------------</v>
      </c>
      <c r="B160" s="5" t="str">
        <f>_xlfn.IFNA(VLOOKUP(A160,CNPJ!E:F,2,0),"-------------------------------------------NAO DISPONIVEL-------------------------------------------")</f>
        <v>-------------------------------------------NAO DISPONIVEL-------------------------------------------</v>
      </c>
      <c r="C160" s="22">
        <v>1</v>
      </c>
      <c r="D160" s="5" t="str">
        <f>_xlfn.XLOOKUP(R160,OP!C:C,OP!B:B,,0,1)</f>
        <v>RJ</v>
      </c>
      <c r="E160" s="23"/>
      <c r="M160" s="26"/>
      <c r="N160" s="27"/>
      <c r="O160" s="28" t="str">
        <f t="shared" si="40"/>
        <v>00000000160</v>
      </c>
      <c r="R160" s="27" t="s">
        <v>193</v>
      </c>
      <c r="S160" s="30" t="str">
        <f>_xlfn.IFNA(VLOOKUP(_xlfn.CONCAT(D160," - ",R160),OP!A:D,4,0),"-------------------------------------------NAO DISPONIVEL-------------------------------------------")</f>
        <v>FETRANSPOR</v>
      </c>
      <c r="T160" s="31"/>
      <c r="U160" s="32"/>
      <c r="V160" s="31"/>
      <c r="W160" s="33">
        <f t="shared" si="41"/>
        <v>0</v>
      </c>
      <c r="X160" s="34">
        <f t="shared" si="42"/>
        <v>0</v>
      </c>
      <c r="Y160" s="33">
        <f t="shared" si="43"/>
        <v>0</v>
      </c>
      <c r="Z160" s="33">
        <f t="shared" si="44"/>
        <v>0</v>
      </c>
      <c r="AA160" s="35">
        <f t="shared" si="45"/>
        <v>0</v>
      </c>
      <c r="AB160" s="36">
        <f t="shared" si="46"/>
        <v>0</v>
      </c>
      <c r="AC160" s="37">
        <f t="shared" si="47"/>
        <v>0</v>
      </c>
      <c r="AD160" s="38"/>
      <c r="AE160" s="38"/>
      <c r="AF160" s="39">
        <f t="shared" si="48"/>
        <v>0</v>
      </c>
      <c r="AG160" s="40"/>
      <c r="AH160" s="41">
        <f t="shared" si="49"/>
        <v>0</v>
      </c>
      <c r="AI160" s="42">
        <f t="shared" si="50"/>
        <v>0</v>
      </c>
      <c r="AJ160" s="43">
        <f t="shared" si="51"/>
        <v>0</v>
      </c>
      <c r="AK160" s="5" t="str">
        <f>_xlfn.IFNA(VLOOKUP(_xlfn.CONCAT(D160," - ",S160),OP!E:F,2,0),"-------------------------------------------NAO DISPONIVEL-------------------------------------------")</f>
        <v>C - RIOCARD</v>
      </c>
      <c r="AL160" s="7" t="str">
        <f t="shared" si="37"/>
        <v>1 - -------------------------------------------NAO DISPONIVEL------------------------------------------- - 00000000160 - FETRANSPOR</v>
      </c>
      <c r="AM160" s="7" t="str">
        <f t="shared" si="38"/>
        <v>-------------------------------------------NAO DISPONIVEL-------------------------------------------</v>
      </c>
      <c r="AN160" s="44" cm="1">
        <f t="array" ref="AN160">_xlfn.IFS(AJ160=0,0,AQ160="INATIVO",2,AQ160="SEM CADASTRO",4,AQ160="CPF ATIVO EM OUTRO COMPRADOR",5,AQ160="NOVO/SEM CARTAO",6,AND(AJ160&gt;0,AQ160,""),8)</f>
        <v>0</v>
      </c>
      <c r="AO160" s="45">
        <f t="shared" si="52"/>
        <v>-10</v>
      </c>
    </row>
    <row r="161" spans="1:41" x14ac:dyDescent="0.4">
      <c r="A161" s="21" t="str">
        <f t="shared" si="39"/>
        <v>-------------------------------------------NAO DISPONIVEL-------------------------------------------</v>
      </c>
      <c r="B161" s="5" t="str">
        <f>_xlfn.IFNA(VLOOKUP(A161,CNPJ!E:F,2,0),"-------------------------------------------NAO DISPONIVEL-------------------------------------------")</f>
        <v>-------------------------------------------NAO DISPONIVEL-------------------------------------------</v>
      </c>
      <c r="C161" s="22">
        <v>1</v>
      </c>
      <c r="D161" s="5" t="str">
        <f>_xlfn.XLOOKUP(R161,OP!C:C,OP!B:B,,0,1)</f>
        <v>RJ</v>
      </c>
      <c r="E161" s="23"/>
      <c r="M161" s="26"/>
      <c r="N161" s="27"/>
      <c r="O161" s="28" t="str">
        <f t="shared" si="40"/>
        <v>00000000161</v>
      </c>
      <c r="R161" s="27" t="s">
        <v>193</v>
      </c>
      <c r="S161" s="30" t="str">
        <f>_xlfn.IFNA(VLOOKUP(_xlfn.CONCAT(D161," - ",R161),OP!A:D,4,0),"-------------------------------------------NAO DISPONIVEL-------------------------------------------")</f>
        <v>FETRANSPOR</v>
      </c>
      <c r="T161" s="31"/>
      <c r="U161" s="32"/>
      <c r="V161" s="31"/>
      <c r="W161" s="33">
        <f t="shared" si="41"/>
        <v>0</v>
      </c>
      <c r="X161" s="34">
        <f t="shared" si="42"/>
        <v>0</v>
      </c>
      <c r="Y161" s="33">
        <f t="shared" si="43"/>
        <v>0</v>
      </c>
      <c r="Z161" s="33">
        <f t="shared" si="44"/>
        <v>0</v>
      </c>
      <c r="AA161" s="35">
        <f t="shared" si="45"/>
        <v>0</v>
      </c>
      <c r="AB161" s="36">
        <f t="shared" si="46"/>
        <v>0</v>
      </c>
      <c r="AC161" s="37">
        <f t="shared" si="47"/>
        <v>0</v>
      </c>
      <c r="AD161" s="38"/>
      <c r="AE161" s="38"/>
      <c r="AF161" s="39">
        <f t="shared" si="48"/>
        <v>0</v>
      </c>
      <c r="AG161" s="40"/>
      <c r="AH161" s="41">
        <f t="shared" si="49"/>
        <v>0</v>
      </c>
      <c r="AI161" s="42">
        <f t="shared" si="50"/>
        <v>0</v>
      </c>
      <c r="AJ161" s="43">
        <f t="shared" si="51"/>
        <v>0</v>
      </c>
      <c r="AK161" s="5" t="str">
        <f>_xlfn.IFNA(VLOOKUP(_xlfn.CONCAT(D161," - ",S161),OP!E:F,2,0),"-------------------------------------------NAO DISPONIVEL-------------------------------------------")</f>
        <v>C - RIOCARD</v>
      </c>
      <c r="AL161" s="7" t="str">
        <f t="shared" si="37"/>
        <v>1 - -------------------------------------------NAO DISPONIVEL------------------------------------------- - 00000000161 - FETRANSPOR</v>
      </c>
      <c r="AM161" s="7" t="str">
        <f t="shared" si="38"/>
        <v>-------------------------------------------NAO DISPONIVEL-------------------------------------------</v>
      </c>
      <c r="AN161" s="44" cm="1">
        <f t="array" ref="AN161">_xlfn.IFS(AJ161=0,0,AQ161="INATIVO",2,AQ161="SEM CADASTRO",4,AQ161="CPF ATIVO EM OUTRO COMPRADOR",5,AQ161="NOVO/SEM CARTAO",6,AND(AJ161&gt;0,AQ161,""),8)</f>
        <v>0</v>
      </c>
      <c r="AO161" s="45">
        <f t="shared" si="52"/>
        <v>-10</v>
      </c>
    </row>
    <row r="162" spans="1:41" x14ac:dyDescent="0.4">
      <c r="A162" s="21" t="str">
        <f t="shared" si="39"/>
        <v>-------------------------------------------NAO DISPONIVEL-------------------------------------------</v>
      </c>
      <c r="B162" s="5" t="str">
        <f>_xlfn.IFNA(VLOOKUP(A162,CNPJ!E:F,2,0),"-------------------------------------------NAO DISPONIVEL-------------------------------------------")</f>
        <v>-------------------------------------------NAO DISPONIVEL-------------------------------------------</v>
      </c>
      <c r="C162" s="22">
        <v>1</v>
      </c>
      <c r="D162" s="5" t="str">
        <f>_xlfn.XLOOKUP(R162,OP!C:C,OP!B:B,,0,1)</f>
        <v>RJ</v>
      </c>
      <c r="E162" s="23"/>
      <c r="M162" s="26"/>
      <c r="N162" s="27"/>
      <c r="O162" s="28" t="str">
        <f t="shared" si="40"/>
        <v>00000000162</v>
      </c>
      <c r="R162" s="27" t="s">
        <v>193</v>
      </c>
      <c r="S162" s="30" t="str">
        <f>_xlfn.IFNA(VLOOKUP(_xlfn.CONCAT(D162," - ",R162),OP!A:D,4,0),"-------------------------------------------NAO DISPONIVEL-------------------------------------------")</f>
        <v>FETRANSPOR</v>
      </c>
      <c r="T162" s="31"/>
      <c r="U162" s="32"/>
      <c r="V162" s="31"/>
      <c r="W162" s="33">
        <f t="shared" si="41"/>
        <v>0</v>
      </c>
      <c r="X162" s="34">
        <f t="shared" si="42"/>
        <v>0</v>
      </c>
      <c r="Y162" s="33">
        <f t="shared" si="43"/>
        <v>0</v>
      </c>
      <c r="Z162" s="33">
        <f t="shared" si="44"/>
        <v>0</v>
      </c>
      <c r="AA162" s="35">
        <f t="shared" si="45"/>
        <v>0</v>
      </c>
      <c r="AB162" s="36">
        <f t="shared" si="46"/>
        <v>0</v>
      </c>
      <c r="AC162" s="37">
        <f t="shared" si="47"/>
        <v>0</v>
      </c>
      <c r="AD162" s="38"/>
      <c r="AE162" s="38"/>
      <c r="AF162" s="39">
        <f t="shared" si="48"/>
        <v>0</v>
      </c>
      <c r="AG162" s="40"/>
      <c r="AH162" s="41">
        <f t="shared" si="49"/>
        <v>0</v>
      </c>
      <c r="AI162" s="42">
        <f t="shared" si="50"/>
        <v>0</v>
      </c>
      <c r="AJ162" s="43">
        <f t="shared" si="51"/>
        <v>0</v>
      </c>
      <c r="AK162" s="5" t="str">
        <f>_xlfn.IFNA(VLOOKUP(_xlfn.CONCAT(D162," - ",S162),OP!E:F,2,0),"-------------------------------------------NAO DISPONIVEL-------------------------------------------")</f>
        <v>C - RIOCARD</v>
      </c>
      <c r="AL162" s="7" t="str">
        <f t="shared" si="37"/>
        <v>1 - -------------------------------------------NAO DISPONIVEL------------------------------------------- - 00000000162 - FETRANSPOR</v>
      </c>
      <c r="AM162" s="7" t="str">
        <f t="shared" si="38"/>
        <v>-------------------------------------------NAO DISPONIVEL-------------------------------------------</v>
      </c>
      <c r="AN162" s="44" cm="1">
        <f t="array" ref="AN162">_xlfn.IFS(AJ162=0,0,AQ162="INATIVO",2,AQ162="SEM CADASTRO",4,AQ162="CPF ATIVO EM OUTRO COMPRADOR",5,AQ162="NOVO/SEM CARTAO",6,AND(AJ162&gt;0,AQ162,""),8)</f>
        <v>0</v>
      </c>
      <c r="AO162" s="45">
        <f t="shared" si="52"/>
        <v>-10</v>
      </c>
    </row>
    <row r="163" spans="1:41" x14ac:dyDescent="0.4">
      <c r="A163" s="21" t="str">
        <f t="shared" si="39"/>
        <v>-------------------------------------------NAO DISPONIVEL-------------------------------------------</v>
      </c>
      <c r="B163" s="5" t="str">
        <f>_xlfn.IFNA(VLOOKUP(A163,CNPJ!E:F,2,0),"-------------------------------------------NAO DISPONIVEL-------------------------------------------")</f>
        <v>-------------------------------------------NAO DISPONIVEL-------------------------------------------</v>
      </c>
      <c r="C163" s="22">
        <v>1</v>
      </c>
      <c r="D163" s="5" t="str">
        <f>_xlfn.XLOOKUP(R163,OP!C:C,OP!B:B,,0,1)</f>
        <v>RJ</v>
      </c>
      <c r="E163" s="23"/>
      <c r="M163" s="26"/>
      <c r="N163" s="27"/>
      <c r="O163" s="28" t="str">
        <f t="shared" si="40"/>
        <v>00000000163</v>
      </c>
      <c r="R163" s="27" t="s">
        <v>193</v>
      </c>
      <c r="S163" s="30" t="str">
        <f>_xlfn.IFNA(VLOOKUP(_xlfn.CONCAT(D163," - ",R163),OP!A:D,4,0),"-------------------------------------------NAO DISPONIVEL-------------------------------------------")</f>
        <v>FETRANSPOR</v>
      </c>
      <c r="T163" s="31"/>
      <c r="U163" s="32"/>
      <c r="V163" s="31"/>
      <c r="W163" s="33">
        <f t="shared" si="41"/>
        <v>0</v>
      </c>
      <c r="X163" s="34">
        <f t="shared" si="42"/>
        <v>0</v>
      </c>
      <c r="Y163" s="33">
        <f t="shared" si="43"/>
        <v>0</v>
      </c>
      <c r="Z163" s="33">
        <f t="shared" si="44"/>
        <v>0</v>
      </c>
      <c r="AA163" s="35">
        <f t="shared" si="45"/>
        <v>0</v>
      </c>
      <c r="AB163" s="36">
        <f t="shared" si="46"/>
        <v>0</v>
      </c>
      <c r="AC163" s="37">
        <f t="shared" si="47"/>
        <v>0</v>
      </c>
      <c r="AD163" s="38"/>
      <c r="AE163" s="38"/>
      <c r="AF163" s="39">
        <f t="shared" si="48"/>
        <v>0</v>
      </c>
      <c r="AG163" s="40"/>
      <c r="AH163" s="41">
        <f t="shared" si="49"/>
        <v>0</v>
      </c>
      <c r="AI163" s="42">
        <f t="shared" si="50"/>
        <v>0</v>
      </c>
      <c r="AJ163" s="43">
        <f t="shared" si="51"/>
        <v>0</v>
      </c>
      <c r="AK163" s="5" t="str">
        <f>_xlfn.IFNA(VLOOKUP(_xlfn.CONCAT(D163," - ",S163),OP!E:F,2,0),"-------------------------------------------NAO DISPONIVEL-------------------------------------------")</f>
        <v>C - RIOCARD</v>
      </c>
      <c r="AL163" s="7" t="str">
        <f t="shared" si="37"/>
        <v>1 - -------------------------------------------NAO DISPONIVEL------------------------------------------- - 00000000163 - FETRANSPOR</v>
      </c>
      <c r="AM163" s="7" t="str">
        <f t="shared" si="38"/>
        <v>-------------------------------------------NAO DISPONIVEL-------------------------------------------</v>
      </c>
      <c r="AN163" s="44" cm="1">
        <f t="array" ref="AN163">_xlfn.IFS(AJ163=0,0,AQ163="INATIVO",2,AQ163="SEM CADASTRO",4,AQ163="CPF ATIVO EM OUTRO COMPRADOR",5,AQ163="NOVO/SEM CARTAO",6,AND(AJ163&gt;0,AQ163,""),8)</f>
        <v>0</v>
      </c>
      <c r="AO163" s="45">
        <f t="shared" si="52"/>
        <v>-10</v>
      </c>
    </row>
    <row r="164" spans="1:41" x14ac:dyDescent="0.4">
      <c r="A164" s="21" t="str">
        <f t="shared" si="39"/>
        <v>-------------------------------------------NAO DISPONIVEL-------------------------------------------</v>
      </c>
      <c r="B164" s="5" t="str">
        <f>_xlfn.IFNA(VLOOKUP(A164,CNPJ!E:F,2,0),"-------------------------------------------NAO DISPONIVEL-------------------------------------------")</f>
        <v>-------------------------------------------NAO DISPONIVEL-------------------------------------------</v>
      </c>
      <c r="C164" s="22">
        <v>1</v>
      </c>
      <c r="D164" s="5" t="str">
        <f>_xlfn.XLOOKUP(R164,OP!C:C,OP!B:B,,0,1)</f>
        <v>RJ</v>
      </c>
      <c r="E164" s="23"/>
      <c r="M164" s="26"/>
      <c r="N164" s="27"/>
      <c r="O164" s="28" t="str">
        <f t="shared" si="40"/>
        <v>00000000164</v>
      </c>
      <c r="R164" s="27" t="s">
        <v>193</v>
      </c>
      <c r="S164" s="30" t="str">
        <f>_xlfn.IFNA(VLOOKUP(_xlfn.CONCAT(D164," - ",R164),OP!A:D,4,0),"-------------------------------------------NAO DISPONIVEL-------------------------------------------")</f>
        <v>FETRANSPOR</v>
      </c>
      <c r="T164" s="31"/>
      <c r="U164" s="32"/>
      <c r="V164" s="31"/>
      <c r="W164" s="33">
        <f t="shared" si="41"/>
        <v>0</v>
      </c>
      <c r="X164" s="34">
        <f t="shared" si="42"/>
        <v>0</v>
      </c>
      <c r="Y164" s="33">
        <f t="shared" si="43"/>
        <v>0</v>
      </c>
      <c r="Z164" s="33">
        <f t="shared" si="44"/>
        <v>0</v>
      </c>
      <c r="AA164" s="35">
        <f t="shared" si="45"/>
        <v>0</v>
      </c>
      <c r="AB164" s="36">
        <f t="shared" si="46"/>
        <v>0</v>
      </c>
      <c r="AC164" s="37">
        <f t="shared" si="47"/>
        <v>0</v>
      </c>
      <c r="AD164" s="38"/>
      <c r="AE164" s="38"/>
      <c r="AF164" s="39">
        <f t="shared" si="48"/>
        <v>0</v>
      </c>
      <c r="AG164" s="40"/>
      <c r="AH164" s="41">
        <f t="shared" si="49"/>
        <v>0</v>
      </c>
      <c r="AI164" s="42">
        <f t="shared" si="50"/>
        <v>0</v>
      </c>
      <c r="AJ164" s="43">
        <f t="shared" si="51"/>
        <v>0</v>
      </c>
      <c r="AK164" s="5" t="str">
        <f>_xlfn.IFNA(VLOOKUP(_xlfn.CONCAT(D164," - ",S164),OP!E:F,2,0),"-------------------------------------------NAO DISPONIVEL-------------------------------------------")</f>
        <v>C - RIOCARD</v>
      </c>
      <c r="AL164" s="7" t="str">
        <f t="shared" si="37"/>
        <v>1 - -------------------------------------------NAO DISPONIVEL------------------------------------------- - 00000000164 - FETRANSPOR</v>
      </c>
      <c r="AM164" s="7" t="str">
        <f t="shared" si="38"/>
        <v>-------------------------------------------NAO DISPONIVEL-------------------------------------------</v>
      </c>
      <c r="AN164" s="44" cm="1">
        <f t="array" ref="AN164">_xlfn.IFS(AJ164=0,0,AQ164="INATIVO",2,AQ164="SEM CADASTRO",4,AQ164="CPF ATIVO EM OUTRO COMPRADOR",5,AQ164="NOVO/SEM CARTAO",6,AND(AJ164&gt;0,AQ164,""),8)</f>
        <v>0</v>
      </c>
      <c r="AO164" s="45">
        <f t="shared" si="52"/>
        <v>-10</v>
      </c>
    </row>
    <row r="165" spans="1:41" x14ac:dyDescent="0.4">
      <c r="A165" s="21" t="str">
        <f t="shared" si="39"/>
        <v>-------------------------------------------NAO DISPONIVEL-------------------------------------------</v>
      </c>
      <c r="B165" s="5" t="str">
        <f>_xlfn.IFNA(VLOOKUP(A165,CNPJ!E:F,2,0),"-------------------------------------------NAO DISPONIVEL-------------------------------------------")</f>
        <v>-------------------------------------------NAO DISPONIVEL-------------------------------------------</v>
      </c>
      <c r="C165" s="22">
        <v>1</v>
      </c>
      <c r="D165" s="5" t="str">
        <f>_xlfn.XLOOKUP(R165,OP!C:C,OP!B:B,,0,1)</f>
        <v>RJ</v>
      </c>
      <c r="E165" s="23"/>
      <c r="M165" s="26"/>
      <c r="N165" s="27"/>
      <c r="O165" s="28" t="str">
        <f t="shared" si="40"/>
        <v>00000000165</v>
      </c>
      <c r="R165" s="27" t="s">
        <v>193</v>
      </c>
      <c r="S165" s="30" t="str">
        <f>_xlfn.IFNA(VLOOKUP(_xlfn.CONCAT(D165," - ",R165),OP!A:D,4,0),"-------------------------------------------NAO DISPONIVEL-------------------------------------------")</f>
        <v>FETRANSPOR</v>
      </c>
      <c r="T165" s="31"/>
      <c r="U165" s="32"/>
      <c r="V165" s="31"/>
      <c r="W165" s="33">
        <f t="shared" si="41"/>
        <v>0</v>
      </c>
      <c r="X165" s="34">
        <f t="shared" si="42"/>
        <v>0</v>
      </c>
      <c r="Y165" s="33">
        <f t="shared" si="43"/>
        <v>0</v>
      </c>
      <c r="Z165" s="33">
        <f t="shared" si="44"/>
        <v>0</v>
      </c>
      <c r="AA165" s="35">
        <f t="shared" si="45"/>
        <v>0</v>
      </c>
      <c r="AB165" s="36">
        <f t="shared" si="46"/>
        <v>0</v>
      </c>
      <c r="AC165" s="37">
        <f t="shared" si="47"/>
        <v>0</v>
      </c>
      <c r="AD165" s="38"/>
      <c r="AE165" s="38"/>
      <c r="AF165" s="39">
        <f t="shared" si="48"/>
        <v>0</v>
      </c>
      <c r="AG165" s="40"/>
      <c r="AH165" s="41">
        <f t="shared" si="49"/>
        <v>0</v>
      </c>
      <c r="AI165" s="42">
        <f t="shared" si="50"/>
        <v>0</v>
      </c>
      <c r="AJ165" s="43">
        <f t="shared" si="51"/>
        <v>0</v>
      </c>
      <c r="AK165" s="5" t="str">
        <f>_xlfn.IFNA(VLOOKUP(_xlfn.CONCAT(D165," - ",S165),OP!E:F,2,0),"-------------------------------------------NAO DISPONIVEL-------------------------------------------")</f>
        <v>C - RIOCARD</v>
      </c>
      <c r="AL165" s="7" t="str">
        <f t="shared" si="37"/>
        <v>1 - -------------------------------------------NAO DISPONIVEL------------------------------------------- - 00000000165 - FETRANSPOR</v>
      </c>
      <c r="AM165" s="7" t="str">
        <f t="shared" si="38"/>
        <v>-------------------------------------------NAO DISPONIVEL-------------------------------------------</v>
      </c>
      <c r="AN165" s="44" cm="1">
        <f t="array" ref="AN165">_xlfn.IFS(AJ165=0,0,AQ165="INATIVO",2,AQ165="SEM CADASTRO",4,AQ165="CPF ATIVO EM OUTRO COMPRADOR",5,AQ165="NOVO/SEM CARTAO",6,AND(AJ165&gt;0,AQ165,""),8)</f>
        <v>0</v>
      </c>
      <c r="AO165" s="45">
        <f t="shared" si="52"/>
        <v>-10</v>
      </c>
    </row>
    <row r="166" spans="1:41" x14ac:dyDescent="0.4">
      <c r="A166" s="21" t="str">
        <f t="shared" si="39"/>
        <v>-------------------------------------------NAO DISPONIVEL-------------------------------------------</v>
      </c>
      <c r="B166" s="5" t="str">
        <f>_xlfn.IFNA(VLOOKUP(A166,CNPJ!E:F,2,0),"-------------------------------------------NAO DISPONIVEL-------------------------------------------")</f>
        <v>-------------------------------------------NAO DISPONIVEL-------------------------------------------</v>
      </c>
      <c r="C166" s="22">
        <v>1</v>
      </c>
      <c r="D166" s="5" t="str">
        <f>_xlfn.XLOOKUP(R166,OP!C:C,OP!B:B,,0,1)</f>
        <v>RJ</v>
      </c>
      <c r="E166" s="23"/>
      <c r="M166" s="26"/>
      <c r="N166" s="27"/>
      <c r="O166" s="28" t="str">
        <f t="shared" si="40"/>
        <v>00000000166</v>
      </c>
      <c r="R166" s="27" t="s">
        <v>193</v>
      </c>
      <c r="S166" s="30" t="str">
        <f>_xlfn.IFNA(VLOOKUP(_xlfn.CONCAT(D166," - ",R166),OP!A:D,4,0),"-------------------------------------------NAO DISPONIVEL-------------------------------------------")</f>
        <v>FETRANSPOR</v>
      </c>
      <c r="T166" s="31"/>
      <c r="U166" s="32"/>
      <c r="V166" s="31"/>
      <c r="W166" s="33">
        <f t="shared" si="41"/>
        <v>0</v>
      </c>
      <c r="X166" s="34">
        <f t="shared" si="42"/>
        <v>0</v>
      </c>
      <c r="Y166" s="33">
        <f t="shared" si="43"/>
        <v>0</v>
      </c>
      <c r="Z166" s="33">
        <f t="shared" si="44"/>
        <v>0</v>
      </c>
      <c r="AA166" s="35">
        <f t="shared" si="45"/>
        <v>0</v>
      </c>
      <c r="AB166" s="36">
        <f t="shared" si="46"/>
        <v>0</v>
      </c>
      <c r="AC166" s="37">
        <f t="shared" si="47"/>
        <v>0</v>
      </c>
      <c r="AD166" s="38"/>
      <c r="AE166" s="38"/>
      <c r="AF166" s="39">
        <f t="shared" si="48"/>
        <v>0</v>
      </c>
      <c r="AG166" s="40"/>
      <c r="AH166" s="41">
        <f t="shared" si="49"/>
        <v>0</v>
      </c>
      <c r="AI166" s="42">
        <f t="shared" si="50"/>
        <v>0</v>
      </c>
      <c r="AJ166" s="43">
        <f t="shared" si="51"/>
        <v>0</v>
      </c>
      <c r="AK166" s="5" t="str">
        <f>_xlfn.IFNA(VLOOKUP(_xlfn.CONCAT(D166," - ",S166),OP!E:F,2,0),"-------------------------------------------NAO DISPONIVEL-------------------------------------------")</f>
        <v>C - RIOCARD</v>
      </c>
      <c r="AL166" s="7" t="str">
        <f t="shared" si="37"/>
        <v>1 - -------------------------------------------NAO DISPONIVEL------------------------------------------- - 00000000166 - FETRANSPOR</v>
      </c>
      <c r="AM166" s="7" t="str">
        <f t="shared" si="38"/>
        <v>-------------------------------------------NAO DISPONIVEL-------------------------------------------</v>
      </c>
      <c r="AN166" s="44" cm="1">
        <f t="array" ref="AN166">_xlfn.IFS(AJ166=0,0,AQ166="INATIVO",2,AQ166="SEM CADASTRO",4,AQ166="CPF ATIVO EM OUTRO COMPRADOR",5,AQ166="NOVO/SEM CARTAO",6,AND(AJ166&gt;0,AQ166,""),8)</f>
        <v>0</v>
      </c>
      <c r="AO166" s="45">
        <f t="shared" si="52"/>
        <v>-10</v>
      </c>
    </row>
    <row r="167" spans="1:41" x14ac:dyDescent="0.4">
      <c r="A167" s="21" t="str">
        <f t="shared" si="39"/>
        <v>-------------------------------------------NAO DISPONIVEL-------------------------------------------</v>
      </c>
      <c r="B167" s="5" t="str">
        <f>_xlfn.IFNA(VLOOKUP(A167,CNPJ!E:F,2,0),"-------------------------------------------NAO DISPONIVEL-------------------------------------------")</f>
        <v>-------------------------------------------NAO DISPONIVEL-------------------------------------------</v>
      </c>
      <c r="C167" s="22">
        <v>1</v>
      </c>
      <c r="D167" s="5" t="str">
        <f>_xlfn.XLOOKUP(R167,OP!C:C,OP!B:B,,0,1)</f>
        <v>RJ</v>
      </c>
      <c r="E167" s="23"/>
      <c r="M167" s="26"/>
      <c r="N167" s="27"/>
      <c r="O167" s="28" t="str">
        <f t="shared" si="40"/>
        <v>00000000167</v>
      </c>
      <c r="R167" s="27" t="s">
        <v>193</v>
      </c>
      <c r="S167" s="30" t="str">
        <f>_xlfn.IFNA(VLOOKUP(_xlfn.CONCAT(D167," - ",R167),OP!A:D,4,0),"-------------------------------------------NAO DISPONIVEL-------------------------------------------")</f>
        <v>FETRANSPOR</v>
      </c>
      <c r="T167" s="31"/>
      <c r="U167" s="32"/>
      <c r="V167" s="31"/>
      <c r="W167" s="33">
        <f t="shared" si="41"/>
        <v>0</v>
      </c>
      <c r="X167" s="34">
        <f t="shared" si="42"/>
        <v>0</v>
      </c>
      <c r="Y167" s="33">
        <f t="shared" si="43"/>
        <v>0</v>
      </c>
      <c r="Z167" s="33">
        <f t="shared" si="44"/>
        <v>0</v>
      </c>
      <c r="AA167" s="35">
        <f t="shared" si="45"/>
        <v>0</v>
      </c>
      <c r="AB167" s="36">
        <f t="shared" si="46"/>
        <v>0</v>
      </c>
      <c r="AC167" s="37">
        <f t="shared" si="47"/>
        <v>0</v>
      </c>
      <c r="AD167" s="38"/>
      <c r="AE167" s="38"/>
      <c r="AF167" s="39">
        <f t="shared" si="48"/>
        <v>0</v>
      </c>
      <c r="AG167" s="40"/>
      <c r="AH167" s="41">
        <f t="shared" si="49"/>
        <v>0</v>
      </c>
      <c r="AI167" s="42">
        <f t="shared" si="50"/>
        <v>0</v>
      </c>
      <c r="AJ167" s="43">
        <f t="shared" si="51"/>
        <v>0</v>
      </c>
      <c r="AK167" s="5" t="str">
        <f>_xlfn.IFNA(VLOOKUP(_xlfn.CONCAT(D167," - ",S167),OP!E:F,2,0),"-------------------------------------------NAO DISPONIVEL-------------------------------------------")</f>
        <v>C - RIOCARD</v>
      </c>
      <c r="AL167" s="7" t="str">
        <f t="shared" si="37"/>
        <v>1 - -------------------------------------------NAO DISPONIVEL------------------------------------------- - 00000000167 - FETRANSPOR</v>
      </c>
      <c r="AM167" s="7" t="str">
        <f t="shared" si="38"/>
        <v>-------------------------------------------NAO DISPONIVEL-------------------------------------------</v>
      </c>
      <c r="AN167" s="44" cm="1">
        <f t="array" ref="AN167">_xlfn.IFS(AJ167=0,0,AQ167="INATIVO",2,AQ167="SEM CADASTRO",4,AQ167="CPF ATIVO EM OUTRO COMPRADOR",5,AQ167="NOVO/SEM CARTAO",6,AND(AJ167&gt;0,AQ167,""),8)</f>
        <v>0</v>
      </c>
      <c r="AO167" s="45">
        <f t="shared" si="52"/>
        <v>-10</v>
      </c>
    </row>
    <row r="168" spans="1:41" x14ac:dyDescent="0.4">
      <c r="A168" s="21" t="str">
        <f t="shared" si="39"/>
        <v>-------------------------------------------NAO DISPONIVEL-------------------------------------------</v>
      </c>
      <c r="B168" s="5" t="str">
        <f>_xlfn.IFNA(VLOOKUP(A168,CNPJ!E:F,2,0),"-------------------------------------------NAO DISPONIVEL-------------------------------------------")</f>
        <v>-------------------------------------------NAO DISPONIVEL-------------------------------------------</v>
      </c>
      <c r="C168" s="22">
        <v>1</v>
      </c>
      <c r="D168" s="5" t="str">
        <f>_xlfn.XLOOKUP(R168,OP!C:C,OP!B:B,,0,1)</f>
        <v>RJ</v>
      </c>
      <c r="E168" s="23"/>
      <c r="M168" s="26"/>
      <c r="N168" s="27"/>
      <c r="O168" s="28" t="str">
        <f t="shared" si="40"/>
        <v>00000000168</v>
      </c>
      <c r="R168" s="27" t="s">
        <v>193</v>
      </c>
      <c r="S168" s="30" t="str">
        <f>_xlfn.IFNA(VLOOKUP(_xlfn.CONCAT(D168," - ",R168),OP!A:D,4,0),"-------------------------------------------NAO DISPONIVEL-------------------------------------------")</f>
        <v>FETRANSPOR</v>
      </c>
      <c r="T168" s="31"/>
      <c r="U168" s="32"/>
      <c r="V168" s="31"/>
      <c r="W168" s="33">
        <f t="shared" si="41"/>
        <v>0</v>
      </c>
      <c r="X168" s="34">
        <f t="shared" si="42"/>
        <v>0</v>
      </c>
      <c r="Y168" s="33">
        <f t="shared" si="43"/>
        <v>0</v>
      </c>
      <c r="Z168" s="33">
        <f t="shared" si="44"/>
        <v>0</v>
      </c>
      <c r="AA168" s="35">
        <f t="shared" si="45"/>
        <v>0</v>
      </c>
      <c r="AB168" s="36">
        <f t="shared" si="46"/>
        <v>0</v>
      </c>
      <c r="AC168" s="37">
        <f t="shared" si="47"/>
        <v>0</v>
      </c>
      <c r="AD168" s="38"/>
      <c r="AE168" s="38"/>
      <c r="AF168" s="39">
        <f t="shared" si="48"/>
        <v>0</v>
      </c>
      <c r="AG168" s="40"/>
      <c r="AH168" s="41">
        <f t="shared" si="49"/>
        <v>0</v>
      </c>
      <c r="AI168" s="42">
        <f t="shared" si="50"/>
        <v>0</v>
      </c>
      <c r="AJ168" s="43">
        <f t="shared" si="51"/>
        <v>0</v>
      </c>
      <c r="AK168" s="5" t="str">
        <f>_xlfn.IFNA(VLOOKUP(_xlfn.CONCAT(D168," - ",S168),OP!E:F,2,0),"-------------------------------------------NAO DISPONIVEL-------------------------------------------")</f>
        <v>C - RIOCARD</v>
      </c>
      <c r="AL168" s="7" t="str">
        <f t="shared" si="37"/>
        <v>1 - -------------------------------------------NAO DISPONIVEL------------------------------------------- - 00000000168 - FETRANSPOR</v>
      </c>
      <c r="AM168" s="7" t="str">
        <f t="shared" si="38"/>
        <v>-------------------------------------------NAO DISPONIVEL-------------------------------------------</v>
      </c>
      <c r="AN168" s="44" cm="1">
        <f t="array" ref="AN168">_xlfn.IFS(AJ168=0,0,AQ168="INATIVO",2,AQ168="SEM CADASTRO",4,AQ168="CPF ATIVO EM OUTRO COMPRADOR",5,AQ168="NOVO/SEM CARTAO",6,AND(AJ168&gt;0,AQ168,""),8)</f>
        <v>0</v>
      </c>
      <c r="AO168" s="45">
        <f t="shared" si="52"/>
        <v>-10</v>
      </c>
    </row>
    <row r="169" spans="1:41" x14ac:dyDescent="0.4">
      <c r="A169" s="21" t="str">
        <f t="shared" si="39"/>
        <v>-------------------------------------------NAO DISPONIVEL-------------------------------------------</v>
      </c>
      <c r="B169" s="5" t="str">
        <f>_xlfn.IFNA(VLOOKUP(A169,CNPJ!E:F,2,0),"-------------------------------------------NAO DISPONIVEL-------------------------------------------")</f>
        <v>-------------------------------------------NAO DISPONIVEL-------------------------------------------</v>
      </c>
      <c r="C169" s="22">
        <v>1</v>
      </c>
      <c r="D169" s="5" t="str">
        <f>_xlfn.XLOOKUP(R169,OP!C:C,OP!B:B,,0,1)</f>
        <v>RJ</v>
      </c>
      <c r="E169" s="23"/>
      <c r="M169" s="26"/>
      <c r="N169" s="27"/>
      <c r="O169" s="28" t="str">
        <f t="shared" si="40"/>
        <v>00000000169</v>
      </c>
      <c r="R169" s="27" t="s">
        <v>193</v>
      </c>
      <c r="S169" s="30" t="str">
        <f>_xlfn.IFNA(VLOOKUP(_xlfn.CONCAT(D169," - ",R169),OP!A:D,4,0),"-------------------------------------------NAO DISPONIVEL-------------------------------------------")</f>
        <v>FETRANSPOR</v>
      </c>
      <c r="T169" s="31"/>
      <c r="U169" s="32"/>
      <c r="V169" s="31"/>
      <c r="W169" s="33">
        <f t="shared" si="41"/>
        <v>0</v>
      </c>
      <c r="X169" s="34">
        <f t="shared" si="42"/>
        <v>0</v>
      </c>
      <c r="Y169" s="33">
        <f t="shared" si="43"/>
        <v>0</v>
      </c>
      <c r="Z169" s="33">
        <f t="shared" si="44"/>
        <v>0</v>
      </c>
      <c r="AA169" s="35">
        <f t="shared" si="45"/>
        <v>0</v>
      </c>
      <c r="AB169" s="36">
        <f t="shared" si="46"/>
        <v>0</v>
      </c>
      <c r="AC169" s="37">
        <f t="shared" si="47"/>
        <v>0</v>
      </c>
      <c r="AD169" s="38"/>
      <c r="AE169" s="38"/>
      <c r="AF169" s="39">
        <f t="shared" si="48"/>
        <v>0</v>
      </c>
      <c r="AG169" s="40"/>
      <c r="AH169" s="41">
        <f t="shared" si="49"/>
        <v>0</v>
      </c>
      <c r="AI169" s="42">
        <f t="shared" si="50"/>
        <v>0</v>
      </c>
      <c r="AJ169" s="43">
        <f t="shared" si="51"/>
        <v>0</v>
      </c>
      <c r="AK169" s="5" t="str">
        <f>_xlfn.IFNA(VLOOKUP(_xlfn.CONCAT(D169," - ",S169),OP!E:F,2,0),"-------------------------------------------NAO DISPONIVEL-------------------------------------------")</f>
        <v>C - RIOCARD</v>
      </c>
      <c r="AL169" s="7" t="str">
        <f t="shared" si="37"/>
        <v>1 - -------------------------------------------NAO DISPONIVEL------------------------------------------- - 00000000169 - FETRANSPOR</v>
      </c>
      <c r="AM169" s="7" t="str">
        <f t="shared" si="38"/>
        <v>-------------------------------------------NAO DISPONIVEL-------------------------------------------</v>
      </c>
      <c r="AN169" s="44" cm="1">
        <f t="array" ref="AN169">_xlfn.IFS(AJ169=0,0,AQ169="INATIVO",2,AQ169="SEM CADASTRO",4,AQ169="CPF ATIVO EM OUTRO COMPRADOR",5,AQ169="NOVO/SEM CARTAO",6,AND(AJ169&gt;0,AQ169,""),8)</f>
        <v>0</v>
      </c>
      <c r="AO169" s="45">
        <f t="shared" si="52"/>
        <v>-10</v>
      </c>
    </row>
    <row r="170" spans="1:41" x14ac:dyDescent="0.4">
      <c r="A170" s="21" t="str">
        <f t="shared" si="39"/>
        <v>-------------------------------------------NAO DISPONIVEL-------------------------------------------</v>
      </c>
      <c r="B170" s="5" t="str">
        <f>_xlfn.IFNA(VLOOKUP(A170,CNPJ!E:F,2,0),"-------------------------------------------NAO DISPONIVEL-------------------------------------------")</f>
        <v>-------------------------------------------NAO DISPONIVEL-------------------------------------------</v>
      </c>
      <c r="C170" s="22">
        <v>1</v>
      </c>
      <c r="D170" s="5" t="str">
        <f>_xlfn.XLOOKUP(R170,OP!C:C,OP!B:B,,0,1)</f>
        <v>RJ</v>
      </c>
      <c r="E170" s="23"/>
      <c r="M170" s="26"/>
      <c r="N170" s="27"/>
      <c r="O170" s="28" t="str">
        <f t="shared" si="40"/>
        <v>00000000170</v>
      </c>
      <c r="R170" s="27" t="s">
        <v>193</v>
      </c>
      <c r="S170" s="30" t="str">
        <f>_xlfn.IFNA(VLOOKUP(_xlfn.CONCAT(D170," - ",R170),OP!A:D,4,0),"-------------------------------------------NAO DISPONIVEL-------------------------------------------")</f>
        <v>FETRANSPOR</v>
      </c>
      <c r="T170" s="31"/>
      <c r="U170" s="32"/>
      <c r="V170" s="31"/>
      <c r="W170" s="33">
        <f t="shared" si="41"/>
        <v>0</v>
      </c>
      <c r="X170" s="34">
        <f t="shared" si="42"/>
        <v>0</v>
      </c>
      <c r="Y170" s="33">
        <f t="shared" si="43"/>
        <v>0</v>
      </c>
      <c r="Z170" s="33">
        <f t="shared" si="44"/>
        <v>0</v>
      </c>
      <c r="AA170" s="35">
        <f t="shared" si="45"/>
        <v>0</v>
      </c>
      <c r="AB170" s="36">
        <f t="shared" si="46"/>
        <v>0</v>
      </c>
      <c r="AC170" s="37">
        <f t="shared" si="47"/>
        <v>0</v>
      </c>
      <c r="AD170" s="38"/>
      <c r="AE170" s="38"/>
      <c r="AF170" s="39">
        <f t="shared" si="48"/>
        <v>0</v>
      </c>
      <c r="AG170" s="40"/>
      <c r="AH170" s="41">
        <f t="shared" si="49"/>
        <v>0</v>
      </c>
      <c r="AI170" s="42">
        <f t="shared" si="50"/>
        <v>0</v>
      </c>
      <c r="AJ170" s="43">
        <f t="shared" si="51"/>
        <v>0</v>
      </c>
      <c r="AK170" s="5" t="str">
        <f>_xlfn.IFNA(VLOOKUP(_xlfn.CONCAT(D170," - ",S170),OP!E:F,2,0),"-------------------------------------------NAO DISPONIVEL-------------------------------------------")</f>
        <v>C - RIOCARD</v>
      </c>
      <c r="AL170" s="7" t="str">
        <f t="shared" si="37"/>
        <v>1 - -------------------------------------------NAO DISPONIVEL------------------------------------------- - 00000000170 - FETRANSPOR</v>
      </c>
      <c r="AM170" s="7" t="str">
        <f t="shared" si="38"/>
        <v>-------------------------------------------NAO DISPONIVEL-------------------------------------------</v>
      </c>
      <c r="AN170" s="44" cm="1">
        <f t="array" ref="AN170">_xlfn.IFS(AJ170=0,0,AQ170="INATIVO",2,AQ170="SEM CADASTRO",4,AQ170="CPF ATIVO EM OUTRO COMPRADOR",5,AQ170="NOVO/SEM CARTAO",6,AND(AJ170&gt;0,AQ170,""),8)</f>
        <v>0</v>
      </c>
      <c r="AO170" s="45">
        <f t="shared" si="52"/>
        <v>-10</v>
      </c>
    </row>
    <row r="171" spans="1:41" x14ac:dyDescent="0.4">
      <c r="A171" s="21" t="str">
        <f t="shared" si="39"/>
        <v>-------------------------------------------NAO DISPONIVEL-------------------------------------------</v>
      </c>
      <c r="B171" s="5" t="str">
        <f>_xlfn.IFNA(VLOOKUP(A171,CNPJ!E:F,2,0),"-------------------------------------------NAO DISPONIVEL-------------------------------------------")</f>
        <v>-------------------------------------------NAO DISPONIVEL-------------------------------------------</v>
      </c>
      <c r="C171" s="22">
        <v>1</v>
      </c>
      <c r="D171" s="5" t="str">
        <f>_xlfn.XLOOKUP(R171,OP!C:C,OP!B:B,,0,1)</f>
        <v>RJ</v>
      </c>
      <c r="E171" s="23"/>
      <c r="M171" s="26"/>
      <c r="N171" s="27"/>
      <c r="O171" s="28" t="str">
        <f t="shared" si="40"/>
        <v>00000000171</v>
      </c>
      <c r="R171" s="27" t="s">
        <v>193</v>
      </c>
      <c r="S171" s="30" t="str">
        <f>_xlfn.IFNA(VLOOKUP(_xlfn.CONCAT(D171," - ",R171),OP!A:D,4,0),"-------------------------------------------NAO DISPONIVEL-------------------------------------------")</f>
        <v>FETRANSPOR</v>
      </c>
      <c r="T171" s="31"/>
      <c r="U171" s="32"/>
      <c r="V171" s="31"/>
      <c r="W171" s="33">
        <f t="shared" si="41"/>
        <v>0</v>
      </c>
      <c r="X171" s="34">
        <f t="shared" si="42"/>
        <v>0</v>
      </c>
      <c r="Y171" s="33">
        <f t="shared" si="43"/>
        <v>0</v>
      </c>
      <c r="Z171" s="33">
        <f t="shared" si="44"/>
        <v>0</v>
      </c>
      <c r="AA171" s="35">
        <f t="shared" si="45"/>
        <v>0</v>
      </c>
      <c r="AB171" s="36">
        <f t="shared" si="46"/>
        <v>0</v>
      </c>
      <c r="AC171" s="37">
        <f t="shared" si="47"/>
        <v>0</v>
      </c>
      <c r="AD171" s="38"/>
      <c r="AE171" s="38"/>
      <c r="AF171" s="39">
        <f t="shared" si="48"/>
        <v>0</v>
      </c>
      <c r="AG171" s="40"/>
      <c r="AH171" s="41">
        <f t="shared" si="49"/>
        <v>0</v>
      </c>
      <c r="AI171" s="42">
        <f t="shared" si="50"/>
        <v>0</v>
      </c>
      <c r="AJ171" s="43">
        <f t="shared" si="51"/>
        <v>0</v>
      </c>
      <c r="AK171" s="5" t="str">
        <f>_xlfn.IFNA(VLOOKUP(_xlfn.CONCAT(D171," - ",S171),OP!E:F,2,0),"-------------------------------------------NAO DISPONIVEL-------------------------------------------")</f>
        <v>C - RIOCARD</v>
      </c>
      <c r="AL171" s="7" t="str">
        <f t="shared" si="37"/>
        <v>1 - -------------------------------------------NAO DISPONIVEL------------------------------------------- - 00000000171 - FETRANSPOR</v>
      </c>
      <c r="AM171" s="7" t="str">
        <f t="shared" si="38"/>
        <v>-------------------------------------------NAO DISPONIVEL-------------------------------------------</v>
      </c>
      <c r="AN171" s="44" cm="1">
        <f t="array" ref="AN171">_xlfn.IFS(AJ171=0,0,AQ171="INATIVO",2,AQ171="SEM CADASTRO",4,AQ171="CPF ATIVO EM OUTRO COMPRADOR",5,AQ171="NOVO/SEM CARTAO",6,AND(AJ171&gt;0,AQ171,""),8)</f>
        <v>0</v>
      </c>
      <c r="AO171" s="45">
        <f t="shared" si="52"/>
        <v>-10</v>
      </c>
    </row>
    <row r="172" spans="1:41" x14ac:dyDescent="0.4">
      <c r="A172" s="21" t="str">
        <f t="shared" si="39"/>
        <v>-------------------------------------------NAO DISPONIVEL-------------------------------------------</v>
      </c>
      <c r="B172" s="5" t="str">
        <f>_xlfn.IFNA(VLOOKUP(A172,CNPJ!E:F,2,0),"-------------------------------------------NAO DISPONIVEL-------------------------------------------")</f>
        <v>-------------------------------------------NAO DISPONIVEL-------------------------------------------</v>
      </c>
      <c r="C172" s="22">
        <v>1</v>
      </c>
      <c r="D172" s="5" t="str">
        <f>_xlfn.XLOOKUP(R172,OP!C:C,OP!B:B,,0,1)</f>
        <v>RJ</v>
      </c>
      <c r="E172" s="23"/>
      <c r="M172" s="26"/>
      <c r="N172" s="27"/>
      <c r="O172" s="28" t="str">
        <f t="shared" si="40"/>
        <v>00000000172</v>
      </c>
      <c r="R172" s="27" t="s">
        <v>193</v>
      </c>
      <c r="S172" s="30" t="str">
        <f>_xlfn.IFNA(VLOOKUP(_xlfn.CONCAT(D172," - ",R172),OP!A:D,4,0),"-------------------------------------------NAO DISPONIVEL-------------------------------------------")</f>
        <v>FETRANSPOR</v>
      </c>
      <c r="T172" s="31"/>
      <c r="U172" s="32"/>
      <c r="V172" s="31"/>
      <c r="W172" s="33">
        <f t="shared" si="41"/>
        <v>0</v>
      </c>
      <c r="X172" s="34">
        <f t="shared" si="42"/>
        <v>0</v>
      </c>
      <c r="Y172" s="33">
        <f t="shared" si="43"/>
        <v>0</v>
      </c>
      <c r="Z172" s="33">
        <f t="shared" si="44"/>
        <v>0</v>
      </c>
      <c r="AA172" s="35">
        <f t="shared" si="45"/>
        <v>0</v>
      </c>
      <c r="AB172" s="36">
        <f t="shared" si="46"/>
        <v>0</v>
      </c>
      <c r="AC172" s="37">
        <f t="shared" si="47"/>
        <v>0</v>
      </c>
      <c r="AD172" s="38"/>
      <c r="AE172" s="38"/>
      <c r="AF172" s="39">
        <f t="shared" si="48"/>
        <v>0</v>
      </c>
      <c r="AG172" s="40"/>
      <c r="AH172" s="41">
        <f t="shared" si="49"/>
        <v>0</v>
      </c>
      <c r="AI172" s="42">
        <f t="shared" si="50"/>
        <v>0</v>
      </c>
      <c r="AJ172" s="43">
        <f t="shared" si="51"/>
        <v>0</v>
      </c>
      <c r="AK172" s="5" t="str">
        <f>_xlfn.IFNA(VLOOKUP(_xlfn.CONCAT(D172," - ",S172),OP!E:F,2,0),"-------------------------------------------NAO DISPONIVEL-------------------------------------------")</f>
        <v>C - RIOCARD</v>
      </c>
      <c r="AL172" s="7" t="str">
        <f t="shared" si="37"/>
        <v>1 - -------------------------------------------NAO DISPONIVEL------------------------------------------- - 00000000172 - FETRANSPOR</v>
      </c>
      <c r="AM172" s="7" t="str">
        <f t="shared" si="38"/>
        <v>-------------------------------------------NAO DISPONIVEL-------------------------------------------</v>
      </c>
      <c r="AN172" s="44" cm="1">
        <f t="array" ref="AN172">_xlfn.IFS(AJ172=0,0,AQ172="INATIVO",2,AQ172="SEM CADASTRO",4,AQ172="CPF ATIVO EM OUTRO COMPRADOR",5,AQ172="NOVO/SEM CARTAO",6,AND(AJ172&gt;0,AQ172,""),8)</f>
        <v>0</v>
      </c>
      <c r="AO172" s="45">
        <f t="shared" si="52"/>
        <v>-10</v>
      </c>
    </row>
    <row r="173" spans="1:41" x14ac:dyDescent="0.4">
      <c r="A173" s="21" t="str">
        <f t="shared" si="39"/>
        <v>-------------------------------------------NAO DISPONIVEL-------------------------------------------</v>
      </c>
      <c r="B173" s="5" t="str">
        <f>_xlfn.IFNA(VLOOKUP(A173,CNPJ!E:F,2,0),"-------------------------------------------NAO DISPONIVEL-------------------------------------------")</f>
        <v>-------------------------------------------NAO DISPONIVEL-------------------------------------------</v>
      </c>
      <c r="C173" s="22">
        <v>1</v>
      </c>
      <c r="D173" s="5" t="str">
        <f>_xlfn.XLOOKUP(R173,OP!C:C,OP!B:B,,0,1)</f>
        <v>RJ</v>
      </c>
      <c r="E173" s="23"/>
      <c r="M173" s="26"/>
      <c r="N173" s="27"/>
      <c r="O173" s="28" t="str">
        <f t="shared" si="40"/>
        <v>00000000173</v>
      </c>
      <c r="R173" s="27" t="s">
        <v>193</v>
      </c>
      <c r="S173" s="30" t="str">
        <f>_xlfn.IFNA(VLOOKUP(_xlfn.CONCAT(D173," - ",R173),OP!A:D,4,0),"-------------------------------------------NAO DISPONIVEL-------------------------------------------")</f>
        <v>FETRANSPOR</v>
      </c>
      <c r="T173" s="31"/>
      <c r="U173" s="32"/>
      <c r="V173" s="31"/>
      <c r="W173" s="33">
        <f t="shared" si="41"/>
        <v>0</v>
      </c>
      <c r="X173" s="34">
        <f t="shared" si="42"/>
        <v>0</v>
      </c>
      <c r="Y173" s="33">
        <f t="shared" si="43"/>
        <v>0</v>
      </c>
      <c r="Z173" s="33">
        <f t="shared" si="44"/>
        <v>0</v>
      </c>
      <c r="AA173" s="35">
        <f t="shared" si="45"/>
        <v>0</v>
      </c>
      <c r="AB173" s="36">
        <f t="shared" si="46"/>
        <v>0</v>
      </c>
      <c r="AC173" s="37">
        <f t="shared" si="47"/>
        <v>0</v>
      </c>
      <c r="AD173" s="38"/>
      <c r="AE173" s="38"/>
      <c r="AF173" s="39">
        <f t="shared" si="48"/>
        <v>0</v>
      </c>
      <c r="AG173" s="40"/>
      <c r="AH173" s="41">
        <f t="shared" si="49"/>
        <v>0</v>
      </c>
      <c r="AI173" s="42">
        <f t="shared" si="50"/>
        <v>0</v>
      </c>
      <c r="AJ173" s="43">
        <f t="shared" si="51"/>
        <v>0</v>
      </c>
      <c r="AK173" s="5" t="str">
        <f>_xlfn.IFNA(VLOOKUP(_xlfn.CONCAT(D173," - ",S173),OP!E:F,2,0),"-------------------------------------------NAO DISPONIVEL-------------------------------------------")</f>
        <v>C - RIOCARD</v>
      </c>
      <c r="AL173" s="7" t="str">
        <f t="shared" si="37"/>
        <v>1 - -------------------------------------------NAO DISPONIVEL------------------------------------------- - 00000000173 - FETRANSPOR</v>
      </c>
      <c r="AM173" s="7" t="str">
        <f t="shared" si="38"/>
        <v>-------------------------------------------NAO DISPONIVEL-------------------------------------------</v>
      </c>
      <c r="AN173" s="44" cm="1">
        <f t="array" ref="AN173">_xlfn.IFS(AJ173=0,0,AQ173="INATIVO",2,AQ173="SEM CADASTRO",4,AQ173="CPF ATIVO EM OUTRO COMPRADOR",5,AQ173="NOVO/SEM CARTAO",6,AND(AJ173&gt;0,AQ173,""),8)</f>
        <v>0</v>
      </c>
      <c r="AO173" s="45">
        <f t="shared" si="52"/>
        <v>-10</v>
      </c>
    </row>
    <row r="174" spans="1:41" x14ac:dyDescent="0.4">
      <c r="A174" s="21" t="str">
        <f t="shared" si="39"/>
        <v>-------------------------------------------NAO DISPONIVEL-------------------------------------------</v>
      </c>
      <c r="B174" s="5" t="str">
        <f>_xlfn.IFNA(VLOOKUP(A174,CNPJ!E:F,2,0),"-------------------------------------------NAO DISPONIVEL-------------------------------------------")</f>
        <v>-------------------------------------------NAO DISPONIVEL-------------------------------------------</v>
      </c>
      <c r="C174" s="22">
        <v>1</v>
      </c>
      <c r="D174" s="5" t="str">
        <f>_xlfn.XLOOKUP(R174,OP!C:C,OP!B:B,,0,1)</f>
        <v>RJ</v>
      </c>
      <c r="E174" s="23"/>
      <c r="M174" s="26"/>
      <c r="N174" s="27"/>
      <c r="O174" s="28" t="str">
        <f t="shared" si="40"/>
        <v>00000000174</v>
      </c>
      <c r="R174" s="27" t="s">
        <v>193</v>
      </c>
      <c r="S174" s="30" t="str">
        <f>_xlfn.IFNA(VLOOKUP(_xlfn.CONCAT(D174," - ",R174),OP!A:D,4,0),"-------------------------------------------NAO DISPONIVEL-------------------------------------------")</f>
        <v>FETRANSPOR</v>
      </c>
      <c r="T174" s="31"/>
      <c r="U174" s="32"/>
      <c r="V174" s="31"/>
      <c r="W174" s="33">
        <f t="shared" si="41"/>
        <v>0</v>
      </c>
      <c r="X174" s="34">
        <f t="shared" si="42"/>
        <v>0</v>
      </c>
      <c r="Y174" s="33">
        <f t="shared" si="43"/>
        <v>0</v>
      </c>
      <c r="Z174" s="33">
        <f t="shared" si="44"/>
        <v>0</v>
      </c>
      <c r="AA174" s="35">
        <f t="shared" si="45"/>
        <v>0</v>
      </c>
      <c r="AB174" s="36">
        <f t="shared" si="46"/>
        <v>0</v>
      </c>
      <c r="AC174" s="37">
        <f t="shared" si="47"/>
        <v>0</v>
      </c>
      <c r="AD174" s="38"/>
      <c r="AE174" s="38"/>
      <c r="AF174" s="39">
        <f t="shared" si="48"/>
        <v>0</v>
      </c>
      <c r="AG174" s="40"/>
      <c r="AH174" s="41">
        <f t="shared" si="49"/>
        <v>0</v>
      </c>
      <c r="AI174" s="42">
        <f t="shared" si="50"/>
        <v>0</v>
      </c>
      <c r="AJ174" s="43">
        <f t="shared" si="51"/>
        <v>0</v>
      </c>
      <c r="AK174" s="5" t="str">
        <f>_xlfn.IFNA(VLOOKUP(_xlfn.CONCAT(D174," - ",S174),OP!E:F,2,0),"-------------------------------------------NAO DISPONIVEL-------------------------------------------")</f>
        <v>C - RIOCARD</v>
      </c>
      <c r="AL174" s="7" t="str">
        <f t="shared" si="37"/>
        <v>1 - -------------------------------------------NAO DISPONIVEL------------------------------------------- - 00000000174 - FETRANSPOR</v>
      </c>
      <c r="AM174" s="7" t="str">
        <f t="shared" si="38"/>
        <v>-------------------------------------------NAO DISPONIVEL-------------------------------------------</v>
      </c>
      <c r="AN174" s="44" cm="1">
        <f t="array" ref="AN174">_xlfn.IFS(AJ174=0,0,AQ174="INATIVO",2,AQ174="SEM CADASTRO",4,AQ174="CPF ATIVO EM OUTRO COMPRADOR",5,AQ174="NOVO/SEM CARTAO",6,AND(AJ174&gt;0,AQ174,""),8)</f>
        <v>0</v>
      </c>
      <c r="AO174" s="45">
        <f t="shared" si="52"/>
        <v>-10</v>
      </c>
    </row>
    <row r="175" spans="1:41" x14ac:dyDescent="0.4">
      <c r="A175" s="21" t="str">
        <f t="shared" si="39"/>
        <v>-------------------------------------------NAO DISPONIVEL-------------------------------------------</v>
      </c>
      <c r="B175" s="5" t="str">
        <f>_xlfn.IFNA(VLOOKUP(A175,CNPJ!E:F,2,0),"-------------------------------------------NAO DISPONIVEL-------------------------------------------")</f>
        <v>-------------------------------------------NAO DISPONIVEL-------------------------------------------</v>
      </c>
      <c r="C175" s="22">
        <v>1</v>
      </c>
      <c r="D175" s="5" t="str">
        <f>_xlfn.XLOOKUP(R175,OP!C:C,OP!B:B,,0,1)</f>
        <v>RJ</v>
      </c>
      <c r="E175" s="23"/>
      <c r="M175" s="26"/>
      <c r="N175" s="27"/>
      <c r="O175" s="28" t="str">
        <f t="shared" si="40"/>
        <v>00000000175</v>
      </c>
      <c r="R175" s="27" t="s">
        <v>193</v>
      </c>
      <c r="S175" s="30" t="str">
        <f>_xlfn.IFNA(VLOOKUP(_xlfn.CONCAT(D175," - ",R175),OP!A:D,4,0),"-------------------------------------------NAO DISPONIVEL-------------------------------------------")</f>
        <v>FETRANSPOR</v>
      </c>
      <c r="T175" s="31"/>
      <c r="U175" s="32"/>
      <c r="V175" s="31"/>
      <c r="W175" s="33">
        <f t="shared" si="41"/>
        <v>0</v>
      </c>
      <c r="X175" s="34">
        <f t="shared" si="42"/>
        <v>0</v>
      </c>
      <c r="Y175" s="33">
        <f t="shared" si="43"/>
        <v>0</v>
      </c>
      <c r="Z175" s="33">
        <f t="shared" si="44"/>
        <v>0</v>
      </c>
      <c r="AA175" s="35">
        <f t="shared" si="45"/>
        <v>0</v>
      </c>
      <c r="AB175" s="36">
        <f t="shared" si="46"/>
        <v>0</v>
      </c>
      <c r="AC175" s="37">
        <f t="shared" si="47"/>
        <v>0</v>
      </c>
      <c r="AD175" s="38"/>
      <c r="AE175" s="38"/>
      <c r="AF175" s="39">
        <f t="shared" si="48"/>
        <v>0</v>
      </c>
      <c r="AG175" s="40"/>
      <c r="AH175" s="41">
        <f t="shared" si="49"/>
        <v>0</v>
      </c>
      <c r="AI175" s="42">
        <f t="shared" si="50"/>
        <v>0</v>
      </c>
      <c r="AJ175" s="43">
        <f t="shared" si="51"/>
        <v>0</v>
      </c>
      <c r="AK175" s="5" t="str">
        <f>_xlfn.IFNA(VLOOKUP(_xlfn.CONCAT(D175," - ",S175),OP!E:F,2,0),"-------------------------------------------NAO DISPONIVEL-------------------------------------------")</f>
        <v>C - RIOCARD</v>
      </c>
      <c r="AL175" s="7" t="str">
        <f t="shared" si="37"/>
        <v>1 - -------------------------------------------NAO DISPONIVEL------------------------------------------- - 00000000175 - FETRANSPOR</v>
      </c>
      <c r="AM175" s="7" t="str">
        <f t="shared" si="38"/>
        <v>-------------------------------------------NAO DISPONIVEL-------------------------------------------</v>
      </c>
      <c r="AN175" s="44" cm="1">
        <f t="array" ref="AN175">_xlfn.IFS(AJ175=0,0,AQ175="INATIVO",2,AQ175="SEM CADASTRO",4,AQ175="CPF ATIVO EM OUTRO COMPRADOR",5,AQ175="NOVO/SEM CARTAO",6,AND(AJ175&gt;0,AQ175,""),8)</f>
        <v>0</v>
      </c>
      <c r="AO175" s="45">
        <f t="shared" si="52"/>
        <v>-10</v>
      </c>
    </row>
    <row r="176" spans="1:41" x14ac:dyDescent="0.4">
      <c r="A176" s="21" t="str">
        <f t="shared" si="39"/>
        <v>-------------------------------------------NAO DISPONIVEL-------------------------------------------</v>
      </c>
      <c r="B176" s="5" t="str">
        <f>_xlfn.IFNA(VLOOKUP(A176,CNPJ!E:F,2,0),"-------------------------------------------NAO DISPONIVEL-------------------------------------------")</f>
        <v>-------------------------------------------NAO DISPONIVEL-------------------------------------------</v>
      </c>
      <c r="C176" s="22">
        <v>1</v>
      </c>
      <c r="D176" s="5" t="str">
        <f>_xlfn.XLOOKUP(R176,OP!C:C,OP!B:B,,0,1)</f>
        <v>RJ</v>
      </c>
      <c r="E176" s="23"/>
      <c r="M176" s="26"/>
      <c r="N176" s="27"/>
      <c r="O176" s="28" t="str">
        <f t="shared" si="40"/>
        <v>00000000176</v>
      </c>
      <c r="R176" s="27" t="s">
        <v>193</v>
      </c>
      <c r="S176" s="30" t="str">
        <f>_xlfn.IFNA(VLOOKUP(_xlfn.CONCAT(D176," - ",R176),OP!A:D,4,0),"-------------------------------------------NAO DISPONIVEL-------------------------------------------")</f>
        <v>FETRANSPOR</v>
      </c>
      <c r="T176" s="31"/>
      <c r="U176" s="32"/>
      <c r="V176" s="31"/>
      <c r="W176" s="33">
        <f t="shared" si="41"/>
        <v>0</v>
      </c>
      <c r="X176" s="34">
        <f t="shared" si="42"/>
        <v>0</v>
      </c>
      <c r="Y176" s="33">
        <f t="shared" si="43"/>
        <v>0</v>
      </c>
      <c r="Z176" s="33">
        <f t="shared" si="44"/>
        <v>0</v>
      </c>
      <c r="AA176" s="35">
        <f t="shared" si="45"/>
        <v>0</v>
      </c>
      <c r="AB176" s="36">
        <f t="shared" si="46"/>
        <v>0</v>
      </c>
      <c r="AC176" s="37">
        <f t="shared" si="47"/>
        <v>0</v>
      </c>
      <c r="AD176" s="38"/>
      <c r="AE176" s="38"/>
      <c r="AF176" s="39">
        <f t="shared" si="48"/>
        <v>0</v>
      </c>
      <c r="AG176" s="40"/>
      <c r="AH176" s="41">
        <f t="shared" si="49"/>
        <v>0</v>
      </c>
      <c r="AI176" s="42">
        <f t="shared" si="50"/>
        <v>0</v>
      </c>
      <c r="AJ176" s="43">
        <f t="shared" si="51"/>
        <v>0</v>
      </c>
      <c r="AK176" s="5" t="str">
        <f>_xlfn.IFNA(VLOOKUP(_xlfn.CONCAT(D176," - ",S176),OP!E:F,2,0),"-------------------------------------------NAO DISPONIVEL-------------------------------------------")</f>
        <v>C - RIOCARD</v>
      </c>
      <c r="AL176" s="7" t="str">
        <f t="shared" si="37"/>
        <v>1 - -------------------------------------------NAO DISPONIVEL------------------------------------------- - 00000000176 - FETRANSPOR</v>
      </c>
      <c r="AM176" s="7" t="str">
        <f t="shared" si="38"/>
        <v>-------------------------------------------NAO DISPONIVEL-------------------------------------------</v>
      </c>
      <c r="AN176" s="44" cm="1">
        <f t="array" ref="AN176">_xlfn.IFS(AJ176=0,0,AQ176="INATIVO",2,AQ176="SEM CADASTRO",4,AQ176="CPF ATIVO EM OUTRO COMPRADOR",5,AQ176="NOVO/SEM CARTAO",6,AND(AJ176&gt;0,AQ176,""),8)</f>
        <v>0</v>
      </c>
      <c r="AO176" s="45">
        <f t="shared" si="52"/>
        <v>-10</v>
      </c>
    </row>
    <row r="177" spans="1:41" x14ac:dyDescent="0.4">
      <c r="A177" s="21" t="str">
        <f t="shared" si="39"/>
        <v>-------------------------------------------NAO DISPONIVEL-------------------------------------------</v>
      </c>
      <c r="B177" s="5" t="str">
        <f>_xlfn.IFNA(VLOOKUP(A177,CNPJ!E:F,2,0),"-------------------------------------------NAO DISPONIVEL-------------------------------------------")</f>
        <v>-------------------------------------------NAO DISPONIVEL-------------------------------------------</v>
      </c>
      <c r="C177" s="22">
        <v>1</v>
      </c>
      <c r="D177" s="5" t="str">
        <f>_xlfn.XLOOKUP(R177,OP!C:C,OP!B:B,,0,1)</f>
        <v>RJ</v>
      </c>
      <c r="E177" s="23"/>
      <c r="M177" s="26"/>
      <c r="N177" s="27"/>
      <c r="O177" s="28" t="str">
        <f t="shared" si="40"/>
        <v>00000000177</v>
      </c>
      <c r="R177" s="27" t="s">
        <v>193</v>
      </c>
      <c r="S177" s="30" t="str">
        <f>_xlfn.IFNA(VLOOKUP(_xlfn.CONCAT(D177," - ",R177),OP!A:D,4,0),"-------------------------------------------NAO DISPONIVEL-------------------------------------------")</f>
        <v>FETRANSPOR</v>
      </c>
      <c r="T177" s="31"/>
      <c r="U177" s="32"/>
      <c r="V177" s="31"/>
      <c r="W177" s="33">
        <f t="shared" si="41"/>
        <v>0</v>
      </c>
      <c r="X177" s="34">
        <f t="shared" si="42"/>
        <v>0</v>
      </c>
      <c r="Y177" s="33">
        <f t="shared" si="43"/>
        <v>0</v>
      </c>
      <c r="Z177" s="33">
        <f t="shared" si="44"/>
        <v>0</v>
      </c>
      <c r="AA177" s="35">
        <f t="shared" si="45"/>
        <v>0</v>
      </c>
      <c r="AB177" s="36">
        <f t="shared" si="46"/>
        <v>0</v>
      </c>
      <c r="AC177" s="37">
        <f t="shared" si="47"/>
        <v>0</v>
      </c>
      <c r="AD177" s="38"/>
      <c r="AE177" s="38"/>
      <c r="AF177" s="39">
        <f t="shared" si="48"/>
        <v>0</v>
      </c>
      <c r="AG177" s="40"/>
      <c r="AH177" s="41">
        <f t="shared" si="49"/>
        <v>0</v>
      </c>
      <c r="AI177" s="42">
        <f t="shared" si="50"/>
        <v>0</v>
      </c>
      <c r="AJ177" s="43">
        <f t="shared" si="51"/>
        <v>0</v>
      </c>
      <c r="AK177" s="5" t="str">
        <f>_xlfn.IFNA(VLOOKUP(_xlfn.CONCAT(D177," - ",S177),OP!E:F,2,0),"-------------------------------------------NAO DISPONIVEL-------------------------------------------")</f>
        <v>C - RIOCARD</v>
      </c>
      <c r="AL177" s="7" t="str">
        <f t="shared" si="37"/>
        <v>1 - -------------------------------------------NAO DISPONIVEL------------------------------------------- - 00000000177 - FETRANSPOR</v>
      </c>
      <c r="AM177" s="7" t="str">
        <f t="shared" si="38"/>
        <v>-------------------------------------------NAO DISPONIVEL-------------------------------------------</v>
      </c>
      <c r="AN177" s="44" cm="1">
        <f t="array" ref="AN177">_xlfn.IFS(AJ177=0,0,AQ177="INATIVO",2,AQ177="SEM CADASTRO",4,AQ177="CPF ATIVO EM OUTRO COMPRADOR",5,AQ177="NOVO/SEM CARTAO",6,AND(AJ177&gt;0,AQ177,""),8)</f>
        <v>0</v>
      </c>
      <c r="AO177" s="45">
        <f t="shared" si="52"/>
        <v>-10</v>
      </c>
    </row>
    <row r="178" spans="1:41" x14ac:dyDescent="0.4">
      <c r="A178" s="21" t="str">
        <f t="shared" si="39"/>
        <v>-------------------------------------------NAO DISPONIVEL-------------------------------------------</v>
      </c>
      <c r="B178" s="5" t="str">
        <f>_xlfn.IFNA(VLOOKUP(A178,CNPJ!E:F,2,0),"-------------------------------------------NAO DISPONIVEL-------------------------------------------")</f>
        <v>-------------------------------------------NAO DISPONIVEL-------------------------------------------</v>
      </c>
      <c r="C178" s="22">
        <v>1</v>
      </c>
      <c r="D178" s="5" t="str">
        <f>_xlfn.XLOOKUP(R178,OP!C:C,OP!B:B,,0,1)</f>
        <v>RJ</v>
      </c>
      <c r="E178" s="23"/>
      <c r="M178" s="26"/>
      <c r="N178" s="27"/>
      <c r="O178" s="28" t="str">
        <f t="shared" si="40"/>
        <v>00000000178</v>
      </c>
      <c r="R178" s="27" t="s">
        <v>193</v>
      </c>
      <c r="S178" s="30" t="str">
        <f>_xlfn.IFNA(VLOOKUP(_xlfn.CONCAT(D178," - ",R178),OP!A:D,4,0),"-------------------------------------------NAO DISPONIVEL-------------------------------------------")</f>
        <v>FETRANSPOR</v>
      </c>
      <c r="T178" s="31"/>
      <c r="U178" s="32"/>
      <c r="V178" s="31"/>
      <c r="W178" s="33">
        <f t="shared" si="41"/>
        <v>0</v>
      </c>
      <c r="X178" s="34">
        <f t="shared" si="42"/>
        <v>0</v>
      </c>
      <c r="Y178" s="33">
        <f t="shared" si="43"/>
        <v>0</v>
      </c>
      <c r="Z178" s="33">
        <f t="shared" si="44"/>
        <v>0</v>
      </c>
      <c r="AA178" s="35">
        <f t="shared" si="45"/>
        <v>0</v>
      </c>
      <c r="AB178" s="36">
        <f t="shared" si="46"/>
        <v>0</v>
      </c>
      <c r="AC178" s="37">
        <f t="shared" si="47"/>
        <v>0</v>
      </c>
      <c r="AD178" s="38"/>
      <c r="AE178" s="38"/>
      <c r="AF178" s="39">
        <f t="shared" si="48"/>
        <v>0</v>
      </c>
      <c r="AG178" s="40"/>
      <c r="AH178" s="41">
        <f t="shared" si="49"/>
        <v>0</v>
      </c>
      <c r="AI178" s="42">
        <f t="shared" si="50"/>
        <v>0</v>
      </c>
      <c r="AJ178" s="43">
        <f t="shared" si="51"/>
        <v>0</v>
      </c>
      <c r="AK178" s="5" t="str">
        <f>_xlfn.IFNA(VLOOKUP(_xlfn.CONCAT(D178," - ",S178),OP!E:F,2,0),"-------------------------------------------NAO DISPONIVEL-------------------------------------------")</f>
        <v>C - RIOCARD</v>
      </c>
      <c r="AL178" s="7" t="str">
        <f t="shared" si="37"/>
        <v>1 - -------------------------------------------NAO DISPONIVEL------------------------------------------- - 00000000178 - FETRANSPOR</v>
      </c>
      <c r="AM178" s="7" t="str">
        <f t="shared" si="38"/>
        <v>-------------------------------------------NAO DISPONIVEL-------------------------------------------</v>
      </c>
      <c r="AN178" s="44" cm="1">
        <f t="array" ref="AN178">_xlfn.IFS(AJ178=0,0,AQ178="INATIVO",2,AQ178="SEM CADASTRO",4,AQ178="CPF ATIVO EM OUTRO COMPRADOR",5,AQ178="NOVO/SEM CARTAO",6,AND(AJ178&gt;0,AQ178,""),8)</f>
        <v>0</v>
      </c>
      <c r="AO178" s="45">
        <f t="shared" si="52"/>
        <v>-10</v>
      </c>
    </row>
    <row r="179" spans="1:41" x14ac:dyDescent="0.4">
      <c r="A179" s="21" t="str">
        <f t="shared" si="39"/>
        <v>-------------------------------------------NAO DISPONIVEL-------------------------------------------</v>
      </c>
      <c r="B179" s="5" t="str">
        <f>_xlfn.IFNA(VLOOKUP(A179,CNPJ!E:F,2,0),"-------------------------------------------NAO DISPONIVEL-------------------------------------------")</f>
        <v>-------------------------------------------NAO DISPONIVEL-------------------------------------------</v>
      </c>
      <c r="C179" s="22">
        <v>1</v>
      </c>
      <c r="D179" s="5" t="str">
        <f>_xlfn.XLOOKUP(R179,OP!C:C,OP!B:B,,0,1)</f>
        <v>RJ</v>
      </c>
      <c r="E179" s="23"/>
      <c r="M179" s="26"/>
      <c r="N179" s="27"/>
      <c r="O179" s="28" t="str">
        <f t="shared" si="40"/>
        <v>00000000179</v>
      </c>
      <c r="R179" s="27" t="s">
        <v>193</v>
      </c>
      <c r="S179" s="30" t="str">
        <f>_xlfn.IFNA(VLOOKUP(_xlfn.CONCAT(D179," - ",R179),OP!A:D,4,0),"-------------------------------------------NAO DISPONIVEL-------------------------------------------")</f>
        <v>FETRANSPOR</v>
      </c>
      <c r="T179" s="31"/>
      <c r="U179" s="32"/>
      <c r="V179" s="31"/>
      <c r="W179" s="33">
        <f t="shared" si="41"/>
        <v>0</v>
      </c>
      <c r="X179" s="34">
        <f t="shared" si="42"/>
        <v>0</v>
      </c>
      <c r="Y179" s="33">
        <f t="shared" si="43"/>
        <v>0</v>
      </c>
      <c r="Z179" s="33">
        <f t="shared" si="44"/>
        <v>0</v>
      </c>
      <c r="AA179" s="35">
        <f t="shared" si="45"/>
        <v>0</v>
      </c>
      <c r="AB179" s="36">
        <f t="shared" si="46"/>
        <v>0</v>
      </c>
      <c r="AC179" s="37">
        <f t="shared" si="47"/>
        <v>0</v>
      </c>
      <c r="AD179" s="38"/>
      <c r="AE179" s="38"/>
      <c r="AF179" s="39">
        <f t="shared" si="48"/>
        <v>0</v>
      </c>
      <c r="AG179" s="40"/>
      <c r="AH179" s="41">
        <f t="shared" si="49"/>
        <v>0</v>
      </c>
      <c r="AI179" s="42">
        <f t="shared" si="50"/>
        <v>0</v>
      </c>
      <c r="AJ179" s="43">
        <f t="shared" si="51"/>
        <v>0</v>
      </c>
      <c r="AK179" s="5" t="str">
        <f>_xlfn.IFNA(VLOOKUP(_xlfn.CONCAT(D179," - ",S179),OP!E:F,2,0),"-------------------------------------------NAO DISPONIVEL-------------------------------------------")</f>
        <v>C - RIOCARD</v>
      </c>
      <c r="AL179" s="7" t="str">
        <f t="shared" si="37"/>
        <v>1 - -------------------------------------------NAO DISPONIVEL------------------------------------------- - 00000000179 - FETRANSPOR</v>
      </c>
      <c r="AM179" s="7" t="str">
        <f t="shared" si="38"/>
        <v>-------------------------------------------NAO DISPONIVEL-------------------------------------------</v>
      </c>
      <c r="AN179" s="44" cm="1">
        <f t="array" ref="AN179">_xlfn.IFS(AJ179=0,0,AQ179="INATIVO",2,AQ179="SEM CADASTRO",4,AQ179="CPF ATIVO EM OUTRO COMPRADOR",5,AQ179="NOVO/SEM CARTAO",6,AND(AJ179&gt;0,AQ179,""),8)</f>
        <v>0</v>
      </c>
      <c r="AO179" s="45">
        <f t="shared" si="52"/>
        <v>-10</v>
      </c>
    </row>
    <row r="180" spans="1:41" x14ac:dyDescent="0.4">
      <c r="A180" s="21" t="str">
        <f t="shared" si="39"/>
        <v>-------------------------------------------NAO DISPONIVEL-------------------------------------------</v>
      </c>
      <c r="B180" s="5" t="str">
        <f>_xlfn.IFNA(VLOOKUP(A180,CNPJ!E:F,2,0),"-------------------------------------------NAO DISPONIVEL-------------------------------------------")</f>
        <v>-------------------------------------------NAO DISPONIVEL-------------------------------------------</v>
      </c>
      <c r="C180" s="22">
        <v>1</v>
      </c>
      <c r="D180" s="5" t="str">
        <f>_xlfn.XLOOKUP(R180,OP!C:C,OP!B:B,,0,1)</f>
        <v>RJ</v>
      </c>
      <c r="E180" s="23"/>
      <c r="M180" s="26"/>
      <c r="N180" s="27"/>
      <c r="O180" s="28" t="str">
        <f t="shared" si="40"/>
        <v>00000000180</v>
      </c>
      <c r="R180" s="27" t="s">
        <v>193</v>
      </c>
      <c r="S180" s="30" t="str">
        <f>_xlfn.IFNA(VLOOKUP(_xlfn.CONCAT(D180," - ",R180),OP!A:D,4,0),"-------------------------------------------NAO DISPONIVEL-------------------------------------------")</f>
        <v>FETRANSPOR</v>
      </c>
      <c r="T180" s="31"/>
      <c r="U180" s="32"/>
      <c r="V180" s="31"/>
      <c r="W180" s="33">
        <f t="shared" si="41"/>
        <v>0</v>
      </c>
      <c r="X180" s="34">
        <f t="shared" si="42"/>
        <v>0</v>
      </c>
      <c r="Y180" s="33">
        <f t="shared" si="43"/>
        <v>0</v>
      </c>
      <c r="Z180" s="33">
        <f t="shared" si="44"/>
        <v>0</v>
      </c>
      <c r="AA180" s="35">
        <f t="shared" si="45"/>
        <v>0</v>
      </c>
      <c r="AB180" s="36">
        <f t="shared" si="46"/>
        <v>0</v>
      </c>
      <c r="AC180" s="37">
        <f t="shared" si="47"/>
        <v>0</v>
      </c>
      <c r="AD180" s="38"/>
      <c r="AE180" s="38"/>
      <c r="AF180" s="39">
        <f t="shared" si="48"/>
        <v>0</v>
      </c>
      <c r="AG180" s="40"/>
      <c r="AH180" s="41">
        <f t="shared" si="49"/>
        <v>0</v>
      </c>
      <c r="AI180" s="42">
        <f t="shared" si="50"/>
        <v>0</v>
      </c>
      <c r="AJ180" s="43">
        <f t="shared" si="51"/>
        <v>0</v>
      </c>
      <c r="AK180" s="5" t="str">
        <f>_xlfn.IFNA(VLOOKUP(_xlfn.CONCAT(D180," - ",S180),OP!E:F,2,0),"-------------------------------------------NAO DISPONIVEL-------------------------------------------")</f>
        <v>C - RIOCARD</v>
      </c>
      <c r="AL180" s="7" t="str">
        <f t="shared" si="37"/>
        <v>1 - -------------------------------------------NAO DISPONIVEL------------------------------------------- - 00000000180 - FETRANSPOR</v>
      </c>
      <c r="AM180" s="7" t="str">
        <f t="shared" si="38"/>
        <v>-------------------------------------------NAO DISPONIVEL-------------------------------------------</v>
      </c>
      <c r="AN180" s="44" cm="1">
        <f t="array" ref="AN180">_xlfn.IFS(AJ180=0,0,AQ180="INATIVO",2,AQ180="SEM CADASTRO",4,AQ180="CPF ATIVO EM OUTRO COMPRADOR",5,AQ180="NOVO/SEM CARTAO",6,AND(AJ180&gt;0,AQ180,""),8)</f>
        <v>0</v>
      </c>
      <c r="AO180" s="45">
        <f t="shared" si="52"/>
        <v>-10</v>
      </c>
    </row>
    <row r="181" spans="1:41" x14ac:dyDescent="0.4">
      <c r="A181" s="21" t="str">
        <f t="shared" si="39"/>
        <v>-------------------------------------------NAO DISPONIVEL-------------------------------------------</v>
      </c>
      <c r="B181" s="5" t="str">
        <f>_xlfn.IFNA(VLOOKUP(A181,CNPJ!E:F,2,0),"-------------------------------------------NAO DISPONIVEL-------------------------------------------")</f>
        <v>-------------------------------------------NAO DISPONIVEL-------------------------------------------</v>
      </c>
      <c r="C181" s="22">
        <v>1</v>
      </c>
      <c r="D181" s="5" t="str">
        <f>_xlfn.XLOOKUP(R181,OP!C:C,OP!B:B,,0,1)</f>
        <v>RJ</v>
      </c>
      <c r="E181" s="23"/>
      <c r="M181" s="26"/>
      <c r="N181" s="27"/>
      <c r="O181" s="28" t="str">
        <f t="shared" si="40"/>
        <v>00000000181</v>
      </c>
      <c r="R181" s="27" t="s">
        <v>193</v>
      </c>
      <c r="S181" s="30" t="str">
        <f>_xlfn.IFNA(VLOOKUP(_xlfn.CONCAT(D181," - ",R181),OP!A:D,4,0),"-------------------------------------------NAO DISPONIVEL-------------------------------------------")</f>
        <v>FETRANSPOR</v>
      </c>
      <c r="T181" s="31"/>
      <c r="U181" s="32"/>
      <c r="V181" s="31"/>
      <c r="W181" s="33">
        <f t="shared" si="41"/>
        <v>0</v>
      </c>
      <c r="X181" s="34">
        <f t="shared" si="42"/>
        <v>0</v>
      </c>
      <c r="Y181" s="33">
        <f t="shared" si="43"/>
        <v>0</v>
      </c>
      <c r="Z181" s="33">
        <f t="shared" si="44"/>
        <v>0</v>
      </c>
      <c r="AA181" s="35">
        <f t="shared" si="45"/>
        <v>0</v>
      </c>
      <c r="AB181" s="36">
        <f t="shared" si="46"/>
        <v>0</v>
      </c>
      <c r="AC181" s="37">
        <f t="shared" si="47"/>
        <v>0</v>
      </c>
      <c r="AD181" s="38"/>
      <c r="AE181" s="38"/>
      <c r="AF181" s="39">
        <f t="shared" si="48"/>
        <v>0</v>
      </c>
      <c r="AG181" s="40"/>
      <c r="AH181" s="41">
        <f t="shared" si="49"/>
        <v>0</v>
      </c>
      <c r="AI181" s="42">
        <f t="shared" si="50"/>
        <v>0</v>
      </c>
      <c r="AJ181" s="43">
        <f t="shared" si="51"/>
        <v>0</v>
      </c>
      <c r="AK181" s="5" t="str">
        <f>_xlfn.IFNA(VLOOKUP(_xlfn.CONCAT(D181," - ",S181),OP!E:F,2,0),"-------------------------------------------NAO DISPONIVEL-------------------------------------------")</f>
        <v>C - RIOCARD</v>
      </c>
      <c r="AL181" s="7" t="str">
        <f t="shared" si="37"/>
        <v>1 - -------------------------------------------NAO DISPONIVEL------------------------------------------- - 00000000181 - FETRANSPOR</v>
      </c>
      <c r="AM181" s="7" t="str">
        <f t="shared" si="38"/>
        <v>-------------------------------------------NAO DISPONIVEL-------------------------------------------</v>
      </c>
      <c r="AN181" s="44" cm="1">
        <f t="array" ref="AN181">_xlfn.IFS(AJ181=0,0,AQ181="INATIVO",2,AQ181="SEM CADASTRO",4,AQ181="CPF ATIVO EM OUTRO COMPRADOR",5,AQ181="NOVO/SEM CARTAO",6,AND(AJ181&gt;0,AQ181,""),8)</f>
        <v>0</v>
      </c>
      <c r="AO181" s="45">
        <f t="shared" si="52"/>
        <v>-10</v>
      </c>
    </row>
    <row r="182" spans="1:41" x14ac:dyDescent="0.4">
      <c r="A182" s="21" t="str">
        <f t="shared" si="39"/>
        <v>-------------------------------------------NAO DISPONIVEL-------------------------------------------</v>
      </c>
      <c r="B182" s="5" t="str">
        <f>_xlfn.IFNA(VLOOKUP(A182,CNPJ!E:F,2,0),"-------------------------------------------NAO DISPONIVEL-------------------------------------------")</f>
        <v>-------------------------------------------NAO DISPONIVEL-------------------------------------------</v>
      </c>
      <c r="C182" s="22">
        <v>1</v>
      </c>
      <c r="D182" s="5" t="str">
        <f>_xlfn.XLOOKUP(R182,OP!C:C,OP!B:B,,0,1)</f>
        <v>RJ</v>
      </c>
      <c r="E182" s="23"/>
      <c r="M182" s="26"/>
      <c r="N182" s="27"/>
      <c r="O182" s="28" t="str">
        <f t="shared" si="40"/>
        <v>00000000182</v>
      </c>
      <c r="R182" s="27" t="s">
        <v>193</v>
      </c>
      <c r="S182" s="30" t="str">
        <f>_xlfn.IFNA(VLOOKUP(_xlfn.CONCAT(D182," - ",R182),OP!A:D,4,0),"-------------------------------------------NAO DISPONIVEL-------------------------------------------")</f>
        <v>FETRANSPOR</v>
      </c>
      <c r="T182" s="31"/>
      <c r="U182" s="32"/>
      <c r="V182" s="31"/>
      <c r="W182" s="33">
        <f t="shared" si="41"/>
        <v>0</v>
      </c>
      <c r="X182" s="34">
        <f t="shared" si="42"/>
        <v>0</v>
      </c>
      <c r="Y182" s="33">
        <f t="shared" si="43"/>
        <v>0</v>
      </c>
      <c r="Z182" s="33">
        <f t="shared" si="44"/>
        <v>0</v>
      </c>
      <c r="AA182" s="35">
        <f t="shared" si="45"/>
        <v>0</v>
      </c>
      <c r="AB182" s="36">
        <f t="shared" si="46"/>
        <v>0</v>
      </c>
      <c r="AC182" s="37">
        <f t="shared" si="47"/>
        <v>0</v>
      </c>
      <c r="AD182" s="38"/>
      <c r="AE182" s="38"/>
      <c r="AF182" s="39">
        <f t="shared" si="48"/>
        <v>0</v>
      </c>
      <c r="AG182" s="40"/>
      <c r="AH182" s="41">
        <f t="shared" si="49"/>
        <v>0</v>
      </c>
      <c r="AI182" s="42">
        <f t="shared" si="50"/>
        <v>0</v>
      </c>
      <c r="AJ182" s="43">
        <f t="shared" si="51"/>
        <v>0</v>
      </c>
      <c r="AK182" s="5" t="str">
        <f>_xlfn.IFNA(VLOOKUP(_xlfn.CONCAT(D182," - ",S182),OP!E:F,2,0),"-------------------------------------------NAO DISPONIVEL-------------------------------------------")</f>
        <v>C - RIOCARD</v>
      </c>
      <c r="AL182" s="7" t="str">
        <f t="shared" si="37"/>
        <v>1 - -------------------------------------------NAO DISPONIVEL------------------------------------------- - 00000000182 - FETRANSPOR</v>
      </c>
      <c r="AM182" s="7" t="str">
        <f t="shared" si="38"/>
        <v>-------------------------------------------NAO DISPONIVEL-------------------------------------------</v>
      </c>
      <c r="AN182" s="44" cm="1">
        <f t="array" ref="AN182">_xlfn.IFS(AJ182=0,0,AQ182="INATIVO",2,AQ182="SEM CADASTRO",4,AQ182="CPF ATIVO EM OUTRO COMPRADOR",5,AQ182="NOVO/SEM CARTAO",6,AND(AJ182&gt;0,AQ182,""),8)</f>
        <v>0</v>
      </c>
      <c r="AO182" s="45">
        <f t="shared" si="52"/>
        <v>-10</v>
      </c>
    </row>
    <row r="183" spans="1:41" x14ac:dyDescent="0.4">
      <c r="A183" s="21" t="str">
        <f t="shared" si="39"/>
        <v>-------------------------------------------NAO DISPONIVEL-------------------------------------------</v>
      </c>
      <c r="B183" s="5" t="str">
        <f>_xlfn.IFNA(VLOOKUP(A183,CNPJ!E:F,2,0),"-------------------------------------------NAO DISPONIVEL-------------------------------------------")</f>
        <v>-------------------------------------------NAO DISPONIVEL-------------------------------------------</v>
      </c>
      <c r="C183" s="22">
        <v>1</v>
      </c>
      <c r="D183" s="5" t="str">
        <f>_xlfn.XLOOKUP(R183,OP!C:C,OP!B:B,,0,1)</f>
        <v>RJ</v>
      </c>
      <c r="E183" s="23"/>
      <c r="M183" s="26"/>
      <c r="N183" s="27"/>
      <c r="O183" s="28" t="str">
        <f t="shared" si="40"/>
        <v>00000000183</v>
      </c>
      <c r="R183" s="27" t="s">
        <v>193</v>
      </c>
      <c r="S183" s="30" t="str">
        <f>_xlfn.IFNA(VLOOKUP(_xlfn.CONCAT(D183," - ",R183),OP!A:D,4,0),"-------------------------------------------NAO DISPONIVEL-------------------------------------------")</f>
        <v>FETRANSPOR</v>
      </c>
      <c r="T183" s="31"/>
      <c r="U183" s="32"/>
      <c r="V183" s="31"/>
      <c r="W183" s="33">
        <f t="shared" si="41"/>
        <v>0</v>
      </c>
      <c r="X183" s="34">
        <f t="shared" si="42"/>
        <v>0</v>
      </c>
      <c r="Y183" s="33">
        <f t="shared" si="43"/>
        <v>0</v>
      </c>
      <c r="Z183" s="33">
        <f t="shared" si="44"/>
        <v>0</v>
      </c>
      <c r="AA183" s="35">
        <f t="shared" si="45"/>
        <v>0</v>
      </c>
      <c r="AB183" s="36">
        <f t="shared" si="46"/>
        <v>0</v>
      </c>
      <c r="AC183" s="37">
        <f t="shared" si="47"/>
        <v>0</v>
      </c>
      <c r="AD183" s="38"/>
      <c r="AE183" s="38"/>
      <c r="AF183" s="39">
        <f t="shared" si="48"/>
        <v>0</v>
      </c>
      <c r="AG183" s="40"/>
      <c r="AH183" s="41">
        <f t="shared" si="49"/>
        <v>0</v>
      </c>
      <c r="AI183" s="42">
        <f t="shared" si="50"/>
        <v>0</v>
      </c>
      <c r="AJ183" s="43">
        <f t="shared" si="51"/>
        <v>0</v>
      </c>
      <c r="AK183" s="5" t="str">
        <f>_xlfn.IFNA(VLOOKUP(_xlfn.CONCAT(D183," - ",S183),OP!E:F,2,0),"-------------------------------------------NAO DISPONIVEL-------------------------------------------")</f>
        <v>C - RIOCARD</v>
      </c>
      <c r="AL183" s="7" t="str">
        <f t="shared" si="37"/>
        <v>1 - -------------------------------------------NAO DISPONIVEL------------------------------------------- - 00000000183 - FETRANSPOR</v>
      </c>
      <c r="AM183" s="7" t="str">
        <f t="shared" si="38"/>
        <v>-------------------------------------------NAO DISPONIVEL-------------------------------------------</v>
      </c>
      <c r="AN183" s="44" cm="1">
        <f t="array" ref="AN183">_xlfn.IFS(AJ183=0,0,AQ183="INATIVO",2,AQ183="SEM CADASTRO",4,AQ183="CPF ATIVO EM OUTRO COMPRADOR",5,AQ183="NOVO/SEM CARTAO",6,AND(AJ183&gt;0,AQ183,""),8)</f>
        <v>0</v>
      </c>
      <c r="AO183" s="45">
        <f t="shared" si="52"/>
        <v>-10</v>
      </c>
    </row>
    <row r="184" spans="1:41" x14ac:dyDescent="0.4">
      <c r="A184" s="21" t="str">
        <f t="shared" si="39"/>
        <v>-------------------------------------------NAO DISPONIVEL-------------------------------------------</v>
      </c>
      <c r="B184" s="5" t="str">
        <f>_xlfn.IFNA(VLOOKUP(A184,CNPJ!E:F,2,0),"-------------------------------------------NAO DISPONIVEL-------------------------------------------")</f>
        <v>-------------------------------------------NAO DISPONIVEL-------------------------------------------</v>
      </c>
      <c r="C184" s="22">
        <v>1</v>
      </c>
      <c r="D184" s="5" t="str">
        <f>_xlfn.XLOOKUP(R184,OP!C:C,OP!B:B,,0,1)</f>
        <v>RJ</v>
      </c>
      <c r="E184" s="23"/>
      <c r="M184" s="26"/>
      <c r="N184" s="27"/>
      <c r="O184" s="28" t="str">
        <f t="shared" si="40"/>
        <v>00000000184</v>
      </c>
      <c r="R184" s="27" t="s">
        <v>193</v>
      </c>
      <c r="S184" s="30" t="str">
        <f>_xlfn.IFNA(VLOOKUP(_xlfn.CONCAT(D184," - ",R184),OP!A:D,4,0),"-------------------------------------------NAO DISPONIVEL-------------------------------------------")</f>
        <v>FETRANSPOR</v>
      </c>
      <c r="T184" s="31"/>
      <c r="U184" s="32"/>
      <c r="V184" s="31"/>
      <c r="W184" s="33">
        <f t="shared" si="41"/>
        <v>0</v>
      </c>
      <c r="X184" s="34">
        <f t="shared" si="42"/>
        <v>0</v>
      </c>
      <c r="Y184" s="33">
        <f t="shared" si="43"/>
        <v>0</v>
      </c>
      <c r="Z184" s="33">
        <f t="shared" si="44"/>
        <v>0</v>
      </c>
      <c r="AA184" s="35">
        <f t="shared" si="45"/>
        <v>0</v>
      </c>
      <c r="AB184" s="36">
        <f t="shared" si="46"/>
        <v>0</v>
      </c>
      <c r="AC184" s="37">
        <f t="shared" si="47"/>
        <v>0</v>
      </c>
      <c r="AD184" s="38"/>
      <c r="AE184" s="38"/>
      <c r="AF184" s="39">
        <f t="shared" si="48"/>
        <v>0</v>
      </c>
      <c r="AG184" s="40"/>
      <c r="AH184" s="41">
        <f t="shared" si="49"/>
        <v>0</v>
      </c>
      <c r="AI184" s="42">
        <f t="shared" si="50"/>
        <v>0</v>
      </c>
      <c r="AJ184" s="43">
        <f t="shared" si="51"/>
        <v>0</v>
      </c>
      <c r="AK184" s="5" t="str">
        <f>_xlfn.IFNA(VLOOKUP(_xlfn.CONCAT(D184," - ",S184),OP!E:F,2,0),"-------------------------------------------NAO DISPONIVEL-------------------------------------------")</f>
        <v>C - RIOCARD</v>
      </c>
      <c r="AL184" s="7" t="str">
        <f t="shared" si="37"/>
        <v>1 - -------------------------------------------NAO DISPONIVEL------------------------------------------- - 00000000184 - FETRANSPOR</v>
      </c>
      <c r="AM184" s="7" t="str">
        <f t="shared" si="38"/>
        <v>-------------------------------------------NAO DISPONIVEL-------------------------------------------</v>
      </c>
      <c r="AN184" s="44" cm="1">
        <f t="array" ref="AN184">_xlfn.IFS(AJ184=0,0,AQ184="INATIVO",2,AQ184="SEM CADASTRO",4,AQ184="CPF ATIVO EM OUTRO COMPRADOR",5,AQ184="NOVO/SEM CARTAO",6,AND(AJ184&gt;0,AQ184,""),8)</f>
        <v>0</v>
      </c>
      <c r="AO184" s="45">
        <f t="shared" si="52"/>
        <v>-10</v>
      </c>
    </row>
    <row r="185" spans="1:41" x14ac:dyDescent="0.4">
      <c r="A185" s="21" t="str">
        <f t="shared" si="39"/>
        <v>-------------------------------------------NAO DISPONIVEL-------------------------------------------</v>
      </c>
      <c r="B185" s="5" t="str">
        <f>_xlfn.IFNA(VLOOKUP(A185,CNPJ!E:F,2,0),"-------------------------------------------NAO DISPONIVEL-------------------------------------------")</f>
        <v>-------------------------------------------NAO DISPONIVEL-------------------------------------------</v>
      </c>
      <c r="C185" s="22">
        <v>1</v>
      </c>
      <c r="D185" s="5" t="str">
        <f>_xlfn.XLOOKUP(R185,OP!C:C,OP!B:B,,0,1)</f>
        <v>RJ</v>
      </c>
      <c r="E185" s="23"/>
      <c r="M185" s="26"/>
      <c r="N185" s="27"/>
      <c r="O185" s="28" t="str">
        <f t="shared" si="40"/>
        <v>00000000185</v>
      </c>
      <c r="R185" s="27" t="s">
        <v>193</v>
      </c>
      <c r="S185" s="30" t="str">
        <f>_xlfn.IFNA(VLOOKUP(_xlfn.CONCAT(D185," - ",R185),OP!A:D,4,0),"-------------------------------------------NAO DISPONIVEL-------------------------------------------")</f>
        <v>FETRANSPOR</v>
      </c>
      <c r="T185" s="31"/>
      <c r="U185" s="32"/>
      <c r="V185" s="31"/>
      <c r="W185" s="33">
        <f t="shared" si="41"/>
        <v>0</v>
      </c>
      <c r="X185" s="34">
        <f t="shared" si="42"/>
        <v>0</v>
      </c>
      <c r="Y185" s="33">
        <f t="shared" si="43"/>
        <v>0</v>
      </c>
      <c r="Z185" s="33">
        <f t="shared" si="44"/>
        <v>0</v>
      </c>
      <c r="AA185" s="35">
        <f t="shared" si="45"/>
        <v>0</v>
      </c>
      <c r="AB185" s="36">
        <f t="shared" si="46"/>
        <v>0</v>
      </c>
      <c r="AC185" s="37">
        <f t="shared" si="47"/>
        <v>0</v>
      </c>
      <c r="AD185" s="38"/>
      <c r="AE185" s="38"/>
      <c r="AF185" s="39">
        <f t="shared" si="48"/>
        <v>0</v>
      </c>
      <c r="AG185" s="40"/>
      <c r="AH185" s="41">
        <f t="shared" si="49"/>
        <v>0</v>
      </c>
      <c r="AI185" s="42">
        <f t="shared" si="50"/>
        <v>0</v>
      </c>
      <c r="AJ185" s="43">
        <f t="shared" si="51"/>
        <v>0</v>
      </c>
      <c r="AK185" s="5" t="str">
        <f>_xlfn.IFNA(VLOOKUP(_xlfn.CONCAT(D185," - ",S185),OP!E:F,2,0),"-------------------------------------------NAO DISPONIVEL-------------------------------------------")</f>
        <v>C - RIOCARD</v>
      </c>
      <c r="AL185" s="7" t="str">
        <f t="shared" si="37"/>
        <v>1 - -------------------------------------------NAO DISPONIVEL------------------------------------------- - 00000000185 - FETRANSPOR</v>
      </c>
      <c r="AM185" s="7" t="str">
        <f t="shared" si="38"/>
        <v>-------------------------------------------NAO DISPONIVEL-------------------------------------------</v>
      </c>
      <c r="AN185" s="44" cm="1">
        <f t="array" ref="AN185">_xlfn.IFS(AJ185=0,0,AQ185="INATIVO",2,AQ185="SEM CADASTRO",4,AQ185="CPF ATIVO EM OUTRO COMPRADOR",5,AQ185="NOVO/SEM CARTAO",6,AND(AJ185&gt;0,AQ185,""),8)</f>
        <v>0</v>
      </c>
      <c r="AO185" s="45">
        <f t="shared" si="52"/>
        <v>-10</v>
      </c>
    </row>
    <row r="186" spans="1:41" x14ac:dyDescent="0.4">
      <c r="A186" s="21" t="str">
        <f t="shared" si="39"/>
        <v>-------------------------------------------NAO DISPONIVEL-------------------------------------------</v>
      </c>
      <c r="B186" s="5" t="str">
        <f>_xlfn.IFNA(VLOOKUP(A186,CNPJ!E:F,2,0),"-------------------------------------------NAO DISPONIVEL-------------------------------------------")</f>
        <v>-------------------------------------------NAO DISPONIVEL-------------------------------------------</v>
      </c>
      <c r="C186" s="22">
        <v>1</v>
      </c>
      <c r="D186" s="5" t="str">
        <f>_xlfn.XLOOKUP(R186,OP!C:C,OP!B:B,,0,1)</f>
        <v>RJ</v>
      </c>
      <c r="E186" s="23"/>
      <c r="M186" s="26"/>
      <c r="N186" s="27"/>
      <c r="O186" s="28" t="str">
        <f t="shared" si="40"/>
        <v>00000000186</v>
      </c>
      <c r="R186" s="27" t="s">
        <v>193</v>
      </c>
      <c r="S186" s="30" t="str">
        <f>_xlfn.IFNA(VLOOKUP(_xlfn.CONCAT(D186," - ",R186),OP!A:D,4,0),"-------------------------------------------NAO DISPONIVEL-------------------------------------------")</f>
        <v>FETRANSPOR</v>
      </c>
      <c r="T186" s="31"/>
      <c r="U186" s="32"/>
      <c r="V186" s="31"/>
      <c r="W186" s="33">
        <f t="shared" si="41"/>
        <v>0</v>
      </c>
      <c r="X186" s="34">
        <f t="shared" si="42"/>
        <v>0</v>
      </c>
      <c r="Y186" s="33">
        <f t="shared" si="43"/>
        <v>0</v>
      </c>
      <c r="Z186" s="33">
        <f t="shared" si="44"/>
        <v>0</v>
      </c>
      <c r="AA186" s="35">
        <f t="shared" si="45"/>
        <v>0</v>
      </c>
      <c r="AB186" s="36">
        <f t="shared" si="46"/>
        <v>0</v>
      </c>
      <c r="AC186" s="37">
        <f t="shared" si="47"/>
        <v>0</v>
      </c>
      <c r="AD186" s="38"/>
      <c r="AE186" s="38"/>
      <c r="AF186" s="39">
        <f t="shared" si="48"/>
        <v>0</v>
      </c>
      <c r="AG186" s="40"/>
      <c r="AH186" s="41">
        <f t="shared" si="49"/>
        <v>0</v>
      </c>
      <c r="AI186" s="42">
        <f t="shared" si="50"/>
        <v>0</v>
      </c>
      <c r="AJ186" s="43">
        <f t="shared" si="51"/>
        <v>0</v>
      </c>
      <c r="AK186" s="5" t="str">
        <f>_xlfn.IFNA(VLOOKUP(_xlfn.CONCAT(D186," - ",S186),OP!E:F,2,0),"-------------------------------------------NAO DISPONIVEL-------------------------------------------")</f>
        <v>C - RIOCARD</v>
      </c>
      <c r="AL186" s="7" t="str">
        <f t="shared" si="37"/>
        <v>1 - -------------------------------------------NAO DISPONIVEL------------------------------------------- - 00000000186 - FETRANSPOR</v>
      </c>
      <c r="AM186" s="7" t="str">
        <f t="shared" si="38"/>
        <v>-------------------------------------------NAO DISPONIVEL-------------------------------------------</v>
      </c>
      <c r="AN186" s="44" cm="1">
        <f t="array" ref="AN186">_xlfn.IFS(AJ186=0,0,AQ186="INATIVO",2,AQ186="SEM CADASTRO",4,AQ186="CPF ATIVO EM OUTRO COMPRADOR",5,AQ186="NOVO/SEM CARTAO",6,AND(AJ186&gt;0,AQ186,""),8)</f>
        <v>0</v>
      </c>
      <c r="AO186" s="45">
        <f t="shared" si="52"/>
        <v>-10</v>
      </c>
    </row>
    <row r="187" spans="1:41" x14ac:dyDescent="0.4">
      <c r="A187" s="21" t="str">
        <f t="shared" si="39"/>
        <v>-------------------------------------------NAO DISPONIVEL-------------------------------------------</v>
      </c>
      <c r="B187" s="5" t="str">
        <f>_xlfn.IFNA(VLOOKUP(A187,CNPJ!E:F,2,0),"-------------------------------------------NAO DISPONIVEL-------------------------------------------")</f>
        <v>-------------------------------------------NAO DISPONIVEL-------------------------------------------</v>
      </c>
      <c r="C187" s="22">
        <v>1</v>
      </c>
      <c r="D187" s="5" t="str">
        <f>_xlfn.XLOOKUP(R187,OP!C:C,OP!B:B,,0,1)</f>
        <v>RJ</v>
      </c>
      <c r="E187" s="23"/>
      <c r="M187" s="26"/>
      <c r="N187" s="27"/>
      <c r="O187" s="28" t="str">
        <f t="shared" si="40"/>
        <v>00000000187</v>
      </c>
      <c r="R187" s="27" t="s">
        <v>193</v>
      </c>
      <c r="S187" s="30" t="str">
        <f>_xlfn.IFNA(VLOOKUP(_xlfn.CONCAT(D187," - ",R187),OP!A:D,4,0),"-------------------------------------------NAO DISPONIVEL-------------------------------------------")</f>
        <v>FETRANSPOR</v>
      </c>
      <c r="T187" s="31"/>
      <c r="U187" s="32"/>
      <c r="V187" s="31"/>
      <c r="W187" s="33">
        <f t="shared" si="41"/>
        <v>0</v>
      </c>
      <c r="X187" s="34">
        <f t="shared" si="42"/>
        <v>0</v>
      </c>
      <c r="Y187" s="33">
        <f t="shared" si="43"/>
        <v>0</v>
      </c>
      <c r="Z187" s="33">
        <f t="shared" si="44"/>
        <v>0</v>
      </c>
      <c r="AA187" s="35">
        <f t="shared" si="45"/>
        <v>0</v>
      </c>
      <c r="AB187" s="36">
        <f t="shared" si="46"/>
        <v>0</v>
      </c>
      <c r="AC187" s="37">
        <f t="shared" si="47"/>
        <v>0</v>
      </c>
      <c r="AD187" s="38"/>
      <c r="AE187" s="38"/>
      <c r="AF187" s="39">
        <f t="shared" si="48"/>
        <v>0</v>
      </c>
      <c r="AG187" s="40"/>
      <c r="AH187" s="41">
        <f t="shared" si="49"/>
        <v>0</v>
      </c>
      <c r="AI187" s="42">
        <f t="shared" si="50"/>
        <v>0</v>
      </c>
      <c r="AJ187" s="43">
        <f t="shared" si="51"/>
        <v>0</v>
      </c>
      <c r="AK187" s="5" t="str">
        <f>_xlfn.IFNA(VLOOKUP(_xlfn.CONCAT(D187," - ",S187),OP!E:F,2,0),"-------------------------------------------NAO DISPONIVEL-------------------------------------------")</f>
        <v>C - RIOCARD</v>
      </c>
      <c r="AL187" s="7" t="str">
        <f t="shared" si="37"/>
        <v>1 - -------------------------------------------NAO DISPONIVEL------------------------------------------- - 00000000187 - FETRANSPOR</v>
      </c>
      <c r="AM187" s="7" t="str">
        <f t="shared" si="38"/>
        <v>-------------------------------------------NAO DISPONIVEL-------------------------------------------</v>
      </c>
      <c r="AN187" s="44" cm="1">
        <f t="array" ref="AN187">_xlfn.IFS(AJ187=0,0,AQ187="INATIVO",2,AQ187="SEM CADASTRO",4,AQ187="CPF ATIVO EM OUTRO COMPRADOR",5,AQ187="NOVO/SEM CARTAO",6,AND(AJ187&gt;0,AQ187,""),8)</f>
        <v>0</v>
      </c>
      <c r="AO187" s="45">
        <f t="shared" si="52"/>
        <v>-10</v>
      </c>
    </row>
    <row r="188" spans="1:41" x14ac:dyDescent="0.4">
      <c r="A188" s="21" t="str">
        <f t="shared" si="39"/>
        <v>-------------------------------------------NAO DISPONIVEL-------------------------------------------</v>
      </c>
      <c r="B188" s="5" t="str">
        <f>_xlfn.IFNA(VLOOKUP(A188,CNPJ!E:F,2,0),"-------------------------------------------NAO DISPONIVEL-------------------------------------------")</f>
        <v>-------------------------------------------NAO DISPONIVEL-------------------------------------------</v>
      </c>
      <c r="C188" s="22">
        <v>1</v>
      </c>
      <c r="D188" s="5" t="str">
        <f>_xlfn.XLOOKUP(R188,OP!C:C,OP!B:B,,0,1)</f>
        <v>RJ</v>
      </c>
      <c r="E188" s="23"/>
      <c r="M188" s="26"/>
      <c r="N188" s="27"/>
      <c r="O188" s="28" t="str">
        <f t="shared" si="40"/>
        <v>00000000188</v>
      </c>
      <c r="R188" s="27" t="s">
        <v>193</v>
      </c>
      <c r="S188" s="30" t="str">
        <f>_xlfn.IFNA(VLOOKUP(_xlfn.CONCAT(D188," - ",R188),OP!A:D,4,0),"-------------------------------------------NAO DISPONIVEL-------------------------------------------")</f>
        <v>FETRANSPOR</v>
      </c>
      <c r="T188" s="31"/>
      <c r="U188" s="32"/>
      <c r="V188" s="31"/>
      <c r="W188" s="33">
        <f t="shared" si="41"/>
        <v>0</v>
      </c>
      <c r="X188" s="34">
        <f t="shared" si="42"/>
        <v>0</v>
      </c>
      <c r="Y188" s="33">
        <f t="shared" si="43"/>
        <v>0</v>
      </c>
      <c r="Z188" s="33">
        <f t="shared" si="44"/>
        <v>0</v>
      </c>
      <c r="AA188" s="35">
        <f t="shared" si="45"/>
        <v>0</v>
      </c>
      <c r="AB188" s="36">
        <f t="shared" si="46"/>
        <v>0</v>
      </c>
      <c r="AC188" s="37">
        <f t="shared" si="47"/>
        <v>0</v>
      </c>
      <c r="AD188" s="38"/>
      <c r="AE188" s="38"/>
      <c r="AF188" s="39">
        <f t="shared" si="48"/>
        <v>0</v>
      </c>
      <c r="AG188" s="40"/>
      <c r="AH188" s="41">
        <f t="shared" si="49"/>
        <v>0</v>
      </c>
      <c r="AI188" s="42">
        <f t="shared" si="50"/>
        <v>0</v>
      </c>
      <c r="AJ188" s="43">
        <f t="shared" si="51"/>
        <v>0</v>
      </c>
      <c r="AK188" s="5" t="str">
        <f>_xlfn.IFNA(VLOOKUP(_xlfn.CONCAT(D188," - ",S188),OP!E:F,2,0),"-------------------------------------------NAO DISPONIVEL-------------------------------------------")</f>
        <v>C - RIOCARD</v>
      </c>
      <c r="AL188" s="7" t="str">
        <f t="shared" si="37"/>
        <v>1 - -------------------------------------------NAO DISPONIVEL------------------------------------------- - 00000000188 - FETRANSPOR</v>
      </c>
      <c r="AM188" s="7" t="str">
        <f t="shared" si="38"/>
        <v>-------------------------------------------NAO DISPONIVEL-------------------------------------------</v>
      </c>
      <c r="AN188" s="44" cm="1">
        <f t="array" ref="AN188">_xlfn.IFS(AJ188=0,0,AQ188="INATIVO",2,AQ188="SEM CADASTRO",4,AQ188="CPF ATIVO EM OUTRO COMPRADOR",5,AQ188="NOVO/SEM CARTAO",6,AND(AJ188&gt;0,AQ188,""),8)</f>
        <v>0</v>
      </c>
      <c r="AO188" s="45">
        <f t="shared" si="52"/>
        <v>-10</v>
      </c>
    </row>
    <row r="189" spans="1:41" x14ac:dyDescent="0.4">
      <c r="A189" s="21" t="str">
        <f t="shared" si="39"/>
        <v>-------------------------------------------NAO DISPONIVEL-------------------------------------------</v>
      </c>
      <c r="B189" s="5" t="str">
        <f>_xlfn.IFNA(VLOOKUP(A189,CNPJ!E:F,2,0),"-------------------------------------------NAO DISPONIVEL-------------------------------------------")</f>
        <v>-------------------------------------------NAO DISPONIVEL-------------------------------------------</v>
      </c>
      <c r="C189" s="22">
        <v>1</v>
      </c>
      <c r="D189" s="5" t="str">
        <f>_xlfn.XLOOKUP(R189,OP!C:C,OP!B:B,,0,1)</f>
        <v>RJ</v>
      </c>
      <c r="E189" s="23"/>
      <c r="M189" s="26"/>
      <c r="N189" s="27"/>
      <c r="O189" s="28" t="str">
        <f t="shared" si="40"/>
        <v>00000000189</v>
      </c>
      <c r="R189" s="27" t="s">
        <v>193</v>
      </c>
      <c r="S189" s="30" t="str">
        <f>_xlfn.IFNA(VLOOKUP(_xlfn.CONCAT(D189," - ",R189),OP!A:D,4,0),"-------------------------------------------NAO DISPONIVEL-------------------------------------------")</f>
        <v>FETRANSPOR</v>
      </c>
      <c r="T189" s="31"/>
      <c r="U189" s="32"/>
      <c r="V189" s="31"/>
      <c r="W189" s="33">
        <f t="shared" si="41"/>
        <v>0</v>
      </c>
      <c r="X189" s="34">
        <f t="shared" si="42"/>
        <v>0</v>
      </c>
      <c r="Y189" s="33">
        <f t="shared" si="43"/>
        <v>0</v>
      </c>
      <c r="Z189" s="33">
        <f t="shared" si="44"/>
        <v>0</v>
      </c>
      <c r="AA189" s="35">
        <f t="shared" si="45"/>
        <v>0</v>
      </c>
      <c r="AB189" s="36">
        <f t="shared" si="46"/>
        <v>0</v>
      </c>
      <c r="AC189" s="37">
        <f t="shared" si="47"/>
        <v>0</v>
      </c>
      <c r="AD189" s="38"/>
      <c r="AE189" s="38"/>
      <c r="AF189" s="39">
        <f t="shared" si="48"/>
        <v>0</v>
      </c>
      <c r="AG189" s="40"/>
      <c r="AH189" s="41">
        <f t="shared" si="49"/>
        <v>0</v>
      </c>
      <c r="AI189" s="42">
        <f t="shared" si="50"/>
        <v>0</v>
      </c>
      <c r="AJ189" s="43">
        <f t="shared" si="51"/>
        <v>0</v>
      </c>
      <c r="AK189" s="5" t="str">
        <f>_xlfn.IFNA(VLOOKUP(_xlfn.CONCAT(D189," - ",S189),OP!E:F,2,0),"-------------------------------------------NAO DISPONIVEL-------------------------------------------")</f>
        <v>C - RIOCARD</v>
      </c>
      <c r="AL189" s="7" t="str">
        <f t="shared" si="37"/>
        <v>1 - -------------------------------------------NAO DISPONIVEL------------------------------------------- - 00000000189 - FETRANSPOR</v>
      </c>
      <c r="AM189" s="7" t="str">
        <f t="shared" si="38"/>
        <v>-------------------------------------------NAO DISPONIVEL-------------------------------------------</v>
      </c>
      <c r="AN189" s="44" cm="1">
        <f t="array" ref="AN189">_xlfn.IFS(AJ189=0,0,AQ189="INATIVO",2,AQ189="SEM CADASTRO",4,AQ189="CPF ATIVO EM OUTRO COMPRADOR",5,AQ189="NOVO/SEM CARTAO",6,AND(AJ189&gt;0,AQ189,""),8)</f>
        <v>0</v>
      </c>
      <c r="AO189" s="45">
        <f t="shared" si="52"/>
        <v>-10</v>
      </c>
    </row>
    <row r="190" spans="1:41" x14ac:dyDescent="0.4">
      <c r="A190" s="21" t="str">
        <f t="shared" si="39"/>
        <v>-------------------------------------------NAO DISPONIVEL-------------------------------------------</v>
      </c>
      <c r="B190" s="5" t="str">
        <f>_xlfn.IFNA(VLOOKUP(A190,CNPJ!E:F,2,0),"-------------------------------------------NAO DISPONIVEL-------------------------------------------")</f>
        <v>-------------------------------------------NAO DISPONIVEL-------------------------------------------</v>
      </c>
      <c r="C190" s="22">
        <v>1</v>
      </c>
      <c r="D190" s="5" t="str">
        <f>_xlfn.XLOOKUP(R190,OP!C:C,OP!B:B,,0,1)</f>
        <v>RJ</v>
      </c>
      <c r="E190" s="23"/>
      <c r="M190" s="26"/>
      <c r="N190" s="27"/>
      <c r="O190" s="28" t="str">
        <f t="shared" si="40"/>
        <v>00000000190</v>
      </c>
      <c r="R190" s="27" t="s">
        <v>193</v>
      </c>
      <c r="S190" s="30" t="str">
        <f>_xlfn.IFNA(VLOOKUP(_xlfn.CONCAT(D190," - ",R190),OP!A:D,4,0),"-------------------------------------------NAO DISPONIVEL-------------------------------------------")</f>
        <v>FETRANSPOR</v>
      </c>
      <c r="T190" s="31"/>
      <c r="U190" s="32"/>
      <c r="V190" s="31"/>
      <c r="W190" s="33">
        <f t="shared" si="41"/>
        <v>0</v>
      </c>
      <c r="X190" s="34">
        <f t="shared" si="42"/>
        <v>0</v>
      </c>
      <c r="Y190" s="33">
        <f t="shared" si="43"/>
        <v>0</v>
      </c>
      <c r="Z190" s="33">
        <f t="shared" si="44"/>
        <v>0</v>
      </c>
      <c r="AA190" s="35">
        <f t="shared" si="45"/>
        <v>0</v>
      </c>
      <c r="AB190" s="36">
        <f t="shared" si="46"/>
        <v>0</v>
      </c>
      <c r="AC190" s="37">
        <f t="shared" si="47"/>
        <v>0</v>
      </c>
      <c r="AD190" s="38"/>
      <c r="AE190" s="38"/>
      <c r="AF190" s="39">
        <f t="shared" si="48"/>
        <v>0</v>
      </c>
      <c r="AG190" s="40"/>
      <c r="AH190" s="41">
        <f t="shared" si="49"/>
        <v>0</v>
      </c>
      <c r="AI190" s="42">
        <f t="shared" si="50"/>
        <v>0</v>
      </c>
      <c r="AJ190" s="43">
        <f t="shared" si="51"/>
        <v>0</v>
      </c>
      <c r="AK190" s="5" t="str">
        <f>_xlfn.IFNA(VLOOKUP(_xlfn.CONCAT(D190," - ",S190),OP!E:F,2,0),"-------------------------------------------NAO DISPONIVEL-------------------------------------------")</f>
        <v>C - RIOCARD</v>
      </c>
      <c r="AL190" s="7" t="str">
        <f t="shared" si="37"/>
        <v>1 - -------------------------------------------NAO DISPONIVEL------------------------------------------- - 00000000190 - FETRANSPOR</v>
      </c>
      <c r="AM190" s="7" t="str">
        <f t="shared" si="38"/>
        <v>-------------------------------------------NAO DISPONIVEL-------------------------------------------</v>
      </c>
      <c r="AN190" s="44" cm="1">
        <f t="array" ref="AN190">_xlfn.IFS(AJ190=0,0,AQ190="INATIVO",2,AQ190="SEM CADASTRO",4,AQ190="CPF ATIVO EM OUTRO COMPRADOR",5,AQ190="NOVO/SEM CARTAO",6,AND(AJ190&gt;0,AQ190,""),8)</f>
        <v>0</v>
      </c>
      <c r="AO190" s="45">
        <f t="shared" si="52"/>
        <v>-10</v>
      </c>
    </row>
    <row r="191" spans="1:41" x14ac:dyDescent="0.4">
      <c r="A191" s="21" t="str">
        <f t="shared" si="39"/>
        <v>-------------------------------------------NAO DISPONIVEL-------------------------------------------</v>
      </c>
      <c r="B191" s="5" t="str">
        <f>_xlfn.IFNA(VLOOKUP(A191,CNPJ!E:F,2,0),"-------------------------------------------NAO DISPONIVEL-------------------------------------------")</f>
        <v>-------------------------------------------NAO DISPONIVEL-------------------------------------------</v>
      </c>
      <c r="C191" s="22">
        <v>1</v>
      </c>
      <c r="D191" s="5" t="str">
        <f>_xlfn.XLOOKUP(R191,OP!C:C,OP!B:B,,0,1)</f>
        <v>RJ</v>
      </c>
      <c r="E191" s="23"/>
      <c r="M191" s="26"/>
      <c r="N191" s="27"/>
      <c r="O191" s="28" t="str">
        <f t="shared" si="40"/>
        <v>00000000191</v>
      </c>
      <c r="R191" s="27" t="s">
        <v>193</v>
      </c>
      <c r="S191" s="30" t="str">
        <f>_xlfn.IFNA(VLOOKUP(_xlfn.CONCAT(D191," - ",R191),OP!A:D,4,0),"-------------------------------------------NAO DISPONIVEL-------------------------------------------")</f>
        <v>FETRANSPOR</v>
      </c>
      <c r="T191" s="31"/>
      <c r="U191" s="32"/>
      <c r="V191" s="31"/>
      <c r="W191" s="33">
        <f t="shared" si="41"/>
        <v>0</v>
      </c>
      <c r="X191" s="34">
        <f t="shared" si="42"/>
        <v>0</v>
      </c>
      <c r="Y191" s="33">
        <f t="shared" si="43"/>
        <v>0</v>
      </c>
      <c r="Z191" s="33">
        <f t="shared" si="44"/>
        <v>0</v>
      </c>
      <c r="AA191" s="35">
        <f t="shared" si="45"/>
        <v>0</v>
      </c>
      <c r="AB191" s="36">
        <f t="shared" si="46"/>
        <v>0</v>
      </c>
      <c r="AC191" s="37">
        <f t="shared" si="47"/>
        <v>0</v>
      </c>
      <c r="AD191" s="38"/>
      <c r="AE191" s="38"/>
      <c r="AF191" s="39">
        <f t="shared" si="48"/>
        <v>0</v>
      </c>
      <c r="AG191" s="40"/>
      <c r="AH191" s="41">
        <f t="shared" si="49"/>
        <v>0</v>
      </c>
      <c r="AI191" s="42">
        <f t="shared" si="50"/>
        <v>0</v>
      </c>
      <c r="AJ191" s="43">
        <f t="shared" si="51"/>
        <v>0</v>
      </c>
      <c r="AK191" s="5" t="str">
        <f>_xlfn.IFNA(VLOOKUP(_xlfn.CONCAT(D191," - ",S191),OP!E:F,2,0),"-------------------------------------------NAO DISPONIVEL-------------------------------------------")</f>
        <v>C - RIOCARD</v>
      </c>
      <c r="AL191" s="7" t="str">
        <f t="shared" si="37"/>
        <v>1 - -------------------------------------------NAO DISPONIVEL------------------------------------------- - 00000000191 - FETRANSPOR</v>
      </c>
      <c r="AM191" s="7" t="str">
        <f t="shared" si="38"/>
        <v>-------------------------------------------NAO DISPONIVEL-------------------------------------------</v>
      </c>
      <c r="AN191" s="44" cm="1">
        <f t="array" ref="AN191">_xlfn.IFS(AJ191=0,0,AQ191="INATIVO",2,AQ191="SEM CADASTRO",4,AQ191="CPF ATIVO EM OUTRO COMPRADOR",5,AQ191="NOVO/SEM CARTAO",6,AND(AJ191&gt;0,AQ191,""),8)</f>
        <v>0</v>
      </c>
      <c r="AO191" s="45">
        <f t="shared" si="52"/>
        <v>-10</v>
      </c>
    </row>
    <row r="192" spans="1:41" x14ac:dyDescent="0.4">
      <c r="A192" s="21" t="str">
        <f t="shared" si="39"/>
        <v>-------------------------------------------NAO DISPONIVEL-------------------------------------------</v>
      </c>
      <c r="B192" s="5" t="str">
        <f>_xlfn.IFNA(VLOOKUP(A192,CNPJ!E:F,2,0),"-------------------------------------------NAO DISPONIVEL-------------------------------------------")</f>
        <v>-------------------------------------------NAO DISPONIVEL-------------------------------------------</v>
      </c>
      <c r="C192" s="22">
        <v>1</v>
      </c>
      <c r="D192" s="5" t="str">
        <f>_xlfn.XLOOKUP(R192,OP!C:C,OP!B:B,,0,1)</f>
        <v>RJ</v>
      </c>
      <c r="E192" s="23"/>
      <c r="M192" s="26"/>
      <c r="N192" s="27"/>
      <c r="O192" s="28" t="str">
        <f t="shared" si="40"/>
        <v>00000000192</v>
      </c>
      <c r="R192" s="27" t="s">
        <v>193</v>
      </c>
      <c r="S192" s="30" t="str">
        <f>_xlfn.IFNA(VLOOKUP(_xlfn.CONCAT(D192," - ",R192),OP!A:D,4,0),"-------------------------------------------NAO DISPONIVEL-------------------------------------------")</f>
        <v>FETRANSPOR</v>
      </c>
      <c r="T192" s="31"/>
      <c r="U192" s="32"/>
      <c r="V192" s="31"/>
      <c r="W192" s="33">
        <f t="shared" si="41"/>
        <v>0</v>
      </c>
      <c r="X192" s="34">
        <f t="shared" si="42"/>
        <v>0</v>
      </c>
      <c r="Y192" s="33">
        <f t="shared" si="43"/>
        <v>0</v>
      </c>
      <c r="Z192" s="33">
        <f t="shared" si="44"/>
        <v>0</v>
      </c>
      <c r="AA192" s="35">
        <f t="shared" si="45"/>
        <v>0</v>
      </c>
      <c r="AB192" s="36">
        <f t="shared" si="46"/>
        <v>0</v>
      </c>
      <c r="AC192" s="37">
        <f t="shared" si="47"/>
        <v>0</v>
      </c>
      <c r="AD192" s="38"/>
      <c r="AE192" s="38"/>
      <c r="AF192" s="39">
        <f t="shared" si="48"/>
        <v>0</v>
      </c>
      <c r="AG192" s="40"/>
      <c r="AH192" s="41">
        <f t="shared" si="49"/>
        <v>0</v>
      </c>
      <c r="AI192" s="42">
        <f t="shared" si="50"/>
        <v>0</v>
      </c>
      <c r="AJ192" s="43">
        <f t="shared" si="51"/>
        <v>0</v>
      </c>
      <c r="AK192" s="5" t="str">
        <f>_xlfn.IFNA(VLOOKUP(_xlfn.CONCAT(D192," - ",S192),OP!E:F,2,0),"-------------------------------------------NAO DISPONIVEL-------------------------------------------")</f>
        <v>C - RIOCARD</v>
      </c>
      <c r="AL192" s="7" t="str">
        <f t="shared" si="37"/>
        <v>1 - -------------------------------------------NAO DISPONIVEL------------------------------------------- - 00000000192 - FETRANSPOR</v>
      </c>
      <c r="AM192" s="7" t="str">
        <f t="shared" si="38"/>
        <v>-------------------------------------------NAO DISPONIVEL-------------------------------------------</v>
      </c>
      <c r="AN192" s="44" cm="1">
        <f t="array" ref="AN192">_xlfn.IFS(AJ192=0,0,AQ192="INATIVO",2,AQ192="SEM CADASTRO",4,AQ192="CPF ATIVO EM OUTRO COMPRADOR",5,AQ192="NOVO/SEM CARTAO",6,AND(AJ192&gt;0,AQ192,""),8)</f>
        <v>0</v>
      </c>
      <c r="AO192" s="45">
        <f t="shared" si="52"/>
        <v>-10</v>
      </c>
    </row>
    <row r="193" spans="1:41" x14ac:dyDescent="0.4">
      <c r="A193" s="21" t="str">
        <f t="shared" si="39"/>
        <v>-------------------------------------------NAO DISPONIVEL-------------------------------------------</v>
      </c>
      <c r="B193" s="5" t="str">
        <f>_xlfn.IFNA(VLOOKUP(A193,CNPJ!E:F,2,0),"-------------------------------------------NAO DISPONIVEL-------------------------------------------")</f>
        <v>-------------------------------------------NAO DISPONIVEL-------------------------------------------</v>
      </c>
      <c r="C193" s="22">
        <v>1</v>
      </c>
      <c r="D193" s="5" t="str">
        <f>_xlfn.XLOOKUP(R193,OP!C:C,OP!B:B,,0,1)</f>
        <v>RJ</v>
      </c>
      <c r="E193" s="23"/>
      <c r="M193" s="26"/>
      <c r="N193" s="27"/>
      <c r="O193" s="28" t="str">
        <f t="shared" si="40"/>
        <v>00000000193</v>
      </c>
      <c r="R193" s="27" t="s">
        <v>193</v>
      </c>
      <c r="S193" s="30" t="str">
        <f>_xlfn.IFNA(VLOOKUP(_xlfn.CONCAT(D193," - ",R193),OP!A:D,4,0),"-------------------------------------------NAO DISPONIVEL-------------------------------------------")</f>
        <v>FETRANSPOR</v>
      </c>
      <c r="T193" s="31"/>
      <c r="U193" s="32"/>
      <c r="V193" s="31"/>
      <c r="W193" s="33">
        <f t="shared" si="41"/>
        <v>0</v>
      </c>
      <c r="X193" s="34">
        <f t="shared" si="42"/>
        <v>0</v>
      </c>
      <c r="Y193" s="33">
        <f t="shared" si="43"/>
        <v>0</v>
      </c>
      <c r="Z193" s="33">
        <f t="shared" si="44"/>
        <v>0</v>
      </c>
      <c r="AA193" s="35">
        <f t="shared" si="45"/>
        <v>0</v>
      </c>
      <c r="AB193" s="36">
        <f t="shared" si="46"/>
        <v>0</v>
      </c>
      <c r="AC193" s="37">
        <f t="shared" si="47"/>
        <v>0</v>
      </c>
      <c r="AD193" s="38"/>
      <c r="AE193" s="38"/>
      <c r="AF193" s="39">
        <f t="shared" si="48"/>
        <v>0</v>
      </c>
      <c r="AG193" s="40"/>
      <c r="AH193" s="41">
        <f t="shared" si="49"/>
        <v>0</v>
      </c>
      <c r="AI193" s="42">
        <f t="shared" si="50"/>
        <v>0</v>
      </c>
      <c r="AJ193" s="43">
        <f t="shared" si="51"/>
        <v>0</v>
      </c>
      <c r="AK193" s="5" t="str">
        <f>_xlfn.IFNA(VLOOKUP(_xlfn.CONCAT(D193," - ",S193),OP!E:F,2,0),"-------------------------------------------NAO DISPONIVEL-------------------------------------------")</f>
        <v>C - RIOCARD</v>
      </c>
      <c r="AL193" s="7" t="str">
        <f t="shared" si="37"/>
        <v>1 - -------------------------------------------NAO DISPONIVEL------------------------------------------- - 00000000193 - FETRANSPOR</v>
      </c>
      <c r="AM193" s="7" t="str">
        <f t="shared" si="38"/>
        <v>-------------------------------------------NAO DISPONIVEL-------------------------------------------</v>
      </c>
      <c r="AN193" s="44" cm="1">
        <f t="array" ref="AN193">_xlfn.IFS(AJ193=0,0,AQ193="INATIVO",2,AQ193="SEM CADASTRO",4,AQ193="CPF ATIVO EM OUTRO COMPRADOR",5,AQ193="NOVO/SEM CARTAO",6,AND(AJ193&gt;0,AQ193,""),8)</f>
        <v>0</v>
      </c>
      <c r="AO193" s="45">
        <f t="shared" si="52"/>
        <v>-10</v>
      </c>
    </row>
    <row r="194" spans="1:41" x14ac:dyDescent="0.4">
      <c r="A194" s="21" t="str">
        <f t="shared" si="39"/>
        <v>-------------------------------------------NAO DISPONIVEL-------------------------------------------</v>
      </c>
      <c r="B194" s="5" t="str">
        <f>_xlfn.IFNA(VLOOKUP(A194,CNPJ!E:F,2,0),"-------------------------------------------NAO DISPONIVEL-------------------------------------------")</f>
        <v>-------------------------------------------NAO DISPONIVEL-------------------------------------------</v>
      </c>
      <c r="C194" s="22">
        <v>1</v>
      </c>
      <c r="D194" s="5" t="str">
        <f>_xlfn.XLOOKUP(R194,OP!C:C,OP!B:B,,0,1)</f>
        <v>RJ</v>
      </c>
      <c r="E194" s="23"/>
      <c r="M194" s="26"/>
      <c r="N194" s="27"/>
      <c r="O194" s="28" t="str">
        <f t="shared" si="40"/>
        <v>00000000194</v>
      </c>
      <c r="R194" s="27" t="s">
        <v>193</v>
      </c>
      <c r="S194" s="30" t="str">
        <f>_xlfn.IFNA(VLOOKUP(_xlfn.CONCAT(D194," - ",R194),OP!A:D,4,0),"-------------------------------------------NAO DISPONIVEL-------------------------------------------")</f>
        <v>FETRANSPOR</v>
      </c>
      <c r="T194" s="31"/>
      <c r="U194" s="32"/>
      <c r="V194" s="31"/>
      <c r="W194" s="33">
        <f t="shared" si="41"/>
        <v>0</v>
      </c>
      <c r="X194" s="34">
        <f t="shared" si="42"/>
        <v>0</v>
      </c>
      <c r="Y194" s="33">
        <f t="shared" si="43"/>
        <v>0</v>
      </c>
      <c r="Z194" s="33">
        <f t="shared" si="44"/>
        <v>0</v>
      </c>
      <c r="AA194" s="35">
        <f t="shared" si="45"/>
        <v>0</v>
      </c>
      <c r="AB194" s="36">
        <f t="shared" si="46"/>
        <v>0</v>
      </c>
      <c r="AC194" s="37">
        <f t="shared" si="47"/>
        <v>0</v>
      </c>
      <c r="AD194" s="38"/>
      <c r="AE194" s="38"/>
      <c r="AF194" s="39">
        <f t="shared" si="48"/>
        <v>0</v>
      </c>
      <c r="AG194" s="40"/>
      <c r="AH194" s="41">
        <f t="shared" si="49"/>
        <v>0</v>
      </c>
      <c r="AI194" s="42">
        <f t="shared" si="50"/>
        <v>0</v>
      </c>
      <c r="AJ194" s="43">
        <f t="shared" si="51"/>
        <v>0</v>
      </c>
      <c r="AK194" s="5" t="str">
        <f>_xlfn.IFNA(VLOOKUP(_xlfn.CONCAT(D194," - ",S194),OP!E:F,2,0),"-------------------------------------------NAO DISPONIVEL-------------------------------------------")</f>
        <v>C - RIOCARD</v>
      </c>
      <c r="AL194" s="7" t="str">
        <f t="shared" ref="AL194:AL257" si="53">_xlfn.CONCAT(C194," - ",B194," - ",O194," - ",S194)</f>
        <v>1 - -------------------------------------------NAO DISPONIVEL------------------------------------------- - 00000000194 - FETRANSPOR</v>
      </c>
      <c r="AM194" s="7" t="str">
        <f t="shared" ref="AM194:AM257" si="54">_xlfn.CONCAT(B194,L194,LEFT(M194,3))</f>
        <v>-------------------------------------------NAO DISPONIVEL-------------------------------------------</v>
      </c>
      <c r="AN194" s="44" cm="1">
        <f t="array" ref="AN194">_xlfn.IFS(AJ194=0,0,AQ194="INATIVO",2,AQ194="SEM CADASTRO",4,AQ194="CPF ATIVO EM OUTRO COMPRADOR",5,AQ194="NOVO/SEM CARTAO",6,AND(AJ194&gt;0,AQ194,""),8)</f>
        <v>0</v>
      </c>
      <c r="AO194" s="45">
        <f t="shared" si="52"/>
        <v>-10</v>
      </c>
    </row>
    <row r="195" spans="1:41" x14ac:dyDescent="0.4">
      <c r="A195" s="21" t="str">
        <f t="shared" ref="A195:A258" si="55">IF(AND(E195&lt;&gt;"",F195&lt;&gt;""),TRIM(_xlfn.CONCAT(D195," - ",S195," - ",E195," - ",F195)),"-------------------------------------------NAO DISPONIVEL-------------------------------------------")</f>
        <v>-------------------------------------------NAO DISPONIVEL-------------------------------------------</v>
      </c>
      <c r="B195" s="5" t="str">
        <f>_xlfn.IFNA(VLOOKUP(A195,CNPJ!E:F,2,0),"-------------------------------------------NAO DISPONIVEL-------------------------------------------")</f>
        <v>-------------------------------------------NAO DISPONIVEL-------------------------------------------</v>
      </c>
      <c r="C195" s="22">
        <v>1</v>
      </c>
      <c r="D195" s="5" t="str">
        <f>_xlfn.XLOOKUP(R195,OP!C:C,OP!B:B,,0,1)</f>
        <v>RJ</v>
      </c>
      <c r="E195" s="23"/>
      <c r="M195" s="26"/>
      <c r="N195" s="27"/>
      <c r="O195" s="28" t="str">
        <f t="shared" ref="O195:O258" si="56">IF(N195="",TEXT(ROW(),"00000000000"),IF(N195="00000000000",TEXT(ROW(),"00000000000"),TRIM(TEXT(N195,"00000000000"))))</f>
        <v>00000000195</v>
      </c>
      <c r="R195" s="27" t="s">
        <v>193</v>
      </c>
      <c r="S195" s="30" t="str">
        <f>_xlfn.IFNA(VLOOKUP(_xlfn.CONCAT(D195," - ",R195),OP!A:D,4,0),"-------------------------------------------NAO DISPONIVEL-------------------------------------------")</f>
        <v>FETRANSPOR</v>
      </c>
      <c r="T195" s="31"/>
      <c r="U195" s="32"/>
      <c r="V195" s="31"/>
      <c r="W195" s="33">
        <f t="shared" ref="W195:W258" si="57">ROUND(T195,2)</f>
        <v>0</v>
      </c>
      <c r="X195" s="34">
        <f t="shared" ref="X195:X258" si="58">ROUND(U195,0)</f>
        <v>0</v>
      </c>
      <c r="Y195" s="33">
        <f t="shared" ref="Y195:Y258" si="59">ROUND(V195,2)</f>
        <v>0</v>
      </c>
      <c r="Z195" s="33">
        <f t="shared" ref="Z195:Z258" si="60">(X195*Y195)-W195</f>
        <v>0</v>
      </c>
      <c r="AA195" s="35">
        <f t="shared" ref="AA195:AA258" si="61">Y195</f>
        <v>0</v>
      </c>
      <c r="AB195" s="36">
        <f t="shared" ref="AB195:AB258" si="62">Z195</f>
        <v>0</v>
      </c>
      <c r="AC195" s="37">
        <f t="shared" ref="AC195:AC258" si="63">ROUND(IF(AL195=AL194,0,SUMIF(AL:AL,AL195,AB:AB)),2)</f>
        <v>0</v>
      </c>
      <c r="AD195" s="38"/>
      <c r="AE195" s="38"/>
      <c r="AF195" s="39">
        <f t="shared" ref="AF195:AF258" si="64">ROUND(SUM(AD195,AE195),2)</f>
        <v>0</v>
      </c>
      <c r="AG195" s="40"/>
      <c r="AH195" s="41">
        <f t="shared" ref="AH195:AH258" si="65">ROUND(AG195,2)</f>
        <v>0</v>
      </c>
      <c r="AI195" s="42">
        <f t="shared" ref="AI195:AI258" si="66">ROUND(IF(AH195=0,0,IF(AF195-AH195&lt;0,0,IF(AF195-AH195&gt;AC195,AC195,AF195-AH195))),2)</f>
        <v>0</v>
      </c>
      <c r="AJ195" s="43">
        <f t="shared" ref="AJ195:AJ258" si="67">ROUND(IF(AC195=0,0,IF(AH195=0,AC195,AC195-AI195)),2)</f>
        <v>0</v>
      </c>
      <c r="AK195" s="5" t="str">
        <f>_xlfn.IFNA(VLOOKUP(_xlfn.CONCAT(D195," - ",S195),OP!E:F,2,0),"-------------------------------------------NAO DISPONIVEL-------------------------------------------")</f>
        <v>C - RIOCARD</v>
      </c>
      <c r="AL195" s="7" t="str">
        <f t="shared" si="53"/>
        <v>1 - -------------------------------------------NAO DISPONIVEL------------------------------------------- - 00000000195 - FETRANSPOR</v>
      </c>
      <c r="AM195" s="7" t="str">
        <f t="shared" si="54"/>
        <v>-------------------------------------------NAO DISPONIVEL-------------------------------------------</v>
      </c>
      <c r="AN195" s="44" cm="1">
        <f t="array" ref="AN195">_xlfn.IFS(AJ195=0,0,AQ195="INATIVO",2,AQ195="SEM CADASTRO",4,AQ195="CPF ATIVO EM OUTRO COMPRADOR",5,AQ195="NOVO/SEM CARTAO",6,AND(AJ195&gt;0,AQ195,""),8)</f>
        <v>0</v>
      </c>
      <c r="AO195" s="45">
        <f t="shared" ref="AO195:AO258" si="68">AF195-(10-AJ195)</f>
        <v>-10</v>
      </c>
    </row>
    <row r="196" spans="1:41" x14ac:dyDescent="0.4">
      <c r="A196" s="21" t="str">
        <f t="shared" si="55"/>
        <v>-------------------------------------------NAO DISPONIVEL-------------------------------------------</v>
      </c>
      <c r="B196" s="5" t="str">
        <f>_xlfn.IFNA(VLOOKUP(A196,CNPJ!E:F,2,0),"-------------------------------------------NAO DISPONIVEL-------------------------------------------")</f>
        <v>-------------------------------------------NAO DISPONIVEL-------------------------------------------</v>
      </c>
      <c r="C196" s="22">
        <v>1</v>
      </c>
      <c r="D196" s="5" t="str">
        <f>_xlfn.XLOOKUP(R196,OP!C:C,OP!B:B,,0,1)</f>
        <v>RJ</v>
      </c>
      <c r="E196" s="23"/>
      <c r="M196" s="26"/>
      <c r="N196" s="27"/>
      <c r="O196" s="28" t="str">
        <f t="shared" si="56"/>
        <v>00000000196</v>
      </c>
      <c r="R196" s="27" t="s">
        <v>193</v>
      </c>
      <c r="S196" s="30" t="str">
        <f>_xlfn.IFNA(VLOOKUP(_xlfn.CONCAT(D196," - ",R196),OP!A:D,4,0),"-------------------------------------------NAO DISPONIVEL-------------------------------------------")</f>
        <v>FETRANSPOR</v>
      </c>
      <c r="T196" s="31"/>
      <c r="U196" s="32"/>
      <c r="V196" s="31"/>
      <c r="W196" s="33">
        <f t="shared" si="57"/>
        <v>0</v>
      </c>
      <c r="X196" s="34">
        <f t="shared" si="58"/>
        <v>0</v>
      </c>
      <c r="Y196" s="33">
        <f t="shared" si="59"/>
        <v>0</v>
      </c>
      <c r="Z196" s="33">
        <f t="shared" si="60"/>
        <v>0</v>
      </c>
      <c r="AA196" s="35">
        <f t="shared" si="61"/>
        <v>0</v>
      </c>
      <c r="AB196" s="36">
        <f t="shared" si="62"/>
        <v>0</v>
      </c>
      <c r="AC196" s="37">
        <f t="shared" si="63"/>
        <v>0</v>
      </c>
      <c r="AD196" s="38"/>
      <c r="AE196" s="38"/>
      <c r="AF196" s="39">
        <f t="shared" si="64"/>
        <v>0</v>
      </c>
      <c r="AG196" s="40"/>
      <c r="AH196" s="41">
        <f t="shared" si="65"/>
        <v>0</v>
      </c>
      <c r="AI196" s="42">
        <f t="shared" si="66"/>
        <v>0</v>
      </c>
      <c r="AJ196" s="43">
        <f t="shared" si="67"/>
        <v>0</v>
      </c>
      <c r="AK196" s="5" t="str">
        <f>_xlfn.IFNA(VLOOKUP(_xlfn.CONCAT(D196," - ",S196),OP!E:F,2,0),"-------------------------------------------NAO DISPONIVEL-------------------------------------------")</f>
        <v>C - RIOCARD</v>
      </c>
      <c r="AL196" s="7" t="str">
        <f t="shared" si="53"/>
        <v>1 - -------------------------------------------NAO DISPONIVEL------------------------------------------- - 00000000196 - FETRANSPOR</v>
      </c>
      <c r="AM196" s="7" t="str">
        <f t="shared" si="54"/>
        <v>-------------------------------------------NAO DISPONIVEL-------------------------------------------</v>
      </c>
      <c r="AN196" s="44" cm="1">
        <f t="array" ref="AN196">_xlfn.IFS(AJ196=0,0,AQ196="INATIVO",2,AQ196="SEM CADASTRO",4,AQ196="CPF ATIVO EM OUTRO COMPRADOR",5,AQ196="NOVO/SEM CARTAO",6,AND(AJ196&gt;0,AQ196,""),8)</f>
        <v>0</v>
      </c>
      <c r="AO196" s="45">
        <f t="shared" si="68"/>
        <v>-10</v>
      </c>
    </row>
    <row r="197" spans="1:41" x14ac:dyDescent="0.4">
      <c r="A197" s="21" t="str">
        <f t="shared" si="55"/>
        <v>-------------------------------------------NAO DISPONIVEL-------------------------------------------</v>
      </c>
      <c r="B197" s="5" t="str">
        <f>_xlfn.IFNA(VLOOKUP(A197,CNPJ!E:F,2,0),"-------------------------------------------NAO DISPONIVEL-------------------------------------------")</f>
        <v>-------------------------------------------NAO DISPONIVEL-------------------------------------------</v>
      </c>
      <c r="C197" s="22">
        <v>1</v>
      </c>
      <c r="D197" s="5" t="str">
        <f>_xlfn.XLOOKUP(R197,OP!C:C,OP!B:B,,0,1)</f>
        <v>RJ</v>
      </c>
      <c r="E197" s="23"/>
      <c r="M197" s="26"/>
      <c r="N197" s="27"/>
      <c r="O197" s="28" t="str">
        <f t="shared" si="56"/>
        <v>00000000197</v>
      </c>
      <c r="R197" s="27" t="s">
        <v>193</v>
      </c>
      <c r="S197" s="30" t="str">
        <f>_xlfn.IFNA(VLOOKUP(_xlfn.CONCAT(D197," - ",R197),OP!A:D,4,0),"-------------------------------------------NAO DISPONIVEL-------------------------------------------")</f>
        <v>FETRANSPOR</v>
      </c>
      <c r="T197" s="31"/>
      <c r="U197" s="32"/>
      <c r="V197" s="31"/>
      <c r="W197" s="33">
        <f t="shared" si="57"/>
        <v>0</v>
      </c>
      <c r="X197" s="34">
        <f t="shared" si="58"/>
        <v>0</v>
      </c>
      <c r="Y197" s="33">
        <f t="shared" si="59"/>
        <v>0</v>
      </c>
      <c r="Z197" s="33">
        <f t="shared" si="60"/>
        <v>0</v>
      </c>
      <c r="AA197" s="35">
        <f t="shared" si="61"/>
        <v>0</v>
      </c>
      <c r="AB197" s="36">
        <f t="shared" si="62"/>
        <v>0</v>
      </c>
      <c r="AC197" s="37">
        <f t="shared" si="63"/>
        <v>0</v>
      </c>
      <c r="AD197" s="38"/>
      <c r="AE197" s="38"/>
      <c r="AF197" s="39">
        <f t="shared" si="64"/>
        <v>0</v>
      </c>
      <c r="AG197" s="40"/>
      <c r="AH197" s="41">
        <f t="shared" si="65"/>
        <v>0</v>
      </c>
      <c r="AI197" s="42">
        <f t="shared" si="66"/>
        <v>0</v>
      </c>
      <c r="AJ197" s="43">
        <f t="shared" si="67"/>
        <v>0</v>
      </c>
      <c r="AK197" s="5" t="str">
        <f>_xlfn.IFNA(VLOOKUP(_xlfn.CONCAT(D197," - ",S197),OP!E:F,2,0),"-------------------------------------------NAO DISPONIVEL-------------------------------------------")</f>
        <v>C - RIOCARD</v>
      </c>
      <c r="AL197" s="7" t="str">
        <f t="shared" si="53"/>
        <v>1 - -------------------------------------------NAO DISPONIVEL------------------------------------------- - 00000000197 - FETRANSPOR</v>
      </c>
      <c r="AM197" s="7" t="str">
        <f t="shared" si="54"/>
        <v>-------------------------------------------NAO DISPONIVEL-------------------------------------------</v>
      </c>
      <c r="AN197" s="44" cm="1">
        <f t="array" ref="AN197">_xlfn.IFS(AJ197=0,0,AQ197="INATIVO",2,AQ197="SEM CADASTRO",4,AQ197="CPF ATIVO EM OUTRO COMPRADOR",5,AQ197="NOVO/SEM CARTAO",6,AND(AJ197&gt;0,AQ197,""),8)</f>
        <v>0</v>
      </c>
      <c r="AO197" s="45">
        <f t="shared" si="68"/>
        <v>-10</v>
      </c>
    </row>
    <row r="198" spans="1:41" x14ac:dyDescent="0.4">
      <c r="A198" s="21" t="str">
        <f t="shared" si="55"/>
        <v>-------------------------------------------NAO DISPONIVEL-------------------------------------------</v>
      </c>
      <c r="B198" s="5" t="str">
        <f>_xlfn.IFNA(VLOOKUP(A198,CNPJ!E:F,2,0),"-------------------------------------------NAO DISPONIVEL-------------------------------------------")</f>
        <v>-------------------------------------------NAO DISPONIVEL-------------------------------------------</v>
      </c>
      <c r="C198" s="22">
        <v>1</v>
      </c>
      <c r="D198" s="5" t="str">
        <f>_xlfn.XLOOKUP(R198,OP!C:C,OP!B:B,,0,1)</f>
        <v>RJ</v>
      </c>
      <c r="E198" s="23"/>
      <c r="M198" s="26"/>
      <c r="N198" s="27"/>
      <c r="O198" s="28" t="str">
        <f t="shared" si="56"/>
        <v>00000000198</v>
      </c>
      <c r="R198" s="27" t="s">
        <v>193</v>
      </c>
      <c r="S198" s="30" t="str">
        <f>_xlfn.IFNA(VLOOKUP(_xlfn.CONCAT(D198," - ",R198),OP!A:D,4,0),"-------------------------------------------NAO DISPONIVEL-------------------------------------------")</f>
        <v>FETRANSPOR</v>
      </c>
      <c r="T198" s="31"/>
      <c r="U198" s="32"/>
      <c r="V198" s="31"/>
      <c r="W198" s="33">
        <f t="shared" si="57"/>
        <v>0</v>
      </c>
      <c r="X198" s="34">
        <f t="shared" si="58"/>
        <v>0</v>
      </c>
      <c r="Y198" s="33">
        <f t="shared" si="59"/>
        <v>0</v>
      </c>
      <c r="Z198" s="33">
        <f t="shared" si="60"/>
        <v>0</v>
      </c>
      <c r="AA198" s="35">
        <f t="shared" si="61"/>
        <v>0</v>
      </c>
      <c r="AB198" s="36">
        <f t="shared" si="62"/>
        <v>0</v>
      </c>
      <c r="AC198" s="37">
        <f t="shared" si="63"/>
        <v>0</v>
      </c>
      <c r="AD198" s="38"/>
      <c r="AE198" s="38"/>
      <c r="AF198" s="39">
        <f t="shared" si="64"/>
        <v>0</v>
      </c>
      <c r="AG198" s="40"/>
      <c r="AH198" s="41">
        <f t="shared" si="65"/>
        <v>0</v>
      </c>
      <c r="AI198" s="42">
        <f t="shared" si="66"/>
        <v>0</v>
      </c>
      <c r="AJ198" s="43">
        <f t="shared" si="67"/>
        <v>0</v>
      </c>
      <c r="AK198" s="5" t="str">
        <f>_xlfn.IFNA(VLOOKUP(_xlfn.CONCAT(D198," - ",S198),OP!E:F,2,0),"-------------------------------------------NAO DISPONIVEL-------------------------------------------")</f>
        <v>C - RIOCARD</v>
      </c>
      <c r="AL198" s="7" t="str">
        <f t="shared" si="53"/>
        <v>1 - -------------------------------------------NAO DISPONIVEL------------------------------------------- - 00000000198 - FETRANSPOR</v>
      </c>
      <c r="AM198" s="7" t="str">
        <f t="shared" si="54"/>
        <v>-------------------------------------------NAO DISPONIVEL-------------------------------------------</v>
      </c>
      <c r="AN198" s="44" cm="1">
        <f t="array" ref="AN198">_xlfn.IFS(AJ198=0,0,AQ198="INATIVO",2,AQ198="SEM CADASTRO",4,AQ198="CPF ATIVO EM OUTRO COMPRADOR",5,AQ198="NOVO/SEM CARTAO",6,AND(AJ198&gt;0,AQ198,""),8)</f>
        <v>0</v>
      </c>
      <c r="AO198" s="45">
        <f t="shared" si="68"/>
        <v>-10</v>
      </c>
    </row>
    <row r="199" spans="1:41" x14ac:dyDescent="0.4">
      <c r="A199" s="21" t="str">
        <f t="shared" si="55"/>
        <v>-------------------------------------------NAO DISPONIVEL-------------------------------------------</v>
      </c>
      <c r="B199" s="5" t="str">
        <f>_xlfn.IFNA(VLOOKUP(A199,CNPJ!E:F,2,0),"-------------------------------------------NAO DISPONIVEL-------------------------------------------")</f>
        <v>-------------------------------------------NAO DISPONIVEL-------------------------------------------</v>
      </c>
      <c r="C199" s="22">
        <v>1</v>
      </c>
      <c r="D199" s="5" t="str">
        <f>_xlfn.XLOOKUP(R199,OP!C:C,OP!B:B,,0,1)</f>
        <v>RJ</v>
      </c>
      <c r="E199" s="23"/>
      <c r="M199" s="26"/>
      <c r="N199" s="27"/>
      <c r="O199" s="28" t="str">
        <f t="shared" si="56"/>
        <v>00000000199</v>
      </c>
      <c r="R199" s="27" t="s">
        <v>193</v>
      </c>
      <c r="S199" s="30" t="str">
        <f>_xlfn.IFNA(VLOOKUP(_xlfn.CONCAT(D199," - ",R199),OP!A:D,4,0),"-------------------------------------------NAO DISPONIVEL-------------------------------------------")</f>
        <v>FETRANSPOR</v>
      </c>
      <c r="T199" s="31"/>
      <c r="U199" s="32"/>
      <c r="V199" s="31"/>
      <c r="W199" s="33">
        <f t="shared" si="57"/>
        <v>0</v>
      </c>
      <c r="X199" s="34">
        <f t="shared" si="58"/>
        <v>0</v>
      </c>
      <c r="Y199" s="33">
        <f t="shared" si="59"/>
        <v>0</v>
      </c>
      <c r="Z199" s="33">
        <f t="shared" si="60"/>
        <v>0</v>
      </c>
      <c r="AA199" s="35">
        <f t="shared" si="61"/>
        <v>0</v>
      </c>
      <c r="AB199" s="36">
        <f t="shared" si="62"/>
        <v>0</v>
      </c>
      <c r="AC199" s="37">
        <f t="shared" si="63"/>
        <v>0</v>
      </c>
      <c r="AD199" s="38"/>
      <c r="AE199" s="38"/>
      <c r="AF199" s="39">
        <f t="shared" si="64"/>
        <v>0</v>
      </c>
      <c r="AG199" s="40"/>
      <c r="AH199" s="41">
        <f t="shared" si="65"/>
        <v>0</v>
      </c>
      <c r="AI199" s="42">
        <f t="shared" si="66"/>
        <v>0</v>
      </c>
      <c r="AJ199" s="43">
        <f t="shared" si="67"/>
        <v>0</v>
      </c>
      <c r="AK199" s="5" t="str">
        <f>_xlfn.IFNA(VLOOKUP(_xlfn.CONCAT(D199," - ",S199),OP!E:F,2,0),"-------------------------------------------NAO DISPONIVEL-------------------------------------------")</f>
        <v>C - RIOCARD</v>
      </c>
      <c r="AL199" s="7" t="str">
        <f t="shared" si="53"/>
        <v>1 - -------------------------------------------NAO DISPONIVEL------------------------------------------- - 00000000199 - FETRANSPOR</v>
      </c>
      <c r="AM199" s="7" t="str">
        <f t="shared" si="54"/>
        <v>-------------------------------------------NAO DISPONIVEL-------------------------------------------</v>
      </c>
      <c r="AN199" s="44" cm="1">
        <f t="array" ref="AN199">_xlfn.IFS(AJ199=0,0,AQ199="INATIVO",2,AQ199="SEM CADASTRO",4,AQ199="CPF ATIVO EM OUTRO COMPRADOR",5,AQ199="NOVO/SEM CARTAO",6,AND(AJ199&gt;0,AQ199,""),8)</f>
        <v>0</v>
      </c>
      <c r="AO199" s="45">
        <f t="shared" si="68"/>
        <v>-10</v>
      </c>
    </row>
    <row r="200" spans="1:41" x14ac:dyDescent="0.4">
      <c r="A200" s="21" t="str">
        <f t="shared" si="55"/>
        <v>-------------------------------------------NAO DISPONIVEL-------------------------------------------</v>
      </c>
      <c r="B200" s="5" t="str">
        <f>_xlfn.IFNA(VLOOKUP(A200,CNPJ!E:F,2,0),"-------------------------------------------NAO DISPONIVEL-------------------------------------------")</f>
        <v>-------------------------------------------NAO DISPONIVEL-------------------------------------------</v>
      </c>
      <c r="C200" s="22">
        <v>1</v>
      </c>
      <c r="D200" s="5" t="str">
        <f>_xlfn.XLOOKUP(R200,OP!C:C,OP!B:B,,0,1)</f>
        <v>RJ</v>
      </c>
      <c r="E200" s="23"/>
      <c r="M200" s="26"/>
      <c r="N200" s="27"/>
      <c r="O200" s="28" t="str">
        <f t="shared" si="56"/>
        <v>00000000200</v>
      </c>
      <c r="R200" s="27" t="s">
        <v>193</v>
      </c>
      <c r="S200" s="30" t="str">
        <f>_xlfn.IFNA(VLOOKUP(_xlfn.CONCAT(D200," - ",R200),OP!A:D,4,0),"-------------------------------------------NAO DISPONIVEL-------------------------------------------")</f>
        <v>FETRANSPOR</v>
      </c>
      <c r="T200" s="31"/>
      <c r="U200" s="32"/>
      <c r="V200" s="31"/>
      <c r="W200" s="33">
        <f t="shared" si="57"/>
        <v>0</v>
      </c>
      <c r="X200" s="34">
        <f t="shared" si="58"/>
        <v>0</v>
      </c>
      <c r="Y200" s="33">
        <f t="shared" si="59"/>
        <v>0</v>
      </c>
      <c r="Z200" s="33">
        <f t="shared" si="60"/>
        <v>0</v>
      </c>
      <c r="AA200" s="35">
        <f t="shared" si="61"/>
        <v>0</v>
      </c>
      <c r="AB200" s="36">
        <f t="shared" si="62"/>
        <v>0</v>
      </c>
      <c r="AC200" s="37">
        <f t="shared" si="63"/>
        <v>0</v>
      </c>
      <c r="AD200" s="38"/>
      <c r="AE200" s="38"/>
      <c r="AF200" s="39">
        <f t="shared" si="64"/>
        <v>0</v>
      </c>
      <c r="AG200" s="40"/>
      <c r="AH200" s="41">
        <f t="shared" si="65"/>
        <v>0</v>
      </c>
      <c r="AI200" s="42">
        <f t="shared" si="66"/>
        <v>0</v>
      </c>
      <c r="AJ200" s="43">
        <f t="shared" si="67"/>
        <v>0</v>
      </c>
      <c r="AK200" s="5" t="str">
        <f>_xlfn.IFNA(VLOOKUP(_xlfn.CONCAT(D200," - ",S200),OP!E:F,2,0),"-------------------------------------------NAO DISPONIVEL-------------------------------------------")</f>
        <v>C - RIOCARD</v>
      </c>
      <c r="AL200" s="7" t="str">
        <f t="shared" si="53"/>
        <v>1 - -------------------------------------------NAO DISPONIVEL------------------------------------------- - 00000000200 - FETRANSPOR</v>
      </c>
      <c r="AM200" s="7" t="str">
        <f t="shared" si="54"/>
        <v>-------------------------------------------NAO DISPONIVEL-------------------------------------------</v>
      </c>
      <c r="AN200" s="44" cm="1">
        <f t="array" ref="AN200">_xlfn.IFS(AJ200=0,0,AQ200="INATIVO",2,AQ200="SEM CADASTRO",4,AQ200="CPF ATIVO EM OUTRO COMPRADOR",5,AQ200="NOVO/SEM CARTAO",6,AND(AJ200&gt;0,AQ200,""),8)</f>
        <v>0</v>
      </c>
      <c r="AO200" s="45">
        <f t="shared" si="68"/>
        <v>-10</v>
      </c>
    </row>
    <row r="201" spans="1:41" x14ac:dyDescent="0.4">
      <c r="A201" s="21" t="str">
        <f t="shared" si="55"/>
        <v>-------------------------------------------NAO DISPONIVEL-------------------------------------------</v>
      </c>
      <c r="B201" s="5" t="str">
        <f>_xlfn.IFNA(VLOOKUP(A201,CNPJ!E:F,2,0),"-------------------------------------------NAO DISPONIVEL-------------------------------------------")</f>
        <v>-------------------------------------------NAO DISPONIVEL-------------------------------------------</v>
      </c>
      <c r="C201" s="22">
        <v>1</v>
      </c>
      <c r="D201" s="5" t="str">
        <f>_xlfn.XLOOKUP(R201,OP!C:C,OP!B:B,,0,1)</f>
        <v>RJ</v>
      </c>
      <c r="E201" s="23"/>
      <c r="M201" s="26"/>
      <c r="N201" s="27"/>
      <c r="O201" s="28" t="str">
        <f t="shared" si="56"/>
        <v>00000000201</v>
      </c>
      <c r="R201" s="27" t="s">
        <v>193</v>
      </c>
      <c r="S201" s="30" t="str">
        <f>_xlfn.IFNA(VLOOKUP(_xlfn.CONCAT(D201," - ",R201),OP!A:D,4,0),"-------------------------------------------NAO DISPONIVEL-------------------------------------------")</f>
        <v>FETRANSPOR</v>
      </c>
      <c r="T201" s="31"/>
      <c r="U201" s="32"/>
      <c r="V201" s="31"/>
      <c r="W201" s="33">
        <f t="shared" si="57"/>
        <v>0</v>
      </c>
      <c r="X201" s="34">
        <f t="shared" si="58"/>
        <v>0</v>
      </c>
      <c r="Y201" s="33">
        <f t="shared" si="59"/>
        <v>0</v>
      </c>
      <c r="Z201" s="33">
        <f t="shared" si="60"/>
        <v>0</v>
      </c>
      <c r="AA201" s="35">
        <f t="shared" si="61"/>
        <v>0</v>
      </c>
      <c r="AB201" s="36">
        <f t="shared" si="62"/>
        <v>0</v>
      </c>
      <c r="AC201" s="37">
        <f t="shared" si="63"/>
        <v>0</v>
      </c>
      <c r="AD201" s="38"/>
      <c r="AE201" s="38"/>
      <c r="AF201" s="39">
        <f t="shared" si="64"/>
        <v>0</v>
      </c>
      <c r="AG201" s="40"/>
      <c r="AH201" s="41">
        <f t="shared" si="65"/>
        <v>0</v>
      </c>
      <c r="AI201" s="42">
        <f t="shared" si="66"/>
        <v>0</v>
      </c>
      <c r="AJ201" s="43">
        <f t="shared" si="67"/>
        <v>0</v>
      </c>
      <c r="AK201" s="5" t="str">
        <f>_xlfn.IFNA(VLOOKUP(_xlfn.CONCAT(D201," - ",S201),OP!E:F,2,0),"-------------------------------------------NAO DISPONIVEL-------------------------------------------")</f>
        <v>C - RIOCARD</v>
      </c>
      <c r="AL201" s="7" t="str">
        <f t="shared" si="53"/>
        <v>1 - -------------------------------------------NAO DISPONIVEL------------------------------------------- - 00000000201 - FETRANSPOR</v>
      </c>
      <c r="AM201" s="7" t="str">
        <f t="shared" si="54"/>
        <v>-------------------------------------------NAO DISPONIVEL-------------------------------------------</v>
      </c>
      <c r="AN201" s="44" cm="1">
        <f t="array" ref="AN201">_xlfn.IFS(AJ201=0,0,AQ201="INATIVO",2,AQ201="SEM CADASTRO",4,AQ201="CPF ATIVO EM OUTRO COMPRADOR",5,AQ201="NOVO/SEM CARTAO",6,AND(AJ201&gt;0,AQ201,""),8)</f>
        <v>0</v>
      </c>
      <c r="AO201" s="45">
        <f t="shared" si="68"/>
        <v>-10</v>
      </c>
    </row>
    <row r="202" spans="1:41" x14ac:dyDescent="0.4">
      <c r="A202" s="21" t="str">
        <f t="shared" si="55"/>
        <v>-------------------------------------------NAO DISPONIVEL-------------------------------------------</v>
      </c>
      <c r="B202" s="5" t="str">
        <f>_xlfn.IFNA(VLOOKUP(A202,CNPJ!E:F,2,0),"-------------------------------------------NAO DISPONIVEL-------------------------------------------")</f>
        <v>-------------------------------------------NAO DISPONIVEL-------------------------------------------</v>
      </c>
      <c r="C202" s="22">
        <v>1</v>
      </c>
      <c r="D202" s="5" t="str">
        <f>_xlfn.XLOOKUP(R202,OP!C:C,OP!B:B,,0,1)</f>
        <v>RJ</v>
      </c>
      <c r="E202" s="23"/>
      <c r="M202" s="26"/>
      <c r="N202" s="27"/>
      <c r="O202" s="28" t="str">
        <f t="shared" si="56"/>
        <v>00000000202</v>
      </c>
      <c r="R202" s="27" t="s">
        <v>193</v>
      </c>
      <c r="S202" s="30" t="str">
        <f>_xlfn.IFNA(VLOOKUP(_xlfn.CONCAT(D202," - ",R202),OP!A:D,4,0),"-------------------------------------------NAO DISPONIVEL-------------------------------------------")</f>
        <v>FETRANSPOR</v>
      </c>
      <c r="T202" s="31"/>
      <c r="U202" s="32"/>
      <c r="V202" s="31"/>
      <c r="W202" s="33">
        <f t="shared" si="57"/>
        <v>0</v>
      </c>
      <c r="X202" s="34">
        <f t="shared" si="58"/>
        <v>0</v>
      </c>
      <c r="Y202" s="33">
        <f t="shared" si="59"/>
        <v>0</v>
      </c>
      <c r="Z202" s="33">
        <f t="shared" si="60"/>
        <v>0</v>
      </c>
      <c r="AA202" s="35">
        <f t="shared" si="61"/>
        <v>0</v>
      </c>
      <c r="AB202" s="36">
        <f t="shared" si="62"/>
        <v>0</v>
      </c>
      <c r="AC202" s="37">
        <f t="shared" si="63"/>
        <v>0</v>
      </c>
      <c r="AD202" s="38"/>
      <c r="AE202" s="38"/>
      <c r="AF202" s="39">
        <f t="shared" si="64"/>
        <v>0</v>
      </c>
      <c r="AG202" s="40"/>
      <c r="AH202" s="41">
        <f t="shared" si="65"/>
        <v>0</v>
      </c>
      <c r="AI202" s="42">
        <f t="shared" si="66"/>
        <v>0</v>
      </c>
      <c r="AJ202" s="43">
        <f t="shared" si="67"/>
        <v>0</v>
      </c>
      <c r="AK202" s="5" t="str">
        <f>_xlfn.IFNA(VLOOKUP(_xlfn.CONCAT(D202," - ",S202),OP!E:F,2,0),"-------------------------------------------NAO DISPONIVEL-------------------------------------------")</f>
        <v>C - RIOCARD</v>
      </c>
      <c r="AL202" s="7" t="str">
        <f t="shared" si="53"/>
        <v>1 - -------------------------------------------NAO DISPONIVEL------------------------------------------- - 00000000202 - FETRANSPOR</v>
      </c>
      <c r="AM202" s="7" t="str">
        <f t="shared" si="54"/>
        <v>-------------------------------------------NAO DISPONIVEL-------------------------------------------</v>
      </c>
      <c r="AN202" s="44" cm="1">
        <f t="array" ref="AN202">_xlfn.IFS(AJ202=0,0,AQ202="INATIVO",2,AQ202="SEM CADASTRO",4,AQ202="CPF ATIVO EM OUTRO COMPRADOR",5,AQ202="NOVO/SEM CARTAO",6,AND(AJ202&gt;0,AQ202,""),8)</f>
        <v>0</v>
      </c>
      <c r="AO202" s="45">
        <f t="shared" si="68"/>
        <v>-10</v>
      </c>
    </row>
    <row r="203" spans="1:41" x14ac:dyDescent="0.4">
      <c r="A203" s="21" t="str">
        <f t="shared" si="55"/>
        <v>-------------------------------------------NAO DISPONIVEL-------------------------------------------</v>
      </c>
      <c r="B203" s="5" t="str">
        <f>_xlfn.IFNA(VLOOKUP(A203,CNPJ!E:F,2,0),"-------------------------------------------NAO DISPONIVEL-------------------------------------------")</f>
        <v>-------------------------------------------NAO DISPONIVEL-------------------------------------------</v>
      </c>
      <c r="C203" s="22">
        <v>1</v>
      </c>
      <c r="D203" s="5" t="str">
        <f>_xlfn.XLOOKUP(R203,OP!C:C,OP!B:B,,0,1)</f>
        <v>RJ</v>
      </c>
      <c r="E203" s="23"/>
      <c r="M203" s="26"/>
      <c r="N203" s="27"/>
      <c r="O203" s="28" t="str">
        <f t="shared" si="56"/>
        <v>00000000203</v>
      </c>
      <c r="R203" s="27" t="s">
        <v>193</v>
      </c>
      <c r="S203" s="30" t="str">
        <f>_xlfn.IFNA(VLOOKUP(_xlfn.CONCAT(D203," - ",R203),OP!A:D,4,0),"-------------------------------------------NAO DISPONIVEL-------------------------------------------")</f>
        <v>FETRANSPOR</v>
      </c>
      <c r="T203" s="31"/>
      <c r="U203" s="32"/>
      <c r="V203" s="31"/>
      <c r="W203" s="33">
        <f t="shared" si="57"/>
        <v>0</v>
      </c>
      <c r="X203" s="34">
        <f t="shared" si="58"/>
        <v>0</v>
      </c>
      <c r="Y203" s="33">
        <f t="shared" si="59"/>
        <v>0</v>
      </c>
      <c r="Z203" s="33">
        <f t="shared" si="60"/>
        <v>0</v>
      </c>
      <c r="AA203" s="35">
        <f t="shared" si="61"/>
        <v>0</v>
      </c>
      <c r="AB203" s="36">
        <f t="shared" si="62"/>
        <v>0</v>
      </c>
      <c r="AC203" s="37">
        <f t="shared" si="63"/>
        <v>0</v>
      </c>
      <c r="AD203" s="38"/>
      <c r="AE203" s="38"/>
      <c r="AF203" s="39">
        <f t="shared" si="64"/>
        <v>0</v>
      </c>
      <c r="AG203" s="40"/>
      <c r="AH203" s="41">
        <f t="shared" si="65"/>
        <v>0</v>
      </c>
      <c r="AI203" s="42">
        <f t="shared" si="66"/>
        <v>0</v>
      </c>
      <c r="AJ203" s="43">
        <f t="shared" si="67"/>
        <v>0</v>
      </c>
      <c r="AK203" s="5" t="str">
        <f>_xlfn.IFNA(VLOOKUP(_xlfn.CONCAT(D203," - ",S203),OP!E:F,2,0),"-------------------------------------------NAO DISPONIVEL-------------------------------------------")</f>
        <v>C - RIOCARD</v>
      </c>
      <c r="AL203" s="7" t="str">
        <f t="shared" si="53"/>
        <v>1 - -------------------------------------------NAO DISPONIVEL------------------------------------------- - 00000000203 - FETRANSPOR</v>
      </c>
      <c r="AM203" s="7" t="str">
        <f t="shared" si="54"/>
        <v>-------------------------------------------NAO DISPONIVEL-------------------------------------------</v>
      </c>
      <c r="AN203" s="44" cm="1">
        <f t="array" ref="AN203">_xlfn.IFS(AJ203=0,0,AQ203="INATIVO",2,AQ203="SEM CADASTRO",4,AQ203="CPF ATIVO EM OUTRO COMPRADOR",5,AQ203="NOVO/SEM CARTAO",6,AND(AJ203&gt;0,AQ203,""),8)</f>
        <v>0</v>
      </c>
      <c r="AO203" s="45">
        <f t="shared" si="68"/>
        <v>-10</v>
      </c>
    </row>
    <row r="204" spans="1:41" x14ac:dyDescent="0.4">
      <c r="A204" s="21" t="str">
        <f t="shared" si="55"/>
        <v>-------------------------------------------NAO DISPONIVEL-------------------------------------------</v>
      </c>
      <c r="B204" s="5" t="str">
        <f>_xlfn.IFNA(VLOOKUP(A204,CNPJ!E:F,2,0),"-------------------------------------------NAO DISPONIVEL-------------------------------------------")</f>
        <v>-------------------------------------------NAO DISPONIVEL-------------------------------------------</v>
      </c>
      <c r="C204" s="22">
        <v>1</v>
      </c>
      <c r="D204" s="5" t="str">
        <f>_xlfn.XLOOKUP(R204,OP!C:C,OP!B:B,,0,1)</f>
        <v>RJ</v>
      </c>
      <c r="E204" s="23"/>
      <c r="M204" s="26"/>
      <c r="N204" s="27"/>
      <c r="O204" s="28" t="str">
        <f t="shared" si="56"/>
        <v>00000000204</v>
      </c>
      <c r="R204" s="27" t="s">
        <v>193</v>
      </c>
      <c r="S204" s="30" t="str">
        <f>_xlfn.IFNA(VLOOKUP(_xlfn.CONCAT(D204," - ",R204),OP!A:D,4,0),"-------------------------------------------NAO DISPONIVEL-------------------------------------------")</f>
        <v>FETRANSPOR</v>
      </c>
      <c r="T204" s="31"/>
      <c r="U204" s="32"/>
      <c r="V204" s="31"/>
      <c r="W204" s="33">
        <f t="shared" si="57"/>
        <v>0</v>
      </c>
      <c r="X204" s="34">
        <f t="shared" si="58"/>
        <v>0</v>
      </c>
      <c r="Y204" s="33">
        <f t="shared" si="59"/>
        <v>0</v>
      </c>
      <c r="Z204" s="33">
        <f t="shared" si="60"/>
        <v>0</v>
      </c>
      <c r="AA204" s="35">
        <f t="shared" si="61"/>
        <v>0</v>
      </c>
      <c r="AB204" s="36">
        <f t="shared" si="62"/>
        <v>0</v>
      </c>
      <c r="AC204" s="37">
        <f t="shared" si="63"/>
        <v>0</v>
      </c>
      <c r="AD204" s="38"/>
      <c r="AE204" s="38"/>
      <c r="AF204" s="39">
        <f t="shared" si="64"/>
        <v>0</v>
      </c>
      <c r="AG204" s="40"/>
      <c r="AH204" s="41">
        <f t="shared" si="65"/>
        <v>0</v>
      </c>
      <c r="AI204" s="42">
        <f t="shared" si="66"/>
        <v>0</v>
      </c>
      <c r="AJ204" s="43">
        <f t="shared" si="67"/>
        <v>0</v>
      </c>
      <c r="AK204" s="5" t="str">
        <f>_xlfn.IFNA(VLOOKUP(_xlfn.CONCAT(D204," - ",S204),OP!E:F,2,0),"-------------------------------------------NAO DISPONIVEL-------------------------------------------")</f>
        <v>C - RIOCARD</v>
      </c>
      <c r="AL204" s="7" t="str">
        <f t="shared" si="53"/>
        <v>1 - -------------------------------------------NAO DISPONIVEL------------------------------------------- - 00000000204 - FETRANSPOR</v>
      </c>
      <c r="AM204" s="7" t="str">
        <f t="shared" si="54"/>
        <v>-------------------------------------------NAO DISPONIVEL-------------------------------------------</v>
      </c>
      <c r="AN204" s="44" cm="1">
        <f t="array" ref="AN204">_xlfn.IFS(AJ204=0,0,AQ204="INATIVO",2,AQ204="SEM CADASTRO",4,AQ204="CPF ATIVO EM OUTRO COMPRADOR",5,AQ204="NOVO/SEM CARTAO",6,AND(AJ204&gt;0,AQ204,""),8)</f>
        <v>0</v>
      </c>
      <c r="AO204" s="45">
        <f t="shared" si="68"/>
        <v>-10</v>
      </c>
    </row>
    <row r="205" spans="1:41" x14ac:dyDescent="0.4">
      <c r="A205" s="21" t="str">
        <f t="shared" si="55"/>
        <v>-------------------------------------------NAO DISPONIVEL-------------------------------------------</v>
      </c>
      <c r="B205" s="5" t="str">
        <f>_xlfn.IFNA(VLOOKUP(A205,CNPJ!E:F,2,0),"-------------------------------------------NAO DISPONIVEL-------------------------------------------")</f>
        <v>-------------------------------------------NAO DISPONIVEL-------------------------------------------</v>
      </c>
      <c r="C205" s="22">
        <v>1</v>
      </c>
      <c r="D205" s="5" t="str">
        <f>_xlfn.XLOOKUP(R205,OP!C:C,OP!B:B,,0,1)</f>
        <v>RJ</v>
      </c>
      <c r="E205" s="23"/>
      <c r="M205" s="26"/>
      <c r="N205" s="27"/>
      <c r="O205" s="28" t="str">
        <f t="shared" si="56"/>
        <v>00000000205</v>
      </c>
      <c r="R205" s="27" t="s">
        <v>193</v>
      </c>
      <c r="S205" s="30" t="str">
        <f>_xlfn.IFNA(VLOOKUP(_xlfn.CONCAT(D205," - ",R205),OP!A:D,4,0),"-------------------------------------------NAO DISPONIVEL-------------------------------------------")</f>
        <v>FETRANSPOR</v>
      </c>
      <c r="T205" s="31"/>
      <c r="U205" s="32"/>
      <c r="V205" s="31"/>
      <c r="W205" s="33">
        <f t="shared" si="57"/>
        <v>0</v>
      </c>
      <c r="X205" s="34">
        <f t="shared" si="58"/>
        <v>0</v>
      </c>
      <c r="Y205" s="33">
        <f t="shared" si="59"/>
        <v>0</v>
      </c>
      <c r="Z205" s="33">
        <f t="shared" si="60"/>
        <v>0</v>
      </c>
      <c r="AA205" s="35">
        <f t="shared" si="61"/>
        <v>0</v>
      </c>
      <c r="AB205" s="36">
        <f t="shared" si="62"/>
        <v>0</v>
      </c>
      <c r="AC205" s="37">
        <f t="shared" si="63"/>
        <v>0</v>
      </c>
      <c r="AD205" s="38"/>
      <c r="AE205" s="38"/>
      <c r="AF205" s="39">
        <f t="shared" si="64"/>
        <v>0</v>
      </c>
      <c r="AG205" s="40"/>
      <c r="AH205" s="41">
        <f t="shared" si="65"/>
        <v>0</v>
      </c>
      <c r="AI205" s="42">
        <f t="shared" si="66"/>
        <v>0</v>
      </c>
      <c r="AJ205" s="43">
        <f t="shared" si="67"/>
        <v>0</v>
      </c>
      <c r="AK205" s="5" t="str">
        <f>_xlfn.IFNA(VLOOKUP(_xlfn.CONCAT(D205," - ",S205),OP!E:F,2,0),"-------------------------------------------NAO DISPONIVEL-------------------------------------------")</f>
        <v>C - RIOCARD</v>
      </c>
      <c r="AL205" s="7" t="str">
        <f t="shared" si="53"/>
        <v>1 - -------------------------------------------NAO DISPONIVEL------------------------------------------- - 00000000205 - FETRANSPOR</v>
      </c>
      <c r="AM205" s="7" t="str">
        <f t="shared" si="54"/>
        <v>-------------------------------------------NAO DISPONIVEL-------------------------------------------</v>
      </c>
      <c r="AN205" s="44" cm="1">
        <f t="array" ref="AN205">_xlfn.IFS(AJ205=0,0,AQ205="INATIVO",2,AQ205="SEM CADASTRO",4,AQ205="CPF ATIVO EM OUTRO COMPRADOR",5,AQ205="NOVO/SEM CARTAO",6,AND(AJ205&gt;0,AQ205,""),8)</f>
        <v>0</v>
      </c>
      <c r="AO205" s="45">
        <f t="shared" si="68"/>
        <v>-10</v>
      </c>
    </row>
    <row r="206" spans="1:41" x14ac:dyDescent="0.4">
      <c r="A206" s="21" t="str">
        <f t="shared" si="55"/>
        <v>-------------------------------------------NAO DISPONIVEL-------------------------------------------</v>
      </c>
      <c r="B206" s="5" t="str">
        <f>_xlfn.IFNA(VLOOKUP(A206,CNPJ!E:F,2,0),"-------------------------------------------NAO DISPONIVEL-------------------------------------------")</f>
        <v>-------------------------------------------NAO DISPONIVEL-------------------------------------------</v>
      </c>
      <c r="C206" s="22">
        <v>1</v>
      </c>
      <c r="D206" s="5" t="str">
        <f>_xlfn.XLOOKUP(R206,OP!C:C,OP!B:B,,0,1)</f>
        <v>RJ</v>
      </c>
      <c r="E206" s="23"/>
      <c r="M206" s="26"/>
      <c r="N206" s="27"/>
      <c r="O206" s="28" t="str">
        <f t="shared" si="56"/>
        <v>00000000206</v>
      </c>
      <c r="R206" s="27" t="s">
        <v>193</v>
      </c>
      <c r="S206" s="30" t="str">
        <f>_xlfn.IFNA(VLOOKUP(_xlfn.CONCAT(D206," - ",R206),OP!A:D,4,0),"-------------------------------------------NAO DISPONIVEL-------------------------------------------")</f>
        <v>FETRANSPOR</v>
      </c>
      <c r="T206" s="31"/>
      <c r="U206" s="32"/>
      <c r="V206" s="31"/>
      <c r="W206" s="33">
        <f t="shared" si="57"/>
        <v>0</v>
      </c>
      <c r="X206" s="34">
        <f t="shared" si="58"/>
        <v>0</v>
      </c>
      <c r="Y206" s="33">
        <f t="shared" si="59"/>
        <v>0</v>
      </c>
      <c r="Z206" s="33">
        <f t="shared" si="60"/>
        <v>0</v>
      </c>
      <c r="AA206" s="35">
        <f t="shared" si="61"/>
        <v>0</v>
      </c>
      <c r="AB206" s="36">
        <f t="shared" si="62"/>
        <v>0</v>
      </c>
      <c r="AC206" s="37">
        <f t="shared" si="63"/>
        <v>0</v>
      </c>
      <c r="AD206" s="38"/>
      <c r="AE206" s="38"/>
      <c r="AF206" s="39">
        <f t="shared" si="64"/>
        <v>0</v>
      </c>
      <c r="AG206" s="40"/>
      <c r="AH206" s="41">
        <f t="shared" si="65"/>
        <v>0</v>
      </c>
      <c r="AI206" s="42">
        <f t="shared" si="66"/>
        <v>0</v>
      </c>
      <c r="AJ206" s="43">
        <f t="shared" si="67"/>
        <v>0</v>
      </c>
      <c r="AK206" s="5" t="str">
        <f>_xlfn.IFNA(VLOOKUP(_xlfn.CONCAT(D206," - ",S206),OP!E:F,2,0),"-------------------------------------------NAO DISPONIVEL-------------------------------------------")</f>
        <v>C - RIOCARD</v>
      </c>
      <c r="AL206" s="7" t="str">
        <f t="shared" si="53"/>
        <v>1 - -------------------------------------------NAO DISPONIVEL------------------------------------------- - 00000000206 - FETRANSPOR</v>
      </c>
      <c r="AM206" s="7" t="str">
        <f t="shared" si="54"/>
        <v>-------------------------------------------NAO DISPONIVEL-------------------------------------------</v>
      </c>
      <c r="AN206" s="44" cm="1">
        <f t="array" ref="AN206">_xlfn.IFS(AJ206=0,0,AQ206="INATIVO",2,AQ206="SEM CADASTRO",4,AQ206="CPF ATIVO EM OUTRO COMPRADOR",5,AQ206="NOVO/SEM CARTAO",6,AND(AJ206&gt;0,AQ206,""),8)</f>
        <v>0</v>
      </c>
      <c r="AO206" s="45">
        <f t="shared" si="68"/>
        <v>-10</v>
      </c>
    </row>
    <row r="207" spans="1:41" x14ac:dyDescent="0.4">
      <c r="A207" s="21" t="str">
        <f t="shared" si="55"/>
        <v>-------------------------------------------NAO DISPONIVEL-------------------------------------------</v>
      </c>
      <c r="B207" s="5" t="str">
        <f>_xlfn.IFNA(VLOOKUP(A207,CNPJ!E:F,2,0),"-------------------------------------------NAO DISPONIVEL-------------------------------------------")</f>
        <v>-------------------------------------------NAO DISPONIVEL-------------------------------------------</v>
      </c>
      <c r="C207" s="22">
        <v>1</v>
      </c>
      <c r="D207" s="5" t="str">
        <f>_xlfn.XLOOKUP(R207,OP!C:C,OP!B:B,,0,1)</f>
        <v>RJ</v>
      </c>
      <c r="E207" s="23"/>
      <c r="M207" s="26"/>
      <c r="N207" s="27"/>
      <c r="O207" s="28" t="str">
        <f t="shared" si="56"/>
        <v>00000000207</v>
      </c>
      <c r="R207" s="27" t="s">
        <v>193</v>
      </c>
      <c r="S207" s="30" t="str">
        <f>_xlfn.IFNA(VLOOKUP(_xlfn.CONCAT(D207," - ",R207),OP!A:D,4,0),"-------------------------------------------NAO DISPONIVEL-------------------------------------------")</f>
        <v>FETRANSPOR</v>
      </c>
      <c r="T207" s="31"/>
      <c r="U207" s="32"/>
      <c r="V207" s="31"/>
      <c r="W207" s="33">
        <f t="shared" si="57"/>
        <v>0</v>
      </c>
      <c r="X207" s="34">
        <f t="shared" si="58"/>
        <v>0</v>
      </c>
      <c r="Y207" s="33">
        <f t="shared" si="59"/>
        <v>0</v>
      </c>
      <c r="Z207" s="33">
        <f t="shared" si="60"/>
        <v>0</v>
      </c>
      <c r="AA207" s="35">
        <f t="shared" si="61"/>
        <v>0</v>
      </c>
      <c r="AB207" s="36">
        <f t="shared" si="62"/>
        <v>0</v>
      </c>
      <c r="AC207" s="37">
        <f t="shared" si="63"/>
        <v>0</v>
      </c>
      <c r="AD207" s="38"/>
      <c r="AE207" s="38"/>
      <c r="AF207" s="39">
        <f t="shared" si="64"/>
        <v>0</v>
      </c>
      <c r="AG207" s="40"/>
      <c r="AH207" s="41">
        <f t="shared" si="65"/>
        <v>0</v>
      </c>
      <c r="AI207" s="42">
        <f t="shared" si="66"/>
        <v>0</v>
      </c>
      <c r="AJ207" s="43">
        <f t="shared" si="67"/>
        <v>0</v>
      </c>
      <c r="AK207" s="5" t="str">
        <f>_xlfn.IFNA(VLOOKUP(_xlfn.CONCAT(D207," - ",S207),OP!E:F,2,0),"-------------------------------------------NAO DISPONIVEL-------------------------------------------")</f>
        <v>C - RIOCARD</v>
      </c>
      <c r="AL207" s="7" t="str">
        <f t="shared" si="53"/>
        <v>1 - -------------------------------------------NAO DISPONIVEL------------------------------------------- - 00000000207 - FETRANSPOR</v>
      </c>
      <c r="AM207" s="7" t="str">
        <f t="shared" si="54"/>
        <v>-------------------------------------------NAO DISPONIVEL-------------------------------------------</v>
      </c>
      <c r="AN207" s="44" cm="1">
        <f t="array" ref="AN207">_xlfn.IFS(AJ207=0,0,AQ207="INATIVO",2,AQ207="SEM CADASTRO",4,AQ207="CPF ATIVO EM OUTRO COMPRADOR",5,AQ207="NOVO/SEM CARTAO",6,AND(AJ207&gt;0,AQ207,""),8)</f>
        <v>0</v>
      </c>
      <c r="AO207" s="45">
        <f t="shared" si="68"/>
        <v>-10</v>
      </c>
    </row>
    <row r="208" spans="1:41" x14ac:dyDescent="0.4">
      <c r="A208" s="21" t="str">
        <f t="shared" si="55"/>
        <v>-------------------------------------------NAO DISPONIVEL-------------------------------------------</v>
      </c>
      <c r="B208" s="5" t="str">
        <f>_xlfn.IFNA(VLOOKUP(A208,CNPJ!E:F,2,0),"-------------------------------------------NAO DISPONIVEL-------------------------------------------")</f>
        <v>-------------------------------------------NAO DISPONIVEL-------------------------------------------</v>
      </c>
      <c r="C208" s="22">
        <v>1</v>
      </c>
      <c r="D208" s="5" t="str">
        <f>_xlfn.XLOOKUP(R208,OP!C:C,OP!B:B,,0,1)</f>
        <v>RJ</v>
      </c>
      <c r="E208" s="23"/>
      <c r="M208" s="26"/>
      <c r="N208" s="27"/>
      <c r="O208" s="28" t="str">
        <f t="shared" si="56"/>
        <v>00000000208</v>
      </c>
      <c r="R208" s="27" t="s">
        <v>193</v>
      </c>
      <c r="S208" s="30" t="str">
        <f>_xlfn.IFNA(VLOOKUP(_xlfn.CONCAT(D208," - ",R208),OP!A:D,4,0),"-------------------------------------------NAO DISPONIVEL-------------------------------------------")</f>
        <v>FETRANSPOR</v>
      </c>
      <c r="T208" s="31"/>
      <c r="U208" s="32"/>
      <c r="V208" s="31"/>
      <c r="W208" s="33">
        <f t="shared" si="57"/>
        <v>0</v>
      </c>
      <c r="X208" s="34">
        <f t="shared" si="58"/>
        <v>0</v>
      </c>
      <c r="Y208" s="33">
        <f t="shared" si="59"/>
        <v>0</v>
      </c>
      <c r="Z208" s="33">
        <f t="shared" si="60"/>
        <v>0</v>
      </c>
      <c r="AA208" s="35">
        <f t="shared" si="61"/>
        <v>0</v>
      </c>
      <c r="AB208" s="36">
        <f t="shared" si="62"/>
        <v>0</v>
      </c>
      <c r="AC208" s="37">
        <f t="shared" si="63"/>
        <v>0</v>
      </c>
      <c r="AD208" s="38"/>
      <c r="AE208" s="38"/>
      <c r="AF208" s="39">
        <f t="shared" si="64"/>
        <v>0</v>
      </c>
      <c r="AG208" s="40"/>
      <c r="AH208" s="41">
        <f t="shared" si="65"/>
        <v>0</v>
      </c>
      <c r="AI208" s="42">
        <f t="shared" si="66"/>
        <v>0</v>
      </c>
      <c r="AJ208" s="43">
        <f t="shared" si="67"/>
        <v>0</v>
      </c>
      <c r="AK208" s="5" t="str">
        <f>_xlfn.IFNA(VLOOKUP(_xlfn.CONCAT(D208," - ",S208),OP!E:F,2,0),"-------------------------------------------NAO DISPONIVEL-------------------------------------------")</f>
        <v>C - RIOCARD</v>
      </c>
      <c r="AL208" s="7" t="str">
        <f t="shared" si="53"/>
        <v>1 - -------------------------------------------NAO DISPONIVEL------------------------------------------- - 00000000208 - FETRANSPOR</v>
      </c>
      <c r="AM208" s="7" t="str">
        <f t="shared" si="54"/>
        <v>-------------------------------------------NAO DISPONIVEL-------------------------------------------</v>
      </c>
      <c r="AN208" s="44" cm="1">
        <f t="array" ref="AN208">_xlfn.IFS(AJ208=0,0,AQ208="INATIVO",2,AQ208="SEM CADASTRO",4,AQ208="CPF ATIVO EM OUTRO COMPRADOR",5,AQ208="NOVO/SEM CARTAO",6,AND(AJ208&gt;0,AQ208,""),8)</f>
        <v>0</v>
      </c>
      <c r="AO208" s="45">
        <f t="shared" si="68"/>
        <v>-10</v>
      </c>
    </row>
    <row r="209" spans="1:41" x14ac:dyDescent="0.4">
      <c r="A209" s="21" t="str">
        <f t="shared" si="55"/>
        <v>-------------------------------------------NAO DISPONIVEL-------------------------------------------</v>
      </c>
      <c r="B209" s="5" t="str">
        <f>_xlfn.IFNA(VLOOKUP(A209,CNPJ!E:F,2,0),"-------------------------------------------NAO DISPONIVEL-------------------------------------------")</f>
        <v>-------------------------------------------NAO DISPONIVEL-------------------------------------------</v>
      </c>
      <c r="C209" s="22">
        <v>1</v>
      </c>
      <c r="D209" s="5" t="str">
        <f>_xlfn.XLOOKUP(R209,OP!C:C,OP!B:B,,0,1)</f>
        <v>RJ</v>
      </c>
      <c r="E209" s="23"/>
      <c r="M209" s="26"/>
      <c r="N209" s="27"/>
      <c r="O209" s="28" t="str">
        <f t="shared" si="56"/>
        <v>00000000209</v>
      </c>
      <c r="R209" s="27" t="s">
        <v>193</v>
      </c>
      <c r="S209" s="30" t="str">
        <f>_xlfn.IFNA(VLOOKUP(_xlfn.CONCAT(D209," - ",R209),OP!A:D,4,0),"-------------------------------------------NAO DISPONIVEL-------------------------------------------")</f>
        <v>FETRANSPOR</v>
      </c>
      <c r="T209" s="31"/>
      <c r="U209" s="32"/>
      <c r="V209" s="31"/>
      <c r="W209" s="33">
        <f t="shared" si="57"/>
        <v>0</v>
      </c>
      <c r="X209" s="34">
        <f t="shared" si="58"/>
        <v>0</v>
      </c>
      <c r="Y209" s="33">
        <f t="shared" si="59"/>
        <v>0</v>
      </c>
      <c r="Z209" s="33">
        <f t="shared" si="60"/>
        <v>0</v>
      </c>
      <c r="AA209" s="35">
        <f t="shared" si="61"/>
        <v>0</v>
      </c>
      <c r="AB209" s="36">
        <f t="shared" si="62"/>
        <v>0</v>
      </c>
      <c r="AC209" s="37">
        <f t="shared" si="63"/>
        <v>0</v>
      </c>
      <c r="AD209" s="38"/>
      <c r="AE209" s="38"/>
      <c r="AF209" s="39">
        <f t="shared" si="64"/>
        <v>0</v>
      </c>
      <c r="AG209" s="40"/>
      <c r="AH209" s="41">
        <f t="shared" si="65"/>
        <v>0</v>
      </c>
      <c r="AI209" s="42">
        <f t="shared" si="66"/>
        <v>0</v>
      </c>
      <c r="AJ209" s="43">
        <f t="shared" si="67"/>
        <v>0</v>
      </c>
      <c r="AK209" s="5" t="str">
        <f>_xlfn.IFNA(VLOOKUP(_xlfn.CONCAT(D209," - ",S209),OP!E:F,2,0),"-------------------------------------------NAO DISPONIVEL-------------------------------------------")</f>
        <v>C - RIOCARD</v>
      </c>
      <c r="AL209" s="7" t="str">
        <f t="shared" si="53"/>
        <v>1 - -------------------------------------------NAO DISPONIVEL------------------------------------------- - 00000000209 - FETRANSPOR</v>
      </c>
      <c r="AM209" s="7" t="str">
        <f t="shared" si="54"/>
        <v>-------------------------------------------NAO DISPONIVEL-------------------------------------------</v>
      </c>
      <c r="AN209" s="44" cm="1">
        <f t="array" ref="AN209">_xlfn.IFS(AJ209=0,0,AQ209="INATIVO",2,AQ209="SEM CADASTRO",4,AQ209="CPF ATIVO EM OUTRO COMPRADOR",5,AQ209="NOVO/SEM CARTAO",6,AND(AJ209&gt;0,AQ209,""),8)</f>
        <v>0</v>
      </c>
      <c r="AO209" s="45">
        <f t="shared" si="68"/>
        <v>-10</v>
      </c>
    </row>
    <row r="210" spans="1:41" x14ac:dyDescent="0.4">
      <c r="A210" s="21" t="str">
        <f t="shared" si="55"/>
        <v>-------------------------------------------NAO DISPONIVEL-------------------------------------------</v>
      </c>
      <c r="B210" s="5" t="str">
        <f>_xlfn.IFNA(VLOOKUP(A210,CNPJ!E:F,2,0),"-------------------------------------------NAO DISPONIVEL-------------------------------------------")</f>
        <v>-------------------------------------------NAO DISPONIVEL-------------------------------------------</v>
      </c>
      <c r="C210" s="22">
        <v>1</v>
      </c>
      <c r="D210" s="5" t="str">
        <f>_xlfn.XLOOKUP(R210,OP!C:C,OP!B:B,,0,1)</f>
        <v>RJ</v>
      </c>
      <c r="E210" s="23"/>
      <c r="M210" s="26"/>
      <c r="N210" s="27"/>
      <c r="O210" s="28" t="str">
        <f t="shared" si="56"/>
        <v>00000000210</v>
      </c>
      <c r="R210" s="27" t="s">
        <v>193</v>
      </c>
      <c r="S210" s="30" t="str">
        <f>_xlfn.IFNA(VLOOKUP(_xlfn.CONCAT(D210," - ",R210),OP!A:D,4,0),"-------------------------------------------NAO DISPONIVEL-------------------------------------------")</f>
        <v>FETRANSPOR</v>
      </c>
      <c r="T210" s="31"/>
      <c r="U210" s="32"/>
      <c r="V210" s="31"/>
      <c r="W210" s="33">
        <f t="shared" si="57"/>
        <v>0</v>
      </c>
      <c r="X210" s="34">
        <f t="shared" si="58"/>
        <v>0</v>
      </c>
      <c r="Y210" s="33">
        <f t="shared" si="59"/>
        <v>0</v>
      </c>
      <c r="Z210" s="33">
        <f t="shared" si="60"/>
        <v>0</v>
      </c>
      <c r="AA210" s="35">
        <f t="shared" si="61"/>
        <v>0</v>
      </c>
      <c r="AB210" s="36">
        <f t="shared" si="62"/>
        <v>0</v>
      </c>
      <c r="AC210" s="37">
        <f t="shared" si="63"/>
        <v>0</v>
      </c>
      <c r="AD210" s="38"/>
      <c r="AE210" s="38"/>
      <c r="AF210" s="39">
        <f t="shared" si="64"/>
        <v>0</v>
      </c>
      <c r="AG210" s="40"/>
      <c r="AH210" s="41">
        <f t="shared" si="65"/>
        <v>0</v>
      </c>
      <c r="AI210" s="42">
        <f t="shared" si="66"/>
        <v>0</v>
      </c>
      <c r="AJ210" s="43">
        <f t="shared" si="67"/>
        <v>0</v>
      </c>
      <c r="AK210" s="5" t="str">
        <f>_xlfn.IFNA(VLOOKUP(_xlfn.CONCAT(D210," - ",S210),OP!E:F,2,0),"-------------------------------------------NAO DISPONIVEL-------------------------------------------")</f>
        <v>C - RIOCARD</v>
      </c>
      <c r="AL210" s="7" t="str">
        <f t="shared" si="53"/>
        <v>1 - -------------------------------------------NAO DISPONIVEL------------------------------------------- - 00000000210 - FETRANSPOR</v>
      </c>
      <c r="AM210" s="7" t="str">
        <f t="shared" si="54"/>
        <v>-------------------------------------------NAO DISPONIVEL-------------------------------------------</v>
      </c>
      <c r="AN210" s="44" cm="1">
        <f t="array" ref="AN210">_xlfn.IFS(AJ210=0,0,AQ210="INATIVO",2,AQ210="SEM CADASTRO",4,AQ210="CPF ATIVO EM OUTRO COMPRADOR",5,AQ210="NOVO/SEM CARTAO",6,AND(AJ210&gt;0,AQ210,""),8)</f>
        <v>0</v>
      </c>
      <c r="AO210" s="45">
        <f t="shared" si="68"/>
        <v>-10</v>
      </c>
    </row>
    <row r="211" spans="1:41" x14ac:dyDescent="0.4">
      <c r="A211" s="21" t="str">
        <f t="shared" si="55"/>
        <v>-------------------------------------------NAO DISPONIVEL-------------------------------------------</v>
      </c>
      <c r="B211" s="5" t="str">
        <f>_xlfn.IFNA(VLOOKUP(A211,CNPJ!E:F,2,0),"-------------------------------------------NAO DISPONIVEL-------------------------------------------")</f>
        <v>-------------------------------------------NAO DISPONIVEL-------------------------------------------</v>
      </c>
      <c r="C211" s="22">
        <v>1</v>
      </c>
      <c r="D211" s="5" t="str">
        <f>_xlfn.XLOOKUP(R211,OP!C:C,OP!B:B,,0,1)</f>
        <v>RJ</v>
      </c>
      <c r="E211" s="23"/>
      <c r="M211" s="26"/>
      <c r="N211" s="27"/>
      <c r="O211" s="28" t="str">
        <f t="shared" si="56"/>
        <v>00000000211</v>
      </c>
      <c r="R211" s="27" t="s">
        <v>193</v>
      </c>
      <c r="S211" s="30" t="str">
        <f>_xlfn.IFNA(VLOOKUP(_xlfn.CONCAT(D211," - ",R211),OP!A:D,4,0),"-------------------------------------------NAO DISPONIVEL-------------------------------------------")</f>
        <v>FETRANSPOR</v>
      </c>
      <c r="T211" s="31"/>
      <c r="U211" s="32"/>
      <c r="V211" s="31"/>
      <c r="W211" s="33">
        <f t="shared" si="57"/>
        <v>0</v>
      </c>
      <c r="X211" s="34">
        <f t="shared" si="58"/>
        <v>0</v>
      </c>
      <c r="Y211" s="33">
        <f t="shared" si="59"/>
        <v>0</v>
      </c>
      <c r="Z211" s="33">
        <f t="shared" si="60"/>
        <v>0</v>
      </c>
      <c r="AA211" s="35">
        <f t="shared" si="61"/>
        <v>0</v>
      </c>
      <c r="AB211" s="36">
        <f t="shared" si="62"/>
        <v>0</v>
      </c>
      <c r="AC211" s="37">
        <f t="shared" si="63"/>
        <v>0</v>
      </c>
      <c r="AD211" s="38"/>
      <c r="AE211" s="38"/>
      <c r="AF211" s="39">
        <f t="shared" si="64"/>
        <v>0</v>
      </c>
      <c r="AG211" s="40"/>
      <c r="AH211" s="41">
        <f t="shared" si="65"/>
        <v>0</v>
      </c>
      <c r="AI211" s="42">
        <f t="shared" si="66"/>
        <v>0</v>
      </c>
      <c r="AJ211" s="43">
        <f t="shared" si="67"/>
        <v>0</v>
      </c>
      <c r="AK211" s="5" t="str">
        <f>_xlfn.IFNA(VLOOKUP(_xlfn.CONCAT(D211," - ",S211),OP!E:F,2,0),"-------------------------------------------NAO DISPONIVEL-------------------------------------------")</f>
        <v>C - RIOCARD</v>
      </c>
      <c r="AL211" s="7" t="str">
        <f t="shared" si="53"/>
        <v>1 - -------------------------------------------NAO DISPONIVEL------------------------------------------- - 00000000211 - FETRANSPOR</v>
      </c>
      <c r="AM211" s="7" t="str">
        <f t="shared" si="54"/>
        <v>-------------------------------------------NAO DISPONIVEL-------------------------------------------</v>
      </c>
      <c r="AN211" s="44" cm="1">
        <f t="array" ref="AN211">_xlfn.IFS(AJ211=0,0,AQ211="INATIVO",2,AQ211="SEM CADASTRO",4,AQ211="CPF ATIVO EM OUTRO COMPRADOR",5,AQ211="NOVO/SEM CARTAO",6,AND(AJ211&gt;0,AQ211,""),8)</f>
        <v>0</v>
      </c>
      <c r="AO211" s="45">
        <f t="shared" si="68"/>
        <v>-10</v>
      </c>
    </row>
    <row r="212" spans="1:41" x14ac:dyDescent="0.4">
      <c r="A212" s="21" t="str">
        <f t="shared" si="55"/>
        <v>-------------------------------------------NAO DISPONIVEL-------------------------------------------</v>
      </c>
      <c r="B212" s="5" t="str">
        <f>_xlfn.IFNA(VLOOKUP(A212,CNPJ!E:F,2,0),"-------------------------------------------NAO DISPONIVEL-------------------------------------------")</f>
        <v>-------------------------------------------NAO DISPONIVEL-------------------------------------------</v>
      </c>
      <c r="C212" s="22">
        <v>1</v>
      </c>
      <c r="D212" s="5" t="str">
        <f>_xlfn.XLOOKUP(R212,OP!C:C,OP!B:B,,0,1)</f>
        <v>RJ</v>
      </c>
      <c r="E212" s="23"/>
      <c r="M212" s="26"/>
      <c r="N212" s="27"/>
      <c r="O212" s="28" t="str">
        <f t="shared" si="56"/>
        <v>00000000212</v>
      </c>
      <c r="R212" s="27" t="s">
        <v>193</v>
      </c>
      <c r="S212" s="30" t="str">
        <f>_xlfn.IFNA(VLOOKUP(_xlfn.CONCAT(D212," - ",R212),OP!A:D,4,0),"-------------------------------------------NAO DISPONIVEL-------------------------------------------")</f>
        <v>FETRANSPOR</v>
      </c>
      <c r="T212" s="31"/>
      <c r="U212" s="32"/>
      <c r="V212" s="31"/>
      <c r="W212" s="33">
        <f t="shared" si="57"/>
        <v>0</v>
      </c>
      <c r="X212" s="34">
        <f t="shared" si="58"/>
        <v>0</v>
      </c>
      <c r="Y212" s="33">
        <f t="shared" si="59"/>
        <v>0</v>
      </c>
      <c r="Z212" s="33">
        <f t="shared" si="60"/>
        <v>0</v>
      </c>
      <c r="AA212" s="35">
        <f t="shared" si="61"/>
        <v>0</v>
      </c>
      <c r="AB212" s="36">
        <f t="shared" si="62"/>
        <v>0</v>
      </c>
      <c r="AC212" s="37">
        <f t="shared" si="63"/>
        <v>0</v>
      </c>
      <c r="AD212" s="38"/>
      <c r="AE212" s="38"/>
      <c r="AF212" s="39">
        <f t="shared" si="64"/>
        <v>0</v>
      </c>
      <c r="AG212" s="40"/>
      <c r="AH212" s="41">
        <f t="shared" si="65"/>
        <v>0</v>
      </c>
      <c r="AI212" s="42">
        <f t="shared" si="66"/>
        <v>0</v>
      </c>
      <c r="AJ212" s="43">
        <f t="shared" si="67"/>
        <v>0</v>
      </c>
      <c r="AK212" s="5" t="str">
        <f>_xlfn.IFNA(VLOOKUP(_xlfn.CONCAT(D212," - ",S212),OP!E:F,2,0),"-------------------------------------------NAO DISPONIVEL-------------------------------------------")</f>
        <v>C - RIOCARD</v>
      </c>
      <c r="AL212" s="7" t="str">
        <f t="shared" si="53"/>
        <v>1 - -------------------------------------------NAO DISPONIVEL------------------------------------------- - 00000000212 - FETRANSPOR</v>
      </c>
      <c r="AM212" s="7" t="str">
        <f t="shared" si="54"/>
        <v>-------------------------------------------NAO DISPONIVEL-------------------------------------------</v>
      </c>
      <c r="AN212" s="44" cm="1">
        <f t="array" ref="AN212">_xlfn.IFS(AJ212=0,0,AQ212="INATIVO",2,AQ212="SEM CADASTRO",4,AQ212="CPF ATIVO EM OUTRO COMPRADOR",5,AQ212="NOVO/SEM CARTAO",6,AND(AJ212&gt;0,AQ212,""),8)</f>
        <v>0</v>
      </c>
      <c r="AO212" s="45">
        <f t="shared" si="68"/>
        <v>-10</v>
      </c>
    </row>
    <row r="213" spans="1:41" x14ac:dyDescent="0.4">
      <c r="A213" s="21" t="str">
        <f t="shared" si="55"/>
        <v>-------------------------------------------NAO DISPONIVEL-------------------------------------------</v>
      </c>
      <c r="B213" s="5" t="str">
        <f>_xlfn.IFNA(VLOOKUP(A213,CNPJ!E:F,2,0),"-------------------------------------------NAO DISPONIVEL-------------------------------------------")</f>
        <v>-------------------------------------------NAO DISPONIVEL-------------------------------------------</v>
      </c>
      <c r="C213" s="22">
        <v>1</v>
      </c>
      <c r="D213" s="5" t="str">
        <f>_xlfn.XLOOKUP(R213,OP!C:C,OP!B:B,,0,1)</f>
        <v>RJ</v>
      </c>
      <c r="E213" s="23"/>
      <c r="M213" s="26"/>
      <c r="N213" s="27"/>
      <c r="O213" s="28" t="str">
        <f t="shared" si="56"/>
        <v>00000000213</v>
      </c>
      <c r="R213" s="27" t="s">
        <v>193</v>
      </c>
      <c r="S213" s="30" t="str">
        <f>_xlfn.IFNA(VLOOKUP(_xlfn.CONCAT(D213," - ",R213),OP!A:D,4,0),"-------------------------------------------NAO DISPONIVEL-------------------------------------------")</f>
        <v>FETRANSPOR</v>
      </c>
      <c r="T213" s="31"/>
      <c r="U213" s="32"/>
      <c r="V213" s="31"/>
      <c r="W213" s="33">
        <f t="shared" si="57"/>
        <v>0</v>
      </c>
      <c r="X213" s="34">
        <f t="shared" si="58"/>
        <v>0</v>
      </c>
      <c r="Y213" s="33">
        <f t="shared" si="59"/>
        <v>0</v>
      </c>
      <c r="Z213" s="33">
        <f t="shared" si="60"/>
        <v>0</v>
      </c>
      <c r="AA213" s="35">
        <f t="shared" si="61"/>
        <v>0</v>
      </c>
      <c r="AB213" s="36">
        <f t="shared" si="62"/>
        <v>0</v>
      </c>
      <c r="AC213" s="37">
        <f t="shared" si="63"/>
        <v>0</v>
      </c>
      <c r="AD213" s="38"/>
      <c r="AE213" s="38"/>
      <c r="AF213" s="39">
        <f t="shared" si="64"/>
        <v>0</v>
      </c>
      <c r="AG213" s="40"/>
      <c r="AH213" s="41">
        <f t="shared" si="65"/>
        <v>0</v>
      </c>
      <c r="AI213" s="42">
        <f t="shared" si="66"/>
        <v>0</v>
      </c>
      <c r="AJ213" s="43">
        <f t="shared" si="67"/>
        <v>0</v>
      </c>
      <c r="AK213" s="5" t="str">
        <f>_xlfn.IFNA(VLOOKUP(_xlfn.CONCAT(D213," - ",S213),OP!E:F,2,0),"-------------------------------------------NAO DISPONIVEL-------------------------------------------")</f>
        <v>C - RIOCARD</v>
      </c>
      <c r="AL213" s="7" t="str">
        <f t="shared" si="53"/>
        <v>1 - -------------------------------------------NAO DISPONIVEL------------------------------------------- - 00000000213 - FETRANSPOR</v>
      </c>
      <c r="AM213" s="7" t="str">
        <f t="shared" si="54"/>
        <v>-------------------------------------------NAO DISPONIVEL-------------------------------------------</v>
      </c>
      <c r="AN213" s="44" cm="1">
        <f t="array" ref="AN213">_xlfn.IFS(AJ213=0,0,AQ213="INATIVO",2,AQ213="SEM CADASTRO",4,AQ213="CPF ATIVO EM OUTRO COMPRADOR",5,AQ213="NOVO/SEM CARTAO",6,AND(AJ213&gt;0,AQ213,""),8)</f>
        <v>0</v>
      </c>
      <c r="AO213" s="45">
        <f t="shared" si="68"/>
        <v>-10</v>
      </c>
    </row>
    <row r="214" spans="1:41" x14ac:dyDescent="0.4">
      <c r="A214" s="21" t="str">
        <f t="shared" si="55"/>
        <v>-------------------------------------------NAO DISPONIVEL-------------------------------------------</v>
      </c>
      <c r="B214" s="5" t="str">
        <f>_xlfn.IFNA(VLOOKUP(A214,CNPJ!E:F,2,0),"-------------------------------------------NAO DISPONIVEL-------------------------------------------")</f>
        <v>-------------------------------------------NAO DISPONIVEL-------------------------------------------</v>
      </c>
      <c r="C214" s="22">
        <v>1</v>
      </c>
      <c r="D214" s="5" t="str">
        <f>_xlfn.XLOOKUP(R214,OP!C:C,OP!B:B,,0,1)</f>
        <v>RJ</v>
      </c>
      <c r="E214" s="23"/>
      <c r="M214" s="26"/>
      <c r="N214" s="27"/>
      <c r="O214" s="28" t="str">
        <f t="shared" si="56"/>
        <v>00000000214</v>
      </c>
      <c r="R214" s="27" t="s">
        <v>193</v>
      </c>
      <c r="S214" s="30" t="str">
        <f>_xlfn.IFNA(VLOOKUP(_xlfn.CONCAT(D214," - ",R214),OP!A:D,4,0),"-------------------------------------------NAO DISPONIVEL-------------------------------------------")</f>
        <v>FETRANSPOR</v>
      </c>
      <c r="T214" s="31"/>
      <c r="U214" s="32"/>
      <c r="V214" s="31"/>
      <c r="W214" s="33">
        <f t="shared" si="57"/>
        <v>0</v>
      </c>
      <c r="X214" s="34">
        <f t="shared" si="58"/>
        <v>0</v>
      </c>
      <c r="Y214" s="33">
        <f t="shared" si="59"/>
        <v>0</v>
      </c>
      <c r="Z214" s="33">
        <f t="shared" si="60"/>
        <v>0</v>
      </c>
      <c r="AA214" s="35">
        <f t="shared" si="61"/>
        <v>0</v>
      </c>
      <c r="AB214" s="36">
        <f t="shared" si="62"/>
        <v>0</v>
      </c>
      <c r="AC214" s="37">
        <f t="shared" si="63"/>
        <v>0</v>
      </c>
      <c r="AD214" s="38"/>
      <c r="AE214" s="38"/>
      <c r="AF214" s="39">
        <f t="shared" si="64"/>
        <v>0</v>
      </c>
      <c r="AG214" s="40"/>
      <c r="AH214" s="41">
        <f t="shared" si="65"/>
        <v>0</v>
      </c>
      <c r="AI214" s="42">
        <f t="shared" si="66"/>
        <v>0</v>
      </c>
      <c r="AJ214" s="43">
        <f t="shared" si="67"/>
        <v>0</v>
      </c>
      <c r="AK214" s="5" t="str">
        <f>_xlfn.IFNA(VLOOKUP(_xlfn.CONCAT(D214," - ",S214),OP!E:F,2,0),"-------------------------------------------NAO DISPONIVEL-------------------------------------------")</f>
        <v>C - RIOCARD</v>
      </c>
      <c r="AL214" s="7" t="str">
        <f t="shared" si="53"/>
        <v>1 - -------------------------------------------NAO DISPONIVEL------------------------------------------- - 00000000214 - FETRANSPOR</v>
      </c>
      <c r="AM214" s="7" t="str">
        <f t="shared" si="54"/>
        <v>-------------------------------------------NAO DISPONIVEL-------------------------------------------</v>
      </c>
      <c r="AN214" s="44" cm="1">
        <f t="array" ref="AN214">_xlfn.IFS(AJ214=0,0,AQ214="INATIVO",2,AQ214="SEM CADASTRO",4,AQ214="CPF ATIVO EM OUTRO COMPRADOR",5,AQ214="NOVO/SEM CARTAO",6,AND(AJ214&gt;0,AQ214,""),8)</f>
        <v>0</v>
      </c>
      <c r="AO214" s="45">
        <f t="shared" si="68"/>
        <v>-10</v>
      </c>
    </row>
    <row r="215" spans="1:41" x14ac:dyDescent="0.4">
      <c r="A215" s="21" t="str">
        <f t="shared" si="55"/>
        <v>-------------------------------------------NAO DISPONIVEL-------------------------------------------</v>
      </c>
      <c r="B215" s="5" t="str">
        <f>_xlfn.IFNA(VLOOKUP(A215,CNPJ!E:F,2,0),"-------------------------------------------NAO DISPONIVEL-------------------------------------------")</f>
        <v>-------------------------------------------NAO DISPONIVEL-------------------------------------------</v>
      </c>
      <c r="C215" s="22">
        <v>1</v>
      </c>
      <c r="D215" s="5" t="str">
        <f>_xlfn.XLOOKUP(R215,OP!C:C,OP!B:B,,0,1)</f>
        <v>RJ</v>
      </c>
      <c r="E215" s="23"/>
      <c r="M215" s="26"/>
      <c r="N215" s="27"/>
      <c r="O215" s="28" t="str">
        <f t="shared" si="56"/>
        <v>00000000215</v>
      </c>
      <c r="R215" s="27" t="s">
        <v>193</v>
      </c>
      <c r="S215" s="30" t="str">
        <f>_xlfn.IFNA(VLOOKUP(_xlfn.CONCAT(D215," - ",R215),OP!A:D,4,0),"-------------------------------------------NAO DISPONIVEL-------------------------------------------")</f>
        <v>FETRANSPOR</v>
      </c>
      <c r="T215" s="31"/>
      <c r="U215" s="32"/>
      <c r="V215" s="31"/>
      <c r="W215" s="33">
        <f t="shared" si="57"/>
        <v>0</v>
      </c>
      <c r="X215" s="34">
        <f t="shared" si="58"/>
        <v>0</v>
      </c>
      <c r="Y215" s="33">
        <f t="shared" si="59"/>
        <v>0</v>
      </c>
      <c r="Z215" s="33">
        <f t="shared" si="60"/>
        <v>0</v>
      </c>
      <c r="AA215" s="35">
        <f t="shared" si="61"/>
        <v>0</v>
      </c>
      <c r="AB215" s="36">
        <f t="shared" si="62"/>
        <v>0</v>
      </c>
      <c r="AC215" s="37">
        <f t="shared" si="63"/>
        <v>0</v>
      </c>
      <c r="AD215" s="38"/>
      <c r="AE215" s="38"/>
      <c r="AF215" s="39">
        <f t="shared" si="64"/>
        <v>0</v>
      </c>
      <c r="AG215" s="40"/>
      <c r="AH215" s="41">
        <f t="shared" si="65"/>
        <v>0</v>
      </c>
      <c r="AI215" s="42">
        <f t="shared" si="66"/>
        <v>0</v>
      </c>
      <c r="AJ215" s="43">
        <f t="shared" si="67"/>
        <v>0</v>
      </c>
      <c r="AK215" s="5" t="str">
        <f>_xlfn.IFNA(VLOOKUP(_xlfn.CONCAT(D215," - ",S215),OP!E:F,2,0),"-------------------------------------------NAO DISPONIVEL-------------------------------------------")</f>
        <v>C - RIOCARD</v>
      </c>
      <c r="AL215" s="7" t="str">
        <f t="shared" si="53"/>
        <v>1 - -------------------------------------------NAO DISPONIVEL------------------------------------------- - 00000000215 - FETRANSPOR</v>
      </c>
      <c r="AM215" s="7" t="str">
        <f t="shared" si="54"/>
        <v>-------------------------------------------NAO DISPONIVEL-------------------------------------------</v>
      </c>
      <c r="AN215" s="44" cm="1">
        <f t="array" ref="AN215">_xlfn.IFS(AJ215=0,0,AQ215="INATIVO",2,AQ215="SEM CADASTRO",4,AQ215="CPF ATIVO EM OUTRO COMPRADOR",5,AQ215="NOVO/SEM CARTAO",6,AND(AJ215&gt;0,AQ215,""),8)</f>
        <v>0</v>
      </c>
      <c r="AO215" s="45">
        <f t="shared" si="68"/>
        <v>-10</v>
      </c>
    </row>
    <row r="216" spans="1:41" x14ac:dyDescent="0.4">
      <c r="A216" s="21" t="str">
        <f t="shared" si="55"/>
        <v>-------------------------------------------NAO DISPONIVEL-------------------------------------------</v>
      </c>
      <c r="B216" s="5" t="str">
        <f>_xlfn.IFNA(VLOOKUP(A216,CNPJ!E:F,2,0),"-------------------------------------------NAO DISPONIVEL-------------------------------------------")</f>
        <v>-------------------------------------------NAO DISPONIVEL-------------------------------------------</v>
      </c>
      <c r="C216" s="22">
        <v>1</v>
      </c>
      <c r="D216" s="5" t="str">
        <f>_xlfn.XLOOKUP(R216,OP!C:C,OP!B:B,,0,1)</f>
        <v>RJ</v>
      </c>
      <c r="E216" s="23"/>
      <c r="M216" s="26"/>
      <c r="N216" s="27"/>
      <c r="O216" s="28" t="str">
        <f t="shared" si="56"/>
        <v>00000000216</v>
      </c>
      <c r="R216" s="27" t="s">
        <v>193</v>
      </c>
      <c r="S216" s="30" t="str">
        <f>_xlfn.IFNA(VLOOKUP(_xlfn.CONCAT(D216," - ",R216),OP!A:D,4,0),"-------------------------------------------NAO DISPONIVEL-------------------------------------------")</f>
        <v>FETRANSPOR</v>
      </c>
      <c r="T216" s="31"/>
      <c r="U216" s="32"/>
      <c r="V216" s="31"/>
      <c r="W216" s="33">
        <f t="shared" si="57"/>
        <v>0</v>
      </c>
      <c r="X216" s="34">
        <f t="shared" si="58"/>
        <v>0</v>
      </c>
      <c r="Y216" s="33">
        <f t="shared" si="59"/>
        <v>0</v>
      </c>
      <c r="Z216" s="33">
        <f t="shared" si="60"/>
        <v>0</v>
      </c>
      <c r="AA216" s="35">
        <f t="shared" si="61"/>
        <v>0</v>
      </c>
      <c r="AB216" s="36">
        <f t="shared" si="62"/>
        <v>0</v>
      </c>
      <c r="AC216" s="37">
        <f t="shared" si="63"/>
        <v>0</v>
      </c>
      <c r="AD216" s="38"/>
      <c r="AE216" s="38"/>
      <c r="AF216" s="39">
        <f t="shared" si="64"/>
        <v>0</v>
      </c>
      <c r="AG216" s="40"/>
      <c r="AH216" s="41">
        <f t="shared" si="65"/>
        <v>0</v>
      </c>
      <c r="AI216" s="42">
        <f t="shared" si="66"/>
        <v>0</v>
      </c>
      <c r="AJ216" s="43">
        <f t="shared" si="67"/>
        <v>0</v>
      </c>
      <c r="AK216" s="5" t="str">
        <f>_xlfn.IFNA(VLOOKUP(_xlfn.CONCAT(D216," - ",S216),OP!E:F,2,0),"-------------------------------------------NAO DISPONIVEL-------------------------------------------")</f>
        <v>C - RIOCARD</v>
      </c>
      <c r="AL216" s="7" t="str">
        <f t="shared" si="53"/>
        <v>1 - -------------------------------------------NAO DISPONIVEL------------------------------------------- - 00000000216 - FETRANSPOR</v>
      </c>
      <c r="AM216" s="7" t="str">
        <f t="shared" si="54"/>
        <v>-------------------------------------------NAO DISPONIVEL-------------------------------------------</v>
      </c>
      <c r="AN216" s="44" cm="1">
        <f t="array" ref="AN216">_xlfn.IFS(AJ216=0,0,AQ216="INATIVO",2,AQ216="SEM CADASTRO",4,AQ216="CPF ATIVO EM OUTRO COMPRADOR",5,AQ216="NOVO/SEM CARTAO",6,AND(AJ216&gt;0,AQ216,""),8)</f>
        <v>0</v>
      </c>
      <c r="AO216" s="45">
        <f t="shared" si="68"/>
        <v>-10</v>
      </c>
    </row>
    <row r="217" spans="1:41" x14ac:dyDescent="0.4">
      <c r="A217" s="21" t="str">
        <f t="shared" si="55"/>
        <v>-------------------------------------------NAO DISPONIVEL-------------------------------------------</v>
      </c>
      <c r="B217" s="5" t="str">
        <f>_xlfn.IFNA(VLOOKUP(A217,CNPJ!E:F,2,0),"-------------------------------------------NAO DISPONIVEL-------------------------------------------")</f>
        <v>-------------------------------------------NAO DISPONIVEL-------------------------------------------</v>
      </c>
      <c r="C217" s="22">
        <v>1</v>
      </c>
      <c r="D217" s="5" t="str">
        <f>_xlfn.XLOOKUP(R217,OP!C:C,OP!B:B,,0,1)</f>
        <v>RJ</v>
      </c>
      <c r="E217" s="23"/>
      <c r="M217" s="26"/>
      <c r="N217" s="27"/>
      <c r="O217" s="28" t="str">
        <f t="shared" si="56"/>
        <v>00000000217</v>
      </c>
      <c r="R217" s="27" t="s">
        <v>193</v>
      </c>
      <c r="S217" s="30" t="str">
        <f>_xlfn.IFNA(VLOOKUP(_xlfn.CONCAT(D217," - ",R217),OP!A:D,4,0),"-------------------------------------------NAO DISPONIVEL-------------------------------------------")</f>
        <v>FETRANSPOR</v>
      </c>
      <c r="T217" s="31"/>
      <c r="U217" s="32"/>
      <c r="V217" s="31"/>
      <c r="W217" s="33">
        <f t="shared" si="57"/>
        <v>0</v>
      </c>
      <c r="X217" s="34">
        <f t="shared" si="58"/>
        <v>0</v>
      </c>
      <c r="Y217" s="33">
        <f t="shared" si="59"/>
        <v>0</v>
      </c>
      <c r="Z217" s="33">
        <f t="shared" si="60"/>
        <v>0</v>
      </c>
      <c r="AA217" s="35">
        <f t="shared" si="61"/>
        <v>0</v>
      </c>
      <c r="AB217" s="36">
        <f t="shared" si="62"/>
        <v>0</v>
      </c>
      <c r="AC217" s="37">
        <f t="shared" si="63"/>
        <v>0</v>
      </c>
      <c r="AD217" s="38"/>
      <c r="AE217" s="38"/>
      <c r="AF217" s="39">
        <f t="shared" si="64"/>
        <v>0</v>
      </c>
      <c r="AG217" s="40"/>
      <c r="AH217" s="41">
        <f t="shared" si="65"/>
        <v>0</v>
      </c>
      <c r="AI217" s="42">
        <f t="shared" si="66"/>
        <v>0</v>
      </c>
      <c r="AJ217" s="43">
        <f t="shared" si="67"/>
        <v>0</v>
      </c>
      <c r="AK217" s="5" t="str">
        <f>_xlfn.IFNA(VLOOKUP(_xlfn.CONCAT(D217," - ",S217),OP!E:F,2,0),"-------------------------------------------NAO DISPONIVEL-------------------------------------------")</f>
        <v>C - RIOCARD</v>
      </c>
      <c r="AL217" s="7" t="str">
        <f t="shared" si="53"/>
        <v>1 - -------------------------------------------NAO DISPONIVEL------------------------------------------- - 00000000217 - FETRANSPOR</v>
      </c>
      <c r="AM217" s="7" t="str">
        <f t="shared" si="54"/>
        <v>-------------------------------------------NAO DISPONIVEL-------------------------------------------</v>
      </c>
      <c r="AN217" s="44" cm="1">
        <f t="array" ref="AN217">_xlfn.IFS(AJ217=0,0,AQ217="INATIVO",2,AQ217="SEM CADASTRO",4,AQ217="CPF ATIVO EM OUTRO COMPRADOR",5,AQ217="NOVO/SEM CARTAO",6,AND(AJ217&gt;0,AQ217,""),8)</f>
        <v>0</v>
      </c>
      <c r="AO217" s="45">
        <f t="shared" si="68"/>
        <v>-10</v>
      </c>
    </row>
    <row r="218" spans="1:41" x14ac:dyDescent="0.4">
      <c r="A218" s="21" t="str">
        <f t="shared" si="55"/>
        <v>-------------------------------------------NAO DISPONIVEL-------------------------------------------</v>
      </c>
      <c r="B218" s="5" t="str">
        <f>_xlfn.IFNA(VLOOKUP(A218,CNPJ!E:F,2,0),"-------------------------------------------NAO DISPONIVEL-------------------------------------------")</f>
        <v>-------------------------------------------NAO DISPONIVEL-------------------------------------------</v>
      </c>
      <c r="C218" s="22">
        <v>1</v>
      </c>
      <c r="D218" s="5" t="str">
        <f>_xlfn.XLOOKUP(R218,OP!C:C,OP!B:B,,0,1)</f>
        <v>RJ</v>
      </c>
      <c r="E218" s="23"/>
      <c r="M218" s="26"/>
      <c r="N218" s="27"/>
      <c r="O218" s="28" t="str">
        <f t="shared" si="56"/>
        <v>00000000218</v>
      </c>
      <c r="R218" s="27" t="s">
        <v>193</v>
      </c>
      <c r="S218" s="30" t="str">
        <f>_xlfn.IFNA(VLOOKUP(_xlfn.CONCAT(D218," - ",R218),OP!A:D,4,0),"-------------------------------------------NAO DISPONIVEL-------------------------------------------")</f>
        <v>FETRANSPOR</v>
      </c>
      <c r="T218" s="31"/>
      <c r="U218" s="32"/>
      <c r="V218" s="31"/>
      <c r="W218" s="33">
        <f t="shared" si="57"/>
        <v>0</v>
      </c>
      <c r="X218" s="34">
        <f t="shared" si="58"/>
        <v>0</v>
      </c>
      <c r="Y218" s="33">
        <f t="shared" si="59"/>
        <v>0</v>
      </c>
      <c r="Z218" s="33">
        <f t="shared" si="60"/>
        <v>0</v>
      </c>
      <c r="AA218" s="35">
        <f t="shared" si="61"/>
        <v>0</v>
      </c>
      <c r="AB218" s="36">
        <f t="shared" si="62"/>
        <v>0</v>
      </c>
      <c r="AC218" s="37">
        <f t="shared" si="63"/>
        <v>0</v>
      </c>
      <c r="AD218" s="38"/>
      <c r="AE218" s="38"/>
      <c r="AF218" s="39">
        <f t="shared" si="64"/>
        <v>0</v>
      </c>
      <c r="AG218" s="40"/>
      <c r="AH218" s="41">
        <f t="shared" si="65"/>
        <v>0</v>
      </c>
      <c r="AI218" s="42">
        <f t="shared" si="66"/>
        <v>0</v>
      </c>
      <c r="AJ218" s="43">
        <f t="shared" si="67"/>
        <v>0</v>
      </c>
      <c r="AK218" s="5" t="str">
        <f>_xlfn.IFNA(VLOOKUP(_xlfn.CONCAT(D218," - ",S218),OP!E:F,2,0),"-------------------------------------------NAO DISPONIVEL-------------------------------------------")</f>
        <v>C - RIOCARD</v>
      </c>
      <c r="AL218" s="7" t="str">
        <f t="shared" si="53"/>
        <v>1 - -------------------------------------------NAO DISPONIVEL------------------------------------------- - 00000000218 - FETRANSPOR</v>
      </c>
      <c r="AM218" s="7" t="str">
        <f t="shared" si="54"/>
        <v>-------------------------------------------NAO DISPONIVEL-------------------------------------------</v>
      </c>
      <c r="AN218" s="44" cm="1">
        <f t="array" ref="AN218">_xlfn.IFS(AJ218=0,0,AQ218="INATIVO",2,AQ218="SEM CADASTRO",4,AQ218="CPF ATIVO EM OUTRO COMPRADOR",5,AQ218="NOVO/SEM CARTAO",6,AND(AJ218&gt;0,AQ218,""),8)</f>
        <v>0</v>
      </c>
      <c r="AO218" s="45">
        <f t="shared" si="68"/>
        <v>-10</v>
      </c>
    </row>
    <row r="219" spans="1:41" x14ac:dyDescent="0.4">
      <c r="A219" s="21" t="str">
        <f t="shared" si="55"/>
        <v>-------------------------------------------NAO DISPONIVEL-------------------------------------------</v>
      </c>
      <c r="B219" s="5" t="str">
        <f>_xlfn.IFNA(VLOOKUP(A219,CNPJ!E:F,2,0),"-------------------------------------------NAO DISPONIVEL-------------------------------------------")</f>
        <v>-------------------------------------------NAO DISPONIVEL-------------------------------------------</v>
      </c>
      <c r="C219" s="22">
        <v>1</v>
      </c>
      <c r="D219" s="5" t="str">
        <f>_xlfn.XLOOKUP(R219,OP!C:C,OP!B:B,,0,1)</f>
        <v>RJ</v>
      </c>
      <c r="E219" s="23"/>
      <c r="M219" s="26"/>
      <c r="N219" s="27"/>
      <c r="O219" s="28" t="str">
        <f t="shared" si="56"/>
        <v>00000000219</v>
      </c>
      <c r="R219" s="27" t="s">
        <v>193</v>
      </c>
      <c r="S219" s="30" t="str">
        <f>_xlfn.IFNA(VLOOKUP(_xlfn.CONCAT(D219," - ",R219),OP!A:D,4,0),"-------------------------------------------NAO DISPONIVEL-------------------------------------------")</f>
        <v>FETRANSPOR</v>
      </c>
      <c r="T219" s="31"/>
      <c r="U219" s="32"/>
      <c r="V219" s="31"/>
      <c r="W219" s="33">
        <f t="shared" si="57"/>
        <v>0</v>
      </c>
      <c r="X219" s="34">
        <f t="shared" si="58"/>
        <v>0</v>
      </c>
      <c r="Y219" s="33">
        <f t="shared" si="59"/>
        <v>0</v>
      </c>
      <c r="Z219" s="33">
        <f t="shared" si="60"/>
        <v>0</v>
      </c>
      <c r="AA219" s="35">
        <f t="shared" si="61"/>
        <v>0</v>
      </c>
      <c r="AB219" s="36">
        <f t="shared" si="62"/>
        <v>0</v>
      </c>
      <c r="AC219" s="37">
        <f t="shared" si="63"/>
        <v>0</v>
      </c>
      <c r="AD219" s="38"/>
      <c r="AE219" s="38"/>
      <c r="AF219" s="39">
        <f t="shared" si="64"/>
        <v>0</v>
      </c>
      <c r="AG219" s="40"/>
      <c r="AH219" s="41">
        <f t="shared" si="65"/>
        <v>0</v>
      </c>
      <c r="AI219" s="42">
        <f t="shared" si="66"/>
        <v>0</v>
      </c>
      <c r="AJ219" s="43">
        <f t="shared" si="67"/>
        <v>0</v>
      </c>
      <c r="AK219" s="5" t="str">
        <f>_xlfn.IFNA(VLOOKUP(_xlfn.CONCAT(D219," - ",S219),OP!E:F,2,0),"-------------------------------------------NAO DISPONIVEL-------------------------------------------")</f>
        <v>C - RIOCARD</v>
      </c>
      <c r="AL219" s="7" t="str">
        <f t="shared" si="53"/>
        <v>1 - -------------------------------------------NAO DISPONIVEL------------------------------------------- - 00000000219 - FETRANSPOR</v>
      </c>
      <c r="AM219" s="7" t="str">
        <f t="shared" si="54"/>
        <v>-------------------------------------------NAO DISPONIVEL-------------------------------------------</v>
      </c>
      <c r="AN219" s="44" cm="1">
        <f t="array" ref="AN219">_xlfn.IFS(AJ219=0,0,AQ219="INATIVO",2,AQ219="SEM CADASTRO",4,AQ219="CPF ATIVO EM OUTRO COMPRADOR",5,AQ219="NOVO/SEM CARTAO",6,AND(AJ219&gt;0,AQ219,""),8)</f>
        <v>0</v>
      </c>
      <c r="AO219" s="45">
        <f t="shared" si="68"/>
        <v>-10</v>
      </c>
    </row>
    <row r="220" spans="1:41" x14ac:dyDescent="0.4">
      <c r="A220" s="21" t="str">
        <f t="shared" si="55"/>
        <v>-------------------------------------------NAO DISPONIVEL-------------------------------------------</v>
      </c>
      <c r="B220" s="5" t="str">
        <f>_xlfn.IFNA(VLOOKUP(A220,CNPJ!E:F,2,0),"-------------------------------------------NAO DISPONIVEL-------------------------------------------")</f>
        <v>-------------------------------------------NAO DISPONIVEL-------------------------------------------</v>
      </c>
      <c r="C220" s="22">
        <v>1</v>
      </c>
      <c r="D220" s="5" t="str">
        <f>_xlfn.XLOOKUP(R220,OP!C:C,OP!B:B,,0,1)</f>
        <v>RJ</v>
      </c>
      <c r="E220" s="23"/>
      <c r="M220" s="26"/>
      <c r="N220" s="27"/>
      <c r="O220" s="28" t="str">
        <f t="shared" si="56"/>
        <v>00000000220</v>
      </c>
      <c r="R220" s="27" t="s">
        <v>193</v>
      </c>
      <c r="S220" s="30" t="str">
        <f>_xlfn.IFNA(VLOOKUP(_xlfn.CONCAT(D220," - ",R220),OP!A:D,4,0),"-------------------------------------------NAO DISPONIVEL-------------------------------------------")</f>
        <v>FETRANSPOR</v>
      </c>
      <c r="T220" s="31"/>
      <c r="U220" s="32"/>
      <c r="V220" s="31"/>
      <c r="W220" s="33">
        <f t="shared" si="57"/>
        <v>0</v>
      </c>
      <c r="X220" s="34">
        <f t="shared" si="58"/>
        <v>0</v>
      </c>
      <c r="Y220" s="33">
        <f t="shared" si="59"/>
        <v>0</v>
      </c>
      <c r="Z220" s="33">
        <f t="shared" si="60"/>
        <v>0</v>
      </c>
      <c r="AA220" s="35">
        <f t="shared" si="61"/>
        <v>0</v>
      </c>
      <c r="AB220" s="36">
        <f t="shared" si="62"/>
        <v>0</v>
      </c>
      <c r="AC220" s="37">
        <f t="shared" si="63"/>
        <v>0</v>
      </c>
      <c r="AD220" s="38"/>
      <c r="AE220" s="38"/>
      <c r="AF220" s="39">
        <f t="shared" si="64"/>
        <v>0</v>
      </c>
      <c r="AG220" s="40"/>
      <c r="AH220" s="41">
        <f t="shared" si="65"/>
        <v>0</v>
      </c>
      <c r="AI220" s="42">
        <f t="shared" si="66"/>
        <v>0</v>
      </c>
      <c r="AJ220" s="43">
        <f t="shared" si="67"/>
        <v>0</v>
      </c>
      <c r="AK220" s="5" t="str">
        <f>_xlfn.IFNA(VLOOKUP(_xlfn.CONCAT(D220," - ",S220),OP!E:F,2,0),"-------------------------------------------NAO DISPONIVEL-------------------------------------------")</f>
        <v>C - RIOCARD</v>
      </c>
      <c r="AL220" s="7" t="str">
        <f t="shared" si="53"/>
        <v>1 - -------------------------------------------NAO DISPONIVEL------------------------------------------- - 00000000220 - FETRANSPOR</v>
      </c>
      <c r="AM220" s="7" t="str">
        <f t="shared" si="54"/>
        <v>-------------------------------------------NAO DISPONIVEL-------------------------------------------</v>
      </c>
      <c r="AN220" s="44" cm="1">
        <f t="array" ref="AN220">_xlfn.IFS(AJ220=0,0,AQ220="INATIVO",2,AQ220="SEM CADASTRO",4,AQ220="CPF ATIVO EM OUTRO COMPRADOR",5,AQ220="NOVO/SEM CARTAO",6,AND(AJ220&gt;0,AQ220,""),8)</f>
        <v>0</v>
      </c>
      <c r="AO220" s="45">
        <f t="shared" si="68"/>
        <v>-10</v>
      </c>
    </row>
    <row r="221" spans="1:41" x14ac:dyDescent="0.4">
      <c r="A221" s="21" t="str">
        <f t="shared" si="55"/>
        <v>-------------------------------------------NAO DISPONIVEL-------------------------------------------</v>
      </c>
      <c r="B221" s="5" t="str">
        <f>_xlfn.IFNA(VLOOKUP(A221,CNPJ!E:F,2,0),"-------------------------------------------NAO DISPONIVEL-------------------------------------------")</f>
        <v>-------------------------------------------NAO DISPONIVEL-------------------------------------------</v>
      </c>
      <c r="C221" s="22">
        <v>1</v>
      </c>
      <c r="D221" s="5" t="str">
        <f>_xlfn.XLOOKUP(R221,OP!C:C,OP!B:B,,0,1)</f>
        <v>RJ</v>
      </c>
      <c r="E221" s="23"/>
      <c r="M221" s="26"/>
      <c r="N221" s="27"/>
      <c r="O221" s="28" t="str">
        <f t="shared" si="56"/>
        <v>00000000221</v>
      </c>
      <c r="R221" s="27" t="s">
        <v>193</v>
      </c>
      <c r="S221" s="30" t="str">
        <f>_xlfn.IFNA(VLOOKUP(_xlfn.CONCAT(D221," - ",R221),OP!A:D,4,0),"-------------------------------------------NAO DISPONIVEL-------------------------------------------")</f>
        <v>FETRANSPOR</v>
      </c>
      <c r="T221" s="31"/>
      <c r="U221" s="32"/>
      <c r="V221" s="31"/>
      <c r="W221" s="33">
        <f t="shared" si="57"/>
        <v>0</v>
      </c>
      <c r="X221" s="34">
        <f t="shared" si="58"/>
        <v>0</v>
      </c>
      <c r="Y221" s="33">
        <f t="shared" si="59"/>
        <v>0</v>
      </c>
      <c r="Z221" s="33">
        <f t="shared" si="60"/>
        <v>0</v>
      </c>
      <c r="AA221" s="35">
        <f t="shared" si="61"/>
        <v>0</v>
      </c>
      <c r="AB221" s="36">
        <f t="shared" si="62"/>
        <v>0</v>
      </c>
      <c r="AC221" s="37">
        <f t="shared" si="63"/>
        <v>0</v>
      </c>
      <c r="AD221" s="38"/>
      <c r="AE221" s="38"/>
      <c r="AF221" s="39">
        <f t="shared" si="64"/>
        <v>0</v>
      </c>
      <c r="AG221" s="40"/>
      <c r="AH221" s="41">
        <f t="shared" si="65"/>
        <v>0</v>
      </c>
      <c r="AI221" s="42">
        <f t="shared" si="66"/>
        <v>0</v>
      </c>
      <c r="AJ221" s="43">
        <f t="shared" si="67"/>
        <v>0</v>
      </c>
      <c r="AK221" s="5" t="str">
        <f>_xlfn.IFNA(VLOOKUP(_xlfn.CONCAT(D221," - ",S221),OP!E:F,2,0),"-------------------------------------------NAO DISPONIVEL-------------------------------------------")</f>
        <v>C - RIOCARD</v>
      </c>
      <c r="AL221" s="7" t="str">
        <f t="shared" si="53"/>
        <v>1 - -------------------------------------------NAO DISPONIVEL------------------------------------------- - 00000000221 - FETRANSPOR</v>
      </c>
      <c r="AM221" s="7" t="str">
        <f t="shared" si="54"/>
        <v>-------------------------------------------NAO DISPONIVEL-------------------------------------------</v>
      </c>
      <c r="AN221" s="44" cm="1">
        <f t="array" ref="AN221">_xlfn.IFS(AJ221=0,0,AQ221="INATIVO",2,AQ221="SEM CADASTRO",4,AQ221="CPF ATIVO EM OUTRO COMPRADOR",5,AQ221="NOVO/SEM CARTAO",6,AND(AJ221&gt;0,AQ221,""),8)</f>
        <v>0</v>
      </c>
      <c r="AO221" s="45">
        <f t="shared" si="68"/>
        <v>-10</v>
      </c>
    </row>
    <row r="222" spans="1:41" x14ac:dyDescent="0.4">
      <c r="A222" s="21" t="str">
        <f t="shared" si="55"/>
        <v>-------------------------------------------NAO DISPONIVEL-------------------------------------------</v>
      </c>
      <c r="B222" s="5" t="str">
        <f>_xlfn.IFNA(VLOOKUP(A222,CNPJ!E:F,2,0),"-------------------------------------------NAO DISPONIVEL-------------------------------------------")</f>
        <v>-------------------------------------------NAO DISPONIVEL-------------------------------------------</v>
      </c>
      <c r="C222" s="22">
        <v>1</v>
      </c>
      <c r="D222" s="5" t="str">
        <f>_xlfn.XLOOKUP(R222,OP!C:C,OP!B:B,,0,1)</f>
        <v>RJ</v>
      </c>
      <c r="E222" s="23"/>
      <c r="M222" s="26"/>
      <c r="N222" s="27"/>
      <c r="O222" s="28" t="str">
        <f t="shared" si="56"/>
        <v>00000000222</v>
      </c>
      <c r="R222" s="27" t="s">
        <v>193</v>
      </c>
      <c r="S222" s="30" t="str">
        <f>_xlfn.IFNA(VLOOKUP(_xlfn.CONCAT(D222," - ",R222),OP!A:D,4,0),"-------------------------------------------NAO DISPONIVEL-------------------------------------------")</f>
        <v>FETRANSPOR</v>
      </c>
      <c r="T222" s="31"/>
      <c r="U222" s="32"/>
      <c r="V222" s="31"/>
      <c r="W222" s="33">
        <f t="shared" si="57"/>
        <v>0</v>
      </c>
      <c r="X222" s="34">
        <f t="shared" si="58"/>
        <v>0</v>
      </c>
      <c r="Y222" s="33">
        <f t="shared" si="59"/>
        <v>0</v>
      </c>
      <c r="Z222" s="33">
        <f t="shared" si="60"/>
        <v>0</v>
      </c>
      <c r="AA222" s="35">
        <f t="shared" si="61"/>
        <v>0</v>
      </c>
      <c r="AB222" s="36">
        <f t="shared" si="62"/>
        <v>0</v>
      </c>
      <c r="AC222" s="37">
        <f t="shared" si="63"/>
        <v>0</v>
      </c>
      <c r="AD222" s="38"/>
      <c r="AE222" s="38"/>
      <c r="AF222" s="39">
        <f t="shared" si="64"/>
        <v>0</v>
      </c>
      <c r="AG222" s="40"/>
      <c r="AH222" s="41">
        <f t="shared" si="65"/>
        <v>0</v>
      </c>
      <c r="AI222" s="42">
        <f t="shared" si="66"/>
        <v>0</v>
      </c>
      <c r="AJ222" s="43">
        <f t="shared" si="67"/>
        <v>0</v>
      </c>
      <c r="AK222" s="5" t="str">
        <f>_xlfn.IFNA(VLOOKUP(_xlfn.CONCAT(D222," - ",S222),OP!E:F,2,0),"-------------------------------------------NAO DISPONIVEL-------------------------------------------")</f>
        <v>C - RIOCARD</v>
      </c>
      <c r="AL222" s="7" t="str">
        <f t="shared" si="53"/>
        <v>1 - -------------------------------------------NAO DISPONIVEL------------------------------------------- - 00000000222 - FETRANSPOR</v>
      </c>
      <c r="AM222" s="7" t="str">
        <f t="shared" si="54"/>
        <v>-------------------------------------------NAO DISPONIVEL-------------------------------------------</v>
      </c>
      <c r="AN222" s="44" cm="1">
        <f t="array" ref="AN222">_xlfn.IFS(AJ222=0,0,AQ222="INATIVO",2,AQ222="SEM CADASTRO",4,AQ222="CPF ATIVO EM OUTRO COMPRADOR",5,AQ222="NOVO/SEM CARTAO",6,AND(AJ222&gt;0,AQ222,""),8)</f>
        <v>0</v>
      </c>
      <c r="AO222" s="45">
        <f t="shared" si="68"/>
        <v>-10</v>
      </c>
    </row>
    <row r="223" spans="1:41" x14ac:dyDescent="0.4">
      <c r="A223" s="21" t="str">
        <f t="shared" si="55"/>
        <v>-------------------------------------------NAO DISPONIVEL-------------------------------------------</v>
      </c>
      <c r="B223" s="5" t="str">
        <f>_xlfn.IFNA(VLOOKUP(A223,CNPJ!E:F,2,0),"-------------------------------------------NAO DISPONIVEL-------------------------------------------")</f>
        <v>-------------------------------------------NAO DISPONIVEL-------------------------------------------</v>
      </c>
      <c r="C223" s="22">
        <v>1</v>
      </c>
      <c r="D223" s="5" t="str">
        <f>_xlfn.XLOOKUP(R223,OP!C:C,OP!B:B,,0,1)</f>
        <v>RJ</v>
      </c>
      <c r="E223" s="23"/>
      <c r="M223" s="26"/>
      <c r="N223" s="27"/>
      <c r="O223" s="28" t="str">
        <f t="shared" si="56"/>
        <v>00000000223</v>
      </c>
      <c r="R223" s="27" t="s">
        <v>193</v>
      </c>
      <c r="S223" s="30" t="str">
        <f>_xlfn.IFNA(VLOOKUP(_xlfn.CONCAT(D223," - ",R223),OP!A:D,4,0),"-------------------------------------------NAO DISPONIVEL-------------------------------------------")</f>
        <v>FETRANSPOR</v>
      </c>
      <c r="T223" s="31"/>
      <c r="U223" s="32"/>
      <c r="V223" s="31"/>
      <c r="W223" s="33">
        <f t="shared" si="57"/>
        <v>0</v>
      </c>
      <c r="X223" s="34">
        <f t="shared" si="58"/>
        <v>0</v>
      </c>
      <c r="Y223" s="33">
        <f t="shared" si="59"/>
        <v>0</v>
      </c>
      <c r="Z223" s="33">
        <f t="shared" si="60"/>
        <v>0</v>
      </c>
      <c r="AA223" s="35">
        <f t="shared" si="61"/>
        <v>0</v>
      </c>
      <c r="AB223" s="36">
        <f t="shared" si="62"/>
        <v>0</v>
      </c>
      <c r="AC223" s="37">
        <f t="shared" si="63"/>
        <v>0</v>
      </c>
      <c r="AD223" s="38"/>
      <c r="AE223" s="38"/>
      <c r="AF223" s="39">
        <f t="shared" si="64"/>
        <v>0</v>
      </c>
      <c r="AG223" s="40"/>
      <c r="AH223" s="41">
        <f t="shared" si="65"/>
        <v>0</v>
      </c>
      <c r="AI223" s="42">
        <f t="shared" si="66"/>
        <v>0</v>
      </c>
      <c r="AJ223" s="43">
        <f t="shared" si="67"/>
        <v>0</v>
      </c>
      <c r="AK223" s="5" t="str">
        <f>_xlfn.IFNA(VLOOKUP(_xlfn.CONCAT(D223," - ",S223),OP!E:F,2,0),"-------------------------------------------NAO DISPONIVEL-------------------------------------------")</f>
        <v>C - RIOCARD</v>
      </c>
      <c r="AL223" s="7" t="str">
        <f t="shared" si="53"/>
        <v>1 - -------------------------------------------NAO DISPONIVEL------------------------------------------- - 00000000223 - FETRANSPOR</v>
      </c>
      <c r="AM223" s="7" t="str">
        <f t="shared" si="54"/>
        <v>-------------------------------------------NAO DISPONIVEL-------------------------------------------</v>
      </c>
      <c r="AN223" s="44" cm="1">
        <f t="array" ref="AN223">_xlfn.IFS(AJ223=0,0,AQ223="INATIVO",2,AQ223="SEM CADASTRO",4,AQ223="CPF ATIVO EM OUTRO COMPRADOR",5,AQ223="NOVO/SEM CARTAO",6,AND(AJ223&gt;0,AQ223,""),8)</f>
        <v>0</v>
      </c>
      <c r="AO223" s="45">
        <f t="shared" si="68"/>
        <v>-10</v>
      </c>
    </row>
    <row r="224" spans="1:41" x14ac:dyDescent="0.4">
      <c r="A224" s="21" t="str">
        <f t="shared" si="55"/>
        <v>-------------------------------------------NAO DISPONIVEL-------------------------------------------</v>
      </c>
      <c r="B224" s="5" t="str">
        <f>_xlfn.IFNA(VLOOKUP(A224,CNPJ!E:F,2,0),"-------------------------------------------NAO DISPONIVEL-------------------------------------------")</f>
        <v>-------------------------------------------NAO DISPONIVEL-------------------------------------------</v>
      </c>
      <c r="C224" s="22">
        <v>1</v>
      </c>
      <c r="D224" s="5" t="str">
        <f>_xlfn.XLOOKUP(R224,OP!C:C,OP!B:B,,0,1)</f>
        <v>RJ</v>
      </c>
      <c r="E224" s="23"/>
      <c r="M224" s="26"/>
      <c r="N224" s="27"/>
      <c r="O224" s="28" t="str">
        <f t="shared" si="56"/>
        <v>00000000224</v>
      </c>
      <c r="R224" s="27" t="s">
        <v>193</v>
      </c>
      <c r="S224" s="30" t="str">
        <f>_xlfn.IFNA(VLOOKUP(_xlfn.CONCAT(D224," - ",R224),OP!A:D,4,0),"-------------------------------------------NAO DISPONIVEL-------------------------------------------")</f>
        <v>FETRANSPOR</v>
      </c>
      <c r="T224" s="31"/>
      <c r="U224" s="32"/>
      <c r="V224" s="31"/>
      <c r="W224" s="33">
        <f t="shared" si="57"/>
        <v>0</v>
      </c>
      <c r="X224" s="34">
        <f t="shared" si="58"/>
        <v>0</v>
      </c>
      <c r="Y224" s="33">
        <f t="shared" si="59"/>
        <v>0</v>
      </c>
      <c r="Z224" s="33">
        <f t="shared" si="60"/>
        <v>0</v>
      </c>
      <c r="AA224" s="35">
        <f t="shared" si="61"/>
        <v>0</v>
      </c>
      <c r="AB224" s="36">
        <f t="shared" si="62"/>
        <v>0</v>
      </c>
      <c r="AC224" s="37">
        <f t="shared" si="63"/>
        <v>0</v>
      </c>
      <c r="AD224" s="38"/>
      <c r="AE224" s="38"/>
      <c r="AF224" s="39">
        <f t="shared" si="64"/>
        <v>0</v>
      </c>
      <c r="AG224" s="40"/>
      <c r="AH224" s="41">
        <f t="shared" si="65"/>
        <v>0</v>
      </c>
      <c r="AI224" s="42">
        <f t="shared" si="66"/>
        <v>0</v>
      </c>
      <c r="AJ224" s="43">
        <f t="shared" si="67"/>
        <v>0</v>
      </c>
      <c r="AK224" s="5" t="str">
        <f>_xlfn.IFNA(VLOOKUP(_xlfn.CONCAT(D224," - ",S224),OP!E:F,2,0),"-------------------------------------------NAO DISPONIVEL-------------------------------------------")</f>
        <v>C - RIOCARD</v>
      </c>
      <c r="AL224" s="7" t="str">
        <f t="shared" si="53"/>
        <v>1 - -------------------------------------------NAO DISPONIVEL------------------------------------------- - 00000000224 - FETRANSPOR</v>
      </c>
      <c r="AM224" s="7" t="str">
        <f t="shared" si="54"/>
        <v>-------------------------------------------NAO DISPONIVEL-------------------------------------------</v>
      </c>
      <c r="AN224" s="44" cm="1">
        <f t="array" ref="AN224">_xlfn.IFS(AJ224=0,0,AQ224="INATIVO",2,AQ224="SEM CADASTRO",4,AQ224="CPF ATIVO EM OUTRO COMPRADOR",5,AQ224="NOVO/SEM CARTAO",6,AND(AJ224&gt;0,AQ224,""),8)</f>
        <v>0</v>
      </c>
      <c r="AO224" s="45">
        <f t="shared" si="68"/>
        <v>-10</v>
      </c>
    </row>
    <row r="225" spans="1:41" x14ac:dyDescent="0.4">
      <c r="A225" s="21" t="str">
        <f t="shared" si="55"/>
        <v>-------------------------------------------NAO DISPONIVEL-------------------------------------------</v>
      </c>
      <c r="B225" s="5" t="str">
        <f>_xlfn.IFNA(VLOOKUP(A225,CNPJ!E:F,2,0),"-------------------------------------------NAO DISPONIVEL-------------------------------------------")</f>
        <v>-------------------------------------------NAO DISPONIVEL-------------------------------------------</v>
      </c>
      <c r="C225" s="22">
        <v>1</v>
      </c>
      <c r="D225" s="5" t="str">
        <f>_xlfn.XLOOKUP(R225,OP!C:C,OP!B:B,,0,1)</f>
        <v>RJ</v>
      </c>
      <c r="E225" s="23"/>
      <c r="M225" s="26"/>
      <c r="N225" s="27"/>
      <c r="O225" s="28" t="str">
        <f t="shared" si="56"/>
        <v>00000000225</v>
      </c>
      <c r="R225" s="27" t="s">
        <v>193</v>
      </c>
      <c r="S225" s="30" t="str">
        <f>_xlfn.IFNA(VLOOKUP(_xlfn.CONCAT(D225," - ",R225),OP!A:D,4,0),"-------------------------------------------NAO DISPONIVEL-------------------------------------------")</f>
        <v>FETRANSPOR</v>
      </c>
      <c r="T225" s="31"/>
      <c r="U225" s="32"/>
      <c r="V225" s="31"/>
      <c r="W225" s="33">
        <f t="shared" si="57"/>
        <v>0</v>
      </c>
      <c r="X225" s="34">
        <f t="shared" si="58"/>
        <v>0</v>
      </c>
      <c r="Y225" s="33">
        <f t="shared" si="59"/>
        <v>0</v>
      </c>
      <c r="Z225" s="33">
        <f t="shared" si="60"/>
        <v>0</v>
      </c>
      <c r="AA225" s="35">
        <f t="shared" si="61"/>
        <v>0</v>
      </c>
      <c r="AB225" s="36">
        <f t="shared" si="62"/>
        <v>0</v>
      </c>
      <c r="AC225" s="37">
        <f t="shared" si="63"/>
        <v>0</v>
      </c>
      <c r="AD225" s="38"/>
      <c r="AE225" s="38"/>
      <c r="AF225" s="39">
        <f t="shared" si="64"/>
        <v>0</v>
      </c>
      <c r="AG225" s="40"/>
      <c r="AH225" s="41">
        <f t="shared" si="65"/>
        <v>0</v>
      </c>
      <c r="AI225" s="42">
        <f t="shared" si="66"/>
        <v>0</v>
      </c>
      <c r="AJ225" s="43">
        <f t="shared" si="67"/>
        <v>0</v>
      </c>
      <c r="AK225" s="5" t="str">
        <f>_xlfn.IFNA(VLOOKUP(_xlfn.CONCAT(D225," - ",S225),OP!E:F,2,0),"-------------------------------------------NAO DISPONIVEL-------------------------------------------")</f>
        <v>C - RIOCARD</v>
      </c>
      <c r="AL225" s="7" t="str">
        <f t="shared" si="53"/>
        <v>1 - -------------------------------------------NAO DISPONIVEL------------------------------------------- - 00000000225 - FETRANSPOR</v>
      </c>
      <c r="AM225" s="7" t="str">
        <f t="shared" si="54"/>
        <v>-------------------------------------------NAO DISPONIVEL-------------------------------------------</v>
      </c>
      <c r="AN225" s="44" cm="1">
        <f t="array" ref="AN225">_xlfn.IFS(AJ225=0,0,AQ225="INATIVO",2,AQ225="SEM CADASTRO",4,AQ225="CPF ATIVO EM OUTRO COMPRADOR",5,AQ225="NOVO/SEM CARTAO",6,AND(AJ225&gt;0,AQ225,""),8)</f>
        <v>0</v>
      </c>
      <c r="AO225" s="45">
        <f t="shared" si="68"/>
        <v>-10</v>
      </c>
    </row>
    <row r="226" spans="1:41" x14ac:dyDescent="0.4">
      <c r="A226" s="21" t="str">
        <f t="shared" si="55"/>
        <v>-------------------------------------------NAO DISPONIVEL-------------------------------------------</v>
      </c>
      <c r="B226" s="5" t="str">
        <f>_xlfn.IFNA(VLOOKUP(A226,CNPJ!E:F,2,0),"-------------------------------------------NAO DISPONIVEL-------------------------------------------")</f>
        <v>-------------------------------------------NAO DISPONIVEL-------------------------------------------</v>
      </c>
      <c r="C226" s="22">
        <v>1</v>
      </c>
      <c r="D226" s="5" t="str">
        <f>_xlfn.XLOOKUP(R226,OP!C:C,OP!B:B,,0,1)</f>
        <v>RJ</v>
      </c>
      <c r="E226" s="23"/>
      <c r="M226" s="26"/>
      <c r="N226" s="27"/>
      <c r="O226" s="28" t="str">
        <f t="shared" si="56"/>
        <v>00000000226</v>
      </c>
      <c r="R226" s="27" t="s">
        <v>193</v>
      </c>
      <c r="S226" s="30" t="str">
        <f>_xlfn.IFNA(VLOOKUP(_xlfn.CONCAT(D226," - ",R226),OP!A:D,4,0),"-------------------------------------------NAO DISPONIVEL-------------------------------------------")</f>
        <v>FETRANSPOR</v>
      </c>
      <c r="T226" s="31"/>
      <c r="U226" s="32"/>
      <c r="V226" s="31"/>
      <c r="W226" s="33">
        <f t="shared" si="57"/>
        <v>0</v>
      </c>
      <c r="X226" s="34">
        <f t="shared" si="58"/>
        <v>0</v>
      </c>
      <c r="Y226" s="33">
        <f t="shared" si="59"/>
        <v>0</v>
      </c>
      <c r="Z226" s="33">
        <f t="shared" si="60"/>
        <v>0</v>
      </c>
      <c r="AA226" s="35">
        <f t="shared" si="61"/>
        <v>0</v>
      </c>
      <c r="AB226" s="36">
        <f t="shared" si="62"/>
        <v>0</v>
      </c>
      <c r="AC226" s="37">
        <f t="shared" si="63"/>
        <v>0</v>
      </c>
      <c r="AD226" s="38"/>
      <c r="AE226" s="38"/>
      <c r="AF226" s="39">
        <f t="shared" si="64"/>
        <v>0</v>
      </c>
      <c r="AG226" s="40"/>
      <c r="AH226" s="41">
        <f t="shared" si="65"/>
        <v>0</v>
      </c>
      <c r="AI226" s="42">
        <f t="shared" si="66"/>
        <v>0</v>
      </c>
      <c r="AJ226" s="43">
        <f t="shared" si="67"/>
        <v>0</v>
      </c>
      <c r="AK226" s="5" t="str">
        <f>_xlfn.IFNA(VLOOKUP(_xlfn.CONCAT(D226," - ",S226),OP!E:F,2,0),"-------------------------------------------NAO DISPONIVEL-------------------------------------------")</f>
        <v>C - RIOCARD</v>
      </c>
      <c r="AL226" s="7" t="str">
        <f t="shared" si="53"/>
        <v>1 - -------------------------------------------NAO DISPONIVEL------------------------------------------- - 00000000226 - FETRANSPOR</v>
      </c>
      <c r="AM226" s="7" t="str">
        <f t="shared" si="54"/>
        <v>-------------------------------------------NAO DISPONIVEL-------------------------------------------</v>
      </c>
      <c r="AN226" s="44" cm="1">
        <f t="array" ref="AN226">_xlfn.IFS(AJ226=0,0,AQ226="INATIVO",2,AQ226="SEM CADASTRO",4,AQ226="CPF ATIVO EM OUTRO COMPRADOR",5,AQ226="NOVO/SEM CARTAO",6,AND(AJ226&gt;0,AQ226,""),8)</f>
        <v>0</v>
      </c>
      <c r="AO226" s="45">
        <f t="shared" si="68"/>
        <v>-10</v>
      </c>
    </row>
    <row r="227" spans="1:41" x14ac:dyDescent="0.4">
      <c r="A227" s="21" t="str">
        <f t="shared" si="55"/>
        <v>-------------------------------------------NAO DISPONIVEL-------------------------------------------</v>
      </c>
      <c r="B227" s="5" t="str">
        <f>_xlfn.IFNA(VLOOKUP(A227,CNPJ!E:F,2,0),"-------------------------------------------NAO DISPONIVEL-------------------------------------------")</f>
        <v>-------------------------------------------NAO DISPONIVEL-------------------------------------------</v>
      </c>
      <c r="C227" s="22">
        <v>1</v>
      </c>
      <c r="D227" s="5" t="str">
        <f>_xlfn.XLOOKUP(R227,OP!C:C,OP!B:B,,0,1)</f>
        <v>RJ</v>
      </c>
      <c r="E227" s="23"/>
      <c r="M227" s="26"/>
      <c r="N227" s="27"/>
      <c r="O227" s="28" t="str">
        <f t="shared" si="56"/>
        <v>00000000227</v>
      </c>
      <c r="R227" s="27" t="s">
        <v>193</v>
      </c>
      <c r="S227" s="30" t="str">
        <f>_xlfn.IFNA(VLOOKUP(_xlfn.CONCAT(D227," - ",R227),OP!A:D,4,0),"-------------------------------------------NAO DISPONIVEL-------------------------------------------")</f>
        <v>FETRANSPOR</v>
      </c>
      <c r="T227" s="31"/>
      <c r="U227" s="32"/>
      <c r="V227" s="31"/>
      <c r="W227" s="33">
        <f t="shared" si="57"/>
        <v>0</v>
      </c>
      <c r="X227" s="34">
        <f t="shared" si="58"/>
        <v>0</v>
      </c>
      <c r="Y227" s="33">
        <f t="shared" si="59"/>
        <v>0</v>
      </c>
      <c r="Z227" s="33">
        <f t="shared" si="60"/>
        <v>0</v>
      </c>
      <c r="AA227" s="35">
        <f t="shared" si="61"/>
        <v>0</v>
      </c>
      <c r="AB227" s="36">
        <f t="shared" si="62"/>
        <v>0</v>
      </c>
      <c r="AC227" s="37">
        <f t="shared" si="63"/>
        <v>0</v>
      </c>
      <c r="AD227" s="38"/>
      <c r="AE227" s="38"/>
      <c r="AF227" s="39">
        <f t="shared" si="64"/>
        <v>0</v>
      </c>
      <c r="AG227" s="40"/>
      <c r="AH227" s="41">
        <f t="shared" si="65"/>
        <v>0</v>
      </c>
      <c r="AI227" s="42">
        <f t="shared" si="66"/>
        <v>0</v>
      </c>
      <c r="AJ227" s="43">
        <f t="shared" si="67"/>
        <v>0</v>
      </c>
      <c r="AK227" s="5" t="str">
        <f>_xlfn.IFNA(VLOOKUP(_xlfn.CONCAT(D227," - ",S227),OP!E:F,2,0),"-------------------------------------------NAO DISPONIVEL-------------------------------------------")</f>
        <v>C - RIOCARD</v>
      </c>
      <c r="AL227" s="7" t="str">
        <f t="shared" si="53"/>
        <v>1 - -------------------------------------------NAO DISPONIVEL------------------------------------------- - 00000000227 - FETRANSPOR</v>
      </c>
      <c r="AM227" s="7" t="str">
        <f t="shared" si="54"/>
        <v>-------------------------------------------NAO DISPONIVEL-------------------------------------------</v>
      </c>
      <c r="AN227" s="44" cm="1">
        <f t="array" ref="AN227">_xlfn.IFS(AJ227=0,0,AQ227="INATIVO",2,AQ227="SEM CADASTRO",4,AQ227="CPF ATIVO EM OUTRO COMPRADOR",5,AQ227="NOVO/SEM CARTAO",6,AND(AJ227&gt;0,AQ227,""),8)</f>
        <v>0</v>
      </c>
      <c r="AO227" s="45">
        <f t="shared" si="68"/>
        <v>-10</v>
      </c>
    </row>
    <row r="228" spans="1:41" x14ac:dyDescent="0.4">
      <c r="A228" s="21" t="str">
        <f t="shared" si="55"/>
        <v>-------------------------------------------NAO DISPONIVEL-------------------------------------------</v>
      </c>
      <c r="B228" s="5" t="str">
        <f>_xlfn.IFNA(VLOOKUP(A228,CNPJ!E:F,2,0),"-------------------------------------------NAO DISPONIVEL-------------------------------------------")</f>
        <v>-------------------------------------------NAO DISPONIVEL-------------------------------------------</v>
      </c>
      <c r="C228" s="22">
        <v>1</v>
      </c>
      <c r="D228" s="5" t="str">
        <f>_xlfn.XLOOKUP(R228,OP!C:C,OP!B:B,,0,1)</f>
        <v>RJ</v>
      </c>
      <c r="E228" s="23"/>
      <c r="M228" s="26"/>
      <c r="N228" s="27"/>
      <c r="O228" s="28" t="str">
        <f t="shared" si="56"/>
        <v>00000000228</v>
      </c>
      <c r="R228" s="27" t="s">
        <v>193</v>
      </c>
      <c r="S228" s="30" t="str">
        <f>_xlfn.IFNA(VLOOKUP(_xlfn.CONCAT(D228," - ",R228),OP!A:D,4,0),"-------------------------------------------NAO DISPONIVEL-------------------------------------------")</f>
        <v>FETRANSPOR</v>
      </c>
      <c r="T228" s="31"/>
      <c r="U228" s="32"/>
      <c r="V228" s="31"/>
      <c r="W228" s="33">
        <f t="shared" si="57"/>
        <v>0</v>
      </c>
      <c r="X228" s="34">
        <f t="shared" si="58"/>
        <v>0</v>
      </c>
      <c r="Y228" s="33">
        <f t="shared" si="59"/>
        <v>0</v>
      </c>
      <c r="Z228" s="33">
        <f t="shared" si="60"/>
        <v>0</v>
      </c>
      <c r="AA228" s="35">
        <f t="shared" si="61"/>
        <v>0</v>
      </c>
      <c r="AB228" s="36">
        <f t="shared" si="62"/>
        <v>0</v>
      </c>
      <c r="AC228" s="37">
        <f t="shared" si="63"/>
        <v>0</v>
      </c>
      <c r="AD228" s="38"/>
      <c r="AE228" s="38"/>
      <c r="AF228" s="39">
        <f t="shared" si="64"/>
        <v>0</v>
      </c>
      <c r="AG228" s="40"/>
      <c r="AH228" s="41">
        <f t="shared" si="65"/>
        <v>0</v>
      </c>
      <c r="AI228" s="42">
        <f t="shared" si="66"/>
        <v>0</v>
      </c>
      <c r="AJ228" s="43">
        <f t="shared" si="67"/>
        <v>0</v>
      </c>
      <c r="AK228" s="5" t="str">
        <f>_xlfn.IFNA(VLOOKUP(_xlfn.CONCAT(D228," - ",S228),OP!E:F,2,0),"-------------------------------------------NAO DISPONIVEL-------------------------------------------")</f>
        <v>C - RIOCARD</v>
      </c>
      <c r="AL228" s="7" t="str">
        <f t="shared" si="53"/>
        <v>1 - -------------------------------------------NAO DISPONIVEL------------------------------------------- - 00000000228 - FETRANSPOR</v>
      </c>
      <c r="AM228" s="7" t="str">
        <f t="shared" si="54"/>
        <v>-------------------------------------------NAO DISPONIVEL-------------------------------------------</v>
      </c>
      <c r="AN228" s="44" cm="1">
        <f t="array" ref="AN228">_xlfn.IFS(AJ228=0,0,AQ228="INATIVO",2,AQ228="SEM CADASTRO",4,AQ228="CPF ATIVO EM OUTRO COMPRADOR",5,AQ228="NOVO/SEM CARTAO",6,AND(AJ228&gt;0,AQ228,""),8)</f>
        <v>0</v>
      </c>
      <c r="AO228" s="45">
        <f t="shared" si="68"/>
        <v>-10</v>
      </c>
    </row>
    <row r="229" spans="1:41" x14ac:dyDescent="0.4">
      <c r="A229" s="21" t="str">
        <f t="shared" si="55"/>
        <v>-------------------------------------------NAO DISPONIVEL-------------------------------------------</v>
      </c>
      <c r="B229" s="5" t="str">
        <f>_xlfn.IFNA(VLOOKUP(A229,CNPJ!E:F,2,0),"-------------------------------------------NAO DISPONIVEL-------------------------------------------")</f>
        <v>-------------------------------------------NAO DISPONIVEL-------------------------------------------</v>
      </c>
      <c r="C229" s="22">
        <v>1</v>
      </c>
      <c r="D229" s="5" t="str">
        <f>_xlfn.XLOOKUP(R229,OP!C:C,OP!B:B,,0,1)</f>
        <v>RJ</v>
      </c>
      <c r="E229" s="23"/>
      <c r="M229" s="26"/>
      <c r="N229" s="27"/>
      <c r="O229" s="28" t="str">
        <f t="shared" si="56"/>
        <v>00000000229</v>
      </c>
      <c r="R229" s="27" t="s">
        <v>193</v>
      </c>
      <c r="S229" s="30" t="str">
        <f>_xlfn.IFNA(VLOOKUP(_xlfn.CONCAT(D229," - ",R229),OP!A:D,4,0),"-------------------------------------------NAO DISPONIVEL-------------------------------------------")</f>
        <v>FETRANSPOR</v>
      </c>
      <c r="T229" s="31"/>
      <c r="U229" s="32"/>
      <c r="V229" s="31"/>
      <c r="W229" s="33">
        <f t="shared" si="57"/>
        <v>0</v>
      </c>
      <c r="X229" s="34">
        <f t="shared" si="58"/>
        <v>0</v>
      </c>
      <c r="Y229" s="33">
        <f t="shared" si="59"/>
        <v>0</v>
      </c>
      <c r="Z229" s="33">
        <f t="shared" si="60"/>
        <v>0</v>
      </c>
      <c r="AA229" s="35">
        <f t="shared" si="61"/>
        <v>0</v>
      </c>
      <c r="AB229" s="36">
        <f t="shared" si="62"/>
        <v>0</v>
      </c>
      <c r="AC229" s="37">
        <f t="shared" si="63"/>
        <v>0</v>
      </c>
      <c r="AD229" s="38"/>
      <c r="AE229" s="38"/>
      <c r="AF229" s="39">
        <f t="shared" si="64"/>
        <v>0</v>
      </c>
      <c r="AG229" s="40"/>
      <c r="AH229" s="41">
        <f t="shared" si="65"/>
        <v>0</v>
      </c>
      <c r="AI229" s="42">
        <f t="shared" si="66"/>
        <v>0</v>
      </c>
      <c r="AJ229" s="43">
        <f t="shared" si="67"/>
        <v>0</v>
      </c>
      <c r="AK229" s="5" t="str">
        <f>_xlfn.IFNA(VLOOKUP(_xlfn.CONCAT(D229," - ",S229),OP!E:F,2,0),"-------------------------------------------NAO DISPONIVEL-------------------------------------------")</f>
        <v>C - RIOCARD</v>
      </c>
      <c r="AL229" s="7" t="str">
        <f t="shared" si="53"/>
        <v>1 - -------------------------------------------NAO DISPONIVEL------------------------------------------- - 00000000229 - FETRANSPOR</v>
      </c>
      <c r="AM229" s="7" t="str">
        <f t="shared" si="54"/>
        <v>-------------------------------------------NAO DISPONIVEL-------------------------------------------</v>
      </c>
      <c r="AN229" s="44" cm="1">
        <f t="array" ref="AN229">_xlfn.IFS(AJ229=0,0,AQ229="INATIVO",2,AQ229="SEM CADASTRO",4,AQ229="CPF ATIVO EM OUTRO COMPRADOR",5,AQ229="NOVO/SEM CARTAO",6,AND(AJ229&gt;0,AQ229,""),8)</f>
        <v>0</v>
      </c>
      <c r="AO229" s="45">
        <f t="shared" si="68"/>
        <v>-10</v>
      </c>
    </row>
    <row r="230" spans="1:41" x14ac:dyDescent="0.4">
      <c r="A230" s="21" t="str">
        <f t="shared" si="55"/>
        <v>-------------------------------------------NAO DISPONIVEL-------------------------------------------</v>
      </c>
      <c r="B230" s="5" t="str">
        <f>_xlfn.IFNA(VLOOKUP(A230,CNPJ!E:F,2,0),"-------------------------------------------NAO DISPONIVEL-------------------------------------------")</f>
        <v>-------------------------------------------NAO DISPONIVEL-------------------------------------------</v>
      </c>
      <c r="C230" s="22">
        <v>1</v>
      </c>
      <c r="D230" s="5" t="str">
        <f>_xlfn.XLOOKUP(R230,OP!C:C,OP!B:B,,0,1)</f>
        <v>RJ</v>
      </c>
      <c r="E230" s="23"/>
      <c r="M230" s="26"/>
      <c r="N230" s="27"/>
      <c r="O230" s="28" t="str">
        <f t="shared" si="56"/>
        <v>00000000230</v>
      </c>
      <c r="R230" s="27" t="s">
        <v>193</v>
      </c>
      <c r="S230" s="30" t="str">
        <f>_xlfn.IFNA(VLOOKUP(_xlfn.CONCAT(D230," - ",R230),OP!A:D,4,0),"-------------------------------------------NAO DISPONIVEL-------------------------------------------")</f>
        <v>FETRANSPOR</v>
      </c>
      <c r="T230" s="31"/>
      <c r="U230" s="32"/>
      <c r="V230" s="31"/>
      <c r="W230" s="33">
        <f t="shared" si="57"/>
        <v>0</v>
      </c>
      <c r="X230" s="34">
        <f t="shared" si="58"/>
        <v>0</v>
      </c>
      <c r="Y230" s="33">
        <f t="shared" si="59"/>
        <v>0</v>
      </c>
      <c r="Z230" s="33">
        <f t="shared" si="60"/>
        <v>0</v>
      </c>
      <c r="AA230" s="35">
        <f t="shared" si="61"/>
        <v>0</v>
      </c>
      <c r="AB230" s="36">
        <f t="shared" si="62"/>
        <v>0</v>
      </c>
      <c r="AC230" s="37">
        <f t="shared" si="63"/>
        <v>0</v>
      </c>
      <c r="AD230" s="38"/>
      <c r="AE230" s="38"/>
      <c r="AF230" s="39">
        <f t="shared" si="64"/>
        <v>0</v>
      </c>
      <c r="AG230" s="40"/>
      <c r="AH230" s="41">
        <f t="shared" si="65"/>
        <v>0</v>
      </c>
      <c r="AI230" s="42">
        <f t="shared" si="66"/>
        <v>0</v>
      </c>
      <c r="AJ230" s="43">
        <f t="shared" si="67"/>
        <v>0</v>
      </c>
      <c r="AK230" s="5" t="str">
        <f>_xlfn.IFNA(VLOOKUP(_xlfn.CONCAT(D230," - ",S230),OP!E:F,2,0),"-------------------------------------------NAO DISPONIVEL-------------------------------------------")</f>
        <v>C - RIOCARD</v>
      </c>
      <c r="AL230" s="7" t="str">
        <f t="shared" si="53"/>
        <v>1 - -------------------------------------------NAO DISPONIVEL------------------------------------------- - 00000000230 - FETRANSPOR</v>
      </c>
      <c r="AM230" s="7" t="str">
        <f t="shared" si="54"/>
        <v>-------------------------------------------NAO DISPONIVEL-------------------------------------------</v>
      </c>
      <c r="AN230" s="44" cm="1">
        <f t="array" ref="AN230">_xlfn.IFS(AJ230=0,0,AQ230="INATIVO",2,AQ230="SEM CADASTRO",4,AQ230="CPF ATIVO EM OUTRO COMPRADOR",5,AQ230="NOVO/SEM CARTAO",6,AND(AJ230&gt;0,AQ230,""),8)</f>
        <v>0</v>
      </c>
      <c r="AO230" s="45">
        <f t="shared" si="68"/>
        <v>-10</v>
      </c>
    </row>
    <row r="231" spans="1:41" x14ac:dyDescent="0.4">
      <c r="A231" s="21" t="str">
        <f t="shared" si="55"/>
        <v>-------------------------------------------NAO DISPONIVEL-------------------------------------------</v>
      </c>
      <c r="B231" s="5" t="str">
        <f>_xlfn.IFNA(VLOOKUP(A231,CNPJ!E:F,2,0),"-------------------------------------------NAO DISPONIVEL-------------------------------------------")</f>
        <v>-------------------------------------------NAO DISPONIVEL-------------------------------------------</v>
      </c>
      <c r="C231" s="22">
        <v>1</v>
      </c>
      <c r="D231" s="5" t="str">
        <f>_xlfn.XLOOKUP(R231,OP!C:C,OP!B:B,,0,1)</f>
        <v>RJ</v>
      </c>
      <c r="E231" s="23"/>
      <c r="M231" s="26"/>
      <c r="N231" s="27"/>
      <c r="O231" s="28" t="str">
        <f t="shared" si="56"/>
        <v>00000000231</v>
      </c>
      <c r="R231" s="27" t="s">
        <v>193</v>
      </c>
      <c r="S231" s="30" t="str">
        <f>_xlfn.IFNA(VLOOKUP(_xlfn.CONCAT(D231," - ",R231),OP!A:D,4,0),"-------------------------------------------NAO DISPONIVEL-------------------------------------------")</f>
        <v>FETRANSPOR</v>
      </c>
      <c r="T231" s="31"/>
      <c r="U231" s="32"/>
      <c r="V231" s="31"/>
      <c r="W231" s="33">
        <f t="shared" si="57"/>
        <v>0</v>
      </c>
      <c r="X231" s="34">
        <f t="shared" si="58"/>
        <v>0</v>
      </c>
      <c r="Y231" s="33">
        <f t="shared" si="59"/>
        <v>0</v>
      </c>
      <c r="Z231" s="33">
        <f t="shared" si="60"/>
        <v>0</v>
      </c>
      <c r="AA231" s="35">
        <f t="shared" si="61"/>
        <v>0</v>
      </c>
      <c r="AB231" s="36">
        <f t="shared" si="62"/>
        <v>0</v>
      </c>
      <c r="AC231" s="37">
        <f t="shared" si="63"/>
        <v>0</v>
      </c>
      <c r="AD231" s="38"/>
      <c r="AE231" s="38"/>
      <c r="AF231" s="39">
        <f t="shared" si="64"/>
        <v>0</v>
      </c>
      <c r="AG231" s="40"/>
      <c r="AH231" s="41">
        <f t="shared" si="65"/>
        <v>0</v>
      </c>
      <c r="AI231" s="42">
        <f t="shared" si="66"/>
        <v>0</v>
      </c>
      <c r="AJ231" s="43">
        <f t="shared" si="67"/>
        <v>0</v>
      </c>
      <c r="AK231" s="5" t="str">
        <f>_xlfn.IFNA(VLOOKUP(_xlfn.CONCAT(D231," - ",S231),OP!E:F,2,0),"-------------------------------------------NAO DISPONIVEL-------------------------------------------")</f>
        <v>C - RIOCARD</v>
      </c>
      <c r="AL231" s="7" t="str">
        <f t="shared" si="53"/>
        <v>1 - -------------------------------------------NAO DISPONIVEL------------------------------------------- - 00000000231 - FETRANSPOR</v>
      </c>
      <c r="AM231" s="7" t="str">
        <f t="shared" si="54"/>
        <v>-------------------------------------------NAO DISPONIVEL-------------------------------------------</v>
      </c>
      <c r="AN231" s="44" cm="1">
        <f t="array" ref="AN231">_xlfn.IFS(AJ231=0,0,AQ231="INATIVO",2,AQ231="SEM CADASTRO",4,AQ231="CPF ATIVO EM OUTRO COMPRADOR",5,AQ231="NOVO/SEM CARTAO",6,AND(AJ231&gt;0,AQ231,""),8)</f>
        <v>0</v>
      </c>
      <c r="AO231" s="45">
        <f t="shared" si="68"/>
        <v>-10</v>
      </c>
    </row>
    <row r="232" spans="1:41" x14ac:dyDescent="0.4">
      <c r="A232" s="21" t="str">
        <f t="shared" si="55"/>
        <v>-------------------------------------------NAO DISPONIVEL-------------------------------------------</v>
      </c>
      <c r="B232" s="5" t="str">
        <f>_xlfn.IFNA(VLOOKUP(A232,CNPJ!E:F,2,0),"-------------------------------------------NAO DISPONIVEL-------------------------------------------")</f>
        <v>-------------------------------------------NAO DISPONIVEL-------------------------------------------</v>
      </c>
      <c r="C232" s="22">
        <v>1</v>
      </c>
      <c r="D232" s="5" t="str">
        <f>_xlfn.XLOOKUP(R232,OP!C:C,OP!B:B,,0,1)</f>
        <v>RJ</v>
      </c>
      <c r="E232" s="23"/>
      <c r="M232" s="26"/>
      <c r="N232" s="27"/>
      <c r="O232" s="28" t="str">
        <f t="shared" si="56"/>
        <v>00000000232</v>
      </c>
      <c r="R232" s="27" t="s">
        <v>193</v>
      </c>
      <c r="S232" s="30" t="str">
        <f>_xlfn.IFNA(VLOOKUP(_xlfn.CONCAT(D232," - ",R232),OP!A:D,4,0),"-------------------------------------------NAO DISPONIVEL-------------------------------------------")</f>
        <v>FETRANSPOR</v>
      </c>
      <c r="T232" s="31"/>
      <c r="U232" s="32"/>
      <c r="V232" s="31"/>
      <c r="W232" s="33">
        <f t="shared" si="57"/>
        <v>0</v>
      </c>
      <c r="X232" s="34">
        <f t="shared" si="58"/>
        <v>0</v>
      </c>
      <c r="Y232" s="33">
        <f t="shared" si="59"/>
        <v>0</v>
      </c>
      <c r="Z232" s="33">
        <f t="shared" si="60"/>
        <v>0</v>
      </c>
      <c r="AA232" s="35">
        <f t="shared" si="61"/>
        <v>0</v>
      </c>
      <c r="AB232" s="36">
        <f t="shared" si="62"/>
        <v>0</v>
      </c>
      <c r="AC232" s="37">
        <f t="shared" si="63"/>
        <v>0</v>
      </c>
      <c r="AD232" s="38"/>
      <c r="AE232" s="38"/>
      <c r="AF232" s="39">
        <f t="shared" si="64"/>
        <v>0</v>
      </c>
      <c r="AG232" s="40"/>
      <c r="AH232" s="41">
        <f t="shared" si="65"/>
        <v>0</v>
      </c>
      <c r="AI232" s="42">
        <f t="shared" si="66"/>
        <v>0</v>
      </c>
      <c r="AJ232" s="43">
        <f t="shared" si="67"/>
        <v>0</v>
      </c>
      <c r="AK232" s="5" t="str">
        <f>_xlfn.IFNA(VLOOKUP(_xlfn.CONCAT(D232," - ",S232),OP!E:F,2,0),"-------------------------------------------NAO DISPONIVEL-------------------------------------------")</f>
        <v>C - RIOCARD</v>
      </c>
      <c r="AL232" s="7" t="str">
        <f t="shared" si="53"/>
        <v>1 - -------------------------------------------NAO DISPONIVEL------------------------------------------- - 00000000232 - FETRANSPOR</v>
      </c>
      <c r="AM232" s="7" t="str">
        <f t="shared" si="54"/>
        <v>-------------------------------------------NAO DISPONIVEL-------------------------------------------</v>
      </c>
      <c r="AN232" s="44" cm="1">
        <f t="array" ref="AN232">_xlfn.IFS(AJ232=0,0,AQ232="INATIVO",2,AQ232="SEM CADASTRO",4,AQ232="CPF ATIVO EM OUTRO COMPRADOR",5,AQ232="NOVO/SEM CARTAO",6,AND(AJ232&gt;0,AQ232,""),8)</f>
        <v>0</v>
      </c>
      <c r="AO232" s="45">
        <f t="shared" si="68"/>
        <v>-10</v>
      </c>
    </row>
    <row r="233" spans="1:41" x14ac:dyDescent="0.4">
      <c r="A233" s="21" t="str">
        <f t="shared" si="55"/>
        <v>-------------------------------------------NAO DISPONIVEL-------------------------------------------</v>
      </c>
      <c r="B233" s="5" t="str">
        <f>_xlfn.IFNA(VLOOKUP(A233,CNPJ!E:F,2,0),"-------------------------------------------NAO DISPONIVEL-------------------------------------------")</f>
        <v>-------------------------------------------NAO DISPONIVEL-------------------------------------------</v>
      </c>
      <c r="C233" s="22">
        <v>1</v>
      </c>
      <c r="D233" s="5" t="str">
        <f>_xlfn.XLOOKUP(R233,OP!C:C,OP!B:B,,0,1)</f>
        <v>RJ</v>
      </c>
      <c r="E233" s="23"/>
      <c r="M233" s="26"/>
      <c r="N233" s="27"/>
      <c r="O233" s="28" t="str">
        <f t="shared" si="56"/>
        <v>00000000233</v>
      </c>
      <c r="R233" s="27" t="s">
        <v>193</v>
      </c>
      <c r="S233" s="30" t="str">
        <f>_xlfn.IFNA(VLOOKUP(_xlfn.CONCAT(D233," - ",R233),OP!A:D,4,0),"-------------------------------------------NAO DISPONIVEL-------------------------------------------")</f>
        <v>FETRANSPOR</v>
      </c>
      <c r="T233" s="31"/>
      <c r="U233" s="32"/>
      <c r="V233" s="31"/>
      <c r="W233" s="33">
        <f t="shared" si="57"/>
        <v>0</v>
      </c>
      <c r="X233" s="34">
        <f t="shared" si="58"/>
        <v>0</v>
      </c>
      <c r="Y233" s="33">
        <f t="shared" si="59"/>
        <v>0</v>
      </c>
      <c r="Z233" s="33">
        <f t="shared" si="60"/>
        <v>0</v>
      </c>
      <c r="AA233" s="35">
        <f t="shared" si="61"/>
        <v>0</v>
      </c>
      <c r="AB233" s="36">
        <f t="shared" si="62"/>
        <v>0</v>
      </c>
      <c r="AC233" s="37">
        <f t="shared" si="63"/>
        <v>0</v>
      </c>
      <c r="AD233" s="38"/>
      <c r="AE233" s="38"/>
      <c r="AF233" s="39">
        <f t="shared" si="64"/>
        <v>0</v>
      </c>
      <c r="AG233" s="40"/>
      <c r="AH233" s="41">
        <f t="shared" si="65"/>
        <v>0</v>
      </c>
      <c r="AI233" s="42">
        <f t="shared" si="66"/>
        <v>0</v>
      </c>
      <c r="AJ233" s="43">
        <f t="shared" si="67"/>
        <v>0</v>
      </c>
      <c r="AK233" s="5" t="str">
        <f>_xlfn.IFNA(VLOOKUP(_xlfn.CONCAT(D233," - ",S233),OP!E:F,2,0),"-------------------------------------------NAO DISPONIVEL-------------------------------------------")</f>
        <v>C - RIOCARD</v>
      </c>
      <c r="AL233" s="7" t="str">
        <f t="shared" si="53"/>
        <v>1 - -------------------------------------------NAO DISPONIVEL------------------------------------------- - 00000000233 - FETRANSPOR</v>
      </c>
      <c r="AM233" s="7" t="str">
        <f t="shared" si="54"/>
        <v>-------------------------------------------NAO DISPONIVEL-------------------------------------------</v>
      </c>
      <c r="AN233" s="44" cm="1">
        <f t="array" ref="AN233">_xlfn.IFS(AJ233=0,0,AQ233="INATIVO",2,AQ233="SEM CADASTRO",4,AQ233="CPF ATIVO EM OUTRO COMPRADOR",5,AQ233="NOVO/SEM CARTAO",6,AND(AJ233&gt;0,AQ233,""),8)</f>
        <v>0</v>
      </c>
      <c r="AO233" s="45">
        <f t="shared" si="68"/>
        <v>-10</v>
      </c>
    </row>
    <row r="234" spans="1:41" x14ac:dyDescent="0.4">
      <c r="A234" s="21" t="str">
        <f t="shared" si="55"/>
        <v>-------------------------------------------NAO DISPONIVEL-------------------------------------------</v>
      </c>
      <c r="B234" s="5" t="str">
        <f>_xlfn.IFNA(VLOOKUP(A234,CNPJ!E:F,2,0),"-------------------------------------------NAO DISPONIVEL-------------------------------------------")</f>
        <v>-------------------------------------------NAO DISPONIVEL-------------------------------------------</v>
      </c>
      <c r="C234" s="22">
        <v>1</v>
      </c>
      <c r="D234" s="5" t="str">
        <f>_xlfn.XLOOKUP(R234,OP!C:C,OP!B:B,,0,1)</f>
        <v>RJ</v>
      </c>
      <c r="E234" s="23"/>
      <c r="M234" s="26"/>
      <c r="N234" s="27"/>
      <c r="O234" s="28" t="str">
        <f t="shared" si="56"/>
        <v>00000000234</v>
      </c>
      <c r="R234" s="27" t="s">
        <v>193</v>
      </c>
      <c r="S234" s="30" t="str">
        <f>_xlfn.IFNA(VLOOKUP(_xlfn.CONCAT(D234," - ",R234),OP!A:D,4,0),"-------------------------------------------NAO DISPONIVEL-------------------------------------------")</f>
        <v>FETRANSPOR</v>
      </c>
      <c r="T234" s="31"/>
      <c r="U234" s="32"/>
      <c r="V234" s="31"/>
      <c r="W234" s="33">
        <f t="shared" si="57"/>
        <v>0</v>
      </c>
      <c r="X234" s="34">
        <f t="shared" si="58"/>
        <v>0</v>
      </c>
      <c r="Y234" s="33">
        <f t="shared" si="59"/>
        <v>0</v>
      </c>
      <c r="Z234" s="33">
        <f t="shared" si="60"/>
        <v>0</v>
      </c>
      <c r="AA234" s="35">
        <f t="shared" si="61"/>
        <v>0</v>
      </c>
      <c r="AB234" s="36">
        <f t="shared" si="62"/>
        <v>0</v>
      </c>
      <c r="AC234" s="37">
        <f t="shared" si="63"/>
        <v>0</v>
      </c>
      <c r="AD234" s="38"/>
      <c r="AE234" s="38"/>
      <c r="AF234" s="39">
        <f t="shared" si="64"/>
        <v>0</v>
      </c>
      <c r="AG234" s="40"/>
      <c r="AH234" s="41">
        <f t="shared" si="65"/>
        <v>0</v>
      </c>
      <c r="AI234" s="42">
        <f t="shared" si="66"/>
        <v>0</v>
      </c>
      <c r="AJ234" s="43">
        <f t="shared" si="67"/>
        <v>0</v>
      </c>
      <c r="AK234" s="5" t="str">
        <f>_xlfn.IFNA(VLOOKUP(_xlfn.CONCAT(D234," - ",S234),OP!E:F,2,0),"-------------------------------------------NAO DISPONIVEL-------------------------------------------")</f>
        <v>C - RIOCARD</v>
      </c>
      <c r="AL234" s="7" t="str">
        <f t="shared" si="53"/>
        <v>1 - -------------------------------------------NAO DISPONIVEL------------------------------------------- - 00000000234 - FETRANSPOR</v>
      </c>
      <c r="AM234" s="7" t="str">
        <f t="shared" si="54"/>
        <v>-------------------------------------------NAO DISPONIVEL-------------------------------------------</v>
      </c>
      <c r="AN234" s="44" cm="1">
        <f t="array" ref="AN234">_xlfn.IFS(AJ234=0,0,AQ234="INATIVO",2,AQ234="SEM CADASTRO",4,AQ234="CPF ATIVO EM OUTRO COMPRADOR",5,AQ234="NOVO/SEM CARTAO",6,AND(AJ234&gt;0,AQ234,""),8)</f>
        <v>0</v>
      </c>
      <c r="AO234" s="45">
        <f t="shared" si="68"/>
        <v>-10</v>
      </c>
    </row>
    <row r="235" spans="1:41" x14ac:dyDescent="0.4">
      <c r="A235" s="21" t="str">
        <f t="shared" si="55"/>
        <v>-------------------------------------------NAO DISPONIVEL-------------------------------------------</v>
      </c>
      <c r="B235" s="5" t="str">
        <f>_xlfn.IFNA(VLOOKUP(A235,CNPJ!E:F,2,0),"-------------------------------------------NAO DISPONIVEL-------------------------------------------")</f>
        <v>-------------------------------------------NAO DISPONIVEL-------------------------------------------</v>
      </c>
      <c r="C235" s="22">
        <v>1</v>
      </c>
      <c r="D235" s="5" t="str">
        <f>_xlfn.XLOOKUP(R235,OP!C:C,OP!B:B,,0,1)</f>
        <v>RJ</v>
      </c>
      <c r="E235" s="23"/>
      <c r="M235" s="26"/>
      <c r="N235" s="27"/>
      <c r="O235" s="28" t="str">
        <f t="shared" si="56"/>
        <v>00000000235</v>
      </c>
      <c r="R235" s="27" t="s">
        <v>193</v>
      </c>
      <c r="S235" s="30" t="str">
        <f>_xlfn.IFNA(VLOOKUP(_xlfn.CONCAT(D235," - ",R235),OP!A:D,4,0),"-------------------------------------------NAO DISPONIVEL-------------------------------------------")</f>
        <v>FETRANSPOR</v>
      </c>
      <c r="T235" s="31"/>
      <c r="U235" s="32"/>
      <c r="V235" s="31"/>
      <c r="W235" s="33">
        <f t="shared" si="57"/>
        <v>0</v>
      </c>
      <c r="X235" s="34">
        <f t="shared" si="58"/>
        <v>0</v>
      </c>
      <c r="Y235" s="33">
        <f t="shared" si="59"/>
        <v>0</v>
      </c>
      <c r="Z235" s="33">
        <f t="shared" si="60"/>
        <v>0</v>
      </c>
      <c r="AA235" s="35">
        <f t="shared" si="61"/>
        <v>0</v>
      </c>
      <c r="AB235" s="36">
        <f t="shared" si="62"/>
        <v>0</v>
      </c>
      <c r="AC235" s="37">
        <f t="shared" si="63"/>
        <v>0</v>
      </c>
      <c r="AD235" s="38"/>
      <c r="AE235" s="38"/>
      <c r="AF235" s="39">
        <f t="shared" si="64"/>
        <v>0</v>
      </c>
      <c r="AG235" s="40"/>
      <c r="AH235" s="41">
        <f t="shared" si="65"/>
        <v>0</v>
      </c>
      <c r="AI235" s="42">
        <f t="shared" si="66"/>
        <v>0</v>
      </c>
      <c r="AJ235" s="43">
        <f t="shared" si="67"/>
        <v>0</v>
      </c>
      <c r="AK235" s="5" t="str">
        <f>_xlfn.IFNA(VLOOKUP(_xlfn.CONCAT(D235," - ",S235),OP!E:F,2,0),"-------------------------------------------NAO DISPONIVEL-------------------------------------------")</f>
        <v>C - RIOCARD</v>
      </c>
      <c r="AL235" s="7" t="str">
        <f t="shared" si="53"/>
        <v>1 - -------------------------------------------NAO DISPONIVEL------------------------------------------- - 00000000235 - FETRANSPOR</v>
      </c>
      <c r="AM235" s="7" t="str">
        <f t="shared" si="54"/>
        <v>-------------------------------------------NAO DISPONIVEL-------------------------------------------</v>
      </c>
      <c r="AN235" s="44" cm="1">
        <f t="array" ref="AN235">_xlfn.IFS(AJ235=0,0,AQ235="INATIVO",2,AQ235="SEM CADASTRO",4,AQ235="CPF ATIVO EM OUTRO COMPRADOR",5,AQ235="NOVO/SEM CARTAO",6,AND(AJ235&gt;0,AQ235,""),8)</f>
        <v>0</v>
      </c>
      <c r="AO235" s="45">
        <f t="shared" si="68"/>
        <v>-10</v>
      </c>
    </row>
    <row r="236" spans="1:41" x14ac:dyDescent="0.4">
      <c r="A236" s="21" t="str">
        <f t="shared" si="55"/>
        <v>-------------------------------------------NAO DISPONIVEL-------------------------------------------</v>
      </c>
      <c r="B236" s="5" t="str">
        <f>_xlfn.IFNA(VLOOKUP(A236,CNPJ!E:F,2,0),"-------------------------------------------NAO DISPONIVEL-------------------------------------------")</f>
        <v>-------------------------------------------NAO DISPONIVEL-------------------------------------------</v>
      </c>
      <c r="C236" s="22">
        <v>1</v>
      </c>
      <c r="D236" s="5" t="str">
        <f>_xlfn.XLOOKUP(R236,OP!C:C,OP!B:B,,0,1)</f>
        <v>RJ</v>
      </c>
      <c r="E236" s="23"/>
      <c r="M236" s="26"/>
      <c r="N236" s="27"/>
      <c r="O236" s="28" t="str">
        <f t="shared" si="56"/>
        <v>00000000236</v>
      </c>
      <c r="R236" s="27" t="s">
        <v>193</v>
      </c>
      <c r="S236" s="30" t="str">
        <f>_xlfn.IFNA(VLOOKUP(_xlfn.CONCAT(D236," - ",R236),OP!A:D,4,0),"-------------------------------------------NAO DISPONIVEL-------------------------------------------")</f>
        <v>FETRANSPOR</v>
      </c>
      <c r="T236" s="31"/>
      <c r="U236" s="32"/>
      <c r="V236" s="31"/>
      <c r="W236" s="33">
        <f t="shared" si="57"/>
        <v>0</v>
      </c>
      <c r="X236" s="34">
        <f t="shared" si="58"/>
        <v>0</v>
      </c>
      <c r="Y236" s="33">
        <f t="shared" si="59"/>
        <v>0</v>
      </c>
      <c r="Z236" s="33">
        <f t="shared" si="60"/>
        <v>0</v>
      </c>
      <c r="AA236" s="35">
        <f t="shared" si="61"/>
        <v>0</v>
      </c>
      <c r="AB236" s="36">
        <f t="shared" si="62"/>
        <v>0</v>
      </c>
      <c r="AC236" s="37">
        <f t="shared" si="63"/>
        <v>0</v>
      </c>
      <c r="AD236" s="38"/>
      <c r="AE236" s="38"/>
      <c r="AF236" s="39">
        <f t="shared" si="64"/>
        <v>0</v>
      </c>
      <c r="AG236" s="40"/>
      <c r="AH236" s="41">
        <f t="shared" si="65"/>
        <v>0</v>
      </c>
      <c r="AI236" s="42">
        <f t="shared" si="66"/>
        <v>0</v>
      </c>
      <c r="AJ236" s="43">
        <f t="shared" si="67"/>
        <v>0</v>
      </c>
      <c r="AK236" s="5" t="str">
        <f>_xlfn.IFNA(VLOOKUP(_xlfn.CONCAT(D236," - ",S236),OP!E:F,2,0),"-------------------------------------------NAO DISPONIVEL-------------------------------------------")</f>
        <v>C - RIOCARD</v>
      </c>
      <c r="AL236" s="7" t="str">
        <f t="shared" si="53"/>
        <v>1 - -------------------------------------------NAO DISPONIVEL------------------------------------------- - 00000000236 - FETRANSPOR</v>
      </c>
      <c r="AM236" s="7" t="str">
        <f t="shared" si="54"/>
        <v>-------------------------------------------NAO DISPONIVEL-------------------------------------------</v>
      </c>
      <c r="AN236" s="44" cm="1">
        <f t="array" ref="AN236">_xlfn.IFS(AJ236=0,0,AQ236="INATIVO",2,AQ236="SEM CADASTRO",4,AQ236="CPF ATIVO EM OUTRO COMPRADOR",5,AQ236="NOVO/SEM CARTAO",6,AND(AJ236&gt;0,AQ236,""),8)</f>
        <v>0</v>
      </c>
      <c r="AO236" s="45">
        <f t="shared" si="68"/>
        <v>-10</v>
      </c>
    </row>
    <row r="237" spans="1:41" x14ac:dyDescent="0.4">
      <c r="A237" s="21" t="str">
        <f t="shared" si="55"/>
        <v>-------------------------------------------NAO DISPONIVEL-------------------------------------------</v>
      </c>
      <c r="B237" s="5" t="str">
        <f>_xlfn.IFNA(VLOOKUP(A237,CNPJ!E:F,2,0),"-------------------------------------------NAO DISPONIVEL-------------------------------------------")</f>
        <v>-------------------------------------------NAO DISPONIVEL-------------------------------------------</v>
      </c>
      <c r="C237" s="22">
        <v>1</v>
      </c>
      <c r="D237" s="5" t="str">
        <f>_xlfn.XLOOKUP(R237,OP!C:C,OP!B:B,,0,1)</f>
        <v>RJ</v>
      </c>
      <c r="E237" s="23"/>
      <c r="M237" s="26"/>
      <c r="N237" s="27"/>
      <c r="O237" s="28" t="str">
        <f t="shared" si="56"/>
        <v>00000000237</v>
      </c>
      <c r="R237" s="27" t="s">
        <v>193</v>
      </c>
      <c r="S237" s="30" t="str">
        <f>_xlfn.IFNA(VLOOKUP(_xlfn.CONCAT(D237," - ",R237),OP!A:D,4,0),"-------------------------------------------NAO DISPONIVEL-------------------------------------------")</f>
        <v>FETRANSPOR</v>
      </c>
      <c r="T237" s="31"/>
      <c r="U237" s="32"/>
      <c r="V237" s="31"/>
      <c r="W237" s="33">
        <f t="shared" si="57"/>
        <v>0</v>
      </c>
      <c r="X237" s="34">
        <f t="shared" si="58"/>
        <v>0</v>
      </c>
      <c r="Y237" s="33">
        <f t="shared" si="59"/>
        <v>0</v>
      </c>
      <c r="Z237" s="33">
        <f t="shared" si="60"/>
        <v>0</v>
      </c>
      <c r="AA237" s="35">
        <f t="shared" si="61"/>
        <v>0</v>
      </c>
      <c r="AB237" s="36">
        <f t="shared" si="62"/>
        <v>0</v>
      </c>
      <c r="AC237" s="37">
        <f t="shared" si="63"/>
        <v>0</v>
      </c>
      <c r="AD237" s="38"/>
      <c r="AE237" s="38"/>
      <c r="AF237" s="39">
        <f t="shared" si="64"/>
        <v>0</v>
      </c>
      <c r="AG237" s="40"/>
      <c r="AH237" s="41">
        <f t="shared" si="65"/>
        <v>0</v>
      </c>
      <c r="AI237" s="42">
        <f t="shared" si="66"/>
        <v>0</v>
      </c>
      <c r="AJ237" s="43">
        <f t="shared" si="67"/>
        <v>0</v>
      </c>
      <c r="AK237" s="5" t="str">
        <f>_xlfn.IFNA(VLOOKUP(_xlfn.CONCAT(D237," - ",S237),OP!E:F,2,0),"-------------------------------------------NAO DISPONIVEL-------------------------------------------")</f>
        <v>C - RIOCARD</v>
      </c>
      <c r="AL237" s="7" t="str">
        <f t="shared" si="53"/>
        <v>1 - -------------------------------------------NAO DISPONIVEL------------------------------------------- - 00000000237 - FETRANSPOR</v>
      </c>
      <c r="AM237" s="7" t="str">
        <f t="shared" si="54"/>
        <v>-------------------------------------------NAO DISPONIVEL-------------------------------------------</v>
      </c>
      <c r="AN237" s="44" cm="1">
        <f t="array" ref="AN237">_xlfn.IFS(AJ237=0,0,AQ237="INATIVO",2,AQ237="SEM CADASTRO",4,AQ237="CPF ATIVO EM OUTRO COMPRADOR",5,AQ237="NOVO/SEM CARTAO",6,AND(AJ237&gt;0,AQ237,""),8)</f>
        <v>0</v>
      </c>
      <c r="AO237" s="45">
        <f t="shared" si="68"/>
        <v>-10</v>
      </c>
    </row>
    <row r="238" spans="1:41" x14ac:dyDescent="0.4">
      <c r="A238" s="21" t="str">
        <f t="shared" si="55"/>
        <v>-------------------------------------------NAO DISPONIVEL-------------------------------------------</v>
      </c>
      <c r="B238" s="5" t="str">
        <f>_xlfn.IFNA(VLOOKUP(A238,CNPJ!E:F,2,0),"-------------------------------------------NAO DISPONIVEL-------------------------------------------")</f>
        <v>-------------------------------------------NAO DISPONIVEL-------------------------------------------</v>
      </c>
      <c r="C238" s="22">
        <v>1</v>
      </c>
      <c r="D238" s="5" t="str">
        <f>_xlfn.XLOOKUP(R238,OP!C:C,OP!B:B,,0,1)</f>
        <v>RJ</v>
      </c>
      <c r="E238" s="23"/>
      <c r="M238" s="26"/>
      <c r="N238" s="27"/>
      <c r="O238" s="28" t="str">
        <f t="shared" si="56"/>
        <v>00000000238</v>
      </c>
      <c r="R238" s="27" t="s">
        <v>193</v>
      </c>
      <c r="S238" s="30" t="str">
        <f>_xlfn.IFNA(VLOOKUP(_xlfn.CONCAT(D238," - ",R238),OP!A:D,4,0),"-------------------------------------------NAO DISPONIVEL-------------------------------------------")</f>
        <v>FETRANSPOR</v>
      </c>
      <c r="T238" s="31"/>
      <c r="U238" s="32"/>
      <c r="V238" s="31"/>
      <c r="W238" s="33">
        <f t="shared" si="57"/>
        <v>0</v>
      </c>
      <c r="X238" s="34">
        <f t="shared" si="58"/>
        <v>0</v>
      </c>
      <c r="Y238" s="33">
        <f t="shared" si="59"/>
        <v>0</v>
      </c>
      <c r="Z238" s="33">
        <f t="shared" si="60"/>
        <v>0</v>
      </c>
      <c r="AA238" s="35">
        <f t="shared" si="61"/>
        <v>0</v>
      </c>
      <c r="AB238" s="36">
        <f t="shared" si="62"/>
        <v>0</v>
      </c>
      <c r="AC238" s="37">
        <f t="shared" si="63"/>
        <v>0</v>
      </c>
      <c r="AD238" s="38"/>
      <c r="AE238" s="38"/>
      <c r="AF238" s="39">
        <f t="shared" si="64"/>
        <v>0</v>
      </c>
      <c r="AG238" s="40"/>
      <c r="AH238" s="41">
        <f t="shared" si="65"/>
        <v>0</v>
      </c>
      <c r="AI238" s="42">
        <f t="shared" si="66"/>
        <v>0</v>
      </c>
      <c r="AJ238" s="43">
        <f t="shared" si="67"/>
        <v>0</v>
      </c>
      <c r="AK238" s="5" t="str">
        <f>_xlfn.IFNA(VLOOKUP(_xlfn.CONCAT(D238," - ",S238),OP!E:F,2,0),"-------------------------------------------NAO DISPONIVEL-------------------------------------------")</f>
        <v>C - RIOCARD</v>
      </c>
      <c r="AL238" s="7" t="str">
        <f t="shared" si="53"/>
        <v>1 - -------------------------------------------NAO DISPONIVEL------------------------------------------- - 00000000238 - FETRANSPOR</v>
      </c>
      <c r="AM238" s="7" t="str">
        <f t="shared" si="54"/>
        <v>-------------------------------------------NAO DISPONIVEL-------------------------------------------</v>
      </c>
      <c r="AN238" s="44" cm="1">
        <f t="array" ref="AN238">_xlfn.IFS(AJ238=0,0,AQ238="INATIVO",2,AQ238="SEM CADASTRO",4,AQ238="CPF ATIVO EM OUTRO COMPRADOR",5,AQ238="NOVO/SEM CARTAO",6,AND(AJ238&gt;0,AQ238,""),8)</f>
        <v>0</v>
      </c>
      <c r="AO238" s="45">
        <f t="shared" si="68"/>
        <v>-10</v>
      </c>
    </row>
    <row r="239" spans="1:41" x14ac:dyDescent="0.4">
      <c r="A239" s="21" t="str">
        <f t="shared" si="55"/>
        <v>-------------------------------------------NAO DISPONIVEL-------------------------------------------</v>
      </c>
      <c r="B239" s="5" t="str">
        <f>_xlfn.IFNA(VLOOKUP(A239,CNPJ!E:F,2,0),"-------------------------------------------NAO DISPONIVEL-------------------------------------------")</f>
        <v>-------------------------------------------NAO DISPONIVEL-------------------------------------------</v>
      </c>
      <c r="C239" s="22">
        <v>1</v>
      </c>
      <c r="D239" s="5" t="str">
        <f>_xlfn.XLOOKUP(R239,OP!C:C,OP!B:B,,0,1)</f>
        <v>RJ</v>
      </c>
      <c r="E239" s="23"/>
      <c r="M239" s="26"/>
      <c r="N239" s="27"/>
      <c r="O239" s="28" t="str">
        <f t="shared" si="56"/>
        <v>00000000239</v>
      </c>
      <c r="R239" s="27" t="s">
        <v>193</v>
      </c>
      <c r="S239" s="30" t="str">
        <f>_xlfn.IFNA(VLOOKUP(_xlfn.CONCAT(D239," - ",R239),OP!A:D,4,0),"-------------------------------------------NAO DISPONIVEL-------------------------------------------")</f>
        <v>FETRANSPOR</v>
      </c>
      <c r="T239" s="31"/>
      <c r="U239" s="32"/>
      <c r="V239" s="31"/>
      <c r="W239" s="33">
        <f t="shared" si="57"/>
        <v>0</v>
      </c>
      <c r="X239" s="34">
        <f t="shared" si="58"/>
        <v>0</v>
      </c>
      <c r="Y239" s="33">
        <f t="shared" si="59"/>
        <v>0</v>
      </c>
      <c r="Z239" s="33">
        <f t="shared" si="60"/>
        <v>0</v>
      </c>
      <c r="AA239" s="35">
        <f t="shared" si="61"/>
        <v>0</v>
      </c>
      <c r="AB239" s="36">
        <f t="shared" si="62"/>
        <v>0</v>
      </c>
      <c r="AC239" s="37">
        <f t="shared" si="63"/>
        <v>0</v>
      </c>
      <c r="AD239" s="38"/>
      <c r="AE239" s="38"/>
      <c r="AF239" s="39">
        <f t="shared" si="64"/>
        <v>0</v>
      </c>
      <c r="AG239" s="40"/>
      <c r="AH239" s="41">
        <f t="shared" si="65"/>
        <v>0</v>
      </c>
      <c r="AI239" s="42">
        <f t="shared" si="66"/>
        <v>0</v>
      </c>
      <c r="AJ239" s="43">
        <f t="shared" si="67"/>
        <v>0</v>
      </c>
      <c r="AK239" s="5" t="str">
        <f>_xlfn.IFNA(VLOOKUP(_xlfn.CONCAT(D239," - ",S239),OP!E:F,2,0),"-------------------------------------------NAO DISPONIVEL-------------------------------------------")</f>
        <v>C - RIOCARD</v>
      </c>
      <c r="AL239" s="7" t="str">
        <f t="shared" si="53"/>
        <v>1 - -------------------------------------------NAO DISPONIVEL------------------------------------------- - 00000000239 - FETRANSPOR</v>
      </c>
      <c r="AM239" s="7" t="str">
        <f t="shared" si="54"/>
        <v>-------------------------------------------NAO DISPONIVEL-------------------------------------------</v>
      </c>
      <c r="AN239" s="44" cm="1">
        <f t="array" ref="AN239">_xlfn.IFS(AJ239=0,0,AQ239="INATIVO",2,AQ239="SEM CADASTRO",4,AQ239="CPF ATIVO EM OUTRO COMPRADOR",5,AQ239="NOVO/SEM CARTAO",6,AND(AJ239&gt;0,AQ239,""),8)</f>
        <v>0</v>
      </c>
      <c r="AO239" s="45">
        <f t="shared" si="68"/>
        <v>-10</v>
      </c>
    </row>
    <row r="240" spans="1:41" x14ac:dyDescent="0.4">
      <c r="A240" s="21" t="str">
        <f t="shared" si="55"/>
        <v>-------------------------------------------NAO DISPONIVEL-------------------------------------------</v>
      </c>
      <c r="B240" s="5" t="str">
        <f>_xlfn.IFNA(VLOOKUP(A240,CNPJ!E:F,2,0),"-------------------------------------------NAO DISPONIVEL-------------------------------------------")</f>
        <v>-------------------------------------------NAO DISPONIVEL-------------------------------------------</v>
      </c>
      <c r="C240" s="22">
        <v>1</v>
      </c>
      <c r="D240" s="5" t="str">
        <f>_xlfn.XLOOKUP(R240,OP!C:C,OP!B:B,,0,1)</f>
        <v>RJ</v>
      </c>
      <c r="E240" s="23"/>
      <c r="M240" s="26"/>
      <c r="N240" s="27"/>
      <c r="O240" s="28" t="str">
        <f t="shared" si="56"/>
        <v>00000000240</v>
      </c>
      <c r="R240" s="27" t="s">
        <v>193</v>
      </c>
      <c r="S240" s="30" t="str">
        <f>_xlfn.IFNA(VLOOKUP(_xlfn.CONCAT(D240," - ",R240),OP!A:D,4,0),"-------------------------------------------NAO DISPONIVEL-------------------------------------------")</f>
        <v>FETRANSPOR</v>
      </c>
      <c r="T240" s="31"/>
      <c r="U240" s="32"/>
      <c r="V240" s="31"/>
      <c r="W240" s="33">
        <f t="shared" si="57"/>
        <v>0</v>
      </c>
      <c r="X240" s="34">
        <f t="shared" si="58"/>
        <v>0</v>
      </c>
      <c r="Y240" s="33">
        <f t="shared" si="59"/>
        <v>0</v>
      </c>
      <c r="Z240" s="33">
        <f t="shared" si="60"/>
        <v>0</v>
      </c>
      <c r="AA240" s="35">
        <f t="shared" si="61"/>
        <v>0</v>
      </c>
      <c r="AB240" s="36">
        <f t="shared" si="62"/>
        <v>0</v>
      </c>
      <c r="AC240" s="37">
        <f t="shared" si="63"/>
        <v>0</v>
      </c>
      <c r="AD240" s="38"/>
      <c r="AE240" s="38"/>
      <c r="AF240" s="39">
        <f t="shared" si="64"/>
        <v>0</v>
      </c>
      <c r="AG240" s="40"/>
      <c r="AH240" s="41">
        <f t="shared" si="65"/>
        <v>0</v>
      </c>
      <c r="AI240" s="42">
        <f t="shared" si="66"/>
        <v>0</v>
      </c>
      <c r="AJ240" s="43">
        <f t="shared" si="67"/>
        <v>0</v>
      </c>
      <c r="AK240" s="5" t="str">
        <f>_xlfn.IFNA(VLOOKUP(_xlfn.CONCAT(D240," - ",S240),OP!E:F,2,0),"-------------------------------------------NAO DISPONIVEL-------------------------------------------")</f>
        <v>C - RIOCARD</v>
      </c>
      <c r="AL240" s="7" t="str">
        <f t="shared" si="53"/>
        <v>1 - -------------------------------------------NAO DISPONIVEL------------------------------------------- - 00000000240 - FETRANSPOR</v>
      </c>
      <c r="AM240" s="7" t="str">
        <f t="shared" si="54"/>
        <v>-------------------------------------------NAO DISPONIVEL-------------------------------------------</v>
      </c>
      <c r="AN240" s="44" cm="1">
        <f t="array" ref="AN240">_xlfn.IFS(AJ240=0,0,AQ240="INATIVO",2,AQ240="SEM CADASTRO",4,AQ240="CPF ATIVO EM OUTRO COMPRADOR",5,AQ240="NOVO/SEM CARTAO",6,AND(AJ240&gt;0,AQ240,""),8)</f>
        <v>0</v>
      </c>
      <c r="AO240" s="45">
        <f t="shared" si="68"/>
        <v>-10</v>
      </c>
    </row>
    <row r="241" spans="1:41" x14ac:dyDescent="0.4">
      <c r="A241" s="21" t="str">
        <f t="shared" si="55"/>
        <v>-------------------------------------------NAO DISPONIVEL-------------------------------------------</v>
      </c>
      <c r="B241" s="5" t="str">
        <f>_xlfn.IFNA(VLOOKUP(A241,CNPJ!E:F,2,0),"-------------------------------------------NAO DISPONIVEL-------------------------------------------")</f>
        <v>-------------------------------------------NAO DISPONIVEL-------------------------------------------</v>
      </c>
      <c r="C241" s="22">
        <v>1</v>
      </c>
      <c r="D241" s="5" t="str">
        <f>_xlfn.XLOOKUP(R241,OP!C:C,OP!B:B,,0,1)</f>
        <v>RJ</v>
      </c>
      <c r="E241" s="23"/>
      <c r="M241" s="26"/>
      <c r="N241" s="27"/>
      <c r="O241" s="28" t="str">
        <f t="shared" si="56"/>
        <v>00000000241</v>
      </c>
      <c r="R241" s="27" t="s">
        <v>193</v>
      </c>
      <c r="S241" s="30" t="str">
        <f>_xlfn.IFNA(VLOOKUP(_xlfn.CONCAT(D241," - ",R241),OP!A:D,4,0),"-------------------------------------------NAO DISPONIVEL-------------------------------------------")</f>
        <v>FETRANSPOR</v>
      </c>
      <c r="T241" s="31"/>
      <c r="U241" s="32"/>
      <c r="V241" s="31"/>
      <c r="W241" s="33">
        <f t="shared" si="57"/>
        <v>0</v>
      </c>
      <c r="X241" s="34">
        <f t="shared" si="58"/>
        <v>0</v>
      </c>
      <c r="Y241" s="33">
        <f t="shared" si="59"/>
        <v>0</v>
      </c>
      <c r="Z241" s="33">
        <f t="shared" si="60"/>
        <v>0</v>
      </c>
      <c r="AA241" s="35">
        <f t="shared" si="61"/>
        <v>0</v>
      </c>
      <c r="AB241" s="36">
        <f t="shared" si="62"/>
        <v>0</v>
      </c>
      <c r="AC241" s="37">
        <f t="shared" si="63"/>
        <v>0</v>
      </c>
      <c r="AD241" s="38"/>
      <c r="AE241" s="38"/>
      <c r="AF241" s="39">
        <f t="shared" si="64"/>
        <v>0</v>
      </c>
      <c r="AG241" s="40"/>
      <c r="AH241" s="41">
        <f t="shared" si="65"/>
        <v>0</v>
      </c>
      <c r="AI241" s="42">
        <f t="shared" si="66"/>
        <v>0</v>
      </c>
      <c r="AJ241" s="43">
        <f t="shared" si="67"/>
        <v>0</v>
      </c>
      <c r="AK241" s="5" t="str">
        <f>_xlfn.IFNA(VLOOKUP(_xlfn.CONCAT(D241," - ",S241),OP!E:F,2,0),"-------------------------------------------NAO DISPONIVEL-------------------------------------------")</f>
        <v>C - RIOCARD</v>
      </c>
      <c r="AL241" s="7" t="str">
        <f t="shared" si="53"/>
        <v>1 - -------------------------------------------NAO DISPONIVEL------------------------------------------- - 00000000241 - FETRANSPOR</v>
      </c>
      <c r="AM241" s="7" t="str">
        <f t="shared" si="54"/>
        <v>-------------------------------------------NAO DISPONIVEL-------------------------------------------</v>
      </c>
      <c r="AN241" s="44" cm="1">
        <f t="array" ref="AN241">_xlfn.IFS(AJ241=0,0,AQ241="INATIVO",2,AQ241="SEM CADASTRO",4,AQ241="CPF ATIVO EM OUTRO COMPRADOR",5,AQ241="NOVO/SEM CARTAO",6,AND(AJ241&gt;0,AQ241,""),8)</f>
        <v>0</v>
      </c>
      <c r="AO241" s="45">
        <f t="shared" si="68"/>
        <v>-10</v>
      </c>
    </row>
    <row r="242" spans="1:41" x14ac:dyDescent="0.4">
      <c r="A242" s="21" t="str">
        <f t="shared" si="55"/>
        <v>-------------------------------------------NAO DISPONIVEL-------------------------------------------</v>
      </c>
      <c r="B242" s="5" t="str">
        <f>_xlfn.IFNA(VLOOKUP(A242,CNPJ!E:F,2,0),"-------------------------------------------NAO DISPONIVEL-------------------------------------------")</f>
        <v>-------------------------------------------NAO DISPONIVEL-------------------------------------------</v>
      </c>
      <c r="C242" s="22">
        <v>1</v>
      </c>
      <c r="D242" s="5" t="str">
        <f>_xlfn.XLOOKUP(R242,OP!C:C,OP!B:B,,0,1)</f>
        <v>RJ</v>
      </c>
      <c r="E242" s="23"/>
      <c r="M242" s="26"/>
      <c r="N242" s="27"/>
      <c r="O242" s="28" t="str">
        <f t="shared" si="56"/>
        <v>00000000242</v>
      </c>
      <c r="R242" s="27" t="s">
        <v>193</v>
      </c>
      <c r="S242" s="30" t="str">
        <f>_xlfn.IFNA(VLOOKUP(_xlfn.CONCAT(D242," - ",R242),OP!A:D,4,0),"-------------------------------------------NAO DISPONIVEL-------------------------------------------")</f>
        <v>FETRANSPOR</v>
      </c>
      <c r="T242" s="31"/>
      <c r="U242" s="32"/>
      <c r="V242" s="31"/>
      <c r="W242" s="33">
        <f t="shared" si="57"/>
        <v>0</v>
      </c>
      <c r="X242" s="34">
        <f t="shared" si="58"/>
        <v>0</v>
      </c>
      <c r="Y242" s="33">
        <f t="shared" si="59"/>
        <v>0</v>
      </c>
      <c r="Z242" s="33">
        <f t="shared" si="60"/>
        <v>0</v>
      </c>
      <c r="AA242" s="35">
        <f t="shared" si="61"/>
        <v>0</v>
      </c>
      <c r="AB242" s="36">
        <f t="shared" si="62"/>
        <v>0</v>
      </c>
      <c r="AC242" s="37">
        <f t="shared" si="63"/>
        <v>0</v>
      </c>
      <c r="AD242" s="38"/>
      <c r="AE242" s="38"/>
      <c r="AF242" s="39">
        <f t="shared" si="64"/>
        <v>0</v>
      </c>
      <c r="AG242" s="40"/>
      <c r="AH242" s="41">
        <f t="shared" si="65"/>
        <v>0</v>
      </c>
      <c r="AI242" s="42">
        <f t="shared" si="66"/>
        <v>0</v>
      </c>
      <c r="AJ242" s="43">
        <f t="shared" si="67"/>
        <v>0</v>
      </c>
      <c r="AK242" s="5" t="str">
        <f>_xlfn.IFNA(VLOOKUP(_xlfn.CONCAT(D242," - ",S242),OP!E:F,2,0),"-------------------------------------------NAO DISPONIVEL-------------------------------------------")</f>
        <v>C - RIOCARD</v>
      </c>
      <c r="AL242" s="7" t="str">
        <f t="shared" si="53"/>
        <v>1 - -------------------------------------------NAO DISPONIVEL------------------------------------------- - 00000000242 - FETRANSPOR</v>
      </c>
      <c r="AM242" s="7" t="str">
        <f t="shared" si="54"/>
        <v>-------------------------------------------NAO DISPONIVEL-------------------------------------------</v>
      </c>
      <c r="AN242" s="44" cm="1">
        <f t="array" ref="AN242">_xlfn.IFS(AJ242=0,0,AQ242="INATIVO",2,AQ242="SEM CADASTRO",4,AQ242="CPF ATIVO EM OUTRO COMPRADOR",5,AQ242="NOVO/SEM CARTAO",6,AND(AJ242&gt;0,AQ242,""),8)</f>
        <v>0</v>
      </c>
      <c r="AO242" s="45">
        <f t="shared" si="68"/>
        <v>-10</v>
      </c>
    </row>
    <row r="243" spans="1:41" x14ac:dyDescent="0.4">
      <c r="A243" s="21" t="str">
        <f t="shared" si="55"/>
        <v>-------------------------------------------NAO DISPONIVEL-------------------------------------------</v>
      </c>
      <c r="B243" s="5" t="str">
        <f>_xlfn.IFNA(VLOOKUP(A243,CNPJ!E:F,2,0),"-------------------------------------------NAO DISPONIVEL-------------------------------------------")</f>
        <v>-------------------------------------------NAO DISPONIVEL-------------------------------------------</v>
      </c>
      <c r="C243" s="22">
        <v>1</v>
      </c>
      <c r="D243" s="5" t="str">
        <f>_xlfn.XLOOKUP(R243,OP!C:C,OP!B:B,,0,1)</f>
        <v>RJ</v>
      </c>
      <c r="E243" s="23"/>
      <c r="M243" s="26"/>
      <c r="N243" s="27"/>
      <c r="O243" s="28" t="str">
        <f t="shared" si="56"/>
        <v>00000000243</v>
      </c>
      <c r="R243" s="27" t="s">
        <v>193</v>
      </c>
      <c r="S243" s="30" t="str">
        <f>_xlfn.IFNA(VLOOKUP(_xlfn.CONCAT(D243," - ",R243),OP!A:D,4,0),"-------------------------------------------NAO DISPONIVEL-------------------------------------------")</f>
        <v>FETRANSPOR</v>
      </c>
      <c r="T243" s="31"/>
      <c r="U243" s="32"/>
      <c r="V243" s="31"/>
      <c r="W243" s="33">
        <f t="shared" si="57"/>
        <v>0</v>
      </c>
      <c r="X243" s="34">
        <f t="shared" si="58"/>
        <v>0</v>
      </c>
      <c r="Y243" s="33">
        <f t="shared" si="59"/>
        <v>0</v>
      </c>
      <c r="Z243" s="33">
        <f t="shared" si="60"/>
        <v>0</v>
      </c>
      <c r="AA243" s="35">
        <f t="shared" si="61"/>
        <v>0</v>
      </c>
      <c r="AB243" s="36">
        <f t="shared" si="62"/>
        <v>0</v>
      </c>
      <c r="AC243" s="37">
        <f t="shared" si="63"/>
        <v>0</v>
      </c>
      <c r="AD243" s="38"/>
      <c r="AE243" s="38"/>
      <c r="AF243" s="39">
        <f t="shared" si="64"/>
        <v>0</v>
      </c>
      <c r="AG243" s="40"/>
      <c r="AH243" s="41">
        <f t="shared" si="65"/>
        <v>0</v>
      </c>
      <c r="AI243" s="42">
        <f t="shared" si="66"/>
        <v>0</v>
      </c>
      <c r="AJ243" s="43">
        <f t="shared" si="67"/>
        <v>0</v>
      </c>
      <c r="AK243" s="5" t="str">
        <f>_xlfn.IFNA(VLOOKUP(_xlfn.CONCAT(D243," - ",S243),OP!E:F,2,0),"-------------------------------------------NAO DISPONIVEL-------------------------------------------")</f>
        <v>C - RIOCARD</v>
      </c>
      <c r="AL243" s="7" t="str">
        <f t="shared" si="53"/>
        <v>1 - -------------------------------------------NAO DISPONIVEL------------------------------------------- - 00000000243 - FETRANSPOR</v>
      </c>
      <c r="AM243" s="7" t="str">
        <f t="shared" si="54"/>
        <v>-------------------------------------------NAO DISPONIVEL-------------------------------------------</v>
      </c>
      <c r="AN243" s="44" cm="1">
        <f t="array" ref="AN243">_xlfn.IFS(AJ243=0,0,AQ243="INATIVO",2,AQ243="SEM CADASTRO",4,AQ243="CPF ATIVO EM OUTRO COMPRADOR",5,AQ243="NOVO/SEM CARTAO",6,AND(AJ243&gt;0,AQ243,""),8)</f>
        <v>0</v>
      </c>
      <c r="AO243" s="45">
        <f t="shared" si="68"/>
        <v>-10</v>
      </c>
    </row>
    <row r="244" spans="1:41" x14ac:dyDescent="0.4">
      <c r="A244" s="21" t="str">
        <f t="shared" si="55"/>
        <v>-------------------------------------------NAO DISPONIVEL-------------------------------------------</v>
      </c>
      <c r="B244" s="5" t="str">
        <f>_xlfn.IFNA(VLOOKUP(A244,CNPJ!E:F,2,0),"-------------------------------------------NAO DISPONIVEL-------------------------------------------")</f>
        <v>-------------------------------------------NAO DISPONIVEL-------------------------------------------</v>
      </c>
      <c r="C244" s="22">
        <v>1</v>
      </c>
      <c r="D244" s="5" t="str">
        <f>_xlfn.XLOOKUP(R244,OP!C:C,OP!B:B,,0,1)</f>
        <v>RJ</v>
      </c>
      <c r="E244" s="23"/>
      <c r="M244" s="26"/>
      <c r="N244" s="27"/>
      <c r="O244" s="28" t="str">
        <f t="shared" si="56"/>
        <v>00000000244</v>
      </c>
      <c r="R244" s="27" t="s">
        <v>193</v>
      </c>
      <c r="S244" s="30" t="str">
        <f>_xlfn.IFNA(VLOOKUP(_xlfn.CONCAT(D244," - ",R244),OP!A:D,4,0),"-------------------------------------------NAO DISPONIVEL-------------------------------------------")</f>
        <v>FETRANSPOR</v>
      </c>
      <c r="T244" s="31"/>
      <c r="U244" s="32"/>
      <c r="V244" s="31"/>
      <c r="W244" s="33">
        <f t="shared" si="57"/>
        <v>0</v>
      </c>
      <c r="X244" s="34">
        <f t="shared" si="58"/>
        <v>0</v>
      </c>
      <c r="Y244" s="33">
        <f t="shared" si="59"/>
        <v>0</v>
      </c>
      <c r="Z244" s="33">
        <f t="shared" si="60"/>
        <v>0</v>
      </c>
      <c r="AA244" s="35">
        <f t="shared" si="61"/>
        <v>0</v>
      </c>
      <c r="AB244" s="36">
        <f t="shared" si="62"/>
        <v>0</v>
      </c>
      <c r="AC244" s="37">
        <f t="shared" si="63"/>
        <v>0</v>
      </c>
      <c r="AD244" s="38"/>
      <c r="AE244" s="38"/>
      <c r="AF244" s="39">
        <f t="shared" si="64"/>
        <v>0</v>
      </c>
      <c r="AG244" s="40"/>
      <c r="AH244" s="41">
        <f t="shared" si="65"/>
        <v>0</v>
      </c>
      <c r="AI244" s="42">
        <f t="shared" si="66"/>
        <v>0</v>
      </c>
      <c r="AJ244" s="43">
        <f t="shared" si="67"/>
        <v>0</v>
      </c>
      <c r="AK244" s="5" t="str">
        <f>_xlfn.IFNA(VLOOKUP(_xlfn.CONCAT(D244," - ",S244),OP!E:F,2,0),"-------------------------------------------NAO DISPONIVEL-------------------------------------------")</f>
        <v>C - RIOCARD</v>
      </c>
      <c r="AL244" s="7" t="str">
        <f t="shared" si="53"/>
        <v>1 - -------------------------------------------NAO DISPONIVEL------------------------------------------- - 00000000244 - FETRANSPOR</v>
      </c>
      <c r="AM244" s="7" t="str">
        <f t="shared" si="54"/>
        <v>-------------------------------------------NAO DISPONIVEL-------------------------------------------</v>
      </c>
      <c r="AN244" s="44" cm="1">
        <f t="array" ref="AN244">_xlfn.IFS(AJ244=0,0,AQ244="INATIVO",2,AQ244="SEM CADASTRO",4,AQ244="CPF ATIVO EM OUTRO COMPRADOR",5,AQ244="NOVO/SEM CARTAO",6,AND(AJ244&gt;0,AQ244,""),8)</f>
        <v>0</v>
      </c>
      <c r="AO244" s="45">
        <f t="shared" si="68"/>
        <v>-10</v>
      </c>
    </row>
    <row r="245" spans="1:41" x14ac:dyDescent="0.4">
      <c r="A245" s="21" t="str">
        <f t="shared" si="55"/>
        <v>-------------------------------------------NAO DISPONIVEL-------------------------------------------</v>
      </c>
      <c r="B245" s="5" t="str">
        <f>_xlfn.IFNA(VLOOKUP(A245,CNPJ!E:F,2,0),"-------------------------------------------NAO DISPONIVEL-------------------------------------------")</f>
        <v>-------------------------------------------NAO DISPONIVEL-------------------------------------------</v>
      </c>
      <c r="C245" s="22">
        <v>1</v>
      </c>
      <c r="D245" s="5" t="str">
        <f>_xlfn.XLOOKUP(R245,OP!C:C,OP!B:B,,0,1)</f>
        <v>RJ</v>
      </c>
      <c r="E245" s="23"/>
      <c r="M245" s="26"/>
      <c r="N245" s="27"/>
      <c r="O245" s="28" t="str">
        <f t="shared" si="56"/>
        <v>00000000245</v>
      </c>
      <c r="R245" s="27" t="s">
        <v>193</v>
      </c>
      <c r="S245" s="30" t="str">
        <f>_xlfn.IFNA(VLOOKUP(_xlfn.CONCAT(D245," - ",R245),OP!A:D,4,0),"-------------------------------------------NAO DISPONIVEL-------------------------------------------")</f>
        <v>FETRANSPOR</v>
      </c>
      <c r="T245" s="31"/>
      <c r="U245" s="32"/>
      <c r="V245" s="31"/>
      <c r="W245" s="33">
        <f t="shared" si="57"/>
        <v>0</v>
      </c>
      <c r="X245" s="34">
        <f t="shared" si="58"/>
        <v>0</v>
      </c>
      <c r="Y245" s="33">
        <f t="shared" si="59"/>
        <v>0</v>
      </c>
      <c r="Z245" s="33">
        <f t="shared" si="60"/>
        <v>0</v>
      </c>
      <c r="AA245" s="35">
        <f t="shared" si="61"/>
        <v>0</v>
      </c>
      <c r="AB245" s="36">
        <f t="shared" si="62"/>
        <v>0</v>
      </c>
      <c r="AC245" s="37">
        <f t="shared" si="63"/>
        <v>0</v>
      </c>
      <c r="AD245" s="38"/>
      <c r="AE245" s="38"/>
      <c r="AF245" s="39">
        <f t="shared" si="64"/>
        <v>0</v>
      </c>
      <c r="AG245" s="40"/>
      <c r="AH245" s="41">
        <f t="shared" si="65"/>
        <v>0</v>
      </c>
      <c r="AI245" s="42">
        <f t="shared" si="66"/>
        <v>0</v>
      </c>
      <c r="AJ245" s="43">
        <f t="shared" si="67"/>
        <v>0</v>
      </c>
      <c r="AK245" s="5" t="str">
        <f>_xlfn.IFNA(VLOOKUP(_xlfn.CONCAT(D245," - ",S245),OP!E:F,2,0),"-------------------------------------------NAO DISPONIVEL-------------------------------------------")</f>
        <v>C - RIOCARD</v>
      </c>
      <c r="AL245" s="7" t="str">
        <f t="shared" si="53"/>
        <v>1 - -------------------------------------------NAO DISPONIVEL------------------------------------------- - 00000000245 - FETRANSPOR</v>
      </c>
      <c r="AM245" s="7" t="str">
        <f t="shared" si="54"/>
        <v>-------------------------------------------NAO DISPONIVEL-------------------------------------------</v>
      </c>
      <c r="AN245" s="44" cm="1">
        <f t="array" ref="AN245">_xlfn.IFS(AJ245=0,0,AQ245="INATIVO",2,AQ245="SEM CADASTRO",4,AQ245="CPF ATIVO EM OUTRO COMPRADOR",5,AQ245="NOVO/SEM CARTAO",6,AND(AJ245&gt;0,AQ245,""),8)</f>
        <v>0</v>
      </c>
      <c r="AO245" s="45">
        <f t="shared" si="68"/>
        <v>-10</v>
      </c>
    </row>
    <row r="246" spans="1:41" x14ac:dyDescent="0.4">
      <c r="A246" s="21" t="str">
        <f t="shared" si="55"/>
        <v>-------------------------------------------NAO DISPONIVEL-------------------------------------------</v>
      </c>
      <c r="B246" s="5" t="str">
        <f>_xlfn.IFNA(VLOOKUP(A246,CNPJ!E:F,2,0),"-------------------------------------------NAO DISPONIVEL-------------------------------------------")</f>
        <v>-------------------------------------------NAO DISPONIVEL-------------------------------------------</v>
      </c>
      <c r="C246" s="22">
        <v>1</v>
      </c>
      <c r="D246" s="5" t="str">
        <f>_xlfn.XLOOKUP(R246,OP!C:C,OP!B:B,,0,1)</f>
        <v>RJ</v>
      </c>
      <c r="E246" s="23"/>
      <c r="M246" s="26"/>
      <c r="N246" s="27"/>
      <c r="O246" s="28" t="str">
        <f t="shared" si="56"/>
        <v>00000000246</v>
      </c>
      <c r="R246" s="27" t="s">
        <v>193</v>
      </c>
      <c r="S246" s="30" t="str">
        <f>_xlfn.IFNA(VLOOKUP(_xlfn.CONCAT(D246," - ",R246),OP!A:D,4,0),"-------------------------------------------NAO DISPONIVEL-------------------------------------------")</f>
        <v>FETRANSPOR</v>
      </c>
      <c r="T246" s="31"/>
      <c r="U246" s="32"/>
      <c r="V246" s="31"/>
      <c r="W246" s="33">
        <f t="shared" si="57"/>
        <v>0</v>
      </c>
      <c r="X246" s="34">
        <f t="shared" si="58"/>
        <v>0</v>
      </c>
      <c r="Y246" s="33">
        <f t="shared" si="59"/>
        <v>0</v>
      </c>
      <c r="Z246" s="33">
        <f t="shared" si="60"/>
        <v>0</v>
      </c>
      <c r="AA246" s="35">
        <f t="shared" si="61"/>
        <v>0</v>
      </c>
      <c r="AB246" s="36">
        <f t="shared" si="62"/>
        <v>0</v>
      </c>
      <c r="AC246" s="37">
        <f t="shared" si="63"/>
        <v>0</v>
      </c>
      <c r="AD246" s="38"/>
      <c r="AE246" s="38"/>
      <c r="AF246" s="39">
        <f t="shared" si="64"/>
        <v>0</v>
      </c>
      <c r="AG246" s="40"/>
      <c r="AH246" s="41">
        <f t="shared" si="65"/>
        <v>0</v>
      </c>
      <c r="AI246" s="42">
        <f t="shared" si="66"/>
        <v>0</v>
      </c>
      <c r="AJ246" s="43">
        <f t="shared" si="67"/>
        <v>0</v>
      </c>
      <c r="AK246" s="5" t="str">
        <f>_xlfn.IFNA(VLOOKUP(_xlfn.CONCAT(D246," - ",S246),OP!E:F,2,0),"-------------------------------------------NAO DISPONIVEL-------------------------------------------")</f>
        <v>C - RIOCARD</v>
      </c>
      <c r="AL246" s="7" t="str">
        <f t="shared" si="53"/>
        <v>1 - -------------------------------------------NAO DISPONIVEL------------------------------------------- - 00000000246 - FETRANSPOR</v>
      </c>
      <c r="AM246" s="7" t="str">
        <f t="shared" si="54"/>
        <v>-------------------------------------------NAO DISPONIVEL-------------------------------------------</v>
      </c>
      <c r="AN246" s="44" cm="1">
        <f t="array" ref="AN246">_xlfn.IFS(AJ246=0,0,AQ246="INATIVO",2,AQ246="SEM CADASTRO",4,AQ246="CPF ATIVO EM OUTRO COMPRADOR",5,AQ246="NOVO/SEM CARTAO",6,AND(AJ246&gt;0,AQ246,""),8)</f>
        <v>0</v>
      </c>
      <c r="AO246" s="45">
        <f t="shared" si="68"/>
        <v>-10</v>
      </c>
    </row>
    <row r="247" spans="1:41" x14ac:dyDescent="0.4">
      <c r="A247" s="21" t="str">
        <f t="shared" si="55"/>
        <v>-------------------------------------------NAO DISPONIVEL-------------------------------------------</v>
      </c>
      <c r="B247" s="5" t="str">
        <f>_xlfn.IFNA(VLOOKUP(A247,CNPJ!E:F,2,0),"-------------------------------------------NAO DISPONIVEL-------------------------------------------")</f>
        <v>-------------------------------------------NAO DISPONIVEL-------------------------------------------</v>
      </c>
      <c r="C247" s="22">
        <v>1</v>
      </c>
      <c r="D247" s="5" t="str">
        <f>_xlfn.XLOOKUP(R247,OP!C:C,OP!B:B,,0,1)</f>
        <v>RJ</v>
      </c>
      <c r="E247" s="23"/>
      <c r="M247" s="26"/>
      <c r="N247" s="27"/>
      <c r="O247" s="28" t="str">
        <f t="shared" si="56"/>
        <v>00000000247</v>
      </c>
      <c r="R247" s="27" t="s">
        <v>193</v>
      </c>
      <c r="S247" s="30" t="str">
        <f>_xlfn.IFNA(VLOOKUP(_xlfn.CONCAT(D247," - ",R247),OP!A:D,4,0),"-------------------------------------------NAO DISPONIVEL-------------------------------------------")</f>
        <v>FETRANSPOR</v>
      </c>
      <c r="T247" s="31"/>
      <c r="U247" s="32"/>
      <c r="V247" s="31"/>
      <c r="W247" s="33">
        <f t="shared" si="57"/>
        <v>0</v>
      </c>
      <c r="X247" s="34">
        <f t="shared" si="58"/>
        <v>0</v>
      </c>
      <c r="Y247" s="33">
        <f t="shared" si="59"/>
        <v>0</v>
      </c>
      <c r="Z247" s="33">
        <f t="shared" si="60"/>
        <v>0</v>
      </c>
      <c r="AA247" s="35">
        <f t="shared" si="61"/>
        <v>0</v>
      </c>
      <c r="AB247" s="36">
        <f t="shared" si="62"/>
        <v>0</v>
      </c>
      <c r="AC247" s="37">
        <f t="shared" si="63"/>
        <v>0</v>
      </c>
      <c r="AD247" s="38"/>
      <c r="AE247" s="38"/>
      <c r="AF247" s="39">
        <f t="shared" si="64"/>
        <v>0</v>
      </c>
      <c r="AG247" s="40"/>
      <c r="AH247" s="41">
        <f t="shared" si="65"/>
        <v>0</v>
      </c>
      <c r="AI247" s="42">
        <f t="shared" si="66"/>
        <v>0</v>
      </c>
      <c r="AJ247" s="43">
        <f t="shared" si="67"/>
        <v>0</v>
      </c>
      <c r="AK247" s="5" t="str">
        <f>_xlfn.IFNA(VLOOKUP(_xlfn.CONCAT(D247," - ",S247),OP!E:F,2,0),"-------------------------------------------NAO DISPONIVEL-------------------------------------------")</f>
        <v>C - RIOCARD</v>
      </c>
      <c r="AL247" s="7" t="str">
        <f t="shared" si="53"/>
        <v>1 - -------------------------------------------NAO DISPONIVEL------------------------------------------- - 00000000247 - FETRANSPOR</v>
      </c>
      <c r="AM247" s="7" t="str">
        <f t="shared" si="54"/>
        <v>-------------------------------------------NAO DISPONIVEL-------------------------------------------</v>
      </c>
      <c r="AN247" s="44" cm="1">
        <f t="array" ref="AN247">_xlfn.IFS(AJ247=0,0,AQ247="INATIVO",2,AQ247="SEM CADASTRO",4,AQ247="CPF ATIVO EM OUTRO COMPRADOR",5,AQ247="NOVO/SEM CARTAO",6,AND(AJ247&gt;0,AQ247,""),8)</f>
        <v>0</v>
      </c>
      <c r="AO247" s="45">
        <f t="shared" si="68"/>
        <v>-10</v>
      </c>
    </row>
    <row r="248" spans="1:41" x14ac:dyDescent="0.4">
      <c r="A248" s="21" t="str">
        <f t="shared" si="55"/>
        <v>-------------------------------------------NAO DISPONIVEL-------------------------------------------</v>
      </c>
      <c r="B248" s="5" t="str">
        <f>_xlfn.IFNA(VLOOKUP(A248,CNPJ!E:F,2,0),"-------------------------------------------NAO DISPONIVEL-------------------------------------------")</f>
        <v>-------------------------------------------NAO DISPONIVEL-------------------------------------------</v>
      </c>
      <c r="C248" s="22">
        <v>1</v>
      </c>
      <c r="D248" s="5" t="str">
        <f>_xlfn.XLOOKUP(R248,OP!C:C,OP!B:B,,0,1)</f>
        <v>RJ</v>
      </c>
      <c r="E248" s="23"/>
      <c r="M248" s="26"/>
      <c r="N248" s="27"/>
      <c r="O248" s="28" t="str">
        <f t="shared" si="56"/>
        <v>00000000248</v>
      </c>
      <c r="R248" s="27" t="s">
        <v>193</v>
      </c>
      <c r="S248" s="30" t="str">
        <f>_xlfn.IFNA(VLOOKUP(_xlfn.CONCAT(D248," - ",R248),OP!A:D,4,0),"-------------------------------------------NAO DISPONIVEL-------------------------------------------")</f>
        <v>FETRANSPOR</v>
      </c>
      <c r="T248" s="31"/>
      <c r="U248" s="32"/>
      <c r="V248" s="31"/>
      <c r="W248" s="33">
        <f t="shared" si="57"/>
        <v>0</v>
      </c>
      <c r="X248" s="34">
        <f t="shared" si="58"/>
        <v>0</v>
      </c>
      <c r="Y248" s="33">
        <f t="shared" si="59"/>
        <v>0</v>
      </c>
      <c r="Z248" s="33">
        <f t="shared" si="60"/>
        <v>0</v>
      </c>
      <c r="AA248" s="35">
        <f t="shared" si="61"/>
        <v>0</v>
      </c>
      <c r="AB248" s="36">
        <f t="shared" si="62"/>
        <v>0</v>
      </c>
      <c r="AC248" s="37">
        <f t="shared" si="63"/>
        <v>0</v>
      </c>
      <c r="AD248" s="38"/>
      <c r="AE248" s="38"/>
      <c r="AF248" s="39">
        <f t="shared" si="64"/>
        <v>0</v>
      </c>
      <c r="AG248" s="40"/>
      <c r="AH248" s="41">
        <f t="shared" si="65"/>
        <v>0</v>
      </c>
      <c r="AI248" s="42">
        <f t="shared" si="66"/>
        <v>0</v>
      </c>
      <c r="AJ248" s="43">
        <f t="shared" si="67"/>
        <v>0</v>
      </c>
      <c r="AK248" s="5" t="str">
        <f>_xlfn.IFNA(VLOOKUP(_xlfn.CONCAT(D248," - ",S248),OP!E:F,2,0),"-------------------------------------------NAO DISPONIVEL-------------------------------------------")</f>
        <v>C - RIOCARD</v>
      </c>
      <c r="AL248" s="7" t="str">
        <f t="shared" si="53"/>
        <v>1 - -------------------------------------------NAO DISPONIVEL------------------------------------------- - 00000000248 - FETRANSPOR</v>
      </c>
      <c r="AM248" s="7" t="str">
        <f t="shared" si="54"/>
        <v>-------------------------------------------NAO DISPONIVEL-------------------------------------------</v>
      </c>
      <c r="AN248" s="44" cm="1">
        <f t="array" ref="AN248">_xlfn.IFS(AJ248=0,0,AQ248="INATIVO",2,AQ248="SEM CADASTRO",4,AQ248="CPF ATIVO EM OUTRO COMPRADOR",5,AQ248="NOVO/SEM CARTAO",6,AND(AJ248&gt;0,AQ248,""),8)</f>
        <v>0</v>
      </c>
      <c r="AO248" s="45">
        <f t="shared" si="68"/>
        <v>-10</v>
      </c>
    </row>
    <row r="249" spans="1:41" x14ac:dyDescent="0.4">
      <c r="A249" s="21" t="str">
        <f t="shared" si="55"/>
        <v>-------------------------------------------NAO DISPONIVEL-------------------------------------------</v>
      </c>
      <c r="B249" s="5" t="str">
        <f>_xlfn.IFNA(VLOOKUP(A249,CNPJ!E:F,2,0),"-------------------------------------------NAO DISPONIVEL-------------------------------------------")</f>
        <v>-------------------------------------------NAO DISPONIVEL-------------------------------------------</v>
      </c>
      <c r="C249" s="22">
        <v>1</v>
      </c>
      <c r="D249" s="5" t="str">
        <f>_xlfn.XLOOKUP(R249,OP!C:C,OP!B:B,,0,1)</f>
        <v>RJ</v>
      </c>
      <c r="E249" s="23"/>
      <c r="M249" s="26"/>
      <c r="N249" s="27"/>
      <c r="O249" s="28" t="str">
        <f t="shared" si="56"/>
        <v>00000000249</v>
      </c>
      <c r="R249" s="27" t="s">
        <v>193</v>
      </c>
      <c r="S249" s="30" t="str">
        <f>_xlfn.IFNA(VLOOKUP(_xlfn.CONCAT(D249," - ",R249),OP!A:D,4,0),"-------------------------------------------NAO DISPONIVEL-------------------------------------------")</f>
        <v>FETRANSPOR</v>
      </c>
      <c r="T249" s="31"/>
      <c r="U249" s="32"/>
      <c r="V249" s="31"/>
      <c r="W249" s="33">
        <f t="shared" si="57"/>
        <v>0</v>
      </c>
      <c r="X249" s="34">
        <f t="shared" si="58"/>
        <v>0</v>
      </c>
      <c r="Y249" s="33">
        <f t="shared" si="59"/>
        <v>0</v>
      </c>
      <c r="Z249" s="33">
        <f t="shared" si="60"/>
        <v>0</v>
      </c>
      <c r="AA249" s="35">
        <f t="shared" si="61"/>
        <v>0</v>
      </c>
      <c r="AB249" s="36">
        <f t="shared" si="62"/>
        <v>0</v>
      </c>
      <c r="AC249" s="37">
        <f t="shared" si="63"/>
        <v>0</v>
      </c>
      <c r="AD249" s="38"/>
      <c r="AE249" s="38"/>
      <c r="AF249" s="39">
        <f t="shared" si="64"/>
        <v>0</v>
      </c>
      <c r="AG249" s="40"/>
      <c r="AH249" s="41">
        <f t="shared" si="65"/>
        <v>0</v>
      </c>
      <c r="AI249" s="42">
        <f t="shared" si="66"/>
        <v>0</v>
      </c>
      <c r="AJ249" s="43">
        <f t="shared" si="67"/>
        <v>0</v>
      </c>
      <c r="AK249" s="5" t="str">
        <f>_xlfn.IFNA(VLOOKUP(_xlfn.CONCAT(D249," - ",S249),OP!E:F,2,0),"-------------------------------------------NAO DISPONIVEL-------------------------------------------")</f>
        <v>C - RIOCARD</v>
      </c>
      <c r="AL249" s="7" t="str">
        <f t="shared" si="53"/>
        <v>1 - -------------------------------------------NAO DISPONIVEL------------------------------------------- - 00000000249 - FETRANSPOR</v>
      </c>
      <c r="AM249" s="7" t="str">
        <f t="shared" si="54"/>
        <v>-------------------------------------------NAO DISPONIVEL-------------------------------------------</v>
      </c>
      <c r="AN249" s="44" cm="1">
        <f t="array" ref="AN249">_xlfn.IFS(AJ249=0,0,AQ249="INATIVO",2,AQ249="SEM CADASTRO",4,AQ249="CPF ATIVO EM OUTRO COMPRADOR",5,AQ249="NOVO/SEM CARTAO",6,AND(AJ249&gt;0,AQ249,""),8)</f>
        <v>0</v>
      </c>
      <c r="AO249" s="45">
        <f t="shared" si="68"/>
        <v>-10</v>
      </c>
    </row>
    <row r="250" spans="1:41" x14ac:dyDescent="0.4">
      <c r="A250" s="21" t="str">
        <f t="shared" si="55"/>
        <v>-------------------------------------------NAO DISPONIVEL-------------------------------------------</v>
      </c>
      <c r="B250" s="5" t="str">
        <f>_xlfn.IFNA(VLOOKUP(A250,CNPJ!E:F,2,0),"-------------------------------------------NAO DISPONIVEL-------------------------------------------")</f>
        <v>-------------------------------------------NAO DISPONIVEL-------------------------------------------</v>
      </c>
      <c r="C250" s="22">
        <v>1</v>
      </c>
      <c r="D250" s="5" t="str">
        <f>_xlfn.XLOOKUP(R250,OP!C:C,OP!B:B,,0,1)</f>
        <v>RJ</v>
      </c>
      <c r="E250" s="23"/>
      <c r="M250" s="26"/>
      <c r="N250" s="27"/>
      <c r="O250" s="28" t="str">
        <f t="shared" si="56"/>
        <v>00000000250</v>
      </c>
      <c r="R250" s="27" t="s">
        <v>193</v>
      </c>
      <c r="S250" s="30" t="str">
        <f>_xlfn.IFNA(VLOOKUP(_xlfn.CONCAT(D250," - ",R250),OP!A:D,4,0),"-------------------------------------------NAO DISPONIVEL-------------------------------------------")</f>
        <v>FETRANSPOR</v>
      </c>
      <c r="T250" s="31"/>
      <c r="U250" s="32"/>
      <c r="V250" s="31"/>
      <c r="W250" s="33">
        <f t="shared" si="57"/>
        <v>0</v>
      </c>
      <c r="X250" s="34">
        <f t="shared" si="58"/>
        <v>0</v>
      </c>
      <c r="Y250" s="33">
        <f t="shared" si="59"/>
        <v>0</v>
      </c>
      <c r="Z250" s="33">
        <f t="shared" si="60"/>
        <v>0</v>
      </c>
      <c r="AA250" s="35">
        <f t="shared" si="61"/>
        <v>0</v>
      </c>
      <c r="AB250" s="36">
        <f t="shared" si="62"/>
        <v>0</v>
      </c>
      <c r="AC250" s="37">
        <f t="shared" si="63"/>
        <v>0</v>
      </c>
      <c r="AD250" s="38"/>
      <c r="AE250" s="38"/>
      <c r="AF250" s="39">
        <f t="shared" si="64"/>
        <v>0</v>
      </c>
      <c r="AG250" s="40"/>
      <c r="AH250" s="41">
        <f t="shared" si="65"/>
        <v>0</v>
      </c>
      <c r="AI250" s="42">
        <f t="shared" si="66"/>
        <v>0</v>
      </c>
      <c r="AJ250" s="43">
        <f t="shared" si="67"/>
        <v>0</v>
      </c>
      <c r="AK250" s="5" t="str">
        <f>_xlfn.IFNA(VLOOKUP(_xlfn.CONCAT(D250," - ",S250),OP!E:F,2,0),"-------------------------------------------NAO DISPONIVEL-------------------------------------------")</f>
        <v>C - RIOCARD</v>
      </c>
      <c r="AL250" s="7" t="str">
        <f t="shared" si="53"/>
        <v>1 - -------------------------------------------NAO DISPONIVEL------------------------------------------- - 00000000250 - FETRANSPOR</v>
      </c>
      <c r="AM250" s="7" t="str">
        <f t="shared" si="54"/>
        <v>-------------------------------------------NAO DISPONIVEL-------------------------------------------</v>
      </c>
      <c r="AN250" s="44" cm="1">
        <f t="array" ref="AN250">_xlfn.IFS(AJ250=0,0,AQ250="INATIVO",2,AQ250="SEM CADASTRO",4,AQ250="CPF ATIVO EM OUTRO COMPRADOR",5,AQ250="NOVO/SEM CARTAO",6,AND(AJ250&gt;0,AQ250,""),8)</f>
        <v>0</v>
      </c>
      <c r="AO250" s="45">
        <f t="shared" si="68"/>
        <v>-10</v>
      </c>
    </row>
    <row r="251" spans="1:41" x14ac:dyDescent="0.4">
      <c r="A251" s="21" t="str">
        <f t="shared" si="55"/>
        <v>-------------------------------------------NAO DISPONIVEL-------------------------------------------</v>
      </c>
      <c r="B251" s="5" t="str">
        <f>_xlfn.IFNA(VLOOKUP(A251,CNPJ!E:F,2,0),"-------------------------------------------NAO DISPONIVEL-------------------------------------------")</f>
        <v>-------------------------------------------NAO DISPONIVEL-------------------------------------------</v>
      </c>
      <c r="C251" s="22">
        <v>1</v>
      </c>
      <c r="D251" s="5" t="str">
        <f>_xlfn.XLOOKUP(R251,OP!C:C,OP!B:B,,0,1)</f>
        <v>RJ</v>
      </c>
      <c r="E251" s="23"/>
      <c r="M251" s="26"/>
      <c r="N251" s="27"/>
      <c r="O251" s="28" t="str">
        <f t="shared" si="56"/>
        <v>00000000251</v>
      </c>
      <c r="R251" s="27" t="s">
        <v>193</v>
      </c>
      <c r="S251" s="30" t="str">
        <f>_xlfn.IFNA(VLOOKUP(_xlfn.CONCAT(D251," - ",R251),OP!A:D,4,0),"-------------------------------------------NAO DISPONIVEL-------------------------------------------")</f>
        <v>FETRANSPOR</v>
      </c>
      <c r="T251" s="31"/>
      <c r="U251" s="32"/>
      <c r="V251" s="31"/>
      <c r="W251" s="33">
        <f t="shared" si="57"/>
        <v>0</v>
      </c>
      <c r="X251" s="34">
        <f t="shared" si="58"/>
        <v>0</v>
      </c>
      <c r="Y251" s="33">
        <f t="shared" si="59"/>
        <v>0</v>
      </c>
      <c r="Z251" s="33">
        <f t="shared" si="60"/>
        <v>0</v>
      </c>
      <c r="AA251" s="35">
        <f t="shared" si="61"/>
        <v>0</v>
      </c>
      <c r="AB251" s="36">
        <f t="shared" si="62"/>
        <v>0</v>
      </c>
      <c r="AC251" s="37">
        <f t="shared" si="63"/>
        <v>0</v>
      </c>
      <c r="AD251" s="38"/>
      <c r="AE251" s="38"/>
      <c r="AF251" s="39">
        <f t="shared" si="64"/>
        <v>0</v>
      </c>
      <c r="AG251" s="40"/>
      <c r="AH251" s="41">
        <f t="shared" si="65"/>
        <v>0</v>
      </c>
      <c r="AI251" s="42">
        <f t="shared" si="66"/>
        <v>0</v>
      </c>
      <c r="AJ251" s="43">
        <f t="shared" si="67"/>
        <v>0</v>
      </c>
      <c r="AK251" s="5" t="str">
        <f>_xlfn.IFNA(VLOOKUP(_xlfn.CONCAT(D251," - ",S251),OP!E:F,2,0),"-------------------------------------------NAO DISPONIVEL-------------------------------------------")</f>
        <v>C - RIOCARD</v>
      </c>
      <c r="AL251" s="7" t="str">
        <f t="shared" si="53"/>
        <v>1 - -------------------------------------------NAO DISPONIVEL------------------------------------------- - 00000000251 - FETRANSPOR</v>
      </c>
      <c r="AM251" s="7" t="str">
        <f t="shared" si="54"/>
        <v>-------------------------------------------NAO DISPONIVEL-------------------------------------------</v>
      </c>
      <c r="AN251" s="44" cm="1">
        <f t="array" ref="AN251">_xlfn.IFS(AJ251=0,0,AQ251="INATIVO",2,AQ251="SEM CADASTRO",4,AQ251="CPF ATIVO EM OUTRO COMPRADOR",5,AQ251="NOVO/SEM CARTAO",6,AND(AJ251&gt;0,AQ251,""),8)</f>
        <v>0</v>
      </c>
      <c r="AO251" s="45">
        <f t="shared" si="68"/>
        <v>-10</v>
      </c>
    </row>
    <row r="252" spans="1:41" x14ac:dyDescent="0.4">
      <c r="A252" s="21" t="str">
        <f t="shared" si="55"/>
        <v>-------------------------------------------NAO DISPONIVEL-------------------------------------------</v>
      </c>
      <c r="B252" s="5" t="str">
        <f>_xlfn.IFNA(VLOOKUP(A252,CNPJ!E:F,2,0),"-------------------------------------------NAO DISPONIVEL-------------------------------------------")</f>
        <v>-------------------------------------------NAO DISPONIVEL-------------------------------------------</v>
      </c>
      <c r="C252" s="22">
        <v>1</v>
      </c>
      <c r="D252" s="5" t="str">
        <f>_xlfn.XLOOKUP(R252,OP!C:C,OP!B:B,,0,1)</f>
        <v>RJ</v>
      </c>
      <c r="E252" s="23"/>
      <c r="M252" s="26"/>
      <c r="N252" s="27"/>
      <c r="O252" s="28" t="str">
        <f t="shared" si="56"/>
        <v>00000000252</v>
      </c>
      <c r="R252" s="27" t="s">
        <v>193</v>
      </c>
      <c r="S252" s="30" t="str">
        <f>_xlfn.IFNA(VLOOKUP(_xlfn.CONCAT(D252," - ",R252),OP!A:D,4,0),"-------------------------------------------NAO DISPONIVEL-------------------------------------------")</f>
        <v>FETRANSPOR</v>
      </c>
      <c r="T252" s="31"/>
      <c r="U252" s="32"/>
      <c r="V252" s="31"/>
      <c r="W252" s="33">
        <f t="shared" si="57"/>
        <v>0</v>
      </c>
      <c r="X252" s="34">
        <f t="shared" si="58"/>
        <v>0</v>
      </c>
      <c r="Y252" s="33">
        <f t="shared" si="59"/>
        <v>0</v>
      </c>
      <c r="Z252" s="33">
        <f t="shared" si="60"/>
        <v>0</v>
      </c>
      <c r="AA252" s="35">
        <f t="shared" si="61"/>
        <v>0</v>
      </c>
      <c r="AB252" s="36">
        <f t="shared" si="62"/>
        <v>0</v>
      </c>
      <c r="AC252" s="37">
        <f t="shared" si="63"/>
        <v>0</v>
      </c>
      <c r="AD252" s="38"/>
      <c r="AE252" s="38"/>
      <c r="AF252" s="39">
        <f t="shared" si="64"/>
        <v>0</v>
      </c>
      <c r="AG252" s="40"/>
      <c r="AH252" s="41">
        <f t="shared" si="65"/>
        <v>0</v>
      </c>
      <c r="AI252" s="42">
        <f t="shared" si="66"/>
        <v>0</v>
      </c>
      <c r="AJ252" s="43">
        <f t="shared" si="67"/>
        <v>0</v>
      </c>
      <c r="AK252" s="5" t="str">
        <f>_xlfn.IFNA(VLOOKUP(_xlfn.CONCAT(D252," - ",S252),OP!E:F,2,0),"-------------------------------------------NAO DISPONIVEL-------------------------------------------")</f>
        <v>C - RIOCARD</v>
      </c>
      <c r="AL252" s="7" t="str">
        <f t="shared" si="53"/>
        <v>1 - -------------------------------------------NAO DISPONIVEL------------------------------------------- - 00000000252 - FETRANSPOR</v>
      </c>
      <c r="AM252" s="7" t="str">
        <f t="shared" si="54"/>
        <v>-------------------------------------------NAO DISPONIVEL-------------------------------------------</v>
      </c>
      <c r="AN252" s="44" cm="1">
        <f t="array" ref="AN252">_xlfn.IFS(AJ252=0,0,AQ252="INATIVO",2,AQ252="SEM CADASTRO",4,AQ252="CPF ATIVO EM OUTRO COMPRADOR",5,AQ252="NOVO/SEM CARTAO",6,AND(AJ252&gt;0,AQ252,""),8)</f>
        <v>0</v>
      </c>
      <c r="AO252" s="45">
        <f t="shared" si="68"/>
        <v>-10</v>
      </c>
    </row>
    <row r="253" spans="1:41" x14ac:dyDescent="0.4">
      <c r="A253" s="21" t="str">
        <f t="shared" si="55"/>
        <v>-------------------------------------------NAO DISPONIVEL-------------------------------------------</v>
      </c>
      <c r="B253" s="5" t="str">
        <f>_xlfn.IFNA(VLOOKUP(A253,CNPJ!E:F,2,0),"-------------------------------------------NAO DISPONIVEL-------------------------------------------")</f>
        <v>-------------------------------------------NAO DISPONIVEL-------------------------------------------</v>
      </c>
      <c r="C253" s="22">
        <v>1</v>
      </c>
      <c r="D253" s="5" t="str">
        <f>_xlfn.XLOOKUP(R253,OP!C:C,OP!B:B,,0,1)</f>
        <v>RJ</v>
      </c>
      <c r="E253" s="23"/>
      <c r="M253" s="26"/>
      <c r="N253" s="27"/>
      <c r="O253" s="28" t="str">
        <f t="shared" si="56"/>
        <v>00000000253</v>
      </c>
      <c r="R253" s="27" t="s">
        <v>193</v>
      </c>
      <c r="S253" s="30" t="str">
        <f>_xlfn.IFNA(VLOOKUP(_xlfn.CONCAT(D253," - ",R253),OP!A:D,4,0),"-------------------------------------------NAO DISPONIVEL-------------------------------------------")</f>
        <v>FETRANSPOR</v>
      </c>
      <c r="T253" s="31"/>
      <c r="U253" s="32"/>
      <c r="V253" s="31"/>
      <c r="W253" s="33">
        <f t="shared" si="57"/>
        <v>0</v>
      </c>
      <c r="X253" s="34">
        <f t="shared" si="58"/>
        <v>0</v>
      </c>
      <c r="Y253" s="33">
        <f t="shared" si="59"/>
        <v>0</v>
      </c>
      <c r="Z253" s="33">
        <f t="shared" si="60"/>
        <v>0</v>
      </c>
      <c r="AA253" s="35">
        <f t="shared" si="61"/>
        <v>0</v>
      </c>
      <c r="AB253" s="36">
        <f t="shared" si="62"/>
        <v>0</v>
      </c>
      <c r="AC253" s="37">
        <f t="shared" si="63"/>
        <v>0</v>
      </c>
      <c r="AD253" s="38"/>
      <c r="AE253" s="38"/>
      <c r="AF253" s="39">
        <f t="shared" si="64"/>
        <v>0</v>
      </c>
      <c r="AG253" s="40"/>
      <c r="AH253" s="41">
        <f t="shared" si="65"/>
        <v>0</v>
      </c>
      <c r="AI253" s="42">
        <f t="shared" si="66"/>
        <v>0</v>
      </c>
      <c r="AJ253" s="43">
        <f t="shared" si="67"/>
        <v>0</v>
      </c>
      <c r="AK253" s="5" t="str">
        <f>_xlfn.IFNA(VLOOKUP(_xlfn.CONCAT(D253," - ",S253),OP!E:F,2,0),"-------------------------------------------NAO DISPONIVEL-------------------------------------------")</f>
        <v>C - RIOCARD</v>
      </c>
      <c r="AL253" s="7" t="str">
        <f t="shared" si="53"/>
        <v>1 - -------------------------------------------NAO DISPONIVEL------------------------------------------- - 00000000253 - FETRANSPOR</v>
      </c>
      <c r="AM253" s="7" t="str">
        <f t="shared" si="54"/>
        <v>-------------------------------------------NAO DISPONIVEL-------------------------------------------</v>
      </c>
      <c r="AN253" s="44" cm="1">
        <f t="array" ref="AN253">_xlfn.IFS(AJ253=0,0,AQ253="INATIVO",2,AQ253="SEM CADASTRO",4,AQ253="CPF ATIVO EM OUTRO COMPRADOR",5,AQ253="NOVO/SEM CARTAO",6,AND(AJ253&gt;0,AQ253,""),8)</f>
        <v>0</v>
      </c>
      <c r="AO253" s="45">
        <f t="shared" si="68"/>
        <v>-10</v>
      </c>
    </row>
    <row r="254" spans="1:41" x14ac:dyDescent="0.4">
      <c r="A254" s="21" t="str">
        <f t="shared" si="55"/>
        <v>-------------------------------------------NAO DISPONIVEL-------------------------------------------</v>
      </c>
      <c r="B254" s="5" t="str">
        <f>_xlfn.IFNA(VLOOKUP(A254,CNPJ!E:F,2,0),"-------------------------------------------NAO DISPONIVEL-------------------------------------------")</f>
        <v>-------------------------------------------NAO DISPONIVEL-------------------------------------------</v>
      </c>
      <c r="C254" s="22">
        <v>1</v>
      </c>
      <c r="D254" s="5" t="str">
        <f>_xlfn.XLOOKUP(R254,OP!C:C,OP!B:B,,0,1)</f>
        <v>RJ</v>
      </c>
      <c r="E254" s="23"/>
      <c r="M254" s="26"/>
      <c r="N254" s="27"/>
      <c r="O254" s="28" t="str">
        <f t="shared" si="56"/>
        <v>00000000254</v>
      </c>
      <c r="R254" s="27" t="s">
        <v>193</v>
      </c>
      <c r="S254" s="30" t="str">
        <f>_xlfn.IFNA(VLOOKUP(_xlfn.CONCAT(D254," - ",R254),OP!A:D,4,0),"-------------------------------------------NAO DISPONIVEL-------------------------------------------")</f>
        <v>FETRANSPOR</v>
      </c>
      <c r="T254" s="31"/>
      <c r="U254" s="32"/>
      <c r="V254" s="31"/>
      <c r="W254" s="33">
        <f t="shared" si="57"/>
        <v>0</v>
      </c>
      <c r="X254" s="34">
        <f t="shared" si="58"/>
        <v>0</v>
      </c>
      <c r="Y254" s="33">
        <f t="shared" si="59"/>
        <v>0</v>
      </c>
      <c r="Z254" s="33">
        <f t="shared" si="60"/>
        <v>0</v>
      </c>
      <c r="AA254" s="35">
        <f t="shared" si="61"/>
        <v>0</v>
      </c>
      <c r="AB254" s="36">
        <f t="shared" si="62"/>
        <v>0</v>
      </c>
      <c r="AC254" s="37">
        <f t="shared" si="63"/>
        <v>0</v>
      </c>
      <c r="AD254" s="38"/>
      <c r="AE254" s="38"/>
      <c r="AF254" s="39">
        <f t="shared" si="64"/>
        <v>0</v>
      </c>
      <c r="AG254" s="40"/>
      <c r="AH254" s="41">
        <f t="shared" si="65"/>
        <v>0</v>
      </c>
      <c r="AI254" s="42">
        <f t="shared" si="66"/>
        <v>0</v>
      </c>
      <c r="AJ254" s="43">
        <f t="shared" si="67"/>
        <v>0</v>
      </c>
      <c r="AK254" s="5" t="str">
        <f>_xlfn.IFNA(VLOOKUP(_xlfn.CONCAT(D254," - ",S254),OP!E:F,2,0),"-------------------------------------------NAO DISPONIVEL-------------------------------------------")</f>
        <v>C - RIOCARD</v>
      </c>
      <c r="AL254" s="7" t="str">
        <f t="shared" si="53"/>
        <v>1 - -------------------------------------------NAO DISPONIVEL------------------------------------------- - 00000000254 - FETRANSPOR</v>
      </c>
      <c r="AM254" s="7" t="str">
        <f t="shared" si="54"/>
        <v>-------------------------------------------NAO DISPONIVEL-------------------------------------------</v>
      </c>
      <c r="AN254" s="44" cm="1">
        <f t="array" ref="AN254">_xlfn.IFS(AJ254=0,0,AQ254="INATIVO",2,AQ254="SEM CADASTRO",4,AQ254="CPF ATIVO EM OUTRO COMPRADOR",5,AQ254="NOVO/SEM CARTAO",6,AND(AJ254&gt;0,AQ254,""),8)</f>
        <v>0</v>
      </c>
      <c r="AO254" s="45">
        <f t="shared" si="68"/>
        <v>-10</v>
      </c>
    </row>
    <row r="255" spans="1:41" x14ac:dyDescent="0.4">
      <c r="A255" s="21" t="str">
        <f t="shared" si="55"/>
        <v>-------------------------------------------NAO DISPONIVEL-------------------------------------------</v>
      </c>
      <c r="B255" s="5" t="str">
        <f>_xlfn.IFNA(VLOOKUP(A255,CNPJ!E:F,2,0),"-------------------------------------------NAO DISPONIVEL-------------------------------------------")</f>
        <v>-------------------------------------------NAO DISPONIVEL-------------------------------------------</v>
      </c>
      <c r="C255" s="22">
        <v>1</v>
      </c>
      <c r="D255" s="5" t="str">
        <f>_xlfn.XLOOKUP(R255,OP!C:C,OP!B:B,,0,1)</f>
        <v>RJ</v>
      </c>
      <c r="E255" s="23"/>
      <c r="M255" s="26"/>
      <c r="N255" s="27"/>
      <c r="O255" s="28" t="str">
        <f t="shared" si="56"/>
        <v>00000000255</v>
      </c>
      <c r="R255" s="27" t="s">
        <v>193</v>
      </c>
      <c r="S255" s="30" t="str">
        <f>_xlfn.IFNA(VLOOKUP(_xlfn.CONCAT(D255," - ",R255),OP!A:D,4,0),"-------------------------------------------NAO DISPONIVEL-------------------------------------------")</f>
        <v>FETRANSPOR</v>
      </c>
      <c r="T255" s="31"/>
      <c r="U255" s="32"/>
      <c r="V255" s="31"/>
      <c r="W255" s="33">
        <f t="shared" si="57"/>
        <v>0</v>
      </c>
      <c r="X255" s="34">
        <f t="shared" si="58"/>
        <v>0</v>
      </c>
      <c r="Y255" s="33">
        <f t="shared" si="59"/>
        <v>0</v>
      </c>
      <c r="Z255" s="33">
        <f t="shared" si="60"/>
        <v>0</v>
      </c>
      <c r="AA255" s="35">
        <f t="shared" si="61"/>
        <v>0</v>
      </c>
      <c r="AB255" s="36">
        <f t="shared" si="62"/>
        <v>0</v>
      </c>
      <c r="AC255" s="37">
        <f t="shared" si="63"/>
        <v>0</v>
      </c>
      <c r="AD255" s="38"/>
      <c r="AE255" s="38"/>
      <c r="AF255" s="39">
        <f t="shared" si="64"/>
        <v>0</v>
      </c>
      <c r="AG255" s="40"/>
      <c r="AH255" s="41">
        <f t="shared" si="65"/>
        <v>0</v>
      </c>
      <c r="AI255" s="42">
        <f t="shared" si="66"/>
        <v>0</v>
      </c>
      <c r="AJ255" s="43">
        <f t="shared" si="67"/>
        <v>0</v>
      </c>
      <c r="AK255" s="5" t="str">
        <f>_xlfn.IFNA(VLOOKUP(_xlfn.CONCAT(D255," - ",S255),OP!E:F,2,0),"-------------------------------------------NAO DISPONIVEL-------------------------------------------")</f>
        <v>C - RIOCARD</v>
      </c>
      <c r="AL255" s="7" t="str">
        <f t="shared" si="53"/>
        <v>1 - -------------------------------------------NAO DISPONIVEL------------------------------------------- - 00000000255 - FETRANSPOR</v>
      </c>
      <c r="AM255" s="7" t="str">
        <f t="shared" si="54"/>
        <v>-------------------------------------------NAO DISPONIVEL-------------------------------------------</v>
      </c>
      <c r="AN255" s="44" cm="1">
        <f t="array" ref="AN255">_xlfn.IFS(AJ255=0,0,AQ255="INATIVO",2,AQ255="SEM CADASTRO",4,AQ255="CPF ATIVO EM OUTRO COMPRADOR",5,AQ255="NOVO/SEM CARTAO",6,AND(AJ255&gt;0,AQ255,""),8)</f>
        <v>0</v>
      </c>
      <c r="AO255" s="45">
        <f t="shared" si="68"/>
        <v>-10</v>
      </c>
    </row>
    <row r="256" spans="1:41" x14ac:dyDescent="0.4">
      <c r="A256" s="21" t="str">
        <f t="shared" si="55"/>
        <v>-------------------------------------------NAO DISPONIVEL-------------------------------------------</v>
      </c>
      <c r="B256" s="5" t="str">
        <f>_xlfn.IFNA(VLOOKUP(A256,CNPJ!E:F,2,0),"-------------------------------------------NAO DISPONIVEL-------------------------------------------")</f>
        <v>-------------------------------------------NAO DISPONIVEL-------------------------------------------</v>
      </c>
      <c r="C256" s="22">
        <v>1</v>
      </c>
      <c r="D256" s="5" t="str">
        <f>_xlfn.XLOOKUP(R256,OP!C:C,OP!B:B,,0,1)</f>
        <v>RJ</v>
      </c>
      <c r="E256" s="23"/>
      <c r="M256" s="26"/>
      <c r="N256" s="27"/>
      <c r="O256" s="28" t="str">
        <f t="shared" si="56"/>
        <v>00000000256</v>
      </c>
      <c r="R256" s="27" t="s">
        <v>193</v>
      </c>
      <c r="S256" s="30" t="str">
        <f>_xlfn.IFNA(VLOOKUP(_xlfn.CONCAT(D256," - ",R256),OP!A:D,4,0),"-------------------------------------------NAO DISPONIVEL-------------------------------------------")</f>
        <v>FETRANSPOR</v>
      </c>
      <c r="T256" s="31"/>
      <c r="U256" s="32"/>
      <c r="V256" s="31"/>
      <c r="W256" s="33">
        <f t="shared" si="57"/>
        <v>0</v>
      </c>
      <c r="X256" s="34">
        <f t="shared" si="58"/>
        <v>0</v>
      </c>
      <c r="Y256" s="33">
        <f t="shared" si="59"/>
        <v>0</v>
      </c>
      <c r="Z256" s="33">
        <f t="shared" si="60"/>
        <v>0</v>
      </c>
      <c r="AA256" s="35">
        <f t="shared" si="61"/>
        <v>0</v>
      </c>
      <c r="AB256" s="36">
        <f t="shared" si="62"/>
        <v>0</v>
      </c>
      <c r="AC256" s="37">
        <f t="shared" si="63"/>
        <v>0</v>
      </c>
      <c r="AD256" s="38"/>
      <c r="AE256" s="38"/>
      <c r="AF256" s="39">
        <f t="shared" si="64"/>
        <v>0</v>
      </c>
      <c r="AG256" s="40"/>
      <c r="AH256" s="41">
        <f t="shared" si="65"/>
        <v>0</v>
      </c>
      <c r="AI256" s="42">
        <f t="shared" si="66"/>
        <v>0</v>
      </c>
      <c r="AJ256" s="43">
        <f t="shared" si="67"/>
        <v>0</v>
      </c>
      <c r="AK256" s="5" t="str">
        <f>_xlfn.IFNA(VLOOKUP(_xlfn.CONCAT(D256," - ",S256),OP!E:F,2,0),"-------------------------------------------NAO DISPONIVEL-------------------------------------------")</f>
        <v>C - RIOCARD</v>
      </c>
      <c r="AL256" s="7" t="str">
        <f t="shared" si="53"/>
        <v>1 - -------------------------------------------NAO DISPONIVEL------------------------------------------- - 00000000256 - FETRANSPOR</v>
      </c>
      <c r="AM256" s="7" t="str">
        <f t="shared" si="54"/>
        <v>-------------------------------------------NAO DISPONIVEL-------------------------------------------</v>
      </c>
      <c r="AN256" s="44" cm="1">
        <f t="array" ref="AN256">_xlfn.IFS(AJ256=0,0,AQ256="INATIVO",2,AQ256="SEM CADASTRO",4,AQ256="CPF ATIVO EM OUTRO COMPRADOR",5,AQ256="NOVO/SEM CARTAO",6,AND(AJ256&gt;0,AQ256,""),8)</f>
        <v>0</v>
      </c>
      <c r="AO256" s="45">
        <f t="shared" si="68"/>
        <v>-10</v>
      </c>
    </row>
    <row r="257" spans="1:41" x14ac:dyDescent="0.4">
      <c r="A257" s="21" t="str">
        <f t="shared" si="55"/>
        <v>-------------------------------------------NAO DISPONIVEL-------------------------------------------</v>
      </c>
      <c r="B257" s="5" t="str">
        <f>_xlfn.IFNA(VLOOKUP(A257,CNPJ!E:F,2,0),"-------------------------------------------NAO DISPONIVEL-------------------------------------------")</f>
        <v>-------------------------------------------NAO DISPONIVEL-------------------------------------------</v>
      </c>
      <c r="C257" s="22">
        <v>1</v>
      </c>
      <c r="D257" s="5" t="str">
        <f>_xlfn.XLOOKUP(R257,OP!C:C,OP!B:B,,0,1)</f>
        <v>RJ</v>
      </c>
      <c r="E257" s="23"/>
      <c r="M257" s="26"/>
      <c r="N257" s="27"/>
      <c r="O257" s="28" t="str">
        <f t="shared" si="56"/>
        <v>00000000257</v>
      </c>
      <c r="R257" s="27" t="s">
        <v>193</v>
      </c>
      <c r="S257" s="30" t="str">
        <f>_xlfn.IFNA(VLOOKUP(_xlfn.CONCAT(D257," - ",R257),OP!A:D,4,0),"-------------------------------------------NAO DISPONIVEL-------------------------------------------")</f>
        <v>FETRANSPOR</v>
      </c>
      <c r="T257" s="31"/>
      <c r="U257" s="32"/>
      <c r="V257" s="31"/>
      <c r="W257" s="33">
        <f t="shared" si="57"/>
        <v>0</v>
      </c>
      <c r="X257" s="34">
        <f t="shared" si="58"/>
        <v>0</v>
      </c>
      <c r="Y257" s="33">
        <f t="shared" si="59"/>
        <v>0</v>
      </c>
      <c r="Z257" s="33">
        <f t="shared" si="60"/>
        <v>0</v>
      </c>
      <c r="AA257" s="35">
        <f t="shared" si="61"/>
        <v>0</v>
      </c>
      <c r="AB257" s="36">
        <f t="shared" si="62"/>
        <v>0</v>
      </c>
      <c r="AC257" s="37">
        <f t="shared" si="63"/>
        <v>0</v>
      </c>
      <c r="AD257" s="38"/>
      <c r="AE257" s="38"/>
      <c r="AF257" s="39">
        <f t="shared" si="64"/>
        <v>0</v>
      </c>
      <c r="AG257" s="40"/>
      <c r="AH257" s="41">
        <f t="shared" si="65"/>
        <v>0</v>
      </c>
      <c r="AI257" s="42">
        <f t="shared" si="66"/>
        <v>0</v>
      </c>
      <c r="AJ257" s="43">
        <f t="shared" si="67"/>
        <v>0</v>
      </c>
      <c r="AK257" s="5" t="str">
        <f>_xlfn.IFNA(VLOOKUP(_xlfn.CONCAT(D257," - ",S257),OP!E:F,2,0),"-------------------------------------------NAO DISPONIVEL-------------------------------------------")</f>
        <v>C - RIOCARD</v>
      </c>
      <c r="AL257" s="7" t="str">
        <f t="shared" si="53"/>
        <v>1 - -------------------------------------------NAO DISPONIVEL------------------------------------------- - 00000000257 - FETRANSPOR</v>
      </c>
      <c r="AM257" s="7" t="str">
        <f t="shared" si="54"/>
        <v>-------------------------------------------NAO DISPONIVEL-------------------------------------------</v>
      </c>
      <c r="AN257" s="44" cm="1">
        <f t="array" ref="AN257">_xlfn.IFS(AJ257=0,0,AQ257="INATIVO",2,AQ257="SEM CADASTRO",4,AQ257="CPF ATIVO EM OUTRO COMPRADOR",5,AQ257="NOVO/SEM CARTAO",6,AND(AJ257&gt;0,AQ257,""),8)</f>
        <v>0</v>
      </c>
      <c r="AO257" s="45">
        <f t="shared" si="68"/>
        <v>-10</v>
      </c>
    </row>
    <row r="258" spans="1:41" x14ac:dyDescent="0.4">
      <c r="A258" s="21" t="str">
        <f t="shared" si="55"/>
        <v>-------------------------------------------NAO DISPONIVEL-------------------------------------------</v>
      </c>
      <c r="B258" s="5" t="str">
        <f>_xlfn.IFNA(VLOOKUP(A258,CNPJ!E:F,2,0),"-------------------------------------------NAO DISPONIVEL-------------------------------------------")</f>
        <v>-------------------------------------------NAO DISPONIVEL-------------------------------------------</v>
      </c>
      <c r="C258" s="22">
        <v>1</v>
      </c>
      <c r="D258" s="5" t="str">
        <f>_xlfn.XLOOKUP(R258,OP!C:C,OP!B:B,,0,1)</f>
        <v>RJ</v>
      </c>
      <c r="E258" s="23"/>
      <c r="M258" s="26"/>
      <c r="N258" s="27"/>
      <c r="O258" s="28" t="str">
        <f t="shared" si="56"/>
        <v>00000000258</v>
      </c>
      <c r="R258" s="27" t="s">
        <v>193</v>
      </c>
      <c r="S258" s="30" t="str">
        <f>_xlfn.IFNA(VLOOKUP(_xlfn.CONCAT(D258," - ",R258),OP!A:D,4,0),"-------------------------------------------NAO DISPONIVEL-------------------------------------------")</f>
        <v>FETRANSPOR</v>
      </c>
      <c r="T258" s="31"/>
      <c r="U258" s="32"/>
      <c r="V258" s="31"/>
      <c r="W258" s="33">
        <f t="shared" si="57"/>
        <v>0</v>
      </c>
      <c r="X258" s="34">
        <f t="shared" si="58"/>
        <v>0</v>
      </c>
      <c r="Y258" s="33">
        <f t="shared" si="59"/>
        <v>0</v>
      </c>
      <c r="Z258" s="33">
        <f t="shared" si="60"/>
        <v>0</v>
      </c>
      <c r="AA258" s="35">
        <f t="shared" si="61"/>
        <v>0</v>
      </c>
      <c r="AB258" s="36">
        <f t="shared" si="62"/>
        <v>0</v>
      </c>
      <c r="AC258" s="37">
        <f t="shared" si="63"/>
        <v>0</v>
      </c>
      <c r="AD258" s="38"/>
      <c r="AE258" s="38"/>
      <c r="AF258" s="39">
        <f t="shared" si="64"/>
        <v>0</v>
      </c>
      <c r="AG258" s="40"/>
      <c r="AH258" s="41">
        <f t="shared" si="65"/>
        <v>0</v>
      </c>
      <c r="AI258" s="42">
        <f t="shared" si="66"/>
        <v>0</v>
      </c>
      <c r="AJ258" s="43">
        <f t="shared" si="67"/>
        <v>0</v>
      </c>
      <c r="AK258" s="5" t="str">
        <f>_xlfn.IFNA(VLOOKUP(_xlfn.CONCAT(D258," - ",S258),OP!E:F,2,0),"-------------------------------------------NAO DISPONIVEL-------------------------------------------")</f>
        <v>C - RIOCARD</v>
      </c>
      <c r="AL258" s="7" t="str">
        <f t="shared" ref="AL258:AL321" si="69">_xlfn.CONCAT(C258," - ",B258," - ",O258," - ",S258)</f>
        <v>1 - -------------------------------------------NAO DISPONIVEL------------------------------------------- - 00000000258 - FETRANSPOR</v>
      </c>
      <c r="AM258" s="7" t="str">
        <f t="shared" ref="AM258:AM321" si="70">_xlfn.CONCAT(B258,L258,LEFT(M258,3))</f>
        <v>-------------------------------------------NAO DISPONIVEL-------------------------------------------</v>
      </c>
      <c r="AN258" s="44" cm="1">
        <f t="array" ref="AN258">_xlfn.IFS(AJ258=0,0,AQ258="INATIVO",2,AQ258="SEM CADASTRO",4,AQ258="CPF ATIVO EM OUTRO COMPRADOR",5,AQ258="NOVO/SEM CARTAO",6,AND(AJ258&gt;0,AQ258,""),8)</f>
        <v>0</v>
      </c>
      <c r="AO258" s="45">
        <f t="shared" si="68"/>
        <v>-10</v>
      </c>
    </row>
    <row r="259" spans="1:41" x14ac:dyDescent="0.4">
      <c r="A259" s="21" t="str">
        <f t="shared" ref="A259:A322" si="71">IF(AND(E259&lt;&gt;"",F259&lt;&gt;""),TRIM(_xlfn.CONCAT(D259," - ",S259," - ",E259," - ",F259)),"-------------------------------------------NAO DISPONIVEL-------------------------------------------")</f>
        <v>-------------------------------------------NAO DISPONIVEL-------------------------------------------</v>
      </c>
      <c r="B259" s="5" t="str">
        <f>_xlfn.IFNA(VLOOKUP(A259,CNPJ!E:F,2,0),"-------------------------------------------NAO DISPONIVEL-------------------------------------------")</f>
        <v>-------------------------------------------NAO DISPONIVEL-------------------------------------------</v>
      </c>
      <c r="C259" s="22">
        <v>1</v>
      </c>
      <c r="D259" s="5" t="str">
        <f>_xlfn.XLOOKUP(R259,OP!C:C,OP!B:B,,0,1)</f>
        <v>RJ</v>
      </c>
      <c r="E259" s="23"/>
      <c r="M259" s="26"/>
      <c r="N259" s="27"/>
      <c r="O259" s="28" t="str">
        <f t="shared" ref="O259:O322" si="72">IF(N259="",TEXT(ROW(),"00000000000"),IF(N259="00000000000",TEXT(ROW(),"00000000000"),TRIM(TEXT(N259,"00000000000"))))</f>
        <v>00000000259</v>
      </c>
      <c r="R259" s="27" t="s">
        <v>193</v>
      </c>
      <c r="S259" s="30" t="str">
        <f>_xlfn.IFNA(VLOOKUP(_xlfn.CONCAT(D259," - ",R259),OP!A:D,4,0),"-------------------------------------------NAO DISPONIVEL-------------------------------------------")</f>
        <v>FETRANSPOR</v>
      </c>
      <c r="T259" s="31"/>
      <c r="U259" s="32"/>
      <c r="V259" s="31"/>
      <c r="W259" s="33">
        <f t="shared" ref="W259:W322" si="73">ROUND(T259,2)</f>
        <v>0</v>
      </c>
      <c r="X259" s="34">
        <f t="shared" ref="X259:X322" si="74">ROUND(U259,0)</f>
        <v>0</v>
      </c>
      <c r="Y259" s="33">
        <f t="shared" ref="Y259:Y322" si="75">ROUND(V259,2)</f>
        <v>0</v>
      </c>
      <c r="Z259" s="33">
        <f t="shared" ref="Z259:Z322" si="76">(X259*Y259)-W259</f>
        <v>0</v>
      </c>
      <c r="AA259" s="35">
        <f t="shared" ref="AA259:AA322" si="77">Y259</f>
        <v>0</v>
      </c>
      <c r="AB259" s="36">
        <f t="shared" ref="AB259:AB322" si="78">Z259</f>
        <v>0</v>
      </c>
      <c r="AC259" s="37">
        <f t="shared" ref="AC259:AC322" si="79">ROUND(IF(AL259=AL258,0,SUMIF(AL:AL,AL259,AB:AB)),2)</f>
        <v>0</v>
      </c>
      <c r="AD259" s="38"/>
      <c r="AE259" s="38"/>
      <c r="AF259" s="39">
        <f t="shared" ref="AF259:AF322" si="80">ROUND(SUM(AD259,AE259),2)</f>
        <v>0</v>
      </c>
      <c r="AG259" s="40"/>
      <c r="AH259" s="41">
        <f t="shared" ref="AH259:AH322" si="81">ROUND(AG259,2)</f>
        <v>0</v>
      </c>
      <c r="AI259" s="42">
        <f t="shared" ref="AI259:AI322" si="82">ROUND(IF(AH259=0,0,IF(AF259-AH259&lt;0,0,IF(AF259-AH259&gt;AC259,AC259,AF259-AH259))),2)</f>
        <v>0</v>
      </c>
      <c r="AJ259" s="43">
        <f t="shared" ref="AJ259:AJ322" si="83">ROUND(IF(AC259=0,0,IF(AH259=0,AC259,AC259-AI259)),2)</f>
        <v>0</v>
      </c>
      <c r="AK259" s="5" t="str">
        <f>_xlfn.IFNA(VLOOKUP(_xlfn.CONCAT(D259," - ",S259),OP!E:F,2,0),"-------------------------------------------NAO DISPONIVEL-------------------------------------------")</f>
        <v>C - RIOCARD</v>
      </c>
      <c r="AL259" s="7" t="str">
        <f t="shared" si="69"/>
        <v>1 - -------------------------------------------NAO DISPONIVEL------------------------------------------- - 00000000259 - FETRANSPOR</v>
      </c>
      <c r="AM259" s="7" t="str">
        <f t="shared" si="70"/>
        <v>-------------------------------------------NAO DISPONIVEL-------------------------------------------</v>
      </c>
      <c r="AN259" s="44" cm="1">
        <f t="array" ref="AN259">_xlfn.IFS(AJ259=0,0,AQ259="INATIVO",2,AQ259="SEM CADASTRO",4,AQ259="CPF ATIVO EM OUTRO COMPRADOR",5,AQ259="NOVO/SEM CARTAO",6,AND(AJ259&gt;0,AQ259,""),8)</f>
        <v>0</v>
      </c>
      <c r="AO259" s="45">
        <f t="shared" ref="AO259:AO322" si="84">AF259-(10-AJ259)</f>
        <v>-10</v>
      </c>
    </row>
    <row r="260" spans="1:41" x14ac:dyDescent="0.4">
      <c r="A260" s="21" t="str">
        <f t="shared" si="71"/>
        <v>-------------------------------------------NAO DISPONIVEL-------------------------------------------</v>
      </c>
      <c r="B260" s="5" t="str">
        <f>_xlfn.IFNA(VLOOKUP(A260,CNPJ!E:F,2,0),"-------------------------------------------NAO DISPONIVEL-------------------------------------------")</f>
        <v>-------------------------------------------NAO DISPONIVEL-------------------------------------------</v>
      </c>
      <c r="C260" s="22">
        <v>1</v>
      </c>
      <c r="D260" s="5" t="str">
        <f>_xlfn.XLOOKUP(R260,OP!C:C,OP!B:B,,0,1)</f>
        <v>RJ</v>
      </c>
      <c r="E260" s="23"/>
      <c r="M260" s="26"/>
      <c r="N260" s="27"/>
      <c r="O260" s="28" t="str">
        <f t="shared" si="72"/>
        <v>00000000260</v>
      </c>
      <c r="R260" s="27" t="s">
        <v>193</v>
      </c>
      <c r="S260" s="30" t="str">
        <f>_xlfn.IFNA(VLOOKUP(_xlfn.CONCAT(D260," - ",R260),OP!A:D,4,0),"-------------------------------------------NAO DISPONIVEL-------------------------------------------")</f>
        <v>FETRANSPOR</v>
      </c>
      <c r="T260" s="31"/>
      <c r="U260" s="32"/>
      <c r="V260" s="31"/>
      <c r="W260" s="33">
        <f t="shared" si="73"/>
        <v>0</v>
      </c>
      <c r="X260" s="34">
        <f t="shared" si="74"/>
        <v>0</v>
      </c>
      <c r="Y260" s="33">
        <f t="shared" si="75"/>
        <v>0</v>
      </c>
      <c r="Z260" s="33">
        <f t="shared" si="76"/>
        <v>0</v>
      </c>
      <c r="AA260" s="35">
        <f t="shared" si="77"/>
        <v>0</v>
      </c>
      <c r="AB260" s="36">
        <f t="shared" si="78"/>
        <v>0</v>
      </c>
      <c r="AC260" s="37">
        <f t="shared" si="79"/>
        <v>0</v>
      </c>
      <c r="AD260" s="38"/>
      <c r="AE260" s="38"/>
      <c r="AF260" s="39">
        <f t="shared" si="80"/>
        <v>0</v>
      </c>
      <c r="AG260" s="40"/>
      <c r="AH260" s="41">
        <f t="shared" si="81"/>
        <v>0</v>
      </c>
      <c r="AI260" s="42">
        <f t="shared" si="82"/>
        <v>0</v>
      </c>
      <c r="AJ260" s="43">
        <f t="shared" si="83"/>
        <v>0</v>
      </c>
      <c r="AK260" s="5" t="str">
        <f>_xlfn.IFNA(VLOOKUP(_xlfn.CONCAT(D260," - ",S260),OP!E:F,2,0),"-------------------------------------------NAO DISPONIVEL-------------------------------------------")</f>
        <v>C - RIOCARD</v>
      </c>
      <c r="AL260" s="7" t="str">
        <f t="shared" si="69"/>
        <v>1 - -------------------------------------------NAO DISPONIVEL------------------------------------------- - 00000000260 - FETRANSPOR</v>
      </c>
      <c r="AM260" s="7" t="str">
        <f t="shared" si="70"/>
        <v>-------------------------------------------NAO DISPONIVEL-------------------------------------------</v>
      </c>
      <c r="AN260" s="44" cm="1">
        <f t="array" ref="AN260">_xlfn.IFS(AJ260=0,0,AQ260="INATIVO",2,AQ260="SEM CADASTRO",4,AQ260="CPF ATIVO EM OUTRO COMPRADOR",5,AQ260="NOVO/SEM CARTAO",6,AND(AJ260&gt;0,AQ260,""),8)</f>
        <v>0</v>
      </c>
      <c r="AO260" s="45">
        <f t="shared" si="84"/>
        <v>-10</v>
      </c>
    </row>
    <row r="261" spans="1:41" x14ac:dyDescent="0.4">
      <c r="A261" s="21" t="str">
        <f t="shared" si="71"/>
        <v>-------------------------------------------NAO DISPONIVEL-------------------------------------------</v>
      </c>
      <c r="B261" s="5" t="str">
        <f>_xlfn.IFNA(VLOOKUP(A261,CNPJ!E:F,2,0),"-------------------------------------------NAO DISPONIVEL-------------------------------------------")</f>
        <v>-------------------------------------------NAO DISPONIVEL-------------------------------------------</v>
      </c>
      <c r="C261" s="22">
        <v>1</v>
      </c>
      <c r="D261" s="5" t="str">
        <f>_xlfn.XLOOKUP(R261,OP!C:C,OP!B:B,,0,1)</f>
        <v>RJ</v>
      </c>
      <c r="E261" s="23"/>
      <c r="M261" s="26"/>
      <c r="N261" s="27"/>
      <c r="O261" s="28" t="str">
        <f t="shared" si="72"/>
        <v>00000000261</v>
      </c>
      <c r="R261" s="27" t="s">
        <v>193</v>
      </c>
      <c r="S261" s="30" t="str">
        <f>_xlfn.IFNA(VLOOKUP(_xlfn.CONCAT(D261," - ",R261),OP!A:D,4,0),"-------------------------------------------NAO DISPONIVEL-------------------------------------------")</f>
        <v>FETRANSPOR</v>
      </c>
      <c r="T261" s="31"/>
      <c r="U261" s="32"/>
      <c r="V261" s="31"/>
      <c r="W261" s="33">
        <f t="shared" si="73"/>
        <v>0</v>
      </c>
      <c r="X261" s="34">
        <f t="shared" si="74"/>
        <v>0</v>
      </c>
      <c r="Y261" s="33">
        <f t="shared" si="75"/>
        <v>0</v>
      </c>
      <c r="Z261" s="33">
        <f t="shared" si="76"/>
        <v>0</v>
      </c>
      <c r="AA261" s="35">
        <f t="shared" si="77"/>
        <v>0</v>
      </c>
      <c r="AB261" s="36">
        <f t="shared" si="78"/>
        <v>0</v>
      </c>
      <c r="AC261" s="37">
        <f t="shared" si="79"/>
        <v>0</v>
      </c>
      <c r="AD261" s="38"/>
      <c r="AE261" s="38"/>
      <c r="AF261" s="39">
        <f t="shared" si="80"/>
        <v>0</v>
      </c>
      <c r="AG261" s="40"/>
      <c r="AH261" s="41">
        <f t="shared" si="81"/>
        <v>0</v>
      </c>
      <c r="AI261" s="42">
        <f t="shared" si="82"/>
        <v>0</v>
      </c>
      <c r="AJ261" s="43">
        <f t="shared" si="83"/>
        <v>0</v>
      </c>
      <c r="AK261" s="5" t="str">
        <f>_xlfn.IFNA(VLOOKUP(_xlfn.CONCAT(D261," - ",S261),OP!E:F,2,0),"-------------------------------------------NAO DISPONIVEL-------------------------------------------")</f>
        <v>C - RIOCARD</v>
      </c>
      <c r="AL261" s="7" t="str">
        <f t="shared" si="69"/>
        <v>1 - -------------------------------------------NAO DISPONIVEL------------------------------------------- - 00000000261 - FETRANSPOR</v>
      </c>
      <c r="AM261" s="7" t="str">
        <f t="shared" si="70"/>
        <v>-------------------------------------------NAO DISPONIVEL-------------------------------------------</v>
      </c>
      <c r="AN261" s="44" cm="1">
        <f t="array" ref="AN261">_xlfn.IFS(AJ261=0,0,AQ261="INATIVO",2,AQ261="SEM CADASTRO",4,AQ261="CPF ATIVO EM OUTRO COMPRADOR",5,AQ261="NOVO/SEM CARTAO",6,AND(AJ261&gt;0,AQ261,""),8)</f>
        <v>0</v>
      </c>
      <c r="AO261" s="45">
        <f t="shared" si="84"/>
        <v>-10</v>
      </c>
    </row>
    <row r="262" spans="1:41" x14ac:dyDescent="0.4">
      <c r="A262" s="21" t="str">
        <f t="shared" si="71"/>
        <v>-------------------------------------------NAO DISPONIVEL-------------------------------------------</v>
      </c>
      <c r="B262" s="5" t="str">
        <f>_xlfn.IFNA(VLOOKUP(A262,CNPJ!E:F,2,0),"-------------------------------------------NAO DISPONIVEL-------------------------------------------")</f>
        <v>-------------------------------------------NAO DISPONIVEL-------------------------------------------</v>
      </c>
      <c r="C262" s="22">
        <v>1</v>
      </c>
      <c r="D262" s="5" t="str">
        <f>_xlfn.XLOOKUP(R262,OP!C:C,OP!B:B,,0,1)</f>
        <v>RJ</v>
      </c>
      <c r="E262" s="23"/>
      <c r="M262" s="26"/>
      <c r="N262" s="27"/>
      <c r="O262" s="28" t="str">
        <f t="shared" si="72"/>
        <v>00000000262</v>
      </c>
      <c r="R262" s="27" t="s">
        <v>193</v>
      </c>
      <c r="S262" s="30" t="str">
        <f>_xlfn.IFNA(VLOOKUP(_xlfn.CONCAT(D262," - ",R262),OP!A:D,4,0),"-------------------------------------------NAO DISPONIVEL-------------------------------------------")</f>
        <v>FETRANSPOR</v>
      </c>
      <c r="T262" s="31"/>
      <c r="U262" s="32"/>
      <c r="V262" s="31"/>
      <c r="W262" s="33">
        <f t="shared" si="73"/>
        <v>0</v>
      </c>
      <c r="X262" s="34">
        <f t="shared" si="74"/>
        <v>0</v>
      </c>
      <c r="Y262" s="33">
        <f t="shared" si="75"/>
        <v>0</v>
      </c>
      <c r="Z262" s="33">
        <f t="shared" si="76"/>
        <v>0</v>
      </c>
      <c r="AA262" s="35">
        <f t="shared" si="77"/>
        <v>0</v>
      </c>
      <c r="AB262" s="36">
        <f t="shared" si="78"/>
        <v>0</v>
      </c>
      <c r="AC262" s="37">
        <f t="shared" si="79"/>
        <v>0</v>
      </c>
      <c r="AD262" s="38"/>
      <c r="AE262" s="38"/>
      <c r="AF262" s="39">
        <f t="shared" si="80"/>
        <v>0</v>
      </c>
      <c r="AG262" s="40"/>
      <c r="AH262" s="41">
        <f t="shared" si="81"/>
        <v>0</v>
      </c>
      <c r="AI262" s="42">
        <f t="shared" si="82"/>
        <v>0</v>
      </c>
      <c r="AJ262" s="43">
        <f t="shared" si="83"/>
        <v>0</v>
      </c>
      <c r="AK262" s="5" t="str">
        <f>_xlfn.IFNA(VLOOKUP(_xlfn.CONCAT(D262," - ",S262),OP!E:F,2,0),"-------------------------------------------NAO DISPONIVEL-------------------------------------------")</f>
        <v>C - RIOCARD</v>
      </c>
      <c r="AL262" s="7" t="str">
        <f t="shared" si="69"/>
        <v>1 - -------------------------------------------NAO DISPONIVEL------------------------------------------- - 00000000262 - FETRANSPOR</v>
      </c>
      <c r="AM262" s="7" t="str">
        <f t="shared" si="70"/>
        <v>-------------------------------------------NAO DISPONIVEL-------------------------------------------</v>
      </c>
      <c r="AN262" s="44" cm="1">
        <f t="array" ref="AN262">_xlfn.IFS(AJ262=0,0,AQ262="INATIVO",2,AQ262="SEM CADASTRO",4,AQ262="CPF ATIVO EM OUTRO COMPRADOR",5,AQ262="NOVO/SEM CARTAO",6,AND(AJ262&gt;0,AQ262,""),8)</f>
        <v>0</v>
      </c>
      <c r="AO262" s="45">
        <f t="shared" si="84"/>
        <v>-10</v>
      </c>
    </row>
    <row r="263" spans="1:41" x14ac:dyDescent="0.4">
      <c r="A263" s="21" t="str">
        <f t="shared" si="71"/>
        <v>-------------------------------------------NAO DISPONIVEL-------------------------------------------</v>
      </c>
      <c r="B263" s="5" t="str">
        <f>_xlfn.IFNA(VLOOKUP(A263,CNPJ!E:F,2,0),"-------------------------------------------NAO DISPONIVEL-------------------------------------------")</f>
        <v>-------------------------------------------NAO DISPONIVEL-------------------------------------------</v>
      </c>
      <c r="C263" s="22">
        <v>1</v>
      </c>
      <c r="D263" s="5" t="str">
        <f>_xlfn.XLOOKUP(R263,OP!C:C,OP!B:B,,0,1)</f>
        <v>RJ</v>
      </c>
      <c r="E263" s="23"/>
      <c r="M263" s="26"/>
      <c r="N263" s="27"/>
      <c r="O263" s="28" t="str">
        <f t="shared" si="72"/>
        <v>00000000263</v>
      </c>
      <c r="R263" s="27" t="s">
        <v>193</v>
      </c>
      <c r="S263" s="30" t="str">
        <f>_xlfn.IFNA(VLOOKUP(_xlfn.CONCAT(D263," - ",R263),OP!A:D,4,0),"-------------------------------------------NAO DISPONIVEL-------------------------------------------")</f>
        <v>FETRANSPOR</v>
      </c>
      <c r="T263" s="31"/>
      <c r="U263" s="32"/>
      <c r="V263" s="31"/>
      <c r="W263" s="33">
        <f t="shared" si="73"/>
        <v>0</v>
      </c>
      <c r="X263" s="34">
        <f t="shared" si="74"/>
        <v>0</v>
      </c>
      <c r="Y263" s="33">
        <f t="shared" si="75"/>
        <v>0</v>
      </c>
      <c r="Z263" s="33">
        <f t="shared" si="76"/>
        <v>0</v>
      </c>
      <c r="AA263" s="35">
        <f t="shared" si="77"/>
        <v>0</v>
      </c>
      <c r="AB263" s="36">
        <f t="shared" si="78"/>
        <v>0</v>
      </c>
      <c r="AC263" s="37">
        <f t="shared" si="79"/>
        <v>0</v>
      </c>
      <c r="AD263" s="38"/>
      <c r="AE263" s="38"/>
      <c r="AF263" s="39">
        <f t="shared" si="80"/>
        <v>0</v>
      </c>
      <c r="AG263" s="40"/>
      <c r="AH263" s="41">
        <f t="shared" si="81"/>
        <v>0</v>
      </c>
      <c r="AI263" s="42">
        <f t="shared" si="82"/>
        <v>0</v>
      </c>
      <c r="AJ263" s="43">
        <f t="shared" si="83"/>
        <v>0</v>
      </c>
      <c r="AK263" s="5" t="str">
        <f>_xlfn.IFNA(VLOOKUP(_xlfn.CONCAT(D263," - ",S263),OP!E:F,2,0),"-------------------------------------------NAO DISPONIVEL-------------------------------------------")</f>
        <v>C - RIOCARD</v>
      </c>
      <c r="AL263" s="7" t="str">
        <f t="shared" si="69"/>
        <v>1 - -------------------------------------------NAO DISPONIVEL------------------------------------------- - 00000000263 - FETRANSPOR</v>
      </c>
      <c r="AM263" s="7" t="str">
        <f t="shared" si="70"/>
        <v>-------------------------------------------NAO DISPONIVEL-------------------------------------------</v>
      </c>
      <c r="AN263" s="44" cm="1">
        <f t="array" ref="AN263">_xlfn.IFS(AJ263=0,0,AQ263="INATIVO",2,AQ263="SEM CADASTRO",4,AQ263="CPF ATIVO EM OUTRO COMPRADOR",5,AQ263="NOVO/SEM CARTAO",6,AND(AJ263&gt;0,AQ263,""),8)</f>
        <v>0</v>
      </c>
      <c r="AO263" s="45">
        <f t="shared" si="84"/>
        <v>-10</v>
      </c>
    </row>
    <row r="264" spans="1:41" x14ac:dyDescent="0.4">
      <c r="A264" s="21" t="str">
        <f t="shared" si="71"/>
        <v>-------------------------------------------NAO DISPONIVEL-------------------------------------------</v>
      </c>
      <c r="B264" s="5" t="str">
        <f>_xlfn.IFNA(VLOOKUP(A264,CNPJ!E:F,2,0),"-------------------------------------------NAO DISPONIVEL-------------------------------------------")</f>
        <v>-------------------------------------------NAO DISPONIVEL-------------------------------------------</v>
      </c>
      <c r="C264" s="22">
        <v>1</v>
      </c>
      <c r="D264" s="5" t="str">
        <f>_xlfn.XLOOKUP(R264,OP!C:C,OP!B:B,,0,1)</f>
        <v>RJ</v>
      </c>
      <c r="E264" s="23"/>
      <c r="M264" s="26"/>
      <c r="N264" s="27"/>
      <c r="O264" s="28" t="str">
        <f t="shared" si="72"/>
        <v>00000000264</v>
      </c>
      <c r="R264" s="27" t="s">
        <v>193</v>
      </c>
      <c r="S264" s="30" t="str">
        <f>_xlfn.IFNA(VLOOKUP(_xlfn.CONCAT(D264," - ",R264),OP!A:D,4,0),"-------------------------------------------NAO DISPONIVEL-------------------------------------------")</f>
        <v>FETRANSPOR</v>
      </c>
      <c r="T264" s="31"/>
      <c r="U264" s="32"/>
      <c r="V264" s="31"/>
      <c r="W264" s="33">
        <f t="shared" si="73"/>
        <v>0</v>
      </c>
      <c r="X264" s="34">
        <f t="shared" si="74"/>
        <v>0</v>
      </c>
      <c r="Y264" s="33">
        <f t="shared" si="75"/>
        <v>0</v>
      </c>
      <c r="Z264" s="33">
        <f t="shared" si="76"/>
        <v>0</v>
      </c>
      <c r="AA264" s="35">
        <f t="shared" si="77"/>
        <v>0</v>
      </c>
      <c r="AB264" s="36">
        <f t="shared" si="78"/>
        <v>0</v>
      </c>
      <c r="AC264" s="37">
        <f t="shared" si="79"/>
        <v>0</v>
      </c>
      <c r="AD264" s="38"/>
      <c r="AE264" s="38"/>
      <c r="AF264" s="39">
        <f t="shared" si="80"/>
        <v>0</v>
      </c>
      <c r="AG264" s="40"/>
      <c r="AH264" s="41">
        <f t="shared" si="81"/>
        <v>0</v>
      </c>
      <c r="AI264" s="42">
        <f t="shared" si="82"/>
        <v>0</v>
      </c>
      <c r="AJ264" s="43">
        <f t="shared" si="83"/>
        <v>0</v>
      </c>
      <c r="AK264" s="5" t="str">
        <f>_xlfn.IFNA(VLOOKUP(_xlfn.CONCAT(D264," - ",S264),OP!E:F,2,0),"-------------------------------------------NAO DISPONIVEL-------------------------------------------")</f>
        <v>C - RIOCARD</v>
      </c>
      <c r="AL264" s="7" t="str">
        <f t="shared" si="69"/>
        <v>1 - -------------------------------------------NAO DISPONIVEL------------------------------------------- - 00000000264 - FETRANSPOR</v>
      </c>
      <c r="AM264" s="7" t="str">
        <f t="shared" si="70"/>
        <v>-------------------------------------------NAO DISPONIVEL-------------------------------------------</v>
      </c>
      <c r="AN264" s="44" cm="1">
        <f t="array" ref="AN264">_xlfn.IFS(AJ264=0,0,AQ264="INATIVO",2,AQ264="SEM CADASTRO",4,AQ264="CPF ATIVO EM OUTRO COMPRADOR",5,AQ264="NOVO/SEM CARTAO",6,AND(AJ264&gt;0,AQ264,""),8)</f>
        <v>0</v>
      </c>
      <c r="AO264" s="45">
        <f t="shared" si="84"/>
        <v>-10</v>
      </c>
    </row>
    <row r="265" spans="1:41" x14ac:dyDescent="0.4">
      <c r="A265" s="21" t="str">
        <f t="shared" si="71"/>
        <v>-------------------------------------------NAO DISPONIVEL-------------------------------------------</v>
      </c>
      <c r="B265" s="5" t="str">
        <f>_xlfn.IFNA(VLOOKUP(A265,CNPJ!E:F,2,0),"-------------------------------------------NAO DISPONIVEL-------------------------------------------")</f>
        <v>-------------------------------------------NAO DISPONIVEL-------------------------------------------</v>
      </c>
      <c r="C265" s="22">
        <v>1</v>
      </c>
      <c r="D265" s="5" t="str">
        <f>_xlfn.XLOOKUP(R265,OP!C:C,OP!B:B,,0,1)</f>
        <v>RJ</v>
      </c>
      <c r="E265" s="23"/>
      <c r="M265" s="26"/>
      <c r="N265" s="27"/>
      <c r="O265" s="28" t="str">
        <f t="shared" si="72"/>
        <v>00000000265</v>
      </c>
      <c r="R265" s="27" t="s">
        <v>193</v>
      </c>
      <c r="S265" s="30" t="str">
        <f>_xlfn.IFNA(VLOOKUP(_xlfn.CONCAT(D265," - ",R265),OP!A:D,4,0),"-------------------------------------------NAO DISPONIVEL-------------------------------------------")</f>
        <v>FETRANSPOR</v>
      </c>
      <c r="T265" s="31"/>
      <c r="U265" s="32"/>
      <c r="V265" s="31"/>
      <c r="W265" s="33">
        <f t="shared" si="73"/>
        <v>0</v>
      </c>
      <c r="X265" s="34">
        <f t="shared" si="74"/>
        <v>0</v>
      </c>
      <c r="Y265" s="33">
        <f t="shared" si="75"/>
        <v>0</v>
      </c>
      <c r="Z265" s="33">
        <f t="shared" si="76"/>
        <v>0</v>
      </c>
      <c r="AA265" s="35">
        <f t="shared" si="77"/>
        <v>0</v>
      </c>
      <c r="AB265" s="36">
        <f t="shared" si="78"/>
        <v>0</v>
      </c>
      <c r="AC265" s="37">
        <f t="shared" si="79"/>
        <v>0</v>
      </c>
      <c r="AD265" s="38"/>
      <c r="AE265" s="38"/>
      <c r="AF265" s="39">
        <f t="shared" si="80"/>
        <v>0</v>
      </c>
      <c r="AG265" s="40"/>
      <c r="AH265" s="41">
        <f t="shared" si="81"/>
        <v>0</v>
      </c>
      <c r="AI265" s="42">
        <f t="shared" si="82"/>
        <v>0</v>
      </c>
      <c r="AJ265" s="43">
        <f t="shared" si="83"/>
        <v>0</v>
      </c>
      <c r="AK265" s="5" t="str">
        <f>_xlfn.IFNA(VLOOKUP(_xlfn.CONCAT(D265," - ",S265),OP!E:F,2,0),"-------------------------------------------NAO DISPONIVEL-------------------------------------------")</f>
        <v>C - RIOCARD</v>
      </c>
      <c r="AL265" s="7" t="str">
        <f t="shared" si="69"/>
        <v>1 - -------------------------------------------NAO DISPONIVEL------------------------------------------- - 00000000265 - FETRANSPOR</v>
      </c>
      <c r="AM265" s="7" t="str">
        <f t="shared" si="70"/>
        <v>-------------------------------------------NAO DISPONIVEL-------------------------------------------</v>
      </c>
      <c r="AN265" s="44" cm="1">
        <f t="array" ref="AN265">_xlfn.IFS(AJ265=0,0,AQ265="INATIVO",2,AQ265="SEM CADASTRO",4,AQ265="CPF ATIVO EM OUTRO COMPRADOR",5,AQ265="NOVO/SEM CARTAO",6,AND(AJ265&gt;0,AQ265,""),8)</f>
        <v>0</v>
      </c>
      <c r="AO265" s="45">
        <f t="shared" si="84"/>
        <v>-10</v>
      </c>
    </row>
    <row r="266" spans="1:41" x14ac:dyDescent="0.4">
      <c r="A266" s="21" t="str">
        <f t="shared" si="71"/>
        <v>-------------------------------------------NAO DISPONIVEL-------------------------------------------</v>
      </c>
      <c r="B266" s="5" t="str">
        <f>_xlfn.IFNA(VLOOKUP(A266,CNPJ!E:F,2,0),"-------------------------------------------NAO DISPONIVEL-------------------------------------------")</f>
        <v>-------------------------------------------NAO DISPONIVEL-------------------------------------------</v>
      </c>
      <c r="C266" s="22">
        <v>1</v>
      </c>
      <c r="D266" s="5" t="str">
        <f>_xlfn.XLOOKUP(R266,OP!C:C,OP!B:B,,0,1)</f>
        <v>RJ</v>
      </c>
      <c r="E266" s="23"/>
      <c r="M266" s="26"/>
      <c r="N266" s="27"/>
      <c r="O266" s="28" t="str">
        <f t="shared" si="72"/>
        <v>00000000266</v>
      </c>
      <c r="R266" s="27" t="s">
        <v>193</v>
      </c>
      <c r="S266" s="30" t="str">
        <f>_xlfn.IFNA(VLOOKUP(_xlfn.CONCAT(D266," - ",R266),OP!A:D,4,0),"-------------------------------------------NAO DISPONIVEL-------------------------------------------")</f>
        <v>FETRANSPOR</v>
      </c>
      <c r="T266" s="31"/>
      <c r="U266" s="32"/>
      <c r="V266" s="31"/>
      <c r="W266" s="33">
        <f t="shared" si="73"/>
        <v>0</v>
      </c>
      <c r="X266" s="34">
        <f t="shared" si="74"/>
        <v>0</v>
      </c>
      <c r="Y266" s="33">
        <f t="shared" si="75"/>
        <v>0</v>
      </c>
      <c r="Z266" s="33">
        <f t="shared" si="76"/>
        <v>0</v>
      </c>
      <c r="AA266" s="35">
        <f t="shared" si="77"/>
        <v>0</v>
      </c>
      <c r="AB266" s="36">
        <f t="shared" si="78"/>
        <v>0</v>
      </c>
      <c r="AC266" s="37">
        <f t="shared" si="79"/>
        <v>0</v>
      </c>
      <c r="AD266" s="38"/>
      <c r="AE266" s="38"/>
      <c r="AF266" s="39">
        <f t="shared" si="80"/>
        <v>0</v>
      </c>
      <c r="AG266" s="40"/>
      <c r="AH266" s="41">
        <f t="shared" si="81"/>
        <v>0</v>
      </c>
      <c r="AI266" s="42">
        <f t="shared" si="82"/>
        <v>0</v>
      </c>
      <c r="AJ266" s="43">
        <f t="shared" si="83"/>
        <v>0</v>
      </c>
      <c r="AK266" s="5" t="str">
        <f>_xlfn.IFNA(VLOOKUP(_xlfn.CONCAT(D266," - ",S266),OP!E:F,2,0),"-------------------------------------------NAO DISPONIVEL-------------------------------------------")</f>
        <v>C - RIOCARD</v>
      </c>
      <c r="AL266" s="7" t="str">
        <f t="shared" si="69"/>
        <v>1 - -------------------------------------------NAO DISPONIVEL------------------------------------------- - 00000000266 - FETRANSPOR</v>
      </c>
      <c r="AM266" s="7" t="str">
        <f t="shared" si="70"/>
        <v>-------------------------------------------NAO DISPONIVEL-------------------------------------------</v>
      </c>
      <c r="AN266" s="44" cm="1">
        <f t="array" ref="AN266">_xlfn.IFS(AJ266=0,0,AQ266="INATIVO",2,AQ266="SEM CADASTRO",4,AQ266="CPF ATIVO EM OUTRO COMPRADOR",5,AQ266="NOVO/SEM CARTAO",6,AND(AJ266&gt;0,AQ266,""),8)</f>
        <v>0</v>
      </c>
      <c r="AO266" s="45">
        <f t="shared" si="84"/>
        <v>-10</v>
      </c>
    </row>
    <row r="267" spans="1:41" x14ac:dyDescent="0.4">
      <c r="A267" s="21" t="str">
        <f t="shared" si="71"/>
        <v>-------------------------------------------NAO DISPONIVEL-------------------------------------------</v>
      </c>
      <c r="B267" s="5" t="str">
        <f>_xlfn.IFNA(VLOOKUP(A267,CNPJ!E:F,2,0),"-------------------------------------------NAO DISPONIVEL-------------------------------------------")</f>
        <v>-------------------------------------------NAO DISPONIVEL-------------------------------------------</v>
      </c>
      <c r="C267" s="22">
        <v>1</v>
      </c>
      <c r="D267" s="5" t="str">
        <f>_xlfn.XLOOKUP(R267,OP!C:C,OP!B:B,,0,1)</f>
        <v>RJ</v>
      </c>
      <c r="E267" s="23"/>
      <c r="M267" s="26"/>
      <c r="N267" s="27"/>
      <c r="O267" s="28" t="str">
        <f t="shared" si="72"/>
        <v>00000000267</v>
      </c>
      <c r="R267" s="27" t="s">
        <v>193</v>
      </c>
      <c r="S267" s="30" t="str">
        <f>_xlfn.IFNA(VLOOKUP(_xlfn.CONCAT(D267," - ",R267),OP!A:D,4,0),"-------------------------------------------NAO DISPONIVEL-------------------------------------------")</f>
        <v>FETRANSPOR</v>
      </c>
      <c r="T267" s="31"/>
      <c r="U267" s="32"/>
      <c r="V267" s="31"/>
      <c r="W267" s="33">
        <f t="shared" si="73"/>
        <v>0</v>
      </c>
      <c r="X267" s="34">
        <f t="shared" si="74"/>
        <v>0</v>
      </c>
      <c r="Y267" s="33">
        <f t="shared" si="75"/>
        <v>0</v>
      </c>
      <c r="Z267" s="33">
        <f t="shared" si="76"/>
        <v>0</v>
      </c>
      <c r="AA267" s="35">
        <f t="shared" si="77"/>
        <v>0</v>
      </c>
      <c r="AB267" s="36">
        <f t="shared" si="78"/>
        <v>0</v>
      </c>
      <c r="AC267" s="37">
        <f t="shared" si="79"/>
        <v>0</v>
      </c>
      <c r="AD267" s="38"/>
      <c r="AE267" s="38"/>
      <c r="AF267" s="39">
        <f t="shared" si="80"/>
        <v>0</v>
      </c>
      <c r="AG267" s="40"/>
      <c r="AH267" s="41">
        <f t="shared" si="81"/>
        <v>0</v>
      </c>
      <c r="AI267" s="42">
        <f t="shared" si="82"/>
        <v>0</v>
      </c>
      <c r="AJ267" s="43">
        <f t="shared" si="83"/>
        <v>0</v>
      </c>
      <c r="AK267" s="5" t="str">
        <f>_xlfn.IFNA(VLOOKUP(_xlfn.CONCAT(D267," - ",S267),OP!E:F,2,0),"-------------------------------------------NAO DISPONIVEL-------------------------------------------")</f>
        <v>C - RIOCARD</v>
      </c>
      <c r="AL267" s="7" t="str">
        <f t="shared" si="69"/>
        <v>1 - -------------------------------------------NAO DISPONIVEL------------------------------------------- - 00000000267 - FETRANSPOR</v>
      </c>
      <c r="AM267" s="7" t="str">
        <f t="shared" si="70"/>
        <v>-------------------------------------------NAO DISPONIVEL-------------------------------------------</v>
      </c>
      <c r="AN267" s="44" cm="1">
        <f t="array" ref="AN267">_xlfn.IFS(AJ267=0,0,AQ267="INATIVO",2,AQ267="SEM CADASTRO",4,AQ267="CPF ATIVO EM OUTRO COMPRADOR",5,AQ267="NOVO/SEM CARTAO",6,AND(AJ267&gt;0,AQ267,""),8)</f>
        <v>0</v>
      </c>
      <c r="AO267" s="45">
        <f t="shared" si="84"/>
        <v>-10</v>
      </c>
    </row>
    <row r="268" spans="1:41" x14ac:dyDescent="0.4">
      <c r="A268" s="21" t="str">
        <f t="shared" si="71"/>
        <v>-------------------------------------------NAO DISPONIVEL-------------------------------------------</v>
      </c>
      <c r="B268" s="5" t="str">
        <f>_xlfn.IFNA(VLOOKUP(A268,CNPJ!E:F,2,0),"-------------------------------------------NAO DISPONIVEL-------------------------------------------")</f>
        <v>-------------------------------------------NAO DISPONIVEL-------------------------------------------</v>
      </c>
      <c r="C268" s="22">
        <v>1</v>
      </c>
      <c r="D268" s="5" t="str">
        <f>_xlfn.XLOOKUP(R268,OP!C:C,OP!B:B,,0,1)</f>
        <v>RJ</v>
      </c>
      <c r="E268" s="23"/>
      <c r="M268" s="26"/>
      <c r="N268" s="27"/>
      <c r="O268" s="28" t="str">
        <f t="shared" si="72"/>
        <v>00000000268</v>
      </c>
      <c r="R268" s="27" t="s">
        <v>193</v>
      </c>
      <c r="S268" s="30" t="str">
        <f>_xlfn.IFNA(VLOOKUP(_xlfn.CONCAT(D268," - ",R268),OP!A:D,4,0),"-------------------------------------------NAO DISPONIVEL-------------------------------------------")</f>
        <v>FETRANSPOR</v>
      </c>
      <c r="T268" s="31"/>
      <c r="U268" s="32"/>
      <c r="V268" s="31"/>
      <c r="W268" s="33">
        <f t="shared" si="73"/>
        <v>0</v>
      </c>
      <c r="X268" s="34">
        <f t="shared" si="74"/>
        <v>0</v>
      </c>
      <c r="Y268" s="33">
        <f t="shared" si="75"/>
        <v>0</v>
      </c>
      <c r="Z268" s="33">
        <f t="shared" si="76"/>
        <v>0</v>
      </c>
      <c r="AA268" s="35">
        <f t="shared" si="77"/>
        <v>0</v>
      </c>
      <c r="AB268" s="36">
        <f t="shared" si="78"/>
        <v>0</v>
      </c>
      <c r="AC268" s="37">
        <f t="shared" si="79"/>
        <v>0</v>
      </c>
      <c r="AD268" s="38"/>
      <c r="AE268" s="38"/>
      <c r="AF268" s="39">
        <f t="shared" si="80"/>
        <v>0</v>
      </c>
      <c r="AG268" s="40"/>
      <c r="AH268" s="41">
        <f t="shared" si="81"/>
        <v>0</v>
      </c>
      <c r="AI268" s="42">
        <f t="shared" si="82"/>
        <v>0</v>
      </c>
      <c r="AJ268" s="43">
        <f t="shared" si="83"/>
        <v>0</v>
      </c>
      <c r="AK268" s="5" t="str">
        <f>_xlfn.IFNA(VLOOKUP(_xlfn.CONCAT(D268," - ",S268),OP!E:F,2,0),"-------------------------------------------NAO DISPONIVEL-------------------------------------------")</f>
        <v>C - RIOCARD</v>
      </c>
      <c r="AL268" s="7" t="str">
        <f t="shared" si="69"/>
        <v>1 - -------------------------------------------NAO DISPONIVEL------------------------------------------- - 00000000268 - FETRANSPOR</v>
      </c>
      <c r="AM268" s="7" t="str">
        <f t="shared" si="70"/>
        <v>-------------------------------------------NAO DISPONIVEL-------------------------------------------</v>
      </c>
      <c r="AN268" s="44" cm="1">
        <f t="array" ref="AN268">_xlfn.IFS(AJ268=0,0,AQ268="INATIVO",2,AQ268="SEM CADASTRO",4,AQ268="CPF ATIVO EM OUTRO COMPRADOR",5,AQ268="NOVO/SEM CARTAO",6,AND(AJ268&gt;0,AQ268,""),8)</f>
        <v>0</v>
      </c>
      <c r="AO268" s="45">
        <f t="shared" si="84"/>
        <v>-10</v>
      </c>
    </row>
    <row r="269" spans="1:41" x14ac:dyDescent="0.4">
      <c r="A269" s="21" t="str">
        <f t="shared" si="71"/>
        <v>-------------------------------------------NAO DISPONIVEL-------------------------------------------</v>
      </c>
      <c r="B269" s="5" t="str">
        <f>_xlfn.IFNA(VLOOKUP(A269,CNPJ!E:F,2,0),"-------------------------------------------NAO DISPONIVEL-------------------------------------------")</f>
        <v>-------------------------------------------NAO DISPONIVEL-------------------------------------------</v>
      </c>
      <c r="C269" s="22">
        <v>1</v>
      </c>
      <c r="D269" s="5" t="str">
        <f>_xlfn.XLOOKUP(R269,OP!C:C,OP!B:B,,0,1)</f>
        <v>RJ</v>
      </c>
      <c r="E269" s="23"/>
      <c r="M269" s="26"/>
      <c r="N269" s="27"/>
      <c r="O269" s="28" t="str">
        <f t="shared" si="72"/>
        <v>00000000269</v>
      </c>
      <c r="R269" s="27" t="s">
        <v>193</v>
      </c>
      <c r="S269" s="30" t="str">
        <f>_xlfn.IFNA(VLOOKUP(_xlfn.CONCAT(D269," - ",R269),OP!A:D,4,0),"-------------------------------------------NAO DISPONIVEL-------------------------------------------")</f>
        <v>FETRANSPOR</v>
      </c>
      <c r="T269" s="31"/>
      <c r="U269" s="32"/>
      <c r="V269" s="31"/>
      <c r="W269" s="33">
        <f t="shared" si="73"/>
        <v>0</v>
      </c>
      <c r="X269" s="34">
        <f t="shared" si="74"/>
        <v>0</v>
      </c>
      <c r="Y269" s="33">
        <f t="shared" si="75"/>
        <v>0</v>
      </c>
      <c r="Z269" s="33">
        <f t="shared" si="76"/>
        <v>0</v>
      </c>
      <c r="AA269" s="35">
        <f t="shared" si="77"/>
        <v>0</v>
      </c>
      <c r="AB269" s="36">
        <f t="shared" si="78"/>
        <v>0</v>
      </c>
      <c r="AC269" s="37">
        <f t="shared" si="79"/>
        <v>0</v>
      </c>
      <c r="AD269" s="38"/>
      <c r="AE269" s="38"/>
      <c r="AF269" s="39">
        <f t="shared" si="80"/>
        <v>0</v>
      </c>
      <c r="AG269" s="40"/>
      <c r="AH269" s="41">
        <f t="shared" si="81"/>
        <v>0</v>
      </c>
      <c r="AI269" s="42">
        <f t="shared" si="82"/>
        <v>0</v>
      </c>
      <c r="AJ269" s="43">
        <f t="shared" si="83"/>
        <v>0</v>
      </c>
      <c r="AK269" s="5" t="str">
        <f>_xlfn.IFNA(VLOOKUP(_xlfn.CONCAT(D269," - ",S269),OP!E:F,2,0),"-------------------------------------------NAO DISPONIVEL-------------------------------------------")</f>
        <v>C - RIOCARD</v>
      </c>
      <c r="AL269" s="7" t="str">
        <f t="shared" si="69"/>
        <v>1 - -------------------------------------------NAO DISPONIVEL------------------------------------------- - 00000000269 - FETRANSPOR</v>
      </c>
      <c r="AM269" s="7" t="str">
        <f t="shared" si="70"/>
        <v>-------------------------------------------NAO DISPONIVEL-------------------------------------------</v>
      </c>
      <c r="AN269" s="44" cm="1">
        <f t="array" ref="AN269">_xlfn.IFS(AJ269=0,0,AQ269="INATIVO",2,AQ269="SEM CADASTRO",4,AQ269="CPF ATIVO EM OUTRO COMPRADOR",5,AQ269="NOVO/SEM CARTAO",6,AND(AJ269&gt;0,AQ269,""),8)</f>
        <v>0</v>
      </c>
      <c r="AO269" s="45">
        <f t="shared" si="84"/>
        <v>-10</v>
      </c>
    </row>
    <row r="270" spans="1:41" x14ac:dyDescent="0.4">
      <c r="A270" s="21" t="str">
        <f t="shared" si="71"/>
        <v>-------------------------------------------NAO DISPONIVEL-------------------------------------------</v>
      </c>
      <c r="B270" s="5" t="str">
        <f>_xlfn.IFNA(VLOOKUP(A270,CNPJ!E:F,2,0),"-------------------------------------------NAO DISPONIVEL-------------------------------------------")</f>
        <v>-------------------------------------------NAO DISPONIVEL-------------------------------------------</v>
      </c>
      <c r="C270" s="22">
        <v>1</v>
      </c>
      <c r="D270" s="5" t="str">
        <f>_xlfn.XLOOKUP(R270,OP!C:C,OP!B:B,,0,1)</f>
        <v>RJ</v>
      </c>
      <c r="E270" s="23"/>
      <c r="M270" s="26"/>
      <c r="N270" s="27"/>
      <c r="O270" s="28" t="str">
        <f t="shared" si="72"/>
        <v>00000000270</v>
      </c>
      <c r="R270" s="27" t="s">
        <v>193</v>
      </c>
      <c r="S270" s="30" t="str">
        <f>_xlfn.IFNA(VLOOKUP(_xlfn.CONCAT(D270," - ",R270),OP!A:D,4,0),"-------------------------------------------NAO DISPONIVEL-------------------------------------------")</f>
        <v>FETRANSPOR</v>
      </c>
      <c r="T270" s="31"/>
      <c r="U270" s="32"/>
      <c r="V270" s="31"/>
      <c r="W270" s="33">
        <f t="shared" si="73"/>
        <v>0</v>
      </c>
      <c r="X270" s="34">
        <f t="shared" si="74"/>
        <v>0</v>
      </c>
      <c r="Y270" s="33">
        <f t="shared" si="75"/>
        <v>0</v>
      </c>
      <c r="Z270" s="33">
        <f t="shared" si="76"/>
        <v>0</v>
      </c>
      <c r="AA270" s="35">
        <f t="shared" si="77"/>
        <v>0</v>
      </c>
      <c r="AB270" s="36">
        <f t="shared" si="78"/>
        <v>0</v>
      </c>
      <c r="AC270" s="37">
        <f t="shared" si="79"/>
        <v>0</v>
      </c>
      <c r="AD270" s="38"/>
      <c r="AE270" s="38"/>
      <c r="AF270" s="39">
        <f t="shared" si="80"/>
        <v>0</v>
      </c>
      <c r="AG270" s="40"/>
      <c r="AH270" s="41">
        <f t="shared" si="81"/>
        <v>0</v>
      </c>
      <c r="AI270" s="42">
        <f t="shared" si="82"/>
        <v>0</v>
      </c>
      <c r="AJ270" s="43">
        <f t="shared" si="83"/>
        <v>0</v>
      </c>
      <c r="AK270" s="5" t="str">
        <f>_xlfn.IFNA(VLOOKUP(_xlfn.CONCAT(D270," - ",S270),OP!E:F,2,0),"-------------------------------------------NAO DISPONIVEL-------------------------------------------")</f>
        <v>C - RIOCARD</v>
      </c>
      <c r="AL270" s="7" t="str">
        <f t="shared" si="69"/>
        <v>1 - -------------------------------------------NAO DISPONIVEL------------------------------------------- - 00000000270 - FETRANSPOR</v>
      </c>
      <c r="AM270" s="7" t="str">
        <f t="shared" si="70"/>
        <v>-------------------------------------------NAO DISPONIVEL-------------------------------------------</v>
      </c>
      <c r="AN270" s="44" cm="1">
        <f t="array" ref="AN270">_xlfn.IFS(AJ270=0,0,AQ270="INATIVO",2,AQ270="SEM CADASTRO",4,AQ270="CPF ATIVO EM OUTRO COMPRADOR",5,AQ270="NOVO/SEM CARTAO",6,AND(AJ270&gt;0,AQ270,""),8)</f>
        <v>0</v>
      </c>
      <c r="AO270" s="45">
        <f t="shared" si="84"/>
        <v>-10</v>
      </c>
    </row>
    <row r="271" spans="1:41" x14ac:dyDescent="0.4">
      <c r="A271" s="21" t="str">
        <f t="shared" si="71"/>
        <v>-------------------------------------------NAO DISPONIVEL-------------------------------------------</v>
      </c>
      <c r="B271" s="5" t="str">
        <f>_xlfn.IFNA(VLOOKUP(A271,CNPJ!E:F,2,0),"-------------------------------------------NAO DISPONIVEL-------------------------------------------")</f>
        <v>-------------------------------------------NAO DISPONIVEL-------------------------------------------</v>
      </c>
      <c r="C271" s="22">
        <v>1</v>
      </c>
      <c r="D271" s="5" t="str">
        <f>_xlfn.XLOOKUP(R271,OP!C:C,OP!B:B,,0,1)</f>
        <v>RJ</v>
      </c>
      <c r="E271" s="23"/>
      <c r="M271" s="26"/>
      <c r="N271" s="27"/>
      <c r="O271" s="28" t="str">
        <f t="shared" si="72"/>
        <v>00000000271</v>
      </c>
      <c r="R271" s="27" t="s">
        <v>193</v>
      </c>
      <c r="S271" s="30" t="str">
        <f>_xlfn.IFNA(VLOOKUP(_xlfn.CONCAT(D271," - ",R271),OP!A:D,4,0),"-------------------------------------------NAO DISPONIVEL-------------------------------------------")</f>
        <v>FETRANSPOR</v>
      </c>
      <c r="T271" s="31"/>
      <c r="U271" s="32"/>
      <c r="V271" s="31"/>
      <c r="W271" s="33">
        <f t="shared" si="73"/>
        <v>0</v>
      </c>
      <c r="X271" s="34">
        <f t="shared" si="74"/>
        <v>0</v>
      </c>
      <c r="Y271" s="33">
        <f t="shared" si="75"/>
        <v>0</v>
      </c>
      <c r="Z271" s="33">
        <f t="shared" si="76"/>
        <v>0</v>
      </c>
      <c r="AA271" s="35">
        <f t="shared" si="77"/>
        <v>0</v>
      </c>
      <c r="AB271" s="36">
        <f t="shared" si="78"/>
        <v>0</v>
      </c>
      <c r="AC271" s="37">
        <f t="shared" si="79"/>
        <v>0</v>
      </c>
      <c r="AD271" s="38"/>
      <c r="AE271" s="38"/>
      <c r="AF271" s="39">
        <f t="shared" si="80"/>
        <v>0</v>
      </c>
      <c r="AG271" s="40"/>
      <c r="AH271" s="41">
        <f t="shared" si="81"/>
        <v>0</v>
      </c>
      <c r="AI271" s="42">
        <f t="shared" si="82"/>
        <v>0</v>
      </c>
      <c r="AJ271" s="43">
        <f t="shared" si="83"/>
        <v>0</v>
      </c>
      <c r="AK271" s="5" t="str">
        <f>_xlfn.IFNA(VLOOKUP(_xlfn.CONCAT(D271," - ",S271),OP!E:F,2,0),"-------------------------------------------NAO DISPONIVEL-------------------------------------------")</f>
        <v>C - RIOCARD</v>
      </c>
      <c r="AL271" s="7" t="str">
        <f t="shared" si="69"/>
        <v>1 - -------------------------------------------NAO DISPONIVEL------------------------------------------- - 00000000271 - FETRANSPOR</v>
      </c>
      <c r="AM271" s="7" t="str">
        <f t="shared" si="70"/>
        <v>-------------------------------------------NAO DISPONIVEL-------------------------------------------</v>
      </c>
      <c r="AN271" s="44" cm="1">
        <f t="array" ref="AN271">_xlfn.IFS(AJ271=0,0,AQ271="INATIVO",2,AQ271="SEM CADASTRO",4,AQ271="CPF ATIVO EM OUTRO COMPRADOR",5,AQ271="NOVO/SEM CARTAO",6,AND(AJ271&gt;0,AQ271,""),8)</f>
        <v>0</v>
      </c>
      <c r="AO271" s="45">
        <f t="shared" si="84"/>
        <v>-10</v>
      </c>
    </row>
    <row r="272" spans="1:41" x14ac:dyDescent="0.4">
      <c r="A272" s="21" t="str">
        <f t="shared" si="71"/>
        <v>-------------------------------------------NAO DISPONIVEL-------------------------------------------</v>
      </c>
      <c r="B272" s="5" t="str">
        <f>_xlfn.IFNA(VLOOKUP(A272,CNPJ!E:F,2,0),"-------------------------------------------NAO DISPONIVEL-------------------------------------------")</f>
        <v>-------------------------------------------NAO DISPONIVEL-------------------------------------------</v>
      </c>
      <c r="C272" s="22">
        <v>1</v>
      </c>
      <c r="D272" s="5" t="str">
        <f>_xlfn.XLOOKUP(R272,OP!C:C,OP!B:B,,0,1)</f>
        <v>RJ</v>
      </c>
      <c r="E272" s="23"/>
      <c r="M272" s="26"/>
      <c r="N272" s="27"/>
      <c r="O272" s="28" t="str">
        <f t="shared" si="72"/>
        <v>00000000272</v>
      </c>
      <c r="R272" s="27" t="s">
        <v>193</v>
      </c>
      <c r="S272" s="30" t="str">
        <f>_xlfn.IFNA(VLOOKUP(_xlfn.CONCAT(D272," - ",R272),OP!A:D,4,0),"-------------------------------------------NAO DISPONIVEL-------------------------------------------")</f>
        <v>FETRANSPOR</v>
      </c>
      <c r="T272" s="31"/>
      <c r="U272" s="32"/>
      <c r="V272" s="31"/>
      <c r="W272" s="33">
        <f t="shared" si="73"/>
        <v>0</v>
      </c>
      <c r="X272" s="34">
        <f t="shared" si="74"/>
        <v>0</v>
      </c>
      <c r="Y272" s="33">
        <f t="shared" si="75"/>
        <v>0</v>
      </c>
      <c r="Z272" s="33">
        <f t="shared" si="76"/>
        <v>0</v>
      </c>
      <c r="AA272" s="35">
        <f t="shared" si="77"/>
        <v>0</v>
      </c>
      <c r="AB272" s="36">
        <f t="shared" si="78"/>
        <v>0</v>
      </c>
      <c r="AC272" s="37">
        <f t="shared" si="79"/>
        <v>0</v>
      </c>
      <c r="AD272" s="38"/>
      <c r="AE272" s="38"/>
      <c r="AF272" s="39">
        <f t="shared" si="80"/>
        <v>0</v>
      </c>
      <c r="AG272" s="40"/>
      <c r="AH272" s="41">
        <f t="shared" si="81"/>
        <v>0</v>
      </c>
      <c r="AI272" s="42">
        <f t="shared" si="82"/>
        <v>0</v>
      </c>
      <c r="AJ272" s="43">
        <f t="shared" si="83"/>
        <v>0</v>
      </c>
      <c r="AK272" s="5" t="str">
        <f>_xlfn.IFNA(VLOOKUP(_xlfn.CONCAT(D272," - ",S272),OP!E:F,2,0),"-------------------------------------------NAO DISPONIVEL-------------------------------------------")</f>
        <v>C - RIOCARD</v>
      </c>
      <c r="AL272" s="7" t="str">
        <f t="shared" si="69"/>
        <v>1 - -------------------------------------------NAO DISPONIVEL------------------------------------------- - 00000000272 - FETRANSPOR</v>
      </c>
      <c r="AM272" s="7" t="str">
        <f t="shared" si="70"/>
        <v>-------------------------------------------NAO DISPONIVEL-------------------------------------------</v>
      </c>
      <c r="AN272" s="44" cm="1">
        <f t="array" ref="AN272">_xlfn.IFS(AJ272=0,0,AQ272="INATIVO",2,AQ272="SEM CADASTRO",4,AQ272="CPF ATIVO EM OUTRO COMPRADOR",5,AQ272="NOVO/SEM CARTAO",6,AND(AJ272&gt;0,AQ272,""),8)</f>
        <v>0</v>
      </c>
      <c r="AO272" s="45">
        <f t="shared" si="84"/>
        <v>-10</v>
      </c>
    </row>
    <row r="273" spans="1:41" x14ac:dyDescent="0.4">
      <c r="A273" s="21" t="str">
        <f t="shared" si="71"/>
        <v>-------------------------------------------NAO DISPONIVEL-------------------------------------------</v>
      </c>
      <c r="B273" s="5" t="str">
        <f>_xlfn.IFNA(VLOOKUP(A273,CNPJ!E:F,2,0),"-------------------------------------------NAO DISPONIVEL-------------------------------------------")</f>
        <v>-------------------------------------------NAO DISPONIVEL-------------------------------------------</v>
      </c>
      <c r="C273" s="22">
        <v>1</v>
      </c>
      <c r="D273" s="5" t="str">
        <f>_xlfn.XLOOKUP(R273,OP!C:C,OP!B:B,,0,1)</f>
        <v>RJ</v>
      </c>
      <c r="E273" s="23"/>
      <c r="M273" s="26"/>
      <c r="N273" s="27"/>
      <c r="O273" s="28" t="str">
        <f t="shared" si="72"/>
        <v>00000000273</v>
      </c>
      <c r="R273" s="27" t="s">
        <v>193</v>
      </c>
      <c r="S273" s="30" t="str">
        <f>_xlfn.IFNA(VLOOKUP(_xlfn.CONCAT(D273," - ",R273),OP!A:D,4,0),"-------------------------------------------NAO DISPONIVEL-------------------------------------------")</f>
        <v>FETRANSPOR</v>
      </c>
      <c r="T273" s="31"/>
      <c r="U273" s="32"/>
      <c r="V273" s="31"/>
      <c r="W273" s="33">
        <f t="shared" si="73"/>
        <v>0</v>
      </c>
      <c r="X273" s="34">
        <f t="shared" si="74"/>
        <v>0</v>
      </c>
      <c r="Y273" s="33">
        <f t="shared" si="75"/>
        <v>0</v>
      </c>
      <c r="Z273" s="33">
        <f t="shared" si="76"/>
        <v>0</v>
      </c>
      <c r="AA273" s="35">
        <f t="shared" si="77"/>
        <v>0</v>
      </c>
      <c r="AB273" s="36">
        <f t="shared" si="78"/>
        <v>0</v>
      </c>
      <c r="AC273" s="37">
        <f t="shared" si="79"/>
        <v>0</v>
      </c>
      <c r="AD273" s="38"/>
      <c r="AE273" s="38"/>
      <c r="AF273" s="39">
        <f t="shared" si="80"/>
        <v>0</v>
      </c>
      <c r="AG273" s="40"/>
      <c r="AH273" s="41">
        <f t="shared" si="81"/>
        <v>0</v>
      </c>
      <c r="AI273" s="42">
        <f t="shared" si="82"/>
        <v>0</v>
      </c>
      <c r="AJ273" s="43">
        <f t="shared" si="83"/>
        <v>0</v>
      </c>
      <c r="AK273" s="5" t="str">
        <f>_xlfn.IFNA(VLOOKUP(_xlfn.CONCAT(D273," - ",S273),OP!E:F,2,0),"-------------------------------------------NAO DISPONIVEL-------------------------------------------")</f>
        <v>C - RIOCARD</v>
      </c>
      <c r="AL273" s="7" t="str">
        <f t="shared" si="69"/>
        <v>1 - -------------------------------------------NAO DISPONIVEL------------------------------------------- - 00000000273 - FETRANSPOR</v>
      </c>
      <c r="AM273" s="7" t="str">
        <f t="shared" si="70"/>
        <v>-------------------------------------------NAO DISPONIVEL-------------------------------------------</v>
      </c>
      <c r="AN273" s="44" cm="1">
        <f t="array" ref="AN273">_xlfn.IFS(AJ273=0,0,AQ273="INATIVO",2,AQ273="SEM CADASTRO",4,AQ273="CPF ATIVO EM OUTRO COMPRADOR",5,AQ273="NOVO/SEM CARTAO",6,AND(AJ273&gt;0,AQ273,""),8)</f>
        <v>0</v>
      </c>
      <c r="AO273" s="45">
        <f t="shared" si="84"/>
        <v>-10</v>
      </c>
    </row>
    <row r="274" spans="1:41" x14ac:dyDescent="0.4">
      <c r="A274" s="21" t="str">
        <f t="shared" si="71"/>
        <v>-------------------------------------------NAO DISPONIVEL-------------------------------------------</v>
      </c>
      <c r="B274" s="5" t="str">
        <f>_xlfn.IFNA(VLOOKUP(A274,CNPJ!E:F,2,0),"-------------------------------------------NAO DISPONIVEL-------------------------------------------")</f>
        <v>-------------------------------------------NAO DISPONIVEL-------------------------------------------</v>
      </c>
      <c r="C274" s="22">
        <v>1</v>
      </c>
      <c r="D274" s="5" t="str">
        <f>_xlfn.XLOOKUP(R274,OP!C:C,OP!B:B,,0,1)</f>
        <v>RJ</v>
      </c>
      <c r="E274" s="23"/>
      <c r="M274" s="26"/>
      <c r="N274" s="27"/>
      <c r="O274" s="28" t="str">
        <f t="shared" si="72"/>
        <v>00000000274</v>
      </c>
      <c r="R274" s="27" t="s">
        <v>193</v>
      </c>
      <c r="S274" s="30" t="str">
        <f>_xlfn.IFNA(VLOOKUP(_xlfn.CONCAT(D274," - ",R274),OP!A:D,4,0),"-------------------------------------------NAO DISPONIVEL-------------------------------------------")</f>
        <v>FETRANSPOR</v>
      </c>
      <c r="T274" s="31"/>
      <c r="U274" s="32"/>
      <c r="V274" s="31"/>
      <c r="W274" s="33">
        <f t="shared" si="73"/>
        <v>0</v>
      </c>
      <c r="X274" s="34">
        <f t="shared" si="74"/>
        <v>0</v>
      </c>
      <c r="Y274" s="33">
        <f t="shared" si="75"/>
        <v>0</v>
      </c>
      <c r="Z274" s="33">
        <f t="shared" si="76"/>
        <v>0</v>
      </c>
      <c r="AA274" s="35">
        <f t="shared" si="77"/>
        <v>0</v>
      </c>
      <c r="AB274" s="36">
        <f t="shared" si="78"/>
        <v>0</v>
      </c>
      <c r="AC274" s="37">
        <f t="shared" si="79"/>
        <v>0</v>
      </c>
      <c r="AD274" s="38"/>
      <c r="AE274" s="38"/>
      <c r="AF274" s="39">
        <f t="shared" si="80"/>
        <v>0</v>
      </c>
      <c r="AG274" s="40"/>
      <c r="AH274" s="41">
        <f t="shared" si="81"/>
        <v>0</v>
      </c>
      <c r="AI274" s="42">
        <f t="shared" si="82"/>
        <v>0</v>
      </c>
      <c r="AJ274" s="43">
        <f t="shared" si="83"/>
        <v>0</v>
      </c>
      <c r="AK274" s="5" t="str">
        <f>_xlfn.IFNA(VLOOKUP(_xlfn.CONCAT(D274," - ",S274),OP!E:F,2,0),"-------------------------------------------NAO DISPONIVEL-------------------------------------------")</f>
        <v>C - RIOCARD</v>
      </c>
      <c r="AL274" s="7" t="str">
        <f t="shared" si="69"/>
        <v>1 - -------------------------------------------NAO DISPONIVEL------------------------------------------- - 00000000274 - FETRANSPOR</v>
      </c>
      <c r="AM274" s="7" t="str">
        <f t="shared" si="70"/>
        <v>-------------------------------------------NAO DISPONIVEL-------------------------------------------</v>
      </c>
      <c r="AN274" s="44" cm="1">
        <f t="array" ref="AN274">_xlfn.IFS(AJ274=0,0,AQ274="INATIVO",2,AQ274="SEM CADASTRO",4,AQ274="CPF ATIVO EM OUTRO COMPRADOR",5,AQ274="NOVO/SEM CARTAO",6,AND(AJ274&gt;0,AQ274,""),8)</f>
        <v>0</v>
      </c>
      <c r="AO274" s="45">
        <f t="shared" si="84"/>
        <v>-10</v>
      </c>
    </row>
    <row r="275" spans="1:41" x14ac:dyDescent="0.4">
      <c r="A275" s="21" t="str">
        <f t="shared" si="71"/>
        <v>-------------------------------------------NAO DISPONIVEL-------------------------------------------</v>
      </c>
      <c r="B275" s="5" t="str">
        <f>_xlfn.IFNA(VLOOKUP(A275,CNPJ!E:F,2,0),"-------------------------------------------NAO DISPONIVEL-------------------------------------------")</f>
        <v>-------------------------------------------NAO DISPONIVEL-------------------------------------------</v>
      </c>
      <c r="C275" s="22">
        <v>1</v>
      </c>
      <c r="D275" s="5" t="str">
        <f>_xlfn.XLOOKUP(R275,OP!C:C,OP!B:B,,0,1)</f>
        <v>RJ</v>
      </c>
      <c r="E275" s="23"/>
      <c r="M275" s="26"/>
      <c r="N275" s="27"/>
      <c r="O275" s="28" t="str">
        <f t="shared" si="72"/>
        <v>00000000275</v>
      </c>
      <c r="R275" s="27" t="s">
        <v>193</v>
      </c>
      <c r="S275" s="30" t="str">
        <f>_xlfn.IFNA(VLOOKUP(_xlfn.CONCAT(D275," - ",R275),OP!A:D,4,0),"-------------------------------------------NAO DISPONIVEL-------------------------------------------")</f>
        <v>FETRANSPOR</v>
      </c>
      <c r="T275" s="31"/>
      <c r="U275" s="32"/>
      <c r="V275" s="31"/>
      <c r="W275" s="33">
        <f t="shared" si="73"/>
        <v>0</v>
      </c>
      <c r="X275" s="34">
        <f t="shared" si="74"/>
        <v>0</v>
      </c>
      <c r="Y275" s="33">
        <f t="shared" si="75"/>
        <v>0</v>
      </c>
      <c r="Z275" s="33">
        <f t="shared" si="76"/>
        <v>0</v>
      </c>
      <c r="AA275" s="35">
        <f t="shared" si="77"/>
        <v>0</v>
      </c>
      <c r="AB275" s="36">
        <f t="shared" si="78"/>
        <v>0</v>
      </c>
      <c r="AC275" s="37">
        <f t="shared" si="79"/>
        <v>0</v>
      </c>
      <c r="AD275" s="38"/>
      <c r="AE275" s="38"/>
      <c r="AF275" s="39">
        <f t="shared" si="80"/>
        <v>0</v>
      </c>
      <c r="AG275" s="40"/>
      <c r="AH275" s="41">
        <f t="shared" si="81"/>
        <v>0</v>
      </c>
      <c r="AI275" s="42">
        <f t="shared" si="82"/>
        <v>0</v>
      </c>
      <c r="AJ275" s="43">
        <f t="shared" si="83"/>
        <v>0</v>
      </c>
      <c r="AK275" s="5" t="str">
        <f>_xlfn.IFNA(VLOOKUP(_xlfn.CONCAT(D275," - ",S275),OP!E:F,2,0),"-------------------------------------------NAO DISPONIVEL-------------------------------------------")</f>
        <v>C - RIOCARD</v>
      </c>
      <c r="AL275" s="7" t="str">
        <f t="shared" si="69"/>
        <v>1 - -------------------------------------------NAO DISPONIVEL------------------------------------------- - 00000000275 - FETRANSPOR</v>
      </c>
      <c r="AM275" s="7" t="str">
        <f t="shared" si="70"/>
        <v>-------------------------------------------NAO DISPONIVEL-------------------------------------------</v>
      </c>
      <c r="AN275" s="44" cm="1">
        <f t="array" ref="AN275">_xlfn.IFS(AJ275=0,0,AQ275="INATIVO",2,AQ275="SEM CADASTRO",4,AQ275="CPF ATIVO EM OUTRO COMPRADOR",5,AQ275="NOVO/SEM CARTAO",6,AND(AJ275&gt;0,AQ275,""),8)</f>
        <v>0</v>
      </c>
      <c r="AO275" s="45">
        <f t="shared" si="84"/>
        <v>-10</v>
      </c>
    </row>
    <row r="276" spans="1:41" x14ac:dyDescent="0.4">
      <c r="A276" s="21" t="str">
        <f t="shared" si="71"/>
        <v>-------------------------------------------NAO DISPONIVEL-------------------------------------------</v>
      </c>
      <c r="B276" s="5" t="str">
        <f>_xlfn.IFNA(VLOOKUP(A276,CNPJ!E:F,2,0),"-------------------------------------------NAO DISPONIVEL-------------------------------------------")</f>
        <v>-------------------------------------------NAO DISPONIVEL-------------------------------------------</v>
      </c>
      <c r="C276" s="22">
        <v>1</v>
      </c>
      <c r="D276" s="5" t="str">
        <f>_xlfn.XLOOKUP(R276,OP!C:C,OP!B:B,,0,1)</f>
        <v>RJ</v>
      </c>
      <c r="E276" s="23"/>
      <c r="M276" s="26"/>
      <c r="N276" s="27"/>
      <c r="O276" s="28" t="str">
        <f t="shared" si="72"/>
        <v>00000000276</v>
      </c>
      <c r="R276" s="27" t="s">
        <v>193</v>
      </c>
      <c r="S276" s="30" t="str">
        <f>_xlfn.IFNA(VLOOKUP(_xlfn.CONCAT(D276," - ",R276),OP!A:D,4,0),"-------------------------------------------NAO DISPONIVEL-------------------------------------------")</f>
        <v>FETRANSPOR</v>
      </c>
      <c r="T276" s="31"/>
      <c r="U276" s="32"/>
      <c r="V276" s="31"/>
      <c r="W276" s="33">
        <f t="shared" si="73"/>
        <v>0</v>
      </c>
      <c r="X276" s="34">
        <f t="shared" si="74"/>
        <v>0</v>
      </c>
      <c r="Y276" s="33">
        <f t="shared" si="75"/>
        <v>0</v>
      </c>
      <c r="Z276" s="33">
        <f t="shared" si="76"/>
        <v>0</v>
      </c>
      <c r="AA276" s="35">
        <f t="shared" si="77"/>
        <v>0</v>
      </c>
      <c r="AB276" s="36">
        <f t="shared" si="78"/>
        <v>0</v>
      </c>
      <c r="AC276" s="37">
        <f t="shared" si="79"/>
        <v>0</v>
      </c>
      <c r="AD276" s="38"/>
      <c r="AE276" s="38"/>
      <c r="AF276" s="39">
        <f t="shared" si="80"/>
        <v>0</v>
      </c>
      <c r="AG276" s="40"/>
      <c r="AH276" s="41">
        <f t="shared" si="81"/>
        <v>0</v>
      </c>
      <c r="AI276" s="42">
        <f t="shared" si="82"/>
        <v>0</v>
      </c>
      <c r="AJ276" s="43">
        <f t="shared" si="83"/>
        <v>0</v>
      </c>
      <c r="AK276" s="5" t="str">
        <f>_xlfn.IFNA(VLOOKUP(_xlfn.CONCAT(D276," - ",S276),OP!E:F,2,0),"-------------------------------------------NAO DISPONIVEL-------------------------------------------")</f>
        <v>C - RIOCARD</v>
      </c>
      <c r="AL276" s="7" t="str">
        <f t="shared" si="69"/>
        <v>1 - -------------------------------------------NAO DISPONIVEL------------------------------------------- - 00000000276 - FETRANSPOR</v>
      </c>
      <c r="AM276" s="7" t="str">
        <f t="shared" si="70"/>
        <v>-------------------------------------------NAO DISPONIVEL-------------------------------------------</v>
      </c>
      <c r="AN276" s="44" cm="1">
        <f t="array" ref="AN276">_xlfn.IFS(AJ276=0,0,AQ276="INATIVO",2,AQ276="SEM CADASTRO",4,AQ276="CPF ATIVO EM OUTRO COMPRADOR",5,AQ276="NOVO/SEM CARTAO",6,AND(AJ276&gt;0,AQ276,""),8)</f>
        <v>0</v>
      </c>
      <c r="AO276" s="45">
        <f t="shared" si="84"/>
        <v>-10</v>
      </c>
    </row>
    <row r="277" spans="1:41" x14ac:dyDescent="0.4">
      <c r="A277" s="21" t="str">
        <f t="shared" si="71"/>
        <v>-------------------------------------------NAO DISPONIVEL-------------------------------------------</v>
      </c>
      <c r="B277" s="5" t="str">
        <f>_xlfn.IFNA(VLOOKUP(A277,CNPJ!E:F,2,0),"-------------------------------------------NAO DISPONIVEL-------------------------------------------")</f>
        <v>-------------------------------------------NAO DISPONIVEL-------------------------------------------</v>
      </c>
      <c r="C277" s="22">
        <v>1</v>
      </c>
      <c r="D277" s="5" t="str">
        <f>_xlfn.XLOOKUP(R277,OP!C:C,OP!B:B,,0,1)</f>
        <v>RJ</v>
      </c>
      <c r="E277" s="23"/>
      <c r="M277" s="26"/>
      <c r="N277" s="27"/>
      <c r="O277" s="28" t="str">
        <f t="shared" si="72"/>
        <v>00000000277</v>
      </c>
      <c r="R277" s="27" t="s">
        <v>193</v>
      </c>
      <c r="S277" s="30" t="str">
        <f>_xlfn.IFNA(VLOOKUP(_xlfn.CONCAT(D277," - ",R277),OP!A:D,4,0),"-------------------------------------------NAO DISPONIVEL-------------------------------------------")</f>
        <v>FETRANSPOR</v>
      </c>
      <c r="T277" s="31"/>
      <c r="U277" s="32"/>
      <c r="V277" s="31"/>
      <c r="W277" s="33">
        <f t="shared" si="73"/>
        <v>0</v>
      </c>
      <c r="X277" s="34">
        <f t="shared" si="74"/>
        <v>0</v>
      </c>
      <c r="Y277" s="33">
        <f t="shared" si="75"/>
        <v>0</v>
      </c>
      <c r="Z277" s="33">
        <f t="shared" si="76"/>
        <v>0</v>
      </c>
      <c r="AA277" s="35">
        <f t="shared" si="77"/>
        <v>0</v>
      </c>
      <c r="AB277" s="36">
        <f t="shared" si="78"/>
        <v>0</v>
      </c>
      <c r="AC277" s="37">
        <f t="shared" si="79"/>
        <v>0</v>
      </c>
      <c r="AD277" s="38"/>
      <c r="AE277" s="38"/>
      <c r="AF277" s="39">
        <f t="shared" si="80"/>
        <v>0</v>
      </c>
      <c r="AG277" s="40"/>
      <c r="AH277" s="41">
        <f t="shared" si="81"/>
        <v>0</v>
      </c>
      <c r="AI277" s="42">
        <f t="shared" si="82"/>
        <v>0</v>
      </c>
      <c r="AJ277" s="43">
        <f t="shared" si="83"/>
        <v>0</v>
      </c>
      <c r="AK277" s="5" t="str">
        <f>_xlfn.IFNA(VLOOKUP(_xlfn.CONCAT(D277," - ",S277),OP!E:F,2,0),"-------------------------------------------NAO DISPONIVEL-------------------------------------------")</f>
        <v>C - RIOCARD</v>
      </c>
      <c r="AL277" s="7" t="str">
        <f t="shared" si="69"/>
        <v>1 - -------------------------------------------NAO DISPONIVEL------------------------------------------- - 00000000277 - FETRANSPOR</v>
      </c>
      <c r="AM277" s="7" t="str">
        <f t="shared" si="70"/>
        <v>-------------------------------------------NAO DISPONIVEL-------------------------------------------</v>
      </c>
      <c r="AN277" s="44" cm="1">
        <f t="array" ref="AN277">_xlfn.IFS(AJ277=0,0,AQ277="INATIVO",2,AQ277="SEM CADASTRO",4,AQ277="CPF ATIVO EM OUTRO COMPRADOR",5,AQ277="NOVO/SEM CARTAO",6,AND(AJ277&gt;0,AQ277,""),8)</f>
        <v>0</v>
      </c>
      <c r="AO277" s="45">
        <f t="shared" si="84"/>
        <v>-10</v>
      </c>
    </row>
    <row r="278" spans="1:41" x14ac:dyDescent="0.4">
      <c r="A278" s="21" t="str">
        <f t="shared" si="71"/>
        <v>-------------------------------------------NAO DISPONIVEL-------------------------------------------</v>
      </c>
      <c r="B278" s="5" t="str">
        <f>_xlfn.IFNA(VLOOKUP(A278,CNPJ!E:F,2,0),"-------------------------------------------NAO DISPONIVEL-------------------------------------------")</f>
        <v>-------------------------------------------NAO DISPONIVEL-------------------------------------------</v>
      </c>
      <c r="C278" s="22">
        <v>1</v>
      </c>
      <c r="D278" s="5" t="str">
        <f>_xlfn.XLOOKUP(R278,OP!C:C,OP!B:B,,0,1)</f>
        <v>RJ</v>
      </c>
      <c r="E278" s="23"/>
      <c r="M278" s="26"/>
      <c r="N278" s="27"/>
      <c r="O278" s="28" t="str">
        <f t="shared" si="72"/>
        <v>00000000278</v>
      </c>
      <c r="R278" s="27" t="s">
        <v>193</v>
      </c>
      <c r="S278" s="30" t="str">
        <f>_xlfn.IFNA(VLOOKUP(_xlfn.CONCAT(D278," - ",R278),OP!A:D,4,0),"-------------------------------------------NAO DISPONIVEL-------------------------------------------")</f>
        <v>FETRANSPOR</v>
      </c>
      <c r="T278" s="31"/>
      <c r="U278" s="32"/>
      <c r="V278" s="31"/>
      <c r="W278" s="33">
        <f t="shared" si="73"/>
        <v>0</v>
      </c>
      <c r="X278" s="34">
        <f t="shared" si="74"/>
        <v>0</v>
      </c>
      <c r="Y278" s="33">
        <f t="shared" si="75"/>
        <v>0</v>
      </c>
      <c r="Z278" s="33">
        <f t="shared" si="76"/>
        <v>0</v>
      </c>
      <c r="AA278" s="35">
        <f t="shared" si="77"/>
        <v>0</v>
      </c>
      <c r="AB278" s="36">
        <f t="shared" si="78"/>
        <v>0</v>
      </c>
      <c r="AC278" s="37">
        <f t="shared" si="79"/>
        <v>0</v>
      </c>
      <c r="AD278" s="38"/>
      <c r="AE278" s="38"/>
      <c r="AF278" s="39">
        <f t="shared" si="80"/>
        <v>0</v>
      </c>
      <c r="AG278" s="40"/>
      <c r="AH278" s="41">
        <f t="shared" si="81"/>
        <v>0</v>
      </c>
      <c r="AI278" s="42">
        <f t="shared" si="82"/>
        <v>0</v>
      </c>
      <c r="AJ278" s="43">
        <f t="shared" si="83"/>
        <v>0</v>
      </c>
      <c r="AK278" s="5" t="str">
        <f>_xlfn.IFNA(VLOOKUP(_xlfn.CONCAT(D278," - ",S278),OP!E:F,2,0),"-------------------------------------------NAO DISPONIVEL-------------------------------------------")</f>
        <v>C - RIOCARD</v>
      </c>
      <c r="AL278" s="7" t="str">
        <f t="shared" si="69"/>
        <v>1 - -------------------------------------------NAO DISPONIVEL------------------------------------------- - 00000000278 - FETRANSPOR</v>
      </c>
      <c r="AM278" s="7" t="str">
        <f t="shared" si="70"/>
        <v>-------------------------------------------NAO DISPONIVEL-------------------------------------------</v>
      </c>
      <c r="AN278" s="44" cm="1">
        <f t="array" ref="AN278">_xlfn.IFS(AJ278=0,0,AQ278="INATIVO",2,AQ278="SEM CADASTRO",4,AQ278="CPF ATIVO EM OUTRO COMPRADOR",5,AQ278="NOVO/SEM CARTAO",6,AND(AJ278&gt;0,AQ278,""),8)</f>
        <v>0</v>
      </c>
      <c r="AO278" s="45">
        <f t="shared" si="84"/>
        <v>-10</v>
      </c>
    </row>
    <row r="279" spans="1:41" x14ac:dyDescent="0.4">
      <c r="A279" s="21" t="str">
        <f t="shared" si="71"/>
        <v>-------------------------------------------NAO DISPONIVEL-------------------------------------------</v>
      </c>
      <c r="B279" s="5" t="str">
        <f>_xlfn.IFNA(VLOOKUP(A279,CNPJ!E:F,2,0),"-------------------------------------------NAO DISPONIVEL-------------------------------------------")</f>
        <v>-------------------------------------------NAO DISPONIVEL-------------------------------------------</v>
      </c>
      <c r="C279" s="22">
        <v>1</v>
      </c>
      <c r="D279" s="5" t="str">
        <f>_xlfn.XLOOKUP(R279,OP!C:C,OP!B:B,,0,1)</f>
        <v>RJ</v>
      </c>
      <c r="E279" s="23"/>
      <c r="M279" s="26"/>
      <c r="N279" s="27"/>
      <c r="O279" s="28" t="str">
        <f t="shared" si="72"/>
        <v>00000000279</v>
      </c>
      <c r="R279" s="27" t="s">
        <v>193</v>
      </c>
      <c r="S279" s="30" t="str">
        <f>_xlfn.IFNA(VLOOKUP(_xlfn.CONCAT(D279," - ",R279),OP!A:D,4,0),"-------------------------------------------NAO DISPONIVEL-------------------------------------------")</f>
        <v>FETRANSPOR</v>
      </c>
      <c r="T279" s="31"/>
      <c r="U279" s="32"/>
      <c r="V279" s="31"/>
      <c r="W279" s="33">
        <f t="shared" si="73"/>
        <v>0</v>
      </c>
      <c r="X279" s="34">
        <f t="shared" si="74"/>
        <v>0</v>
      </c>
      <c r="Y279" s="33">
        <f t="shared" si="75"/>
        <v>0</v>
      </c>
      <c r="Z279" s="33">
        <f t="shared" si="76"/>
        <v>0</v>
      </c>
      <c r="AA279" s="35">
        <f t="shared" si="77"/>
        <v>0</v>
      </c>
      <c r="AB279" s="36">
        <f t="shared" si="78"/>
        <v>0</v>
      </c>
      <c r="AC279" s="37">
        <f t="shared" si="79"/>
        <v>0</v>
      </c>
      <c r="AD279" s="38"/>
      <c r="AE279" s="38"/>
      <c r="AF279" s="39">
        <f t="shared" si="80"/>
        <v>0</v>
      </c>
      <c r="AG279" s="40"/>
      <c r="AH279" s="41">
        <f t="shared" si="81"/>
        <v>0</v>
      </c>
      <c r="AI279" s="42">
        <f t="shared" si="82"/>
        <v>0</v>
      </c>
      <c r="AJ279" s="43">
        <f t="shared" si="83"/>
        <v>0</v>
      </c>
      <c r="AK279" s="5" t="str">
        <f>_xlfn.IFNA(VLOOKUP(_xlfn.CONCAT(D279," - ",S279),OP!E:F,2,0),"-------------------------------------------NAO DISPONIVEL-------------------------------------------")</f>
        <v>C - RIOCARD</v>
      </c>
      <c r="AL279" s="7" t="str">
        <f t="shared" si="69"/>
        <v>1 - -------------------------------------------NAO DISPONIVEL------------------------------------------- - 00000000279 - FETRANSPOR</v>
      </c>
      <c r="AM279" s="7" t="str">
        <f t="shared" si="70"/>
        <v>-------------------------------------------NAO DISPONIVEL-------------------------------------------</v>
      </c>
      <c r="AN279" s="44" cm="1">
        <f t="array" ref="AN279">_xlfn.IFS(AJ279=0,0,AQ279="INATIVO",2,AQ279="SEM CADASTRO",4,AQ279="CPF ATIVO EM OUTRO COMPRADOR",5,AQ279="NOVO/SEM CARTAO",6,AND(AJ279&gt;0,AQ279,""),8)</f>
        <v>0</v>
      </c>
      <c r="AO279" s="45">
        <f t="shared" si="84"/>
        <v>-10</v>
      </c>
    </row>
    <row r="280" spans="1:41" x14ac:dyDescent="0.4">
      <c r="A280" s="21" t="str">
        <f t="shared" si="71"/>
        <v>-------------------------------------------NAO DISPONIVEL-------------------------------------------</v>
      </c>
      <c r="B280" s="5" t="str">
        <f>_xlfn.IFNA(VLOOKUP(A280,CNPJ!E:F,2,0),"-------------------------------------------NAO DISPONIVEL-------------------------------------------")</f>
        <v>-------------------------------------------NAO DISPONIVEL-------------------------------------------</v>
      </c>
      <c r="C280" s="22">
        <v>1</v>
      </c>
      <c r="D280" s="5" t="str">
        <f>_xlfn.XLOOKUP(R280,OP!C:C,OP!B:B,,0,1)</f>
        <v>RJ</v>
      </c>
      <c r="E280" s="23"/>
      <c r="M280" s="26"/>
      <c r="N280" s="27"/>
      <c r="O280" s="28" t="str">
        <f t="shared" si="72"/>
        <v>00000000280</v>
      </c>
      <c r="R280" s="27" t="s">
        <v>193</v>
      </c>
      <c r="S280" s="30" t="str">
        <f>_xlfn.IFNA(VLOOKUP(_xlfn.CONCAT(D280," - ",R280),OP!A:D,4,0),"-------------------------------------------NAO DISPONIVEL-------------------------------------------")</f>
        <v>FETRANSPOR</v>
      </c>
      <c r="T280" s="31"/>
      <c r="U280" s="32"/>
      <c r="V280" s="31"/>
      <c r="W280" s="33">
        <f t="shared" si="73"/>
        <v>0</v>
      </c>
      <c r="X280" s="34">
        <f t="shared" si="74"/>
        <v>0</v>
      </c>
      <c r="Y280" s="33">
        <f t="shared" si="75"/>
        <v>0</v>
      </c>
      <c r="Z280" s="33">
        <f t="shared" si="76"/>
        <v>0</v>
      </c>
      <c r="AA280" s="35">
        <f t="shared" si="77"/>
        <v>0</v>
      </c>
      <c r="AB280" s="36">
        <f t="shared" si="78"/>
        <v>0</v>
      </c>
      <c r="AC280" s="37">
        <f t="shared" si="79"/>
        <v>0</v>
      </c>
      <c r="AD280" s="38"/>
      <c r="AE280" s="38"/>
      <c r="AF280" s="39">
        <f t="shared" si="80"/>
        <v>0</v>
      </c>
      <c r="AG280" s="40"/>
      <c r="AH280" s="41">
        <f t="shared" si="81"/>
        <v>0</v>
      </c>
      <c r="AI280" s="42">
        <f t="shared" si="82"/>
        <v>0</v>
      </c>
      <c r="AJ280" s="43">
        <f t="shared" si="83"/>
        <v>0</v>
      </c>
      <c r="AK280" s="5" t="str">
        <f>_xlfn.IFNA(VLOOKUP(_xlfn.CONCAT(D280," - ",S280),OP!E:F,2,0),"-------------------------------------------NAO DISPONIVEL-------------------------------------------")</f>
        <v>C - RIOCARD</v>
      </c>
      <c r="AL280" s="7" t="str">
        <f t="shared" si="69"/>
        <v>1 - -------------------------------------------NAO DISPONIVEL------------------------------------------- - 00000000280 - FETRANSPOR</v>
      </c>
      <c r="AM280" s="7" t="str">
        <f t="shared" si="70"/>
        <v>-------------------------------------------NAO DISPONIVEL-------------------------------------------</v>
      </c>
      <c r="AN280" s="44" cm="1">
        <f t="array" ref="AN280">_xlfn.IFS(AJ280=0,0,AQ280="INATIVO",2,AQ280="SEM CADASTRO",4,AQ280="CPF ATIVO EM OUTRO COMPRADOR",5,AQ280="NOVO/SEM CARTAO",6,AND(AJ280&gt;0,AQ280,""),8)</f>
        <v>0</v>
      </c>
      <c r="AO280" s="45">
        <f t="shared" si="84"/>
        <v>-10</v>
      </c>
    </row>
    <row r="281" spans="1:41" x14ac:dyDescent="0.4">
      <c r="A281" s="21" t="str">
        <f t="shared" si="71"/>
        <v>-------------------------------------------NAO DISPONIVEL-------------------------------------------</v>
      </c>
      <c r="B281" s="5" t="str">
        <f>_xlfn.IFNA(VLOOKUP(A281,CNPJ!E:F,2,0),"-------------------------------------------NAO DISPONIVEL-------------------------------------------")</f>
        <v>-------------------------------------------NAO DISPONIVEL-------------------------------------------</v>
      </c>
      <c r="C281" s="22">
        <v>1</v>
      </c>
      <c r="D281" s="5" t="str">
        <f>_xlfn.XLOOKUP(R281,OP!C:C,OP!B:B,,0,1)</f>
        <v>RJ</v>
      </c>
      <c r="E281" s="23"/>
      <c r="M281" s="26"/>
      <c r="N281" s="27"/>
      <c r="O281" s="28" t="str">
        <f t="shared" si="72"/>
        <v>00000000281</v>
      </c>
      <c r="R281" s="27" t="s">
        <v>193</v>
      </c>
      <c r="S281" s="30" t="str">
        <f>_xlfn.IFNA(VLOOKUP(_xlfn.CONCAT(D281," - ",R281),OP!A:D,4,0),"-------------------------------------------NAO DISPONIVEL-------------------------------------------")</f>
        <v>FETRANSPOR</v>
      </c>
      <c r="T281" s="31"/>
      <c r="U281" s="32"/>
      <c r="V281" s="31"/>
      <c r="W281" s="33">
        <f t="shared" si="73"/>
        <v>0</v>
      </c>
      <c r="X281" s="34">
        <f t="shared" si="74"/>
        <v>0</v>
      </c>
      <c r="Y281" s="33">
        <f t="shared" si="75"/>
        <v>0</v>
      </c>
      <c r="Z281" s="33">
        <f t="shared" si="76"/>
        <v>0</v>
      </c>
      <c r="AA281" s="35">
        <f t="shared" si="77"/>
        <v>0</v>
      </c>
      <c r="AB281" s="36">
        <f t="shared" si="78"/>
        <v>0</v>
      </c>
      <c r="AC281" s="37">
        <f t="shared" si="79"/>
        <v>0</v>
      </c>
      <c r="AD281" s="38"/>
      <c r="AE281" s="38"/>
      <c r="AF281" s="39">
        <f t="shared" si="80"/>
        <v>0</v>
      </c>
      <c r="AG281" s="40"/>
      <c r="AH281" s="41">
        <f t="shared" si="81"/>
        <v>0</v>
      </c>
      <c r="AI281" s="42">
        <f t="shared" si="82"/>
        <v>0</v>
      </c>
      <c r="AJ281" s="43">
        <f t="shared" si="83"/>
        <v>0</v>
      </c>
      <c r="AK281" s="5" t="str">
        <f>_xlfn.IFNA(VLOOKUP(_xlfn.CONCAT(D281," - ",S281),OP!E:F,2,0),"-------------------------------------------NAO DISPONIVEL-------------------------------------------")</f>
        <v>C - RIOCARD</v>
      </c>
      <c r="AL281" s="7" t="str">
        <f t="shared" si="69"/>
        <v>1 - -------------------------------------------NAO DISPONIVEL------------------------------------------- - 00000000281 - FETRANSPOR</v>
      </c>
      <c r="AM281" s="7" t="str">
        <f t="shared" si="70"/>
        <v>-------------------------------------------NAO DISPONIVEL-------------------------------------------</v>
      </c>
      <c r="AN281" s="44" cm="1">
        <f t="array" ref="AN281">_xlfn.IFS(AJ281=0,0,AQ281="INATIVO",2,AQ281="SEM CADASTRO",4,AQ281="CPF ATIVO EM OUTRO COMPRADOR",5,AQ281="NOVO/SEM CARTAO",6,AND(AJ281&gt;0,AQ281,""),8)</f>
        <v>0</v>
      </c>
      <c r="AO281" s="45">
        <f t="shared" si="84"/>
        <v>-10</v>
      </c>
    </row>
    <row r="282" spans="1:41" x14ac:dyDescent="0.4">
      <c r="A282" s="21" t="str">
        <f t="shared" si="71"/>
        <v>-------------------------------------------NAO DISPONIVEL-------------------------------------------</v>
      </c>
      <c r="B282" s="5" t="str">
        <f>_xlfn.IFNA(VLOOKUP(A282,CNPJ!E:F,2,0),"-------------------------------------------NAO DISPONIVEL-------------------------------------------")</f>
        <v>-------------------------------------------NAO DISPONIVEL-------------------------------------------</v>
      </c>
      <c r="C282" s="22">
        <v>1</v>
      </c>
      <c r="D282" s="5" t="str">
        <f>_xlfn.XLOOKUP(R282,OP!C:C,OP!B:B,,0,1)</f>
        <v>RJ</v>
      </c>
      <c r="E282" s="23"/>
      <c r="M282" s="26"/>
      <c r="N282" s="27"/>
      <c r="O282" s="28" t="str">
        <f t="shared" si="72"/>
        <v>00000000282</v>
      </c>
      <c r="R282" s="27" t="s">
        <v>193</v>
      </c>
      <c r="S282" s="30" t="str">
        <f>_xlfn.IFNA(VLOOKUP(_xlfn.CONCAT(D282," - ",R282),OP!A:D,4,0),"-------------------------------------------NAO DISPONIVEL-------------------------------------------")</f>
        <v>FETRANSPOR</v>
      </c>
      <c r="T282" s="31"/>
      <c r="U282" s="32"/>
      <c r="V282" s="31"/>
      <c r="W282" s="33">
        <f t="shared" si="73"/>
        <v>0</v>
      </c>
      <c r="X282" s="34">
        <f t="shared" si="74"/>
        <v>0</v>
      </c>
      <c r="Y282" s="33">
        <f t="shared" si="75"/>
        <v>0</v>
      </c>
      <c r="Z282" s="33">
        <f t="shared" si="76"/>
        <v>0</v>
      </c>
      <c r="AA282" s="35">
        <f t="shared" si="77"/>
        <v>0</v>
      </c>
      <c r="AB282" s="36">
        <f t="shared" si="78"/>
        <v>0</v>
      </c>
      <c r="AC282" s="37">
        <f t="shared" si="79"/>
        <v>0</v>
      </c>
      <c r="AD282" s="38"/>
      <c r="AE282" s="38"/>
      <c r="AF282" s="39">
        <f t="shared" si="80"/>
        <v>0</v>
      </c>
      <c r="AG282" s="40"/>
      <c r="AH282" s="41">
        <f t="shared" si="81"/>
        <v>0</v>
      </c>
      <c r="AI282" s="42">
        <f t="shared" si="82"/>
        <v>0</v>
      </c>
      <c r="AJ282" s="43">
        <f t="shared" si="83"/>
        <v>0</v>
      </c>
      <c r="AK282" s="5" t="str">
        <f>_xlfn.IFNA(VLOOKUP(_xlfn.CONCAT(D282," - ",S282),OP!E:F,2,0),"-------------------------------------------NAO DISPONIVEL-------------------------------------------")</f>
        <v>C - RIOCARD</v>
      </c>
      <c r="AL282" s="7" t="str">
        <f t="shared" si="69"/>
        <v>1 - -------------------------------------------NAO DISPONIVEL------------------------------------------- - 00000000282 - FETRANSPOR</v>
      </c>
      <c r="AM282" s="7" t="str">
        <f t="shared" si="70"/>
        <v>-------------------------------------------NAO DISPONIVEL-------------------------------------------</v>
      </c>
      <c r="AN282" s="44" cm="1">
        <f t="array" ref="AN282">_xlfn.IFS(AJ282=0,0,AQ282="INATIVO",2,AQ282="SEM CADASTRO",4,AQ282="CPF ATIVO EM OUTRO COMPRADOR",5,AQ282="NOVO/SEM CARTAO",6,AND(AJ282&gt;0,AQ282,""),8)</f>
        <v>0</v>
      </c>
      <c r="AO282" s="45">
        <f t="shared" si="84"/>
        <v>-10</v>
      </c>
    </row>
    <row r="283" spans="1:41" x14ac:dyDescent="0.4">
      <c r="A283" s="21" t="str">
        <f t="shared" si="71"/>
        <v>-------------------------------------------NAO DISPONIVEL-------------------------------------------</v>
      </c>
      <c r="B283" s="5" t="str">
        <f>_xlfn.IFNA(VLOOKUP(A283,CNPJ!E:F,2,0),"-------------------------------------------NAO DISPONIVEL-------------------------------------------")</f>
        <v>-------------------------------------------NAO DISPONIVEL-------------------------------------------</v>
      </c>
      <c r="C283" s="22">
        <v>1</v>
      </c>
      <c r="D283" s="5" t="str">
        <f>_xlfn.XLOOKUP(R283,OP!C:C,OP!B:B,,0,1)</f>
        <v>RJ</v>
      </c>
      <c r="E283" s="23"/>
      <c r="M283" s="26"/>
      <c r="N283" s="27"/>
      <c r="O283" s="28" t="str">
        <f t="shared" si="72"/>
        <v>00000000283</v>
      </c>
      <c r="R283" s="27" t="s">
        <v>193</v>
      </c>
      <c r="S283" s="30" t="str">
        <f>_xlfn.IFNA(VLOOKUP(_xlfn.CONCAT(D283," - ",R283),OP!A:D,4,0),"-------------------------------------------NAO DISPONIVEL-------------------------------------------")</f>
        <v>FETRANSPOR</v>
      </c>
      <c r="T283" s="31"/>
      <c r="U283" s="32"/>
      <c r="V283" s="31"/>
      <c r="W283" s="33">
        <f t="shared" si="73"/>
        <v>0</v>
      </c>
      <c r="X283" s="34">
        <f t="shared" si="74"/>
        <v>0</v>
      </c>
      <c r="Y283" s="33">
        <f t="shared" si="75"/>
        <v>0</v>
      </c>
      <c r="Z283" s="33">
        <f t="shared" si="76"/>
        <v>0</v>
      </c>
      <c r="AA283" s="35">
        <f t="shared" si="77"/>
        <v>0</v>
      </c>
      <c r="AB283" s="36">
        <f t="shared" si="78"/>
        <v>0</v>
      </c>
      <c r="AC283" s="37">
        <f t="shared" si="79"/>
        <v>0</v>
      </c>
      <c r="AD283" s="38"/>
      <c r="AE283" s="38"/>
      <c r="AF283" s="39">
        <f t="shared" si="80"/>
        <v>0</v>
      </c>
      <c r="AG283" s="40"/>
      <c r="AH283" s="41">
        <f t="shared" si="81"/>
        <v>0</v>
      </c>
      <c r="AI283" s="42">
        <f t="shared" si="82"/>
        <v>0</v>
      </c>
      <c r="AJ283" s="43">
        <f t="shared" si="83"/>
        <v>0</v>
      </c>
      <c r="AK283" s="5" t="str">
        <f>_xlfn.IFNA(VLOOKUP(_xlfn.CONCAT(D283," - ",S283),OP!E:F,2,0),"-------------------------------------------NAO DISPONIVEL-------------------------------------------")</f>
        <v>C - RIOCARD</v>
      </c>
      <c r="AL283" s="7" t="str">
        <f t="shared" si="69"/>
        <v>1 - -------------------------------------------NAO DISPONIVEL------------------------------------------- - 00000000283 - FETRANSPOR</v>
      </c>
      <c r="AM283" s="7" t="str">
        <f t="shared" si="70"/>
        <v>-------------------------------------------NAO DISPONIVEL-------------------------------------------</v>
      </c>
      <c r="AN283" s="44" cm="1">
        <f t="array" ref="AN283">_xlfn.IFS(AJ283=0,0,AQ283="INATIVO",2,AQ283="SEM CADASTRO",4,AQ283="CPF ATIVO EM OUTRO COMPRADOR",5,AQ283="NOVO/SEM CARTAO",6,AND(AJ283&gt;0,AQ283,""),8)</f>
        <v>0</v>
      </c>
      <c r="AO283" s="45">
        <f t="shared" si="84"/>
        <v>-10</v>
      </c>
    </row>
    <row r="284" spans="1:41" x14ac:dyDescent="0.4">
      <c r="A284" s="21" t="str">
        <f t="shared" si="71"/>
        <v>-------------------------------------------NAO DISPONIVEL-------------------------------------------</v>
      </c>
      <c r="B284" s="5" t="str">
        <f>_xlfn.IFNA(VLOOKUP(A284,CNPJ!E:F,2,0),"-------------------------------------------NAO DISPONIVEL-------------------------------------------")</f>
        <v>-------------------------------------------NAO DISPONIVEL-------------------------------------------</v>
      </c>
      <c r="C284" s="22">
        <v>1</v>
      </c>
      <c r="D284" s="5" t="str">
        <f>_xlfn.XLOOKUP(R284,OP!C:C,OP!B:B,,0,1)</f>
        <v>RJ</v>
      </c>
      <c r="E284" s="23"/>
      <c r="M284" s="26"/>
      <c r="N284" s="27"/>
      <c r="O284" s="28" t="str">
        <f t="shared" si="72"/>
        <v>00000000284</v>
      </c>
      <c r="R284" s="27" t="s">
        <v>193</v>
      </c>
      <c r="S284" s="30" t="str">
        <f>_xlfn.IFNA(VLOOKUP(_xlfn.CONCAT(D284," - ",R284),OP!A:D,4,0),"-------------------------------------------NAO DISPONIVEL-------------------------------------------")</f>
        <v>FETRANSPOR</v>
      </c>
      <c r="T284" s="31"/>
      <c r="U284" s="32"/>
      <c r="V284" s="31"/>
      <c r="W284" s="33">
        <f t="shared" si="73"/>
        <v>0</v>
      </c>
      <c r="X284" s="34">
        <f t="shared" si="74"/>
        <v>0</v>
      </c>
      <c r="Y284" s="33">
        <f t="shared" si="75"/>
        <v>0</v>
      </c>
      <c r="Z284" s="33">
        <f t="shared" si="76"/>
        <v>0</v>
      </c>
      <c r="AA284" s="35">
        <f t="shared" si="77"/>
        <v>0</v>
      </c>
      <c r="AB284" s="36">
        <f t="shared" si="78"/>
        <v>0</v>
      </c>
      <c r="AC284" s="37">
        <f t="shared" si="79"/>
        <v>0</v>
      </c>
      <c r="AD284" s="38"/>
      <c r="AE284" s="38"/>
      <c r="AF284" s="39">
        <f t="shared" si="80"/>
        <v>0</v>
      </c>
      <c r="AG284" s="40"/>
      <c r="AH284" s="41">
        <f t="shared" si="81"/>
        <v>0</v>
      </c>
      <c r="AI284" s="42">
        <f t="shared" si="82"/>
        <v>0</v>
      </c>
      <c r="AJ284" s="43">
        <f t="shared" si="83"/>
        <v>0</v>
      </c>
      <c r="AK284" s="5" t="str">
        <f>_xlfn.IFNA(VLOOKUP(_xlfn.CONCAT(D284," - ",S284),OP!E:F,2,0),"-------------------------------------------NAO DISPONIVEL-------------------------------------------")</f>
        <v>C - RIOCARD</v>
      </c>
      <c r="AL284" s="7" t="str">
        <f t="shared" si="69"/>
        <v>1 - -------------------------------------------NAO DISPONIVEL------------------------------------------- - 00000000284 - FETRANSPOR</v>
      </c>
      <c r="AM284" s="7" t="str">
        <f t="shared" si="70"/>
        <v>-------------------------------------------NAO DISPONIVEL-------------------------------------------</v>
      </c>
      <c r="AN284" s="44" cm="1">
        <f t="array" ref="AN284">_xlfn.IFS(AJ284=0,0,AQ284="INATIVO",2,AQ284="SEM CADASTRO",4,AQ284="CPF ATIVO EM OUTRO COMPRADOR",5,AQ284="NOVO/SEM CARTAO",6,AND(AJ284&gt;0,AQ284,""),8)</f>
        <v>0</v>
      </c>
      <c r="AO284" s="45">
        <f t="shared" si="84"/>
        <v>-10</v>
      </c>
    </row>
    <row r="285" spans="1:41" x14ac:dyDescent="0.4">
      <c r="A285" s="21" t="str">
        <f t="shared" si="71"/>
        <v>-------------------------------------------NAO DISPONIVEL-------------------------------------------</v>
      </c>
      <c r="B285" s="5" t="str">
        <f>_xlfn.IFNA(VLOOKUP(A285,CNPJ!E:F,2,0),"-------------------------------------------NAO DISPONIVEL-------------------------------------------")</f>
        <v>-------------------------------------------NAO DISPONIVEL-------------------------------------------</v>
      </c>
      <c r="C285" s="22">
        <v>1</v>
      </c>
      <c r="D285" s="5" t="str">
        <f>_xlfn.XLOOKUP(R285,OP!C:C,OP!B:B,,0,1)</f>
        <v>RJ</v>
      </c>
      <c r="E285" s="23"/>
      <c r="M285" s="26"/>
      <c r="N285" s="27"/>
      <c r="O285" s="28" t="str">
        <f t="shared" si="72"/>
        <v>00000000285</v>
      </c>
      <c r="R285" s="27" t="s">
        <v>193</v>
      </c>
      <c r="S285" s="30" t="str">
        <f>_xlfn.IFNA(VLOOKUP(_xlfn.CONCAT(D285," - ",R285),OP!A:D,4,0),"-------------------------------------------NAO DISPONIVEL-------------------------------------------")</f>
        <v>FETRANSPOR</v>
      </c>
      <c r="T285" s="31"/>
      <c r="U285" s="32"/>
      <c r="V285" s="31"/>
      <c r="W285" s="33">
        <f t="shared" si="73"/>
        <v>0</v>
      </c>
      <c r="X285" s="34">
        <f t="shared" si="74"/>
        <v>0</v>
      </c>
      <c r="Y285" s="33">
        <f t="shared" si="75"/>
        <v>0</v>
      </c>
      <c r="Z285" s="33">
        <f t="shared" si="76"/>
        <v>0</v>
      </c>
      <c r="AA285" s="35">
        <f t="shared" si="77"/>
        <v>0</v>
      </c>
      <c r="AB285" s="36">
        <f t="shared" si="78"/>
        <v>0</v>
      </c>
      <c r="AC285" s="37">
        <f t="shared" si="79"/>
        <v>0</v>
      </c>
      <c r="AD285" s="38"/>
      <c r="AE285" s="38"/>
      <c r="AF285" s="39">
        <f t="shared" si="80"/>
        <v>0</v>
      </c>
      <c r="AG285" s="40"/>
      <c r="AH285" s="41">
        <f t="shared" si="81"/>
        <v>0</v>
      </c>
      <c r="AI285" s="42">
        <f t="shared" si="82"/>
        <v>0</v>
      </c>
      <c r="AJ285" s="43">
        <f t="shared" si="83"/>
        <v>0</v>
      </c>
      <c r="AK285" s="5" t="str">
        <f>_xlfn.IFNA(VLOOKUP(_xlfn.CONCAT(D285," - ",S285),OP!E:F,2,0),"-------------------------------------------NAO DISPONIVEL-------------------------------------------")</f>
        <v>C - RIOCARD</v>
      </c>
      <c r="AL285" s="7" t="str">
        <f t="shared" si="69"/>
        <v>1 - -------------------------------------------NAO DISPONIVEL------------------------------------------- - 00000000285 - FETRANSPOR</v>
      </c>
      <c r="AM285" s="7" t="str">
        <f t="shared" si="70"/>
        <v>-------------------------------------------NAO DISPONIVEL-------------------------------------------</v>
      </c>
      <c r="AN285" s="44" cm="1">
        <f t="array" ref="AN285">_xlfn.IFS(AJ285=0,0,AQ285="INATIVO",2,AQ285="SEM CADASTRO",4,AQ285="CPF ATIVO EM OUTRO COMPRADOR",5,AQ285="NOVO/SEM CARTAO",6,AND(AJ285&gt;0,AQ285,""),8)</f>
        <v>0</v>
      </c>
      <c r="AO285" s="45">
        <f t="shared" si="84"/>
        <v>-10</v>
      </c>
    </row>
    <row r="286" spans="1:41" x14ac:dyDescent="0.4">
      <c r="A286" s="21" t="str">
        <f t="shared" si="71"/>
        <v>-------------------------------------------NAO DISPONIVEL-------------------------------------------</v>
      </c>
      <c r="B286" s="5" t="str">
        <f>_xlfn.IFNA(VLOOKUP(A286,CNPJ!E:F,2,0),"-------------------------------------------NAO DISPONIVEL-------------------------------------------")</f>
        <v>-------------------------------------------NAO DISPONIVEL-------------------------------------------</v>
      </c>
      <c r="C286" s="22">
        <v>1</v>
      </c>
      <c r="D286" s="5" t="str">
        <f>_xlfn.XLOOKUP(R286,OP!C:C,OP!B:B,,0,1)</f>
        <v>RJ</v>
      </c>
      <c r="E286" s="23"/>
      <c r="M286" s="26"/>
      <c r="N286" s="27"/>
      <c r="O286" s="28" t="str">
        <f t="shared" si="72"/>
        <v>00000000286</v>
      </c>
      <c r="R286" s="27" t="s">
        <v>193</v>
      </c>
      <c r="S286" s="30" t="str">
        <f>_xlfn.IFNA(VLOOKUP(_xlfn.CONCAT(D286," - ",R286),OP!A:D,4,0),"-------------------------------------------NAO DISPONIVEL-------------------------------------------")</f>
        <v>FETRANSPOR</v>
      </c>
      <c r="T286" s="31"/>
      <c r="U286" s="32"/>
      <c r="V286" s="31"/>
      <c r="W286" s="33">
        <f t="shared" si="73"/>
        <v>0</v>
      </c>
      <c r="X286" s="34">
        <f t="shared" si="74"/>
        <v>0</v>
      </c>
      <c r="Y286" s="33">
        <f t="shared" si="75"/>
        <v>0</v>
      </c>
      <c r="Z286" s="33">
        <f t="shared" si="76"/>
        <v>0</v>
      </c>
      <c r="AA286" s="35">
        <f t="shared" si="77"/>
        <v>0</v>
      </c>
      <c r="AB286" s="36">
        <f t="shared" si="78"/>
        <v>0</v>
      </c>
      <c r="AC286" s="37">
        <f t="shared" si="79"/>
        <v>0</v>
      </c>
      <c r="AD286" s="38"/>
      <c r="AE286" s="38"/>
      <c r="AF286" s="39">
        <f t="shared" si="80"/>
        <v>0</v>
      </c>
      <c r="AG286" s="40"/>
      <c r="AH286" s="41">
        <f t="shared" si="81"/>
        <v>0</v>
      </c>
      <c r="AI286" s="42">
        <f t="shared" si="82"/>
        <v>0</v>
      </c>
      <c r="AJ286" s="43">
        <f t="shared" si="83"/>
        <v>0</v>
      </c>
      <c r="AK286" s="5" t="str">
        <f>_xlfn.IFNA(VLOOKUP(_xlfn.CONCAT(D286," - ",S286),OP!E:F,2,0),"-------------------------------------------NAO DISPONIVEL-------------------------------------------")</f>
        <v>C - RIOCARD</v>
      </c>
      <c r="AL286" s="7" t="str">
        <f t="shared" si="69"/>
        <v>1 - -------------------------------------------NAO DISPONIVEL------------------------------------------- - 00000000286 - FETRANSPOR</v>
      </c>
      <c r="AM286" s="7" t="str">
        <f t="shared" si="70"/>
        <v>-------------------------------------------NAO DISPONIVEL-------------------------------------------</v>
      </c>
      <c r="AN286" s="44" cm="1">
        <f t="array" ref="AN286">_xlfn.IFS(AJ286=0,0,AQ286="INATIVO",2,AQ286="SEM CADASTRO",4,AQ286="CPF ATIVO EM OUTRO COMPRADOR",5,AQ286="NOVO/SEM CARTAO",6,AND(AJ286&gt;0,AQ286,""),8)</f>
        <v>0</v>
      </c>
      <c r="AO286" s="45">
        <f t="shared" si="84"/>
        <v>-10</v>
      </c>
    </row>
    <row r="287" spans="1:41" x14ac:dyDescent="0.4">
      <c r="A287" s="21" t="str">
        <f t="shared" si="71"/>
        <v>-------------------------------------------NAO DISPONIVEL-------------------------------------------</v>
      </c>
      <c r="B287" s="5" t="str">
        <f>_xlfn.IFNA(VLOOKUP(A287,CNPJ!E:F,2,0),"-------------------------------------------NAO DISPONIVEL-------------------------------------------")</f>
        <v>-------------------------------------------NAO DISPONIVEL-------------------------------------------</v>
      </c>
      <c r="C287" s="22">
        <v>1</v>
      </c>
      <c r="D287" s="5" t="str">
        <f>_xlfn.XLOOKUP(R287,OP!C:C,OP!B:B,,0,1)</f>
        <v>RJ</v>
      </c>
      <c r="E287" s="23"/>
      <c r="M287" s="26"/>
      <c r="N287" s="27"/>
      <c r="O287" s="28" t="str">
        <f t="shared" si="72"/>
        <v>00000000287</v>
      </c>
      <c r="R287" s="27" t="s">
        <v>193</v>
      </c>
      <c r="S287" s="30" t="str">
        <f>_xlfn.IFNA(VLOOKUP(_xlfn.CONCAT(D287," - ",R287),OP!A:D,4,0),"-------------------------------------------NAO DISPONIVEL-------------------------------------------")</f>
        <v>FETRANSPOR</v>
      </c>
      <c r="T287" s="31"/>
      <c r="U287" s="32"/>
      <c r="V287" s="31"/>
      <c r="W287" s="33">
        <f t="shared" si="73"/>
        <v>0</v>
      </c>
      <c r="X287" s="34">
        <f t="shared" si="74"/>
        <v>0</v>
      </c>
      <c r="Y287" s="33">
        <f t="shared" si="75"/>
        <v>0</v>
      </c>
      <c r="Z287" s="33">
        <f t="shared" si="76"/>
        <v>0</v>
      </c>
      <c r="AA287" s="35">
        <f t="shared" si="77"/>
        <v>0</v>
      </c>
      <c r="AB287" s="36">
        <f t="shared" si="78"/>
        <v>0</v>
      </c>
      <c r="AC287" s="37">
        <f t="shared" si="79"/>
        <v>0</v>
      </c>
      <c r="AD287" s="38"/>
      <c r="AE287" s="38"/>
      <c r="AF287" s="39">
        <f t="shared" si="80"/>
        <v>0</v>
      </c>
      <c r="AG287" s="40"/>
      <c r="AH287" s="41">
        <f t="shared" si="81"/>
        <v>0</v>
      </c>
      <c r="AI287" s="42">
        <f t="shared" si="82"/>
        <v>0</v>
      </c>
      <c r="AJ287" s="43">
        <f t="shared" si="83"/>
        <v>0</v>
      </c>
      <c r="AK287" s="5" t="str">
        <f>_xlfn.IFNA(VLOOKUP(_xlfn.CONCAT(D287," - ",S287),OP!E:F,2,0),"-------------------------------------------NAO DISPONIVEL-------------------------------------------")</f>
        <v>C - RIOCARD</v>
      </c>
      <c r="AL287" s="7" t="str">
        <f t="shared" si="69"/>
        <v>1 - -------------------------------------------NAO DISPONIVEL------------------------------------------- - 00000000287 - FETRANSPOR</v>
      </c>
      <c r="AM287" s="7" t="str">
        <f t="shared" si="70"/>
        <v>-------------------------------------------NAO DISPONIVEL-------------------------------------------</v>
      </c>
      <c r="AN287" s="44" cm="1">
        <f t="array" ref="AN287">_xlfn.IFS(AJ287=0,0,AQ287="INATIVO",2,AQ287="SEM CADASTRO",4,AQ287="CPF ATIVO EM OUTRO COMPRADOR",5,AQ287="NOVO/SEM CARTAO",6,AND(AJ287&gt;0,AQ287,""),8)</f>
        <v>0</v>
      </c>
      <c r="AO287" s="45">
        <f t="shared" si="84"/>
        <v>-10</v>
      </c>
    </row>
    <row r="288" spans="1:41" x14ac:dyDescent="0.4">
      <c r="A288" s="21" t="str">
        <f t="shared" si="71"/>
        <v>-------------------------------------------NAO DISPONIVEL-------------------------------------------</v>
      </c>
      <c r="B288" s="5" t="str">
        <f>_xlfn.IFNA(VLOOKUP(A288,CNPJ!E:F,2,0),"-------------------------------------------NAO DISPONIVEL-------------------------------------------")</f>
        <v>-------------------------------------------NAO DISPONIVEL-------------------------------------------</v>
      </c>
      <c r="C288" s="22">
        <v>1</v>
      </c>
      <c r="D288" s="5" t="str">
        <f>_xlfn.XLOOKUP(R288,OP!C:C,OP!B:B,,0,1)</f>
        <v>RJ</v>
      </c>
      <c r="E288" s="23"/>
      <c r="M288" s="26"/>
      <c r="N288" s="27"/>
      <c r="O288" s="28" t="str">
        <f t="shared" si="72"/>
        <v>00000000288</v>
      </c>
      <c r="R288" s="27" t="s">
        <v>193</v>
      </c>
      <c r="S288" s="30" t="str">
        <f>_xlfn.IFNA(VLOOKUP(_xlfn.CONCAT(D288," - ",R288),OP!A:D,4,0),"-------------------------------------------NAO DISPONIVEL-------------------------------------------")</f>
        <v>FETRANSPOR</v>
      </c>
      <c r="T288" s="31"/>
      <c r="U288" s="32"/>
      <c r="V288" s="31"/>
      <c r="W288" s="33">
        <f t="shared" si="73"/>
        <v>0</v>
      </c>
      <c r="X288" s="34">
        <f t="shared" si="74"/>
        <v>0</v>
      </c>
      <c r="Y288" s="33">
        <f t="shared" si="75"/>
        <v>0</v>
      </c>
      <c r="Z288" s="33">
        <f t="shared" si="76"/>
        <v>0</v>
      </c>
      <c r="AA288" s="35">
        <f t="shared" si="77"/>
        <v>0</v>
      </c>
      <c r="AB288" s="36">
        <f t="shared" si="78"/>
        <v>0</v>
      </c>
      <c r="AC288" s="37">
        <f t="shared" si="79"/>
        <v>0</v>
      </c>
      <c r="AD288" s="38"/>
      <c r="AE288" s="38"/>
      <c r="AF288" s="39">
        <f t="shared" si="80"/>
        <v>0</v>
      </c>
      <c r="AG288" s="40"/>
      <c r="AH288" s="41">
        <f t="shared" si="81"/>
        <v>0</v>
      </c>
      <c r="AI288" s="42">
        <f t="shared" si="82"/>
        <v>0</v>
      </c>
      <c r="AJ288" s="43">
        <f t="shared" si="83"/>
        <v>0</v>
      </c>
      <c r="AK288" s="5" t="str">
        <f>_xlfn.IFNA(VLOOKUP(_xlfn.CONCAT(D288," - ",S288),OP!E:F,2,0),"-------------------------------------------NAO DISPONIVEL-------------------------------------------")</f>
        <v>C - RIOCARD</v>
      </c>
      <c r="AL288" s="7" t="str">
        <f t="shared" si="69"/>
        <v>1 - -------------------------------------------NAO DISPONIVEL------------------------------------------- - 00000000288 - FETRANSPOR</v>
      </c>
      <c r="AM288" s="7" t="str">
        <f t="shared" si="70"/>
        <v>-------------------------------------------NAO DISPONIVEL-------------------------------------------</v>
      </c>
      <c r="AN288" s="44" cm="1">
        <f t="array" ref="AN288">_xlfn.IFS(AJ288=0,0,AQ288="INATIVO",2,AQ288="SEM CADASTRO",4,AQ288="CPF ATIVO EM OUTRO COMPRADOR",5,AQ288="NOVO/SEM CARTAO",6,AND(AJ288&gt;0,AQ288,""),8)</f>
        <v>0</v>
      </c>
      <c r="AO288" s="45">
        <f t="shared" si="84"/>
        <v>-10</v>
      </c>
    </row>
    <row r="289" spans="1:41" x14ac:dyDescent="0.4">
      <c r="A289" s="21" t="str">
        <f t="shared" si="71"/>
        <v>-------------------------------------------NAO DISPONIVEL-------------------------------------------</v>
      </c>
      <c r="B289" s="5" t="str">
        <f>_xlfn.IFNA(VLOOKUP(A289,CNPJ!E:F,2,0),"-------------------------------------------NAO DISPONIVEL-------------------------------------------")</f>
        <v>-------------------------------------------NAO DISPONIVEL-------------------------------------------</v>
      </c>
      <c r="C289" s="22">
        <v>1</v>
      </c>
      <c r="D289" s="5" t="str">
        <f>_xlfn.XLOOKUP(R289,OP!C:C,OP!B:B,,0,1)</f>
        <v>RJ</v>
      </c>
      <c r="E289" s="23"/>
      <c r="M289" s="26"/>
      <c r="N289" s="27"/>
      <c r="O289" s="28" t="str">
        <f t="shared" si="72"/>
        <v>00000000289</v>
      </c>
      <c r="R289" s="27" t="s">
        <v>193</v>
      </c>
      <c r="S289" s="30" t="str">
        <f>_xlfn.IFNA(VLOOKUP(_xlfn.CONCAT(D289," - ",R289),OP!A:D,4,0),"-------------------------------------------NAO DISPONIVEL-------------------------------------------")</f>
        <v>FETRANSPOR</v>
      </c>
      <c r="T289" s="31"/>
      <c r="U289" s="32"/>
      <c r="V289" s="31"/>
      <c r="W289" s="33">
        <f t="shared" si="73"/>
        <v>0</v>
      </c>
      <c r="X289" s="34">
        <f t="shared" si="74"/>
        <v>0</v>
      </c>
      <c r="Y289" s="33">
        <f t="shared" si="75"/>
        <v>0</v>
      </c>
      <c r="Z289" s="33">
        <f t="shared" si="76"/>
        <v>0</v>
      </c>
      <c r="AA289" s="35">
        <f t="shared" si="77"/>
        <v>0</v>
      </c>
      <c r="AB289" s="36">
        <f t="shared" si="78"/>
        <v>0</v>
      </c>
      <c r="AC289" s="37">
        <f t="shared" si="79"/>
        <v>0</v>
      </c>
      <c r="AD289" s="38"/>
      <c r="AE289" s="38"/>
      <c r="AF289" s="39">
        <f t="shared" si="80"/>
        <v>0</v>
      </c>
      <c r="AG289" s="40"/>
      <c r="AH289" s="41">
        <f t="shared" si="81"/>
        <v>0</v>
      </c>
      <c r="AI289" s="42">
        <f t="shared" si="82"/>
        <v>0</v>
      </c>
      <c r="AJ289" s="43">
        <f t="shared" si="83"/>
        <v>0</v>
      </c>
      <c r="AK289" s="5" t="str">
        <f>_xlfn.IFNA(VLOOKUP(_xlfn.CONCAT(D289," - ",S289),OP!E:F,2,0),"-------------------------------------------NAO DISPONIVEL-------------------------------------------")</f>
        <v>C - RIOCARD</v>
      </c>
      <c r="AL289" s="7" t="str">
        <f t="shared" si="69"/>
        <v>1 - -------------------------------------------NAO DISPONIVEL------------------------------------------- - 00000000289 - FETRANSPOR</v>
      </c>
      <c r="AM289" s="7" t="str">
        <f t="shared" si="70"/>
        <v>-------------------------------------------NAO DISPONIVEL-------------------------------------------</v>
      </c>
      <c r="AN289" s="44" cm="1">
        <f t="array" ref="AN289">_xlfn.IFS(AJ289=0,0,AQ289="INATIVO",2,AQ289="SEM CADASTRO",4,AQ289="CPF ATIVO EM OUTRO COMPRADOR",5,AQ289="NOVO/SEM CARTAO",6,AND(AJ289&gt;0,AQ289,""),8)</f>
        <v>0</v>
      </c>
      <c r="AO289" s="45">
        <f t="shared" si="84"/>
        <v>-10</v>
      </c>
    </row>
    <row r="290" spans="1:41" x14ac:dyDescent="0.4">
      <c r="A290" s="21" t="str">
        <f t="shared" si="71"/>
        <v>-------------------------------------------NAO DISPONIVEL-------------------------------------------</v>
      </c>
      <c r="B290" s="5" t="str">
        <f>_xlfn.IFNA(VLOOKUP(A290,CNPJ!E:F,2,0),"-------------------------------------------NAO DISPONIVEL-------------------------------------------")</f>
        <v>-------------------------------------------NAO DISPONIVEL-------------------------------------------</v>
      </c>
      <c r="C290" s="22">
        <v>1</v>
      </c>
      <c r="D290" s="5" t="str">
        <f>_xlfn.XLOOKUP(R290,OP!C:C,OP!B:B,,0,1)</f>
        <v>RJ</v>
      </c>
      <c r="E290" s="23"/>
      <c r="M290" s="26"/>
      <c r="N290" s="27"/>
      <c r="O290" s="28" t="str">
        <f t="shared" si="72"/>
        <v>00000000290</v>
      </c>
      <c r="R290" s="27" t="s">
        <v>193</v>
      </c>
      <c r="S290" s="30" t="str">
        <f>_xlfn.IFNA(VLOOKUP(_xlfn.CONCAT(D290," - ",R290),OP!A:D,4,0),"-------------------------------------------NAO DISPONIVEL-------------------------------------------")</f>
        <v>FETRANSPOR</v>
      </c>
      <c r="T290" s="31"/>
      <c r="U290" s="32"/>
      <c r="V290" s="31"/>
      <c r="W290" s="33">
        <f t="shared" si="73"/>
        <v>0</v>
      </c>
      <c r="X290" s="34">
        <f t="shared" si="74"/>
        <v>0</v>
      </c>
      <c r="Y290" s="33">
        <f t="shared" si="75"/>
        <v>0</v>
      </c>
      <c r="Z290" s="33">
        <f t="shared" si="76"/>
        <v>0</v>
      </c>
      <c r="AA290" s="35">
        <f t="shared" si="77"/>
        <v>0</v>
      </c>
      <c r="AB290" s="36">
        <f t="shared" si="78"/>
        <v>0</v>
      </c>
      <c r="AC290" s="37">
        <f t="shared" si="79"/>
        <v>0</v>
      </c>
      <c r="AD290" s="38"/>
      <c r="AE290" s="38"/>
      <c r="AF290" s="39">
        <f t="shared" si="80"/>
        <v>0</v>
      </c>
      <c r="AG290" s="40"/>
      <c r="AH290" s="41">
        <f t="shared" si="81"/>
        <v>0</v>
      </c>
      <c r="AI290" s="42">
        <f t="shared" si="82"/>
        <v>0</v>
      </c>
      <c r="AJ290" s="43">
        <f t="shared" si="83"/>
        <v>0</v>
      </c>
      <c r="AK290" s="5" t="str">
        <f>_xlfn.IFNA(VLOOKUP(_xlfn.CONCAT(D290," - ",S290),OP!E:F,2,0),"-------------------------------------------NAO DISPONIVEL-------------------------------------------")</f>
        <v>C - RIOCARD</v>
      </c>
      <c r="AL290" s="7" t="str">
        <f t="shared" si="69"/>
        <v>1 - -------------------------------------------NAO DISPONIVEL------------------------------------------- - 00000000290 - FETRANSPOR</v>
      </c>
      <c r="AM290" s="7" t="str">
        <f t="shared" si="70"/>
        <v>-------------------------------------------NAO DISPONIVEL-------------------------------------------</v>
      </c>
      <c r="AN290" s="44" cm="1">
        <f t="array" ref="AN290">_xlfn.IFS(AJ290=0,0,AQ290="INATIVO",2,AQ290="SEM CADASTRO",4,AQ290="CPF ATIVO EM OUTRO COMPRADOR",5,AQ290="NOVO/SEM CARTAO",6,AND(AJ290&gt;0,AQ290,""),8)</f>
        <v>0</v>
      </c>
      <c r="AO290" s="45">
        <f t="shared" si="84"/>
        <v>-10</v>
      </c>
    </row>
    <row r="291" spans="1:41" x14ac:dyDescent="0.4">
      <c r="A291" s="21" t="str">
        <f t="shared" si="71"/>
        <v>-------------------------------------------NAO DISPONIVEL-------------------------------------------</v>
      </c>
      <c r="B291" s="5" t="str">
        <f>_xlfn.IFNA(VLOOKUP(A291,CNPJ!E:F,2,0),"-------------------------------------------NAO DISPONIVEL-------------------------------------------")</f>
        <v>-------------------------------------------NAO DISPONIVEL-------------------------------------------</v>
      </c>
      <c r="C291" s="22">
        <v>1</v>
      </c>
      <c r="D291" s="5" t="str">
        <f>_xlfn.XLOOKUP(R291,OP!C:C,OP!B:B,,0,1)</f>
        <v>RJ</v>
      </c>
      <c r="E291" s="23"/>
      <c r="M291" s="26"/>
      <c r="N291" s="27"/>
      <c r="O291" s="28" t="str">
        <f t="shared" si="72"/>
        <v>00000000291</v>
      </c>
      <c r="R291" s="27" t="s">
        <v>193</v>
      </c>
      <c r="S291" s="30" t="str">
        <f>_xlfn.IFNA(VLOOKUP(_xlfn.CONCAT(D291," - ",R291),OP!A:D,4,0),"-------------------------------------------NAO DISPONIVEL-------------------------------------------")</f>
        <v>FETRANSPOR</v>
      </c>
      <c r="T291" s="31"/>
      <c r="U291" s="32"/>
      <c r="V291" s="31"/>
      <c r="W291" s="33">
        <f t="shared" si="73"/>
        <v>0</v>
      </c>
      <c r="X291" s="34">
        <f t="shared" si="74"/>
        <v>0</v>
      </c>
      <c r="Y291" s="33">
        <f t="shared" si="75"/>
        <v>0</v>
      </c>
      <c r="Z291" s="33">
        <f t="shared" si="76"/>
        <v>0</v>
      </c>
      <c r="AA291" s="35">
        <f t="shared" si="77"/>
        <v>0</v>
      </c>
      <c r="AB291" s="36">
        <f t="shared" si="78"/>
        <v>0</v>
      </c>
      <c r="AC291" s="37">
        <f t="shared" si="79"/>
        <v>0</v>
      </c>
      <c r="AD291" s="38"/>
      <c r="AE291" s="38"/>
      <c r="AF291" s="39">
        <f t="shared" si="80"/>
        <v>0</v>
      </c>
      <c r="AG291" s="40"/>
      <c r="AH291" s="41">
        <f t="shared" si="81"/>
        <v>0</v>
      </c>
      <c r="AI291" s="42">
        <f t="shared" si="82"/>
        <v>0</v>
      </c>
      <c r="AJ291" s="43">
        <f t="shared" si="83"/>
        <v>0</v>
      </c>
      <c r="AK291" s="5" t="str">
        <f>_xlfn.IFNA(VLOOKUP(_xlfn.CONCAT(D291," - ",S291),OP!E:F,2,0),"-------------------------------------------NAO DISPONIVEL-------------------------------------------")</f>
        <v>C - RIOCARD</v>
      </c>
      <c r="AL291" s="7" t="str">
        <f t="shared" si="69"/>
        <v>1 - -------------------------------------------NAO DISPONIVEL------------------------------------------- - 00000000291 - FETRANSPOR</v>
      </c>
      <c r="AM291" s="7" t="str">
        <f t="shared" si="70"/>
        <v>-------------------------------------------NAO DISPONIVEL-------------------------------------------</v>
      </c>
      <c r="AN291" s="44" cm="1">
        <f t="array" ref="AN291">_xlfn.IFS(AJ291=0,0,AQ291="INATIVO",2,AQ291="SEM CADASTRO",4,AQ291="CPF ATIVO EM OUTRO COMPRADOR",5,AQ291="NOVO/SEM CARTAO",6,AND(AJ291&gt;0,AQ291,""),8)</f>
        <v>0</v>
      </c>
      <c r="AO291" s="45">
        <f t="shared" si="84"/>
        <v>-10</v>
      </c>
    </row>
    <row r="292" spans="1:41" x14ac:dyDescent="0.4">
      <c r="A292" s="21" t="str">
        <f t="shared" si="71"/>
        <v>-------------------------------------------NAO DISPONIVEL-------------------------------------------</v>
      </c>
      <c r="B292" s="5" t="str">
        <f>_xlfn.IFNA(VLOOKUP(A292,CNPJ!E:F,2,0),"-------------------------------------------NAO DISPONIVEL-------------------------------------------")</f>
        <v>-------------------------------------------NAO DISPONIVEL-------------------------------------------</v>
      </c>
      <c r="C292" s="22">
        <v>1</v>
      </c>
      <c r="D292" s="5" t="str">
        <f>_xlfn.XLOOKUP(R292,OP!C:C,OP!B:B,,0,1)</f>
        <v>RJ</v>
      </c>
      <c r="E292" s="23"/>
      <c r="M292" s="26"/>
      <c r="N292" s="27"/>
      <c r="O292" s="28" t="str">
        <f t="shared" si="72"/>
        <v>00000000292</v>
      </c>
      <c r="R292" s="27" t="s">
        <v>193</v>
      </c>
      <c r="S292" s="30" t="str">
        <f>_xlfn.IFNA(VLOOKUP(_xlfn.CONCAT(D292," - ",R292),OP!A:D,4,0),"-------------------------------------------NAO DISPONIVEL-------------------------------------------")</f>
        <v>FETRANSPOR</v>
      </c>
      <c r="T292" s="31"/>
      <c r="U292" s="32"/>
      <c r="V292" s="31"/>
      <c r="W292" s="33">
        <f t="shared" si="73"/>
        <v>0</v>
      </c>
      <c r="X292" s="34">
        <f t="shared" si="74"/>
        <v>0</v>
      </c>
      <c r="Y292" s="33">
        <f t="shared" si="75"/>
        <v>0</v>
      </c>
      <c r="Z292" s="33">
        <f t="shared" si="76"/>
        <v>0</v>
      </c>
      <c r="AA292" s="35">
        <f t="shared" si="77"/>
        <v>0</v>
      </c>
      <c r="AB292" s="36">
        <f t="shared" si="78"/>
        <v>0</v>
      </c>
      <c r="AC292" s="37">
        <f t="shared" si="79"/>
        <v>0</v>
      </c>
      <c r="AD292" s="38"/>
      <c r="AE292" s="38"/>
      <c r="AF292" s="39">
        <f t="shared" si="80"/>
        <v>0</v>
      </c>
      <c r="AG292" s="40"/>
      <c r="AH292" s="41">
        <f t="shared" si="81"/>
        <v>0</v>
      </c>
      <c r="AI292" s="42">
        <f t="shared" si="82"/>
        <v>0</v>
      </c>
      <c r="AJ292" s="43">
        <f t="shared" si="83"/>
        <v>0</v>
      </c>
      <c r="AK292" s="5" t="str">
        <f>_xlfn.IFNA(VLOOKUP(_xlfn.CONCAT(D292," - ",S292),OP!E:F,2,0),"-------------------------------------------NAO DISPONIVEL-------------------------------------------")</f>
        <v>C - RIOCARD</v>
      </c>
      <c r="AL292" s="7" t="str">
        <f t="shared" si="69"/>
        <v>1 - -------------------------------------------NAO DISPONIVEL------------------------------------------- - 00000000292 - FETRANSPOR</v>
      </c>
      <c r="AM292" s="7" t="str">
        <f t="shared" si="70"/>
        <v>-------------------------------------------NAO DISPONIVEL-------------------------------------------</v>
      </c>
      <c r="AN292" s="44" cm="1">
        <f t="array" ref="AN292">_xlfn.IFS(AJ292=0,0,AQ292="INATIVO",2,AQ292="SEM CADASTRO",4,AQ292="CPF ATIVO EM OUTRO COMPRADOR",5,AQ292="NOVO/SEM CARTAO",6,AND(AJ292&gt;0,AQ292,""),8)</f>
        <v>0</v>
      </c>
      <c r="AO292" s="45">
        <f t="shared" si="84"/>
        <v>-10</v>
      </c>
    </row>
    <row r="293" spans="1:41" x14ac:dyDescent="0.4">
      <c r="A293" s="21" t="str">
        <f t="shared" si="71"/>
        <v>-------------------------------------------NAO DISPONIVEL-------------------------------------------</v>
      </c>
      <c r="B293" s="5" t="str">
        <f>_xlfn.IFNA(VLOOKUP(A293,CNPJ!E:F,2,0),"-------------------------------------------NAO DISPONIVEL-------------------------------------------")</f>
        <v>-------------------------------------------NAO DISPONIVEL-------------------------------------------</v>
      </c>
      <c r="C293" s="22">
        <v>1</v>
      </c>
      <c r="D293" s="5" t="str">
        <f>_xlfn.XLOOKUP(R293,OP!C:C,OP!B:B,,0,1)</f>
        <v>RJ</v>
      </c>
      <c r="E293" s="23"/>
      <c r="M293" s="26"/>
      <c r="N293" s="27"/>
      <c r="O293" s="28" t="str">
        <f t="shared" si="72"/>
        <v>00000000293</v>
      </c>
      <c r="R293" s="27" t="s">
        <v>193</v>
      </c>
      <c r="S293" s="30" t="str">
        <f>_xlfn.IFNA(VLOOKUP(_xlfn.CONCAT(D293," - ",R293),OP!A:D,4,0),"-------------------------------------------NAO DISPONIVEL-------------------------------------------")</f>
        <v>FETRANSPOR</v>
      </c>
      <c r="T293" s="31"/>
      <c r="U293" s="32"/>
      <c r="V293" s="31"/>
      <c r="W293" s="33">
        <f t="shared" si="73"/>
        <v>0</v>
      </c>
      <c r="X293" s="34">
        <f t="shared" si="74"/>
        <v>0</v>
      </c>
      <c r="Y293" s="33">
        <f t="shared" si="75"/>
        <v>0</v>
      </c>
      <c r="Z293" s="33">
        <f t="shared" si="76"/>
        <v>0</v>
      </c>
      <c r="AA293" s="35">
        <f t="shared" si="77"/>
        <v>0</v>
      </c>
      <c r="AB293" s="36">
        <f t="shared" si="78"/>
        <v>0</v>
      </c>
      <c r="AC293" s="37">
        <f t="shared" si="79"/>
        <v>0</v>
      </c>
      <c r="AD293" s="38"/>
      <c r="AE293" s="38"/>
      <c r="AF293" s="39">
        <f t="shared" si="80"/>
        <v>0</v>
      </c>
      <c r="AG293" s="40"/>
      <c r="AH293" s="41">
        <f t="shared" si="81"/>
        <v>0</v>
      </c>
      <c r="AI293" s="42">
        <f t="shared" si="82"/>
        <v>0</v>
      </c>
      <c r="AJ293" s="43">
        <f t="shared" si="83"/>
        <v>0</v>
      </c>
      <c r="AK293" s="5" t="str">
        <f>_xlfn.IFNA(VLOOKUP(_xlfn.CONCAT(D293," - ",S293),OP!E:F,2,0),"-------------------------------------------NAO DISPONIVEL-------------------------------------------")</f>
        <v>C - RIOCARD</v>
      </c>
      <c r="AL293" s="7" t="str">
        <f t="shared" si="69"/>
        <v>1 - -------------------------------------------NAO DISPONIVEL------------------------------------------- - 00000000293 - FETRANSPOR</v>
      </c>
      <c r="AM293" s="7" t="str">
        <f t="shared" si="70"/>
        <v>-------------------------------------------NAO DISPONIVEL-------------------------------------------</v>
      </c>
      <c r="AN293" s="44" cm="1">
        <f t="array" ref="AN293">_xlfn.IFS(AJ293=0,0,AQ293="INATIVO",2,AQ293="SEM CADASTRO",4,AQ293="CPF ATIVO EM OUTRO COMPRADOR",5,AQ293="NOVO/SEM CARTAO",6,AND(AJ293&gt;0,AQ293,""),8)</f>
        <v>0</v>
      </c>
      <c r="AO293" s="45">
        <f t="shared" si="84"/>
        <v>-10</v>
      </c>
    </row>
    <row r="294" spans="1:41" x14ac:dyDescent="0.4">
      <c r="A294" s="21" t="str">
        <f t="shared" si="71"/>
        <v>-------------------------------------------NAO DISPONIVEL-------------------------------------------</v>
      </c>
      <c r="B294" s="5" t="str">
        <f>_xlfn.IFNA(VLOOKUP(A294,CNPJ!E:F,2,0),"-------------------------------------------NAO DISPONIVEL-------------------------------------------")</f>
        <v>-------------------------------------------NAO DISPONIVEL-------------------------------------------</v>
      </c>
      <c r="C294" s="22">
        <v>1</v>
      </c>
      <c r="D294" s="5" t="str">
        <f>_xlfn.XLOOKUP(R294,OP!C:C,OP!B:B,,0,1)</f>
        <v>RJ</v>
      </c>
      <c r="E294" s="23"/>
      <c r="M294" s="26"/>
      <c r="N294" s="27"/>
      <c r="O294" s="28" t="str">
        <f t="shared" si="72"/>
        <v>00000000294</v>
      </c>
      <c r="R294" s="27" t="s">
        <v>193</v>
      </c>
      <c r="S294" s="30" t="str">
        <f>_xlfn.IFNA(VLOOKUP(_xlfn.CONCAT(D294," - ",R294),OP!A:D,4,0),"-------------------------------------------NAO DISPONIVEL-------------------------------------------")</f>
        <v>FETRANSPOR</v>
      </c>
      <c r="T294" s="31"/>
      <c r="U294" s="32"/>
      <c r="V294" s="31"/>
      <c r="W294" s="33">
        <f t="shared" si="73"/>
        <v>0</v>
      </c>
      <c r="X294" s="34">
        <f t="shared" si="74"/>
        <v>0</v>
      </c>
      <c r="Y294" s="33">
        <f t="shared" si="75"/>
        <v>0</v>
      </c>
      <c r="Z294" s="33">
        <f t="shared" si="76"/>
        <v>0</v>
      </c>
      <c r="AA294" s="35">
        <f t="shared" si="77"/>
        <v>0</v>
      </c>
      <c r="AB294" s="36">
        <f t="shared" si="78"/>
        <v>0</v>
      </c>
      <c r="AC294" s="37">
        <f t="shared" si="79"/>
        <v>0</v>
      </c>
      <c r="AD294" s="38"/>
      <c r="AE294" s="38"/>
      <c r="AF294" s="39">
        <f t="shared" si="80"/>
        <v>0</v>
      </c>
      <c r="AG294" s="40"/>
      <c r="AH294" s="41">
        <f t="shared" si="81"/>
        <v>0</v>
      </c>
      <c r="AI294" s="42">
        <f t="shared" si="82"/>
        <v>0</v>
      </c>
      <c r="AJ294" s="43">
        <f t="shared" si="83"/>
        <v>0</v>
      </c>
      <c r="AK294" s="5" t="str">
        <f>_xlfn.IFNA(VLOOKUP(_xlfn.CONCAT(D294," - ",S294),OP!E:F,2,0),"-------------------------------------------NAO DISPONIVEL-------------------------------------------")</f>
        <v>C - RIOCARD</v>
      </c>
      <c r="AL294" s="7" t="str">
        <f t="shared" si="69"/>
        <v>1 - -------------------------------------------NAO DISPONIVEL------------------------------------------- - 00000000294 - FETRANSPOR</v>
      </c>
      <c r="AM294" s="7" t="str">
        <f t="shared" si="70"/>
        <v>-------------------------------------------NAO DISPONIVEL-------------------------------------------</v>
      </c>
      <c r="AN294" s="44" cm="1">
        <f t="array" ref="AN294">_xlfn.IFS(AJ294=0,0,AQ294="INATIVO",2,AQ294="SEM CADASTRO",4,AQ294="CPF ATIVO EM OUTRO COMPRADOR",5,AQ294="NOVO/SEM CARTAO",6,AND(AJ294&gt;0,AQ294,""),8)</f>
        <v>0</v>
      </c>
      <c r="AO294" s="45">
        <f t="shared" si="84"/>
        <v>-10</v>
      </c>
    </row>
    <row r="295" spans="1:41" x14ac:dyDescent="0.4">
      <c r="A295" s="21" t="str">
        <f t="shared" si="71"/>
        <v>-------------------------------------------NAO DISPONIVEL-------------------------------------------</v>
      </c>
      <c r="B295" s="5" t="str">
        <f>_xlfn.IFNA(VLOOKUP(A295,CNPJ!E:F,2,0),"-------------------------------------------NAO DISPONIVEL-------------------------------------------")</f>
        <v>-------------------------------------------NAO DISPONIVEL-------------------------------------------</v>
      </c>
      <c r="C295" s="22">
        <v>1</v>
      </c>
      <c r="D295" s="5" t="str">
        <f>_xlfn.XLOOKUP(R295,OP!C:C,OP!B:B,,0,1)</f>
        <v>RJ</v>
      </c>
      <c r="E295" s="23"/>
      <c r="M295" s="26"/>
      <c r="N295" s="27"/>
      <c r="O295" s="28" t="str">
        <f t="shared" si="72"/>
        <v>00000000295</v>
      </c>
      <c r="R295" s="27" t="s">
        <v>193</v>
      </c>
      <c r="S295" s="30" t="str">
        <f>_xlfn.IFNA(VLOOKUP(_xlfn.CONCAT(D295," - ",R295),OP!A:D,4,0),"-------------------------------------------NAO DISPONIVEL-------------------------------------------")</f>
        <v>FETRANSPOR</v>
      </c>
      <c r="T295" s="31"/>
      <c r="U295" s="32"/>
      <c r="V295" s="31"/>
      <c r="W295" s="33">
        <f t="shared" si="73"/>
        <v>0</v>
      </c>
      <c r="X295" s="34">
        <f t="shared" si="74"/>
        <v>0</v>
      </c>
      <c r="Y295" s="33">
        <f t="shared" si="75"/>
        <v>0</v>
      </c>
      <c r="Z295" s="33">
        <f t="shared" si="76"/>
        <v>0</v>
      </c>
      <c r="AA295" s="35">
        <f t="shared" si="77"/>
        <v>0</v>
      </c>
      <c r="AB295" s="36">
        <f t="shared" si="78"/>
        <v>0</v>
      </c>
      <c r="AC295" s="37">
        <f t="shared" si="79"/>
        <v>0</v>
      </c>
      <c r="AD295" s="38"/>
      <c r="AE295" s="38"/>
      <c r="AF295" s="39">
        <f t="shared" si="80"/>
        <v>0</v>
      </c>
      <c r="AG295" s="40"/>
      <c r="AH295" s="41">
        <f t="shared" si="81"/>
        <v>0</v>
      </c>
      <c r="AI295" s="42">
        <f t="shared" si="82"/>
        <v>0</v>
      </c>
      <c r="AJ295" s="43">
        <f t="shared" si="83"/>
        <v>0</v>
      </c>
      <c r="AK295" s="5" t="str">
        <f>_xlfn.IFNA(VLOOKUP(_xlfn.CONCAT(D295," - ",S295),OP!E:F,2,0),"-------------------------------------------NAO DISPONIVEL-------------------------------------------")</f>
        <v>C - RIOCARD</v>
      </c>
      <c r="AL295" s="7" t="str">
        <f t="shared" si="69"/>
        <v>1 - -------------------------------------------NAO DISPONIVEL------------------------------------------- - 00000000295 - FETRANSPOR</v>
      </c>
      <c r="AM295" s="7" t="str">
        <f t="shared" si="70"/>
        <v>-------------------------------------------NAO DISPONIVEL-------------------------------------------</v>
      </c>
      <c r="AN295" s="44" cm="1">
        <f t="array" ref="AN295">_xlfn.IFS(AJ295=0,0,AQ295="INATIVO",2,AQ295="SEM CADASTRO",4,AQ295="CPF ATIVO EM OUTRO COMPRADOR",5,AQ295="NOVO/SEM CARTAO",6,AND(AJ295&gt;0,AQ295,""),8)</f>
        <v>0</v>
      </c>
      <c r="AO295" s="45">
        <f t="shared" si="84"/>
        <v>-10</v>
      </c>
    </row>
    <row r="296" spans="1:41" x14ac:dyDescent="0.4">
      <c r="A296" s="21" t="str">
        <f t="shared" si="71"/>
        <v>-------------------------------------------NAO DISPONIVEL-------------------------------------------</v>
      </c>
      <c r="B296" s="5" t="str">
        <f>_xlfn.IFNA(VLOOKUP(A296,CNPJ!E:F,2,0),"-------------------------------------------NAO DISPONIVEL-------------------------------------------")</f>
        <v>-------------------------------------------NAO DISPONIVEL-------------------------------------------</v>
      </c>
      <c r="C296" s="22">
        <v>1</v>
      </c>
      <c r="D296" s="5" t="str">
        <f>_xlfn.XLOOKUP(R296,OP!C:C,OP!B:B,,0,1)</f>
        <v>RJ</v>
      </c>
      <c r="E296" s="23"/>
      <c r="M296" s="26"/>
      <c r="N296" s="27"/>
      <c r="O296" s="28" t="str">
        <f t="shared" si="72"/>
        <v>00000000296</v>
      </c>
      <c r="R296" s="27" t="s">
        <v>193</v>
      </c>
      <c r="S296" s="30" t="str">
        <f>_xlfn.IFNA(VLOOKUP(_xlfn.CONCAT(D296," - ",R296),OP!A:D,4,0),"-------------------------------------------NAO DISPONIVEL-------------------------------------------")</f>
        <v>FETRANSPOR</v>
      </c>
      <c r="T296" s="31"/>
      <c r="U296" s="32"/>
      <c r="V296" s="31"/>
      <c r="W296" s="33">
        <f t="shared" si="73"/>
        <v>0</v>
      </c>
      <c r="X296" s="34">
        <f t="shared" si="74"/>
        <v>0</v>
      </c>
      <c r="Y296" s="33">
        <f t="shared" si="75"/>
        <v>0</v>
      </c>
      <c r="Z296" s="33">
        <f t="shared" si="76"/>
        <v>0</v>
      </c>
      <c r="AA296" s="35">
        <f t="shared" si="77"/>
        <v>0</v>
      </c>
      <c r="AB296" s="36">
        <f t="shared" si="78"/>
        <v>0</v>
      </c>
      <c r="AC296" s="37">
        <f t="shared" si="79"/>
        <v>0</v>
      </c>
      <c r="AD296" s="38"/>
      <c r="AE296" s="38"/>
      <c r="AF296" s="39">
        <f t="shared" si="80"/>
        <v>0</v>
      </c>
      <c r="AG296" s="40"/>
      <c r="AH296" s="41">
        <f t="shared" si="81"/>
        <v>0</v>
      </c>
      <c r="AI296" s="42">
        <f t="shared" si="82"/>
        <v>0</v>
      </c>
      <c r="AJ296" s="43">
        <f t="shared" si="83"/>
        <v>0</v>
      </c>
      <c r="AK296" s="5" t="str">
        <f>_xlfn.IFNA(VLOOKUP(_xlfn.CONCAT(D296," - ",S296),OP!E:F,2,0),"-------------------------------------------NAO DISPONIVEL-------------------------------------------")</f>
        <v>C - RIOCARD</v>
      </c>
      <c r="AL296" s="7" t="str">
        <f t="shared" si="69"/>
        <v>1 - -------------------------------------------NAO DISPONIVEL------------------------------------------- - 00000000296 - FETRANSPOR</v>
      </c>
      <c r="AM296" s="7" t="str">
        <f t="shared" si="70"/>
        <v>-------------------------------------------NAO DISPONIVEL-------------------------------------------</v>
      </c>
      <c r="AN296" s="44" cm="1">
        <f t="array" ref="AN296">_xlfn.IFS(AJ296=0,0,AQ296="INATIVO",2,AQ296="SEM CADASTRO",4,AQ296="CPF ATIVO EM OUTRO COMPRADOR",5,AQ296="NOVO/SEM CARTAO",6,AND(AJ296&gt;0,AQ296,""),8)</f>
        <v>0</v>
      </c>
      <c r="AO296" s="45">
        <f t="shared" si="84"/>
        <v>-10</v>
      </c>
    </row>
    <row r="297" spans="1:41" x14ac:dyDescent="0.4">
      <c r="A297" s="21" t="str">
        <f t="shared" si="71"/>
        <v>-------------------------------------------NAO DISPONIVEL-------------------------------------------</v>
      </c>
      <c r="B297" s="5" t="str">
        <f>_xlfn.IFNA(VLOOKUP(A297,CNPJ!E:F,2,0),"-------------------------------------------NAO DISPONIVEL-------------------------------------------")</f>
        <v>-------------------------------------------NAO DISPONIVEL-------------------------------------------</v>
      </c>
      <c r="C297" s="22">
        <v>1</v>
      </c>
      <c r="D297" s="5" t="str">
        <f>_xlfn.XLOOKUP(R297,OP!C:C,OP!B:B,,0,1)</f>
        <v>RJ</v>
      </c>
      <c r="E297" s="23"/>
      <c r="M297" s="26"/>
      <c r="N297" s="27"/>
      <c r="O297" s="28" t="str">
        <f t="shared" si="72"/>
        <v>00000000297</v>
      </c>
      <c r="R297" s="27" t="s">
        <v>193</v>
      </c>
      <c r="S297" s="30" t="str">
        <f>_xlfn.IFNA(VLOOKUP(_xlfn.CONCAT(D297," - ",R297),OP!A:D,4,0),"-------------------------------------------NAO DISPONIVEL-------------------------------------------")</f>
        <v>FETRANSPOR</v>
      </c>
      <c r="T297" s="31"/>
      <c r="U297" s="32"/>
      <c r="V297" s="31"/>
      <c r="W297" s="33">
        <f t="shared" si="73"/>
        <v>0</v>
      </c>
      <c r="X297" s="34">
        <f t="shared" si="74"/>
        <v>0</v>
      </c>
      <c r="Y297" s="33">
        <f t="shared" si="75"/>
        <v>0</v>
      </c>
      <c r="Z297" s="33">
        <f t="shared" si="76"/>
        <v>0</v>
      </c>
      <c r="AA297" s="35">
        <f t="shared" si="77"/>
        <v>0</v>
      </c>
      <c r="AB297" s="36">
        <f t="shared" si="78"/>
        <v>0</v>
      </c>
      <c r="AC297" s="37">
        <f t="shared" si="79"/>
        <v>0</v>
      </c>
      <c r="AD297" s="38"/>
      <c r="AE297" s="38"/>
      <c r="AF297" s="39">
        <f t="shared" si="80"/>
        <v>0</v>
      </c>
      <c r="AG297" s="40"/>
      <c r="AH297" s="41">
        <f t="shared" si="81"/>
        <v>0</v>
      </c>
      <c r="AI297" s="42">
        <f t="shared" si="82"/>
        <v>0</v>
      </c>
      <c r="AJ297" s="43">
        <f t="shared" si="83"/>
        <v>0</v>
      </c>
      <c r="AK297" s="5" t="str">
        <f>_xlfn.IFNA(VLOOKUP(_xlfn.CONCAT(D297," - ",S297),OP!E:F,2,0),"-------------------------------------------NAO DISPONIVEL-------------------------------------------")</f>
        <v>C - RIOCARD</v>
      </c>
      <c r="AL297" s="7" t="str">
        <f t="shared" si="69"/>
        <v>1 - -------------------------------------------NAO DISPONIVEL------------------------------------------- - 00000000297 - FETRANSPOR</v>
      </c>
      <c r="AM297" s="7" t="str">
        <f t="shared" si="70"/>
        <v>-------------------------------------------NAO DISPONIVEL-------------------------------------------</v>
      </c>
      <c r="AN297" s="44" cm="1">
        <f t="array" ref="AN297">_xlfn.IFS(AJ297=0,0,AQ297="INATIVO",2,AQ297="SEM CADASTRO",4,AQ297="CPF ATIVO EM OUTRO COMPRADOR",5,AQ297="NOVO/SEM CARTAO",6,AND(AJ297&gt;0,AQ297,""),8)</f>
        <v>0</v>
      </c>
      <c r="AO297" s="45">
        <f t="shared" si="84"/>
        <v>-10</v>
      </c>
    </row>
    <row r="298" spans="1:41" x14ac:dyDescent="0.4">
      <c r="A298" s="21" t="str">
        <f t="shared" si="71"/>
        <v>-------------------------------------------NAO DISPONIVEL-------------------------------------------</v>
      </c>
      <c r="B298" s="5" t="str">
        <f>_xlfn.IFNA(VLOOKUP(A298,CNPJ!E:F,2,0),"-------------------------------------------NAO DISPONIVEL-------------------------------------------")</f>
        <v>-------------------------------------------NAO DISPONIVEL-------------------------------------------</v>
      </c>
      <c r="C298" s="22">
        <v>1</v>
      </c>
      <c r="D298" s="5" t="str">
        <f>_xlfn.XLOOKUP(R298,OP!C:C,OP!B:B,,0,1)</f>
        <v>RJ</v>
      </c>
      <c r="E298" s="23"/>
      <c r="M298" s="26"/>
      <c r="N298" s="27"/>
      <c r="O298" s="28" t="str">
        <f t="shared" si="72"/>
        <v>00000000298</v>
      </c>
      <c r="R298" s="27" t="s">
        <v>193</v>
      </c>
      <c r="S298" s="30" t="str">
        <f>_xlfn.IFNA(VLOOKUP(_xlfn.CONCAT(D298," - ",R298),OP!A:D,4,0),"-------------------------------------------NAO DISPONIVEL-------------------------------------------")</f>
        <v>FETRANSPOR</v>
      </c>
      <c r="T298" s="31"/>
      <c r="U298" s="32"/>
      <c r="V298" s="31"/>
      <c r="W298" s="33">
        <f t="shared" si="73"/>
        <v>0</v>
      </c>
      <c r="X298" s="34">
        <f t="shared" si="74"/>
        <v>0</v>
      </c>
      <c r="Y298" s="33">
        <f t="shared" si="75"/>
        <v>0</v>
      </c>
      <c r="Z298" s="33">
        <f t="shared" si="76"/>
        <v>0</v>
      </c>
      <c r="AA298" s="35">
        <f t="shared" si="77"/>
        <v>0</v>
      </c>
      <c r="AB298" s="36">
        <f t="shared" si="78"/>
        <v>0</v>
      </c>
      <c r="AC298" s="37">
        <f t="shared" si="79"/>
        <v>0</v>
      </c>
      <c r="AD298" s="38"/>
      <c r="AE298" s="38"/>
      <c r="AF298" s="39">
        <f t="shared" si="80"/>
        <v>0</v>
      </c>
      <c r="AG298" s="40"/>
      <c r="AH298" s="41">
        <f t="shared" si="81"/>
        <v>0</v>
      </c>
      <c r="AI298" s="42">
        <f t="shared" si="82"/>
        <v>0</v>
      </c>
      <c r="AJ298" s="43">
        <f t="shared" si="83"/>
        <v>0</v>
      </c>
      <c r="AK298" s="5" t="str">
        <f>_xlfn.IFNA(VLOOKUP(_xlfn.CONCAT(D298," - ",S298),OP!E:F,2,0),"-------------------------------------------NAO DISPONIVEL-------------------------------------------")</f>
        <v>C - RIOCARD</v>
      </c>
      <c r="AL298" s="7" t="str">
        <f t="shared" si="69"/>
        <v>1 - -------------------------------------------NAO DISPONIVEL------------------------------------------- - 00000000298 - FETRANSPOR</v>
      </c>
      <c r="AM298" s="7" t="str">
        <f t="shared" si="70"/>
        <v>-------------------------------------------NAO DISPONIVEL-------------------------------------------</v>
      </c>
      <c r="AN298" s="44" cm="1">
        <f t="array" ref="AN298">_xlfn.IFS(AJ298=0,0,AQ298="INATIVO",2,AQ298="SEM CADASTRO",4,AQ298="CPF ATIVO EM OUTRO COMPRADOR",5,AQ298="NOVO/SEM CARTAO",6,AND(AJ298&gt;0,AQ298,""),8)</f>
        <v>0</v>
      </c>
      <c r="AO298" s="45">
        <f t="shared" si="84"/>
        <v>-10</v>
      </c>
    </row>
    <row r="299" spans="1:41" x14ac:dyDescent="0.4">
      <c r="A299" s="21" t="str">
        <f t="shared" si="71"/>
        <v>-------------------------------------------NAO DISPONIVEL-------------------------------------------</v>
      </c>
      <c r="B299" s="5" t="str">
        <f>_xlfn.IFNA(VLOOKUP(A299,CNPJ!E:F,2,0),"-------------------------------------------NAO DISPONIVEL-------------------------------------------")</f>
        <v>-------------------------------------------NAO DISPONIVEL-------------------------------------------</v>
      </c>
      <c r="C299" s="22">
        <v>1</v>
      </c>
      <c r="D299" s="5" t="str">
        <f>_xlfn.XLOOKUP(R299,OP!C:C,OP!B:B,,0,1)</f>
        <v>RJ</v>
      </c>
      <c r="E299" s="23"/>
      <c r="M299" s="26"/>
      <c r="N299" s="27"/>
      <c r="O299" s="28" t="str">
        <f t="shared" si="72"/>
        <v>00000000299</v>
      </c>
      <c r="R299" s="27" t="s">
        <v>193</v>
      </c>
      <c r="S299" s="30" t="str">
        <f>_xlfn.IFNA(VLOOKUP(_xlfn.CONCAT(D299," - ",R299),OP!A:D,4,0),"-------------------------------------------NAO DISPONIVEL-------------------------------------------")</f>
        <v>FETRANSPOR</v>
      </c>
      <c r="T299" s="31"/>
      <c r="U299" s="32"/>
      <c r="V299" s="31"/>
      <c r="W299" s="33">
        <f t="shared" si="73"/>
        <v>0</v>
      </c>
      <c r="X299" s="34">
        <f t="shared" si="74"/>
        <v>0</v>
      </c>
      <c r="Y299" s="33">
        <f t="shared" si="75"/>
        <v>0</v>
      </c>
      <c r="Z299" s="33">
        <f t="shared" si="76"/>
        <v>0</v>
      </c>
      <c r="AA299" s="35">
        <f t="shared" si="77"/>
        <v>0</v>
      </c>
      <c r="AB299" s="36">
        <f t="shared" si="78"/>
        <v>0</v>
      </c>
      <c r="AC299" s="37">
        <f t="shared" si="79"/>
        <v>0</v>
      </c>
      <c r="AD299" s="38"/>
      <c r="AE299" s="38"/>
      <c r="AF299" s="39">
        <f t="shared" si="80"/>
        <v>0</v>
      </c>
      <c r="AG299" s="40"/>
      <c r="AH299" s="41">
        <f t="shared" si="81"/>
        <v>0</v>
      </c>
      <c r="AI299" s="42">
        <f t="shared" si="82"/>
        <v>0</v>
      </c>
      <c r="AJ299" s="43">
        <f t="shared" si="83"/>
        <v>0</v>
      </c>
      <c r="AK299" s="5" t="str">
        <f>_xlfn.IFNA(VLOOKUP(_xlfn.CONCAT(D299," - ",S299),OP!E:F,2,0),"-------------------------------------------NAO DISPONIVEL-------------------------------------------")</f>
        <v>C - RIOCARD</v>
      </c>
      <c r="AL299" s="7" t="str">
        <f t="shared" si="69"/>
        <v>1 - -------------------------------------------NAO DISPONIVEL------------------------------------------- - 00000000299 - FETRANSPOR</v>
      </c>
      <c r="AM299" s="7" t="str">
        <f t="shared" si="70"/>
        <v>-------------------------------------------NAO DISPONIVEL-------------------------------------------</v>
      </c>
      <c r="AN299" s="44" cm="1">
        <f t="array" ref="AN299">_xlfn.IFS(AJ299=0,0,AQ299="INATIVO",2,AQ299="SEM CADASTRO",4,AQ299="CPF ATIVO EM OUTRO COMPRADOR",5,AQ299="NOVO/SEM CARTAO",6,AND(AJ299&gt;0,AQ299,""),8)</f>
        <v>0</v>
      </c>
      <c r="AO299" s="45">
        <f t="shared" si="84"/>
        <v>-10</v>
      </c>
    </row>
    <row r="300" spans="1:41" x14ac:dyDescent="0.4">
      <c r="A300" s="21" t="str">
        <f t="shared" si="71"/>
        <v>-------------------------------------------NAO DISPONIVEL-------------------------------------------</v>
      </c>
      <c r="B300" s="5" t="str">
        <f>_xlfn.IFNA(VLOOKUP(A300,CNPJ!E:F,2,0),"-------------------------------------------NAO DISPONIVEL-------------------------------------------")</f>
        <v>-------------------------------------------NAO DISPONIVEL-------------------------------------------</v>
      </c>
      <c r="C300" s="22">
        <v>1</v>
      </c>
      <c r="D300" s="5" t="str">
        <f>_xlfn.XLOOKUP(R300,OP!C:C,OP!B:B,,0,1)</f>
        <v>RJ</v>
      </c>
      <c r="E300" s="23"/>
      <c r="M300" s="26"/>
      <c r="N300" s="27"/>
      <c r="O300" s="28" t="str">
        <f t="shared" si="72"/>
        <v>00000000300</v>
      </c>
      <c r="R300" s="27" t="s">
        <v>193</v>
      </c>
      <c r="S300" s="30" t="str">
        <f>_xlfn.IFNA(VLOOKUP(_xlfn.CONCAT(D300," - ",R300),OP!A:D,4,0),"-------------------------------------------NAO DISPONIVEL-------------------------------------------")</f>
        <v>FETRANSPOR</v>
      </c>
      <c r="T300" s="31"/>
      <c r="U300" s="32"/>
      <c r="V300" s="31"/>
      <c r="W300" s="33">
        <f t="shared" si="73"/>
        <v>0</v>
      </c>
      <c r="X300" s="34">
        <f t="shared" si="74"/>
        <v>0</v>
      </c>
      <c r="Y300" s="33">
        <f t="shared" si="75"/>
        <v>0</v>
      </c>
      <c r="Z300" s="33">
        <f t="shared" si="76"/>
        <v>0</v>
      </c>
      <c r="AA300" s="35">
        <f t="shared" si="77"/>
        <v>0</v>
      </c>
      <c r="AB300" s="36">
        <f t="shared" si="78"/>
        <v>0</v>
      </c>
      <c r="AC300" s="37">
        <f t="shared" si="79"/>
        <v>0</v>
      </c>
      <c r="AD300" s="38"/>
      <c r="AE300" s="38"/>
      <c r="AF300" s="39">
        <f t="shared" si="80"/>
        <v>0</v>
      </c>
      <c r="AG300" s="40"/>
      <c r="AH300" s="41">
        <f t="shared" si="81"/>
        <v>0</v>
      </c>
      <c r="AI300" s="42">
        <f t="shared" si="82"/>
        <v>0</v>
      </c>
      <c r="AJ300" s="43">
        <f t="shared" si="83"/>
        <v>0</v>
      </c>
      <c r="AK300" s="5" t="str">
        <f>_xlfn.IFNA(VLOOKUP(_xlfn.CONCAT(D300," - ",S300),OP!E:F,2,0),"-------------------------------------------NAO DISPONIVEL-------------------------------------------")</f>
        <v>C - RIOCARD</v>
      </c>
      <c r="AL300" s="7" t="str">
        <f t="shared" si="69"/>
        <v>1 - -------------------------------------------NAO DISPONIVEL------------------------------------------- - 00000000300 - FETRANSPOR</v>
      </c>
      <c r="AM300" s="7" t="str">
        <f t="shared" si="70"/>
        <v>-------------------------------------------NAO DISPONIVEL-------------------------------------------</v>
      </c>
      <c r="AN300" s="44" cm="1">
        <f t="array" ref="AN300">_xlfn.IFS(AJ300=0,0,AQ300="INATIVO",2,AQ300="SEM CADASTRO",4,AQ300="CPF ATIVO EM OUTRO COMPRADOR",5,AQ300="NOVO/SEM CARTAO",6,AND(AJ300&gt;0,AQ300,""),8)</f>
        <v>0</v>
      </c>
      <c r="AO300" s="45">
        <f t="shared" si="84"/>
        <v>-10</v>
      </c>
    </row>
    <row r="301" spans="1:41" x14ac:dyDescent="0.4">
      <c r="A301" s="21" t="str">
        <f t="shared" si="71"/>
        <v>-------------------------------------------NAO DISPONIVEL-------------------------------------------</v>
      </c>
      <c r="B301" s="5" t="str">
        <f>_xlfn.IFNA(VLOOKUP(A301,CNPJ!E:F,2,0),"-------------------------------------------NAO DISPONIVEL-------------------------------------------")</f>
        <v>-------------------------------------------NAO DISPONIVEL-------------------------------------------</v>
      </c>
      <c r="C301" s="22">
        <v>1</v>
      </c>
      <c r="D301" s="5" t="str">
        <f>_xlfn.XLOOKUP(R301,OP!C:C,OP!B:B,,0,1)</f>
        <v>RJ</v>
      </c>
      <c r="E301" s="23"/>
      <c r="M301" s="26"/>
      <c r="N301" s="27"/>
      <c r="O301" s="28" t="str">
        <f t="shared" si="72"/>
        <v>00000000301</v>
      </c>
      <c r="R301" s="27" t="s">
        <v>193</v>
      </c>
      <c r="S301" s="30" t="str">
        <f>_xlfn.IFNA(VLOOKUP(_xlfn.CONCAT(D301," - ",R301),OP!A:D,4,0),"-------------------------------------------NAO DISPONIVEL-------------------------------------------")</f>
        <v>FETRANSPOR</v>
      </c>
      <c r="T301" s="31"/>
      <c r="U301" s="32"/>
      <c r="V301" s="31"/>
      <c r="W301" s="33">
        <f t="shared" si="73"/>
        <v>0</v>
      </c>
      <c r="X301" s="34">
        <f t="shared" si="74"/>
        <v>0</v>
      </c>
      <c r="Y301" s="33">
        <f t="shared" si="75"/>
        <v>0</v>
      </c>
      <c r="Z301" s="33">
        <f t="shared" si="76"/>
        <v>0</v>
      </c>
      <c r="AA301" s="35">
        <f t="shared" si="77"/>
        <v>0</v>
      </c>
      <c r="AB301" s="36">
        <f t="shared" si="78"/>
        <v>0</v>
      </c>
      <c r="AC301" s="37">
        <f t="shared" si="79"/>
        <v>0</v>
      </c>
      <c r="AD301" s="38"/>
      <c r="AE301" s="38"/>
      <c r="AF301" s="39">
        <f t="shared" si="80"/>
        <v>0</v>
      </c>
      <c r="AG301" s="40"/>
      <c r="AH301" s="41">
        <f t="shared" si="81"/>
        <v>0</v>
      </c>
      <c r="AI301" s="42">
        <f t="shared" si="82"/>
        <v>0</v>
      </c>
      <c r="AJ301" s="43">
        <f t="shared" si="83"/>
        <v>0</v>
      </c>
      <c r="AK301" s="5" t="str">
        <f>_xlfn.IFNA(VLOOKUP(_xlfn.CONCAT(D301," - ",S301),OP!E:F,2,0),"-------------------------------------------NAO DISPONIVEL-------------------------------------------")</f>
        <v>C - RIOCARD</v>
      </c>
      <c r="AL301" s="7" t="str">
        <f t="shared" si="69"/>
        <v>1 - -------------------------------------------NAO DISPONIVEL------------------------------------------- - 00000000301 - FETRANSPOR</v>
      </c>
      <c r="AM301" s="7" t="str">
        <f t="shared" si="70"/>
        <v>-------------------------------------------NAO DISPONIVEL-------------------------------------------</v>
      </c>
      <c r="AN301" s="44" cm="1">
        <f t="array" ref="AN301">_xlfn.IFS(AJ301=0,0,AQ301="INATIVO",2,AQ301="SEM CADASTRO",4,AQ301="CPF ATIVO EM OUTRO COMPRADOR",5,AQ301="NOVO/SEM CARTAO",6,AND(AJ301&gt;0,AQ301,""),8)</f>
        <v>0</v>
      </c>
      <c r="AO301" s="45">
        <f t="shared" si="84"/>
        <v>-10</v>
      </c>
    </row>
    <row r="302" spans="1:41" x14ac:dyDescent="0.4">
      <c r="A302" s="21" t="str">
        <f t="shared" si="71"/>
        <v>-------------------------------------------NAO DISPONIVEL-------------------------------------------</v>
      </c>
      <c r="B302" s="5" t="str">
        <f>_xlfn.IFNA(VLOOKUP(A302,CNPJ!E:F,2,0),"-------------------------------------------NAO DISPONIVEL-------------------------------------------")</f>
        <v>-------------------------------------------NAO DISPONIVEL-------------------------------------------</v>
      </c>
      <c r="C302" s="22">
        <v>1</v>
      </c>
      <c r="D302" s="5" t="str">
        <f>_xlfn.XLOOKUP(R302,OP!C:C,OP!B:B,,0,1)</f>
        <v>RJ</v>
      </c>
      <c r="E302" s="23"/>
      <c r="M302" s="26"/>
      <c r="N302" s="27"/>
      <c r="O302" s="28" t="str">
        <f t="shared" si="72"/>
        <v>00000000302</v>
      </c>
      <c r="R302" s="27" t="s">
        <v>193</v>
      </c>
      <c r="S302" s="30" t="str">
        <f>_xlfn.IFNA(VLOOKUP(_xlfn.CONCAT(D302," - ",R302),OP!A:D,4,0),"-------------------------------------------NAO DISPONIVEL-------------------------------------------")</f>
        <v>FETRANSPOR</v>
      </c>
      <c r="T302" s="31"/>
      <c r="U302" s="32"/>
      <c r="V302" s="31"/>
      <c r="W302" s="33">
        <f t="shared" si="73"/>
        <v>0</v>
      </c>
      <c r="X302" s="34">
        <f t="shared" si="74"/>
        <v>0</v>
      </c>
      <c r="Y302" s="33">
        <f t="shared" si="75"/>
        <v>0</v>
      </c>
      <c r="Z302" s="33">
        <f t="shared" si="76"/>
        <v>0</v>
      </c>
      <c r="AA302" s="35">
        <f t="shared" si="77"/>
        <v>0</v>
      </c>
      <c r="AB302" s="36">
        <f t="shared" si="78"/>
        <v>0</v>
      </c>
      <c r="AC302" s="37">
        <f t="shared" si="79"/>
        <v>0</v>
      </c>
      <c r="AD302" s="38"/>
      <c r="AE302" s="38"/>
      <c r="AF302" s="39">
        <f t="shared" si="80"/>
        <v>0</v>
      </c>
      <c r="AG302" s="40"/>
      <c r="AH302" s="41">
        <f t="shared" si="81"/>
        <v>0</v>
      </c>
      <c r="AI302" s="42">
        <f t="shared" si="82"/>
        <v>0</v>
      </c>
      <c r="AJ302" s="43">
        <f t="shared" si="83"/>
        <v>0</v>
      </c>
      <c r="AK302" s="5" t="str">
        <f>_xlfn.IFNA(VLOOKUP(_xlfn.CONCAT(D302," - ",S302),OP!E:F,2,0),"-------------------------------------------NAO DISPONIVEL-------------------------------------------")</f>
        <v>C - RIOCARD</v>
      </c>
      <c r="AL302" s="7" t="str">
        <f t="shared" si="69"/>
        <v>1 - -------------------------------------------NAO DISPONIVEL------------------------------------------- - 00000000302 - FETRANSPOR</v>
      </c>
      <c r="AM302" s="7" t="str">
        <f t="shared" si="70"/>
        <v>-------------------------------------------NAO DISPONIVEL-------------------------------------------</v>
      </c>
      <c r="AN302" s="44" cm="1">
        <f t="array" ref="AN302">_xlfn.IFS(AJ302=0,0,AQ302="INATIVO",2,AQ302="SEM CADASTRO",4,AQ302="CPF ATIVO EM OUTRO COMPRADOR",5,AQ302="NOVO/SEM CARTAO",6,AND(AJ302&gt;0,AQ302,""),8)</f>
        <v>0</v>
      </c>
      <c r="AO302" s="45">
        <f t="shared" si="84"/>
        <v>-10</v>
      </c>
    </row>
    <row r="303" spans="1:41" x14ac:dyDescent="0.4">
      <c r="A303" s="21" t="str">
        <f t="shared" si="71"/>
        <v>-------------------------------------------NAO DISPONIVEL-------------------------------------------</v>
      </c>
      <c r="B303" s="5" t="str">
        <f>_xlfn.IFNA(VLOOKUP(A303,CNPJ!E:F,2,0),"-------------------------------------------NAO DISPONIVEL-------------------------------------------")</f>
        <v>-------------------------------------------NAO DISPONIVEL-------------------------------------------</v>
      </c>
      <c r="C303" s="22">
        <v>1</v>
      </c>
      <c r="D303" s="5" t="str">
        <f>_xlfn.XLOOKUP(R303,OP!C:C,OP!B:B,,0,1)</f>
        <v>RJ</v>
      </c>
      <c r="E303" s="23"/>
      <c r="M303" s="26"/>
      <c r="N303" s="27"/>
      <c r="O303" s="28" t="str">
        <f t="shared" si="72"/>
        <v>00000000303</v>
      </c>
      <c r="R303" s="27" t="s">
        <v>193</v>
      </c>
      <c r="S303" s="30" t="str">
        <f>_xlfn.IFNA(VLOOKUP(_xlfn.CONCAT(D303," - ",R303),OP!A:D,4,0),"-------------------------------------------NAO DISPONIVEL-------------------------------------------")</f>
        <v>FETRANSPOR</v>
      </c>
      <c r="T303" s="31"/>
      <c r="U303" s="32"/>
      <c r="V303" s="31"/>
      <c r="W303" s="33">
        <f t="shared" si="73"/>
        <v>0</v>
      </c>
      <c r="X303" s="34">
        <f t="shared" si="74"/>
        <v>0</v>
      </c>
      <c r="Y303" s="33">
        <f t="shared" si="75"/>
        <v>0</v>
      </c>
      <c r="Z303" s="33">
        <f t="shared" si="76"/>
        <v>0</v>
      </c>
      <c r="AA303" s="35">
        <f t="shared" si="77"/>
        <v>0</v>
      </c>
      <c r="AB303" s="36">
        <f t="shared" si="78"/>
        <v>0</v>
      </c>
      <c r="AC303" s="37">
        <f t="shared" si="79"/>
        <v>0</v>
      </c>
      <c r="AD303" s="38"/>
      <c r="AE303" s="38"/>
      <c r="AF303" s="39">
        <f t="shared" si="80"/>
        <v>0</v>
      </c>
      <c r="AG303" s="40"/>
      <c r="AH303" s="41">
        <f t="shared" si="81"/>
        <v>0</v>
      </c>
      <c r="AI303" s="42">
        <f t="shared" si="82"/>
        <v>0</v>
      </c>
      <c r="AJ303" s="43">
        <f t="shared" si="83"/>
        <v>0</v>
      </c>
      <c r="AK303" s="5" t="str">
        <f>_xlfn.IFNA(VLOOKUP(_xlfn.CONCAT(D303," - ",S303),OP!E:F,2,0),"-------------------------------------------NAO DISPONIVEL-------------------------------------------")</f>
        <v>C - RIOCARD</v>
      </c>
      <c r="AL303" s="7" t="str">
        <f t="shared" si="69"/>
        <v>1 - -------------------------------------------NAO DISPONIVEL------------------------------------------- - 00000000303 - FETRANSPOR</v>
      </c>
      <c r="AM303" s="7" t="str">
        <f t="shared" si="70"/>
        <v>-------------------------------------------NAO DISPONIVEL-------------------------------------------</v>
      </c>
      <c r="AN303" s="44" cm="1">
        <f t="array" ref="AN303">_xlfn.IFS(AJ303=0,0,AQ303="INATIVO",2,AQ303="SEM CADASTRO",4,AQ303="CPF ATIVO EM OUTRO COMPRADOR",5,AQ303="NOVO/SEM CARTAO",6,AND(AJ303&gt;0,AQ303,""),8)</f>
        <v>0</v>
      </c>
      <c r="AO303" s="45">
        <f t="shared" si="84"/>
        <v>-10</v>
      </c>
    </row>
    <row r="304" spans="1:41" x14ac:dyDescent="0.4">
      <c r="A304" s="21" t="str">
        <f t="shared" si="71"/>
        <v>-------------------------------------------NAO DISPONIVEL-------------------------------------------</v>
      </c>
      <c r="B304" s="5" t="str">
        <f>_xlfn.IFNA(VLOOKUP(A304,CNPJ!E:F,2,0),"-------------------------------------------NAO DISPONIVEL-------------------------------------------")</f>
        <v>-------------------------------------------NAO DISPONIVEL-------------------------------------------</v>
      </c>
      <c r="C304" s="22">
        <v>1</v>
      </c>
      <c r="D304" s="5" t="str">
        <f>_xlfn.XLOOKUP(R304,OP!C:C,OP!B:B,,0,1)</f>
        <v>RJ</v>
      </c>
      <c r="E304" s="23"/>
      <c r="M304" s="26"/>
      <c r="N304" s="27"/>
      <c r="O304" s="28" t="str">
        <f t="shared" si="72"/>
        <v>00000000304</v>
      </c>
      <c r="R304" s="27" t="s">
        <v>193</v>
      </c>
      <c r="S304" s="30" t="str">
        <f>_xlfn.IFNA(VLOOKUP(_xlfn.CONCAT(D304," - ",R304),OP!A:D,4,0),"-------------------------------------------NAO DISPONIVEL-------------------------------------------")</f>
        <v>FETRANSPOR</v>
      </c>
      <c r="T304" s="31"/>
      <c r="U304" s="32"/>
      <c r="V304" s="31"/>
      <c r="W304" s="33">
        <f t="shared" si="73"/>
        <v>0</v>
      </c>
      <c r="X304" s="34">
        <f t="shared" si="74"/>
        <v>0</v>
      </c>
      <c r="Y304" s="33">
        <f t="shared" si="75"/>
        <v>0</v>
      </c>
      <c r="Z304" s="33">
        <f t="shared" si="76"/>
        <v>0</v>
      </c>
      <c r="AA304" s="35">
        <f t="shared" si="77"/>
        <v>0</v>
      </c>
      <c r="AB304" s="36">
        <f t="shared" si="78"/>
        <v>0</v>
      </c>
      <c r="AC304" s="37">
        <f t="shared" si="79"/>
        <v>0</v>
      </c>
      <c r="AD304" s="38"/>
      <c r="AE304" s="38"/>
      <c r="AF304" s="39">
        <f t="shared" si="80"/>
        <v>0</v>
      </c>
      <c r="AG304" s="40"/>
      <c r="AH304" s="41">
        <f t="shared" si="81"/>
        <v>0</v>
      </c>
      <c r="AI304" s="42">
        <f t="shared" si="82"/>
        <v>0</v>
      </c>
      <c r="AJ304" s="43">
        <f t="shared" si="83"/>
        <v>0</v>
      </c>
      <c r="AK304" s="5" t="str">
        <f>_xlfn.IFNA(VLOOKUP(_xlfn.CONCAT(D304," - ",S304),OP!E:F,2,0),"-------------------------------------------NAO DISPONIVEL-------------------------------------------")</f>
        <v>C - RIOCARD</v>
      </c>
      <c r="AL304" s="7" t="str">
        <f t="shared" si="69"/>
        <v>1 - -------------------------------------------NAO DISPONIVEL------------------------------------------- - 00000000304 - FETRANSPOR</v>
      </c>
      <c r="AM304" s="7" t="str">
        <f t="shared" si="70"/>
        <v>-------------------------------------------NAO DISPONIVEL-------------------------------------------</v>
      </c>
      <c r="AN304" s="44" cm="1">
        <f t="array" ref="AN304">_xlfn.IFS(AJ304=0,0,AQ304="INATIVO",2,AQ304="SEM CADASTRO",4,AQ304="CPF ATIVO EM OUTRO COMPRADOR",5,AQ304="NOVO/SEM CARTAO",6,AND(AJ304&gt;0,AQ304,""),8)</f>
        <v>0</v>
      </c>
      <c r="AO304" s="45">
        <f t="shared" si="84"/>
        <v>-10</v>
      </c>
    </row>
    <row r="305" spans="1:41" x14ac:dyDescent="0.4">
      <c r="A305" s="21" t="str">
        <f t="shared" si="71"/>
        <v>-------------------------------------------NAO DISPONIVEL-------------------------------------------</v>
      </c>
      <c r="B305" s="5" t="str">
        <f>_xlfn.IFNA(VLOOKUP(A305,CNPJ!E:F,2,0),"-------------------------------------------NAO DISPONIVEL-------------------------------------------")</f>
        <v>-------------------------------------------NAO DISPONIVEL-------------------------------------------</v>
      </c>
      <c r="C305" s="22">
        <v>1</v>
      </c>
      <c r="D305" s="5" t="str">
        <f>_xlfn.XLOOKUP(R305,OP!C:C,OP!B:B,,0,1)</f>
        <v>RJ</v>
      </c>
      <c r="E305" s="23"/>
      <c r="M305" s="26"/>
      <c r="N305" s="27"/>
      <c r="O305" s="28" t="str">
        <f t="shared" si="72"/>
        <v>00000000305</v>
      </c>
      <c r="R305" s="27" t="s">
        <v>193</v>
      </c>
      <c r="S305" s="30" t="str">
        <f>_xlfn.IFNA(VLOOKUP(_xlfn.CONCAT(D305," - ",R305),OP!A:D,4,0),"-------------------------------------------NAO DISPONIVEL-------------------------------------------")</f>
        <v>FETRANSPOR</v>
      </c>
      <c r="T305" s="31"/>
      <c r="U305" s="32"/>
      <c r="V305" s="31"/>
      <c r="W305" s="33">
        <f t="shared" si="73"/>
        <v>0</v>
      </c>
      <c r="X305" s="34">
        <f t="shared" si="74"/>
        <v>0</v>
      </c>
      <c r="Y305" s="33">
        <f t="shared" si="75"/>
        <v>0</v>
      </c>
      <c r="Z305" s="33">
        <f t="shared" si="76"/>
        <v>0</v>
      </c>
      <c r="AA305" s="35">
        <f t="shared" si="77"/>
        <v>0</v>
      </c>
      <c r="AB305" s="36">
        <f t="shared" si="78"/>
        <v>0</v>
      </c>
      <c r="AC305" s="37">
        <f t="shared" si="79"/>
        <v>0</v>
      </c>
      <c r="AD305" s="38"/>
      <c r="AE305" s="38"/>
      <c r="AF305" s="39">
        <f t="shared" si="80"/>
        <v>0</v>
      </c>
      <c r="AG305" s="40"/>
      <c r="AH305" s="41">
        <f t="shared" si="81"/>
        <v>0</v>
      </c>
      <c r="AI305" s="42">
        <f t="shared" si="82"/>
        <v>0</v>
      </c>
      <c r="AJ305" s="43">
        <f t="shared" si="83"/>
        <v>0</v>
      </c>
      <c r="AK305" s="5" t="str">
        <f>_xlfn.IFNA(VLOOKUP(_xlfn.CONCAT(D305," - ",S305),OP!E:F,2,0),"-------------------------------------------NAO DISPONIVEL-------------------------------------------")</f>
        <v>C - RIOCARD</v>
      </c>
      <c r="AL305" s="7" t="str">
        <f t="shared" si="69"/>
        <v>1 - -------------------------------------------NAO DISPONIVEL------------------------------------------- - 00000000305 - FETRANSPOR</v>
      </c>
      <c r="AM305" s="7" t="str">
        <f t="shared" si="70"/>
        <v>-------------------------------------------NAO DISPONIVEL-------------------------------------------</v>
      </c>
      <c r="AN305" s="44" cm="1">
        <f t="array" ref="AN305">_xlfn.IFS(AJ305=0,0,AQ305="INATIVO",2,AQ305="SEM CADASTRO",4,AQ305="CPF ATIVO EM OUTRO COMPRADOR",5,AQ305="NOVO/SEM CARTAO",6,AND(AJ305&gt;0,AQ305,""),8)</f>
        <v>0</v>
      </c>
      <c r="AO305" s="45">
        <f t="shared" si="84"/>
        <v>-10</v>
      </c>
    </row>
    <row r="306" spans="1:41" x14ac:dyDescent="0.4">
      <c r="A306" s="21" t="str">
        <f t="shared" si="71"/>
        <v>-------------------------------------------NAO DISPONIVEL-------------------------------------------</v>
      </c>
      <c r="B306" s="5" t="str">
        <f>_xlfn.IFNA(VLOOKUP(A306,CNPJ!E:F,2,0),"-------------------------------------------NAO DISPONIVEL-------------------------------------------")</f>
        <v>-------------------------------------------NAO DISPONIVEL-------------------------------------------</v>
      </c>
      <c r="C306" s="22">
        <v>1</v>
      </c>
      <c r="D306" s="5" t="str">
        <f>_xlfn.XLOOKUP(R306,OP!C:C,OP!B:B,,0,1)</f>
        <v>RJ</v>
      </c>
      <c r="E306" s="23"/>
      <c r="M306" s="26"/>
      <c r="N306" s="27"/>
      <c r="O306" s="28" t="str">
        <f t="shared" si="72"/>
        <v>00000000306</v>
      </c>
      <c r="R306" s="27" t="s">
        <v>193</v>
      </c>
      <c r="S306" s="30" t="str">
        <f>_xlfn.IFNA(VLOOKUP(_xlfn.CONCAT(D306," - ",R306),OP!A:D,4,0),"-------------------------------------------NAO DISPONIVEL-------------------------------------------")</f>
        <v>FETRANSPOR</v>
      </c>
      <c r="T306" s="31"/>
      <c r="U306" s="32"/>
      <c r="V306" s="31"/>
      <c r="W306" s="33">
        <f t="shared" si="73"/>
        <v>0</v>
      </c>
      <c r="X306" s="34">
        <f t="shared" si="74"/>
        <v>0</v>
      </c>
      <c r="Y306" s="33">
        <f t="shared" si="75"/>
        <v>0</v>
      </c>
      <c r="Z306" s="33">
        <f t="shared" si="76"/>
        <v>0</v>
      </c>
      <c r="AA306" s="35">
        <f t="shared" si="77"/>
        <v>0</v>
      </c>
      <c r="AB306" s="36">
        <f t="shared" si="78"/>
        <v>0</v>
      </c>
      <c r="AC306" s="37">
        <f t="shared" si="79"/>
        <v>0</v>
      </c>
      <c r="AD306" s="38"/>
      <c r="AE306" s="38"/>
      <c r="AF306" s="39">
        <f t="shared" si="80"/>
        <v>0</v>
      </c>
      <c r="AG306" s="40"/>
      <c r="AH306" s="41">
        <f t="shared" si="81"/>
        <v>0</v>
      </c>
      <c r="AI306" s="42">
        <f t="shared" si="82"/>
        <v>0</v>
      </c>
      <c r="AJ306" s="43">
        <f t="shared" si="83"/>
        <v>0</v>
      </c>
      <c r="AK306" s="5" t="str">
        <f>_xlfn.IFNA(VLOOKUP(_xlfn.CONCAT(D306," - ",S306),OP!E:F,2,0),"-------------------------------------------NAO DISPONIVEL-------------------------------------------")</f>
        <v>C - RIOCARD</v>
      </c>
      <c r="AL306" s="7" t="str">
        <f t="shared" si="69"/>
        <v>1 - -------------------------------------------NAO DISPONIVEL------------------------------------------- - 00000000306 - FETRANSPOR</v>
      </c>
      <c r="AM306" s="7" t="str">
        <f t="shared" si="70"/>
        <v>-------------------------------------------NAO DISPONIVEL-------------------------------------------</v>
      </c>
      <c r="AN306" s="44" cm="1">
        <f t="array" ref="AN306">_xlfn.IFS(AJ306=0,0,AQ306="INATIVO",2,AQ306="SEM CADASTRO",4,AQ306="CPF ATIVO EM OUTRO COMPRADOR",5,AQ306="NOVO/SEM CARTAO",6,AND(AJ306&gt;0,AQ306,""),8)</f>
        <v>0</v>
      </c>
      <c r="AO306" s="45">
        <f t="shared" si="84"/>
        <v>-10</v>
      </c>
    </row>
    <row r="307" spans="1:41" x14ac:dyDescent="0.4">
      <c r="A307" s="21" t="str">
        <f t="shared" si="71"/>
        <v>-------------------------------------------NAO DISPONIVEL-------------------------------------------</v>
      </c>
      <c r="B307" s="5" t="str">
        <f>_xlfn.IFNA(VLOOKUP(A307,CNPJ!E:F,2,0),"-------------------------------------------NAO DISPONIVEL-------------------------------------------")</f>
        <v>-------------------------------------------NAO DISPONIVEL-------------------------------------------</v>
      </c>
      <c r="C307" s="22">
        <v>1</v>
      </c>
      <c r="D307" s="5" t="str">
        <f>_xlfn.XLOOKUP(R307,OP!C:C,OP!B:B,,0,1)</f>
        <v>RJ</v>
      </c>
      <c r="E307" s="23"/>
      <c r="M307" s="26"/>
      <c r="N307" s="27"/>
      <c r="O307" s="28" t="str">
        <f t="shared" si="72"/>
        <v>00000000307</v>
      </c>
      <c r="R307" s="27" t="s">
        <v>193</v>
      </c>
      <c r="S307" s="30" t="str">
        <f>_xlfn.IFNA(VLOOKUP(_xlfn.CONCAT(D307," - ",R307),OP!A:D,4,0),"-------------------------------------------NAO DISPONIVEL-------------------------------------------")</f>
        <v>FETRANSPOR</v>
      </c>
      <c r="T307" s="31"/>
      <c r="U307" s="32"/>
      <c r="V307" s="31"/>
      <c r="W307" s="33">
        <f t="shared" si="73"/>
        <v>0</v>
      </c>
      <c r="X307" s="34">
        <f t="shared" si="74"/>
        <v>0</v>
      </c>
      <c r="Y307" s="33">
        <f t="shared" si="75"/>
        <v>0</v>
      </c>
      <c r="Z307" s="33">
        <f t="shared" si="76"/>
        <v>0</v>
      </c>
      <c r="AA307" s="35">
        <f t="shared" si="77"/>
        <v>0</v>
      </c>
      <c r="AB307" s="36">
        <f t="shared" si="78"/>
        <v>0</v>
      </c>
      <c r="AC307" s="37">
        <f t="shared" si="79"/>
        <v>0</v>
      </c>
      <c r="AD307" s="38"/>
      <c r="AE307" s="38"/>
      <c r="AF307" s="39">
        <f t="shared" si="80"/>
        <v>0</v>
      </c>
      <c r="AG307" s="40"/>
      <c r="AH307" s="41">
        <f t="shared" si="81"/>
        <v>0</v>
      </c>
      <c r="AI307" s="42">
        <f t="shared" si="82"/>
        <v>0</v>
      </c>
      <c r="AJ307" s="43">
        <f t="shared" si="83"/>
        <v>0</v>
      </c>
      <c r="AK307" s="5" t="str">
        <f>_xlfn.IFNA(VLOOKUP(_xlfn.CONCAT(D307," - ",S307),OP!E:F,2,0),"-------------------------------------------NAO DISPONIVEL-------------------------------------------")</f>
        <v>C - RIOCARD</v>
      </c>
      <c r="AL307" s="7" t="str">
        <f t="shared" si="69"/>
        <v>1 - -------------------------------------------NAO DISPONIVEL------------------------------------------- - 00000000307 - FETRANSPOR</v>
      </c>
      <c r="AM307" s="7" t="str">
        <f t="shared" si="70"/>
        <v>-------------------------------------------NAO DISPONIVEL-------------------------------------------</v>
      </c>
      <c r="AN307" s="44" cm="1">
        <f t="array" ref="AN307">_xlfn.IFS(AJ307=0,0,AQ307="INATIVO",2,AQ307="SEM CADASTRO",4,AQ307="CPF ATIVO EM OUTRO COMPRADOR",5,AQ307="NOVO/SEM CARTAO",6,AND(AJ307&gt;0,AQ307,""),8)</f>
        <v>0</v>
      </c>
      <c r="AO307" s="45">
        <f t="shared" si="84"/>
        <v>-10</v>
      </c>
    </row>
    <row r="308" spans="1:41" x14ac:dyDescent="0.4">
      <c r="A308" s="21" t="str">
        <f t="shared" si="71"/>
        <v>-------------------------------------------NAO DISPONIVEL-------------------------------------------</v>
      </c>
      <c r="B308" s="5" t="str">
        <f>_xlfn.IFNA(VLOOKUP(A308,CNPJ!E:F,2,0),"-------------------------------------------NAO DISPONIVEL-------------------------------------------")</f>
        <v>-------------------------------------------NAO DISPONIVEL-------------------------------------------</v>
      </c>
      <c r="C308" s="22">
        <v>1</v>
      </c>
      <c r="D308" s="5" t="str">
        <f>_xlfn.XLOOKUP(R308,OP!C:C,OP!B:B,,0,1)</f>
        <v>RJ</v>
      </c>
      <c r="E308" s="23"/>
      <c r="M308" s="26"/>
      <c r="N308" s="27"/>
      <c r="O308" s="28" t="str">
        <f t="shared" si="72"/>
        <v>00000000308</v>
      </c>
      <c r="R308" s="27" t="s">
        <v>193</v>
      </c>
      <c r="S308" s="30" t="str">
        <f>_xlfn.IFNA(VLOOKUP(_xlfn.CONCAT(D308," - ",R308),OP!A:D,4,0),"-------------------------------------------NAO DISPONIVEL-------------------------------------------")</f>
        <v>FETRANSPOR</v>
      </c>
      <c r="T308" s="31"/>
      <c r="U308" s="32"/>
      <c r="V308" s="31"/>
      <c r="W308" s="33">
        <f t="shared" si="73"/>
        <v>0</v>
      </c>
      <c r="X308" s="34">
        <f t="shared" si="74"/>
        <v>0</v>
      </c>
      <c r="Y308" s="33">
        <f t="shared" si="75"/>
        <v>0</v>
      </c>
      <c r="Z308" s="33">
        <f t="shared" si="76"/>
        <v>0</v>
      </c>
      <c r="AA308" s="35">
        <f t="shared" si="77"/>
        <v>0</v>
      </c>
      <c r="AB308" s="36">
        <f t="shared" si="78"/>
        <v>0</v>
      </c>
      <c r="AC308" s="37">
        <f t="shared" si="79"/>
        <v>0</v>
      </c>
      <c r="AD308" s="38"/>
      <c r="AE308" s="38"/>
      <c r="AF308" s="39">
        <f t="shared" si="80"/>
        <v>0</v>
      </c>
      <c r="AG308" s="40"/>
      <c r="AH308" s="41">
        <f t="shared" si="81"/>
        <v>0</v>
      </c>
      <c r="AI308" s="42">
        <f t="shared" si="82"/>
        <v>0</v>
      </c>
      <c r="AJ308" s="43">
        <f t="shared" si="83"/>
        <v>0</v>
      </c>
      <c r="AK308" s="5" t="str">
        <f>_xlfn.IFNA(VLOOKUP(_xlfn.CONCAT(D308," - ",S308),OP!E:F,2,0),"-------------------------------------------NAO DISPONIVEL-------------------------------------------")</f>
        <v>C - RIOCARD</v>
      </c>
      <c r="AL308" s="7" t="str">
        <f t="shared" si="69"/>
        <v>1 - -------------------------------------------NAO DISPONIVEL------------------------------------------- - 00000000308 - FETRANSPOR</v>
      </c>
      <c r="AM308" s="7" t="str">
        <f t="shared" si="70"/>
        <v>-------------------------------------------NAO DISPONIVEL-------------------------------------------</v>
      </c>
      <c r="AN308" s="44" cm="1">
        <f t="array" ref="AN308">_xlfn.IFS(AJ308=0,0,AQ308="INATIVO",2,AQ308="SEM CADASTRO",4,AQ308="CPF ATIVO EM OUTRO COMPRADOR",5,AQ308="NOVO/SEM CARTAO",6,AND(AJ308&gt;0,AQ308,""),8)</f>
        <v>0</v>
      </c>
      <c r="AO308" s="45">
        <f t="shared" si="84"/>
        <v>-10</v>
      </c>
    </row>
    <row r="309" spans="1:41" x14ac:dyDescent="0.4">
      <c r="A309" s="21" t="str">
        <f t="shared" si="71"/>
        <v>-------------------------------------------NAO DISPONIVEL-------------------------------------------</v>
      </c>
      <c r="B309" s="5" t="str">
        <f>_xlfn.IFNA(VLOOKUP(A309,CNPJ!E:F,2,0),"-------------------------------------------NAO DISPONIVEL-------------------------------------------")</f>
        <v>-------------------------------------------NAO DISPONIVEL-------------------------------------------</v>
      </c>
      <c r="C309" s="22">
        <v>1</v>
      </c>
      <c r="D309" s="5" t="str">
        <f>_xlfn.XLOOKUP(R309,OP!C:C,OP!B:B,,0,1)</f>
        <v>RJ</v>
      </c>
      <c r="E309" s="23"/>
      <c r="M309" s="26"/>
      <c r="N309" s="27"/>
      <c r="O309" s="28" t="str">
        <f t="shared" si="72"/>
        <v>00000000309</v>
      </c>
      <c r="R309" s="27" t="s">
        <v>193</v>
      </c>
      <c r="S309" s="30" t="str">
        <f>_xlfn.IFNA(VLOOKUP(_xlfn.CONCAT(D309," - ",R309),OP!A:D,4,0),"-------------------------------------------NAO DISPONIVEL-------------------------------------------")</f>
        <v>FETRANSPOR</v>
      </c>
      <c r="T309" s="31"/>
      <c r="U309" s="32"/>
      <c r="V309" s="31"/>
      <c r="W309" s="33">
        <f t="shared" si="73"/>
        <v>0</v>
      </c>
      <c r="X309" s="34">
        <f t="shared" si="74"/>
        <v>0</v>
      </c>
      <c r="Y309" s="33">
        <f t="shared" si="75"/>
        <v>0</v>
      </c>
      <c r="Z309" s="33">
        <f t="shared" si="76"/>
        <v>0</v>
      </c>
      <c r="AA309" s="35">
        <f t="shared" si="77"/>
        <v>0</v>
      </c>
      <c r="AB309" s="36">
        <f t="shared" si="78"/>
        <v>0</v>
      </c>
      <c r="AC309" s="37">
        <f t="shared" si="79"/>
        <v>0</v>
      </c>
      <c r="AD309" s="38"/>
      <c r="AE309" s="38"/>
      <c r="AF309" s="39">
        <f t="shared" si="80"/>
        <v>0</v>
      </c>
      <c r="AG309" s="40"/>
      <c r="AH309" s="41">
        <f t="shared" si="81"/>
        <v>0</v>
      </c>
      <c r="AI309" s="42">
        <f t="shared" si="82"/>
        <v>0</v>
      </c>
      <c r="AJ309" s="43">
        <f t="shared" si="83"/>
        <v>0</v>
      </c>
      <c r="AK309" s="5" t="str">
        <f>_xlfn.IFNA(VLOOKUP(_xlfn.CONCAT(D309," - ",S309),OP!E:F,2,0),"-------------------------------------------NAO DISPONIVEL-------------------------------------------")</f>
        <v>C - RIOCARD</v>
      </c>
      <c r="AL309" s="7" t="str">
        <f t="shared" si="69"/>
        <v>1 - -------------------------------------------NAO DISPONIVEL------------------------------------------- - 00000000309 - FETRANSPOR</v>
      </c>
      <c r="AM309" s="7" t="str">
        <f t="shared" si="70"/>
        <v>-------------------------------------------NAO DISPONIVEL-------------------------------------------</v>
      </c>
      <c r="AN309" s="44" cm="1">
        <f t="array" ref="AN309">_xlfn.IFS(AJ309=0,0,AQ309="INATIVO",2,AQ309="SEM CADASTRO",4,AQ309="CPF ATIVO EM OUTRO COMPRADOR",5,AQ309="NOVO/SEM CARTAO",6,AND(AJ309&gt;0,AQ309,""),8)</f>
        <v>0</v>
      </c>
      <c r="AO309" s="45">
        <f t="shared" si="84"/>
        <v>-10</v>
      </c>
    </row>
    <row r="310" spans="1:41" x14ac:dyDescent="0.4">
      <c r="A310" s="21" t="str">
        <f t="shared" si="71"/>
        <v>-------------------------------------------NAO DISPONIVEL-------------------------------------------</v>
      </c>
      <c r="B310" s="5" t="str">
        <f>_xlfn.IFNA(VLOOKUP(A310,CNPJ!E:F,2,0),"-------------------------------------------NAO DISPONIVEL-------------------------------------------")</f>
        <v>-------------------------------------------NAO DISPONIVEL-------------------------------------------</v>
      </c>
      <c r="C310" s="22">
        <v>1</v>
      </c>
      <c r="D310" s="5" t="str">
        <f>_xlfn.XLOOKUP(R310,OP!C:C,OP!B:B,,0,1)</f>
        <v>RJ</v>
      </c>
      <c r="E310" s="23"/>
      <c r="M310" s="26"/>
      <c r="N310" s="27"/>
      <c r="O310" s="28" t="str">
        <f t="shared" si="72"/>
        <v>00000000310</v>
      </c>
      <c r="R310" s="27" t="s">
        <v>193</v>
      </c>
      <c r="S310" s="30" t="str">
        <f>_xlfn.IFNA(VLOOKUP(_xlfn.CONCAT(D310," - ",R310),OP!A:D,4,0),"-------------------------------------------NAO DISPONIVEL-------------------------------------------")</f>
        <v>FETRANSPOR</v>
      </c>
      <c r="T310" s="31"/>
      <c r="U310" s="32"/>
      <c r="V310" s="31"/>
      <c r="W310" s="33">
        <f t="shared" si="73"/>
        <v>0</v>
      </c>
      <c r="X310" s="34">
        <f t="shared" si="74"/>
        <v>0</v>
      </c>
      <c r="Y310" s="33">
        <f t="shared" si="75"/>
        <v>0</v>
      </c>
      <c r="Z310" s="33">
        <f t="shared" si="76"/>
        <v>0</v>
      </c>
      <c r="AA310" s="35">
        <f t="shared" si="77"/>
        <v>0</v>
      </c>
      <c r="AB310" s="36">
        <f t="shared" si="78"/>
        <v>0</v>
      </c>
      <c r="AC310" s="37">
        <f t="shared" si="79"/>
        <v>0</v>
      </c>
      <c r="AD310" s="38"/>
      <c r="AE310" s="38"/>
      <c r="AF310" s="39">
        <f t="shared" si="80"/>
        <v>0</v>
      </c>
      <c r="AG310" s="40"/>
      <c r="AH310" s="41">
        <f t="shared" si="81"/>
        <v>0</v>
      </c>
      <c r="AI310" s="42">
        <f t="shared" si="82"/>
        <v>0</v>
      </c>
      <c r="AJ310" s="43">
        <f t="shared" si="83"/>
        <v>0</v>
      </c>
      <c r="AK310" s="5" t="str">
        <f>_xlfn.IFNA(VLOOKUP(_xlfn.CONCAT(D310," - ",S310),OP!E:F,2,0),"-------------------------------------------NAO DISPONIVEL-------------------------------------------")</f>
        <v>C - RIOCARD</v>
      </c>
      <c r="AL310" s="7" t="str">
        <f t="shared" si="69"/>
        <v>1 - -------------------------------------------NAO DISPONIVEL------------------------------------------- - 00000000310 - FETRANSPOR</v>
      </c>
      <c r="AM310" s="7" t="str">
        <f t="shared" si="70"/>
        <v>-------------------------------------------NAO DISPONIVEL-------------------------------------------</v>
      </c>
      <c r="AN310" s="44" cm="1">
        <f t="array" ref="AN310">_xlfn.IFS(AJ310=0,0,AQ310="INATIVO",2,AQ310="SEM CADASTRO",4,AQ310="CPF ATIVO EM OUTRO COMPRADOR",5,AQ310="NOVO/SEM CARTAO",6,AND(AJ310&gt;0,AQ310,""),8)</f>
        <v>0</v>
      </c>
      <c r="AO310" s="45">
        <f t="shared" si="84"/>
        <v>-10</v>
      </c>
    </row>
    <row r="311" spans="1:41" x14ac:dyDescent="0.4">
      <c r="A311" s="21" t="str">
        <f t="shared" si="71"/>
        <v>-------------------------------------------NAO DISPONIVEL-------------------------------------------</v>
      </c>
      <c r="B311" s="5" t="str">
        <f>_xlfn.IFNA(VLOOKUP(A311,CNPJ!E:F,2,0),"-------------------------------------------NAO DISPONIVEL-------------------------------------------")</f>
        <v>-------------------------------------------NAO DISPONIVEL-------------------------------------------</v>
      </c>
      <c r="C311" s="22">
        <v>1</v>
      </c>
      <c r="D311" s="5" t="str">
        <f>_xlfn.XLOOKUP(R311,OP!C:C,OP!B:B,,0,1)</f>
        <v>RJ</v>
      </c>
      <c r="E311" s="23"/>
      <c r="M311" s="26"/>
      <c r="N311" s="27"/>
      <c r="O311" s="28" t="str">
        <f t="shared" si="72"/>
        <v>00000000311</v>
      </c>
      <c r="R311" s="27" t="s">
        <v>193</v>
      </c>
      <c r="S311" s="30" t="str">
        <f>_xlfn.IFNA(VLOOKUP(_xlfn.CONCAT(D311," - ",R311),OP!A:D,4,0),"-------------------------------------------NAO DISPONIVEL-------------------------------------------")</f>
        <v>FETRANSPOR</v>
      </c>
      <c r="T311" s="31"/>
      <c r="U311" s="32"/>
      <c r="V311" s="31"/>
      <c r="W311" s="33">
        <f t="shared" si="73"/>
        <v>0</v>
      </c>
      <c r="X311" s="34">
        <f t="shared" si="74"/>
        <v>0</v>
      </c>
      <c r="Y311" s="33">
        <f t="shared" si="75"/>
        <v>0</v>
      </c>
      <c r="Z311" s="33">
        <f t="shared" si="76"/>
        <v>0</v>
      </c>
      <c r="AA311" s="35">
        <f t="shared" si="77"/>
        <v>0</v>
      </c>
      <c r="AB311" s="36">
        <f t="shared" si="78"/>
        <v>0</v>
      </c>
      <c r="AC311" s="37">
        <f t="shared" si="79"/>
        <v>0</v>
      </c>
      <c r="AD311" s="38"/>
      <c r="AE311" s="38"/>
      <c r="AF311" s="39">
        <f t="shared" si="80"/>
        <v>0</v>
      </c>
      <c r="AG311" s="40"/>
      <c r="AH311" s="41">
        <f t="shared" si="81"/>
        <v>0</v>
      </c>
      <c r="AI311" s="42">
        <f t="shared" si="82"/>
        <v>0</v>
      </c>
      <c r="AJ311" s="43">
        <f t="shared" si="83"/>
        <v>0</v>
      </c>
      <c r="AK311" s="5" t="str">
        <f>_xlfn.IFNA(VLOOKUP(_xlfn.CONCAT(D311," - ",S311),OP!E:F,2,0),"-------------------------------------------NAO DISPONIVEL-------------------------------------------")</f>
        <v>C - RIOCARD</v>
      </c>
      <c r="AL311" s="7" t="str">
        <f t="shared" si="69"/>
        <v>1 - -------------------------------------------NAO DISPONIVEL------------------------------------------- - 00000000311 - FETRANSPOR</v>
      </c>
      <c r="AM311" s="7" t="str">
        <f t="shared" si="70"/>
        <v>-------------------------------------------NAO DISPONIVEL-------------------------------------------</v>
      </c>
      <c r="AN311" s="44" cm="1">
        <f t="array" ref="AN311">_xlfn.IFS(AJ311=0,0,AQ311="INATIVO",2,AQ311="SEM CADASTRO",4,AQ311="CPF ATIVO EM OUTRO COMPRADOR",5,AQ311="NOVO/SEM CARTAO",6,AND(AJ311&gt;0,AQ311,""),8)</f>
        <v>0</v>
      </c>
      <c r="AO311" s="45">
        <f t="shared" si="84"/>
        <v>-10</v>
      </c>
    </row>
    <row r="312" spans="1:41" x14ac:dyDescent="0.4">
      <c r="A312" s="21" t="str">
        <f t="shared" si="71"/>
        <v>-------------------------------------------NAO DISPONIVEL-------------------------------------------</v>
      </c>
      <c r="B312" s="5" t="str">
        <f>_xlfn.IFNA(VLOOKUP(A312,CNPJ!E:F,2,0),"-------------------------------------------NAO DISPONIVEL-------------------------------------------")</f>
        <v>-------------------------------------------NAO DISPONIVEL-------------------------------------------</v>
      </c>
      <c r="C312" s="22">
        <v>1</v>
      </c>
      <c r="D312" s="5" t="str">
        <f>_xlfn.XLOOKUP(R312,OP!C:C,OP!B:B,,0,1)</f>
        <v>RJ</v>
      </c>
      <c r="E312" s="23"/>
      <c r="M312" s="26"/>
      <c r="N312" s="27"/>
      <c r="O312" s="28" t="str">
        <f t="shared" si="72"/>
        <v>00000000312</v>
      </c>
      <c r="R312" s="27" t="s">
        <v>193</v>
      </c>
      <c r="S312" s="30" t="str">
        <f>_xlfn.IFNA(VLOOKUP(_xlfn.CONCAT(D312," - ",R312),OP!A:D,4,0),"-------------------------------------------NAO DISPONIVEL-------------------------------------------")</f>
        <v>FETRANSPOR</v>
      </c>
      <c r="T312" s="31"/>
      <c r="U312" s="32"/>
      <c r="V312" s="31"/>
      <c r="W312" s="33">
        <f t="shared" si="73"/>
        <v>0</v>
      </c>
      <c r="X312" s="34">
        <f t="shared" si="74"/>
        <v>0</v>
      </c>
      <c r="Y312" s="33">
        <f t="shared" si="75"/>
        <v>0</v>
      </c>
      <c r="Z312" s="33">
        <f t="shared" si="76"/>
        <v>0</v>
      </c>
      <c r="AA312" s="35">
        <f t="shared" si="77"/>
        <v>0</v>
      </c>
      <c r="AB312" s="36">
        <f t="shared" si="78"/>
        <v>0</v>
      </c>
      <c r="AC312" s="37">
        <f t="shared" si="79"/>
        <v>0</v>
      </c>
      <c r="AD312" s="38"/>
      <c r="AE312" s="38"/>
      <c r="AF312" s="39">
        <f t="shared" si="80"/>
        <v>0</v>
      </c>
      <c r="AG312" s="40"/>
      <c r="AH312" s="41">
        <f t="shared" si="81"/>
        <v>0</v>
      </c>
      <c r="AI312" s="42">
        <f t="shared" si="82"/>
        <v>0</v>
      </c>
      <c r="AJ312" s="43">
        <f t="shared" si="83"/>
        <v>0</v>
      </c>
      <c r="AK312" s="5" t="str">
        <f>_xlfn.IFNA(VLOOKUP(_xlfn.CONCAT(D312," - ",S312),OP!E:F,2,0),"-------------------------------------------NAO DISPONIVEL-------------------------------------------")</f>
        <v>C - RIOCARD</v>
      </c>
      <c r="AL312" s="7" t="str">
        <f t="shared" si="69"/>
        <v>1 - -------------------------------------------NAO DISPONIVEL------------------------------------------- - 00000000312 - FETRANSPOR</v>
      </c>
      <c r="AM312" s="7" t="str">
        <f t="shared" si="70"/>
        <v>-------------------------------------------NAO DISPONIVEL-------------------------------------------</v>
      </c>
      <c r="AN312" s="44" cm="1">
        <f t="array" ref="AN312">_xlfn.IFS(AJ312=0,0,AQ312="INATIVO",2,AQ312="SEM CADASTRO",4,AQ312="CPF ATIVO EM OUTRO COMPRADOR",5,AQ312="NOVO/SEM CARTAO",6,AND(AJ312&gt;0,AQ312,""),8)</f>
        <v>0</v>
      </c>
      <c r="AO312" s="45">
        <f t="shared" si="84"/>
        <v>-10</v>
      </c>
    </row>
    <row r="313" spans="1:41" x14ac:dyDescent="0.4">
      <c r="A313" s="21" t="str">
        <f t="shared" si="71"/>
        <v>-------------------------------------------NAO DISPONIVEL-------------------------------------------</v>
      </c>
      <c r="B313" s="5" t="str">
        <f>_xlfn.IFNA(VLOOKUP(A313,CNPJ!E:F,2,0),"-------------------------------------------NAO DISPONIVEL-------------------------------------------")</f>
        <v>-------------------------------------------NAO DISPONIVEL-------------------------------------------</v>
      </c>
      <c r="C313" s="22">
        <v>1</v>
      </c>
      <c r="D313" s="5" t="str">
        <f>_xlfn.XLOOKUP(R313,OP!C:C,OP!B:B,,0,1)</f>
        <v>RJ</v>
      </c>
      <c r="E313" s="23"/>
      <c r="M313" s="26"/>
      <c r="N313" s="27"/>
      <c r="O313" s="28" t="str">
        <f t="shared" si="72"/>
        <v>00000000313</v>
      </c>
      <c r="R313" s="27" t="s">
        <v>193</v>
      </c>
      <c r="S313" s="30" t="str">
        <f>_xlfn.IFNA(VLOOKUP(_xlfn.CONCAT(D313," - ",R313),OP!A:D,4,0),"-------------------------------------------NAO DISPONIVEL-------------------------------------------")</f>
        <v>FETRANSPOR</v>
      </c>
      <c r="T313" s="31"/>
      <c r="U313" s="32"/>
      <c r="V313" s="31"/>
      <c r="W313" s="33">
        <f t="shared" si="73"/>
        <v>0</v>
      </c>
      <c r="X313" s="34">
        <f t="shared" si="74"/>
        <v>0</v>
      </c>
      <c r="Y313" s="33">
        <f t="shared" si="75"/>
        <v>0</v>
      </c>
      <c r="Z313" s="33">
        <f t="shared" si="76"/>
        <v>0</v>
      </c>
      <c r="AA313" s="35">
        <f t="shared" si="77"/>
        <v>0</v>
      </c>
      <c r="AB313" s="36">
        <f t="shared" si="78"/>
        <v>0</v>
      </c>
      <c r="AC313" s="37">
        <f t="shared" si="79"/>
        <v>0</v>
      </c>
      <c r="AD313" s="38"/>
      <c r="AE313" s="38"/>
      <c r="AF313" s="39">
        <f t="shared" si="80"/>
        <v>0</v>
      </c>
      <c r="AG313" s="40"/>
      <c r="AH313" s="41">
        <f t="shared" si="81"/>
        <v>0</v>
      </c>
      <c r="AI313" s="42">
        <f t="shared" si="82"/>
        <v>0</v>
      </c>
      <c r="AJ313" s="43">
        <f t="shared" si="83"/>
        <v>0</v>
      </c>
      <c r="AK313" s="5" t="str">
        <f>_xlfn.IFNA(VLOOKUP(_xlfn.CONCAT(D313," - ",S313),OP!E:F,2,0),"-------------------------------------------NAO DISPONIVEL-------------------------------------------")</f>
        <v>C - RIOCARD</v>
      </c>
      <c r="AL313" s="7" t="str">
        <f t="shared" si="69"/>
        <v>1 - -------------------------------------------NAO DISPONIVEL------------------------------------------- - 00000000313 - FETRANSPOR</v>
      </c>
      <c r="AM313" s="7" t="str">
        <f t="shared" si="70"/>
        <v>-------------------------------------------NAO DISPONIVEL-------------------------------------------</v>
      </c>
      <c r="AN313" s="44" cm="1">
        <f t="array" ref="AN313">_xlfn.IFS(AJ313=0,0,AQ313="INATIVO",2,AQ313="SEM CADASTRO",4,AQ313="CPF ATIVO EM OUTRO COMPRADOR",5,AQ313="NOVO/SEM CARTAO",6,AND(AJ313&gt;0,AQ313,""),8)</f>
        <v>0</v>
      </c>
      <c r="AO313" s="45">
        <f t="shared" si="84"/>
        <v>-10</v>
      </c>
    </row>
    <row r="314" spans="1:41" x14ac:dyDescent="0.4">
      <c r="A314" s="21" t="str">
        <f t="shared" si="71"/>
        <v>-------------------------------------------NAO DISPONIVEL-------------------------------------------</v>
      </c>
      <c r="B314" s="5" t="str">
        <f>_xlfn.IFNA(VLOOKUP(A314,CNPJ!E:F,2,0),"-------------------------------------------NAO DISPONIVEL-------------------------------------------")</f>
        <v>-------------------------------------------NAO DISPONIVEL-------------------------------------------</v>
      </c>
      <c r="C314" s="22">
        <v>1</v>
      </c>
      <c r="D314" s="5" t="str">
        <f>_xlfn.XLOOKUP(R314,OP!C:C,OP!B:B,,0,1)</f>
        <v>RJ</v>
      </c>
      <c r="E314" s="23"/>
      <c r="M314" s="26"/>
      <c r="N314" s="27"/>
      <c r="O314" s="28" t="str">
        <f t="shared" si="72"/>
        <v>00000000314</v>
      </c>
      <c r="R314" s="27" t="s">
        <v>193</v>
      </c>
      <c r="S314" s="30" t="str">
        <f>_xlfn.IFNA(VLOOKUP(_xlfn.CONCAT(D314," - ",R314),OP!A:D,4,0),"-------------------------------------------NAO DISPONIVEL-------------------------------------------")</f>
        <v>FETRANSPOR</v>
      </c>
      <c r="T314" s="31"/>
      <c r="U314" s="32"/>
      <c r="V314" s="31"/>
      <c r="W314" s="33">
        <f t="shared" si="73"/>
        <v>0</v>
      </c>
      <c r="X314" s="34">
        <f t="shared" si="74"/>
        <v>0</v>
      </c>
      <c r="Y314" s="33">
        <f t="shared" si="75"/>
        <v>0</v>
      </c>
      <c r="Z314" s="33">
        <f t="shared" si="76"/>
        <v>0</v>
      </c>
      <c r="AA314" s="35">
        <f t="shared" si="77"/>
        <v>0</v>
      </c>
      <c r="AB314" s="36">
        <f t="shared" si="78"/>
        <v>0</v>
      </c>
      <c r="AC314" s="37">
        <f t="shared" si="79"/>
        <v>0</v>
      </c>
      <c r="AD314" s="38"/>
      <c r="AE314" s="38"/>
      <c r="AF314" s="39">
        <f t="shared" si="80"/>
        <v>0</v>
      </c>
      <c r="AG314" s="40"/>
      <c r="AH314" s="41">
        <f t="shared" si="81"/>
        <v>0</v>
      </c>
      <c r="AI314" s="42">
        <f t="shared" si="82"/>
        <v>0</v>
      </c>
      <c r="AJ314" s="43">
        <f t="shared" si="83"/>
        <v>0</v>
      </c>
      <c r="AK314" s="5" t="str">
        <f>_xlfn.IFNA(VLOOKUP(_xlfn.CONCAT(D314," - ",S314),OP!E:F,2,0),"-------------------------------------------NAO DISPONIVEL-------------------------------------------")</f>
        <v>C - RIOCARD</v>
      </c>
      <c r="AL314" s="7" t="str">
        <f t="shared" si="69"/>
        <v>1 - -------------------------------------------NAO DISPONIVEL------------------------------------------- - 00000000314 - FETRANSPOR</v>
      </c>
      <c r="AM314" s="7" t="str">
        <f t="shared" si="70"/>
        <v>-------------------------------------------NAO DISPONIVEL-------------------------------------------</v>
      </c>
      <c r="AN314" s="44" cm="1">
        <f t="array" ref="AN314">_xlfn.IFS(AJ314=0,0,AQ314="INATIVO",2,AQ314="SEM CADASTRO",4,AQ314="CPF ATIVO EM OUTRO COMPRADOR",5,AQ314="NOVO/SEM CARTAO",6,AND(AJ314&gt;0,AQ314,""),8)</f>
        <v>0</v>
      </c>
      <c r="AO314" s="45">
        <f t="shared" si="84"/>
        <v>-10</v>
      </c>
    </row>
    <row r="315" spans="1:41" x14ac:dyDescent="0.4">
      <c r="A315" s="21" t="str">
        <f t="shared" si="71"/>
        <v>-------------------------------------------NAO DISPONIVEL-------------------------------------------</v>
      </c>
      <c r="B315" s="5" t="str">
        <f>_xlfn.IFNA(VLOOKUP(A315,CNPJ!E:F,2,0),"-------------------------------------------NAO DISPONIVEL-------------------------------------------")</f>
        <v>-------------------------------------------NAO DISPONIVEL-------------------------------------------</v>
      </c>
      <c r="C315" s="22">
        <v>1</v>
      </c>
      <c r="D315" s="5" t="str">
        <f>_xlfn.XLOOKUP(R315,OP!C:C,OP!B:B,,0,1)</f>
        <v>RJ</v>
      </c>
      <c r="E315" s="23"/>
      <c r="M315" s="26"/>
      <c r="N315" s="27"/>
      <c r="O315" s="28" t="str">
        <f t="shared" si="72"/>
        <v>00000000315</v>
      </c>
      <c r="R315" s="27" t="s">
        <v>193</v>
      </c>
      <c r="S315" s="30" t="str">
        <f>_xlfn.IFNA(VLOOKUP(_xlfn.CONCAT(D315," - ",R315),OP!A:D,4,0),"-------------------------------------------NAO DISPONIVEL-------------------------------------------")</f>
        <v>FETRANSPOR</v>
      </c>
      <c r="T315" s="31"/>
      <c r="U315" s="32"/>
      <c r="V315" s="31"/>
      <c r="W315" s="33">
        <f t="shared" si="73"/>
        <v>0</v>
      </c>
      <c r="X315" s="34">
        <f t="shared" si="74"/>
        <v>0</v>
      </c>
      <c r="Y315" s="33">
        <f t="shared" si="75"/>
        <v>0</v>
      </c>
      <c r="Z315" s="33">
        <f t="shared" si="76"/>
        <v>0</v>
      </c>
      <c r="AA315" s="35">
        <f t="shared" si="77"/>
        <v>0</v>
      </c>
      <c r="AB315" s="36">
        <f t="shared" si="78"/>
        <v>0</v>
      </c>
      <c r="AC315" s="37">
        <f t="shared" si="79"/>
        <v>0</v>
      </c>
      <c r="AD315" s="38"/>
      <c r="AE315" s="38"/>
      <c r="AF315" s="39">
        <f t="shared" si="80"/>
        <v>0</v>
      </c>
      <c r="AG315" s="40"/>
      <c r="AH315" s="41">
        <f t="shared" si="81"/>
        <v>0</v>
      </c>
      <c r="AI315" s="42">
        <f t="shared" si="82"/>
        <v>0</v>
      </c>
      <c r="AJ315" s="43">
        <f t="shared" si="83"/>
        <v>0</v>
      </c>
      <c r="AK315" s="5" t="str">
        <f>_xlfn.IFNA(VLOOKUP(_xlfn.CONCAT(D315," - ",S315),OP!E:F,2,0),"-------------------------------------------NAO DISPONIVEL-------------------------------------------")</f>
        <v>C - RIOCARD</v>
      </c>
      <c r="AL315" s="7" t="str">
        <f t="shared" si="69"/>
        <v>1 - -------------------------------------------NAO DISPONIVEL------------------------------------------- - 00000000315 - FETRANSPOR</v>
      </c>
      <c r="AM315" s="7" t="str">
        <f t="shared" si="70"/>
        <v>-------------------------------------------NAO DISPONIVEL-------------------------------------------</v>
      </c>
      <c r="AN315" s="44" cm="1">
        <f t="array" ref="AN315">_xlfn.IFS(AJ315=0,0,AQ315="INATIVO",2,AQ315="SEM CADASTRO",4,AQ315="CPF ATIVO EM OUTRO COMPRADOR",5,AQ315="NOVO/SEM CARTAO",6,AND(AJ315&gt;0,AQ315,""),8)</f>
        <v>0</v>
      </c>
      <c r="AO315" s="45">
        <f t="shared" si="84"/>
        <v>-10</v>
      </c>
    </row>
    <row r="316" spans="1:41" x14ac:dyDescent="0.4">
      <c r="A316" s="21" t="str">
        <f t="shared" si="71"/>
        <v>-------------------------------------------NAO DISPONIVEL-------------------------------------------</v>
      </c>
      <c r="B316" s="5" t="str">
        <f>_xlfn.IFNA(VLOOKUP(A316,CNPJ!E:F,2,0),"-------------------------------------------NAO DISPONIVEL-------------------------------------------")</f>
        <v>-------------------------------------------NAO DISPONIVEL-------------------------------------------</v>
      </c>
      <c r="C316" s="22">
        <v>1</v>
      </c>
      <c r="D316" s="5" t="str">
        <f>_xlfn.XLOOKUP(R316,OP!C:C,OP!B:B,,0,1)</f>
        <v>RJ</v>
      </c>
      <c r="E316" s="23"/>
      <c r="M316" s="26"/>
      <c r="N316" s="27"/>
      <c r="O316" s="28" t="str">
        <f t="shared" si="72"/>
        <v>00000000316</v>
      </c>
      <c r="R316" s="27" t="s">
        <v>193</v>
      </c>
      <c r="S316" s="30" t="str">
        <f>_xlfn.IFNA(VLOOKUP(_xlfn.CONCAT(D316," - ",R316),OP!A:D,4,0),"-------------------------------------------NAO DISPONIVEL-------------------------------------------")</f>
        <v>FETRANSPOR</v>
      </c>
      <c r="T316" s="31"/>
      <c r="U316" s="32"/>
      <c r="V316" s="31"/>
      <c r="W316" s="33">
        <f t="shared" si="73"/>
        <v>0</v>
      </c>
      <c r="X316" s="34">
        <f t="shared" si="74"/>
        <v>0</v>
      </c>
      <c r="Y316" s="33">
        <f t="shared" si="75"/>
        <v>0</v>
      </c>
      <c r="Z316" s="33">
        <f t="shared" si="76"/>
        <v>0</v>
      </c>
      <c r="AA316" s="35">
        <f t="shared" si="77"/>
        <v>0</v>
      </c>
      <c r="AB316" s="36">
        <f t="shared" si="78"/>
        <v>0</v>
      </c>
      <c r="AC316" s="37">
        <f t="shared" si="79"/>
        <v>0</v>
      </c>
      <c r="AD316" s="38"/>
      <c r="AE316" s="38"/>
      <c r="AF316" s="39">
        <f t="shared" si="80"/>
        <v>0</v>
      </c>
      <c r="AG316" s="40"/>
      <c r="AH316" s="41">
        <f t="shared" si="81"/>
        <v>0</v>
      </c>
      <c r="AI316" s="42">
        <f t="shared" si="82"/>
        <v>0</v>
      </c>
      <c r="AJ316" s="43">
        <f t="shared" si="83"/>
        <v>0</v>
      </c>
      <c r="AK316" s="5" t="str">
        <f>_xlfn.IFNA(VLOOKUP(_xlfn.CONCAT(D316," - ",S316),OP!E:F,2,0),"-------------------------------------------NAO DISPONIVEL-------------------------------------------")</f>
        <v>C - RIOCARD</v>
      </c>
      <c r="AL316" s="7" t="str">
        <f t="shared" si="69"/>
        <v>1 - -------------------------------------------NAO DISPONIVEL------------------------------------------- - 00000000316 - FETRANSPOR</v>
      </c>
      <c r="AM316" s="7" t="str">
        <f t="shared" si="70"/>
        <v>-------------------------------------------NAO DISPONIVEL-------------------------------------------</v>
      </c>
      <c r="AN316" s="44" cm="1">
        <f t="array" ref="AN316">_xlfn.IFS(AJ316=0,0,AQ316="INATIVO",2,AQ316="SEM CADASTRO",4,AQ316="CPF ATIVO EM OUTRO COMPRADOR",5,AQ316="NOVO/SEM CARTAO",6,AND(AJ316&gt;0,AQ316,""),8)</f>
        <v>0</v>
      </c>
      <c r="AO316" s="45">
        <f t="shared" si="84"/>
        <v>-10</v>
      </c>
    </row>
    <row r="317" spans="1:41" x14ac:dyDescent="0.4">
      <c r="A317" s="21" t="str">
        <f t="shared" si="71"/>
        <v>-------------------------------------------NAO DISPONIVEL-------------------------------------------</v>
      </c>
      <c r="B317" s="5" t="str">
        <f>_xlfn.IFNA(VLOOKUP(A317,CNPJ!E:F,2,0),"-------------------------------------------NAO DISPONIVEL-------------------------------------------")</f>
        <v>-------------------------------------------NAO DISPONIVEL-------------------------------------------</v>
      </c>
      <c r="C317" s="22">
        <v>1</v>
      </c>
      <c r="D317" s="5" t="str">
        <f>_xlfn.XLOOKUP(R317,OP!C:C,OP!B:B,,0,1)</f>
        <v>RJ</v>
      </c>
      <c r="E317" s="23"/>
      <c r="M317" s="26"/>
      <c r="N317" s="27"/>
      <c r="O317" s="28" t="str">
        <f t="shared" si="72"/>
        <v>00000000317</v>
      </c>
      <c r="R317" s="27" t="s">
        <v>193</v>
      </c>
      <c r="S317" s="30" t="str">
        <f>_xlfn.IFNA(VLOOKUP(_xlfn.CONCAT(D317," - ",R317),OP!A:D,4,0),"-------------------------------------------NAO DISPONIVEL-------------------------------------------")</f>
        <v>FETRANSPOR</v>
      </c>
      <c r="T317" s="31"/>
      <c r="U317" s="32"/>
      <c r="V317" s="31"/>
      <c r="W317" s="33">
        <f t="shared" si="73"/>
        <v>0</v>
      </c>
      <c r="X317" s="34">
        <f t="shared" si="74"/>
        <v>0</v>
      </c>
      <c r="Y317" s="33">
        <f t="shared" si="75"/>
        <v>0</v>
      </c>
      <c r="Z317" s="33">
        <f t="shared" si="76"/>
        <v>0</v>
      </c>
      <c r="AA317" s="35">
        <f t="shared" si="77"/>
        <v>0</v>
      </c>
      <c r="AB317" s="36">
        <f t="shared" si="78"/>
        <v>0</v>
      </c>
      <c r="AC317" s="37">
        <f t="shared" si="79"/>
        <v>0</v>
      </c>
      <c r="AD317" s="38"/>
      <c r="AE317" s="38"/>
      <c r="AF317" s="39">
        <f t="shared" si="80"/>
        <v>0</v>
      </c>
      <c r="AG317" s="40"/>
      <c r="AH317" s="41">
        <f t="shared" si="81"/>
        <v>0</v>
      </c>
      <c r="AI317" s="42">
        <f t="shared" si="82"/>
        <v>0</v>
      </c>
      <c r="AJ317" s="43">
        <f t="shared" si="83"/>
        <v>0</v>
      </c>
      <c r="AK317" s="5" t="str">
        <f>_xlfn.IFNA(VLOOKUP(_xlfn.CONCAT(D317," - ",S317),OP!E:F,2,0),"-------------------------------------------NAO DISPONIVEL-------------------------------------------")</f>
        <v>C - RIOCARD</v>
      </c>
      <c r="AL317" s="7" t="str">
        <f t="shared" si="69"/>
        <v>1 - -------------------------------------------NAO DISPONIVEL------------------------------------------- - 00000000317 - FETRANSPOR</v>
      </c>
      <c r="AM317" s="7" t="str">
        <f t="shared" si="70"/>
        <v>-------------------------------------------NAO DISPONIVEL-------------------------------------------</v>
      </c>
      <c r="AN317" s="44" cm="1">
        <f t="array" ref="AN317">_xlfn.IFS(AJ317=0,0,AQ317="INATIVO",2,AQ317="SEM CADASTRO",4,AQ317="CPF ATIVO EM OUTRO COMPRADOR",5,AQ317="NOVO/SEM CARTAO",6,AND(AJ317&gt;0,AQ317,""),8)</f>
        <v>0</v>
      </c>
      <c r="AO317" s="45">
        <f t="shared" si="84"/>
        <v>-10</v>
      </c>
    </row>
    <row r="318" spans="1:41" x14ac:dyDescent="0.4">
      <c r="A318" s="21" t="str">
        <f t="shared" si="71"/>
        <v>-------------------------------------------NAO DISPONIVEL-------------------------------------------</v>
      </c>
      <c r="B318" s="5" t="str">
        <f>_xlfn.IFNA(VLOOKUP(A318,CNPJ!E:F,2,0),"-------------------------------------------NAO DISPONIVEL-------------------------------------------")</f>
        <v>-------------------------------------------NAO DISPONIVEL-------------------------------------------</v>
      </c>
      <c r="C318" s="22">
        <v>1</v>
      </c>
      <c r="D318" s="5" t="str">
        <f>_xlfn.XLOOKUP(R318,OP!C:C,OP!B:B,,0,1)</f>
        <v>RJ</v>
      </c>
      <c r="E318" s="23"/>
      <c r="M318" s="26"/>
      <c r="N318" s="27"/>
      <c r="O318" s="28" t="str">
        <f t="shared" si="72"/>
        <v>00000000318</v>
      </c>
      <c r="R318" s="27" t="s">
        <v>193</v>
      </c>
      <c r="S318" s="30" t="str">
        <f>_xlfn.IFNA(VLOOKUP(_xlfn.CONCAT(D318," - ",R318),OP!A:D,4,0),"-------------------------------------------NAO DISPONIVEL-------------------------------------------")</f>
        <v>FETRANSPOR</v>
      </c>
      <c r="T318" s="31"/>
      <c r="U318" s="32"/>
      <c r="V318" s="31"/>
      <c r="W318" s="33">
        <f t="shared" si="73"/>
        <v>0</v>
      </c>
      <c r="X318" s="34">
        <f t="shared" si="74"/>
        <v>0</v>
      </c>
      <c r="Y318" s="33">
        <f t="shared" si="75"/>
        <v>0</v>
      </c>
      <c r="Z318" s="33">
        <f t="shared" si="76"/>
        <v>0</v>
      </c>
      <c r="AA318" s="35">
        <f t="shared" si="77"/>
        <v>0</v>
      </c>
      <c r="AB318" s="36">
        <f t="shared" si="78"/>
        <v>0</v>
      </c>
      <c r="AC318" s="37">
        <f t="shared" si="79"/>
        <v>0</v>
      </c>
      <c r="AD318" s="38"/>
      <c r="AE318" s="38"/>
      <c r="AF318" s="39">
        <f t="shared" si="80"/>
        <v>0</v>
      </c>
      <c r="AG318" s="40"/>
      <c r="AH318" s="41">
        <f t="shared" si="81"/>
        <v>0</v>
      </c>
      <c r="AI318" s="42">
        <f t="shared" si="82"/>
        <v>0</v>
      </c>
      <c r="AJ318" s="43">
        <f t="shared" si="83"/>
        <v>0</v>
      </c>
      <c r="AK318" s="5" t="str">
        <f>_xlfn.IFNA(VLOOKUP(_xlfn.CONCAT(D318," - ",S318),OP!E:F,2,0),"-------------------------------------------NAO DISPONIVEL-------------------------------------------")</f>
        <v>C - RIOCARD</v>
      </c>
      <c r="AL318" s="7" t="str">
        <f t="shared" si="69"/>
        <v>1 - -------------------------------------------NAO DISPONIVEL------------------------------------------- - 00000000318 - FETRANSPOR</v>
      </c>
      <c r="AM318" s="7" t="str">
        <f t="shared" si="70"/>
        <v>-------------------------------------------NAO DISPONIVEL-------------------------------------------</v>
      </c>
      <c r="AN318" s="44" cm="1">
        <f t="array" ref="AN318">_xlfn.IFS(AJ318=0,0,AQ318="INATIVO",2,AQ318="SEM CADASTRO",4,AQ318="CPF ATIVO EM OUTRO COMPRADOR",5,AQ318="NOVO/SEM CARTAO",6,AND(AJ318&gt;0,AQ318,""),8)</f>
        <v>0</v>
      </c>
      <c r="AO318" s="45">
        <f t="shared" si="84"/>
        <v>-10</v>
      </c>
    </row>
    <row r="319" spans="1:41" x14ac:dyDescent="0.4">
      <c r="A319" s="21" t="str">
        <f t="shared" si="71"/>
        <v>-------------------------------------------NAO DISPONIVEL-------------------------------------------</v>
      </c>
      <c r="B319" s="5" t="str">
        <f>_xlfn.IFNA(VLOOKUP(A319,CNPJ!E:F,2,0),"-------------------------------------------NAO DISPONIVEL-------------------------------------------")</f>
        <v>-------------------------------------------NAO DISPONIVEL-------------------------------------------</v>
      </c>
      <c r="C319" s="22">
        <v>1</v>
      </c>
      <c r="D319" s="5" t="str">
        <f>_xlfn.XLOOKUP(R319,OP!C:C,OP!B:B,,0,1)</f>
        <v>RJ</v>
      </c>
      <c r="E319" s="23"/>
      <c r="M319" s="26"/>
      <c r="N319" s="27"/>
      <c r="O319" s="28" t="str">
        <f t="shared" si="72"/>
        <v>00000000319</v>
      </c>
      <c r="R319" s="27" t="s">
        <v>193</v>
      </c>
      <c r="S319" s="30" t="str">
        <f>_xlfn.IFNA(VLOOKUP(_xlfn.CONCAT(D319," - ",R319),OP!A:D,4,0),"-------------------------------------------NAO DISPONIVEL-------------------------------------------")</f>
        <v>FETRANSPOR</v>
      </c>
      <c r="T319" s="31"/>
      <c r="U319" s="32"/>
      <c r="V319" s="31"/>
      <c r="W319" s="33">
        <f t="shared" si="73"/>
        <v>0</v>
      </c>
      <c r="X319" s="34">
        <f t="shared" si="74"/>
        <v>0</v>
      </c>
      <c r="Y319" s="33">
        <f t="shared" si="75"/>
        <v>0</v>
      </c>
      <c r="Z319" s="33">
        <f t="shared" si="76"/>
        <v>0</v>
      </c>
      <c r="AA319" s="35">
        <f t="shared" si="77"/>
        <v>0</v>
      </c>
      <c r="AB319" s="36">
        <f t="shared" si="78"/>
        <v>0</v>
      </c>
      <c r="AC319" s="37">
        <f t="shared" si="79"/>
        <v>0</v>
      </c>
      <c r="AD319" s="38"/>
      <c r="AE319" s="38"/>
      <c r="AF319" s="39">
        <f t="shared" si="80"/>
        <v>0</v>
      </c>
      <c r="AG319" s="40"/>
      <c r="AH319" s="41">
        <f t="shared" si="81"/>
        <v>0</v>
      </c>
      <c r="AI319" s="42">
        <f t="shared" si="82"/>
        <v>0</v>
      </c>
      <c r="AJ319" s="43">
        <f t="shared" si="83"/>
        <v>0</v>
      </c>
      <c r="AK319" s="5" t="str">
        <f>_xlfn.IFNA(VLOOKUP(_xlfn.CONCAT(D319," - ",S319),OP!E:F,2,0),"-------------------------------------------NAO DISPONIVEL-------------------------------------------")</f>
        <v>C - RIOCARD</v>
      </c>
      <c r="AL319" s="7" t="str">
        <f t="shared" si="69"/>
        <v>1 - -------------------------------------------NAO DISPONIVEL------------------------------------------- - 00000000319 - FETRANSPOR</v>
      </c>
      <c r="AM319" s="7" t="str">
        <f t="shared" si="70"/>
        <v>-------------------------------------------NAO DISPONIVEL-------------------------------------------</v>
      </c>
      <c r="AN319" s="44" cm="1">
        <f t="array" ref="AN319">_xlfn.IFS(AJ319=0,0,AQ319="INATIVO",2,AQ319="SEM CADASTRO",4,AQ319="CPF ATIVO EM OUTRO COMPRADOR",5,AQ319="NOVO/SEM CARTAO",6,AND(AJ319&gt;0,AQ319,""),8)</f>
        <v>0</v>
      </c>
      <c r="AO319" s="45">
        <f t="shared" si="84"/>
        <v>-10</v>
      </c>
    </row>
    <row r="320" spans="1:41" x14ac:dyDescent="0.4">
      <c r="A320" s="21" t="str">
        <f t="shared" si="71"/>
        <v>-------------------------------------------NAO DISPONIVEL-------------------------------------------</v>
      </c>
      <c r="B320" s="5" t="str">
        <f>_xlfn.IFNA(VLOOKUP(A320,CNPJ!E:F,2,0),"-------------------------------------------NAO DISPONIVEL-------------------------------------------")</f>
        <v>-------------------------------------------NAO DISPONIVEL-------------------------------------------</v>
      </c>
      <c r="C320" s="22">
        <v>1</v>
      </c>
      <c r="D320" s="5" t="str">
        <f>_xlfn.XLOOKUP(R320,OP!C:C,OP!B:B,,0,1)</f>
        <v>RJ</v>
      </c>
      <c r="E320" s="23"/>
      <c r="M320" s="26"/>
      <c r="N320" s="27"/>
      <c r="O320" s="28" t="str">
        <f t="shared" si="72"/>
        <v>00000000320</v>
      </c>
      <c r="R320" s="27" t="s">
        <v>193</v>
      </c>
      <c r="S320" s="30" t="str">
        <f>_xlfn.IFNA(VLOOKUP(_xlfn.CONCAT(D320," - ",R320),OP!A:D,4,0),"-------------------------------------------NAO DISPONIVEL-------------------------------------------")</f>
        <v>FETRANSPOR</v>
      </c>
      <c r="T320" s="31"/>
      <c r="U320" s="32"/>
      <c r="V320" s="31"/>
      <c r="W320" s="33">
        <f t="shared" si="73"/>
        <v>0</v>
      </c>
      <c r="X320" s="34">
        <f t="shared" si="74"/>
        <v>0</v>
      </c>
      <c r="Y320" s="33">
        <f t="shared" si="75"/>
        <v>0</v>
      </c>
      <c r="Z320" s="33">
        <f t="shared" si="76"/>
        <v>0</v>
      </c>
      <c r="AA320" s="35">
        <f t="shared" si="77"/>
        <v>0</v>
      </c>
      <c r="AB320" s="36">
        <f t="shared" si="78"/>
        <v>0</v>
      </c>
      <c r="AC320" s="37">
        <f t="shared" si="79"/>
        <v>0</v>
      </c>
      <c r="AD320" s="38"/>
      <c r="AE320" s="38"/>
      <c r="AF320" s="39">
        <f t="shared" si="80"/>
        <v>0</v>
      </c>
      <c r="AG320" s="40"/>
      <c r="AH320" s="41">
        <f t="shared" si="81"/>
        <v>0</v>
      </c>
      <c r="AI320" s="42">
        <f t="shared" si="82"/>
        <v>0</v>
      </c>
      <c r="AJ320" s="43">
        <f t="shared" si="83"/>
        <v>0</v>
      </c>
      <c r="AK320" s="5" t="str">
        <f>_xlfn.IFNA(VLOOKUP(_xlfn.CONCAT(D320," - ",S320),OP!E:F,2,0),"-------------------------------------------NAO DISPONIVEL-------------------------------------------")</f>
        <v>C - RIOCARD</v>
      </c>
      <c r="AL320" s="7" t="str">
        <f t="shared" si="69"/>
        <v>1 - -------------------------------------------NAO DISPONIVEL------------------------------------------- - 00000000320 - FETRANSPOR</v>
      </c>
      <c r="AM320" s="7" t="str">
        <f t="shared" si="70"/>
        <v>-------------------------------------------NAO DISPONIVEL-------------------------------------------</v>
      </c>
      <c r="AN320" s="44" cm="1">
        <f t="array" ref="AN320">_xlfn.IFS(AJ320=0,0,AQ320="INATIVO",2,AQ320="SEM CADASTRO",4,AQ320="CPF ATIVO EM OUTRO COMPRADOR",5,AQ320="NOVO/SEM CARTAO",6,AND(AJ320&gt;0,AQ320,""),8)</f>
        <v>0</v>
      </c>
      <c r="AO320" s="45">
        <f t="shared" si="84"/>
        <v>-10</v>
      </c>
    </row>
    <row r="321" spans="1:41" x14ac:dyDescent="0.4">
      <c r="A321" s="21" t="str">
        <f t="shared" si="71"/>
        <v>-------------------------------------------NAO DISPONIVEL-------------------------------------------</v>
      </c>
      <c r="B321" s="5" t="str">
        <f>_xlfn.IFNA(VLOOKUP(A321,CNPJ!E:F,2,0),"-------------------------------------------NAO DISPONIVEL-------------------------------------------")</f>
        <v>-------------------------------------------NAO DISPONIVEL-------------------------------------------</v>
      </c>
      <c r="C321" s="22">
        <v>1</v>
      </c>
      <c r="D321" s="5" t="str">
        <f>_xlfn.XLOOKUP(R321,OP!C:C,OP!B:B,,0,1)</f>
        <v>RJ</v>
      </c>
      <c r="E321" s="23"/>
      <c r="M321" s="26"/>
      <c r="N321" s="27"/>
      <c r="O321" s="28" t="str">
        <f t="shared" si="72"/>
        <v>00000000321</v>
      </c>
      <c r="R321" s="27" t="s">
        <v>193</v>
      </c>
      <c r="S321" s="30" t="str">
        <f>_xlfn.IFNA(VLOOKUP(_xlfn.CONCAT(D321," - ",R321),OP!A:D,4,0),"-------------------------------------------NAO DISPONIVEL-------------------------------------------")</f>
        <v>FETRANSPOR</v>
      </c>
      <c r="T321" s="31"/>
      <c r="U321" s="32"/>
      <c r="V321" s="31"/>
      <c r="W321" s="33">
        <f t="shared" si="73"/>
        <v>0</v>
      </c>
      <c r="X321" s="34">
        <f t="shared" si="74"/>
        <v>0</v>
      </c>
      <c r="Y321" s="33">
        <f t="shared" si="75"/>
        <v>0</v>
      </c>
      <c r="Z321" s="33">
        <f t="shared" si="76"/>
        <v>0</v>
      </c>
      <c r="AA321" s="35">
        <f t="shared" si="77"/>
        <v>0</v>
      </c>
      <c r="AB321" s="36">
        <f t="shared" si="78"/>
        <v>0</v>
      </c>
      <c r="AC321" s="37">
        <f t="shared" si="79"/>
        <v>0</v>
      </c>
      <c r="AD321" s="38"/>
      <c r="AE321" s="38"/>
      <c r="AF321" s="39">
        <f t="shared" si="80"/>
        <v>0</v>
      </c>
      <c r="AG321" s="40"/>
      <c r="AH321" s="41">
        <f t="shared" si="81"/>
        <v>0</v>
      </c>
      <c r="AI321" s="42">
        <f t="shared" si="82"/>
        <v>0</v>
      </c>
      <c r="AJ321" s="43">
        <f t="shared" si="83"/>
        <v>0</v>
      </c>
      <c r="AK321" s="5" t="str">
        <f>_xlfn.IFNA(VLOOKUP(_xlfn.CONCAT(D321," - ",S321),OP!E:F,2,0),"-------------------------------------------NAO DISPONIVEL-------------------------------------------")</f>
        <v>C - RIOCARD</v>
      </c>
      <c r="AL321" s="7" t="str">
        <f t="shared" si="69"/>
        <v>1 - -------------------------------------------NAO DISPONIVEL------------------------------------------- - 00000000321 - FETRANSPOR</v>
      </c>
      <c r="AM321" s="7" t="str">
        <f t="shared" si="70"/>
        <v>-------------------------------------------NAO DISPONIVEL-------------------------------------------</v>
      </c>
      <c r="AN321" s="44" cm="1">
        <f t="array" ref="AN321">_xlfn.IFS(AJ321=0,0,AQ321="INATIVO",2,AQ321="SEM CADASTRO",4,AQ321="CPF ATIVO EM OUTRO COMPRADOR",5,AQ321="NOVO/SEM CARTAO",6,AND(AJ321&gt;0,AQ321,""),8)</f>
        <v>0</v>
      </c>
      <c r="AO321" s="45">
        <f t="shared" si="84"/>
        <v>-10</v>
      </c>
    </row>
    <row r="322" spans="1:41" x14ac:dyDescent="0.4">
      <c r="A322" s="21" t="str">
        <f t="shared" si="71"/>
        <v>-------------------------------------------NAO DISPONIVEL-------------------------------------------</v>
      </c>
      <c r="B322" s="5" t="str">
        <f>_xlfn.IFNA(VLOOKUP(A322,CNPJ!E:F,2,0),"-------------------------------------------NAO DISPONIVEL-------------------------------------------")</f>
        <v>-------------------------------------------NAO DISPONIVEL-------------------------------------------</v>
      </c>
      <c r="C322" s="22">
        <v>1</v>
      </c>
      <c r="D322" s="5" t="str">
        <f>_xlfn.XLOOKUP(R322,OP!C:C,OP!B:B,,0,1)</f>
        <v>RJ</v>
      </c>
      <c r="E322" s="23"/>
      <c r="M322" s="26"/>
      <c r="N322" s="27"/>
      <c r="O322" s="28" t="str">
        <f t="shared" si="72"/>
        <v>00000000322</v>
      </c>
      <c r="R322" s="27" t="s">
        <v>193</v>
      </c>
      <c r="S322" s="30" t="str">
        <f>_xlfn.IFNA(VLOOKUP(_xlfn.CONCAT(D322," - ",R322),OP!A:D,4,0),"-------------------------------------------NAO DISPONIVEL-------------------------------------------")</f>
        <v>FETRANSPOR</v>
      </c>
      <c r="T322" s="31"/>
      <c r="U322" s="32"/>
      <c r="V322" s="31"/>
      <c r="W322" s="33">
        <f t="shared" si="73"/>
        <v>0</v>
      </c>
      <c r="X322" s="34">
        <f t="shared" si="74"/>
        <v>0</v>
      </c>
      <c r="Y322" s="33">
        <f t="shared" si="75"/>
        <v>0</v>
      </c>
      <c r="Z322" s="33">
        <f t="shared" si="76"/>
        <v>0</v>
      </c>
      <c r="AA322" s="35">
        <f t="shared" si="77"/>
        <v>0</v>
      </c>
      <c r="AB322" s="36">
        <f t="shared" si="78"/>
        <v>0</v>
      </c>
      <c r="AC322" s="37">
        <f t="shared" si="79"/>
        <v>0</v>
      </c>
      <c r="AD322" s="38"/>
      <c r="AE322" s="38"/>
      <c r="AF322" s="39">
        <f t="shared" si="80"/>
        <v>0</v>
      </c>
      <c r="AG322" s="40"/>
      <c r="AH322" s="41">
        <f t="shared" si="81"/>
        <v>0</v>
      </c>
      <c r="AI322" s="42">
        <f t="shared" si="82"/>
        <v>0</v>
      </c>
      <c r="AJ322" s="43">
        <f t="shared" si="83"/>
        <v>0</v>
      </c>
      <c r="AK322" s="5" t="str">
        <f>_xlfn.IFNA(VLOOKUP(_xlfn.CONCAT(D322," - ",S322),OP!E:F,2,0),"-------------------------------------------NAO DISPONIVEL-------------------------------------------")</f>
        <v>C - RIOCARD</v>
      </c>
      <c r="AL322" s="7" t="str">
        <f t="shared" ref="AL322:AL385" si="85">_xlfn.CONCAT(C322," - ",B322," - ",O322," - ",S322)</f>
        <v>1 - -------------------------------------------NAO DISPONIVEL------------------------------------------- - 00000000322 - FETRANSPOR</v>
      </c>
      <c r="AM322" s="7" t="str">
        <f t="shared" ref="AM322:AM385" si="86">_xlfn.CONCAT(B322,L322,LEFT(M322,3))</f>
        <v>-------------------------------------------NAO DISPONIVEL-------------------------------------------</v>
      </c>
      <c r="AN322" s="44" cm="1">
        <f t="array" ref="AN322">_xlfn.IFS(AJ322=0,0,AQ322="INATIVO",2,AQ322="SEM CADASTRO",4,AQ322="CPF ATIVO EM OUTRO COMPRADOR",5,AQ322="NOVO/SEM CARTAO",6,AND(AJ322&gt;0,AQ322,""),8)</f>
        <v>0</v>
      </c>
      <c r="AO322" s="45">
        <f t="shared" si="84"/>
        <v>-10</v>
      </c>
    </row>
    <row r="323" spans="1:41" x14ac:dyDescent="0.4">
      <c r="A323" s="21" t="str">
        <f t="shared" ref="A323:A386" si="87">IF(AND(E323&lt;&gt;"",F323&lt;&gt;""),TRIM(_xlfn.CONCAT(D323," - ",S323," - ",E323," - ",F323)),"-------------------------------------------NAO DISPONIVEL-------------------------------------------")</f>
        <v>-------------------------------------------NAO DISPONIVEL-------------------------------------------</v>
      </c>
      <c r="B323" s="5" t="str">
        <f>_xlfn.IFNA(VLOOKUP(A323,CNPJ!E:F,2,0),"-------------------------------------------NAO DISPONIVEL-------------------------------------------")</f>
        <v>-------------------------------------------NAO DISPONIVEL-------------------------------------------</v>
      </c>
      <c r="C323" s="22">
        <v>1</v>
      </c>
      <c r="D323" s="5" t="str">
        <f>_xlfn.XLOOKUP(R323,OP!C:C,OP!B:B,,0,1)</f>
        <v>RJ</v>
      </c>
      <c r="E323" s="23"/>
      <c r="M323" s="26"/>
      <c r="N323" s="27"/>
      <c r="O323" s="28" t="str">
        <f t="shared" ref="O323:O386" si="88">IF(N323="",TEXT(ROW(),"00000000000"),IF(N323="00000000000",TEXT(ROW(),"00000000000"),TRIM(TEXT(N323,"00000000000"))))</f>
        <v>00000000323</v>
      </c>
      <c r="R323" s="27" t="s">
        <v>193</v>
      </c>
      <c r="S323" s="30" t="str">
        <f>_xlfn.IFNA(VLOOKUP(_xlfn.CONCAT(D323," - ",R323),OP!A:D,4,0),"-------------------------------------------NAO DISPONIVEL-------------------------------------------")</f>
        <v>FETRANSPOR</v>
      </c>
      <c r="T323" s="31"/>
      <c r="U323" s="32"/>
      <c r="V323" s="31"/>
      <c r="W323" s="33">
        <f t="shared" ref="W323:W386" si="89">ROUND(T323,2)</f>
        <v>0</v>
      </c>
      <c r="X323" s="34">
        <f t="shared" ref="X323:X386" si="90">ROUND(U323,0)</f>
        <v>0</v>
      </c>
      <c r="Y323" s="33">
        <f t="shared" ref="Y323:Y386" si="91">ROUND(V323,2)</f>
        <v>0</v>
      </c>
      <c r="Z323" s="33">
        <f t="shared" ref="Z323:Z386" si="92">(X323*Y323)-W323</f>
        <v>0</v>
      </c>
      <c r="AA323" s="35">
        <f t="shared" ref="AA323:AA386" si="93">Y323</f>
        <v>0</v>
      </c>
      <c r="AB323" s="36">
        <f t="shared" ref="AB323:AB386" si="94">Z323</f>
        <v>0</v>
      </c>
      <c r="AC323" s="37">
        <f t="shared" ref="AC323:AC386" si="95">ROUND(IF(AL323=AL322,0,SUMIF(AL:AL,AL323,AB:AB)),2)</f>
        <v>0</v>
      </c>
      <c r="AD323" s="38"/>
      <c r="AE323" s="38"/>
      <c r="AF323" s="39">
        <f t="shared" ref="AF323:AF386" si="96">ROUND(SUM(AD323,AE323),2)</f>
        <v>0</v>
      </c>
      <c r="AG323" s="40"/>
      <c r="AH323" s="41">
        <f t="shared" ref="AH323:AH386" si="97">ROUND(AG323,2)</f>
        <v>0</v>
      </c>
      <c r="AI323" s="42">
        <f t="shared" ref="AI323:AI386" si="98">ROUND(IF(AH323=0,0,IF(AF323-AH323&lt;0,0,IF(AF323-AH323&gt;AC323,AC323,AF323-AH323))),2)</f>
        <v>0</v>
      </c>
      <c r="AJ323" s="43">
        <f t="shared" ref="AJ323:AJ386" si="99">ROUND(IF(AC323=0,0,IF(AH323=0,AC323,AC323-AI323)),2)</f>
        <v>0</v>
      </c>
      <c r="AK323" s="5" t="str">
        <f>_xlfn.IFNA(VLOOKUP(_xlfn.CONCAT(D323," - ",S323),OP!E:F,2,0),"-------------------------------------------NAO DISPONIVEL-------------------------------------------")</f>
        <v>C - RIOCARD</v>
      </c>
      <c r="AL323" s="7" t="str">
        <f t="shared" si="85"/>
        <v>1 - -------------------------------------------NAO DISPONIVEL------------------------------------------- - 00000000323 - FETRANSPOR</v>
      </c>
      <c r="AM323" s="7" t="str">
        <f t="shared" si="86"/>
        <v>-------------------------------------------NAO DISPONIVEL-------------------------------------------</v>
      </c>
      <c r="AN323" s="44" cm="1">
        <f t="array" ref="AN323">_xlfn.IFS(AJ323=0,0,AQ323="INATIVO",2,AQ323="SEM CADASTRO",4,AQ323="CPF ATIVO EM OUTRO COMPRADOR",5,AQ323="NOVO/SEM CARTAO",6,AND(AJ323&gt;0,AQ323,""),8)</f>
        <v>0</v>
      </c>
      <c r="AO323" s="45">
        <f t="shared" ref="AO323:AO386" si="100">AF323-(10-AJ323)</f>
        <v>-10</v>
      </c>
    </row>
    <row r="324" spans="1:41" x14ac:dyDescent="0.4">
      <c r="A324" s="21" t="str">
        <f t="shared" si="87"/>
        <v>-------------------------------------------NAO DISPONIVEL-------------------------------------------</v>
      </c>
      <c r="B324" s="5" t="str">
        <f>_xlfn.IFNA(VLOOKUP(A324,CNPJ!E:F,2,0),"-------------------------------------------NAO DISPONIVEL-------------------------------------------")</f>
        <v>-------------------------------------------NAO DISPONIVEL-------------------------------------------</v>
      </c>
      <c r="C324" s="22">
        <v>1</v>
      </c>
      <c r="D324" s="5" t="str">
        <f>_xlfn.XLOOKUP(R324,OP!C:C,OP!B:B,,0,1)</f>
        <v>RJ</v>
      </c>
      <c r="E324" s="23"/>
      <c r="M324" s="26"/>
      <c r="N324" s="27"/>
      <c r="O324" s="28" t="str">
        <f t="shared" si="88"/>
        <v>00000000324</v>
      </c>
      <c r="R324" s="27" t="s">
        <v>193</v>
      </c>
      <c r="S324" s="30" t="str">
        <f>_xlfn.IFNA(VLOOKUP(_xlfn.CONCAT(D324," - ",R324),OP!A:D,4,0),"-------------------------------------------NAO DISPONIVEL-------------------------------------------")</f>
        <v>FETRANSPOR</v>
      </c>
      <c r="T324" s="31"/>
      <c r="U324" s="32"/>
      <c r="V324" s="31"/>
      <c r="W324" s="33">
        <f t="shared" si="89"/>
        <v>0</v>
      </c>
      <c r="X324" s="34">
        <f t="shared" si="90"/>
        <v>0</v>
      </c>
      <c r="Y324" s="33">
        <f t="shared" si="91"/>
        <v>0</v>
      </c>
      <c r="Z324" s="33">
        <f t="shared" si="92"/>
        <v>0</v>
      </c>
      <c r="AA324" s="35">
        <f t="shared" si="93"/>
        <v>0</v>
      </c>
      <c r="AB324" s="36">
        <f t="shared" si="94"/>
        <v>0</v>
      </c>
      <c r="AC324" s="37">
        <f t="shared" si="95"/>
        <v>0</v>
      </c>
      <c r="AD324" s="38"/>
      <c r="AE324" s="38"/>
      <c r="AF324" s="39">
        <f t="shared" si="96"/>
        <v>0</v>
      </c>
      <c r="AG324" s="40"/>
      <c r="AH324" s="41">
        <f t="shared" si="97"/>
        <v>0</v>
      </c>
      <c r="AI324" s="42">
        <f t="shared" si="98"/>
        <v>0</v>
      </c>
      <c r="AJ324" s="43">
        <f t="shared" si="99"/>
        <v>0</v>
      </c>
      <c r="AK324" s="5" t="str">
        <f>_xlfn.IFNA(VLOOKUP(_xlfn.CONCAT(D324," - ",S324),OP!E:F,2,0),"-------------------------------------------NAO DISPONIVEL-------------------------------------------")</f>
        <v>C - RIOCARD</v>
      </c>
      <c r="AL324" s="7" t="str">
        <f t="shared" si="85"/>
        <v>1 - -------------------------------------------NAO DISPONIVEL------------------------------------------- - 00000000324 - FETRANSPOR</v>
      </c>
      <c r="AM324" s="7" t="str">
        <f t="shared" si="86"/>
        <v>-------------------------------------------NAO DISPONIVEL-------------------------------------------</v>
      </c>
      <c r="AN324" s="44" cm="1">
        <f t="array" ref="AN324">_xlfn.IFS(AJ324=0,0,AQ324="INATIVO",2,AQ324="SEM CADASTRO",4,AQ324="CPF ATIVO EM OUTRO COMPRADOR",5,AQ324="NOVO/SEM CARTAO",6,AND(AJ324&gt;0,AQ324,""),8)</f>
        <v>0</v>
      </c>
      <c r="AO324" s="45">
        <f t="shared" si="100"/>
        <v>-10</v>
      </c>
    </row>
    <row r="325" spans="1:41" x14ac:dyDescent="0.4">
      <c r="A325" s="21" t="str">
        <f t="shared" si="87"/>
        <v>-------------------------------------------NAO DISPONIVEL-------------------------------------------</v>
      </c>
      <c r="B325" s="5" t="str">
        <f>_xlfn.IFNA(VLOOKUP(A325,CNPJ!E:F,2,0),"-------------------------------------------NAO DISPONIVEL-------------------------------------------")</f>
        <v>-------------------------------------------NAO DISPONIVEL-------------------------------------------</v>
      </c>
      <c r="C325" s="22">
        <v>1</v>
      </c>
      <c r="D325" s="5" t="str">
        <f>_xlfn.XLOOKUP(R325,OP!C:C,OP!B:B,,0,1)</f>
        <v>RJ</v>
      </c>
      <c r="E325" s="23"/>
      <c r="M325" s="26"/>
      <c r="N325" s="27"/>
      <c r="O325" s="28" t="str">
        <f t="shared" si="88"/>
        <v>00000000325</v>
      </c>
      <c r="R325" s="27" t="s">
        <v>193</v>
      </c>
      <c r="S325" s="30" t="str">
        <f>_xlfn.IFNA(VLOOKUP(_xlfn.CONCAT(D325," - ",R325),OP!A:D,4,0),"-------------------------------------------NAO DISPONIVEL-------------------------------------------")</f>
        <v>FETRANSPOR</v>
      </c>
      <c r="T325" s="31"/>
      <c r="U325" s="32"/>
      <c r="V325" s="31"/>
      <c r="W325" s="33">
        <f t="shared" si="89"/>
        <v>0</v>
      </c>
      <c r="X325" s="34">
        <f t="shared" si="90"/>
        <v>0</v>
      </c>
      <c r="Y325" s="33">
        <f t="shared" si="91"/>
        <v>0</v>
      </c>
      <c r="Z325" s="33">
        <f t="shared" si="92"/>
        <v>0</v>
      </c>
      <c r="AA325" s="35">
        <f t="shared" si="93"/>
        <v>0</v>
      </c>
      <c r="AB325" s="36">
        <f t="shared" si="94"/>
        <v>0</v>
      </c>
      <c r="AC325" s="37">
        <f t="shared" si="95"/>
        <v>0</v>
      </c>
      <c r="AD325" s="38"/>
      <c r="AE325" s="38"/>
      <c r="AF325" s="39">
        <f t="shared" si="96"/>
        <v>0</v>
      </c>
      <c r="AG325" s="40"/>
      <c r="AH325" s="41">
        <f t="shared" si="97"/>
        <v>0</v>
      </c>
      <c r="AI325" s="42">
        <f t="shared" si="98"/>
        <v>0</v>
      </c>
      <c r="AJ325" s="43">
        <f t="shared" si="99"/>
        <v>0</v>
      </c>
      <c r="AK325" s="5" t="str">
        <f>_xlfn.IFNA(VLOOKUP(_xlfn.CONCAT(D325," - ",S325),OP!E:F,2,0),"-------------------------------------------NAO DISPONIVEL-------------------------------------------")</f>
        <v>C - RIOCARD</v>
      </c>
      <c r="AL325" s="7" t="str">
        <f t="shared" si="85"/>
        <v>1 - -------------------------------------------NAO DISPONIVEL------------------------------------------- - 00000000325 - FETRANSPOR</v>
      </c>
      <c r="AM325" s="7" t="str">
        <f t="shared" si="86"/>
        <v>-------------------------------------------NAO DISPONIVEL-------------------------------------------</v>
      </c>
      <c r="AN325" s="44" cm="1">
        <f t="array" ref="AN325">_xlfn.IFS(AJ325=0,0,AQ325="INATIVO",2,AQ325="SEM CADASTRO",4,AQ325="CPF ATIVO EM OUTRO COMPRADOR",5,AQ325="NOVO/SEM CARTAO",6,AND(AJ325&gt;0,AQ325,""),8)</f>
        <v>0</v>
      </c>
      <c r="AO325" s="45">
        <f t="shared" si="100"/>
        <v>-10</v>
      </c>
    </row>
    <row r="326" spans="1:41" x14ac:dyDescent="0.4">
      <c r="A326" s="21" t="str">
        <f t="shared" si="87"/>
        <v>-------------------------------------------NAO DISPONIVEL-------------------------------------------</v>
      </c>
      <c r="B326" s="5" t="str">
        <f>_xlfn.IFNA(VLOOKUP(A326,CNPJ!E:F,2,0),"-------------------------------------------NAO DISPONIVEL-------------------------------------------")</f>
        <v>-------------------------------------------NAO DISPONIVEL-------------------------------------------</v>
      </c>
      <c r="C326" s="22">
        <v>1</v>
      </c>
      <c r="D326" s="5" t="str">
        <f>_xlfn.XLOOKUP(R326,OP!C:C,OP!B:B,,0,1)</f>
        <v>RJ</v>
      </c>
      <c r="E326" s="23"/>
      <c r="M326" s="26"/>
      <c r="N326" s="27"/>
      <c r="O326" s="28" t="str">
        <f t="shared" si="88"/>
        <v>00000000326</v>
      </c>
      <c r="R326" s="27" t="s">
        <v>193</v>
      </c>
      <c r="S326" s="30" t="str">
        <f>_xlfn.IFNA(VLOOKUP(_xlfn.CONCAT(D326," - ",R326),OP!A:D,4,0),"-------------------------------------------NAO DISPONIVEL-------------------------------------------")</f>
        <v>FETRANSPOR</v>
      </c>
      <c r="T326" s="31"/>
      <c r="U326" s="32"/>
      <c r="V326" s="31"/>
      <c r="W326" s="33">
        <f t="shared" si="89"/>
        <v>0</v>
      </c>
      <c r="X326" s="34">
        <f t="shared" si="90"/>
        <v>0</v>
      </c>
      <c r="Y326" s="33">
        <f t="shared" si="91"/>
        <v>0</v>
      </c>
      <c r="Z326" s="33">
        <f t="shared" si="92"/>
        <v>0</v>
      </c>
      <c r="AA326" s="35">
        <f t="shared" si="93"/>
        <v>0</v>
      </c>
      <c r="AB326" s="36">
        <f t="shared" si="94"/>
        <v>0</v>
      </c>
      <c r="AC326" s="37">
        <f t="shared" si="95"/>
        <v>0</v>
      </c>
      <c r="AD326" s="38"/>
      <c r="AE326" s="38"/>
      <c r="AF326" s="39">
        <f t="shared" si="96"/>
        <v>0</v>
      </c>
      <c r="AG326" s="40"/>
      <c r="AH326" s="41">
        <f t="shared" si="97"/>
        <v>0</v>
      </c>
      <c r="AI326" s="42">
        <f t="shared" si="98"/>
        <v>0</v>
      </c>
      <c r="AJ326" s="43">
        <f t="shared" si="99"/>
        <v>0</v>
      </c>
      <c r="AK326" s="5" t="str">
        <f>_xlfn.IFNA(VLOOKUP(_xlfn.CONCAT(D326," - ",S326),OP!E:F,2,0),"-------------------------------------------NAO DISPONIVEL-------------------------------------------")</f>
        <v>C - RIOCARD</v>
      </c>
      <c r="AL326" s="7" t="str">
        <f t="shared" si="85"/>
        <v>1 - -------------------------------------------NAO DISPONIVEL------------------------------------------- - 00000000326 - FETRANSPOR</v>
      </c>
      <c r="AM326" s="7" t="str">
        <f t="shared" si="86"/>
        <v>-------------------------------------------NAO DISPONIVEL-------------------------------------------</v>
      </c>
      <c r="AN326" s="44" cm="1">
        <f t="array" ref="AN326">_xlfn.IFS(AJ326=0,0,AQ326="INATIVO",2,AQ326="SEM CADASTRO",4,AQ326="CPF ATIVO EM OUTRO COMPRADOR",5,AQ326="NOVO/SEM CARTAO",6,AND(AJ326&gt;0,AQ326,""),8)</f>
        <v>0</v>
      </c>
      <c r="AO326" s="45">
        <f t="shared" si="100"/>
        <v>-10</v>
      </c>
    </row>
    <row r="327" spans="1:41" x14ac:dyDescent="0.4">
      <c r="A327" s="21" t="str">
        <f t="shared" si="87"/>
        <v>-------------------------------------------NAO DISPONIVEL-------------------------------------------</v>
      </c>
      <c r="B327" s="5" t="str">
        <f>_xlfn.IFNA(VLOOKUP(A327,CNPJ!E:F,2,0),"-------------------------------------------NAO DISPONIVEL-------------------------------------------")</f>
        <v>-------------------------------------------NAO DISPONIVEL-------------------------------------------</v>
      </c>
      <c r="C327" s="22">
        <v>1</v>
      </c>
      <c r="D327" s="5" t="str">
        <f>_xlfn.XLOOKUP(R327,OP!C:C,OP!B:B,,0,1)</f>
        <v>RJ</v>
      </c>
      <c r="E327" s="23"/>
      <c r="M327" s="26"/>
      <c r="N327" s="27"/>
      <c r="O327" s="28" t="str">
        <f t="shared" si="88"/>
        <v>00000000327</v>
      </c>
      <c r="R327" s="27" t="s">
        <v>193</v>
      </c>
      <c r="S327" s="30" t="str">
        <f>_xlfn.IFNA(VLOOKUP(_xlfn.CONCAT(D327," - ",R327),OP!A:D,4,0),"-------------------------------------------NAO DISPONIVEL-------------------------------------------")</f>
        <v>FETRANSPOR</v>
      </c>
      <c r="T327" s="31"/>
      <c r="U327" s="32"/>
      <c r="V327" s="31"/>
      <c r="W327" s="33">
        <f t="shared" si="89"/>
        <v>0</v>
      </c>
      <c r="X327" s="34">
        <f t="shared" si="90"/>
        <v>0</v>
      </c>
      <c r="Y327" s="33">
        <f t="shared" si="91"/>
        <v>0</v>
      </c>
      <c r="Z327" s="33">
        <f t="shared" si="92"/>
        <v>0</v>
      </c>
      <c r="AA327" s="35">
        <f t="shared" si="93"/>
        <v>0</v>
      </c>
      <c r="AB327" s="36">
        <f t="shared" si="94"/>
        <v>0</v>
      </c>
      <c r="AC327" s="37">
        <f t="shared" si="95"/>
        <v>0</v>
      </c>
      <c r="AD327" s="38"/>
      <c r="AE327" s="38"/>
      <c r="AF327" s="39">
        <f t="shared" si="96"/>
        <v>0</v>
      </c>
      <c r="AG327" s="40"/>
      <c r="AH327" s="41">
        <f t="shared" si="97"/>
        <v>0</v>
      </c>
      <c r="AI327" s="42">
        <f t="shared" si="98"/>
        <v>0</v>
      </c>
      <c r="AJ327" s="43">
        <f t="shared" si="99"/>
        <v>0</v>
      </c>
      <c r="AK327" s="5" t="str">
        <f>_xlfn.IFNA(VLOOKUP(_xlfn.CONCAT(D327," - ",S327),OP!E:F,2,0),"-------------------------------------------NAO DISPONIVEL-------------------------------------------")</f>
        <v>C - RIOCARD</v>
      </c>
      <c r="AL327" s="7" t="str">
        <f t="shared" si="85"/>
        <v>1 - -------------------------------------------NAO DISPONIVEL------------------------------------------- - 00000000327 - FETRANSPOR</v>
      </c>
      <c r="AM327" s="7" t="str">
        <f t="shared" si="86"/>
        <v>-------------------------------------------NAO DISPONIVEL-------------------------------------------</v>
      </c>
      <c r="AN327" s="44" cm="1">
        <f t="array" ref="AN327">_xlfn.IFS(AJ327=0,0,AQ327="INATIVO",2,AQ327="SEM CADASTRO",4,AQ327="CPF ATIVO EM OUTRO COMPRADOR",5,AQ327="NOVO/SEM CARTAO",6,AND(AJ327&gt;0,AQ327,""),8)</f>
        <v>0</v>
      </c>
      <c r="AO327" s="45">
        <f t="shared" si="100"/>
        <v>-10</v>
      </c>
    </row>
    <row r="328" spans="1:41" x14ac:dyDescent="0.4">
      <c r="A328" s="21" t="str">
        <f t="shared" si="87"/>
        <v>-------------------------------------------NAO DISPONIVEL-------------------------------------------</v>
      </c>
      <c r="B328" s="5" t="str">
        <f>_xlfn.IFNA(VLOOKUP(A328,CNPJ!E:F,2,0),"-------------------------------------------NAO DISPONIVEL-------------------------------------------")</f>
        <v>-------------------------------------------NAO DISPONIVEL-------------------------------------------</v>
      </c>
      <c r="C328" s="22">
        <v>1</v>
      </c>
      <c r="D328" s="5" t="str">
        <f>_xlfn.XLOOKUP(R328,OP!C:C,OP!B:B,,0,1)</f>
        <v>RJ</v>
      </c>
      <c r="E328" s="23"/>
      <c r="M328" s="26"/>
      <c r="N328" s="27"/>
      <c r="O328" s="28" t="str">
        <f t="shared" si="88"/>
        <v>00000000328</v>
      </c>
      <c r="R328" s="27" t="s">
        <v>193</v>
      </c>
      <c r="S328" s="30" t="str">
        <f>_xlfn.IFNA(VLOOKUP(_xlfn.CONCAT(D328," - ",R328),OP!A:D,4,0),"-------------------------------------------NAO DISPONIVEL-------------------------------------------")</f>
        <v>FETRANSPOR</v>
      </c>
      <c r="T328" s="31"/>
      <c r="U328" s="32"/>
      <c r="V328" s="31"/>
      <c r="W328" s="33">
        <f t="shared" si="89"/>
        <v>0</v>
      </c>
      <c r="X328" s="34">
        <f t="shared" si="90"/>
        <v>0</v>
      </c>
      <c r="Y328" s="33">
        <f t="shared" si="91"/>
        <v>0</v>
      </c>
      <c r="Z328" s="33">
        <f t="shared" si="92"/>
        <v>0</v>
      </c>
      <c r="AA328" s="35">
        <f t="shared" si="93"/>
        <v>0</v>
      </c>
      <c r="AB328" s="36">
        <f t="shared" si="94"/>
        <v>0</v>
      </c>
      <c r="AC328" s="37">
        <f t="shared" si="95"/>
        <v>0</v>
      </c>
      <c r="AD328" s="38"/>
      <c r="AE328" s="38"/>
      <c r="AF328" s="39">
        <f t="shared" si="96"/>
        <v>0</v>
      </c>
      <c r="AG328" s="40"/>
      <c r="AH328" s="41">
        <f t="shared" si="97"/>
        <v>0</v>
      </c>
      <c r="AI328" s="42">
        <f t="shared" si="98"/>
        <v>0</v>
      </c>
      <c r="AJ328" s="43">
        <f t="shared" si="99"/>
        <v>0</v>
      </c>
      <c r="AK328" s="5" t="str">
        <f>_xlfn.IFNA(VLOOKUP(_xlfn.CONCAT(D328," - ",S328),OP!E:F,2,0),"-------------------------------------------NAO DISPONIVEL-------------------------------------------")</f>
        <v>C - RIOCARD</v>
      </c>
      <c r="AL328" s="7" t="str">
        <f t="shared" si="85"/>
        <v>1 - -------------------------------------------NAO DISPONIVEL------------------------------------------- - 00000000328 - FETRANSPOR</v>
      </c>
      <c r="AM328" s="7" t="str">
        <f t="shared" si="86"/>
        <v>-------------------------------------------NAO DISPONIVEL-------------------------------------------</v>
      </c>
      <c r="AN328" s="44" cm="1">
        <f t="array" ref="AN328">_xlfn.IFS(AJ328=0,0,AQ328="INATIVO",2,AQ328="SEM CADASTRO",4,AQ328="CPF ATIVO EM OUTRO COMPRADOR",5,AQ328="NOVO/SEM CARTAO",6,AND(AJ328&gt;0,AQ328,""),8)</f>
        <v>0</v>
      </c>
      <c r="AO328" s="45">
        <f t="shared" si="100"/>
        <v>-10</v>
      </c>
    </row>
    <row r="329" spans="1:41" x14ac:dyDescent="0.4">
      <c r="A329" s="21" t="str">
        <f t="shared" si="87"/>
        <v>-------------------------------------------NAO DISPONIVEL-------------------------------------------</v>
      </c>
      <c r="B329" s="5" t="str">
        <f>_xlfn.IFNA(VLOOKUP(A329,CNPJ!E:F,2,0),"-------------------------------------------NAO DISPONIVEL-------------------------------------------")</f>
        <v>-------------------------------------------NAO DISPONIVEL-------------------------------------------</v>
      </c>
      <c r="C329" s="22">
        <v>1</v>
      </c>
      <c r="D329" s="5" t="str">
        <f>_xlfn.XLOOKUP(R329,OP!C:C,OP!B:B,,0,1)</f>
        <v>RJ</v>
      </c>
      <c r="E329" s="23"/>
      <c r="M329" s="26"/>
      <c r="N329" s="27"/>
      <c r="O329" s="28" t="str">
        <f t="shared" si="88"/>
        <v>00000000329</v>
      </c>
      <c r="R329" s="27" t="s">
        <v>193</v>
      </c>
      <c r="S329" s="30" t="str">
        <f>_xlfn.IFNA(VLOOKUP(_xlfn.CONCAT(D329," - ",R329),OP!A:D,4,0),"-------------------------------------------NAO DISPONIVEL-------------------------------------------")</f>
        <v>FETRANSPOR</v>
      </c>
      <c r="T329" s="31"/>
      <c r="U329" s="32"/>
      <c r="V329" s="31"/>
      <c r="W329" s="33">
        <f t="shared" si="89"/>
        <v>0</v>
      </c>
      <c r="X329" s="34">
        <f t="shared" si="90"/>
        <v>0</v>
      </c>
      <c r="Y329" s="33">
        <f t="shared" si="91"/>
        <v>0</v>
      </c>
      <c r="Z329" s="33">
        <f t="shared" si="92"/>
        <v>0</v>
      </c>
      <c r="AA329" s="35">
        <f t="shared" si="93"/>
        <v>0</v>
      </c>
      <c r="AB329" s="36">
        <f t="shared" si="94"/>
        <v>0</v>
      </c>
      <c r="AC329" s="37">
        <f t="shared" si="95"/>
        <v>0</v>
      </c>
      <c r="AD329" s="38"/>
      <c r="AE329" s="38"/>
      <c r="AF329" s="39">
        <f t="shared" si="96"/>
        <v>0</v>
      </c>
      <c r="AG329" s="40"/>
      <c r="AH329" s="41">
        <f t="shared" si="97"/>
        <v>0</v>
      </c>
      <c r="AI329" s="42">
        <f t="shared" si="98"/>
        <v>0</v>
      </c>
      <c r="AJ329" s="43">
        <f t="shared" si="99"/>
        <v>0</v>
      </c>
      <c r="AK329" s="5" t="str">
        <f>_xlfn.IFNA(VLOOKUP(_xlfn.CONCAT(D329," - ",S329),OP!E:F,2,0),"-------------------------------------------NAO DISPONIVEL-------------------------------------------")</f>
        <v>C - RIOCARD</v>
      </c>
      <c r="AL329" s="7" t="str">
        <f t="shared" si="85"/>
        <v>1 - -------------------------------------------NAO DISPONIVEL------------------------------------------- - 00000000329 - FETRANSPOR</v>
      </c>
      <c r="AM329" s="7" t="str">
        <f t="shared" si="86"/>
        <v>-------------------------------------------NAO DISPONIVEL-------------------------------------------</v>
      </c>
      <c r="AN329" s="44" cm="1">
        <f t="array" ref="AN329">_xlfn.IFS(AJ329=0,0,AQ329="INATIVO",2,AQ329="SEM CADASTRO",4,AQ329="CPF ATIVO EM OUTRO COMPRADOR",5,AQ329="NOVO/SEM CARTAO",6,AND(AJ329&gt;0,AQ329,""),8)</f>
        <v>0</v>
      </c>
      <c r="AO329" s="45">
        <f t="shared" si="100"/>
        <v>-10</v>
      </c>
    </row>
    <row r="330" spans="1:41" x14ac:dyDescent="0.4">
      <c r="A330" s="21" t="str">
        <f t="shared" si="87"/>
        <v>-------------------------------------------NAO DISPONIVEL-------------------------------------------</v>
      </c>
      <c r="B330" s="5" t="str">
        <f>_xlfn.IFNA(VLOOKUP(A330,CNPJ!E:F,2,0),"-------------------------------------------NAO DISPONIVEL-------------------------------------------")</f>
        <v>-------------------------------------------NAO DISPONIVEL-------------------------------------------</v>
      </c>
      <c r="C330" s="22">
        <v>1</v>
      </c>
      <c r="D330" s="5" t="str">
        <f>_xlfn.XLOOKUP(R330,OP!C:C,OP!B:B,,0,1)</f>
        <v>RJ</v>
      </c>
      <c r="E330" s="23"/>
      <c r="M330" s="26"/>
      <c r="N330" s="27"/>
      <c r="O330" s="28" t="str">
        <f t="shared" si="88"/>
        <v>00000000330</v>
      </c>
      <c r="R330" s="27" t="s">
        <v>193</v>
      </c>
      <c r="S330" s="30" t="str">
        <f>_xlfn.IFNA(VLOOKUP(_xlfn.CONCAT(D330," - ",R330),OP!A:D,4,0),"-------------------------------------------NAO DISPONIVEL-------------------------------------------")</f>
        <v>FETRANSPOR</v>
      </c>
      <c r="T330" s="31"/>
      <c r="U330" s="32"/>
      <c r="V330" s="31"/>
      <c r="W330" s="33">
        <f t="shared" si="89"/>
        <v>0</v>
      </c>
      <c r="X330" s="34">
        <f t="shared" si="90"/>
        <v>0</v>
      </c>
      <c r="Y330" s="33">
        <f t="shared" si="91"/>
        <v>0</v>
      </c>
      <c r="Z330" s="33">
        <f t="shared" si="92"/>
        <v>0</v>
      </c>
      <c r="AA330" s="35">
        <f t="shared" si="93"/>
        <v>0</v>
      </c>
      <c r="AB330" s="36">
        <f t="shared" si="94"/>
        <v>0</v>
      </c>
      <c r="AC330" s="37">
        <f t="shared" si="95"/>
        <v>0</v>
      </c>
      <c r="AD330" s="38"/>
      <c r="AE330" s="38"/>
      <c r="AF330" s="39">
        <f t="shared" si="96"/>
        <v>0</v>
      </c>
      <c r="AG330" s="40"/>
      <c r="AH330" s="41">
        <f t="shared" si="97"/>
        <v>0</v>
      </c>
      <c r="AI330" s="42">
        <f t="shared" si="98"/>
        <v>0</v>
      </c>
      <c r="AJ330" s="43">
        <f t="shared" si="99"/>
        <v>0</v>
      </c>
      <c r="AK330" s="5" t="str">
        <f>_xlfn.IFNA(VLOOKUP(_xlfn.CONCAT(D330," - ",S330),OP!E:F,2,0),"-------------------------------------------NAO DISPONIVEL-------------------------------------------")</f>
        <v>C - RIOCARD</v>
      </c>
      <c r="AL330" s="7" t="str">
        <f t="shared" si="85"/>
        <v>1 - -------------------------------------------NAO DISPONIVEL------------------------------------------- - 00000000330 - FETRANSPOR</v>
      </c>
      <c r="AM330" s="7" t="str">
        <f t="shared" si="86"/>
        <v>-------------------------------------------NAO DISPONIVEL-------------------------------------------</v>
      </c>
      <c r="AN330" s="44" cm="1">
        <f t="array" ref="AN330">_xlfn.IFS(AJ330=0,0,AQ330="INATIVO",2,AQ330="SEM CADASTRO",4,AQ330="CPF ATIVO EM OUTRO COMPRADOR",5,AQ330="NOVO/SEM CARTAO",6,AND(AJ330&gt;0,AQ330,""),8)</f>
        <v>0</v>
      </c>
      <c r="AO330" s="45">
        <f t="shared" si="100"/>
        <v>-10</v>
      </c>
    </row>
    <row r="331" spans="1:41" x14ac:dyDescent="0.4">
      <c r="A331" s="21" t="str">
        <f t="shared" si="87"/>
        <v>-------------------------------------------NAO DISPONIVEL-------------------------------------------</v>
      </c>
      <c r="B331" s="5" t="str">
        <f>_xlfn.IFNA(VLOOKUP(A331,CNPJ!E:F,2,0),"-------------------------------------------NAO DISPONIVEL-------------------------------------------")</f>
        <v>-------------------------------------------NAO DISPONIVEL-------------------------------------------</v>
      </c>
      <c r="C331" s="22">
        <v>1</v>
      </c>
      <c r="D331" s="5" t="str">
        <f>_xlfn.XLOOKUP(R331,OP!C:C,OP!B:B,,0,1)</f>
        <v>RJ</v>
      </c>
      <c r="E331" s="23"/>
      <c r="M331" s="26"/>
      <c r="N331" s="27"/>
      <c r="O331" s="28" t="str">
        <f t="shared" si="88"/>
        <v>00000000331</v>
      </c>
      <c r="R331" s="27" t="s">
        <v>193</v>
      </c>
      <c r="S331" s="30" t="str">
        <f>_xlfn.IFNA(VLOOKUP(_xlfn.CONCAT(D331," - ",R331),OP!A:D,4,0),"-------------------------------------------NAO DISPONIVEL-------------------------------------------")</f>
        <v>FETRANSPOR</v>
      </c>
      <c r="T331" s="31"/>
      <c r="U331" s="32"/>
      <c r="V331" s="31"/>
      <c r="W331" s="33">
        <f t="shared" si="89"/>
        <v>0</v>
      </c>
      <c r="X331" s="34">
        <f t="shared" si="90"/>
        <v>0</v>
      </c>
      <c r="Y331" s="33">
        <f t="shared" si="91"/>
        <v>0</v>
      </c>
      <c r="Z331" s="33">
        <f t="shared" si="92"/>
        <v>0</v>
      </c>
      <c r="AA331" s="35">
        <f t="shared" si="93"/>
        <v>0</v>
      </c>
      <c r="AB331" s="36">
        <f t="shared" si="94"/>
        <v>0</v>
      </c>
      <c r="AC331" s="37">
        <f t="shared" si="95"/>
        <v>0</v>
      </c>
      <c r="AD331" s="38"/>
      <c r="AE331" s="38"/>
      <c r="AF331" s="39">
        <f t="shared" si="96"/>
        <v>0</v>
      </c>
      <c r="AG331" s="40"/>
      <c r="AH331" s="41">
        <f t="shared" si="97"/>
        <v>0</v>
      </c>
      <c r="AI331" s="42">
        <f t="shared" si="98"/>
        <v>0</v>
      </c>
      <c r="AJ331" s="43">
        <f t="shared" si="99"/>
        <v>0</v>
      </c>
      <c r="AK331" s="5" t="str">
        <f>_xlfn.IFNA(VLOOKUP(_xlfn.CONCAT(D331," - ",S331),OP!E:F,2,0),"-------------------------------------------NAO DISPONIVEL-------------------------------------------")</f>
        <v>C - RIOCARD</v>
      </c>
      <c r="AL331" s="7" t="str">
        <f t="shared" si="85"/>
        <v>1 - -------------------------------------------NAO DISPONIVEL------------------------------------------- - 00000000331 - FETRANSPOR</v>
      </c>
      <c r="AM331" s="7" t="str">
        <f t="shared" si="86"/>
        <v>-------------------------------------------NAO DISPONIVEL-------------------------------------------</v>
      </c>
      <c r="AN331" s="44" cm="1">
        <f t="array" ref="AN331">_xlfn.IFS(AJ331=0,0,AQ331="INATIVO",2,AQ331="SEM CADASTRO",4,AQ331="CPF ATIVO EM OUTRO COMPRADOR",5,AQ331="NOVO/SEM CARTAO",6,AND(AJ331&gt;0,AQ331,""),8)</f>
        <v>0</v>
      </c>
      <c r="AO331" s="45">
        <f t="shared" si="100"/>
        <v>-10</v>
      </c>
    </row>
    <row r="332" spans="1:41" x14ac:dyDescent="0.4">
      <c r="A332" s="21" t="str">
        <f t="shared" si="87"/>
        <v>-------------------------------------------NAO DISPONIVEL-------------------------------------------</v>
      </c>
      <c r="B332" s="5" t="str">
        <f>_xlfn.IFNA(VLOOKUP(A332,CNPJ!E:F,2,0),"-------------------------------------------NAO DISPONIVEL-------------------------------------------")</f>
        <v>-------------------------------------------NAO DISPONIVEL-------------------------------------------</v>
      </c>
      <c r="C332" s="22">
        <v>1</v>
      </c>
      <c r="D332" s="5" t="str">
        <f>_xlfn.XLOOKUP(R332,OP!C:C,OP!B:B,,0,1)</f>
        <v>RJ</v>
      </c>
      <c r="E332" s="23"/>
      <c r="M332" s="26"/>
      <c r="N332" s="27"/>
      <c r="O332" s="28" t="str">
        <f t="shared" si="88"/>
        <v>00000000332</v>
      </c>
      <c r="R332" s="27" t="s">
        <v>193</v>
      </c>
      <c r="S332" s="30" t="str">
        <f>_xlfn.IFNA(VLOOKUP(_xlfn.CONCAT(D332," - ",R332),OP!A:D,4,0),"-------------------------------------------NAO DISPONIVEL-------------------------------------------")</f>
        <v>FETRANSPOR</v>
      </c>
      <c r="T332" s="31"/>
      <c r="U332" s="32"/>
      <c r="V332" s="31"/>
      <c r="W332" s="33">
        <f t="shared" si="89"/>
        <v>0</v>
      </c>
      <c r="X332" s="34">
        <f t="shared" si="90"/>
        <v>0</v>
      </c>
      <c r="Y332" s="33">
        <f t="shared" si="91"/>
        <v>0</v>
      </c>
      <c r="Z332" s="33">
        <f t="shared" si="92"/>
        <v>0</v>
      </c>
      <c r="AA332" s="35">
        <f t="shared" si="93"/>
        <v>0</v>
      </c>
      <c r="AB332" s="36">
        <f t="shared" si="94"/>
        <v>0</v>
      </c>
      <c r="AC332" s="37">
        <f t="shared" si="95"/>
        <v>0</v>
      </c>
      <c r="AD332" s="38"/>
      <c r="AE332" s="38"/>
      <c r="AF332" s="39">
        <f t="shared" si="96"/>
        <v>0</v>
      </c>
      <c r="AG332" s="40"/>
      <c r="AH332" s="41">
        <f t="shared" si="97"/>
        <v>0</v>
      </c>
      <c r="AI332" s="42">
        <f t="shared" si="98"/>
        <v>0</v>
      </c>
      <c r="AJ332" s="43">
        <f t="shared" si="99"/>
        <v>0</v>
      </c>
      <c r="AK332" s="5" t="str">
        <f>_xlfn.IFNA(VLOOKUP(_xlfn.CONCAT(D332," - ",S332),OP!E:F,2,0),"-------------------------------------------NAO DISPONIVEL-------------------------------------------")</f>
        <v>C - RIOCARD</v>
      </c>
      <c r="AL332" s="7" t="str">
        <f t="shared" si="85"/>
        <v>1 - -------------------------------------------NAO DISPONIVEL------------------------------------------- - 00000000332 - FETRANSPOR</v>
      </c>
      <c r="AM332" s="7" t="str">
        <f t="shared" si="86"/>
        <v>-------------------------------------------NAO DISPONIVEL-------------------------------------------</v>
      </c>
      <c r="AN332" s="44" cm="1">
        <f t="array" ref="AN332">_xlfn.IFS(AJ332=0,0,AQ332="INATIVO",2,AQ332="SEM CADASTRO",4,AQ332="CPF ATIVO EM OUTRO COMPRADOR",5,AQ332="NOVO/SEM CARTAO",6,AND(AJ332&gt;0,AQ332,""),8)</f>
        <v>0</v>
      </c>
      <c r="AO332" s="45">
        <f t="shared" si="100"/>
        <v>-10</v>
      </c>
    </row>
    <row r="333" spans="1:41" x14ac:dyDescent="0.4">
      <c r="A333" s="21" t="str">
        <f t="shared" si="87"/>
        <v>-------------------------------------------NAO DISPONIVEL-------------------------------------------</v>
      </c>
      <c r="B333" s="5" t="str">
        <f>_xlfn.IFNA(VLOOKUP(A333,CNPJ!E:F,2,0),"-------------------------------------------NAO DISPONIVEL-------------------------------------------")</f>
        <v>-------------------------------------------NAO DISPONIVEL-------------------------------------------</v>
      </c>
      <c r="C333" s="22">
        <v>1</v>
      </c>
      <c r="D333" s="5" t="str">
        <f>_xlfn.XLOOKUP(R333,OP!C:C,OP!B:B,,0,1)</f>
        <v>RJ</v>
      </c>
      <c r="E333" s="23"/>
      <c r="M333" s="26"/>
      <c r="N333" s="27"/>
      <c r="O333" s="28" t="str">
        <f t="shared" si="88"/>
        <v>00000000333</v>
      </c>
      <c r="R333" s="27" t="s">
        <v>193</v>
      </c>
      <c r="S333" s="30" t="str">
        <f>_xlfn.IFNA(VLOOKUP(_xlfn.CONCAT(D333," - ",R333),OP!A:D,4,0),"-------------------------------------------NAO DISPONIVEL-------------------------------------------")</f>
        <v>FETRANSPOR</v>
      </c>
      <c r="T333" s="31"/>
      <c r="U333" s="32"/>
      <c r="V333" s="31"/>
      <c r="W333" s="33">
        <f t="shared" si="89"/>
        <v>0</v>
      </c>
      <c r="X333" s="34">
        <f t="shared" si="90"/>
        <v>0</v>
      </c>
      <c r="Y333" s="33">
        <f t="shared" si="91"/>
        <v>0</v>
      </c>
      <c r="Z333" s="33">
        <f t="shared" si="92"/>
        <v>0</v>
      </c>
      <c r="AA333" s="35">
        <f t="shared" si="93"/>
        <v>0</v>
      </c>
      <c r="AB333" s="36">
        <f t="shared" si="94"/>
        <v>0</v>
      </c>
      <c r="AC333" s="37">
        <f t="shared" si="95"/>
        <v>0</v>
      </c>
      <c r="AD333" s="38"/>
      <c r="AE333" s="38"/>
      <c r="AF333" s="39">
        <f t="shared" si="96"/>
        <v>0</v>
      </c>
      <c r="AG333" s="40"/>
      <c r="AH333" s="41">
        <f t="shared" si="97"/>
        <v>0</v>
      </c>
      <c r="AI333" s="42">
        <f t="shared" si="98"/>
        <v>0</v>
      </c>
      <c r="AJ333" s="43">
        <f t="shared" si="99"/>
        <v>0</v>
      </c>
      <c r="AK333" s="5" t="str">
        <f>_xlfn.IFNA(VLOOKUP(_xlfn.CONCAT(D333," - ",S333),OP!E:F,2,0),"-------------------------------------------NAO DISPONIVEL-------------------------------------------")</f>
        <v>C - RIOCARD</v>
      </c>
      <c r="AL333" s="7" t="str">
        <f t="shared" si="85"/>
        <v>1 - -------------------------------------------NAO DISPONIVEL------------------------------------------- - 00000000333 - FETRANSPOR</v>
      </c>
      <c r="AM333" s="7" t="str">
        <f t="shared" si="86"/>
        <v>-------------------------------------------NAO DISPONIVEL-------------------------------------------</v>
      </c>
      <c r="AN333" s="44" cm="1">
        <f t="array" ref="AN333">_xlfn.IFS(AJ333=0,0,AQ333="INATIVO",2,AQ333="SEM CADASTRO",4,AQ333="CPF ATIVO EM OUTRO COMPRADOR",5,AQ333="NOVO/SEM CARTAO",6,AND(AJ333&gt;0,AQ333,""),8)</f>
        <v>0</v>
      </c>
      <c r="AO333" s="45">
        <f t="shared" si="100"/>
        <v>-10</v>
      </c>
    </row>
    <row r="334" spans="1:41" x14ac:dyDescent="0.4">
      <c r="A334" s="21" t="str">
        <f t="shared" si="87"/>
        <v>-------------------------------------------NAO DISPONIVEL-------------------------------------------</v>
      </c>
      <c r="B334" s="5" t="str">
        <f>_xlfn.IFNA(VLOOKUP(A334,CNPJ!E:F,2,0),"-------------------------------------------NAO DISPONIVEL-------------------------------------------")</f>
        <v>-------------------------------------------NAO DISPONIVEL-------------------------------------------</v>
      </c>
      <c r="C334" s="22">
        <v>1</v>
      </c>
      <c r="D334" s="5" t="str">
        <f>_xlfn.XLOOKUP(R334,OP!C:C,OP!B:B,,0,1)</f>
        <v>RJ</v>
      </c>
      <c r="E334" s="23"/>
      <c r="M334" s="26"/>
      <c r="N334" s="27"/>
      <c r="O334" s="28" t="str">
        <f t="shared" si="88"/>
        <v>00000000334</v>
      </c>
      <c r="R334" s="27" t="s">
        <v>193</v>
      </c>
      <c r="S334" s="30" t="str">
        <f>_xlfn.IFNA(VLOOKUP(_xlfn.CONCAT(D334," - ",R334),OP!A:D,4,0),"-------------------------------------------NAO DISPONIVEL-------------------------------------------")</f>
        <v>FETRANSPOR</v>
      </c>
      <c r="T334" s="31"/>
      <c r="U334" s="32"/>
      <c r="V334" s="31"/>
      <c r="W334" s="33">
        <f t="shared" si="89"/>
        <v>0</v>
      </c>
      <c r="X334" s="34">
        <f t="shared" si="90"/>
        <v>0</v>
      </c>
      <c r="Y334" s="33">
        <f t="shared" si="91"/>
        <v>0</v>
      </c>
      <c r="Z334" s="33">
        <f t="shared" si="92"/>
        <v>0</v>
      </c>
      <c r="AA334" s="35">
        <f t="shared" si="93"/>
        <v>0</v>
      </c>
      <c r="AB334" s="36">
        <f t="shared" si="94"/>
        <v>0</v>
      </c>
      <c r="AC334" s="37">
        <f t="shared" si="95"/>
        <v>0</v>
      </c>
      <c r="AD334" s="38"/>
      <c r="AE334" s="38"/>
      <c r="AF334" s="39">
        <f t="shared" si="96"/>
        <v>0</v>
      </c>
      <c r="AG334" s="40"/>
      <c r="AH334" s="41">
        <f t="shared" si="97"/>
        <v>0</v>
      </c>
      <c r="AI334" s="42">
        <f t="shared" si="98"/>
        <v>0</v>
      </c>
      <c r="AJ334" s="43">
        <f t="shared" si="99"/>
        <v>0</v>
      </c>
      <c r="AK334" s="5" t="str">
        <f>_xlfn.IFNA(VLOOKUP(_xlfn.CONCAT(D334," - ",S334),OP!E:F,2,0),"-------------------------------------------NAO DISPONIVEL-------------------------------------------")</f>
        <v>C - RIOCARD</v>
      </c>
      <c r="AL334" s="7" t="str">
        <f t="shared" si="85"/>
        <v>1 - -------------------------------------------NAO DISPONIVEL------------------------------------------- - 00000000334 - FETRANSPOR</v>
      </c>
      <c r="AM334" s="7" t="str">
        <f t="shared" si="86"/>
        <v>-------------------------------------------NAO DISPONIVEL-------------------------------------------</v>
      </c>
      <c r="AN334" s="44" cm="1">
        <f t="array" ref="AN334">_xlfn.IFS(AJ334=0,0,AQ334="INATIVO",2,AQ334="SEM CADASTRO",4,AQ334="CPF ATIVO EM OUTRO COMPRADOR",5,AQ334="NOVO/SEM CARTAO",6,AND(AJ334&gt;0,AQ334,""),8)</f>
        <v>0</v>
      </c>
      <c r="AO334" s="45">
        <f t="shared" si="100"/>
        <v>-10</v>
      </c>
    </row>
    <row r="335" spans="1:41" x14ac:dyDescent="0.4">
      <c r="A335" s="21" t="str">
        <f t="shared" si="87"/>
        <v>-------------------------------------------NAO DISPONIVEL-------------------------------------------</v>
      </c>
      <c r="B335" s="5" t="str">
        <f>_xlfn.IFNA(VLOOKUP(A335,CNPJ!E:F,2,0),"-------------------------------------------NAO DISPONIVEL-------------------------------------------")</f>
        <v>-------------------------------------------NAO DISPONIVEL-------------------------------------------</v>
      </c>
      <c r="C335" s="22">
        <v>1</v>
      </c>
      <c r="D335" s="5" t="str">
        <f>_xlfn.XLOOKUP(R335,OP!C:C,OP!B:B,,0,1)</f>
        <v>RJ</v>
      </c>
      <c r="E335" s="23"/>
      <c r="M335" s="26"/>
      <c r="N335" s="27"/>
      <c r="O335" s="28" t="str">
        <f t="shared" si="88"/>
        <v>00000000335</v>
      </c>
      <c r="R335" s="27" t="s">
        <v>193</v>
      </c>
      <c r="S335" s="30" t="str">
        <f>_xlfn.IFNA(VLOOKUP(_xlfn.CONCAT(D335," - ",R335),OP!A:D,4,0),"-------------------------------------------NAO DISPONIVEL-------------------------------------------")</f>
        <v>FETRANSPOR</v>
      </c>
      <c r="T335" s="31"/>
      <c r="U335" s="32"/>
      <c r="V335" s="31"/>
      <c r="W335" s="33">
        <f t="shared" si="89"/>
        <v>0</v>
      </c>
      <c r="X335" s="34">
        <f t="shared" si="90"/>
        <v>0</v>
      </c>
      <c r="Y335" s="33">
        <f t="shared" si="91"/>
        <v>0</v>
      </c>
      <c r="Z335" s="33">
        <f t="shared" si="92"/>
        <v>0</v>
      </c>
      <c r="AA335" s="35">
        <f t="shared" si="93"/>
        <v>0</v>
      </c>
      <c r="AB335" s="36">
        <f t="shared" si="94"/>
        <v>0</v>
      </c>
      <c r="AC335" s="37">
        <f t="shared" si="95"/>
        <v>0</v>
      </c>
      <c r="AD335" s="38"/>
      <c r="AE335" s="38"/>
      <c r="AF335" s="39">
        <f t="shared" si="96"/>
        <v>0</v>
      </c>
      <c r="AG335" s="40"/>
      <c r="AH335" s="41">
        <f t="shared" si="97"/>
        <v>0</v>
      </c>
      <c r="AI335" s="42">
        <f t="shared" si="98"/>
        <v>0</v>
      </c>
      <c r="AJ335" s="43">
        <f t="shared" si="99"/>
        <v>0</v>
      </c>
      <c r="AK335" s="5" t="str">
        <f>_xlfn.IFNA(VLOOKUP(_xlfn.CONCAT(D335," - ",S335),OP!E:F,2,0),"-------------------------------------------NAO DISPONIVEL-------------------------------------------")</f>
        <v>C - RIOCARD</v>
      </c>
      <c r="AL335" s="7" t="str">
        <f t="shared" si="85"/>
        <v>1 - -------------------------------------------NAO DISPONIVEL------------------------------------------- - 00000000335 - FETRANSPOR</v>
      </c>
      <c r="AM335" s="7" t="str">
        <f t="shared" si="86"/>
        <v>-------------------------------------------NAO DISPONIVEL-------------------------------------------</v>
      </c>
      <c r="AN335" s="44" cm="1">
        <f t="array" ref="AN335">_xlfn.IFS(AJ335=0,0,AQ335="INATIVO",2,AQ335="SEM CADASTRO",4,AQ335="CPF ATIVO EM OUTRO COMPRADOR",5,AQ335="NOVO/SEM CARTAO",6,AND(AJ335&gt;0,AQ335,""),8)</f>
        <v>0</v>
      </c>
      <c r="AO335" s="45">
        <f t="shared" si="100"/>
        <v>-10</v>
      </c>
    </row>
    <row r="336" spans="1:41" x14ac:dyDescent="0.4">
      <c r="A336" s="21" t="str">
        <f t="shared" si="87"/>
        <v>-------------------------------------------NAO DISPONIVEL-------------------------------------------</v>
      </c>
      <c r="B336" s="5" t="str">
        <f>_xlfn.IFNA(VLOOKUP(A336,CNPJ!E:F,2,0),"-------------------------------------------NAO DISPONIVEL-------------------------------------------")</f>
        <v>-------------------------------------------NAO DISPONIVEL-------------------------------------------</v>
      </c>
      <c r="C336" s="22">
        <v>1</v>
      </c>
      <c r="D336" s="5" t="str">
        <f>_xlfn.XLOOKUP(R336,OP!C:C,OP!B:B,,0,1)</f>
        <v>RJ</v>
      </c>
      <c r="E336" s="23"/>
      <c r="M336" s="26"/>
      <c r="N336" s="27"/>
      <c r="O336" s="28" t="str">
        <f t="shared" si="88"/>
        <v>00000000336</v>
      </c>
      <c r="R336" s="27" t="s">
        <v>193</v>
      </c>
      <c r="S336" s="30" t="str">
        <f>_xlfn.IFNA(VLOOKUP(_xlfn.CONCAT(D336," - ",R336),OP!A:D,4,0),"-------------------------------------------NAO DISPONIVEL-------------------------------------------")</f>
        <v>FETRANSPOR</v>
      </c>
      <c r="T336" s="31"/>
      <c r="U336" s="32"/>
      <c r="V336" s="31"/>
      <c r="W336" s="33">
        <f t="shared" si="89"/>
        <v>0</v>
      </c>
      <c r="X336" s="34">
        <f t="shared" si="90"/>
        <v>0</v>
      </c>
      <c r="Y336" s="33">
        <f t="shared" si="91"/>
        <v>0</v>
      </c>
      <c r="Z336" s="33">
        <f t="shared" si="92"/>
        <v>0</v>
      </c>
      <c r="AA336" s="35">
        <f t="shared" si="93"/>
        <v>0</v>
      </c>
      <c r="AB336" s="36">
        <f t="shared" si="94"/>
        <v>0</v>
      </c>
      <c r="AC336" s="37">
        <f t="shared" si="95"/>
        <v>0</v>
      </c>
      <c r="AD336" s="38"/>
      <c r="AE336" s="38"/>
      <c r="AF336" s="39">
        <f t="shared" si="96"/>
        <v>0</v>
      </c>
      <c r="AG336" s="40"/>
      <c r="AH336" s="41">
        <f t="shared" si="97"/>
        <v>0</v>
      </c>
      <c r="AI336" s="42">
        <f t="shared" si="98"/>
        <v>0</v>
      </c>
      <c r="AJ336" s="43">
        <f t="shared" si="99"/>
        <v>0</v>
      </c>
      <c r="AK336" s="5" t="str">
        <f>_xlfn.IFNA(VLOOKUP(_xlfn.CONCAT(D336," - ",S336),OP!E:F,2,0),"-------------------------------------------NAO DISPONIVEL-------------------------------------------")</f>
        <v>C - RIOCARD</v>
      </c>
      <c r="AL336" s="7" t="str">
        <f t="shared" si="85"/>
        <v>1 - -------------------------------------------NAO DISPONIVEL------------------------------------------- - 00000000336 - FETRANSPOR</v>
      </c>
      <c r="AM336" s="7" t="str">
        <f t="shared" si="86"/>
        <v>-------------------------------------------NAO DISPONIVEL-------------------------------------------</v>
      </c>
      <c r="AN336" s="44" cm="1">
        <f t="array" ref="AN336">_xlfn.IFS(AJ336=0,0,AQ336="INATIVO",2,AQ336="SEM CADASTRO",4,AQ336="CPF ATIVO EM OUTRO COMPRADOR",5,AQ336="NOVO/SEM CARTAO",6,AND(AJ336&gt;0,AQ336,""),8)</f>
        <v>0</v>
      </c>
      <c r="AO336" s="45">
        <f t="shared" si="100"/>
        <v>-10</v>
      </c>
    </row>
    <row r="337" spans="1:41" x14ac:dyDescent="0.4">
      <c r="A337" s="21" t="str">
        <f t="shared" si="87"/>
        <v>-------------------------------------------NAO DISPONIVEL-------------------------------------------</v>
      </c>
      <c r="B337" s="5" t="str">
        <f>_xlfn.IFNA(VLOOKUP(A337,CNPJ!E:F,2,0),"-------------------------------------------NAO DISPONIVEL-------------------------------------------")</f>
        <v>-------------------------------------------NAO DISPONIVEL-------------------------------------------</v>
      </c>
      <c r="C337" s="22">
        <v>1</v>
      </c>
      <c r="D337" s="5" t="str">
        <f>_xlfn.XLOOKUP(R337,OP!C:C,OP!B:B,,0,1)</f>
        <v>RJ</v>
      </c>
      <c r="E337" s="23"/>
      <c r="M337" s="26"/>
      <c r="N337" s="27"/>
      <c r="O337" s="28" t="str">
        <f t="shared" si="88"/>
        <v>00000000337</v>
      </c>
      <c r="R337" s="27" t="s">
        <v>193</v>
      </c>
      <c r="S337" s="30" t="str">
        <f>_xlfn.IFNA(VLOOKUP(_xlfn.CONCAT(D337," - ",R337),OP!A:D,4,0),"-------------------------------------------NAO DISPONIVEL-------------------------------------------")</f>
        <v>FETRANSPOR</v>
      </c>
      <c r="T337" s="31"/>
      <c r="U337" s="32"/>
      <c r="V337" s="31"/>
      <c r="W337" s="33">
        <f t="shared" si="89"/>
        <v>0</v>
      </c>
      <c r="X337" s="34">
        <f t="shared" si="90"/>
        <v>0</v>
      </c>
      <c r="Y337" s="33">
        <f t="shared" si="91"/>
        <v>0</v>
      </c>
      <c r="Z337" s="33">
        <f t="shared" si="92"/>
        <v>0</v>
      </c>
      <c r="AA337" s="35">
        <f t="shared" si="93"/>
        <v>0</v>
      </c>
      <c r="AB337" s="36">
        <f t="shared" si="94"/>
        <v>0</v>
      </c>
      <c r="AC337" s="37">
        <f t="shared" si="95"/>
        <v>0</v>
      </c>
      <c r="AD337" s="38"/>
      <c r="AE337" s="38"/>
      <c r="AF337" s="39">
        <f t="shared" si="96"/>
        <v>0</v>
      </c>
      <c r="AG337" s="40"/>
      <c r="AH337" s="41">
        <f t="shared" si="97"/>
        <v>0</v>
      </c>
      <c r="AI337" s="42">
        <f t="shared" si="98"/>
        <v>0</v>
      </c>
      <c r="AJ337" s="43">
        <f t="shared" si="99"/>
        <v>0</v>
      </c>
      <c r="AK337" s="5" t="str">
        <f>_xlfn.IFNA(VLOOKUP(_xlfn.CONCAT(D337," - ",S337),OP!E:F,2,0),"-------------------------------------------NAO DISPONIVEL-------------------------------------------")</f>
        <v>C - RIOCARD</v>
      </c>
      <c r="AL337" s="7" t="str">
        <f t="shared" si="85"/>
        <v>1 - -------------------------------------------NAO DISPONIVEL------------------------------------------- - 00000000337 - FETRANSPOR</v>
      </c>
      <c r="AM337" s="7" t="str">
        <f t="shared" si="86"/>
        <v>-------------------------------------------NAO DISPONIVEL-------------------------------------------</v>
      </c>
      <c r="AN337" s="44" cm="1">
        <f t="array" ref="AN337">_xlfn.IFS(AJ337=0,0,AQ337="INATIVO",2,AQ337="SEM CADASTRO",4,AQ337="CPF ATIVO EM OUTRO COMPRADOR",5,AQ337="NOVO/SEM CARTAO",6,AND(AJ337&gt;0,AQ337,""),8)</f>
        <v>0</v>
      </c>
      <c r="AO337" s="45">
        <f t="shared" si="100"/>
        <v>-10</v>
      </c>
    </row>
    <row r="338" spans="1:41" x14ac:dyDescent="0.4">
      <c r="A338" s="21" t="str">
        <f t="shared" si="87"/>
        <v>-------------------------------------------NAO DISPONIVEL-------------------------------------------</v>
      </c>
      <c r="B338" s="5" t="str">
        <f>_xlfn.IFNA(VLOOKUP(A338,CNPJ!E:F,2,0),"-------------------------------------------NAO DISPONIVEL-------------------------------------------")</f>
        <v>-------------------------------------------NAO DISPONIVEL-------------------------------------------</v>
      </c>
      <c r="C338" s="22">
        <v>1</v>
      </c>
      <c r="D338" s="5" t="str">
        <f>_xlfn.XLOOKUP(R338,OP!C:C,OP!B:B,,0,1)</f>
        <v>RJ</v>
      </c>
      <c r="E338" s="23"/>
      <c r="M338" s="26"/>
      <c r="N338" s="27"/>
      <c r="O338" s="28" t="str">
        <f t="shared" si="88"/>
        <v>00000000338</v>
      </c>
      <c r="R338" s="27" t="s">
        <v>193</v>
      </c>
      <c r="S338" s="30" t="str">
        <f>_xlfn.IFNA(VLOOKUP(_xlfn.CONCAT(D338," - ",R338),OP!A:D,4,0),"-------------------------------------------NAO DISPONIVEL-------------------------------------------")</f>
        <v>FETRANSPOR</v>
      </c>
      <c r="T338" s="31"/>
      <c r="U338" s="32"/>
      <c r="V338" s="31"/>
      <c r="W338" s="33">
        <f t="shared" si="89"/>
        <v>0</v>
      </c>
      <c r="X338" s="34">
        <f t="shared" si="90"/>
        <v>0</v>
      </c>
      <c r="Y338" s="33">
        <f t="shared" si="91"/>
        <v>0</v>
      </c>
      <c r="Z338" s="33">
        <f t="shared" si="92"/>
        <v>0</v>
      </c>
      <c r="AA338" s="35">
        <f t="shared" si="93"/>
        <v>0</v>
      </c>
      <c r="AB338" s="36">
        <f t="shared" si="94"/>
        <v>0</v>
      </c>
      <c r="AC338" s="37">
        <f t="shared" si="95"/>
        <v>0</v>
      </c>
      <c r="AD338" s="38"/>
      <c r="AE338" s="38"/>
      <c r="AF338" s="39">
        <f t="shared" si="96"/>
        <v>0</v>
      </c>
      <c r="AG338" s="40"/>
      <c r="AH338" s="41">
        <f t="shared" si="97"/>
        <v>0</v>
      </c>
      <c r="AI338" s="42">
        <f t="shared" si="98"/>
        <v>0</v>
      </c>
      <c r="AJ338" s="43">
        <f t="shared" si="99"/>
        <v>0</v>
      </c>
      <c r="AK338" s="5" t="str">
        <f>_xlfn.IFNA(VLOOKUP(_xlfn.CONCAT(D338," - ",S338),OP!E:F,2,0),"-------------------------------------------NAO DISPONIVEL-------------------------------------------")</f>
        <v>C - RIOCARD</v>
      </c>
      <c r="AL338" s="7" t="str">
        <f t="shared" si="85"/>
        <v>1 - -------------------------------------------NAO DISPONIVEL------------------------------------------- - 00000000338 - FETRANSPOR</v>
      </c>
      <c r="AM338" s="7" t="str">
        <f t="shared" si="86"/>
        <v>-------------------------------------------NAO DISPONIVEL-------------------------------------------</v>
      </c>
      <c r="AN338" s="44" cm="1">
        <f t="array" ref="AN338">_xlfn.IFS(AJ338=0,0,AQ338="INATIVO",2,AQ338="SEM CADASTRO",4,AQ338="CPF ATIVO EM OUTRO COMPRADOR",5,AQ338="NOVO/SEM CARTAO",6,AND(AJ338&gt;0,AQ338,""),8)</f>
        <v>0</v>
      </c>
      <c r="AO338" s="45">
        <f t="shared" si="100"/>
        <v>-10</v>
      </c>
    </row>
    <row r="339" spans="1:41" x14ac:dyDescent="0.4">
      <c r="A339" s="21" t="str">
        <f t="shared" si="87"/>
        <v>-------------------------------------------NAO DISPONIVEL-------------------------------------------</v>
      </c>
      <c r="B339" s="5" t="str">
        <f>_xlfn.IFNA(VLOOKUP(A339,CNPJ!E:F,2,0),"-------------------------------------------NAO DISPONIVEL-------------------------------------------")</f>
        <v>-------------------------------------------NAO DISPONIVEL-------------------------------------------</v>
      </c>
      <c r="C339" s="22">
        <v>1</v>
      </c>
      <c r="D339" s="5" t="str">
        <f>_xlfn.XLOOKUP(R339,OP!C:C,OP!B:B,,0,1)</f>
        <v>RJ</v>
      </c>
      <c r="E339" s="23"/>
      <c r="M339" s="26"/>
      <c r="N339" s="27"/>
      <c r="O339" s="28" t="str">
        <f t="shared" si="88"/>
        <v>00000000339</v>
      </c>
      <c r="R339" s="27" t="s">
        <v>193</v>
      </c>
      <c r="S339" s="30" t="str">
        <f>_xlfn.IFNA(VLOOKUP(_xlfn.CONCAT(D339," - ",R339),OP!A:D,4,0),"-------------------------------------------NAO DISPONIVEL-------------------------------------------")</f>
        <v>FETRANSPOR</v>
      </c>
      <c r="T339" s="31"/>
      <c r="U339" s="32"/>
      <c r="V339" s="31"/>
      <c r="W339" s="33">
        <f t="shared" si="89"/>
        <v>0</v>
      </c>
      <c r="X339" s="34">
        <f t="shared" si="90"/>
        <v>0</v>
      </c>
      <c r="Y339" s="33">
        <f t="shared" si="91"/>
        <v>0</v>
      </c>
      <c r="Z339" s="33">
        <f t="shared" si="92"/>
        <v>0</v>
      </c>
      <c r="AA339" s="35">
        <f t="shared" si="93"/>
        <v>0</v>
      </c>
      <c r="AB339" s="36">
        <f t="shared" si="94"/>
        <v>0</v>
      </c>
      <c r="AC339" s="37">
        <f t="shared" si="95"/>
        <v>0</v>
      </c>
      <c r="AD339" s="38"/>
      <c r="AE339" s="38"/>
      <c r="AF339" s="39">
        <f t="shared" si="96"/>
        <v>0</v>
      </c>
      <c r="AG339" s="40"/>
      <c r="AH339" s="41">
        <f t="shared" si="97"/>
        <v>0</v>
      </c>
      <c r="AI339" s="42">
        <f t="shared" si="98"/>
        <v>0</v>
      </c>
      <c r="AJ339" s="43">
        <f t="shared" si="99"/>
        <v>0</v>
      </c>
      <c r="AK339" s="5" t="str">
        <f>_xlfn.IFNA(VLOOKUP(_xlfn.CONCAT(D339," - ",S339),OP!E:F,2,0),"-------------------------------------------NAO DISPONIVEL-------------------------------------------")</f>
        <v>C - RIOCARD</v>
      </c>
      <c r="AL339" s="7" t="str">
        <f t="shared" si="85"/>
        <v>1 - -------------------------------------------NAO DISPONIVEL------------------------------------------- - 00000000339 - FETRANSPOR</v>
      </c>
      <c r="AM339" s="7" t="str">
        <f t="shared" si="86"/>
        <v>-------------------------------------------NAO DISPONIVEL-------------------------------------------</v>
      </c>
      <c r="AN339" s="44" cm="1">
        <f t="array" ref="AN339">_xlfn.IFS(AJ339=0,0,AQ339="INATIVO",2,AQ339="SEM CADASTRO",4,AQ339="CPF ATIVO EM OUTRO COMPRADOR",5,AQ339="NOVO/SEM CARTAO",6,AND(AJ339&gt;0,AQ339,""),8)</f>
        <v>0</v>
      </c>
      <c r="AO339" s="45">
        <f t="shared" si="100"/>
        <v>-10</v>
      </c>
    </row>
    <row r="340" spans="1:41" x14ac:dyDescent="0.4">
      <c r="A340" s="21" t="str">
        <f t="shared" si="87"/>
        <v>-------------------------------------------NAO DISPONIVEL-------------------------------------------</v>
      </c>
      <c r="B340" s="5" t="str">
        <f>_xlfn.IFNA(VLOOKUP(A340,CNPJ!E:F,2,0),"-------------------------------------------NAO DISPONIVEL-------------------------------------------")</f>
        <v>-------------------------------------------NAO DISPONIVEL-------------------------------------------</v>
      </c>
      <c r="C340" s="22">
        <v>1</v>
      </c>
      <c r="D340" s="5" t="str">
        <f>_xlfn.XLOOKUP(R340,OP!C:C,OP!B:B,,0,1)</f>
        <v>RJ</v>
      </c>
      <c r="E340" s="23"/>
      <c r="M340" s="26"/>
      <c r="N340" s="27"/>
      <c r="O340" s="28" t="str">
        <f t="shared" si="88"/>
        <v>00000000340</v>
      </c>
      <c r="R340" s="27" t="s">
        <v>193</v>
      </c>
      <c r="S340" s="30" t="str">
        <f>_xlfn.IFNA(VLOOKUP(_xlfn.CONCAT(D340," - ",R340),OP!A:D,4,0),"-------------------------------------------NAO DISPONIVEL-------------------------------------------")</f>
        <v>FETRANSPOR</v>
      </c>
      <c r="T340" s="31"/>
      <c r="U340" s="32"/>
      <c r="V340" s="31"/>
      <c r="W340" s="33">
        <f t="shared" si="89"/>
        <v>0</v>
      </c>
      <c r="X340" s="34">
        <f t="shared" si="90"/>
        <v>0</v>
      </c>
      <c r="Y340" s="33">
        <f t="shared" si="91"/>
        <v>0</v>
      </c>
      <c r="Z340" s="33">
        <f t="shared" si="92"/>
        <v>0</v>
      </c>
      <c r="AA340" s="35">
        <f t="shared" si="93"/>
        <v>0</v>
      </c>
      <c r="AB340" s="36">
        <f t="shared" si="94"/>
        <v>0</v>
      </c>
      <c r="AC340" s="37">
        <f t="shared" si="95"/>
        <v>0</v>
      </c>
      <c r="AD340" s="38"/>
      <c r="AE340" s="38"/>
      <c r="AF340" s="39">
        <f t="shared" si="96"/>
        <v>0</v>
      </c>
      <c r="AG340" s="40"/>
      <c r="AH340" s="41">
        <f t="shared" si="97"/>
        <v>0</v>
      </c>
      <c r="AI340" s="42">
        <f t="shared" si="98"/>
        <v>0</v>
      </c>
      <c r="AJ340" s="43">
        <f t="shared" si="99"/>
        <v>0</v>
      </c>
      <c r="AK340" s="5" t="str">
        <f>_xlfn.IFNA(VLOOKUP(_xlfn.CONCAT(D340," - ",S340),OP!E:F,2,0),"-------------------------------------------NAO DISPONIVEL-------------------------------------------")</f>
        <v>C - RIOCARD</v>
      </c>
      <c r="AL340" s="7" t="str">
        <f t="shared" si="85"/>
        <v>1 - -------------------------------------------NAO DISPONIVEL------------------------------------------- - 00000000340 - FETRANSPOR</v>
      </c>
      <c r="AM340" s="7" t="str">
        <f t="shared" si="86"/>
        <v>-------------------------------------------NAO DISPONIVEL-------------------------------------------</v>
      </c>
      <c r="AN340" s="44" cm="1">
        <f t="array" ref="AN340">_xlfn.IFS(AJ340=0,0,AQ340="INATIVO",2,AQ340="SEM CADASTRO",4,AQ340="CPF ATIVO EM OUTRO COMPRADOR",5,AQ340="NOVO/SEM CARTAO",6,AND(AJ340&gt;0,AQ340,""),8)</f>
        <v>0</v>
      </c>
      <c r="AO340" s="45">
        <f t="shared" si="100"/>
        <v>-10</v>
      </c>
    </row>
    <row r="341" spans="1:41" x14ac:dyDescent="0.4">
      <c r="A341" s="21" t="str">
        <f t="shared" si="87"/>
        <v>-------------------------------------------NAO DISPONIVEL-------------------------------------------</v>
      </c>
      <c r="B341" s="5" t="str">
        <f>_xlfn.IFNA(VLOOKUP(A341,CNPJ!E:F,2,0),"-------------------------------------------NAO DISPONIVEL-------------------------------------------")</f>
        <v>-------------------------------------------NAO DISPONIVEL-------------------------------------------</v>
      </c>
      <c r="C341" s="22">
        <v>1</v>
      </c>
      <c r="D341" s="5" t="str">
        <f>_xlfn.XLOOKUP(R341,OP!C:C,OP!B:B,,0,1)</f>
        <v>RJ</v>
      </c>
      <c r="E341" s="23"/>
      <c r="M341" s="26"/>
      <c r="N341" s="27"/>
      <c r="O341" s="28" t="str">
        <f t="shared" si="88"/>
        <v>00000000341</v>
      </c>
      <c r="R341" s="27" t="s">
        <v>193</v>
      </c>
      <c r="S341" s="30" t="str">
        <f>_xlfn.IFNA(VLOOKUP(_xlfn.CONCAT(D341," - ",R341),OP!A:D,4,0),"-------------------------------------------NAO DISPONIVEL-------------------------------------------")</f>
        <v>FETRANSPOR</v>
      </c>
      <c r="T341" s="31"/>
      <c r="U341" s="32"/>
      <c r="V341" s="31"/>
      <c r="W341" s="33">
        <f t="shared" si="89"/>
        <v>0</v>
      </c>
      <c r="X341" s="34">
        <f t="shared" si="90"/>
        <v>0</v>
      </c>
      <c r="Y341" s="33">
        <f t="shared" si="91"/>
        <v>0</v>
      </c>
      <c r="Z341" s="33">
        <f t="shared" si="92"/>
        <v>0</v>
      </c>
      <c r="AA341" s="35">
        <f t="shared" si="93"/>
        <v>0</v>
      </c>
      <c r="AB341" s="36">
        <f t="shared" si="94"/>
        <v>0</v>
      </c>
      <c r="AC341" s="37">
        <f t="shared" si="95"/>
        <v>0</v>
      </c>
      <c r="AD341" s="38"/>
      <c r="AE341" s="38"/>
      <c r="AF341" s="39">
        <f t="shared" si="96"/>
        <v>0</v>
      </c>
      <c r="AG341" s="40"/>
      <c r="AH341" s="41">
        <f t="shared" si="97"/>
        <v>0</v>
      </c>
      <c r="AI341" s="42">
        <f t="shared" si="98"/>
        <v>0</v>
      </c>
      <c r="AJ341" s="43">
        <f t="shared" si="99"/>
        <v>0</v>
      </c>
      <c r="AK341" s="5" t="str">
        <f>_xlfn.IFNA(VLOOKUP(_xlfn.CONCAT(D341," - ",S341),OP!E:F,2,0),"-------------------------------------------NAO DISPONIVEL-------------------------------------------")</f>
        <v>C - RIOCARD</v>
      </c>
      <c r="AL341" s="7" t="str">
        <f t="shared" si="85"/>
        <v>1 - -------------------------------------------NAO DISPONIVEL------------------------------------------- - 00000000341 - FETRANSPOR</v>
      </c>
      <c r="AM341" s="7" t="str">
        <f t="shared" si="86"/>
        <v>-------------------------------------------NAO DISPONIVEL-------------------------------------------</v>
      </c>
      <c r="AN341" s="44" cm="1">
        <f t="array" ref="AN341">_xlfn.IFS(AJ341=0,0,AQ341="INATIVO",2,AQ341="SEM CADASTRO",4,AQ341="CPF ATIVO EM OUTRO COMPRADOR",5,AQ341="NOVO/SEM CARTAO",6,AND(AJ341&gt;0,AQ341,""),8)</f>
        <v>0</v>
      </c>
      <c r="AO341" s="45">
        <f t="shared" si="100"/>
        <v>-10</v>
      </c>
    </row>
    <row r="342" spans="1:41" x14ac:dyDescent="0.4">
      <c r="A342" s="21" t="str">
        <f t="shared" si="87"/>
        <v>-------------------------------------------NAO DISPONIVEL-------------------------------------------</v>
      </c>
      <c r="B342" s="5" t="str">
        <f>_xlfn.IFNA(VLOOKUP(A342,CNPJ!E:F,2,0),"-------------------------------------------NAO DISPONIVEL-------------------------------------------")</f>
        <v>-------------------------------------------NAO DISPONIVEL-------------------------------------------</v>
      </c>
      <c r="C342" s="22">
        <v>1</v>
      </c>
      <c r="D342" s="5" t="str">
        <f>_xlfn.XLOOKUP(R342,OP!C:C,OP!B:B,,0,1)</f>
        <v>RJ</v>
      </c>
      <c r="E342" s="23"/>
      <c r="M342" s="26"/>
      <c r="N342" s="27"/>
      <c r="O342" s="28" t="str">
        <f t="shared" si="88"/>
        <v>00000000342</v>
      </c>
      <c r="R342" s="27" t="s">
        <v>193</v>
      </c>
      <c r="S342" s="30" t="str">
        <f>_xlfn.IFNA(VLOOKUP(_xlfn.CONCAT(D342," - ",R342),OP!A:D,4,0),"-------------------------------------------NAO DISPONIVEL-------------------------------------------")</f>
        <v>FETRANSPOR</v>
      </c>
      <c r="T342" s="31"/>
      <c r="U342" s="32"/>
      <c r="V342" s="31"/>
      <c r="W342" s="33">
        <f t="shared" si="89"/>
        <v>0</v>
      </c>
      <c r="X342" s="34">
        <f t="shared" si="90"/>
        <v>0</v>
      </c>
      <c r="Y342" s="33">
        <f t="shared" si="91"/>
        <v>0</v>
      </c>
      <c r="Z342" s="33">
        <f t="shared" si="92"/>
        <v>0</v>
      </c>
      <c r="AA342" s="35">
        <f t="shared" si="93"/>
        <v>0</v>
      </c>
      <c r="AB342" s="36">
        <f t="shared" si="94"/>
        <v>0</v>
      </c>
      <c r="AC342" s="37">
        <f t="shared" si="95"/>
        <v>0</v>
      </c>
      <c r="AD342" s="38"/>
      <c r="AE342" s="38"/>
      <c r="AF342" s="39">
        <f t="shared" si="96"/>
        <v>0</v>
      </c>
      <c r="AG342" s="40"/>
      <c r="AH342" s="41">
        <f t="shared" si="97"/>
        <v>0</v>
      </c>
      <c r="AI342" s="42">
        <f t="shared" si="98"/>
        <v>0</v>
      </c>
      <c r="AJ342" s="43">
        <f t="shared" si="99"/>
        <v>0</v>
      </c>
      <c r="AK342" s="5" t="str">
        <f>_xlfn.IFNA(VLOOKUP(_xlfn.CONCAT(D342," - ",S342),OP!E:F,2,0),"-------------------------------------------NAO DISPONIVEL-------------------------------------------")</f>
        <v>C - RIOCARD</v>
      </c>
      <c r="AL342" s="7" t="str">
        <f t="shared" si="85"/>
        <v>1 - -------------------------------------------NAO DISPONIVEL------------------------------------------- - 00000000342 - FETRANSPOR</v>
      </c>
      <c r="AM342" s="7" t="str">
        <f t="shared" si="86"/>
        <v>-------------------------------------------NAO DISPONIVEL-------------------------------------------</v>
      </c>
      <c r="AN342" s="44" cm="1">
        <f t="array" ref="AN342">_xlfn.IFS(AJ342=0,0,AQ342="INATIVO",2,AQ342="SEM CADASTRO",4,AQ342="CPF ATIVO EM OUTRO COMPRADOR",5,AQ342="NOVO/SEM CARTAO",6,AND(AJ342&gt;0,AQ342,""),8)</f>
        <v>0</v>
      </c>
      <c r="AO342" s="45">
        <f t="shared" si="100"/>
        <v>-10</v>
      </c>
    </row>
    <row r="343" spans="1:41" x14ac:dyDescent="0.4">
      <c r="A343" s="21" t="str">
        <f t="shared" si="87"/>
        <v>-------------------------------------------NAO DISPONIVEL-------------------------------------------</v>
      </c>
      <c r="B343" s="5" t="str">
        <f>_xlfn.IFNA(VLOOKUP(A343,CNPJ!E:F,2,0),"-------------------------------------------NAO DISPONIVEL-------------------------------------------")</f>
        <v>-------------------------------------------NAO DISPONIVEL-------------------------------------------</v>
      </c>
      <c r="C343" s="22">
        <v>1</v>
      </c>
      <c r="D343" s="5" t="str">
        <f>_xlfn.XLOOKUP(R343,OP!C:C,OP!B:B,,0,1)</f>
        <v>RJ</v>
      </c>
      <c r="E343" s="23"/>
      <c r="M343" s="26"/>
      <c r="N343" s="27"/>
      <c r="O343" s="28" t="str">
        <f t="shared" si="88"/>
        <v>00000000343</v>
      </c>
      <c r="R343" s="27" t="s">
        <v>193</v>
      </c>
      <c r="S343" s="30" t="str">
        <f>_xlfn.IFNA(VLOOKUP(_xlfn.CONCAT(D343," - ",R343),OP!A:D,4,0),"-------------------------------------------NAO DISPONIVEL-------------------------------------------")</f>
        <v>FETRANSPOR</v>
      </c>
      <c r="T343" s="31"/>
      <c r="U343" s="32"/>
      <c r="V343" s="31"/>
      <c r="W343" s="33">
        <f t="shared" si="89"/>
        <v>0</v>
      </c>
      <c r="X343" s="34">
        <f t="shared" si="90"/>
        <v>0</v>
      </c>
      <c r="Y343" s="33">
        <f t="shared" si="91"/>
        <v>0</v>
      </c>
      <c r="Z343" s="33">
        <f t="shared" si="92"/>
        <v>0</v>
      </c>
      <c r="AA343" s="35">
        <f t="shared" si="93"/>
        <v>0</v>
      </c>
      <c r="AB343" s="36">
        <f t="shared" si="94"/>
        <v>0</v>
      </c>
      <c r="AC343" s="37">
        <f t="shared" si="95"/>
        <v>0</v>
      </c>
      <c r="AD343" s="38"/>
      <c r="AE343" s="38"/>
      <c r="AF343" s="39">
        <f t="shared" si="96"/>
        <v>0</v>
      </c>
      <c r="AG343" s="40"/>
      <c r="AH343" s="41">
        <f t="shared" si="97"/>
        <v>0</v>
      </c>
      <c r="AI343" s="42">
        <f t="shared" si="98"/>
        <v>0</v>
      </c>
      <c r="AJ343" s="43">
        <f t="shared" si="99"/>
        <v>0</v>
      </c>
      <c r="AK343" s="5" t="str">
        <f>_xlfn.IFNA(VLOOKUP(_xlfn.CONCAT(D343," - ",S343),OP!E:F,2,0),"-------------------------------------------NAO DISPONIVEL-------------------------------------------")</f>
        <v>C - RIOCARD</v>
      </c>
      <c r="AL343" s="7" t="str">
        <f t="shared" si="85"/>
        <v>1 - -------------------------------------------NAO DISPONIVEL------------------------------------------- - 00000000343 - FETRANSPOR</v>
      </c>
      <c r="AM343" s="7" t="str">
        <f t="shared" si="86"/>
        <v>-------------------------------------------NAO DISPONIVEL-------------------------------------------</v>
      </c>
      <c r="AN343" s="44" cm="1">
        <f t="array" ref="AN343">_xlfn.IFS(AJ343=0,0,AQ343="INATIVO",2,AQ343="SEM CADASTRO",4,AQ343="CPF ATIVO EM OUTRO COMPRADOR",5,AQ343="NOVO/SEM CARTAO",6,AND(AJ343&gt;0,AQ343,""),8)</f>
        <v>0</v>
      </c>
      <c r="AO343" s="45">
        <f t="shared" si="100"/>
        <v>-10</v>
      </c>
    </row>
    <row r="344" spans="1:41" x14ac:dyDescent="0.4">
      <c r="A344" s="21" t="str">
        <f t="shared" si="87"/>
        <v>-------------------------------------------NAO DISPONIVEL-------------------------------------------</v>
      </c>
      <c r="B344" s="5" t="str">
        <f>_xlfn.IFNA(VLOOKUP(A344,CNPJ!E:F,2,0),"-------------------------------------------NAO DISPONIVEL-------------------------------------------")</f>
        <v>-------------------------------------------NAO DISPONIVEL-------------------------------------------</v>
      </c>
      <c r="C344" s="22">
        <v>1</v>
      </c>
      <c r="D344" s="5" t="str">
        <f>_xlfn.XLOOKUP(R344,OP!C:C,OP!B:B,,0,1)</f>
        <v>RJ</v>
      </c>
      <c r="E344" s="23"/>
      <c r="M344" s="26"/>
      <c r="N344" s="27"/>
      <c r="O344" s="28" t="str">
        <f t="shared" si="88"/>
        <v>00000000344</v>
      </c>
      <c r="R344" s="27" t="s">
        <v>193</v>
      </c>
      <c r="S344" s="30" t="str">
        <f>_xlfn.IFNA(VLOOKUP(_xlfn.CONCAT(D344," - ",R344),OP!A:D,4,0),"-------------------------------------------NAO DISPONIVEL-------------------------------------------")</f>
        <v>FETRANSPOR</v>
      </c>
      <c r="T344" s="31"/>
      <c r="U344" s="32"/>
      <c r="V344" s="31"/>
      <c r="W344" s="33">
        <f t="shared" si="89"/>
        <v>0</v>
      </c>
      <c r="X344" s="34">
        <f t="shared" si="90"/>
        <v>0</v>
      </c>
      <c r="Y344" s="33">
        <f t="shared" si="91"/>
        <v>0</v>
      </c>
      <c r="Z344" s="33">
        <f t="shared" si="92"/>
        <v>0</v>
      </c>
      <c r="AA344" s="35">
        <f t="shared" si="93"/>
        <v>0</v>
      </c>
      <c r="AB344" s="36">
        <f t="shared" si="94"/>
        <v>0</v>
      </c>
      <c r="AC344" s="37">
        <f t="shared" si="95"/>
        <v>0</v>
      </c>
      <c r="AD344" s="38"/>
      <c r="AE344" s="38"/>
      <c r="AF344" s="39">
        <f t="shared" si="96"/>
        <v>0</v>
      </c>
      <c r="AG344" s="40"/>
      <c r="AH344" s="41">
        <f t="shared" si="97"/>
        <v>0</v>
      </c>
      <c r="AI344" s="42">
        <f t="shared" si="98"/>
        <v>0</v>
      </c>
      <c r="AJ344" s="43">
        <f t="shared" si="99"/>
        <v>0</v>
      </c>
      <c r="AK344" s="5" t="str">
        <f>_xlfn.IFNA(VLOOKUP(_xlfn.CONCAT(D344," - ",S344),OP!E:F,2,0),"-------------------------------------------NAO DISPONIVEL-------------------------------------------")</f>
        <v>C - RIOCARD</v>
      </c>
      <c r="AL344" s="7" t="str">
        <f t="shared" si="85"/>
        <v>1 - -------------------------------------------NAO DISPONIVEL------------------------------------------- - 00000000344 - FETRANSPOR</v>
      </c>
      <c r="AM344" s="7" t="str">
        <f t="shared" si="86"/>
        <v>-------------------------------------------NAO DISPONIVEL-------------------------------------------</v>
      </c>
      <c r="AN344" s="44" cm="1">
        <f t="array" ref="AN344">_xlfn.IFS(AJ344=0,0,AQ344="INATIVO",2,AQ344="SEM CADASTRO",4,AQ344="CPF ATIVO EM OUTRO COMPRADOR",5,AQ344="NOVO/SEM CARTAO",6,AND(AJ344&gt;0,AQ344,""),8)</f>
        <v>0</v>
      </c>
      <c r="AO344" s="45">
        <f t="shared" si="100"/>
        <v>-10</v>
      </c>
    </row>
    <row r="345" spans="1:41" x14ac:dyDescent="0.4">
      <c r="A345" s="21" t="str">
        <f t="shared" si="87"/>
        <v>-------------------------------------------NAO DISPONIVEL-------------------------------------------</v>
      </c>
      <c r="B345" s="5" t="str">
        <f>_xlfn.IFNA(VLOOKUP(A345,CNPJ!E:F,2,0),"-------------------------------------------NAO DISPONIVEL-------------------------------------------")</f>
        <v>-------------------------------------------NAO DISPONIVEL-------------------------------------------</v>
      </c>
      <c r="C345" s="22">
        <v>1</v>
      </c>
      <c r="D345" s="5" t="str">
        <f>_xlfn.XLOOKUP(R345,OP!C:C,OP!B:B,,0,1)</f>
        <v>RJ</v>
      </c>
      <c r="E345" s="23"/>
      <c r="M345" s="26"/>
      <c r="N345" s="27"/>
      <c r="O345" s="28" t="str">
        <f t="shared" si="88"/>
        <v>00000000345</v>
      </c>
      <c r="R345" s="27" t="s">
        <v>193</v>
      </c>
      <c r="S345" s="30" t="str">
        <f>_xlfn.IFNA(VLOOKUP(_xlfn.CONCAT(D345," - ",R345),OP!A:D,4,0),"-------------------------------------------NAO DISPONIVEL-------------------------------------------")</f>
        <v>FETRANSPOR</v>
      </c>
      <c r="T345" s="31"/>
      <c r="U345" s="32"/>
      <c r="V345" s="31"/>
      <c r="W345" s="33">
        <f t="shared" si="89"/>
        <v>0</v>
      </c>
      <c r="X345" s="34">
        <f t="shared" si="90"/>
        <v>0</v>
      </c>
      <c r="Y345" s="33">
        <f t="shared" si="91"/>
        <v>0</v>
      </c>
      <c r="Z345" s="33">
        <f t="shared" si="92"/>
        <v>0</v>
      </c>
      <c r="AA345" s="35">
        <f t="shared" si="93"/>
        <v>0</v>
      </c>
      <c r="AB345" s="36">
        <f t="shared" si="94"/>
        <v>0</v>
      </c>
      <c r="AC345" s="37">
        <f t="shared" si="95"/>
        <v>0</v>
      </c>
      <c r="AD345" s="38"/>
      <c r="AE345" s="38"/>
      <c r="AF345" s="39">
        <f t="shared" si="96"/>
        <v>0</v>
      </c>
      <c r="AG345" s="40"/>
      <c r="AH345" s="41">
        <f t="shared" si="97"/>
        <v>0</v>
      </c>
      <c r="AI345" s="42">
        <f t="shared" si="98"/>
        <v>0</v>
      </c>
      <c r="AJ345" s="43">
        <f t="shared" si="99"/>
        <v>0</v>
      </c>
      <c r="AK345" s="5" t="str">
        <f>_xlfn.IFNA(VLOOKUP(_xlfn.CONCAT(D345," - ",S345),OP!E:F,2,0),"-------------------------------------------NAO DISPONIVEL-------------------------------------------")</f>
        <v>C - RIOCARD</v>
      </c>
      <c r="AL345" s="7" t="str">
        <f t="shared" si="85"/>
        <v>1 - -------------------------------------------NAO DISPONIVEL------------------------------------------- - 00000000345 - FETRANSPOR</v>
      </c>
      <c r="AM345" s="7" t="str">
        <f t="shared" si="86"/>
        <v>-------------------------------------------NAO DISPONIVEL-------------------------------------------</v>
      </c>
      <c r="AN345" s="44" cm="1">
        <f t="array" ref="AN345">_xlfn.IFS(AJ345=0,0,AQ345="INATIVO",2,AQ345="SEM CADASTRO",4,AQ345="CPF ATIVO EM OUTRO COMPRADOR",5,AQ345="NOVO/SEM CARTAO",6,AND(AJ345&gt;0,AQ345,""),8)</f>
        <v>0</v>
      </c>
      <c r="AO345" s="45">
        <f t="shared" si="100"/>
        <v>-10</v>
      </c>
    </row>
    <row r="346" spans="1:41" x14ac:dyDescent="0.4">
      <c r="A346" s="21" t="str">
        <f t="shared" si="87"/>
        <v>-------------------------------------------NAO DISPONIVEL-------------------------------------------</v>
      </c>
      <c r="B346" s="5" t="str">
        <f>_xlfn.IFNA(VLOOKUP(A346,CNPJ!E:F,2,0),"-------------------------------------------NAO DISPONIVEL-------------------------------------------")</f>
        <v>-------------------------------------------NAO DISPONIVEL-------------------------------------------</v>
      </c>
      <c r="C346" s="22">
        <v>1</v>
      </c>
      <c r="D346" s="5" t="str">
        <f>_xlfn.XLOOKUP(R346,OP!C:C,OP!B:B,,0,1)</f>
        <v>RJ</v>
      </c>
      <c r="E346" s="23"/>
      <c r="M346" s="26"/>
      <c r="N346" s="27"/>
      <c r="O346" s="28" t="str">
        <f t="shared" si="88"/>
        <v>00000000346</v>
      </c>
      <c r="R346" s="27" t="s">
        <v>193</v>
      </c>
      <c r="S346" s="30" t="str">
        <f>_xlfn.IFNA(VLOOKUP(_xlfn.CONCAT(D346," - ",R346),OP!A:D,4,0),"-------------------------------------------NAO DISPONIVEL-------------------------------------------")</f>
        <v>FETRANSPOR</v>
      </c>
      <c r="T346" s="31"/>
      <c r="U346" s="32"/>
      <c r="V346" s="31"/>
      <c r="W346" s="33">
        <f t="shared" si="89"/>
        <v>0</v>
      </c>
      <c r="X346" s="34">
        <f t="shared" si="90"/>
        <v>0</v>
      </c>
      <c r="Y346" s="33">
        <f t="shared" si="91"/>
        <v>0</v>
      </c>
      <c r="Z346" s="33">
        <f t="shared" si="92"/>
        <v>0</v>
      </c>
      <c r="AA346" s="35">
        <f t="shared" si="93"/>
        <v>0</v>
      </c>
      <c r="AB346" s="36">
        <f t="shared" si="94"/>
        <v>0</v>
      </c>
      <c r="AC346" s="37">
        <f t="shared" si="95"/>
        <v>0</v>
      </c>
      <c r="AD346" s="38"/>
      <c r="AE346" s="38"/>
      <c r="AF346" s="39">
        <f t="shared" si="96"/>
        <v>0</v>
      </c>
      <c r="AG346" s="40"/>
      <c r="AH346" s="41">
        <f t="shared" si="97"/>
        <v>0</v>
      </c>
      <c r="AI346" s="42">
        <f t="shared" si="98"/>
        <v>0</v>
      </c>
      <c r="AJ346" s="43">
        <f t="shared" si="99"/>
        <v>0</v>
      </c>
      <c r="AK346" s="5" t="str">
        <f>_xlfn.IFNA(VLOOKUP(_xlfn.CONCAT(D346," - ",S346),OP!E:F,2,0),"-------------------------------------------NAO DISPONIVEL-------------------------------------------")</f>
        <v>C - RIOCARD</v>
      </c>
      <c r="AL346" s="7" t="str">
        <f t="shared" si="85"/>
        <v>1 - -------------------------------------------NAO DISPONIVEL------------------------------------------- - 00000000346 - FETRANSPOR</v>
      </c>
      <c r="AM346" s="7" t="str">
        <f t="shared" si="86"/>
        <v>-------------------------------------------NAO DISPONIVEL-------------------------------------------</v>
      </c>
      <c r="AN346" s="44" cm="1">
        <f t="array" ref="AN346">_xlfn.IFS(AJ346=0,0,AQ346="INATIVO",2,AQ346="SEM CADASTRO",4,AQ346="CPF ATIVO EM OUTRO COMPRADOR",5,AQ346="NOVO/SEM CARTAO",6,AND(AJ346&gt;0,AQ346,""),8)</f>
        <v>0</v>
      </c>
      <c r="AO346" s="45">
        <f t="shared" si="100"/>
        <v>-10</v>
      </c>
    </row>
    <row r="347" spans="1:41" x14ac:dyDescent="0.4">
      <c r="A347" s="21" t="str">
        <f t="shared" si="87"/>
        <v>-------------------------------------------NAO DISPONIVEL-------------------------------------------</v>
      </c>
      <c r="B347" s="5" t="str">
        <f>_xlfn.IFNA(VLOOKUP(A347,CNPJ!E:F,2,0),"-------------------------------------------NAO DISPONIVEL-------------------------------------------")</f>
        <v>-------------------------------------------NAO DISPONIVEL-------------------------------------------</v>
      </c>
      <c r="C347" s="22">
        <v>1</v>
      </c>
      <c r="D347" s="5" t="str">
        <f>_xlfn.XLOOKUP(R347,OP!C:C,OP!B:B,,0,1)</f>
        <v>RJ</v>
      </c>
      <c r="E347" s="23"/>
      <c r="M347" s="26"/>
      <c r="N347" s="27"/>
      <c r="O347" s="28" t="str">
        <f t="shared" si="88"/>
        <v>00000000347</v>
      </c>
      <c r="R347" s="27" t="s">
        <v>193</v>
      </c>
      <c r="S347" s="30" t="str">
        <f>_xlfn.IFNA(VLOOKUP(_xlfn.CONCAT(D347," - ",R347),OP!A:D,4,0),"-------------------------------------------NAO DISPONIVEL-------------------------------------------")</f>
        <v>FETRANSPOR</v>
      </c>
      <c r="T347" s="31"/>
      <c r="U347" s="32"/>
      <c r="V347" s="31"/>
      <c r="W347" s="33">
        <f t="shared" si="89"/>
        <v>0</v>
      </c>
      <c r="X347" s="34">
        <f t="shared" si="90"/>
        <v>0</v>
      </c>
      <c r="Y347" s="33">
        <f t="shared" si="91"/>
        <v>0</v>
      </c>
      <c r="Z347" s="33">
        <f t="shared" si="92"/>
        <v>0</v>
      </c>
      <c r="AA347" s="35">
        <f t="shared" si="93"/>
        <v>0</v>
      </c>
      <c r="AB347" s="36">
        <f t="shared" si="94"/>
        <v>0</v>
      </c>
      <c r="AC347" s="37">
        <f t="shared" si="95"/>
        <v>0</v>
      </c>
      <c r="AD347" s="38"/>
      <c r="AE347" s="38"/>
      <c r="AF347" s="39">
        <f t="shared" si="96"/>
        <v>0</v>
      </c>
      <c r="AG347" s="40"/>
      <c r="AH347" s="41">
        <f t="shared" si="97"/>
        <v>0</v>
      </c>
      <c r="AI347" s="42">
        <f t="shared" si="98"/>
        <v>0</v>
      </c>
      <c r="AJ347" s="43">
        <f t="shared" si="99"/>
        <v>0</v>
      </c>
      <c r="AK347" s="5" t="str">
        <f>_xlfn.IFNA(VLOOKUP(_xlfn.CONCAT(D347," - ",S347),OP!E:F,2,0),"-------------------------------------------NAO DISPONIVEL-------------------------------------------")</f>
        <v>C - RIOCARD</v>
      </c>
      <c r="AL347" s="7" t="str">
        <f t="shared" si="85"/>
        <v>1 - -------------------------------------------NAO DISPONIVEL------------------------------------------- - 00000000347 - FETRANSPOR</v>
      </c>
      <c r="AM347" s="7" t="str">
        <f t="shared" si="86"/>
        <v>-------------------------------------------NAO DISPONIVEL-------------------------------------------</v>
      </c>
      <c r="AN347" s="44" cm="1">
        <f t="array" ref="AN347">_xlfn.IFS(AJ347=0,0,AQ347="INATIVO",2,AQ347="SEM CADASTRO",4,AQ347="CPF ATIVO EM OUTRO COMPRADOR",5,AQ347="NOVO/SEM CARTAO",6,AND(AJ347&gt;0,AQ347,""),8)</f>
        <v>0</v>
      </c>
      <c r="AO347" s="45">
        <f t="shared" si="100"/>
        <v>-10</v>
      </c>
    </row>
    <row r="348" spans="1:41" x14ac:dyDescent="0.4">
      <c r="A348" s="21" t="str">
        <f t="shared" si="87"/>
        <v>-------------------------------------------NAO DISPONIVEL-------------------------------------------</v>
      </c>
      <c r="B348" s="5" t="str">
        <f>_xlfn.IFNA(VLOOKUP(A348,CNPJ!E:F,2,0),"-------------------------------------------NAO DISPONIVEL-------------------------------------------")</f>
        <v>-------------------------------------------NAO DISPONIVEL-------------------------------------------</v>
      </c>
      <c r="C348" s="22">
        <v>1</v>
      </c>
      <c r="D348" s="5" t="str">
        <f>_xlfn.XLOOKUP(R348,OP!C:C,OP!B:B,,0,1)</f>
        <v>RJ</v>
      </c>
      <c r="E348" s="23"/>
      <c r="M348" s="26"/>
      <c r="N348" s="27"/>
      <c r="O348" s="28" t="str">
        <f t="shared" si="88"/>
        <v>00000000348</v>
      </c>
      <c r="R348" s="27" t="s">
        <v>193</v>
      </c>
      <c r="S348" s="30" t="str">
        <f>_xlfn.IFNA(VLOOKUP(_xlfn.CONCAT(D348," - ",R348),OP!A:D,4,0),"-------------------------------------------NAO DISPONIVEL-------------------------------------------")</f>
        <v>FETRANSPOR</v>
      </c>
      <c r="T348" s="31"/>
      <c r="U348" s="32"/>
      <c r="V348" s="31"/>
      <c r="W348" s="33">
        <f t="shared" si="89"/>
        <v>0</v>
      </c>
      <c r="X348" s="34">
        <f t="shared" si="90"/>
        <v>0</v>
      </c>
      <c r="Y348" s="33">
        <f t="shared" si="91"/>
        <v>0</v>
      </c>
      <c r="Z348" s="33">
        <f t="shared" si="92"/>
        <v>0</v>
      </c>
      <c r="AA348" s="35">
        <f t="shared" si="93"/>
        <v>0</v>
      </c>
      <c r="AB348" s="36">
        <f t="shared" si="94"/>
        <v>0</v>
      </c>
      <c r="AC348" s="37">
        <f t="shared" si="95"/>
        <v>0</v>
      </c>
      <c r="AD348" s="38"/>
      <c r="AE348" s="38"/>
      <c r="AF348" s="39">
        <f t="shared" si="96"/>
        <v>0</v>
      </c>
      <c r="AG348" s="40"/>
      <c r="AH348" s="41">
        <f t="shared" si="97"/>
        <v>0</v>
      </c>
      <c r="AI348" s="42">
        <f t="shared" si="98"/>
        <v>0</v>
      </c>
      <c r="AJ348" s="43">
        <f t="shared" si="99"/>
        <v>0</v>
      </c>
      <c r="AK348" s="5" t="str">
        <f>_xlfn.IFNA(VLOOKUP(_xlfn.CONCAT(D348," - ",S348),OP!E:F,2,0),"-------------------------------------------NAO DISPONIVEL-------------------------------------------")</f>
        <v>C - RIOCARD</v>
      </c>
      <c r="AL348" s="7" t="str">
        <f t="shared" si="85"/>
        <v>1 - -------------------------------------------NAO DISPONIVEL------------------------------------------- - 00000000348 - FETRANSPOR</v>
      </c>
      <c r="AM348" s="7" t="str">
        <f t="shared" si="86"/>
        <v>-------------------------------------------NAO DISPONIVEL-------------------------------------------</v>
      </c>
      <c r="AN348" s="44" cm="1">
        <f t="array" ref="AN348">_xlfn.IFS(AJ348=0,0,AQ348="INATIVO",2,AQ348="SEM CADASTRO",4,AQ348="CPF ATIVO EM OUTRO COMPRADOR",5,AQ348="NOVO/SEM CARTAO",6,AND(AJ348&gt;0,AQ348,""),8)</f>
        <v>0</v>
      </c>
      <c r="AO348" s="45">
        <f t="shared" si="100"/>
        <v>-10</v>
      </c>
    </row>
    <row r="349" spans="1:41" x14ac:dyDescent="0.4">
      <c r="A349" s="21" t="str">
        <f t="shared" si="87"/>
        <v>-------------------------------------------NAO DISPONIVEL-------------------------------------------</v>
      </c>
      <c r="B349" s="5" t="str">
        <f>_xlfn.IFNA(VLOOKUP(A349,CNPJ!E:F,2,0),"-------------------------------------------NAO DISPONIVEL-------------------------------------------")</f>
        <v>-------------------------------------------NAO DISPONIVEL-------------------------------------------</v>
      </c>
      <c r="C349" s="22">
        <v>1</v>
      </c>
      <c r="D349" s="5" t="str">
        <f>_xlfn.XLOOKUP(R349,OP!C:C,OP!B:B,,0,1)</f>
        <v>RJ</v>
      </c>
      <c r="E349" s="23"/>
      <c r="M349" s="26"/>
      <c r="N349" s="27"/>
      <c r="O349" s="28" t="str">
        <f t="shared" si="88"/>
        <v>00000000349</v>
      </c>
      <c r="R349" s="27" t="s">
        <v>193</v>
      </c>
      <c r="S349" s="30" t="str">
        <f>_xlfn.IFNA(VLOOKUP(_xlfn.CONCAT(D349," - ",R349),OP!A:D,4,0),"-------------------------------------------NAO DISPONIVEL-------------------------------------------")</f>
        <v>FETRANSPOR</v>
      </c>
      <c r="T349" s="31"/>
      <c r="U349" s="32"/>
      <c r="V349" s="31"/>
      <c r="W349" s="33">
        <f t="shared" si="89"/>
        <v>0</v>
      </c>
      <c r="X349" s="34">
        <f t="shared" si="90"/>
        <v>0</v>
      </c>
      <c r="Y349" s="33">
        <f t="shared" si="91"/>
        <v>0</v>
      </c>
      <c r="Z349" s="33">
        <f t="shared" si="92"/>
        <v>0</v>
      </c>
      <c r="AA349" s="35">
        <f t="shared" si="93"/>
        <v>0</v>
      </c>
      <c r="AB349" s="36">
        <f t="shared" si="94"/>
        <v>0</v>
      </c>
      <c r="AC349" s="37">
        <f t="shared" si="95"/>
        <v>0</v>
      </c>
      <c r="AD349" s="38"/>
      <c r="AE349" s="38"/>
      <c r="AF349" s="39">
        <f t="shared" si="96"/>
        <v>0</v>
      </c>
      <c r="AG349" s="40"/>
      <c r="AH349" s="41">
        <f t="shared" si="97"/>
        <v>0</v>
      </c>
      <c r="AI349" s="42">
        <f t="shared" si="98"/>
        <v>0</v>
      </c>
      <c r="AJ349" s="43">
        <f t="shared" si="99"/>
        <v>0</v>
      </c>
      <c r="AK349" s="5" t="str">
        <f>_xlfn.IFNA(VLOOKUP(_xlfn.CONCAT(D349," - ",S349),OP!E:F,2,0),"-------------------------------------------NAO DISPONIVEL-------------------------------------------")</f>
        <v>C - RIOCARD</v>
      </c>
      <c r="AL349" s="7" t="str">
        <f t="shared" si="85"/>
        <v>1 - -------------------------------------------NAO DISPONIVEL------------------------------------------- - 00000000349 - FETRANSPOR</v>
      </c>
      <c r="AM349" s="7" t="str">
        <f t="shared" si="86"/>
        <v>-------------------------------------------NAO DISPONIVEL-------------------------------------------</v>
      </c>
      <c r="AN349" s="44" cm="1">
        <f t="array" ref="AN349">_xlfn.IFS(AJ349=0,0,AQ349="INATIVO",2,AQ349="SEM CADASTRO",4,AQ349="CPF ATIVO EM OUTRO COMPRADOR",5,AQ349="NOVO/SEM CARTAO",6,AND(AJ349&gt;0,AQ349,""),8)</f>
        <v>0</v>
      </c>
      <c r="AO349" s="45">
        <f t="shared" si="100"/>
        <v>-10</v>
      </c>
    </row>
    <row r="350" spans="1:41" x14ac:dyDescent="0.4">
      <c r="A350" s="21" t="str">
        <f t="shared" si="87"/>
        <v>-------------------------------------------NAO DISPONIVEL-------------------------------------------</v>
      </c>
      <c r="B350" s="5" t="str">
        <f>_xlfn.IFNA(VLOOKUP(A350,CNPJ!E:F,2,0),"-------------------------------------------NAO DISPONIVEL-------------------------------------------")</f>
        <v>-------------------------------------------NAO DISPONIVEL-------------------------------------------</v>
      </c>
      <c r="C350" s="22">
        <v>1</v>
      </c>
      <c r="D350" s="5" t="str">
        <f>_xlfn.XLOOKUP(R350,OP!C:C,OP!B:B,,0,1)</f>
        <v>RJ</v>
      </c>
      <c r="E350" s="23"/>
      <c r="M350" s="26"/>
      <c r="N350" s="27"/>
      <c r="O350" s="28" t="str">
        <f t="shared" si="88"/>
        <v>00000000350</v>
      </c>
      <c r="R350" s="27" t="s">
        <v>193</v>
      </c>
      <c r="S350" s="30" t="str">
        <f>_xlfn.IFNA(VLOOKUP(_xlfn.CONCAT(D350," - ",R350),OP!A:D,4,0),"-------------------------------------------NAO DISPONIVEL-------------------------------------------")</f>
        <v>FETRANSPOR</v>
      </c>
      <c r="T350" s="31"/>
      <c r="U350" s="32"/>
      <c r="V350" s="31"/>
      <c r="W350" s="33">
        <f t="shared" si="89"/>
        <v>0</v>
      </c>
      <c r="X350" s="34">
        <f t="shared" si="90"/>
        <v>0</v>
      </c>
      <c r="Y350" s="33">
        <f t="shared" si="91"/>
        <v>0</v>
      </c>
      <c r="Z350" s="33">
        <f t="shared" si="92"/>
        <v>0</v>
      </c>
      <c r="AA350" s="35">
        <f t="shared" si="93"/>
        <v>0</v>
      </c>
      <c r="AB350" s="36">
        <f t="shared" si="94"/>
        <v>0</v>
      </c>
      <c r="AC350" s="37">
        <f t="shared" si="95"/>
        <v>0</v>
      </c>
      <c r="AD350" s="38"/>
      <c r="AE350" s="38"/>
      <c r="AF350" s="39">
        <f t="shared" si="96"/>
        <v>0</v>
      </c>
      <c r="AG350" s="40"/>
      <c r="AH350" s="41">
        <f t="shared" si="97"/>
        <v>0</v>
      </c>
      <c r="AI350" s="42">
        <f t="shared" si="98"/>
        <v>0</v>
      </c>
      <c r="AJ350" s="43">
        <f t="shared" si="99"/>
        <v>0</v>
      </c>
      <c r="AK350" s="5" t="str">
        <f>_xlfn.IFNA(VLOOKUP(_xlfn.CONCAT(D350," - ",S350),OP!E:F,2,0),"-------------------------------------------NAO DISPONIVEL-------------------------------------------")</f>
        <v>C - RIOCARD</v>
      </c>
      <c r="AL350" s="7" t="str">
        <f t="shared" si="85"/>
        <v>1 - -------------------------------------------NAO DISPONIVEL------------------------------------------- - 00000000350 - FETRANSPOR</v>
      </c>
      <c r="AM350" s="7" t="str">
        <f t="shared" si="86"/>
        <v>-------------------------------------------NAO DISPONIVEL-------------------------------------------</v>
      </c>
      <c r="AN350" s="44" cm="1">
        <f t="array" ref="AN350">_xlfn.IFS(AJ350=0,0,AQ350="INATIVO",2,AQ350="SEM CADASTRO",4,AQ350="CPF ATIVO EM OUTRO COMPRADOR",5,AQ350="NOVO/SEM CARTAO",6,AND(AJ350&gt;0,AQ350,""),8)</f>
        <v>0</v>
      </c>
      <c r="AO350" s="45">
        <f t="shared" si="100"/>
        <v>-10</v>
      </c>
    </row>
    <row r="351" spans="1:41" x14ac:dyDescent="0.4">
      <c r="A351" s="21" t="str">
        <f t="shared" si="87"/>
        <v>-------------------------------------------NAO DISPONIVEL-------------------------------------------</v>
      </c>
      <c r="B351" s="5" t="str">
        <f>_xlfn.IFNA(VLOOKUP(A351,CNPJ!E:F,2,0),"-------------------------------------------NAO DISPONIVEL-------------------------------------------")</f>
        <v>-------------------------------------------NAO DISPONIVEL-------------------------------------------</v>
      </c>
      <c r="C351" s="22">
        <v>1</v>
      </c>
      <c r="D351" s="5" t="str">
        <f>_xlfn.XLOOKUP(R351,OP!C:C,OP!B:B,,0,1)</f>
        <v>RJ</v>
      </c>
      <c r="E351" s="23"/>
      <c r="M351" s="26"/>
      <c r="N351" s="27"/>
      <c r="O351" s="28" t="str">
        <f t="shared" si="88"/>
        <v>00000000351</v>
      </c>
      <c r="R351" s="27" t="s">
        <v>193</v>
      </c>
      <c r="S351" s="30" t="str">
        <f>_xlfn.IFNA(VLOOKUP(_xlfn.CONCAT(D351," - ",R351),OP!A:D,4,0),"-------------------------------------------NAO DISPONIVEL-------------------------------------------")</f>
        <v>FETRANSPOR</v>
      </c>
      <c r="T351" s="31"/>
      <c r="U351" s="32"/>
      <c r="V351" s="31"/>
      <c r="W351" s="33">
        <f t="shared" si="89"/>
        <v>0</v>
      </c>
      <c r="X351" s="34">
        <f t="shared" si="90"/>
        <v>0</v>
      </c>
      <c r="Y351" s="33">
        <f t="shared" si="91"/>
        <v>0</v>
      </c>
      <c r="Z351" s="33">
        <f t="shared" si="92"/>
        <v>0</v>
      </c>
      <c r="AA351" s="35">
        <f t="shared" si="93"/>
        <v>0</v>
      </c>
      <c r="AB351" s="36">
        <f t="shared" si="94"/>
        <v>0</v>
      </c>
      <c r="AC351" s="37">
        <f t="shared" si="95"/>
        <v>0</v>
      </c>
      <c r="AD351" s="38"/>
      <c r="AE351" s="38"/>
      <c r="AF351" s="39">
        <f t="shared" si="96"/>
        <v>0</v>
      </c>
      <c r="AG351" s="40"/>
      <c r="AH351" s="41">
        <f t="shared" si="97"/>
        <v>0</v>
      </c>
      <c r="AI351" s="42">
        <f t="shared" si="98"/>
        <v>0</v>
      </c>
      <c r="AJ351" s="43">
        <f t="shared" si="99"/>
        <v>0</v>
      </c>
      <c r="AK351" s="5" t="str">
        <f>_xlfn.IFNA(VLOOKUP(_xlfn.CONCAT(D351," - ",S351),OP!E:F,2,0),"-------------------------------------------NAO DISPONIVEL-------------------------------------------")</f>
        <v>C - RIOCARD</v>
      </c>
      <c r="AL351" s="7" t="str">
        <f t="shared" si="85"/>
        <v>1 - -------------------------------------------NAO DISPONIVEL------------------------------------------- - 00000000351 - FETRANSPOR</v>
      </c>
      <c r="AM351" s="7" t="str">
        <f t="shared" si="86"/>
        <v>-------------------------------------------NAO DISPONIVEL-------------------------------------------</v>
      </c>
      <c r="AN351" s="44" cm="1">
        <f t="array" ref="AN351">_xlfn.IFS(AJ351=0,0,AQ351="INATIVO",2,AQ351="SEM CADASTRO",4,AQ351="CPF ATIVO EM OUTRO COMPRADOR",5,AQ351="NOVO/SEM CARTAO",6,AND(AJ351&gt;0,AQ351,""),8)</f>
        <v>0</v>
      </c>
      <c r="AO351" s="45">
        <f t="shared" si="100"/>
        <v>-10</v>
      </c>
    </row>
    <row r="352" spans="1:41" x14ac:dyDescent="0.4">
      <c r="A352" s="21" t="str">
        <f t="shared" si="87"/>
        <v>-------------------------------------------NAO DISPONIVEL-------------------------------------------</v>
      </c>
      <c r="B352" s="5" t="str">
        <f>_xlfn.IFNA(VLOOKUP(A352,CNPJ!E:F,2,0),"-------------------------------------------NAO DISPONIVEL-------------------------------------------")</f>
        <v>-------------------------------------------NAO DISPONIVEL-------------------------------------------</v>
      </c>
      <c r="C352" s="22">
        <v>1</v>
      </c>
      <c r="D352" s="5" t="str">
        <f>_xlfn.XLOOKUP(R352,OP!C:C,OP!B:B,,0,1)</f>
        <v>RJ</v>
      </c>
      <c r="E352" s="23"/>
      <c r="M352" s="26"/>
      <c r="N352" s="27"/>
      <c r="O352" s="28" t="str">
        <f t="shared" si="88"/>
        <v>00000000352</v>
      </c>
      <c r="R352" s="27" t="s">
        <v>193</v>
      </c>
      <c r="S352" s="30" t="str">
        <f>_xlfn.IFNA(VLOOKUP(_xlfn.CONCAT(D352," - ",R352),OP!A:D,4,0),"-------------------------------------------NAO DISPONIVEL-------------------------------------------")</f>
        <v>FETRANSPOR</v>
      </c>
      <c r="T352" s="31"/>
      <c r="U352" s="32"/>
      <c r="V352" s="31"/>
      <c r="W352" s="33">
        <f t="shared" si="89"/>
        <v>0</v>
      </c>
      <c r="X352" s="34">
        <f t="shared" si="90"/>
        <v>0</v>
      </c>
      <c r="Y352" s="33">
        <f t="shared" si="91"/>
        <v>0</v>
      </c>
      <c r="Z352" s="33">
        <f t="shared" si="92"/>
        <v>0</v>
      </c>
      <c r="AA352" s="35">
        <f t="shared" si="93"/>
        <v>0</v>
      </c>
      <c r="AB352" s="36">
        <f t="shared" si="94"/>
        <v>0</v>
      </c>
      <c r="AC352" s="37">
        <f t="shared" si="95"/>
        <v>0</v>
      </c>
      <c r="AD352" s="38"/>
      <c r="AE352" s="38"/>
      <c r="AF352" s="39">
        <f t="shared" si="96"/>
        <v>0</v>
      </c>
      <c r="AG352" s="40"/>
      <c r="AH352" s="41">
        <f t="shared" si="97"/>
        <v>0</v>
      </c>
      <c r="AI352" s="42">
        <f t="shared" si="98"/>
        <v>0</v>
      </c>
      <c r="AJ352" s="43">
        <f t="shared" si="99"/>
        <v>0</v>
      </c>
      <c r="AK352" s="5" t="str">
        <f>_xlfn.IFNA(VLOOKUP(_xlfn.CONCAT(D352," - ",S352),OP!E:F,2,0),"-------------------------------------------NAO DISPONIVEL-------------------------------------------")</f>
        <v>C - RIOCARD</v>
      </c>
      <c r="AL352" s="7" t="str">
        <f t="shared" si="85"/>
        <v>1 - -------------------------------------------NAO DISPONIVEL------------------------------------------- - 00000000352 - FETRANSPOR</v>
      </c>
      <c r="AM352" s="7" t="str">
        <f t="shared" si="86"/>
        <v>-------------------------------------------NAO DISPONIVEL-------------------------------------------</v>
      </c>
      <c r="AN352" s="44" cm="1">
        <f t="array" ref="AN352">_xlfn.IFS(AJ352=0,0,AQ352="INATIVO",2,AQ352="SEM CADASTRO",4,AQ352="CPF ATIVO EM OUTRO COMPRADOR",5,AQ352="NOVO/SEM CARTAO",6,AND(AJ352&gt;0,AQ352,""),8)</f>
        <v>0</v>
      </c>
      <c r="AO352" s="45">
        <f t="shared" si="100"/>
        <v>-10</v>
      </c>
    </row>
    <row r="353" spans="1:41" x14ac:dyDescent="0.4">
      <c r="A353" s="21" t="str">
        <f t="shared" si="87"/>
        <v>-------------------------------------------NAO DISPONIVEL-------------------------------------------</v>
      </c>
      <c r="B353" s="5" t="str">
        <f>_xlfn.IFNA(VLOOKUP(A353,CNPJ!E:F,2,0),"-------------------------------------------NAO DISPONIVEL-------------------------------------------")</f>
        <v>-------------------------------------------NAO DISPONIVEL-------------------------------------------</v>
      </c>
      <c r="C353" s="22">
        <v>1</v>
      </c>
      <c r="D353" s="5" t="str">
        <f>_xlfn.XLOOKUP(R353,OP!C:C,OP!B:B,,0,1)</f>
        <v>RJ</v>
      </c>
      <c r="E353" s="23"/>
      <c r="M353" s="26"/>
      <c r="N353" s="27"/>
      <c r="O353" s="28" t="str">
        <f t="shared" si="88"/>
        <v>00000000353</v>
      </c>
      <c r="R353" s="27" t="s">
        <v>193</v>
      </c>
      <c r="S353" s="30" t="str">
        <f>_xlfn.IFNA(VLOOKUP(_xlfn.CONCAT(D353," - ",R353),OP!A:D,4,0),"-------------------------------------------NAO DISPONIVEL-------------------------------------------")</f>
        <v>FETRANSPOR</v>
      </c>
      <c r="T353" s="31"/>
      <c r="U353" s="32"/>
      <c r="V353" s="31"/>
      <c r="W353" s="33">
        <f t="shared" si="89"/>
        <v>0</v>
      </c>
      <c r="X353" s="34">
        <f t="shared" si="90"/>
        <v>0</v>
      </c>
      <c r="Y353" s="33">
        <f t="shared" si="91"/>
        <v>0</v>
      </c>
      <c r="Z353" s="33">
        <f t="shared" si="92"/>
        <v>0</v>
      </c>
      <c r="AA353" s="35">
        <f t="shared" si="93"/>
        <v>0</v>
      </c>
      <c r="AB353" s="36">
        <f t="shared" si="94"/>
        <v>0</v>
      </c>
      <c r="AC353" s="37">
        <f t="shared" si="95"/>
        <v>0</v>
      </c>
      <c r="AD353" s="38"/>
      <c r="AE353" s="38"/>
      <c r="AF353" s="39">
        <f t="shared" si="96"/>
        <v>0</v>
      </c>
      <c r="AG353" s="40"/>
      <c r="AH353" s="41">
        <f t="shared" si="97"/>
        <v>0</v>
      </c>
      <c r="AI353" s="42">
        <f t="shared" si="98"/>
        <v>0</v>
      </c>
      <c r="AJ353" s="43">
        <f t="shared" si="99"/>
        <v>0</v>
      </c>
      <c r="AK353" s="5" t="str">
        <f>_xlfn.IFNA(VLOOKUP(_xlfn.CONCAT(D353," - ",S353),OP!E:F,2,0),"-------------------------------------------NAO DISPONIVEL-------------------------------------------")</f>
        <v>C - RIOCARD</v>
      </c>
      <c r="AL353" s="7" t="str">
        <f t="shared" si="85"/>
        <v>1 - -------------------------------------------NAO DISPONIVEL------------------------------------------- - 00000000353 - FETRANSPOR</v>
      </c>
      <c r="AM353" s="7" t="str">
        <f t="shared" si="86"/>
        <v>-------------------------------------------NAO DISPONIVEL-------------------------------------------</v>
      </c>
      <c r="AN353" s="44" cm="1">
        <f t="array" ref="AN353">_xlfn.IFS(AJ353=0,0,AQ353="INATIVO",2,AQ353="SEM CADASTRO",4,AQ353="CPF ATIVO EM OUTRO COMPRADOR",5,AQ353="NOVO/SEM CARTAO",6,AND(AJ353&gt;0,AQ353,""),8)</f>
        <v>0</v>
      </c>
      <c r="AO353" s="45">
        <f t="shared" si="100"/>
        <v>-10</v>
      </c>
    </row>
    <row r="354" spans="1:41" x14ac:dyDescent="0.4">
      <c r="A354" s="21" t="str">
        <f t="shared" si="87"/>
        <v>-------------------------------------------NAO DISPONIVEL-------------------------------------------</v>
      </c>
      <c r="B354" s="5" t="str">
        <f>_xlfn.IFNA(VLOOKUP(A354,CNPJ!E:F,2,0),"-------------------------------------------NAO DISPONIVEL-------------------------------------------")</f>
        <v>-------------------------------------------NAO DISPONIVEL-------------------------------------------</v>
      </c>
      <c r="C354" s="22">
        <v>1</v>
      </c>
      <c r="D354" s="5" t="str">
        <f>_xlfn.XLOOKUP(R354,OP!C:C,OP!B:B,,0,1)</f>
        <v>RJ</v>
      </c>
      <c r="E354" s="23"/>
      <c r="M354" s="26"/>
      <c r="N354" s="27"/>
      <c r="O354" s="28" t="str">
        <f t="shared" si="88"/>
        <v>00000000354</v>
      </c>
      <c r="R354" s="27" t="s">
        <v>193</v>
      </c>
      <c r="S354" s="30" t="str">
        <f>_xlfn.IFNA(VLOOKUP(_xlfn.CONCAT(D354," - ",R354),OP!A:D,4,0),"-------------------------------------------NAO DISPONIVEL-------------------------------------------")</f>
        <v>FETRANSPOR</v>
      </c>
      <c r="T354" s="31"/>
      <c r="U354" s="32"/>
      <c r="V354" s="31"/>
      <c r="W354" s="33">
        <f t="shared" si="89"/>
        <v>0</v>
      </c>
      <c r="X354" s="34">
        <f t="shared" si="90"/>
        <v>0</v>
      </c>
      <c r="Y354" s="33">
        <f t="shared" si="91"/>
        <v>0</v>
      </c>
      <c r="Z354" s="33">
        <f t="shared" si="92"/>
        <v>0</v>
      </c>
      <c r="AA354" s="35">
        <f t="shared" si="93"/>
        <v>0</v>
      </c>
      <c r="AB354" s="36">
        <f t="shared" si="94"/>
        <v>0</v>
      </c>
      <c r="AC354" s="37">
        <f t="shared" si="95"/>
        <v>0</v>
      </c>
      <c r="AD354" s="38"/>
      <c r="AE354" s="38"/>
      <c r="AF354" s="39">
        <f t="shared" si="96"/>
        <v>0</v>
      </c>
      <c r="AG354" s="40"/>
      <c r="AH354" s="41">
        <f t="shared" si="97"/>
        <v>0</v>
      </c>
      <c r="AI354" s="42">
        <f t="shared" si="98"/>
        <v>0</v>
      </c>
      <c r="AJ354" s="43">
        <f t="shared" si="99"/>
        <v>0</v>
      </c>
      <c r="AK354" s="5" t="str">
        <f>_xlfn.IFNA(VLOOKUP(_xlfn.CONCAT(D354," - ",S354),OP!E:F,2,0),"-------------------------------------------NAO DISPONIVEL-------------------------------------------")</f>
        <v>C - RIOCARD</v>
      </c>
      <c r="AL354" s="7" t="str">
        <f t="shared" si="85"/>
        <v>1 - -------------------------------------------NAO DISPONIVEL------------------------------------------- - 00000000354 - FETRANSPOR</v>
      </c>
      <c r="AM354" s="7" t="str">
        <f t="shared" si="86"/>
        <v>-------------------------------------------NAO DISPONIVEL-------------------------------------------</v>
      </c>
      <c r="AN354" s="44" cm="1">
        <f t="array" ref="AN354">_xlfn.IFS(AJ354=0,0,AQ354="INATIVO",2,AQ354="SEM CADASTRO",4,AQ354="CPF ATIVO EM OUTRO COMPRADOR",5,AQ354="NOVO/SEM CARTAO",6,AND(AJ354&gt;0,AQ354,""),8)</f>
        <v>0</v>
      </c>
      <c r="AO354" s="45">
        <f t="shared" si="100"/>
        <v>-10</v>
      </c>
    </row>
    <row r="355" spans="1:41" x14ac:dyDescent="0.4">
      <c r="A355" s="21" t="str">
        <f t="shared" si="87"/>
        <v>-------------------------------------------NAO DISPONIVEL-------------------------------------------</v>
      </c>
      <c r="B355" s="5" t="str">
        <f>_xlfn.IFNA(VLOOKUP(A355,CNPJ!E:F,2,0),"-------------------------------------------NAO DISPONIVEL-------------------------------------------")</f>
        <v>-------------------------------------------NAO DISPONIVEL-------------------------------------------</v>
      </c>
      <c r="C355" s="22">
        <v>1</v>
      </c>
      <c r="D355" s="5" t="str">
        <f>_xlfn.XLOOKUP(R355,OP!C:C,OP!B:B,,0,1)</f>
        <v>RJ</v>
      </c>
      <c r="E355" s="23"/>
      <c r="M355" s="26"/>
      <c r="N355" s="27"/>
      <c r="O355" s="28" t="str">
        <f t="shared" si="88"/>
        <v>00000000355</v>
      </c>
      <c r="R355" s="27" t="s">
        <v>193</v>
      </c>
      <c r="S355" s="30" t="str">
        <f>_xlfn.IFNA(VLOOKUP(_xlfn.CONCAT(D355," - ",R355),OP!A:D,4,0),"-------------------------------------------NAO DISPONIVEL-------------------------------------------")</f>
        <v>FETRANSPOR</v>
      </c>
      <c r="T355" s="31"/>
      <c r="U355" s="32"/>
      <c r="V355" s="31"/>
      <c r="W355" s="33">
        <f t="shared" si="89"/>
        <v>0</v>
      </c>
      <c r="X355" s="34">
        <f t="shared" si="90"/>
        <v>0</v>
      </c>
      <c r="Y355" s="33">
        <f t="shared" si="91"/>
        <v>0</v>
      </c>
      <c r="Z355" s="33">
        <f t="shared" si="92"/>
        <v>0</v>
      </c>
      <c r="AA355" s="35">
        <f t="shared" si="93"/>
        <v>0</v>
      </c>
      <c r="AB355" s="36">
        <f t="shared" si="94"/>
        <v>0</v>
      </c>
      <c r="AC355" s="37">
        <f t="shared" si="95"/>
        <v>0</v>
      </c>
      <c r="AD355" s="38"/>
      <c r="AE355" s="38"/>
      <c r="AF355" s="39">
        <f t="shared" si="96"/>
        <v>0</v>
      </c>
      <c r="AG355" s="40"/>
      <c r="AH355" s="41">
        <f t="shared" si="97"/>
        <v>0</v>
      </c>
      <c r="AI355" s="42">
        <f t="shared" si="98"/>
        <v>0</v>
      </c>
      <c r="AJ355" s="43">
        <f t="shared" si="99"/>
        <v>0</v>
      </c>
      <c r="AK355" s="5" t="str">
        <f>_xlfn.IFNA(VLOOKUP(_xlfn.CONCAT(D355," - ",S355),OP!E:F,2,0),"-------------------------------------------NAO DISPONIVEL-------------------------------------------")</f>
        <v>C - RIOCARD</v>
      </c>
      <c r="AL355" s="7" t="str">
        <f t="shared" si="85"/>
        <v>1 - -------------------------------------------NAO DISPONIVEL------------------------------------------- - 00000000355 - FETRANSPOR</v>
      </c>
      <c r="AM355" s="7" t="str">
        <f t="shared" si="86"/>
        <v>-------------------------------------------NAO DISPONIVEL-------------------------------------------</v>
      </c>
      <c r="AN355" s="44" cm="1">
        <f t="array" ref="AN355">_xlfn.IFS(AJ355=0,0,AQ355="INATIVO",2,AQ355="SEM CADASTRO",4,AQ355="CPF ATIVO EM OUTRO COMPRADOR",5,AQ355="NOVO/SEM CARTAO",6,AND(AJ355&gt;0,AQ355,""),8)</f>
        <v>0</v>
      </c>
      <c r="AO355" s="45">
        <f t="shared" si="100"/>
        <v>-10</v>
      </c>
    </row>
    <row r="356" spans="1:41" x14ac:dyDescent="0.4">
      <c r="A356" s="21" t="str">
        <f t="shared" si="87"/>
        <v>-------------------------------------------NAO DISPONIVEL-------------------------------------------</v>
      </c>
      <c r="B356" s="5" t="str">
        <f>_xlfn.IFNA(VLOOKUP(A356,CNPJ!E:F,2,0),"-------------------------------------------NAO DISPONIVEL-------------------------------------------")</f>
        <v>-------------------------------------------NAO DISPONIVEL-------------------------------------------</v>
      </c>
      <c r="C356" s="22">
        <v>1</v>
      </c>
      <c r="D356" s="5" t="str">
        <f>_xlfn.XLOOKUP(R356,OP!C:C,OP!B:B,,0,1)</f>
        <v>RJ</v>
      </c>
      <c r="E356" s="23"/>
      <c r="M356" s="26"/>
      <c r="N356" s="27"/>
      <c r="O356" s="28" t="str">
        <f t="shared" si="88"/>
        <v>00000000356</v>
      </c>
      <c r="R356" s="27" t="s">
        <v>193</v>
      </c>
      <c r="S356" s="30" t="str">
        <f>_xlfn.IFNA(VLOOKUP(_xlfn.CONCAT(D356," - ",R356),OP!A:D,4,0),"-------------------------------------------NAO DISPONIVEL-------------------------------------------")</f>
        <v>FETRANSPOR</v>
      </c>
      <c r="T356" s="31"/>
      <c r="U356" s="32"/>
      <c r="V356" s="31"/>
      <c r="W356" s="33">
        <f t="shared" si="89"/>
        <v>0</v>
      </c>
      <c r="X356" s="34">
        <f t="shared" si="90"/>
        <v>0</v>
      </c>
      <c r="Y356" s="33">
        <f t="shared" si="91"/>
        <v>0</v>
      </c>
      <c r="Z356" s="33">
        <f t="shared" si="92"/>
        <v>0</v>
      </c>
      <c r="AA356" s="35">
        <f t="shared" si="93"/>
        <v>0</v>
      </c>
      <c r="AB356" s="36">
        <f t="shared" si="94"/>
        <v>0</v>
      </c>
      <c r="AC356" s="37">
        <f t="shared" si="95"/>
        <v>0</v>
      </c>
      <c r="AD356" s="38"/>
      <c r="AE356" s="38"/>
      <c r="AF356" s="39">
        <f t="shared" si="96"/>
        <v>0</v>
      </c>
      <c r="AG356" s="40"/>
      <c r="AH356" s="41">
        <f t="shared" si="97"/>
        <v>0</v>
      </c>
      <c r="AI356" s="42">
        <f t="shared" si="98"/>
        <v>0</v>
      </c>
      <c r="AJ356" s="43">
        <f t="shared" si="99"/>
        <v>0</v>
      </c>
      <c r="AK356" s="5" t="str">
        <f>_xlfn.IFNA(VLOOKUP(_xlfn.CONCAT(D356," - ",S356),OP!E:F,2,0),"-------------------------------------------NAO DISPONIVEL-------------------------------------------")</f>
        <v>C - RIOCARD</v>
      </c>
      <c r="AL356" s="7" t="str">
        <f t="shared" si="85"/>
        <v>1 - -------------------------------------------NAO DISPONIVEL------------------------------------------- - 00000000356 - FETRANSPOR</v>
      </c>
      <c r="AM356" s="7" t="str">
        <f t="shared" si="86"/>
        <v>-------------------------------------------NAO DISPONIVEL-------------------------------------------</v>
      </c>
      <c r="AN356" s="44" cm="1">
        <f t="array" ref="AN356">_xlfn.IFS(AJ356=0,0,AQ356="INATIVO",2,AQ356="SEM CADASTRO",4,AQ356="CPF ATIVO EM OUTRO COMPRADOR",5,AQ356="NOVO/SEM CARTAO",6,AND(AJ356&gt;0,AQ356,""),8)</f>
        <v>0</v>
      </c>
      <c r="AO356" s="45">
        <f t="shared" si="100"/>
        <v>-10</v>
      </c>
    </row>
    <row r="357" spans="1:41" x14ac:dyDescent="0.4">
      <c r="A357" s="21" t="str">
        <f t="shared" si="87"/>
        <v>-------------------------------------------NAO DISPONIVEL-------------------------------------------</v>
      </c>
      <c r="B357" s="5" t="str">
        <f>_xlfn.IFNA(VLOOKUP(A357,CNPJ!E:F,2,0),"-------------------------------------------NAO DISPONIVEL-------------------------------------------")</f>
        <v>-------------------------------------------NAO DISPONIVEL-------------------------------------------</v>
      </c>
      <c r="C357" s="22">
        <v>1</v>
      </c>
      <c r="D357" s="5" t="str">
        <f>_xlfn.XLOOKUP(R357,OP!C:C,OP!B:B,,0,1)</f>
        <v>RJ</v>
      </c>
      <c r="E357" s="23"/>
      <c r="M357" s="26"/>
      <c r="N357" s="27"/>
      <c r="O357" s="28" t="str">
        <f t="shared" si="88"/>
        <v>00000000357</v>
      </c>
      <c r="R357" s="27" t="s">
        <v>193</v>
      </c>
      <c r="S357" s="30" t="str">
        <f>_xlfn.IFNA(VLOOKUP(_xlfn.CONCAT(D357," - ",R357),OP!A:D,4,0),"-------------------------------------------NAO DISPONIVEL-------------------------------------------")</f>
        <v>FETRANSPOR</v>
      </c>
      <c r="T357" s="31"/>
      <c r="U357" s="32"/>
      <c r="V357" s="31"/>
      <c r="W357" s="33">
        <f t="shared" si="89"/>
        <v>0</v>
      </c>
      <c r="X357" s="34">
        <f t="shared" si="90"/>
        <v>0</v>
      </c>
      <c r="Y357" s="33">
        <f t="shared" si="91"/>
        <v>0</v>
      </c>
      <c r="Z357" s="33">
        <f t="shared" si="92"/>
        <v>0</v>
      </c>
      <c r="AA357" s="35">
        <f t="shared" si="93"/>
        <v>0</v>
      </c>
      <c r="AB357" s="36">
        <f t="shared" si="94"/>
        <v>0</v>
      </c>
      <c r="AC357" s="37">
        <f t="shared" si="95"/>
        <v>0</v>
      </c>
      <c r="AD357" s="38"/>
      <c r="AE357" s="38"/>
      <c r="AF357" s="39">
        <f t="shared" si="96"/>
        <v>0</v>
      </c>
      <c r="AG357" s="40"/>
      <c r="AH357" s="41">
        <f t="shared" si="97"/>
        <v>0</v>
      </c>
      <c r="AI357" s="42">
        <f t="shared" si="98"/>
        <v>0</v>
      </c>
      <c r="AJ357" s="43">
        <f t="shared" si="99"/>
        <v>0</v>
      </c>
      <c r="AK357" s="5" t="str">
        <f>_xlfn.IFNA(VLOOKUP(_xlfn.CONCAT(D357," - ",S357),OP!E:F,2,0),"-------------------------------------------NAO DISPONIVEL-------------------------------------------")</f>
        <v>C - RIOCARD</v>
      </c>
      <c r="AL357" s="7" t="str">
        <f t="shared" si="85"/>
        <v>1 - -------------------------------------------NAO DISPONIVEL------------------------------------------- - 00000000357 - FETRANSPOR</v>
      </c>
      <c r="AM357" s="7" t="str">
        <f t="shared" si="86"/>
        <v>-------------------------------------------NAO DISPONIVEL-------------------------------------------</v>
      </c>
      <c r="AN357" s="44" cm="1">
        <f t="array" ref="AN357">_xlfn.IFS(AJ357=0,0,AQ357="INATIVO",2,AQ357="SEM CADASTRO",4,AQ357="CPF ATIVO EM OUTRO COMPRADOR",5,AQ357="NOVO/SEM CARTAO",6,AND(AJ357&gt;0,AQ357,""),8)</f>
        <v>0</v>
      </c>
      <c r="AO357" s="45">
        <f t="shared" si="100"/>
        <v>-10</v>
      </c>
    </row>
    <row r="358" spans="1:41" x14ac:dyDescent="0.4">
      <c r="A358" s="21" t="str">
        <f t="shared" si="87"/>
        <v>-------------------------------------------NAO DISPONIVEL-------------------------------------------</v>
      </c>
      <c r="B358" s="5" t="str">
        <f>_xlfn.IFNA(VLOOKUP(A358,CNPJ!E:F,2,0),"-------------------------------------------NAO DISPONIVEL-------------------------------------------")</f>
        <v>-------------------------------------------NAO DISPONIVEL-------------------------------------------</v>
      </c>
      <c r="C358" s="22">
        <v>1</v>
      </c>
      <c r="D358" s="5" t="str">
        <f>_xlfn.XLOOKUP(R358,OP!C:C,OP!B:B,,0,1)</f>
        <v>RJ</v>
      </c>
      <c r="E358" s="23"/>
      <c r="M358" s="26"/>
      <c r="N358" s="27"/>
      <c r="O358" s="28" t="str">
        <f t="shared" si="88"/>
        <v>00000000358</v>
      </c>
      <c r="R358" s="27" t="s">
        <v>193</v>
      </c>
      <c r="S358" s="30" t="str">
        <f>_xlfn.IFNA(VLOOKUP(_xlfn.CONCAT(D358," - ",R358),OP!A:D,4,0),"-------------------------------------------NAO DISPONIVEL-------------------------------------------")</f>
        <v>FETRANSPOR</v>
      </c>
      <c r="T358" s="31"/>
      <c r="U358" s="32"/>
      <c r="V358" s="31"/>
      <c r="W358" s="33">
        <f t="shared" si="89"/>
        <v>0</v>
      </c>
      <c r="X358" s="34">
        <f t="shared" si="90"/>
        <v>0</v>
      </c>
      <c r="Y358" s="33">
        <f t="shared" si="91"/>
        <v>0</v>
      </c>
      <c r="Z358" s="33">
        <f t="shared" si="92"/>
        <v>0</v>
      </c>
      <c r="AA358" s="35">
        <f t="shared" si="93"/>
        <v>0</v>
      </c>
      <c r="AB358" s="36">
        <f t="shared" si="94"/>
        <v>0</v>
      </c>
      <c r="AC358" s="37">
        <f t="shared" si="95"/>
        <v>0</v>
      </c>
      <c r="AD358" s="38"/>
      <c r="AE358" s="38"/>
      <c r="AF358" s="39">
        <f t="shared" si="96"/>
        <v>0</v>
      </c>
      <c r="AG358" s="40"/>
      <c r="AH358" s="41">
        <f t="shared" si="97"/>
        <v>0</v>
      </c>
      <c r="AI358" s="42">
        <f t="shared" si="98"/>
        <v>0</v>
      </c>
      <c r="AJ358" s="43">
        <f t="shared" si="99"/>
        <v>0</v>
      </c>
      <c r="AK358" s="5" t="str">
        <f>_xlfn.IFNA(VLOOKUP(_xlfn.CONCAT(D358," - ",S358),OP!E:F,2,0),"-------------------------------------------NAO DISPONIVEL-------------------------------------------")</f>
        <v>C - RIOCARD</v>
      </c>
      <c r="AL358" s="7" t="str">
        <f t="shared" si="85"/>
        <v>1 - -------------------------------------------NAO DISPONIVEL------------------------------------------- - 00000000358 - FETRANSPOR</v>
      </c>
      <c r="AM358" s="7" t="str">
        <f t="shared" si="86"/>
        <v>-------------------------------------------NAO DISPONIVEL-------------------------------------------</v>
      </c>
      <c r="AN358" s="44" cm="1">
        <f t="array" ref="AN358">_xlfn.IFS(AJ358=0,0,AQ358="INATIVO",2,AQ358="SEM CADASTRO",4,AQ358="CPF ATIVO EM OUTRO COMPRADOR",5,AQ358="NOVO/SEM CARTAO",6,AND(AJ358&gt;0,AQ358,""),8)</f>
        <v>0</v>
      </c>
      <c r="AO358" s="45">
        <f t="shared" si="100"/>
        <v>-10</v>
      </c>
    </row>
    <row r="359" spans="1:41" x14ac:dyDescent="0.4">
      <c r="A359" s="21" t="str">
        <f t="shared" si="87"/>
        <v>-------------------------------------------NAO DISPONIVEL-------------------------------------------</v>
      </c>
      <c r="B359" s="5" t="str">
        <f>_xlfn.IFNA(VLOOKUP(A359,CNPJ!E:F,2,0),"-------------------------------------------NAO DISPONIVEL-------------------------------------------")</f>
        <v>-------------------------------------------NAO DISPONIVEL-------------------------------------------</v>
      </c>
      <c r="C359" s="22">
        <v>1</v>
      </c>
      <c r="D359" s="5" t="str">
        <f>_xlfn.XLOOKUP(R359,OP!C:C,OP!B:B,,0,1)</f>
        <v>RJ</v>
      </c>
      <c r="E359" s="23"/>
      <c r="M359" s="26"/>
      <c r="N359" s="27"/>
      <c r="O359" s="28" t="str">
        <f t="shared" si="88"/>
        <v>00000000359</v>
      </c>
      <c r="R359" s="27" t="s">
        <v>193</v>
      </c>
      <c r="S359" s="30" t="str">
        <f>_xlfn.IFNA(VLOOKUP(_xlfn.CONCAT(D359," - ",R359),OP!A:D,4,0),"-------------------------------------------NAO DISPONIVEL-------------------------------------------")</f>
        <v>FETRANSPOR</v>
      </c>
      <c r="T359" s="31"/>
      <c r="U359" s="32"/>
      <c r="V359" s="31"/>
      <c r="W359" s="33">
        <f t="shared" si="89"/>
        <v>0</v>
      </c>
      <c r="X359" s="34">
        <f t="shared" si="90"/>
        <v>0</v>
      </c>
      <c r="Y359" s="33">
        <f t="shared" si="91"/>
        <v>0</v>
      </c>
      <c r="Z359" s="33">
        <f t="shared" si="92"/>
        <v>0</v>
      </c>
      <c r="AA359" s="35">
        <f t="shared" si="93"/>
        <v>0</v>
      </c>
      <c r="AB359" s="36">
        <f t="shared" si="94"/>
        <v>0</v>
      </c>
      <c r="AC359" s="37">
        <f t="shared" si="95"/>
        <v>0</v>
      </c>
      <c r="AD359" s="38"/>
      <c r="AE359" s="38"/>
      <c r="AF359" s="39">
        <f t="shared" si="96"/>
        <v>0</v>
      </c>
      <c r="AG359" s="40"/>
      <c r="AH359" s="41">
        <f t="shared" si="97"/>
        <v>0</v>
      </c>
      <c r="AI359" s="42">
        <f t="shared" si="98"/>
        <v>0</v>
      </c>
      <c r="AJ359" s="43">
        <f t="shared" si="99"/>
        <v>0</v>
      </c>
      <c r="AK359" s="5" t="str">
        <f>_xlfn.IFNA(VLOOKUP(_xlfn.CONCAT(D359," - ",S359),OP!E:F,2,0),"-------------------------------------------NAO DISPONIVEL-------------------------------------------")</f>
        <v>C - RIOCARD</v>
      </c>
      <c r="AL359" s="7" t="str">
        <f t="shared" si="85"/>
        <v>1 - -------------------------------------------NAO DISPONIVEL------------------------------------------- - 00000000359 - FETRANSPOR</v>
      </c>
      <c r="AM359" s="7" t="str">
        <f t="shared" si="86"/>
        <v>-------------------------------------------NAO DISPONIVEL-------------------------------------------</v>
      </c>
      <c r="AN359" s="44" cm="1">
        <f t="array" ref="AN359">_xlfn.IFS(AJ359=0,0,AQ359="INATIVO",2,AQ359="SEM CADASTRO",4,AQ359="CPF ATIVO EM OUTRO COMPRADOR",5,AQ359="NOVO/SEM CARTAO",6,AND(AJ359&gt;0,AQ359,""),8)</f>
        <v>0</v>
      </c>
      <c r="AO359" s="45">
        <f t="shared" si="100"/>
        <v>-10</v>
      </c>
    </row>
    <row r="360" spans="1:41" x14ac:dyDescent="0.4">
      <c r="A360" s="21" t="str">
        <f t="shared" si="87"/>
        <v>-------------------------------------------NAO DISPONIVEL-------------------------------------------</v>
      </c>
      <c r="B360" s="5" t="str">
        <f>_xlfn.IFNA(VLOOKUP(A360,CNPJ!E:F,2,0),"-------------------------------------------NAO DISPONIVEL-------------------------------------------")</f>
        <v>-------------------------------------------NAO DISPONIVEL-------------------------------------------</v>
      </c>
      <c r="C360" s="22">
        <v>1</v>
      </c>
      <c r="D360" s="5" t="str">
        <f>_xlfn.XLOOKUP(R360,OP!C:C,OP!B:B,,0,1)</f>
        <v>RJ</v>
      </c>
      <c r="E360" s="23"/>
      <c r="M360" s="26"/>
      <c r="N360" s="27"/>
      <c r="O360" s="28" t="str">
        <f t="shared" si="88"/>
        <v>00000000360</v>
      </c>
      <c r="R360" s="27" t="s">
        <v>193</v>
      </c>
      <c r="S360" s="30" t="str">
        <f>_xlfn.IFNA(VLOOKUP(_xlfn.CONCAT(D360," - ",R360),OP!A:D,4,0),"-------------------------------------------NAO DISPONIVEL-------------------------------------------")</f>
        <v>FETRANSPOR</v>
      </c>
      <c r="T360" s="31"/>
      <c r="U360" s="32"/>
      <c r="V360" s="31"/>
      <c r="W360" s="33">
        <f t="shared" si="89"/>
        <v>0</v>
      </c>
      <c r="X360" s="34">
        <f t="shared" si="90"/>
        <v>0</v>
      </c>
      <c r="Y360" s="33">
        <f t="shared" si="91"/>
        <v>0</v>
      </c>
      <c r="Z360" s="33">
        <f t="shared" si="92"/>
        <v>0</v>
      </c>
      <c r="AA360" s="35">
        <f t="shared" si="93"/>
        <v>0</v>
      </c>
      <c r="AB360" s="36">
        <f t="shared" si="94"/>
        <v>0</v>
      </c>
      <c r="AC360" s="37">
        <f t="shared" si="95"/>
        <v>0</v>
      </c>
      <c r="AD360" s="38"/>
      <c r="AE360" s="38"/>
      <c r="AF360" s="39">
        <f t="shared" si="96"/>
        <v>0</v>
      </c>
      <c r="AG360" s="40"/>
      <c r="AH360" s="41">
        <f t="shared" si="97"/>
        <v>0</v>
      </c>
      <c r="AI360" s="42">
        <f t="shared" si="98"/>
        <v>0</v>
      </c>
      <c r="AJ360" s="43">
        <f t="shared" si="99"/>
        <v>0</v>
      </c>
      <c r="AK360" s="5" t="str">
        <f>_xlfn.IFNA(VLOOKUP(_xlfn.CONCAT(D360," - ",S360),OP!E:F,2,0),"-------------------------------------------NAO DISPONIVEL-------------------------------------------")</f>
        <v>C - RIOCARD</v>
      </c>
      <c r="AL360" s="7" t="str">
        <f t="shared" si="85"/>
        <v>1 - -------------------------------------------NAO DISPONIVEL------------------------------------------- - 00000000360 - FETRANSPOR</v>
      </c>
      <c r="AM360" s="7" t="str">
        <f t="shared" si="86"/>
        <v>-------------------------------------------NAO DISPONIVEL-------------------------------------------</v>
      </c>
      <c r="AN360" s="44" cm="1">
        <f t="array" ref="AN360">_xlfn.IFS(AJ360=0,0,AQ360="INATIVO",2,AQ360="SEM CADASTRO",4,AQ360="CPF ATIVO EM OUTRO COMPRADOR",5,AQ360="NOVO/SEM CARTAO",6,AND(AJ360&gt;0,AQ360,""),8)</f>
        <v>0</v>
      </c>
      <c r="AO360" s="45">
        <f t="shared" si="100"/>
        <v>-10</v>
      </c>
    </row>
    <row r="361" spans="1:41" x14ac:dyDescent="0.4">
      <c r="A361" s="21" t="str">
        <f t="shared" si="87"/>
        <v>-------------------------------------------NAO DISPONIVEL-------------------------------------------</v>
      </c>
      <c r="B361" s="5" t="str">
        <f>_xlfn.IFNA(VLOOKUP(A361,CNPJ!E:F,2,0),"-------------------------------------------NAO DISPONIVEL-------------------------------------------")</f>
        <v>-------------------------------------------NAO DISPONIVEL-------------------------------------------</v>
      </c>
      <c r="C361" s="22">
        <v>1</v>
      </c>
      <c r="D361" s="5" t="str">
        <f>_xlfn.XLOOKUP(R361,OP!C:C,OP!B:B,,0,1)</f>
        <v>RJ</v>
      </c>
      <c r="E361" s="23"/>
      <c r="M361" s="26"/>
      <c r="N361" s="27"/>
      <c r="O361" s="28" t="str">
        <f t="shared" si="88"/>
        <v>00000000361</v>
      </c>
      <c r="R361" s="27" t="s">
        <v>193</v>
      </c>
      <c r="S361" s="30" t="str">
        <f>_xlfn.IFNA(VLOOKUP(_xlfn.CONCAT(D361," - ",R361),OP!A:D,4,0),"-------------------------------------------NAO DISPONIVEL-------------------------------------------")</f>
        <v>FETRANSPOR</v>
      </c>
      <c r="T361" s="31"/>
      <c r="U361" s="32"/>
      <c r="V361" s="31"/>
      <c r="W361" s="33">
        <f t="shared" si="89"/>
        <v>0</v>
      </c>
      <c r="X361" s="34">
        <f t="shared" si="90"/>
        <v>0</v>
      </c>
      <c r="Y361" s="33">
        <f t="shared" si="91"/>
        <v>0</v>
      </c>
      <c r="Z361" s="33">
        <f t="shared" si="92"/>
        <v>0</v>
      </c>
      <c r="AA361" s="35">
        <f t="shared" si="93"/>
        <v>0</v>
      </c>
      <c r="AB361" s="36">
        <f t="shared" si="94"/>
        <v>0</v>
      </c>
      <c r="AC361" s="37">
        <f t="shared" si="95"/>
        <v>0</v>
      </c>
      <c r="AD361" s="38"/>
      <c r="AE361" s="38"/>
      <c r="AF361" s="39">
        <f t="shared" si="96"/>
        <v>0</v>
      </c>
      <c r="AG361" s="40"/>
      <c r="AH361" s="41">
        <f t="shared" si="97"/>
        <v>0</v>
      </c>
      <c r="AI361" s="42">
        <f t="shared" si="98"/>
        <v>0</v>
      </c>
      <c r="AJ361" s="43">
        <f t="shared" si="99"/>
        <v>0</v>
      </c>
      <c r="AK361" s="5" t="str">
        <f>_xlfn.IFNA(VLOOKUP(_xlfn.CONCAT(D361," - ",S361),OP!E:F,2,0),"-------------------------------------------NAO DISPONIVEL-------------------------------------------")</f>
        <v>C - RIOCARD</v>
      </c>
      <c r="AL361" s="7" t="str">
        <f t="shared" si="85"/>
        <v>1 - -------------------------------------------NAO DISPONIVEL------------------------------------------- - 00000000361 - FETRANSPOR</v>
      </c>
      <c r="AM361" s="7" t="str">
        <f t="shared" si="86"/>
        <v>-------------------------------------------NAO DISPONIVEL-------------------------------------------</v>
      </c>
      <c r="AN361" s="44" cm="1">
        <f t="array" ref="AN361">_xlfn.IFS(AJ361=0,0,AQ361="INATIVO",2,AQ361="SEM CADASTRO",4,AQ361="CPF ATIVO EM OUTRO COMPRADOR",5,AQ361="NOVO/SEM CARTAO",6,AND(AJ361&gt;0,AQ361,""),8)</f>
        <v>0</v>
      </c>
      <c r="AO361" s="45">
        <f t="shared" si="100"/>
        <v>-10</v>
      </c>
    </row>
    <row r="362" spans="1:41" x14ac:dyDescent="0.4">
      <c r="A362" s="21" t="str">
        <f t="shared" si="87"/>
        <v>-------------------------------------------NAO DISPONIVEL-------------------------------------------</v>
      </c>
      <c r="B362" s="5" t="str">
        <f>_xlfn.IFNA(VLOOKUP(A362,CNPJ!E:F,2,0),"-------------------------------------------NAO DISPONIVEL-------------------------------------------")</f>
        <v>-------------------------------------------NAO DISPONIVEL-------------------------------------------</v>
      </c>
      <c r="C362" s="22">
        <v>1</v>
      </c>
      <c r="D362" s="5" t="str">
        <f>_xlfn.XLOOKUP(R362,OP!C:C,OP!B:B,,0,1)</f>
        <v>RJ</v>
      </c>
      <c r="E362" s="23"/>
      <c r="M362" s="26"/>
      <c r="N362" s="27"/>
      <c r="O362" s="28" t="str">
        <f t="shared" si="88"/>
        <v>00000000362</v>
      </c>
      <c r="R362" s="27" t="s">
        <v>193</v>
      </c>
      <c r="S362" s="30" t="str">
        <f>_xlfn.IFNA(VLOOKUP(_xlfn.CONCAT(D362," - ",R362),OP!A:D,4,0),"-------------------------------------------NAO DISPONIVEL-------------------------------------------")</f>
        <v>FETRANSPOR</v>
      </c>
      <c r="T362" s="31"/>
      <c r="U362" s="32"/>
      <c r="V362" s="31"/>
      <c r="W362" s="33">
        <f t="shared" si="89"/>
        <v>0</v>
      </c>
      <c r="X362" s="34">
        <f t="shared" si="90"/>
        <v>0</v>
      </c>
      <c r="Y362" s="33">
        <f t="shared" si="91"/>
        <v>0</v>
      </c>
      <c r="Z362" s="33">
        <f t="shared" si="92"/>
        <v>0</v>
      </c>
      <c r="AA362" s="35">
        <f t="shared" si="93"/>
        <v>0</v>
      </c>
      <c r="AB362" s="36">
        <f t="shared" si="94"/>
        <v>0</v>
      </c>
      <c r="AC362" s="37">
        <f t="shared" si="95"/>
        <v>0</v>
      </c>
      <c r="AD362" s="38"/>
      <c r="AE362" s="38"/>
      <c r="AF362" s="39">
        <f t="shared" si="96"/>
        <v>0</v>
      </c>
      <c r="AG362" s="40"/>
      <c r="AH362" s="41">
        <f t="shared" si="97"/>
        <v>0</v>
      </c>
      <c r="AI362" s="42">
        <f t="shared" si="98"/>
        <v>0</v>
      </c>
      <c r="AJ362" s="43">
        <f t="shared" si="99"/>
        <v>0</v>
      </c>
      <c r="AK362" s="5" t="str">
        <f>_xlfn.IFNA(VLOOKUP(_xlfn.CONCAT(D362," - ",S362),OP!E:F,2,0),"-------------------------------------------NAO DISPONIVEL-------------------------------------------")</f>
        <v>C - RIOCARD</v>
      </c>
      <c r="AL362" s="7" t="str">
        <f t="shared" si="85"/>
        <v>1 - -------------------------------------------NAO DISPONIVEL------------------------------------------- - 00000000362 - FETRANSPOR</v>
      </c>
      <c r="AM362" s="7" t="str">
        <f t="shared" si="86"/>
        <v>-------------------------------------------NAO DISPONIVEL-------------------------------------------</v>
      </c>
      <c r="AN362" s="44" cm="1">
        <f t="array" ref="AN362">_xlfn.IFS(AJ362=0,0,AQ362="INATIVO",2,AQ362="SEM CADASTRO",4,AQ362="CPF ATIVO EM OUTRO COMPRADOR",5,AQ362="NOVO/SEM CARTAO",6,AND(AJ362&gt;0,AQ362,""),8)</f>
        <v>0</v>
      </c>
      <c r="AO362" s="45">
        <f t="shared" si="100"/>
        <v>-10</v>
      </c>
    </row>
    <row r="363" spans="1:41" x14ac:dyDescent="0.4">
      <c r="A363" s="21" t="str">
        <f t="shared" si="87"/>
        <v>-------------------------------------------NAO DISPONIVEL-------------------------------------------</v>
      </c>
      <c r="B363" s="5" t="str">
        <f>_xlfn.IFNA(VLOOKUP(A363,CNPJ!E:F,2,0),"-------------------------------------------NAO DISPONIVEL-------------------------------------------")</f>
        <v>-------------------------------------------NAO DISPONIVEL-------------------------------------------</v>
      </c>
      <c r="C363" s="22">
        <v>1</v>
      </c>
      <c r="D363" s="5" t="str">
        <f>_xlfn.XLOOKUP(R363,OP!C:C,OP!B:B,,0,1)</f>
        <v>RJ</v>
      </c>
      <c r="E363" s="23"/>
      <c r="M363" s="26"/>
      <c r="N363" s="27"/>
      <c r="O363" s="28" t="str">
        <f t="shared" si="88"/>
        <v>00000000363</v>
      </c>
      <c r="R363" s="27" t="s">
        <v>193</v>
      </c>
      <c r="S363" s="30" t="str">
        <f>_xlfn.IFNA(VLOOKUP(_xlfn.CONCAT(D363," - ",R363),OP!A:D,4,0),"-------------------------------------------NAO DISPONIVEL-------------------------------------------")</f>
        <v>FETRANSPOR</v>
      </c>
      <c r="T363" s="31"/>
      <c r="U363" s="32"/>
      <c r="V363" s="31"/>
      <c r="W363" s="33">
        <f t="shared" si="89"/>
        <v>0</v>
      </c>
      <c r="X363" s="34">
        <f t="shared" si="90"/>
        <v>0</v>
      </c>
      <c r="Y363" s="33">
        <f t="shared" si="91"/>
        <v>0</v>
      </c>
      <c r="Z363" s="33">
        <f t="shared" si="92"/>
        <v>0</v>
      </c>
      <c r="AA363" s="35">
        <f t="shared" si="93"/>
        <v>0</v>
      </c>
      <c r="AB363" s="36">
        <f t="shared" si="94"/>
        <v>0</v>
      </c>
      <c r="AC363" s="37">
        <f t="shared" si="95"/>
        <v>0</v>
      </c>
      <c r="AD363" s="38"/>
      <c r="AE363" s="38"/>
      <c r="AF363" s="39">
        <f t="shared" si="96"/>
        <v>0</v>
      </c>
      <c r="AG363" s="40"/>
      <c r="AH363" s="41">
        <f t="shared" si="97"/>
        <v>0</v>
      </c>
      <c r="AI363" s="42">
        <f t="shared" si="98"/>
        <v>0</v>
      </c>
      <c r="AJ363" s="43">
        <f t="shared" si="99"/>
        <v>0</v>
      </c>
      <c r="AK363" s="5" t="str">
        <f>_xlfn.IFNA(VLOOKUP(_xlfn.CONCAT(D363," - ",S363),OP!E:F,2,0),"-------------------------------------------NAO DISPONIVEL-------------------------------------------")</f>
        <v>C - RIOCARD</v>
      </c>
      <c r="AL363" s="7" t="str">
        <f t="shared" si="85"/>
        <v>1 - -------------------------------------------NAO DISPONIVEL------------------------------------------- - 00000000363 - FETRANSPOR</v>
      </c>
      <c r="AM363" s="7" t="str">
        <f t="shared" si="86"/>
        <v>-------------------------------------------NAO DISPONIVEL-------------------------------------------</v>
      </c>
      <c r="AN363" s="44" cm="1">
        <f t="array" ref="AN363">_xlfn.IFS(AJ363=0,0,AQ363="INATIVO",2,AQ363="SEM CADASTRO",4,AQ363="CPF ATIVO EM OUTRO COMPRADOR",5,AQ363="NOVO/SEM CARTAO",6,AND(AJ363&gt;0,AQ363,""),8)</f>
        <v>0</v>
      </c>
      <c r="AO363" s="45">
        <f t="shared" si="100"/>
        <v>-10</v>
      </c>
    </row>
    <row r="364" spans="1:41" x14ac:dyDescent="0.4">
      <c r="A364" s="21" t="str">
        <f t="shared" si="87"/>
        <v>-------------------------------------------NAO DISPONIVEL-------------------------------------------</v>
      </c>
      <c r="B364" s="5" t="str">
        <f>_xlfn.IFNA(VLOOKUP(A364,CNPJ!E:F,2,0),"-------------------------------------------NAO DISPONIVEL-------------------------------------------")</f>
        <v>-------------------------------------------NAO DISPONIVEL-------------------------------------------</v>
      </c>
      <c r="C364" s="22">
        <v>1</v>
      </c>
      <c r="D364" s="5" t="str">
        <f>_xlfn.XLOOKUP(R364,OP!C:C,OP!B:B,,0,1)</f>
        <v>RJ</v>
      </c>
      <c r="E364" s="23"/>
      <c r="M364" s="26"/>
      <c r="N364" s="27"/>
      <c r="O364" s="28" t="str">
        <f t="shared" si="88"/>
        <v>00000000364</v>
      </c>
      <c r="R364" s="27" t="s">
        <v>193</v>
      </c>
      <c r="S364" s="30" t="str">
        <f>_xlfn.IFNA(VLOOKUP(_xlfn.CONCAT(D364," - ",R364),OP!A:D,4,0),"-------------------------------------------NAO DISPONIVEL-------------------------------------------")</f>
        <v>FETRANSPOR</v>
      </c>
      <c r="T364" s="31"/>
      <c r="U364" s="32"/>
      <c r="V364" s="31"/>
      <c r="W364" s="33">
        <f t="shared" si="89"/>
        <v>0</v>
      </c>
      <c r="X364" s="34">
        <f t="shared" si="90"/>
        <v>0</v>
      </c>
      <c r="Y364" s="33">
        <f t="shared" si="91"/>
        <v>0</v>
      </c>
      <c r="Z364" s="33">
        <f t="shared" si="92"/>
        <v>0</v>
      </c>
      <c r="AA364" s="35">
        <f t="shared" si="93"/>
        <v>0</v>
      </c>
      <c r="AB364" s="36">
        <f t="shared" si="94"/>
        <v>0</v>
      </c>
      <c r="AC364" s="37">
        <f t="shared" si="95"/>
        <v>0</v>
      </c>
      <c r="AD364" s="38"/>
      <c r="AE364" s="38"/>
      <c r="AF364" s="39">
        <f t="shared" si="96"/>
        <v>0</v>
      </c>
      <c r="AG364" s="40"/>
      <c r="AH364" s="41">
        <f t="shared" si="97"/>
        <v>0</v>
      </c>
      <c r="AI364" s="42">
        <f t="shared" si="98"/>
        <v>0</v>
      </c>
      <c r="AJ364" s="43">
        <f t="shared" si="99"/>
        <v>0</v>
      </c>
      <c r="AK364" s="5" t="str">
        <f>_xlfn.IFNA(VLOOKUP(_xlfn.CONCAT(D364," - ",S364),OP!E:F,2,0),"-------------------------------------------NAO DISPONIVEL-------------------------------------------")</f>
        <v>C - RIOCARD</v>
      </c>
      <c r="AL364" s="7" t="str">
        <f t="shared" si="85"/>
        <v>1 - -------------------------------------------NAO DISPONIVEL------------------------------------------- - 00000000364 - FETRANSPOR</v>
      </c>
      <c r="AM364" s="7" t="str">
        <f t="shared" si="86"/>
        <v>-------------------------------------------NAO DISPONIVEL-------------------------------------------</v>
      </c>
      <c r="AN364" s="44" cm="1">
        <f t="array" ref="AN364">_xlfn.IFS(AJ364=0,0,AQ364="INATIVO",2,AQ364="SEM CADASTRO",4,AQ364="CPF ATIVO EM OUTRO COMPRADOR",5,AQ364="NOVO/SEM CARTAO",6,AND(AJ364&gt;0,AQ364,""),8)</f>
        <v>0</v>
      </c>
      <c r="AO364" s="45">
        <f t="shared" si="100"/>
        <v>-10</v>
      </c>
    </row>
    <row r="365" spans="1:41" x14ac:dyDescent="0.4">
      <c r="A365" s="21" t="str">
        <f t="shared" si="87"/>
        <v>-------------------------------------------NAO DISPONIVEL-------------------------------------------</v>
      </c>
      <c r="B365" s="5" t="str">
        <f>_xlfn.IFNA(VLOOKUP(A365,CNPJ!E:F,2,0),"-------------------------------------------NAO DISPONIVEL-------------------------------------------")</f>
        <v>-------------------------------------------NAO DISPONIVEL-------------------------------------------</v>
      </c>
      <c r="C365" s="22">
        <v>1</v>
      </c>
      <c r="D365" s="5" t="str">
        <f>_xlfn.XLOOKUP(R365,OP!C:C,OP!B:B,,0,1)</f>
        <v>RJ</v>
      </c>
      <c r="E365" s="23"/>
      <c r="M365" s="26"/>
      <c r="N365" s="27"/>
      <c r="O365" s="28" t="str">
        <f t="shared" si="88"/>
        <v>00000000365</v>
      </c>
      <c r="R365" s="27" t="s">
        <v>193</v>
      </c>
      <c r="S365" s="30" t="str">
        <f>_xlfn.IFNA(VLOOKUP(_xlfn.CONCAT(D365," - ",R365),OP!A:D,4,0),"-------------------------------------------NAO DISPONIVEL-------------------------------------------")</f>
        <v>FETRANSPOR</v>
      </c>
      <c r="T365" s="31"/>
      <c r="U365" s="32"/>
      <c r="V365" s="31"/>
      <c r="W365" s="33">
        <f t="shared" si="89"/>
        <v>0</v>
      </c>
      <c r="X365" s="34">
        <f t="shared" si="90"/>
        <v>0</v>
      </c>
      <c r="Y365" s="33">
        <f t="shared" si="91"/>
        <v>0</v>
      </c>
      <c r="Z365" s="33">
        <f t="shared" si="92"/>
        <v>0</v>
      </c>
      <c r="AA365" s="35">
        <f t="shared" si="93"/>
        <v>0</v>
      </c>
      <c r="AB365" s="36">
        <f t="shared" si="94"/>
        <v>0</v>
      </c>
      <c r="AC365" s="37">
        <f t="shared" si="95"/>
        <v>0</v>
      </c>
      <c r="AD365" s="38"/>
      <c r="AE365" s="38"/>
      <c r="AF365" s="39">
        <f t="shared" si="96"/>
        <v>0</v>
      </c>
      <c r="AG365" s="40"/>
      <c r="AH365" s="41">
        <f t="shared" si="97"/>
        <v>0</v>
      </c>
      <c r="AI365" s="42">
        <f t="shared" si="98"/>
        <v>0</v>
      </c>
      <c r="AJ365" s="43">
        <f t="shared" si="99"/>
        <v>0</v>
      </c>
      <c r="AK365" s="5" t="str">
        <f>_xlfn.IFNA(VLOOKUP(_xlfn.CONCAT(D365," - ",S365),OP!E:F,2,0),"-------------------------------------------NAO DISPONIVEL-------------------------------------------")</f>
        <v>C - RIOCARD</v>
      </c>
      <c r="AL365" s="7" t="str">
        <f t="shared" si="85"/>
        <v>1 - -------------------------------------------NAO DISPONIVEL------------------------------------------- - 00000000365 - FETRANSPOR</v>
      </c>
      <c r="AM365" s="7" t="str">
        <f t="shared" si="86"/>
        <v>-------------------------------------------NAO DISPONIVEL-------------------------------------------</v>
      </c>
      <c r="AN365" s="44" cm="1">
        <f t="array" ref="AN365">_xlfn.IFS(AJ365=0,0,AQ365="INATIVO",2,AQ365="SEM CADASTRO",4,AQ365="CPF ATIVO EM OUTRO COMPRADOR",5,AQ365="NOVO/SEM CARTAO",6,AND(AJ365&gt;0,AQ365,""),8)</f>
        <v>0</v>
      </c>
      <c r="AO365" s="45">
        <f t="shared" si="100"/>
        <v>-10</v>
      </c>
    </row>
    <row r="366" spans="1:41" x14ac:dyDescent="0.4">
      <c r="A366" s="21" t="str">
        <f t="shared" si="87"/>
        <v>-------------------------------------------NAO DISPONIVEL-------------------------------------------</v>
      </c>
      <c r="B366" s="5" t="str">
        <f>_xlfn.IFNA(VLOOKUP(A366,CNPJ!E:F,2,0),"-------------------------------------------NAO DISPONIVEL-------------------------------------------")</f>
        <v>-------------------------------------------NAO DISPONIVEL-------------------------------------------</v>
      </c>
      <c r="C366" s="22">
        <v>1</v>
      </c>
      <c r="D366" s="5" t="str">
        <f>_xlfn.XLOOKUP(R366,OP!C:C,OP!B:B,,0,1)</f>
        <v>RJ</v>
      </c>
      <c r="E366" s="23"/>
      <c r="M366" s="26"/>
      <c r="N366" s="27"/>
      <c r="O366" s="28" t="str">
        <f t="shared" si="88"/>
        <v>00000000366</v>
      </c>
      <c r="R366" s="27" t="s">
        <v>193</v>
      </c>
      <c r="S366" s="30" t="str">
        <f>_xlfn.IFNA(VLOOKUP(_xlfn.CONCAT(D366," - ",R366),OP!A:D,4,0),"-------------------------------------------NAO DISPONIVEL-------------------------------------------")</f>
        <v>FETRANSPOR</v>
      </c>
      <c r="T366" s="31"/>
      <c r="U366" s="32"/>
      <c r="V366" s="31"/>
      <c r="W366" s="33">
        <f t="shared" si="89"/>
        <v>0</v>
      </c>
      <c r="X366" s="34">
        <f t="shared" si="90"/>
        <v>0</v>
      </c>
      <c r="Y366" s="33">
        <f t="shared" si="91"/>
        <v>0</v>
      </c>
      <c r="Z366" s="33">
        <f t="shared" si="92"/>
        <v>0</v>
      </c>
      <c r="AA366" s="35">
        <f t="shared" si="93"/>
        <v>0</v>
      </c>
      <c r="AB366" s="36">
        <f t="shared" si="94"/>
        <v>0</v>
      </c>
      <c r="AC366" s="37">
        <f t="shared" si="95"/>
        <v>0</v>
      </c>
      <c r="AD366" s="38"/>
      <c r="AE366" s="38"/>
      <c r="AF366" s="39">
        <f t="shared" si="96"/>
        <v>0</v>
      </c>
      <c r="AG366" s="40"/>
      <c r="AH366" s="41">
        <f t="shared" si="97"/>
        <v>0</v>
      </c>
      <c r="AI366" s="42">
        <f t="shared" si="98"/>
        <v>0</v>
      </c>
      <c r="AJ366" s="43">
        <f t="shared" si="99"/>
        <v>0</v>
      </c>
      <c r="AK366" s="5" t="str">
        <f>_xlfn.IFNA(VLOOKUP(_xlfn.CONCAT(D366," - ",S366),OP!E:F,2,0),"-------------------------------------------NAO DISPONIVEL-------------------------------------------")</f>
        <v>C - RIOCARD</v>
      </c>
      <c r="AL366" s="7" t="str">
        <f t="shared" si="85"/>
        <v>1 - -------------------------------------------NAO DISPONIVEL------------------------------------------- - 00000000366 - FETRANSPOR</v>
      </c>
      <c r="AM366" s="7" t="str">
        <f t="shared" si="86"/>
        <v>-------------------------------------------NAO DISPONIVEL-------------------------------------------</v>
      </c>
      <c r="AN366" s="44" cm="1">
        <f t="array" ref="AN366">_xlfn.IFS(AJ366=0,0,AQ366="INATIVO",2,AQ366="SEM CADASTRO",4,AQ366="CPF ATIVO EM OUTRO COMPRADOR",5,AQ366="NOVO/SEM CARTAO",6,AND(AJ366&gt;0,AQ366,""),8)</f>
        <v>0</v>
      </c>
      <c r="AO366" s="45">
        <f t="shared" si="100"/>
        <v>-10</v>
      </c>
    </row>
    <row r="367" spans="1:41" x14ac:dyDescent="0.4">
      <c r="A367" s="21" t="str">
        <f t="shared" si="87"/>
        <v>-------------------------------------------NAO DISPONIVEL-------------------------------------------</v>
      </c>
      <c r="B367" s="5" t="str">
        <f>_xlfn.IFNA(VLOOKUP(A367,CNPJ!E:F,2,0),"-------------------------------------------NAO DISPONIVEL-------------------------------------------")</f>
        <v>-------------------------------------------NAO DISPONIVEL-------------------------------------------</v>
      </c>
      <c r="C367" s="22">
        <v>1</v>
      </c>
      <c r="D367" s="5" t="str">
        <f>_xlfn.XLOOKUP(R367,OP!C:C,OP!B:B,,0,1)</f>
        <v>RJ</v>
      </c>
      <c r="E367" s="23"/>
      <c r="M367" s="26"/>
      <c r="N367" s="27"/>
      <c r="O367" s="28" t="str">
        <f t="shared" si="88"/>
        <v>00000000367</v>
      </c>
      <c r="R367" s="27" t="s">
        <v>193</v>
      </c>
      <c r="S367" s="30" t="str">
        <f>_xlfn.IFNA(VLOOKUP(_xlfn.CONCAT(D367," - ",R367),OP!A:D,4,0),"-------------------------------------------NAO DISPONIVEL-------------------------------------------")</f>
        <v>FETRANSPOR</v>
      </c>
      <c r="T367" s="31"/>
      <c r="U367" s="32"/>
      <c r="V367" s="31"/>
      <c r="W367" s="33">
        <f t="shared" si="89"/>
        <v>0</v>
      </c>
      <c r="X367" s="34">
        <f t="shared" si="90"/>
        <v>0</v>
      </c>
      <c r="Y367" s="33">
        <f t="shared" si="91"/>
        <v>0</v>
      </c>
      <c r="Z367" s="33">
        <f t="shared" si="92"/>
        <v>0</v>
      </c>
      <c r="AA367" s="35">
        <f t="shared" si="93"/>
        <v>0</v>
      </c>
      <c r="AB367" s="36">
        <f t="shared" si="94"/>
        <v>0</v>
      </c>
      <c r="AC367" s="37">
        <f t="shared" si="95"/>
        <v>0</v>
      </c>
      <c r="AD367" s="38"/>
      <c r="AE367" s="38"/>
      <c r="AF367" s="39">
        <f t="shared" si="96"/>
        <v>0</v>
      </c>
      <c r="AG367" s="40"/>
      <c r="AH367" s="41">
        <f t="shared" si="97"/>
        <v>0</v>
      </c>
      <c r="AI367" s="42">
        <f t="shared" si="98"/>
        <v>0</v>
      </c>
      <c r="AJ367" s="43">
        <f t="shared" si="99"/>
        <v>0</v>
      </c>
      <c r="AK367" s="5" t="str">
        <f>_xlfn.IFNA(VLOOKUP(_xlfn.CONCAT(D367," - ",S367),OP!E:F,2,0),"-------------------------------------------NAO DISPONIVEL-------------------------------------------")</f>
        <v>C - RIOCARD</v>
      </c>
      <c r="AL367" s="7" t="str">
        <f t="shared" si="85"/>
        <v>1 - -------------------------------------------NAO DISPONIVEL------------------------------------------- - 00000000367 - FETRANSPOR</v>
      </c>
      <c r="AM367" s="7" t="str">
        <f t="shared" si="86"/>
        <v>-------------------------------------------NAO DISPONIVEL-------------------------------------------</v>
      </c>
      <c r="AN367" s="44" cm="1">
        <f t="array" ref="AN367">_xlfn.IFS(AJ367=0,0,AQ367="INATIVO",2,AQ367="SEM CADASTRO",4,AQ367="CPF ATIVO EM OUTRO COMPRADOR",5,AQ367="NOVO/SEM CARTAO",6,AND(AJ367&gt;0,AQ367,""),8)</f>
        <v>0</v>
      </c>
      <c r="AO367" s="45">
        <f t="shared" si="100"/>
        <v>-10</v>
      </c>
    </row>
    <row r="368" spans="1:41" x14ac:dyDescent="0.4">
      <c r="A368" s="21" t="str">
        <f t="shared" si="87"/>
        <v>-------------------------------------------NAO DISPONIVEL-------------------------------------------</v>
      </c>
      <c r="B368" s="5" t="str">
        <f>_xlfn.IFNA(VLOOKUP(A368,CNPJ!E:F,2,0),"-------------------------------------------NAO DISPONIVEL-------------------------------------------")</f>
        <v>-------------------------------------------NAO DISPONIVEL-------------------------------------------</v>
      </c>
      <c r="C368" s="22">
        <v>1</v>
      </c>
      <c r="D368" s="5" t="str">
        <f>_xlfn.XLOOKUP(R368,OP!C:C,OP!B:B,,0,1)</f>
        <v>RJ</v>
      </c>
      <c r="E368" s="23"/>
      <c r="M368" s="26"/>
      <c r="N368" s="27"/>
      <c r="O368" s="28" t="str">
        <f t="shared" si="88"/>
        <v>00000000368</v>
      </c>
      <c r="R368" s="27" t="s">
        <v>193</v>
      </c>
      <c r="S368" s="30" t="str">
        <f>_xlfn.IFNA(VLOOKUP(_xlfn.CONCAT(D368," - ",R368),OP!A:D,4,0),"-------------------------------------------NAO DISPONIVEL-------------------------------------------")</f>
        <v>FETRANSPOR</v>
      </c>
      <c r="T368" s="31"/>
      <c r="U368" s="32"/>
      <c r="V368" s="31"/>
      <c r="W368" s="33">
        <f t="shared" si="89"/>
        <v>0</v>
      </c>
      <c r="X368" s="34">
        <f t="shared" si="90"/>
        <v>0</v>
      </c>
      <c r="Y368" s="33">
        <f t="shared" si="91"/>
        <v>0</v>
      </c>
      <c r="Z368" s="33">
        <f t="shared" si="92"/>
        <v>0</v>
      </c>
      <c r="AA368" s="35">
        <f t="shared" si="93"/>
        <v>0</v>
      </c>
      <c r="AB368" s="36">
        <f t="shared" si="94"/>
        <v>0</v>
      </c>
      <c r="AC368" s="37">
        <f t="shared" si="95"/>
        <v>0</v>
      </c>
      <c r="AD368" s="38"/>
      <c r="AE368" s="38"/>
      <c r="AF368" s="39">
        <f t="shared" si="96"/>
        <v>0</v>
      </c>
      <c r="AG368" s="40"/>
      <c r="AH368" s="41">
        <f t="shared" si="97"/>
        <v>0</v>
      </c>
      <c r="AI368" s="42">
        <f t="shared" si="98"/>
        <v>0</v>
      </c>
      <c r="AJ368" s="43">
        <f t="shared" si="99"/>
        <v>0</v>
      </c>
      <c r="AK368" s="5" t="str">
        <f>_xlfn.IFNA(VLOOKUP(_xlfn.CONCAT(D368," - ",S368),OP!E:F,2,0),"-------------------------------------------NAO DISPONIVEL-------------------------------------------")</f>
        <v>C - RIOCARD</v>
      </c>
      <c r="AL368" s="7" t="str">
        <f t="shared" si="85"/>
        <v>1 - -------------------------------------------NAO DISPONIVEL------------------------------------------- - 00000000368 - FETRANSPOR</v>
      </c>
      <c r="AM368" s="7" t="str">
        <f t="shared" si="86"/>
        <v>-------------------------------------------NAO DISPONIVEL-------------------------------------------</v>
      </c>
      <c r="AN368" s="44" cm="1">
        <f t="array" ref="AN368">_xlfn.IFS(AJ368=0,0,AQ368="INATIVO",2,AQ368="SEM CADASTRO",4,AQ368="CPF ATIVO EM OUTRO COMPRADOR",5,AQ368="NOVO/SEM CARTAO",6,AND(AJ368&gt;0,AQ368,""),8)</f>
        <v>0</v>
      </c>
      <c r="AO368" s="45">
        <f t="shared" si="100"/>
        <v>-10</v>
      </c>
    </row>
    <row r="369" spans="1:41" x14ac:dyDescent="0.4">
      <c r="A369" s="21" t="str">
        <f t="shared" si="87"/>
        <v>-------------------------------------------NAO DISPONIVEL-------------------------------------------</v>
      </c>
      <c r="B369" s="5" t="str">
        <f>_xlfn.IFNA(VLOOKUP(A369,CNPJ!E:F,2,0),"-------------------------------------------NAO DISPONIVEL-------------------------------------------")</f>
        <v>-------------------------------------------NAO DISPONIVEL-------------------------------------------</v>
      </c>
      <c r="C369" s="22">
        <v>1</v>
      </c>
      <c r="D369" s="5" t="str">
        <f>_xlfn.XLOOKUP(R369,OP!C:C,OP!B:B,,0,1)</f>
        <v>RJ</v>
      </c>
      <c r="E369" s="23"/>
      <c r="M369" s="26"/>
      <c r="N369" s="27"/>
      <c r="O369" s="28" t="str">
        <f t="shared" si="88"/>
        <v>00000000369</v>
      </c>
      <c r="R369" s="27" t="s">
        <v>193</v>
      </c>
      <c r="S369" s="30" t="str">
        <f>_xlfn.IFNA(VLOOKUP(_xlfn.CONCAT(D369," - ",R369),OP!A:D,4,0),"-------------------------------------------NAO DISPONIVEL-------------------------------------------")</f>
        <v>FETRANSPOR</v>
      </c>
      <c r="T369" s="31"/>
      <c r="U369" s="32"/>
      <c r="V369" s="31"/>
      <c r="W369" s="33">
        <f t="shared" si="89"/>
        <v>0</v>
      </c>
      <c r="X369" s="34">
        <f t="shared" si="90"/>
        <v>0</v>
      </c>
      <c r="Y369" s="33">
        <f t="shared" si="91"/>
        <v>0</v>
      </c>
      <c r="Z369" s="33">
        <f t="shared" si="92"/>
        <v>0</v>
      </c>
      <c r="AA369" s="35">
        <f t="shared" si="93"/>
        <v>0</v>
      </c>
      <c r="AB369" s="36">
        <f t="shared" si="94"/>
        <v>0</v>
      </c>
      <c r="AC369" s="37">
        <f t="shared" si="95"/>
        <v>0</v>
      </c>
      <c r="AD369" s="38"/>
      <c r="AE369" s="38"/>
      <c r="AF369" s="39">
        <f t="shared" si="96"/>
        <v>0</v>
      </c>
      <c r="AG369" s="40"/>
      <c r="AH369" s="41">
        <f t="shared" si="97"/>
        <v>0</v>
      </c>
      <c r="AI369" s="42">
        <f t="shared" si="98"/>
        <v>0</v>
      </c>
      <c r="AJ369" s="43">
        <f t="shared" si="99"/>
        <v>0</v>
      </c>
      <c r="AK369" s="5" t="str">
        <f>_xlfn.IFNA(VLOOKUP(_xlfn.CONCAT(D369," - ",S369),OP!E:F,2,0),"-------------------------------------------NAO DISPONIVEL-------------------------------------------")</f>
        <v>C - RIOCARD</v>
      </c>
      <c r="AL369" s="7" t="str">
        <f t="shared" si="85"/>
        <v>1 - -------------------------------------------NAO DISPONIVEL------------------------------------------- - 00000000369 - FETRANSPOR</v>
      </c>
      <c r="AM369" s="7" t="str">
        <f t="shared" si="86"/>
        <v>-------------------------------------------NAO DISPONIVEL-------------------------------------------</v>
      </c>
      <c r="AN369" s="44" cm="1">
        <f t="array" ref="AN369">_xlfn.IFS(AJ369=0,0,AQ369="INATIVO",2,AQ369="SEM CADASTRO",4,AQ369="CPF ATIVO EM OUTRO COMPRADOR",5,AQ369="NOVO/SEM CARTAO",6,AND(AJ369&gt;0,AQ369,""),8)</f>
        <v>0</v>
      </c>
      <c r="AO369" s="45">
        <f t="shared" si="100"/>
        <v>-10</v>
      </c>
    </row>
    <row r="370" spans="1:41" x14ac:dyDescent="0.4">
      <c r="A370" s="21" t="str">
        <f t="shared" si="87"/>
        <v>-------------------------------------------NAO DISPONIVEL-------------------------------------------</v>
      </c>
      <c r="B370" s="5" t="str">
        <f>_xlfn.IFNA(VLOOKUP(A370,CNPJ!E:F,2,0),"-------------------------------------------NAO DISPONIVEL-------------------------------------------")</f>
        <v>-------------------------------------------NAO DISPONIVEL-------------------------------------------</v>
      </c>
      <c r="C370" s="22">
        <v>1</v>
      </c>
      <c r="D370" s="5" t="str">
        <f>_xlfn.XLOOKUP(R370,OP!C:C,OP!B:B,,0,1)</f>
        <v>RJ</v>
      </c>
      <c r="E370" s="23"/>
      <c r="M370" s="26"/>
      <c r="N370" s="27"/>
      <c r="O370" s="28" t="str">
        <f t="shared" si="88"/>
        <v>00000000370</v>
      </c>
      <c r="R370" s="27" t="s">
        <v>193</v>
      </c>
      <c r="S370" s="30" t="str">
        <f>_xlfn.IFNA(VLOOKUP(_xlfn.CONCAT(D370," - ",R370),OP!A:D,4,0),"-------------------------------------------NAO DISPONIVEL-------------------------------------------")</f>
        <v>FETRANSPOR</v>
      </c>
      <c r="T370" s="31"/>
      <c r="U370" s="32"/>
      <c r="V370" s="31"/>
      <c r="W370" s="33">
        <f t="shared" si="89"/>
        <v>0</v>
      </c>
      <c r="X370" s="34">
        <f t="shared" si="90"/>
        <v>0</v>
      </c>
      <c r="Y370" s="33">
        <f t="shared" si="91"/>
        <v>0</v>
      </c>
      <c r="Z370" s="33">
        <f t="shared" si="92"/>
        <v>0</v>
      </c>
      <c r="AA370" s="35">
        <f t="shared" si="93"/>
        <v>0</v>
      </c>
      <c r="AB370" s="36">
        <f t="shared" si="94"/>
        <v>0</v>
      </c>
      <c r="AC370" s="37">
        <f t="shared" si="95"/>
        <v>0</v>
      </c>
      <c r="AD370" s="38"/>
      <c r="AE370" s="38"/>
      <c r="AF370" s="39">
        <f t="shared" si="96"/>
        <v>0</v>
      </c>
      <c r="AG370" s="40"/>
      <c r="AH370" s="41">
        <f t="shared" si="97"/>
        <v>0</v>
      </c>
      <c r="AI370" s="42">
        <f t="shared" si="98"/>
        <v>0</v>
      </c>
      <c r="AJ370" s="43">
        <f t="shared" si="99"/>
        <v>0</v>
      </c>
      <c r="AK370" s="5" t="str">
        <f>_xlfn.IFNA(VLOOKUP(_xlfn.CONCAT(D370," - ",S370),OP!E:F,2,0),"-------------------------------------------NAO DISPONIVEL-------------------------------------------")</f>
        <v>C - RIOCARD</v>
      </c>
      <c r="AL370" s="7" t="str">
        <f t="shared" si="85"/>
        <v>1 - -------------------------------------------NAO DISPONIVEL------------------------------------------- - 00000000370 - FETRANSPOR</v>
      </c>
      <c r="AM370" s="7" t="str">
        <f t="shared" si="86"/>
        <v>-------------------------------------------NAO DISPONIVEL-------------------------------------------</v>
      </c>
      <c r="AN370" s="44" cm="1">
        <f t="array" ref="AN370">_xlfn.IFS(AJ370=0,0,AQ370="INATIVO",2,AQ370="SEM CADASTRO",4,AQ370="CPF ATIVO EM OUTRO COMPRADOR",5,AQ370="NOVO/SEM CARTAO",6,AND(AJ370&gt;0,AQ370,""),8)</f>
        <v>0</v>
      </c>
      <c r="AO370" s="45">
        <f t="shared" si="100"/>
        <v>-10</v>
      </c>
    </row>
    <row r="371" spans="1:41" x14ac:dyDescent="0.4">
      <c r="A371" s="21" t="str">
        <f t="shared" si="87"/>
        <v>-------------------------------------------NAO DISPONIVEL-------------------------------------------</v>
      </c>
      <c r="B371" s="5" t="str">
        <f>_xlfn.IFNA(VLOOKUP(A371,CNPJ!E:F,2,0),"-------------------------------------------NAO DISPONIVEL-------------------------------------------")</f>
        <v>-------------------------------------------NAO DISPONIVEL-------------------------------------------</v>
      </c>
      <c r="C371" s="22">
        <v>1</v>
      </c>
      <c r="D371" s="5" t="str">
        <f>_xlfn.XLOOKUP(R371,OP!C:C,OP!B:B,,0,1)</f>
        <v>RJ</v>
      </c>
      <c r="E371" s="23"/>
      <c r="M371" s="26"/>
      <c r="N371" s="27"/>
      <c r="O371" s="28" t="str">
        <f t="shared" si="88"/>
        <v>00000000371</v>
      </c>
      <c r="R371" s="27" t="s">
        <v>193</v>
      </c>
      <c r="S371" s="30" t="str">
        <f>_xlfn.IFNA(VLOOKUP(_xlfn.CONCAT(D371," - ",R371),OP!A:D,4,0),"-------------------------------------------NAO DISPONIVEL-------------------------------------------")</f>
        <v>FETRANSPOR</v>
      </c>
      <c r="T371" s="31"/>
      <c r="U371" s="32"/>
      <c r="V371" s="31"/>
      <c r="W371" s="33">
        <f t="shared" si="89"/>
        <v>0</v>
      </c>
      <c r="X371" s="34">
        <f t="shared" si="90"/>
        <v>0</v>
      </c>
      <c r="Y371" s="33">
        <f t="shared" si="91"/>
        <v>0</v>
      </c>
      <c r="Z371" s="33">
        <f t="shared" si="92"/>
        <v>0</v>
      </c>
      <c r="AA371" s="35">
        <f t="shared" si="93"/>
        <v>0</v>
      </c>
      <c r="AB371" s="36">
        <f t="shared" si="94"/>
        <v>0</v>
      </c>
      <c r="AC371" s="37">
        <f t="shared" si="95"/>
        <v>0</v>
      </c>
      <c r="AD371" s="38"/>
      <c r="AE371" s="38"/>
      <c r="AF371" s="39">
        <f t="shared" si="96"/>
        <v>0</v>
      </c>
      <c r="AG371" s="40"/>
      <c r="AH371" s="41">
        <f t="shared" si="97"/>
        <v>0</v>
      </c>
      <c r="AI371" s="42">
        <f t="shared" si="98"/>
        <v>0</v>
      </c>
      <c r="AJ371" s="43">
        <f t="shared" si="99"/>
        <v>0</v>
      </c>
      <c r="AK371" s="5" t="str">
        <f>_xlfn.IFNA(VLOOKUP(_xlfn.CONCAT(D371," - ",S371),OP!E:F,2,0),"-------------------------------------------NAO DISPONIVEL-------------------------------------------")</f>
        <v>C - RIOCARD</v>
      </c>
      <c r="AL371" s="7" t="str">
        <f t="shared" si="85"/>
        <v>1 - -------------------------------------------NAO DISPONIVEL------------------------------------------- - 00000000371 - FETRANSPOR</v>
      </c>
      <c r="AM371" s="7" t="str">
        <f t="shared" si="86"/>
        <v>-------------------------------------------NAO DISPONIVEL-------------------------------------------</v>
      </c>
      <c r="AN371" s="44" cm="1">
        <f t="array" ref="AN371">_xlfn.IFS(AJ371=0,0,AQ371="INATIVO",2,AQ371="SEM CADASTRO",4,AQ371="CPF ATIVO EM OUTRO COMPRADOR",5,AQ371="NOVO/SEM CARTAO",6,AND(AJ371&gt;0,AQ371,""),8)</f>
        <v>0</v>
      </c>
      <c r="AO371" s="45">
        <f t="shared" si="100"/>
        <v>-10</v>
      </c>
    </row>
    <row r="372" spans="1:41" x14ac:dyDescent="0.4">
      <c r="A372" s="21" t="str">
        <f t="shared" si="87"/>
        <v>-------------------------------------------NAO DISPONIVEL-------------------------------------------</v>
      </c>
      <c r="B372" s="5" t="str">
        <f>_xlfn.IFNA(VLOOKUP(A372,CNPJ!E:F,2,0),"-------------------------------------------NAO DISPONIVEL-------------------------------------------")</f>
        <v>-------------------------------------------NAO DISPONIVEL-------------------------------------------</v>
      </c>
      <c r="C372" s="22">
        <v>1</v>
      </c>
      <c r="D372" s="5" t="str">
        <f>_xlfn.XLOOKUP(R372,OP!C:C,OP!B:B,,0,1)</f>
        <v>RJ</v>
      </c>
      <c r="E372" s="23"/>
      <c r="M372" s="26"/>
      <c r="N372" s="27"/>
      <c r="O372" s="28" t="str">
        <f t="shared" si="88"/>
        <v>00000000372</v>
      </c>
      <c r="R372" s="27" t="s">
        <v>193</v>
      </c>
      <c r="S372" s="30" t="str">
        <f>_xlfn.IFNA(VLOOKUP(_xlfn.CONCAT(D372," - ",R372),OP!A:D,4,0),"-------------------------------------------NAO DISPONIVEL-------------------------------------------")</f>
        <v>FETRANSPOR</v>
      </c>
      <c r="T372" s="31"/>
      <c r="U372" s="32"/>
      <c r="V372" s="31"/>
      <c r="W372" s="33">
        <f t="shared" si="89"/>
        <v>0</v>
      </c>
      <c r="X372" s="34">
        <f t="shared" si="90"/>
        <v>0</v>
      </c>
      <c r="Y372" s="33">
        <f t="shared" si="91"/>
        <v>0</v>
      </c>
      <c r="Z372" s="33">
        <f t="shared" si="92"/>
        <v>0</v>
      </c>
      <c r="AA372" s="35">
        <f t="shared" si="93"/>
        <v>0</v>
      </c>
      <c r="AB372" s="36">
        <f t="shared" si="94"/>
        <v>0</v>
      </c>
      <c r="AC372" s="37">
        <f t="shared" si="95"/>
        <v>0</v>
      </c>
      <c r="AD372" s="38"/>
      <c r="AE372" s="38"/>
      <c r="AF372" s="39">
        <f t="shared" si="96"/>
        <v>0</v>
      </c>
      <c r="AG372" s="40"/>
      <c r="AH372" s="41">
        <f t="shared" si="97"/>
        <v>0</v>
      </c>
      <c r="AI372" s="42">
        <f t="shared" si="98"/>
        <v>0</v>
      </c>
      <c r="AJ372" s="43">
        <f t="shared" si="99"/>
        <v>0</v>
      </c>
      <c r="AK372" s="5" t="str">
        <f>_xlfn.IFNA(VLOOKUP(_xlfn.CONCAT(D372," - ",S372),OP!E:F,2,0),"-------------------------------------------NAO DISPONIVEL-------------------------------------------")</f>
        <v>C - RIOCARD</v>
      </c>
      <c r="AL372" s="7" t="str">
        <f t="shared" si="85"/>
        <v>1 - -------------------------------------------NAO DISPONIVEL------------------------------------------- - 00000000372 - FETRANSPOR</v>
      </c>
      <c r="AM372" s="7" t="str">
        <f t="shared" si="86"/>
        <v>-------------------------------------------NAO DISPONIVEL-------------------------------------------</v>
      </c>
      <c r="AN372" s="44" cm="1">
        <f t="array" ref="AN372">_xlfn.IFS(AJ372=0,0,AQ372="INATIVO",2,AQ372="SEM CADASTRO",4,AQ372="CPF ATIVO EM OUTRO COMPRADOR",5,AQ372="NOVO/SEM CARTAO",6,AND(AJ372&gt;0,AQ372,""),8)</f>
        <v>0</v>
      </c>
      <c r="AO372" s="45">
        <f t="shared" si="100"/>
        <v>-10</v>
      </c>
    </row>
    <row r="373" spans="1:41" x14ac:dyDescent="0.4">
      <c r="A373" s="21" t="str">
        <f t="shared" si="87"/>
        <v>-------------------------------------------NAO DISPONIVEL-------------------------------------------</v>
      </c>
      <c r="B373" s="5" t="str">
        <f>_xlfn.IFNA(VLOOKUP(A373,CNPJ!E:F,2,0),"-------------------------------------------NAO DISPONIVEL-------------------------------------------")</f>
        <v>-------------------------------------------NAO DISPONIVEL-------------------------------------------</v>
      </c>
      <c r="C373" s="22">
        <v>1</v>
      </c>
      <c r="D373" s="5" t="str">
        <f>_xlfn.XLOOKUP(R373,OP!C:C,OP!B:B,,0,1)</f>
        <v>RJ</v>
      </c>
      <c r="E373" s="23"/>
      <c r="M373" s="26"/>
      <c r="N373" s="27"/>
      <c r="O373" s="28" t="str">
        <f t="shared" si="88"/>
        <v>00000000373</v>
      </c>
      <c r="R373" s="27" t="s">
        <v>193</v>
      </c>
      <c r="S373" s="30" t="str">
        <f>_xlfn.IFNA(VLOOKUP(_xlfn.CONCAT(D373," - ",R373),OP!A:D,4,0),"-------------------------------------------NAO DISPONIVEL-------------------------------------------")</f>
        <v>FETRANSPOR</v>
      </c>
      <c r="T373" s="31"/>
      <c r="U373" s="32"/>
      <c r="V373" s="31"/>
      <c r="W373" s="33">
        <f t="shared" si="89"/>
        <v>0</v>
      </c>
      <c r="X373" s="34">
        <f t="shared" si="90"/>
        <v>0</v>
      </c>
      <c r="Y373" s="33">
        <f t="shared" si="91"/>
        <v>0</v>
      </c>
      <c r="Z373" s="33">
        <f t="shared" si="92"/>
        <v>0</v>
      </c>
      <c r="AA373" s="35">
        <f t="shared" si="93"/>
        <v>0</v>
      </c>
      <c r="AB373" s="36">
        <f t="shared" si="94"/>
        <v>0</v>
      </c>
      <c r="AC373" s="37">
        <f t="shared" si="95"/>
        <v>0</v>
      </c>
      <c r="AD373" s="38"/>
      <c r="AE373" s="38"/>
      <c r="AF373" s="39">
        <f t="shared" si="96"/>
        <v>0</v>
      </c>
      <c r="AG373" s="40"/>
      <c r="AH373" s="41">
        <f t="shared" si="97"/>
        <v>0</v>
      </c>
      <c r="AI373" s="42">
        <f t="shared" si="98"/>
        <v>0</v>
      </c>
      <c r="AJ373" s="43">
        <f t="shared" si="99"/>
        <v>0</v>
      </c>
      <c r="AK373" s="5" t="str">
        <f>_xlfn.IFNA(VLOOKUP(_xlfn.CONCAT(D373," - ",S373),OP!E:F,2,0),"-------------------------------------------NAO DISPONIVEL-------------------------------------------")</f>
        <v>C - RIOCARD</v>
      </c>
      <c r="AL373" s="7" t="str">
        <f t="shared" si="85"/>
        <v>1 - -------------------------------------------NAO DISPONIVEL------------------------------------------- - 00000000373 - FETRANSPOR</v>
      </c>
      <c r="AM373" s="7" t="str">
        <f t="shared" si="86"/>
        <v>-------------------------------------------NAO DISPONIVEL-------------------------------------------</v>
      </c>
      <c r="AN373" s="44" cm="1">
        <f t="array" ref="AN373">_xlfn.IFS(AJ373=0,0,AQ373="INATIVO",2,AQ373="SEM CADASTRO",4,AQ373="CPF ATIVO EM OUTRO COMPRADOR",5,AQ373="NOVO/SEM CARTAO",6,AND(AJ373&gt;0,AQ373,""),8)</f>
        <v>0</v>
      </c>
      <c r="AO373" s="45">
        <f t="shared" si="100"/>
        <v>-10</v>
      </c>
    </row>
    <row r="374" spans="1:41" x14ac:dyDescent="0.4">
      <c r="A374" s="21" t="str">
        <f t="shared" si="87"/>
        <v>-------------------------------------------NAO DISPONIVEL-------------------------------------------</v>
      </c>
      <c r="B374" s="5" t="str">
        <f>_xlfn.IFNA(VLOOKUP(A374,CNPJ!E:F,2,0),"-------------------------------------------NAO DISPONIVEL-------------------------------------------")</f>
        <v>-------------------------------------------NAO DISPONIVEL-------------------------------------------</v>
      </c>
      <c r="C374" s="22">
        <v>1</v>
      </c>
      <c r="D374" s="5" t="str">
        <f>_xlfn.XLOOKUP(R374,OP!C:C,OP!B:B,,0,1)</f>
        <v>RJ</v>
      </c>
      <c r="E374" s="23"/>
      <c r="M374" s="26"/>
      <c r="N374" s="27"/>
      <c r="O374" s="28" t="str">
        <f t="shared" si="88"/>
        <v>00000000374</v>
      </c>
      <c r="R374" s="27" t="s">
        <v>193</v>
      </c>
      <c r="S374" s="30" t="str">
        <f>_xlfn.IFNA(VLOOKUP(_xlfn.CONCAT(D374," - ",R374),OP!A:D,4,0),"-------------------------------------------NAO DISPONIVEL-------------------------------------------")</f>
        <v>FETRANSPOR</v>
      </c>
      <c r="T374" s="31"/>
      <c r="U374" s="32"/>
      <c r="V374" s="31"/>
      <c r="W374" s="33">
        <f t="shared" si="89"/>
        <v>0</v>
      </c>
      <c r="X374" s="34">
        <f t="shared" si="90"/>
        <v>0</v>
      </c>
      <c r="Y374" s="33">
        <f t="shared" si="91"/>
        <v>0</v>
      </c>
      <c r="Z374" s="33">
        <f t="shared" si="92"/>
        <v>0</v>
      </c>
      <c r="AA374" s="35">
        <f t="shared" si="93"/>
        <v>0</v>
      </c>
      <c r="AB374" s="36">
        <f t="shared" si="94"/>
        <v>0</v>
      </c>
      <c r="AC374" s="37">
        <f t="shared" si="95"/>
        <v>0</v>
      </c>
      <c r="AD374" s="38"/>
      <c r="AE374" s="38"/>
      <c r="AF374" s="39">
        <f t="shared" si="96"/>
        <v>0</v>
      </c>
      <c r="AG374" s="40"/>
      <c r="AH374" s="41">
        <f t="shared" si="97"/>
        <v>0</v>
      </c>
      <c r="AI374" s="42">
        <f t="shared" si="98"/>
        <v>0</v>
      </c>
      <c r="AJ374" s="43">
        <f t="shared" si="99"/>
        <v>0</v>
      </c>
      <c r="AK374" s="5" t="str">
        <f>_xlfn.IFNA(VLOOKUP(_xlfn.CONCAT(D374," - ",S374),OP!E:F,2,0),"-------------------------------------------NAO DISPONIVEL-------------------------------------------")</f>
        <v>C - RIOCARD</v>
      </c>
      <c r="AL374" s="7" t="str">
        <f t="shared" si="85"/>
        <v>1 - -------------------------------------------NAO DISPONIVEL------------------------------------------- - 00000000374 - FETRANSPOR</v>
      </c>
      <c r="AM374" s="7" t="str">
        <f t="shared" si="86"/>
        <v>-------------------------------------------NAO DISPONIVEL-------------------------------------------</v>
      </c>
      <c r="AN374" s="44" cm="1">
        <f t="array" ref="AN374">_xlfn.IFS(AJ374=0,0,AQ374="INATIVO",2,AQ374="SEM CADASTRO",4,AQ374="CPF ATIVO EM OUTRO COMPRADOR",5,AQ374="NOVO/SEM CARTAO",6,AND(AJ374&gt;0,AQ374,""),8)</f>
        <v>0</v>
      </c>
      <c r="AO374" s="45">
        <f t="shared" si="100"/>
        <v>-10</v>
      </c>
    </row>
    <row r="375" spans="1:41" x14ac:dyDescent="0.4">
      <c r="A375" s="21" t="str">
        <f t="shared" si="87"/>
        <v>-------------------------------------------NAO DISPONIVEL-------------------------------------------</v>
      </c>
      <c r="B375" s="5" t="str">
        <f>_xlfn.IFNA(VLOOKUP(A375,CNPJ!E:F,2,0),"-------------------------------------------NAO DISPONIVEL-------------------------------------------")</f>
        <v>-------------------------------------------NAO DISPONIVEL-------------------------------------------</v>
      </c>
      <c r="C375" s="22">
        <v>1</v>
      </c>
      <c r="D375" s="5" t="str">
        <f>_xlfn.XLOOKUP(R375,OP!C:C,OP!B:B,,0,1)</f>
        <v>RJ</v>
      </c>
      <c r="E375" s="23"/>
      <c r="M375" s="26"/>
      <c r="N375" s="27"/>
      <c r="O375" s="28" t="str">
        <f t="shared" si="88"/>
        <v>00000000375</v>
      </c>
      <c r="R375" s="27" t="s">
        <v>193</v>
      </c>
      <c r="S375" s="30" t="str">
        <f>_xlfn.IFNA(VLOOKUP(_xlfn.CONCAT(D375," - ",R375),OP!A:D,4,0),"-------------------------------------------NAO DISPONIVEL-------------------------------------------")</f>
        <v>FETRANSPOR</v>
      </c>
      <c r="T375" s="31"/>
      <c r="U375" s="32"/>
      <c r="V375" s="31"/>
      <c r="W375" s="33">
        <f t="shared" si="89"/>
        <v>0</v>
      </c>
      <c r="X375" s="34">
        <f t="shared" si="90"/>
        <v>0</v>
      </c>
      <c r="Y375" s="33">
        <f t="shared" si="91"/>
        <v>0</v>
      </c>
      <c r="Z375" s="33">
        <f t="shared" si="92"/>
        <v>0</v>
      </c>
      <c r="AA375" s="35">
        <f t="shared" si="93"/>
        <v>0</v>
      </c>
      <c r="AB375" s="36">
        <f t="shared" si="94"/>
        <v>0</v>
      </c>
      <c r="AC375" s="37">
        <f t="shared" si="95"/>
        <v>0</v>
      </c>
      <c r="AD375" s="38"/>
      <c r="AE375" s="38"/>
      <c r="AF375" s="39">
        <f t="shared" si="96"/>
        <v>0</v>
      </c>
      <c r="AG375" s="40"/>
      <c r="AH375" s="41">
        <f t="shared" si="97"/>
        <v>0</v>
      </c>
      <c r="AI375" s="42">
        <f t="shared" si="98"/>
        <v>0</v>
      </c>
      <c r="AJ375" s="43">
        <f t="shared" si="99"/>
        <v>0</v>
      </c>
      <c r="AK375" s="5" t="str">
        <f>_xlfn.IFNA(VLOOKUP(_xlfn.CONCAT(D375," - ",S375),OP!E:F,2,0),"-------------------------------------------NAO DISPONIVEL-------------------------------------------")</f>
        <v>C - RIOCARD</v>
      </c>
      <c r="AL375" s="7" t="str">
        <f t="shared" si="85"/>
        <v>1 - -------------------------------------------NAO DISPONIVEL------------------------------------------- - 00000000375 - FETRANSPOR</v>
      </c>
      <c r="AM375" s="7" t="str">
        <f t="shared" si="86"/>
        <v>-------------------------------------------NAO DISPONIVEL-------------------------------------------</v>
      </c>
      <c r="AN375" s="44" cm="1">
        <f t="array" ref="AN375">_xlfn.IFS(AJ375=0,0,AQ375="INATIVO",2,AQ375="SEM CADASTRO",4,AQ375="CPF ATIVO EM OUTRO COMPRADOR",5,AQ375="NOVO/SEM CARTAO",6,AND(AJ375&gt;0,AQ375,""),8)</f>
        <v>0</v>
      </c>
      <c r="AO375" s="45">
        <f t="shared" si="100"/>
        <v>-10</v>
      </c>
    </row>
    <row r="376" spans="1:41" x14ac:dyDescent="0.4">
      <c r="A376" s="21" t="str">
        <f t="shared" si="87"/>
        <v>-------------------------------------------NAO DISPONIVEL-------------------------------------------</v>
      </c>
      <c r="B376" s="5" t="str">
        <f>_xlfn.IFNA(VLOOKUP(A376,CNPJ!E:F,2,0),"-------------------------------------------NAO DISPONIVEL-------------------------------------------")</f>
        <v>-------------------------------------------NAO DISPONIVEL-------------------------------------------</v>
      </c>
      <c r="C376" s="22">
        <v>1</v>
      </c>
      <c r="D376" s="5" t="str">
        <f>_xlfn.XLOOKUP(R376,OP!C:C,OP!B:B,,0,1)</f>
        <v>RJ</v>
      </c>
      <c r="E376" s="23"/>
      <c r="M376" s="26"/>
      <c r="N376" s="27"/>
      <c r="O376" s="28" t="str">
        <f t="shared" si="88"/>
        <v>00000000376</v>
      </c>
      <c r="R376" s="27" t="s">
        <v>193</v>
      </c>
      <c r="S376" s="30" t="str">
        <f>_xlfn.IFNA(VLOOKUP(_xlfn.CONCAT(D376," - ",R376),OP!A:D,4,0),"-------------------------------------------NAO DISPONIVEL-------------------------------------------")</f>
        <v>FETRANSPOR</v>
      </c>
      <c r="T376" s="31"/>
      <c r="U376" s="32"/>
      <c r="V376" s="31"/>
      <c r="W376" s="33">
        <f t="shared" si="89"/>
        <v>0</v>
      </c>
      <c r="X376" s="34">
        <f t="shared" si="90"/>
        <v>0</v>
      </c>
      <c r="Y376" s="33">
        <f t="shared" si="91"/>
        <v>0</v>
      </c>
      <c r="Z376" s="33">
        <f t="shared" si="92"/>
        <v>0</v>
      </c>
      <c r="AA376" s="35">
        <f t="shared" si="93"/>
        <v>0</v>
      </c>
      <c r="AB376" s="36">
        <f t="shared" si="94"/>
        <v>0</v>
      </c>
      <c r="AC376" s="37">
        <f t="shared" si="95"/>
        <v>0</v>
      </c>
      <c r="AD376" s="38"/>
      <c r="AE376" s="38"/>
      <c r="AF376" s="39">
        <f t="shared" si="96"/>
        <v>0</v>
      </c>
      <c r="AG376" s="40"/>
      <c r="AH376" s="41">
        <f t="shared" si="97"/>
        <v>0</v>
      </c>
      <c r="AI376" s="42">
        <f t="shared" si="98"/>
        <v>0</v>
      </c>
      <c r="AJ376" s="43">
        <f t="shared" si="99"/>
        <v>0</v>
      </c>
      <c r="AK376" s="5" t="str">
        <f>_xlfn.IFNA(VLOOKUP(_xlfn.CONCAT(D376," - ",S376),OP!E:F,2,0),"-------------------------------------------NAO DISPONIVEL-------------------------------------------")</f>
        <v>C - RIOCARD</v>
      </c>
      <c r="AL376" s="7" t="str">
        <f t="shared" si="85"/>
        <v>1 - -------------------------------------------NAO DISPONIVEL------------------------------------------- - 00000000376 - FETRANSPOR</v>
      </c>
      <c r="AM376" s="7" t="str">
        <f t="shared" si="86"/>
        <v>-------------------------------------------NAO DISPONIVEL-------------------------------------------</v>
      </c>
      <c r="AN376" s="44" cm="1">
        <f t="array" ref="AN376">_xlfn.IFS(AJ376=0,0,AQ376="INATIVO",2,AQ376="SEM CADASTRO",4,AQ376="CPF ATIVO EM OUTRO COMPRADOR",5,AQ376="NOVO/SEM CARTAO",6,AND(AJ376&gt;0,AQ376,""),8)</f>
        <v>0</v>
      </c>
      <c r="AO376" s="45">
        <f t="shared" si="100"/>
        <v>-10</v>
      </c>
    </row>
    <row r="377" spans="1:41" x14ac:dyDescent="0.4">
      <c r="A377" s="21" t="str">
        <f t="shared" si="87"/>
        <v>-------------------------------------------NAO DISPONIVEL-------------------------------------------</v>
      </c>
      <c r="B377" s="5" t="str">
        <f>_xlfn.IFNA(VLOOKUP(A377,CNPJ!E:F,2,0),"-------------------------------------------NAO DISPONIVEL-------------------------------------------")</f>
        <v>-------------------------------------------NAO DISPONIVEL-------------------------------------------</v>
      </c>
      <c r="C377" s="22">
        <v>1</v>
      </c>
      <c r="D377" s="5" t="str">
        <f>_xlfn.XLOOKUP(R377,OP!C:C,OP!B:B,,0,1)</f>
        <v>RJ</v>
      </c>
      <c r="E377" s="23"/>
      <c r="M377" s="26"/>
      <c r="N377" s="27"/>
      <c r="O377" s="28" t="str">
        <f t="shared" si="88"/>
        <v>00000000377</v>
      </c>
      <c r="R377" s="27" t="s">
        <v>193</v>
      </c>
      <c r="S377" s="30" t="str">
        <f>_xlfn.IFNA(VLOOKUP(_xlfn.CONCAT(D377," - ",R377),OP!A:D,4,0),"-------------------------------------------NAO DISPONIVEL-------------------------------------------")</f>
        <v>FETRANSPOR</v>
      </c>
      <c r="T377" s="31"/>
      <c r="U377" s="32"/>
      <c r="V377" s="31"/>
      <c r="W377" s="33">
        <f t="shared" si="89"/>
        <v>0</v>
      </c>
      <c r="X377" s="34">
        <f t="shared" si="90"/>
        <v>0</v>
      </c>
      <c r="Y377" s="33">
        <f t="shared" si="91"/>
        <v>0</v>
      </c>
      <c r="Z377" s="33">
        <f t="shared" si="92"/>
        <v>0</v>
      </c>
      <c r="AA377" s="35">
        <f t="shared" si="93"/>
        <v>0</v>
      </c>
      <c r="AB377" s="36">
        <f t="shared" si="94"/>
        <v>0</v>
      </c>
      <c r="AC377" s="37">
        <f t="shared" si="95"/>
        <v>0</v>
      </c>
      <c r="AD377" s="38"/>
      <c r="AE377" s="38"/>
      <c r="AF377" s="39">
        <f t="shared" si="96"/>
        <v>0</v>
      </c>
      <c r="AG377" s="40"/>
      <c r="AH377" s="41">
        <f t="shared" si="97"/>
        <v>0</v>
      </c>
      <c r="AI377" s="42">
        <f t="shared" si="98"/>
        <v>0</v>
      </c>
      <c r="AJ377" s="43">
        <f t="shared" si="99"/>
        <v>0</v>
      </c>
      <c r="AK377" s="5" t="str">
        <f>_xlfn.IFNA(VLOOKUP(_xlfn.CONCAT(D377," - ",S377),OP!E:F,2,0),"-------------------------------------------NAO DISPONIVEL-------------------------------------------")</f>
        <v>C - RIOCARD</v>
      </c>
      <c r="AL377" s="7" t="str">
        <f t="shared" si="85"/>
        <v>1 - -------------------------------------------NAO DISPONIVEL------------------------------------------- - 00000000377 - FETRANSPOR</v>
      </c>
      <c r="AM377" s="7" t="str">
        <f t="shared" si="86"/>
        <v>-------------------------------------------NAO DISPONIVEL-------------------------------------------</v>
      </c>
      <c r="AN377" s="44" cm="1">
        <f t="array" ref="AN377">_xlfn.IFS(AJ377=0,0,AQ377="INATIVO",2,AQ377="SEM CADASTRO",4,AQ377="CPF ATIVO EM OUTRO COMPRADOR",5,AQ377="NOVO/SEM CARTAO",6,AND(AJ377&gt;0,AQ377,""),8)</f>
        <v>0</v>
      </c>
      <c r="AO377" s="45">
        <f t="shared" si="100"/>
        <v>-10</v>
      </c>
    </row>
    <row r="378" spans="1:41" x14ac:dyDescent="0.4">
      <c r="A378" s="21" t="str">
        <f t="shared" si="87"/>
        <v>-------------------------------------------NAO DISPONIVEL-------------------------------------------</v>
      </c>
      <c r="B378" s="5" t="str">
        <f>_xlfn.IFNA(VLOOKUP(A378,CNPJ!E:F,2,0),"-------------------------------------------NAO DISPONIVEL-------------------------------------------")</f>
        <v>-------------------------------------------NAO DISPONIVEL-------------------------------------------</v>
      </c>
      <c r="C378" s="22">
        <v>1</v>
      </c>
      <c r="D378" s="5" t="str">
        <f>_xlfn.XLOOKUP(R378,OP!C:C,OP!B:B,,0,1)</f>
        <v>RJ</v>
      </c>
      <c r="E378" s="23"/>
      <c r="M378" s="26"/>
      <c r="N378" s="27"/>
      <c r="O378" s="28" t="str">
        <f t="shared" si="88"/>
        <v>00000000378</v>
      </c>
      <c r="R378" s="27" t="s">
        <v>193</v>
      </c>
      <c r="S378" s="30" t="str">
        <f>_xlfn.IFNA(VLOOKUP(_xlfn.CONCAT(D378," - ",R378),OP!A:D,4,0),"-------------------------------------------NAO DISPONIVEL-------------------------------------------")</f>
        <v>FETRANSPOR</v>
      </c>
      <c r="T378" s="31"/>
      <c r="U378" s="32"/>
      <c r="V378" s="31"/>
      <c r="W378" s="33">
        <f t="shared" si="89"/>
        <v>0</v>
      </c>
      <c r="X378" s="34">
        <f t="shared" si="90"/>
        <v>0</v>
      </c>
      <c r="Y378" s="33">
        <f t="shared" si="91"/>
        <v>0</v>
      </c>
      <c r="Z378" s="33">
        <f t="shared" si="92"/>
        <v>0</v>
      </c>
      <c r="AA378" s="35">
        <f t="shared" si="93"/>
        <v>0</v>
      </c>
      <c r="AB378" s="36">
        <f t="shared" si="94"/>
        <v>0</v>
      </c>
      <c r="AC378" s="37">
        <f t="shared" si="95"/>
        <v>0</v>
      </c>
      <c r="AD378" s="38"/>
      <c r="AE378" s="38"/>
      <c r="AF378" s="39">
        <f t="shared" si="96"/>
        <v>0</v>
      </c>
      <c r="AG378" s="40"/>
      <c r="AH378" s="41">
        <f t="shared" si="97"/>
        <v>0</v>
      </c>
      <c r="AI378" s="42">
        <f t="shared" si="98"/>
        <v>0</v>
      </c>
      <c r="AJ378" s="43">
        <f t="shared" si="99"/>
        <v>0</v>
      </c>
      <c r="AK378" s="5" t="str">
        <f>_xlfn.IFNA(VLOOKUP(_xlfn.CONCAT(D378," - ",S378),OP!E:F,2,0),"-------------------------------------------NAO DISPONIVEL-------------------------------------------")</f>
        <v>C - RIOCARD</v>
      </c>
      <c r="AL378" s="7" t="str">
        <f t="shared" si="85"/>
        <v>1 - -------------------------------------------NAO DISPONIVEL------------------------------------------- - 00000000378 - FETRANSPOR</v>
      </c>
      <c r="AM378" s="7" t="str">
        <f t="shared" si="86"/>
        <v>-------------------------------------------NAO DISPONIVEL-------------------------------------------</v>
      </c>
      <c r="AN378" s="44" cm="1">
        <f t="array" ref="AN378">_xlfn.IFS(AJ378=0,0,AQ378="INATIVO",2,AQ378="SEM CADASTRO",4,AQ378="CPF ATIVO EM OUTRO COMPRADOR",5,AQ378="NOVO/SEM CARTAO",6,AND(AJ378&gt;0,AQ378,""),8)</f>
        <v>0</v>
      </c>
      <c r="AO378" s="45">
        <f t="shared" si="100"/>
        <v>-10</v>
      </c>
    </row>
    <row r="379" spans="1:41" x14ac:dyDescent="0.4">
      <c r="A379" s="21" t="str">
        <f t="shared" si="87"/>
        <v>-------------------------------------------NAO DISPONIVEL-------------------------------------------</v>
      </c>
      <c r="B379" s="5" t="str">
        <f>_xlfn.IFNA(VLOOKUP(A379,CNPJ!E:F,2,0),"-------------------------------------------NAO DISPONIVEL-------------------------------------------")</f>
        <v>-------------------------------------------NAO DISPONIVEL-------------------------------------------</v>
      </c>
      <c r="C379" s="22">
        <v>1</v>
      </c>
      <c r="D379" s="5" t="str">
        <f>_xlfn.XLOOKUP(R379,OP!C:C,OP!B:B,,0,1)</f>
        <v>RJ</v>
      </c>
      <c r="E379" s="23"/>
      <c r="M379" s="26"/>
      <c r="N379" s="27"/>
      <c r="O379" s="28" t="str">
        <f t="shared" si="88"/>
        <v>00000000379</v>
      </c>
      <c r="R379" s="27" t="s">
        <v>193</v>
      </c>
      <c r="S379" s="30" t="str">
        <f>_xlfn.IFNA(VLOOKUP(_xlfn.CONCAT(D379," - ",R379),OP!A:D,4,0),"-------------------------------------------NAO DISPONIVEL-------------------------------------------")</f>
        <v>FETRANSPOR</v>
      </c>
      <c r="T379" s="31"/>
      <c r="U379" s="32"/>
      <c r="V379" s="31"/>
      <c r="W379" s="33">
        <f t="shared" si="89"/>
        <v>0</v>
      </c>
      <c r="X379" s="34">
        <f t="shared" si="90"/>
        <v>0</v>
      </c>
      <c r="Y379" s="33">
        <f t="shared" si="91"/>
        <v>0</v>
      </c>
      <c r="Z379" s="33">
        <f t="shared" si="92"/>
        <v>0</v>
      </c>
      <c r="AA379" s="35">
        <f t="shared" si="93"/>
        <v>0</v>
      </c>
      <c r="AB379" s="36">
        <f t="shared" si="94"/>
        <v>0</v>
      </c>
      <c r="AC379" s="37">
        <f t="shared" si="95"/>
        <v>0</v>
      </c>
      <c r="AD379" s="38"/>
      <c r="AE379" s="38"/>
      <c r="AF379" s="39">
        <f t="shared" si="96"/>
        <v>0</v>
      </c>
      <c r="AG379" s="40"/>
      <c r="AH379" s="41">
        <f t="shared" si="97"/>
        <v>0</v>
      </c>
      <c r="AI379" s="42">
        <f t="shared" si="98"/>
        <v>0</v>
      </c>
      <c r="AJ379" s="43">
        <f t="shared" si="99"/>
        <v>0</v>
      </c>
      <c r="AK379" s="5" t="str">
        <f>_xlfn.IFNA(VLOOKUP(_xlfn.CONCAT(D379," - ",S379),OP!E:F,2,0),"-------------------------------------------NAO DISPONIVEL-------------------------------------------")</f>
        <v>C - RIOCARD</v>
      </c>
      <c r="AL379" s="7" t="str">
        <f t="shared" si="85"/>
        <v>1 - -------------------------------------------NAO DISPONIVEL------------------------------------------- - 00000000379 - FETRANSPOR</v>
      </c>
      <c r="AM379" s="7" t="str">
        <f t="shared" si="86"/>
        <v>-------------------------------------------NAO DISPONIVEL-------------------------------------------</v>
      </c>
      <c r="AN379" s="44" cm="1">
        <f t="array" ref="AN379">_xlfn.IFS(AJ379=0,0,AQ379="INATIVO",2,AQ379="SEM CADASTRO",4,AQ379="CPF ATIVO EM OUTRO COMPRADOR",5,AQ379="NOVO/SEM CARTAO",6,AND(AJ379&gt;0,AQ379,""),8)</f>
        <v>0</v>
      </c>
      <c r="AO379" s="45">
        <f t="shared" si="100"/>
        <v>-10</v>
      </c>
    </row>
    <row r="380" spans="1:41" x14ac:dyDescent="0.4">
      <c r="A380" s="21" t="str">
        <f t="shared" si="87"/>
        <v>-------------------------------------------NAO DISPONIVEL-------------------------------------------</v>
      </c>
      <c r="B380" s="5" t="str">
        <f>_xlfn.IFNA(VLOOKUP(A380,CNPJ!E:F,2,0),"-------------------------------------------NAO DISPONIVEL-------------------------------------------")</f>
        <v>-------------------------------------------NAO DISPONIVEL-------------------------------------------</v>
      </c>
      <c r="C380" s="22">
        <v>1</v>
      </c>
      <c r="D380" s="5" t="str">
        <f>_xlfn.XLOOKUP(R380,OP!C:C,OP!B:B,,0,1)</f>
        <v>RJ</v>
      </c>
      <c r="E380" s="23"/>
      <c r="M380" s="26"/>
      <c r="N380" s="27"/>
      <c r="O380" s="28" t="str">
        <f t="shared" si="88"/>
        <v>00000000380</v>
      </c>
      <c r="R380" s="27" t="s">
        <v>193</v>
      </c>
      <c r="S380" s="30" t="str">
        <f>_xlfn.IFNA(VLOOKUP(_xlfn.CONCAT(D380," - ",R380),OP!A:D,4,0),"-------------------------------------------NAO DISPONIVEL-------------------------------------------")</f>
        <v>FETRANSPOR</v>
      </c>
      <c r="T380" s="31"/>
      <c r="U380" s="32"/>
      <c r="V380" s="31"/>
      <c r="W380" s="33">
        <f t="shared" si="89"/>
        <v>0</v>
      </c>
      <c r="X380" s="34">
        <f t="shared" si="90"/>
        <v>0</v>
      </c>
      <c r="Y380" s="33">
        <f t="shared" si="91"/>
        <v>0</v>
      </c>
      <c r="Z380" s="33">
        <f t="shared" si="92"/>
        <v>0</v>
      </c>
      <c r="AA380" s="35">
        <f t="shared" si="93"/>
        <v>0</v>
      </c>
      <c r="AB380" s="36">
        <f t="shared" si="94"/>
        <v>0</v>
      </c>
      <c r="AC380" s="37">
        <f t="shared" si="95"/>
        <v>0</v>
      </c>
      <c r="AD380" s="38"/>
      <c r="AE380" s="38"/>
      <c r="AF380" s="39">
        <f t="shared" si="96"/>
        <v>0</v>
      </c>
      <c r="AG380" s="40"/>
      <c r="AH380" s="41">
        <f t="shared" si="97"/>
        <v>0</v>
      </c>
      <c r="AI380" s="42">
        <f t="shared" si="98"/>
        <v>0</v>
      </c>
      <c r="AJ380" s="43">
        <f t="shared" si="99"/>
        <v>0</v>
      </c>
      <c r="AK380" s="5" t="str">
        <f>_xlfn.IFNA(VLOOKUP(_xlfn.CONCAT(D380," - ",S380),OP!E:F,2,0),"-------------------------------------------NAO DISPONIVEL-------------------------------------------")</f>
        <v>C - RIOCARD</v>
      </c>
      <c r="AL380" s="7" t="str">
        <f t="shared" si="85"/>
        <v>1 - -------------------------------------------NAO DISPONIVEL------------------------------------------- - 00000000380 - FETRANSPOR</v>
      </c>
      <c r="AM380" s="7" t="str">
        <f t="shared" si="86"/>
        <v>-------------------------------------------NAO DISPONIVEL-------------------------------------------</v>
      </c>
      <c r="AN380" s="44" cm="1">
        <f t="array" ref="AN380">_xlfn.IFS(AJ380=0,0,AQ380="INATIVO",2,AQ380="SEM CADASTRO",4,AQ380="CPF ATIVO EM OUTRO COMPRADOR",5,AQ380="NOVO/SEM CARTAO",6,AND(AJ380&gt;0,AQ380,""),8)</f>
        <v>0</v>
      </c>
      <c r="AO380" s="45">
        <f t="shared" si="100"/>
        <v>-10</v>
      </c>
    </row>
    <row r="381" spans="1:41" x14ac:dyDescent="0.4">
      <c r="A381" s="21" t="str">
        <f t="shared" si="87"/>
        <v>-------------------------------------------NAO DISPONIVEL-------------------------------------------</v>
      </c>
      <c r="B381" s="5" t="str">
        <f>_xlfn.IFNA(VLOOKUP(A381,CNPJ!E:F,2,0),"-------------------------------------------NAO DISPONIVEL-------------------------------------------")</f>
        <v>-------------------------------------------NAO DISPONIVEL-------------------------------------------</v>
      </c>
      <c r="C381" s="22">
        <v>1</v>
      </c>
      <c r="D381" s="5" t="str">
        <f>_xlfn.XLOOKUP(R381,OP!C:C,OP!B:B,,0,1)</f>
        <v>RJ</v>
      </c>
      <c r="E381" s="23"/>
      <c r="M381" s="26"/>
      <c r="N381" s="27"/>
      <c r="O381" s="28" t="str">
        <f t="shared" si="88"/>
        <v>00000000381</v>
      </c>
      <c r="R381" s="27" t="s">
        <v>193</v>
      </c>
      <c r="S381" s="30" t="str">
        <f>_xlfn.IFNA(VLOOKUP(_xlfn.CONCAT(D381," - ",R381),OP!A:D,4,0),"-------------------------------------------NAO DISPONIVEL-------------------------------------------")</f>
        <v>FETRANSPOR</v>
      </c>
      <c r="T381" s="31"/>
      <c r="U381" s="32"/>
      <c r="V381" s="31"/>
      <c r="W381" s="33">
        <f t="shared" si="89"/>
        <v>0</v>
      </c>
      <c r="X381" s="34">
        <f t="shared" si="90"/>
        <v>0</v>
      </c>
      <c r="Y381" s="33">
        <f t="shared" si="91"/>
        <v>0</v>
      </c>
      <c r="Z381" s="33">
        <f t="shared" si="92"/>
        <v>0</v>
      </c>
      <c r="AA381" s="35">
        <f t="shared" si="93"/>
        <v>0</v>
      </c>
      <c r="AB381" s="36">
        <f t="shared" si="94"/>
        <v>0</v>
      </c>
      <c r="AC381" s="37">
        <f t="shared" si="95"/>
        <v>0</v>
      </c>
      <c r="AD381" s="38"/>
      <c r="AE381" s="38"/>
      <c r="AF381" s="39">
        <f t="shared" si="96"/>
        <v>0</v>
      </c>
      <c r="AG381" s="40"/>
      <c r="AH381" s="41">
        <f t="shared" si="97"/>
        <v>0</v>
      </c>
      <c r="AI381" s="42">
        <f t="shared" si="98"/>
        <v>0</v>
      </c>
      <c r="AJ381" s="43">
        <f t="shared" si="99"/>
        <v>0</v>
      </c>
      <c r="AK381" s="5" t="str">
        <f>_xlfn.IFNA(VLOOKUP(_xlfn.CONCAT(D381," - ",S381),OP!E:F,2,0),"-------------------------------------------NAO DISPONIVEL-------------------------------------------")</f>
        <v>C - RIOCARD</v>
      </c>
      <c r="AL381" s="7" t="str">
        <f t="shared" si="85"/>
        <v>1 - -------------------------------------------NAO DISPONIVEL------------------------------------------- - 00000000381 - FETRANSPOR</v>
      </c>
      <c r="AM381" s="7" t="str">
        <f t="shared" si="86"/>
        <v>-------------------------------------------NAO DISPONIVEL-------------------------------------------</v>
      </c>
      <c r="AN381" s="44" cm="1">
        <f t="array" ref="AN381">_xlfn.IFS(AJ381=0,0,AQ381="INATIVO",2,AQ381="SEM CADASTRO",4,AQ381="CPF ATIVO EM OUTRO COMPRADOR",5,AQ381="NOVO/SEM CARTAO",6,AND(AJ381&gt;0,AQ381,""),8)</f>
        <v>0</v>
      </c>
      <c r="AO381" s="45">
        <f t="shared" si="100"/>
        <v>-10</v>
      </c>
    </row>
    <row r="382" spans="1:41" x14ac:dyDescent="0.4">
      <c r="A382" s="21" t="str">
        <f t="shared" si="87"/>
        <v>-------------------------------------------NAO DISPONIVEL-------------------------------------------</v>
      </c>
      <c r="B382" s="5" t="str">
        <f>_xlfn.IFNA(VLOOKUP(A382,CNPJ!E:F,2,0),"-------------------------------------------NAO DISPONIVEL-------------------------------------------")</f>
        <v>-------------------------------------------NAO DISPONIVEL-------------------------------------------</v>
      </c>
      <c r="C382" s="22">
        <v>1</v>
      </c>
      <c r="D382" s="5" t="str">
        <f>_xlfn.XLOOKUP(R382,OP!C:C,OP!B:B,,0,1)</f>
        <v>RJ</v>
      </c>
      <c r="E382" s="23"/>
      <c r="M382" s="26"/>
      <c r="N382" s="27"/>
      <c r="O382" s="28" t="str">
        <f t="shared" si="88"/>
        <v>00000000382</v>
      </c>
      <c r="R382" s="27" t="s">
        <v>193</v>
      </c>
      <c r="S382" s="30" t="str">
        <f>_xlfn.IFNA(VLOOKUP(_xlfn.CONCAT(D382," - ",R382),OP!A:D,4,0),"-------------------------------------------NAO DISPONIVEL-------------------------------------------")</f>
        <v>FETRANSPOR</v>
      </c>
      <c r="T382" s="31"/>
      <c r="U382" s="32"/>
      <c r="V382" s="31"/>
      <c r="W382" s="33">
        <f t="shared" si="89"/>
        <v>0</v>
      </c>
      <c r="X382" s="34">
        <f t="shared" si="90"/>
        <v>0</v>
      </c>
      <c r="Y382" s="33">
        <f t="shared" si="91"/>
        <v>0</v>
      </c>
      <c r="Z382" s="33">
        <f t="shared" si="92"/>
        <v>0</v>
      </c>
      <c r="AA382" s="35">
        <f t="shared" si="93"/>
        <v>0</v>
      </c>
      <c r="AB382" s="36">
        <f t="shared" si="94"/>
        <v>0</v>
      </c>
      <c r="AC382" s="37">
        <f t="shared" si="95"/>
        <v>0</v>
      </c>
      <c r="AD382" s="38"/>
      <c r="AE382" s="38"/>
      <c r="AF382" s="39">
        <f t="shared" si="96"/>
        <v>0</v>
      </c>
      <c r="AG382" s="40"/>
      <c r="AH382" s="41">
        <f t="shared" si="97"/>
        <v>0</v>
      </c>
      <c r="AI382" s="42">
        <f t="shared" si="98"/>
        <v>0</v>
      </c>
      <c r="AJ382" s="43">
        <f t="shared" si="99"/>
        <v>0</v>
      </c>
      <c r="AK382" s="5" t="str">
        <f>_xlfn.IFNA(VLOOKUP(_xlfn.CONCAT(D382," - ",S382),OP!E:F,2,0),"-------------------------------------------NAO DISPONIVEL-------------------------------------------")</f>
        <v>C - RIOCARD</v>
      </c>
      <c r="AL382" s="7" t="str">
        <f t="shared" si="85"/>
        <v>1 - -------------------------------------------NAO DISPONIVEL------------------------------------------- - 00000000382 - FETRANSPOR</v>
      </c>
      <c r="AM382" s="7" t="str">
        <f t="shared" si="86"/>
        <v>-------------------------------------------NAO DISPONIVEL-------------------------------------------</v>
      </c>
      <c r="AN382" s="44" cm="1">
        <f t="array" ref="AN382">_xlfn.IFS(AJ382=0,0,AQ382="INATIVO",2,AQ382="SEM CADASTRO",4,AQ382="CPF ATIVO EM OUTRO COMPRADOR",5,AQ382="NOVO/SEM CARTAO",6,AND(AJ382&gt;0,AQ382,""),8)</f>
        <v>0</v>
      </c>
      <c r="AO382" s="45">
        <f t="shared" si="100"/>
        <v>-10</v>
      </c>
    </row>
    <row r="383" spans="1:41" x14ac:dyDescent="0.4">
      <c r="A383" s="21" t="str">
        <f t="shared" si="87"/>
        <v>-------------------------------------------NAO DISPONIVEL-------------------------------------------</v>
      </c>
      <c r="B383" s="5" t="str">
        <f>_xlfn.IFNA(VLOOKUP(A383,CNPJ!E:F,2,0),"-------------------------------------------NAO DISPONIVEL-------------------------------------------")</f>
        <v>-------------------------------------------NAO DISPONIVEL-------------------------------------------</v>
      </c>
      <c r="C383" s="22">
        <v>1</v>
      </c>
      <c r="D383" s="5" t="str">
        <f>_xlfn.XLOOKUP(R383,OP!C:C,OP!B:B,,0,1)</f>
        <v>RJ</v>
      </c>
      <c r="E383" s="23"/>
      <c r="M383" s="26"/>
      <c r="N383" s="27"/>
      <c r="O383" s="28" t="str">
        <f t="shared" si="88"/>
        <v>00000000383</v>
      </c>
      <c r="R383" s="27" t="s">
        <v>193</v>
      </c>
      <c r="S383" s="30" t="str">
        <f>_xlfn.IFNA(VLOOKUP(_xlfn.CONCAT(D383," - ",R383),OP!A:D,4,0),"-------------------------------------------NAO DISPONIVEL-------------------------------------------")</f>
        <v>FETRANSPOR</v>
      </c>
      <c r="T383" s="31"/>
      <c r="U383" s="32"/>
      <c r="V383" s="31"/>
      <c r="W383" s="33">
        <f t="shared" si="89"/>
        <v>0</v>
      </c>
      <c r="X383" s="34">
        <f t="shared" si="90"/>
        <v>0</v>
      </c>
      <c r="Y383" s="33">
        <f t="shared" si="91"/>
        <v>0</v>
      </c>
      <c r="Z383" s="33">
        <f t="shared" si="92"/>
        <v>0</v>
      </c>
      <c r="AA383" s="35">
        <f t="shared" si="93"/>
        <v>0</v>
      </c>
      <c r="AB383" s="36">
        <f t="shared" si="94"/>
        <v>0</v>
      </c>
      <c r="AC383" s="37">
        <f t="shared" si="95"/>
        <v>0</v>
      </c>
      <c r="AD383" s="38"/>
      <c r="AE383" s="38"/>
      <c r="AF383" s="39">
        <f t="shared" si="96"/>
        <v>0</v>
      </c>
      <c r="AG383" s="40"/>
      <c r="AH383" s="41">
        <f t="shared" si="97"/>
        <v>0</v>
      </c>
      <c r="AI383" s="42">
        <f t="shared" si="98"/>
        <v>0</v>
      </c>
      <c r="AJ383" s="43">
        <f t="shared" si="99"/>
        <v>0</v>
      </c>
      <c r="AK383" s="5" t="str">
        <f>_xlfn.IFNA(VLOOKUP(_xlfn.CONCAT(D383," - ",S383),OP!E:F,2,0),"-------------------------------------------NAO DISPONIVEL-------------------------------------------")</f>
        <v>C - RIOCARD</v>
      </c>
      <c r="AL383" s="7" t="str">
        <f t="shared" si="85"/>
        <v>1 - -------------------------------------------NAO DISPONIVEL------------------------------------------- - 00000000383 - FETRANSPOR</v>
      </c>
      <c r="AM383" s="7" t="str">
        <f t="shared" si="86"/>
        <v>-------------------------------------------NAO DISPONIVEL-------------------------------------------</v>
      </c>
      <c r="AN383" s="44" cm="1">
        <f t="array" ref="AN383">_xlfn.IFS(AJ383=0,0,AQ383="INATIVO",2,AQ383="SEM CADASTRO",4,AQ383="CPF ATIVO EM OUTRO COMPRADOR",5,AQ383="NOVO/SEM CARTAO",6,AND(AJ383&gt;0,AQ383,""),8)</f>
        <v>0</v>
      </c>
      <c r="AO383" s="45">
        <f t="shared" si="100"/>
        <v>-10</v>
      </c>
    </row>
    <row r="384" spans="1:41" x14ac:dyDescent="0.4">
      <c r="A384" s="21" t="str">
        <f t="shared" si="87"/>
        <v>-------------------------------------------NAO DISPONIVEL-------------------------------------------</v>
      </c>
      <c r="B384" s="5" t="str">
        <f>_xlfn.IFNA(VLOOKUP(A384,CNPJ!E:F,2,0),"-------------------------------------------NAO DISPONIVEL-------------------------------------------")</f>
        <v>-------------------------------------------NAO DISPONIVEL-------------------------------------------</v>
      </c>
      <c r="C384" s="22">
        <v>1</v>
      </c>
      <c r="D384" s="5" t="str">
        <f>_xlfn.XLOOKUP(R384,OP!C:C,OP!B:B,,0,1)</f>
        <v>RJ</v>
      </c>
      <c r="E384" s="23"/>
      <c r="M384" s="26"/>
      <c r="N384" s="27"/>
      <c r="O384" s="28" t="str">
        <f t="shared" si="88"/>
        <v>00000000384</v>
      </c>
      <c r="R384" s="27" t="s">
        <v>193</v>
      </c>
      <c r="S384" s="30" t="str">
        <f>_xlfn.IFNA(VLOOKUP(_xlfn.CONCAT(D384," - ",R384),OP!A:D,4,0),"-------------------------------------------NAO DISPONIVEL-------------------------------------------")</f>
        <v>FETRANSPOR</v>
      </c>
      <c r="T384" s="31"/>
      <c r="U384" s="32"/>
      <c r="V384" s="31"/>
      <c r="W384" s="33">
        <f t="shared" si="89"/>
        <v>0</v>
      </c>
      <c r="X384" s="34">
        <f t="shared" si="90"/>
        <v>0</v>
      </c>
      <c r="Y384" s="33">
        <f t="shared" si="91"/>
        <v>0</v>
      </c>
      <c r="Z384" s="33">
        <f t="shared" si="92"/>
        <v>0</v>
      </c>
      <c r="AA384" s="35">
        <f t="shared" si="93"/>
        <v>0</v>
      </c>
      <c r="AB384" s="36">
        <f t="shared" si="94"/>
        <v>0</v>
      </c>
      <c r="AC384" s="37">
        <f t="shared" si="95"/>
        <v>0</v>
      </c>
      <c r="AD384" s="38"/>
      <c r="AE384" s="38"/>
      <c r="AF384" s="39">
        <f t="shared" si="96"/>
        <v>0</v>
      </c>
      <c r="AG384" s="40"/>
      <c r="AH384" s="41">
        <f t="shared" si="97"/>
        <v>0</v>
      </c>
      <c r="AI384" s="42">
        <f t="shared" si="98"/>
        <v>0</v>
      </c>
      <c r="AJ384" s="43">
        <f t="shared" si="99"/>
        <v>0</v>
      </c>
      <c r="AK384" s="5" t="str">
        <f>_xlfn.IFNA(VLOOKUP(_xlfn.CONCAT(D384," - ",S384),OP!E:F,2,0),"-------------------------------------------NAO DISPONIVEL-------------------------------------------")</f>
        <v>C - RIOCARD</v>
      </c>
      <c r="AL384" s="7" t="str">
        <f t="shared" si="85"/>
        <v>1 - -------------------------------------------NAO DISPONIVEL------------------------------------------- - 00000000384 - FETRANSPOR</v>
      </c>
      <c r="AM384" s="7" t="str">
        <f t="shared" si="86"/>
        <v>-------------------------------------------NAO DISPONIVEL-------------------------------------------</v>
      </c>
      <c r="AN384" s="44" cm="1">
        <f t="array" ref="AN384">_xlfn.IFS(AJ384=0,0,AQ384="INATIVO",2,AQ384="SEM CADASTRO",4,AQ384="CPF ATIVO EM OUTRO COMPRADOR",5,AQ384="NOVO/SEM CARTAO",6,AND(AJ384&gt;0,AQ384,""),8)</f>
        <v>0</v>
      </c>
      <c r="AO384" s="45">
        <f t="shared" si="100"/>
        <v>-10</v>
      </c>
    </row>
    <row r="385" spans="1:41" x14ac:dyDescent="0.4">
      <c r="A385" s="21" t="str">
        <f t="shared" si="87"/>
        <v>-------------------------------------------NAO DISPONIVEL-------------------------------------------</v>
      </c>
      <c r="B385" s="5" t="str">
        <f>_xlfn.IFNA(VLOOKUP(A385,CNPJ!E:F,2,0),"-------------------------------------------NAO DISPONIVEL-------------------------------------------")</f>
        <v>-------------------------------------------NAO DISPONIVEL-------------------------------------------</v>
      </c>
      <c r="C385" s="22">
        <v>1</v>
      </c>
      <c r="D385" s="5" t="str">
        <f>_xlfn.XLOOKUP(R385,OP!C:C,OP!B:B,,0,1)</f>
        <v>RJ</v>
      </c>
      <c r="E385" s="23"/>
      <c r="M385" s="26"/>
      <c r="N385" s="27"/>
      <c r="O385" s="28" t="str">
        <f t="shared" si="88"/>
        <v>00000000385</v>
      </c>
      <c r="R385" s="27" t="s">
        <v>193</v>
      </c>
      <c r="S385" s="30" t="str">
        <f>_xlfn.IFNA(VLOOKUP(_xlfn.CONCAT(D385," - ",R385),OP!A:D,4,0),"-------------------------------------------NAO DISPONIVEL-------------------------------------------")</f>
        <v>FETRANSPOR</v>
      </c>
      <c r="T385" s="31"/>
      <c r="U385" s="32"/>
      <c r="V385" s="31"/>
      <c r="W385" s="33">
        <f t="shared" si="89"/>
        <v>0</v>
      </c>
      <c r="X385" s="34">
        <f t="shared" si="90"/>
        <v>0</v>
      </c>
      <c r="Y385" s="33">
        <f t="shared" si="91"/>
        <v>0</v>
      </c>
      <c r="Z385" s="33">
        <f t="shared" si="92"/>
        <v>0</v>
      </c>
      <c r="AA385" s="35">
        <f t="shared" si="93"/>
        <v>0</v>
      </c>
      <c r="AB385" s="36">
        <f t="shared" si="94"/>
        <v>0</v>
      </c>
      <c r="AC385" s="37">
        <f t="shared" si="95"/>
        <v>0</v>
      </c>
      <c r="AD385" s="38"/>
      <c r="AE385" s="38"/>
      <c r="AF385" s="39">
        <f t="shared" si="96"/>
        <v>0</v>
      </c>
      <c r="AG385" s="40"/>
      <c r="AH385" s="41">
        <f t="shared" si="97"/>
        <v>0</v>
      </c>
      <c r="AI385" s="42">
        <f t="shared" si="98"/>
        <v>0</v>
      </c>
      <c r="AJ385" s="43">
        <f t="shared" si="99"/>
        <v>0</v>
      </c>
      <c r="AK385" s="5" t="str">
        <f>_xlfn.IFNA(VLOOKUP(_xlfn.CONCAT(D385," - ",S385),OP!E:F,2,0),"-------------------------------------------NAO DISPONIVEL-------------------------------------------")</f>
        <v>C - RIOCARD</v>
      </c>
      <c r="AL385" s="7" t="str">
        <f t="shared" si="85"/>
        <v>1 - -------------------------------------------NAO DISPONIVEL------------------------------------------- - 00000000385 - FETRANSPOR</v>
      </c>
      <c r="AM385" s="7" t="str">
        <f t="shared" si="86"/>
        <v>-------------------------------------------NAO DISPONIVEL-------------------------------------------</v>
      </c>
      <c r="AN385" s="44" cm="1">
        <f t="array" ref="AN385">_xlfn.IFS(AJ385=0,0,AQ385="INATIVO",2,AQ385="SEM CADASTRO",4,AQ385="CPF ATIVO EM OUTRO COMPRADOR",5,AQ385="NOVO/SEM CARTAO",6,AND(AJ385&gt;0,AQ385,""),8)</f>
        <v>0</v>
      </c>
      <c r="AO385" s="45">
        <f t="shared" si="100"/>
        <v>-10</v>
      </c>
    </row>
    <row r="386" spans="1:41" x14ac:dyDescent="0.4">
      <c r="A386" s="21" t="str">
        <f t="shared" si="87"/>
        <v>-------------------------------------------NAO DISPONIVEL-------------------------------------------</v>
      </c>
      <c r="B386" s="5" t="str">
        <f>_xlfn.IFNA(VLOOKUP(A386,CNPJ!E:F,2,0),"-------------------------------------------NAO DISPONIVEL-------------------------------------------")</f>
        <v>-------------------------------------------NAO DISPONIVEL-------------------------------------------</v>
      </c>
      <c r="C386" s="22">
        <v>1</v>
      </c>
      <c r="D386" s="5" t="str">
        <f>_xlfn.XLOOKUP(R386,OP!C:C,OP!B:B,,0,1)</f>
        <v>RJ</v>
      </c>
      <c r="E386" s="23"/>
      <c r="M386" s="26"/>
      <c r="N386" s="27"/>
      <c r="O386" s="28" t="str">
        <f t="shared" si="88"/>
        <v>00000000386</v>
      </c>
      <c r="R386" s="27" t="s">
        <v>193</v>
      </c>
      <c r="S386" s="30" t="str">
        <f>_xlfn.IFNA(VLOOKUP(_xlfn.CONCAT(D386," - ",R386),OP!A:D,4,0),"-------------------------------------------NAO DISPONIVEL-------------------------------------------")</f>
        <v>FETRANSPOR</v>
      </c>
      <c r="T386" s="31"/>
      <c r="U386" s="32"/>
      <c r="V386" s="31"/>
      <c r="W386" s="33">
        <f t="shared" si="89"/>
        <v>0</v>
      </c>
      <c r="X386" s="34">
        <f t="shared" si="90"/>
        <v>0</v>
      </c>
      <c r="Y386" s="33">
        <f t="shared" si="91"/>
        <v>0</v>
      </c>
      <c r="Z386" s="33">
        <f t="shared" si="92"/>
        <v>0</v>
      </c>
      <c r="AA386" s="35">
        <f t="shared" si="93"/>
        <v>0</v>
      </c>
      <c r="AB386" s="36">
        <f t="shared" si="94"/>
        <v>0</v>
      </c>
      <c r="AC386" s="37">
        <f t="shared" si="95"/>
        <v>0</v>
      </c>
      <c r="AD386" s="38"/>
      <c r="AE386" s="38"/>
      <c r="AF386" s="39">
        <f t="shared" si="96"/>
        <v>0</v>
      </c>
      <c r="AG386" s="40"/>
      <c r="AH386" s="41">
        <f t="shared" si="97"/>
        <v>0</v>
      </c>
      <c r="AI386" s="42">
        <f t="shared" si="98"/>
        <v>0</v>
      </c>
      <c r="AJ386" s="43">
        <f t="shared" si="99"/>
        <v>0</v>
      </c>
      <c r="AK386" s="5" t="str">
        <f>_xlfn.IFNA(VLOOKUP(_xlfn.CONCAT(D386," - ",S386),OP!E:F,2,0),"-------------------------------------------NAO DISPONIVEL-------------------------------------------")</f>
        <v>C - RIOCARD</v>
      </c>
      <c r="AL386" s="7" t="str">
        <f t="shared" ref="AL386:AL449" si="101">_xlfn.CONCAT(C386," - ",B386," - ",O386," - ",S386)</f>
        <v>1 - -------------------------------------------NAO DISPONIVEL------------------------------------------- - 00000000386 - FETRANSPOR</v>
      </c>
      <c r="AM386" s="7" t="str">
        <f t="shared" ref="AM386:AM449" si="102">_xlfn.CONCAT(B386,L386,LEFT(M386,3))</f>
        <v>-------------------------------------------NAO DISPONIVEL-------------------------------------------</v>
      </c>
      <c r="AN386" s="44" cm="1">
        <f t="array" ref="AN386">_xlfn.IFS(AJ386=0,0,AQ386="INATIVO",2,AQ386="SEM CADASTRO",4,AQ386="CPF ATIVO EM OUTRO COMPRADOR",5,AQ386="NOVO/SEM CARTAO",6,AND(AJ386&gt;0,AQ386,""),8)</f>
        <v>0</v>
      </c>
      <c r="AO386" s="45">
        <f t="shared" si="100"/>
        <v>-10</v>
      </c>
    </row>
    <row r="387" spans="1:41" x14ac:dyDescent="0.4">
      <c r="A387" s="21" t="str">
        <f t="shared" ref="A387:A450" si="103">IF(AND(E387&lt;&gt;"",F387&lt;&gt;""),TRIM(_xlfn.CONCAT(D387," - ",S387," - ",E387," - ",F387)),"-------------------------------------------NAO DISPONIVEL-------------------------------------------")</f>
        <v>-------------------------------------------NAO DISPONIVEL-------------------------------------------</v>
      </c>
      <c r="B387" s="5" t="str">
        <f>_xlfn.IFNA(VLOOKUP(A387,CNPJ!E:F,2,0),"-------------------------------------------NAO DISPONIVEL-------------------------------------------")</f>
        <v>-------------------------------------------NAO DISPONIVEL-------------------------------------------</v>
      </c>
      <c r="C387" s="22">
        <v>1</v>
      </c>
      <c r="D387" s="5" t="str">
        <f>_xlfn.XLOOKUP(R387,OP!C:C,OP!B:B,,0,1)</f>
        <v>RJ</v>
      </c>
      <c r="E387" s="23"/>
      <c r="M387" s="26"/>
      <c r="N387" s="27"/>
      <c r="O387" s="28" t="str">
        <f t="shared" ref="O387:O450" si="104">IF(N387="",TEXT(ROW(),"00000000000"),IF(N387="00000000000",TEXT(ROW(),"00000000000"),TRIM(TEXT(N387,"00000000000"))))</f>
        <v>00000000387</v>
      </c>
      <c r="R387" s="27" t="s">
        <v>193</v>
      </c>
      <c r="S387" s="30" t="str">
        <f>_xlfn.IFNA(VLOOKUP(_xlfn.CONCAT(D387," - ",R387),OP!A:D,4,0),"-------------------------------------------NAO DISPONIVEL-------------------------------------------")</f>
        <v>FETRANSPOR</v>
      </c>
      <c r="T387" s="31"/>
      <c r="U387" s="32"/>
      <c r="V387" s="31"/>
      <c r="W387" s="33">
        <f t="shared" ref="W387:W450" si="105">ROUND(T387,2)</f>
        <v>0</v>
      </c>
      <c r="X387" s="34">
        <f t="shared" ref="X387:X450" si="106">ROUND(U387,0)</f>
        <v>0</v>
      </c>
      <c r="Y387" s="33">
        <f t="shared" ref="Y387:Y450" si="107">ROUND(V387,2)</f>
        <v>0</v>
      </c>
      <c r="Z387" s="33">
        <f t="shared" ref="Z387:Z450" si="108">(X387*Y387)-W387</f>
        <v>0</v>
      </c>
      <c r="AA387" s="35">
        <f t="shared" ref="AA387:AA450" si="109">Y387</f>
        <v>0</v>
      </c>
      <c r="AB387" s="36">
        <f t="shared" ref="AB387:AB450" si="110">Z387</f>
        <v>0</v>
      </c>
      <c r="AC387" s="37">
        <f t="shared" ref="AC387:AC450" si="111">ROUND(IF(AL387=AL386,0,SUMIF(AL:AL,AL387,AB:AB)),2)</f>
        <v>0</v>
      </c>
      <c r="AD387" s="38"/>
      <c r="AE387" s="38"/>
      <c r="AF387" s="39">
        <f t="shared" ref="AF387:AF450" si="112">ROUND(SUM(AD387,AE387),2)</f>
        <v>0</v>
      </c>
      <c r="AG387" s="40"/>
      <c r="AH387" s="41">
        <f t="shared" ref="AH387:AH450" si="113">ROUND(AG387,2)</f>
        <v>0</v>
      </c>
      <c r="AI387" s="42">
        <f t="shared" ref="AI387:AI450" si="114">ROUND(IF(AH387=0,0,IF(AF387-AH387&lt;0,0,IF(AF387-AH387&gt;AC387,AC387,AF387-AH387))),2)</f>
        <v>0</v>
      </c>
      <c r="AJ387" s="43">
        <f t="shared" ref="AJ387:AJ450" si="115">ROUND(IF(AC387=0,0,IF(AH387=0,AC387,AC387-AI387)),2)</f>
        <v>0</v>
      </c>
      <c r="AK387" s="5" t="str">
        <f>_xlfn.IFNA(VLOOKUP(_xlfn.CONCAT(D387," - ",S387),OP!E:F,2,0),"-------------------------------------------NAO DISPONIVEL-------------------------------------------")</f>
        <v>C - RIOCARD</v>
      </c>
      <c r="AL387" s="7" t="str">
        <f t="shared" si="101"/>
        <v>1 - -------------------------------------------NAO DISPONIVEL------------------------------------------- - 00000000387 - FETRANSPOR</v>
      </c>
      <c r="AM387" s="7" t="str">
        <f t="shared" si="102"/>
        <v>-------------------------------------------NAO DISPONIVEL-------------------------------------------</v>
      </c>
      <c r="AN387" s="44" cm="1">
        <f t="array" ref="AN387">_xlfn.IFS(AJ387=0,0,AQ387="INATIVO",2,AQ387="SEM CADASTRO",4,AQ387="CPF ATIVO EM OUTRO COMPRADOR",5,AQ387="NOVO/SEM CARTAO",6,AND(AJ387&gt;0,AQ387,""),8)</f>
        <v>0</v>
      </c>
      <c r="AO387" s="45">
        <f t="shared" ref="AO387:AO450" si="116">AF387-(10-AJ387)</f>
        <v>-10</v>
      </c>
    </row>
    <row r="388" spans="1:41" x14ac:dyDescent="0.4">
      <c r="A388" s="21" t="str">
        <f t="shared" si="103"/>
        <v>-------------------------------------------NAO DISPONIVEL-------------------------------------------</v>
      </c>
      <c r="B388" s="5" t="str">
        <f>_xlfn.IFNA(VLOOKUP(A388,CNPJ!E:F,2,0),"-------------------------------------------NAO DISPONIVEL-------------------------------------------")</f>
        <v>-------------------------------------------NAO DISPONIVEL-------------------------------------------</v>
      </c>
      <c r="C388" s="22">
        <v>1</v>
      </c>
      <c r="D388" s="5" t="str">
        <f>_xlfn.XLOOKUP(R388,OP!C:C,OP!B:B,,0,1)</f>
        <v>RJ</v>
      </c>
      <c r="E388" s="23"/>
      <c r="M388" s="26"/>
      <c r="N388" s="27"/>
      <c r="O388" s="28" t="str">
        <f t="shared" si="104"/>
        <v>00000000388</v>
      </c>
      <c r="R388" s="27" t="s">
        <v>193</v>
      </c>
      <c r="S388" s="30" t="str">
        <f>_xlfn.IFNA(VLOOKUP(_xlfn.CONCAT(D388," - ",R388),OP!A:D,4,0),"-------------------------------------------NAO DISPONIVEL-------------------------------------------")</f>
        <v>FETRANSPOR</v>
      </c>
      <c r="T388" s="31"/>
      <c r="U388" s="32"/>
      <c r="V388" s="31"/>
      <c r="W388" s="33">
        <f t="shared" si="105"/>
        <v>0</v>
      </c>
      <c r="X388" s="34">
        <f t="shared" si="106"/>
        <v>0</v>
      </c>
      <c r="Y388" s="33">
        <f t="shared" si="107"/>
        <v>0</v>
      </c>
      <c r="Z388" s="33">
        <f t="shared" si="108"/>
        <v>0</v>
      </c>
      <c r="AA388" s="35">
        <f t="shared" si="109"/>
        <v>0</v>
      </c>
      <c r="AB388" s="36">
        <f t="shared" si="110"/>
        <v>0</v>
      </c>
      <c r="AC388" s="37">
        <f t="shared" si="111"/>
        <v>0</v>
      </c>
      <c r="AD388" s="38"/>
      <c r="AE388" s="38"/>
      <c r="AF388" s="39">
        <f t="shared" si="112"/>
        <v>0</v>
      </c>
      <c r="AG388" s="40"/>
      <c r="AH388" s="41">
        <f t="shared" si="113"/>
        <v>0</v>
      </c>
      <c r="AI388" s="42">
        <f t="shared" si="114"/>
        <v>0</v>
      </c>
      <c r="AJ388" s="43">
        <f t="shared" si="115"/>
        <v>0</v>
      </c>
      <c r="AK388" s="5" t="str">
        <f>_xlfn.IFNA(VLOOKUP(_xlfn.CONCAT(D388," - ",S388),OP!E:F,2,0),"-------------------------------------------NAO DISPONIVEL-------------------------------------------")</f>
        <v>C - RIOCARD</v>
      </c>
      <c r="AL388" s="7" t="str">
        <f t="shared" si="101"/>
        <v>1 - -------------------------------------------NAO DISPONIVEL------------------------------------------- - 00000000388 - FETRANSPOR</v>
      </c>
      <c r="AM388" s="7" t="str">
        <f t="shared" si="102"/>
        <v>-------------------------------------------NAO DISPONIVEL-------------------------------------------</v>
      </c>
      <c r="AN388" s="44" cm="1">
        <f t="array" ref="AN388">_xlfn.IFS(AJ388=0,0,AQ388="INATIVO",2,AQ388="SEM CADASTRO",4,AQ388="CPF ATIVO EM OUTRO COMPRADOR",5,AQ388="NOVO/SEM CARTAO",6,AND(AJ388&gt;0,AQ388,""),8)</f>
        <v>0</v>
      </c>
      <c r="AO388" s="45">
        <f t="shared" si="116"/>
        <v>-10</v>
      </c>
    </row>
    <row r="389" spans="1:41" x14ac:dyDescent="0.4">
      <c r="A389" s="21" t="str">
        <f t="shared" si="103"/>
        <v>-------------------------------------------NAO DISPONIVEL-------------------------------------------</v>
      </c>
      <c r="B389" s="5" t="str">
        <f>_xlfn.IFNA(VLOOKUP(A389,CNPJ!E:F,2,0),"-------------------------------------------NAO DISPONIVEL-------------------------------------------")</f>
        <v>-------------------------------------------NAO DISPONIVEL-------------------------------------------</v>
      </c>
      <c r="C389" s="22">
        <v>1</v>
      </c>
      <c r="D389" s="5" t="str">
        <f>_xlfn.XLOOKUP(R389,OP!C:C,OP!B:B,,0,1)</f>
        <v>RJ</v>
      </c>
      <c r="E389" s="23"/>
      <c r="M389" s="26"/>
      <c r="N389" s="27"/>
      <c r="O389" s="28" t="str">
        <f t="shared" si="104"/>
        <v>00000000389</v>
      </c>
      <c r="R389" s="27" t="s">
        <v>193</v>
      </c>
      <c r="S389" s="30" t="str">
        <f>_xlfn.IFNA(VLOOKUP(_xlfn.CONCAT(D389," - ",R389),OP!A:D,4,0),"-------------------------------------------NAO DISPONIVEL-------------------------------------------")</f>
        <v>FETRANSPOR</v>
      </c>
      <c r="T389" s="31"/>
      <c r="U389" s="32"/>
      <c r="V389" s="31"/>
      <c r="W389" s="33">
        <f t="shared" si="105"/>
        <v>0</v>
      </c>
      <c r="X389" s="34">
        <f t="shared" si="106"/>
        <v>0</v>
      </c>
      <c r="Y389" s="33">
        <f t="shared" si="107"/>
        <v>0</v>
      </c>
      <c r="Z389" s="33">
        <f t="shared" si="108"/>
        <v>0</v>
      </c>
      <c r="AA389" s="35">
        <f t="shared" si="109"/>
        <v>0</v>
      </c>
      <c r="AB389" s="36">
        <f t="shared" si="110"/>
        <v>0</v>
      </c>
      <c r="AC389" s="37">
        <f t="shared" si="111"/>
        <v>0</v>
      </c>
      <c r="AD389" s="38"/>
      <c r="AE389" s="38"/>
      <c r="AF389" s="39">
        <f t="shared" si="112"/>
        <v>0</v>
      </c>
      <c r="AG389" s="40"/>
      <c r="AH389" s="41">
        <f t="shared" si="113"/>
        <v>0</v>
      </c>
      <c r="AI389" s="42">
        <f t="shared" si="114"/>
        <v>0</v>
      </c>
      <c r="AJ389" s="43">
        <f t="shared" si="115"/>
        <v>0</v>
      </c>
      <c r="AK389" s="5" t="str">
        <f>_xlfn.IFNA(VLOOKUP(_xlfn.CONCAT(D389," - ",S389),OP!E:F,2,0),"-------------------------------------------NAO DISPONIVEL-------------------------------------------")</f>
        <v>C - RIOCARD</v>
      </c>
      <c r="AL389" s="7" t="str">
        <f t="shared" si="101"/>
        <v>1 - -------------------------------------------NAO DISPONIVEL------------------------------------------- - 00000000389 - FETRANSPOR</v>
      </c>
      <c r="AM389" s="7" t="str">
        <f t="shared" si="102"/>
        <v>-------------------------------------------NAO DISPONIVEL-------------------------------------------</v>
      </c>
      <c r="AN389" s="44" cm="1">
        <f t="array" ref="AN389">_xlfn.IFS(AJ389=0,0,AQ389="INATIVO",2,AQ389="SEM CADASTRO",4,AQ389="CPF ATIVO EM OUTRO COMPRADOR",5,AQ389="NOVO/SEM CARTAO",6,AND(AJ389&gt;0,AQ389,""),8)</f>
        <v>0</v>
      </c>
      <c r="AO389" s="45">
        <f t="shared" si="116"/>
        <v>-10</v>
      </c>
    </row>
    <row r="390" spans="1:41" x14ac:dyDescent="0.4">
      <c r="A390" s="21" t="str">
        <f t="shared" si="103"/>
        <v>-------------------------------------------NAO DISPONIVEL-------------------------------------------</v>
      </c>
      <c r="B390" s="5" t="str">
        <f>_xlfn.IFNA(VLOOKUP(A390,CNPJ!E:F,2,0),"-------------------------------------------NAO DISPONIVEL-------------------------------------------")</f>
        <v>-------------------------------------------NAO DISPONIVEL-------------------------------------------</v>
      </c>
      <c r="C390" s="22">
        <v>1</v>
      </c>
      <c r="D390" s="5" t="str">
        <f>_xlfn.XLOOKUP(R390,OP!C:C,OP!B:B,,0,1)</f>
        <v>RJ</v>
      </c>
      <c r="E390" s="23"/>
      <c r="M390" s="26"/>
      <c r="N390" s="27"/>
      <c r="O390" s="28" t="str">
        <f t="shared" si="104"/>
        <v>00000000390</v>
      </c>
      <c r="R390" s="27" t="s">
        <v>193</v>
      </c>
      <c r="S390" s="30" t="str">
        <f>_xlfn.IFNA(VLOOKUP(_xlfn.CONCAT(D390," - ",R390),OP!A:D,4,0),"-------------------------------------------NAO DISPONIVEL-------------------------------------------")</f>
        <v>FETRANSPOR</v>
      </c>
      <c r="T390" s="31"/>
      <c r="U390" s="32"/>
      <c r="V390" s="31"/>
      <c r="W390" s="33">
        <f t="shared" si="105"/>
        <v>0</v>
      </c>
      <c r="X390" s="34">
        <f t="shared" si="106"/>
        <v>0</v>
      </c>
      <c r="Y390" s="33">
        <f t="shared" si="107"/>
        <v>0</v>
      </c>
      <c r="Z390" s="33">
        <f t="shared" si="108"/>
        <v>0</v>
      </c>
      <c r="AA390" s="35">
        <f t="shared" si="109"/>
        <v>0</v>
      </c>
      <c r="AB390" s="36">
        <f t="shared" si="110"/>
        <v>0</v>
      </c>
      <c r="AC390" s="37">
        <f t="shared" si="111"/>
        <v>0</v>
      </c>
      <c r="AD390" s="38"/>
      <c r="AE390" s="38"/>
      <c r="AF390" s="39">
        <f t="shared" si="112"/>
        <v>0</v>
      </c>
      <c r="AG390" s="40"/>
      <c r="AH390" s="41">
        <f t="shared" si="113"/>
        <v>0</v>
      </c>
      <c r="AI390" s="42">
        <f t="shared" si="114"/>
        <v>0</v>
      </c>
      <c r="AJ390" s="43">
        <f t="shared" si="115"/>
        <v>0</v>
      </c>
      <c r="AK390" s="5" t="str">
        <f>_xlfn.IFNA(VLOOKUP(_xlfn.CONCAT(D390," - ",S390),OP!E:F,2,0),"-------------------------------------------NAO DISPONIVEL-------------------------------------------")</f>
        <v>C - RIOCARD</v>
      </c>
      <c r="AL390" s="7" t="str">
        <f t="shared" si="101"/>
        <v>1 - -------------------------------------------NAO DISPONIVEL------------------------------------------- - 00000000390 - FETRANSPOR</v>
      </c>
      <c r="AM390" s="7" t="str">
        <f t="shared" si="102"/>
        <v>-------------------------------------------NAO DISPONIVEL-------------------------------------------</v>
      </c>
      <c r="AN390" s="44" cm="1">
        <f t="array" ref="AN390">_xlfn.IFS(AJ390=0,0,AQ390="INATIVO",2,AQ390="SEM CADASTRO",4,AQ390="CPF ATIVO EM OUTRO COMPRADOR",5,AQ390="NOVO/SEM CARTAO",6,AND(AJ390&gt;0,AQ390,""),8)</f>
        <v>0</v>
      </c>
      <c r="AO390" s="45">
        <f t="shared" si="116"/>
        <v>-10</v>
      </c>
    </row>
    <row r="391" spans="1:41" x14ac:dyDescent="0.4">
      <c r="A391" s="21" t="str">
        <f t="shared" si="103"/>
        <v>-------------------------------------------NAO DISPONIVEL-------------------------------------------</v>
      </c>
      <c r="B391" s="5" t="str">
        <f>_xlfn.IFNA(VLOOKUP(A391,CNPJ!E:F,2,0),"-------------------------------------------NAO DISPONIVEL-------------------------------------------")</f>
        <v>-------------------------------------------NAO DISPONIVEL-------------------------------------------</v>
      </c>
      <c r="C391" s="22">
        <v>1</v>
      </c>
      <c r="D391" s="5" t="str">
        <f>_xlfn.XLOOKUP(R391,OP!C:C,OP!B:B,,0,1)</f>
        <v>RJ</v>
      </c>
      <c r="E391" s="23"/>
      <c r="M391" s="26"/>
      <c r="N391" s="27"/>
      <c r="O391" s="28" t="str">
        <f t="shared" si="104"/>
        <v>00000000391</v>
      </c>
      <c r="R391" s="27" t="s">
        <v>193</v>
      </c>
      <c r="S391" s="30" t="str">
        <f>_xlfn.IFNA(VLOOKUP(_xlfn.CONCAT(D391," - ",R391),OP!A:D,4,0),"-------------------------------------------NAO DISPONIVEL-------------------------------------------")</f>
        <v>FETRANSPOR</v>
      </c>
      <c r="T391" s="31"/>
      <c r="U391" s="32"/>
      <c r="V391" s="31"/>
      <c r="W391" s="33">
        <f t="shared" si="105"/>
        <v>0</v>
      </c>
      <c r="X391" s="34">
        <f t="shared" si="106"/>
        <v>0</v>
      </c>
      <c r="Y391" s="33">
        <f t="shared" si="107"/>
        <v>0</v>
      </c>
      <c r="Z391" s="33">
        <f t="shared" si="108"/>
        <v>0</v>
      </c>
      <c r="AA391" s="35">
        <f t="shared" si="109"/>
        <v>0</v>
      </c>
      <c r="AB391" s="36">
        <f t="shared" si="110"/>
        <v>0</v>
      </c>
      <c r="AC391" s="37">
        <f t="shared" si="111"/>
        <v>0</v>
      </c>
      <c r="AD391" s="38"/>
      <c r="AE391" s="38"/>
      <c r="AF391" s="39">
        <f t="shared" si="112"/>
        <v>0</v>
      </c>
      <c r="AG391" s="40"/>
      <c r="AH391" s="41">
        <f t="shared" si="113"/>
        <v>0</v>
      </c>
      <c r="AI391" s="42">
        <f t="shared" si="114"/>
        <v>0</v>
      </c>
      <c r="AJ391" s="43">
        <f t="shared" si="115"/>
        <v>0</v>
      </c>
      <c r="AK391" s="5" t="str">
        <f>_xlfn.IFNA(VLOOKUP(_xlfn.CONCAT(D391," - ",S391),OP!E:F,2,0),"-------------------------------------------NAO DISPONIVEL-------------------------------------------")</f>
        <v>C - RIOCARD</v>
      </c>
      <c r="AL391" s="7" t="str">
        <f t="shared" si="101"/>
        <v>1 - -------------------------------------------NAO DISPONIVEL------------------------------------------- - 00000000391 - FETRANSPOR</v>
      </c>
      <c r="AM391" s="7" t="str">
        <f t="shared" si="102"/>
        <v>-------------------------------------------NAO DISPONIVEL-------------------------------------------</v>
      </c>
      <c r="AN391" s="44" cm="1">
        <f t="array" ref="AN391">_xlfn.IFS(AJ391=0,0,AQ391="INATIVO",2,AQ391="SEM CADASTRO",4,AQ391="CPF ATIVO EM OUTRO COMPRADOR",5,AQ391="NOVO/SEM CARTAO",6,AND(AJ391&gt;0,AQ391,""),8)</f>
        <v>0</v>
      </c>
      <c r="AO391" s="45">
        <f t="shared" si="116"/>
        <v>-10</v>
      </c>
    </row>
    <row r="392" spans="1:41" x14ac:dyDescent="0.4">
      <c r="A392" s="21" t="str">
        <f t="shared" si="103"/>
        <v>-------------------------------------------NAO DISPONIVEL-------------------------------------------</v>
      </c>
      <c r="B392" s="5" t="str">
        <f>_xlfn.IFNA(VLOOKUP(A392,CNPJ!E:F,2,0),"-------------------------------------------NAO DISPONIVEL-------------------------------------------")</f>
        <v>-------------------------------------------NAO DISPONIVEL-------------------------------------------</v>
      </c>
      <c r="C392" s="22">
        <v>1</v>
      </c>
      <c r="D392" s="5" t="str">
        <f>_xlfn.XLOOKUP(R392,OP!C:C,OP!B:B,,0,1)</f>
        <v>RJ</v>
      </c>
      <c r="E392" s="23"/>
      <c r="M392" s="26"/>
      <c r="N392" s="27"/>
      <c r="O392" s="28" t="str">
        <f t="shared" si="104"/>
        <v>00000000392</v>
      </c>
      <c r="R392" s="27" t="s">
        <v>193</v>
      </c>
      <c r="S392" s="30" t="str">
        <f>_xlfn.IFNA(VLOOKUP(_xlfn.CONCAT(D392," - ",R392),OP!A:D,4,0),"-------------------------------------------NAO DISPONIVEL-------------------------------------------")</f>
        <v>FETRANSPOR</v>
      </c>
      <c r="T392" s="31"/>
      <c r="U392" s="32"/>
      <c r="V392" s="31"/>
      <c r="W392" s="33">
        <f t="shared" si="105"/>
        <v>0</v>
      </c>
      <c r="X392" s="34">
        <f t="shared" si="106"/>
        <v>0</v>
      </c>
      <c r="Y392" s="33">
        <f t="shared" si="107"/>
        <v>0</v>
      </c>
      <c r="Z392" s="33">
        <f t="shared" si="108"/>
        <v>0</v>
      </c>
      <c r="AA392" s="35">
        <f t="shared" si="109"/>
        <v>0</v>
      </c>
      <c r="AB392" s="36">
        <f t="shared" si="110"/>
        <v>0</v>
      </c>
      <c r="AC392" s="37">
        <f t="shared" si="111"/>
        <v>0</v>
      </c>
      <c r="AD392" s="38"/>
      <c r="AE392" s="38"/>
      <c r="AF392" s="39">
        <f t="shared" si="112"/>
        <v>0</v>
      </c>
      <c r="AG392" s="40"/>
      <c r="AH392" s="41">
        <f t="shared" si="113"/>
        <v>0</v>
      </c>
      <c r="AI392" s="42">
        <f t="shared" si="114"/>
        <v>0</v>
      </c>
      <c r="AJ392" s="43">
        <f t="shared" si="115"/>
        <v>0</v>
      </c>
      <c r="AK392" s="5" t="str">
        <f>_xlfn.IFNA(VLOOKUP(_xlfn.CONCAT(D392," - ",S392),OP!E:F,2,0),"-------------------------------------------NAO DISPONIVEL-------------------------------------------")</f>
        <v>C - RIOCARD</v>
      </c>
      <c r="AL392" s="7" t="str">
        <f t="shared" si="101"/>
        <v>1 - -------------------------------------------NAO DISPONIVEL------------------------------------------- - 00000000392 - FETRANSPOR</v>
      </c>
      <c r="AM392" s="7" t="str">
        <f t="shared" si="102"/>
        <v>-------------------------------------------NAO DISPONIVEL-------------------------------------------</v>
      </c>
      <c r="AN392" s="44" cm="1">
        <f t="array" ref="AN392">_xlfn.IFS(AJ392=0,0,AQ392="INATIVO",2,AQ392="SEM CADASTRO",4,AQ392="CPF ATIVO EM OUTRO COMPRADOR",5,AQ392="NOVO/SEM CARTAO",6,AND(AJ392&gt;0,AQ392,""),8)</f>
        <v>0</v>
      </c>
      <c r="AO392" s="45">
        <f t="shared" si="116"/>
        <v>-10</v>
      </c>
    </row>
    <row r="393" spans="1:41" x14ac:dyDescent="0.4">
      <c r="A393" s="21" t="str">
        <f t="shared" si="103"/>
        <v>-------------------------------------------NAO DISPONIVEL-------------------------------------------</v>
      </c>
      <c r="B393" s="5" t="str">
        <f>_xlfn.IFNA(VLOOKUP(A393,CNPJ!E:F,2,0),"-------------------------------------------NAO DISPONIVEL-------------------------------------------")</f>
        <v>-------------------------------------------NAO DISPONIVEL-------------------------------------------</v>
      </c>
      <c r="C393" s="22">
        <v>1</v>
      </c>
      <c r="D393" s="5" t="str">
        <f>_xlfn.XLOOKUP(R393,OP!C:C,OP!B:B,,0,1)</f>
        <v>RJ</v>
      </c>
      <c r="E393" s="23"/>
      <c r="M393" s="26"/>
      <c r="N393" s="27"/>
      <c r="O393" s="28" t="str">
        <f t="shared" si="104"/>
        <v>00000000393</v>
      </c>
      <c r="R393" s="27" t="s">
        <v>193</v>
      </c>
      <c r="S393" s="30" t="str">
        <f>_xlfn.IFNA(VLOOKUP(_xlfn.CONCAT(D393," - ",R393),OP!A:D,4,0),"-------------------------------------------NAO DISPONIVEL-------------------------------------------")</f>
        <v>FETRANSPOR</v>
      </c>
      <c r="T393" s="31"/>
      <c r="U393" s="32"/>
      <c r="V393" s="31"/>
      <c r="W393" s="33">
        <f t="shared" si="105"/>
        <v>0</v>
      </c>
      <c r="X393" s="34">
        <f t="shared" si="106"/>
        <v>0</v>
      </c>
      <c r="Y393" s="33">
        <f t="shared" si="107"/>
        <v>0</v>
      </c>
      <c r="Z393" s="33">
        <f t="shared" si="108"/>
        <v>0</v>
      </c>
      <c r="AA393" s="35">
        <f t="shared" si="109"/>
        <v>0</v>
      </c>
      <c r="AB393" s="36">
        <f t="shared" si="110"/>
        <v>0</v>
      </c>
      <c r="AC393" s="37">
        <f t="shared" si="111"/>
        <v>0</v>
      </c>
      <c r="AD393" s="38"/>
      <c r="AE393" s="38"/>
      <c r="AF393" s="39">
        <f t="shared" si="112"/>
        <v>0</v>
      </c>
      <c r="AG393" s="40"/>
      <c r="AH393" s="41">
        <f t="shared" si="113"/>
        <v>0</v>
      </c>
      <c r="AI393" s="42">
        <f t="shared" si="114"/>
        <v>0</v>
      </c>
      <c r="AJ393" s="43">
        <f t="shared" si="115"/>
        <v>0</v>
      </c>
      <c r="AK393" s="5" t="str">
        <f>_xlfn.IFNA(VLOOKUP(_xlfn.CONCAT(D393," - ",S393),OP!E:F,2,0),"-------------------------------------------NAO DISPONIVEL-------------------------------------------")</f>
        <v>C - RIOCARD</v>
      </c>
      <c r="AL393" s="7" t="str">
        <f t="shared" si="101"/>
        <v>1 - -------------------------------------------NAO DISPONIVEL------------------------------------------- - 00000000393 - FETRANSPOR</v>
      </c>
      <c r="AM393" s="7" t="str">
        <f t="shared" si="102"/>
        <v>-------------------------------------------NAO DISPONIVEL-------------------------------------------</v>
      </c>
      <c r="AN393" s="44" cm="1">
        <f t="array" ref="AN393">_xlfn.IFS(AJ393=0,0,AQ393="INATIVO",2,AQ393="SEM CADASTRO",4,AQ393="CPF ATIVO EM OUTRO COMPRADOR",5,AQ393="NOVO/SEM CARTAO",6,AND(AJ393&gt;0,AQ393,""),8)</f>
        <v>0</v>
      </c>
      <c r="AO393" s="45">
        <f t="shared" si="116"/>
        <v>-10</v>
      </c>
    </row>
    <row r="394" spans="1:41" x14ac:dyDescent="0.4">
      <c r="A394" s="21" t="str">
        <f t="shared" si="103"/>
        <v>-------------------------------------------NAO DISPONIVEL-------------------------------------------</v>
      </c>
      <c r="B394" s="5" t="str">
        <f>_xlfn.IFNA(VLOOKUP(A394,CNPJ!E:F,2,0),"-------------------------------------------NAO DISPONIVEL-------------------------------------------")</f>
        <v>-------------------------------------------NAO DISPONIVEL-------------------------------------------</v>
      </c>
      <c r="C394" s="22">
        <v>1</v>
      </c>
      <c r="D394" s="5" t="str">
        <f>_xlfn.XLOOKUP(R394,OP!C:C,OP!B:B,,0,1)</f>
        <v>RJ</v>
      </c>
      <c r="E394" s="23"/>
      <c r="M394" s="26"/>
      <c r="N394" s="27"/>
      <c r="O394" s="28" t="str">
        <f t="shared" si="104"/>
        <v>00000000394</v>
      </c>
      <c r="R394" s="27" t="s">
        <v>193</v>
      </c>
      <c r="S394" s="30" t="str">
        <f>_xlfn.IFNA(VLOOKUP(_xlfn.CONCAT(D394," - ",R394),OP!A:D,4,0),"-------------------------------------------NAO DISPONIVEL-------------------------------------------")</f>
        <v>FETRANSPOR</v>
      </c>
      <c r="T394" s="31"/>
      <c r="U394" s="32"/>
      <c r="V394" s="31"/>
      <c r="W394" s="33">
        <f t="shared" si="105"/>
        <v>0</v>
      </c>
      <c r="X394" s="34">
        <f t="shared" si="106"/>
        <v>0</v>
      </c>
      <c r="Y394" s="33">
        <f t="shared" si="107"/>
        <v>0</v>
      </c>
      <c r="Z394" s="33">
        <f t="shared" si="108"/>
        <v>0</v>
      </c>
      <c r="AA394" s="35">
        <f t="shared" si="109"/>
        <v>0</v>
      </c>
      <c r="AB394" s="36">
        <f t="shared" si="110"/>
        <v>0</v>
      </c>
      <c r="AC394" s="37">
        <f t="shared" si="111"/>
        <v>0</v>
      </c>
      <c r="AD394" s="38"/>
      <c r="AE394" s="38"/>
      <c r="AF394" s="39">
        <f t="shared" si="112"/>
        <v>0</v>
      </c>
      <c r="AG394" s="40"/>
      <c r="AH394" s="41">
        <f t="shared" si="113"/>
        <v>0</v>
      </c>
      <c r="AI394" s="42">
        <f t="shared" si="114"/>
        <v>0</v>
      </c>
      <c r="AJ394" s="43">
        <f t="shared" si="115"/>
        <v>0</v>
      </c>
      <c r="AK394" s="5" t="str">
        <f>_xlfn.IFNA(VLOOKUP(_xlfn.CONCAT(D394," - ",S394),OP!E:F,2,0),"-------------------------------------------NAO DISPONIVEL-------------------------------------------")</f>
        <v>C - RIOCARD</v>
      </c>
      <c r="AL394" s="7" t="str">
        <f t="shared" si="101"/>
        <v>1 - -------------------------------------------NAO DISPONIVEL------------------------------------------- - 00000000394 - FETRANSPOR</v>
      </c>
      <c r="AM394" s="7" t="str">
        <f t="shared" si="102"/>
        <v>-------------------------------------------NAO DISPONIVEL-------------------------------------------</v>
      </c>
      <c r="AN394" s="44" cm="1">
        <f t="array" ref="AN394">_xlfn.IFS(AJ394=0,0,AQ394="INATIVO",2,AQ394="SEM CADASTRO",4,AQ394="CPF ATIVO EM OUTRO COMPRADOR",5,AQ394="NOVO/SEM CARTAO",6,AND(AJ394&gt;0,AQ394,""),8)</f>
        <v>0</v>
      </c>
      <c r="AO394" s="45">
        <f t="shared" si="116"/>
        <v>-10</v>
      </c>
    </row>
    <row r="395" spans="1:41" x14ac:dyDescent="0.4">
      <c r="A395" s="21" t="str">
        <f t="shared" si="103"/>
        <v>-------------------------------------------NAO DISPONIVEL-------------------------------------------</v>
      </c>
      <c r="B395" s="5" t="str">
        <f>_xlfn.IFNA(VLOOKUP(A395,CNPJ!E:F,2,0),"-------------------------------------------NAO DISPONIVEL-------------------------------------------")</f>
        <v>-------------------------------------------NAO DISPONIVEL-------------------------------------------</v>
      </c>
      <c r="C395" s="22">
        <v>1</v>
      </c>
      <c r="D395" s="5" t="str">
        <f>_xlfn.XLOOKUP(R395,OP!C:C,OP!B:B,,0,1)</f>
        <v>RJ</v>
      </c>
      <c r="E395" s="23"/>
      <c r="M395" s="26"/>
      <c r="N395" s="27"/>
      <c r="O395" s="28" t="str">
        <f t="shared" si="104"/>
        <v>00000000395</v>
      </c>
      <c r="R395" s="27" t="s">
        <v>193</v>
      </c>
      <c r="S395" s="30" t="str">
        <f>_xlfn.IFNA(VLOOKUP(_xlfn.CONCAT(D395," - ",R395),OP!A:D,4,0),"-------------------------------------------NAO DISPONIVEL-------------------------------------------")</f>
        <v>FETRANSPOR</v>
      </c>
      <c r="T395" s="31"/>
      <c r="U395" s="32"/>
      <c r="V395" s="31"/>
      <c r="W395" s="33">
        <f t="shared" si="105"/>
        <v>0</v>
      </c>
      <c r="X395" s="34">
        <f t="shared" si="106"/>
        <v>0</v>
      </c>
      <c r="Y395" s="33">
        <f t="shared" si="107"/>
        <v>0</v>
      </c>
      <c r="Z395" s="33">
        <f t="shared" si="108"/>
        <v>0</v>
      </c>
      <c r="AA395" s="35">
        <f t="shared" si="109"/>
        <v>0</v>
      </c>
      <c r="AB395" s="36">
        <f t="shared" si="110"/>
        <v>0</v>
      </c>
      <c r="AC395" s="37">
        <f t="shared" si="111"/>
        <v>0</v>
      </c>
      <c r="AD395" s="38"/>
      <c r="AE395" s="38"/>
      <c r="AF395" s="39">
        <f t="shared" si="112"/>
        <v>0</v>
      </c>
      <c r="AG395" s="40"/>
      <c r="AH395" s="41">
        <f t="shared" si="113"/>
        <v>0</v>
      </c>
      <c r="AI395" s="42">
        <f t="shared" si="114"/>
        <v>0</v>
      </c>
      <c r="AJ395" s="43">
        <f t="shared" si="115"/>
        <v>0</v>
      </c>
      <c r="AK395" s="5" t="str">
        <f>_xlfn.IFNA(VLOOKUP(_xlfn.CONCAT(D395," - ",S395),OP!E:F,2,0),"-------------------------------------------NAO DISPONIVEL-------------------------------------------")</f>
        <v>C - RIOCARD</v>
      </c>
      <c r="AL395" s="7" t="str">
        <f t="shared" si="101"/>
        <v>1 - -------------------------------------------NAO DISPONIVEL------------------------------------------- - 00000000395 - FETRANSPOR</v>
      </c>
      <c r="AM395" s="7" t="str">
        <f t="shared" si="102"/>
        <v>-------------------------------------------NAO DISPONIVEL-------------------------------------------</v>
      </c>
      <c r="AN395" s="44" cm="1">
        <f t="array" ref="AN395">_xlfn.IFS(AJ395=0,0,AQ395="INATIVO",2,AQ395="SEM CADASTRO",4,AQ395="CPF ATIVO EM OUTRO COMPRADOR",5,AQ395="NOVO/SEM CARTAO",6,AND(AJ395&gt;0,AQ395,""),8)</f>
        <v>0</v>
      </c>
      <c r="AO395" s="45">
        <f t="shared" si="116"/>
        <v>-10</v>
      </c>
    </row>
    <row r="396" spans="1:41" x14ac:dyDescent="0.4">
      <c r="A396" s="21" t="str">
        <f t="shared" si="103"/>
        <v>-------------------------------------------NAO DISPONIVEL-------------------------------------------</v>
      </c>
      <c r="B396" s="5" t="str">
        <f>_xlfn.IFNA(VLOOKUP(A396,CNPJ!E:F,2,0),"-------------------------------------------NAO DISPONIVEL-------------------------------------------")</f>
        <v>-------------------------------------------NAO DISPONIVEL-------------------------------------------</v>
      </c>
      <c r="C396" s="22">
        <v>1</v>
      </c>
      <c r="D396" s="5" t="str">
        <f>_xlfn.XLOOKUP(R396,OP!C:C,OP!B:B,,0,1)</f>
        <v>RJ</v>
      </c>
      <c r="E396" s="23"/>
      <c r="M396" s="26"/>
      <c r="N396" s="27"/>
      <c r="O396" s="28" t="str">
        <f t="shared" si="104"/>
        <v>00000000396</v>
      </c>
      <c r="R396" s="27" t="s">
        <v>193</v>
      </c>
      <c r="S396" s="30" t="str">
        <f>_xlfn.IFNA(VLOOKUP(_xlfn.CONCAT(D396," - ",R396),OP!A:D,4,0),"-------------------------------------------NAO DISPONIVEL-------------------------------------------")</f>
        <v>FETRANSPOR</v>
      </c>
      <c r="T396" s="31"/>
      <c r="U396" s="32"/>
      <c r="V396" s="31"/>
      <c r="W396" s="33">
        <f t="shared" si="105"/>
        <v>0</v>
      </c>
      <c r="X396" s="34">
        <f t="shared" si="106"/>
        <v>0</v>
      </c>
      <c r="Y396" s="33">
        <f t="shared" si="107"/>
        <v>0</v>
      </c>
      <c r="Z396" s="33">
        <f t="shared" si="108"/>
        <v>0</v>
      </c>
      <c r="AA396" s="35">
        <f t="shared" si="109"/>
        <v>0</v>
      </c>
      <c r="AB396" s="36">
        <f t="shared" si="110"/>
        <v>0</v>
      </c>
      <c r="AC396" s="37">
        <f t="shared" si="111"/>
        <v>0</v>
      </c>
      <c r="AD396" s="38"/>
      <c r="AE396" s="38"/>
      <c r="AF396" s="39">
        <f t="shared" si="112"/>
        <v>0</v>
      </c>
      <c r="AG396" s="40"/>
      <c r="AH396" s="41">
        <f t="shared" si="113"/>
        <v>0</v>
      </c>
      <c r="AI396" s="42">
        <f t="shared" si="114"/>
        <v>0</v>
      </c>
      <c r="AJ396" s="43">
        <f t="shared" si="115"/>
        <v>0</v>
      </c>
      <c r="AK396" s="5" t="str">
        <f>_xlfn.IFNA(VLOOKUP(_xlfn.CONCAT(D396," - ",S396),OP!E:F,2,0),"-------------------------------------------NAO DISPONIVEL-------------------------------------------")</f>
        <v>C - RIOCARD</v>
      </c>
      <c r="AL396" s="7" t="str">
        <f t="shared" si="101"/>
        <v>1 - -------------------------------------------NAO DISPONIVEL------------------------------------------- - 00000000396 - FETRANSPOR</v>
      </c>
      <c r="AM396" s="7" t="str">
        <f t="shared" si="102"/>
        <v>-------------------------------------------NAO DISPONIVEL-------------------------------------------</v>
      </c>
      <c r="AN396" s="44" cm="1">
        <f t="array" ref="AN396">_xlfn.IFS(AJ396=0,0,AQ396="INATIVO",2,AQ396="SEM CADASTRO",4,AQ396="CPF ATIVO EM OUTRO COMPRADOR",5,AQ396="NOVO/SEM CARTAO",6,AND(AJ396&gt;0,AQ396,""),8)</f>
        <v>0</v>
      </c>
      <c r="AO396" s="45">
        <f t="shared" si="116"/>
        <v>-10</v>
      </c>
    </row>
    <row r="397" spans="1:41" x14ac:dyDescent="0.4">
      <c r="A397" s="21" t="str">
        <f t="shared" si="103"/>
        <v>-------------------------------------------NAO DISPONIVEL-------------------------------------------</v>
      </c>
      <c r="B397" s="5" t="str">
        <f>_xlfn.IFNA(VLOOKUP(A397,CNPJ!E:F,2,0),"-------------------------------------------NAO DISPONIVEL-------------------------------------------")</f>
        <v>-------------------------------------------NAO DISPONIVEL-------------------------------------------</v>
      </c>
      <c r="C397" s="22">
        <v>1</v>
      </c>
      <c r="D397" s="5" t="str">
        <f>_xlfn.XLOOKUP(R397,OP!C:C,OP!B:B,,0,1)</f>
        <v>RJ</v>
      </c>
      <c r="E397" s="23"/>
      <c r="M397" s="26"/>
      <c r="N397" s="27"/>
      <c r="O397" s="28" t="str">
        <f t="shared" si="104"/>
        <v>00000000397</v>
      </c>
      <c r="R397" s="27" t="s">
        <v>193</v>
      </c>
      <c r="S397" s="30" t="str">
        <f>_xlfn.IFNA(VLOOKUP(_xlfn.CONCAT(D397," - ",R397),OP!A:D,4,0),"-------------------------------------------NAO DISPONIVEL-------------------------------------------")</f>
        <v>FETRANSPOR</v>
      </c>
      <c r="T397" s="31"/>
      <c r="U397" s="32"/>
      <c r="V397" s="31"/>
      <c r="W397" s="33">
        <f t="shared" si="105"/>
        <v>0</v>
      </c>
      <c r="X397" s="34">
        <f t="shared" si="106"/>
        <v>0</v>
      </c>
      <c r="Y397" s="33">
        <f t="shared" si="107"/>
        <v>0</v>
      </c>
      <c r="Z397" s="33">
        <f t="shared" si="108"/>
        <v>0</v>
      </c>
      <c r="AA397" s="35">
        <f t="shared" si="109"/>
        <v>0</v>
      </c>
      <c r="AB397" s="36">
        <f t="shared" si="110"/>
        <v>0</v>
      </c>
      <c r="AC397" s="37">
        <f t="shared" si="111"/>
        <v>0</v>
      </c>
      <c r="AD397" s="38"/>
      <c r="AE397" s="38"/>
      <c r="AF397" s="39">
        <f t="shared" si="112"/>
        <v>0</v>
      </c>
      <c r="AG397" s="40"/>
      <c r="AH397" s="41">
        <f t="shared" si="113"/>
        <v>0</v>
      </c>
      <c r="AI397" s="42">
        <f t="shared" si="114"/>
        <v>0</v>
      </c>
      <c r="AJ397" s="43">
        <f t="shared" si="115"/>
        <v>0</v>
      </c>
      <c r="AK397" s="5" t="str">
        <f>_xlfn.IFNA(VLOOKUP(_xlfn.CONCAT(D397," - ",S397),OP!E:F,2,0),"-------------------------------------------NAO DISPONIVEL-------------------------------------------")</f>
        <v>C - RIOCARD</v>
      </c>
      <c r="AL397" s="7" t="str">
        <f t="shared" si="101"/>
        <v>1 - -------------------------------------------NAO DISPONIVEL------------------------------------------- - 00000000397 - FETRANSPOR</v>
      </c>
      <c r="AM397" s="7" t="str">
        <f t="shared" si="102"/>
        <v>-------------------------------------------NAO DISPONIVEL-------------------------------------------</v>
      </c>
      <c r="AN397" s="44" cm="1">
        <f t="array" ref="AN397">_xlfn.IFS(AJ397=0,0,AQ397="INATIVO",2,AQ397="SEM CADASTRO",4,AQ397="CPF ATIVO EM OUTRO COMPRADOR",5,AQ397="NOVO/SEM CARTAO",6,AND(AJ397&gt;0,AQ397,""),8)</f>
        <v>0</v>
      </c>
      <c r="AO397" s="45">
        <f t="shared" si="116"/>
        <v>-10</v>
      </c>
    </row>
    <row r="398" spans="1:41" x14ac:dyDescent="0.4">
      <c r="A398" s="21" t="str">
        <f t="shared" si="103"/>
        <v>-------------------------------------------NAO DISPONIVEL-------------------------------------------</v>
      </c>
      <c r="B398" s="5" t="str">
        <f>_xlfn.IFNA(VLOOKUP(A398,CNPJ!E:F,2,0),"-------------------------------------------NAO DISPONIVEL-------------------------------------------")</f>
        <v>-------------------------------------------NAO DISPONIVEL-------------------------------------------</v>
      </c>
      <c r="C398" s="22">
        <v>1</v>
      </c>
      <c r="D398" s="5" t="str">
        <f>_xlfn.XLOOKUP(R398,OP!C:C,OP!B:B,,0,1)</f>
        <v>RJ</v>
      </c>
      <c r="E398" s="23"/>
      <c r="M398" s="26"/>
      <c r="N398" s="27"/>
      <c r="O398" s="28" t="str">
        <f t="shared" si="104"/>
        <v>00000000398</v>
      </c>
      <c r="R398" s="27" t="s">
        <v>193</v>
      </c>
      <c r="S398" s="30" t="str">
        <f>_xlfn.IFNA(VLOOKUP(_xlfn.CONCAT(D398," - ",R398),OP!A:D,4,0),"-------------------------------------------NAO DISPONIVEL-------------------------------------------")</f>
        <v>FETRANSPOR</v>
      </c>
      <c r="T398" s="31"/>
      <c r="U398" s="32"/>
      <c r="V398" s="31"/>
      <c r="W398" s="33">
        <f t="shared" si="105"/>
        <v>0</v>
      </c>
      <c r="X398" s="34">
        <f t="shared" si="106"/>
        <v>0</v>
      </c>
      <c r="Y398" s="33">
        <f t="shared" si="107"/>
        <v>0</v>
      </c>
      <c r="Z398" s="33">
        <f t="shared" si="108"/>
        <v>0</v>
      </c>
      <c r="AA398" s="35">
        <f t="shared" si="109"/>
        <v>0</v>
      </c>
      <c r="AB398" s="36">
        <f t="shared" si="110"/>
        <v>0</v>
      </c>
      <c r="AC398" s="37">
        <f t="shared" si="111"/>
        <v>0</v>
      </c>
      <c r="AD398" s="38"/>
      <c r="AE398" s="38"/>
      <c r="AF398" s="39">
        <f t="shared" si="112"/>
        <v>0</v>
      </c>
      <c r="AG398" s="40"/>
      <c r="AH398" s="41">
        <f t="shared" si="113"/>
        <v>0</v>
      </c>
      <c r="AI398" s="42">
        <f t="shared" si="114"/>
        <v>0</v>
      </c>
      <c r="AJ398" s="43">
        <f t="shared" si="115"/>
        <v>0</v>
      </c>
      <c r="AK398" s="5" t="str">
        <f>_xlfn.IFNA(VLOOKUP(_xlfn.CONCAT(D398," - ",S398),OP!E:F,2,0),"-------------------------------------------NAO DISPONIVEL-------------------------------------------")</f>
        <v>C - RIOCARD</v>
      </c>
      <c r="AL398" s="7" t="str">
        <f t="shared" si="101"/>
        <v>1 - -------------------------------------------NAO DISPONIVEL------------------------------------------- - 00000000398 - FETRANSPOR</v>
      </c>
      <c r="AM398" s="7" t="str">
        <f t="shared" si="102"/>
        <v>-------------------------------------------NAO DISPONIVEL-------------------------------------------</v>
      </c>
      <c r="AN398" s="44" cm="1">
        <f t="array" ref="AN398">_xlfn.IFS(AJ398=0,0,AQ398="INATIVO",2,AQ398="SEM CADASTRO",4,AQ398="CPF ATIVO EM OUTRO COMPRADOR",5,AQ398="NOVO/SEM CARTAO",6,AND(AJ398&gt;0,AQ398,""),8)</f>
        <v>0</v>
      </c>
      <c r="AO398" s="45">
        <f t="shared" si="116"/>
        <v>-10</v>
      </c>
    </row>
    <row r="399" spans="1:41" x14ac:dyDescent="0.4">
      <c r="A399" s="21" t="str">
        <f t="shared" si="103"/>
        <v>-------------------------------------------NAO DISPONIVEL-------------------------------------------</v>
      </c>
      <c r="B399" s="5" t="str">
        <f>_xlfn.IFNA(VLOOKUP(A399,CNPJ!E:F,2,0),"-------------------------------------------NAO DISPONIVEL-------------------------------------------")</f>
        <v>-------------------------------------------NAO DISPONIVEL-------------------------------------------</v>
      </c>
      <c r="C399" s="22">
        <v>1</v>
      </c>
      <c r="D399" s="5" t="str">
        <f>_xlfn.XLOOKUP(R399,OP!C:C,OP!B:B,,0,1)</f>
        <v>RJ</v>
      </c>
      <c r="E399" s="23"/>
      <c r="M399" s="26"/>
      <c r="N399" s="27"/>
      <c r="O399" s="28" t="str">
        <f t="shared" si="104"/>
        <v>00000000399</v>
      </c>
      <c r="R399" s="27" t="s">
        <v>193</v>
      </c>
      <c r="S399" s="30" t="str">
        <f>_xlfn.IFNA(VLOOKUP(_xlfn.CONCAT(D399," - ",R399),OP!A:D,4,0),"-------------------------------------------NAO DISPONIVEL-------------------------------------------")</f>
        <v>FETRANSPOR</v>
      </c>
      <c r="T399" s="31"/>
      <c r="U399" s="32"/>
      <c r="V399" s="31"/>
      <c r="W399" s="33">
        <f t="shared" si="105"/>
        <v>0</v>
      </c>
      <c r="X399" s="34">
        <f t="shared" si="106"/>
        <v>0</v>
      </c>
      <c r="Y399" s="33">
        <f t="shared" si="107"/>
        <v>0</v>
      </c>
      <c r="Z399" s="33">
        <f t="shared" si="108"/>
        <v>0</v>
      </c>
      <c r="AA399" s="35">
        <f t="shared" si="109"/>
        <v>0</v>
      </c>
      <c r="AB399" s="36">
        <f t="shared" si="110"/>
        <v>0</v>
      </c>
      <c r="AC399" s="37">
        <f t="shared" si="111"/>
        <v>0</v>
      </c>
      <c r="AD399" s="38"/>
      <c r="AE399" s="38"/>
      <c r="AF399" s="39">
        <f t="shared" si="112"/>
        <v>0</v>
      </c>
      <c r="AG399" s="40"/>
      <c r="AH399" s="41">
        <f t="shared" si="113"/>
        <v>0</v>
      </c>
      <c r="AI399" s="42">
        <f t="shared" si="114"/>
        <v>0</v>
      </c>
      <c r="AJ399" s="43">
        <f t="shared" si="115"/>
        <v>0</v>
      </c>
      <c r="AK399" s="5" t="str">
        <f>_xlfn.IFNA(VLOOKUP(_xlfn.CONCAT(D399," - ",S399),OP!E:F,2,0),"-------------------------------------------NAO DISPONIVEL-------------------------------------------")</f>
        <v>C - RIOCARD</v>
      </c>
      <c r="AL399" s="7" t="str">
        <f t="shared" si="101"/>
        <v>1 - -------------------------------------------NAO DISPONIVEL------------------------------------------- - 00000000399 - FETRANSPOR</v>
      </c>
      <c r="AM399" s="7" t="str">
        <f t="shared" si="102"/>
        <v>-------------------------------------------NAO DISPONIVEL-------------------------------------------</v>
      </c>
      <c r="AN399" s="44" cm="1">
        <f t="array" ref="AN399">_xlfn.IFS(AJ399=0,0,AQ399="INATIVO",2,AQ399="SEM CADASTRO",4,AQ399="CPF ATIVO EM OUTRO COMPRADOR",5,AQ399="NOVO/SEM CARTAO",6,AND(AJ399&gt;0,AQ399,""),8)</f>
        <v>0</v>
      </c>
      <c r="AO399" s="45">
        <f t="shared" si="116"/>
        <v>-10</v>
      </c>
    </row>
    <row r="400" spans="1:41" x14ac:dyDescent="0.4">
      <c r="A400" s="21" t="str">
        <f t="shared" si="103"/>
        <v>-------------------------------------------NAO DISPONIVEL-------------------------------------------</v>
      </c>
      <c r="B400" s="5" t="str">
        <f>_xlfn.IFNA(VLOOKUP(A400,CNPJ!E:F,2,0),"-------------------------------------------NAO DISPONIVEL-------------------------------------------")</f>
        <v>-------------------------------------------NAO DISPONIVEL-------------------------------------------</v>
      </c>
      <c r="C400" s="22">
        <v>1</v>
      </c>
      <c r="D400" s="5" t="str">
        <f>_xlfn.XLOOKUP(R400,OP!C:C,OP!B:B,,0,1)</f>
        <v>RJ</v>
      </c>
      <c r="E400" s="23"/>
      <c r="M400" s="26"/>
      <c r="N400" s="27"/>
      <c r="O400" s="28" t="str">
        <f t="shared" si="104"/>
        <v>00000000400</v>
      </c>
      <c r="R400" s="27" t="s">
        <v>193</v>
      </c>
      <c r="S400" s="30" t="str">
        <f>_xlfn.IFNA(VLOOKUP(_xlfn.CONCAT(D400," - ",R400),OP!A:D,4,0),"-------------------------------------------NAO DISPONIVEL-------------------------------------------")</f>
        <v>FETRANSPOR</v>
      </c>
      <c r="T400" s="31"/>
      <c r="U400" s="32"/>
      <c r="V400" s="31"/>
      <c r="W400" s="33">
        <f t="shared" si="105"/>
        <v>0</v>
      </c>
      <c r="X400" s="34">
        <f t="shared" si="106"/>
        <v>0</v>
      </c>
      <c r="Y400" s="33">
        <f t="shared" si="107"/>
        <v>0</v>
      </c>
      <c r="Z400" s="33">
        <f t="shared" si="108"/>
        <v>0</v>
      </c>
      <c r="AA400" s="35">
        <f t="shared" si="109"/>
        <v>0</v>
      </c>
      <c r="AB400" s="36">
        <f t="shared" si="110"/>
        <v>0</v>
      </c>
      <c r="AC400" s="37">
        <f t="shared" si="111"/>
        <v>0</v>
      </c>
      <c r="AD400" s="38"/>
      <c r="AE400" s="38"/>
      <c r="AF400" s="39">
        <f t="shared" si="112"/>
        <v>0</v>
      </c>
      <c r="AG400" s="40"/>
      <c r="AH400" s="41">
        <f t="shared" si="113"/>
        <v>0</v>
      </c>
      <c r="AI400" s="42">
        <f t="shared" si="114"/>
        <v>0</v>
      </c>
      <c r="AJ400" s="43">
        <f t="shared" si="115"/>
        <v>0</v>
      </c>
      <c r="AK400" s="5" t="str">
        <f>_xlfn.IFNA(VLOOKUP(_xlfn.CONCAT(D400," - ",S400),OP!E:F,2,0),"-------------------------------------------NAO DISPONIVEL-------------------------------------------")</f>
        <v>C - RIOCARD</v>
      </c>
      <c r="AL400" s="7" t="str">
        <f t="shared" si="101"/>
        <v>1 - -------------------------------------------NAO DISPONIVEL------------------------------------------- - 00000000400 - FETRANSPOR</v>
      </c>
      <c r="AM400" s="7" t="str">
        <f t="shared" si="102"/>
        <v>-------------------------------------------NAO DISPONIVEL-------------------------------------------</v>
      </c>
      <c r="AN400" s="44" cm="1">
        <f t="array" ref="AN400">_xlfn.IFS(AJ400=0,0,AQ400="INATIVO",2,AQ400="SEM CADASTRO",4,AQ400="CPF ATIVO EM OUTRO COMPRADOR",5,AQ400="NOVO/SEM CARTAO",6,AND(AJ400&gt;0,AQ400,""),8)</f>
        <v>0</v>
      </c>
      <c r="AO400" s="45">
        <f t="shared" si="116"/>
        <v>-10</v>
      </c>
    </row>
    <row r="401" spans="1:41" x14ac:dyDescent="0.4">
      <c r="A401" s="21" t="str">
        <f t="shared" si="103"/>
        <v>-------------------------------------------NAO DISPONIVEL-------------------------------------------</v>
      </c>
      <c r="B401" s="5" t="str">
        <f>_xlfn.IFNA(VLOOKUP(A401,CNPJ!E:F,2,0),"-------------------------------------------NAO DISPONIVEL-------------------------------------------")</f>
        <v>-------------------------------------------NAO DISPONIVEL-------------------------------------------</v>
      </c>
      <c r="C401" s="22">
        <v>1</v>
      </c>
      <c r="D401" s="5" t="str">
        <f>_xlfn.XLOOKUP(R401,OP!C:C,OP!B:B,,0,1)</f>
        <v>RJ</v>
      </c>
      <c r="E401" s="23"/>
      <c r="M401" s="26"/>
      <c r="N401" s="27"/>
      <c r="O401" s="28" t="str">
        <f t="shared" si="104"/>
        <v>00000000401</v>
      </c>
      <c r="R401" s="27" t="s">
        <v>193</v>
      </c>
      <c r="S401" s="30" t="str">
        <f>_xlfn.IFNA(VLOOKUP(_xlfn.CONCAT(D401," - ",R401),OP!A:D,4,0),"-------------------------------------------NAO DISPONIVEL-------------------------------------------")</f>
        <v>FETRANSPOR</v>
      </c>
      <c r="T401" s="31"/>
      <c r="U401" s="32"/>
      <c r="V401" s="31"/>
      <c r="W401" s="33">
        <f t="shared" si="105"/>
        <v>0</v>
      </c>
      <c r="X401" s="34">
        <f t="shared" si="106"/>
        <v>0</v>
      </c>
      <c r="Y401" s="33">
        <f t="shared" si="107"/>
        <v>0</v>
      </c>
      <c r="Z401" s="33">
        <f t="shared" si="108"/>
        <v>0</v>
      </c>
      <c r="AA401" s="35">
        <f t="shared" si="109"/>
        <v>0</v>
      </c>
      <c r="AB401" s="36">
        <f t="shared" si="110"/>
        <v>0</v>
      </c>
      <c r="AC401" s="37">
        <f t="shared" si="111"/>
        <v>0</v>
      </c>
      <c r="AD401" s="38"/>
      <c r="AE401" s="38"/>
      <c r="AF401" s="39">
        <f t="shared" si="112"/>
        <v>0</v>
      </c>
      <c r="AG401" s="40"/>
      <c r="AH401" s="41">
        <f t="shared" si="113"/>
        <v>0</v>
      </c>
      <c r="AI401" s="42">
        <f t="shared" si="114"/>
        <v>0</v>
      </c>
      <c r="AJ401" s="43">
        <f t="shared" si="115"/>
        <v>0</v>
      </c>
      <c r="AK401" s="5" t="str">
        <f>_xlfn.IFNA(VLOOKUP(_xlfn.CONCAT(D401," - ",S401),OP!E:F,2,0),"-------------------------------------------NAO DISPONIVEL-------------------------------------------")</f>
        <v>C - RIOCARD</v>
      </c>
      <c r="AL401" s="7" t="str">
        <f t="shared" si="101"/>
        <v>1 - -------------------------------------------NAO DISPONIVEL------------------------------------------- - 00000000401 - FETRANSPOR</v>
      </c>
      <c r="AM401" s="7" t="str">
        <f t="shared" si="102"/>
        <v>-------------------------------------------NAO DISPONIVEL-------------------------------------------</v>
      </c>
      <c r="AN401" s="44" cm="1">
        <f t="array" ref="AN401">_xlfn.IFS(AJ401=0,0,AQ401="INATIVO",2,AQ401="SEM CADASTRO",4,AQ401="CPF ATIVO EM OUTRO COMPRADOR",5,AQ401="NOVO/SEM CARTAO",6,AND(AJ401&gt;0,AQ401,""),8)</f>
        <v>0</v>
      </c>
      <c r="AO401" s="45">
        <f t="shared" si="116"/>
        <v>-10</v>
      </c>
    </row>
    <row r="402" spans="1:41" x14ac:dyDescent="0.4">
      <c r="A402" s="21" t="str">
        <f t="shared" si="103"/>
        <v>-------------------------------------------NAO DISPONIVEL-------------------------------------------</v>
      </c>
      <c r="B402" s="5" t="str">
        <f>_xlfn.IFNA(VLOOKUP(A402,CNPJ!E:F,2,0),"-------------------------------------------NAO DISPONIVEL-------------------------------------------")</f>
        <v>-------------------------------------------NAO DISPONIVEL-------------------------------------------</v>
      </c>
      <c r="C402" s="22">
        <v>1</v>
      </c>
      <c r="D402" s="5" t="str">
        <f>_xlfn.XLOOKUP(R402,OP!C:C,OP!B:B,,0,1)</f>
        <v>RJ</v>
      </c>
      <c r="E402" s="23"/>
      <c r="M402" s="26"/>
      <c r="N402" s="27"/>
      <c r="O402" s="28" t="str">
        <f t="shared" si="104"/>
        <v>00000000402</v>
      </c>
      <c r="R402" s="27" t="s">
        <v>193</v>
      </c>
      <c r="S402" s="30" t="str">
        <f>_xlfn.IFNA(VLOOKUP(_xlfn.CONCAT(D402," - ",R402),OP!A:D,4,0),"-------------------------------------------NAO DISPONIVEL-------------------------------------------")</f>
        <v>FETRANSPOR</v>
      </c>
      <c r="T402" s="31"/>
      <c r="U402" s="32"/>
      <c r="V402" s="31"/>
      <c r="W402" s="33">
        <f t="shared" si="105"/>
        <v>0</v>
      </c>
      <c r="X402" s="34">
        <f t="shared" si="106"/>
        <v>0</v>
      </c>
      <c r="Y402" s="33">
        <f t="shared" si="107"/>
        <v>0</v>
      </c>
      <c r="Z402" s="33">
        <f t="shared" si="108"/>
        <v>0</v>
      </c>
      <c r="AA402" s="35">
        <f t="shared" si="109"/>
        <v>0</v>
      </c>
      <c r="AB402" s="36">
        <f t="shared" si="110"/>
        <v>0</v>
      </c>
      <c r="AC402" s="37">
        <f t="shared" si="111"/>
        <v>0</v>
      </c>
      <c r="AD402" s="38"/>
      <c r="AE402" s="38"/>
      <c r="AF402" s="39">
        <f t="shared" si="112"/>
        <v>0</v>
      </c>
      <c r="AG402" s="40"/>
      <c r="AH402" s="41">
        <f t="shared" si="113"/>
        <v>0</v>
      </c>
      <c r="AI402" s="42">
        <f t="shared" si="114"/>
        <v>0</v>
      </c>
      <c r="AJ402" s="43">
        <f t="shared" si="115"/>
        <v>0</v>
      </c>
      <c r="AK402" s="5" t="str">
        <f>_xlfn.IFNA(VLOOKUP(_xlfn.CONCAT(D402," - ",S402),OP!E:F,2,0),"-------------------------------------------NAO DISPONIVEL-------------------------------------------")</f>
        <v>C - RIOCARD</v>
      </c>
      <c r="AL402" s="7" t="str">
        <f t="shared" si="101"/>
        <v>1 - -------------------------------------------NAO DISPONIVEL------------------------------------------- - 00000000402 - FETRANSPOR</v>
      </c>
      <c r="AM402" s="7" t="str">
        <f t="shared" si="102"/>
        <v>-------------------------------------------NAO DISPONIVEL-------------------------------------------</v>
      </c>
      <c r="AN402" s="44" cm="1">
        <f t="array" ref="AN402">_xlfn.IFS(AJ402=0,0,AQ402="INATIVO",2,AQ402="SEM CADASTRO",4,AQ402="CPF ATIVO EM OUTRO COMPRADOR",5,AQ402="NOVO/SEM CARTAO",6,AND(AJ402&gt;0,AQ402,""),8)</f>
        <v>0</v>
      </c>
      <c r="AO402" s="45">
        <f t="shared" si="116"/>
        <v>-10</v>
      </c>
    </row>
    <row r="403" spans="1:41" x14ac:dyDescent="0.4">
      <c r="A403" s="21" t="str">
        <f t="shared" si="103"/>
        <v>-------------------------------------------NAO DISPONIVEL-------------------------------------------</v>
      </c>
      <c r="B403" s="5" t="str">
        <f>_xlfn.IFNA(VLOOKUP(A403,CNPJ!E:F,2,0),"-------------------------------------------NAO DISPONIVEL-------------------------------------------")</f>
        <v>-------------------------------------------NAO DISPONIVEL-------------------------------------------</v>
      </c>
      <c r="C403" s="22">
        <v>1</v>
      </c>
      <c r="D403" s="5" t="str">
        <f>_xlfn.XLOOKUP(R403,OP!C:C,OP!B:B,,0,1)</f>
        <v>RJ</v>
      </c>
      <c r="E403" s="23"/>
      <c r="M403" s="26"/>
      <c r="N403" s="27"/>
      <c r="O403" s="28" t="str">
        <f t="shared" si="104"/>
        <v>00000000403</v>
      </c>
      <c r="R403" s="27" t="s">
        <v>193</v>
      </c>
      <c r="S403" s="30" t="str">
        <f>_xlfn.IFNA(VLOOKUP(_xlfn.CONCAT(D403," - ",R403),OP!A:D,4,0),"-------------------------------------------NAO DISPONIVEL-------------------------------------------")</f>
        <v>FETRANSPOR</v>
      </c>
      <c r="T403" s="31"/>
      <c r="U403" s="32"/>
      <c r="V403" s="31"/>
      <c r="W403" s="33">
        <f t="shared" si="105"/>
        <v>0</v>
      </c>
      <c r="X403" s="34">
        <f t="shared" si="106"/>
        <v>0</v>
      </c>
      <c r="Y403" s="33">
        <f t="shared" si="107"/>
        <v>0</v>
      </c>
      <c r="Z403" s="33">
        <f t="shared" si="108"/>
        <v>0</v>
      </c>
      <c r="AA403" s="35">
        <f t="shared" si="109"/>
        <v>0</v>
      </c>
      <c r="AB403" s="36">
        <f t="shared" si="110"/>
        <v>0</v>
      </c>
      <c r="AC403" s="37">
        <f t="shared" si="111"/>
        <v>0</v>
      </c>
      <c r="AD403" s="38"/>
      <c r="AE403" s="38"/>
      <c r="AF403" s="39">
        <f t="shared" si="112"/>
        <v>0</v>
      </c>
      <c r="AG403" s="40"/>
      <c r="AH403" s="41">
        <f t="shared" si="113"/>
        <v>0</v>
      </c>
      <c r="AI403" s="42">
        <f t="shared" si="114"/>
        <v>0</v>
      </c>
      <c r="AJ403" s="43">
        <f t="shared" si="115"/>
        <v>0</v>
      </c>
      <c r="AK403" s="5" t="str">
        <f>_xlfn.IFNA(VLOOKUP(_xlfn.CONCAT(D403," - ",S403),OP!E:F,2,0),"-------------------------------------------NAO DISPONIVEL-------------------------------------------")</f>
        <v>C - RIOCARD</v>
      </c>
      <c r="AL403" s="7" t="str">
        <f t="shared" si="101"/>
        <v>1 - -------------------------------------------NAO DISPONIVEL------------------------------------------- - 00000000403 - FETRANSPOR</v>
      </c>
      <c r="AM403" s="7" t="str">
        <f t="shared" si="102"/>
        <v>-------------------------------------------NAO DISPONIVEL-------------------------------------------</v>
      </c>
      <c r="AN403" s="44" cm="1">
        <f t="array" ref="AN403">_xlfn.IFS(AJ403=0,0,AQ403="INATIVO",2,AQ403="SEM CADASTRO",4,AQ403="CPF ATIVO EM OUTRO COMPRADOR",5,AQ403="NOVO/SEM CARTAO",6,AND(AJ403&gt;0,AQ403,""),8)</f>
        <v>0</v>
      </c>
      <c r="AO403" s="45">
        <f t="shared" si="116"/>
        <v>-10</v>
      </c>
    </row>
    <row r="404" spans="1:41" x14ac:dyDescent="0.4">
      <c r="A404" s="21" t="str">
        <f t="shared" si="103"/>
        <v>-------------------------------------------NAO DISPONIVEL-------------------------------------------</v>
      </c>
      <c r="B404" s="5" t="str">
        <f>_xlfn.IFNA(VLOOKUP(A404,CNPJ!E:F,2,0),"-------------------------------------------NAO DISPONIVEL-------------------------------------------")</f>
        <v>-------------------------------------------NAO DISPONIVEL-------------------------------------------</v>
      </c>
      <c r="C404" s="22">
        <v>1</v>
      </c>
      <c r="D404" s="5" t="str">
        <f>_xlfn.XLOOKUP(R404,OP!C:C,OP!B:B,,0,1)</f>
        <v>RJ</v>
      </c>
      <c r="E404" s="23"/>
      <c r="M404" s="26"/>
      <c r="N404" s="27"/>
      <c r="O404" s="28" t="str">
        <f t="shared" si="104"/>
        <v>00000000404</v>
      </c>
      <c r="R404" s="27" t="s">
        <v>193</v>
      </c>
      <c r="S404" s="30" t="str">
        <f>_xlfn.IFNA(VLOOKUP(_xlfn.CONCAT(D404," - ",R404),OP!A:D,4,0),"-------------------------------------------NAO DISPONIVEL-------------------------------------------")</f>
        <v>FETRANSPOR</v>
      </c>
      <c r="T404" s="31"/>
      <c r="U404" s="32"/>
      <c r="V404" s="31"/>
      <c r="W404" s="33">
        <f t="shared" si="105"/>
        <v>0</v>
      </c>
      <c r="X404" s="34">
        <f t="shared" si="106"/>
        <v>0</v>
      </c>
      <c r="Y404" s="33">
        <f t="shared" si="107"/>
        <v>0</v>
      </c>
      <c r="Z404" s="33">
        <f t="shared" si="108"/>
        <v>0</v>
      </c>
      <c r="AA404" s="35">
        <f t="shared" si="109"/>
        <v>0</v>
      </c>
      <c r="AB404" s="36">
        <f t="shared" si="110"/>
        <v>0</v>
      </c>
      <c r="AC404" s="37">
        <f t="shared" si="111"/>
        <v>0</v>
      </c>
      <c r="AD404" s="38"/>
      <c r="AE404" s="38"/>
      <c r="AF404" s="39">
        <f t="shared" si="112"/>
        <v>0</v>
      </c>
      <c r="AG404" s="40"/>
      <c r="AH404" s="41">
        <f t="shared" si="113"/>
        <v>0</v>
      </c>
      <c r="AI404" s="42">
        <f t="shared" si="114"/>
        <v>0</v>
      </c>
      <c r="AJ404" s="43">
        <f t="shared" si="115"/>
        <v>0</v>
      </c>
      <c r="AK404" s="5" t="str">
        <f>_xlfn.IFNA(VLOOKUP(_xlfn.CONCAT(D404," - ",S404),OP!E:F,2,0),"-------------------------------------------NAO DISPONIVEL-------------------------------------------")</f>
        <v>C - RIOCARD</v>
      </c>
      <c r="AL404" s="7" t="str">
        <f t="shared" si="101"/>
        <v>1 - -------------------------------------------NAO DISPONIVEL------------------------------------------- - 00000000404 - FETRANSPOR</v>
      </c>
      <c r="AM404" s="7" t="str">
        <f t="shared" si="102"/>
        <v>-------------------------------------------NAO DISPONIVEL-------------------------------------------</v>
      </c>
      <c r="AN404" s="44" cm="1">
        <f t="array" ref="AN404">_xlfn.IFS(AJ404=0,0,AQ404="INATIVO",2,AQ404="SEM CADASTRO",4,AQ404="CPF ATIVO EM OUTRO COMPRADOR",5,AQ404="NOVO/SEM CARTAO",6,AND(AJ404&gt;0,AQ404,""),8)</f>
        <v>0</v>
      </c>
      <c r="AO404" s="45">
        <f t="shared" si="116"/>
        <v>-10</v>
      </c>
    </row>
    <row r="405" spans="1:41" x14ac:dyDescent="0.4">
      <c r="A405" s="21" t="str">
        <f t="shared" si="103"/>
        <v>-------------------------------------------NAO DISPONIVEL-------------------------------------------</v>
      </c>
      <c r="B405" s="5" t="str">
        <f>_xlfn.IFNA(VLOOKUP(A405,CNPJ!E:F,2,0),"-------------------------------------------NAO DISPONIVEL-------------------------------------------")</f>
        <v>-------------------------------------------NAO DISPONIVEL-------------------------------------------</v>
      </c>
      <c r="C405" s="22">
        <v>1</v>
      </c>
      <c r="D405" s="5" t="str">
        <f>_xlfn.XLOOKUP(R405,OP!C:C,OP!B:B,,0,1)</f>
        <v>RJ</v>
      </c>
      <c r="E405" s="23"/>
      <c r="M405" s="26"/>
      <c r="N405" s="27"/>
      <c r="O405" s="28" t="str">
        <f t="shared" si="104"/>
        <v>00000000405</v>
      </c>
      <c r="R405" s="27" t="s">
        <v>193</v>
      </c>
      <c r="S405" s="30" t="str">
        <f>_xlfn.IFNA(VLOOKUP(_xlfn.CONCAT(D405," - ",R405),OP!A:D,4,0),"-------------------------------------------NAO DISPONIVEL-------------------------------------------")</f>
        <v>FETRANSPOR</v>
      </c>
      <c r="T405" s="31"/>
      <c r="U405" s="32"/>
      <c r="V405" s="31"/>
      <c r="W405" s="33">
        <f t="shared" si="105"/>
        <v>0</v>
      </c>
      <c r="X405" s="34">
        <f t="shared" si="106"/>
        <v>0</v>
      </c>
      <c r="Y405" s="33">
        <f t="shared" si="107"/>
        <v>0</v>
      </c>
      <c r="Z405" s="33">
        <f t="shared" si="108"/>
        <v>0</v>
      </c>
      <c r="AA405" s="35">
        <f t="shared" si="109"/>
        <v>0</v>
      </c>
      <c r="AB405" s="36">
        <f t="shared" si="110"/>
        <v>0</v>
      </c>
      <c r="AC405" s="37">
        <f t="shared" si="111"/>
        <v>0</v>
      </c>
      <c r="AD405" s="38"/>
      <c r="AE405" s="38"/>
      <c r="AF405" s="39">
        <f t="shared" si="112"/>
        <v>0</v>
      </c>
      <c r="AG405" s="40"/>
      <c r="AH405" s="41">
        <f t="shared" si="113"/>
        <v>0</v>
      </c>
      <c r="AI405" s="42">
        <f t="shared" si="114"/>
        <v>0</v>
      </c>
      <c r="AJ405" s="43">
        <f t="shared" si="115"/>
        <v>0</v>
      </c>
      <c r="AK405" s="5" t="str">
        <f>_xlfn.IFNA(VLOOKUP(_xlfn.CONCAT(D405," - ",S405),OP!E:F,2,0),"-------------------------------------------NAO DISPONIVEL-------------------------------------------")</f>
        <v>C - RIOCARD</v>
      </c>
      <c r="AL405" s="7" t="str">
        <f t="shared" si="101"/>
        <v>1 - -------------------------------------------NAO DISPONIVEL------------------------------------------- - 00000000405 - FETRANSPOR</v>
      </c>
      <c r="AM405" s="7" t="str">
        <f t="shared" si="102"/>
        <v>-------------------------------------------NAO DISPONIVEL-------------------------------------------</v>
      </c>
      <c r="AN405" s="44" cm="1">
        <f t="array" ref="AN405">_xlfn.IFS(AJ405=0,0,AQ405="INATIVO",2,AQ405="SEM CADASTRO",4,AQ405="CPF ATIVO EM OUTRO COMPRADOR",5,AQ405="NOVO/SEM CARTAO",6,AND(AJ405&gt;0,AQ405,""),8)</f>
        <v>0</v>
      </c>
      <c r="AO405" s="45">
        <f t="shared" si="116"/>
        <v>-10</v>
      </c>
    </row>
    <row r="406" spans="1:41" x14ac:dyDescent="0.4">
      <c r="A406" s="21" t="str">
        <f t="shared" si="103"/>
        <v>-------------------------------------------NAO DISPONIVEL-------------------------------------------</v>
      </c>
      <c r="B406" s="5" t="str">
        <f>_xlfn.IFNA(VLOOKUP(A406,CNPJ!E:F,2,0),"-------------------------------------------NAO DISPONIVEL-------------------------------------------")</f>
        <v>-------------------------------------------NAO DISPONIVEL-------------------------------------------</v>
      </c>
      <c r="C406" s="22">
        <v>1</v>
      </c>
      <c r="D406" s="5" t="str">
        <f>_xlfn.XLOOKUP(R406,OP!C:C,OP!B:B,,0,1)</f>
        <v>RJ</v>
      </c>
      <c r="E406" s="23"/>
      <c r="M406" s="26"/>
      <c r="N406" s="27"/>
      <c r="O406" s="28" t="str">
        <f t="shared" si="104"/>
        <v>00000000406</v>
      </c>
      <c r="R406" s="27" t="s">
        <v>193</v>
      </c>
      <c r="S406" s="30" t="str">
        <f>_xlfn.IFNA(VLOOKUP(_xlfn.CONCAT(D406," - ",R406),OP!A:D,4,0),"-------------------------------------------NAO DISPONIVEL-------------------------------------------")</f>
        <v>FETRANSPOR</v>
      </c>
      <c r="T406" s="31"/>
      <c r="U406" s="32"/>
      <c r="V406" s="31"/>
      <c r="W406" s="33">
        <f t="shared" si="105"/>
        <v>0</v>
      </c>
      <c r="X406" s="34">
        <f t="shared" si="106"/>
        <v>0</v>
      </c>
      <c r="Y406" s="33">
        <f t="shared" si="107"/>
        <v>0</v>
      </c>
      <c r="Z406" s="33">
        <f t="shared" si="108"/>
        <v>0</v>
      </c>
      <c r="AA406" s="35">
        <f t="shared" si="109"/>
        <v>0</v>
      </c>
      <c r="AB406" s="36">
        <f t="shared" si="110"/>
        <v>0</v>
      </c>
      <c r="AC406" s="37">
        <f t="shared" si="111"/>
        <v>0</v>
      </c>
      <c r="AD406" s="38"/>
      <c r="AE406" s="38"/>
      <c r="AF406" s="39">
        <f t="shared" si="112"/>
        <v>0</v>
      </c>
      <c r="AG406" s="40"/>
      <c r="AH406" s="41">
        <f t="shared" si="113"/>
        <v>0</v>
      </c>
      <c r="AI406" s="42">
        <f t="shared" si="114"/>
        <v>0</v>
      </c>
      <c r="AJ406" s="43">
        <f t="shared" si="115"/>
        <v>0</v>
      </c>
      <c r="AK406" s="5" t="str">
        <f>_xlfn.IFNA(VLOOKUP(_xlfn.CONCAT(D406," - ",S406),OP!E:F,2,0),"-------------------------------------------NAO DISPONIVEL-------------------------------------------")</f>
        <v>C - RIOCARD</v>
      </c>
      <c r="AL406" s="7" t="str">
        <f t="shared" si="101"/>
        <v>1 - -------------------------------------------NAO DISPONIVEL------------------------------------------- - 00000000406 - FETRANSPOR</v>
      </c>
      <c r="AM406" s="7" t="str">
        <f t="shared" si="102"/>
        <v>-------------------------------------------NAO DISPONIVEL-------------------------------------------</v>
      </c>
      <c r="AN406" s="44" cm="1">
        <f t="array" ref="AN406">_xlfn.IFS(AJ406=0,0,AQ406="INATIVO",2,AQ406="SEM CADASTRO",4,AQ406="CPF ATIVO EM OUTRO COMPRADOR",5,AQ406="NOVO/SEM CARTAO",6,AND(AJ406&gt;0,AQ406,""),8)</f>
        <v>0</v>
      </c>
      <c r="AO406" s="45">
        <f t="shared" si="116"/>
        <v>-10</v>
      </c>
    </row>
    <row r="407" spans="1:41" x14ac:dyDescent="0.4">
      <c r="A407" s="21" t="str">
        <f t="shared" si="103"/>
        <v>-------------------------------------------NAO DISPONIVEL-------------------------------------------</v>
      </c>
      <c r="B407" s="5" t="str">
        <f>_xlfn.IFNA(VLOOKUP(A407,CNPJ!E:F,2,0),"-------------------------------------------NAO DISPONIVEL-------------------------------------------")</f>
        <v>-------------------------------------------NAO DISPONIVEL-------------------------------------------</v>
      </c>
      <c r="C407" s="22">
        <v>1</v>
      </c>
      <c r="D407" s="5" t="str">
        <f>_xlfn.XLOOKUP(R407,OP!C:C,OP!B:B,,0,1)</f>
        <v>RJ</v>
      </c>
      <c r="E407" s="23"/>
      <c r="M407" s="26"/>
      <c r="N407" s="27"/>
      <c r="O407" s="28" t="str">
        <f t="shared" si="104"/>
        <v>00000000407</v>
      </c>
      <c r="R407" s="27" t="s">
        <v>193</v>
      </c>
      <c r="S407" s="30" t="str">
        <f>_xlfn.IFNA(VLOOKUP(_xlfn.CONCAT(D407," - ",R407),OP!A:D,4,0),"-------------------------------------------NAO DISPONIVEL-------------------------------------------")</f>
        <v>FETRANSPOR</v>
      </c>
      <c r="T407" s="31"/>
      <c r="U407" s="32"/>
      <c r="V407" s="31"/>
      <c r="W407" s="33">
        <f t="shared" si="105"/>
        <v>0</v>
      </c>
      <c r="X407" s="34">
        <f t="shared" si="106"/>
        <v>0</v>
      </c>
      <c r="Y407" s="33">
        <f t="shared" si="107"/>
        <v>0</v>
      </c>
      <c r="Z407" s="33">
        <f t="shared" si="108"/>
        <v>0</v>
      </c>
      <c r="AA407" s="35">
        <f t="shared" si="109"/>
        <v>0</v>
      </c>
      <c r="AB407" s="36">
        <f t="shared" si="110"/>
        <v>0</v>
      </c>
      <c r="AC407" s="37">
        <f t="shared" si="111"/>
        <v>0</v>
      </c>
      <c r="AD407" s="38"/>
      <c r="AE407" s="38"/>
      <c r="AF407" s="39">
        <f t="shared" si="112"/>
        <v>0</v>
      </c>
      <c r="AG407" s="40"/>
      <c r="AH407" s="41">
        <f t="shared" si="113"/>
        <v>0</v>
      </c>
      <c r="AI407" s="42">
        <f t="shared" si="114"/>
        <v>0</v>
      </c>
      <c r="AJ407" s="43">
        <f t="shared" si="115"/>
        <v>0</v>
      </c>
      <c r="AK407" s="5" t="str">
        <f>_xlfn.IFNA(VLOOKUP(_xlfn.CONCAT(D407," - ",S407),OP!E:F,2,0),"-------------------------------------------NAO DISPONIVEL-------------------------------------------")</f>
        <v>C - RIOCARD</v>
      </c>
      <c r="AL407" s="7" t="str">
        <f t="shared" si="101"/>
        <v>1 - -------------------------------------------NAO DISPONIVEL------------------------------------------- - 00000000407 - FETRANSPOR</v>
      </c>
      <c r="AM407" s="7" t="str">
        <f t="shared" si="102"/>
        <v>-------------------------------------------NAO DISPONIVEL-------------------------------------------</v>
      </c>
      <c r="AN407" s="44" cm="1">
        <f t="array" ref="AN407">_xlfn.IFS(AJ407=0,0,AQ407="INATIVO",2,AQ407="SEM CADASTRO",4,AQ407="CPF ATIVO EM OUTRO COMPRADOR",5,AQ407="NOVO/SEM CARTAO",6,AND(AJ407&gt;0,AQ407,""),8)</f>
        <v>0</v>
      </c>
      <c r="AO407" s="45">
        <f t="shared" si="116"/>
        <v>-10</v>
      </c>
    </row>
    <row r="408" spans="1:41" x14ac:dyDescent="0.4">
      <c r="A408" s="21" t="str">
        <f t="shared" si="103"/>
        <v>-------------------------------------------NAO DISPONIVEL-------------------------------------------</v>
      </c>
      <c r="B408" s="5" t="str">
        <f>_xlfn.IFNA(VLOOKUP(A408,CNPJ!E:F,2,0),"-------------------------------------------NAO DISPONIVEL-------------------------------------------")</f>
        <v>-------------------------------------------NAO DISPONIVEL-------------------------------------------</v>
      </c>
      <c r="C408" s="22">
        <v>1</v>
      </c>
      <c r="D408" s="5" t="str">
        <f>_xlfn.XLOOKUP(R408,OP!C:C,OP!B:B,,0,1)</f>
        <v>RJ</v>
      </c>
      <c r="E408" s="23"/>
      <c r="M408" s="26"/>
      <c r="N408" s="27"/>
      <c r="O408" s="28" t="str">
        <f t="shared" si="104"/>
        <v>00000000408</v>
      </c>
      <c r="R408" s="27" t="s">
        <v>193</v>
      </c>
      <c r="S408" s="30" t="str">
        <f>_xlfn.IFNA(VLOOKUP(_xlfn.CONCAT(D408," - ",R408),OP!A:D,4,0),"-------------------------------------------NAO DISPONIVEL-------------------------------------------")</f>
        <v>FETRANSPOR</v>
      </c>
      <c r="T408" s="31"/>
      <c r="U408" s="32"/>
      <c r="V408" s="31"/>
      <c r="W408" s="33">
        <f t="shared" si="105"/>
        <v>0</v>
      </c>
      <c r="X408" s="34">
        <f t="shared" si="106"/>
        <v>0</v>
      </c>
      <c r="Y408" s="33">
        <f t="shared" si="107"/>
        <v>0</v>
      </c>
      <c r="Z408" s="33">
        <f t="shared" si="108"/>
        <v>0</v>
      </c>
      <c r="AA408" s="35">
        <f t="shared" si="109"/>
        <v>0</v>
      </c>
      <c r="AB408" s="36">
        <f t="shared" si="110"/>
        <v>0</v>
      </c>
      <c r="AC408" s="37">
        <f t="shared" si="111"/>
        <v>0</v>
      </c>
      <c r="AD408" s="38"/>
      <c r="AE408" s="38"/>
      <c r="AF408" s="39">
        <f t="shared" si="112"/>
        <v>0</v>
      </c>
      <c r="AG408" s="40"/>
      <c r="AH408" s="41">
        <f t="shared" si="113"/>
        <v>0</v>
      </c>
      <c r="AI408" s="42">
        <f t="shared" si="114"/>
        <v>0</v>
      </c>
      <c r="AJ408" s="43">
        <f t="shared" si="115"/>
        <v>0</v>
      </c>
      <c r="AK408" s="5" t="str">
        <f>_xlfn.IFNA(VLOOKUP(_xlfn.CONCAT(D408," - ",S408),OP!E:F,2,0),"-------------------------------------------NAO DISPONIVEL-------------------------------------------")</f>
        <v>C - RIOCARD</v>
      </c>
      <c r="AL408" s="7" t="str">
        <f t="shared" si="101"/>
        <v>1 - -------------------------------------------NAO DISPONIVEL------------------------------------------- - 00000000408 - FETRANSPOR</v>
      </c>
      <c r="AM408" s="7" t="str">
        <f t="shared" si="102"/>
        <v>-------------------------------------------NAO DISPONIVEL-------------------------------------------</v>
      </c>
      <c r="AN408" s="44" cm="1">
        <f t="array" ref="AN408">_xlfn.IFS(AJ408=0,0,AQ408="INATIVO",2,AQ408="SEM CADASTRO",4,AQ408="CPF ATIVO EM OUTRO COMPRADOR",5,AQ408="NOVO/SEM CARTAO",6,AND(AJ408&gt;0,AQ408,""),8)</f>
        <v>0</v>
      </c>
      <c r="AO408" s="45">
        <f t="shared" si="116"/>
        <v>-10</v>
      </c>
    </row>
    <row r="409" spans="1:41" x14ac:dyDescent="0.4">
      <c r="A409" s="21" t="str">
        <f t="shared" si="103"/>
        <v>-------------------------------------------NAO DISPONIVEL-------------------------------------------</v>
      </c>
      <c r="B409" s="5" t="str">
        <f>_xlfn.IFNA(VLOOKUP(A409,CNPJ!E:F,2,0),"-------------------------------------------NAO DISPONIVEL-------------------------------------------")</f>
        <v>-------------------------------------------NAO DISPONIVEL-------------------------------------------</v>
      </c>
      <c r="C409" s="22">
        <v>1</v>
      </c>
      <c r="D409" s="5" t="str">
        <f>_xlfn.XLOOKUP(R409,OP!C:C,OP!B:B,,0,1)</f>
        <v>RJ</v>
      </c>
      <c r="E409" s="23"/>
      <c r="M409" s="26"/>
      <c r="N409" s="27"/>
      <c r="O409" s="28" t="str">
        <f t="shared" si="104"/>
        <v>00000000409</v>
      </c>
      <c r="R409" s="27" t="s">
        <v>193</v>
      </c>
      <c r="S409" s="30" t="str">
        <f>_xlfn.IFNA(VLOOKUP(_xlfn.CONCAT(D409," - ",R409),OP!A:D,4,0),"-------------------------------------------NAO DISPONIVEL-------------------------------------------")</f>
        <v>FETRANSPOR</v>
      </c>
      <c r="T409" s="31"/>
      <c r="U409" s="32"/>
      <c r="V409" s="31"/>
      <c r="W409" s="33">
        <f t="shared" si="105"/>
        <v>0</v>
      </c>
      <c r="X409" s="34">
        <f t="shared" si="106"/>
        <v>0</v>
      </c>
      <c r="Y409" s="33">
        <f t="shared" si="107"/>
        <v>0</v>
      </c>
      <c r="Z409" s="33">
        <f t="shared" si="108"/>
        <v>0</v>
      </c>
      <c r="AA409" s="35">
        <f t="shared" si="109"/>
        <v>0</v>
      </c>
      <c r="AB409" s="36">
        <f t="shared" si="110"/>
        <v>0</v>
      </c>
      <c r="AC409" s="37">
        <f t="shared" si="111"/>
        <v>0</v>
      </c>
      <c r="AD409" s="38"/>
      <c r="AE409" s="38"/>
      <c r="AF409" s="39">
        <f t="shared" si="112"/>
        <v>0</v>
      </c>
      <c r="AG409" s="40"/>
      <c r="AH409" s="41">
        <f t="shared" si="113"/>
        <v>0</v>
      </c>
      <c r="AI409" s="42">
        <f t="shared" si="114"/>
        <v>0</v>
      </c>
      <c r="AJ409" s="43">
        <f t="shared" si="115"/>
        <v>0</v>
      </c>
      <c r="AK409" s="5" t="str">
        <f>_xlfn.IFNA(VLOOKUP(_xlfn.CONCAT(D409," - ",S409),OP!E:F,2,0),"-------------------------------------------NAO DISPONIVEL-------------------------------------------")</f>
        <v>C - RIOCARD</v>
      </c>
      <c r="AL409" s="7" t="str">
        <f t="shared" si="101"/>
        <v>1 - -------------------------------------------NAO DISPONIVEL------------------------------------------- - 00000000409 - FETRANSPOR</v>
      </c>
      <c r="AM409" s="7" t="str">
        <f t="shared" si="102"/>
        <v>-------------------------------------------NAO DISPONIVEL-------------------------------------------</v>
      </c>
      <c r="AN409" s="44" cm="1">
        <f t="array" ref="AN409">_xlfn.IFS(AJ409=0,0,AQ409="INATIVO",2,AQ409="SEM CADASTRO",4,AQ409="CPF ATIVO EM OUTRO COMPRADOR",5,AQ409="NOVO/SEM CARTAO",6,AND(AJ409&gt;0,AQ409,""),8)</f>
        <v>0</v>
      </c>
      <c r="AO409" s="45">
        <f t="shared" si="116"/>
        <v>-10</v>
      </c>
    </row>
    <row r="410" spans="1:41" x14ac:dyDescent="0.4">
      <c r="A410" s="21" t="str">
        <f t="shared" si="103"/>
        <v>-------------------------------------------NAO DISPONIVEL-------------------------------------------</v>
      </c>
      <c r="B410" s="5" t="str">
        <f>_xlfn.IFNA(VLOOKUP(A410,CNPJ!E:F,2,0),"-------------------------------------------NAO DISPONIVEL-------------------------------------------")</f>
        <v>-------------------------------------------NAO DISPONIVEL-------------------------------------------</v>
      </c>
      <c r="C410" s="22">
        <v>1</v>
      </c>
      <c r="D410" s="5" t="str">
        <f>_xlfn.XLOOKUP(R410,OP!C:C,OP!B:B,,0,1)</f>
        <v>RJ</v>
      </c>
      <c r="E410" s="23"/>
      <c r="M410" s="26"/>
      <c r="N410" s="27"/>
      <c r="O410" s="28" t="str">
        <f t="shared" si="104"/>
        <v>00000000410</v>
      </c>
      <c r="R410" s="27" t="s">
        <v>193</v>
      </c>
      <c r="S410" s="30" t="str">
        <f>_xlfn.IFNA(VLOOKUP(_xlfn.CONCAT(D410," - ",R410),OP!A:D,4,0),"-------------------------------------------NAO DISPONIVEL-------------------------------------------")</f>
        <v>FETRANSPOR</v>
      </c>
      <c r="T410" s="31"/>
      <c r="U410" s="32"/>
      <c r="V410" s="31"/>
      <c r="W410" s="33">
        <f t="shared" si="105"/>
        <v>0</v>
      </c>
      <c r="X410" s="34">
        <f t="shared" si="106"/>
        <v>0</v>
      </c>
      <c r="Y410" s="33">
        <f t="shared" si="107"/>
        <v>0</v>
      </c>
      <c r="Z410" s="33">
        <f t="shared" si="108"/>
        <v>0</v>
      </c>
      <c r="AA410" s="35">
        <f t="shared" si="109"/>
        <v>0</v>
      </c>
      <c r="AB410" s="36">
        <f t="shared" si="110"/>
        <v>0</v>
      </c>
      <c r="AC410" s="37">
        <f t="shared" si="111"/>
        <v>0</v>
      </c>
      <c r="AD410" s="38"/>
      <c r="AE410" s="38"/>
      <c r="AF410" s="39">
        <f t="shared" si="112"/>
        <v>0</v>
      </c>
      <c r="AG410" s="40"/>
      <c r="AH410" s="41">
        <f t="shared" si="113"/>
        <v>0</v>
      </c>
      <c r="AI410" s="42">
        <f t="shared" si="114"/>
        <v>0</v>
      </c>
      <c r="AJ410" s="43">
        <f t="shared" si="115"/>
        <v>0</v>
      </c>
      <c r="AK410" s="5" t="str">
        <f>_xlfn.IFNA(VLOOKUP(_xlfn.CONCAT(D410," - ",S410),OP!E:F,2,0),"-------------------------------------------NAO DISPONIVEL-------------------------------------------")</f>
        <v>C - RIOCARD</v>
      </c>
      <c r="AL410" s="7" t="str">
        <f t="shared" si="101"/>
        <v>1 - -------------------------------------------NAO DISPONIVEL------------------------------------------- - 00000000410 - FETRANSPOR</v>
      </c>
      <c r="AM410" s="7" t="str">
        <f t="shared" si="102"/>
        <v>-------------------------------------------NAO DISPONIVEL-------------------------------------------</v>
      </c>
      <c r="AN410" s="44" cm="1">
        <f t="array" ref="AN410">_xlfn.IFS(AJ410=0,0,AQ410="INATIVO",2,AQ410="SEM CADASTRO",4,AQ410="CPF ATIVO EM OUTRO COMPRADOR",5,AQ410="NOVO/SEM CARTAO",6,AND(AJ410&gt;0,AQ410,""),8)</f>
        <v>0</v>
      </c>
      <c r="AO410" s="45">
        <f t="shared" si="116"/>
        <v>-10</v>
      </c>
    </row>
    <row r="411" spans="1:41" x14ac:dyDescent="0.4">
      <c r="A411" s="21" t="str">
        <f t="shared" si="103"/>
        <v>-------------------------------------------NAO DISPONIVEL-------------------------------------------</v>
      </c>
      <c r="B411" s="5" t="str">
        <f>_xlfn.IFNA(VLOOKUP(A411,CNPJ!E:F,2,0),"-------------------------------------------NAO DISPONIVEL-------------------------------------------")</f>
        <v>-------------------------------------------NAO DISPONIVEL-------------------------------------------</v>
      </c>
      <c r="C411" s="22">
        <v>1</v>
      </c>
      <c r="D411" s="5" t="str">
        <f>_xlfn.XLOOKUP(R411,OP!C:C,OP!B:B,,0,1)</f>
        <v>RJ</v>
      </c>
      <c r="E411" s="23"/>
      <c r="M411" s="26"/>
      <c r="N411" s="27"/>
      <c r="O411" s="28" t="str">
        <f t="shared" si="104"/>
        <v>00000000411</v>
      </c>
      <c r="R411" s="27" t="s">
        <v>193</v>
      </c>
      <c r="S411" s="30" t="str">
        <f>_xlfn.IFNA(VLOOKUP(_xlfn.CONCAT(D411," - ",R411),OP!A:D,4,0),"-------------------------------------------NAO DISPONIVEL-------------------------------------------")</f>
        <v>FETRANSPOR</v>
      </c>
      <c r="T411" s="31"/>
      <c r="U411" s="32"/>
      <c r="V411" s="31"/>
      <c r="W411" s="33">
        <f t="shared" si="105"/>
        <v>0</v>
      </c>
      <c r="X411" s="34">
        <f t="shared" si="106"/>
        <v>0</v>
      </c>
      <c r="Y411" s="33">
        <f t="shared" si="107"/>
        <v>0</v>
      </c>
      <c r="Z411" s="33">
        <f t="shared" si="108"/>
        <v>0</v>
      </c>
      <c r="AA411" s="35">
        <f t="shared" si="109"/>
        <v>0</v>
      </c>
      <c r="AB411" s="36">
        <f t="shared" si="110"/>
        <v>0</v>
      </c>
      <c r="AC411" s="37">
        <f t="shared" si="111"/>
        <v>0</v>
      </c>
      <c r="AD411" s="38"/>
      <c r="AE411" s="38"/>
      <c r="AF411" s="39">
        <f t="shared" si="112"/>
        <v>0</v>
      </c>
      <c r="AG411" s="40"/>
      <c r="AH411" s="41">
        <f t="shared" si="113"/>
        <v>0</v>
      </c>
      <c r="AI411" s="42">
        <f t="shared" si="114"/>
        <v>0</v>
      </c>
      <c r="AJ411" s="43">
        <f t="shared" si="115"/>
        <v>0</v>
      </c>
      <c r="AK411" s="5" t="str">
        <f>_xlfn.IFNA(VLOOKUP(_xlfn.CONCAT(D411," - ",S411),OP!E:F,2,0),"-------------------------------------------NAO DISPONIVEL-------------------------------------------")</f>
        <v>C - RIOCARD</v>
      </c>
      <c r="AL411" s="7" t="str">
        <f t="shared" si="101"/>
        <v>1 - -------------------------------------------NAO DISPONIVEL------------------------------------------- - 00000000411 - FETRANSPOR</v>
      </c>
      <c r="AM411" s="7" t="str">
        <f t="shared" si="102"/>
        <v>-------------------------------------------NAO DISPONIVEL-------------------------------------------</v>
      </c>
      <c r="AN411" s="44" cm="1">
        <f t="array" ref="AN411">_xlfn.IFS(AJ411=0,0,AQ411="INATIVO",2,AQ411="SEM CADASTRO",4,AQ411="CPF ATIVO EM OUTRO COMPRADOR",5,AQ411="NOVO/SEM CARTAO",6,AND(AJ411&gt;0,AQ411,""),8)</f>
        <v>0</v>
      </c>
      <c r="AO411" s="45">
        <f t="shared" si="116"/>
        <v>-10</v>
      </c>
    </row>
    <row r="412" spans="1:41" x14ac:dyDescent="0.4">
      <c r="A412" s="21" t="str">
        <f t="shared" si="103"/>
        <v>-------------------------------------------NAO DISPONIVEL-------------------------------------------</v>
      </c>
      <c r="B412" s="5" t="str">
        <f>_xlfn.IFNA(VLOOKUP(A412,CNPJ!E:F,2,0),"-------------------------------------------NAO DISPONIVEL-------------------------------------------")</f>
        <v>-------------------------------------------NAO DISPONIVEL-------------------------------------------</v>
      </c>
      <c r="C412" s="22">
        <v>1</v>
      </c>
      <c r="D412" s="5" t="str">
        <f>_xlfn.XLOOKUP(R412,OP!C:C,OP!B:B,,0,1)</f>
        <v>RJ</v>
      </c>
      <c r="E412" s="23"/>
      <c r="M412" s="26"/>
      <c r="N412" s="27"/>
      <c r="O412" s="28" t="str">
        <f t="shared" si="104"/>
        <v>00000000412</v>
      </c>
      <c r="R412" s="27" t="s">
        <v>193</v>
      </c>
      <c r="S412" s="30" t="str">
        <f>_xlfn.IFNA(VLOOKUP(_xlfn.CONCAT(D412," - ",R412),OP!A:D,4,0),"-------------------------------------------NAO DISPONIVEL-------------------------------------------")</f>
        <v>FETRANSPOR</v>
      </c>
      <c r="T412" s="31"/>
      <c r="U412" s="32"/>
      <c r="V412" s="31"/>
      <c r="W412" s="33">
        <f t="shared" si="105"/>
        <v>0</v>
      </c>
      <c r="X412" s="34">
        <f t="shared" si="106"/>
        <v>0</v>
      </c>
      <c r="Y412" s="33">
        <f t="shared" si="107"/>
        <v>0</v>
      </c>
      <c r="Z412" s="33">
        <f t="shared" si="108"/>
        <v>0</v>
      </c>
      <c r="AA412" s="35">
        <f t="shared" si="109"/>
        <v>0</v>
      </c>
      <c r="AB412" s="36">
        <f t="shared" si="110"/>
        <v>0</v>
      </c>
      <c r="AC412" s="37">
        <f t="shared" si="111"/>
        <v>0</v>
      </c>
      <c r="AD412" s="38"/>
      <c r="AE412" s="38"/>
      <c r="AF412" s="39">
        <f t="shared" si="112"/>
        <v>0</v>
      </c>
      <c r="AG412" s="40"/>
      <c r="AH412" s="41">
        <f t="shared" si="113"/>
        <v>0</v>
      </c>
      <c r="AI412" s="42">
        <f t="shared" si="114"/>
        <v>0</v>
      </c>
      <c r="AJ412" s="43">
        <f t="shared" si="115"/>
        <v>0</v>
      </c>
      <c r="AK412" s="5" t="str">
        <f>_xlfn.IFNA(VLOOKUP(_xlfn.CONCAT(D412," - ",S412),OP!E:F,2,0),"-------------------------------------------NAO DISPONIVEL-------------------------------------------")</f>
        <v>C - RIOCARD</v>
      </c>
      <c r="AL412" s="7" t="str">
        <f t="shared" si="101"/>
        <v>1 - -------------------------------------------NAO DISPONIVEL------------------------------------------- - 00000000412 - FETRANSPOR</v>
      </c>
      <c r="AM412" s="7" t="str">
        <f t="shared" si="102"/>
        <v>-------------------------------------------NAO DISPONIVEL-------------------------------------------</v>
      </c>
      <c r="AN412" s="44" cm="1">
        <f t="array" ref="AN412">_xlfn.IFS(AJ412=0,0,AQ412="INATIVO",2,AQ412="SEM CADASTRO",4,AQ412="CPF ATIVO EM OUTRO COMPRADOR",5,AQ412="NOVO/SEM CARTAO",6,AND(AJ412&gt;0,AQ412,""),8)</f>
        <v>0</v>
      </c>
      <c r="AO412" s="45">
        <f t="shared" si="116"/>
        <v>-10</v>
      </c>
    </row>
    <row r="413" spans="1:41" x14ac:dyDescent="0.4">
      <c r="A413" s="21" t="str">
        <f t="shared" si="103"/>
        <v>-------------------------------------------NAO DISPONIVEL-------------------------------------------</v>
      </c>
      <c r="B413" s="5" t="str">
        <f>_xlfn.IFNA(VLOOKUP(A413,CNPJ!E:F,2,0),"-------------------------------------------NAO DISPONIVEL-------------------------------------------")</f>
        <v>-------------------------------------------NAO DISPONIVEL-------------------------------------------</v>
      </c>
      <c r="C413" s="22">
        <v>1</v>
      </c>
      <c r="D413" s="5" t="str">
        <f>_xlfn.XLOOKUP(R413,OP!C:C,OP!B:B,,0,1)</f>
        <v>RJ</v>
      </c>
      <c r="E413" s="23"/>
      <c r="M413" s="26"/>
      <c r="N413" s="27"/>
      <c r="O413" s="28" t="str">
        <f t="shared" si="104"/>
        <v>00000000413</v>
      </c>
      <c r="R413" s="27" t="s">
        <v>193</v>
      </c>
      <c r="S413" s="30" t="str">
        <f>_xlfn.IFNA(VLOOKUP(_xlfn.CONCAT(D413," - ",R413),OP!A:D,4,0),"-------------------------------------------NAO DISPONIVEL-------------------------------------------")</f>
        <v>FETRANSPOR</v>
      </c>
      <c r="T413" s="31"/>
      <c r="U413" s="32"/>
      <c r="V413" s="31"/>
      <c r="W413" s="33">
        <f t="shared" si="105"/>
        <v>0</v>
      </c>
      <c r="X413" s="34">
        <f t="shared" si="106"/>
        <v>0</v>
      </c>
      <c r="Y413" s="33">
        <f t="shared" si="107"/>
        <v>0</v>
      </c>
      <c r="Z413" s="33">
        <f t="shared" si="108"/>
        <v>0</v>
      </c>
      <c r="AA413" s="35">
        <f t="shared" si="109"/>
        <v>0</v>
      </c>
      <c r="AB413" s="36">
        <f t="shared" si="110"/>
        <v>0</v>
      </c>
      <c r="AC413" s="37">
        <f t="shared" si="111"/>
        <v>0</v>
      </c>
      <c r="AD413" s="38"/>
      <c r="AE413" s="38"/>
      <c r="AF413" s="39">
        <f t="shared" si="112"/>
        <v>0</v>
      </c>
      <c r="AG413" s="40"/>
      <c r="AH413" s="41">
        <f t="shared" si="113"/>
        <v>0</v>
      </c>
      <c r="AI413" s="42">
        <f t="shared" si="114"/>
        <v>0</v>
      </c>
      <c r="AJ413" s="43">
        <f t="shared" si="115"/>
        <v>0</v>
      </c>
      <c r="AK413" s="5" t="str">
        <f>_xlfn.IFNA(VLOOKUP(_xlfn.CONCAT(D413," - ",S413),OP!E:F,2,0),"-------------------------------------------NAO DISPONIVEL-------------------------------------------")</f>
        <v>C - RIOCARD</v>
      </c>
      <c r="AL413" s="7" t="str">
        <f t="shared" si="101"/>
        <v>1 - -------------------------------------------NAO DISPONIVEL------------------------------------------- - 00000000413 - FETRANSPOR</v>
      </c>
      <c r="AM413" s="7" t="str">
        <f t="shared" si="102"/>
        <v>-------------------------------------------NAO DISPONIVEL-------------------------------------------</v>
      </c>
      <c r="AN413" s="44" cm="1">
        <f t="array" ref="AN413">_xlfn.IFS(AJ413=0,0,AQ413="INATIVO",2,AQ413="SEM CADASTRO",4,AQ413="CPF ATIVO EM OUTRO COMPRADOR",5,AQ413="NOVO/SEM CARTAO",6,AND(AJ413&gt;0,AQ413,""),8)</f>
        <v>0</v>
      </c>
      <c r="AO413" s="45">
        <f t="shared" si="116"/>
        <v>-10</v>
      </c>
    </row>
    <row r="414" spans="1:41" x14ac:dyDescent="0.4">
      <c r="A414" s="21" t="str">
        <f t="shared" si="103"/>
        <v>-------------------------------------------NAO DISPONIVEL-------------------------------------------</v>
      </c>
      <c r="B414" s="5" t="str">
        <f>_xlfn.IFNA(VLOOKUP(A414,CNPJ!E:F,2,0),"-------------------------------------------NAO DISPONIVEL-------------------------------------------")</f>
        <v>-------------------------------------------NAO DISPONIVEL-------------------------------------------</v>
      </c>
      <c r="C414" s="22">
        <v>1</v>
      </c>
      <c r="D414" s="5" t="str">
        <f>_xlfn.XLOOKUP(R414,OP!C:C,OP!B:B,,0,1)</f>
        <v>RJ</v>
      </c>
      <c r="E414" s="23"/>
      <c r="M414" s="26"/>
      <c r="N414" s="27"/>
      <c r="O414" s="28" t="str">
        <f t="shared" si="104"/>
        <v>00000000414</v>
      </c>
      <c r="R414" s="27" t="s">
        <v>193</v>
      </c>
      <c r="S414" s="30" t="str">
        <f>_xlfn.IFNA(VLOOKUP(_xlfn.CONCAT(D414," - ",R414),OP!A:D,4,0),"-------------------------------------------NAO DISPONIVEL-------------------------------------------")</f>
        <v>FETRANSPOR</v>
      </c>
      <c r="T414" s="31"/>
      <c r="U414" s="32"/>
      <c r="V414" s="31"/>
      <c r="W414" s="33">
        <f t="shared" si="105"/>
        <v>0</v>
      </c>
      <c r="X414" s="34">
        <f t="shared" si="106"/>
        <v>0</v>
      </c>
      <c r="Y414" s="33">
        <f t="shared" si="107"/>
        <v>0</v>
      </c>
      <c r="Z414" s="33">
        <f t="shared" si="108"/>
        <v>0</v>
      </c>
      <c r="AA414" s="35">
        <f t="shared" si="109"/>
        <v>0</v>
      </c>
      <c r="AB414" s="36">
        <f t="shared" si="110"/>
        <v>0</v>
      </c>
      <c r="AC414" s="37">
        <f t="shared" si="111"/>
        <v>0</v>
      </c>
      <c r="AD414" s="38"/>
      <c r="AE414" s="38"/>
      <c r="AF414" s="39">
        <f t="shared" si="112"/>
        <v>0</v>
      </c>
      <c r="AG414" s="40"/>
      <c r="AH414" s="41">
        <f t="shared" si="113"/>
        <v>0</v>
      </c>
      <c r="AI414" s="42">
        <f t="shared" si="114"/>
        <v>0</v>
      </c>
      <c r="AJ414" s="43">
        <f t="shared" si="115"/>
        <v>0</v>
      </c>
      <c r="AK414" s="5" t="str">
        <f>_xlfn.IFNA(VLOOKUP(_xlfn.CONCAT(D414," - ",S414),OP!E:F,2,0),"-------------------------------------------NAO DISPONIVEL-------------------------------------------")</f>
        <v>C - RIOCARD</v>
      </c>
      <c r="AL414" s="7" t="str">
        <f t="shared" si="101"/>
        <v>1 - -------------------------------------------NAO DISPONIVEL------------------------------------------- - 00000000414 - FETRANSPOR</v>
      </c>
      <c r="AM414" s="7" t="str">
        <f t="shared" si="102"/>
        <v>-------------------------------------------NAO DISPONIVEL-------------------------------------------</v>
      </c>
      <c r="AN414" s="44" cm="1">
        <f t="array" ref="AN414">_xlfn.IFS(AJ414=0,0,AQ414="INATIVO",2,AQ414="SEM CADASTRO",4,AQ414="CPF ATIVO EM OUTRO COMPRADOR",5,AQ414="NOVO/SEM CARTAO",6,AND(AJ414&gt;0,AQ414,""),8)</f>
        <v>0</v>
      </c>
      <c r="AO414" s="45">
        <f t="shared" si="116"/>
        <v>-10</v>
      </c>
    </row>
    <row r="415" spans="1:41" x14ac:dyDescent="0.4">
      <c r="A415" s="21" t="str">
        <f t="shared" si="103"/>
        <v>-------------------------------------------NAO DISPONIVEL-------------------------------------------</v>
      </c>
      <c r="B415" s="5" t="str">
        <f>_xlfn.IFNA(VLOOKUP(A415,CNPJ!E:F,2,0),"-------------------------------------------NAO DISPONIVEL-------------------------------------------")</f>
        <v>-------------------------------------------NAO DISPONIVEL-------------------------------------------</v>
      </c>
      <c r="C415" s="22">
        <v>1</v>
      </c>
      <c r="D415" s="5" t="str">
        <f>_xlfn.XLOOKUP(R415,OP!C:C,OP!B:B,,0,1)</f>
        <v>RJ</v>
      </c>
      <c r="E415" s="23"/>
      <c r="M415" s="26"/>
      <c r="N415" s="27"/>
      <c r="O415" s="28" t="str">
        <f t="shared" si="104"/>
        <v>00000000415</v>
      </c>
      <c r="R415" s="27" t="s">
        <v>193</v>
      </c>
      <c r="S415" s="30" t="str">
        <f>_xlfn.IFNA(VLOOKUP(_xlfn.CONCAT(D415," - ",R415),OP!A:D,4,0),"-------------------------------------------NAO DISPONIVEL-------------------------------------------")</f>
        <v>FETRANSPOR</v>
      </c>
      <c r="T415" s="31"/>
      <c r="U415" s="32"/>
      <c r="V415" s="31"/>
      <c r="W415" s="33">
        <f t="shared" si="105"/>
        <v>0</v>
      </c>
      <c r="X415" s="34">
        <f t="shared" si="106"/>
        <v>0</v>
      </c>
      <c r="Y415" s="33">
        <f t="shared" si="107"/>
        <v>0</v>
      </c>
      <c r="Z415" s="33">
        <f t="shared" si="108"/>
        <v>0</v>
      </c>
      <c r="AA415" s="35">
        <f t="shared" si="109"/>
        <v>0</v>
      </c>
      <c r="AB415" s="36">
        <f t="shared" si="110"/>
        <v>0</v>
      </c>
      <c r="AC415" s="37">
        <f t="shared" si="111"/>
        <v>0</v>
      </c>
      <c r="AD415" s="38"/>
      <c r="AE415" s="38"/>
      <c r="AF415" s="39">
        <f t="shared" si="112"/>
        <v>0</v>
      </c>
      <c r="AG415" s="40"/>
      <c r="AH415" s="41">
        <f t="shared" si="113"/>
        <v>0</v>
      </c>
      <c r="AI415" s="42">
        <f t="shared" si="114"/>
        <v>0</v>
      </c>
      <c r="AJ415" s="43">
        <f t="shared" si="115"/>
        <v>0</v>
      </c>
      <c r="AK415" s="5" t="str">
        <f>_xlfn.IFNA(VLOOKUP(_xlfn.CONCAT(D415," - ",S415),OP!E:F,2,0),"-------------------------------------------NAO DISPONIVEL-------------------------------------------")</f>
        <v>C - RIOCARD</v>
      </c>
      <c r="AL415" s="7" t="str">
        <f t="shared" si="101"/>
        <v>1 - -------------------------------------------NAO DISPONIVEL------------------------------------------- - 00000000415 - FETRANSPOR</v>
      </c>
      <c r="AM415" s="7" t="str">
        <f t="shared" si="102"/>
        <v>-------------------------------------------NAO DISPONIVEL-------------------------------------------</v>
      </c>
      <c r="AN415" s="44" cm="1">
        <f t="array" ref="AN415">_xlfn.IFS(AJ415=0,0,AQ415="INATIVO",2,AQ415="SEM CADASTRO",4,AQ415="CPF ATIVO EM OUTRO COMPRADOR",5,AQ415="NOVO/SEM CARTAO",6,AND(AJ415&gt;0,AQ415,""),8)</f>
        <v>0</v>
      </c>
      <c r="AO415" s="45">
        <f t="shared" si="116"/>
        <v>-10</v>
      </c>
    </row>
    <row r="416" spans="1:41" x14ac:dyDescent="0.4">
      <c r="A416" s="21" t="str">
        <f t="shared" si="103"/>
        <v>-------------------------------------------NAO DISPONIVEL-------------------------------------------</v>
      </c>
      <c r="B416" s="5" t="str">
        <f>_xlfn.IFNA(VLOOKUP(A416,CNPJ!E:F,2,0),"-------------------------------------------NAO DISPONIVEL-------------------------------------------")</f>
        <v>-------------------------------------------NAO DISPONIVEL-------------------------------------------</v>
      </c>
      <c r="C416" s="22">
        <v>1</v>
      </c>
      <c r="D416" s="5" t="str">
        <f>_xlfn.XLOOKUP(R416,OP!C:C,OP!B:B,,0,1)</f>
        <v>RJ</v>
      </c>
      <c r="E416" s="23"/>
      <c r="M416" s="26"/>
      <c r="N416" s="27"/>
      <c r="O416" s="28" t="str">
        <f t="shared" si="104"/>
        <v>00000000416</v>
      </c>
      <c r="R416" s="27" t="s">
        <v>193</v>
      </c>
      <c r="S416" s="30" t="str">
        <f>_xlfn.IFNA(VLOOKUP(_xlfn.CONCAT(D416," - ",R416),OP!A:D,4,0),"-------------------------------------------NAO DISPONIVEL-------------------------------------------")</f>
        <v>FETRANSPOR</v>
      </c>
      <c r="T416" s="31"/>
      <c r="U416" s="32"/>
      <c r="V416" s="31"/>
      <c r="W416" s="33">
        <f t="shared" si="105"/>
        <v>0</v>
      </c>
      <c r="X416" s="34">
        <f t="shared" si="106"/>
        <v>0</v>
      </c>
      <c r="Y416" s="33">
        <f t="shared" si="107"/>
        <v>0</v>
      </c>
      <c r="Z416" s="33">
        <f t="shared" si="108"/>
        <v>0</v>
      </c>
      <c r="AA416" s="35">
        <f t="shared" si="109"/>
        <v>0</v>
      </c>
      <c r="AB416" s="36">
        <f t="shared" si="110"/>
        <v>0</v>
      </c>
      <c r="AC416" s="37">
        <f t="shared" si="111"/>
        <v>0</v>
      </c>
      <c r="AD416" s="38"/>
      <c r="AE416" s="38"/>
      <c r="AF416" s="39">
        <f t="shared" si="112"/>
        <v>0</v>
      </c>
      <c r="AG416" s="40"/>
      <c r="AH416" s="41">
        <f t="shared" si="113"/>
        <v>0</v>
      </c>
      <c r="AI416" s="42">
        <f t="shared" si="114"/>
        <v>0</v>
      </c>
      <c r="AJ416" s="43">
        <f t="shared" si="115"/>
        <v>0</v>
      </c>
      <c r="AK416" s="5" t="str">
        <f>_xlfn.IFNA(VLOOKUP(_xlfn.CONCAT(D416," - ",S416),OP!E:F,2,0),"-------------------------------------------NAO DISPONIVEL-------------------------------------------")</f>
        <v>C - RIOCARD</v>
      </c>
      <c r="AL416" s="7" t="str">
        <f t="shared" si="101"/>
        <v>1 - -------------------------------------------NAO DISPONIVEL------------------------------------------- - 00000000416 - FETRANSPOR</v>
      </c>
      <c r="AM416" s="7" t="str">
        <f t="shared" si="102"/>
        <v>-------------------------------------------NAO DISPONIVEL-------------------------------------------</v>
      </c>
      <c r="AN416" s="44" cm="1">
        <f t="array" ref="AN416">_xlfn.IFS(AJ416=0,0,AQ416="INATIVO",2,AQ416="SEM CADASTRO",4,AQ416="CPF ATIVO EM OUTRO COMPRADOR",5,AQ416="NOVO/SEM CARTAO",6,AND(AJ416&gt;0,AQ416,""),8)</f>
        <v>0</v>
      </c>
      <c r="AO416" s="45">
        <f t="shared" si="116"/>
        <v>-10</v>
      </c>
    </row>
    <row r="417" spans="1:41" x14ac:dyDescent="0.4">
      <c r="A417" s="21" t="str">
        <f t="shared" si="103"/>
        <v>-------------------------------------------NAO DISPONIVEL-------------------------------------------</v>
      </c>
      <c r="B417" s="5" t="str">
        <f>_xlfn.IFNA(VLOOKUP(A417,CNPJ!E:F,2,0),"-------------------------------------------NAO DISPONIVEL-------------------------------------------")</f>
        <v>-------------------------------------------NAO DISPONIVEL-------------------------------------------</v>
      </c>
      <c r="C417" s="22">
        <v>1</v>
      </c>
      <c r="D417" s="5" t="str">
        <f>_xlfn.XLOOKUP(R417,OP!C:C,OP!B:B,,0,1)</f>
        <v>RJ</v>
      </c>
      <c r="E417" s="23"/>
      <c r="M417" s="26"/>
      <c r="N417" s="27"/>
      <c r="O417" s="28" t="str">
        <f t="shared" si="104"/>
        <v>00000000417</v>
      </c>
      <c r="R417" s="27" t="s">
        <v>193</v>
      </c>
      <c r="S417" s="30" t="str">
        <f>_xlfn.IFNA(VLOOKUP(_xlfn.CONCAT(D417," - ",R417),OP!A:D,4,0),"-------------------------------------------NAO DISPONIVEL-------------------------------------------")</f>
        <v>FETRANSPOR</v>
      </c>
      <c r="T417" s="31"/>
      <c r="U417" s="32"/>
      <c r="V417" s="31"/>
      <c r="W417" s="33">
        <f t="shared" si="105"/>
        <v>0</v>
      </c>
      <c r="X417" s="34">
        <f t="shared" si="106"/>
        <v>0</v>
      </c>
      <c r="Y417" s="33">
        <f t="shared" si="107"/>
        <v>0</v>
      </c>
      <c r="Z417" s="33">
        <f t="shared" si="108"/>
        <v>0</v>
      </c>
      <c r="AA417" s="35">
        <f t="shared" si="109"/>
        <v>0</v>
      </c>
      <c r="AB417" s="36">
        <f t="shared" si="110"/>
        <v>0</v>
      </c>
      <c r="AC417" s="37">
        <f t="shared" si="111"/>
        <v>0</v>
      </c>
      <c r="AD417" s="38"/>
      <c r="AE417" s="38"/>
      <c r="AF417" s="39">
        <f t="shared" si="112"/>
        <v>0</v>
      </c>
      <c r="AG417" s="40"/>
      <c r="AH417" s="41">
        <f t="shared" si="113"/>
        <v>0</v>
      </c>
      <c r="AI417" s="42">
        <f t="shared" si="114"/>
        <v>0</v>
      </c>
      <c r="AJ417" s="43">
        <f t="shared" si="115"/>
        <v>0</v>
      </c>
      <c r="AK417" s="5" t="str">
        <f>_xlfn.IFNA(VLOOKUP(_xlfn.CONCAT(D417," - ",S417),OP!E:F,2,0),"-------------------------------------------NAO DISPONIVEL-------------------------------------------")</f>
        <v>C - RIOCARD</v>
      </c>
      <c r="AL417" s="7" t="str">
        <f t="shared" si="101"/>
        <v>1 - -------------------------------------------NAO DISPONIVEL------------------------------------------- - 00000000417 - FETRANSPOR</v>
      </c>
      <c r="AM417" s="7" t="str">
        <f t="shared" si="102"/>
        <v>-------------------------------------------NAO DISPONIVEL-------------------------------------------</v>
      </c>
      <c r="AN417" s="44" cm="1">
        <f t="array" ref="AN417">_xlfn.IFS(AJ417=0,0,AQ417="INATIVO",2,AQ417="SEM CADASTRO",4,AQ417="CPF ATIVO EM OUTRO COMPRADOR",5,AQ417="NOVO/SEM CARTAO",6,AND(AJ417&gt;0,AQ417,""),8)</f>
        <v>0</v>
      </c>
      <c r="AO417" s="45">
        <f t="shared" si="116"/>
        <v>-10</v>
      </c>
    </row>
    <row r="418" spans="1:41" x14ac:dyDescent="0.4">
      <c r="A418" s="21" t="str">
        <f t="shared" si="103"/>
        <v>-------------------------------------------NAO DISPONIVEL-------------------------------------------</v>
      </c>
      <c r="B418" s="5" t="str">
        <f>_xlfn.IFNA(VLOOKUP(A418,CNPJ!E:F,2,0),"-------------------------------------------NAO DISPONIVEL-------------------------------------------")</f>
        <v>-------------------------------------------NAO DISPONIVEL-------------------------------------------</v>
      </c>
      <c r="C418" s="22">
        <v>1</v>
      </c>
      <c r="D418" s="5" t="str">
        <f>_xlfn.XLOOKUP(R418,OP!C:C,OP!B:B,,0,1)</f>
        <v>RJ</v>
      </c>
      <c r="E418" s="23"/>
      <c r="M418" s="26"/>
      <c r="N418" s="27"/>
      <c r="O418" s="28" t="str">
        <f t="shared" si="104"/>
        <v>00000000418</v>
      </c>
      <c r="R418" s="27" t="s">
        <v>193</v>
      </c>
      <c r="S418" s="30" t="str">
        <f>_xlfn.IFNA(VLOOKUP(_xlfn.CONCAT(D418," - ",R418),OP!A:D,4,0),"-------------------------------------------NAO DISPONIVEL-------------------------------------------")</f>
        <v>FETRANSPOR</v>
      </c>
      <c r="T418" s="31"/>
      <c r="U418" s="32"/>
      <c r="V418" s="31"/>
      <c r="W418" s="33">
        <f t="shared" si="105"/>
        <v>0</v>
      </c>
      <c r="X418" s="34">
        <f t="shared" si="106"/>
        <v>0</v>
      </c>
      <c r="Y418" s="33">
        <f t="shared" si="107"/>
        <v>0</v>
      </c>
      <c r="Z418" s="33">
        <f t="shared" si="108"/>
        <v>0</v>
      </c>
      <c r="AA418" s="35">
        <f t="shared" si="109"/>
        <v>0</v>
      </c>
      <c r="AB418" s="36">
        <f t="shared" si="110"/>
        <v>0</v>
      </c>
      <c r="AC418" s="37">
        <f t="shared" si="111"/>
        <v>0</v>
      </c>
      <c r="AD418" s="38"/>
      <c r="AE418" s="38"/>
      <c r="AF418" s="39">
        <f t="shared" si="112"/>
        <v>0</v>
      </c>
      <c r="AG418" s="40"/>
      <c r="AH418" s="41">
        <f t="shared" si="113"/>
        <v>0</v>
      </c>
      <c r="AI418" s="42">
        <f t="shared" si="114"/>
        <v>0</v>
      </c>
      <c r="AJ418" s="43">
        <f t="shared" si="115"/>
        <v>0</v>
      </c>
      <c r="AK418" s="5" t="str">
        <f>_xlfn.IFNA(VLOOKUP(_xlfn.CONCAT(D418," - ",S418),OP!E:F,2,0),"-------------------------------------------NAO DISPONIVEL-------------------------------------------")</f>
        <v>C - RIOCARD</v>
      </c>
      <c r="AL418" s="7" t="str">
        <f t="shared" si="101"/>
        <v>1 - -------------------------------------------NAO DISPONIVEL------------------------------------------- - 00000000418 - FETRANSPOR</v>
      </c>
      <c r="AM418" s="7" t="str">
        <f t="shared" si="102"/>
        <v>-------------------------------------------NAO DISPONIVEL-------------------------------------------</v>
      </c>
      <c r="AN418" s="44" cm="1">
        <f t="array" ref="AN418">_xlfn.IFS(AJ418=0,0,AQ418="INATIVO",2,AQ418="SEM CADASTRO",4,AQ418="CPF ATIVO EM OUTRO COMPRADOR",5,AQ418="NOVO/SEM CARTAO",6,AND(AJ418&gt;0,AQ418,""),8)</f>
        <v>0</v>
      </c>
      <c r="AO418" s="45">
        <f t="shared" si="116"/>
        <v>-10</v>
      </c>
    </row>
    <row r="419" spans="1:41" x14ac:dyDescent="0.4">
      <c r="A419" s="21" t="str">
        <f t="shared" si="103"/>
        <v>-------------------------------------------NAO DISPONIVEL-------------------------------------------</v>
      </c>
      <c r="B419" s="5" t="str">
        <f>_xlfn.IFNA(VLOOKUP(A419,CNPJ!E:F,2,0),"-------------------------------------------NAO DISPONIVEL-------------------------------------------")</f>
        <v>-------------------------------------------NAO DISPONIVEL-------------------------------------------</v>
      </c>
      <c r="C419" s="22">
        <v>1</v>
      </c>
      <c r="D419" s="5" t="str">
        <f>_xlfn.XLOOKUP(R419,OP!C:C,OP!B:B,,0,1)</f>
        <v>RJ</v>
      </c>
      <c r="E419" s="23"/>
      <c r="M419" s="26"/>
      <c r="N419" s="27"/>
      <c r="O419" s="28" t="str">
        <f t="shared" si="104"/>
        <v>00000000419</v>
      </c>
      <c r="R419" s="27" t="s">
        <v>193</v>
      </c>
      <c r="S419" s="30" t="str">
        <f>_xlfn.IFNA(VLOOKUP(_xlfn.CONCAT(D419," - ",R419),OP!A:D,4,0),"-------------------------------------------NAO DISPONIVEL-------------------------------------------")</f>
        <v>FETRANSPOR</v>
      </c>
      <c r="T419" s="31"/>
      <c r="U419" s="32"/>
      <c r="V419" s="31"/>
      <c r="W419" s="33">
        <f t="shared" si="105"/>
        <v>0</v>
      </c>
      <c r="X419" s="34">
        <f t="shared" si="106"/>
        <v>0</v>
      </c>
      <c r="Y419" s="33">
        <f t="shared" si="107"/>
        <v>0</v>
      </c>
      <c r="Z419" s="33">
        <f t="shared" si="108"/>
        <v>0</v>
      </c>
      <c r="AA419" s="35">
        <f t="shared" si="109"/>
        <v>0</v>
      </c>
      <c r="AB419" s="36">
        <f t="shared" si="110"/>
        <v>0</v>
      </c>
      <c r="AC419" s="37">
        <f t="shared" si="111"/>
        <v>0</v>
      </c>
      <c r="AD419" s="38"/>
      <c r="AE419" s="38"/>
      <c r="AF419" s="39">
        <f t="shared" si="112"/>
        <v>0</v>
      </c>
      <c r="AG419" s="40"/>
      <c r="AH419" s="41">
        <f t="shared" si="113"/>
        <v>0</v>
      </c>
      <c r="AI419" s="42">
        <f t="shared" si="114"/>
        <v>0</v>
      </c>
      <c r="AJ419" s="43">
        <f t="shared" si="115"/>
        <v>0</v>
      </c>
      <c r="AK419" s="5" t="str">
        <f>_xlfn.IFNA(VLOOKUP(_xlfn.CONCAT(D419," - ",S419),OP!E:F,2,0),"-------------------------------------------NAO DISPONIVEL-------------------------------------------")</f>
        <v>C - RIOCARD</v>
      </c>
      <c r="AL419" s="7" t="str">
        <f t="shared" si="101"/>
        <v>1 - -------------------------------------------NAO DISPONIVEL------------------------------------------- - 00000000419 - FETRANSPOR</v>
      </c>
      <c r="AM419" s="7" t="str">
        <f t="shared" si="102"/>
        <v>-------------------------------------------NAO DISPONIVEL-------------------------------------------</v>
      </c>
      <c r="AN419" s="44" cm="1">
        <f t="array" ref="AN419">_xlfn.IFS(AJ419=0,0,AQ419="INATIVO",2,AQ419="SEM CADASTRO",4,AQ419="CPF ATIVO EM OUTRO COMPRADOR",5,AQ419="NOVO/SEM CARTAO",6,AND(AJ419&gt;0,AQ419,""),8)</f>
        <v>0</v>
      </c>
      <c r="AO419" s="45">
        <f t="shared" si="116"/>
        <v>-10</v>
      </c>
    </row>
    <row r="420" spans="1:41" x14ac:dyDescent="0.4">
      <c r="A420" s="21" t="str">
        <f t="shared" si="103"/>
        <v>-------------------------------------------NAO DISPONIVEL-------------------------------------------</v>
      </c>
      <c r="B420" s="5" t="str">
        <f>_xlfn.IFNA(VLOOKUP(A420,CNPJ!E:F,2,0),"-------------------------------------------NAO DISPONIVEL-------------------------------------------")</f>
        <v>-------------------------------------------NAO DISPONIVEL-------------------------------------------</v>
      </c>
      <c r="C420" s="22">
        <v>1</v>
      </c>
      <c r="D420" s="5" t="str">
        <f>_xlfn.XLOOKUP(R420,OP!C:C,OP!B:B,,0,1)</f>
        <v>RJ</v>
      </c>
      <c r="E420" s="23"/>
      <c r="M420" s="26"/>
      <c r="N420" s="27"/>
      <c r="O420" s="28" t="str">
        <f t="shared" si="104"/>
        <v>00000000420</v>
      </c>
      <c r="R420" s="27" t="s">
        <v>193</v>
      </c>
      <c r="S420" s="30" t="str">
        <f>_xlfn.IFNA(VLOOKUP(_xlfn.CONCAT(D420," - ",R420),OP!A:D,4,0),"-------------------------------------------NAO DISPONIVEL-------------------------------------------")</f>
        <v>FETRANSPOR</v>
      </c>
      <c r="T420" s="31"/>
      <c r="U420" s="32"/>
      <c r="V420" s="31"/>
      <c r="W420" s="33">
        <f t="shared" si="105"/>
        <v>0</v>
      </c>
      <c r="X420" s="34">
        <f t="shared" si="106"/>
        <v>0</v>
      </c>
      <c r="Y420" s="33">
        <f t="shared" si="107"/>
        <v>0</v>
      </c>
      <c r="Z420" s="33">
        <f t="shared" si="108"/>
        <v>0</v>
      </c>
      <c r="AA420" s="35">
        <f t="shared" si="109"/>
        <v>0</v>
      </c>
      <c r="AB420" s="36">
        <f t="shared" si="110"/>
        <v>0</v>
      </c>
      <c r="AC420" s="37">
        <f t="shared" si="111"/>
        <v>0</v>
      </c>
      <c r="AD420" s="38"/>
      <c r="AE420" s="38"/>
      <c r="AF420" s="39">
        <f t="shared" si="112"/>
        <v>0</v>
      </c>
      <c r="AG420" s="40"/>
      <c r="AH420" s="41">
        <f t="shared" si="113"/>
        <v>0</v>
      </c>
      <c r="AI420" s="42">
        <f t="shared" si="114"/>
        <v>0</v>
      </c>
      <c r="AJ420" s="43">
        <f t="shared" si="115"/>
        <v>0</v>
      </c>
      <c r="AK420" s="5" t="str">
        <f>_xlfn.IFNA(VLOOKUP(_xlfn.CONCAT(D420," - ",S420),OP!E:F,2,0),"-------------------------------------------NAO DISPONIVEL-------------------------------------------")</f>
        <v>C - RIOCARD</v>
      </c>
      <c r="AL420" s="7" t="str">
        <f t="shared" si="101"/>
        <v>1 - -------------------------------------------NAO DISPONIVEL------------------------------------------- - 00000000420 - FETRANSPOR</v>
      </c>
      <c r="AM420" s="7" t="str">
        <f t="shared" si="102"/>
        <v>-------------------------------------------NAO DISPONIVEL-------------------------------------------</v>
      </c>
      <c r="AN420" s="44" cm="1">
        <f t="array" ref="AN420">_xlfn.IFS(AJ420=0,0,AQ420="INATIVO",2,AQ420="SEM CADASTRO",4,AQ420="CPF ATIVO EM OUTRO COMPRADOR",5,AQ420="NOVO/SEM CARTAO",6,AND(AJ420&gt;0,AQ420,""),8)</f>
        <v>0</v>
      </c>
      <c r="AO420" s="45">
        <f t="shared" si="116"/>
        <v>-10</v>
      </c>
    </row>
    <row r="421" spans="1:41" x14ac:dyDescent="0.4">
      <c r="A421" s="21" t="str">
        <f t="shared" si="103"/>
        <v>-------------------------------------------NAO DISPONIVEL-------------------------------------------</v>
      </c>
      <c r="B421" s="5" t="str">
        <f>_xlfn.IFNA(VLOOKUP(A421,CNPJ!E:F,2,0),"-------------------------------------------NAO DISPONIVEL-------------------------------------------")</f>
        <v>-------------------------------------------NAO DISPONIVEL-------------------------------------------</v>
      </c>
      <c r="C421" s="22">
        <v>1</v>
      </c>
      <c r="D421" s="5" t="str">
        <f>_xlfn.XLOOKUP(R421,OP!C:C,OP!B:B,,0,1)</f>
        <v>RJ</v>
      </c>
      <c r="E421" s="23"/>
      <c r="M421" s="26"/>
      <c r="N421" s="27"/>
      <c r="O421" s="28" t="str">
        <f t="shared" si="104"/>
        <v>00000000421</v>
      </c>
      <c r="R421" s="27" t="s">
        <v>193</v>
      </c>
      <c r="S421" s="30" t="str">
        <f>_xlfn.IFNA(VLOOKUP(_xlfn.CONCAT(D421," - ",R421),OP!A:D,4,0),"-------------------------------------------NAO DISPONIVEL-------------------------------------------")</f>
        <v>FETRANSPOR</v>
      </c>
      <c r="T421" s="31"/>
      <c r="U421" s="32"/>
      <c r="V421" s="31"/>
      <c r="W421" s="33">
        <f t="shared" si="105"/>
        <v>0</v>
      </c>
      <c r="X421" s="34">
        <f t="shared" si="106"/>
        <v>0</v>
      </c>
      <c r="Y421" s="33">
        <f t="shared" si="107"/>
        <v>0</v>
      </c>
      <c r="Z421" s="33">
        <f t="shared" si="108"/>
        <v>0</v>
      </c>
      <c r="AA421" s="35">
        <f t="shared" si="109"/>
        <v>0</v>
      </c>
      <c r="AB421" s="36">
        <f t="shared" si="110"/>
        <v>0</v>
      </c>
      <c r="AC421" s="37">
        <f t="shared" si="111"/>
        <v>0</v>
      </c>
      <c r="AD421" s="38"/>
      <c r="AE421" s="38"/>
      <c r="AF421" s="39">
        <f t="shared" si="112"/>
        <v>0</v>
      </c>
      <c r="AG421" s="40"/>
      <c r="AH421" s="41">
        <f t="shared" si="113"/>
        <v>0</v>
      </c>
      <c r="AI421" s="42">
        <f t="shared" si="114"/>
        <v>0</v>
      </c>
      <c r="AJ421" s="43">
        <f t="shared" si="115"/>
        <v>0</v>
      </c>
      <c r="AK421" s="5" t="str">
        <f>_xlfn.IFNA(VLOOKUP(_xlfn.CONCAT(D421," - ",S421),OP!E:F,2,0),"-------------------------------------------NAO DISPONIVEL-------------------------------------------")</f>
        <v>C - RIOCARD</v>
      </c>
      <c r="AL421" s="7" t="str">
        <f t="shared" si="101"/>
        <v>1 - -------------------------------------------NAO DISPONIVEL------------------------------------------- - 00000000421 - FETRANSPOR</v>
      </c>
      <c r="AM421" s="7" t="str">
        <f t="shared" si="102"/>
        <v>-------------------------------------------NAO DISPONIVEL-------------------------------------------</v>
      </c>
      <c r="AN421" s="44" cm="1">
        <f t="array" ref="AN421">_xlfn.IFS(AJ421=0,0,AQ421="INATIVO",2,AQ421="SEM CADASTRO",4,AQ421="CPF ATIVO EM OUTRO COMPRADOR",5,AQ421="NOVO/SEM CARTAO",6,AND(AJ421&gt;0,AQ421,""),8)</f>
        <v>0</v>
      </c>
      <c r="AO421" s="45">
        <f t="shared" si="116"/>
        <v>-10</v>
      </c>
    </row>
    <row r="422" spans="1:41" x14ac:dyDescent="0.4">
      <c r="A422" s="21" t="str">
        <f t="shared" si="103"/>
        <v>-------------------------------------------NAO DISPONIVEL-------------------------------------------</v>
      </c>
      <c r="B422" s="5" t="str">
        <f>_xlfn.IFNA(VLOOKUP(A422,CNPJ!E:F,2,0),"-------------------------------------------NAO DISPONIVEL-------------------------------------------")</f>
        <v>-------------------------------------------NAO DISPONIVEL-------------------------------------------</v>
      </c>
      <c r="C422" s="22">
        <v>1</v>
      </c>
      <c r="D422" s="5" t="str">
        <f>_xlfn.XLOOKUP(R422,OP!C:C,OP!B:B,,0,1)</f>
        <v>RJ</v>
      </c>
      <c r="E422" s="23"/>
      <c r="M422" s="26"/>
      <c r="N422" s="27"/>
      <c r="O422" s="28" t="str">
        <f t="shared" si="104"/>
        <v>00000000422</v>
      </c>
      <c r="R422" s="27" t="s">
        <v>193</v>
      </c>
      <c r="S422" s="30" t="str">
        <f>_xlfn.IFNA(VLOOKUP(_xlfn.CONCAT(D422," - ",R422),OP!A:D,4,0),"-------------------------------------------NAO DISPONIVEL-------------------------------------------")</f>
        <v>FETRANSPOR</v>
      </c>
      <c r="T422" s="31"/>
      <c r="U422" s="32"/>
      <c r="V422" s="31"/>
      <c r="W422" s="33">
        <f t="shared" si="105"/>
        <v>0</v>
      </c>
      <c r="X422" s="34">
        <f t="shared" si="106"/>
        <v>0</v>
      </c>
      <c r="Y422" s="33">
        <f t="shared" si="107"/>
        <v>0</v>
      </c>
      <c r="Z422" s="33">
        <f t="shared" si="108"/>
        <v>0</v>
      </c>
      <c r="AA422" s="35">
        <f t="shared" si="109"/>
        <v>0</v>
      </c>
      <c r="AB422" s="36">
        <f t="shared" si="110"/>
        <v>0</v>
      </c>
      <c r="AC422" s="37">
        <f t="shared" si="111"/>
        <v>0</v>
      </c>
      <c r="AD422" s="38"/>
      <c r="AE422" s="38"/>
      <c r="AF422" s="39">
        <f t="shared" si="112"/>
        <v>0</v>
      </c>
      <c r="AG422" s="40"/>
      <c r="AH422" s="41">
        <f t="shared" si="113"/>
        <v>0</v>
      </c>
      <c r="AI422" s="42">
        <f t="shared" si="114"/>
        <v>0</v>
      </c>
      <c r="AJ422" s="43">
        <f t="shared" si="115"/>
        <v>0</v>
      </c>
      <c r="AK422" s="5" t="str">
        <f>_xlfn.IFNA(VLOOKUP(_xlfn.CONCAT(D422," - ",S422),OP!E:F,2,0),"-------------------------------------------NAO DISPONIVEL-------------------------------------------")</f>
        <v>C - RIOCARD</v>
      </c>
      <c r="AL422" s="7" t="str">
        <f t="shared" si="101"/>
        <v>1 - -------------------------------------------NAO DISPONIVEL------------------------------------------- - 00000000422 - FETRANSPOR</v>
      </c>
      <c r="AM422" s="7" t="str">
        <f t="shared" si="102"/>
        <v>-------------------------------------------NAO DISPONIVEL-------------------------------------------</v>
      </c>
      <c r="AN422" s="44" cm="1">
        <f t="array" ref="AN422">_xlfn.IFS(AJ422=0,0,AQ422="INATIVO",2,AQ422="SEM CADASTRO",4,AQ422="CPF ATIVO EM OUTRO COMPRADOR",5,AQ422="NOVO/SEM CARTAO",6,AND(AJ422&gt;0,AQ422,""),8)</f>
        <v>0</v>
      </c>
      <c r="AO422" s="45">
        <f t="shared" si="116"/>
        <v>-10</v>
      </c>
    </row>
    <row r="423" spans="1:41" x14ac:dyDescent="0.4">
      <c r="A423" s="21" t="str">
        <f t="shared" si="103"/>
        <v>-------------------------------------------NAO DISPONIVEL-------------------------------------------</v>
      </c>
      <c r="B423" s="5" t="str">
        <f>_xlfn.IFNA(VLOOKUP(A423,CNPJ!E:F,2,0),"-------------------------------------------NAO DISPONIVEL-------------------------------------------")</f>
        <v>-------------------------------------------NAO DISPONIVEL-------------------------------------------</v>
      </c>
      <c r="C423" s="22">
        <v>1</v>
      </c>
      <c r="D423" s="5" t="str">
        <f>_xlfn.XLOOKUP(R423,OP!C:C,OP!B:B,,0,1)</f>
        <v>RJ</v>
      </c>
      <c r="E423" s="23"/>
      <c r="M423" s="26"/>
      <c r="N423" s="27"/>
      <c r="O423" s="28" t="str">
        <f t="shared" si="104"/>
        <v>00000000423</v>
      </c>
      <c r="R423" s="27" t="s">
        <v>193</v>
      </c>
      <c r="S423" s="30" t="str">
        <f>_xlfn.IFNA(VLOOKUP(_xlfn.CONCAT(D423," - ",R423),OP!A:D,4,0),"-------------------------------------------NAO DISPONIVEL-------------------------------------------")</f>
        <v>FETRANSPOR</v>
      </c>
      <c r="T423" s="31"/>
      <c r="U423" s="32"/>
      <c r="V423" s="31"/>
      <c r="W423" s="33">
        <f t="shared" si="105"/>
        <v>0</v>
      </c>
      <c r="X423" s="34">
        <f t="shared" si="106"/>
        <v>0</v>
      </c>
      <c r="Y423" s="33">
        <f t="shared" si="107"/>
        <v>0</v>
      </c>
      <c r="Z423" s="33">
        <f t="shared" si="108"/>
        <v>0</v>
      </c>
      <c r="AA423" s="35">
        <f t="shared" si="109"/>
        <v>0</v>
      </c>
      <c r="AB423" s="36">
        <f t="shared" si="110"/>
        <v>0</v>
      </c>
      <c r="AC423" s="37">
        <f t="shared" si="111"/>
        <v>0</v>
      </c>
      <c r="AD423" s="38"/>
      <c r="AE423" s="38"/>
      <c r="AF423" s="39">
        <f t="shared" si="112"/>
        <v>0</v>
      </c>
      <c r="AG423" s="40"/>
      <c r="AH423" s="41">
        <f t="shared" si="113"/>
        <v>0</v>
      </c>
      <c r="AI423" s="42">
        <f t="shared" si="114"/>
        <v>0</v>
      </c>
      <c r="AJ423" s="43">
        <f t="shared" si="115"/>
        <v>0</v>
      </c>
      <c r="AK423" s="5" t="str">
        <f>_xlfn.IFNA(VLOOKUP(_xlfn.CONCAT(D423," - ",S423),OP!E:F,2,0),"-------------------------------------------NAO DISPONIVEL-------------------------------------------")</f>
        <v>C - RIOCARD</v>
      </c>
      <c r="AL423" s="7" t="str">
        <f t="shared" si="101"/>
        <v>1 - -------------------------------------------NAO DISPONIVEL------------------------------------------- - 00000000423 - FETRANSPOR</v>
      </c>
      <c r="AM423" s="7" t="str">
        <f t="shared" si="102"/>
        <v>-------------------------------------------NAO DISPONIVEL-------------------------------------------</v>
      </c>
      <c r="AN423" s="44" cm="1">
        <f t="array" ref="AN423">_xlfn.IFS(AJ423=0,0,AQ423="INATIVO",2,AQ423="SEM CADASTRO",4,AQ423="CPF ATIVO EM OUTRO COMPRADOR",5,AQ423="NOVO/SEM CARTAO",6,AND(AJ423&gt;0,AQ423,""),8)</f>
        <v>0</v>
      </c>
      <c r="AO423" s="45">
        <f t="shared" si="116"/>
        <v>-10</v>
      </c>
    </row>
    <row r="424" spans="1:41" x14ac:dyDescent="0.4">
      <c r="A424" s="21" t="str">
        <f t="shared" si="103"/>
        <v>-------------------------------------------NAO DISPONIVEL-------------------------------------------</v>
      </c>
      <c r="B424" s="5" t="str">
        <f>_xlfn.IFNA(VLOOKUP(A424,CNPJ!E:F,2,0),"-------------------------------------------NAO DISPONIVEL-------------------------------------------")</f>
        <v>-------------------------------------------NAO DISPONIVEL-------------------------------------------</v>
      </c>
      <c r="C424" s="22">
        <v>1</v>
      </c>
      <c r="D424" s="5" t="str">
        <f>_xlfn.XLOOKUP(R424,OP!C:C,OP!B:B,,0,1)</f>
        <v>RJ</v>
      </c>
      <c r="E424" s="23"/>
      <c r="M424" s="26"/>
      <c r="N424" s="27"/>
      <c r="O424" s="28" t="str">
        <f t="shared" si="104"/>
        <v>00000000424</v>
      </c>
      <c r="R424" s="27" t="s">
        <v>193</v>
      </c>
      <c r="S424" s="30" t="str">
        <f>_xlfn.IFNA(VLOOKUP(_xlfn.CONCAT(D424," - ",R424),OP!A:D,4,0),"-------------------------------------------NAO DISPONIVEL-------------------------------------------")</f>
        <v>FETRANSPOR</v>
      </c>
      <c r="T424" s="31"/>
      <c r="U424" s="32"/>
      <c r="V424" s="31"/>
      <c r="W424" s="33">
        <f t="shared" si="105"/>
        <v>0</v>
      </c>
      <c r="X424" s="34">
        <f t="shared" si="106"/>
        <v>0</v>
      </c>
      <c r="Y424" s="33">
        <f t="shared" si="107"/>
        <v>0</v>
      </c>
      <c r="Z424" s="33">
        <f t="shared" si="108"/>
        <v>0</v>
      </c>
      <c r="AA424" s="35">
        <f t="shared" si="109"/>
        <v>0</v>
      </c>
      <c r="AB424" s="36">
        <f t="shared" si="110"/>
        <v>0</v>
      </c>
      <c r="AC424" s="37">
        <f t="shared" si="111"/>
        <v>0</v>
      </c>
      <c r="AD424" s="38"/>
      <c r="AE424" s="38"/>
      <c r="AF424" s="39">
        <f t="shared" si="112"/>
        <v>0</v>
      </c>
      <c r="AG424" s="40"/>
      <c r="AH424" s="41">
        <f t="shared" si="113"/>
        <v>0</v>
      </c>
      <c r="AI424" s="42">
        <f t="shared" si="114"/>
        <v>0</v>
      </c>
      <c r="AJ424" s="43">
        <f t="shared" si="115"/>
        <v>0</v>
      </c>
      <c r="AK424" s="5" t="str">
        <f>_xlfn.IFNA(VLOOKUP(_xlfn.CONCAT(D424," - ",S424),OP!E:F,2,0),"-------------------------------------------NAO DISPONIVEL-------------------------------------------")</f>
        <v>C - RIOCARD</v>
      </c>
      <c r="AL424" s="7" t="str">
        <f t="shared" si="101"/>
        <v>1 - -------------------------------------------NAO DISPONIVEL------------------------------------------- - 00000000424 - FETRANSPOR</v>
      </c>
      <c r="AM424" s="7" t="str">
        <f t="shared" si="102"/>
        <v>-------------------------------------------NAO DISPONIVEL-------------------------------------------</v>
      </c>
      <c r="AN424" s="44" cm="1">
        <f t="array" ref="AN424">_xlfn.IFS(AJ424=0,0,AQ424="INATIVO",2,AQ424="SEM CADASTRO",4,AQ424="CPF ATIVO EM OUTRO COMPRADOR",5,AQ424="NOVO/SEM CARTAO",6,AND(AJ424&gt;0,AQ424,""),8)</f>
        <v>0</v>
      </c>
      <c r="AO424" s="45">
        <f t="shared" si="116"/>
        <v>-10</v>
      </c>
    </row>
    <row r="425" spans="1:41" x14ac:dyDescent="0.4">
      <c r="A425" s="21" t="str">
        <f t="shared" si="103"/>
        <v>-------------------------------------------NAO DISPONIVEL-------------------------------------------</v>
      </c>
      <c r="B425" s="5" t="str">
        <f>_xlfn.IFNA(VLOOKUP(A425,CNPJ!E:F,2,0),"-------------------------------------------NAO DISPONIVEL-------------------------------------------")</f>
        <v>-------------------------------------------NAO DISPONIVEL-------------------------------------------</v>
      </c>
      <c r="C425" s="22">
        <v>1</v>
      </c>
      <c r="D425" s="5" t="str">
        <f>_xlfn.XLOOKUP(R425,OP!C:C,OP!B:B,,0,1)</f>
        <v>RJ</v>
      </c>
      <c r="E425" s="23"/>
      <c r="M425" s="26"/>
      <c r="N425" s="27"/>
      <c r="O425" s="28" t="str">
        <f t="shared" si="104"/>
        <v>00000000425</v>
      </c>
      <c r="R425" s="27" t="s">
        <v>193</v>
      </c>
      <c r="S425" s="30" t="str">
        <f>_xlfn.IFNA(VLOOKUP(_xlfn.CONCAT(D425," - ",R425),OP!A:D,4,0),"-------------------------------------------NAO DISPONIVEL-------------------------------------------")</f>
        <v>FETRANSPOR</v>
      </c>
      <c r="T425" s="31"/>
      <c r="U425" s="32"/>
      <c r="V425" s="31"/>
      <c r="W425" s="33">
        <f t="shared" si="105"/>
        <v>0</v>
      </c>
      <c r="X425" s="34">
        <f t="shared" si="106"/>
        <v>0</v>
      </c>
      <c r="Y425" s="33">
        <f t="shared" si="107"/>
        <v>0</v>
      </c>
      <c r="Z425" s="33">
        <f t="shared" si="108"/>
        <v>0</v>
      </c>
      <c r="AA425" s="35">
        <f t="shared" si="109"/>
        <v>0</v>
      </c>
      <c r="AB425" s="36">
        <f t="shared" si="110"/>
        <v>0</v>
      </c>
      <c r="AC425" s="37">
        <f t="shared" si="111"/>
        <v>0</v>
      </c>
      <c r="AD425" s="38"/>
      <c r="AE425" s="38"/>
      <c r="AF425" s="39">
        <f t="shared" si="112"/>
        <v>0</v>
      </c>
      <c r="AG425" s="40"/>
      <c r="AH425" s="41">
        <f t="shared" si="113"/>
        <v>0</v>
      </c>
      <c r="AI425" s="42">
        <f t="shared" si="114"/>
        <v>0</v>
      </c>
      <c r="AJ425" s="43">
        <f t="shared" si="115"/>
        <v>0</v>
      </c>
      <c r="AK425" s="5" t="str">
        <f>_xlfn.IFNA(VLOOKUP(_xlfn.CONCAT(D425," - ",S425),OP!E:F,2,0),"-------------------------------------------NAO DISPONIVEL-------------------------------------------")</f>
        <v>C - RIOCARD</v>
      </c>
      <c r="AL425" s="7" t="str">
        <f t="shared" si="101"/>
        <v>1 - -------------------------------------------NAO DISPONIVEL------------------------------------------- - 00000000425 - FETRANSPOR</v>
      </c>
      <c r="AM425" s="7" t="str">
        <f t="shared" si="102"/>
        <v>-------------------------------------------NAO DISPONIVEL-------------------------------------------</v>
      </c>
      <c r="AN425" s="44" cm="1">
        <f t="array" ref="AN425">_xlfn.IFS(AJ425=0,0,AQ425="INATIVO",2,AQ425="SEM CADASTRO",4,AQ425="CPF ATIVO EM OUTRO COMPRADOR",5,AQ425="NOVO/SEM CARTAO",6,AND(AJ425&gt;0,AQ425,""),8)</f>
        <v>0</v>
      </c>
      <c r="AO425" s="45">
        <f t="shared" si="116"/>
        <v>-10</v>
      </c>
    </row>
    <row r="426" spans="1:41" x14ac:dyDescent="0.4">
      <c r="A426" s="21" t="str">
        <f t="shared" si="103"/>
        <v>-------------------------------------------NAO DISPONIVEL-------------------------------------------</v>
      </c>
      <c r="B426" s="5" t="str">
        <f>_xlfn.IFNA(VLOOKUP(A426,CNPJ!E:F,2,0),"-------------------------------------------NAO DISPONIVEL-------------------------------------------")</f>
        <v>-------------------------------------------NAO DISPONIVEL-------------------------------------------</v>
      </c>
      <c r="C426" s="22">
        <v>1</v>
      </c>
      <c r="D426" s="5" t="str">
        <f>_xlfn.XLOOKUP(R426,OP!C:C,OP!B:B,,0,1)</f>
        <v>RJ</v>
      </c>
      <c r="E426" s="23"/>
      <c r="M426" s="26"/>
      <c r="N426" s="27"/>
      <c r="O426" s="28" t="str">
        <f t="shared" si="104"/>
        <v>00000000426</v>
      </c>
      <c r="R426" s="27" t="s">
        <v>193</v>
      </c>
      <c r="S426" s="30" t="str">
        <f>_xlfn.IFNA(VLOOKUP(_xlfn.CONCAT(D426," - ",R426),OP!A:D,4,0),"-------------------------------------------NAO DISPONIVEL-------------------------------------------")</f>
        <v>FETRANSPOR</v>
      </c>
      <c r="T426" s="31"/>
      <c r="U426" s="32"/>
      <c r="V426" s="31"/>
      <c r="W426" s="33">
        <f t="shared" si="105"/>
        <v>0</v>
      </c>
      <c r="X426" s="34">
        <f t="shared" si="106"/>
        <v>0</v>
      </c>
      <c r="Y426" s="33">
        <f t="shared" si="107"/>
        <v>0</v>
      </c>
      <c r="Z426" s="33">
        <f t="shared" si="108"/>
        <v>0</v>
      </c>
      <c r="AA426" s="35">
        <f t="shared" si="109"/>
        <v>0</v>
      </c>
      <c r="AB426" s="36">
        <f t="shared" si="110"/>
        <v>0</v>
      </c>
      <c r="AC426" s="37">
        <f t="shared" si="111"/>
        <v>0</v>
      </c>
      <c r="AD426" s="38"/>
      <c r="AE426" s="38"/>
      <c r="AF426" s="39">
        <f t="shared" si="112"/>
        <v>0</v>
      </c>
      <c r="AG426" s="40"/>
      <c r="AH426" s="41">
        <f t="shared" si="113"/>
        <v>0</v>
      </c>
      <c r="AI426" s="42">
        <f t="shared" si="114"/>
        <v>0</v>
      </c>
      <c r="AJ426" s="43">
        <f t="shared" si="115"/>
        <v>0</v>
      </c>
      <c r="AK426" s="5" t="str">
        <f>_xlfn.IFNA(VLOOKUP(_xlfn.CONCAT(D426," - ",S426),OP!E:F,2,0),"-------------------------------------------NAO DISPONIVEL-------------------------------------------")</f>
        <v>C - RIOCARD</v>
      </c>
      <c r="AL426" s="7" t="str">
        <f t="shared" si="101"/>
        <v>1 - -------------------------------------------NAO DISPONIVEL------------------------------------------- - 00000000426 - FETRANSPOR</v>
      </c>
      <c r="AM426" s="7" t="str">
        <f t="shared" si="102"/>
        <v>-------------------------------------------NAO DISPONIVEL-------------------------------------------</v>
      </c>
      <c r="AN426" s="44" cm="1">
        <f t="array" ref="AN426">_xlfn.IFS(AJ426=0,0,AQ426="INATIVO",2,AQ426="SEM CADASTRO",4,AQ426="CPF ATIVO EM OUTRO COMPRADOR",5,AQ426="NOVO/SEM CARTAO",6,AND(AJ426&gt;0,AQ426,""),8)</f>
        <v>0</v>
      </c>
      <c r="AO426" s="45">
        <f t="shared" si="116"/>
        <v>-10</v>
      </c>
    </row>
    <row r="427" spans="1:41" x14ac:dyDescent="0.4">
      <c r="A427" s="21" t="str">
        <f t="shared" si="103"/>
        <v>-------------------------------------------NAO DISPONIVEL-------------------------------------------</v>
      </c>
      <c r="B427" s="5" t="str">
        <f>_xlfn.IFNA(VLOOKUP(A427,CNPJ!E:F,2,0),"-------------------------------------------NAO DISPONIVEL-------------------------------------------")</f>
        <v>-------------------------------------------NAO DISPONIVEL-------------------------------------------</v>
      </c>
      <c r="C427" s="22">
        <v>1</v>
      </c>
      <c r="D427" s="5" t="str">
        <f>_xlfn.XLOOKUP(R427,OP!C:C,OP!B:B,,0,1)</f>
        <v>RJ</v>
      </c>
      <c r="E427" s="23"/>
      <c r="M427" s="26"/>
      <c r="N427" s="27"/>
      <c r="O427" s="28" t="str">
        <f t="shared" si="104"/>
        <v>00000000427</v>
      </c>
      <c r="R427" s="27" t="s">
        <v>193</v>
      </c>
      <c r="S427" s="30" t="str">
        <f>_xlfn.IFNA(VLOOKUP(_xlfn.CONCAT(D427," - ",R427),OP!A:D,4,0),"-------------------------------------------NAO DISPONIVEL-------------------------------------------")</f>
        <v>FETRANSPOR</v>
      </c>
      <c r="T427" s="31"/>
      <c r="U427" s="32"/>
      <c r="V427" s="31"/>
      <c r="W427" s="33">
        <f t="shared" si="105"/>
        <v>0</v>
      </c>
      <c r="X427" s="34">
        <f t="shared" si="106"/>
        <v>0</v>
      </c>
      <c r="Y427" s="33">
        <f t="shared" si="107"/>
        <v>0</v>
      </c>
      <c r="Z427" s="33">
        <f t="shared" si="108"/>
        <v>0</v>
      </c>
      <c r="AA427" s="35">
        <f t="shared" si="109"/>
        <v>0</v>
      </c>
      <c r="AB427" s="36">
        <f t="shared" si="110"/>
        <v>0</v>
      </c>
      <c r="AC427" s="37">
        <f t="shared" si="111"/>
        <v>0</v>
      </c>
      <c r="AD427" s="38"/>
      <c r="AE427" s="38"/>
      <c r="AF427" s="39">
        <f t="shared" si="112"/>
        <v>0</v>
      </c>
      <c r="AG427" s="40"/>
      <c r="AH427" s="41">
        <f t="shared" si="113"/>
        <v>0</v>
      </c>
      <c r="AI427" s="42">
        <f t="shared" si="114"/>
        <v>0</v>
      </c>
      <c r="AJ427" s="43">
        <f t="shared" si="115"/>
        <v>0</v>
      </c>
      <c r="AK427" s="5" t="str">
        <f>_xlfn.IFNA(VLOOKUP(_xlfn.CONCAT(D427," - ",S427),OP!E:F,2,0),"-------------------------------------------NAO DISPONIVEL-------------------------------------------")</f>
        <v>C - RIOCARD</v>
      </c>
      <c r="AL427" s="7" t="str">
        <f t="shared" si="101"/>
        <v>1 - -------------------------------------------NAO DISPONIVEL------------------------------------------- - 00000000427 - FETRANSPOR</v>
      </c>
      <c r="AM427" s="7" t="str">
        <f t="shared" si="102"/>
        <v>-------------------------------------------NAO DISPONIVEL-------------------------------------------</v>
      </c>
      <c r="AN427" s="44" cm="1">
        <f t="array" ref="AN427">_xlfn.IFS(AJ427=0,0,AQ427="INATIVO",2,AQ427="SEM CADASTRO",4,AQ427="CPF ATIVO EM OUTRO COMPRADOR",5,AQ427="NOVO/SEM CARTAO",6,AND(AJ427&gt;0,AQ427,""),8)</f>
        <v>0</v>
      </c>
      <c r="AO427" s="45">
        <f t="shared" si="116"/>
        <v>-10</v>
      </c>
    </row>
    <row r="428" spans="1:41" x14ac:dyDescent="0.4">
      <c r="A428" s="21" t="str">
        <f t="shared" si="103"/>
        <v>-------------------------------------------NAO DISPONIVEL-------------------------------------------</v>
      </c>
      <c r="B428" s="5" t="str">
        <f>_xlfn.IFNA(VLOOKUP(A428,CNPJ!E:F,2,0),"-------------------------------------------NAO DISPONIVEL-------------------------------------------")</f>
        <v>-------------------------------------------NAO DISPONIVEL-------------------------------------------</v>
      </c>
      <c r="C428" s="22">
        <v>1</v>
      </c>
      <c r="D428" s="5" t="str">
        <f>_xlfn.XLOOKUP(R428,OP!C:C,OP!B:B,,0,1)</f>
        <v>RJ</v>
      </c>
      <c r="E428" s="23"/>
      <c r="M428" s="26"/>
      <c r="N428" s="27"/>
      <c r="O428" s="28" t="str">
        <f t="shared" si="104"/>
        <v>00000000428</v>
      </c>
      <c r="R428" s="27" t="s">
        <v>193</v>
      </c>
      <c r="S428" s="30" t="str">
        <f>_xlfn.IFNA(VLOOKUP(_xlfn.CONCAT(D428," - ",R428),OP!A:D,4,0),"-------------------------------------------NAO DISPONIVEL-------------------------------------------")</f>
        <v>FETRANSPOR</v>
      </c>
      <c r="T428" s="31"/>
      <c r="U428" s="32"/>
      <c r="V428" s="31"/>
      <c r="W428" s="33">
        <f t="shared" si="105"/>
        <v>0</v>
      </c>
      <c r="X428" s="34">
        <f t="shared" si="106"/>
        <v>0</v>
      </c>
      <c r="Y428" s="33">
        <f t="shared" si="107"/>
        <v>0</v>
      </c>
      <c r="Z428" s="33">
        <f t="shared" si="108"/>
        <v>0</v>
      </c>
      <c r="AA428" s="35">
        <f t="shared" si="109"/>
        <v>0</v>
      </c>
      <c r="AB428" s="36">
        <f t="shared" si="110"/>
        <v>0</v>
      </c>
      <c r="AC428" s="37">
        <f t="shared" si="111"/>
        <v>0</v>
      </c>
      <c r="AD428" s="38"/>
      <c r="AE428" s="38"/>
      <c r="AF428" s="39">
        <f t="shared" si="112"/>
        <v>0</v>
      </c>
      <c r="AG428" s="40"/>
      <c r="AH428" s="41">
        <f t="shared" si="113"/>
        <v>0</v>
      </c>
      <c r="AI428" s="42">
        <f t="shared" si="114"/>
        <v>0</v>
      </c>
      <c r="AJ428" s="43">
        <f t="shared" si="115"/>
        <v>0</v>
      </c>
      <c r="AK428" s="5" t="str">
        <f>_xlfn.IFNA(VLOOKUP(_xlfn.CONCAT(D428," - ",S428),OP!E:F,2,0),"-------------------------------------------NAO DISPONIVEL-------------------------------------------")</f>
        <v>C - RIOCARD</v>
      </c>
      <c r="AL428" s="7" t="str">
        <f t="shared" si="101"/>
        <v>1 - -------------------------------------------NAO DISPONIVEL------------------------------------------- - 00000000428 - FETRANSPOR</v>
      </c>
      <c r="AM428" s="7" t="str">
        <f t="shared" si="102"/>
        <v>-------------------------------------------NAO DISPONIVEL-------------------------------------------</v>
      </c>
      <c r="AN428" s="44" cm="1">
        <f t="array" ref="AN428">_xlfn.IFS(AJ428=0,0,AQ428="INATIVO",2,AQ428="SEM CADASTRO",4,AQ428="CPF ATIVO EM OUTRO COMPRADOR",5,AQ428="NOVO/SEM CARTAO",6,AND(AJ428&gt;0,AQ428,""),8)</f>
        <v>0</v>
      </c>
      <c r="AO428" s="45">
        <f t="shared" si="116"/>
        <v>-10</v>
      </c>
    </row>
    <row r="429" spans="1:41" x14ac:dyDescent="0.4">
      <c r="A429" s="21" t="str">
        <f t="shared" si="103"/>
        <v>-------------------------------------------NAO DISPONIVEL-------------------------------------------</v>
      </c>
      <c r="B429" s="5" t="str">
        <f>_xlfn.IFNA(VLOOKUP(A429,CNPJ!E:F,2,0),"-------------------------------------------NAO DISPONIVEL-------------------------------------------")</f>
        <v>-------------------------------------------NAO DISPONIVEL-------------------------------------------</v>
      </c>
      <c r="C429" s="22">
        <v>1</v>
      </c>
      <c r="D429" s="5" t="str">
        <f>_xlfn.XLOOKUP(R429,OP!C:C,OP!B:B,,0,1)</f>
        <v>RJ</v>
      </c>
      <c r="E429" s="23"/>
      <c r="M429" s="26"/>
      <c r="N429" s="27"/>
      <c r="O429" s="28" t="str">
        <f t="shared" si="104"/>
        <v>00000000429</v>
      </c>
      <c r="R429" s="27" t="s">
        <v>193</v>
      </c>
      <c r="S429" s="30" t="str">
        <f>_xlfn.IFNA(VLOOKUP(_xlfn.CONCAT(D429," - ",R429),OP!A:D,4,0),"-------------------------------------------NAO DISPONIVEL-------------------------------------------")</f>
        <v>FETRANSPOR</v>
      </c>
      <c r="T429" s="31"/>
      <c r="U429" s="32"/>
      <c r="V429" s="31"/>
      <c r="W429" s="33">
        <f t="shared" si="105"/>
        <v>0</v>
      </c>
      <c r="X429" s="34">
        <f t="shared" si="106"/>
        <v>0</v>
      </c>
      <c r="Y429" s="33">
        <f t="shared" si="107"/>
        <v>0</v>
      </c>
      <c r="Z429" s="33">
        <f t="shared" si="108"/>
        <v>0</v>
      </c>
      <c r="AA429" s="35">
        <f t="shared" si="109"/>
        <v>0</v>
      </c>
      <c r="AB429" s="36">
        <f t="shared" si="110"/>
        <v>0</v>
      </c>
      <c r="AC429" s="37">
        <f t="shared" si="111"/>
        <v>0</v>
      </c>
      <c r="AD429" s="38"/>
      <c r="AE429" s="38"/>
      <c r="AF429" s="39">
        <f t="shared" si="112"/>
        <v>0</v>
      </c>
      <c r="AG429" s="40"/>
      <c r="AH429" s="41">
        <f t="shared" si="113"/>
        <v>0</v>
      </c>
      <c r="AI429" s="42">
        <f t="shared" si="114"/>
        <v>0</v>
      </c>
      <c r="AJ429" s="43">
        <f t="shared" si="115"/>
        <v>0</v>
      </c>
      <c r="AK429" s="5" t="str">
        <f>_xlfn.IFNA(VLOOKUP(_xlfn.CONCAT(D429," - ",S429),OP!E:F,2,0),"-------------------------------------------NAO DISPONIVEL-------------------------------------------")</f>
        <v>C - RIOCARD</v>
      </c>
      <c r="AL429" s="7" t="str">
        <f t="shared" si="101"/>
        <v>1 - -------------------------------------------NAO DISPONIVEL------------------------------------------- - 00000000429 - FETRANSPOR</v>
      </c>
      <c r="AM429" s="7" t="str">
        <f t="shared" si="102"/>
        <v>-------------------------------------------NAO DISPONIVEL-------------------------------------------</v>
      </c>
      <c r="AN429" s="44" cm="1">
        <f t="array" ref="AN429">_xlfn.IFS(AJ429=0,0,AQ429="INATIVO",2,AQ429="SEM CADASTRO",4,AQ429="CPF ATIVO EM OUTRO COMPRADOR",5,AQ429="NOVO/SEM CARTAO",6,AND(AJ429&gt;0,AQ429,""),8)</f>
        <v>0</v>
      </c>
      <c r="AO429" s="45">
        <f t="shared" si="116"/>
        <v>-10</v>
      </c>
    </row>
    <row r="430" spans="1:41" x14ac:dyDescent="0.4">
      <c r="A430" s="21" t="str">
        <f t="shared" si="103"/>
        <v>-------------------------------------------NAO DISPONIVEL-------------------------------------------</v>
      </c>
      <c r="B430" s="5" t="str">
        <f>_xlfn.IFNA(VLOOKUP(A430,CNPJ!E:F,2,0),"-------------------------------------------NAO DISPONIVEL-------------------------------------------")</f>
        <v>-------------------------------------------NAO DISPONIVEL-------------------------------------------</v>
      </c>
      <c r="C430" s="22">
        <v>1</v>
      </c>
      <c r="D430" s="5" t="str">
        <f>_xlfn.XLOOKUP(R430,OP!C:C,OP!B:B,,0,1)</f>
        <v>RJ</v>
      </c>
      <c r="E430" s="23"/>
      <c r="M430" s="26"/>
      <c r="N430" s="27"/>
      <c r="O430" s="28" t="str">
        <f t="shared" si="104"/>
        <v>00000000430</v>
      </c>
      <c r="R430" s="27" t="s">
        <v>193</v>
      </c>
      <c r="S430" s="30" t="str">
        <f>_xlfn.IFNA(VLOOKUP(_xlfn.CONCAT(D430," - ",R430),OP!A:D,4,0),"-------------------------------------------NAO DISPONIVEL-------------------------------------------")</f>
        <v>FETRANSPOR</v>
      </c>
      <c r="T430" s="31"/>
      <c r="U430" s="32"/>
      <c r="V430" s="31"/>
      <c r="W430" s="33">
        <f t="shared" si="105"/>
        <v>0</v>
      </c>
      <c r="X430" s="34">
        <f t="shared" si="106"/>
        <v>0</v>
      </c>
      <c r="Y430" s="33">
        <f t="shared" si="107"/>
        <v>0</v>
      </c>
      <c r="Z430" s="33">
        <f t="shared" si="108"/>
        <v>0</v>
      </c>
      <c r="AA430" s="35">
        <f t="shared" si="109"/>
        <v>0</v>
      </c>
      <c r="AB430" s="36">
        <f t="shared" si="110"/>
        <v>0</v>
      </c>
      <c r="AC430" s="37">
        <f t="shared" si="111"/>
        <v>0</v>
      </c>
      <c r="AD430" s="38"/>
      <c r="AE430" s="38"/>
      <c r="AF430" s="39">
        <f t="shared" si="112"/>
        <v>0</v>
      </c>
      <c r="AG430" s="40"/>
      <c r="AH430" s="41">
        <f t="shared" si="113"/>
        <v>0</v>
      </c>
      <c r="AI430" s="42">
        <f t="shared" si="114"/>
        <v>0</v>
      </c>
      <c r="AJ430" s="43">
        <f t="shared" si="115"/>
        <v>0</v>
      </c>
      <c r="AK430" s="5" t="str">
        <f>_xlfn.IFNA(VLOOKUP(_xlfn.CONCAT(D430," - ",S430),OP!E:F,2,0),"-------------------------------------------NAO DISPONIVEL-------------------------------------------")</f>
        <v>C - RIOCARD</v>
      </c>
      <c r="AL430" s="7" t="str">
        <f t="shared" si="101"/>
        <v>1 - -------------------------------------------NAO DISPONIVEL------------------------------------------- - 00000000430 - FETRANSPOR</v>
      </c>
      <c r="AM430" s="7" t="str">
        <f t="shared" si="102"/>
        <v>-------------------------------------------NAO DISPONIVEL-------------------------------------------</v>
      </c>
      <c r="AN430" s="44" cm="1">
        <f t="array" ref="AN430">_xlfn.IFS(AJ430=0,0,AQ430="INATIVO",2,AQ430="SEM CADASTRO",4,AQ430="CPF ATIVO EM OUTRO COMPRADOR",5,AQ430="NOVO/SEM CARTAO",6,AND(AJ430&gt;0,AQ430,""),8)</f>
        <v>0</v>
      </c>
      <c r="AO430" s="45">
        <f t="shared" si="116"/>
        <v>-10</v>
      </c>
    </row>
    <row r="431" spans="1:41" x14ac:dyDescent="0.4">
      <c r="A431" s="21" t="str">
        <f t="shared" si="103"/>
        <v>-------------------------------------------NAO DISPONIVEL-------------------------------------------</v>
      </c>
      <c r="B431" s="5" t="str">
        <f>_xlfn.IFNA(VLOOKUP(A431,CNPJ!E:F,2,0),"-------------------------------------------NAO DISPONIVEL-------------------------------------------")</f>
        <v>-------------------------------------------NAO DISPONIVEL-------------------------------------------</v>
      </c>
      <c r="C431" s="22">
        <v>1</v>
      </c>
      <c r="D431" s="5" t="str">
        <f>_xlfn.XLOOKUP(R431,OP!C:C,OP!B:B,,0,1)</f>
        <v>RJ</v>
      </c>
      <c r="E431" s="23"/>
      <c r="M431" s="26"/>
      <c r="N431" s="27"/>
      <c r="O431" s="28" t="str">
        <f t="shared" si="104"/>
        <v>00000000431</v>
      </c>
      <c r="R431" s="27" t="s">
        <v>193</v>
      </c>
      <c r="S431" s="30" t="str">
        <f>_xlfn.IFNA(VLOOKUP(_xlfn.CONCAT(D431," - ",R431),OP!A:D,4,0),"-------------------------------------------NAO DISPONIVEL-------------------------------------------")</f>
        <v>FETRANSPOR</v>
      </c>
      <c r="T431" s="31"/>
      <c r="U431" s="32"/>
      <c r="V431" s="31"/>
      <c r="W431" s="33">
        <f t="shared" si="105"/>
        <v>0</v>
      </c>
      <c r="X431" s="34">
        <f t="shared" si="106"/>
        <v>0</v>
      </c>
      <c r="Y431" s="33">
        <f t="shared" si="107"/>
        <v>0</v>
      </c>
      <c r="Z431" s="33">
        <f t="shared" si="108"/>
        <v>0</v>
      </c>
      <c r="AA431" s="35">
        <f t="shared" si="109"/>
        <v>0</v>
      </c>
      <c r="AB431" s="36">
        <f t="shared" si="110"/>
        <v>0</v>
      </c>
      <c r="AC431" s="37">
        <f t="shared" si="111"/>
        <v>0</v>
      </c>
      <c r="AD431" s="38"/>
      <c r="AE431" s="38"/>
      <c r="AF431" s="39">
        <f t="shared" si="112"/>
        <v>0</v>
      </c>
      <c r="AG431" s="40"/>
      <c r="AH431" s="41">
        <f t="shared" si="113"/>
        <v>0</v>
      </c>
      <c r="AI431" s="42">
        <f t="shared" si="114"/>
        <v>0</v>
      </c>
      <c r="AJ431" s="43">
        <f t="shared" si="115"/>
        <v>0</v>
      </c>
      <c r="AK431" s="5" t="str">
        <f>_xlfn.IFNA(VLOOKUP(_xlfn.CONCAT(D431," - ",S431),OP!E:F,2,0),"-------------------------------------------NAO DISPONIVEL-------------------------------------------")</f>
        <v>C - RIOCARD</v>
      </c>
      <c r="AL431" s="7" t="str">
        <f t="shared" si="101"/>
        <v>1 - -------------------------------------------NAO DISPONIVEL------------------------------------------- - 00000000431 - FETRANSPOR</v>
      </c>
      <c r="AM431" s="7" t="str">
        <f t="shared" si="102"/>
        <v>-------------------------------------------NAO DISPONIVEL-------------------------------------------</v>
      </c>
      <c r="AN431" s="44" cm="1">
        <f t="array" ref="AN431">_xlfn.IFS(AJ431=0,0,AQ431="INATIVO",2,AQ431="SEM CADASTRO",4,AQ431="CPF ATIVO EM OUTRO COMPRADOR",5,AQ431="NOVO/SEM CARTAO",6,AND(AJ431&gt;0,AQ431,""),8)</f>
        <v>0</v>
      </c>
      <c r="AO431" s="45">
        <f t="shared" si="116"/>
        <v>-10</v>
      </c>
    </row>
    <row r="432" spans="1:41" x14ac:dyDescent="0.4">
      <c r="A432" s="21" t="str">
        <f t="shared" si="103"/>
        <v>-------------------------------------------NAO DISPONIVEL-------------------------------------------</v>
      </c>
      <c r="B432" s="5" t="str">
        <f>_xlfn.IFNA(VLOOKUP(A432,CNPJ!E:F,2,0),"-------------------------------------------NAO DISPONIVEL-------------------------------------------")</f>
        <v>-------------------------------------------NAO DISPONIVEL-------------------------------------------</v>
      </c>
      <c r="C432" s="22">
        <v>1</v>
      </c>
      <c r="D432" s="5" t="str">
        <f>_xlfn.XLOOKUP(R432,OP!C:C,OP!B:B,,0,1)</f>
        <v>RJ</v>
      </c>
      <c r="E432" s="23"/>
      <c r="M432" s="26"/>
      <c r="N432" s="27"/>
      <c r="O432" s="28" t="str">
        <f t="shared" si="104"/>
        <v>00000000432</v>
      </c>
      <c r="R432" s="27" t="s">
        <v>193</v>
      </c>
      <c r="S432" s="30" t="str">
        <f>_xlfn.IFNA(VLOOKUP(_xlfn.CONCAT(D432," - ",R432),OP!A:D,4,0),"-------------------------------------------NAO DISPONIVEL-------------------------------------------")</f>
        <v>FETRANSPOR</v>
      </c>
      <c r="T432" s="31"/>
      <c r="U432" s="32"/>
      <c r="V432" s="31"/>
      <c r="W432" s="33">
        <f t="shared" si="105"/>
        <v>0</v>
      </c>
      <c r="X432" s="34">
        <f t="shared" si="106"/>
        <v>0</v>
      </c>
      <c r="Y432" s="33">
        <f t="shared" si="107"/>
        <v>0</v>
      </c>
      <c r="Z432" s="33">
        <f t="shared" si="108"/>
        <v>0</v>
      </c>
      <c r="AA432" s="35">
        <f t="shared" si="109"/>
        <v>0</v>
      </c>
      <c r="AB432" s="36">
        <f t="shared" si="110"/>
        <v>0</v>
      </c>
      <c r="AC432" s="37">
        <f t="shared" si="111"/>
        <v>0</v>
      </c>
      <c r="AD432" s="38"/>
      <c r="AE432" s="38"/>
      <c r="AF432" s="39">
        <f t="shared" si="112"/>
        <v>0</v>
      </c>
      <c r="AG432" s="40"/>
      <c r="AH432" s="41">
        <f t="shared" si="113"/>
        <v>0</v>
      </c>
      <c r="AI432" s="42">
        <f t="shared" si="114"/>
        <v>0</v>
      </c>
      <c r="AJ432" s="43">
        <f t="shared" si="115"/>
        <v>0</v>
      </c>
      <c r="AK432" s="5" t="str">
        <f>_xlfn.IFNA(VLOOKUP(_xlfn.CONCAT(D432," - ",S432),OP!E:F,2,0),"-------------------------------------------NAO DISPONIVEL-------------------------------------------")</f>
        <v>C - RIOCARD</v>
      </c>
      <c r="AL432" s="7" t="str">
        <f t="shared" si="101"/>
        <v>1 - -------------------------------------------NAO DISPONIVEL------------------------------------------- - 00000000432 - FETRANSPOR</v>
      </c>
      <c r="AM432" s="7" t="str">
        <f t="shared" si="102"/>
        <v>-------------------------------------------NAO DISPONIVEL-------------------------------------------</v>
      </c>
      <c r="AN432" s="44" cm="1">
        <f t="array" ref="AN432">_xlfn.IFS(AJ432=0,0,AQ432="INATIVO",2,AQ432="SEM CADASTRO",4,AQ432="CPF ATIVO EM OUTRO COMPRADOR",5,AQ432="NOVO/SEM CARTAO",6,AND(AJ432&gt;0,AQ432,""),8)</f>
        <v>0</v>
      </c>
      <c r="AO432" s="45">
        <f t="shared" si="116"/>
        <v>-10</v>
      </c>
    </row>
    <row r="433" spans="1:41" x14ac:dyDescent="0.4">
      <c r="A433" s="21" t="str">
        <f t="shared" si="103"/>
        <v>-------------------------------------------NAO DISPONIVEL-------------------------------------------</v>
      </c>
      <c r="B433" s="5" t="str">
        <f>_xlfn.IFNA(VLOOKUP(A433,CNPJ!E:F,2,0),"-------------------------------------------NAO DISPONIVEL-------------------------------------------")</f>
        <v>-------------------------------------------NAO DISPONIVEL-------------------------------------------</v>
      </c>
      <c r="C433" s="22">
        <v>1</v>
      </c>
      <c r="D433" s="5" t="str">
        <f>_xlfn.XLOOKUP(R433,OP!C:C,OP!B:B,,0,1)</f>
        <v>RJ</v>
      </c>
      <c r="E433" s="23"/>
      <c r="M433" s="26"/>
      <c r="N433" s="27"/>
      <c r="O433" s="28" t="str">
        <f t="shared" si="104"/>
        <v>00000000433</v>
      </c>
      <c r="R433" s="27" t="s">
        <v>193</v>
      </c>
      <c r="S433" s="30" t="str">
        <f>_xlfn.IFNA(VLOOKUP(_xlfn.CONCAT(D433," - ",R433),OP!A:D,4,0),"-------------------------------------------NAO DISPONIVEL-------------------------------------------")</f>
        <v>FETRANSPOR</v>
      </c>
      <c r="T433" s="31"/>
      <c r="U433" s="32"/>
      <c r="V433" s="31"/>
      <c r="W433" s="33">
        <f t="shared" si="105"/>
        <v>0</v>
      </c>
      <c r="X433" s="34">
        <f t="shared" si="106"/>
        <v>0</v>
      </c>
      <c r="Y433" s="33">
        <f t="shared" si="107"/>
        <v>0</v>
      </c>
      <c r="Z433" s="33">
        <f t="shared" si="108"/>
        <v>0</v>
      </c>
      <c r="AA433" s="35">
        <f t="shared" si="109"/>
        <v>0</v>
      </c>
      <c r="AB433" s="36">
        <f t="shared" si="110"/>
        <v>0</v>
      </c>
      <c r="AC433" s="37">
        <f t="shared" si="111"/>
        <v>0</v>
      </c>
      <c r="AD433" s="38"/>
      <c r="AE433" s="38"/>
      <c r="AF433" s="39">
        <f t="shared" si="112"/>
        <v>0</v>
      </c>
      <c r="AG433" s="40"/>
      <c r="AH433" s="41">
        <f t="shared" si="113"/>
        <v>0</v>
      </c>
      <c r="AI433" s="42">
        <f t="shared" si="114"/>
        <v>0</v>
      </c>
      <c r="AJ433" s="43">
        <f t="shared" si="115"/>
        <v>0</v>
      </c>
      <c r="AK433" s="5" t="str">
        <f>_xlfn.IFNA(VLOOKUP(_xlfn.CONCAT(D433," - ",S433),OP!E:F,2,0),"-------------------------------------------NAO DISPONIVEL-------------------------------------------")</f>
        <v>C - RIOCARD</v>
      </c>
      <c r="AL433" s="7" t="str">
        <f t="shared" si="101"/>
        <v>1 - -------------------------------------------NAO DISPONIVEL------------------------------------------- - 00000000433 - FETRANSPOR</v>
      </c>
      <c r="AM433" s="7" t="str">
        <f t="shared" si="102"/>
        <v>-------------------------------------------NAO DISPONIVEL-------------------------------------------</v>
      </c>
      <c r="AN433" s="44" cm="1">
        <f t="array" ref="AN433">_xlfn.IFS(AJ433=0,0,AQ433="INATIVO",2,AQ433="SEM CADASTRO",4,AQ433="CPF ATIVO EM OUTRO COMPRADOR",5,AQ433="NOVO/SEM CARTAO",6,AND(AJ433&gt;0,AQ433,""),8)</f>
        <v>0</v>
      </c>
      <c r="AO433" s="45">
        <f t="shared" si="116"/>
        <v>-10</v>
      </c>
    </row>
    <row r="434" spans="1:41" x14ac:dyDescent="0.4">
      <c r="A434" s="21" t="str">
        <f t="shared" si="103"/>
        <v>-------------------------------------------NAO DISPONIVEL-------------------------------------------</v>
      </c>
      <c r="B434" s="5" t="str">
        <f>_xlfn.IFNA(VLOOKUP(A434,CNPJ!E:F,2,0),"-------------------------------------------NAO DISPONIVEL-------------------------------------------")</f>
        <v>-------------------------------------------NAO DISPONIVEL-------------------------------------------</v>
      </c>
      <c r="C434" s="22">
        <v>1</v>
      </c>
      <c r="D434" s="5" t="str">
        <f>_xlfn.XLOOKUP(R434,OP!C:C,OP!B:B,,0,1)</f>
        <v>RJ</v>
      </c>
      <c r="E434" s="23"/>
      <c r="M434" s="26"/>
      <c r="N434" s="27"/>
      <c r="O434" s="28" t="str">
        <f t="shared" si="104"/>
        <v>00000000434</v>
      </c>
      <c r="R434" s="27" t="s">
        <v>193</v>
      </c>
      <c r="S434" s="30" t="str">
        <f>_xlfn.IFNA(VLOOKUP(_xlfn.CONCAT(D434," - ",R434),OP!A:D,4,0),"-------------------------------------------NAO DISPONIVEL-------------------------------------------")</f>
        <v>FETRANSPOR</v>
      </c>
      <c r="T434" s="31"/>
      <c r="U434" s="32"/>
      <c r="V434" s="31"/>
      <c r="W434" s="33">
        <f t="shared" si="105"/>
        <v>0</v>
      </c>
      <c r="X434" s="34">
        <f t="shared" si="106"/>
        <v>0</v>
      </c>
      <c r="Y434" s="33">
        <f t="shared" si="107"/>
        <v>0</v>
      </c>
      <c r="Z434" s="33">
        <f t="shared" si="108"/>
        <v>0</v>
      </c>
      <c r="AA434" s="35">
        <f t="shared" si="109"/>
        <v>0</v>
      </c>
      <c r="AB434" s="36">
        <f t="shared" si="110"/>
        <v>0</v>
      </c>
      <c r="AC434" s="37">
        <f t="shared" si="111"/>
        <v>0</v>
      </c>
      <c r="AD434" s="38"/>
      <c r="AE434" s="38"/>
      <c r="AF434" s="39">
        <f t="shared" si="112"/>
        <v>0</v>
      </c>
      <c r="AG434" s="40"/>
      <c r="AH434" s="41">
        <f t="shared" si="113"/>
        <v>0</v>
      </c>
      <c r="AI434" s="42">
        <f t="shared" si="114"/>
        <v>0</v>
      </c>
      <c r="AJ434" s="43">
        <f t="shared" si="115"/>
        <v>0</v>
      </c>
      <c r="AK434" s="5" t="str">
        <f>_xlfn.IFNA(VLOOKUP(_xlfn.CONCAT(D434," - ",S434),OP!E:F,2,0),"-------------------------------------------NAO DISPONIVEL-------------------------------------------")</f>
        <v>C - RIOCARD</v>
      </c>
      <c r="AL434" s="7" t="str">
        <f t="shared" si="101"/>
        <v>1 - -------------------------------------------NAO DISPONIVEL------------------------------------------- - 00000000434 - FETRANSPOR</v>
      </c>
      <c r="AM434" s="7" t="str">
        <f t="shared" si="102"/>
        <v>-------------------------------------------NAO DISPONIVEL-------------------------------------------</v>
      </c>
      <c r="AN434" s="44" cm="1">
        <f t="array" ref="AN434">_xlfn.IFS(AJ434=0,0,AQ434="INATIVO",2,AQ434="SEM CADASTRO",4,AQ434="CPF ATIVO EM OUTRO COMPRADOR",5,AQ434="NOVO/SEM CARTAO",6,AND(AJ434&gt;0,AQ434,""),8)</f>
        <v>0</v>
      </c>
      <c r="AO434" s="45">
        <f t="shared" si="116"/>
        <v>-10</v>
      </c>
    </row>
    <row r="435" spans="1:41" x14ac:dyDescent="0.4">
      <c r="A435" s="21" t="str">
        <f t="shared" si="103"/>
        <v>-------------------------------------------NAO DISPONIVEL-------------------------------------------</v>
      </c>
      <c r="B435" s="5" t="str">
        <f>_xlfn.IFNA(VLOOKUP(A435,CNPJ!E:F,2,0),"-------------------------------------------NAO DISPONIVEL-------------------------------------------")</f>
        <v>-------------------------------------------NAO DISPONIVEL-------------------------------------------</v>
      </c>
      <c r="C435" s="22">
        <v>1</v>
      </c>
      <c r="D435" s="5" t="str">
        <f>_xlfn.XLOOKUP(R435,OP!C:C,OP!B:B,,0,1)</f>
        <v>RJ</v>
      </c>
      <c r="E435" s="23"/>
      <c r="M435" s="26"/>
      <c r="N435" s="27"/>
      <c r="O435" s="28" t="str">
        <f t="shared" si="104"/>
        <v>00000000435</v>
      </c>
      <c r="R435" s="27" t="s">
        <v>193</v>
      </c>
      <c r="S435" s="30" t="str">
        <f>_xlfn.IFNA(VLOOKUP(_xlfn.CONCAT(D435," - ",R435),OP!A:D,4,0),"-------------------------------------------NAO DISPONIVEL-------------------------------------------")</f>
        <v>FETRANSPOR</v>
      </c>
      <c r="T435" s="31"/>
      <c r="U435" s="32"/>
      <c r="V435" s="31"/>
      <c r="W435" s="33">
        <f t="shared" si="105"/>
        <v>0</v>
      </c>
      <c r="X435" s="34">
        <f t="shared" si="106"/>
        <v>0</v>
      </c>
      <c r="Y435" s="33">
        <f t="shared" si="107"/>
        <v>0</v>
      </c>
      <c r="Z435" s="33">
        <f t="shared" si="108"/>
        <v>0</v>
      </c>
      <c r="AA435" s="35">
        <f t="shared" si="109"/>
        <v>0</v>
      </c>
      <c r="AB435" s="36">
        <f t="shared" si="110"/>
        <v>0</v>
      </c>
      <c r="AC435" s="37">
        <f t="shared" si="111"/>
        <v>0</v>
      </c>
      <c r="AD435" s="38"/>
      <c r="AE435" s="38"/>
      <c r="AF435" s="39">
        <f t="shared" si="112"/>
        <v>0</v>
      </c>
      <c r="AG435" s="40"/>
      <c r="AH435" s="41">
        <f t="shared" si="113"/>
        <v>0</v>
      </c>
      <c r="AI435" s="42">
        <f t="shared" si="114"/>
        <v>0</v>
      </c>
      <c r="AJ435" s="43">
        <f t="shared" si="115"/>
        <v>0</v>
      </c>
      <c r="AK435" s="5" t="str">
        <f>_xlfn.IFNA(VLOOKUP(_xlfn.CONCAT(D435," - ",S435),OP!E:F,2,0),"-------------------------------------------NAO DISPONIVEL-------------------------------------------")</f>
        <v>C - RIOCARD</v>
      </c>
      <c r="AL435" s="7" t="str">
        <f t="shared" si="101"/>
        <v>1 - -------------------------------------------NAO DISPONIVEL------------------------------------------- - 00000000435 - FETRANSPOR</v>
      </c>
      <c r="AM435" s="7" t="str">
        <f t="shared" si="102"/>
        <v>-------------------------------------------NAO DISPONIVEL-------------------------------------------</v>
      </c>
      <c r="AN435" s="44" cm="1">
        <f t="array" ref="AN435">_xlfn.IFS(AJ435=0,0,AQ435="INATIVO",2,AQ435="SEM CADASTRO",4,AQ435="CPF ATIVO EM OUTRO COMPRADOR",5,AQ435="NOVO/SEM CARTAO",6,AND(AJ435&gt;0,AQ435,""),8)</f>
        <v>0</v>
      </c>
      <c r="AO435" s="45">
        <f t="shared" si="116"/>
        <v>-10</v>
      </c>
    </row>
    <row r="436" spans="1:41" x14ac:dyDescent="0.4">
      <c r="A436" s="21" t="str">
        <f t="shared" si="103"/>
        <v>-------------------------------------------NAO DISPONIVEL-------------------------------------------</v>
      </c>
      <c r="B436" s="5" t="str">
        <f>_xlfn.IFNA(VLOOKUP(A436,CNPJ!E:F,2,0),"-------------------------------------------NAO DISPONIVEL-------------------------------------------")</f>
        <v>-------------------------------------------NAO DISPONIVEL-------------------------------------------</v>
      </c>
      <c r="C436" s="22">
        <v>1</v>
      </c>
      <c r="D436" s="5" t="str">
        <f>_xlfn.XLOOKUP(R436,OP!C:C,OP!B:B,,0,1)</f>
        <v>RJ</v>
      </c>
      <c r="E436" s="23"/>
      <c r="M436" s="26"/>
      <c r="N436" s="27"/>
      <c r="O436" s="28" t="str">
        <f t="shared" si="104"/>
        <v>00000000436</v>
      </c>
      <c r="R436" s="27" t="s">
        <v>193</v>
      </c>
      <c r="S436" s="30" t="str">
        <f>_xlfn.IFNA(VLOOKUP(_xlfn.CONCAT(D436," - ",R436),OP!A:D,4,0),"-------------------------------------------NAO DISPONIVEL-------------------------------------------")</f>
        <v>FETRANSPOR</v>
      </c>
      <c r="T436" s="31"/>
      <c r="U436" s="32"/>
      <c r="V436" s="31"/>
      <c r="W436" s="33">
        <f t="shared" si="105"/>
        <v>0</v>
      </c>
      <c r="X436" s="34">
        <f t="shared" si="106"/>
        <v>0</v>
      </c>
      <c r="Y436" s="33">
        <f t="shared" si="107"/>
        <v>0</v>
      </c>
      <c r="Z436" s="33">
        <f t="shared" si="108"/>
        <v>0</v>
      </c>
      <c r="AA436" s="35">
        <f t="shared" si="109"/>
        <v>0</v>
      </c>
      <c r="AB436" s="36">
        <f t="shared" si="110"/>
        <v>0</v>
      </c>
      <c r="AC436" s="37">
        <f t="shared" si="111"/>
        <v>0</v>
      </c>
      <c r="AD436" s="38"/>
      <c r="AE436" s="38"/>
      <c r="AF436" s="39">
        <f t="shared" si="112"/>
        <v>0</v>
      </c>
      <c r="AG436" s="40"/>
      <c r="AH436" s="41">
        <f t="shared" si="113"/>
        <v>0</v>
      </c>
      <c r="AI436" s="42">
        <f t="shared" si="114"/>
        <v>0</v>
      </c>
      <c r="AJ436" s="43">
        <f t="shared" si="115"/>
        <v>0</v>
      </c>
      <c r="AK436" s="5" t="str">
        <f>_xlfn.IFNA(VLOOKUP(_xlfn.CONCAT(D436," - ",S436),OP!E:F,2,0),"-------------------------------------------NAO DISPONIVEL-------------------------------------------")</f>
        <v>C - RIOCARD</v>
      </c>
      <c r="AL436" s="7" t="str">
        <f t="shared" si="101"/>
        <v>1 - -------------------------------------------NAO DISPONIVEL------------------------------------------- - 00000000436 - FETRANSPOR</v>
      </c>
      <c r="AM436" s="7" t="str">
        <f t="shared" si="102"/>
        <v>-------------------------------------------NAO DISPONIVEL-------------------------------------------</v>
      </c>
      <c r="AN436" s="44" cm="1">
        <f t="array" ref="AN436">_xlfn.IFS(AJ436=0,0,AQ436="INATIVO",2,AQ436="SEM CADASTRO",4,AQ436="CPF ATIVO EM OUTRO COMPRADOR",5,AQ436="NOVO/SEM CARTAO",6,AND(AJ436&gt;0,AQ436,""),8)</f>
        <v>0</v>
      </c>
      <c r="AO436" s="45">
        <f t="shared" si="116"/>
        <v>-10</v>
      </c>
    </row>
    <row r="437" spans="1:41" x14ac:dyDescent="0.4">
      <c r="A437" s="21" t="str">
        <f t="shared" si="103"/>
        <v>-------------------------------------------NAO DISPONIVEL-------------------------------------------</v>
      </c>
      <c r="B437" s="5" t="str">
        <f>_xlfn.IFNA(VLOOKUP(A437,CNPJ!E:F,2,0),"-------------------------------------------NAO DISPONIVEL-------------------------------------------")</f>
        <v>-------------------------------------------NAO DISPONIVEL-------------------------------------------</v>
      </c>
      <c r="C437" s="22">
        <v>1</v>
      </c>
      <c r="D437" s="5" t="str">
        <f>_xlfn.XLOOKUP(R437,OP!C:C,OP!B:B,,0,1)</f>
        <v>RJ</v>
      </c>
      <c r="E437" s="23"/>
      <c r="M437" s="26"/>
      <c r="N437" s="27"/>
      <c r="O437" s="28" t="str">
        <f t="shared" si="104"/>
        <v>00000000437</v>
      </c>
      <c r="R437" s="27" t="s">
        <v>193</v>
      </c>
      <c r="S437" s="30" t="str">
        <f>_xlfn.IFNA(VLOOKUP(_xlfn.CONCAT(D437," - ",R437),OP!A:D,4,0),"-------------------------------------------NAO DISPONIVEL-------------------------------------------")</f>
        <v>FETRANSPOR</v>
      </c>
      <c r="T437" s="31"/>
      <c r="U437" s="32"/>
      <c r="V437" s="31"/>
      <c r="W437" s="33">
        <f t="shared" si="105"/>
        <v>0</v>
      </c>
      <c r="X437" s="34">
        <f t="shared" si="106"/>
        <v>0</v>
      </c>
      <c r="Y437" s="33">
        <f t="shared" si="107"/>
        <v>0</v>
      </c>
      <c r="Z437" s="33">
        <f t="shared" si="108"/>
        <v>0</v>
      </c>
      <c r="AA437" s="35">
        <f t="shared" si="109"/>
        <v>0</v>
      </c>
      <c r="AB437" s="36">
        <f t="shared" si="110"/>
        <v>0</v>
      </c>
      <c r="AC437" s="37">
        <f t="shared" si="111"/>
        <v>0</v>
      </c>
      <c r="AD437" s="38"/>
      <c r="AE437" s="38"/>
      <c r="AF437" s="39">
        <f t="shared" si="112"/>
        <v>0</v>
      </c>
      <c r="AG437" s="40"/>
      <c r="AH437" s="41">
        <f t="shared" si="113"/>
        <v>0</v>
      </c>
      <c r="AI437" s="42">
        <f t="shared" si="114"/>
        <v>0</v>
      </c>
      <c r="AJ437" s="43">
        <f t="shared" si="115"/>
        <v>0</v>
      </c>
      <c r="AK437" s="5" t="str">
        <f>_xlfn.IFNA(VLOOKUP(_xlfn.CONCAT(D437," - ",S437),OP!E:F,2,0),"-------------------------------------------NAO DISPONIVEL-------------------------------------------")</f>
        <v>C - RIOCARD</v>
      </c>
      <c r="AL437" s="7" t="str">
        <f t="shared" si="101"/>
        <v>1 - -------------------------------------------NAO DISPONIVEL------------------------------------------- - 00000000437 - FETRANSPOR</v>
      </c>
      <c r="AM437" s="7" t="str">
        <f t="shared" si="102"/>
        <v>-------------------------------------------NAO DISPONIVEL-------------------------------------------</v>
      </c>
      <c r="AN437" s="44" cm="1">
        <f t="array" ref="AN437">_xlfn.IFS(AJ437=0,0,AQ437="INATIVO",2,AQ437="SEM CADASTRO",4,AQ437="CPF ATIVO EM OUTRO COMPRADOR",5,AQ437="NOVO/SEM CARTAO",6,AND(AJ437&gt;0,AQ437,""),8)</f>
        <v>0</v>
      </c>
      <c r="AO437" s="45">
        <f t="shared" si="116"/>
        <v>-10</v>
      </c>
    </row>
    <row r="438" spans="1:41" x14ac:dyDescent="0.4">
      <c r="A438" s="21" t="str">
        <f t="shared" si="103"/>
        <v>-------------------------------------------NAO DISPONIVEL-------------------------------------------</v>
      </c>
      <c r="B438" s="5" t="str">
        <f>_xlfn.IFNA(VLOOKUP(A438,CNPJ!E:F,2,0),"-------------------------------------------NAO DISPONIVEL-------------------------------------------")</f>
        <v>-------------------------------------------NAO DISPONIVEL-------------------------------------------</v>
      </c>
      <c r="C438" s="22">
        <v>1</v>
      </c>
      <c r="D438" s="5" t="str">
        <f>_xlfn.XLOOKUP(R438,OP!C:C,OP!B:B,,0,1)</f>
        <v>RJ</v>
      </c>
      <c r="E438" s="23"/>
      <c r="M438" s="26"/>
      <c r="N438" s="27"/>
      <c r="O438" s="28" t="str">
        <f t="shared" si="104"/>
        <v>00000000438</v>
      </c>
      <c r="R438" s="27" t="s">
        <v>193</v>
      </c>
      <c r="S438" s="30" t="str">
        <f>_xlfn.IFNA(VLOOKUP(_xlfn.CONCAT(D438," - ",R438),OP!A:D,4,0),"-------------------------------------------NAO DISPONIVEL-------------------------------------------")</f>
        <v>FETRANSPOR</v>
      </c>
      <c r="T438" s="31"/>
      <c r="U438" s="32"/>
      <c r="V438" s="31"/>
      <c r="W438" s="33">
        <f t="shared" si="105"/>
        <v>0</v>
      </c>
      <c r="X438" s="34">
        <f t="shared" si="106"/>
        <v>0</v>
      </c>
      <c r="Y438" s="33">
        <f t="shared" si="107"/>
        <v>0</v>
      </c>
      <c r="Z438" s="33">
        <f t="shared" si="108"/>
        <v>0</v>
      </c>
      <c r="AA438" s="35">
        <f t="shared" si="109"/>
        <v>0</v>
      </c>
      <c r="AB438" s="36">
        <f t="shared" si="110"/>
        <v>0</v>
      </c>
      <c r="AC438" s="37">
        <f t="shared" si="111"/>
        <v>0</v>
      </c>
      <c r="AD438" s="38"/>
      <c r="AE438" s="38"/>
      <c r="AF438" s="39">
        <f t="shared" si="112"/>
        <v>0</v>
      </c>
      <c r="AG438" s="40"/>
      <c r="AH438" s="41">
        <f t="shared" si="113"/>
        <v>0</v>
      </c>
      <c r="AI438" s="42">
        <f t="shared" si="114"/>
        <v>0</v>
      </c>
      <c r="AJ438" s="43">
        <f t="shared" si="115"/>
        <v>0</v>
      </c>
      <c r="AK438" s="5" t="str">
        <f>_xlfn.IFNA(VLOOKUP(_xlfn.CONCAT(D438," - ",S438),OP!E:F,2,0),"-------------------------------------------NAO DISPONIVEL-------------------------------------------")</f>
        <v>C - RIOCARD</v>
      </c>
      <c r="AL438" s="7" t="str">
        <f t="shared" si="101"/>
        <v>1 - -------------------------------------------NAO DISPONIVEL------------------------------------------- - 00000000438 - FETRANSPOR</v>
      </c>
      <c r="AM438" s="7" t="str">
        <f t="shared" si="102"/>
        <v>-------------------------------------------NAO DISPONIVEL-------------------------------------------</v>
      </c>
      <c r="AN438" s="44" cm="1">
        <f t="array" ref="AN438">_xlfn.IFS(AJ438=0,0,AQ438="INATIVO",2,AQ438="SEM CADASTRO",4,AQ438="CPF ATIVO EM OUTRO COMPRADOR",5,AQ438="NOVO/SEM CARTAO",6,AND(AJ438&gt;0,AQ438,""),8)</f>
        <v>0</v>
      </c>
      <c r="AO438" s="45">
        <f t="shared" si="116"/>
        <v>-10</v>
      </c>
    </row>
    <row r="439" spans="1:41" x14ac:dyDescent="0.4">
      <c r="A439" s="21" t="str">
        <f t="shared" si="103"/>
        <v>-------------------------------------------NAO DISPONIVEL-------------------------------------------</v>
      </c>
      <c r="B439" s="5" t="str">
        <f>_xlfn.IFNA(VLOOKUP(A439,CNPJ!E:F,2,0),"-------------------------------------------NAO DISPONIVEL-------------------------------------------")</f>
        <v>-------------------------------------------NAO DISPONIVEL-------------------------------------------</v>
      </c>
      <c r="C439" s="22">
        <v>1</v>
      </c>
      <c r="D439" s="5" t="str">
        <f>_xlfn.XLOOKUP(R439,OP!C:C,OP!B:B,,0,1)</f>
        <v>RJ</v>
      </c>
      <c r="E439" s="23"/>
      <c r="M439" s="26"/>
      <c r="N439" s="27"/>
      <c r="O439" s="28" t="str">
        <f t="shared" si="104"/>
        <v>00000000439</v>
      </c>
      <c r="R439" s="27" t="s">
        <v>193</v>
      </c>
      <c r="S439" s="30" t="str">
        <f>_xlfn.IFNA(VLOOKUP(_xlfn.CONCAT(D439," - ",R439),OP!A:D,4,0),"-------------------------------------------NAO DISPONIVEL-------------------------------------------")</f>
        <v>FETRANSPOR</v>
      </c>
      <c r="T439" s="31"/>
      <c r="U439" s="32"/>
      <c r="V439" s="31"/>
      <c r="W439" s="33">
        <f t="shared" si="105"/>
        <v>0</v>
      </c>
      <c r="X439" s="34">
        <f t="shared" si="106"/>
        <v>0</v>
      </c>
      <c r="Y439" s="33">
        <f t="shared" si="107"/>
        <v>0</v>
      </c>
      <c r="Z439" s="33">
        <f t="shared" si="108"/>
        <v>0</v>
      </c>
      <c r="AA439" s="35">
        <f t="shared" si="109"/>
        <v>0</v>
      </c>
      <c r="AB439" s="36">
        <f t="shared" si="110"/>
        <v>0</v>
      </c>
      <c r="AC439" s="37">
        <f t="shared" si="111"/>
        <v>0</v>
      </c>
      <c r="AD439" s="38"/>
      <c r="AE439" s="38"/>
      <c r="AF439" s="39">
        <f t="shared" si="112"/>
        <v>0</v>
      </c>
      <c r="AG439" s="40"/>
      <c r="AH439" s="41">
        <f t="shared" si="113"/>
        <v>0</v>
      </c>
      <c r="AI439" s="42">
        <f t="shared" si="114"/>
        <v>0</v>
      </c>
      <c r="AJ439" s="43">
        <f t="shared" si="115"/>
        <v>0</v>
      </c>
      <c r="AK439" s="5" t="str">
        <f>_xlfn.IFNA(VLOOKUP(_xlfn.CONCAT(D439," - ",S439),OP!E:F,2,0),"-------------------------------------------NAO DISPONIVEL-------------------------------------------")</f>
        <v>C - RIOCARD</v>
      </c>
      <c r="AL439" s="7" t="str">
        <f t="shared" si="101"/>
        <v>1 - -------------------------------------------NAO DISPONIVEL------------------------------------------- - 00000000439 - FETRANSPOR</v>
      </c>
      <c r="AM439" s="7" t="str">
        <f t="shared" si="102"/>
        <v>-------------------------------------------NAO DISPONIVEL-------------------------------------------</v>
      </c>
      <c r="AN439" s="44" cm="1">
        <f t="array" ref="AN439">_xlfn.IFS(AJ439=0,0,AQ439="INATIVO",2,AQ439="SEM CADASTRO",4,AQ439="CPF ATIVO EM OUTRO COMPRADOR",5,AQ439="NOVO/SEM CARTAO",6,AND(AJ439&gt;0,AQ439,""),8)</f>
        <v>0</v>
      </c>
      <c r="AO439" s="45">
        <f t="shared" si="116"/>
        <v>-10</v>
      </c>
    </row>
    <row r="440" spans="1:41" x14ac:dyDescent="0.4">
      <c r="A440" s="21" t="str">
        <f t="shared" si="103"/>
        <v>-------------------------------------------NAO DISPONIVEL-------------------------------------------</v>
      </c>
      <c r="B440" s="5" t="str">
        <f>_xlfn.IFNA(VLOOKUP(A440,CNPJ!E:F,2,0),"-------------------------------------------NAO DISPONIVEL-------------------------------------------")</f>
        <v>-------------------------------------------NAO DISPONIVEL-------------------------------------------</v>
      </c>
      <c r="C440" s="22">
        <v>1</v>
      </c>
      <c r="D440" s="5" t="str">
        <f>_xlfn.XLOOKUP(R440,OP!C:C,OP!B:B,,0,1)</f>
        <v>RJ</v>
      </c>
      <c r="E440" s="23"/>
      <c r="M440" s="26"/>
      <c r="N440" s="27"/>
      <c r="O440" s="28" t="str">
        <f t="shared" si="104"/>
        <v>00000000440</v>
      </c>
      <c r="R440" s="27" t="s">
        <v>193</v>
      </c>
      <c r="S440" s="30" t="str">
        <f>_xlfn.IFNA(VLOOKUP(_xlfn.CONCAT(D440," - ",R440),OP!A:D,4,0),"-------------------------------------------NAO DISPONIVEL-------------------------------------------")</f>
        <v>FETRANSPOR</v>
      </c>
      <c r="T440" s="31"/>
      <c r="U440" s="32"/>
      <c r="V440" s="31"/>
      <c r="W440" s="33">
        <f t="shared" si="105"/>
        <v>0</v>
      </c>
      <c r="X440" s="34">
        <f t="shared" si="106"/>
        <v>0</v>
      </c>
      <c r="Y440" s="33">
        <f t="shared" si="107"/>
        <v>0</v>
      </c>
      <c r="Z440" s="33">
        <f t="shared" si="108"/>
        <v>0</v>
      </c>
      <c r="AA440" s="35">
        <f t="shared" si="109"/>
        <v>0</v>
      </c>
      <c r="AB440" s="36">
        <f t="shared" si="110"/>
        <v>0</v>
      </c>
      <c r="AC440" s="37">
        <f t="shared" si="111"/>
        <v>0</v>
      </c>
      <c r="AD440" s="38"/>
      <c r="AE440" s="38"/>
      <c r="AF440" s="39">
        <f t="shared" si="112"/>
        <v>0</v>
      </c>
      <c r="AG440" s="40"/>
      <c r="AH440" s="41">
        <f t="shared" si="113"/>
        <v>0</v>
      </c>
      <c r="AI440" s="42">
        <f t="shared" si="114"/>
        <v>0</v>
      </c>
      <c r="AJ440" s="43">
        <f t="shared" si="115"/>
        <v>0</v>
      </c>
      <c r="AK440" s="5" t="str">
        <f>_xlfn.IFNA(VLOOKUP(_xlfn.CONCAT(D440," - ",S440),OP!E:F,2,0),"-------------------------------------------NAO DISPONIVEL-------------------------------------------")</f>
        <v>C - RIOCARD</v>
      </c>
      <c r="AL440" s="7" t="str">
        <f t="shared" si="101"/>
        <v>1 - -------------------------------------------NAO DISPONIVEL------------------------------------------- - 00000000440 - FETRANSPOR</v>
      </c>
      <c r="AM440" s="7" t="str">
        <f t="shared" si="102"/>
        <v>-------------------------------------------NAO DISPONIVEL-------------------------------------------</v>
      </c>
      <c r="AN440" s="44" cm="1">
        <f t="array" ref="AN440">_xlfn.IFS(AJ440=0,0,AQ440="INATIVO",2,AQ440="SEM CADASTRO",4,AQ440="CPF ATIVO EM OUTRO COMPRADOR",5,AQ440="NOVO/SEM CARTAO",6,AND(AJ440&gt;0,AQ440,""),8)</f>
        <v>0</v>
      </c>
      <c r="AO440" s="45">
        <f t="shared" si="116"/>
        <v>-10</v>
      </c>
    </row>
    <row r="441" spans="1:41" x14ac:dyDescent="0.4">
      <c r="A441" s="21" t="str">
        <f t="shared" si="103"/>
        <v>-------------------------------------------NAO DISPONIVEL-------------------------------------------</v>
      </c>
      <c r="B441" s="5" t="str">
        <f>_xlfn.IFNA(VLOOKUP(A441,CNPJ!E:F,2,0),"-------------------------------------------NAO DISPONIVEL-------------------------------------------")</f>
        <v>-------------------------------------------NAO DISPONIVEL-------------------------------------------</v>
      </c>
      <c r="C441" s="22">
        <v>1</v>
      </c>
      <c r="D441" s="5" t="str">
        <f>_xlfn.XLOOKUP(R441,OP!C:C,OP!B:B,,0,1)</f>
        <v>RJ</v>
      </c>
      <c r="E441" s="23"/>
      <c r="M441" s="26"/>
      <c r="N441" s="27"/>
      <c r="O441" s="28" t="str">
        <f t="shared" si="104"/>
        <v>00000000441</v>
      </c>
      <c r="R441" s="27" t="s">
        <v>193</v>
      </c>
      <c r="S441" s="30" t="str">
        <f>_xlfn.IFNA(VLOOKUP(_xlfn.CONCAT(D441," - ",R441),OP!A:D,4,0),"-------------------------------------------NAO DISPONIVEL-------------------------------------------")</f>
        <v>FETRANSPOR</v>
      </c>
      <c r="T441" s="31"/>
      <c r="U441" s="32"/>
      <c r="V441" s="31"/>
      <c r="W441" s="33">
        <f t="shared" si="105"/>
        <v>0</v>
      </c>
      <c r="X441" s="34">
        <f t="shared" si="106"/>
        <v>0</v>
      </c>
      <c r="Y441" s="33">
        <f t="shared" si="107"/>
        <v>0</v>
      </c>
      <c r="Z441" s="33">
        <f t="shared" si="108"/>
        <v>0</v>
      </c>
      <c r="AA441" s="35">
        <f t="shared" si="109"/>
        <v>0</v>
      </c>
      <c r="AB441" s="36">
        <f t="shared" si="110"/>
        <v>0</v>
      </c>
      <c r="AC441" s="37">
        <f t="shared" si="111"/>
        <v>0</v>
      </c>
      <c r="AD441" s="38"/>
      <c r="AE441" s="38"/>
      <c r="AF441" s="39">
        <f t="shared" si="112"/>
        <v>0</v>
      </c>
      <c r="AG441" s="40"/>
      <c r="AH441" s="41">
        <f t="shared" si="113"/>
        <v>0</v>
      </c>
      <c r="AI441" s="42">
        <f t="shared" si="114"/>
        <v>0</v>
      </c>
      <c r="AJ441" s="43">
        <f t="shared" si="115"/>
        <v>0</v>
      </c>
      <c r="AK441" s="5" t="str">
        <f>_xlfn.IFNA(VLOOKUP(_xlfn.CONCAT(D441," - ",S441),OP!E:F,2,0),"-------------------------------------------NAO DISPONIVEL-------------------------------------------")</f>
        <v>C - RIOCARD</v>
      </c>
      <c r="AL441" s="7" t="str">
        <f t="shared" si="101"/>
        <v>1 - -------------------------------------------NAO DISPONIVEL------------------------------------------- - 00000000441 - FETRANSPOR</v>
      </c>
      <c r="AM441" s="7" t="str">
        <f t="shared" si="102"/>
        <v>-------------------------------------------NAO DISPONIVEL-------------------------------------------</v>
      </c>
      <c r="AN441" s="44" cm="1">
        <f t="array" ref="AN441">_xlfn.IFS(AJ441=0,0,AQ441="INATIVO",2,AQ441="SEM CADASTRO",4,AQ441="CPF ATIVO EM OUTRO COMPRADOR",5,AQ441="NOVO/SEM CARTAO",6,AND(AJ441&gt;0,AQ441,""),8)</f>
        <v>0</v>
      </c>
      <c r="AO441" s="45">
        <f t="shared" si="116"/>
        <v>-10</v>
      </c>
    </row>
    <row r="442" spans="1:41" x14ac:dyDescent="0.4">
      <c r="A442" s="21" t="str">
        <f t="shared" si="103"/>
        <v>-------------------------------------------NAO DISPONIVEL-------------------------------------------</v>
      </c>
      <c r="B442" s="5" t="str">
        <f>_xlfn.IFNA(VLOOKUP(A442,CNPJ!E:F,2,0),"-------------------------------------------NAO DISPONIVEL-------------------------------------------")</f>
        <v>-------------------------------------------NAO DISPONIVEL-------------------------------------------</v>
      </c>
      <c r="C442" s="22">
        <v>1</v>
      </c>
      <c r="D442" s="5" t="str">
        <f>_xlfn.XLOOKUP(R442,OP!C:C,OP!B:B,,0,1)</f>
        <v>RJ</v>
      </c>
      <c r="E442" s="23"/>
      <c r="M442" s="26"/>
      <c r="N442" s="27"/>
      <c r="O442" s="28" t="str">
        <f t="shared" si="104"/>
        <v>00000000442</v>
      </c>
      <c r="R442" s="27" t="s">
        <v>193</v>
      </c>
      <c r="S442" s="30" t="str">
        <f>_xlfn.IFNA(VLOOKUP(_xlfn.CONCAT(D442," - ",R442),OP!A:D,4,0),"-------------------------------------------NAO DISPONIVEL-------------------------------------------")</f>
        <v>FETRANSPOR</v>
      </c>
      <c r="T442" s="31"/>
      <c r="U442" s="32"/>
      <c r="V442" s="31"/>
      <c r="W442" s="33">
        <f t="shared" si="105"/>
        <v>0</v>
      </c>
      <c r="X442" s="34">
        <f t="shared" si="106"/>
        <v>0</v>
      </c>
      <c r="Y442" s="33">
        <f t="shared" si="107"/>
        <v>0</v>
      </c>
      <c r="Z442" s="33">
        <f t="shared" si="108"/>
        <v>0</v>
      </c>
      <c r="AA442" s="35">
        <f t="shared" si="109"/>
        <v>0</v>
      </c>
      <c r="AB442" s="36">
        <f t="shared" si="110"/>
        <v>0</v>
      </c>
      <c r="AC442" s="37">
        <f t="shared" si="111"/>
        <v>0</v>
      </c>
      <c r="AD442" s="38"/>
      <c r="AE442" s="38"/>
      <c r="AF442" s="39">
        <f t="shared" si="112"/>
        <v>0</v>
      </c>
      <c r="AG442" s="40"/>
      <c r="AH442" s="41">
        <f t="shared" si="113"/>
        <v>0</v>
      </c>
      <c r="AI442" s="42">
        <f t="shared" si="114"/>
        <v>0</v>
      </c>
      <c r="AJ442" s="43">
        <f t="shared" si="115"/>
        <v>0</v>
      </c>
      <c r="AK442" s="5" t="str">
        <f>_xlfn.IFNA(VLOOKUP(_xlfn.CONCAT(D442," - ",S442),OP!E:F,2,0),"-------------------------------------------NAO DISPONIVEL-------------------------------------------")</f>
        <v>C - RIOCARD</v>
      </c>
      <c r="AL442" s="7" t="str">
        <f t="shared" si="101"/>
        <v>1 - -------------------------------------------NAO DISPONIVEL------------------------------------------- - 00000000442 - FETRANSPOR</v>
      </c>
      <c r="AM442" s="7" t="str">
        <f t="shared" si="102"/>
        <v>-------------------------------------------NAO DISPONIVEL-------------------------------------------</v>
      </c>
      <c r="AN442" s="44" cm="1">
        <f t="array" ref="AN442">_xlfn.IFS(AJ442=0,0,AQ442="INATIVO",2,AQ442="SEM CADASTRO",4,AQ442="CPF ATIVO EM OUTRO COMPRADOR",5,AQ442="NOVO/SEM CARTAO",6,AND(AJ442&gt;0,AQ442,""),8)</f>
        <v>0</v>
      </c>
      <c r="AO442" s="45">
        <f t="shared" si="116"/>
        <v>-10</v>
      </c>
    </row>
    <row r="443" spans="1:41" x14ac:dyDescent="0.4">
      <c r="A443" s="21" t="str">
        <f t="shared" si="103"/>
        <v>-------------------------------------------NAO DISPONIVEL-------------------------------------------</v>
      </c>
      <c r="B443" s="5" t="str">
        <f>_xlfn.IFNA(VLOOKUP(A443,CNPJ!E:F,2,0),"-------------------------------------------NAO DISPONIVEL-------------------------------------------")</f>
        <v>-------------------------------------------NAO DISPONIVEL-------------------------------------------</v>
      </c>
      <c r="C443" s="22">
        <v>1</v>
      </c>
      <c r="D443" s="5" t="str">
        <f>_xlfn.XLOOKUP(R443,OP!C:C,OP!B:B,,0,1)</f>
        <v>RJ</v>
      </c>
      <c r="E443" s="23"/>
      <c r="M443" s="26"/>
      <c r="N443" s="27"/>
      <c r="O443" s="28" t="str">
        <f t="shared" si="104"/>
        <v>00000000443</v>
      </c>
      <c r="R443" s="27" t="s">
        <v>193</v>
      </c>
      <c r="S443" s="30" t="str">
        <f>_xlfn.IFNA(VLOOKUP(_xlfn.CONCAT(D443," - ",R443),OP!A:D,4,0),"-------------------------------------------NAO DISPONIVEL-------------------------------------------")</f>
        <v>FETRANSPOR</v>
      </c>
      <c r="T443" s="31"/>
      <c r="U443" s="32"/>
      <c r="V443" s="31"/>
      <c r="W443" s="33">
        <f t="shared" si="105"/>
        <v>0</v>
      </c>
      <c r="X443" s="34">
        <f t="shared" si="106"/>
        <v>0</v>
      </c>
      <c r="Y443" s="33">
        <f t="shared" si="107"/>
        <v>0</v>
      </c>
      <c r="Z443" s="33">
        <f t="shared" si="108"/>
        <v>0</v>
      </c>
      <c r="AA443" s="35">
        <f t="shared" si="109"/>
        <v>0</v>
      </c>
      <c r="AB443" s="36">
        <f t="shared" si="110"/>
        <v>0</v>
      </c>
      <c r="AC443" s="37">
        <f t="shared" si="111"/>
        <v>0</v>
      </c>
      <c r="AD443" s="38"/>
      <c r="AE443" s="38"/>
      <c r="AF443" s="39">
        <f t="shared" si="112"/>
        <v>0</v>
      </c>
      <c r="AG443" s="40"/>
      <c r="AH443" s="41">
        <f t="shared" si="113"/>
        <v>0</v>
      </c>
      <c r="AI443" s="42">
        <f t="shared" si="114"/>
        <v>0</v>
      </c>
      <c r="AJ443" s="43">
        <f t="shared" si="115"/>
        <v>0</v>
      </c>
      <c r="AK443" s="5" t="str">
        <f>_xlfn.IFNA(VLOOKUP(_xlfn.CONCAT(D443," - ",S443),OP!E:F,2,0),"-------------------------------------------NAO DISPONIVEL-------------------------------------------")</f>
        <v>C - RIOCARD</v>
      </c>
      <c r="AL443" s="7" t="str">
        <f t="shared" si="101"/>
        <v>1 - -------------------------------------------NAO DISPONIVEL------------------------------------------- - 00000000443 - FETRANSPOR</v>
      </c>
      <c r="AM443" s="7" t="str">
        <f t="shared" si="102"/>
        <v>-------------------------------------------NAO DISPONIVEL-------------------------------------------</v>
      </c>
      <c r="AN443" s="44" cm="1">
        <f t="array" ref="AN443">_xlfn.IFS(AJ443=0,0,AQ443="INATIVO",2,AQ443="SEM CADASTRO",4,AQ443="CPF ATIVO EM OUTRO COMPRADOR",5,AQ443="NOVO/SEM CARTAO",6,AND(AJ443&gt;0,AQ443,""),8)</f>
        <v>0</v>
      </c>
      <c r="AO443" s="45">
        <f t="shared" si="116"/>
        <v>-10</v>
      </c>
    </row>
    <row r="444" spans="1:41" x14ac:dyDescent="0.4">
      <c r="A444" s="21" t="str">
        <f t="shared" si="103"/>
        <v>-------------------------------------------NAO DISPONIVEL-------------------------------------------</v>
      </c>
      <c r="B444" s="5" t="str">
        <f>_xlfn.IFNA(VLOOKUP(A444,CNPJ!E:F,2,0),"-------------------------------------------NAO DISPONIVEL-------------------------------------------")</f>
        <v>-------------------------------------------NAO DISPONIVEL-------------------------------------------</v>
      </c>
      <c r="C444" s="22">
        <v>1</v>
      </c>
      <c r="D444" s="5" t="str">
        <f>_xlfn.XLOOKUP(R444,OP!C:C,OP!B:B,,0,1)</f>
        <v>RJ</v>
      </c>
      <c r="E444" s="23"/>
      <c r="M444" s="26"/>
      <c r="N444" s="27"/>
      <c r="O444" s="28" t="str">
        <f t="shared" si="104"/>
        <v>00000000444</v>
      </c>
      <c r="R444" s="27" t="s">
        <v>193</v>
      </c>
      <c r="S444" s="30" t="str">
        <f>_xlfn.IFNA(VLOOKUP(_xlfn.CONCAT(D444," - ",R444),OP!A:D,4,0),"-------------------------------------------NAO DISPONIVEL-------------------------------------------")</f>
        <v>FETRANSPOR</v>
      </c>
      <c r="T444" s="31"/>
      <c r="U444" s="32"/>
      <c r="V444" s="31"/>
      <c r="W444" s="33">
        <f t="shared" si="105"/>
        <v>0</v>
      </c>
      <c r="X444" s="34">
        <f t="shared" si="106"/>
        <v>0</v>
      </c>
      <c r="Y444" s="33">
        <f t="shared" si="107"/>
        <v>0</v>
      </c>
      <c r="Z444" s="33">
        <f t="shared" si="108"/>
        <v>0</v>
      </c>
      <c r="AA444" s="35">
        <f t="shared" si="109"/>
        <v>0</v>
      </c>
      <c r="AB444" s="36">
        <f t="shared" si="110"/>
        <v>0</v>
      </c>
      <c r="AC444" s="37">
        <f t="shared" si="111"/>
        <v>0</v>
      </c>
      <c r="AD444" s="38"/>
      <c r="AE444" s="38"/>
      <c r="AF444" s="39">
        <f t="shared" si="112"/>
        <v>0</v>
      </c>
      <c r="AG444" s="40"/>
      <c r="AH444" s="41">
        <f t="shared" si="113"/>
        <v>0</v>
      </c>
      <c r="AI444" s="42">
        <f t="shared" si="114"/>
        <v>0</v>
      </c>
      <c r="AJ444" s="43">
        <f t="shared" si="115"/>
        <v>0</v>
      </c>
      <c r="AK444" s="5" t="str">
        <f>_xlfn.IFNA(VLOOKUP(_xlfn.CONCAT(D444," - ",S444),OP!E:F,2,0),"-------------------------------------------NAO DISPONIVEL-------------------------------------------")</f>
        <v>C - RIOCARD</v>
      </c>
      <c r="AL444" s="7" t="str">
        <f t="shared" si="101"/>
        <v>1 - -------------------------------------------NAO DISPONIVEL------------------------------------------- - 00000000444 - FETRANSPOR</v>
      </c>
      <c r="AM444" s="7" t="str">
        <f t="shared" si="102"/>
        <v>-------------------------------------------NAO DISPONIVEL-------------------------------------------</v>
      </c>
      <c r="AN444" s="44" cm="1">
        <f t="array" ref="AN444">_xlfn.IFS(AJ444=0,0,AQ444="INATIVO",2,AQ444="SEM CADASTRO",4,AQ444="CPF ATIVO EM OUTRO COMPRADOR",5,AQ444="NOVO/SEM CARTAO",6,AND(AJ444&gt;0,AQ444,""),8)</f>
        <v>0</v>
      </c>
      <c r="AO444" s="45">
        <f t="shared" si="116"/>
        <v>-10</v>
      </c>
    </row>
    <row r="445" spans="1:41" x14ac:dyDescent="0.4">
      <c r="A445" s="21" t="str">
        <f t="shared" si="103"/>
        <v>-------------------------------------------NAO DISPONIVEL-------------------------------------------</v>
      </c>
      <c r="B445" s="5" t="str">
        <f>_xlfn.IFNA(VLOOKUP(A445,CNPJ!E:F,2,0),"-------------------------------------------NAO DISPONIVEL-------------------------------------------")</f>
        <v>-------------------------------------------NAO DISPONIVEL-------------------------------------------</v>
      </c>
      <c r="C445" s="22">
        <v>1</v>
      </c>
      <c r="D445" s="5" t="str">
        <f>_xlfn.XLOOKUP(R445,OP!C:C,OP!B:B,,0,1)</f>
        <v>RJ</v>
      </c>
      <c r="E445" s="23"/>
      <c r="M445" s="26"/>
      <c r="N445" s="27"/>
      <c r="O445" s="28" t="str">
        <f t="shared" si="104"/>
        <v>00000000445</v>
      </c>
      <c r="R445" s="27" t="s">
        <v>193</v>
      </c>
      <c r="S445" s="30" t="str">
        <f>_xlfn.IFNA(VLOOKUP(_xlfn.CONCAT(D445," - ",R445),OP!A:D,4,0),"-------------------------------------------NAO DISPONIVEL-------------------------------------------")</f>
        <v>FETRANSPOR</v>
      </c>
      <c r="T445" s="31"/>
      <c r="U445" s="32"/>
      <c r="V445" s="31"/>
      <c r="W445" s="33">
        <f t="shared" si="105"/>
        <v>0</v>
      </c>
      <c r="X445" s="34">
        <f t="shared" si="106"/>
        <v>0</v>
      </c>
      <c r="Y445" s="33">
        <f t="shared" si="107"/>
        <v>0</v>
      </c>
      <c r="Z445" s="33">
        <f t="shared" si="108"/>
        <v>0</v>
      </c>
      <c r="AA445" s="35">
        <f t="shared" si="109"/>
        <v>0</v>
      </c>
      <c r="AB445" s="36">
        <f t="shared" si="110"/>
        <v>0</v>
      </c>
      <c r="AC445" s="37">
        <f t="shared" si="111"/>
        <v>0</v>
      </c>
      <c r="AD445" s="38"/>
      <c r="AE445" s="38"/>
      <c r="AF445" s="39">
        <f t="shared" si="112"/>
        <v>0</v>
      </c>
      <c r="AG445" s="40"/>
      <c r="AH445" s="41">
        <f t="shared" si="113"/>
        <v>0</v>
      </c>
      <c r="AI445" s="42">
        <f t="shared" si="114"/>
        <v>0</v>
      </c>
      <c r="AJ445" s="43">
        <f t="shared" si="115"/>
        <v>0</v>
      </c>
      <c r="AK445" s="5" t="str">
        <f>_xlfn.IFNA(VLOOKUP(_xlfn.CONCAT(D445," - ",S445),OP!E:F,2,0),"-------------------------------------------NAO DISPONIVEL-------------------------------------------")</f>
        <v>C - RIOCARD</v>
      </c>
      <c r="AL445" s="7" t="str">
        <f t="shared" si="101"/>
        <v>1 - -------------------------------------------NAO DISPONIVEL------------------------------------------- - 00000000445 - FETRANSPOR</v>
      </c>
      <c r="AM445" s="7" t="str">
        <f t="shared" si="102"/>
        <v>-------------------------------------------NAO DISPONIVEL-------------------------------------------</v>
      </c>
      <c r="AN445" s="44" cm="1">
        <f t="array" ref="AN445">_xlfn.IFS(AJ445=0,0,AQ445="INATIVO",2,AQ445="SEM CADASTRO",4,AQ445="CPF ATIVO EM OUTRO COMPRADOR",5,AQ445="NOVO/SEM CARTAO",6,AND(AJ445&gt;0,AQ445,""),8)</f>
        <v>0</v>
      </c>
      <c r="AO445" s="45">
        <f t="shared" si="116"/>
        <v>-10</v>
      </c>
    </row>
    <row r="446" spans="1:41" x14ac:dyDescent="0.4">
      <c r="A446" s="21" t="str">
        <f t="shared" si="103"/>
        <v>-------------------------------------------NAO DISPONIVEL-------------------------------------------</v>
      </c>
      <c r="B446" s="5" t="str">
        <f>_xlfn.IFNA(VLOOKUP(A446,CNPJ!E:F,2,0),"-------------------------------------------NAO DISPONIVEL-------------------------------------------")</f>
        <v>-------------------------------------------NAO DISPONIVEL-------------------------------------------</v>
      </c>
      <c r="C446" s="22">
        <v>1</v>
      </c>
      <c r="D446" s="5" t="str">
        <f>_xlfn.XLOOKUP(R446,OP!C:C,OP!B:B,,0,1)</f>
        <v>RJ</v>
      </c>
      <c r="E446" s="23"/>
      <c r="M446" s="26"/>
      <c r="N446" s="27"/>
      <c r="O446" s="28" t="str">
        <f t="shared" si="104"/>
        <v>00000000446</v>
      </c>
      <c r="R446" s="27" t="s">
        <v>193</v>
      </c>
      <c r="S446" s="30" t="str">
        <f>_xlfn.IFNA(VLOOKUP(_xlfn.CONCAT(D446," - ",R446),OP!A:D,4,0),"-------------------------------------------NAO DISPONIVEL-------------------------------------------")</f>
        <v>FETRANSPOR</v>
      </c>
      <c r="T446" s="31"/>
      <c r="U446" s="32"/>
      <c r="V446" s="31"/>
      <c r="W446" s="33">
        <f t="shared" si="105"/>
        <v>0</v>
      </c>
      <c r="X446" s="34">
        <f t="shared" si="106"/>
        <v>0</v>
      </c>
      <c r="Y446" s="33">
        <f t="shared" si="107"/>
        <v>0</v>
      </c>
      <c r="Z446" s="33">
        <f t="shared" si="108"/>
        <v>0</v>
      </c>
      <c r="AA446" s="35">
        <f t="shared" si="109"/>
        <v>0</v>
      </c>
      <c r="AB446" s="36">
        <f t="shared" si="110"/>
        <v>0</v>
      </c>
      <c r="AC446" s="37">
        <f t="shared" si="111"/>
        <v>0</v>
      </c>
      <c r="AD446" s="38"/>
      <c r="AE446" s="38"/>
      <c r="AF446" s="39">
        <f t="shared" si="112"/>
        <v>0</v>
      </c>
      <c r="AG446" s="40"/>
      <c r="AH446" s="41">
        <f t="shared" si="113"/>
        <v>0</v>
      </c>
      <c r="AI446" s="42">
        <f t="shared" si="114"/>
        <v>0</v>
      </c>
      <c r="AJ446" s="43">
        <f t="shared" si="115"/>
        <v>0</v>
      </c>
      <c r="AK446" s="5" t="str">
        <f>_xlfn.IFNA(VLOOKUP(_xlfn.CONCAT(D446," - ",S446),OP!E:F,2,0),"-------------------------------------------NAO DISPONIVEL-------------------------------------------")</f>
        <v>C - RIOCARD</v>
      </c>
      <c r="AL446" s="7" t="str">
        <f t="shared" si="101"/>
        <v>1 - -------------------------------------------NAO DISPONIVEL------------------------------------------- - 00000000446 - FETRANSPOR</v>
      </c>
      <c r="AM446" s="7" t="str">
        <f t="shared" si="102"/>
        <v>-------------------------------------------NAO DISPONIVEL-------------------------------------------</v>
      </c>
      <c r="AN446" s="44" cm="1">
        <f t="array" ref="AN446">_xlfn.IFS(AJ446=0,0,AQ446="INATIVO",2,AQ446="SEM CADASTRO",4,AQ446="CPF ATIVO EM OUTRO COMPRADOR",5,AQ446="NOVO/SEM CARTAO",6,AND(AJ446&gt;0,AQ446,""),8)</f>
        <v>0</v>
      </c>
      <c r="AO446" s="45">
        <f t="shared" si="116"/>
        <v>-10</v>
      </c>
    </row>
    <row r="447" spans="1:41" x14ac:dyDescent="0.4">
      <c r="A447" s="21" t="str">
        <f t="shared" si="103"/>
        <v>-------------------------------------------NAO DISPONIVEL-------------------------------------------</v>
      </c>
      <c r="B447" s="5" t="str">
        <f>_xlfn.IFNA(VLOOKUP(A447,CNPJ!E:F,2,0),"-------------------------------------------NAO DISPONIVEL-------------------------------------------")</f>
        <v>-------------------------------------------NAO DISPONIVEL-------------------------------------------</v>
      </c>
      <c r="C447" s="22">
        <v>1</v>
      </c>
      <c r="D447" s="5" t="str">
        <f>_xlfn.XLOOKUP(R447,OP!C:C,OP!B:B,,0,1)</f>
        <v>RJ</v>
      </c>
      <c r="E447" s="23"/>
      <c r="M447" s="26"/>
      <c r="N447" s="27"/>
      <c r="O447" s="28" t="str">
        <f t="shared" si="104"/>
        <v>00000000447</v>
      </c>
      <c r="R447" s="27" t="s">
        <v>193</v>
      </c>
      <c r="S447" s="30" t="str">
        <f>_xlfn.IFNA(VLOOKUP(_xlfn.CONCAT(D447," - ",R447),OP!A:D,4,0),"-------------------------------------------NAO DISPONIVEL-------------------------------------------")</f>
        <v>FETRANSPOR</v>
      </c>
      <c r="T447" s="31"/>
      <c r="U447" s="32"/>
      <c r="V447" s="31"/>
      <c r="W447" s="33">
        <f t="shared" si="105"/>
        <v>0</v>
      </c>
      <c r="X447" s="34">
        <f t="shared" si="106"/>
        <v>0</v>
      </c>
      <c r="Y447" s="33">
        <f t="shared" si="107"/>
        <v>0</v>
      </c>
      <c r="Z447" s="33">
        <f t="shared" si="108"/>
        <v>0</v>
      </c>
      <c r="AA447" s="35">
        <f t="shared" si="109"/>
        <v>0</v>
      </c>
      <c r="AB447" s="36">
        <f t="shared" si="110"/>
        <v>0</v>
      </c>
      <c r="AC447" s="37">
        <f t="shared" si="111"/>
        <v>0</v>
      </c>
      <c r="AD447" s="38"/>
      <c r="AE447" s="38"/>
      <c r="AF447" s="39">
        <f t="shared" si="112"/>
        <v>0</v>
      </c>
      <c r="AG447" s="40"/>
      <c r="AH447" s="41">
        <f t="shared" si="113"/>
        <v>0</v>
      </c>
      <c r="AI447" s="42">
        <f t="shared" si="114"/>
        <v>0</v>
      </c>
      <c r="AJ447" s="43">
        <f t="shared" si="115"/>
        <v>0</v>
      </c>
      <c r="AK447" s="5" t="str">
        <f>_xlfn.IFNA(VLOOKUP(_xlfn.CONCAT(D447," - ",S447),OP!E:F,2,0),"-------------------------------------------NAO DISPONIVEL-------------------------------------------")</f>
        <v>C - RIOCARD</v>
      </c>
      <c r="AL447" s="7" t="str">
        <f t="shared" si="101"/>
        <v>1 - -------------------------------------------NAO DISPONIVEL------------------------------------------- - 00000000447 - FETRANSPOR</v>
      </c>
      <c r="AM447" s="7" t="str">
        <f t="shared" si="102"/>
        <v>-------------------------------------------NAO DISPONIVEL-------------------------------------------</v>
      </c>
      <c r="AN447" s="44" cm="1">
        <f t="array" ref="AN447">_xlfn.IFS(AJ447=0,0,AQ447="INATIVO",2,AQ447="SEM CADASTRO",4,AQ447="CPF ATIVO EM OUTRO COMPRADOR",5,AQ447="NOVO/SEM CARTAO",6,AND(AJ447&gt;0,AQ447,""),8)</f>
        <v>0</v>
      </c>
      <c r="AO447" s="45">
        <f t="shared" si="116"/>
        <v>-10</v>
      </c>
    </row>
    <row r="448" spans="1:41" x14ac:dyDescent="0.4">
      <c r="A448" s="21" t="str">
        <f t="shared" si="103"/>
        <v>-------------------------------------------NAO DISPONIVEL-------------------------------------------</v>
      </c>
      <c r="B448" s="5" t="str">
        <f>_xlfn.IFNA(VLOOKUP(A448,CNPJ!E:F,2,0),"-------------------------------------------NAO DISPONIVEL-------------------------------------------")</f>
        <v>-------------------------------------------NAO DISPONIVEL-------------------------------------------</v>
      </c>
      <c r="C448" s="22">
        <v>1</v>
      </c>
      <c r="D448" s="5" t="str">
        <f>_xlfn.XLOOKUP(R448,OP!C:C,OP!B:B,,0,1)</f>
        <v>RJ</v>
      </c>
      <c r="E448" s="23"/>
      <c r="M448" s="26"/>
      <c r="N448" s="27"/>
      <c r="O448" s="28" t="str">
        <f t="shared" si="104"/>
        <v>00000000448</v>
      </c>
      <c r="R448" s="27" t="s">
        <v>193</v>
      </c>
      <c r="S448" s="30" t="str">
        <f>_xlfn.IFNA(VLOOKUP(_xlfn.CONCAT(D448," - ",R448),OP!A:D,4,0),"-------------------------------------------NAO DISPONIVEL-------------------------------------------")</f>
        <v>FETRANSPOR</v>
      </c>
      <c r="T448" s="31"/>
      <c r="U448" s="32"/>
      <c r="V448" s="31"/>
      <c r="W448" s="33">
        <f t="shared" si="105"/>
        <v>0</v>
      </c>
      <c r="X448" s="34">
        <f t="shared" si="106"/>
        <v>0</v>
      </c>
      <c r="Y448" s="33">
        <f t="shared" si="107"/>
        <v>0</v>
      </c>
      <c r="Z448" s="33">
        <f t="shared" si="108"/>
        <v>0</v>
      </c>
      <c r="AA448" s="35">
        <f t="shared" si="109"/>
        <v>0</v>
      </c>
      <c r="AB448" s="36">
        <f t="shared" si="110"/>
        <v>0</v>
      </c>
      <c r="AC448" s="37">
        <f t="shared" si="111"/>
        <v>0</v>
      </c>
      <c r="AD448" s="38"/>
      <c r="AE448" s="38"/>
      <c r="AF448" s="39">
        <f t="shared" si="112"/>
        <v>0</v>
      </c>
      <c r="AG448" s="40"/>
      <c r="AH448" s="41">
        <f t="shared" si="113"/>
        <v>0</v>
      </c>
      <c r="AI448" s="42">
        <f t="shared" si="114"/>
        <v>0</v>
      </c>
      <c r="AJ448" s="43">
        <f t="shared" si="115"/>
        <v>0</v>
      </c>
      <c r="AK448" s="5" t="str">
        <f>_xlfn.IFNA(VLOOKUP(_xlfn.CONCAT(D448," - ",S448),OP!E:F,2,0),"-------------------------------------------NAO DISPONIVEL-------------------------------------------")</f>
        <v>C - RIOCARD</v>
      </c>
      <c r="AL448" s="7" t="str">
        <f t="shared" si="101"/>
        <v>1 - -------------------------------------------NAO DISPONIVEL------------------------------------------- - 00000000448 - FETRANSPOR</v>
      </c>
      <c r="AM448" s="7" t="str">
        <f t="shared" si="102"/>
        <v>-------------------------------------------NAO DISPONIVEL-------------------------------------------</v>
      </c>
      <c r="AN448" s="44" cm="1">
        <f t="array" ref="AN448">_xlfn.IFS(AJ448=0,0,AQ448="INATIVO",2,AQ448="SEM CADASTRO",4,AQ448="CPF ATIVO EM OUTRO COMPRADOR",5,AQ448="NOVO/SEM CARTAO",6,AND(AJ448&gt;0,AQ448,""),8)</f>
        <v>0</v>
      </c>
      <c r="AO448" s="45">
        <f t="shared" si="116"/>
        <v>-10</v>
      </c>
    </row>
    <row r="449" spans="1:41" x14ac:dyDescent="0.4">
      <c r="A449" s="21" t="str">
        <f t="shared" si="103"/>
        <v>-------------------------------------------NAO DISPONIVEL-------------------------------------------</v>
      </c>
      <c r="B449" s="5" t="str">
        <f>_xlfn.IFNA(VLOOKUP(A449,CNPJ!E:F,2,0),"-------------------------------------------NAO DISPONIVEL-------------------------------------------")</f>
        <v>-------------------------------------------NAO DISPONIVEL-------------------------------------------</v>
      </c>
      <c r="C449" s="22">
        <v>1</v>
      </c>
      <c r="D449" s="5" t="str">
        <f>_xlfn.XLOOKUP(R449,OP!C:C,OP!B:B,,0,1)</f>
        <v>RJ</v>
      </c>
      <c r="E449" s="23"/>
      <c r="M449" s="26"/>
      <c r="N449" s="27"/>
      <c r="O449" s="28" t="str">
        <f t="shared" si="104"/>
        <v>00000000449</v>
      </c>
      <c r="R449" s="27" t="s">
        <v>193</v>
      </c>
      <c r="S449" s="30" t="str">
        <f>_xlfn.IFNA(VLOOKUP(_xlfn.CONCAT(D449," - ",R449),OP!A:D,4,0),"-------------------------------------------NAO DISPONIVEL-------------------------------------------")</f>
        <v>FETRANSPOR</v>
      </c>
      <c r="T449" s="31"/>
      <c r="U449" s="32"/>
      <c r="V449" s="31"/>
      <c r="W449" s="33">
        <f t="shared" si="105"/>
        <v>0</v>
      </c>
      <c r="X449" s="34">
        <f t="shared" si="106"/>
        <v>0</v>
      </c>
      <c r="Y449" s="33">
        <f t="shared" si="107"/>
        <v>0</v>
      </c>
      <c r="Z449" s="33">
        <f t="shared" si="108"/>
        <v>0</v>
      </c>
      <c r="AA449" s="35">
        <f t="shared" si="109"/>
        <v>0</v>
      </c>
      <c r="AB449" s="36">
        <f t="shared" si="110"/>
        <v>0</v>
      </c>
      <c r="AC449" s="37">
        <f t="shared" si="111"/>
        <v>0</v>
      </c>
      <c r="AD449" s="38"/>
      <c r="AE449" s="38"/>
      <c r="AF449" s="39">
        <f t="shared" si="112"/>
        <v>0</v>
      </c>
      <c r="AG449" s="40"/>
      <c r="AH449" s="41">
        <f t="shared" si="113"/>
        <v>0</v>
      </c>
      <c r="AI449" s="42">
        <f t="shared" si="114"/>
        <v>0</v>
      </c>
      <c r="AJ449" s="43">
        <f t="shared" si="115"/>
        <v>0</v>
      </c>
      <c r="AK449" s="5" t="str">
        <f>_xlfn.IFNA(VLOOKUP(_xlfn.CONCAT(D449," - ",S449),OP!E:F,2,0),"-------------------------------------------NAO DISPONIVEL-------------------------------------------")</f>
        <v>C - RIOCARD</v>
      </c>
      <c r="AL449" s="7" t="str">
        <f t="shared" si="101"/>
        <v>1 - -------------------------------------------NAO DISPONIVEL------------------------------------------- - 00000000449 - FETRANSPOR</v>
      </c>
      <c r="AM449" s="7" t="str">
        <f t="shared" si="102"/>
        <v>-------------------------------------------NAO DISPONIVEL-------------------------------------------</v>
      </c>
      <c r="AN449" s="44" cm="1">
        <f t="array" ref="AN449">_xlfn.IFS(AJ449=0,0,AQ449="INATIVO",2,AQ449="SEM CADASTRO",4,AQ449="CPF ATIVO EM OUTRO COMPRADOR",5,AQ449="NOVO/SEM CARTAO",6,AND(AJ449&gt;0,AQ449,""),8)</f>
        <v>0</v>
      </c>
      <c r="AO449" s="45">
        <f t="shared" si="116"/>
        <v>-10</v>
      </c>
    </row>
    <row r="450" spans="1:41" x14ac:dyDescent="0.4">
      <c r="A450" s="21" t="str">
        <f t="shared" si="103"/>
        <v>-------------------------------------------NAO DISPONIVEL-------------------------------------------</v>
      </c>
      <c r="B450" s="5" t="str">
        <f>_xlfn.IFNA(VLOOKUP(A450,CNPJ!E:F,2,0),"-------------------------------------------NAO DISPONIVEL-------------------------------------------")</f>
        <v>-------------------------------------------NAO DISPONIVEL-------------------------------------------</v>
      </c>
      <c r="C450" s="22">
        <v>1</v>
      </c>
      <c r="D450" s="5" t="str">
        <f>_xlfn.XLOOKUP(R450,OP!C:C,OP!B:B,,0,1)</f>
        <v>RJ</v>
      </c>
      <c r="E450" s="23"/>
      <c r="M450" s="26"/>
      <c r="N450" s="27"/>
      <c r="O450" s="28" t="str">
        <f t="shared" si="104"/>
        <v>00000000450</v>
      </c>
      <c r="R450" s="27" t="s">
        <v>193</v>
      </c>
      <c r="S450" s="30" t="str">
        <f>_xlfn.IFNA(VLOOKUP(_xlfn.CONCAT(D450," - ",R450),OP!A:D,4,0),"-------------------------------------------NAO DISPONIVEL-------------------------------------------")</f>
        <v>FETRANSPOR</v>
      </c>
      <c r="T450" s="31"/>
      <c r="U450" s="32"/>
      <c r="V450" s="31"/>
      <c r="W450" s="33">
        <f t="shared" si="105"/>
        <v>0</v>
      </c>
      <c r="X450" s="34">
        <f t="shared" si="106"/>
        <v>0</v>
      </c>
      <c r="Y450" s="33">
        <f t="shared" si="107"/>
        <v>0</v>
      </c>
      <c r="Z450" s="33">
        <f t="shared" si="108"/>
        <v>0</v>
      </c>
      <c r="AA450" s="35">
        <f t="shared" si="109"/>
        <v>0</v>
      </c>
      <c r="AB450" s="36">
        <f t="shared" si="110"/>
        <v>0</v>
      </c>
      <c r="AC450" s="37">
        <f t="shared" si="111"/>
        <v>0</v>
      </c>
      <c r="AD450" s="38"/>
      <c r="AE450" s="38"/>
      <c r="AF450" s="39">
        <f t="shared" si="112"/>
        <v>0</v>
      </c>
      <c r="AG450" s="40"/>
      <c r="AH450" s="41">
        <f t="shared" si="113"/>
        <v>0</v>
      </c>
      <c r="AI450" s="42">
        <f t="shared" si="114"/>
        <v>0</v>
      </c>
      <c r="AJ450" s="43">
        <f t="shared" si="115"/>
        <v>0</v>
      </c>
      <c r="AK450" s="5" t="str">
        <f>_xlfn.IFNA(VLOOKUP(_xlfn.CONCAT(D450," - ",S450),OP!E:F,2,0),"-------------------------------------------NAO DISPONIVEL-------------------------------------------")</f>
        <v>C - RIOCARD</v>
      </c>
      <c r="AL450" s="7" t="str">
        <f t="shared" ref="AL450:AL513" si="117">_xlfn.CONCAT(C450," - ",B450," - ",O450," - ",S450)</f>
        <v>1 - -------------------------------------------NAO DISPONIVEL------------------------------------------- - 00000000450 - FETRANSPOR</v>
      </c>
      <c r="AM450" s="7" t="str">
        <f t="shared" ref="AM450:AM513" si="118">_xlfn.CONCAT(B450,L450,LEFT(M450,3))</f>
        <v>-------------------------------------------NAO DISPONIVEL-------------------------------------------</v>
      </c>
      <c r="AN450" s="44" cm="1">
        <f t="array" ref="AN450">_xlfn.IFS(AJ450=0,0,AQ450="INATIVO",2,AQ450="SEM CADASTRO",4,AQ450="CPF ATIVO EM OUTRO COMPRADOR",5,AQ450="NOVO/SEM CARTAO",6,AND(AJ450&gt;0,AQ450,""),8)</f>
        <v>0</v>
      </c>
      <c r="AO450" s="45">
        <f t="shared" si="116"/>
        <v>-10</v>
      </c>
    </row>
    <row r="451" spans="1:41" x14ac:dyDescent="0.4">
      <c r="A451" s="21" t="str">
        <f t="shared" ref="A451:A514" si="119">IF(AND(E451&lt;&gt;"",F451&lt;&gt;""),TRIM(_xlfn.CONCAT(D451," - ",S451," - ",E451," - ",F451)),"-------------------------------------------NAO DISPONIVEL-------------------------------------------")</f>
        <v>-------------------------------------------NAO DISPONIVEL-------------------------------------------</v>
      </c>
      <c r="B451" s="5" t="str">
        <f>_xlfn.IFNA(VLOOKUP(A451,CNPJ!E:F,2,0),"-------------------------------------------NAO DISPONIVEL-------------------------------------------")</f>
        <v>-------------------------------------------NAO DISPONIVEL-------------------------------------------</v>
      </c>
      <c r="C451" s="22">
        <v>1</v>
      </c>
      <c r="D451" s="5" t="str">
        <f>_xlfn.XLOOKUP(R451,OP!C:C,OP!B:B,,0,1)</f>
        <v>RJ</v>
      </c>
      <c r="E451" s="23"/>
      <c r="M451" s="26"/>
      <c r="N451" s="27"/>
      <c r="O451" s="28" t="str">
        <f t="shared" ref="O451:O514" si="120">IF(N451="",TEXT(ROW(),"00000000000"),IF(N451="00000000000",TEXT(ROW(),"00000000000"),TRIM(TEXT(N451,"00000000000"))))</f>
        <v>00000000451</v>
      </c>
      <c r="R451" s="27" t="s">
        <v>193</v>
      </c>
      <c r="S451" s="30" t="str">
        <f>_xlfn.IFNA(VLOOKUP(_xlfn.CONCAT(D451," - ",R451),OP!A:D,4,0),"-------------------------------------------NAO DISPONIVEL-------------------------------------------")</f>
        <v>FETRANSPOR</v>
      </c>
      <c r="T451" s="31"/>
      <c r="U451" s="32"/>
      <c r="V451" s="31"/>
      <c r="W451" s="33">
        <f t="shared" ref="W451:W514" si="121">ROUND(T451,2)</f>
        <v>0</v>
      </c>
      <c r="X451" s="34">
        <f t="shared" ref="X451:X514" si="122">ROUND(U451,0)</f>
        <v>0</v>
      </c>
      <c r="Y451" s="33">
        <f t="shared" ref="Y451:Y514" si="123">ROUND(V451,2)</f>
        <v>0</v>
      </c>
      <c r="Z451" s="33">
        <f t="shared" ref="Z451:Z514" si="124">(X451*Y451)-W451</f>
        <v>0</v>
      </c>
      <c r="AA451" s="35">
        <f t="shared" ref="AA451:AA514" si="125">Y451</f>
        <v>0</v>
      </c>
      <c r="AB451" s="36">
        <f t="shared" ref="AB451:AB514" si="126">Z451</f>
        <v>0</v>
      </c>
      <c r="AC451" s="37">
        <f t="shared" ref="AC451:AC514" si="127">ROUND(IF(AL451=AL450,0,SUMIF(AL:AL,AL451,AB:AB)),2)</f>
        <v>0</v>
      </c>
      <c r="AD451" s="38"/>
      <c r="AE451" s="38"/>
      <c r="AF451" s="39">
        <f t="shared" ref="AF451:AF514" si="128">ROUND(SUM(AD451,AE451),2)</f>
        <v>0</v>
      </c>
      <c r="AG451" s="40"/>
      <c r="AH451" s="41">
        <f t="shared" ref="AH451:AH514" si="129">ROUND(AG451,2)</f>
        <v>0</v>
      </c>
      <c r="AI451" s="42">
        <f t="shared" ref="AI451:AI514" si="130">ROUND(IF(AH451=0,0,IF(AF451-AH451&lt;0,0,IF(AF451-AH451&gt;AC451,AC451,AF451-AH451))),2)</f>
        <v>0</v>
      </c>
      <c r="AJ451" s="43">
        <f t="shared" ref="AJ451:AJ514" si="131">ROUND(IF(AC451=0,0,IF(AH451=0,AC451,AC451-AI451)),2)</f>
        <v>0</v>
      </c>
      <c r="AK451" s="5" t="str">
        <f>_xlfn.IFNA(VLOOKUP(_xlfn.CONCAT(D451," - ",S451),OP!E:F,2,0),"-------------------------------------------NAO DISPONIVEL-------------------------------------------")</f>
        <v>C - RIOCARD</v>
      </c>
      <c r="AL451" s="7" t="str">
        <f t="shared" si="117"/>
        <v>1 - -------------------------------------------NAO DISPONIVEL------------------------------------------- - 00000000451 - FETRANSPOR</v>
      </c>
      <c r="AM451" s="7" t="str">
        <f t="shared" si="118"/>
        <v>-------------------------------------------NAO DISPONIVEL-------------------------------------------</v>
      </c>
      <c r="AN451" s="44" cm="1">
        <f t="array" ref="AN451">_xlfn.IFS(AJ451=0,0,AQ451="INATIVO",2,AQ451="SEM CADASTRO",4,AQ451="CPF ATIVO EM OUTRO COMPRADOR",5,AQ451="NOVO/SEM CARTAO",6,AND(AJ451&gt;0,AQ451,""),8)</f>
        <v>0</v>
      </c>
      <c r="AO451" s="45">
        <f t="shared" ref="AO451:AO514" si="132">AF451-(10-AJ451)</f>
        <v>-10</v>
      </c>
    </row>
    <row r="452" spans="1:41" x14ac:dyDescent="0.4">
      <c r="A452" s="21" t="str">
        <f t="shared" si="119"/>
        <v>-------------------------------------------NAO DISPONIVEL-------------------------------------------</v>
      </c>
      <c r="B452" s="5" t="str">
        <f>_xlfn.IFNA(VLOOKUP(A452,CNPJ!E:F,2,0),"-------------------------------------------NAO DISPONIVEL-------------------------------------------")</f>
        <v>-------------------------------------------NAO DISPONIVEL-------------------------------------------</v>
      </c>
      <c r="C452" s="22">
        <v>1</v>
      </c>
      <c r="D452" s="5" t="str">
        <f>_xlfn.XLOOKUP(R452,OP!C:C,OP!B:B,,0,1)</f>
        <v>RJ</v>
      </c>
      <c r="E452" s="23"/>
      <c r="M452" s="26"/>
      <c r="N452" s="27"/>
      <c r="O452" s="28" t="str">
        <f t="shared" si="120"/>
        <v>00000000452</v>
      </c>
      <c r="R452" s="27" t="s">
        <v>193</v>
      </c>
      <c r="S452" s="30" t="str">
        <f>_xlfn.IFNA(VLOOKUP(_xlfn.CONCAT(D452," - ",R452),OP!A:D,4,0),"-------------------------------------------NAO DISPONIVEL-------------------------------------------")</f>
        <v>FETRANSPOR</v>
      </c>
      <c r="T452" s="31"/>
      <c r="U452" s="32"/>
      <c r="V452" s="31"/>
      <c r="W452" s="33">
        <f t="shared" si="121"/>
        <v>0</v>
      </c>
      <c r="X452" s="34">
        <f t="shared" si="122"/>
        <v>0</v>
      </c>
      <c r="Y452" s="33">
        <f t="shared" si="123"/>
        <v>0</v>
      </c>
      <c r="Z452" s="33">
        <f t="shared" si="124"/>
        <v>0</v>
      </c>
      <c r="AA452" s="35">
        <f t="shared" si="125"/>
        <v>0</v>
      </c>
      <c r="AB452" s="36">
        <f t="shared" si="126"/>
        <v>0</v>
      </c>
      <c r="AC452" s="37">
        <f t="shared" si="127"/>
        <v>0</v>
      </c>
      <c r="AD452" s="38"/>
      <c r="AE452" s="38"/>
      <c r="AF452" s="39">
        <f t="shared" si="128"/>
        <v>0</v>
      </c>
      <c r="AG452" s="40"/>
      <c r="AH452" s="41">
        <f t="shared" si="129"/>
        <v>0</v>
      </c>
      <c r="AI452" s="42">
        <f t="shared" si="130"/>
        <v>0</v>
      </c>
      <c r="AJ452" s="43">
        <f t="shared" si="131"/>
        <v>0</v>
      </c>
      <c r="AK452" s="5" t="str">
        <f>_xlfn.IFNA(VLOOKUP(_xlfn.CONCAT(D452," - ",S452),OP!E:F,2,0),"-------------------------------------------NAO DISPONIVEL-------------------------------------------")</f>
        <v>C - RIOCARD</v>
      </c>
      <c r="AL452" s="7" t="str">
        <f t="shared" si="117"/>
        <v>1 - -------------------------------------------NAO DISPONIVEL------------------------------------------- - 00000000452 - FETRANSPOR</v>
      </c>
      <c r="AM452" s="7" t="str">
        <f t="shared" si="118"/>
        <v>-------------------------------------------NAO DISPONIVEL-------------------------------------------</v>
      </c>
      <c r="AN452" s="44" cm="1">
        <f t="array" ref="AN452">_xlfn.IFS(AJ452=0,0,AQ452="INATIVO",2,AQ452="SEM CADASTRO",4,AQ452="CPF ATIVO EM OUTRO COMPRADOR",5,AQ452="NOVO/SEM CARTAO",6,AND(AJ452&gt;0,AQ452,""),8)</f>
        <v>0</v>
      </c>
      <c r="AO452" s="45">
        <f t="shared" si="132"/>
        <v>-10</v>
      </c>
    </row>
    <row r="453" spans="1:41" x14ac:dyDescent="0.4">
      <c r="A453" s="21" t="str">
        <f t="shared" si="119"/>
        <v>-------------------------------------------NAO DISPONIVEL-------------------------------------------</v>
      </c>
      <c r="B453" s="5" t="str">
        <f>_xlfn.IFNA(VLOOKUP(A453,CNPJ!E:F,2,0),"-------------------------------------------NAO DISPONIVEL-------------------------------------------")</f>
        <v>-------------------------------------------NAO DISPONIVEL-------------------------------------------</v>
      </c>
      <c r="C453" s="22">
        <v>1</v>
      </c>
      <c r="D453" s="5" t="str">
        <f>_xlfn.XLOOKUP(R453,OP!C:C,OP!B:B,,0,1)</f>
        <v>RJ</v>
      </c>
      <c r="E453" s="23"/>
      <c r="M453" s="26"/>
      <c r="N453" s="27"/>
      <c r="O453" s="28" t="str">
        <f t="shared" si="120"/>
        <v>00000000453</v>
      </c>
      <c r="R453" s="27" t="s">
        <v>193</v>
      </c>
      <c r="S453" s="30" t="str">
        <f>_xlfn.IFNA(VLOOKUP(_xlfn.CONCAT(D453," - ",R453),OP!A:D,4,0),"-------------------------------------------NAO DISPONIVEL-------------------------------------------")</f>
        <v>FETRANSPOR</v>
      </c>
      <c r="T453" s="31"/>
      <c r="U453" s="32"/>
      <c r="V453" s="31"/>
      <c r="W453" s="33">
        <f t="shared" si="121"/>
        <v>0</v>
      </c>
      <c r="X453" s="34">
        <f t="shared" si="122"/>
        <v>0</v>
      </c>
      <c r="Y453" s="33">
        <f t="shared" si="123"/>
        <v>0</v>
      </c>
      <c r="Z453" s="33">
        <f t="shared" si="124"/>
        <v>0</v>
      </c>
      <c r="AA453" s="35">
        <f t="shared" si="125"/>
        <v>0</v>
      </c>
      <c r="AB453" s="36">
        <f t="shared" si="126"/>
        <v>0</v>
      </c>
      <c r="AC453" s="37">
        <f t="shared" si="127"/>
        <v>0</v>
      </c>
      <c r="AD453" s="38"/>
      <c r="AE453" s="38"/>
      <c r="AF453" s="39">
        <f t="shared" si="128"/>
        <v>0</v>
      </c>
      <c r="AG453" s="40"/>
      <c r="AH453" s="41">
        <f t="shared" si="129"/>
        <v>0</v>
      </c>
      <c r="AI453" s="42">
        <f t="shared" si="130"/>
        <v>0</v>
      </c>
      <c r="AJ453" s="43">
        <f t="shared" si="131"/>
        <v>0</v>
      </c>
      <c r="AK453" s="5" t="str">
        <f>_xlfn.IFNA(VLOOKUP(_xlfn.CONCAT(D453," - ",S453),OP!E:F,2,0),"-------------------------------------------NAO DISPONIVEL-------------------------------------------")</f>
        <v>C - RIOCARD</v>
      </c>
      <c r="AL453" s="7" t="str">
        <f t="shared" si="117"/>
        <v>1 - -------------------------------------------NAO DISPONIVEL------------------------------------------- - 00000000453 - FETRANSPOR</v>
      </c>
      <c r="AM453" s="7" t="str">
        <f t="shared" si="118"/>
        <v>-------------------------------------------NAO DISPONIVEL-------------------------------------------</v>
      </c>
      <c r="AN453" s="44" cm="1">
        <f t="array" ref="AN453">_xlfn.IFS(AJ453=0,0,AQ453="INATIVO",2,AQ453="SEM CADASTRO",4,AQ453="CPF ATIVO EM OUTRO COMPRADOR",5,AQ453="NOVO/SEM CARTAO",6,AND(AJ453&gt;0,AQ453,""),8)</f>
        <v>0</v>
      </c>
      <c r="AO453" s="45">
        <f t="shared" si="132"/>
        <v>-10</v>
      </c>
    </row>
    <row r="454" spans="1:41" x14ac:dyDescent="0.4">
      <c r="A454" s="21" t="str">
        <f t="shared" si="119"/>
        <v>-------------------------------------------NAO DISPONIVEL-------------------------------------------</v>
      </c>
      <c r="B454" s="5" t="str">
        <f>_xlfn.IFNA(VLOOKUP(A454,CNPJ!E:F,2,0),"-------------------------------------------NAO DISPONIVEL-------------------------------------------")</f>
        <v>-------------------------------------------NAO DISPONIVEL-------------------------------------------</v>
      </c>
      <c r="C454" s="22">
        <v>1</v>
      </c>
      <c r="D454" s="5" t="str">
        <f>_xlfn.XLOOKUP(R454,OP!C:C,OP!B:B,,0,1)</f>
        <v>RJ</v>
      </c>
      <c r="E454" s="23"/>
      <c r="M454" s="26"/>
      <c r="N454" s="27"/>
      <c r="O454" s="28" t="str">
        <f t="shared" si="120"/>
        <v>00000000454</v>
      </c>
      <c r="R454" s="27" t="s">
        <v>193</v>
      </c>
      <c r="S454" s="30" t="str">
        <f>_xlfn.IFNA(VLOOKUP(_xlfn.CONCAT(D454," - ",R454),OP!A:D,4,0),"-------------------------------------------NAO DISPONIVEL-------------------------------------------")</f>
        <v>FETRANSPOR</v>
      </c>
      <c r="T454" s="31"/>
      <c r="U454" s="32"/>
      <c r="V454" s="31"/>
      <c r="W454" s="33">
        <f t="shared" si="121"/>
        <v>0</v>
      </c>
      <c r="X454" s="34">
        <f t="shared" si="122"/>
        <v>0</v>
      </c>
      <c r="Y454" s="33">
        <f t="shared" si="123"/>
        <v>0</v>
      </c>
      <c r="Z454" s="33">
        <f t="shared" si="124"/>
        <v>0</v>
      </c>
      <c r="AA454" s="35">
        <f t="shared" si="125"/>
        <v>0</v>
      </c>
      <c r="AB454" s="36">
        <f t="shared" si="126"/>
        <v>0</v>
      </c>
      <c r="AC454" s="37">
        <f t="shared" si="127"/>
        <v>0</v>
      </c>
      <c r="AD454" s="38"/>
      <c r="AE454" s="38"/>
      <c r="AF454" s="39">
        <f t="shared" si="128"/>
        <v>0</v>
      </c>
      <c r="AG454" s="40"/>
      <c r="AH454" s="41">
        <f t="shared" si="129"/>
        <v>0</v>
      </c>
      <c r="AI454" s="42">
        <f t="shared" si="130"/>
        <v>0</v>
      </c>
      <c r="AJ454" s="43">
        <f t="shared" si="131"/>
        <v>0</v>
      </c>
      <c r="AK454" s="5" t="str">
        <f>_xlfn.IFNA(VLOOKUP(_xlfn.CONCAT(D454," - ",S454),OP!E:F,2,0),"-------------------------------------------NAO DISPONIVEL-------------------------------------------")</f>
        <v>C - RIOCARD</v>
      </c>
      <c r="AL454" s="7" t="str">
        <f t="shared" si="117"/>
        <v>1 - -------------------------------------------NAO DISPONIVEL------------------------------------------- - 00000000454 - FETRANSPOR</v>
      </c>
      <c r="AM454" s="7" t="str">
        <f t="shared" si="118"/>
        <v>-------------------------------------------NAO DISPONIVEL-------------------------------------------</v>
      </c>
      <c r="AN454" s="44" cm="1">
        <f t="array" ref="AN454">_xlfn.IFS(AJ454=0,0,AQ454="INATIVO",2,AQ454="SEM CADASTRO",4,AQ454="CPF ATIVO EM OUTRO COMPRADOR",5,AQ454="NOVO/SEM CARTAO",6,AND(AJ454&gt;0,AQ454,""),8)</f>
        <v>0</v>
      </c>
      <c r="AO454" s="45">
        <f t="shared" si="132"/>
        <v>-10</v>
      </c>
    </row>
    <row r="455" spans="1:41" x14ac:dyDescent="0.4">
      <c r="A455" s="21" t="str">
        <f t="shared" si="119"/>
        <v>-------------------------------------------NAO DISPONIVEL-------------------------------------------</v>
      </c>
      <c r="B455" s="5" t="str">
        <f>_xlfn.IFNA(VLOOKUP(A455,CNPJ!E:F,2,0),"-------------------------------------------NAO DISPONIVEL-------------------------------------------")</f>
        <v>-------------------------------------------NAO DISPONIVEL-------------------------------------------</v>
      </c>
      <c r="C455" s="22">
        <v>1</v>
      </c>
      <c r="D455" s="5" t="str">
        <f>_xlfn.XLOOKUP(R455,OP!C:C,OP!B:B,,0,1)</f>
        <v>RJ</v>
      </c>
      <c r="E455" s="23"/>
      <c r="M455" s="26"/>
      <c r="N455" s="27"/>
      <c r="O455" s="28" t="str">
        <f t="shared" si="120"/>
        <v>00000000455</v>
      </c>
      <c r="R455" s="27" t="s">
        <v>193</v>
      </c>
      <c r="S455" s="30" t="str">
        <f>_xlfn.IFNA(VLOOKUP(_xlfn.CONCAT(D455," - ",R455),OP!A:D,4,0),"-------------------------------------------NAO DISPONIVEL-------------------------------------------")</f>
        <v>FETRANSPOR</v>
      </c>
      <c r="T455" s="31"/>
      <c r="U455" s="32"/>
      <c r="V455" s="31"/>
      <c r="W455" s="33">
        <f t="shared" si="121"/>
        <v>0</v>
      </c>
      <c r="X455" s="34">
        <f t="shared" si="122"/>
        <v>0</v>
      </c>
      <c r="Y455" s="33">
        <f t="shared" si="123"/>
        <v>0</v>
      </c>
      <c r="Z455" s="33">
        <f t="shared" si="124"/>
        <v>0</v>
      </c>
      <c r="AA455" s="35">
        <f t="shared" si="125"/>
        <v>0</v>
      </c>
      <c r="AB455" s="36">
        <f t="shared" si="126"/>
        <v>0</v>
      </c>
      <c r="AC455" s="37">
        <f t="shared" si="127"/>
        <v>0</v>
      </c>
      <c r="AD455" s="38"/>
      <c r="AE455" s="38"/>
      <c r="AF455" s="39">
        <f t="shared" si="128"/>
        <v>0</v>
      </c>
      <c r="AG455" s="40"/>
      <c r="AH455" s="41">
        <f t="shared" si="129"/>
        <v>0</v>
      </c>
      <c r="AI455" s="42">
        <f t="shared" si="130"/>
        <v>0</v>
      </c>
      <c r="AJ455" s="43">
        <f t="shared" si="131"/>
        <v>0</v>
      </c>
      <c r="AK455" s="5" t="str">
        <f>_xlfn.IFNA(VLOOKUP(_xlfn.CONCAT(D455," - ",S455),OP!E:F,2,0),"-------------------------------------------NAO DISPONIVEL-------------------------------------------")</f>
        <v>C - RIOCARD</v>
      </c>
      <c r="AL455" s="7" t="str">
        <f t="shared" si="117"/>
        <v>1 - -------------------------------------------NAO DISPONIVEL------------------------------------------- - 00000000455 - FETRANSPOR</v>
      </c>
      <c r="AM455" s="7" t="str">
        <f t="shared" si="118"/>
        <v>-------------------------------------------NAO DISPONIVEL-------------------------------------------</v>
      </c>
      <c r="AN455" s="44" cm="1">
        <f t="array" ref="AN455">_xlfn.IFS(AJ455=0,0,AQ455="INATIVO",2,AQ455="SEM CADASTRO",4,AQ455="CPF ATIVO EM OUTRO COMPRADOR",5,AQ455="NOVO/SEM CARTAO",6,AND(AJ455&gt;0,AQ455,""),8)</f>
        <v>0</v>
      </c>
      <c r="AO455" s="45">
        <f t="shared" si="132"/>
        <v>-10</v>
      </c>
    </row>
    <row r="456" spans="1:41" x14ac:dyDescent="0.4">
      <c r="A456" s="21" t="str">
        <f t="shared" si="119"/>
        <v>-------------------------------------------NAO DISPONIVEL-------------------------------------------</v>
      </c>
      <c r="B456" s="5" t="str">
        <f>_xlfn.IFNA(VLOOKUP(A456,CNPJ!E:F,2,0),"-------------------------------------------NAO DISPONIVEL-------------------------------------------")</f>
        <v>-------------------------------------------NAO DISPONIVEL-------------------------------------------</v>
      </c>
      <c r="C456" s="22">
        <v>1</v>
      </c>
      <c r="D456" s="5" t="str">
        <f>_xlfn.XLOOKUP(R456,OP!C:C,OP!B:B,,0,1)</f>
        <v>RJ</v>
      </c>
      <c r="E456" s="23"/>
      <c r="M456" s="26"/>
      <c r="N456" s="27"/>
      <c r="O456" s="28" t="str">
        <f t="shared" si="120"/>
        <v>00000000456</v>
      </c>
      <c r="R456" s="27" t="s">
        <v>193</v>
      </c>
      <c r="S456" s="30" t="str">
        <f>_xlfn.IFNA(VLOOKUP(_xlfn.CONCAT(D456," - ",R456),OP!A:D,4,0),"-------------------------------------------NAO DISPONIVEL-------------------------------------------")</f>
        <v>FETRANSPOR</v>
      </c>
      <c r="T456" s="31"/>
      <c r="U456" s="32"/>
      <c r="V456" s="31"/>
      <c r="W456" s="33">
        <f t="shared" si="121"/>
        <v>0</v>
      </c>
      <c r="X456" s="34">
        <f t="shared" si="122"/>
        <v>0</v>
      </c>
      <c r="Y456" s="33">
        <f t="shared" si="123"/>
        <v>0</v>
      </c>
      <c r="Z456" s="33">
        <f t="shared" si="124"/>
        <v>0</v>
      </c>
      <c r="AA456" s="35">
        <f t="shared" si="125"/>
        <v>0</v>
      </c>
      <c r="AB456" s="36">
        <f t="shared" si="126"/>
        <v>0</v>
      </c>
      <c r="AC456" s="37">
        <f t="shared" si="127"/>
        <v>0</v>
      </c>
      <c r="AD456" s="38"/>
      <c r="AE456" s="38"/>
      <c r="AF456" s="39">
        <f t="shared" si="128"/>
        <v>0</v>
      </c>
      <c r="AG456" s="40"/>
      <c r="AH456" s="41">
        <f t="shared" si="129"/>
        <v>0</v>
      </c>
      <c r="AI456" s="42">
        <f t="shared" si="130"/>
        <v>0</v>
      </c>
      <c r="AJ456" s="43">
        <f t="shared" si="131"/>
        <v>0</v>
      </c>
      <c r="AK456" s="5" t="str">
        <f>_xlfn.IFNA(VLOOKUP(_xlfn.CONCAT(D456," - ",S456),OP!E:F,2,0),"-------------------------------------------NAO DISPONIVEL-------------------------------------------")</f>
        <v>C - RIOCARD</v>
      </c>
      <c r="AL456" s="7" t="str">
        <f t="shared" si="117"/>
        <v>1 - -------------------------------------------NAO DISPONIVEL------------------------------------------- - 00000000456 - FETRANSPOR</v>
      </c>
      <c r="AM456" s="7" t="str">
        <f t="shared" si="118"/>
        <v>-------------------------------------------NAO DISPONIVEL-------------------------------------------</v>
      </c>
      <c r="AN456" s="44" cm="1">
        <f t="array" ref="AN456">_xlfn.IFS(AJ456=0,0,AQ456="INATIVO",2,AQ456="SEM CADASTRO",4,AQ456="CPF ATIVO EM OUTRO COMPRADOR",5,AQ456="NOVO/SEM CARTAO",6,AND(AJ456&gt;0,AQ456,""),8)</f>
        <v>0</v>
      </c>
      <c r="AO456" s="45">
        <f t="shared" si="132"/>
        <v>-10</v>
      </c>
    </row>
    <row r="457" spans="1:41" x14ac:dyDescent="0.4">
      <c r="A457" s="21" t="str">
        <f t="shared" si="119"/>
        <v>-------------------------------------------NAO DISPONIVEL-------------------------------------------</v>
      </c>
      <c r="B457" s="5" t="str">
        <f>_xlfn.IFNA(VLOOKUP(A457,CNPJ!E:F,2,0),"-------------------------------------------NAO DISPONIVEL-------------------------------------------")</f>
        <v>-------------------------------------------NAO DISPONIVEL-------------------------------------------</v>
      </c>
      <c r="C457" s="22">
        <v>1</v>
      </c>
      <c r="D457" s="5" t="str">
        <f>_xlfn.XLOOKUP(R457,OP!C:C,OP!B:B,,0,1)</f>
        <v>RJ</v>
      </c>
      <c r="E457" s="23"/>
      <c r="M457" s="26"/>
      <c r="N457" s="27"/>
      <c r="O457" s="28" t="str">
        <f t="shared" si="120"/>
        <v>00000000457</v>
      </c>
      <c r="R457" s="27" t="s">
        <v>193</v>
      </c>
      <c r="S457" s="30" t="str">
        <f>_xlfn.IFNA(VLOOKUP(_xlfn.CONCAT(D457," - ",R457),OP!A:D,4,0),"-------------------------------------------NAO DISPONIVEL-------------------------------------------")</f>
        <v>FETRANSPOR</v>
      </c>
      <c r="T457" s="31"/>
      <c r="U457" s="32"/>
      <c r="V457" s="31"/>
      <c r="W457" s="33">
        <f t="shared" si="121"/>
        <v>0</v>
      </c>
      <c r="X457" s="34">
        <f t="shared" si="122"/>
        <v>0</v>
      </c>
      <c r="Y457" s="33">
        <f t="shared" si="123"/>
        <v>0</v>
      </c>
      <c r="Z457" s="33">
        <f t="shared" si="124"/>
        <v>0</v>
      </c>
      <c r="AA457" s="35">
        <f t="shared" si="125"/>
        <v>0</v>
      </c>
      <c r="AB457" s="36">
        <f t="shared" si="126"/>
        <v>0</v>
      </c>
      <c r="AC457" s="37">
        <f t="shared" si="127"/>
        <v>0</v>
      </c>
      <c r="AD457" s="38"/>
      <c r="AE457" s="38"/>
      <c r="AF457" s="39">
        <f t="shared" si="128"/>
        <v>0</v>
      </c>
      <c r="AG457" s="40"/>
      <c r="AH457" s="41">
        <f t="shared" si="129"/>
        <v>0</v>
      </c>
      <c r="AI457" s="42">
        <f t="shared" si="130"/>
        <v>0</v>
      </c>
      <c r="AJ457" s="43">
        <f t="shared" si="131"/>
        <v>0</v>
      </c>
      <c r="AK457" s="5" t="str">
        <f>_xlfn.IFNA(VLOOKUP(_xlfn.CONCAT(D457," - ",S457),OP!E:F,2,0),"-------------------------------------------NAO DISPONIVEL-------------------------------------------")</f>
        <v>C - RIOCARD</v>
      </c>
      <c r="AL457" s="7" t="str">
        <f t="shared" si="117"/>
        <v>1 - -------------------------------------------NAO DISPONIVEL------------------------------------------- - 00000000457 - FETRANSPOR</v>
      </c>
      <c r="AM457" s="7" t="str">
        <f t="shared" si="118"/>
        <v>-------------------------------------------NAO DISPONIVEL-------------------------------------------</v>
      </c>
      <c r="AN457" s="44" cm="1">
        <f t="array" ref="AN457">_xlfn.IFS(AJ457=0,0,AQ457="INATIVO",2,AQ457="SEM CADASTRO",4,AQ457="CPF ATIVO EM OUTRO COMPRADOR",5,AQ457="NOVO/SEM CARTAO",6,AND(AJ457&gt;0,AQ457,""),8)</f>
        <v>0</v>
      </c>
      <c r="AO457" s="45">
        <f t="shared" si="132"/>
        <v>-10</v>
      </c>
    </row>
    <row r="458" spans="1:41" x14ac:dyDescent="0.4">
      <c r="A458" s="21" t="str">
        <f t="shared" si="119"/>
        <v>-------------------------------------------NAO DISPONIVEL-------------------------------------------</v>
      </c>
      <c r="B458" s="5" t="str">
        <f>_xlfn.IFNA(VLOOKUP(A458,CNPJ!E:F,2,0),"-------------------------------------------NAO DISPONIVEL-------------------------------------------")</f>
        <v>-------------------------------------------NAO DISPONIVEL-------------------------------------------</v>
      </c>
      <c r="C458" s="22">
        <v>1</v>
      </c>
      <c r="D458" s="5" t="str">
        <f>_xlfn.XLOOKUP(R458,OP!C:C,OP!B:B,,0,1)</f>
        <v>RJ</v>
      </c>
      <c r="E458" s="23"/>
      <c r="M458" s="26"/>
      <c r="N458" s="27"/>
      <c r="O458" s="28" t="str">
        <f t="shared" si="120"/>
        <v>00000000458</v>
      </c>
      <c r="R458" s="27" t="s">
        <v>193</v>
      </c>
      <c r="S458" s="30" t="str">
        <f>_xlfn.IFNA(VLOOKUP(_xlfn.CONCAT(D458," - ",R458),OP!A:D,4,0),"-------------------------------------------NAO DISPONIVEL-------------------------------------------")</f>
        <v>FETRANSPOR</v>
      </c>
      <c r="T458" s="31"/>
      <c r="U458" s="32"/>
      <c r="V458" s="31"/>
      <c r="W458" s="33">
        <f t="shared" si="121"/>
        <v>0</v>
      </c>
      <c r="X458" s="34">
        <f t="shared" si="122"/>
        <v>0</v>
      </c>
      <c r="Y458" s="33">
        <f t="shared" si="123"/>
        <v>0</v>
      </c>
      <c r="Z458" s="33">
        <f t="shared" si="124"/>
        <v>0</v>
      </c>
      <c r="AA458" s="35">
        <f t="shared" si="125"/>
        <v>0</v>
      </c>
      <c r="AB458" s="36">
        <f t="shared" si="126"/>
        <v>0</v>
      </c>
      <c r="AC458" s="37">
        <f t="shared" si="127"/>
        <v>0</v>
      </c>
      <c r="AD458" s="38"/>
      <c r="AE458" s="38"/>
      <c r="AF458" s="39">
        <f t="shared" si="128"/>
        <v>0</v>
      </c>
      <c r="AG458" s="40"/>
      <c r="AH458" s="41">
        <f t="shared" si="129"/>
        <v>0</v>
      </c>
      <c r="AI458" s="42">
        <f t="shared" si="130"/>
        <v>0</v>
      </c>
      <c r="AJ458" s="43">
        <f t="shared" si="131"/>
        <v>0</v>
      </c>
      <c r="AK458" s="5" t="str">
        <f>_xlfn.IFNA(VLOOKUP(_xlfn.CONCAT(D458," - ",S458),OP!E:F,2,0),"-------------------------------------------NAO DISPONIVEL-------------------------------------------")</f>
        <v>C - RIOCARD</v>
      </c>
      <c r="AL458" s="7" t="str">
        <f t="shared" si="117"/>
        <v>1 - -------------------------------------------NAO DISPONIVEL------------------------------------------- - 00000000458 - FETRANSPOR</v>
      </c>
      <c r="AM458" s="7" t="str">
        <f t="shared" si="118"/>
        <v>-------------------------------------------NAO DISPONIVEL-------------------------------------------</v>
      </c>
      <c r="AN458" s="44" cm="1">
        <f t="array" ref="AN458">_xlfn.IFS(AJ458=0,0,AQ458="INATIVO",2,AQ458="SEM CADASTRO",4,AQ458="CPF ATIVO EM OUTRO COMPRADOR",5,AQ458="NOVO/SEM CARTAO",6,AND(AJ458&gt;0,AQ458,""),8)</f>
        <v>0</v>
      </c>
      <c r="AO458" s="45">
        <f t="shared" si="132"/>
        <v>-10</v>
      </c>
    </row>
    <row r="459" spans="1:41" x14ac:dyDescent="0.4">
      <c r="A459" s="21" t="str">
        <f t="shared" si="119"/>
        <v>-------------------------------------------NAO DISPONIVEL-------------------------------------------</v>
      </c>
      <c r="B459" s="5" t="str">
        <f>_xlfn.IFNA(VLOOKUP(A459,CNPJ!E:F,2,0),"-------------------------------------------NAO DISPONIVEL-------------------------------------------")</f>
        <v>-------------------------------------------NAO DISPONIVEL-------------------------------------------</v>
      </c>
      <c r="C459" s="22">
        <v>1</v>
      </c>
      <c r="D459" s="5" t="str">
        <f>_xlfn.XLOOKUP(R459,OP!C:C,OP!B:B,,0,1)</f>
        <v>RJ</v>
      </c>
      <c r="E459" s="23"/>
      <c r="M459" s="26"/>
      <c r="N459" s="27"/>
      <c r="O459" s="28" t="str">
        <f t="shared" si="120"/>
        <v>00000000459</v>
      </c>
      <c r="R459" s="27" t="s">
        <v>193</v>
      </c>
      <c r="S459" s="30" t="str">
        <f>_xlfn.IFNA(VLOOKUP(_xlfn.CONCAT(D459," - ",R459),OP!A:D,4,0),"-------------------------------------------NAO DISPONIVEL-------------------------------------------")</f>
        <v>FETRANSPOR</v>
      </c>
      <c r="T459" s="31"/>
      <c r="U459" s="32"/>
      <c r="V459" s="31"/>
      <c r="W459" s="33">
        <f t="shared" si="121"/>
        <v>0</v>
      </c>
      <c r="X459" s="34">
        <f t="shared" si="122"/>
        <v>0</v>
      </c>
      <c r="Y459" s="33">
        <f t="shared" si="123"/>
        <v>0</v>
      </c>
      <c r="Z459" s="33">
        <f t="shared" si="124"/>
        <v>0</v>
      </c>
      <c r="AA459" s="35">
        <f t="shared" si="125"/>
        <v>0</v>
      </c>
      <c r="AB459" s="36">
        <f t="shared" si="126"/>
        <v>0</v>
      </c>
      <c r="AC459" s="37">
        <f t="shared" si="127"/>
        <v>0</v>
      </c>
      <c r="AD459" s="38"/>
      <c r="AE459" s="38"/>
      <c r="AF459" s="39">
        <f t="shared" si="128"/>
        <v>0</v>
      </c>
      <c r="AG459" s="40"/>
      <c r="AH459" s="41">
        <f t="shared" si="129"/>
        <v>0</v>
      </c>
      <c r="AI459" s="42">
        <f t="shared" si="130"/>
        <v>0</v>
      </c>
      <c r="AJ459" s="43">
        <f t="shared" si="131"/>
        <v>0</v>
      </c>
      <c r="AK459" s="5" t="str">
        <f>_xlfn.IFNA(VLOOKUP(_xlfn.CONCAT(D459," - ",S459),OP!E:F,2,0),"-------------------------------------------NAO DISPONIVEL-------------------------------------------")</f>
        <v>C - RIOCARD</v>
      </c>
      <c r="AL459" s="7" t="str">
        <f t="shared" si="117"/>
        <v>1 - -------------------------------------------NAO DISPONIVEL------------------------------------------- - 00000000459 - FETRANSPOR</v>
      </c>
      <c r="AM459" s="7" t="str">
        <f t="shared" si="118"/>
        <v>-------------------------------------------NAO DISPONIVEL-------------------------------------------</v>
      </c>
      <c r="AN459" s="44" cm="1">
        <f t="array" ref="AN459">_xlfn.IFS(AJ459=0,0,AQ459="INATIVO",2,AQ459="SEM CADASTRO",4,AQ459="CPF ATIVO EM OUTRO COMPRADOR",5,AQ459="NOVO/SEM CARTAO",6,AND(AJ459&gt;0,AQ459,""),8)</f>
        <v>0</v>
      </c>
      <c r="AO459" s="45">
        <f t="shared" si="132"/>
        <v>-10</v>
      </c>
    </row>
    <row r="460" spans="1:41" x14ac:dyDescent="0.4">
      <c r="A460" s="21" t="str">
        <f t="shared" si="119"/>
        <v>-------------------------------------------NAO DISPONIVEL-------------------------------------------</v>
      </c>
      <c r="B460" s="5" t="str">
        <f>_xlfn.IFNA(VLOOKUP(A460,CNPJ!E:F,2,0),"-------------------------------------------NAO DISPONIVEL-------------------------------------------")</f>
        <v>-------------------------------------------NAO DISPONIVEL-------------------------------------------</v>
      </c>
      <c r="C460" s="22">
        <v>1</v>
      </c>
      <c r="D460" s="5" t="str">
        <f>_xlfn.XLOOKUP(R460,OP!C:C,OP!B:B,,0,1)</f>
        <v>RJ</v>
      </c>
      <c r="E460" s="23"/>
      <c r="M460" s="26"/>
      <c r="N460" s="27"/>
      <c r="O460" s="28" t="str">
        <f t="shared" si="120"/>
        <v>00000000460</v>
      </c>
      <c r="R460" s="27" t="s">
        <v>193</v>
      </c>
      <c r="S460" s="30" t="str">
        <f>_xlfn.IFNA(VLOOKUP(_xlfn.CONCAT(D460," - ",R460),OP!A:D,4,0),"-------------------------------------------NAO DISPONIVEL-------------------------------------------")</f>
        <v>FETRANSPOR</v>
      </c>
      <c r="T460" s="31"/>
      <c r="U460" s="32"/>
      <c r="V460" s="31"/>
      <c r="W460" s="33">
        <f t="shared" si="121"/>
        <v>0</v>
      </c>
      <c r="X460" s="34">
        <f t="shared" si="122"/>
        <v>0</v>
      </c>
      <c r="Y460" s="33">
        <f t="shared" si="123"/>
        <v>0</v>
      </c>
      <c r="Z460" s="33">
        <f t="shared" si="124"/>
        <v>0</v>
      </c>
      <c r="AA460" s="35">
        <f t="shared" si="125"/>
        <v>0</v>
      </c>
      <c r="AB460" s="36">
        <f t="shared" si="126"/>
        <v>0</v>
      </c>
      <c r="AC460" s="37">
        <f t="shared" si="127"/>
        <v>0</v>
      </c>
      <c r="AD460" s="38"/>
      <c r="AE460" s="38"/>
      <c r="AF460" s="39">
        <f t="shared" si="128"/>
        <v>0</v>
      </c>
      <c r="AG460" s="40"/>
      <c r="AH460" s="41">
        <f t="shared" si="129"/>
        <v>0</v>
      </c>
      <c r="AI460" s="42">
        <f t="shared" si="130"/>
        <v>0</v>
      </c>
      <c r="AJ460" s="43">
        <f t="shared" si="131"/>
        <v>0</v>
      </c>
      <c r="AK460" s="5" t="str">
        <f>_xlfn.IFNA(VLOOKUP(_xlfn.CONCAT(D460," - ",S460),OP!E:F,2,0),"-------------------------------------------NAO DISPONIVEL-------------------------------------------")</f>
        <v>C - RIOCARD</v>
      </c>
      <c r="AL460" s="7" t="str">
        <f t="shared" si="117"/>
        <v>1 - -------------------------------------------NAO DISPONIVEL------------------------------------------- - 00000000460 - FETRANSPOR</v>
      </c>
      <c r="AM460" s="7" t="str">
        <f t="shared" si="118"/>
        <v>-------------------------------------------NAO DISPONIVEL-------------------------------------------</v>
      </c>
      <c r="AN460" s="44" cm="1">
        <f t="array" ref="AN460">_xlfn.IFS(AJ460=0,0,AQ460="INATIVO",2,AQ460="SEM CADASTRO",4,AQ460="CPF ATIVO EM OUTRO COMPRADOR",5,AQ460="NOVO/SEM CARTAO",6,AND(AJ460&gt;0,AQ460,""),8)</f>
        <v>0</v>
      </c>
      <c r="AO460" s="45">
        <f t="shared" si="132"/>
        <v>-10</v>
      </c>
    </row>
    <row r="461" spans="1:41" x14ac:dyDescent="0.4">
      <c r="A461" s="21" t="str">
        <f t="shared" si="119"/>
        <v>-------------------------------------------NAO DISPONIVEL-------------------------------------------</v>
      </c>
      <c r="B461" s="5" t="str">
        <f>_xlfn.IFNA(VLOOKUP(A461,CNPJ!E:F,2,0),"-------------------------------------------NAO DISPONIVEL-------------------------------------------")</f>
        <v>-------------------------------------------NAO DISPONIVEL-------------------------------------------</v>
      </c>
      <c r="C461" s="22">
        <v>1</v>
      </c>
      <c r="D461" s="5" t="str">
        <f>_xlfn.XLOOKUP(R461,OP!C:C,OP!B:B,,0,1)</f>
        <v>RJ</v>
      </c>
      <c r="E461" s="23"/>
      <c r="M461" s="26"/>
      <c r="N461" s="27"/>
      <c r="O461" s="28" t="str">
        <f t="shared" si="120"/>
        <v>00000000461</v>
      </c>
      <c r="R461" s="27" t="s">
        <v>193</v>
      </c>
      <c r="S461" s="30" t="str">
        <f>_xlfn.IFNA(VLOOKUP(_xlfn.CONCAT(D461," - ",R461),OP!A:D,4,0),"-------------------------------------------NAO DISPONIVEL-------------------------------------------")</f>
        <v>FETRANSPOR</v>
      </c>
      <c r="T461" s="31"/>
      <c r="U461" s="32"/>
      <c r="V461" s="31"/>
      <c r="W461" s="33">
        <f t="shared" si="121"/>
        <v>0</v>
      </c>
      <c r="X461" s="34">
        <f t="shared" si="122"/>
        <v>0</v>
      </c>
      <c r="Y461" s="33">
        <f t="shared" si="123"/>
        <v>0</v>
      </c>
      <c r="Z461" s="33">
        <f t="shared" si="124"/>
        <v>0</v>
      </c>
      <c r="AA461" s="35">
        <f t="shared" si="125"/>
        <v>0</v>
      </c>
      <c r="AB461" s="36">
        <f t="shared" si="126"/>
        <v>0</v>
      </c>
      <c r="AC461" s="37">
        <f t="shared" si="127"/>
        <v>0</v>
      </c>
      <c r="AD461" s="38"/>
      <c r="AE461" s="38"/>
      <c r="AF461" s="39">
        <f t="shared" si="128"/>
        <v>0</v>
      </c>
      <c r="AG461" s="40"/>
      <c r="AH461" s="41">
        <f t="shared" si="129"/>
        <v>0</v>
      </c>
      <c r="AI461" s="42">
        <f t="shared" si="130"/>
        <v>0</v>
      </c>
      <c r="AJ461" s="43">
        <f t="shared" si="131"/>
        <v>0</v>
      </c>
      <c r="AK461" s="5" t="str">
        <f>_xlfn.IFNA(VLOOKUP(_xlfn.CONCAT(D461," - ",S461),OP!E:F,2,0),"-------------------------------------------NAO DISPONIVEL-------------------------------------------")</f>
        <v>C - RIOCARD</v>
      </c>
      <c r="AL461" s="7" t="str">
        <f t="shared" si="117"/>
        <v>1 - -------------------------------------------NAO DISPONIVEL------------------------------------------- - 00000000461 - FETRANSPOR</v>
      </c>
      <c r="AM461" s="7" t="str">
        <f t="shared" si="118"/>
        <v>-------------------------------------------NAO DISPONIVEL-------------------------------------------</v>
      </c>
      <c r="AN461" s="44" cm="1">
        <f t="array" ref="AN461">_xlfn.IFS(AJ461=0,0,AQ461="INATIVO",2,AQ461="SEM CADASTRO",4,AQ461="CPF ATIVO EM OUTRO COMPRADOR",5,AQ461="NOVO/SEM CARTAO",6,AND(AJ461&gt;0,AQ461,""),8)</f>
        <v>0</v>
      </c>
      <c r="AO461" s="45">
        <f t="shared" si="132"/>
        <v>-10</v>
      </c>
    </row>
    <row r="462" spans="1:41" x14ac:dyDescent="0.4">
      <c r="A462" s="21" t="str">
        <f t="shared" si="119"/>
        <v>-------------------------------------------NAO DISPONIVEL-------------------------------------------</v>
      </c>
      <c r="B462" s="5" t="str">
        <f>_xlfn.IFNA(VLOOKUP(A462,CNPJ!E:F,2,0),"-------------------------------------------NAO DISPONIVEL-------------------------------------------")</f>
        <v>-------------------------------------------NAO DISPONIVEL-------------------------------------------</v>
      </c>
      <c r="C462" s="22">
        <v>1</v>
      </c>
      <c r="D462" s="5" t="str">
        <f>_xlfn.XLOOKUP(R462,OP!C:C,OP!B:B,,0,1)</f>
        <v>RJ</v>
      </c>
      <c r="E462" s="23"/>
      <c r="M462" s="26"/>
      <c r="N462" s="27"/>
      <c r="O462" s="28" t="str">
        <f t="shared" si="120"/>
        <v>00000000462</v>
      </c>
      <c r="R462" s="27" t="s">
        <v>193</v>
      </c>
      <c r="S462" s="30" t="str">
        <f>_xlfn.IFNA(VLOOKUP(_xlfn.CONCAT(D462," - ",R462),OP!A:D,4,0),"-------------------------------------------NAO DISPONIVEL-------------------------------------------")</f>
        <v>FETRANSPOR</v>
      </c>
      <c r="T462" s="31"/>
      <c r="U462" s="32"/>
      <c r="V462" s="31"/>
      <c r="W462" s="33">
        <f t="shared" si="121"/>
        <v>0</v>
      </c>
      <c r="X462" s="34">
        <f t="shared" si="122"/>
        <v>0</v>
      </c>
      <c r="Y462" s="33">
        <f t="shared" si="123"/>
        <v>0</v>
      </c>
      <c r="Z462" s="33">
        <f t="shared" si="124"/>
        <v>0</v>
      </c>
      <c r="AA462" s="35">
        <f t="shared" si="125"/>
        <v>0</v>
      </c>
      <c r="AB462" s="36">
        <f t="shared" si="126"/>
        <v>0</v>
      </c>
      <c r="AC462" s="37">
        <f t="shared" si="127"/>
        <v>0</v>
      </c>
      <c r="AD462" s="38"/>
      <c r="AE462" s="38"/>
      <c r="AF462" s="39">
        <f t="shared" si="128"/>
        <v>0</v>
      </c>
      <c r="AG462" s="40"/>
      <c r="AH462" s="41">
        <f t="shared" si="129"/>
        <v>0</v>
      </c>
      <c r="AI462" s="42">
        <f t="shared" si="130"/>
        <v>0</v>
      </c>
      <c r="AJ462" s="43">
        <f t="shared" si="131"/>
        <v>0</v>
      </c>
      <c r="AK462" s="5" t="str">
        <f>_xlfn.IFNA(VLOOKUP(_xlfn.CONCAT(D462," - ",S462),OP!E:F,2,0),"-------------------------------------------NAO DISPONIVEL-------------------------------------------")</f>
        <v>C - RIOCARD</v>
      </c>
      <c r="AL462" s="7" t="str">
        <f t="shared" si="117"/>
        <v>1 - -------------------------------------------NAO DISPONIVEL------------------------------------------- - 00000000462 - FETRANSPOR</v>
      </c>
      <c r="AM462" s="7" t="str">
        <f t="shared" si="118"/>
        <v>-------------------------------------------NAO DISPONIVEL-------------------------------------------</v>
      </c>
      <c r="AN462" s="44" cm="1">
        <f t="array" ref="AN462">_xlfn.IFS(AJ462=0,0,AQ462="INATIVO",2,AQ462="SEM CADASTRO",4,AQ462="CPF ATIVO EM OUTRO COMPRADOR",5,AQ462="NOVO/SEM CARTAO",6,AND(AJ462&gt;0,AQ462,""),8)</f>
        <v>0</v>
      </c>
      <c r="AO462" s="45">
        <f t="shared" si="132"/>
        <v>-10</v>
      </c>
    </row>
    <row r="463" spans="1:41" x14ac:dyDescent="0.4">
      <c r="A463" s="21" t="str">
        <f t="shared" si="119"/>
        <v>-------------------------------------------NAO DISPONIVEL-------------------------------------------</v>
      </c>
      <c r="B463" s="5" t="str">
        <f>_xlfn.IFNA(VLOOKUP(A463,CNPJ!E:F,2,0),"-------------------------------------------NAO DISPONIVEL-------------------------------------------")</f>
        <v>-------------------------------------------NAO DISPONIVEL-------------------------------------------</v>
      </c>
      <c r="C463" s="22">
        <v>1</v>
      </c>
      <c r="D463" s="5" t="str">
        <f>_xlfn.XLOOKUP(R463,OP!C:C,OP!B:B,,0,1)</f>
        <v>RJ</v>
      </c>
      <c r="E463" s="23"/>
      <c r="M463" s="26"/>
      <c r="N463" s="27"/>
      <c r="O463" s="28" t="str">
        <f t="shared" si="120"/>
        <v>00000000463</v>
      </c>
      <c r="R463" s="27" t="s">
        <v>193</v>
      </c>
      <c r="S463" s="30" t="str">
        <f>_xlfn.IFNA(VLOOKUP(_xlfn.CONCAT(D463," - ",R463),OP!A:D,4,0),"-------------------------------------------NAO DISPONIVEL-------------------------------------------")</f>
        <v>FETRANSPOR</v>
      </c>
      <c r="T463" s="31"/>
      <c r="U463" s="32"/>
      <c r="V463" s="31"/>
      <c r="W463" s="33">
        <f t="shared" si="121"/>
        <v>0</v>
      </c>
      <c r="X463" s="34">
        <f t="shared" si="122"/>
        <v>0</v>
      </c>
      <c r="Y463" s="33">
        <f t="shared" si="123"/>
        <v>0</v>
      </c>
      <c r="Z463" s="33">
        <f t="shared" si="124"/>
        <v>0</v>
      </c>
      <c r="AA463" s="35">
        <f t="shared" si="125"/>
        <v>0</v>
      </c>
      <c r="AB463" s="36">
        <f t="shared" si="126"/>
        <v>0</v>
      </c>
      <c r="AC463" s="37">
        <f t="shared" si="127"/>
        <v>0</v>
      </c>
      <c r="AD463" s="38"/>
      <c r="AE463" s="38"/>
      <c r="AF463" s="39">
        <f t="shared" si="128"/>
        <v>0</v>
      </c>
      <c r="AG463" s="40"/>
      <c r="AH463" s="41">
        <f t="shared" si="129"/>
        <v>0</v>
      </c>
      <c r="AI463" s="42">
        <f t="shared" si="130"/>
        <v>0</v>
      </c>
      <c r="AJ463" s="43">
        <f t="shared" si="131"/>
        <v>0</v>
      </c>
      <c r="AK463" s="5" t="str">
        <f>_xlfn.IFNA(VLOOKUP(_xlfn.CONCAT(D463," - ",S463),OP!E:F,2,0),"-------------------------------------------NAO DISPONIVEL-------------------------------------------")</f>
        <v>C - RIOCARD</v>
      </c>
      <c r="AL463" s="7" t="str">
        <f t="shared" si="117"/>
        <v>1 - -------------------------------------------NAO DISPONIVEL------------------------------------------- - 00000000463 - FETRANSPOR</v>
      </c>
      <c r="AM463" s="7" t="str">
        <f t="shared" si="118"/>
        <v>-------------------------------------------NAO DISPONIVEL-------------------------------------------</v>
      </c>
      <c r="AN463" s="44" cm="1">
        <f t="array" ref="AN463">_xlfn.IFS(AJ463=0,0,AQ463="INATIVO",2,AQ463="SEM CADASTRO",4,AQ463="CPF ATIVO EM OUTRO COMPRADOR",5,AQ463="NOVO/SEM CARTAO",6,AND(AJ463&gt;0,AQ463,""),8)</f>
        <v>0</v>
      </c>
      <c r="AO463" s="45">
        <f t="shared" si="132"/>
        <v>-10</v>
      </c>
    </row>
    <row r="464" spans="1:41" x14ac:dyDescent="0.4">
      <c r="A464" s="21" t="str">
        <f t="shared" si="119"/>
        <v>-------------------------------------------NAO DISPONIVEL-------------------------------------------</v>
      </c>
      <c r="B464" s="5" t="str">
        <f>_xlfn.IFNA(VLOOKUP(A464,CNPJ!E:F,2,0),"-------------------------------------------NAO DISPONIVEL-------------------------------------------")</f>
        <v>-------------------------------------------NAO DISPONIVEL-------------------------------------------</v>
      </c>
      <c r="C464" s="22">
        <v>1</v>
      </c>
      <c r="D464" s="5" t="str">
        <f>_xlfn.XLOOKUP(R464,OP!C:C,OP!B:B,,0,1)</f>
        <v>RJ</v>
      </c>
      <c r="E464" s="23"/>
      <c r="M464" s="26"/>
      <c r="N464" s="27"/>
      <c r="O464" s="28" t="str">
        <f t="shared" si="120"/>
        <v>00000000464</v>
      </c>
      <c r="R464" s="27" t="s">
        <v>193</v>
      </c>
      <c r="S464" s="30" t="str">
        <f>_xlfn.IFNA(VLOOKUP(_xlfn.CONCAT(D464," - ",R464),OP!A:D,4,0),"-------------------------------------------NAO DISPONIVEL-------------------------------------------")</f>
        <v>FETRANSPOR</v>
      </c>
      <c r="T464" s="31"/>
      <c r="U464" s="32"/>
      <c r="V464" s="31"/>
      <c r="W464" s="33">
        <f t="shared" si="121"/>
        <v>0</v>
      </c>
      <c r="X464" s="34">
        <f t="shared" si="122"/>
        <v>0</v>
      </c>
      <c r="Y464" s="33">
        <f t="shared" si="123"/>
        <v>0</v>
      </c>
      <c r="Z464" s="33">
        <f t="shared" si="124"/>
        <v>0</v>
      </c>
      <c r="AA464" s="35">
        <f t="shared" si="125"/>
        <v>0</v>
      </c>
      <c r="AB464" s="36">
        <f t="shared" si="126"/>
        <v>0</v>
      </c>
      <c r="AC464" s="37">
        <f t="shared" si="127"/>
        <v>0</v>
      </c>
      <c r="AD464" s="38"/>
      <c r="AE464" s="38"/>
      <c r="AF464" s="39">
        <f t="shared" si="128"/>
        <v>0</v>
      </c>
      <c r="AG464" s="40"/>
      <c r="AH464" s="41">
        <f t="shared" si="129"/>
        <v>0</v>
      </c>
      <c r="AI464" s="42">
        <f t="shared" si="130"/>
        <v>0</v>
      </c>
      <c r="AJ464" s="43">
        <f t="shared" si="131"/>
        <v>0</v>
      </c>
      <c r="AK464" s="5" t="str">
        <f>_xlfn.IFNA(VLOOKUP(_xlfn.CONCAT(D464," - ",S464),OP!E:F,2,0),"-------------------------------------------NAO DISPONIVEL-------------------------------------------")</f>
        <v>C - RIOCARD</v>
      </c>
      <c r="AL464" s="7" t="str">
        <f t="shared" si="117"/>
        <v>1 - -------------------------------------------NAO DISPONIVEL------------------------------------------- - 00000000464 - FETRANSPOR</v>
      </c>
      <c r="AM464" s="7" t="str">
        <f t="shared" si="118"/>
        <v>-------------------------------------------NAO DISPONIVEL-------------------------------------------</v>
      </c>
      <c r="AN464" s="44" cm="1">
        <f t="array" ref="AN464">_xlfn.IFS(AJ464=0,0,AQ464="INATIVO",2,AQ464="SEM CADASTRO",4,AQ464="CPF ATIVO EM OUTRO COMPRADOR",5,AQ464="NOVO/SEM CARTAO",6,AND(AJ464&gt;0,AQ464,""),8)</f>
        <v>0</v>
      </c>
      <c r="AO464" s="45">
        <f t="shared" si="132"/>
        <v>-10</v>
      </c>
    </row>
    <row r="465" spans="1:41" x14ac:dyDescent="0.4">
      <c r="A465" s="21" t="str">
        <f t="shared" si="119"/>
        <v>-------------------------------------------NAO DISPONIVEL-------------------------------------------</v>
      </c>
      <c r="B465" s="5" t="str">
        <f>_xlfn.IFNA(VLOOKUP(A465,CNPJ!E:F,2,0),"-------------------------------------------NAO DISPONIVEL-------------------------------------------")</f>
        <v>-------------------------------------------NAO DISPONIVEL-------------------------------------------</v>
      </c>
      <c r="C465" s="22">
        <v>1</v>
      </c>
      <c r="D465" s="5" t="str">
        <f>_xlfn.XLOOKUP(R465,OP!C:C,OP!B:B,,0,1)</f>
        <v>RJ</v>
      </c>
      <c r="E465" s="23"/>
      <c r="M465" s="26"/>
      <c r="N465" s="27"/>
      <c r="O465" s="28" t="str">
        <f t="shared" si="120"/>
        <v>00000000465</v>
      </c>
      <c r="R465" s="27" t="s">
        <v>193</v>
      </c>
      <c r="S465" s="30" t="str">
        <f>_xlfn.IFNA(VLOOKUP(_xlfn.CONCAT(D465," - ",R465),OP!A:D,4,0),"-------------------------------------------NAO DISPONIVEL-------------------------------------------")</f>
        <v>FETRANSPOR</v>
      </c>
      <c r="T465" s="31"/>
      <c r="U465" s="32"/>
      <c r="V465" s="31"/>
      <c r="W465" s="33">
        <f t="shared" si="121"/>
        <v>0</v>
      </c>
      <c r="X465" s="34">
        <f t="shared" si="122"/>
        <v>0</v>
      </c>
      <c r="Y465" s="33">
        <f t="shared" si="123"/>
        <v>0</v>
      </c>
      <c r="Z465" s="33">
        <f t="shared" si="124"/>
        <v>0</v>
      </c>
      <c r="AA465" s="35">
        <f t="shared" si="125"/>
        <v>0</v>
      </c>
      <c r="AB465" s="36">
        <f t="shared" si="126"/>
        <v>0</v>
      </c>
      <c r="AC465" s="37">
        <f t="shared" si="127"/>
        <v>0</v>
      </c>
      <c r="AD465" s="38"/>
      <c r="AE465" s="38"/>
      <c r="AF465" s="39">
        <f t="shared" si="128"/>
        <v>0</v>
      </c>
      <c r="AG465" s="40"/>
      <c r="AH465" s="41">
        <f t="shared" si="129"/>
        <v>0</v>
      </c>
      <c r="AI465" s="42">
        <f t="shared" si="130"/>
        <v>0</v>
      </c>
      <c r="AJ465" s="43">
        <f t="shared" si="131"/>
        <v>0</v>
      </c>
      <c r="AK465" s="5" t="str">
        <f>_xlfn.IFNA(VLOOKUP(_xlfn.CONCAT(D465," - ",S465),OP!E:F,2,0),"-------------------------------------------NAO DISPONIVEL-------------------------------------------")</f>
        <v>C - RIOCARD</v>
      </c>
      <c r="AL465" s="7" t="str">
        <f t="shared" si="117"/>
        <v>1 - -------------------------------------------NAO DISPONIVEL------------------------------------------- - 00000000465 - FETRANSPOR</v>
      </c>
      <c r="AM465" s="7" t="str">
        <f t="shared" si="118"/>
        <v>-------------------------------------------NAO DISPONIVEL-------------------------------------------</v>
      </c>
      <c r="AN465" s="44" cm="1">
        <f t="array" ref="AN465">_xlfn.IFS(AJ465=0,0,AQ465="INATIVO",2,AQ465="SEM CADASTRO",4,AQ465="CPF ATIVO EM OUTRO COMPRADOR",5,AQ465="NOVO/SEM CARTAO",6,AND(AJ465&gt;0,AQ465,""),8)</f>
        <v>0</v>
      </c>
      <c r="AO465" s="45">
        <f t="shared" si="132"/>
        <v>-10</v>
      </c>
    </row>
    <row r="466" spans="1:41" x14ac:dyDescent="0.4">
      <c r="A466" s="21" t="str">
        <f t="shared" si="119"/>
        <v>-------------------------------------------NAO DISPONIVEL-------------------------------------------</v>
      </c>
      <c r="B466" s="5" t="str">
        <f>_xlfn.IFNA(VLOOKUP(A466,CNPJ!E:F,2,0),"-------------------------------------------NAO DISPONIVEL-------------------------------------------")</f>
        <v>-------------------------------------------NAO DISPONIVEL-------------------------------------------</v>
      </c>
      <c r="C466" s="22">
        <v>1</v>
      </c>
      <c r="D466" s="5" t="str">
        <f>_xlfn.XLOOKUP(R466,OP!C:C,OP!B:B,,0,1)</f>
        <v>RJ</v>
      </c>
      <c r="E466" s="23"/>
      <c r="M466" s="26"/>
      <c r="N466" s="27"/>
      <c r="O466" s="28" t="str">
        <f t="shared" si="120"/>
        <v>00000000466</v>
      </c>
      <c r="R466" s="27" t="s">
        <v>193</v>
      </c>
      <c r="S466" s="30" t="str">
        <f>_xlfn.IFNA(VLOOKUP(_xlfn.CONCAT(D466," - ",R466),OP!A:D,4,0),"-------------------------------------------NAO DISPONIVEL-------------------------------------------")</f>
        <v>FETRANSPOR</v>
      </c>
      <c r="T466" s="31"/>
      <c r="U466" s="32"/>
      <c r="V466" s="31"/>
      <c r="W466" s="33">
        <f t="shared" si="121"/>
        <v>0</v>
      </c>
      <c r="X466" s="34">
        <f t="shared" si="122"/>
        <v>0</v>
      </c>
      <c r="Y466" s="33">
        <f t="shared" si="123"/>
        <v>0</v>
      </c>
      <c r="Z466" s="33">
        <f t="shared" si="124"/>
        <v>0</v>
      </c>
      <c r="AA466" s="35">
        <f t="shared" si="125"/>
        <v>0</v>
      </c>
      <c r="AB466" s="36">
        <f t="shared" si="126"/>
        <v>0</v>
      </c>
      <c r="AC466" s="37">
        <f t="shared" si="127"/>
        <v>0</v>
      </c>
      <c r="AD466" s="38"/>
      <c r="AE466" s="38"/>
      <c r="AF466" s="39">
        <f t="shared" si="128"/>
        <v>0</v>
      </c>
      <c r="AG466" s="40"/>
      <c r="AH466" s="41">
        <f t="shared" si="129"/>
        <v>0</v>
      </c>
      <c r="AI466" s="42">
        <f t="shared" si="130"/>
        <v>0</v>
      </c>
      <c r="AJ466" s="43">
        <f t="shared" si="131"/>
        <v>0</v>
      </c>
      <c r="AK466" s="5" t="str">
        <f>_xlfn.IFNA(VLOOKUP(_xlfn.CONCAT(D466," - ",S466),OP!E:F,2,0),"-------------------------------------------NAO DISPONIVEL-------------------------------------------")</f>
        <v>C - RIOCARD</v>
      </c>
      <c r="AL466" s="7" t="str">
        <f t="shared" si="117"/>
        <v>1 - -------------------------------------------NAO DISPONIVEL------------------------------------------- - 00000000466 - FETRANSPOR</v>
      </c>
      <c r="AM466" s="7" t="str">
        <f t="shared" si="118"/>
        <v>-------------------------------------------NAO DISPONIVEL-------------------------------------------</v>
      </c>
      <c r="AN466" s="44" cm="1">
        <f t="array" ref="AN466">_xlfn.IFS(AJ466=0,0,AQ466="INATIVO",2,AQ466="SEM CADASTRO",4,AQ466="CPF ATIVO EM OUTRO COMPRADOR",5,AQ466="NOVO/SEM CARTAO",6,AND(AJ466&gt;0,AQ466,""),8)</f>
        <v>0</v>
      </c>
      <c r="AO466" s="45">
        <f t="shared" si="132"/>
        <v>-10</v>
      </c>
    </row>
    <row r="467" spans="1:41" x14ac:dyDescent="0.4">
      <c r="A467" s="21" t="str">
        <f t="shared" si="119"/>
        <v>-------------------------------------------NAO DISPONIVEL-------------------------------------------</v>
      </c>
      <c r="B467" s="5" t="str">
        <f>_xlfn.IFNA(VLOOKUP(A467,CNPJ!E:F,2,0),"-------------------------------------------NAO DISPONIVEL-------------------------------------------")</f>
        <v>-------------------------------------------NAO DISPONIVEL-------------------------------------------</v>
      </c>
      <c r="C467" s="22">
        <v>1</v>
      </c>
      <c r="D467" s="5" t="str">
        <f>_xlfn.XLOOKUP(R467,OP!C:C,OP!B:B,,0,1)</f>
        <v>RJ</v>
      </c>
      <c r="E467" s="23"/>
      <c r="M467" s="26"/>
      <c r="N467" s="27"/>
      <c r="O467" s="28" t="str">
        <f t="shared" si="120"/>
        <v>00000000467</v>
      </c>
      <c r="R467" s="27" t="s">
        <v>193</v>
      </c>
      <c r="S467" s="30" t="str">
        <f>_xlfn.IFNA(VLOOKUP(_xlfn.CONCAT(D467," - ",R467),OP!A:D,4,0),"-------------------------------------------NAO DISPONIVEL-------------------------------------------")</f>
        <v>FETRANSPOR</v>
      </c>
      <c r="T467" s="31"/>
      <c r="U467" s="32"/>
      <c r="V467" s="31"/>
      <c r="W467" s="33">
        <f t="shared" si="121"/>
        <v>0</v>
      </c>
      <c r="X467" s="34">
        <f t="shared" si="122"/>
        <v>0</v>
      </c>
      <c r="Y467" s="33">
        <f t="shared" si="123"/>
        <v>0</v>
      </c>
      <c r="Z467" s="33">
        <f t="shared" si="124"/>
        <v>0</v>
      </c>
      <c r="AA467" s="35">
        <f t="shared" si="125"/>
        <v>0</v>
      </c>
      <c r="AB467" s="36">
        <f t="shared" si="126"/>
        <v>0</v>
      </c>
      <c r="AC467" s="37">
        <f t="shared" si="127"/>
        <v>0</v>
      </c>
      <c r="AD467" s="38"/>
      <c r="AE467" s="38"/>
      <c r="AF467" s="39">
        <f t="shared" si="128"/>
        <v>0</v>
      </c>
      <c r="AG467" s="40"/>
      <c r="AH467" s="41">
        <f t="shared" si="129"/>
        <v>0</v>
      </c>
      <c r="AI467" s="42">
        <f t="shared" si="130"/>
        <v>0</v>
      </c>
      <c r="AJ467" s="43">
        <f t="shared" si="131"/>
        <v>0</v>
      </c>
      <c r="AK467" s="5" t="str">
        <f>_xlfn.IFNA(VLOOKUP(_xlfn.CONCAT(D467," - ",S467),OP!E:F,2,0),"-------------------------------------------NAO DISPONIVEL-------------------------------------------")</f>
        <v>C - RIOCARD</v>
      </c>
      <c r="AL467" s="7" t="str">
        <f t="shared" si="117"/>
        <v>1 - -------------------------------------------NAO DISPONIVEL------------------------------------------- - 00000000467 - FETRANSPOR</v>
      </c>
      <c r="AM467" s="7" t="str">
        <f t="shared" si="118"/>
        <v>-------------------------------------------NAO DISPONIVEL-------------------------------------------</v>
      </c>
      <c r="AN467" s="44" cm="1">
        <f t="array" ref="AN467">_xlfn.IFS(AJ467=0,0,AQ467="INATIVO",2,AQ467="SEM CADASTRO",4,AQ467="CPF ATIVO EM OUTRO COMPRADOR",5,AQ467="NOVO/SEM CARTAO",6,AND(AJ467&gt;0,AQ467,""),8)</f>
        <v>0</v>
      </c>
      <c r="AO467" s="45">
        <f t="shared" si="132"/>
        <v>-10</v>
      </c>
    </row>
    <row r="468" spans="1:41" x14ac:dyDescent="0.4">
      <c r="A468" s="21" t="str">
        <f t="shared" si="119"/>
        <v>-------------------------------------------NAO DISPONIVEL-------------------------------------------</v>
      </c>
      <c r="B468" s="5" t="str">
        <f>_xlfn.IFNA(VLOOKUP(A468,CNPJ!E:F,2,0),"-------------------------------------------NAO DISPONIVEL-------------------------------------------")</f>
        <v>-------------------------------------------NAO DISPONIVEL-------------------------------------------</v>
      </c>
      <c r="C468" s="22">
        <v>1</v>
      </c>
      <c r="D468" s="5" t="str">
        <f>_xlfn.XLOOKUP(R468,OP!C:C,OP!B:B,,0,1)</f>
        <v>RJ</v>
      </c>
      <c r="E468" s="23"/>
      <c r="M468" s="26"/>
      <c r="N468" s="27"/>
      <c r="O468" s="28" t="str">
        <f t="shared" si="120"/>
        <v>00000000468</v>
      </c>
      <c r="R468" s="27" t="s">
        <v>193</v>
      </c>
      <c r="S468" s="30" t="str">
        <f>_xlfn.IFNA(VLOOKUP(_xlfn.CONCAT(D468," - ",R468),OP!A:D,4,0),"-------------------------------------------NAO DISPONIVEL-------------------------------------------")</f>
        <v>FETRANSPOR</v>
      </c>
      <c r="T468" s="31"/>
      <c r="U468" s="32"/>
      <c r="V468" s="31"/>
      <c r="W468" s="33">
        <f t="shared" si="121"/>
        <v>0</v>
      </c>
      <c r="X468" s="34">
        <f t="shared" si="122"/>
        <v>0</v>
      </c>
      <c r="Y468" s="33">
        <f t="shared" si="123"/>
        <v>0</v>
      </c>
      <c r="Z468" s="33">
        <f t="shared" si="124"/>
        <v>0</v>
      </c>
      <c r="AA468" s="35">
        <f t="shared" si="125"/>
        <v>0</v>
      </c>
      <c r="AB468" s="36">
        <f t="shared" si="126"/>
        <v>0</v>
      </c>
      <c r="AC468" s="37">
        <f t="shared" si="127"/>
        <v>0</v>
      </c>
      <c r="AD468" s="38"/>
      <c r="AE468" s="38"/>
      <c r="AF468" s="39">
        <f t="shared" si="128"/>
        <v>0</v>
      </c>
      <c r="AG468" s="40"/>
      <c r="AH468" s="41">
        <f t="shared" si="129"/>
        <v>0</v>
      </c>
      <c r="AI468" s="42">
        <f t="shared" si="130"/>
        <v>0</v>
      </c>
      <c r="AJ468" s="43">
        <f t="shared" si="131"/>
        <v>0</v>
      </c>
      <c r="AK468" s="5" t="str">
        <f>_xlfn.IFNA(VLOOKUP(_xlfn.CONCAT(D468," - ",S468),OP!E:F,2,0),"-------------------------------------------NAO DISPONIVEL-------------------------------------------")</f>
        <v>C - RIOCARD</v>
      </c>
      <c r="AL468" s="7" t="str">
        <f t="shared" si="117"/>
        <v>1 - -------------------------------------------NAO DISPONIVEL------------------------------------------- - 00000000468 - FETRANSPOR</v>
      </c>
      <c r="AM468" s="7" t="str">
        <f t="shared" si="118"/>
        <v>-------------------------------------------NAO DISPONIVEL-------------------------------------------</v>
      </c>
      <c r="AN468" s="44" cm="1">
        <f t="array" ref="AN468">_xlfn.IFS(AJ468=0,0,AQ468="INATIVO",2,AQ468="SEM CADASTRO",4,AQ468="CPF ATIVO EM OUTRO COMPRADOR",5,AQ468="NOVO/SEM CARTAO",6,AND(AJ468&gt;0,AQ468,""),8)</f>
        <v>0</v>
      </c>
      <c r="AO468" s="45">
        <f t="shared" si="132"/>
        <v>-10</v>
      </c>
    </row>
    <row r="469" spans="1:41" x14ac:dyDescent="0.4">
      <c r="A469" s="21" t="str">
        <f t="shared" si="119"/>
        <v>-------------------------------------------NAO DISPONIVEL-------------------------------------------</v>
      </c>
      <c r="B469" s="5" t="str">
        <f>_xlfn.IFNA(VLOOKUP(A469,CNPJ!E:F,2,0),"-------------------------------------------NAO DISPONIVEL-------------------------------------------")</f>
        <v>-------------------------------------------NAO DISPONIVEL-------------------------------------------</v>
      </c>
      <c r="C469" s="22">
        <v>1</v>
      </c>
      <c r="D469" s="5" t="str">
        <f>_xlfn.XLOOKUP(R469,OP!C:C,OP!B:B,,0,1)</f>
        <v>RJ</v>
      </c>
      <c r="E469" s="23"/>
      <c r="M469" s="26"/>
      <c r="N469" s="27"/>
      <c r="O469" s="28" t="str">
        <f t="shared" si="120"/>
        <v>00000000469</v>
      </c>
      <c r="R469" s="27" t="s">
        <v>193</v>
      </c>
      <c r="S469" s="30" t="str">
        <f>_xlfn.IFNA(VLOOKUP(_xlfn.CONCAT(D469," - ",R469),OP!A:D,4,0),"-------------------------------------------NAO DISPONIVEL-------------------------------------------")</f>
        <v>FETRANSPOR</v>
      </c>
      <c r="T469" s="31"/>
      <c r="U469" s="32"/>
      <c r="V469" s="31"/>
      <c r="W469" s="33">
        <f t="shared" si="121"/>
        <v>0</v>
      </c>
      <c r="X469" s="34">
        <f t="shared" si="122"/>
        <v>0</v>
      </c>
      <c r="Y469" s="33">
        <f t="shared" si="123"/>
        <v>0</v>
      </c>
      <c r="Z469" s="33">
        <f t="shared" si="124"/>
        <v>0</v>
      </c>
      <c r="AA469" s="35">
        <f t="shared" si="125"/>
        <v>0</v>
      </c>
      <c r="AB469" s="36">
        <f t="shared" si="126"/>
        <v>0</v>
      </c>
      <c r="AC469" s="37">
        <f t="shared" si="127"/>
        <v>0</v>
      </c>
      <c r="AD469" s="38"/>
      <c r="AE469" s="38"/>
      <c r="AF469" s="39">
        <f t="shared" si="128"/>
        <v>0</v>
      </c>
      <c r="AG469" s="40"/>
      <c r="AH469" s="41">
        <f t="shared" si="129"/>
        <v>0</v>
      </c>
      <c r="AI469" s="42">
        <f t="shared" si="130"/>
        <v>0</v>
      </c>
      <c r="AJ469" s="43">
        <f t="shared" si="131"/>
        <v>0</v>
      </c>
      <c r="AK469" s="5" t="str">
        <f>_xlfn.IFNA(VLOOKUP(_xlfn.CONCAT(D469," - ",S469),OP!E:F,2,0),"-------------------------------------------NAO DISPONIVEL-------------------------------------------")</f>
        <v>C - RIOCARD</v>
      </c>
      <c r="AL469" s="7" t="str">
        <f t="shared" si="117"/>
        <v>1 - -------------------------------------------NAO DISPONIVEL------------------------------------------- - 00000000469 - FETRANSPOR</v>
      </c>
      <c r="AM469" s="7" t="str">
        <f t="shared" si="118"/>
        <v>-------------------------------------------NAO DISPONIVEL-------------------------------------------</v>
      </c>
      <c r="AN469" s="44" cm="1">
        <f t="array" ref="AN469">_xlfn.IFS(AJ469=0,0,AQ469="INATIVO",2,AQ469="SEM CADASTRO",4,AQ469="CPF ATIVO EM OUTRO COMPRADOR",5,AQ469="NOVO/SEM CARTAO",6,AND(AJ469&gt;0,AQ469,""),8)</f>
        <v>0</v>
      </c>
      <c r="AO469" s="45">
        <f t="shared" si="132"/>
        <v>-10</v>
      </c>
    </row>
    <row r="470" spans="1:41" x14ac:dyDescent="0.4">
      <c r="A470" s="21" t="str">
        <f t="shared" si="119"/>
        <v>-------------------------------------------NAO DISPONIVEL-------------------------------------------</v>
      </c>
      <c r="B470" s="5" t="str">
        <f>_xlfn.IFNA(VLOOKUP(A470,CNPJ!E:F,2,0),"-------------------------------------------NAO DISPONIVEL-------------------------------------------")</f>
        <v>-------------------------------------------NAO DISPONIVEL-------------------------------------------</v>
      </c>
      <c r="C470" s="22">
        <v>1</v>
      </c>
      <c r="D470" s="5" t="str">
        <f>_xlfn.XLOOKUP(R470,OP!C:C,OP!B:B,,0,1)</f>
        <v>RJ</v>
      </c>
      <c r="E470" s="23"/>
      <c r="M470" s="26"/>
      <c r="N470" s="27"/>
      <c r="O470" s="28" t="str">
        <f t="shared" si="120"/>
        <v>00000000470</v>
      </c>
      <c r="R470" s="27" t="s">
        <v>193</v>
      </c>
      <c r="S470" s="30" t="str">
        <f>_xlfn.IFNA(VLOOKUP(_xlfn.CONCAT(D470," - ",R470),OP!A:D,4,0),"-------------------------------------------NAO DISPONIVEL-------------------------------------------")</f>
        <v>FETRANSPOR</v>
      </c>
      <c r="T470" s="31"/>
      <c r="U470" s="32"/>
      <c r="V470" s="31"/>
      <c r="W470" s="33">
        <f t="shared" si="121"/>
        <v>0</v>
      </c>
      <c r="X470" s="34">
        <f t="shared" si="122"/>
        <v>0</v>
      </c>
      <c r="Y470" s="33">
        <f t="shared" si="123"/>
        <v>0</v>
      </c>
      <c r="Z470" s="33">
        <f t="shared" si="124"/>
        <v>0</v>
      </c>
      <c r="AA470" s="35">
        <f t="shared" si="125"/>
        <v>0</v>
      </c>
      <c r="AB470" s="36">
        <f t="shared" si="126"/>
        <v>0</v>
      </c>
      <c r="AC470" s="37">
        <f t="shared" si="127"/>
        <v>0</v>
      </c>
      <c r="AD470" s="38"/>
      <c r="AE470" s="38"/>
      <c r="AF470" s="39">
        <f t="shared" si="128"/>
        <v>0</v>
      </c>
      <c r="AG470" s="40"/>
      <c r="AH470" s="41">
        <f t="shared" si="129"/>
        <v>0</v>
      </c>
      <c r="AI470" s="42">
        <f t="shared" si="130"/>
        <v>0</v>
      </c>
      <c r="AJ470" s="43">
        <f t="shared" si="131"/>
        <v>0</v>
      </c>
      <c r="AK470" s="5" t="str">
        <f>_xlfn.IFNA(VLOOKUP(_xlfn.CONCAT(D470," - ",S470),OP!E:F,2,0),"-------------------------------------------NAO DISPONIVEL-------------------------------------------")</f>
        <v>C - RIOCARD</v>
      </c>
      <c r="AL470" s="7" t="str">
        <f t="shared" si="117"/>
        <v>1 - -------------------------------------------NAO DISPONIVEL------------------------------------------- - 00000000470 - FETRANSPOR</v>
      </c>
      <c r="AM470" s="7" t="str">
        <f t="shared" si="118"/>
        <v>-------------------------------------------NAO DISPONIVEL-------------------------------------------</v>
      </c>
      <c r="AN470" s="44" cm="1">
        <f t="array" ref="AN470">_xlfn.IFS(AJ470=0,0,AQ470="INATIVO",2,AQ470="SEM CADASTRO",4,AQ470="CPF ATIVO EM OUTRO COMPRADOR",5,AQ470="NOVO/SEM CARTAO",6,AND(AJ470&gt;0,AQ470,""),8)</f>
        <v>0</v>
      </c>
      <c r="AO470" s="45">
        <f t="shared" si="132"/>
        <v>-10</v>
      </c>
    </row>
    <row r="471" spans="1:41" x14ac:dyDescent="0.4">
      <c r="A471" s="21" t="str">
        <f t="shared" si="119"/>
        <v>-------------------------------------------NAO DISPONIVEL-------------------------------------------</v>
      </c>
      <c r="B471" s="5" t="str">
        <f>_xlfn.IFNA(VLOOKUP(A471,CNPJ!E:F,2,0),"-------------------------------------------NAO DISPONIVEL-------------------------------------------")</f>
        <v>-------------------------------------------NAO DISPONIVEL-------------------------------------------</v>
      </c>
      <c r="C471" s="22">
        <v>1</v>
      </c>
      <c r="D471" s="5" t="str">
        <f>_xlfn.XLOOKUP(R471,OP!C:C,OP!B:B,,0,1)</f>
        <v>RJ</v>
      </c>
      <c r="E471" s="23"/>
      <c r="M471" s="26"/>
      <c r="N471" s="27"/>
      <c r="O471" s="28" t="str">
        <f t="shared" si="120"/>
        <v>00000000471</v>
      </c>
      <c r="R471" s="27" t="s">
        <v>193</v>
      </c>
      <c r="S471" s="30" t="str">
        <f>_xlfn.IFNA(VLOOKUP(_xlfn.CONCAT(D471," - ",R471),OP!A:D,4,0),"-------------------------------------------NAO DISPONIVEL-------------------------------------------")</f>
        <v>FETRANSPOR</v>
      </c>
      <c r="T471" s="31"/>
      <c r="U471" s="32"/>
      <c r="V471" s="31"/>
      <c r="W471" s="33">
        <f t="shared" si="121"/>
        <v>0</v>
      </c>
      <c r="X471" s="34">
        <f t="shared" si="122"/>
        <v>0</v>
      </c>
      <c r="Y471" s="33">
        <f t="shared" si="123"/>
        <v>0</v>
      </c>
      <c r="Z471" s="33">
        <f t="shared" si="124"/>
        <v>0</v>
      </c>
      <c r="AA471" s="35">
        <f t="shared" si="125"/>
        <v>0</v>
      </c>
      <c r="AB471" s="36">
        <f t="shared" si="126"/>
        <v>0</v>
      </c>
      <c r="AC471" s="37">
        <f t="shared" si="127"/>
        <v>0</v>
      </c>
      <c r="AD471" s="38"/>
      <c r="AE471" s="38"/>
      <c r="AF471" s="39">
        <f t="shared" si="128"/>
        <v>0</v>
      </c>
      <c r="AG471" s="40"/>
      <c r="AH471" s="41">
        <f t="shared" si="129"/>
        <v>0</v>
      </c>
      <c r="AI471" s="42">
        <f t="shared" si="130"/>
        <v>0</v>
      </c>
      <c r="AJ471" s="43">
        <f t="shared" si="131"/>
        <v>0</v>
      </c>
      <c r="AK471" s="5" t="str">
        <f>_xlfn.IFNA(VLOOKUP(_xlfn.CONCAT(D471," - ",S471),OP!E:F,2,0),"-------------------------------------------NAO DISPONIVEL-------------------------------------------")</f>
        <v>C - RIOCARD</v>
      </c>
      <c r="AL471" s="7" t="str">
        <f t="shared" si="117"/>
        <v>1 - -------------------------------------------NAO DISPONIVEL------------------------------------------- - 00000000471 - FETRANSPOR</v>
      </c>
      <c r="AM471" s="7" t="str">
        <f t="shared" si="118"/>
        <v>-------------------------------------------NAO DISPONIVEL-------------------------------------------</v>
      </c>
      <c r="AN471" s="44" cm="1">
        <f t="array" ref="AN471">_xlfn.IFS(AJ471=0,0,AQ471="INATIVO",2,AQ471="SEM CADASTRO",4,AQ471="CPF ATIVO EM OUTRO COMPRADOR",5,AQ471="NOVO/SEM CARTAO",6,AND(AJ471&gt;0,AQ471,""),8)</f>
        <v>0</v>
      </c>
      <c r="AO471" s="45">
        <f t="shared" si="132"/>
        <v>-10</v>
      </c>
    </row>
    <row r="472" spans="1:41" x14ac:dyDescent="0.4">
      <c r="A472" s="21" t="str">
        <f t="shared" si="119"/>
        <v>-------------------------------------------NAO DISPONIVEL-------------------------------------------</v>
      </c>
      <c r="B472" s="5" t="str">
        <f>_xlfn.IFNA(VLOOKUP(A472,CNPJ!E:F,2,0),"-------------------------------------------NAO DISPONIVEL-------------------------------------------")</f>
        <v>-------------------------------------------NAO DISPONIVEL-------------------------------------------</v>
      </c>
      <c r="C472" s="22">
        <v>1</v>
      </c>
      <c r="D472" s="5" t="str">
        <f>_xlfn.XLOOKUP(R472,OP!C:C,OP!B:B,,0,1)</f>
        <v>RJ</v>
      </c>
      <c r="E472" s="23"/>
      <c r="M472" s="26"/>
      <c r="N472" s="27"/>
      <c r="O472" s="28" t="str">
        <f t="shared" si="120"/>
        <v>00000000472</v>
      </c>
      <c r="R472" s="27" t="s">
        <v>193</v>
      </c>
      <c r="S472" s="30" t="str">
        <f>_xlfn.IFNA(VLOOKUP(_xlfn.CONCAT(D472," - ",R472),OP!A:D,4,0),"-------------------------------------------NAO DISPONIVEL-------------------------------------------")</f>
        <v>FETRANSPOR</v>
      </c>
      <c r="T472" s="31"/>
      <c r="U472" s="32"/>
      <c r="V472" s="31"/>
      <c r="W472" s="33">
        <f t="shared" si="121"/>
        <v>0</v>
      </c>
      <c r="X472" s="34">
        <f t="shared" si="122"/>
        <v>0</v>
      </c>
      <c r="Y472" s="33">
        <f t="shared" si="123"/>
        <v>0</v>
      </c>
      <c r="Z472" s="33">
        <f t="shared" si="124"/>
        <v>0</v>
      </c>
      <c r="AA472" s="35">
        <f t="shared" si="125"/>
        <v>0</v>
      </c>
      <c r="AB472" s="36">
        <f t="shared" si="126"/>
        <v>0</v>
      </c>
      <c r="AC472" s="37">
        <f t="shared" si="127"/>
        <v>0</v>
      </c>
      <c r="AD472" s="38"/>
      <c r="AE472" s="38"/>
      <c r="AF472" s="39">
        <f t="shared" si="128"/>
        <v>0</v>
      </c>
      <c r="AG472" s="40"/>
      <c r="AH472" s="41">
        <f t="shared" si="129"/>
        <v>0</v>
      </c>
      <c r="AI472" s="42">
        <f t="shared" si="130"/>
        <v>0</v>
      </c>
      <c r="AJ472" s="43">
        <f t="shared" si="131"/>
        <v>0</v>
      </c>
      <c r="AK472" s="5" t="str">
        <f>_xlfn.IFNA(VLOOKUP(_xlfn.CONCAT(D472," - ",S472),OP!E:F,2,0),"-------------------------------------------NAO DISPONIVEL-------------------------------------------")</f>
        <v>C - RIOCARD</v>
      </c>
      <c r="AL472" s="7" t="str">
        <f t="shared" si="117"/>
        <v>1 - -------------------------------------------NAO DISPONIVEL------------------------------------------- - 00000000472 - FETRANSPOR</v>
      </c>
      <c r="AM472" s="7" t="str">
        <f t="shared" si="118"/>
        <v>-------------------------------------------NAO DISPONIVEL-------------------------------------------</v>
      </c>
      <c r="AN472" s="44" cm="1">
        <f t="array" ref="AN472">_xlfn.IFS(AJ472=0,0,AQ472="INATIVO",2,AQ472="SEM CADASTRO",4,AQ472="CPF ATIVO EM OUTRO COMPRADOR",5,AQ472="NOVO/SEM CARTAO",6,AND(AJ472&gt;0,AQ472,""),8)</f>
        <v>0</v>
      </c>
      <c r="AO472" s="45">
        <f t="shared" si="132"/>
        <v>-10</v>
      </c>
    </row>
    <row r="473" spans="1:41" x14ac:dyDescent="0.4">
      <c r="A473" s="21" t="str">
        <f t="shared" si="119"/>
        <v>-------------------------------------------NAO DISPONIVEL-------------------------------------------</v>
      </c>
      <c r="B473" s="5" t="str">
        <f>_xlfn.IFNA(VLOOKUP(A473,CNPJ!E:F,2,0),"-------------------------------------------NAO DISPONIVEL-------------------------------------------")</f>
        <v>-------------------------------------------NAO DISPONIVEL-------------------------------------------</v>
      </c>
      <c r="C473" s="22">
        <v>1</v>
      </c>
      <c r="D473" s="5" t="str">
        <f>_xlfn.XLOOKUP(R473,OP!C:C,OP!B:B,,0,1)</f>
        <v>RJ</v>
      </c>
      <c r="E473" s="23"/>
      <c r="M473" s="26"/>
      <c r="N473" s="27"/>
      <c r="O473" s="28" t="str">
        <f t="shared" si="120"/>
        <v>00000000473</v>
      </c>
      <c r="R473" s="27" t="s">
        <v>193</v>
      </c>
      <c r="S473" s="30" t="str">
        <f>_xlfn.IFNA(VLOOKUP(_xlfn.CONCAT(D473," - ",R473),OP!A:D,4,0),"-------------------------------------------NAO DISPONIVEL-------------------------------------------")</f>
        <v>FETRANSPOR</v>
      </c>
      <c r="T473" s="31"/>
      <c r="U473" s="32"/>
      <c r="V473" s="31"/>
      <c r="W473" s="33">
        <f t="shared" si="121"/>
        <v>0</v>
      </c>
      <c r="X473" s="34">
        <f t="shared" si="122"/>
        <v>0</v>
      </c>
      <c r="Y473" s="33">
        <f t="shared" si="123"/>
        <v>0</v>
      </c>
      <c r="Z473" s="33">
        <f t="shared" si="124"/>
        <v>0</v>
      </c>
      <c r="AA473" s="35">
        <f t="shared" si="125"/>
        <v>0</v>
      </c>
      <c r="AB473" s="36">
        <f t="shared" si="126"/>
        <v>0</v>
      </c>
      <c r="AC473" s="37">
        <f t="shared" si="127"/>
        <v>0</v>
      </c>
      <c r="AD473" s="38"/>
      <c r="AE473" s="38"/>
      <c r="AF473" s="39">
        <f t="shared" si="128"/>
        <v>0</v>
      </c>
      <c r="AG473" s="40"/>
      <c r="AH473" s="41">
        <f t="shared" si="129"/>
        <v>0</v>
      </c>
      <c r="AI473" s="42">
        <f t="shared" si="130"/>
        <v>0</v>
      </c>
      <c r="AJ473" s="43">
        <f t="shared" si="131"/>
        <v>0</v>
      </c>
      <c r="AK473" s="5" t="str">
        <f>_xlfn.IFNA(VLOOKUP(_xlfn.CONCAT(D473," - ",S473),OP!E:F,2,0),"-------------------------------------------NAO DISPONIVEL-------------------------------------------")</f>
        <v>C - RIOCARD</v>
      </c>
      <c r="AL473" s="7" t="str">
        <f t="shared" si="117"/>
        <v>1 - -------------------------------------------NAO DISPONIVEL------------------------------------------- - 00000000473 - FETRANSPOR</v>
      </c>
      <c r="AM473" s="7" t="str">
        <f t="shared" si="118"/>
        <v>-------------------------------------------NAO DISPONIVEL-------------------------------------------</v>
      </c>
      <c r="AN473" s="44" cm="1">
        <f t="array" ref="AN473">_xlfn.IFS(AJ473=0,0,AQ473="INATIVO",2,AQ473="SEM CADASTRO",4,AQ473="CPF ATIVO EM OUTRO COMPRADOR",5,AQ473="NOVO/SEM CARTAO",6,AND(AJ473&gt;0,AQ473,""),8)</f>
        <v>0</v>
      </c>
      <c r="AO473" s="45">
        <f t="shared" si="132"/>
        <v>-10</v>
      </c>
    </row>
    <row r="474" spans="1:41" x14ac:dyDescent="0.4">
      <c r="A474" s="21" t="str">
        <f t="shared" si="119"/>
        <v>-------------------------------------------NAO DISPONIVEL-------------------------------------------</v>
      </c>
      <c r="B474" s="5" t="str">
        <f>_xlfn.IFNA(VLOOKUP(A474,CNPJ!E:F,2,0),"-------------------------------------------NAO DISPONIVEL-------------------------------------------")</f>
        <v>-------------------------------------------NAO DISPONIVEL-------------------------------------------</v>
      </c>
      <c r="C474" s="22">
        <v>1</v>
      </c>
      <c r="D474" s="5" t="str">
        <f>_xlfn.XLOOKUP(R474,OP!C:C,OP!B:B,,0,1)</f>
        <v>RJ</v>
      </c>
      <c r="E474" s="23"/>
      <c r="M474" s="26"/>
      <c r="N474" s="27"/>
      <c r="O474" s="28" t="str">
        <f t="shared" si="120"/>
        <v>00000000474</v>
      </c>
      <c r="R474" s="27" t="s">
        <v>193</v>
      </c>
      <c r="S474" s="30" t="str">
        <f>_xlfn.IFNA(VLOOKUP(_xlfn.CONCAT(D474," - ",R474),OP!A:D,4,0),"-------------------------------------------NAO DISPONIVEL-------------------------------------------")</f>
        <v>FETRANSPOR</v>
      </c>
      <c r="T474" s="31"/>
      <c r="U474" s="32"/>
      <c r="V474" s="31"/>
      <c r="W474" s="33">
        <f t="shared" si="121"/>
        <v>0</v>
      </c>
      <c r="X474" s="34">
        <f t="shared" si="122"/>
        <v>0</v>
      </c>
      <c r="Y474" s="33">
        <f t="shared" si="123"/>
        <v>0</v>
      </c>
      <c r="Z474" s="33">
        <f t="shared" si="124"/>
        <v>0</v>
      </c>
      <c r="AA474" s="35">
        <f t="shared" si="125"/>
        <v>0</v>
      </c>
      <c r="AB474" s="36">
        <f t="shared" si="126"/>
        <v>0</v>
      </c>
      <c r="AC474" s="37">
        <f t="shared" si="127"/>
        <v>0</v>
      </c>
      <c r="AD474" s="38"/>
      <c r="AE474" s="38"/>
      <c r="AF474" s="39">
        <f t="shared" si="128"/>
        <v>0</v>
      </c>
      <c r="AG474" s="40"/>
      <c r="AH474" s="41">
        <f t="shared" si="129"/>
        <v>0</v>
      </c>
      <c r="AI474" s="42">
        <f t="shared" si="130"/>
        <v>0</v>
      </c>
      <c r="AJ474" s="43">
        <f t="shared" si="131"/>
        <v>0</v>
      </c>
      <c r="AK474" s="5" t="str">
        <f>_xlfn.IFNA(VLOOKUP(_xlfn.CONCAT(D474," - ",S474),OP!E:F,2,0),"-------------------------------------------NAO DISPONIVEL-------------------------------------------")</f>
        <v>C - RIOCARD</v>
      </c>
      <c r="AL474" s="7" t="str">
        <f t="shared" si="117"/>
        <v>1 - -------------------------------------------NAO DISPONIVEL------------------------------------------- - 00000000474 - FETRANSPOR</v>
      </c>
      <c r="AM474" s="7" t="str">
        <f t="shared" si="118"/>
        <v>-------------------------------------------NAO DISPONIVEL-------------------------------------------</v>
      </c>
      <c r="AN474" s="44" cm="1">
        <f t="array" ref="AN474">_xlfn.IFS(AJ474=0,0,AQ474="INATIVO",2,AQ474="SEM CADASTRO",4,AQ474="CPF ATIVO EM OUTRO COMPRADOR",5,AQ474="NOVO/SEM CARTAO",6,AND(AJ474&gt;0,AQ474,""),8)</f>
        <v>0</v>
      </c>
      <c r="AO474" s="45">
        <f t="shared" si="132"/>
        <v>-10</v>
      </c>
    </row>
    <row r="475" spans="1:41" x14ac:dyDescent="0.4">
      <c r="A475" s="21" t="str">
        <f t="shared" si="119"/>
        <v>-------------------------------------------NAO DISPONIVEL-------------------------------------------</v>
      </c>
      <c r="B475" s="5" t="str">
        <f>_xlfn.IFNA(VLOOKUP(A475,CNPJ!E:F,2,0),"-------------------------------------------NAO DISPONIVEL-------------------------------------------")</f>
        <v>-------------------------------------------NAO DISPONIVEL-------------------------------------------</v>
      </c>
      <c r="C475" s="22">
        <v>1</v>
      </c>
      <c r="D475" s="5" t="str">
        <f>_xlfn.XLOOKUP(R475,OP!C:C,OP!B:B,,0,1)</f>
        <v>RJ</v>
      </c>
      <c r="E475" s="23"/>
      <c r="M475" s="26"/>
      <c r="N475" s="27"/>
      <c r="O475" s="28" t="str">
        <f t="shared" si="120"/>
        <v>00000000475</v>
      </c>
      <c r="R475" s="27" t="s">
        <v>193</v>
      </c>
      <c r="S475" s="30" t="str">
        <f>_xlfn.IFNA(VLOOKUP(_xlfn.CONCAT(D475," - ",R475),OP!A:D,4,0),"-------------------------------------------NAO DISPONIVEL-------------------------------------------")</f>
        <v>FETRANSPOR</v>
      </c>
      <c r="T475" s="31"/>
      <c r="U475" s="32"/>
      <c r="V475" s="31"/>
      <c r="W475" s="33">
        <f t="shared" si="121"/>
        <v>0</v>
      </c>
      <c r="X475" s="34">
        <f t="shared" si="122"/>
        <v>0</v>
      </c>
      <c r="Y475" s="33">
        <f t="shared" si="123"/>
        <v>0</v>
      </c>
      <c r="Z475" s="33">
        <f t="shared" si="124"/>
        <v>0</v>
      </c>
      <c r="AA475" s="35">
        <f t="shared" si="125"/>
        <v>0</v>
      </c>
      <c r="AB475" s="36">
        <f t="shared" si="126"/>
        <v>0</v>
      </c>
      <c r="AC475" s="37">
        <f t="shared" si="127"/>
        <v>0</v>
      </c>
      <c r="AD475" s="38"/>
      <c r="AE475" s="38"/>
      <c r="AF475" s="39">
        <f t="shared" si="128"/>
        <v>0</v>
      </c>
      <c r="AG475" s="40"/>
      <c r="AH475" s="41">
        <f t="shared" si="129"/>
        <v>0</v>
      </c>
      <c r="AI475" s="42">
        <f t="shared" si="130"/>
        <v>0</v>
      </c>
      <c r="AJ475" s="43">
        <f t="shared" si="131"/>
        <v>0</v>
      </c>
      <c r="AK475" s="5" t="str">
        <f>_xlfn.IFNA(VLOOKUP(_xlfn.CONCAT(D475," - ",S475),OP!E:F,2,0),"-------------------------------------------NAO DISPONIVEL-------------------------------------------")</f>
        <v>C - RIOCARD</v>
      </c>
      <c r="AL475" s="7" t="str">
        <f t="shared" si="117"/>
        <v>1 - -------------------------------------------NAO DISPONIVEL------------------------------------------- - 00000000475 - FETRANSPOR</v>
      </c>
      <c r="AM475" s="7" t="str">
        <f t="shared" si="118"/>
        <v>-------------------------------------------NAO DISPONIVEL-------------------------------------------</v>
      </c>
      <c r="AN475" s="44" cm="1">
        <f t="array" ref="AN475">_xlfn.IFS(AJ475=0,0,AQ475="INATIVO",2,AQ475="SEM CADASTRO",4,AQ475="CPF ATIVO EM OUTRO COMPRADOR",5,AQ475="NOVO/SEM CARTAO",6,AND(AJ475&gt;0,AQ475,""),8)</f>
        <v>0</v>
      </c>
      <c r="AO475" s="45">
        <f t="shared" si="132"/>
        <v>-10</v>
      </c>
    </row>
    <row r="476" spans="1:41" x14ac:dyDescent="0.4">
      <c r="A476" s="21" t="str">
        <f t="shared" si="119"/>
        <v>-------------------------------------------NAO DISPONIVEL-------------------------------------------</v>
      </c>
      <c r="B476" s="5" t="str">
        <f>_xlfn.IFNA(VLOOKUP(A476,CNPJ!E:F,2,0),"-------------------------------------------NAO DISPONIVEL-------------------------------------------")</f>
        <v>-------------------------------------------NAO DISPONIVEL-------------------------------------------</v>
      </c>
      <c r="C476" s="22">
        <v>1</v>
      </c>
      <c r="D476" s="5" t="str">
        <f>_xlfn.XLOOKUP(R476,OP!C:C,OP!B:B,,0,1)</f>
        <v>RJ</v>
      </c>
      <c r="E476" s="23"/>
      <c r="M476" s="26"/>
      <c r="N476" s="27"/>
      <c r="O476" s="28" t="str">
        <f t="shared" si="120"/>
        <v>00000000476</v>
      </c>
      <c r="R476" s="27" t="s">
        <v>193</v>
      </c>
      <c r="S476" s="30" t="str">
        <f>_xlfn.IFNA(VLOOKUP(_xlfn.CONCAT(D476," - ",R476),OP!A:D,4,0),"-------------------------------------------NAO DISPONIVEL-------------------------------------------")</f>
        <v>FETRANSPOR</v>
      </c>
      <c r="T476" s="31"/>
      <c r="U476" s="32"/>
      <c r="V476" s="31"/>
      <c r="W476" s="33">
        <f t="shared" si="121"/>
        <v>0</v>
      </c>
      <c r="X476" s="34">
        <f t="shared" si="122"/>
        <v>0</v>
      </c>
      <c r="Y476" s="33">
        <f t="shared" si="123"/>
        <v>0</v>
      </c>
      <c r="Z476" s="33">
        <f t="shared" si="124"/>
        <v>0</v>
      </c>
      <c r="AA476" s="35">
        <f t="shared" si="125"/>
        <v>0</v>
      </c>
      <c r="AB476" s="36">
        <f t="shared" si="126"/>
        <v>0</v>
      </c>
      <c r="AC476" s="37">
        <f t="shared" si="127"/>
        <v>0</v>
      </c>
      <c r="AD476" s="38"/>
      <c r="AE476" s="38"/>
      <c r="AF476" s="39">
        <f t="shared" si="128"/>
        <v>0</v>
      </c>
      <c r="AG476" s="40"/>
      <c r="AH476" s="41">
        <f t="shared" si="129"/>
        <v>0</v>
      </c>
      <c r="AI476" s="42">
        <f t="shared" si="130"/>
        <v>0</v>
      </c>
      <c r="AJ476" s="43">
        <f t="shared" si="131"/>
        <v>0</v>
      </c>
      <c r="AK476" s="5" t="str">
        <f>_xlfn.IFNA(VLOOKUP(_xlfn.CONCAT(D476," - ",S476),OP!E:F,2,0),"-------------------------------------------NAO DISPONIVEL-------------------------------------------")</f>
        <v>C - RIOCARD</v>
      </c>
      <c r="AL476" s="7" t="str">
        <f t="shared" si="117"/>
        <v>1 - -------------------------------------------NAO DISPONIVEL------------------------------------------- - 00000000476 - FETRANSPOR</v>
      </c>
      <c r="AM476" s="7" t="str">
        <f t="shared" si="118"/>
        <v>-------------------------------------------NAO DISPONIVEL-------------------------------------------</v>
      </c>
      <c r="AN476" s="44" cm="1">
        <f t="array" ref="AN476">_xlfn.IFS(AJ476=0,0,AQ476="INATIVO",2,AQ476="SEM CADASTRO",4,AQ476="CPF ATIVO EM OUTRO COMPRADOR",5,AQ476="NOVO/SEM CARTAO",6,AND(AJ476&gt;0,AQ476,""),8)</f>
        <v>0</v>
      </c>
      <c r="AO476" s="45">
        <f t="shared" si="132"/>
        <v>-10</v>
      </c>
    </row>
    <row r="477" spans="1:41" x14ac:dyDescent="0.4">
      <c r="A477" s="21" t="str">
        <f t="shared" si="119"/>
        <v>-------------------------------------------NAO DISPONIVEL-------------------------------------------</v>
      </c>
      <c r="B477" s="5" t="str">
        <f>_xlfn.IFNA(VLOOKUP(A477,CNPJ!E:F,2,0),"-------------------------------------------NAO DISPONIVEL-------------------------------------------")</f>
        <v>-------------------------------------------NAO DISPONIVEL-------------------------------------------</v>
      </c>
      <c r="C477" s="22">
        <v>1</v>
      </c>
      <c r="D477" s="5" t="str">
        <f>_xlfn.XLOOKUP(R477,OP!C:C,OP!B:B,,0,1)</f>
        <v>RJ</v>
      </c>
      <c r="E477" s="23"/>
      <c r="M477" s="26"/>
      <c r="N477" s="27"/>
      <c r="O477" s="28" t="str">
        <f t="shared" si="120"/>
        <v>00000000477</v>
      </c>
      <c r="R477" s="27" t="s">
        <v>193</v>
      </c>
      <c r="S477" s="30" t="str">
        <f>_xlfn.IFNA(VLOOKUP(_xlfn.CONCAT(D477," - ",R477),OP!A:D,4,0),"-------------------------------------------NAO DISPONIVEL-------------------------------------------")</f>
        <v>FETRANSPOR</v>
      </c>
      <c r="T477" s="31"/>
      <c r="U477" s="32"/>
      <c r="V477" s="31"/>
      <c r="W477" s="33">
        <f t="shared" si="121"/>
        <v>0</v>
      </c>
      <c r="X477" s="34">
        <f t="shared" si="122"/>
        <v>0</v>
      </c>
      <c r="Y477" s="33">
        <f t="shared" si="123"/>
        <v>0</v>
      </c>
      <c r="Z477" s="33">
        <f t="shared" si="124"/>
        <v>0</v>
      </c>
      <c r="AA477" s="35">
        <f t="shared" si="125"/>
        <v>0</v>
      </c>
      <c r="AB477" s="36">
        <f t="shared" si="126"/>
        <v>0</v>
      </c>
      <c r="AC477" s="37">
        <f t="shared" si="127"/>
        <v>0</v>
      </c>
      <c r="AD477" s="38"/>
      <c r="AE477" s="38"/>
      <c r="AF477" s="39">
        <f t="shared" si="128"/>
        <v>0</v>
      </c>
      <c r="AG477" s="40"/>
      <c r="AH477" s="41">
        <f t="shared" si="129"/>
        <v>0</v>
      </c>
      <c r="AI477" s="42">
        <f t="shared" si="130"/>
        <v>0</v>
      </c>
      <c r="AJ477" s="43">
        <f t="shared" si="131"/>
        <v>0</v>
      </c>
      <c r="AK477" s="5" t="str">
        <f>_xlfn.IFNA(VLOOKUP(_xlfn.CONCAT(D477," - ",S477),OP!E:F,2,0),"-------------------------------------------NAO DISPONIVEL-------------------------------------------")</f>
        <v>C - RIOCARD</v>
      </c>
      <c r="AL477" s="7" t="str">
        <f t="shared" si="117"/>
        <v>1 - -------------------------------------------NAO DISPONIVEL------------------------------------------- - 00000000477 - FETRANSPOR</v>
      </c>
      <c r="AM477" s="7" t="str">
        <f t="shared" si="118"/>
        <v>-------------------------------------------NAO DISPONIVEL-------------------------------------------</v>
      </c>
      <c r="AN477" s="44" cm="1">
        <f t="array" ref="AN477">_xlfn.IFS(AJ477=0,0,AQ477="INATIVO",2,AQ477="SEM CADASTRO",4,AQ477="CPF ATIVO EM OUTRO COMPRADOR",5,AQ477="NOVO/SEM CARTAO",6,AND(AJ477&gt;0,AQ477,""),8)</f>
        <v>0</v>
      </c>
      <c r="AO477" s="45">
        <f t="shared" si="132"/>
        <v>-10</v>
      </c>
    </row>
    <row r="478" spans="1:41" x14ac:dyDescent="0.4">
      <c r="A478" s="21" t="str">
        <f t="shared" si="119"/>
        <v>-------------------------------------------NAO DISPONIVEL-------------------------------------------</v>
      </c>
      <c r="B478" s="5" t="str">
        <f>_xlfn.IFNA(VLOOKUP(A478,CNPJ!E:F,2,0),"-------------------------------------------NAO DISPONIVEL-------------------------------------------")</f>
        <v>-------------------------------------------NAO DISPONIVEL-------------------------------------------</v>
      </c>
      <c r="C478" s="22">
        <v>1</v>
      </c>
      <c r="D478" s="5" t="str">
        <f>_xlfn.XLOOKUP(R478,OP!C:C,OP!B:B,,0,1)</f>
        <v>RJ</v>
      </c>
      <c r="E478" s="23"/>
      <c r="M478" s="26"/>
      <c r="N478" s="27"/>
      <c r="O478" s="28" t="str">
        <f t="shared" si="120"/>
        <v>00000000478</v>
      </c>
      <c r="R478" s="27" t="s">
        <v>193</v>
      </c>
      <c r="S478" s="30" t="str">
        <f>_xlfn.IFNA(VLOOKUP(_xlfn.CONCAT(D478," - ",R478),OP!A:D,4,0),"-------------------------------------------NAO DISPONIVEL-------------------------------------------")</f>
        <v>FETRANSPOR</v>
      </c>
      <c r="T478" s="31"/>
      <c r="U478" s="32"/>
      <c r="V478" s="31"/>
      <c r="W478" s="33">
        <f t="shared" si="121"/>
        <v>0</v>
      </c>
      <c r="X478" s="34">
        <f t="shared" si="122"/>
        <v>0</v>
      </c>
      <c r="Y478" s="33">
        <f t="shared" si="123"/>
        <v>0</v>
      </c>
      <c r="Z478" s="33">
        <f t="shared" si="124"/>
        <v>0</v>
      </c>
      <c r="AA478" s="35">
        <f t="shared" si="125"/>
        <v>0</v>
      </c>
      <c r="AB478" s="36">
        <f t="shared" si="126"/>
        <v>0</v>
      </c>
      <c r="AC478" s="37">
        <f t="shared" si="127"/>
        <v>0</v>
      </c>
      <c r="AD478" s="38"/>
      <c r="AE478" s="38"/>
      <c r="AF478" s="39">
        <f t="shared" si="128"/>
        <v>0</v>
      </c>
      <c r="AG478" s="40"/>
      <c r="AH478" s="41">
        <f t="shared" si="129"/>
        <v>0</v>
      </c>
      <c r="AI478" s="42">
        <f t="shared" si="130"/>
        <v>0</v>
      </c>
      <c r="AJ478" s="43">
        <f t="shared" si="131"/>
        <v>0</v>
      </c>
      <c r="AK478" s="5" t="str">
        <f>_xlfn.IFNA(VLOOKUP(_xlfn.CONCAT(D478," - ",S478),OP!E:F,2,0),"-------------------------------------------NAO DISPONIVEL-------------------------------------------")</f>
        <v>C - RIOCARD</v>
      </c>
      <c r="AL478" s="7" t="str">
        <f t="shared" si="117"/>
        <v>1 - -------------------------------------------NAO DISPONIVEL------------------------------------------- - 00000000478 - FETRANSPOR</v>
      </c>
      <c r="AM478" s="7" t="str">
        <f t="shared" si="118"/>
        <v>-------------------------------------------NAO DISPONIVEL-------------------------------------------</v>
      </c>
      <c r="AN478" s="44" cm="1">
        <f t="array" ref="AN478">_xlfn.IFS(AJ478=0,0,AQ478="INATIVO",2,AQ478="SEM CADASTRO",4,AQ478="CPF ATIVO EM OUTRO COMPRADOR",5,AQ478="NOVO/SEM CARTAO",6,AND(AJ478&gt;0,AQ478,""),8)</f>
        <v>0</v>
      </c>
      <c r="AO478" s="45">
        <f t="shared" si="132"/>
        <v>-10</v>
      </c>
    </row>
    <row r="479" spans="1:41" x14ac:dyDescent="0.4">
      <c r="A479" s="21" t="str">
        <f t="shared" si="119"/>
        <v>-------------------------------------------NAO DISPONIVEL-------------------------------------------</v>
      </c>
      <c r="B479" s="5" t="str">
        <f>_xlfn.IFNA(VLOOKUP(A479,CNPJ!E:F,2,0),"-------------------------------------------NAO DISPONIVEL-------------------------------------------")</f>
        <v>-------------------------------------------NAO DISPONIVEL-------------------------------------------</v>
      </c>
      <c r="C479" s="22">
        <v>1</v>
      </c>
      <c r="D479" s="5" t="str">
        <f>_xlfn.XLOOKUP(R479,OP!C:C,OP!B:B,,0,1)</f>
        <v>RJ</v>
      </c>
      <c r="E479" s="23"/>
      <c r="M479" s="26"/>
      <c r="N479" s="27"/>
      <c r="O479" s="28" t="str">
        <f t="shared" si="120"/>
        <v>00000000479</v>
      </c>
      <c r="R479" s="27" t="s">
        <v>193</v>
      </c>
      <c r="S479" s="30" t="str">
        <f>_xlfn.IFNA(VLOOKUP(_xlfn.CONCAT(D479," - ",R479),OP!A:D,4,0),"-------------------------------------------NAO DISPONIVEL-------------------------------------------")</f>
        <v>FETRANSPOR</v>
      </c>
      <c r="T479" s="31"/>
      <c r="U479" s="32"/>
      <c r="V479" s="31"/>
      <c r="W479" s="33">
        <f t="shared" si="121"/>
        <v>0</v>
      </c>
      <c r="X479" s="34">
        <f t="shared" si="122"/>
        <v>0</v>
      </c>
      <c r="Y479" s="33">
        <f t="shared" si="123"/>
        <v>0</v>
      </c>
      <c r="Z479" s="33">
        <f t="shared" si="124"/>
        <v>0</v>
      </c>
      <c r="AA479" s="35">
        <f t="shared" si="125"/>
        <v>0</v>
      </c>
      <c r="AB479" s="36">
        <f t="shared" si="126"/>
        <v>0</v>
      </c>
      <c r="AC479" s="37">
        <f t="shared" si="127"/>
        <v>0</v>
      </c>
      <c r="AD479" s="38"/>
      <c r="AE479" s="38"/>
      <c r="AF479" s="39">
        <f t="shared" si="128"/>
        <v>0</v>
      </c>
      <c r="AG479" s="40"/>
      <c r="AH479" s="41">
        <f t="shared" si="129"/>
        <v>0</v>
      </c>
      <c r="AI479" s="42">
        <f t="shared" si="130"/>
        <v>0</v>
      </c>
      <c r="AJ479" s="43">
        <f t="shared" si="131"/>
        <v>0</v>
      </c>
      <c r="AK479" s="5" t="str">
        <f>_xlfn.IFNA(VLOOKUP(_xlfn.CONCAT(D479," - ",S479),OP!E:F,2,0),"-------------------------------------------NAO DISPONIVEL-------------------------------------------")</f>
        <v>C - RIOCARD</v>
      </c>
      <c r="AL479" s="7" t="str">
        <f t="shared" si="117"/>
        <v>1 - -------------------------------------------NAO DISPONIVEL------------------------------------------- - 00000000479 - FETRANSPOR</v>
      </c>
      <c r="AM479" s="7" t="str">
        <f t="shared" si="118"/>
        <v>-------------------------------------------NAO DISPONIVEL-------------------------------------------</v>
      </c>
      <c r="AN479" s="44" cm="1">
        <f t="array" ref="AN479">_xlfn.IFS(AJ479=0,0,AQ479="INATIVO",2,AQ479="SEM CADASTRO",4,AQ479="CPF ATIVO EM OUTRO COMPRADOR",5,AQ479="NOVO/SEM CARTAO",6,AND(AJ479&gt;0,AQ479,""),8)</f>
        <v>0</v>
      </c>
      <c r="AO479" s="45">
        <f t="shared" si="132"/>
        <v>-10</v>
      </c>
    </row>
    <row r="480" spans="1:41" x14ac:dyDescent="0.4">
      <c r="A480" s="21" t="str">
        <f t="shared" si="119"/>
        <v>-------------------------------------------NAO DISPONIVEL-------------------------------------------</v>
      </c>
      <c r="B480" s="5" t="str">
        <f>_xlfn.IFNA(VLOOKUP(A480,CNPJ!E:F,2,0),"-------------------------------------------NAO DISPONIVEL-------------------------------------------")</f>
        <v>-------------------------------------------NAO DISPONIVEL-------------------------------------------</v>
      </c>
      <c r="C480" s="22">
        <v>1</v>
      </c>
      <c r="D480" s="5" t="str">
        <f>_xlfn.XLOOKUP(R480,OP!C:C,OP!B:B,,0,1)</f>
        <v>RJ</v>
      </c>
      <c r="E480" s="23"/>
      <c r="M480" s="26"/>
      <c r="N480" s="27"/>
      <c r="O480" s="28" t="str">
        <f t="shared" si="120"/>
        <v>00000000480</v>
      </c>
      <c r="R480" s="27" t="s">
        <v>193</v>
      </c>
      <c r="S480" s="30" t="str">
        <f>_xlfn.IFNA(VLOOKUP(_xlfn.CONCAT(D480," - ",R480),OP!A:D,4,0),"-------------------------------------------NAO DISPONIVEL-------------------------------------------")</f>
        <v>FETRANSPOR</v>
      </c>
      <c r="T480" s="31"/>
      <c r="U480" s="32"/>
      <c r="V480" s="31"/>
      <c r="W480" s="33">
        <f t="shared" si="121"/>
        <v>0</v>
      </c>
      <c r="X480" s="34">
        <f t="shared" si="122"/>
        <v>0</v>
      </c>
      <c r="Y480" s="33">
        <f t="shared" si="123"/>
        <v>0</v>
      </c>
      <c r="Z480" s="33">
        <f t="shared" si="124"/>
        <v>0</v>
      </c>
      <c r="AA480" s="35">
        <f t="shared" si="125"/>
        <v>0</v>
      </c>
      <c r="AB480" s="36">
        <f t="shared" si="126"/>
        <v>0</v>
      </c>
      <c r="AC480" s="37">
        <f t="shared" si="127"/>
        <v>0</v>
      </c>
      <c r="AD480" s="38"/>
      <c r="AE480" s="38"/>
      <c r="AF480" s="39">
        <f t="shared" si="128"/>
        <v>0</v>
      </c>
      <c r="AG480" s="40"/>
      <c r="AH480" s="41">
        <f t="shared" si="129"/>
        <v>0</v>
      </c>
      <c r="AI480" s="42">
        <f t="shared" si="130"/>
        <v>0</v>
      </c>
      <c r="AJ480" s="43">
        <f t="shared" si="131"/>
        <v>0</v>
      </c>
      <c r="AK480" s="5" t="str">
        <f>_xlfn.IFNA(VLOOKUP(_xlfn.CONCAT(D480," - ",S480),OP!E:F,2,0),"-------------------------------------------NAO DISPONIVEL-------------------------------------------")</f>
        <v>C - RIOCARD</v>
      </c>
      <c r="AL480" s="7" t="str">
        <f t="shared" si="117"/>
        <v>1 - -------------------------------------------NAO DISPONIVEL------------------------------------------- - 00000000480 - FETRANSPOR</v>
      </c>
      <c r="AM480" s="7" t="str">
        <f t="shared" si="118"/>
        <v>-------------------------------------------NAO DISPONIVEL-------------------------------------------</v>
      </c>
      <c r="AN480" s="44" cm="1">
        <f t="array" ref="AN480">_xlfn.IFS(AJ480=0,0,AQ480="INATIVO",2,AQ480="SEM CADASTRO",4,AQ480="CPF ATIVO EM OUTRO COMPRADOR",5,AQ480="NOVO/SEM CARTAO",6,AND(AJ480&gt;0,AQ480,""),8)</f>
        <v>0</v>
      </c>
      <c r="AO480" s="45">
        <f t="shared" si="132"/>
        <v>-10</v>
      </c>
    </row>
    <row r="481" spans="1:41" x14ac:dyDescent="0.4">
      <c r="A481" s="21" t="str">
        <f t="shared" si="119"/>
        <v>-------------------------------------------NAO DISPONIVEL-------------------------------------------</v>
      </c>
      <c r="B481" s="5" t="str">
        <f>_xlfn.IFNA(VLOOKUP(A481,CNPJ!E:F,2,0),"-------------------------------------------NAO DISPONIVEL-------------------------------------------")</f>
        <v>-------------------------------------------NAO DISPONIVEL-------------------------------------------</v>
      </c>
      <c r="C481" s="22">
        <v>1</v>
      </c>
      <c r="D481" s="5" t="str">
        <f>_xlfn.XLOOKUP(R481,OP!C:C,OP!B:B,,0,1)</f>
        <v>RJ</v>
      </c>
      <c r="E481" s="23"/>
      <c r="M481" s="26"/>
      <c r="N481" s="27"/>
      <c r="O481" s="28" t="str">
        <f t="shared" si="120"/>
        <v>00000000481</v>
      </c>
      <c r="R481" s="27" t="s">
        <v>193</v>
      </c>
      <c r="S481" s="30" t="str">
        <f>_xlfn.IFNA(VLOOKUP(_xlfn.CONCAT(D481," - ",R481),OP!A:D,4,0),"-------------------------------------------NAO DISPONIVEL-------------------------------------------")</f>
        <v>FETRANSPOR</v>
      </c>
      <c r="T481" s="31"/>
      <c r="U481" s="32"/>
      <c r="V481" s="31"/>
      <c r="W481" s="33">
        <f t="shared" si="121"/>
        <v>0</v>
      </c>
      <c r="X481" s="34">
        <f t="shared" si="122"/>
        <v>0</v>
      </c>
      <c r="Y481" s="33">
        <f t="shared" si="123"/>
        <v>0</v>
      </c>
      <c r="Z481" s="33">
        <f t="shared" si="124"/>
        <v>0</v>
      </c>
      <c r="AA481" s="35">
        <f t="shared" si="125"/>
        <v>0</v>
      </c>
      <c r="AB481" s="36">
        <f t="shared" si="126"/>
        <v>0</v>
      </c>
      <c r="AC481" s="37">
        <f t="shared" si="127"/>
        <v>0</v>
      </c>
      <c r="AD481" s="38"/>
      <c r="AE481" s="38"/>
      <c r="AF481" s="39">
        <f t="shared" si="128"/>
        <v>0</v>
      </c>
      <c r="AG481" s="40"/>
      <c r="AH481" s="41">
        <f t="shared" si="129"/>
        <v>0</v>
      </c>
      <c r="AI481" s="42">
        <f t="shared" si="130"/>
        <v>0</v>
      </c>
      <c r="AJ481" s="43">
        <f t="shared" si="131"/>
        <v>0</v>
      </c>
      <c r="AK481" s="5" t="str">
        <f>_xlfn.IFNA(VLOOKUP(_xlfn.CONCAT(D481," - ",S481),OP!E:F,2,0),"-------------------------------------------NAO DISPONIVEL-------------------------------------------")</f>
        <v>C - RIOCARD</v>
      </c>
      <c r="AL481" s="7" t="str">
        <f t="shared" si="117"/>
        <v>1 - -------------------------------------------NAO DISPONIVEL------------------------------------------- - 00000000481 - FETRANSPOR</v>
      </c>
      <c r="AM481" s="7" t="str">
        <f t="shared" si="118"/>
        <v>-------------------------------------------NAO DISPONIVEL-------------------------------------------</v>
      </c>
      <c r="AN481" s="44" cm="1">
        <f t="array" ref="AN481">_xlfn.IFS(AJ481=0,0,AQ481="INATIVO",2,AQ481="SEM CADASTRO",4,AQ481="CPF ATIVO EM OUTRO COMPRADOR",5,AQ481="NOVO/SEM CARTAO",6,AND(AJ481&gt;0,AQ481,""),8)</f>
        <v>0</v>
      </c>
      <c r="AO481" s="45">
        <f t="shared" si="132"/>
        <v>-10</v>
      </c>
    </row>
    <row r="482" spans="1:41" x14ac:dyDescent="0.4">
      <c r="A482" s="21" t="str">
        <f t="shared" si="119"/>
        <v>-------------------------------------------NAO DISPONIVEL-------------------------------------------</v>
      </c>
      <c r="B482" s="5" t="str">
        <f>_xlfn.IFNA(VLOOKUP(A482,CNPJ!E:F,2,0),"-------------------------------------------NAO DISPONIVEL-------------------------------------------")</f>
        <v>-------------------------------------------NAO DISPONIVEL-------------------------------------------</v>
      </c>
      <c r="C482" s="22">
        <v>1</v>
      </c>
      <c r="D482" s="5" t="str">
        <f>_xlfn.XLOOKUP(R482,OP!C:C,OP!B:B,,0,1)</f>
        <v>RJ</v>
      </c>
      <c r="E482" s="23"/>
      <c r="M482" s="26"/>
      <c r="N482" s="27"/>
      <c r="O482" s="28" t="str">
        <f t="shared" si="120"/>
        <v>00000000482</v>
      </c>
      <c r="R482" s="27" t="s">
        <v>193</v>
      </c>
      <c r="S482" s="30" t="str">
        <f>_xlfn.IFNA(VLOOKUP(_xlfn.CONCAT(D482," - ",R482),OP!A:D,4,0),"-------------------------------------------NAO DISPONIVEL-------------------------------------------")</f>
        <v>FETRANSPOR</v>
      </c>
      <c r="T482" s="31"/>
      <c r="U482" s="32"/>
      <c r="V482" s="31"/>
      <c r="W482" s="33">
        <f t="shared" si="121"/>
        <v>0</v>
      </c>
      <c r="X482" s="34">
        <f t="shared" si="122"/>
        <v>0</v>
      </c>
      <c r="Y482" s="33">
        <f t="shared" si="123"/>
        <v>0</v>
      </c>
      <c r="Z482" s="33">
        <f t="shared" si="124"/>
        <v>0</v>
      </c>
      <c r="AA482" s="35">
        <f t="shared" si="125"/>
        <v>0</v>
      </c>
      <c r="AB482" s="36">
        <f t="shared" si="126"/>
        <v>0</v>
      </c>
      <c r="AC482" s="37">
        <f t="shared" si="127"/>
        <v>0</v>
      </c>
      <c r="AD482" s="38"/>
      <c r="AE482" s="38"/>
      <c r="AF482" s="39">
        <f t="shared" si="128"/>
        <v>0</v>
      </c>
      <c r="AG482" s="40"/>
      <c r="AH482" s="41">
        <f t="shared" si="129"/>
        <v>0</v>
      </c>
      <c r="AI482" s="42">
        <f t="shared" si="130"/>
        <v>0</v>
      </c>
      <c r="AJ482" s="43">
        <f t="shared" si="131"/>
        <v>0</v>
      </c>
      <c r="AK482" s="5" t="str">
        <f>_xlfn.IFNA(VLOOKUP(_xlfn.CONCAT(D482," - ",S482),OP!E:F,2,0),"-------------------------------------------NAO DISPONIVEL-------------------------------------------")</f>
        <v>C - RIOCARD</v>
      </c>
      <c r="AL482" s="7" t="str">
        <f t="shared" si="117"/>
        <v>1 - -------------------------------------------NAO DISPONIVEL------------------------------------------- - 00000000482 - FETRANSPOR</v>
      </c>
      <c r="AM482" s="7" t="str">
        <f t="shared" si="118"/>
        <v>-------------------------------------------NAO DISPONIVEL-------------------------------------------</v>
      </c>
      <c r="AN482" s="44" cm="1">
        <f t="array" ref="AN482">_xlfn.IFS(AJ482=0,0,AQ482="INATIVO",2,AQ482="SEM CADASTRO",4,AQ482="CPF ATIVO EM OUTRO COMPRADOR",5,AQ482="NOVO/SEM CARTAO",6,AND(AJ482&gt;0,AQ482,""),8)</f>
        <v>0</v>
      </c>
      <c r="AO482" s="45">
        <f t="shared" si="132"/>
        <v>-10</v>
      </c>
    </row>
    <row r="483" spans="1:41" x14ac:dyDescent="0.4">
      <c r="A483" s="21" t="str">
        <f t="shared" si="119"/>
        <v>-------------------------------------------NAO DISPONIVEL-------------------------------------------</v>
      </c>
      <c r="B483" s="5" t="str">
        <f>_xlfn.IFNA(VLOOKUP(A483,CNPJ!E:F,2,0),"-------------------------------------------NAO DISPONIVEL-------------------------------------------")</f>
        <v>-------------------------------------------NAO DISPONIVEL-------------------------------------------</v>
      </c>
      <c r="C483" s="22">
        <v>1</v>
      </c>
      <c r="D483" s="5" t="str">
        <f>_xlfn.XLOOKUP(R483,OP!C:C,OP!B:B,,0,1)</f>
        <v>RJ</v>
      </c>
      <c r="E483" s="23"/>
      <c r="M483" s="26"/>
      <c r="N483" s="27"/>
      <c r="O483" s="28" t="str">
        <f t="shared" si="120"/>
        <v>00000000483</v>
      </c>
      <c r="R483" s="27" t="s">
        <v>193</v>
      </c>
      <c r="S483" s="30" t="str">
        <f>_xlfn.IFNA(VLOOKUP(_xlfn.CONCAT(D483," - ",R483),OP!A:D,4,0),"-------------------------------------------NAO DISPONIVEL-------------------------------------------")</f>
        <v>FETRANSPOR</v>
      </c>
      <c r="T483" s="31"/>
      <c r="U483" s="32"/>
      <c r="V483" s="31"/>
      <c r="W483" s="33">
        <f t="shared" si="121"/>
        <v>0</v>
      </c>
      <c r="X483" s="34">
        <f t="shared" si="122"/>
        <v>0</v>
      </c>
      <c r="Y483" s="33">
        <f t="shared" si="123"/>
        <v>0</v>
      </c>
      <c r="Z483" s="33">
        <f t="shared" si="124"/>
        <v>0</v>
      </c>
      <c r="AA483" s="35">
        <f t="shared" si="125"/>
        <v>0</v>
      </c>
      <c r="AB483" s="36">
        <f t="shared" si="126"/>
        <v>0</v>
      </c>
      <c r="AC483" s="37">
        <f t="shared" si="127"/>
        <v>0</v>
      </c>
      <c r="AD483" s="38"/>
      <c r="AE483" s="38"/>
      <c r="AF483" s="39">
        <f t="shared" si="128"/>
        <v>0</v>
      </c>
      <c r="AG483" s="40"/>
      <c r="AH483" s="41">
        <f t="shared" si="129"/>
        <v>0</v>
      </c>
      <c r="AI483" s="42">
        <f t="shared" si="130"/>
        <v>0</v>
      </c>
      <c r="AJ483" s="43">
        <f t="shared" si="131"/>
        <v>0</v>
      </c>
      <c r="AK483" s="5" t="str">
        <f>_xlfn.IFNA(VLOOKUP(_xlfn.CONCAT(D483," - ",S483),OP!E:F,2,0),"-------------------------------------------NAO DISPONIVEL-------------------------------------------")</f>
        <v>C - RIOCARD</v>
      </c>
      <c r="AL483" s="7" t="str">
        <f t="shared" si="117"/>
        <v>1 - -------------------------------------------NAO DISPONIVEL------------------------------------------- - 00000000483 - FETRANSPOR</v>
      </c>
      <c r="AM483" s="7" t="str">
        <f t="shared" si="118"/>
        <v>-------------------------------------------NAO DISPONIVEL-------------------------------------------</v>
      </c>
      <c r="AN483" s="44" cm="1">
        <f t="array" ref="AN483">_xlfn.IFS(AJ483=0,0,AQ483="INATIVO",2,AQ483="SEM CADASTRO",4,AQ483="CPF ATIVO EM OUTRO COMPRADOR",5,AQ483="NOVO/SEM CARTAO",6,AND(AJ483&gt;0,AQ483,""),8)</f>
        <v>0</v>
      </c>
      <c r="AO483" s="45">
        <f t="shared" si="132"/>
        <v>-10</v>
      </c>
    </row>
    <row r="484" spans="1:41" x14ac:dyDescent="0.4">
      <c r="A484" s="21" t="str">
        <f t="shared" si="119"/>
        <v>-------------------------------------------NAO DISPONIVEL-------------------------------------------</v>
      </c>
      <c r="B484" s="5" t="str">
        <f>_xlfn.IFNA(VLOOKUP(A484,CNPJ!E:F,2,0),"-------------------------------------------NAO DISPONIVEL-------------------------------------------")</f>
        <v>-------------------------------------------NAO DISPONIVEL-------------------------------------------</v>
      </c>
      <c r="C484" s="22">
        <v>1</v>
      </c>
      <c r="D484" s="5" t="str">
        <f>_xlfn.XLOOKUP(R484,OP!C:C,OP!B:B,,0,1)</f>
        <v>RJ</v>
      </c>
      <c r="E484" s="23"/>
      <c r="M484" s="26"/>
      <c r="N484" s="27"/>
      <c r="O484" s="28" t="str">
        <f t="shared" si="120"/>
        <v>00000000484</v>
      </c>
      <c r="R484" s="27" t="s">
        <v>193</v>
      </c>
      <c r="S484" s="30" t="str">
        <f>_xlfn.IFNA(VLOOKUP(_xlfn.CONCAT(D484," - ",R484),OP!A:D,4,0),"-------------------------------------------NAO DISPONIVEL-------------------------------------------")</f>
        <v>FETRANSPOR</v>
      </c>
      <c r="T484" s="31"/>
      <c r="U484" s="32"/>
      <c r="V484" s="31"/>
      <c r="W484" s="33">
        <f t="shared" si="121"/>
        <v>0</v>
      </c>
      <c r="X484" s="34">
        <f t="shared" si="122"/>
        <v>0</v>
      </c>
      <c r="Y484" s="33">
        <f t="shared" si="123"/>
        <v>0</v>
      </c>
      <c r="Z484" s="33">
        <f t="shared" si="124"/>
        <v>0</v>
      </c>
      <c r="AA484" s="35">
        <f t="shared" si="125"/>
        <v>0</v>
      </c>
      <c r="AB484" s="36">
        <f t="shared" si="126"/>
        <v>0</v>
      </c>
      <c r="AC484" s="37">
        <f t="shared" si="127"/>
        <v>0</v>
      </c>
      <c r="AD484" s="38"/>
      <c r="AE484" s="38"/>
      <c r="AF484" s="39">
        <f t="shared" si="128"/>
        <v>0</v>
      </c>
      <c r="AG484" s="40"/>
      <c r="AH484" s="41">
        <f t="shared" si="129"/>
        <v>0</v>
      </c>
      <c r="AI484" s="42">
        <f t="shared" si="130"/>
        <v>0</v>
      </c>
      <c r="AJ484" s="43">
        <f t="shared" si="131"/>
        <v>0</v>
      </c>
      <c r="AK484" s="5" t="str">
        <f>_xlfn.IFNA(VLOOKUP(_xlfn.CONCAT(D484," - ",S484),OP!E:F,2,0),"-------------------------------------------NAO DISPONIVEL-------------------------------------------")</f>
        <v>C - RIOCARD</v>
      </c>
      <c r="AL484" s="7" t="str">
        <f t="shared" si="117"/>
        <v>1 - -------------------------------------------NAO DISPONIVEL------------------------------------------- - 00000000484 - FETRANSPOR</v>
      </c>
      <c r="AM484" s="7" t="str">
        <f t="shared" si="118"/>
        <v>-------------------------------------------NAO DISPONIVEL-------------------------------------------</v>
      </c>
      <c r="AN484" s="44" cm="1">
        <f t="array" ref="AN484">_xlfn.IFS(AJ484=0,0,AQ484="INATIVO",2,AQ484="SEM CADASTRO",4,AQ484="CPF ATIVO EM OUTRO COMPRADOR",5,AQ484="NOVO/SEM CARTAO",6,AND(AJ484&gt;0,AQ484,""),8)</f>
        <v>0</v>
      </c>
      <c r="AO484" s="45">
        <f t="shared" si="132"/>
        <v>-10</v>
      </c>
    </row>
    <row r="485" spans="1:41" x14ac:dyDescent="0.4">
      <c r="A485" s="21" t="str">
        <f t="shared" si="119"/>
        <v>-------------------------------------------NAO DISPONIVEL-------------------------------------------</v>
      </c>
      <c r="B485" s="5" t="str">
        <f>_xlfn.IFNA(VLOOKUP(A485,CNPJ!E:F,2,0),"-------------------------------------------NAO DISPONIVEL-------------------------------------------")</f>
        <v>-------------------------------------------NAO DISPONIVEL-------------------------------------------</v>
      </c>
      <c r="C485" s="22">
        <v>1</v>
      </c>
      <c r="D485" s="5" t="str">
        <f>_xlfn.XLOOKUP(R485,OP!C:C,OP!B:B,,0,1)</f>
        <v>RJ</v>
      </c>
      <c r="E485" s="23"/>
      <c r="M485" s="26"/>
      <c r="N485" s="27"/>
      <c r="O485" s="28" t="str">
        <f t="shared" si="120"/>
        <v>00000000485</v>
      </c>
      <c r="R485" s="27" t="s">
        <v>193</v>
      </c>
      <c r="S485" s="30" t="str">
        <f>_xlfn.IFNA(VLOOKUP(_xlfn.CONCAT(D485," - ",R485),OP!A:D,4,0),"-------------------------------------------NAO DISPONIVEL-------------------------------------------")</f>
        <v>FETRANSPOR</v>
      </c>
      <c r="T485" s="31"/>
      <c r="U485" s="32"/>
      <c r="V485" s="31"/>
      <c r="W485" s="33">
        <f t="shared" si="121"/>
        <v>0</v>
      </c>
      <c r="X485" s="34">
        <f t="shared" si="122"/>
        <v>0</v>
      </c>
      <c r="Y485" s="33">
        <f t="shared" si="123"/>
        <v>0</v>
      </c>
      <c r="Z485" s="33">
        <f t="shared" si="124"/>
        <v>0</v>
      </c>
      <c r="AA485" s="35">
        <f t="shared" si="125"/>
        <v>0</v>
      </c>
      <c r="AB485" s="36">
        <f t="shared" si="126"/>
        <v>0</v>
      </c>
      <c r="AC485" s="37">
        <f t="shared" si="127"/>
        <v>0</v>
      </c>
      <c r="AD485" s="38"/>
      <c r="AE485" s="38"/>
      <c r="AF485" s="39">
        <f t="shared" si="128"/>
        <v>0</v>
      </c>
      <c r="AG485" s="40"/>
      <c r="AH485" s="41">
        <f t="shared" si="129"/>
        <v>0</v>
      </c>
      <c r="AI485" s="42">
        <f t="shared" si="130"/>
        <v>0</v>
      </c>
      <c r="AJ485" s="43">
        <f t="shared" si="131"/>
        <v>0</v>
      </c>
      <c r="AK485" s="5" t="str">
        <f>_xlfn.IFNA(VLOOKUP(_xlfn.CONCAT(D485," - ",S485),OP!E:F,2,0),"-------------------------------------------NAO DISPONIVEL-------------------------------------------")</f>
        <v>C - RIOCARD</v>
      </c>
      <c r="AL485" s="7" t="str">
        <f t="shared" si="117"/>
        <v>1 - -------------------------------------------NAO DISPONIVEL------------------------------------------- - 00000000485 - FETRANSPOR</v>
      </c>
      <c r="AM485" s="7" t="str">
        <f t="shared" si="118"/>
        <v>-------------------------------------------NAO DISPONIVEL-------------------------------------------</v>
      </c>
      <c r="AN485" s="44" cm="1">
        <f t="array" ref="AN485">_xlfn.IFS(AJ485=0,0,AQ485="INATIVO",2,AQ485="SEM CADASTRO",4,AQ485="CPF ATIVO EM OUTRO COMPRADOR",5,AQ485="NOVO/SEM CARTAO",6,AND(AJ485&gt;0,AQ485,""),8)</f>
        <v>0</v>
      </c>
      <c r="AO485" s="45">
        <f t="shared" si="132"/>
        <v>-10</v>
      </c>
    </row>
    <row r="486" spans="1:41" x14ac:dyDescent="0.4">
      <c r="A486" s="21" t="str">
        <f t="shared" si="119"/>
        <v>-------------------------------------------NAO DISPONIVEL-------------------------------------------</v>
      </c>
      <c r="B486" s="5" t="str">
        <f>_xlfn.IFNA(VLOOKUP(A486,CNPJ!E:F,2,0),"-------------------------------------------NAO DISPONIVEL-------------------------------------------")</f>
        <v>-------------------------------------------NAO DISPONIVEL-------------------------------------------</v>
      </c>
      <c r="C486" s="22">
        <v>1</v>
      </c>
      <c r="D486" s="5" t="str">
        <f>_xlfn.XLOOKUP(R486,OP!C:C,OP!B:B,,0,1)</f>
        <v>RJ</v>
      </c>
      <c r="E486" s="23"/>
      <c r="M486" s="26"/>
      <c r="N486" s="27"/>
      <c r="O486" s="28" t="str">
        <f t="shared" si="120"/>
        <v>00000000486</v>
      </c>
      <c r="R486" s="27" t="s">
        <v>193</v>
      </c>
      <c r="S486" s="30" t="str">
        <f>_xlfn.IFNA(VLOOKUP(_xlfn.CONCAT(D486," - ",R486),OP!A:D,4,0),"-------------------------------------------NAO DISPONIVEL-------------------------------------------")</f>
        <v>FETRANSPOR</v>
      </c>
      <c r="T486" s="31"/>
      <c r="U486" s="32"/>
      <c r="V486" s="31"/>
      <c r="W486" s="33">
        <f t="shared" si="121"/>
        <v>0</v>
      </c>
      <c r="X486" s="34">
        <f t="shared" si="122"/>
        <v>0</v>
      </c>
      <c r="Y486" s="33">
        <f t="shared" si="123"/>
        <v>0</v>
      </c>
      <c r="Z486" s="33">
        <f t="shared" si="124"/>
        <v>0</v>
      </c>
      <c r="AA486" s="35">
        <f t="shared" si="125"/>
        <v>0</v>
      </c>
      <c r="AB486" s="36">
        <f t="shared" si="126"/>
        <v>0</v>
      </c>
      <c r="AC486" s="37">
        <f t="shared" si="127"/>
        <v>0</v>
      </c>
      <c r="AD486" s="38"/>
      <c r="AE486" s="38"/>
      <c r="AF486" s="39">
        <f t="shared" si="128"/>
        <v>0</v>
      </c>
      <c r="AG486" s="40"/>
      <c r="AH486" s="41">
        <f t="shared" si="129"/>
        <v>0</v>
      </c>
      <c r="AI486" s="42">
        <f t="shared" si="130"/>
        <v>0</v>
      </c>
      <c r="AJ486" s="43">
        <f t="shared" si="131"/>
        <v>0</v>
      </c>
      <c r="AK486" s="5" t="str">
        <f>_xlfn.IFNA(VLOOKUP(_xlfn.CONCAT(D486," - ",S486),OP!E:F,2,0),"-------------------------------------------NAO DISPONIVEL-------------------------------------------")</f>
        <v>C - RIOCARD</v>
      </c>
      <c r="AL486" s="7" t="str">
        <f t="shared" si="117"/>
        <v>1 - -------------------------------------------NAO DISPONIVEL------------------------------------------- - 00000000486 - FETRANSPOR</v>
      </c>
      <c r="AM486" s="7" t="str">
        <f t="shared" si="118"/>
        <v>-------------------------------------------NAO DISPONIVEL-------------------------------------------</v>
      </c>
      <c r="AN486" s="44" cm="1">
        <f t="array" ref="AN486">_xlfn.IFS(AJ486=0,0,AQ486="INATIVO",2,AQ486="SEM CADASTRO",4,AQ486="CPF ATIVO EM OUTRO COMPRADOR",5,AQ486="NOVO/SEM CARTAO",6,AND(AJ486&gt;0,AQ486,""),8)</f>
        <v>0</v>
      </c>
      <c r="AO486" s="45">
        <f t="shared" si="132"/>
        <v>-10</v>
      </c>
    </row>
    <row r="487" spans="1:41" x14ac:dyDescent="0.4">
      <c r="A487" s="21" t="str">
        <f t="shared" si="119"/>
        <v>-------------------------------------------NAO DISPONIVEL-------------------------------------------</v>
      </c>
      <c r="B487" s="5" t="str">
        <f>_xlfn.IFNA(VLOOKUP(A487,CNPJ!E:F,2,0),"-------------------------------------------NAO DISPONIVEL-------------------------------------------")</f>
        <v>-------------------------------------------NAO DISPONIVEL-------------------------------------------</v>
      </c>
      <c r="C487" s="22">
        <v>1</v>
      </c>
      <c r="D487" s="5" t="str">
        <f>_xlfn.XLOOKUP(R487,OP!C:C,OP!B:B,,0,1)</f>
        <v>RJ</v>
      </c>
      <c r="E487" s="23"/>
      <c r="M487" s="26"/>
      <c r="N487" s="27"/>
      <c r="O487" s="28" t="str">
        <f t="shared" si="120"/>
        <v>00000000487</v>
      </c>
      <c r="R487" s="27" t="s">
        <v>193</v>
      </c>
      <c r="S487" s="30" t="str">
        <f>_xlfn.IFNA(VLOOKUP(_xlfn.CONCAT(D487," - ",R487),OP!A:D,4,0),"-------------------------------------------NAO DISPONIVEL-------------------------------------------")</f>
        <v>FETRANSPOR</v>
      </c>
      <c r="T487" s="31"/>
      <c r="U487" s="32"/>
      <c r="V487" s="31"/>
      <c r="W487" s="33">
        <f t="shared" si="121"/>
        <v>0</v>
      </c>
      <c r="X487" s="34">
        <f t="shared" si="122"/>
        <v>0</v>
      </c>
      <c r="Y487" s="33">
        <f t="shared" si="123"/>
        <v>0</v>
      </c>
      <c r="Z487" s="33">
        <f t="shared" si="124"/>
        <v>0</v>
      </c>
      <c r="AA487" s="35">
        <f t="shared" si="125"/>
        <v>0</v>
      </c>
      <c r="AB487" s="36">
        <f t="shared" si="126"/>
        <v>0</v>
      </c>
      <c r="AC487" s="37">
        <f t="shared" si="127"/>
        <v>0</v>
      </c>
      <c r="AD487" s="38"/>
      <c r="AE487" s="38"/>
      <c r="AF487" s="39">
        <f t="shared" si="128"/>
        <v>0</v>
      </c>
      <c r="AG487" s="40"/>
      <c r="AH487" s="41">
        <f t="shared" si="129"/>
        <v>0</v>
      </c>
      <c r="AI487" s="42">
        <f t="shared" si="130"/>
        <v>0</v>
      </c>
      <c r="AJ487" s="43">
        <f t="shared" si="131"/>
        <v>0</v>
      </c>
      <c r="AK487" s="5" t="str">
        <f>_xlfn.IFNA(VLOOKUP(_xlfn.CONCAT(D487," - ",S487),OP!E:F,2,0),"-------------------------------------------NAO DISPONIVEL-------------------------------------------")</f>
        <v>C - RIOCARD</v>
      </c>
      <c r="AL487" s="7" t="str">
        <f t="shared" si="117"/>
        <v>1 - -------------------------------------------NAO DISPONIVEL------------------------------------------- - 00000000487 - FETRANSPOR</v>
      </c>
      <c r="AM487" s="7" t="str">
        <f t="shared" si="118"/>
        <v>-------------------------------------------NAO DISPONIVEL-------------------------------------------</v>
      </c>
      <c r="AN487" s="44" cm="1">
        <f t="array" ref="AN487">_xlfn.IFS(AJ487=0,0,AQ487="INATIVO",2,AQ487="SEM CADASTRO",4,AQ487="CPF ATIVO EM OUTRO COMPRADOR",5,AQ487="NOVO/SEM CARTAO",6,AND(AJ487&gt;0,AQ487,""),8)</f>
        <v>0</v>
      </c>
      <c r="AO487" s="45">
        <f t="shared" si="132"/>
        <v>-10</v>
      </c>
    </row>
    <row r="488" spans="1:41" x14ac:dyDescent="0.4">
      <c r="A488" s="21" t="str">
        <f t="shared" si="119"/>
        <v>-------------------------------------------NAO DISPONIVEL-------------------------------------------</v>
      </c>
      <c r="B488" s="5" t="str">
        <f>_xlfn.IFNA(VLOOKUP(A488,CNPJ!E:F,2,0),"-------------------------------------------NAO DISPONIVEL-------------------------------------------")</f>
        <v>-------------------------------------------NAO DISPONIVEL-------------------------------------------</v>
      </c>
      <c r="C488" s="22">
        <v>1</v>
      </c>
      <c r="D488" s="5" t="str">
        <f>_xlfn.XLOOKUP(R488,OP!C:C,OP!B:B,,0,1)</f>
        <v>RJ</v>
      </c>
      <c r="E488" s="23"/>
      <c r="M488" s="26"/>
      <c r="N488" s="27"/>
      <c r="O488" s="28" t="str">
        <f t="shared" si="120"/>
        <v>00000000488</v>
      </c>
      <c r="R488" s="27" t="s">
        <v>193</v>
      </c>
      <c r="S488" s="30" t="str">
        <f>_xlfn.IFNA(VLOOKUP(_xlfn.CONCAT(D488," - ",R488),OP!A:D,4,0),"-------------------------------------------NAO DISPONIVEL-------------------------------------------")</f>
        <v>FETRANSPOR</v>
      </c>
      <c r="T488" s="31"/>
      <c r="U488" s="32"/>
      <c r="V488" s="31"/>
      <c r="W488" s="33">
        <f t="shared" si="121"/>
        <v>0</v>
      </c>
      <c r="X488" s="34">
        <f t="shared" si="122"/>
        <v>0</v>
      </c>
      <c r="Y488" s="33">
        <f t="shared" si="123"/>
        <v>0</v>
      </c>
      <c r="Z488" s="33">
        <f t="shared" si="124"/>
        <v>0</v>
      </c>
      <c r="AA488" s="35">
        <f t="shared" si="125"/>
        <v>0</v>
      </c>
      <c r="AB488" s="36">
        <f t="shared" si="126"/>
        <v>0</v>
      </c>
      <c r="AC488" s="37">
        <f t="shared" si="127"/>
        <v>0</v>
      </c>
      <c r="AD488" s="38"/>
      <c r="AE488" s="38"/>
      <c r="AF488" s="39">
        <f t="shared" si="128"/>
        <v>0</v>
      </c>
      <c r="AG488" s="40"/>
      <c r="AH488" s="41">
        <f t="shared" si="129"/>
        <v>0</v>
      </c>
      <c r="AI488" s="42">
        <f t="shared" si="130"/>
        <v>0</v>
      </c>
      <c r="AJ488" s="43">
        <f t="shared" si="131"/>
        <v>0</v>
      </c>
      <c r="AK488" s="5" t="str">
        <f>_xlfn.IFNA(VLOOKUP(_xlfn.CONCAT(D488," - ",S488),OP!E:F,2,0),"-------------------------------------------NAO DISPONIVEL-------------------------------------------")</f>
        <v>C - RIOCARD</v>
      </c>
      <c r="AL488" s="7" t="str">
        <f t="shared" si="117"/>
        <v>1 - -------------------------------------------NAO DISPONIVEL------------------------------------------- - 00000000488 - FETRANSPOR</v>
      </c>
      <c r="AM488" s="7" t="str">
        <f t="shared" si="118"/>
        <v>-------------------------------------------NAO DISPONIVEL-------------------------------------------</v>
      </c>
      <c r="AN488" s="44" cm="1">
        <f t="array" ref="AN488">_xlfn.IFS(AJ488=0,0,AQ488="INATIVO",2,AQ488="SEM CADASTRO",4,AQ488="CPF ATIVO EM OUTRO COMPRADOR",5,AQ488="NOVO/SEM CARTAO",6,AND(AJ488&gt;0,AQ488,""),8)</f>
        <v>0</v>
      </c>
      <c r="AO488" s="45">
        <f t="shared" si="132"/>
        <v>-10</v>
      </c>
    </row>
    <row r="489" spans="1:41" x14ac:dyDescent="0.4">
      <c r="A489" s="21" t="str">
        <f t="shared" si="119"/>
        <v>-------------------------------------------NAO DISPONIVEL-------------------------------------------</v>
      </c>
      <c r="B489" s="5" t="str">
        <f>_xlfn.IFNA(VLOOKUP(A489,CNPJ!E:F,2,0),"-------------------------------------------NAO DISPONIVEL-------------------------------------------")</f>
        <v>-------------------------------------------NAO DISPONIVEL-------------------------------------------</v>
      </c>
      <c r="C489" s="22">
        <v>1</v>
      </c>
      <c r="D489" s="5" t="str">
        <f>_xlfn.XLOOKUP(R489,OP!C:C,OP!B:B,,0,1)</f>
        <v>RJ</v>
      </c>
      <c r="E489" s="23"/>
      <c r="M489" s="26"/>
      <c r="N489" s="27"/>
      <c r="O489" s="28" t="str">
        <f t="shared" si="120"/>
        <v>00000000489</v>
      </c>
      <c r="R489" s="27" t="s">
        <v>193</v>
      </c>
      <c r="S489" s="30" t="str">
        <f>_xlfn.IFNA(VLOOKUP(_xlfn.CONCAT(D489," - ",R489),OP!A:D,4,0),"-------------------------------------------NAO DISPONIVEL-------------------------------------------")</f>
        <v>FETRANSPOR</v>
      </c>
      <c r="T489" s="31"/>
      <c r="U489" s="32"/>
      <c r="V489" s="31"/>
      <c r="W489" s="33">
        <f t="shared" si="121"/>
        <v>0</v>
      </c>
      <c r="X489" s="34">
        <f t="shared" si="122"/>
        <v>0</v>
      </c>
      <c r="Y489" s="33">
        <f t="shared" si="123"/>
        <v>0</v>
      </c>
      <c r="Z489" s="33">
        <f t="shared" si="124"/>
        <v>0</v>
      </c>
      <c r="AA489" s="35">
        <f t="shared" si="125"/>
        <v>0</v>
      </c>
      <c r="AB489" s="36">
        <f t="shared" si="126"/>
        <v>0</v>
      </c>
      <c r="AC489" s="37">
        <f t="shared" si="127"/>
        <v>0</v>
      </c>
      <c r="AD489" s="38"/>
      <c r="AE489" s="38"/>
      <c r="AF489" s="39">
        <f t="shared" si="128"/>
        <v>0</v>
      </c>
      <c r="AG489" s="40"/>
      <c r="AH489" s="41">
        <f t="shared" si="129"/>
        <v>0</v>
      </c>
      <c r="AI489" s="42">
        <f t="shared" si="130"/>
        <v>0</v>
      </c>
      <c r="AJ489" s="43">
        <f t="shared" si="131"/>
        <v>0</v>
      </c>
      <c r="AK489" s="5" t="str">
        <f>_xlfn.IFNA(VLOOKUP(_xlfn.CONCAT(D489," - ",S489),OP!E:F,2,0),"-------------------------------------------NAO DISPONIVEL-------------------------------------------")</f>
        <v>C - RIOCARD</v>
      </c>
      <c r="AL489" s="7" t="str">
        <f t="shared" si="117"/>
        <v>1 - -------------------------------------------NAO DISPONIVEL------------------------------------------- - 00000000489 - FETRANSPOR</v>
      </c>
      <c r="AM489" s="7" t="str">
        <f t="shared" si="118"/>
        <v>-------------------------------------------NAO DISPONIVEL-------------------------------------------</v>
      </c>
      <c r="AN489" s="44" cm="1">
        <f t="array" ref="AN489">_xlfn.IFS(AJ489=0,0,AQ489="INATIVO",2,AQ489="SEM CADASTRO",4,AQ489="CPF ATIVO EM OUTRO COMPRADOR",5,AQ489="NOVO/SEM CARTAO",6,AND(AJ489&gt;0,AQ489,""),8)</f>
        <v>0</v>
      </c>
      <c r="AO489" s="45">
        <f t="shared" si="132"/>
        <v>-10</v>
      </c>
    </row>
    <row r="490" spans="1:41" x14ac:dyDescent="0.4">
      <c r="A490" s="21" t="str">
        <f t="shared" si="119"/>
        <v>-------------------------------------------NAO DISPONIVEL-------------------------------------------</v>
      </c>
      <c r="B490" s="5" t="str">
        <f>_xlfn.IFNA(VLOOKUP(A490,CNPJ!E:F,2,0),"-------------------------------------------NAO DISPONIVEL-------------------------------------------")</f>
        <v>-------------------------------------------NAO DISPONIVEL-------------------------------------------</v>
      </c>
      <c r="C490" s="22">
        <v>1</v>
      </c>
      <c r="D490" s="5" t="str">
        <f>_xlfn.XLOOKUP(R490,OP!C:C,OP!B:B,,0,1)</f>
        <v>RJ</v>
      </c>
      <c r="E490" s="23"/>
      <c r="M490" s="26"/>
      <c r="N490" s="27"/>
      <c r="O490" s="28" t="str">
        <f t="shared" si="120"/>
        <v>00000000490</v>
      </c>
      <c r="R490" s="27" t="s">
        <v>193</v>
      </c>
      <c r="S490" s="30" t="str">
        <f>_xlfn.IFNA(VLOOKUP(_xlfn.CONCAT(D490," - ",R490),OP!A:D,4,0),"-------------------------------------------NAO DISPONIVEL-------------------------------------------")</f>
        <v>FETRANSPOR</v>
      </c>
      <c r="T490" s="31"/>
      <c r="U490" s="32"/>
      <c r="V490" s="31"/>
      <c r="W490" s="33">
        <f t="shared" si="121"/>
        <v>0</v>
      </c>
      <c r="X490" s="34">
        <f t="shared" si="122"/>
        <v>0</v>
      </c>
      <c r="Y490" s="33">
        <f t="shared" si="123"/>
        <v>0</v>
      </c>
      <c r="Z490" s="33">
        <f t="shared" si="124"/>
        <v>0</v>
      </c>
      <c r="AA490" s="35">
        <f t="shared" si="125"/>
        <v>0</v>
      </c>
      <c r="AB490" s="36">
        <f t="shared" si="126"/>
        <v>0</v>
      </c>
      <c r="AC490" s="37">
        <f t="shared" si="127"/>
        <v>0</v>
      </c>
      <c r="AD490" s="38"/>
      <c r="AE490" s="38"/>
      <c r="AF490" s="39">
        <f t="shared" si="128"/>
        <v>0</v>
      </c>
      <c r="AG490" s="40"/>
      <c r="AH490" s="41">
        <f t="shared" si="129"/>
        <v>0</v>
      </c>
      <c r="AI490" s="42">
        <f t="shared" si="130"/>
        <v>0</v>
      </c>
      <c r="AJ490" s="43">
        <f t="shared" si="131"/>
        <v>0</v>
      </c>
      <c r="AK490" s="5" t="str">
        <f>_xlfn.IFNA(VLOOKUP(_xlfn.CONCAT(D490," - ",S490),OP!E:F,2,0),"-------------------------------------------NAO DISPONIVEL-------------------------------------------")</f>
        <v>C - RIOCARD</v>
      </c>
      <c r="AL490" s="7" t="str">
        <f t="shared" si="117"/>
        <v>1 - -------------------------------------------NAO DISPONIVEL------------------------------------------- - 00000000490 - FETRANSPOR</v>
      </c>
      <c r="AM490" s="7" t="str">
        <f t="shared" si="118"/>
        <v>-------------------------------------------NAO DISPONIVEL-------------------------------------------</v>
      </c>
      <c r="AN490" s="44" cm="1">
        <f t="array" ref="AN490">_xlfn.IFS(AJ490=0,0,AQ490="INATIVO",2,AQ490="SEM CADASTRO",4,AQ490="CPF ATIVO EM OUTRO COMPRADOR",5,AQ490="NOVO/SEM CARTAO",6,AND(AJ490&gt;0,AQ490,""),8)</f>
        <v>0</v>
      </c>
      <c r="AO490" s="45">
        <f t="shared" si="132"/>
        <v>-10</v>
      </c>
    </row>
    <row r="491" spans="1:41" x14ac:dyDescent="0.4">
      <c r="A491" s="21" t="str">
        <f t="shared" si="119"/>
        <v>-------------------------------------------NAO DISPONIVEL-------------------------------------------</v>
      </c>
      <c r="B491" s="5" t="str">
        <f>_xlfn.IFNA(VLOOKUP(A491,CNPJ!E:F,2,0),"-------------------------------------------NAO DISPONIVEL-------------------------------------------")</f>
        <v>-------------------------------------------NAO DISPONIVEL-------------------------------------------</v>
      </c>
      <c r="C491" s="22">
        <v>1</v>
      </c>
      <c r="D491" s="5" t="str">
        <f>_xlfn.XLOOKUP(R491,OP!C:C,OP!B:B,,0,1)</f>
        <v>RJ</v>
      </c>
      <c r="E491" s="23"/>
      <c r="M491" s="26"/>
      <c r="N491" s="27"/>
      <c r="O491" s="28" t="str">
        <f t="shared" si="120"/>
        <v>00000000491</v>
      </c>
      <c r="R491" s="27" t="s">
        <v>193</v>
      </c>
      <c r="S491" s="30" t="str">
        <f>_xlfn.IFNA(VLOOKUP(_xlfn.CONCAT(D491," - ",R491),OP!A:D,4,0),"-------------------------------------------NAO DISPONIVEL-------------------------------------------")</f>
        <v>FETRANSPOR</v>
      </c>
      <c r="T491" s="31"/>
      <c r="U491" s="32"/>
      <c r="V491" s="31"/>
      <c r="W491" s="33">
        <f t="shared" si="121"/>
        <v>0</v>
      </c>
      <c r="X491" s="34">
        <f t="shared" si="122"/>
        <v>0</v>
      </c>
      <c r="Y491" s="33">
        <f t="shared" si="123"/>
        <v>0</v>
      </c>
      <c r="Z491" s="33">
        <f t="shared" si="124"/>
        <v>0</v>
      </c>
      <c r="AA491" s="35">
        <f t="shared" si="125"/>
        <v>0</v>
      </c>
      <c r="AB491" s="36">
        <f t="shared" si="126"/>
        <v>0</v>
      </c>
      <c r="AC491" s="37">
        <f t="shared" si="127"/>
        <v>0</v>
      </c>
      <c r="AD491" s="38"/>
      <c r="AE491" s="38"/>
      <c r="AF491" s="39">
        <f t="shared" si="128"/>
        <v>0</v>
      </c>
      <c r="AG491" s="40"/>
      <c r="AH491" s="41">
        <f t="shared" si="129"/>
        <v>0</v>
      </c>
      <c r="AI491" s="42">
        <f t="shared" si="130"/>
        <v>0</v>
      </c>
      <c r="AJ491" s="43">
        <f t="shared" si="131"/>
        <v>0</v>
      </c>
      <c r="AK491" s="5" t="str">
        <f>_xlfn.IFNA(VLOOKUP(_xlfn.CONCAT(D491," - ",S491),OP!E:F,2,0),"-------------------------------------------NAO DISPONIVEL-------------------------------------------")</f>
        <v>C - RIOCARD</v>
      </c>
      <c r="AL491" s="7" t="str">
        <f t="shared" si="117"/>
        <v>1 - -------------------------------------------NAO DISPONIVEL------------------------------------------- - 00000000491 - FETRANSPOR</v>
      </c>
      <c r="AM491" s="7" t="str">
        <f t="shared" si="118"/>
        <v>-------------------------------------------NAO DISPONIVEL-------------------------------------------</v>
      </c>
      <c r="AN491" s="44" cm="1">
        <f t="array" ref="AN491">_xlfn.IFS(AJ491=0,0,AQ491="INATIVO",2,AQ491="SEM CADASTRO",4,AQ491="CPF ATIVO EM OUTRO COMPRADOR",5,AQ491="NOVO/SEM CARTAO",6,AND(AJ491&gt;0,AQ491,""),8)</f>
        <v>0</v>
      </c>
      <c r="AO491" s="45">
        <f t="shared" si="132"/>
        <v>-10</v>
      </c>
    </row>
    <row r="492" spans="1:41" x14ac:dyDescent="0.4">
      <c r="A492" s="21" t="str">
        <f t="shared" si="119"/>
        <v>-------------------------------------------NAO DISPONIVEL-------------------------------------------</v>
      </c>
      <c r="B492" s="5" t="str">
        <f>_xlfn.IFNA(VLOOKUP(A492,CNPJ!E:F,2,0),"-------------------------------------------NAO DISPONIVEL-------------------------------------------")</f>
        <v>-------------------------------------------NAO DISPONIVEL-------------------------------------------</v>
      </c>
      <c r="C492" s="22">
        <v>1</v>
      </c>
      <c r="D492" s="5" t="str">
        <f>_xlfn.XLOOKUP(R492,OP!C:C,OP!B:B,,0,1)</f>
        <v>RJ</v>
      </c>
      <c r="E492" s="23"/>
      <c r="M492" s="26"/>
      <c r="N492" s="27"/>
      <c r="O492" s="28" t="str">
        <f t="shared" si="120"/>
        <v>00000000492</v>
      </c>
      <c r="R492" s="27" t="s">
        <v>193</v>
      </c>
      <c r="S492" s="30" t="str">
        <f>_xlfn.IFNA(VLOOKUP(_xlfn.CONCAT(D492," - ",R492),OP!A:D,4,0),"-------------------------------------------NAO DISPONIVEL-------------------------------------------")</f>
        <v>FETRANSPOR</v>
      </c>
      <c r="T492" s="31"/>
      <c r="U492" s="32"/>
      <c r="V492" s="31"/>
      <c r="W492" s="33">
        <f t="shared" si="121"/>
        <v>0</v>
      </c>
      <c r="X492" s="34">
        <f t="shared" si="122"/>
        <v>0</v>
      </c>
      <c r="Y492" s="33">
        <f t="shared" si="123"/>
        <v>0</v>
      </c>
      <c r="Z492" s="33">
        <f t="shared" si="124"/>
        <v>0</v>
      </c>
      <c r="AA492" s="35">
        <f t="shared" si="125"/>
        <v>0</v>
      </c>
      <c r="AB492" s="36">
        <f t="shared" si="126"/>
        <v>0</v>
      </c>
      <c r="AC492" s="37">
        <f t="shared" si="127"/>
        <v>0</v>
      </c>
      <c r="AD492" s="38"/>
      <c r="AE492" s="38"/>
      <c r="AF492" s="39">
        <f t="shared" si="128"/>
        <v>0</v>
      </c>
      <c r="AG492" s="40"/>
      <c r="AH492" s="41">
        <f t="shared" si="129"/>
        <v>0</v>
      </c>
      <c r="AI492" s="42">
        <f t="shared" si="130"/>
        <v>0</v>
      </c>
      <c r="AJ492" s="43">
        <f t="shared" si="131"/>
        <v>0</v>
      </c>
      <c r="AK492" s="5" t="str">
        <f>_xlfn.IFNA(VLOOKUP(_xlfn.CONCAT(D492," - ",S492),OP!E:F,2,0),"-------------------------------------------NAO DISPONIVEL-------------------------------------------")</f>
        <v>C - RIOCARD</v>
      </c>
      <c r="AL492" s="7" t="str">
        <f t="shared" si="117"/>
        <v>1 - -------------------------------------------NAO DISPONIVEL------------------------------------------- - 00000000492 - FETRANSPOR</v>
      </c>
      <c r="AM492" s="7" t="str">
        <f t="shared" si="118"/>
        <v>-------------------------------------------NAO DISPONIVEL-------------------------------------------</v>
      </c>
      <c r="AN492" s="44" cm="1">
        <f t="array" ref="AN492">_xlfn.IFS(AJ492=0,0,AQ492="INATIVO",2,AQ492="SEM CADASTRO",4,AQ492="CPF ATIVO EM OUTRO COMPRADOR",5,AQ492="NOVO/SEM CARTAO",6,AND(AJ492&gt;0,AQ492,""),8)</f>
        <v>0</v>
      </c>
      <c r="AO492" s="45">
        <f t="shared" si="132"/>
        <v>-10</v>
      </c>
    </row>
    <row r="493" spans="1:41" x14ac:dyDescent="0.4">
      <c r="A493" s="21" t="str">
        <f t="shared" si="119"/>
        <v>-------------------------------------------NAO DISPONIVEL-------------------------------------------</v>
      </c>
      <c r="B493" s="5" t="str">
        <f>_xlfn.IFNA(VLOOKUP(A493,CNPJ!E:F,2,0),"-------------------------------------------NAO DISPONIVEL-------------------------------------------")</f>
        <v>-------------------------------------------NAO DISPONIVEL-------------------------------------------</v>
      </c>
      <c r="C493" s="22">
        <v>1</v>
      </c>
      <c r="D493" s="5" t="str">
        <f>_xlfn.XLOOKUP(R493,OP!C:C,OP!B:B,,0,1)</f>
        <v>RJ</v>
      </c>
      <c r="E493" s="23"/>
      <c r="M493" s="26"/>
      <c r="N493" s="27"/>
      <c r="O493" s="28" t="str">
        <f t="shared" si="120"/>
        <v>00000000493</v>
      </c>
      <c r="R493" s="27" t="s">
        <v>193</v>
      </c>
      <c r="S493" s="30" t="str">
        <f>_xlfn.IFNA(VLOOKUP(_xlfn.CONCAT(D493," - ",R493),OP!A:D,4,0),"-------------------------------------------NAO DISPONIVEL-------------------------------------------")</f>
        <v>FETRANSPOR</v>
      </c>
      <c r="T493" s="31"/>
      <c r="U493" s="32"/>
      <c r="V493" s="31"/>
      <c r="W493" s="33">
        <f t="shared" si="121"/>
        <v>0</v>
      </c>
      <c r="X493" s="34">
        <f t="shared" si="122"/>
        <v>0</v>
      </c>
      <c r="Y493" s="33">
        <f t="shared" si="123"/>
        <v>0</v>
      </c>
      <c r="Z493" s="33">
        <f t="shared" si="124"/>
        <v>0</v>
      </c>
      <c r="AA493" s="35">
        <f t="shared" si="125"/>
        <v>0</v>
      </c>
      <c r="AB493" s="36">
        <f t="shared" si="126"/>
        <v>0</v>
      </c>
      <c r="AC493" s="37">
        <f t="shared" si="127"/>
        <v>0</v>
      </c>
      <c r="AD493" s="38"/>
      <c r="AE493" s="38"/>
      <c r="AF493" s="39">
        <f t="shared" si="128"/>
        <v>0</v>
      </c>
      <c r="AG493" s="40"/>
      <c r="AH493" s="41">
        <f t="shared" si="129"/>
        <v>0</v>
      </c>
      <c r="AI493" s="42">
        <f t="shared" si="130"/>
        <v>0</v>
      </c>
      <c r="AJ493" s="43">
        <f t="shared" si="131"/>
        <v>0</v>
      </c>
      <c r="AK493" s="5" t="str">
        <f>_xlfn.IFNA(VLOOKUP(_xlfn.CONCAT(D493," - ",S493),OP!E:F,2,0),"-------------------------------------------NAO DISPONIVEL-------------------------------------------")</f>
        <v>C - RIOCARD</v>
      </c>
      <c r="AL493" s="7" t="str">
        <f t="shared" si="117"/>
        <v>1 - -------------------------------------------NAO DISPONIVEL------------------------------------------- - 00000000493 - FETRANSPOR</v>
      </c>
      <c r="AM493" s="7" t="str">
        <f t="shared" si="118"/>
        <v>-------------------------------------------NAO DISPONIVEL-------------------------------------------</v>
      </c>
      <c r="AN493" s="44" cm="1">
        <f t="array" ref="AN493">_xlfn.IFS(AJ493=0,0,AQ493="INATIVO",2,AQ493="SEM CADASTRO",4,AQ493="CPF ATIVO EM OUTRO COMPRADOR",5,AQ493="NOVO/SEM CARTAO",6,AND(AJ493&gt;0,AQ493,""),8)</f>
        <v>0</v>
      </c>
      <c r="AO493" s="45">
        <f t="shared" si="132"/>
        <v>-10</v>
      </c>
    </row>
    <row r="494" spans="1:41" x14ac:dyDescent="0.4">
      <c r="A494" s="21" t="str">
        <f t="shared" si="119"/>
        <v>-------------------------------------------NAO DISPONIVEL-------------------------------------------</v>
      </c>
      <c r="B494" s="5" t="str">
        <f>_xlfn.IFNA(VLOOKUP(A494,CNPJ!E:F,2,0),"-------------------------------------------NAO DISPONIVEL-------------------------------------------")</f>
        <v>-------------------------------------------NAO DISPONIVEL-------------------------------------------</v>
      </c>
      <c r="C494" s="22">
        <v>1</v>
      </c>
      <c r="D494" s="5" t="str">
        <f>_xlfn.XLOOKUP(R494,OP!C:C,OP!B:B,,0,1)</f>
        <v>RJ</v>
      </c>
      <c r="E494" s="23"/>
      <c r="M494" s="26"/>
      <c r="N494" s="27"/>
      <c r="O494" s="28" t="str">
        <f t="shared" si="120"/>
        <v>00000000494</v>
      </c>
      <c r="R494" s="27" t="s">
        <v>193</v>
      </c>
      <c r="S494" s="30" t="str">
        <f>_xlfn.IFNA(VLOOKUP(_xlfn.CONCAT(D494," - ",R494),OP!A:D,4,0),"-------------------------------------------NAO DISPONIVEL-------------------------------------------")</f>
        <v>FETRANSPOR</v>
      </c>
      <c r="T494" s="31"/>
      <c r="U494" s="32"/>
      <c r="V494" s="31"/>
      <c r="W494" s="33">
        <f t="shared" si="121"/>
        <v>0</v>
      </c>
      <c r="X494" s="34">
        <f t="shared" si="122"/>
        <v>0</v>
      </c>
      <c r="Y494" s="33">
        <f t="shared" si="123"/>
        <v>0</v>
      </c>
      <c r="Z494" s="33">
        <f t="shared" si="124"/>
        <v>0</v>
      </c>
      <c r="AA494" s="35">
        <f t="shared" si="125"/>
        <v>0</v>
      </c>
      <c r="AB494" s="36">
        <f t="shared" si="126"/>
        <v>0</v>
      </c>
      <c r="AC494" s="37">
        <f t="shared" si="127"/>
        <v>0</v>
      </c>
      <c r="AD494" s="38"/>
      <c r="AE494" s="38"/>
      <c r="AF494" s="39">
        <f t="shared" si="128"/>
        <v>0</v>
      </c>
      <c r="AG494" s="40"/>
      <c r="AH494" s="41">
        <f t="shared" si="129"/>
        <v>0</v>
      </c>
      <c r="AI494" s="42">
        <f t="shared" si="130"/>
        <v>0</v>
      </c>
      <c r="AJ494" s="43">
        <f t="shared" si="131"/>
        <v>0</v>
      </c>
      <c r="AK494" s="5" t="str">
        <f>_xlfn.IFNA(VLOOKUP(_xlfn.CONCAT(D494," - ",S494),OP!E:F,2,0),"-------------------------------------------NAO DISPONIVEL-------------------------------------------")</f>
        <v>C - RIOCARD</v>
      </c>
      <c r="AL494" s="7" t="str">
        <f t="shared" si="117"/>
        <v>1 - -------------------------------------------NAO DISPONIVEL------------------------------------------- - 00000000494 - FETRANSPOR</v>
      </c>
      <c r="AM494" s="7" t="str">
        <f t="shared" si="118"/>
        <v>-------------------------------------------NAO DISPONIVEL-------------------------------------------</v>
      </c>
      <c r="AN494" s="44" cm="1">
        <f t="array" ref="AN494">_xlfn.IFS(AJ494=0,0,AQ494="INATIVO",2,AQ494="SEM CADASTRO",4,AQ494="CPF ATIVO EM OUTRO COMPRADOR",5,AQ494="NOVO/SEM CARTAO",6,AND(AJ494&gt;0,AQ494,""),8)</f>
        <v>0</v>
      </c>
      <c r="AO494" s="45">
        <f t="shared" si="132"/>
        <v>-10</v>
      </c>
    </row>
    <row r="495" spans="1:41" x14ac:dyDescent="0.4">
      <c r="A495" s="21" t="str">
        <f t="shared" si="119"/>
        <v>-------------------------------------------NAO DISPONIVEL-------------------------------------------</v>
      </c>
      <c r="B495" s="5" t="str">
        <f>_xlfn.IFNA(VLOOKUP(A495,CNPJ!E:F,2,0),"-------------------------------------------NAO DISPONIVEL-------------------------------------------")</f>
        <v>-------------------------------------------NAO DISPONIVEL-------------------------------------------</v>
      </c>
      <c r="C495" s="22">
        <v>1</v>
      </c>
      <c r="D495" s="5" t="str">
        <f>_xlfn.XLOOKUP(R495,OP!C:C,OP!B:B,,0,1)</f>
        <v>RJ</v>
      </c>
      <c r="E495" s="23"/>
      <c r="M495" s="26"/>
      <c r="N495" s="27"/>
      <c r="O495" s="28" t="str">
        <f t="shared" si="120"/>
        <v>00000000495</v>
      </c>
      <c r="R495" s="27" t="s">
        <v>193</v>
      </c>
      <c r="S495" s="30" t="str">
        <f>_xlfn.IFNA(VLOOKUP(_xlfn.CONCAT(D495," - ",R495),OP!A:D,4,0),"-------------------------------------------NAO DISPONIVEL-------------------------------------------")</f>
        <v>FETRANSPOR</v>
      </c>
      <c r="T495" s="31"/>
      <c r="U495" s="32"/>
      <c r="V495" s="31"/>
      <c r="W495" s="33">
        <f t="shared" si="121"/>
        <v>0</v>
      </c>
      <c r="X495" s="34">
        <f t="shared" si="122"/>
        <v>0</v>
      </c>
      <c r="Y495" s="33">
        <f t="shared" si="123"/>
        <v>0</v>
      </c>
      <c r="Z495" s="33">
        <f t="shared" si="124"/>
        <v>0</v>
      </c>
      <c r="AA495" s="35">
        <f t="shared" si="125"/>
        <v>0</v>
      </c>
      <c r="AB495" s="36">
        <f t="shared" si="126"/>
        <v>0</v>
      </c>
      <c r="AC495" s="37">
        <f t="shared" si="127"/>
        <v>0</v>
      </c>
      <c r="AD495" s="38"/>
      <c r="AE495" s="38"/>
      <c r="AF495" s="39">
        <f t="shared" si="128"/>
        <v>0</v>
      </c>
      <c r="AG495" s="40"/>
      <c r="AH495" s="41">
        <f t="shared" si="129"/>
        <v>0</v>
      </c>
      <c r="AI495" s="42">
        <f t="shared" si="130"/>
        <v>0</v>
      </c>
      <c r="AJ495" s="43">
        <f t="shared" si="131"/>
        <v>0</v>
      </c>
      <c r="AK495" s="5" t="str">
        <f>_xlfn.IFNA(VLOOKUP(_xlfn.CONCAT(D495," - ",S495),OP!E:F,2,0),"-------------------------------------------NAO DISPONIVEL-------------------------------------------")</f>
        <v>C - RIOCARD</v>
      </c>
      <c r="AL495" s="7" t="str">
        <f t="shared" si="117"/>
        <v>1 - -------------------------------------------NAO DISPONIVEL------------------------------------------- - 00000000495 - FETRANSPOR</v>
      </c>
      <c r="AM495" s="7" t="str">
        <f t="shared" si="118"/>
        <v>-------------------------------------------NAO DISPONIVEL-------------------------------------------</v>
      </c>
      <c r="AN495" s="44" cm="1">
        <f t="array" ref="AN495">_xlfn.IFS(AJ495=0,0,AQ495="INATIVO",2,AQ495="SEM CADASTRO",4,AQ495="CPF ATIVO EM OUTRO COMPRADOR",5,AQ495="NOVO/SEM CARTAO",6,AND(AJ495&gt;0,AQ495,""),8)</f>
        <v>0</v>
      </c>
      <c r="AO495" s="45">
        <f t="shared" si="132"/>
        <v>-10</v>
      </c>
    </row>
    <row r="496" spans="1:41" x14ac:dyDescent="0.4">
      <c r="A496" s="21" t="str">
        <f t="shared" si="119"/>
        <v>-------------------------------------------NAO DISPONIVEL-------------------------------------------</v>
      </c>
      <c r="B496" s="5" t="str">
        <f>_xlfn.IFNA(VLOOKUP(A496,CNPJ!E:F,2,0),"-------------------------------------------NAO DISPONIVEL-------------------------------------------")</f>
        <v>-------------------------------------------NAO DISPONIVEL-------------------------------------------</v>
      </c>
      <c r="C496" s="22">
        <v>1</v>
      </c>
      <c r="D496" s="5" t="str">
        <f>_xlfn.XLOOKUP(R496,OP!C:C,OP!B:B,,0,1)</f>
        <v>RJ</v>
      </c>
      <c r="E496" s="23"/>
      <c r="M496" s="26"/>
      <c r="N496" s="27"/>
      <c r="O496" s="28" t="str">
        <f t="shared" si="120"/>
        <v>00000000496</v>
      </c>
      <c r="R496" s="27" t="s">
        <v>193</v>
      </c>
      <c r="S496" s="30" t="str">
        <f>_xlfn.IFNA(VLOOKUP(_xlfn.CONCAT(D496," - ",R496),OP!A:D,4,0),"-------------------------------------------NAO DISPONIVEL-------------------------------------------")</f>
        <v>FETRANSPOR</v>
      </c>
      <c r="T496" s="31"/>
      <c r="U496" s="32"/>
      <c r="V496" s="31"/>
      <c r="W496" s="33">
        <f t="shared" si="121"/>
        <v>0</v>
      </c>
      <c r="X496" s="34">
        <f t="shared" si="122"/>
        <v>0</v>
      </c>
      <c r="Y496" s="33">
        <f t="shared" si="123"/>
        <v>0</v>
      </c>
      <c r="Z496" s="33">
        <f t="shared" si="124"/>
        <v>0</v>
      </c>
      <c r="AA496" s="35">
        <f t="shared" si="125"/>
        <v>0</v>
      </c>
      <c r="AB496" s="36">
        <f t="shared" si="126"/>
        <v>0</v>
      </c>
      <c r="AC496" s="37">
        <f t="shared" si="127"/>
        <v>0</v>
      </c>
      <c r="AD496" s="38"/>
      <c r="AE496" s="38"/>
      <c r="AF496" s="39">
        <f t="shared" si="128"/>
        <v>0</v>
      </c>
      <c r="AG496" s="40"/>
      <c r="AH496" s="41">
        <f t="shared" si="129"/>
        <v>0</v>
      </c>
      <c r="AI496" s="42">
        <f t="shared" si="130"/>
        <v>0</v>
      </c>
      <c r="AJ496" s="43">
        <f t="shared" si="131"/>
        <v>0</v>
      </c>
      <c r="AK496" s="5" t="str">
        <f>_xlfn.IFNA(VLOOKUP(_xlfn.CONCAT(D496," - ",S496),OP!E:F,2,0),"-------------------------------------------NAO DISPONIVEL-------------------------------------------")</f>
        <v>C - RIOCARD</v>
      </c>
      <c r="AL496" s="7" t="str">
        <f t="shared" si="117"/>
        <v>1 - -------------------------------------------NAO DISPONIVEL------------------------------------------- - 00000000496 - FETRANSPOR</v>
      </c>
      <c r="AM496" s="7" t="str">
        <f t="shared" si="118"/>
        <v>-------------------------------------------NAO DISPONIVEL-------------------------------------------</v>
      </c>
      <c r="AN496" s="44" cm="1">
        <f t="array" ref="AN496">_xlfn.IFS(AJ496=0,0,AQ496="INATIVO",2,AQ496="SEM CADASTRO",4,AQ496="CPF ATIVO EM OUTRO COMPRADOR",5,AQ496="NOVO/SEM CARTAO",6,AND(AJ496&gt;0,AQ496,""),8)</f>
        <v>0</v>
      </c>
      <c r="AO496" s="45">
        <f t="shared" si="132"/>
        <v>-10</v>
      </c>
    </row>
    <row r="497" spans="1:41" x14ac:dyDescent="0.4">
      <c r="A497" s="21" t="str">
        <f t="shared" si="119"/>
        <v>-------------------------------------------NAO DISPONIVEL-------------------------------------------</v>
      </c>
      <c r="B497" s="5" t="str">
        <f>_xlfn.IFNA(VLOOKUP(A497,CNPJ!E:F,2,0),"-------------------------------------------NAO DISPONIVEL-------------------------------------------")</f>
        <v>-------------------------------------------NAO DISPONIVEL-------------------------------------------</v>
      </c>
      <c r="C497" s="22">
        <v>1</v>
      </c>
      <c r="D497" s="5" t="str">
        <f>_xlfn.XLOOKUP(R497,OP!C:C,OP!B:B,,0,1)</f>
        <v>RJ</v>
      </c>
      <c r="E497" s="23"/>
      <c r="M497" s="26"/>
      <c r="N497" s="27"/>
      <c r="O497" s="28" t="str">
        <f t="shared" si="120"/>
        <v>00000000497</v>
      </c>
      <c r="R497" s="27" t="s">
        <v>193</v>
      </c>
      <c r="S497" s="30" t="str">
        <f>_xlfn.IFNA(VLOOKUP(_xlfn.CONCAT(D497," - ",R497),OP!A:D,4,0),"-------------------------------------------NAO DISPONIVEL-------------------------------------------")</f>
        <v>FETRANSPOR</v>
      </c>
      <c r="T497" s="31"/>
      <c r="U497" s="32"/>
      <c r="V497" s="31"/>
      <c r="W497" s="33">
        <f t="shared" si="121"/>
        <v>0</v>
      </c>
      <c r="X497" s="34">
        <f t="shared" si="122"/>
        <v>0</v>
      </c>
      <c r="Y497" s="33">
        <f t="shared" si="123"/>
        <v>0</v>
      </c>
      <c r="Z497" s="33">
        <f t="shared" si="124"/>
        <v>0</v>
      </c>
      <c r="AA497" s="35">
        <f t="shared" si="125"/>
        <v>0</v>
      </c>
      <c r="AB497" s="36">
        <f t="shared" si="126"/>
        <v>0</v>
      </c>
      <c r="AC497" s="37">
        <f t="shared" si="127"/>
        <v>0</v>
      </c>
      <c r="AD497" s="38"/>
      <c r="AE497" s="38"/>
      <c r="AF497" s="39">
        <f t="shared" si="128"/>
        <v>0</v>
      </c>
      <c r="AG497" s="40"/>
      <c r="AH497" s="41">
        <f t="shared" si="129"/>
        <v>0</v>
      </c>
      <c r="AI497" s="42">
        <f t="shared" si="130"/>
        <v>0</v>
      </c>
      <c r="AJ497" s="43">
        <f t="shared" si="131"/>
        <v>0</v>
      </c>
      <c r="AK497" s="5" t="str">
        <f>_xlfn.IFNA(VLOOKUP(_xlfn.CONCAT(D497," - ",S497),OP!E:F,2,0),"-------------------------------------------NAO DISPONIVEL-------------------------------------------")</f>
        <v>C - RIOCARD</v>
      </c>
      <c r="AL497" s="7" t="str">
        <f t="shared" si="117"/>
        <v>1 - -------------------------------------------NAO DISPONIVEL------------------------------------------- - 00000000497 - FETRANSPOR</v>
      </c>
      <c r="AM497" s="7" t="str">
        <f t="shared" si="118"/>
        <v>-------------------------------------------NAO DISPONIVEL-------------------------------------------</v>
      </c>
      <c r="AN497" s="44" cm="1">
        <f t="array" ref="AN497">_xlfn.IFS(AJ497=0,0,AQ497="INATIVO",2,AQ497="SEM CADASTRO",4,AQ497="CPF ATIVO EM OUTRO COMPRADOR",5,AQ497="NOVO/SEM CARTAO",6,AND(AJ497&gt;0,AQ497,""),8)</f>
        <v>0</v>
      </c>
      <c r="AO497" s="45">
        <f t="shared" si="132"/>
        <v>-10</v>
      </c>
    </row>
    <row r="498" spans="1:41" x14ac:dyDescent="0.4">
      <c r="A498" s="21" t="str">
        <f t="shared" si="119"/>
        <v>-------------------------------------------NAO DISPONIVEL-------------------------------------------</v>
      </c>
      <c r="B498" s="5" t="str">
        <f>_xlfn.IFNA(VLOOKUP(A498,CNPJ!E:F,2,0),"-------------------------------------------NAO DISPONIVEL-------------------------------------------")</f>
        <v>-------------------------------------------NAO DISPONIVEL-------------------------------------------</v>
      </c>
      <c r="C498" s="22">
        <v>1</v>
      </c>
      <c r="D498" s="5" t="str">
        <f>_xlfn.XLOOKUP(R498,OP!C:C,OP!B:B,,0,1)</f>
        <v>RJ</v>
      </c>
      <c r="E498" s="23"/>
      <c r="M498" s="26"/>
      <c r="N498" s="27"/>
      <c r="O498" s="28" t="str">
        <f t="shared" si="120"/>
        <v>00000000498</v>
      </c>
      <c r="R498" s="27" t="s">
        <v>193</v>
      </c>
      <c r="S498" s="30" t="str">
        <f>_xlfn.IFNA(VLOOKUP(_xlfn.CONCAT(D498," - ",R498),OP!A:D,4,0),"-------------------------------------------NAO DISPONIVEL-------------------------------------------")</f>
        <v>FETRANSPOR</v>
      </c>
      <c r="T498" s="31"/>
      <c r="U498" s="32"/>
      <c r="V498" s="31"/>
      <c r="W498" s="33">
        <f t="shared" si="121"/>
        <v>0</v>
      </c>
      <c r="X498" s="34">
        <f t="shared" si="122"/>
        <v>0</v>
      </c>
      <c r="Y498" s="33">
        <f t="shared" si="123"/>
        <v>0</v>
      </c>
      <c r="Z498" s="33">
        <f t="shared" si="124"/>
        <v>0</v>
      </c>
      <c r="AA498" s="35">
        <f t="shared" si="125"/>
        <v>0</v>
      </c>
      <c r="AB498" s="36">
        <f t="shared" si="126"/>
        <v>0</v>
      </c>
      <c r="AC498" s="37">
        <f t="shared" si="127"/>
        <v>0</v>
      </c>
      <c r="AD498" s="38"/>
      <c r="AE498" s="38"/>
      <c r="AF498" s="39">
        <f t="shared" si="128"/>
        <v>0</v>
      </c>
      <c r="AG498" s="40"/>
      <c r="AH498" s="41">
        <f t="shared" si="129"/>
        <v>0</v>
      </c>
      <c r="AI498" s="42">
        <f t="shared" si="130"/>
        <v>0</v>
      </c>
      <c r="AJ498" s="43">
        <f t="shared" si="131"/>
        <v>0</v>
      </c>
      <c r="AK498" s="5" t="str">
        <f>_xlfn.IFNA(VLOOKUP(_xlfn.CONCAT(D498," - ",S498),OP!E:F,2,0),"-------------------------------------------NAO DISPONIVEL-------------------------------------------")</f>
        <v>C - RIOCARD</v>
      </c>
      <c r="AL498" s="7" t="str">
        <f t="shared" si="117"/>
        <v>1 - -------------------------------------------NAO DISPONIVEL------------------------------------------- - 00000000498 - FETRANSPOR</v>
      </c>
      <c r="AM498" s="7" t="str">
        <f t="shared" si="118"/>
        <v>-------------------------------------------NAO DISPONIVEL-------------------------------------------</v>
      </c>
      <c r="AN498" s="44" cm="1">
        <f t="array" ref="AN498">_xlfn.IFS(AJ498=0,0,AQ498="INATIVO",2,AQ498="SEM CADASTRO",4,AQ498="CPF ATIVO EM OUTRO COMPRADOR",5,AQ498="NOVO/SEM CARTAO",6,AND(AJ498&gt;0,AQ498,""),8)</f>
        <v>0</v>
      </c>
      <c r="AO498" s="45">
        <f t="shared" si="132"/>
        <v>-10</v>
      </c>
    </row>
    <row r="499" spans="1:41" x14ac:dyDescent="0.4">
      <c r="A499" s="21" t="str">
        <f t="shared" si="119"/>
        <v>-------------------------------------------NAO DISPONIVEL-------------------------------------------</v>
      </c>
      <c r="B499" s="5" t="str">
        <f>_xlfn.IFNA(VLOOKUP(A499,CNPJ!E:F,2,0),"-------------------------------------------NAO DISPONIVEL-------------------------------------------")</f>
        <v>-------------------------------------------NAO DISPONIVEL-------------------------------------------</v>
      </c>
      <c r="C499" s="22">
        <v>1</v>
      </c>
      <c r="D499" s="5" t="str">
        <f>_xlfn.XLOOKUP(R499,OP!C:C,OP!B:B,,0,1)</f>
        <v>RJ</v>
      </c>
      <c r="E499" s="23"/>
      <c r="M499" s="26"/>
      <c r="N499" s="27"/>
      <c r="O499" s="28" t="str">
        <f t="shared" si="120"/>
        <v>00000000499</v>
      </c>
      <c r="R499" s="27" t="s">
        <v>193</v>
      </c>
      <c r="S499" s="30" t="str">
        <f>_xlfn.IFNA(VLOOKUP(_xlfn.CONCAT(D499," - ",R499),OP!A:D,4,0),"-------------------------------------------NAO DISPONIVEL-------------------------------------------")</f>
        <v>FETRANSPOR</v>
      </c>
      <c r="T499" s="31"/>
      <c r="U499" s="32"/>
      <c r="V499" s="31"/>
      <c r="W499" s="33">
        <f t="shared" si="121"/>
        <v>0</v>
      </c>
      <c r="X499" s="34">
        <f t="shared" si="122"/>
        <v>0</v>
      </c>
      <c r="Y499" s="33">
        <f t="shared" si="123"/>
        <v>0</v>
      </c>
      <c r="Z499" s="33">
        <f t="shared" si="124"/>
        <v>0</v>
      </c>
      <c r="AA499" s="35">
        <f t="shared" si="125"/>
        <v>0</v>
      </c>
      <c r="AB499" s="36">
        <f t="shared" si="126"/>
        <v>0</v>
      </c>
      <c r="AC499" s="37">
        <f t="shared" si="127"/>
        <v>0</v>
      </c>
      <c r="AD499" s="38"/>
      <c r="AE499" s="38"/>
      <c r="AF499" s="39">
        <f t="shared" si="128"/>
        <v>0</v>
      </c>
      <c r="AG499" s="40"/>
      <c r="AH499" s="41">
        <f t="shared" si="129"/>
        <v>0</v>
      </c>
      <c r="AI499" s="42">
        <f t="shared" si="130"/>
        <v>0</v>
      </c>
      <c r="AJ499" s="43">
        <f t="shared" si="131"/>
        <v>0</v>
      </c>
      <c r="AK499" s="5" t="str">
        <f>_xlfn.IFNA(VLOOKUP(_xlfn.CONCAT(D499," - ",S499),OP!E:F,2,0),"-------------------------------------------NAO DISPONIVEL-------------------------------------------")</f>
        <v>C - RIOCARD</v>
      </c>
      <c r="AL499" s="7" t="str">
        <f t="shared" si="117"/>
        <v>1 - -------------------------------------------NAO DISPONIVEL------------------------------------------- - 00000000499 - FETRANSPOR</v>
      </c>
      <c r="AM499" s="7" t="str">
        <f t="shared" si="118"/>
        <v>-------------------------------------------NAO DISPONIVEL-------------------------------------------</v>
      </c>
      <c r="AN499" s="44" cm="1">
        <f t="array" ref="AN499">_xlfn.IFS(AJ499=0,0,AQ499="INATIVO",2,AQ499="SEM CADASTRO",4,AQ499="CPF ATIVO EM OUTRO COMPRADOR",5,AQ499="NOVO/SEM CARTAO",6,AND(AJ499&gt;0,AQ499,""),8)</f>
        <v>0</v>
      </c>
      <c r="AO499" s="45">
        <f t="shared" si="132"/>
        <v>-10</v>
      </c>
    </row>
    <row r="500" spans="1:41" x14ac:dyDescent="0.4">
      <c r="A500" s="21" t="str">
        <f t="shared" si="119"/>
        <v>-------------------------------------------NAO DISPONIVEL-------------------------------------------</v>
      </c>
      <c r="B500" s="5" t="str">
        <f>_xlfn.IFNA(VLOOKUP(A500,CNPJ!E:F,2,0),"-------------------------------------------NAO DISPONIVEL-------------------------------------------")</f>
        <v>-------------------------------------------NAO DISPONIVEL-------------------------------------------</v>
      </c>
      <c r="C500" s="22">
        <v>1</v>
      </c>
      <c r="D500" s="5" t="str">
        <f>_xlfn.XLOOKUP(R500,OP!C:C,OP!B:B,,0,1)</f>
        <v>RJ</v>
      </c>
      <c r="E500" s="23"/>
      <c r="M500" s="26"/>
      <c r="N500" s="27"/>
      <c r="O500" s="28" t="str">
        <f t="shared" si="120"/>
        <v>00000000500</v>
      </c>
      <c r="R500" s="27" t="s">
        <v>193</v>
      </c>
      <c r="S500" s="30" t="str">
        <f>_xlfn.IFNA(VLOOKUP(_xlfn.CONCAT(D500," - ",R500),OP!A:D,4,0),"-------------------------------------------NAO DISPONIVEL-------------------------------------------")</f>
        <v>FETRANSPOR</v>
      </c>
      <c r="T500" s="31"/>
      <c r="U500" s="32"/>
      <c r="V500" s="31"/>
      <c r="W500" s="33">
        <f t="shared" si="121"/>
        <v>0</v>
      </c>
      <c r="X500" s="34">
        <f t="shared" si="122"/>
        <v>0</v>
      </c>
      <c r="Y500" s="33">
        <f t="shared" si="123"/>
        <v>0</v>
      </c>
      <c r="Z500" s="33">
        <f t="shared" si="124"/>
        <v>0</v>
      </c>
      <c r="AA500" s="35">
        <f t="shared" si="125"/>
        <v>0</v>
      </c>
      <c r="AB500" s="36">
        <f t="shared" si="126"/>
        <v>0</v>
      </c>
      <c r="AC500" s="37">
        <f t="shared" si="127"/>
        <v>0</v>
      </c>
      <c r="AD500" s="38"/>
      <c r="AE500" s="38"/>
      <c r="AF500" s="39">
        <f t="shared" si="128"/>
        <v>0</v>
      </c>
      <c r="AG500" s="40"/>
      <c r="AH500" s="41">
        <f t="shared" si="129"/>
        <v>0</v>
      </c>
      <c r="AI500" s="42">
        <f t="shared" si="130"/>
        <v>0</v>
      </c>
      <c r="AJ500" s="43">
        <f t="shared" si="131"/>
        <v>0</v>
      </c>
      <c r="AK500" s="5" t="str">
        <f>_xlfn.IFNA(VLOOKUP(_xlfn.CONCAT(D500," - ",S500),OP!E:F,2,0),"-------------------------------------------NAO DISPONIVEL-------------------------------------------")</f>
        <v>C - RIOCARD</v>
      </c>
      <c r="AL500" s="7" t="str">
        <f t="shared" si="117"/>
        <v>1 - -------------------------------------------NAO DISPONIVEL------------------------------------------- - 00000000500 - FETRANSPOR</v>
      </c>
      <c r="AM500" s="7" t="str">
        <f t="shared" si="118"/>
        <v>-------------------------------------------NAO DISPONIVEL-------------------------------------------</v>
      </c>
      <c r="AN500" s="44" cm="1">
        <f t="array" ref="AN500">_xlfn.IFS(AJ500=0,0,AQ500="INATIVO",2,AQ500="SEM CADASTRO",4,AQ500="CPF ATIVO EM OUTRO COMPRADOR",5,AQ500="NOVO/SEM CARTAO",6,AND(AJ500&gt;0,AQ500,""),8)</f>
        <v>0</v>
      </c>
      <c r="AO500" s="45">
        <f t="shared" si="132"/>
        <v>-10</v>
      </c>
    </row>
    <row r="501" spans="1:41" x14ac:dyDescent="0.4">
      <c r="A501" s="21" t="str">
        <f t="shared" si="119"/>
        <v>-------------------------------------------NAO DISPONIVEL-------------------------------------------</v>
      </c>
      <c r="B501" s="5" t="str">
        <f>_xlfn.IFNA(VLOOKUP(A501,CNPJ!E:F,2,0),"-------------------------------------------NAO DISPONIVEL-------------------------------------------")</f>
        <v>-------------------------------------------NAO DISPONIVEL-------------------------------------------</v>
      </c>
      <c r="C501" s="22">
        <v>1</v>
      </c>
      <c r="D501" s="5" t="str">
        <f>_xlfn.XLOOKUP(R501,OP!C:C,OP!B:B,,0,1)</f>
        <v>RJ</v>
      </c>
      <c r="E501" s="23"/>
      <c r="M501" s="26"/>
      <c r="N501" s="27"/>
      <c r="O501" s="28" t="str">
        <f t="shared" si="120"/>
        <v>00000000501</v>
      </c>
      <c r="R501" s="27" t="s">
        <v>193</v>
      </c>
      <c r="S501" s="30" t="str">
        <f>_xlfn.IFNA(VLOOKUP(_xlfn.CONCAT(D501," - ",R501),OP!A:D,4,0),"-------------------------------------------NAO DISPONIVEL-------------------------------------------")</f>
        <v>FETRANSPOR</v>
      </c>
      <c r="T501" s="31"/>
      <c r="U501" s="32"/>
      <c r="V501" s="31"/>
      <c r="W501" s="33">
        <f t="shared" si="121"/>
        <v>0</v>
      </c>
      <c r="X501" s="34">
        <f t="shared" si="122"/>
        <v>0</v>
      </c>
      <c r="Y501" s="33">
        <f t="shared" si="123"/>
        <v>0</v>
      </c>
      <c r="Z501" s="33">
        <f t="shared" si="124"/>
        <v>0</v>
      </c>
      <c r="AA501" s="35">
        <f t="shared" si="125"/>
        <v>0</v>
      </c>
      <c r="AB501" s="36">
        <f t="shared" si="126"/>
        <v>0</v>
      </c>
      <c r="AC501" s="37">
        <f t="shared" si="127"/>
        <v>0</v>
      </c>
      <c r="AD501" s="38"/>
      <c r="AE501" s="38"/>
      <c r="AF501" s="39">
        <f t="shared" si="128"/>
        <v>0</v>
      </c>
      <c r="AG501" s="40"/>
      <c r="AH501" s="41">
        <f t="shared" si="129"/>
        <v>0</v>
      </c>
      <c r="AI501" s="42">
        <f t="shared" si="130"/>
        <v>0</v>
      </c>
      <c r="AJ501" s="43">
        <f t="shared" si="131"/>
        <v>0</v>
      </c>
      <c r="AK501" s="5" t="str">
        <f>_xlfn.IFNA(VLOOKUP(_xlfn.CONCAT(D501," - ",S501),OP!E:F,2,0),"-------------------------------------------NAO DISPONIVEL-------------------------------------------")</f>
        <v>C - RIOCARD</v>
      </c>
      <c r="AL501" s="7" t="str">
        <f t="shared" si="117"/>
        <v>1 - -------------------------------------------NAO DISPONIVEL------------------------------------------- - 00000000501 - FETRANSPOR</v>
      </c>
      <c r="AM501" s="7" t="str">
        <f t="shared" si="118"/>
        <v>-------------------------------------------NAO DISPONIVEL-------------------------------------------</v>
      </c>
      <c r="AN501" s="44" cm="1">
        <f t="array" ref="AN501">_xlfn.IFS(AJ501=0,0,AQ501="INATIVO",2,AQ501="SEM CADASTRO",4,AQ501="CPF ATIVO EM OUTRO COMPRADOR",5,AQ501="NOVO/SEM CARTAO",6,AND(AJ501&gt;0,AQ501,""),8)</f>
        <v>0</v>
      </c>
      <c r="AO501" s="45">
        <f t="shared" si="132"/>
        <v>-10</v>
      </c>
    </row>
    <row r="502" spans="1:41" x14ac:dyDescent="0.4">
      <c r="A502" s="21" t="str">
        <f t="shared" si="119"/>
        <v>-------------------------------------------NAO DISPONIVEL-------------------------------------------</v>
      </c>
      <c r="B502" s="5" t="str">
        <f>_xlfn.IFNA(VLOOKUP(A502,CNPJ!E:F,2,0),"-------------------------------------------NAO DISPONIVEL-------------------------------------------")</f>
        <v>-------------------------------------------NAO DISPONIVEL-------------------------------------------</v>
      </c>
      <c r="C502" s="22">
        <v>1</v>
      </c>
      <c r="D502" s="5" t="str">
        <f>_xlfn.XLOOKUP(R502,OP!C:C,OP!B:B,,0,1)</f>
        <v>RJ</v>
      </c>
      <c r="E502" s="23"/>
      <c r="M502" s="26"/>
      <c r="N502" s="27"/>
      <c r="O502" s="28" t="str">
        <f t="shared" si="120"/>
        <v>00000000502</v>
      </c>
      <c r="R502" s="27" t="s">
        <v>193</v>
      </c>
      <c r="S502" s="30" t="str">
        <f>_xlfn.IFNA(VLOOKUP(_xlfn.CONCAT(D502," - ",R502),OP!A:D,4,0),"-------------------------------------------NAO DISPONIVEL-------------------------------------------")</f>
        <v>FETRANSPOR</v>
      </c>
      <c r="T502" s="31"/>
      <c r="U502" s="32"/>
      <c r="V502" s="31"/>
      <c r="W502" s="33">
        <f t="shared" si="121"/>
        <v>0</v>
      </c>
      <c r="X502" s="34">
        <f t="shared" si="122"/>
        <v>0</v>
      </c>
      <c r="Y502" s="33">
        <f t="shared" si="123"/>
        <v>0</v>
      </c>
      <c r="Z502" s="33">
        <f t="shared" si="124"/>
        <v>0</v>
      </c>
      <c r="AA502" s="35">
        <f t="shared" si="125"/>
        <v>0</v>
      </c>
      <c r="AB502" s="36">
        <f t="shared" si="126"/>
        <v>0</v>
      </c>
      <c r="AC502" s="37">
        <f t="shared" si="127"/>
        <v>0</v>
      </c>
      <c r="AD502" s="38"/>
      <c r="AE502" s="38"/>
      <c r="AF502" s="39">
        <f t="shared" si="128"/>
        <v>0</v>
      </c>
      <c r="AG502" s="40"/>
      <c r="AH502" s="41">
        <f t="shared" si="129"/>
        <v>0</v>
      </c>
      <c r="AI502" s="42">
        <f t="shared" si="130"/>
        <v>0</v>
      </c>
      <c r="AJ502" s="43">
        <f t="shared" si="131"/>
        <v>0</v>
      </c>
      <c r="AK502" s="5" t="str">
        <f>_xlfn.IFNA(VLOOKUP(_xlfn.CONCAT(D502," - ",S502),OP!E:F,2,0),"-------------------------------------------NAO DISPONIVEL-------------------------------------------")</f>
        <v>C - RIOCARD</v>
      </c>
      <c r="AL502" s="7" t="str">
        <f t="shared" si="117"/>
        <v>1 - -------------------------------------------NAO DISPONIVEL------------------------------------------- - 00000000502 - FETRANSPOR</v>
      </c>
      <c r="AM502" s="7" t="str">
        <f t="shared" si="118"/>
        <v>-------------------------------------------NAO DISPONIVEL-------------------------------------------</v>
      </c>
      <c r="AN502" s="44" cm="1">
        <f t="array" ref="AN502">_xlfn.IFS(AJ502=0,0,AQ502="INATIVO",2,AQ502="SEM CADASTRO",4,AQ502="CPF ATIVO EM OUTRO COMPRADOR",5,AQ502="NOVO/SEM CARTAO",6,AND(AJ502&gt;0,AQ502,""),8)</f>
        <v>0</v>
      </c>
      <c r="AO502" s="45">
        <f t="shared" si="132"/>
        <v>-10</v>
      </c>
    </row>
    <row r="503" spans="1:41" x14ac:dyDescent="0.4">
      <c r="A503" s="21" t="str">
        <f t="shared" si="119"/>
        <v>-------------------------------------------NAO DISPONIVEL-------------------------------------------</v>
      </c>
      <c r="B503" s="5" t="str">
        <f>_xlfn.IFNA(VLOOKUP(A503,CNPJ!E:F,2,0),"-------------------------------------------NAO DISPONIVEL-------------------------------------------")</f>
        <v>-------------------------------------------NAO DISPONIVEL-------------------------------------------</v>
      </c>
      <c r="C503" s="22">
        <v>1</v>
      </c>
      <c r="D503" s="5" t="str">
        <f>_xlfn.XLOOKUP(R503,OP!C:C,OP!B:B,,0,1)</f>
        <v>RJ</v>
      </c>
      <c r="E503" s="23"/>
      <c r="M503" s="26"/>
      <c r="N503" s="27"/>
      <c r="O503" s="28" t="str">
        <f t="shared" si="120"/>
        <v>00000000503</v>
      </c>
      <c r="R503" s="27" t="s">
        <v>193</v>
      </c>
      <c r="S503" s="30" t="str">
        <f>_xlfn.IFNA(VLOOKUP(_xlfn.CONCAT(D503," - ",R503),OP!A:D,4,0),"-------------------------------------------NAO DISPONIVEL-------------------------------------------")</f>
        <v>FETRANSPOR</v>
      </c>
      <c r="T503" s="31"/>
      <c r="U503" s="32"/>
      <c r="V503" s="31"/>
      <c r="W503" s="33">
        <f t="shared" si="121"/>
        <v>0</v>
      </c>
      <c r="X503" s="34">
        <f t="shared" si="122"/>
        <v>0</v>
      </c>
      <c r="Y503" s="33">
        <f t="shared" si="123"/>
        <v>0</v>
      </c>
      <c r="Z503" s="33">
        <f t="shared" si="124"/>
        <v>0</v>
      </c>
      <c r="AA503" s="35">
        <f t="shared" si="125"/>
        <v>0</v>
      </c>
      <c r="AB503" s="36">
        <f t="shared" si="126"/>
        <v>0</v>
      </c>
      <c r="AC503" s="37">
        <f t="shared" si="127"/>
        <v>0</v>
      </c>
      <c r="AD503" s="38"/>
      <c r="AE503" s="38"/>
      <c r="AF503" s="39">
        <f t="shared" si="128"/>
        <v>0</v>
      </c>
      <c r="AG503" s="40"/>
      <c r="AH503" s="41">
        <f t="shared" si="129"/>
        <v>0</v>
      </c>
      <c r="AI503" s="42">
        <f t="shared" si="130"/>
        <v>0</v>
      </c>
      <c r="AJ503" s="43">
        <f t="shared" si="131"/>
        <v>0</v>
      </c>
      <c r="AK503" s="5" t="str">
        <f>_xlfn.IFNA(VLOOKUP(_xlfn.CONCAT(D503," - ",S503),OP!E:F,2,0),"-------------------------------------------NAO DISPONIVEL-------------------------------------------")</f>
        <v>C - RIOCARD</v>
      </c>
      <c r="AL503" s="7" t="str">
        <f t="shared" si="117"/>
        <v>1 - -------------------------------------------NAO DISPONIVEL------------------------------------------- - 00000000503 - FETRANSPOR</v>
      </c>
      <c r="AM503" s="7" t="str">
        <f t="shared" si="118"/>
        <v>-------------------------------------------NAO DISPONIVEL-------------------------------------------</v>
      </c>
      <c r="AN503" s="44" cm="1">
        <f t="array" ref="AN503">_xlfn.IFS(AJ503=0,0,AQ503="INATIVO",2,AQ503="SEM CADASTRO",4,AQ503="CPF ATIVO EM OUTRO COMPRADOR",5,AQ503="NOVO/SEM CARTAO",6,AND(AJ503&gt;0,AQ503,""),8)</f>
        <v>0</v>
      </c>
      <c r="AO503" s="45">
        <f t="shared" si="132"/>
        <v>-10</v>
      </c>
    </row>
    <row r="504" spans="1:41" x14ac:dyDescent="0.4">
      <c r="A504" s="21" t="str">
        <f t="shared" si="119"/>
        <v>-------------------------------------------NAO DISPONIVEL-------------------------------------------</v>
      </c>
      <c r="B504" s="5" t="str">
        <f>_xlfn.IFNA(VLOOKUP(A504,CNPJ!E:F,2,0),"-------------------------------------------NAO DISPONIVEL-------------------------------------------")</f>
        <v>-------------------------------------------NAO DISPONIVEL-------------------------------------------</v>
      </c>
      <c r="C504" s="22">
        <v>1</v>
      </c>
      <c r="D504" s="5" t="str">
        <f>_xlfn.XLOOKUP(R504,OP!C:C,OP!B:B,,0,1)</f>
        <v>RJ</v>
      </c>
      <c r="E504" s="23"/>
      <c r="M504" s="26"/>
      <c r="N504" s="27"/>
      <c r="O504" s="28" t="str">
        <f t="shared" si="120"/>
        <v>00000000504</v>
      </c>
      <c r="R504" s="27" t="s">
        <v>193</v>
      </c>
      <c r="S504" s="30" t="str">
        <f>_xlfn.IFNA(VLOOKUP(_xlfn.CONCAT(D504," - ",R504),OP!A:D,4,0),"-------------------------------------------NAO DISPONIVEL-------------------------------------------")</f>
        <v>FETRANSPOR</v>
      </c>
      <c r="T504" s="31"/>
      <c r="U504" s="32"/>
      <c r="V504" s="31"/>
      <c r="W504" s="33">
        <f t="shared" si="121"/>
        <v>0</v>
      </c>
      <c r="X504" s="34">
        <f t="shared" si="122"/>
        <v>0</v>
      </c>
      <c r="Y504" s="33">
        <f t="shared" si="123"/>
        <v>0</v>
      </c>
      <c r="Z504" s="33">
        <f t="shared" si="124"/>
        <v>0</v>
      </c>
      <c r="AA504" s="35">
        <f t="shared" si="125"/>
        <v>0</v>
      </c>
      <c r="AB504" s="36">
        <f t="shared" si="126"/>
        <v>0</v>
      </c>
      <c r="AC504" s="37">
        <f t="shared" si="127"/>
        <v>0</v>
      </c>
      <c r="AD504" s="38"/>
      <c r="AE504" s="38"/>
      <c r="AF504" s="39">
        <f t="shared" si="128"/>
        <v>0</v>
      </c>
      <c r="AG504" s="40"/>
      <c r="AH504" s="41">
        <f t="shared" si="129"/>
        <v>0</v>
      </c>
      <c r="AI504" s="42">
        <f t="shared" si="130"/>
        <v>0</v>
      </c>
      <c r="AJ504" s="43">
        <f t="shared" si="131"/>
        <v>0</v>
      </c>
      <c r="AK504" s="5" t="str">
        <f>_xlfn.IFNA(VLOOKUP(_xlfn.CONCAT(D504," - ",S504),OP!E:F,2,0),"-------------------------------------------NAO DISPONIVEL-------------------------------------------")</f>
        <v>C - RIOCARD</v>
      </c>
      <c r="AL504" s="7" t="str">
        <f t="shared" si="117"/>
        <v>1 - -------------------------------------------NAO DISPONIVEL------------------------------------------- - 00000000504 - FETRANSPOR</v>
      </c>
      <c r="AM504" s="7" t="str">
        <f t="shared" si="118"/>
        <v>-------------------------------------------NAO DISPONIVEL-------------------------------------------</v>
      </c>
      <c r="AN504" s="44" cm="1">
        <f t="array" ref="AN504">_xlfn.IFS(AJ504=0,0,AQ504="INATIVO",2,AQ504="SEM CADASTRO",4,AQ504="CPF ATIVO EM OUTRO COMPRADOR",5,AQ504="NOVO/SEM CARTAO",6,AND(AJ504&gt;0,AQ504,""),8)</f>
        <v>0</v>
      </c>
      <c r="AO504" s="45">
        <f t="shared" si="132"/>
        <v>-10</v>
      </c>
    </row>
    <row r="505" spans="1:41" x14ac:dyDescent="0.4">
      <c r="A505" s="21" t="str">
        <f t="shared" si="119"/>
        <v>-------------------------------------------NAO DISPONIVEL-------------------------------------------</v>
      </c>
      <c r="B505" s="5" t="str">
        <f>_xlfn.IFNA(VLOOKUP(A505,CNPJ!E:F,2,0),"-------------------------------------------NAO DISPONIVEL-------------------------------------------")</f>
        <v>-------------------------------------------NAO DISPONIVEL-------------------------------------------</v>
      </c>
      <c r="C505" s="22">
        <v>1</v>
      </c>
      <c r="D505" s="5" t="str">
        <f>_xlfn.XLOOKUP(R505,OP!C:C,OP!B:B,,0,1)</f>
        <v>RJ</v>
      </c>
      <c r="E505" s="23"/>
      <c r="M505" s="26"/>
      <c r="N505" s="27"/>
      <c r="O505" s="28" t="str">
        <f t="shared" si="120"/>
        <v>00000000505</v>
      </c>
      <c r="R505" s="27" t="s">
        <v>193</v>
      </c>
      <c r="S505" s="30" t="str">
        <f>_xlfn.IFNA(VLOOKUP(_xlfn.CONCAT(D505," - ",R505),OP!A:D,4,0),"-------------------------------------------NAO DISPONIVEL-------------------------------------------")</f>
        <v>FETRANSPOR</v>
      </c>
      <c r="T505" s="31"/>
      <c r="U505" s="32"/>
      <c r="V505" s="31"/>
      <c r="W505" s="33">
        <f t="shared" si="121"/>
        <v>0</v>
      </c>
      <c r="X505" s="34">
        <f t="shared" si="122"/>
        <v>0</v>
      </c>
      <c r="Y505" s="33">
        <f t="shared" si="123"/>
        <v>0</v>
      </c>
      <c r="Z505" s="33">
        <f t="shared" si="124"/>
        <v>0</v>
      </c>
      <c r="AA505" s="35">
        <f t="shared" si="125"/>
        <v>0</v>
      </c>
      <c r="AB505" s="36">
        <f t="shared" si="126"/>
        <v>0</v>
      </c>
      <c r="AC505" s="37">
        <f t="shared" si="127"/>
        <v>0</v>
      </c>
      <c r="AD505" s="38"/>
      <c r="AE505" s="38"/>
      <c r="AF505" s="39">
        <f t="shared" si="128"/>
        <v>0</v>
      </c>
      <c r="AG505" s="40"/>
      <c r="AH505" s="41">
        <f t="shared" si="129"/>
        <v>0</v>
      </c>
      <c r="AI505" s="42">
        <f t="shared" si="130"/>
        <v>0</v>
      </c>
      <c r="AJ505" s="43">
        <f t="shared" si="131"/>
        <v>0</v>
      </c>
      <c r="AK505" s="5" t="str">
        <f>_xlfn.IFNA(VLOOKUP(_xlfn.CONCAT(D505," - ",S505),OP!E:F,2,0),"-------------------------------------------NAO DISPONIVEL-------------------------------------------")</f>
        <v>C - RIOCARD</v>
      </c>
      <c r="AL505" s="7" t="str">
        <f t="shared" si="117"/>
        <v>1 - -------------------------------------------NAO DISPONIVEL------------------------------------------- - 00000000505 - FETRANSPOR</v>
      </c>
      <c r="AM505" s="7" t="str">
        <f t="shared" si="118"/>
        <v>-------------------------------------------NAO DISPONIVEL-------------------------------------------</v>
      </c>
      <c r="AN505" s="44" cm="1">
        <f t="array" ref="AN505">_xlfn.IFS(AJ505=0,0,AQ505="INATIVO",2,AQ505="SEM CADASTRO",4,AQ505="CPF ATIVO EM OUTRO COMPRADOR",5,AQ505="NOVO/SEM CARTAO",6,AND(AJ505&gt;0,AQ505,""),8)</f>
        <v>0</v>
      </c>
      <c r="AO505" s="45">
        <f t="shared" si="132"/>
        <v>-10</v>
      </c>
    </row>
    <row r="506" spans="1:41" x14ac:dyDescent="0.4">
      <c r="A506" s="21" t="str">
        <f t="shared" si="119"/>
        <v>-------------------------------------------NAO DISPONIVEL-------------------------------------------</v>
      </c>
      <c r="B506" s="5" t="str">
        <f>_xlfn.IFNA(VLOOKUP(A506,CNPJ!E:F,2,0),"-------------------------------------------NAO DISPONIVEL-------------------------------------------")</f>
        <v>-------------------------------------------NAO DISPONIVEL-------------------------------------------</v>
      </c>
      <c r="C506" s="22">
        <v>1</v>
      </c>
      <c r="D506" s="5" t="str">
        <f>_xlfn.XLOOKUP(R506,OP!C:C,OP!B:B,,0,1)</f>
        <v>RJ</v>
      </c>
      <c r="E506" s="23"/>
      <c r="M506" s="26"/>
      <c r="N506" s="27"/>
      <c r="O506" s="28" t="str">
        <f t="shared" si="120"/>
        <v>00000000506</v>
      </c>
      <c r="R506" s="27" t="s">
        <v>193</v>
      </c>
      <c r="S506" s="30" t="str">
        <f>_xlfn.IFNA(VLOOKUP(_xlfn.CONCAT(D506," - ",R506),OP!A:D,4,0),"-------------------------------------------NAO DISPONIVEL-------------------------------------------")</f>
        <v>FETRANSPOR</v>
      </c>
      <c r="T506" s="31"/>
      <c r="U506" s="32"/>
      <c r="V506" s="31"/>
      <c r="W506" s="33">
        <f t="shared" si="121"/>
        <v>0</v>
      </c>
      <c r="X506" s="34">
        <f t="shared" si="122"/>
        <v>0</v>
      </c>
      <c r="Y506" s="33">
        <f t="shared" si="123"/>
        <v>0</v>
      </c>
      <c r="Z506" s="33">
        <f t="shared" si="124"/>
        <v>0</v>
      </c>
      <c r="AA506" s="35">
        <f t="shared" si="125"/>
        <v>0</v>
      </c>
      <c r="AB506" s="36">
        <f t="shared" si="126"/>
        <v>0</v>
      </c>
      <c r="AC506" s="37">
        <f t="shared" si="127"/>
        <v>0</v>
      </c>
      <c r="AD506" s="38"/>
      <c r="AE506" s="38"/>
      <c r="AF506" s="39">
        <f t="shared" si="128"/>
        <v>0</v>
      </c>
      <c r="AG506" s="40"/>
      <c r="AH506" s="41">
        <f t="shared" si="129"/>
        <v>0</v>
      </c>
      <c r="AI506" s="42">
        <f t="shared" si="130"/>
        <v>0</v>
      </c>
      <c r="AJ506" s="43">
        <f t="shared" si="131"/>
        <v>0</v>
      </c>
      <c r="AK506" s="5" t="str">
        <f>_xlfn.IFNA(VLOOKUP(_xlfn.CONCAT(D506," - ",S506),OP!E:F,2,0),"-------------------------------------------NAO DISPONIVEL-------------------------------------------")</f>
        <v>C - RIOCARD</v>
      </c>
      <c r="AL506" s="7" t="str">
        <f t="shared" si="117"/>
        <v>1 - -------------------------------------------NAO DISPONIVEL------------------------------------------- - 00000000506 - FETRANSPOR</v>
      </c>
      <c r="AM506" s="7" t="str">
        <f t="shared" si="118"/>
        <v>-------------------------------------------NAO DISPONIVEL-------------------------------------------</v>
      </c>
      <c r="AN506" s="44" cm="1">
        <f t="array" ref="AN506">_xlfn.IFS(AJ506=0,0,AQ506="INATIVO",2,AQ506="SEM CADASTRO",4,AQ506="CPF ATIVO EM OUTRO COMPRADOR",5,AQ506="NOVO/SEM CARTAO",6,AND(AJ506&gt;0,AQ506,""),8)</f>
        <v>0</v>
      </c>
      <c r="AO506" s="45">
        <f t="shared" si="132"/>
        <v>-10</v>
      </c>
    </row>
    <row r="507" spans="1:41" x14ac:dyDescent="0.4">
      <c r="A507" s="21" t="str">
        <f t="shared" si="119"/>
        <v>-------------------------------------------NAO DISPONIVEL-------------------------------------------</v>
      </c>
      <c r="B507" s="5" t="str">
        <f>_xlfn.IFNA(VLOOKUP(A507,CNPJ!E:F,2,0),"-------------------------------------------NAO DISPONIVEL-------------------------------------------")</f>
        <v>-------------------------------------------NAO DISPONIVEL-------------------------------------------</v>
      </c>
      <c r="C507" s="22">
        <v>1</v>
      </c>
      <c r="D507" s="5" t="str">
        <f>_xlfn.XLOOKUP(R507,OP!C:C,OP!B:B,,0,1)</f>
        <v>RJ</v>
      </c>
      <c r="E507" s="23"/>
      <c r="M507" s="26"/>
      <c r="N507" s="27"/>
      <c r="O507" s="28" t="str">
        <f t="shared" si="120"/>
        <v>00000000507</v>
      </c>
      <c r="R507" s="27" t="s">
        <v>193</v>
      </c>
      <c r="S507" s="30" t="str">
        <f>_xlfn.IFNA(VLOOKUP(_xlfn.CONCAT(D507," - ",R507),OP!A:D,4,0),"-------------------------------------------NAO DISPONIVEL-------------------------------------------")</f>
        <v>FETRANSPOR</v>
      </c>
      <c r="T507" s="31"/>
      <c r="U507" s="32"/>
      <c r="V507" s="31"/>
      <c r="W507" s="33">
        <f t="shared" si="121"/>
        <v>0</v>
      </c>
      <c r="X507" s="34">
        <f t="shared" si="122"/>
        <v>0</v>
      </c>
      <c r="Y507" s="33">
        <f t="shared" si="123"/>
        <v>0</v>
      </c>
      <c r="Z507" s="33">
        <f t="shared" si="124"/>
        <v>0</v>
      </c>
      <c r="AA507" s="35">
        <f t="shared" si="125"/>
        <v>0</v>
      </c>
      <c r="AB507" s="36">
        <f t="shared" si="126"/>
        <v>0</v>
      </c>
      <c r="AC507" s="37">
        <f t="shared" si="127"/>
        <v>0</v>
      </c>
      <c r="AD507" s="38"/>
      <c r="AE507" s="38"/>
      <c r="AF507" s="39">
        <f t="shared" si="128"/>
        <v>0</v>
      </c>
      <c r="AG507" s="40"/>
      <c r="AH507" s="41">
        <f t="shared" si="129"/>
        <v>0</v>
      </c>
      <c r="AI507" s="42">
        <f t="shared" si="130"/>
        <v>0</v>
      </c>
      <c r="AJ507" s="43">
        <f t="shared" si="131"/>
        <v>0</v>
      </c>
      <c r="AK507" s="5" t="str">
        <f>_xlfn.IFNA(VLOOKUP(_xlfn.CONCAT(D507," - ",S507),OP!E:F,2,0),"-------------------------------------------NAO DISPONIVEL-------------------------------------------")</f>
        <v>C - RIOCARD</v>
      </c>
      <c r="AL507" s="7" t="str">
        <f t="shared" si="117"/>
        <v>1 - -------------------------------------------NAO DISPONIVEL------------------------------------------- - 00000000507 - FETRANSPOR</v>
      </c>
      <c r="AM507" s="7" t="str">
        <f t="shared" si="118"/>
        <v>-------------------------------------------NAO DISPONIVEL-------------------------------------------</v>
      </c>
      <c r="AN507" s="44" cm="1">
        <f t="array" ref="AN507">_xlfn.IFS(AJ507=0,0,AQ507="INATIVO",2,AQ507="SEM CADASTRO",4,AQ507="CPF ATIVO EM OUTRO COMPRADOR",5,AQ507="NOVO/SEM CARTAO",6,AND(AJ507&gt;0,AQ507,""),8)</f>
        <v>0</v>
      </c>
      <c r="AO507" s="45">
        <f t="shared" si="132"/>
        <v>-10</v>
      </c>
    </row>
    <row r="508" spans="1:41" x14ac:dyDescent="0.4">
      <c r="A508" s="21" t="str">
        <f t="shared" si="119"/>
        <v>-------------------------------------------NAO DISPONIVEL-------------------------------------------</v>
      </c>
      <c r="B508" s="5" t="str">
        <f>_xlfn.IFNA(VLOOKUP(A508,CNPJ!E:F,2,0),"-------------------------------------------NAO DISPONIVEL-------------------------------------------")</f>
        <v>-------------------------------------------NAO DISPONIVEL-------------------------------------------</v>
      </c>
      <c r="C508" s="22">
        <v>1</v>
      </c>
      <c r="D508" s="5" t="str">
        <f>_xlfn.XLOOKUP(R508,OP!C:C,OP!B:B,,0,1)</f>
        <v>RJ</v>
      </c>
      <c r="E508" s="23"/>
      <c r="M508" s="26"/>
      <c r="N508" s="27"/>
      <c r="O508" s="28" t="str">
        <f t="shared" si="120"/>
        <v>00000000508</v>
      </c>
      <c r="R508" s="27" t="s">
        <v>193</v>
      </c>
      <c r="S508" s="30" t="str">
        <f>_xlfn.IFNA(VLOOKUP(_xlfn.CONCAT(D508," - ",R508),OP!A:D,4,0),"-------------------------------------------NAO DISPONIVEL-------------------------------------------")</f>
        <v>FETRANSPOR</v>
      </c>
      <c r="T508" s="31"/>
      <c r="U508" s="32"/>
      <c r="V508" s="31"/>
      <c r="W508" s="33">
        <f t="shared" si="121"/>
        <v>0</v>
      </c>
      <c r="X508" s="34">
        <f t="shared" si="122"/>
        <v>0</v>
      </c>
      <c r="Y508" s="33">
        <f t="shared" si="123"/>
        <v>0</v>
      </c>
      <c r="Z508" s="33">
        <f t="shared" si="124"/>
        <v>0</v>
      </c>
      <c r="AA508" s="35">
        <f t="shared" si="125"/>
        <v>0</v>
      </c>
      <c r="AB508" s="36">
        <f t="shared" si="126"/>
        <v>0</v>
      </c>
      <c r="AC508" s="37">
        <f t="shared" si="127"/>
        <v>0</v>
      </c>
      <c r="AD508" s="38"/>
      <c r="AE508" s="38"/>
      <c r="AF508" s="39">
        <f t="shared" si="128"/>
        <v>0</v>
      </c>
      <c r="AG508" s="40"/>
      <c r="AH508" s="41">
        <f t="shared" si="129"/>
        <v>0</v>
      </c>
      <c r="AI508" s="42">
        <f t="shared" si="130"/>
        <v>0</v>
      </c>
      <c r="AJ508" s="43">
        <f t="shared" si="131"/>
        <v>0</v>
      </c>
      <c r="AK508" s="5" t="str">
        <f>_xlfn.IFNA(VLOOKUP(_xlfn.CONCAT(D508," - ",S508),OP!E:F,2,0),"-------------------------------------------NAO DISPONIVEL-------------------------------------------")</f>
        <v>C - RIOCARD</v>
      </c>
      <c r="AL508" s="7" t="str">
        <f t="shared" si="117"/>
        <v>1 - -------------------------------------------NAO DISPONIVEL------------------------------------------- - 00000000508 - FETRANSPOR</v>
      </c>
      <c r="AM508" s="7" t="str">
        <f t="shared" si="118"/>
        <v>-------------------------------------------NAO DISPONIVEL-------------------------------------------</v>
      </c>
      <c r="AN508" s="44" cm="1">
        <f t="array" ref="AN508">_xlfn.IFS(AJ508=0,0,AQ508="INATIVO",2,AQ508="SEM CADASTRO",4,AQ508="CPF ATIVO EM OUTRO COMPRADOR",5,AQ508="NOVO/SEM CARTAO",6,AND(AJ508&gt;0,AQ508,""),8)</f>
        <v>0</v>
      </c>
      <c r="AO508" s="45">
        <f t="shared" si="132"/>
        <v>-10</v>
      </c>
    </row>
    <row r="509" spans="1:41" x14ac:dyDescent="0.4">
      <c r="A509" s="21" t="str">
        <f t="shared" si="119"/>
        <v>-------------------------------------------NAO DISPONIVEL-------------------------------------------</v>
      </c>
      <c r="B509" s="5" t="str">
        <f>_xlfn.IFNA(VLOOKUP(A509,CNPJ!E:F,2,0),"-------------------------------------------NAO DISPONIVEL-------------------------------------------")</f>
        <v>-------------------------------------------NAO DISPONIVEL-------------------------------------------</v>
      </c>
      <c r="C509" s="22">
        <v>1</v>
      </c>
      <c r="D509" s="5" t="str">
        <f>_xlfn.XLOOKUP(R509,OP!C:C,OP!B:B,,0,1)</f>
        <v>RJ</v>
      </c>
      <c r="E509" s="23"/>
      <c r="M509" s="26"/>
      <c r="N509" s="27"/>
      <c r="O509" s="28" t="str">
        <f t="shared" si="120"/>
        <v>00000000509</v>
      </c>
      <c r="R509" s="27" t="s">
        <v>193</v>
      </c>
      <c r="S509" s="30" t="str">
        <f>_xlfn.IFNA(VLOOKUP(_xlfn.CONCAT(D509," - ",R509),OP!A:D,4,0),"-------------------------------------------NAO DISPONIVEL-------------------------------------------")</f>
        <v>FETRANSPOR</v>
      </c>
      <c r="T509" s="31"/>
      <c r="U509" s="32"/>
      <c r="V509" s="31"/>
      <c r="W509" s="33">
        <f t="shared" si="121"/>
        <v>0</v>
      </c>
      <c r="X509" s="34">
        <f t="shared" si="122"/>
        <v>0</v>
      </c>
      <c r="Y509" s="33">
        <f t="shared" si="123"/>
        <v>0</v>
      </c>
      <c r="Z509" s="33">
        <f t="shared" si="124"/>
        <v>0</v>
      </c>
      <c r="AA509" s="35">
        <f t="shared" si="125"/>
        <v>0</v>
      </c>
      <c r="AB509" s="36">
        <f t="shared" si="126"/>
        <v>0</v>
      </c>
      <c r="AC509" s="37">
        <f t="shared" si="127"/>
        <v>0</v>
      </c>
      <c r="AD509" s="38"/>
      <c r="AE509" s="38"/>
      <c r="AF509" s="39">
        <f t="shared" si="128"/>
        <v>0</v>
      </c>
      <c r="AG509" s="40"/>
      <c r="AH509" s="41">
        <f t="shared" si="129"/>
        <v>0</v>
      </c>
      <c r="AI509" s="42">
        <f t="shared" si="130"/>
        <v>0</v>
      </c>
      <c r="AJ509" s="43">
        <f t="shared" si="131"/>
        <v>0</v>
      </c>
      <c r="AK509" s="5" t="str">
        <f>_xlfn.IFNA(VLOOKUP(_xlfn.CONCAT(D509," - ",S509),OP!E:F,2,0),"-------------------------------------------NAO DISPONIVEL-------------------------------------------")</f>
        <v>C - RIOCARD</v>
      </c>
      <c r="AL509" s="7" t="str">
        <f t="shared" si="117"/>
        <v>1 - -------------------------------------------NAO DISPONIVEL------------------------------------------- - 00000000509 - FETRANSPOR</v>
      </c>
      <c r="AM509" s="7" t="str">
        <f t="shared" si="118"/>
        <v>-------------------------------------------NAO DISPONIVEL-------------------------------------------</v>
      </c>
      <c r="AN509" s="44" cm="1">
        <f t="array" ref="AN509">_xlfn.IFS(AJ509=0,0,AQ509="INATIVO",2,AQ509="SEM CADASTRO",4,AQ509="CPF ATIVO EM OUTRO COMPRADOR",5,AQ509="NOVO/SEM CARTAO",6,AND(AJ509&gt;0,AQ509,""),8)</f>
        <v>0</v>
      </c>
      <c r="AO509" s="45">
        <f t="shared" si="132"/>
        <v>-10</v>
      </c>
    </row>
    <row r="510" spans="1:41" x14ac:dyDescent="0.4">
      <c r="A510" s="21" t="str">
        <f t="shared" si="119"/>
        <v>-------------------------------------------NAO DISPONIVEL-------------------------------------------</v>
      </c>
      <c r="B510" s="5" t="str">
        <f>_xlfn.IFNA(VLOOKUP(A510,CNPJ!E:F,2,0),"-------------------------------------------NAO DISPONIVEL-------------------------------------------")</f>
        <v>-------------------------------------------NAO DISPONIVEL-------------------------------------------</v>
      </c>
      <c r="C510" s="22">
        <v>1</v>
      </c>
      <c r="D510" s="5" t="str">
        <f>_xlfn.XLOOKUP(R510,OP!C:C,OP!B:B,,0,1)</f>
        <v>RJ</v>
      </c>
      <c r="E510" s="23"/>
      <c r="M510" s="26"/>
      <c r="N510" s="27"/>
      <c r="O510" s="28" t="str">
        <f t="shared" si="120"/>
        <v>00000000510</v>
      </c>
      <c r="R510" s="27" t="s">
        <v>193</v>
      </c>
      <c r="S510" s="30" t="str">
        <f>_xlfn.IFNA(VLOOKUP(_xlfn.CONCAT(D510," - ",R510),OP!A:D,4,0),"-------------------------------------------NAO DISPONIVEL-------------------------------------------")</f>
        <v>FETRANSPOR</v>
      </c>
      <c r="T510" s="31"/>
      <c r="U510" s="32"/>
      <c r="V510" s="31"/>
      <c r="W510" s="33">
        <f t="shared" si="121"/>
        <v>0</v>
      </c>
      <c r="X510" s="34">
        <f t="shared" si="122"/>
        <v>0</v>
      </c>
      <c r="Y510" s="33">
        <f t="shared" si="123"/>
        <v>0</v>
      </c>
      <c r="Z510" s="33">
        <f t="shared" si="124"/>
        <v>0</v>
      </c>
      <c r="AA510" s="35">
        <f t="shared" si="125"/>
        <v>0</v>
      </c>
      <c r="AB510" s="36">
        <f t="shared" si="126"/>
        <v>0</v>
      </c>
      <c r="AC510" s="37">
        <f t="shared" si="127"/>
        <v>0</v>
      </c>
      <c r="AD510" s="38"/>
      <c r="AE510" s="38"/>
      <c r="AF510" s="39">
        <f t="shared" si="128"/>
        <v>0</v>
      </c>
      <c r="AG510" s="40"/>
      <c r="AH510" s="41">
        <f t="shared" si="129"/>
        <v>0</v>
      </c>
      <c r="AI510" s="42">
        <f t="shared" si="130"/>
        <v>0</v>
      </c>
      <c r="AJ510" s="43">
        <f t="shared" si="131"/>
        <v>0</v>
      </c>
      <c r="AK510" s="5" t="str">
        <f>_xlfn.IFNA(VLOOKUP(_xlfn.CONCAT(D510," - ",S510),OP!E:F,2,0),"-------------------------------------------NAO DISPONIVEL-------------------------------------------")</f>
        <v>C - RIOCARD</v>
      </c>
      <c r="AL510" s="7" t="str">
        <f t="shared" si="117"/>
        <v>1 - -------------------------------------------NAO DISPONIVEL------------------------------------------- - 00000000510 - FETRANSPOR</v>
      </c>
      <c r="AM510" s="7" t="str">
        <f t="shared" si="118"/>
        <v>-------------------------------------------NAO DISPONIVEL-------------------------------------------</v>
      </c>
      <c r="AN510" s="44" cm="1">
        <f t="array" ref="AN510">_xlfn.IFS(AJ510=0,0,AQ510="INATIVO",2,AQ510="SEM CADASTRO",4,AQ510="CPF ATIVO EM OUTRO COMPRADOR",5,AQ510="NOVO/SEM CARTAO",6,AND(AJ510&gt;0,AQ510,""),8)</f>
        <v>0</v>
      </c>
      <c r="AO510" s="45">
        <f t="shared" si="132"/>
        <v>-10</v>
      </c>
    </row>
    <row r="511" spans="1:41" x14ac:dyDescent="0.4">
      <c r="A511" s="21" t="str">
        <f t="shared" si="119"/>
        <v>-------------------------------------------NAO DISPONIVEL-------------------------------------------</v>
      </c>
      <c r="B511" s="5" t="str">
        <f>_xlfn.IFNA(VLOOKUP(A511,CNPJ!E:F,2,0),"-------------------------------------------NAO DISPONIVEL-------------------------------------------")</f>
        <v>-------------------------------------------NAO DISPONIVEL-------------------------------------------</v>
      </c>
      <c r="C511" s="22">
        <v>1</v>
      </c>
      <c r="D511" s="5" t="str">
        <f>_xlfn.XLOOKUP(R511,OP!C:C,OP!B:B,,0,1)</f>
        <v>RJ</v>
      </c>
      <c r="E511" s="23"/>
      <c r="M511" s="26"/>
      <c r="N511" s="27"/>
      <c r="O511" s="28" t="str">
        <f t="shared" si="120"/>
        <v>00000000511</v>
      </c>
      <c r="R511" s="27" t="s">
        <v>193</v>
      </c>
      <c r="S511" s="30" t="str">
        <f>_xlfn.IFNA(VLOOKUP(_xlfn.CONCAT(D511," - ",R511),OP!A:D,4,0),"-------------------------------------------NAO DISPONIVEL-------------------------------------------")</f>
        <v>FETRANSPOR</v>
      </c>
      <c r="T511" s="31"/>
      <c r="U511" s="32"/>
      <c r="V511" s="31"/>
      <c r="W511" s="33">
        <f t="shared" si="121"/>
        <v>0</v>
      </c>
      <c r="X511" s="34">
        <f t="shared" si="122"/>
        <v>0</v>
      </c>
      <c r="Y511" s="33">
        <f t="shared" si="123"/>
        <v>0</v>
      </c>
      <c r="Z511" s="33">
        <f t="shared" si="124"/>
        <v>0</v>
      </c>
      <c r="AA511" s="35">
        <f t="shared" si="125"/>
        <v>0</v>
      </c>
      <c r="AB511" s="36">
        <f t="shared" si="126"/>
        <v>0</v>
      </c>
      <c r="AC511" s="37">
        <f t="shared" si="127"/>
        <v>0</v>
      </c>
      <c r="AD511" s="38"/>
      <c r="AE511" s="38"/>
      <c r="AF511" s="39">
        <f t="shared" si="128"/>
        <v>0</v>
      </c>
      <c r="AG511" s="40"/>
      <c r="AH511" s="41">
        <f t="shared" si="129"/>
        <v>0</v>
      </c>
      <c r="AI511" s="42">
        <f t="shared" si="130"/>
        <v>0</v>
      </c>
      <c r="AJ511" s="43">
        <f t="shared" si="131"/>
        <v>0</v>
      </c>
      <c r="AK511" s="5" t="str">
        <f>_xlfn.IFNA(VLOOKUP(_xlfn.CONCAT(D511," - ",S511),OP!E:F,2,0),"-------------------------------------------NAO DISPONIVEL-------------------------------------------")</f>
        <v>C - RIOCARD</v>
      </c>
      <c r="AL511" s="7" t="str">
        <f t="shared" si="117"/>
        <v>1 - -------------------------------------------NAO DISPONIVEL------------------------------------------- - 00000000511 - FETRANSPOR</v>
      </c>
      <c r="AM511" s="7" t="str">
        <f t="shared" si="118"/>
        <v>-------------------------------------------NAO DISPONIVEL-------------------------------------------</v>
      </c>
      <c r="AN511" s="44" cm="1">
        <f t="array" ref="AN511">_xlfn.IFS(AJ511=0,0,AQ511="INATIVO",2,AQ511="SEM CADASTRO",4,AQ511="CPF ATIVO EM OUTRO COMPRADOR",5,AQ511="NOVO/SEM CARTAO",6,AND(AJ511&gt;0,AQ511,""),8)</f>
        <v>0</v>
      </c>
      <c r="AO511" s="45">
        <f t="shared" si="132"/>
        <v>-10</v>
      </c>
    </row>
    <row r="512" spans="1:41" x14ac:dyDescent="0.4">
      <c r="A512" s="21" t="str">
        <f t="shared" si="119"/>
        <v>-------------------------------------------NAO DISPONIVEL-------------------------------------------</v>
      </c>
      <c r="B512" s="5" t="str">
        <f>_xlfn.IFNA(VLOOKUP(A512,CNPJ!E:F,2,0),"-------------------------------------------NAO DISPONIVEL-------------------------------------------")</f>
        <v>-------------------------------------------NAO DISPONIVEL-------------------------------------------</v>
      </c>
      <c r="C512" s="22">
        <v>1</v>
      </c>
      <c r="D512" s="5" t="str">
        <f>_xlfn.XLOOKUP(R512,OP!C:C,OP!B:B,,0,1)</f>
        <v>RJ</v>
      </c>
      <c r="E512" s="23"/>
      <c r="M512" s="26"/>
      <c r="N512" s="27"/>
      <c r="O512" s="28" t="str">
        <f t="shared" si="120"/>
        <v>00000000512</v>
      </c>
      <c r="R512" s="27" t="s">
        <v>193</v>
      </c>
      <c r="S512" s="30" t="str">
        <f>_xlfn.IFNA(VLOOKUP(_xlfn.CONCAT(D512," - ",R512),OP!A:D,4,0),"-------------------------------------------NAO DISPONIVEL-------------------------------------------")</f>
        <v>FETRANSPOR</v>
      </c>
      <c r="T512" s="31"/>
      <c r="U512" s="32"/>
      <c r="V512" s="31"/>
      <c r="W512" s="33">
        <f t="shared" si="121"/>
        <v>0</v>
      </c>
      <c r="X512" s="34">
        <f t="shared" si="122"/>
        <v>0</v>
      </c>
      <c r="Y512" s="33">
        <f t="shared" si="123"/>
        <v>0</v>
      </c>
      <c r="Z512" s="33">
        <f t="shared" si="124"/>
        <v>0</v>
      </c>
      <c r="AA512" s="35">
        <f t="shared" si="125"/>
        <v>0</v>
      </c>
      <c r="AB512" s="36">
        <f t="shared" si="126"/>
        <v>0</v>
      </c>
      <c r="AC512" s="37">
        <f t="shared" si="127"/>
        <v>0</v>
      </c>
      <c r="AD512" s="38"/>
      <c r="AE512" s="38"/>
      <c r="AF512" s="39">
        <f t="shared" si="128"/>
        <v>0</v>
      </c>
      <c r="AG512" s="40"/>
      <c r="AH512" s="41">
        <f t="shared" si="129"/>
        <v>0</v>
      </c>
      <c r="AI512" s="42">
        <f t="shared" si="130"/>
        <v>0</v>
      </c>
      <c r="AJ512" s="43">
        <f t="shared" si="131"/>
        <v>0</v>
      </c>
      <c r="AK512" s="5" t="str">
        <f>_xlfn.IFNA(VLOOKUP(_xlfn.CONCAT(D512," - ",S512),OP!E:F,2,0),"-------------------------------------------NAO DISPONIVEL-------------------------------------------")</f>
        <v>C - RIOCARD</v>
      </c>
      <c r="AL512" s="7" t="str">
        <f t="shared" si="117"/>
        <v>1 - -------------------------------------------NAO DISPONIVEL------------------------------------------- - 00000000512 - FETRANSPOR</v>
      </c>
      <c r="AM512" s="7" t="str">
        <f t="shared" si="118"/>
        <v>-------------------------------------------NAO DISPONIVEL-------------------------------------------</v>
      </c>
      <c r="AN512" s="44" cm="1">
        <f t="array" ref="AN512">_xlfn.IFS(AJ512=0,0,AQ512="INATIVO",2,AQ512="SEM CADASTRO",4,AQ512="CPF ATIVO EM OUTRO COMPRADOR",5,AQ512="NOVO/SEM CARTAO",6,AND(AJ512&gt;0,AQ512,""),8)</f>
        <v>0</v>
      </c>
      <c r="AO512" s="45">
        <f t="shared" si="132"/>
        <v>-10</v>
      </c>
    </row>
    <row r="513" spans="1:41" x14ac:dyDescent="0.4">
      <c r="A513" s="21" t="str">
        <f t="shared" si="119"/>
        <v>-------------------------------------------NAO DISPONIVEL-------------------------------------------</v>
      </c>
      <c r="B513" s="5" t="str">
        <f>_xlfn.IFNA(VLOOKUP(A513,CNPJ!E:F,2,0),"-------------------------------------------NAO DISPONIVEL-------------------------------------------")</f>
        <v>-------------------------------------------NAO DISPONIVEL-------------------------------------------</v>
      </c>
      <c r="C513" s="22">
        <v>1</v>
      </c>
      <c r="D513" s="5" t="str">
        <f>_xlfn.XLOOKUP(R513,OP!C:C,OP!B:B,,0,1)</f>
        <v>RJ</v>
      </c>
      <c r="E513" s="23"/>
      <c r="M513" s="26"/>
      <c r="N513" s="27"/>
      <c r="O513" s="28" t="str">
        <f t="shared" si="120"/>
        <v>00000000513</v>
      </c>
      <c r="R513" s="27" t="s">
        <v>193</v>
      </c>
      <c r="S513" s="30" t="str">
        <f>_xlfn.IFNA(VLOOKUP(_xlfn.CONCAT(D513," - ",R513),OP!A:D,4,0),"-------------------------------------------NAO DISPONIVEL-------------------------------------------")</f>
        <v>FETRANSPOR</v>
      </c>
      <c r="T513" s="31"/>
      <c r="U513" s="32"/>
      <c r="V513" s="31"/>
      <c r="W513" s="33">
        <f t="shared" si="121"/>
        <v>0</v>
      </c>
      <c r="X513" s="34">
        <f t="shared" si="122"/>
        <v>0</v>
      </c>
      <c r="Y513" s="33">
        <f t="shared" si="123"/>
        <v>0</v>
      </c>
      <c r="Z513" s="33">
        <f t="shared" si="124"/>
        <v>0</v>
      </c>
      <c r="AA513" s="35">
        <f t="shared" si="125"/>
        <v>0</v>
      </c>
      <c r="AB513" s="36">
        <f t="shared" si="126"/>
        <v>0</v>
      </c>
      <c r="AC513" s="37">
        <f t="shared" si="127"/>
        <v>0</v>
      </c>
      <c r="AD513" s="38"/>
      <c r="AE513" s="38"/>
      <c r="AF513" s="39">
        <f t="shared" si="128"/>
        <v>0</v>
      </c>
      <c r="AG513" s="40"/>
      <c r="AH513" s="41">
        <f t="shared" si="129"/>
        <v>0</v>
      </c>
      <c r="AI513" s="42">
        <f t="shared" si="130"/>
        <v>0</v>
      </c>
      <c r="AJ513" s="43">
        <f t="shared" si="131"/>
        <v>0</v>
      </c>
      <c r="AK513" s="5" t="str">
        <f>_xlfn.IFNA(VLOOKUP(_xlfn.CONCAT(D513," - ",S513),OP!E:F,2,0),"-------------------------------------------NAO DISPONIVEL-------------------------------------------")</f>
        <v>C - RIOCARD</v>
      </c>
      <c r="AL513" s="7" t="str">
        <f t="shared" si="117"/>
        <v>1 - -------------------------------------------NAO DISPONIVEL------------------------------------------- - 00000000513 - FETRANSPOR</v>
      </c>
      <c r="AM513" s="7" t="str">
        <f t="shared" si="118"/>
        <v>-------------------------------------------NAO DISPONIVEL-------------------------------------------</v>
      </c>
      <c r="AN513" s="44" cm="1">
        <f t="array" ref="AN513">_xlfn.IFS(AJ513=0,0,AQ513="INATIVO",2,AQ513="SEM CADASTRO",4,AQ513="CPF ATIVO EM OUTRO COMPRADOR",5,AQ513="NOVO/SEM CARTAO",6,AND(AJ513&gt;0,AQ513,""),8)</f>
        <v>0</v>
      </c>
      <c r="AO513" s="45">
        <f t="shared" si="132"/>
        <v>-10</v>
      </c>
    </row>
    <row r="514" spans="1:41" x14ac:dyDescent="0.4">
      <c r="A514" s="21" t="str">
        <f t="shared" si="119"/>
        <v>-------------------------------------------NAO DISPONIVEL-------------------------------------------</v>
      </c>
      <c r="B514" s="5" t="str">
        <f>_xlfn.IFNA(VLOOKUP(A514,CNPJ!E:F,2,0),"-------------------------------------------NAO DISPONIVEL-------------------------------------------")</f>
        <v>-------------------------------------------NAO DISPONIVEL-------------------------------------------</v>
      </c>
      <c r="C514" s="22">
        <v>1</v>
      </c>
      <c r="D514" s="5" t="str">
        <f>_xlfn.XLOOKUP(R514,OP!C:C,OP!B:B,,0,1)</f>
        <v>RJ</v>
      </c>
      <c r="E514" s="23"/>
      <c r="M514" s="26"/>
      <c r="N514" s="27"/>
      <c r="O514" s="28" t="str">
        <f t="shared" si="120"/>
        <v>00000000514</v>
      </c>
      <c r="R514" s="27" t="s">
        <v>193</v>
      </c>
      <c r="S514" s="30" t="str">
        <f>_xlfn.IFNA(VLOOKUP(_xlfn.CONCAT(D514," - ",R514),OP!A:D,4,0),"-------------------------------------------NAO DISPONIVEL-------------------------------------------")</f>
        <v>FETRANSPOR</v>
      </c>
      <c r="T514" s="31"/>
      <c r="U514" s="32"/>
      <c r="V514" s="31"/>
      <c r="W514" s="33">
        <f t="shared" si="121"/>
        <v>0</v>
      </c>
      <c r="X514" s="34">
        <f t="shared" si="122"/>
        <v>0</v>
      </c>
      <c r="Y514" s="33">
        <f t="shared" si="123"/>
        <v>0</v>
      </c>
      <c r="Z514" s="33">
        <f t="shared" si="124"/>
        <v>0</v>
      </c>
      <c r="AA514" s="35">
        <f t="shared" si="125"/>
        <v>0</v>
      </c>
      <c r="AB514" s="36">
        <f t="shared" si="126"/>
        <v>0</v>
      </c>
      <c r="AC514" s="37">
        <f t="shared" si="127"/>
        <v>0</v>
      </c>
      <c r="AD514" s="38"/>
      <c r="AE514" s="38"/>
      <c r="AF514" s="39">
        <f t="shared" si="128"/>
        <v>0</v>
      </c>
      <c r="AG514" s="40"/>
      <c r="AH514" s="41">
        <f t="shared" si="129"/>
        <v>0</v>
      </c>
      <c r="AI514" s="42">
        <f t="shared" si="130"/>
        <v>0</v>
      </c>
      <c r="AJ514" s="43">
        <f t="shared" si="131"/>
        <v>0</v>
      </c>
      <c r="AK514" s="5" t="str">
        <f>_xlfn.IFNA(VLOOKUP(_xlfn.CONCAT(D514," - ",S514),OP!E:F,2,0),"-------------------------------------------NAO DISPONIVEL-------------------------------------------")</f>
        <v>C - RIOCARD</v>
      </c>
      <c r="AL514" s="7" t="str">
        <f t="shared" ref="AL514:AL577" si="133">_xlfn.CONCAT(C514," - ",B514," - ",O514," - ",S514)</f>
        <v>1 - -------------------------------------------NAO DISPONIVEL------------------------------------------- - 00000000514 - FETRANSPOR</v>
      </c>
      <c r="AM514" s="7" t="str">
        <f t="shared" ref="AM514:AM577" si="134">_xlfn.CONCAT(B514,L514,LEFT(M514,3))</f>
        <v>-------------------------------------------NAO DISPONIVEL-------------------------------------------</v>
      </c>
      <c r="AN514" s="44" cm="1">
        <f t="array" ref="AN514">_xlfn.IFS(AJ514=0,0,AQ514="INATIVO",2,AQ514="SEM CADASTRO",4,AQ514="CPF ATIVO EM OUTRO COMPRADOR",5,AQ514="NOVO/SEM CARTAO",6,AND(AJ514&gt;0,AQ514,""),8)</f>
        <v>0</v>
      </c>
      <c r="AO514" s="45">
        <f t="shared" si="132"/>
        <v>-10</v>
      </c>
    </row>
    <row r="515" spans="1:41" x14ac:dyDescent="0.4">
      <c r="A515" s="21" t="str">
        <f t="shared" ref="A515:A578" si="135">IF(AND(E515&lt;&gt;"",F515&lt;&gt;""),TRIM(_xlfn.CONCAT(D515," - ",S515," - ",E515," - ",F515)),"-------------------------------------------NAO DISPONIVEL-------------------------------------------")</f>
        <v>-------------------------------------------NAO DISPONIVEL-------------------------------------------</v>
      </c>
      <c r="B515" s="5" t="str">
        <f>_xlfn.IFNA(VLOOKUP(A515,CNPJ!E:F,2,0),"-------------------------------------------NAO DISPONIVEL-------------------------------------------")</f>
        <v>-------------------------------------------NAO DISPONIVEL-------------------------------------------</v>
      </c>
      <c r="C515" s="22">
        <v>1</v>
      </c>
      <c r="D515" s="5" t="str">
        <f>_xlfn.XLOOKUP(R515,OP!C:C,OP!B:B,,0,1)</f>
        <v>RJ</v>
      </c>
      <c r="E515" s="23"/>
      <c r="M515" s="26"/>
      <c r="N515" s="27"/>
      <c r="O515" s="28" t="str">
        <f t="shared" ref="O515:O578" si="136">IF(N515="",TEXT(ROW(),"00000000000"),IF(N515="00000000000",TEXT(ROW(),"00000000000"),TRIM(TEXT(N515,"00000000000"))))</f>
        <v>00000000515</v>
      </c>
      <c r="R515" s="27" t="s">
        <v>193</v>
      </c>
      <c r="S515" s="30" t="str">
        <f>_xlfn.IFNA(VLOOKUP(_xlfn.CONCAT(D515," - ",R515),OP!A:D,4,0),"-------------------------------------------NAO DISPONIVEL-------------------------------------------")</f>
        <v>FETRANSPOR</v>
      </c>
      <c r="T515" s="31"/>
      <c r="U515" s="32"/>
      <c r="V515" s="31"/>
      <c r="W515" s="33">
        <f t="shared" ref="W515:W578" si="137">ROUND(T515,2)</f>
        <v>0</v>
      </c>
      <c r="X515" s="34">
        <f t="shared" ref="X515:X578" si="138">ROUND(U515,0)</f>
        <v>0</v>
      </c>
      <c r="Y515" s="33">
        <f t="shared" ref="Y515:Y578" si="139">ROUND(V515,2)</f>
        <v>0</v>
      </c>
      <c r="Z515" s="33">
        <f t="shared" ref="Z515:Z578" si="140">(X515*Y515)-W515</f>
        <v>0</v>
      </c>
      <c r="AA515" s="35">
        <f t="shared" ref="AA515:AA578" si="141">Y515</f>
        <v>0</v>
      </c>
      <c r="AB515" s="36">
        <f t="shared" ref="AB515:AB578" si="142">Z515</f>
        <v>0</v>
      </c>
      <c r="AC515" s="37">
        <f t="shared" ref="AC515:AC578" si="143">ROUND(IF(AL515=AL514,0,SUMIF(AL:AL,AL515,AB:AB)),2)</f>
        <v>0</v>
      </c>
      <c r="AD515" s="38"/>
      <c r="AE515" s="38"/>
      <c r="AF515" s="39">
        <f t="shared" ref="AF515:AF578" si="144">ROUND(SUM(AD515,AE515),2)</f>
        <v>0</v>
      </c>
      <c r="AG515" s="40"/>
      <c r="AH515" s="41">
        <f t="shared" ref="AH515:AH578" si="145">ROUND(AG515,2)</f>
        <v>0</v>
      </c>
      <c r="AI515" s="42">
        <f t="shared" ref="AI515:AI578" si="146">ROUND(IF(AH515=0,0,IF(AF515-AH515&lt;0,0,IF(AF515-AH515&gt;AC515,AC515,AF515-AH515))),2)</f>
        <v>0</v>
      </c>
      <c r="AJ515" s="43">
        <f t="shared" ref="AJ515:AJ578" si="147">ROUND(IF(AC515=0,0,IF(AH515=0,AC515,AC515-AI515)),2)</f>
        <v>0</v>
      </c>
      <c r="AK515" s="5" t="str">
        <f>_xlfn.IFNA(VLOOKUP(_xlfn.CONCAT(D515," - ",S515),OP!E:F,2,0),"-------------------------------------------NAO DISPONIVEL-------------------------------------------")</f>
        <v>C - RIOCARD</v>
      </c>
      <c r="AL515" s="7" t="str">
        <f t="shared" si="133"/>
        <v>1 - -------------------------------------------NAO DISPONIVEL------------------------------------------- - 00000000515 - FETRANSPOR</v>
      </c>
      <c r="AM515" s="7" t="str">
        <f t="shared" si="134"/>
        <v>-------------------------------------------NAO DISPONIVEL-------------------------------------------</v>
      </c>
      <c r="AN515" s="44" cm="1">
        <f t="array" ref="AN515">_xlfn.IFS(AJ515=0,0,AQ515="INATIVO",2,AQ515="SEM CADASTRO",4,AQ515="CPF ATIVO EM OUTRO COMPRADOR",5,AQ515="NOVO/SEM CARTAO",6,AND(AJ515&gt;0,AQ515,""),8)</f>
        <v>0</v>
      </c>
      <c r="AO515" s="45">
        <f t="shared" ref="AO515:AO578" si="148">AF515-(10-AJ515)</f>
        <v>-10</v>
      </c>
    </row>
    <row r="516" spans="1:41" x14ac:dyDescent="0.4">
      <c r="A516" s="21" t="str">
        <f t="shared" si="135"/>
        <v>-------------------------------------------NAO DISPONIVEL-------------------------------------------</v>
      </c>
      <c r="B516" s="5" t="str">
        <f>_xlfn.IFNA(VLOOKUP(A516,CNPJ!E:F,2,0),"-------------------------------------------NAO DISPONIVEL-------------------------------------------")</f>
        <v>-------------------------------------------NAO DISPONIVEL-------------------------------------------</v>
      </c>
      <c r="C516" s="22">
        <v>1</v>
      </c>
      <c r="D516" s="5" t="str">
        <f>_xlfn.XLOOKUP(R516,OP!C:C,OP!B:B,,0,1)</f>
        <v>RJ</v>
      </c>
      <c r="E516" s="23"/>
      <c r="M516" s="26"/>
      <c r="N516" s="27"/>
      <c r="O516" s="28" t="str">
        <f t="shared" si="136"/>
        <v>00000000516</v>
      </c>
      <c r="R516" s="27" t="s">
        <v>193</v>
      </c>
      <c r="S516" s="30" t="str">
        <f>_xlfn.IFNA(VLOOKUP(_xlfn.CONCAT(D516," - ",R516),OP!A:D,4,0),"-------------------------------------------NAO DISPONIVEL-------------------------------------------")</f>
        <v>FETRANSPOR</v>
      </c>
      <c r="T516" s="31"/>
      <c r="U516" s="32"/>
      <c r="V516" s="31"/>
      <c r="W516" s="33">
        <f t="shared" si="137"/>
        <v>0</v>
      </c>
      <c r="X516" s="34">
        <f t="shared" si="138"/>
        <v>0</v>
      </c>
      <c r="Y516" s="33">
        <f t="shared" si="139"/>
        <v>0</v>
      </c>
      <c r="Z516" s="33">
        <f t="shared" si="140"/>
        <v>0</v>
      </c>
      <c r="AA516" s="35">
        <f t="shared" si="141"/>
        <v>0</v>
      </c>
      <c r="AB516" s="36">
        <f t="shared" si="142"/>
        <v>0</v>
      </c>
      <c r="AC516" s="37">
        <f t="shared" si="143"/>
        <v>0</v>
      </c>
      <c r="AD516" s="38"/>
      <c r="AE516" s="38"/>
      <c r="AF516" s="39">
        <f t="shared" si="144"/>
        <v>0</v>
      </c>
      <c r="AG516" s="40"/>
      <c r="AH516" s="41">
        <f t="shared" si="145"/>
        <v>0</v>
      </c>
      <c r="AI516" s="42">
        <f t="shared" si="146"/>
        <v>0</v>
      </c>
      <c r="AJ516" s="43">
        <f t="shared" si="147"/>
        <v>0</v>
      </c>
      <c r="AK516" s="5" t="str">
        <f>_xlfn.IFNA(VLOOKUP(_xlfn.CONCAT(D516," - ",S516),OP!E:F,2,0),"-------------------------------------------NAO DISPONIVEL-------------------------------------------")</f>
        <v>C - RIOCARD</v>
      </c>
      <c r="AL516" s="7" t="str">
        <f t="shared" si="133"/>
        <v>1 - -------------------------------------------NAO DISPONIVEL------------------------------------------- - 00000000516 - FETRANSPOR</v>
      </c>
      <c r="AM516" s="7" t="str">
        <f t="shared" si="134"/>
        <v>-------------------------------------------NAO DISPONIVEL-------------------------------------------</v>
      </c>
      <c r="AN516" s="44" cm="1">
        <f t="array" ref="AN516">_xlfn.IFS(AJ516=0,0,AQ516="INATIVO",2,AQ516="SEM CADASTRO",4,AQ516="CPF ATIVO EM OUTRO COMPRADOR",5,AQ516="NOVO/SEM CARTAO",6,AND(AJ516&gt;0,AQ516,""),8)</f>
        <v>0</v>
      </c>
      <c r="AO516" s="45">
        <f t="shared" si="148"/>
        <v>-10</v>
      </c>
    </row>
    <row r="517" spans="1:41" x14ac:dyDescent="0.4">
      <c r="A517" s="21" t="str">
        <f t="shared" si="135"/>
        <v>-------------------------------------------NAO DISPONIVEL-------------------------------------------</v>
      </c>
      <c r="B517" s="5" t="str">
        <f>_xlfn.IFNA(VLOOKUP(A517,CNPJ!E:F,2,0),"-------------------------------------------NAO DISPONIVEL-------------------------------------------")</f>
        <v>-------------------------------------------NAO DISPONIVEL-------------------------------------------</v>
      </c>
      <c r="C517" s="22">
        <v>1</v>
      </c>
      <c r="D517" s="5" t="str">
        <f>_xlfn.XLOOKUP(R517,OP!C:C,OP!B:B,,0,1)</f>
        <v>RJ</v>
      </c>
      <c r="E517" s="23"/>
      <c r="M517" s="26"/>
      <c r="N517" s="27"/>
      <c r="O517" s="28" t="str">
        <f t="shared" si="136"/>
        <v>00000000517</v>
      </c>
      <c r="R517" s="27" t="s">
        <v>193</v>
      </c>
      <c r="S517" s="30" t="str">
        <f>_xlfn.IFNA(VLOOKUP(_xlfn.CONCAT(D517," - ",R517),OP!A:D,4,0),"-------------------------------------------NAO DISPONIVEL-------------------------------------------")</f>
        <v>FETRANSPOR</v>
      </c>
      <c r="T517" s="31"/>
      <c r="U517" s="32"/>
      <c r="V517" s="31"/>
      <c r="W517" s="33">
        <f t="shared" si="137"/>
        <v>0</v>
      </c>
      <c r="X517" s="34">
        <f t="shared" si="138"/>
        <v>0</v>
      </c>
      <c r="Y517" s="33">
        <f t="shared" si="139"/>
        <v>0</v>
      </c>
      <c r="Z517" s="33">
        <f t="shared" si="140"/>
        <v>0</v>
      </c>
      <c r="AA517" s="35">
        <f t="shared" si="141"/>
        <v>0</v>
      </c>
      <c r="AB517" s="36">
        <f t="shared" si="142"/>
        <v>0</v>
      </c>
      <c r="AC517" s="37">
        <f t="shared" si="143"/>
        <v>0</v>
      </c>
      <c r="AD517" s="38"/>
      <c r="AE517" s="38"/>
      <c r="AF517" s="39">
        <f t="shared" si="144"/>
        <v>0</v>
      </c>
      <c r="AG517" s="40"/>
      <c r="AH517" s="41">
        <f t="shared" si="145"/>
        <v>0</v>
      </c>
      <c r="AI517" s="42">
        <f t="shared" si="146"/>
        <v>0</v>
      </c>
      <c r="AJ517" s="43">
        <f t="shared" si="147"/>
        <v>0</v>
      </c>
      <c r="AK517" s="5" t="str">
        <f>_xlfn.IFNA(VLOOKUP(_xlfn.CONCAT(D517," - ",S517),OP!E:F,2,0),"-------------------------------------------NAO DISPONIVEL-------------------------------------------")</f>
        <v>C - RIOCARD</v>
      </c>
      <c r="AL517" s="7" t="str">
        <f t="shared" si="133"/>
        <v>1 - -------------------------------------------NAO DISPONIVEL------------------------------------------- - 00000000517 - FETRANSPOR</v>
      </c>
      <c r="AM517" s="7" t="str">
        <f t="shared" si="134"/>
        <v>-------------------------------------------NAO DISPONIVEL-------------------------------------------</v>
      </c>
      <c r="AN517" s="44" cm="1">
        <f t="array" ref="AN517">_xlfn.IFS(AJ517=0,0,AQ517="INATIVO",2,AQ517="SEM CADASTRO",4,AQ517="CPF ATIVO EM OUTRO COMPRADOR",5,AQ517="NOVO/SEM CARTAO",6,AND(AJ517&gt;0,AQ517,""),8)</f>
        <v>0</v>
      </c>
      <c r="AO517" s="45">
        <f t="shared" si="148"/>
        <v>-10</v>
      </c>
    </row>
    <row r="518" spans="1:41" x14ac:dyDescent="0.4">
      <c r="A518" s="21" t="str">
        <f t="shared" si="135"/>
        <v>-------------------------------------------NAO DISPONIVEL-------------------------------------------</v>
      </c>
      <c r="B518" s="5" t="str">
        <f>_xlfn.IFNA(VLOOKUP(A518,CNPJ!E:F,2,0),"-------------------------------------------NAO DISPONIVEL-------------------------------------------")</f>
        <v>-------------------------------------------NAO DISPONIVEL-------------------------------------------</v>
      </c>
      <c r="C518" s="22">
        <v>1</v>
      </c>
      <c r="D518" s="5" t="str">
        <f>_xlfn.XLOOKUP(R518,OP!C:C,OP!B:B,,0,1)</f>
        <v>RJ</v>
      </c>
      <c r="E518" s="23"/>
      <c r="M518" s="26"/>
      <c r="N518" s="27"/>
      <c r="O518" s="28" t="str">
        <f t="shared" si="136"/>
        <v>00000000518</v>
      </c>
      <c r="R518" s="27" t="s">
        <v>193</v>
      </c>
      <c r="S518" s="30" t="str">
        <f>_xlfn.IFNA(VLOOKUP(_xlfn.CONCAT(D518," - ",R518),OP!A:D,4,0),"-------------------------------------------NAO DISPONIVEL-------------------------------------------")</f>
        <v>FETRANSPOR</v>
      </c>
      <c r="T518" s="31"/>
      <c r="U518" s="32"/>
      <c r="V518" s="31"/>
      <c r="W518" s="33">
        <f t="shared" si="137"/>
        <v>0</v>
      </c>
      <c r="X518" s="34">
        <f t="shared" si="138"/>
        <v>0</v>
      </c>
      <c r="Y518" s="33">
        <f t="shared" si="139"/>
        <v>0</v>
      </c>
      <c r="Z518" s="33">
        <f t="shared" si="140"/>
        <v>0</v>
      </c>
      <c r="AA518" s="35">
        <f t="shared" si="141"/>
        <v>0</v>
      </c>
      <c r="AB518" s="36">
        <f t="shared" si="142"/>
        <v>0</v>
      </c>
      <c r="AC518" s="37">
        <f t="shared" si="143"/>
        <v>0</v>
      </c>
      <c r="AD518" s="38"/>
      <c r="AE518" s="38"/>
      <c r="AF518" s="39">
        <f t="shared" si="144"/>
        <v>0</v>
      </c>
      <c r="AG518" s="40"/>
      <c r="AH518" s="41">
        <f t="shared" si="145"/>
        <v>0</v>
      </c>
      <c r="AI518" s="42">
        <f t="shared" si="146"/>
        <v>0</v>
      </c>
      <c r="AJ518" s="43">
        <f t="shared" si="147"/>
        <v>0</v>
      </c>
      <c r="AK518" s="5" t="str">
        <f>_xlfn.IFNA(VLOOKUP(_xlfn.CONCAT(D518," - ",S518),OP!E:F,2,0),"-------------------------------------------NAO DISPONIVEL-------------------------------------------")</f>
        <v>C - RIOCARD</v>
      </c>
      <c r="AL518" s="7" t="str">
        <f t="shared" si="133"/>
        <v>1 - -------------------------------------------NAO DISPONIVEL------------------------------------------- - 00000000518 - FETRANSPOR</v>
      </c>
      <c r="AM518" s="7" t="str">
        <f t="shared" si="134"/>
        <v>-------------------------------------------NAO DISPONIVEL-------------------------------------------</v>
      </c>
      <c r="AN518" s="44" cm="1">
        <f t="array" ref="AN518">_xlfn.IFS(AJ518=0,0,AQ518="INATIVO",2,AQ518="SEM CADASTRO",4,AQ518="CPF ATIVO EM OUTRO COMPRADOR",5,AQ518="NOVO/SEM CARTAO",6,AND(AJ518&gt;0,AQ518,""),8)</f>
        <v>0</v>
      </c>
      <c r="AO518" s="45">
        <f t="shared" si="148"/>
        <v>-10</v>
      </c>
    </row>
    <row r="519" spans="1:41" x14ac:dyDescent="0.4">
      <c r="A519" s="21" t="str">
        <f t="shared" si="135"/>
        <v>-------------------------------------------NAO DISPONIVEL-------------------------------------------</v>
      </c>
      <c r="B519" s="5" t="str">
        <f>_xlfn.IFNA(VLOOKUP(A519,CNPJ!E:F,2,0),"-------------------------------------------NAO DISPONIVEL-------------------------------------------")</f>
        <v>-------------------------------------------NAO DISPONIVEL-------------------------------------------</v>
      </c>
      <c r="C519" s="22">
        <v>1</v>
      </c>
      <c r="D519" s="5" t="str">
        <f>_xlfn.XLOOKUP(R519,OP!C:C,OP!B:B,,0,1)</f>
        <v>RJ</v>
      </c>
      <c r="E519" s="23"/>
      <c r="M519" s="26"/>
      <c r="N519" s="27"/>
      <c r="O519" s="28" t="str">
        <f t="shared" si="136"/>
        <v>00000000519</v>
      </c>
      <c r="R519" s="27" t="s">
        <v>193</v>
      </c>
      <c r="S519" s="30" t="str">
        <f>_xlfn.IFNA(VLOOKUP(_xlfn.CONCAT(D519," - ",R519),OP!A:D,4,0),"-------------------------------------------NAO DISPONIVEL-------------------------------------------")</f>
        <v>FETRANSPOR</v>
      </c>
      <c r="T519" s="31"/>
      <c r="U519" s="32"/>
      <c r="V519" s="31"/>
      <c r="W519" s="33">
        <f t="shared" si="137"/>
        <v>0</v>
      </c>
      <c r="X519" s="34">
        <f t="shared" si="138"/>
        <v>0</v>
      </c>
      <c r="Y519" s="33">
        <f t="shared" si="139"/>
        <v>0</v>
      </c>
      <c r="Z519" s="33">
        <f t="shared" si="140"/>
        <v>0</v>
      </c>
      <c r="AA519" s="35">
        <f t="shared" si="141"/>
        <v>0</v>
      </c>
      <c r="AB519" s="36">
        <f t="shared" si="142"/>
        <v>0</v>
      </c>
      <c r="AC519" s="37">
        <f t="shared" si="143"/>
        <v>0</v>
      </c>
      <c r="AD519" s="38"/>
      <c r="AE519" s="38"/>
      <c r="AF519" s="39">
        <f t="shared" si="144"/>
        <v>0</v>
      </c>
      <c r="AG519" s="40"/>
      <c r="AH519" s="41">
        <f t="shared" si="145"/>
        <v>0</v>
      </c>
      <c r="AI519" s="42">
        <f t="shared" si="146"/>
        <v>0</v>
      </c>
      <c r="AJ519" s="43">
        <f t="shared" si="147"/>
        <v>0</v>
      </c>
      <c r="AK519" s="5" t="str">
        <f>_xlfn.IFNA(VLOOKUP(_xlfn.CONCAT(D519," - ",S519),OP!E:F,2,0),"-------------------------------------------NAO DISPONIVEL-------------------------------------------")</f>
        <v>C - RIOCARD</v>
      </c>
      <c r="AL519" s="7" t="str">
        <f t="shared" si="133"/>
        <v>1 - -------------------------------------------NAO DISPONIVEL------------------------------------------- - 00000000519 - FETRANSPOR</v>
      </c>
      <c r="AM519" s="7" t="str">
        <f t="shared" si="134"/>
        <v>-------------------------------------------NAO DISPONIVEL-------------------------------------------</v>
      </c>
      <c r="AN519" s="44" cm="1">
        <f t="array" ref="AN519">_xlfn.IFS(AJ519=0,0,AQ519="INATIVO",2,AQ519="SEM CADASTRO",4,AQ519="CPF ATIVO EM OUTRO COMPRADOR",5,AQ519="NOVO/SEM CARTAO",6,AND(AJ519&gt;0,AQ519,""),8)</f>
        <v>0</v>
      </c>
      <c r="AO519" s="45">
        <f t="shared" si="148"/>
        <v>-10</v>
      </c>
    </row>
    <row r="520" spans="1:41" x14ac:dyDescent="0.4">
      <c r="A520" s="21" t="str">
        <f t="shared" si="135"/>
        <v>-------------------------------------------NAO DISPONIVEL-------------------------------------------</v>
      </c>
      <c r="B520" s="5" t="str">
        <f>_xlfn.IFNA(VLOOKUP(A520,CNPJ!E:F,2,0),"-------------------------------------------NAO DISPONIVEL-------------------------------------------")</f>
        <v>-------------------------------------------NAO DISPONIVEL-------------------------------------------</v>
      </c>
      <c r="C520" s="22">
        <v>1</v>
      </c>
      <c r="D520" s="5" t="str">
        <f>_xlfn.XLOOKUP(R520,OP!C:C,OP!B:B,,0,1)</f>
        <v>RJ</v>
      </c>
      <c r="E520" s="23"/>
      <c r="M520" s="26"/>
      <c r="N520" s="27"/>
      <c r="O520" s="28" t="str">
        <f t="shared" si="136"/>
        <v>00000000520</v>
      </c>
      <c r="R520" s="27" t="s">
        <v>193</v>
      </c>
      <c r="S520" s="30" t="str">
        <f>_xlfn.IFNA(VLOOKUP(_xlfn.CONCAT(D520," - ",R520),OP!A:D,4,0),"-------------------------------------------NAO DISPONIVEL-------------------------------------------")</f>
        <v>FETRANSPOR</v>
      </c>
      <c r="T520" s="31"/>
      <c r="U520" s="32"/>
      <c r="V520" s="31"/>
      <c r="W520" s="33">
        <f t="shared" si="137"/>
        <v>0</v>
      </c>
      <c r="X520" s="34">
        <f t="shared" si="138"/>
        <v>0</v>
      </c>
      <c r="Y520" s="33">
        <f t="shared" si="139"/>
        <v>0</v>
      </c>
      <c r="Z520" s="33">
        <f t="shared" si="140"/>
        <v>0</v>
      </c>
      <c r="AA520" s="35">
        <f t="shared" si="141"/>
        <v>0</v>
      </c>
      <c r="AB520" s="36">
        <f t="shared" si="142"/>
        <v>0</v>
      </c>
      <c r="AC520" s="37">
        <f t="shared" si="143"/>
        <v>0</v>
      </c>
      <c r="AD520" s="38"/>
      <c r="AE520" s="38"/>
      <c r="AF520" s="39">
        <f t="shared" si="144"/>
        <v>0</v>
      </c>
      <c r="AG520" s="40"/>
      <c r="AH520" s="41">
        <f t="shared" si="145"/>
        <v>0</v>
      </c>
      <c r="AI520" s="42">
        <f t="shared" si="146"/>
        <v>0</v>
      </c>
      <c r="AJ520" s="43">
        <f t="shared" si="147"/>
        <v>0</v>
      </c>
      <c r="AK520" s="5" t="str">
        <f>_xlfn.IFNA(VLOOKUP(_xlfn.CONCAT(D520," - ",S520),OP!E:F,2,0),"-------------------------------------------NAO DISPONIVEL-------------------------------------------")</f>
        <v>C - RIOCARD</v>
      </c>
      <c r="AL520" s="7" t="str">
        <f t="shared" si="133"/>
        <v>1 - -------------------------------------------NAO DISPONIVEL------------------------------------------- - 00000000520 - FETRANSPOR</v>
      </c>
      <c r="AM520" s="7" t="str">
        <f t="shared" si="134"/>
        <v>-------------------------------------------NAO DISPONIVEL-------------------------------------------</v>
      </c>
      <c r="AN520" s="44" cm="1">
        <f t="array" ref="AN520">_xlfn.IFS(AJ520=0,0,AQ520="INATIVO",2,AQ520="SEM CADASTRO",4,AQ520="CPF ATIVO EM OUTRO COMPRADOR",5,AQ520="NOVO/SEM CARTAO",6,AND(AJ520&gt;0,AQ520,""),8)</f>
        <v>0</v>
      </c>
      <c r="AO520" s="45">
        <f t="shared" si="148"/>
        <v>-10</v>
      </c>
    </row>
    <row r="521" spans="1:41" x14ac:dyDescent="0.4">
      <c r="A521" s="21" t="str">
        <f t="shared" si="135"/>
        <v>-------------------------------------------NAO DISPONIVEL-------------------------------------------</v>
      </c>
      <c r="B521" s="5" t="str">
        <f>_xlfn.IFNA(VLOOKUP(A521,CNPJ!E:F,2,0),"-------------------------------------------NAO DISPONIVEL-------------------------------------------")</f>
        <v>-------------------------------------------NAO DISPONIVEL-------------------------------------------</v>
      </c>
      <c r="C521" s="22">
        <v>1</v>
      </c>
      <c r="D521" s="5" t="str">
        <f>_xlfn.XLOOKUP(R521,OP!C:C,OP!B:B,,0,1)</f>
        <v>RJ</v>
      </c>
      <c r="E521" s="23"/>
      <c r="M521" s="26"/>
      <c r="N521" s="27"/>
      <c r="O521" s="28" t="str">
        <f t="shared" si="136"/>
        <v>00000000521</v>
      </c>
      <c r="R521" s="27" t="s">
        <v>193</v>
      </c>
      <c r="S521" s="30" t="str">
        <f>_xlfn.IFNA(VLOOKUP(_xlfn.CONCAT(D521," - ",R521),OP!A:D,4,0),"-------------------------------------------NAO DISPONIVEL-------------------------------------------")</f>
        <v>FETRANSPOR</v>
      </c>
      <c r="T521" s="31"/>
      <c r="U521" s="32"/>
      <c r="V521" s="31"/>
      <c r="W521" s="33">
        <f t="shared" si="137"/>
        <v>0</v>
      </c>
      <c r="X521" s="34">
        <f t="shared" si="138"/>
        <v>0</v>
      </c>
      <c r="Y521" s="33">
        <f t="shared" si="139"/>
        <v>0</v>
      </c>
      <c r="Z521" s="33">
        <f t="shared" si="140"/>
        <v>0</v>
      </c>
      <c r="AA521" s="35">
        <f t="shared" si="141"/>
        <v>0</v>
      </c>
      <c r="AB521" s="36">
        <f t="shared" si="142"/>
        <v>0</v>
      </c>
      <c r="AC521" s="37">
        <f t="shared" si="143"/>
        <v>0</v>
      </c>
      <c r="AD521" s="38"/>
      <c r="AE521" s="38"/>
      <c r="AF521" s="39">
        <f t="shared" si="144"/>
        <v>0</v>
      </c>
      <c r="AG521" s="40"/>
      <c r="AH521" s="41">
        <f t="shared" si="145"/>
        <v>0</v>
      </c>
      <c r="AI521" s="42">
        <f t="shared" si="146"/>
        <v>0</v>
      </c>
      <c r="AJ521" s="43">
        <f t="shared" si="147"/>
        <v>0</v>
      </c>
      <c r="AK521" s="5" t="str">
        <f>_xlfn.IFNA(VLOOKUP(_xlfn.CONCAT(D521," - ",S521),OP!E:F,2,0),"-------------------------------------------NAO DISPONIVEL-------------------------------------------")</f>
        <v>C - RIOCARD</v>
      </c>
      <c r="AL521" s="7" t="str">
        <f t="shared" si="133"/>
        <v>1 - -------------------------------------------NAO DISPONIVEL------------------------------------------- - 00000000521 - FETRANSPOR</v>
      </c>
      <c r="AM521" s="7" t="str">
        <f t="shared" si="134"/>
        <v>-------------------------------------------NAO DISPONIVEL-------------------------------------------</v>
      </c>
      <c r="AN521" s="44" cm="1">
        <f t="array" ref="AN521">_xlfn.IFS(AJ521=0,0,AQ521="INATIVO",2,AQ521="SEM CADASTRO",4,AQ521="CPF ATIVO EM OUTRO COMPRADOR",5,AQ521="NOVO/SEM CARTAO",6,AND(AJ521&gt;0,AQ521,""),8)</f>
        <v>0</v>
      </c>
      <c r="AO521" s="45">
        <f t="shared" si="148"/>
        <v>-10</v>
      </c>
    </row>
    <row r="522" spans="1:41" x14ac:dyDescent="0.4">
      <c r="A522" s="21" t="str">
        <f t="shared" si="135"/>
        <v>-------------------------------------------NAO DISPONIVEL-------------------------------------------</v>
      </c>
      <c r="B522" s="5" t="str">
        <f>_xlfn.IFNA(VLOOKUP(A522,CNPJ!E:F,2,0),"-------------------------------------------NAO DISPONIVEL-------------------------------------------")</f>
        <v>-------------------------------------------NAO DISPONIVEL-------------------------------------------</v>
      </c>
      <c r="C522" s="22">
        <v>1</v>
      </c>
      <c r="D522" s="5" t="str">
        <f>_xlfn.XLOOKUP(R522,OP!C:C,OP!B:B,,0,1)</f>
        <v>RJ</v>
      </c>
      <c r="E522" s="23"/>
      <c r="M522" s="26"/>
      <c r="N522" s="27"/>
      <c r="O522" s="28" t="str">
        <f t="shared" si="136"/>
        <v>00000000522</v>
      </c>
      <c r="R522" s="27" t="s">
        <v>193</v>
      </c>
      <c r="S522" s="30" t="str">
        <f>_xlfn.IFNA(VLOOKUP(_xlfn.CONCAT(D522," - ",R522),OP!A:D,4,0),"-------------------------------------------NAO DISPONIVEL-------------------------------------------")</f>
        <v>FETRANSPOR</v>
      </c>
      <c r="T522" s="31"/>
      <c r="U522" s="32"/>
      <c r="V522" s="31"/>
      <c r="W522" s="33">
        <f t="shared" si="137"/>
        <v>0</v>
      </c>
      <c r="X522" s="34">
        <f t="shared" si="138"/>
        <v>0</v>
      </c>
      <c r="Y522" s="33">
        <f t="shared" si="139"/>
        <v>0</v>
      </c>
      <c r="Z522" s="33">
        <f t="shared" si="140"/>
        <v>0</v>
      </c>
      <c r="AA522" s="35">
        <f t="shared" si="141"/>
        <v>0</v>
      </c>
      <c r="AB522" s="36">
        <f t="shared" si="142"/>
        <v>0</v>
      </c>
      <c r="AC522" s="37">
        <f t="shared" si="143"/>
        <v>0</v>
      </c>
      <c r="AD522" s="38"/>
      <c r="AE522" s="38"/>
      <c r="AF522" s="39">
        <f t="shared" si="144"/>
        <v>0</v>
      </c>
      <c r="AG522" s="40"/>
      <c r="AH522" s="41">
        <f t="shared" si="145"/>
        <v>0</v>
      </c>
      <c r="AI522" s="42">
        <f t="shared" si="146"/>
        <v>0</v>
      </c>
      <c r="AJ522" s="43">
        <f t="shared" si="147"/>
        <v>0</v>
      </c>
      <c r="AK522" s="5" t="str">
        <f>_xlfn.IFNA(VLOOKUP(_xlfn.CONCAT(D522," - ",S522),OP!E:F,2,0),"-------------------------------------------NAO DISPONIVEL-------------------------------------------")</f>
        <v>C - RIOCARD</v>
      </c>
      <c r="AL522" s="7" t="str">
        <f t="shared" si="133"/>
        <v>1 - -------------------------------------------NAO DISPONIVEL------------------------------------------- - 00000000522 - FETRANSPOR</v>
      </c>
      <c r="AM522" s="7" t="str">
        <f t="shared" si="134"/>
        <v>-------------------------------------------NAO DISPONIVEL-------------------------------------------</v>
      </c>
      <c r="AN522" s="44" cm="1">
        <f t="array" ref="AN522">_xlfn.IFS(AJ522=0,0,AQ522="INATIVO",2,AQ522="SEM CADASTRO",4,AQ522="CPF ATIVO EM OUTRO COMPRADOR",5,AQ522="NOVO/SEM CARTAO",6,AND(AJ522&gt;0,AQ522,""),8)</f>
        <v>0</v>
      </c>
      <c r="AO522" s="45">
        <f t="shared" si="148"/>
        <v>-10</v>
      </c>
    </row>
    <row r="523" spans="1:41" x14ac:dyDescent="0.4">
      <c r="A523" s="21" t="str">
        <f t="shared" si="135"/>
        <v>-------------------------------------------NAO DISPONIVEL-------------------------------------------</v>
      </c>
      <c r="B523" s="5" t="str">
        <f>_xlfn.IFNA(VLOOKUP(A523,CNPJ!E:F,2,0),"-------------------------------------------NAO DISPONIVEL-------------------------------------------")</f>
        <v>-------------------------------------------NAO DISPONIVEL-------------------------------------------</v>
      </c>
      <c r="C523" s="22">
        <v>1</v>
      </c>
      <c r="D523" s="5" t="str">
        <f>_xlfn.XLOOKUP(R523,OP!C:C,OP!B:B,,0,1)</f>
        <v>RJ</v>
      </c>
      <c r="E523" s="23"/>
      <c r="M523" s="26"/>
      <c r="N523" s="27"/>
      <c r="O523" s="28" t="str">
        <f t="shared" si="136"/>
        <v>00000000523</v>
      </c>
      <c r="R523" s="27" t="s">
        <v>193</v>
      </c>
      <c r="S523" s="30" t="str">
        <f>_xlfn.IFNA(VLOOKUP(_xlfn.CONCAT(D523," - ",R523),OP!A:D,4,0),"-------------------------------------------NAO DISPONIVEL-------------------------------------------")</f>
        <v>FETRANSPOR</v>
      </c>
      <c r="T523" s="31"/>
      <c r="U523" s="32"/>
      <c r="V523" s="31"/>
      <c r="W523" s="33">
        <f t="shared" si="137"/>
        <v>0</v>
      </c>
      <c r="X523" s="34">
        <f t="shared" si="138"/>
        <v>0</v>
      </c>
      <c r="Y523" s="33">
        <f t="shared" si="139"/>
        <v>0</v>
      </c>
      <c r="Z523" s="33">
        <f t="shared" si="140"/>
        <v>0</v>
      </c>
      <c r="AA523" s="35">
        <f t="shared" si="141"/>
        <v>0</v>
      </c>
      <c r="AB523" s="36">
        <f t="shared" si="142"/>
        <v>0</v>
      </c>
      <c r="AC523" s="37">
        <f t="shared" si="143"/>
        <v>0</v>
      </c>
      <c r="AD523" s="38"/>
      <c r="AE523" s="38"/>
      <c r="AF523" s="39">
        <f t="shared" si="144"/>
        <v>0</v>
      </c>
      <c r="AG523" s="40"/>
      <c r="AH523" s="41">
        <f t="shared" si="145"/>
        <v>0</v>
      </c>
      <c r="AI523" s="42">
        <f t="shared" si="146"/>
        <v>0</v>
      </c>
      <c r="AJ523" s="43">
        <f t="shared" si="147"/>
        <v>0</v>
      </c>
      <c r="AK523" s="5" t="str">
        <f>_xlfn.IFNA(VLOOKUP(_xlfn.CONCAT(D523," - ",S523),OP!E:F,2,0),"-------------------------------------------NAO DISPONIVEL-------------------------------------------")</f>
        <v>C - RIOCARD</v>
      </c>
      <c r="AL523" s="7" t="str">
        <f t="shared" si="133"/>
        <v>1 - -------------------------------------------NAO DISPONIVEL------------------------------------------- - 00000000523 - FETRANSPOR</v>
      </c>
      <c r="AM523" s="7" t="str">
        <f t="shared" si="134"/>
        <v>-------------------------------------------NAO DISPONIVEL-------------------------------------------</v>
      </c>
      <c r="AN523" s="44" cm="1">
        <f t="array" ref="AN523">_xlfn.IFS(AJ523=0,0,AQ523="INATIVO",2,AQ523="SEM CADASTRO",4,AQ523="CPF ATIVO EM OUTRO COMPRADOR",5,AQ523="NOVO/SEM CARTAO",6,AND(AJ523&gt;0,AQ523,""),8)</f>
        <v>0</v>
      </c>
      <c r="AO523" s="45">
        <f t="shared" si="148"/>
        <v>-10</v>
      </c>
    </row>
    <row r="524" spans="1:41" x14ac:dyDescent="0.4">
      <c r="A524" s="21" t="str">
        <f t="shared" si="135"/>
        <v>-------------------------------------------NAO DISPONIVEL-------------------------------------------</v>
      </c>
      <c r="B524" s="5" t="str">
        <f>_xlfn.IFNA(VLOOKUP(A524,CNPJ!E:F,2,0),"-------------------------------------------NAO DISPONIVEL-------------------------------------------")</f>
        <v>-------------------------------------------NAO DISPONIVEL-------------------------------------------</v>
      </c>
      <c r="C524" s="22">
        <v>1</v>
      </c>
      <c r="D524" s="5" t="str">
        <f>_xlfn.XLOOKUP(R524,OP!C:C,OP!B:B,,0,1)</f>
        <v>RJ</v>
      </c>
      <c r="E524" s="23"/>
      <c r="M524" s="26"/>
      <c r="N524" s="27"/>
      <c r="O524" s="28" t="str">
        <f t="shared" si="136"/>
        <v>00000000524</v>
      </c>
      <c r="R524" s="27" t="s">
        <v>193</v>
      </c>
      <c r="S524" s="30" t="str">
        <f>_xlfn.IFNA(VLOOKUP(_xlfn.CONCAT(D524," - ",R524),OP!A:D,4,0),"-------------------------------------------NAO DISPONIVEL-------------------------------------------")</f>
        <v>FETRANSPOR</v>
      </c>
      <c r="T524" s="31"/>
      <c r="U524" s="32"/>
      <c r="V524" s="31"/>
      <c r="W524" s="33">
        <f t="shared" si="137"/>
        <v>0</v>
      </c>
      <c r="X524" s="34">
        <f t="shared" si="138"/>
        <v>0</v>
      </c>
      <c r="Y524" s="33">
        <f t="shared" si="139"/>
        <v>0</v>
      </c>
      <c r="Z524" s="33">
        <f t="shared" si="140"/>
        <v>0</v>
      </c>
      <c r="AA524" s="35">
        <f t="shared" si="141"/>
        <v>0</v>
      </c>
      <c r="AB524" s="36">
        <f t="shared" si="142"/>
        <v>0</v>
      </c>
      <c r="AC524" s="37">
        <f t="shared" si="143"/>
        <v>0</v>
      </c>
      <c r="AD524" s="38"/>
      <c r="AE524" s="38"/>
      <c r="AF524" s="39">
        <f t="shared" si="144"/>
        <v>0</v>
      </c>
      <c r="AG524" s="40"/>
      <c r="AH524" s="41">
        <f t="shared" si="145"/>
        <v>0</v>
      </c>
      <c r="AI524" s="42">
        <f t="shared" si="146"/>
        <v>0</v>
      </c>
      <c r="AJ524" s="43">
        <f t="shared" si="147"/>
        <v>0</v>
      </c>
      <c r="AK524" s="5" t="str">
        <f>_xlfn.IFNA(VLOOKUP(_xlfn.CONCAT(D524," - ",S524),OP!E:F,2,0),"-------------------------------------------NAO DISPONIVEL-------------------------------------------")</f>
        <v>C - RIOCARD</v>
      </c>
      <c r="AL524" s="7" t="str">
        <f t="shared" si="133"/>
        <v>1 - -------------------------------------------NAO DISPONIVEL------------------------------------------- - 00000000524 - FETRANSPOR</v>
      </c>
      <c r="AM524" s="7" t="str">
        <f t="shared" si="134"/>
        <v>-------------------------------------------NAO DISPONIVEL-------------------------------------------</v>
      </c>
      <c r="AN524" s="44" cm="1">
        <f t="array" ref="AN524">_xlfn.IFS(AJ524=0,0,AQ524="INATIVO",2,AQ524="SEM CADASTRO",4,AQ524="CPF ATIVO EM OUTRO COMPRADOR",5,AQ524="NOVO/SEM CARTAO",6,AND(AJ524&gt;0,AQ524,""),8)</f>
        <v>0</v>
      </c>
      <c r="AO524" s="45">
        <f t="shared" si="148"/>
        <v>-10</v>
      </c>
    </row>
    <row r="525" spans="1:41" x14ac:dyDescent="0.4">
      <c r="A525" s="21" t="str">
        <f t="shared" si="135"/>
        <v>-------------------------------------------NAO DISPONIVEL-------------------------------------------</v>
      </c>
      <c r="B525" s="5" t="str">
        <f>_xlfn.IFNA(VLOOKUP(A525,CNPJ!E:F,2,0),"-------------------------------------------NAO DISPONIVEL-------------------------------------------")</f>
        <v>-------------------------------------------NAO DISPONIVEL-------------------------------------------</v>
      </c>
      <c r="C525" s="22">
        <v>1</v>
      </c>
      <c r="D525" s="5" t="str">
        <f>_xlfn.XLOOKUP(R525,OP!C:C,OP!B:B,,0,1)</f>
        <v>RJ</v>
      </c>
      <c r="E525" s="23"/>
      <c r="M525" s="26"/>
      <c r="N525" s="27"/>
      <c r="O525" s="28" t="str">
        <f t="shared" si="136"/>
        <v>00000000525</v>
      </c>
      <c r="R525" s="27" t="s">
        <v>193</v>
      </c>
      <c r="S525" s="30" t="str">
        <f>_xlfn.IFNA(VLOOKUP(_xlfn.CONCAT(D525," - ",R525),OP!A:D,4,0),"-------------------------------------------NAO DISPONIVEL-------------------------------------------")</f>
        <v>FETRANSPOR</v>
      </c>
      <c r="T525" s="31"/>
      <c r="U525" s="32"/>
      <c r="V525" s="31"/>
      <c r="W525" s="33">
        <f t="shared" si="137"/>
        <v>0</v>
      </c>
      <c r="X525" s="34">
        <f t="shared" si="138"/>
        <v>0</v>
      </c>
      <c r="Y525" s="33">
        <f t="shared" si="139"/>
        <v>0</v>
      </c>
      <c r="Z525" s="33">
        <f t="shared" si="140"/>
        <v>0</v>
      </c>
      <c r="AA525" s="35">
        <f t="shared" si="141"/>
        <v>0</v>
      </c>
      <c r="AB525" s="36">
        <f t="shared" si="142"/>
        <v>0</v>
      </c>
      <c r="AC525" s="37">
        <f t="shared" si="143"/>
        <v>0</v>
      </c>
      <c r="AD525" s="38"/>
      <c r="AE525" s="38"/>
      <c r="AF525" s="39">
        <f t="shared" si="144"/>
        <v>0</v>
      </c>
      <c r="AG525" s="40"/>
      <c r="AH525" s="41">
        <f t="shared" si="145"/>
        <v>0</v>
      </c>
      <c r="AI525" s="42">
        <f t="shared" si="146"/>
        <v>0</v>
      </c>
      <c r="AJ525" s="43">
        <f t="shared" si="147"/>
        <v>0</v>
      </c>
      <c r="AK525" s="5" t="str">
        <f>_xlfn.IFNA(VLOOKUP(_xlfn.CONCAT(D525," - ",S525),OP!E:F,2,0),"-------------------------------------------NAO DISPONIVEL-------------------------------------------")</f>
        <v>C - RIOCARD</v>
      </c>
      <c r="AL525" s="7" t="str">
        <f t="shared" si="133"/>
        <v>1 - -------------------------------------------NAO DISPONIVEL------------------------------------------- - 00000000525 - FETRANSPOR</v>
      </c>
      <c r="AM525" s="7" t="str">
        <f t="shared" si="134"/>
        <v>-------------------------------------------NAO DISPONIVEL-------------------------------------------</v>
      </c>
      <c r="AN525" s="44" cm="1">
        <f t="array" ref="AN525">_xlfn.IFS(AJ525=0,0,AQ525="INATIVO",2,AQ525="SEM CADASTRO",4,AQ525="CPF ATIVO EM OUTRO COMPRADOR",5,AQ525="NOVO/SEM CARTAO",6,AND(AJ525&gt;0,AQ525,""),8)</f>
        <v>0</v>
      </c>
      <c r="AO525" s="45">
        <f t="shared" si="148"/>
        <v>-10</v>
      </c>
    </row>
    <row r="526" spans="1:41" x14ac:dyDescent="0.4">
      <c r="A526" s="21" t="str">
        <f t="shared" si="135"/>
        <v>-------------------------------------------NAO DISPONIVEL-------------------------------------------</v>
      </c>
      <c r="B526" s="5" t="str">
        <f>_xlfn.IFNA(VLOOKUP(A526,CNPJ!E:F,2,0),"-------------------------------------------NAO DISPONIVEL-------------------------------------------")</f>
        <v>-------------------------------------------NAO DISPONIVEL-------------------------------------------</v>
      </c>
      <c r="C526" s="22">
        <v>1</v>
      </c>
      <c r="D526" s="5" t="str">
        <f>_xlfn.XLOOKUP(R526,OP!C:C,OP!B:B,,0,1)</f>
        <v>RJ</v>
      </c>
      <c r="E526" s="23"/>
      <c r="M526" s="26"/>
      <c r="N526" s="27"/>
      <c r="O526" s="28" t="str">
        <f t="shared" si="136"/>
        <v>00000000526</v>
      </c>
      <c r="R526" s="27" t="s">
        <v>193</v>
      </c>
      <c r="S526" s="30" t="str">
        <f>_xlfn.IFNA(VLOOKUP(_xlfn.CONCAT(D526," - ",R526),OP!A:D,4,0),"-------------------------------------------NAO DISPONIVEL-------------------------------------------")</f>
        <v>FETRANSPOR</v>
      </c>
      <c r="T526" s="31"/>
      <c r="U526" s="32"/>
      <c r="V526" s="31"/>
      <c r="W526" s="33">
        <f t="shared" si="137"/>
        <v>0</v>
      </c>
      <c r="X526" s="34">
        <f t="shared" si="138"/>
        <v>0</v>
      </c>
      <c r="Y526" s="33">
        <f t="shared" si="139"/>
        <v>0</v>
      </c>
      <c r="Z526" s="33">
        <f t="shared" si="140"/>
        <v>0</v>
      </c>
      <c r="AA526" s="35">
        <f t="shared" si="141"/>
        <v>0</v>
      </c>
      <c r="AB526" s="36">
        <f t="shared" si="142"/>
        <v>0</v>
      </c>
      <c r="AC526" s="37">
        <f t="shared" si="143"/>
        <v>0</v>
      </c>
      <c r="AD526" s="38"/>
      <c r="AE526" s="38"/>
      <c r="AF526" s="39">
        <f t="shared" si="144"/>
        <v>0</v>
      </c>
      <c r="AG526" s="40"/>
      <c r="AH526" s="41">
        <f t="shared" si="145"/>
        <v>0</v>
      </c>
      <c r="AI526" s="42">
        <f t="shared" si="146"/>
        <v>0</v>
      </c>
      <c r="AJ526" s="43">
        <f t="shared" si="147"/>
        <v>0</v>
      </c>
      <c r="AK526" s="5" t="str">
        <f>_xlfn.IFNA(VLOOKUP(_xlfn.CONCAT(D526," - ",S526),OP!E:F,2,0),"-------------------------------------------NAO DISPONIVEL-------------------------------------------")</f>
        <v>C - RIOCARD</v>
      </c>
      <c r="AL526" s="7" t="str">
        <f t="shared" si="133"/>
        <v>1 - -------------------------------------------NAO DISPONIVEL------------------------------------------- - 00000000526 - FETRANSPOR</v>
      </c>
      <c r="AM526" s="7" t="str">
        <f t="shared" si="134"/>
        <v>-------------------------------------------NAO DISPONIVEL-------------------------------------------</v>
      </c>
      <c r="AN526" s="44" cm="1">
        <f t="array" ref="AN526">_xlfn.IFS(AJ526=0,0,AQ526="INATIVO",2,AQ526="SEM CADASTRO",4,AQ526="CPF ATIVO EM OUTRO COMPRADOR",5,AQ526="NOVO/SEM CARTAO",6,AND(AJ526&gt;0,AQ526,""),8)</f>
        <v>0</v>
      </c>
      <c r="AO526" s="45">
        <f t="shared" si="148"/>
        <v>-10</v>
      </c>
    </row>
    <row r="527" spans="1:41" x14ac:dyDescent="0.4">
      <c r="A527" s="21" t="str">
        <f t="shared" si="135"/>
        <v>-------------------------------------------NAO DISPONIVEL-------------------------------------------</v>
      </c>
      <c r="B527" s="5" t="str">
        <f>_xlfn.IFNA(VLOOKUP(A527,CNPJ!E:F,2,0),"-------------------------------------------NAO DISPONIVEL-------------------------------------------")</f>
        <v>-------------------------------------------NAO DISPONIVEL-------------------------------------------</v>
      </c>
      <c r="C527" s="22">
        <v>1</v>
      </c>
      <c r="D527" s="5" t="str">
        <f>_xlfn.XLOOKUP(R527,OP!C:C,OP!B:B,,0,1)</f>
        <v>RJ</v>
      </c>
      <c r="E527" s="23"/>
      <c r="M527" s="26"/>
      <c r="N527" s="27"/>
      <c r="O527" s="28" t="str">
        <f t="shared" si="136"/>
        <v>00000000527</v>
      </c>
      <c r="R527" s="27" t="s">
        <v>193</v>
      </c>
      <c r="S527" s="30" t="str">
        <f>_xlfn.IFNA(VLOOKUP(_xlfn.CONCAT(D527," - ",R527),OP!A:D,4,0),"-------------------------------------------NAO DISPONIVEL-------------------------------------------")</f>
        <v>FETRANSPOR</v>
      </c>
      <c r="T527" s="31"/>
      <c r="U527" s="32"/>
      <c r="V527" s="31"/>
      <c r="W527" s="33">
        <f t="shared" si="137"/>
        <v>0</v>
      </c>
      <c r="X527" s="34">
        <f t="shared" si="138"/>
        <v>0</v>
      </c>
      <c r="Y527" s="33">
        <f t="shared" si="139"/>
        <v>0</v>
      </c>
      <c r="Z527" s="33">
        <f t="shared" si="140"/>
        <v>0</v>
      </c>
      <c r="AA527" s="35">
        <f t="shared" si="141"/>
        <v>0</v>
      </c>
      <c r="AB527" s="36">
        <f t="shared" si="142"/>
        <v>0</v>
      </c>
      <c r="AC527" s="37">
        <f t="shared" si="143"/>
        <v>0</v>
      </c>
      <c r="AD527" s="38"/>
      <c r="AE527" s="38"/>
      <c r="AF527" s="39">
        <f t="shared" si="144"/>
        <v>0</v>
      </c>
      <c r="AG527" s="40"/>
      <c r="AH527" s="41">
        <f t="shared" si="145"/>
        <v>0</v>
      </c>
      <c r="AI527" s="42">
        <f t="shared" si="146"/>
        <v>0</v>
      </c>
      <c r="AJ527" s="43">
        <f t="shared" si="147"/>
        <v>0</v>
      </c>
      <c r="AK527" s="5" t="str">
        <f>_xlfn.IFNA(VLOOKUP(_xlfn.CONCAT(D527," - ",S527),OP!E:F,2,0),"-------------------------------------------NAO DISPONIVEL-------------------------------------------")</f>
        <v>C - RIOCARD</v>
      </c>
      <c r="AL527" s="7" t="str">
        <f t="shared" si="133"/>
        <v>1 - -------------------------------------------NAO DISPONIVEL------------------------------------------- - 00000000527 - FETRANSPOR</v>
      </c>
      <c r="AM527" s="7" t="str">
        <f t="shared" si="134"/>
        <v>-------------------------------------------NAO DISPONIVEL-------------------------------------------</v>
      </c>
      <c r="AN527" s="44" cm="1">
        <f t="array" ref="AN527">_xlfn.IFS(AJ527=0,0,AQ527="INATIVO",2,AQ527="SEM CADASTRO",4,AQ527="CPF ATIVO EM OUTRO COMPRADOR",5,AQ527="NOVO/SEM CARTAO",6,AND(AJ527&gt;0,AQ527,""),8)</f>
        <v>0</v>
      </c>
      <c r="AO527" s="45">
        <f t="shared" si="148"/>
        <v>-10</v>
      </c>
    </row>
    <row r="528" spans="1:41" x14ac:dyDescent="0.4">
      <c r="A528" s="21" t="str">
        <f t="shared" si="135"/>
        <v>-------------------------------------------NAO DISPONIVEL-------------------------------------------</v>
      </c>
      <c r="B528" s="5" t="str">
        <f>_xlfn.IFNA(VLOOKUP(A528,CNPJ!E:F,2,0),"-------------------------------------------NAO DISPONIVEL-------------------------------------------")</f>
        <v>-------------------------------------------NAO DISPONIVEL-------------------------------------------</v>
      </c>
      <c r="C528" s="22">
        <v>1</v>
      </c>
      <c r="D528" s="5" t="str">
        <f>_xlfn.XLOOKUP(R528,OP!C:C,OP!B:B,,0,1)</f>
        <v>RJ</v>
      </c>
      <c r="E528" s="23"/>
      <c r="M528" s="26"/>
      <c r="N528" s="27"/>
      <c r="O528" s="28" t="str">
        <f t="shared" si="136"/>
        <v>00000000528</v>
      </c>
      <c r="R528" s="27" t="s">
        <v>193</v>
      </c>
      <c r="S528" s="30" t="str">
        <f>_xlfn.IFNA(VLOOKUP(_xlfn.CONCAT(D528," - ",R528),OP!A:D,4,0),"-------------------------------------------NAO DISPONIVEL-------------------------------------------")</f>
        <v>FETRANSPOR</v>
      </c>
      <c r="T528" s="31"/>
      <c r="U528" s="32"/>
      <c r="V528" s="31"/>
      <c r="W528" s="33">
        <f t="shared" si="137"/>
        <v>0</v>
      </c>
      <c r="X528" s="34">
        <f t="shared" si="138"/>
        <v>0</v>
      </c>
      <c r="Y528" s="33">
        <f t="shared" si="139"/>
        <v>0</v>
      </c>
      <c r="Z528" s="33">
        <f t="shared" si="140"/>
        <v>0</v>
      </c>
      <c r="AA528" s="35">
        <f t="shared" si="141"/>
        <v>0</v>
      </c>
      <c r="AB528" s="36">
        <f t="shared" si="142"/>
        <v>0</v>
      </c>
      <c r="AC528" s="37">
        <f t="shared" si="143"/>
        <v>0</v>
      </c>
      <c r="AD528" s="38"/>
      <c r="AE528" s="38"/>
      <c r="AF528" s="39">
        <f t="shared" si="144"/>
        <v>0</v>
      </c>
      <c r="AG528" s="40"/>
      <c r="AH528" s="41">
        <f t="shared" si="145"/>
        <v>0</v>
      </c>
      <c r="AI528" s="42">
        <f t="shared" si="146"/>
        <v>0</v>
      </c>
      <c r="AJ528" s="43">
        <f t="shared" si="147"/>
        <v>0</v>
      </c>
      <c r="AK528" s="5" t="str">
        <f>_xlfn.IFNA(VLOOKUP(_xlfn.CONCAT(D528," - ",S528),OP!E:F,2,0),"-------------------------------------------NAO DISPONIVEL-------------------------------------------")</f>
        <v>C - RIOCARD</v>
      </c>
      <c r="AL528" s="7" t="str">
        <f t="shared" si="133"/>
        <v>1 - -------------------------------------------NAO DISPONIVEL------------------------------------------- - 00000000528 - FETRANSPOR</v>
      </c>
      <c r="AM528" s="7" t="str">
        <f t="shared" si="134"/>
        <v>-------------------------------------------NAO DISPONIVEL-------------------------------------------</v>
      </c>
      <c r="AN528" s="44" cm="1">
        <f t="array" ref="AN528">_xlfn.IFS(AJ528=0,0,AQ528="INATIVO",2,AQ528="SEM CADASTRO",4,AQ528="CPF ATIVO EM OUTRO COMPRADOR",5,AQ528="NOVO/SEM CARTAO",6,AND(AJ528&gt;0,AQ528,""),8)</f>
        <v>0</v>
      </c>
      <c r="AO528" s="45">
        <f t="shared" si="148"/>
        <v>-10</v>
      </c>
    </row>
    <row r="529" spans="1:41" x14ac:dyDescent="0.4">
      <c r="A529" s="21" t="str">
        <f t="shared" si="135"/>
        <v>-------------------------------------------NAO DISPONIVEL-------------------------------------------</v>
      </c>
      <c r="B529" s="5" t="str">
        <f>_xlfn.IFNA(VLOOKUP(A529,CNPJ!E:F,2,0),"-------------------------------------------NAO DISPONIVEL-------------------------------------------")</f>
        <v>-------------------------------------------NAO DISPONIVEL-------------------------------------------</v>
      </c>
      <c r="C529" s="22">
        <v>1</v>
      </c>
      <c r="D529" s="5" t="str">
        <f>_xlfn.XLOOKUP(R529,OP!C:C,OP!B:B,,0,1)</f>
        <v>RJ</v>
      </c>
      <c r="E529" s="23"/>
      <c r="M529" s="26"/>
      <c r="N529" s="27"/>
      <c r="O529" s="28" t="str">
        <f t="shared" si="136"/>
        <v>00000000529</v>
      </c>
      <c r="R529" s="27" t="s">
        <v>193</v>
      </c>
      <c r="S529" s="30" t="str">
        <f>_xlfn.IFNA(VLOOKUP(_xlfn.CONCAT(D529," - ",R529),OP!A:D,4,0),"-------------------------------------------NAO DISPONIVEL-------------------------------------------")</f>
        <v>FETRANSPOR</v>
      </c>
      <c r="T529" s="31"/>
      <c r="U529" s="32"/>
      <c r="V529" s="31"/>
      <c r="W529" s="33">
        <f t="shared" si="137"/>
        <v>0</v>
      </c>
      <c r="X529" s="34">
        <f t="shared" si="138"/>
        <v>0</v>
      </c>
      <c r="Y529" s="33">
        <f t="shared" si="139"/>
        <v>0</v>
      </c>
      <c r="Z529" s="33">
        <f t="shared" si="140"/>
        <v>0</v>
      </c>
      <c r="AA529" s="35">
        <f t="shared" si="141"/>
        <v>0</v>
      </c>
      <c r="AB529" s="36">
        <f t="shared" si="142"/>
        <v>0</v>
      </c>
      <c r="AC529" s="37">
        <f t="shared" si="143"/>
        <v>0</v>
      </c>
      <c r="AD529" s="38"/>
      <c r="AE529" s="38"/>
      <c r="AF529" s="39">
        <f t="shared" si="144"/>
        <v>0</v>
      </c>
      <c r="AG529" s="40"/>
      <c r="AH529" s="41">
        <f t="shared" si="145"/>
        <v>0</v>
      </c>
      <c r="AI529" s="42">
        <f t="shared" si="146"/>
        <v>0</v>
      </c>
      <c r="AJ529" s="43">
        <f t="shared" si="147"/>
        <v>0</v>
      </c>
      <c r="AK529" s="5" t="str">
        <f>_xlfn.IFNA(VLOOKUP(_xlfn.CONCAT(D529," - ",S529),OP!E:F,2,0),"-------------------------------------------NAO DISPONIVEL-------------------------------------------")</f>
        <v>C - RIOCARD</v>
      </c>
      <c r="AL529" s="7" t="str">
        <f t="shared" si="133"/>
        <v>1 - -------------------------------------------NAO DISPONIVEL------------------------------------------- - 00000000529 - FETRANSPOR</v>
      </c>
      <c r="AM529" s="7" t="str">
        <f t="shared" si="134"/>
        <v>-------------------------------------------NAO DISPONIVEL-------------------------------------------</v>
      </c>
      <c r="AN529" s="44" cm="1">
        <f t="array" ref="AN529">_xlfn.IFS(AJ529=0,0,AQ529="INATIVO",2,AQ529="SEM CADASTRO",4,AQ529="CPF ATIVO EM OUTRO COMPRADOR",5,AQ529="NOVO/SEM CARTAO",6,AND(AJ529&gt;0,AQ529,""),8)</f>
        <v>0</v>
      </c>
      <c r="AO529" s="45">
        <f t="shared" si="148"/>
        <v>-10</v>
      </c>
    </row>
    <row r="530" spans="1:41" x14ac:dyDescent="0.4">
      <c r="A530" s="21" t="str">
        <f t="shared" si="135"/>
        <v>-------------------------------------------NAO DISPONIVEL-------------------------------------------</v>
      </c>
      <c r="B530" s="5" t="str">
        <f>_xlfn.IFNA(VLOOKUP(A530,CNPJ!E:F,2,0),"-------------------------------------------NAO DISPONIVEL-------------------------------------------")</f>
        <v>-------------------------------------------NAO DISPONIVEL-------------------------------------------</v>
      </c>
      <c r="C530" s="22">
        <v>1</v>
      </c>
      <c r="D530" s="5" t="str">
        <f>_xlfn.XLOOKUP(R530,OP!C:C,OP!B:B,,0,1)</f>
        <v>RJ</v>
      </c>
      <c r="E530" s="23"/>
      <c r="M530" s="26"/>
      <c r="N530" s="27"/>
      <c r="O530" s="28" t="str">
        <f t="shared" si="136"/>
        <v>00000000530</v>
      </c>
      <c r="R530" s="27" t="s">
        <v>193</v>
      </c>
      <c r="S530" s="30" t="str">
        <f>_xlfn.IFNA(VLOOKUP(_xlfn.CONCAT(D530," - ",R530),OP!A:D,4,0),"-------------------------------------------NAO DISPONIVEL-------------------------------------------")</f>
        <v>FETRANSPOR</v>
      </c>
      <c r="T530" s="31"/>
      <c r="U530" s="32"/>
      <c r="V530" s="31"/>
      <c r="W530" s="33">
        <f t="shared" si="137"/>
        <v>0</v>
      </c>
      <c r="X530" s="34">
        <f t="shared" si="138"/>
        <v>0</v>
      </c>
      <c r="Y530" s="33">
        <f t="shared" si="139"/>
        <v>0</v>
      </c>
      <c r="Z530" s="33">
        <f t="shared" si="140"/>
        <v>0</v>
      </c>
      <c r="AA530" s="35">
        <f t="shared" si="141"/>
        <v>0</v>
      </c>
      <c r="AB530" s="36">
        <f t="shared" si="142"/>
        <v>0</v>
      </c>
      <c r="AC530" s="37">
        <f t="shared" si="143"/>
        <v>0</v>
      </c>
      <c r="AD530" s="38"/>
      <c r="AE530" s="38"/>
      <c r="AF530" s="39">
        <f t="shared" si="144"/>
        <v>0</v>
      </c>
      <c r="AG530" s="40"/>
      <c r="AH530" s="41">
        <f t="shared" si="145"/>
        <v>0</v>
      </c>
      <c r="AI530" s="42">
        <f t="shared" si="146"/>
        <v>0</v>
      </c>
      <c r="AJ530" s="43">
        <f t="shared" si="147"/>
        <v>0</v>
      </c>
      <c r="AK530" s="5" t="str">
        <f>_xlfn.IFNA(VLOOKUP(_xlfn.CONCAT(D530," - ",S530),OP!E:F,2,0),"-------------------------------------------NAO DISPONIVEL-------------------------------------------")</f>
        <v>C - RIOCARD</v>
      </c>
      <c r="AL530" s="7" t="str">
        <f t="shared" si="133"/>
        <v>1 - -------------------------------------------NAO DISPONIVEL------------------------------------------- - 00000000530 - FETRANSPOR</v>
      </c>
      <c r="AM530" s="7" t="str">
        <f t="shared" si="134"/>
        <v>-------------------------------------------NAO DISPONIVEL-------------------------------------------</v>
      </c>
      <c r="AN530" s="44" cm="1">
        <f t="array" ref="AN530">_xlfn.IFS(AJ530=0,0,AQ530="INATIVO",2,AQ530="SEM CADASTRO",4,AQ530="CPF ATIVO EM OUTRO COMPRADOR",5,AQ530="NOVO/SEM CARTAO",6,AND(AJ530&gt;0,AQ530,""),8)</f>
        <v>0</v>
      </c>
      <c r="AO530" s="45">
        <f t="shared" si="148"/>
        <v>-10</v>
      </c>
    </row>
    <row r="531" spans="1:41" x14ac:dyDescent="0.4">
      <c r="A531" s="21" t="str">
        <f t="shared" si="135"/>
        <v>-------------------------------------------NAO DISPONIVEL-------------------------------------------</v>
      </c>
      <c r="B531" s="5" t="str">
        <f>_xlfn.IFNA(VLOOKUP(A531,CNPJ!E:F,2,0),"-------------------------------------------NAO DISPONIVEL-------------------------------------------")</f>
        <v>-------------------------------------------NAO DISPONIVEL-------------------------------------------</v>
      </c>
      <c r="C531" s="22">
        <v>1</v>
      </c>
      <c r="D531" s="5" t="str">
        <f>_xlfn.XLOOKUP(R531,OP!C:C,OP!B:B,,0,1)</f>
        <v>RJ</v>
      </c>
      <c r="E531" s="23"/>
      <c r="M531" s="26"/>
      <c r="N531" s="27"/>
      <c r="O531" s="28" t="str">
        <f t="shared" si="136"/>
        <v>00000000531</v>
      </c>
      <c r="R531" s="27" t="s">
        <v>193</v>
      </c>
      <c r="S531" s="30" t="str">
        <f>_xlfn.IFNA(VLOOKUP(_xlfn.CONCAT(D531," - ",R531),OP!A:D,4,0),"-------------------------------------------NAO DISPONIVEL-------------------------------------------")</f>
        <v>FETRANSPOR</v>
      </c>
      <c r="T531" s="31"/>
      <c r="U531" s="32"/>
      <c r="V531" s="31"/>
      <c r="W531" s="33">
        <f t="shared" si="137"/>
        <v>0</v>
      </c>
      <c r="X531" s="34">
        <f t="shared" si="138"/>
        <v>0</v>
      </c>
      <c r="Y531" s="33">
        <f t="shared" si="139"/>
        <v>0</v>
      </c>
      <c r="Z531" s="33">
        <f t="shared" si="140"/>
        <v>0</v>
      </c>
      <c r="AA531" s="35">
        <f t="shared" si="141"/>
        <v>0</v>
      </c>
      <c r="AB531" s="36">
        <f t="shared" si="142"/>
        <v>0</v>
      </c>
      <c r="AC531" s="37">
        <f t="shared" si="143"/>
        <v>0</v>
      </c>
      <c r="AD531" s="38"/>
      <c r="AE531" s="38"/>
      <c r="AF531" s="39">
        <f t="shared" si="144"/>
        <v>0</v>
      </c>
      <c r="AG531" s="40"/>
      <c r="AH531" s="41">
        <f t="shared" si="145"/>
        <v>0</v>
      </c>
      <c r="AI531" s="42">
        <f t="shared" si="146"/>
        <v>0</v>
      </c>
      <c r="AJ531" s="43">
        <f t="shared" si="147"/>
        <v>0</v>
      </c>
      <c r="AK531" s="5" t="str">
        <f>_xlfn.IFNA(VLOOKUP(_xlfn.CONCAT(D531," - ",S531),OP!E:F,2,0),"-------------------------------------------NAO DISPONIVEL-------------------------------------------")</f>
        <v>C - RIOCARD</v>
      </c>
      <c r="AL531" s="7" t="str">
        <f t="shared" si="133"/>
        <v>1 - -------------------------------------------NAO DISPONIVEL------------------------------------------- - 00000000531 - FETRANSPOR</v>
      </c>
      <c r="AM531" s="7" t="str">
        <f t="shared" si="134"/>
        <v>-------------------------------------------NAO DISPONIVEL-------------------------------------------</v>
      </c>
      <c r="AN531" s="44" cm="1">
        <f t="array" ref="AN531">_xlfn.IFS(AJ531=0,0,AQ531="INATIVO",2,AQ531="SEM CADASTRO",4,AQ531="CPF ATIVO EM OUTRO COMPRADOR",5,AQ531="NOVO/SEM CARTAO",6,AND(AJ531&gt;0,AQ531,""),8)</f>
        <v>0</v>
      </c>
      <c r="AO531" s="45">
        <f t="shared" si="148"/>
        <v>-10</v>
      </c>
    </row>
    <row r="532" spans="1:41" x14ac:dyDescent="0.4">
      <c r="A532" s="21" t="str">
        <f t="shared" si="135"/>
        <v>-------------------------------------------NAO DISPONIVEL-------------------------------------------</v>
      </c>
      <c r="B532" s="5" t="str">
        <f>_xlfn.IFNA(VLOOKUP(A532,CNPJ!E:F,2,0),"-------------------------------------------NAO DISPONIVEL-------------------------------------------")</f>
        <v>-------------------------------------------NAO DISPONIVEL-------------------------------------------</v>
      </c>
      <c r="C532" s="22">
        <v>1</v>
      </c>
      <c r="D532" s="5" t="str">
        <f>_xlfn.XLOOKUP(R532,OP!C:C,OP!B:B,,0,1)</f>
        <v>RJ</v>
      </c>
      <c r="E532" s="23"/>
      <c r="M532" s="26"/>
      <c r="N532" s="27"/>
      <c r="O532" s="28" t="str">
        <f t="shared" si="136"/>
        <v>00000000532</v>
      </c>
      <c r="R532" s="27" t="s">
        <v>193</v>
      </c>
      <c r="S532" s="30" t="str">
        <f>_xlfn.IFNA(VLOOKUP(_xlfn.CONCAT(D532," - ",R532),OP!A:D,4,0),"-------------------------------------------NAO DISPONIVEL-------------------------------------------")</f>
        <v>FETRANSPOR</v>
      </c>
      <c r="T532" s="31"/>
      <c r="U532" s="32"/>
      <c r="V532" s="31"/>
      <c r="W532" s="33">
        <f t="shared" si="137"/>
        <v>0</v>
      </c>
      <c r="X532" s="34">
        <f t="shared" si="138"/>
        <v>0</v>
      </c>
      <c r="Y532" s="33">
        <f t="shared" si="139"/>
        <v>0</v>
      </c>
      <c r="Z532" s="33">
        <f t="shared" si="140"/>
        <v>0</v>
      </c>
      <c r="AA532" s="35">
        <f t="shared" si="141"/>
        <v>0</v>
      </c>
      <c r="AB532" s="36">
        <f t="shared" si="142"/>
        <v>0</v>
      </c>
      <c r="AC532" s="37">
        <f t="shared" si="143"/>
        <v>0</v>
      </c>
      <c r="AD532" s="38"/>
      <c r="AE532" s="38"/>
      <c r="AF532" s="39">
        <f t="shared" si="144"/>
        <v>0</v>
      </c>
      <c r="AG532" s="40"/>
      <c r="AH532" s="41">
        <f t="shared" si="145"/>
        <v>0</v>
      </c>
      <c r="AI532" s="42">
        <f t="shared" si="146"/>
        <v>0</v>
      </c>
      <c r="AJ532" s="43">
        <f t="shared" si="147"/>
        <v>0</v>
      </c>
      <c r="AK532" s="5" t="str">
        <f>_xlfn.IFNA(VLOOKUP(_xlfn.CONCAT(D532," - ",S532),OP!E:F,2,0),"-------------------------------------------NAO DISPONIVEL-------------------------------------------")</f>
        <v>C - RIOCARD</v>
      </c>
      <c r="AL532" s="7" t="str">
        <f t="shared" si="133"/>
        <v>1 - -------------------------------------------NAO DISPONIVEL------------------------------------------- - 00000000532 - FETRANSPOR</v>
      </c>
      <c r="AM532" s="7" t="str">
        <f t="shared" si="134"/>
        <v>-------------------------------------------NAO DISPONIVEL-------------------------------------------</v>
      </c>
      <c r="AN532" s="44" cm="1">
        <f t="array" ref="AN532">_xlfn.IFS(AJ532=0,0,AQ532="INATIVO",2,AQ532="SEM CADASTRO",4,AQ532="CPF ATIVO EM OUTRO COMPRADOR",5,AQ532="NOVO/SEM CARTAO",6,AND(AJ532&gt;0,AQ532,""),8)</f>
        <v>0</v>
      </c>
      <c r="AO532" s="45">
        <f t="shared" si="148"/>
        <v>-10</v>
      </c>
    </row>
    <row r="533" spans="1:41" x14ac:dyDescent="0.4">
      <c r="A533" s="21" t="str">
        <f t="shared" si="135"/>
        <v>-------------------------------------------NAO DISPONIVEL-------------------------------------------</v>
      </c>
      <c r="B533" s="5" t="str">
        <f>_xlfn.IFNA(VLOOKUP(A533,CNPJ!E:F,2,0),"-------------------------------------------NAO DISPONIVEL-------------------------------------------")</f>
        <v>-------------------------------------------NAO DISPONIVEL-------------------------------------------</v>
      </c>
      <c r="C533" s="22">
        <v>1</v>
      </c>
      <c r="D533" s="5" t="str">
        <f>_xlfn.XLOOKUP(R533,OP!C:C,OP!B:B,,0,1)</f>
        <v>RJ</v>
      </c>
      <c r="E533" s="23"/>
      <c r="M533" s="26"/>
      <c r="N533" s="27"/>
      <c r="O533" s="28" t="str">
        <f t="shared" si="136"/>
        <v>00000000533</v>
      </c>
      <c r="R533" s="27" t="s">
        <v>193</v>
      </c>
      <c r="S533" s="30" t="str">
        <f>_xlfn.IFNA(VLOOKUP(_xlfn.CONCAT(D533," - ",R533),OP!A:D,4,0),"-------------------------------------------NAO DISPONIVEL-------------------------------------------")</f>
        <v>FETRANSPOR</v>
      </c>
      <c r="T533" s="31"/>
      <c r="U533" s="32"/>
      <c r="V533" s="31"/>
      <c r="W533" s="33">
        <f t="shared" si="137"/>
        <v>0</v>
      </c>
      <c r="X533" s="34">
        <f t="shared" si="138"/>
        <v>0</v>
      </c>
      <c r="Y533" s="33">
        <f t="shared" si="139"/>
        <v>0</v>
      </c>
      <c r="Z533" s="33">
        <f t="shared" si="140"/>
        <v>0</v>
      </c>
      <c r="AA533" s="35">
        <f t="shared" si="141"/>
        <v>0</v>
      </c>
      <c r="AB533" s="36">
        <f t="shared" si="142"/>
        <v>0</v>
      </c>
      <c r="AC533" s="37">
        <f t="shared" si="143"/>
        <v>0</v>
      </c>
      <c r="AD533" s="38"/>
      <c r="AE533" s="38"/>
      <c r="AF533" s="39">
        <f t="shared" si="144"/>
        <v>0</v>
      </c>
      <c r="AG533" s="40"/>
      <c r="AH533" s="41">
        <f t="shared" si="145"/>
        <v>0</v>
      </c>
      <c r="AI533" s="42">
        <f t="shared" si="146"/>
        <v>0</v>
      </c>
      <c r="AJ533" s="43">
        <f t="shared" si="147"/>
        <v>0</v>
      </c>
      <c r="AK533" s="5" t="str">
        <f>_xlfn.IFNA(VLOOKUP(_xlfn.CONCAT(D533," - ",S533),OP!E:F,2,0),"-------------------------------------------NAO DISPONIVEL-------------------------------------------")</f>
        <v>C - RIOCARD</v>
      </c>
      <c r="AL533" s="7" t="str">
        <f t="shared" si="133"/>
        <v>1 - -------------------------------------------NAO DISPONIVEL------------------------------------------- - 00000000533 - FETRANSPOR</v>
      </c>
      <c r="AM533" s="7" t="str">
        <f t="shared" si="134"/>
        <v>-------------------------------------------NAO DISPONIVEL-------------------------------------------</v>
      </c>
      <c r="AN533" s="44" cm="1">
        <f t="array" ref="AN533">_xlfn.IFS(AJ533=0,0,AQ533="INATIVO",2,AQ533="SEM CADASTRO",4,AQ533="CPF ATIVO EM OUTRO COMPRADOR",5,AQ533="NOVO/SEM CARTAO",6,AND(AJ533&gt;0,AQ533,""),8)</f>
        <v>0</v>
      </c>
      <c r="AO533" s="45">
        <f t="shared" si="148"/>
        <v>-10</v>
      </c>
    </row>
    <row r="534" spans="1:41" x14ac:dyDescent="0.4">
      <c r="A534" s="21" t="str">
        <f t="shared" si="135"/>
        <v>-------------------------------------------NAO DISPONIVEL-------------------------------------------</v>
      </c>
      <c r="B534" s="5" t="str">
        <f>_xlfn.IFNA(VLOOKUP(A534,CNPJ!E:F,2,0),"-------------------------------------------NAO DISPONIVEL-------------------------------------------")</f>
        <v>-------------------------------------------NAO DISPONIVEL-------------------------------------------</v>
      </c>
      <c r="C534" s="22">
        <v>1</v>
      </c>
      <c r="D534" s="5" t="str">
        <f>_xlfn.XLOOKUP(R534,OP!C:C,OP!B:B,,0,1)</f>
        <v>RJ</v>
      </c>
      <c r="E534" s="23"/>
      <c r="M534" s="26"/>
      <c r="N534" s="27"/>
      <c r="O534" s="28" t="str">
        <f t="shared" si="136"/>
        <v>00000000534</v>
      </c>
      <c r="R534" s="27" t="s">
        <v>193</v>
      </c>
      <c r="S534" s="30" t="str">
        <f>_xlfn.IFNA(VLOOKUP(_xlfn.CONCAT(D534," - ",R534),OP!A:D,4,0),"-------------------------------------------NAO DISPONIVEL-------------------------------------------")</f>
        <v>FETRANSPOR</v>
      </c>
      <c r="T534" s="31"/>
      <c r="U534" s="32"/>
      <c r="V534" s="31"/>
      <c r="W534" s="33">
        <f t="shared" si="137"/>
        <v>0</v>
      </c>
      <c r="X534" s="34">
        <f t="shared" si="138"/>
        <v>0</v>
      </c>
      <c r="Y534" s="33">
        <f t="shared" si="139"/>
        <v>0</v>
      </c>
      <c r="Z534" s="33">
        <f t="shared" si="140"/>
        <v>0</v>
      </c>
      <c r="AA534" s="35">
        <f t="shared" si="141"/>
        <v>0</v>
      </c>
      <c r="AB534" s="36">
        <f t="shared" si="142"/>
        <v>0</v>
      </c>
      <c r="AC534" s="37">
        <f t="shared" si="143"/>
        <v>0</v>
      </c>
      <c r="AD534" s="38"/>
      <c r="AE534" s="38"/>
      <c r="AF534" s="39">
        <f t="shared" si="144"/>
        <v>0</v>
      </c>
      <c r="AG534" s="40"/>
      <c r="AH534" s="41">
        <f t="shared" si="145"/>
        <v>0</v>
      </c>
      <c r="AI534" s="42">
        <f t="shared" si="146"/>
        <v>0</v>
      </c>
      <c r="AJ534" s="43">
        <f t="shared" si="147"/>
        <v>0</v>
      </c>
      <c r="AK534" s="5" t="str">
        <f>_xlfn.IFNA(VLOOKUP(_xlfn.CONCAT(D534," - ",S534),OP!E:F,2,0),"-------------------------------------------NAO DISPONIVEL-------------------------------------------")</f>
        <v>C - RIOCARD</v>
      </c>
      <c r="AL534" s="7" t="str">
        <f t="shared" si="133"/>
        <v>1 - -------------------------------------------NAO DISPONIVEL------------------------------------------- - 00000000534 - FETRANSPOR</v>
      </c>
      <c r="AM534" s="7" t="str">
        <f t="shared" si="134"/>
        <v>-------------------------------------------NAO DISPONIVEL-------------------------------------------</v>
      </c>
      <c r="AN534" s="44" cm="1">
        <f t="array" ref="AN534">_xlfn.IFS(AJ534=0,0,AQ534="INATIVO",2,AQ534="SEM CADASTRO",4,AQ534="CPF ATIVO EM OUTRO COMPRADOR",5,AQ534="NOVO/SEM CARTAO",6,AND(AJ534&gt;0,AQ534,""),8)</f>
        <v>0</v>
      </c>
      <c r="AO534" s="45">
        <f t="shared" si="148"/>
        <v>-10</v>
      </c>
    </row>
    <row r="535" spans="1:41" x14ac:dyDescent="0.4">
      <c r="A535" s="21" t="str">
        <f t="shared" si="135"/>
        <v>-------------------------------------------NAO DISPONIVEL-------------------------------------------</v>
      </c>
      <c r="B535" s="5" t="str">
        <f>_xlfn.IFNA(VLOOKUP(A535,CNPJ!E:F,2,0),"-------------------------------------------NAO DISPONIVEL-------------------------------------------")</f>
        <v>-------------------------------------------NAO DISPONIVEL-------------------------------------------</v>
      </c>
      <c r="C535" s="22">
        <v>1</v>
      </c>
      <c r="D535" s="5" t="str">
        <f>_xlfn.XLOOKUP(R535,OP!C:C,OP!B:B,,0,1)</f>
        <v>RJ</v>
      </c>
      <c r="E535" s="23"/>
      <c r="M535" s="26"/>
      <c r="N535" s="27"/>
      <c r="O535" s="28" t="str">
        <f t="shared" si="136"/>
        <v>00000000535</v>
      </c>
      <c r="R535" s="27" t="s">
        <v>193</v>
      </c>
      <c r="S535" s="30" t="str">
        <f>_xlfn.IFNA(VLOOKUP(_xlfn.CONCAT(D535," - ",R535),OP!A:D,4,0),"-------------------------------------------NAO DISPONIVEL-------------------------------------------")</f>
        <v>FETRANSPOR</v>
      </c>
      <c r="T535" s="31"/>
      <c r="U535" s="32"/>
      <c r="V535" s="31"/>
      <c r="W535" s="33">
        <f t="shared" si="137"/>
        <v>0</v>
      </c>
      <c r="X535" s="34">
        <f t="shared" si="138"/>
        <v>0</v>
      </c>
      <c r="Y535" s="33">
        <f t="shared" si="139"/>
        <v>0</v>
      </c>
      <c r="Z535" s="33">
        <f t="shared" si="140"/>
        <v>0</v>
      </c>
      <c r="AA535" s="35">
        <f t="shared" si="141"/>
        <v>0</v>
      </c>
      <c r="AB535" s="36">
        <f t="shared" si="142"/>
        <v>0</v>
      </c>
      <c r="AC535" s="37">
        <f t="shared" si="143"/>
        <v>0</v>
      </c>
      <c r="AD535" s="38"/>
      <c r="AE535" s="38"/>
      <c r="AF535" s="39">
        <f t="shared" si="144"/>
        <v>0</v>
      </c>
      <c r="AG535" s="40"/>
      <c r="AH535" s="41">
        <f t="shared" si="145"/>
        <v>0</v>
      </c>
      <c r="AI535" s="42">
        <f t="shared" si="146"/>
        <v>0</v>
      </c>
      <c r="AJ535" s="43">
        <f t="shared" si="147"/>
        <v>0</v>
      </c>
      <c r="AK535" s="5" t="str">
        <f>_xlfn.IFNA(VLOOKUP(_xlfn.CONCAT(D535," - ",S535),OP!E:F,2,0),"-------------------------------------------NAO DISPONIVEL-------------------------------------------")</f>
        <v>C - RIOCARD</v>
      </c>
      <c r="AL535" s="7" t="str">
        <f t="shared" si="133"/>
        <v>1 - -------------------------------------------NAO DISPONIVEL------------------------------------------- - 00000000535 - FETRANSPOR</v>
      </c>
      <c r="AM535" s="7" t="str">
        <f t="shared" si="134"/>
        <v>-------------------------------------------NAO DISPONIVEL-------------------------------------------</v>
      </c>
      <c r="AN535" s="44" cm="1">
        <f t="array" ref="AN535">_xlfn.IFS(AJ535=0,0,AQ535="INATIVO",2,AQ535="SEM CADASTRO",4,AQ535="CPF ATIVO EM OUTRO COMPRADOR",5,AQ535="NOVO/SEM CARTAO",6,AND(AJ535&gt;0,AQ535,""),8)</f>
        <v>0</v>
      </c>
      <c r="AO535" s="45">
        <f t="shared" si="148"/>
        <v>-10</v>
      </c>
    </row>
    <row r="536" spans="1:41" x14ac:dyDescent="0.4">
      <c r="A536" s="21" t="str">
        <f t="shared" si="135"/>
        <v>-------------------------------------------NAO DISPONIVEL-------------------------------------------</v>
      </c>
      <c r="B536" s="5" t="str">
        <f>_xlfn.IFNA(VLOOKUP(A536,CNPJ!E:F,2,0),"-------------------------------------------NAO DISPONIVEL-------------------------------------------")</f>
        <v>-------------------------------------------NAO DISPONIVEL-------------------------------------------</v>
      </c>
      <c r="C536" s="22">
        <v>1</v>
      </c>
      <c r="D536" s="5" t="str">
        <f>_xlfn.XLOOKUP(R536,OP!C:C,OP!B:B,,0,1)</f>
        <v>RJ</v>
      </c>
      <c r="E536" s="23"/>
      <c r="M536" s="26"/>
      <c r="N536" s="27"/>
      <c r="O536" s="28" t="str">
        <f t="shared" si="136"/>
        <v>00000000536</v>
      </c>
      <c r="R536" s="27" t="s">
        <v>193</v>
      </c>
      <c r="S536" s="30" t="str">
        <f>_xlfn.IFNA(VLOOKUP(_xlfn.CONCAT(D536," - ",R536),OP!A:D,4,0),"-------------------------------------------NAO DISPONIVEL-------------------------------------------")</f>
        <v>FETRANSPOR</v>
      </c>
      <c r="T536" s="31"/>
      <c r="U536" s="32"/>
      <c r="V536" s="31"/>
      <c r="W536" s="33">
        <f t="shared" si="137"/>
        <v>0</v>
      </c>
      <c r="X536" s="34">
        <f t="shared" si="138"/>
        <v>0</v>
      </c>
      <c r="Y536" s="33">
        <f t="shared" si="139"/>
        <v>0</v>
      </c>
      <c r="Z536" s="33">
        <f t="shared" si="140"/>
        <v>0</v>
      </c>
      <c r="AA536" s="35">
        <f t="shared" si="141"/>
        <v>0</v>
      </c>
      <c r="AB536" s="36">
        <f t="shared" si="142"/>
        <v>0</v>
      </c>
      <c r="AC536" s="37">
        <f t="shared" si="143"/>
        <v>0</v>
      </c>
      <c r="AD536" s="38"/>
      <c r="AE536" s="38"/>
      <c r="AF536" s="39">
        <f t="shared" si="144"/>
        <v>0</v>
      </c>
      <c r="AG536" s="40"/>
      <c r="AH536" s="41">
        <f t="shared" si="145"/>
        <v>0</v>
      </c>
      <c r="AI536" s="42">
        <f t="shared" si="146"/>
        <v>0</v>
      </c>
      <c r="AJ536" s="43">
        <f t="shared" si="147"/>
        <v>0</v>
      </c>
      <c r="AK536" s="5" t="str">
        <f>_xlfn.IFNA(VLOOKUP(_xlfn.CONCAT(D536," - ",S536),OP!E:F,2,0),"-------------------------------------------NAO DISPONIVEL-------------------------------------------")</f>
        <v>C - RIOCARD</v>
      </c>
      <c r="AL536" s="7" t="str">
        <f t="shared" si="133"/>
        <v>1 - -------------------------------------------NAO DISPONIVEL------------------------------------------- - 00000000536 - FETRANSPOR</v>
      </c>
      <c r="AM536" s="7" t="str">
        <f t="shared" si="134"/>
        <v>-------------------------------------------NAO DISPONIVEL-------------------------------------------</v>
      </c>
      <c r="AN536" s="44" cm="1">
        <f t="array" ref="AN536">_xlfn.IFS(AJ536=0,0,AQ536="INATIVO",2,AQ536="SEM CADASTRO",4,AQ536="CPF ATIVO EM OUTRO COMPRADOR",5,AQ536="NOVO/SEM CARTAO",6,AND(AJ536&gt;0,AQ536,""),8)</f>
        <v>0</v>
      </c>
      <c r="AO536" s="45">
        <f t="shared" si="148"/>
        <v>-10</v>
      </c>
    </row>
    <row r="537" spans="1:41" x14ac:dyDescent="0.4">
      <c r="A537" s="21" t="str">
        <f t="shared" si="135"/>
        <v>-------------------------------------------NAO DISPONIVEL-------------------------------------------</v>
      </c>
      <c r="B537" s="5" t="str">
        <f>_xlfn.IFNA(VLOOKUP(A537,CNPJ!E:F,2,0),"-------------------------------------------NAO DISPONIVEL-------------------------------------------")</f>
        <v>-------------------------------------------NAO DISPONIVEL-------------------------------------------</v>
      </c>
      <c r="C537" s="22">
        <v>1</v>
      </c>
      <c r="D537" s="5" t="str">
        <f>_xlfn.XLOOKUP(R537,OP!C:C,OP!B:B,,0,1)</f>
        <v>RJ</v>
      </c>
      <c r="E537" s="23"/>
      <c r="M537" s="26"/>
      <c r="N537" s="27"/>
      <c r="O537" s="28" t="str">
        <f t="shared" si="136"/>
        <v>00000000537</v>
      </c>
      <c r="R537" s="27" t="s">
        <v>193</v>
      </c>
      <c r="S537" s="30" t="str">
        <f>_xlfn.IFNA(VLOOKUP(_xlfn.CONCAT(D537," - ",R537),OP!A:D,4,0),"-------------------------------------------NAO DISPONIVEL-------------------------------------------")</f>
        <v>FETRANSPOR</v>
      </c>
      <c r="T537" s="31"/>
      <c r="U537" s="32"/>
      <c r="V537" s="31"/>
      <c r="W537" s="33">
        <f t="shared" si="137"/>
        <v>0</v>
      </c>
      <c r="X537" s="34">
        <f t="shared" si="138"/>
        <v>0</v>
      </c>
      <c r="Y537" s="33">
        <f t="shared" si="139"/>
        <v>0</v>
      </c>
      <c r="Z537" s="33">
        <f t="shared" si="140"/>
        <v>0</v>
      </c>
      <c r="AA537" s="35">
        <f t="shared" si="141"/>
        <v>0</v>
      </c>
      <c r="AB537" s="36">
        <f t="shared" si="142"/>
        <v>0</v>
      </c>
      <c r="AC537" s="37">
        <f t="shared" si="143"/>
        <v>0</v>
      </c>
      <c r="AD537" s="38"/>
      <c r="AE537" s="38"/>
      <c r="AF537" s="39">
        <f t="shared" si="144"/>
        <v>0</v>
      </c>
      <c r="AG537" s="40"/>
      <c r="AH537" s="41">
        <f t="shared" si="145"/>
        <v>0</v>
      </c>
      <c r="AI537" s="42">
        <f t="shared" si="146"/>
        <v>0</v>
      </c>
      <c r="AJ537" s="43">
        <f t="shared" si="147"/>
        <v>0</v>
      </c>
      <c r="AK537" s="5" t="str">
        <f>_xlfn.IFNA(VLOOKUP(_xlfn.CONCAT(D537," - ",S537),OP!E:F,2,0),"-------------------------------------------NAO DISPONIVEL-------------------------------------------")</f>
        <v>C - RIOCARD</v>
      </c>
      <c r="AL537" s="7" t="str">
        <f t="shared" si="133"/>
        <v>1 - -------------------------------------------NAO DISPONIVEL------------------------------------------- - 00000000537 - FETRANSPOR</v>
      </c>
      <c r="AM537" s="7" t="str">
        <f t="shared" si="134"/>
        <v>-------------------------------------------NAO DISPONIVEL-------------------------------------------</v>
      </c>
      <c r="AN537" s="44" cm="1">
        <f t="array" ref="AN537">_xlfn.IFS(AJ537=0,0,AQ537="INATIVO",2,AQ537="SEM CADASTRO",4,AQ537="CPF ATIVO EM OUTRO COMPRADOR",5,AQ537="NOVO/SEM CARTAO",6,AND(AJ537&gt;0,AQ537,""),8)</f>
        <v>0</v>
      </c>
      <c r="AO537" s="45">
        <f t="shared" si="148"/>
        <v>-10</v>
      </c>
    </row>
    <row r="538" spans="1:41" x14ac:dyDescent="0.4">
      <c r="A538" s="21" t="str">
        <f t="shared" si="135"/>
        <v>-------------------------------------------NAO DISPONIVEL-------------------------------------------</v>
      </c>
      <c r="B538" s="5" t="str">
        <f>_xlfn.IFNA(VLOOKUP(A538,CNPJ!E:F,2,0),"-------------------------------------------NAO DISPONIVEL-------------------------------------------")</f>
        <v>-------------------------------------------NAO DISPONIVEL-------------------------------------------</v>
      </c>
      <c r="C538" s="22">
        <v>1</v>
      </c>
      <c r="D538" s="5" t="str">
        <f>_xlfn.XLOOKUP(R538,OP!C:C,OP!B:B,,0,1)</f>
        <v>RJ</v>
      </c>
      <c r="E538" s="23"/>
      <c r="M538" s="26"/>
      <c r="N538" s="27"/>
      <c r="O538" s="28" t="str">
        <f t="shared" si="136"/>
        <v>00000000538</v>
      </c>
      <c r="R538" s="27" t="s">
        <v>193</v>
      </c>
      <c r="S538" s="30" t="str">
        <f>_xlfn.IFNA(VLOOKUP(_xlfn.CONCAT(D538," - ",R538),OP!A:D,4,0),"-------------------------------------------NAO DISPONIVEL-------------------------------------------")</f>
        <v>FETRANSPOR</v>
      </c>
      <c r="T538" s="31"/>
      <c r="U538" s="32"/>
      <c r="V538" s="31"/>
      <c r="W538" s="33">
        <f t="shared" si="137"/>
        <v>0</v>
      </c>
      <c r="X538" s="34">
        <f t="shared" si="138"/>
        <v>0</v>
      </c>
      <c r="Y538" s="33">
        <f t="shared" si="139"/>
        <v>0</v>
      </c>
      <c r="Z538" s="33">
        <f t="shared" si="140"/>
        <v>0</v>
      </c>
      <c r="AA538" s="35">
        <f t="shared" si="141"/>
        <v>0</v>
      </c>
      <c r="AB538" s="36">
        <f t="shared" si="142"/>
        <v>0</v>
      </c>
      <c r="AC538" s="37">
        <f t="shared" si="143"/>
        <v>0</v>
      </c>
      <c r="AD538" s="38"/>
      <c r="AE538" s="38"/>
      <c r="AF538" s="39">
        <f t="shared" si="144"/>
        <v>0</v>
      </c>
      <c r="AG538" s="40"/>
      <c r="AH538" s="41">
        <f t="shared" si="145"/>
        <v>0</v>
      </c>
      <c r="AI538" s="42">
        <f t="shared" si="146"/>
        <v>0</v>
      </c>
      <c r="AJ538" s="43">
        <f t="shared" si="147"/>
        <v>0</v>
      </c>
      <c r="AK538" s="5" t="str">
        <f>_xlfn.IFNA(VLOOKUP(_xlfn.CONCAT(D538," - ",S538),OP!E:F,2,0),"-------------------------------------------NAO DISPONIVEL-------------------------------------------")</f>
        <v>C - RIOCARD</v>
      </c>
      <c r="AL538" s="7" t="str">
        <f t="shared" si="133"/>
        <v>1 - -------------------------------------------NAO DISPONIVEL------------------------------------------- - 00000000538 - FETRANSPOR</v>
      </c>
      <c r="AM538" s="7" t="str">
        <f t="shared" si="134"/>
        <v>-------------------------------------------NAO DISPONIVEL-------------------------------------------</v>
      </c>
      <c r="AN538" s="44" cm="1">
        <f t="array" ref="AN538">_xlfn.IFS(AJ538=0,0,AQ538="INATIVO",2,AQ538="SEM CADASTRO",4,AQ538="CPF ATIVO EM OUTRO COMPRADOR",5,AQ538="NOVO/SEM CARTAO",6,AND(AJ538&gt;0,AQ538,""),8)</f>
        <v>0</v>
      </c>
      <c r="AO538" s="45">
        <f t="shared" si="148"/>
        <v>-10</v>
      </c>
    </row>
    <row r="539" spans="1:41" x14ac:dyDescent="0.4">
      <c r="A539" s="21" t="str">
        <f t="shared" si="135"/>
        <v>-------------------------------------------NAO DISPONIVEL-------------------------------------------</v>
      </c>
      <c r="B539" s="5" t="str">
        <f>_xlfn.IFNA(VLOOKUP(A539,CNPJ!E:F,2,0),"-------------------------------------------NAO DISPONIVEL-------------------------------------------")</f>
        <v>-------------------------------------------NAO DISPONIVEL-------------------------------------------</v>
      </c>
      <c r="C539" s="22">
        <v>1</v>
      </c>
      <c r="D539" s="5" t="str">
        <f>_xlfn.XLOOKUP(R539,OP!C:C,OP!B:B,,0,1)</f>
        <v>RJ</v>
      </c>
      <c r="E539" s="23"/>
      <c r="M539" s="26"/>
      <c r="N539" s="27"/>
      <c r="O539" s="28" t="str">
        <f t="shared" si="136"/>
        <v>00000000539</v>
      </c>
      <c r="R539" s="27" t="s">
        <v>193</v>
      </c>
      <c r="S539" s="30" t="str">
        <f>_xlfn.IFNA(VLOOKUP(_xlfn.CONCAT(D539," - ",R539),OP!A:D,4,0),"-------------------------------------------NAO DISPONIVEL-------------------------------------------")</f>
        <v>FETRANSPOR</v>
      </c>
      <c r="T539" s="31"/>
      <c r="U539" s="32"/>
      <c r="V539" s="31"/>
      <c r="W539" s="33">
        <f t="shared" si="137"/>
        <v>0</v>
      </c>
      <c r="X539" s="34">
        <f t="shared" si="138"/>
        <v>0</v>
      </c>
      <c r="Y539" s="33">
        <f t="shared" si="139"/>
        <v>0</v>
      </c>
      <c r="Z539" s="33">
        <f t="shared" si="140"/>
        <v>0</v>
      </c>
      <c r="AA539" s="35">
        <f t="shared" si="141"/>
        <v>0</v>
      </c>
      <c r="AB539" s="36">
        <f t="shared" si="142"/>
        <v>0</v>
      </c>
      <c r="AC539" s="37">
        <f t="shared" si="143"/>
        <v>0</v>
      </c>
      <c r="AD539" s="38"/>
      <c r="AE539" s="38"/>
      <c r="AF539" s="39">
        <f t="shared" si="144"/>
        <v>0</v>
      </c>
      <c r="AG539" s="40"/>
      <c r="AH539" s="41">
        <f t="shared" si="145"/>
        <v>0</v>
      </c>
      <c r="AI539" s="42">
        <f t="shared" si="146"/>
        <v>0</v>
      </c>
      <c r="AJ539" s="43">
        <f t="shared" si="147"/>
        <v>0</v>
      </c>
      <c r="AK539" s="5" t="str">
        <f>_xlfn.IFNA(VLOOKUP(_xlfn.CONCAT(D539," - ",S539),OP!E:F,2,0),"-------------------------------------------NAO DISPONIVEL-------------------------------------------")</f>
        <v>C - RIOCARD</v>
      </c>
      <c r="AL539" s="7" t="str">
        <f t="shared" si="133"/>
        <v>1 - -------------------------------------------NAO DISPONIVEL------------------------------------------- - 00000000539 - FETRANSPOR</v>
      </c>
      <c r="AM539" s="7" t="str">
        <f t="shared" si="134"/>
        <v>-------------------------------------------NAO DISPONIVEL-------------------------------------------</v>
      </c>
      <c r="AN539" s="44" cm="1">
        <f t="array" ref="AN539">_xlfn.IFS(AJ539=0,0,AQ539="INATIVO",2,AQ539="SEM CADASTRO",4,AQ539="CPF ATIVO EM OUTRO COMPRADOR",5,AQ539="NOVO/SEM CARTAO",6,AND(AJ539&gt;0,AQ539,""),8)</f>
        <v>0</v>
      </c>
      <c r="AO539" s="45">
        <f t="shared" si="148"/>
        <v>-10</v>
      </c>
    </row>
    <row r="540" spans="1:41" x14ac:dyDescent="0.4">
      <c r="A540" s="21" t="str">
        <f t="shared" si="135"/>
        <v>-------------------------------------------NAO DISPONIVEL-------------------------------------------</v>
      </c>
      <c r="B540" s="5" t="str">
        <f>_xlfn.IFNA(VLOOKUP(A540,CNPJ!E:F,2,0),"-------------------------------------------NAO DISPONIVEL-------------------------------------------")</f>
        <v>-------------------------------------------NAO DISPONIVEL-------------------------------------------</v>
      </c>
      <c r="C540" s="22">
        <v>1</v>
      </c>
      <c r="D540" s="5" t="str">
        <f>_xlfn.XLOOKUP(R540,OP!C:C,OP!B:B,,0,1)</f>
        <v>RJ</v>
      </c>
      <c r="E540" s="23"/>
      <c r="M540" s="26"/>
      <c r="N540" s="27"/>
      <c r="O540" s="28" t="str">
        <f t="shared" si="136"/>
        <v>00000000540</v>
      </c>
      <c r="R540" s="27" t="s">
        <v>193</v>
      </c>
      <c r="S540" s="30" t="str">
        <f>_xlfn.IFNA(VLOOKUP(_xlfn.CONCAT(D540," - ",R540),OP!A:D,4,0),"-------------------------------------------NAO DISPONIVEL-------------------------------------------")</f>
        <v>FETRANSPOR</v>
      </c>
      <c r="T540" s="31"/>
      <c r="U540" s="32"/>
      <c r="V540" s="31"/>
      <c r="W540" s="33">
        <f t="shared" si="137"/>
        <v>0</v>
      </c>
      <c r="X540" s="34">
        <f t="shared" si="138"/>
        <v>0</v>
      </c>
      <c r="Y540" s="33">
        <f t="shared" si="139"/>
        <v>0</v>
      </c>
      <c r="Z540" s="33">
        <f t="shared" si="140"/>
        <v>0</v>
      </c>
      <c r="AA540" s="35">
        <f t="shared" si="141"/>
        <v>0</v>
      </c>
      <c r="AB540" s="36">
        <f t="shared" si="142"/>
        <v>0</v>
      </c>
      <c r="AC540" s="37">
        <f t="shared" si="143"/>
        <v>0</v>
      </c>
      <c r="AD540" s="38"/>
      <c r="AE540" s="38"/>
      <c r="AF540" s="39">
        <f t="shared" si="144"/>
        <v>0</v>
      </c>
      <c r="AG540" s="40"/>
      <c r="AH540" s="41">
        <f t="shared" si="145"/>
        <v>0</v>
      </c>
      <c r="AI540" s="42">
        <f t="shared" si="146"/>
        <v>0</v>
      </c>
      <c r="AJ540" s="43">
        <f t="shared" si="147"/>
        <v>0</v>
      </c>
      <c r="AK540" s="5" t="str">
        <f>_xlfn.IFNA(VLOOKUP(_xlfn.CONCAT(D540," - ",S540),OP!E:F,2,0),"-------------------------------------------NAO DISPONIVEL-------------------------------------------")</f>
        <v>C - RIOCARD</v>
      </c>
      <c r="AL540" s="7" t="str">
        <f t="shared" si="133"/>
        <v>1 - -------------------------------------------NAO DISPONIVEL------------------------------------------- - 00000000540 - FETRANSPOR</v>
      </c>
      <c r="AM540" s="7" t="str">
        <f t="shared" si="134"/>
        <v>-------------------------------------------NAO DISPONIVEL-------------------------------------------</v>
      </c>
      <c r="AN540" s="44" cm="1">
        <f t="array" ref="AN540">_xlfn.IFS(AJ540=0,0,AQ540="INATIVO",2,AQ540="SEM CADASTRO",4,AQ540="CPF ATIVO EM OUTRO COMPRADOR",5,AQ540="NOVO/SEM CARTAO",6,AND(AJ540&gt;0,AQ540,""),8)</f>
        <v>0</v>
      </c>
      <c r="AO540" s="45">
        <f t="shared" si="148"/>
        <v>-10</v>
      </c>
    </row>
    <row r="541" spans="1:41" x14ac:dyDescent="0.4">
      <c r="A541" s="21" t="str">
        <f t="shared" si="135"/>
        <v>-------------------------------------------NAO DISPONIVEL-------------------------------------------</v>
      </c>
      <c r="B541" s="5" t="str">
        <f>_xlfn.IFNA(VLOOKUP(A541,CNPJ!E:F,2,0),"-------------------------------------------NAO DISPONIVEL-------------------------------------------")</f>
        <v>-------------------------------------------NAO DISPONIVEL-------------------------------------------</v>
      </c>
      <c r="C541" s="22">
        <v>1</v>
      </c>
      <c r="D541" s="5" t="str">
        <f>_xlfn.XLOOKUP(R541,OP!C:C,OP!B:B,,0,1)</f>
        <v>RJ</v>
      </c>
      <c r="E541" s="23"/>
      <c r="M541" s="26"/>
      <c r="N541" s="27"/>
      <c r="O541" s="28" t="str">
        <f t="shared" si="136"/>
        <v>00000000541</v>
      </c>
      <c r="R541" s="27" t="s">
        <v>193</v>
      </c>
      <c r="S541" s="30" t="str">
        <f>_xlfn.IFNA(VLOOKUP(_xlfn.CONCAT(D541," - ",R541),OP!A:D,4,0),"-------------------------------------------NAO DISPONIVEL-------------------------------------------")</f>
        <v>FETRANSPOR</v>
      </c>
      <c r="T541" s="31"/>
      <c r="U541" s="32"/>
      <c r="V541" s="31"/>
      <c r="W541" s="33">
        <f t="shared" si="137"/>
        <v>0</v>
      </c>
      <c r="X541" s="34">
        <f t="shared" si="138"/>
        <v>0</v>
      </c>
      <c r="Y541" s="33">
        <f t="shared" si="139"/>
        <v>0</v>
      </c>
      <c r="Z541" s="33">
        <f t="shared" si="140"/>
        <v>0</v>
      </c>
      <c r="AA541" s="35">
        <f t="shared" si="141"/>
        <v>0</v>
      </c>
      <c r="AB541" s="36">
        <f t="shared" si="142"/>
        <v>0</v>
      </c>
      <c r="AC541" s="37">
        <f t="shared" si="143"/>
        <v>0</v>
      </c>
      <c r="AD541" s="38"/>
      <c r="AE541" s="38"/>
      <c r="AF541" s="39">
        <f t="shared" si="144"/>
        <v>0</v>
      </c>
      <c r="AG541" s="40"/>
      <c r="AH541" s="41">
        <f t="shared" si="145"/>
        <v>0</v>
      </c>
      <c r="AI541" s="42">
        <f t="shared" si="146"/>
        <v>0</v>
      </c>
      <c r="AJ541" s="43">
        <f t="shared" si="147"/>
        <v>0</v>
      </c>
      <c r="AK541" s="5" t="str">
        <f>_xlfn.IFNA(VLOOKUP(_xlfn.CONCAT(D541," - ",S541),OP!E:F,2,0),"-------------------------------------------NAO DISPONIVEL-------------------------------------------")</f>
        <v>C - RIOCARD</v>
      </c>
      <c r="AL541" s="7" t="str">
        <f t="shared" si="133"/>
        <v>1 - -------------------------------------------NAO DISPONIVEL------------------------------------------- - 00000000541 - FETRANSPOR</v>
      </c>
      <c r="AM541" s="7" t="str">
        <f t="shared" si="134"/>
        <v>-------------------------------------------NAO DISPONIVEL-------------------------------------------</v>
      </c>
      <c r="AN541" s="44" cm="1">
        <f t="array" ref="AN541">_xlfn.IFS(AJ541=0,0,AQ541="INATIVO",2,AQ541="SEM CADASTRO",4,AQ541="CPF ATIVO EM OUTRO COMPRADOR",5,AQ541="NOVO/SEM CARTAO",6,AND(AJ541&gt;0,AQ541,""),8)</f>
        <v>0</v>
      </c>
      <c r="AO541" s="45">
        <f t="shared" si="148"/>
        <v>-10</v>
      </c>
    </row>
    <row r="542" spans="1:41" x14ac:dyDescent="0.4">
      <c r="A542" s="21" t="str">
        <f t="shared" si="135"/>
        <v>-------------------------------------------NAO DISPONIVEL-------------------------------------------</v>
      </c>
      <c r="B542" s="5" t="str">
        <f>_xlfn.IFNA(VLOOKUP(A542,CNPJ!E:F,2,0),"-------------------------------------------NAO DISPONIVEL-------------------------------------------")</f>
        <v>-------------------------------------------NAO DISPONIVEL-------------------------------------------</v>
      </c>
      <c r="C542" s="22">
        <v>1</v>
      </c>
      <c r="D542" s="5" t="str">
        <f>_xlfn.XLOOKUP(R542,OP!C:C,OP!B:B,,0,1)</f>
        <v>RJ</v>
      </c>
      <c r="E542" s="23"/>
      <c r="M542" s="26"/>
      <c r="N542" s="27"/>
      <c r="O542" s="28" t="str">
        <f t="shared" si="136"/>
        <v>00000000542</v>
      </c>
      <c r="R542" s="27" t="s">
        <v>193</v>
      </c>
      <c r="S542" s="30" t="str">
        <f>_xlfn.IFNA(VLOOKUP(_xlfn.CONCAT(D542," - ",R542),OP!A:D,4,0),"-------------------------------------------NAO DISPONIVEL-------------------------------------------")</f>
        <v>FETRANSPOR</v>
      </c>
      <c r="T542" s="31"/>
      <c r="U542" s="32"/>
      <c r="V542" s="31"/>
      <c r="W542" s="33">
        <f t="shared" si="137"/>
        <v>0</v>
      </c>
      <c r="X542" s="34">
        <f t="shared" si="138"/>
        <v>0</v>
      </c>
      <c r="Y542" s="33">
        <f t="shared" si="139"/>
        <v>0</v>
      </c>
      <c r="Z542" s="33">
        <f t="shared" si="140"/>
        <v>0</v>
      </c>
      <c r="AA542" s="35">
        <f t="shared" si="141"/>
        <v>0</v>
      </c>
      <c r="AB542" s="36">
        <f t="shared" si="142"/>
        <v>0</v>
      </c>
      <c r="AC542" s="37">
        <f t="shared" si="143"/>
        <v>0</v>
      </c>
      <c r="AD542" s="38"/>
      <c r="AE542" s="38"/>
      <c r="AF542" s="39">
        <f t="shared" si="144"/>
        <v>0</v>
      </c>
      <c r="AG542" s="40"/>
      <c r="AH542" s="41">
        <f t="shared" si="145"/>
        <v>0</v>
      </c>
      <c r="AI542" s="42">
        <f t="shared" si="146"/>
        <v>0</v>
      </c>
      <c r="AJ542" s="43">
        <f t="shared" si="147"/>
        <v>0</v>
      </c>
      <c r="AK542" s="5" t="str">
        <f>_xlfn.IFNA(VLOOKUP(_xlfn.CONCAT(D542," - ",S542),OP!E:F,2,0),"-------------------------------------------NAO DISPONIVEL-------------------------------------------")</f>
        <v>C - RIOCARD</v>
      </c>
      <c r="AL542" s="7" t="str">
        <f t="shared" si="133"/>
        <v>1 - -------------------------------------------NAO DISPONIVEL------------------------------------------- - 00000000542 - FETRANSPOR</v>
      </c>
      <c r="AM542" s="7" t="str">
        <f t="shared" si="134"/>
        <v>-------------------------------------------NAO DISPONIVEL-------------------------------------------</v>
      </c>
      <c r="AN542" s="44" cm="1">
        <f t="array" ref="AN542">_xlfn.IFS(AJ542=0,0,AQ542="INATIVO",2,AQ542="SEM CADASTRO",4,AQ542="CPF ATIVO EM OUTRO COMPRADOR",5,AQ542="NOVO/SEM CARTAO",6,AND(AJ542&gt;0,AQ542,""),8)</f>
        <v>0</v>
      </c>
      <c r="AO542" s="45">
        <f t="shared" si="148"/>
        <v>-10</v>
      </c>
    </row>
    <row r="543" spans="1:41" x14ac:dyDescent="0.4">
      <c r="A543" s="21" t="str">
        <f t="shared" si="135"/>
        <v>-------------------------------------------NAO DISPONIVEL-------------------------------------------</v>
      </c>
      <c r="B543" s="5" t="str">
        <f>_xlfn.IFNA(VLOOKUP(A543,CNPJ!E:F,2,0),"-------------------------------------------NAO DISPONIVEL-------------------------------------------")</f>
        <v>-------------------------------------------NAO DISPONIVEL-------------------------------------------</v>
      </c>
      <c r="C543" s="22">
        <v>1</v>
      </c>
      <c r="D543" s="5" t="str">
        <f>_xlfn.XLOOKUP(R543,OP!C:C,OP!B:B,,0,1)</f>
        <v>RJ</v>
      </c>
      <c r="E543" s="23"/>
      <c r="M543" s="26"/>
      <c r="N543" s="27"/>
      <c r="O543" s="28" t="str">
        <f t="shared" si="136"/>
        <v>00000000543</v>
      </c>
      <c r="R543" s="27" t="s">
        <v>193</v>
      </c>
      <c r="S543" s="30" t="str">
        <f>_xlfn.IFNA(VLOOKUP(_xlfn.CONCAT(D543," - ",R543),OP!A:D,4,0),"-------------------------------------------NAO DISPONIVEL-------------------------------------------")</f>
        <v>FETRANSPOR</v>
      </c>
      <c r="T543" s="31"/>
      <c r="U543" s="32"/>
      <c r="V543" s="31"/>
      <c r="W543" s="33">
        <f t="shared" si="137"/>
        <v>0</v>
      </c>
      <c r="X543" s="34">
        <f t="shared" si="138"/>
        <v>0</v>
      </c>
      <c r="Y543" s="33">
        <f t="shared" si="139"/>
        <v>0</v>
      </c>
      <c r="Z543" s="33">
        <f t="shared" si="140"/>
        <v>0</v>
      </c>
      <c r="AA543" s="35">
        <f t="shared" si="141"/>
        <v>0</v>
      </c>
      <c r="AB543" s="36">
        <f t="shared" si="142"/>
        <v>0</v>
      </c>
      <c r="AC543" s="37">
        <f t="shared" si="143"/>
        <v>0</v>
      </c>
      <c r="AD543" s="38"/>
      <c r="AE543" s="38"/>
      <c r="AF543" s="39">
        <f t="shared" si="144"/>
        <v>0</v>
      </c>
      <c r="AG543" s="40"/>
      <c r="AH543" s="41">
        <f t="shared" si="145"/>
        <v>0</v>
      </c>
      <c r="AI543" s="42">
        <f t="shared" si="146"/>
        <v>0</v>
      </c>
      <c r="AJ543" s="43">
        <f t="shared" si="147"/>
        <v>0</v>
      </c>
      <c r="AK543" s="5" t="str">
        <f>_xlfn.IFNA(VLOOKUP(_xlfn.CONCAT(D543," - ",S543),OP!E:F,2,0),"-------------------------------------------NAO DISPONIVEL-------------------------------------------")</f>
        <v>C - RIOCARD</v>
      </c>
      <c r="AL543" s="7" t="str">
        <f t="shared" si="133"/>
        <v>1 - -------------------------------------------NAO DISPONIVEL------------------------------------------- - 00000000543 - FETRANSPOR</v>
      </c>
      <c r="AM543" s="7" t="str">
        <f t="shared" si="134"/>
        <v>-------------------------------------------NAO DISPONIVEL-------------------------------------------</v>
      </c>
      <c r="AN543" s="44" cm="1">
        <f t="array" ref="AN543">_xlfn.IFS(AJ543=0,0,AQ543="INATIVO",2,AQ543="SEM CADASTRO",4,AQ543="CPF ATIVO EM OUTRO COMPRADOR",5,AQ543="NOVO/SEM CARTAO",6,AND(AJ543&gt;0,AQ543,""),8)</f>
        <v>0</v>
      </c>
      <c r="AO543" s="45">
        <f t="shared" si="148"/>
        <v>-10</v>
      </c>
    </row>
    <row r="544" spans="1:41" x14ac:dyDescent="0.4">
      <c r="A544" s="21" t="str">
        <f t="shared" si="135"/>
        <v>-------------------------------------------NAO DISPONIVEL-------------------------------------------</v>
      </c>
      <c r="B544" s="5" t="str">
        <f>_xlfn.IFNA(VLOOKUP(A544,CNPJ!E:F,2,0),"-------------------------------------------NAO DISPONIVEL-------------------------------------------")</f>
        <v>-------------------------------------------NAO DISPONIVEL-------------------------------------------</v>
      </c>
      <c r="C544" s="22">
        <v>1</v>
      </c>
      <c r="D544" s="5" t="str">
        <f>_xlfn.XLOOKUP(R544,OP!C:C,OP!B:B,,0,1)</f>
        <v>RJ</v>
      </c>
      <c r="E544" s="23"/>
      <c r="M544" s="26"/>
      <c r="N544" s="27"/>
      <c r="O544" s="28" t="str">
        <f t="shared" si="136"/>
        <v>00000000544</v>
      </c>
      <c r="R544" s="27" t="s">
        <v>193</v>
      </c>
      <c r="S544" s="30" t="str">
        <f>_xlfn.IFNA(VLOOKUP(_xlfn.CONCAT(D544," - ",R544),OP!A:D,4,0),"-------------------------------------------NAO DISPONIVEL-------------------------------------------")</f>
        <v>FETRANSPOR</v>
      </c>
      <c r="T544" s="31"/>
      <c r="U544" s="32"/>
      <c r="V544" s="31"/>
      <c r="W544" s="33">
        <f t="shared" si="137"/>
        <v>0</v>
      </c>
      <c r="X544" s="34">
        <f t="shared" si="138"/>
        <v>0</v>
      </c>
      <c r="Y544" s="33">
        <f t="shared" si="139"/>
        <v>0</v>
      </c>
      <c r="Z544" s="33">
        <f t="shared" si="140"/>
        <v>0</v>
      </c>
      <c r="AA544" s="35">
        <f t="shared" si="141"/>
        <v>0</v>
      </c>
      <c r="AB544" s="36">
        <f t="shared" si="142"/>
        <v>0</v>
      </c>
      <c r="AC544" s="37">
        <f t="shared" si="143"/>
        <v>0</v>
      </c>
      <c r="AD544" s="38"/>
      <c r="AE544" s="38"/>
      <c r="AF544" s="39">
        <f t="shared" si="144"/>
        <v>0</v>
      </c>
      <c r="AG544" s="40"/>
      <c r="AH544" s="41">
        <f t="shared" si="145"/>
        <v>0</v>
      </c>
      <c r="AI544" s="42">
        <f t="shared" si="146"/>
        <v>0</v>
      </c>
      <c r="AJ544" s="43">
        <f t="shared" si="147"/>
        <v>0</v>
      </c>
      <c r="AK544" s="5" t="str">
        <f>_xlfn.IFNA(VLOOKUP(_xlfn.CONCAT(D544," - ",S544),OP!E:F,2,0),"-------------------------------------------NAO DISPONIVEL-------------------------------------------")</f>
        <v>C - RIOCARD</v>
      </c>
      <c r="AL544" s="7" t="str">
        <f t="shared" si="133"/>
        <v>1 - -------------------------------------------NAO DISPONIVEL------------------------------------------- - 00000000544 - FETRANSPOR</v>
      </c>
      <c r="AM544" s="7" t="str">
        <f t="shared" si="134"/>
        <v>-------------------------------------------NAO DISPONIVEL-------------------------------------------</v>
      </c>
      <c r="AN544" s="44" cm="1">
        <f t="array" ref="AN544">_xlfn.IFS(AJ544=0,0,AQ544="INATIVO",2,AQ544="SEM CADASTRO",4,AQ544="CPF ATIVO EM OUTRO COMPRADOR",5,AQ544="NOVO/SEM CARTAO",6,AND(AJ544&gt;0,AQ544,""),8)</f>
        <v>0</v>
      </c>
      <c r="AO544" s="45">
        <f t="shared" si="148"/>
        <v>-10</v>
      </c>
    </row>
    <row r="545" spans="1:41" x14ac:dyDescent="0.4">
      <c r="A545" s="21" t="str">
        <f t="shared" si="135"/>
        <v>-------------------------------------------NAO DISPONIVEL-------------------------------------------</v>
      </c>
      <c r="B545" s="5" t="str">
        <f>_xlfn.IFNA(VLOOKUP(A545,CNPJ!E:F,2,0),"-------------------------------------------NAO DISPONIVEL-------------------------------------------")</f>
        <v>-------------------------------------------NAO DISPONIVEL-------------------------------------------</v>
      </c>
      <c r="C545" s="22">
        <v>1</v>
      </c>
      <c r="D545" s="5" t="str">
        <f>_xlfn.XLOOKUP(R545,OP!C:C,OP!B:B,,0,1)</f>
        <v>RJ</v>
      </c>
      <c r="E545" s="23"/>
      <c r="M545" s="26"/>
      <c r="N545" s="27"/>
      <c r="O545" s="28" t="str">
        <f t="shared" si="136"/>
        <v>00000000545</v>
      </c>
      <c r="R545" s="27" t="s">
        <v>193</v>
      </c>
      <c r="S545" s="30" t="str">
        <f>_xlfn.IFNA(VLOOKUP(_xlfn.CONCAT(D545," - ",R545),OP!A:D,4,0),"-------------------------------------------NAO DISPONIVEL-------------------------------------------")</f>
        <v>FETRANSPOR</v>
      </c>
      <c r="T545" s="31"/>
      <c r="U545" s="32"/>
      <c r="V545" s="31"/>
      <c r="W545" s="33">
        <f t="shared" si="137"/>
        <v>0</v>
      </c>
      <c r="X545" s="34">
        <f t="shared" si="138"/>
        <v>0</v>
      </c>
      <c r="Y545" s="33">
        <f t="shared" si="139"/>
        <v>0</v>
      </c>
      <c r="Z545" s="33">
        <f t="shared" si="140"/>
        <v>0</v>
      </c>
      <c r="AA545" s="35">
        <f t="shared" si="141"/>
        <v>0</v>
      </c>
      <c r="AB545" s="36">
        <f t="shared" si="142"/>
        <v>0</v>
      </c>
      <c r="AC545" s="37">
        <f t="shared" si="143"/>
        <v>0</v>
      </c>
      <c r="AD545" s="38"/>
      <c r="AE545" s="38"/>
      <c r="AF545" s="39">
        <f t="shared" si="144"/>
        <v>0</v>
      </c>
      <c r="AG545" s="40"/>
      <c r="AH545" s="41">
        <f t="shared" si="145"/>
        <v>0</v>
      </c>
      <c r="AI545" s="42">
        <f t="shared" si="146"/>
        <v>0</v>
      </c>
      <c r="AJ545" s="43">
        <f t="shared" si="147"/>
        <v>0</v>
      </c>
      <c r="AK545" s="5" t="str">
        <f>_xlfn.IFNA(VLOOKUP(_xlfn.CONCAT(D545," - ",S545),OP!E:F,2,0),"-------------------------------------------NAO DISPONIVEL-------------------------------------------")</f>
        <v>C - RIOCARD</v>
      </c>
      <c r="AL545" s="7" t="str">
        <f t="shared" si="133"/>
        <v>1 - -------------------------------------------NAO DISPONIVEL------------------------------------------- - 00000000545 - FETRANSPOR</v>
      </c>
      <c r="AM545" s="7" t="str">
        <f t="shared" si="134"/>
        <v>-------------------------------------------NAO DISPONIVEL-------------------------------------------</v>
      </c>
      <c r="AN545" s="44" cm="1">
        <f t="array" ref="AN545">_xlfn.IFS(AJ545=0,0,AQ545="INATIVO",2,AQ545="SEM CADASTRO",4,AQ545="CPF ATIVO EM OUTRO COMPRADOR",5,AQ545="NOVO/SEM CARTAO",6,AND(AJ545&gt;0,AQ545,""),8)</f>
        <v>0</v>
      </c>
      <c r="AO545" s="45">
        <f t="shared" si="148"/>
        <v>-10</v>
      </c>
    </row>
    <row r="546" spans="1:41" x14ac:dyDescent="0.4">
      <c r="A546" s="21" t="str">
        <f t="shared" si="135"/>
        <v>-------------------------------------------NAO DISPONIVEL-------------------------------------------</v>
      </c>
      <c r="B546" s="5" t="str">
        <f>_xlfn.IFNA(VLOOKUP(A546,CNPJ!E:F,2,0),"-------------------------------------------NAO DISPONIVEL-------------------------------------------")</f>
        <v>-------------------------------------------NAO DISPONIVEL-------------------------------------------</v>
      </c>
      <c r="C546" s="22">
        <v>1</v>
      </c>
      <c r="D546" s="5" t="str">
        <f>_xlfn.XLOOKUP(R546,OP!C:C,OP!B:B,,0,1)</f>
        <v>RJ</v>
      </c>
      <c r="E546" s="23"/>
      <c r="M546" s="26"/>
      <c r="N546" s="27"/>
      <c r="O546" s="28" t="str">
        <f t="shared" si="136"/>
        <v>00000000546</v>
      </c>
      <c r="R546" s="27" t="s">
        <v>193</v>
      </c>
      <c r="S546" s="30" t="str">
        <f>_xlfn.IFNA(VLOOKUP(_xlfn.CONCAT(D546," - ",R546),OP!A:D,4,0),"-------------------------------------------NAO DISPONIVEL-------------------------------------------")</f>
        <v>FETRANSPOR</v>
      </c>
      <c r="T546" s="31"/>
      <c r="U546" s="32"/>
      <c r="V546" s="31"/>
      <c r="W546" s="33">
        <f t="shared" si="137"/>
        <v>0</v>
      </c>
      <c r="X546" s="34">
        <f t="shared" si="138"/>
        <v>0</v>
      </c>
      <c r="Y546" s="33">
        <f t="shared" si="139"/>
        <v>0</v>
      </c>
      <c r="Z546" s="33">
        <f t="shared" si="140"/>
        <v>0</v>
      </c>
      <c r="AA546" s="35">
        <f t="shared" si="141"/>
        <v>0</v>
      </c>
      <c r="AB546" s="36">
        <f t="shared" si="142"/>
        <v>0</v>
      </c>
      <c r="AC546" s="37">
        <f t="shared" si="143"/>
        <v>0</v>
      </c>
      <c r="AD546" s="38"/>
      <c r="AE546" s="38"/>
      <c r="AF546" s="39">
        <f t="shared" si="144"/>
        <v>0</v>
      </c>
      <c r="AG546" s="40"/>
      <c r="AH546" s="41">
        <f t="shared" si="145"/>
        <v>0</v>
      </c>
      <c r="AI546" s="42">
        <f t="shared" si="146"/>
        <v>0</v>
      </c>
      <c r="AJ546" s="43">
        <f t="shared" si="147"/>
        <v>0</v>
      </c>
      <c r="AK546" s="5" t="str">
        <f>_xlfn.IFNA(VLOOKUP(_xlfn.CONCAT(D546," - ",S546),OP!E:F,2,0),"-------------------------------------------NAO DISPONIVEL-------------------------------------------")</f>
        <v>C - RIOCARD</v>
      </c>
      <c r="AL546" s="7" t="str">
        <f t="shared" si="133"/>
        <v>1 - -------------------------------------------NAO DISPONIVEL------------------------------------------- - 00000000546 - FETRANSPOR</v>
      </c>
      <c r="AM546" s="7" t="str">
        <f t="shared" si="134"/>
        <v>-------------------------------------------NAO DISPONIVEL-------------------------------------------</v>
      </c>
      <c r="AN546" s="44" cm="1">
        <f t="array" ref="AN546">_xlfn.IFS(AJ546=0,0,AQ546="INATIVO",2,AQ546="SEM CADASTRO",4,AQ546="CPF ATIVO EM OUTRO COMPRADOR",5,AQ546="NOVO/SEM CARTAO",6,AND(AJ546&gt;0,AQ546,""),8)</f>
        <v>0</v>
      </c>
      <c r="AO546" s="45">
        <f t="shared" si="148"/>
        <v>-10</v>
      </c>
    </row>
    <row r="547" spans="1:41" x14ac:dyDescent="0.4">
      <c r="A547" s="21" t="str">
        <f t="shared" si="135"/>
        <v>-------------------------------------------NAO DISPONIVEL-------------------------------------------</v>
      </c>
      <c r="B547" s="5" t="str">
        <f>_xlfn.IFNA(VLOOKUP(A547,CNPJ!E:F,2,0),"-------------------------------------------NAO DISPONIVEL-------------------------------------------")</f>
        <v>-------------------------------------------NAO DISPONIVEL-------------------------------------------</v>
      </c>
      <c r="C547" s="22">
        <v>1</v>
      </c>
      <c r="D547" s="5" t="str">
        <f>_xlfn.XLOOKUP(R547,OP!C:C,OP!B:B,,0,1)</f>
        <v>RJ</v>
      </c>
      <c r="E547" s="23"/>
      <c r="M547" s="26"/>
      <c r="N547" s="27"/>
      <c r="O547" s="28" t="str">
        <f t="shared" si="136"/>
        <v>00000000547</v>
      </c>
      <c r="R547" s="27" t="s">
        <v>193</v>
      </c>
      <c r="S547" s="30" t="str">
        <f>_xlfn.IFNA(VLOOKUP(_xlfn.CONCAT(D547," - ",R547),OP!A:D,4,0),"-------------------------------------------NAO DISPONIVEL-------------------------------------------")</f>
        <v>FETRANSPOR</v>
      </c>
      <c r="T547" s="31"/>
      <c r="U547" s="32"/>
      <c r="V547" s="31"/>
      <c r="W547" s="33">
        <f t="shared" si="137"/>
        <v>0</v>
      </c>
      <c r="X547" s="34">
        <f t="shared" si="138"/>
        <v>0</v>
      </c>
      <c r="Y547" s="33">
        <f t="shared" si="139"/>
        <v>0</v>
      </c>
      <c r="Z547" s="33">
        <f t="shared" si="140"/>
        <v>0</v>
      </c>
      <c r="AA547" s="35">
        <f t="shared" si="141"/>
        <v>0</v>
      </c>
      <c r="AB547" s="36">
        <f t="shared" si="142"/>
        <v>0</v>
      </c>
      <c r="AC547" s="37">
        <f t="shared" si="143"/>
        <v>0</v>
      </c>
      <c r="AD547" s="38"/>
      <c r="AE547" s="38"/>
      <c r="AF547" s="39">
        <f t="shared" si="144"/>
        <v>0</v>
      </c>
      <c r="AG547" s="40"/>
      <c r="AH547" s="41">
        <f t="shared" si="145"/>
        <v>0</v>
      </c>
      <c r="AI547" s="42">
        <f t="shared" si="146"/>
        <v>0</v>
      </c>
      <c r="AJ547" s="43">
        <f t="shared" si="147"/>
        <v>0</v>
      </c>
      <c r="AK547" s="5" t="str">
        <f>_xlfn.IFNA(VLOOKUP(_xlfn.CONCAT(D547," - ",S547),OP!E:F,2,0),"-------------------------------------------NAO DISPONIVEL-------------------------------------------")</f>
        <v>C - RIOCARD</v>
      </c>
      <c r="AL547" s="7" t="str">
        <f t="shared" si="133"/>
        <v>1 - -------------------------------------------NAO DISPONIVEL------------------------------------------- - 00000000547 - FETRANSPOR</v>
      </c>
      <c r="AM547" s="7" t="str">
        <f t="shared" si="134"/>
        <v>-------------------------------------------NAO DISPONIVEL-------------------------------------------</v>
      </c>
      <c r="AN547" s="44" cm="1">
        <f t="array" ref="AN547">_xlfn.IFS(AJ547=0,0,AQ547="INATIVO",2,AQ547="SEM CADASTRO",4,AQ547="CPF ATIVO EM OUTRO COMPRADOR",5,AQ547="NOVO/SEM CARTAO",6,AND(AJ547&gt;0,AQ547,""),8)</f>
        <v>0</v>
      </c>
      <c r="AO547" s="45">
        <f t="shared" si="148"/>
        <v>-10</v>
      </c>
    </row>
    <row r="548" spans="1:41" x14ac:dyDescent="0.4">
      <c r="A548" s="21" t="str">
        <f t="shared" si="135"/>
        <v>-------------------------------------------NAO DISPONIVEL-------------------------------------------</v>
      </c>
      <c r="B548" s="5" t="str">
        <f>_xlfn.IFNA(VLOOKUP(A548,CNPJ!E:F,2,0),"-------------------------------------------NAO DISPONIVEL-------------------------------------------")</f>
        <v>-------------------------------------------NAO DISPONIVEL-------------------------------------------</v>
      </c>
      <c r="C548" s="22">
        <v>1</v>
      </c>
      <c r="D548" s="5" t="str">
        <f>_xlfn.XLOOKUP(R548,OP!C:C,OP!B:B,,0,1)</f>
        <v>RJ</v>
      </c>
      <c r="E548" s="23"/>
      <c r="M548" s="26"/>
      <c r="N548" s="27"/>
      <c r="O548" s="28" t="str">
        <f t="shared" si="136"/>
        <v>00000000548</v>
      </c>
      <c r="R548" s="27" t="s">
        <v>193</v>
      </c>
      <c r="S548" s="30" t="str">
        <f>_xlfn.IFNA(VLOOKUP(_xlfn.CONCAT(D548," - ",R548),OP!A:D,4,0),"-------------------------------------------NAO DISPONIVEL-------------------------------------------")</f>
        <v>FETRANSPOR</v>
      </c>
      <c r="T548" s="31"/>
      <c r="U548" s="32"/>
      <c r="V548" s="31"/>
      <c r="W548" s="33">
        <f t="shared" si="137"/>
        <v>0</v>
      </c>
      <c r="X548" s="34">
        <f t="shared" si="138"/>
        <v>0</v>
      </c>
      <c r="Y548" s="33">
        <f t="shared" si="139"/>
        <v>0</v>
      </c>
      <c r="Z548" s="33">
        <f t="shared" si="140"/>
        <v>0</v>
      </c>
      <c r="AA548" s="35">
        <f t="shared" si="141"/>
        <v>0</v>
      </c>
      <c r="AB548" s="36">
        <f t="shared" si="142"/>
        <v>0</v>
      </c>
      <c r="AC548" s="37">
        <f t="shared" si="143"/>
        <v>0</v>
      </c>
      <c r="AD548" s="38"/>
      <c r="AE548" s="38"/>
      <c r="AF548" s="39">
        <f t="shared" si="144"/>
        <v>0</v>
      </c>
      <c r="AG548" s="40"/>
      <c r="AH548" s="41">
        <f t="shared" si="145"/>
        <v>0</v>
      </c>
      <c r="AI548" s="42">
        <f t="shared" si="146"/>
        <v>0</v>
      </c>
      <c r="AJ548" s="43">
        <f t="shared" si="147"/>
        <v>0</v>
      </c>
      <c r="AK548" s="5" t="str">
        <f>_xlfn.IFNA(VLOOKUP(_xlfn.CONCAT(D548," - ",S548),OP!E:F,2,0),"-------------------------------------------NAO DISPONIVEL-------------------------------------------")</f>
        <v>C - RIOCARD</v>
      </c>
      <c r="AL548" s="7" t="str">
        <f t="shared" si="133"/>
        <v>1 - -------------------------------------------NAO DISPONIVEL------------------------------------------- - 00000000548 - FETRANSPOR</v>
      </c>
      <c r="AM548" s="7" t="str">
        <f t="shared" si="134"/>
        <v>-------------------------------------------NAO DISPONIVEL-------------------------------------------</v>
      </c>
      <c r="AN548" s="44" cm="1">
        <f t="array" ref="AN548">_xlfn.IFS(AJ548=0,0,AQ548="INATIVO",2,AQ548="SEM CADASTRO",4,AQ548="CPF ATIVO EM OUTRO COMPRADOR",5,AQ548="NOVO/SEM CARTAO",6,AND(AJ548&gt;0,AQ548,""),8)</f>
        <v>0</v>
      </c>
      <c r="AO548" s="45">
        <f t="shared" si="148"/>
        <v>-10</v>
      </c>
    </row>
    <row r="549" spans="1:41" x14ac:dyDescent="0.4">
      <c r="A549" s="21" t="str">
        <f t="shared" si="135"/>
        <v>-------------------------------------------NAO DISPONIVEL-------------------------------------------</v>
      </c>
      <c r="B549" s="5" t="str">
        <f>_xlfn.IFNA(VLOOKUP(A549,CNPJ!E:F,2,0),"-------------------------------------------NAO DISPONIVEL-------------------------------------------")</f>
        <v>-------------------------------------------NAO DISPONIVEL-------------------------------------------</v>
      </c>
      <c r="C549" s="22">
        <v>1</v>
      </c>
      <c r="D549" s="5" t="str">
        <f>_xlfn.XLOOKUP(R549,OP!C:C,OP!B:B,,0,1)</f>
        <v>RJ</v>
      </c>
      <c r="E549" s="23"/>
      <c r="M549" s="26"/>
      <c r="N549" s="27"/>
      <c r="O549" s="28" t="str">
        <f t="shared" si="136"/>
        <v>00000000549</v>
      </c>
      <c r="R549" s="27" t="s">
        <v>193</v>
      </c>
      <c r="S549" s="30" t="str">
        <f>_xlfn.IFNA(VLOOKUP(_xlfn.CONCAT(D549," - ",R549),OP!A:D,4,0),"-------------------------------------------NAO DISPONIVEL-------------------------------------------")</f>
        <v>FETRANSPOR</v>
      </c>
      <c r="T549" s="31"/>
      <c r="U549" s="32"/>
      <c r="V549" s="31"/>
      <c r="W549" s="33">
        <f t="shared" si="137"/>
        <v>0</v>
      </c>
      <c r="X549" s="34">
        <f t="shared" si="138"/>
        <v>0</v>
      </c>
      <c r="Y549" s="33">
        <f t="shared" si="139"/>
        <v>0</v>
      </c>
      <c r="Z549" s="33">
        <f t="shared" si="140"/>
        <v>0</v>
      </c>
      <c r="AA549" s="35">
        <f t="shared" si="141"/>
        <v>0</v>
      </c>
      <c r="AB549" s="36">
        <f t="shared" si="142"/>
        <v>0</v>
      </c>
      <c r="AC549" s="37">
        <f t="shared" si="143"/>
        <v>0</v>
      </c>
      <c r="AD549" s="38"/>
      <c r="AE549" s="38"/>
      <c r="AF549" s="39">
        <f t="shared" si="144"/>
        <v>0</v>
      </c>
      <c r="AG549" s="40"/>
      <c r="AH549" s="41">
        <f t="shared" si="145"/>
        <v>0</v>
      </c>
      <c r="AI549" s="42">
        <f t="shared" si="146"/>
        <v>0</v>
      </c>
      <c r="AJ549" s="43">
        <f t="shared" si="147"/>
        <v>0</v>
      </c>
      <c r="AK549" s="5" t="str">
        <f>_xlfn.IFNA(VLOOKUP(_xlfn.CONCAT(D549," - ",S549),OP!E:F,2,0),"-------------------------------------------NAO DISPONIVEL-------------------------------------------")</f>
        <v>C - RIOCARD</v>
      </c>
      <c r="AL549" s="7" t="str">
        <f t="shared" si="133"/>
        <v>1 - -------------------------------------------NAO DISPONIVEL------------------------------------------- - 00000000549 - FETRANSPOR</v>
      </c>
      <c r="AM549" s="7" t="str">
        <f t="shared" si="134"/>
        <v>-------------------------------------------NAO DISPONIVEL-------------------------------------------</v>
      </c>
      <c r="AN549" s="44" cm="1">
        <f t="array" ref="AN549">_xlfn.IFS(AJ549=0,0,AQ549="INATIVO",2,AQ549="SEM CADASTRO",4,AQ549="CPF ATIVO EM OUTRO COMPRADOR",5,AQ549="NOVO/SEM CARTAO",6,AND(AJ549&gt;0,AQ549,""),8)</f>
        <v>0</v>
      </c>
      <c r="AO549" s="45">
        <f t="shared" si="148"/>
        <v>-10</v>
      </c>
    </row>
    <row r="550" spans="1:41" x14ac:dyDescent="0.4">
      <c r="A550" s="21" t="str">
        <f t="shared" si="135"/>
        <v>-------------------------------------------NAO DISPONIVEL-------------------------------------------</v>
      </c>
      <c r="B550" s="5" t="str">
        <f>_xlfn.IFNA(VLOOKUP(A550,CNPJ!E:F,2,0),"-------------------------------------------NAO DISPONIVEL-------------------------------------------")</f>
        <v>-------------------------------------------NAO DISPONIVEL-------------------------------------------</v>
      </c>
      <c r="C550" s="22">
        <v>1</v>
      </c>
      <c r="D550" s="5" t="str">
        <f>_xlfn.XLOOKUP(R550,OP!C:C,OP!B:B,,0,1)</f>
        <v>RJ</v>
      </c>
      <c r="E550" s="23"/>
      <c r="M550" s="26"/>
      <c r="N550" s="27"/>
      <c r="O550" s="28" t="str">
        <f t="shared" si="136"/>
        <v>00000000550</v>
      </c>
      <c r="R550" s="27" t="s">
        <v>193</v>
      </c>
      <c r="S550" s="30" t="str">
        <f>_xlfn.IFNA(VLOOKUP(_xlfn.CONCAT(D550," - ",R550),OP!A:D,4,0),"-------------------------------------------NAO DISPONIVEL-------------------------------------------")</f>
        <v>FETRANSPOR</v>
      </c>
      <c r="T550" s="31"/>
      <c r="U550" s="32"/>
      <c r="V550" s="31"/>
      <c r="W550" s="33">
        <f t="shared" si="137"/>
        <v>0</v>
      </c>
      <c r="X550" s="34">
        <f t="shared" si="138"/>
        <v>0</v>
      </c>
      <c r="Y550" s="33">
        <f t="shared" si="139"/>
        <v>0</v>
      </c>
      <c r="Z550" s="33">
        <f t="shared" si="140"/>
        <v>0</v>
      </c>
      <c r="AA550" s="35">
        <f t="shared" si="141"/>
        <v>0</v>
      </c>
      <c r="AB550" s="36">
        <f t="shared" si="142"/>
        <v>0</v>
      </c>
      <c r="AC550" s="37">
        <f t="shared" si="143"/>
        <v>0</v>
      </c>
      <c r="AD550" s="38"/>
      <c r="AE550" s="38"/>
      <c r="AF550" s="39">
        <f t="shared" si="144"/>
        <v>0</v>
      </c>
      <c r="AG550" s="40"/>
      <c r="AH550" s="41">
        <f t="shared" si="145"/>
        <v>0</v>
      </c>
      <c r="AI550" s="42">
        <f t="shared" si="146"/>
        <v>0</v>
      </c>
      <c r="AJ550" s="43">
        <f t="shared" si="147"/>
        <v>0</v>
      </c>
      <c r="AK550" s="5" t="str">
        <f>_xlfn.IFNA(VLOOKUP(_xlfn.CONCAT(D550," - ",S550),OP!E:F,2,0),"-------------------------------------------NAO DISPONIVEL-------------------------------------------")</f>
        <v>C - RIOCARD</v>
      </c>
      <c r="AL550" s="7" t="str">
        <f t="shared" si="133"/>
        <v>1 - -------------------------------------------NAO DISPONIVEL------------------------------------------- - 00000000550 - FETRANSPOR</v>
      </c>
      <c r="AM550" s="7" t="str">
        <f t="shared" si="134"/>
        <v>-------------------------------------------NAO DISPONIVEL-------------------------------------------</v>
      </c>
      <c r="AN550" s="44" cm="1">
        <f t="array" ref="AN550">_xlfn.IFS(AJ550=0,0,AQ550="INATIVO",2,AQ550="SEM CADASTRO",4,AQ550="CPF ATIVO EM OUTRO COMPRADOR",5,AQ550="NOVO/SEM CARTAO",6,AND(AJ550&gt;0,AQ550,""),8)</f>
        <v>0</v>
      </c>
      <c r="AO550" s="45">
        <f t="shared" si="148"/>
        <v>-10</v>
      </c>
    </row>
    <row r="551" spans="1:41" x14ac:dyDescent="0.4">
      <c r="A551" s="21" t="str">
        <f t="shared" si="135"/>
        <v>-------------------------------------------NAO DISPONIVEL-------------------------------------------</v>
      </c>
      <c r="B551" s="5" t="str">
        <f>_xlfn.IFNA(VLOOKUP(A551,CNPJ!E:F,2,0),"-------------------------------------------NAO DISPONIVEL-------------------------------------------")</f>
        <v>-------------------------------------------NAO DISPONIVEL-------------------------------------------</v>
      </c>
      <c r="C551" s="22">
        <v>1</v>
      </c>
      <c r="D551" s="5" t="str">
        <f>_xlfn.XLOOKUP(R551,OP!C:C,OP!B:B,,0,1)</f>
        <v>RJ</v>
      </c>
      <c r="E551" s="23"/>
      <c r="M551" s="26"/>
      <c r="N551" s="27"/>
      <c r="O551" s="28" t="str">
        <f t="shared" si="136"/>
        <v>00000000551</v>
      </c>
      <c r="R551" s="27" t="s">
        <v>193</v>
      </c>
      <c r="S551" s="30" t="str">
        <f>_xlfn.IFNA(VLOOKUP(_xlfn.CONCAT(D551," - ",R551),OP!A:D,4,0),"-------------------------------------------NAO DISPONIVEL-------------------------------------------")</f>
        <v>FETRANSPOR</v>
      </c>
      <c r="T551" s="31"/>
      <c r="U551" s="32"/>
      <c r="V551" s="31"/>
      <c r="W551" s="33">
        <f t="shared" si="137"/>
        <v>0</v>
      </c>
      <c r="X551" s="34">
        <f t="shared" si="138"/>
        <v>0</v>
      </c>
      <c r="Y551" s="33">
        <f t="shared" si="139"/>
        <v>0</v>
      </c>
      <c r="Z551" s="33">
        <f t="shared" si="140"/>
        <v>0</v>
      </c>
      <c r="AA551" s="35">
        <f t="shared" si="141"/>
        <v>0</v>
      </c>
      <c r="AB551" s="36">
        <f t="shared" si="142"/>
        <v>0</v>
      </c>
      <c r="AC551" s="37">
        <f t="shared" si="143"/>
        <v>0</v>
      </c>
      <c r="AD551" s="38"/>
      <c r="AE551" s="38"/>
      <c r="AF551" s="39">
        <f t="shared" si="144"/>
        <v>0</v>
      </c>
      <c r="AG551" s="40"/>
      <c r="AH551" s="41">
        <f t="shared" si="145"/>
        <v>0</v>
      </c>
      <c r="AI551" s="42">
        <f t="shared" si="146"/>
        <v>0</v>
      </c>
      <c r="AJ551" s="43">
        <f t="shared" si="147"/>
        <v>0</v>
      </c>
      <c r="AK551" s="5" t="str">
        <f>_xlfn.IFNA(VLOOKUP(_xlfn.CONCAT(D551," - ",S551),OP!E:F,2,0),"-------------------------------------------NAO DISPONIVEL-------------------------------------------")</f>
        <v>C - RIOCARD</v>
      </c>
      <c r="AL551" s="7" t="str">
        <f t="shared" si="133"/>
        <v>1 - -------------------------------------------NAO DISPONIVEL------------------------------------------- - 00000000551 - FETRANSPOR</v>
      </c>
      <c r="AM551" s="7" t="str">
        <f t="shared" si="134"/>
        <v>-------------------------------------------NAO DISPONIVEL-------------------------------------------</v>
      </c>
      <c r="AN551" s="44" cm="1">
        <f t="array" ref="AN551">_xlfn.IFS(AJ551=0,0,AQ551="INATIVO",2,AQ551="SEM CADASTRO",4,AQ551="CPF ATIVO EM OUTRO COMPRADOR",5,AQ551="NOVO/SEM CARTAO",6,AND(AJ551&gt;0,AQ551,""),8)</f>
        <v>0</v>
      </c>
      <c r="AO551" s="45">
        <f t="shared" si="148"/>
        <v>-10</v>
      </c>
    </row>
    <row r="552" spans="1:41" x14ac:dyDescent="0.4">
      <c r="A552" s="21" t="str">
        <f t="shared" si="135"/>
        <v>-------------------------------------------NAO DISPONIVEL-------------------------------------------</v>
      </c>
      <c r="B552" s="5" t="str">
        <f>_xlfn.IFNA(VLOOKUP(A552,CNPJ!E:F,2,0),"-------------------------------------------NAO DISPONIVEL-------------------------------------------")</f>
        <v>-------------------------------------------NAO DISPONIVEL-------------------------------------------</v>
      </c>
      <c r="C552" s="22">
        <v>1</v>
      </c>
      <c r="D552" s="5" t="str">
        <f>_xlfn.XLOOKUP(R552,OP!C:C,OP!B:B,,0,1)</f>
        <v>RJ</v>
      </c>
      <c r="E552" s="23"/>
      <c r="M552" s="26"/>
      <c r="N552" s="27"/>
      <c r="O552" s="28" t="str">
        <f t="shared" si="136"/>
        <v>00000000552</v>
      </c>
      <c r="R552" s="27" t="s">
        <v>193</v>
      </c>
      <c r="S552" s="30" t="str">
        <f>_xlfn.IFNA(VLOOKUP(_xlfn.CONCAT(D552," - ",R552),OP!A:D,4,0),"-------------------------------------------NAO DISPONIVEL-------------------------------------------")</f>
        <v>FETRANSPOR</v>
      </c>
      <c r="T552" s="31"/>
      <c r="U552" s="32"/>
      <c r="V552" s="31"/>
      <c r="W552" s="33">
        <f t="shared" si="137"/>
        <v>0</v>
      </c>
      <c r="X552" s="34">
        <f t="shared" si="138"/>
        <v>0</v>
      </c>
      <c r="Y552" s="33">
        <f t="shared" si="139"/>
        <v>0</v>
      </c>
      <c r="Z552" s="33">
        <f t="shared" si="140"/>
        <v>0</v>
      </c>
      <c r="AA552" s="35">
        <f t="shared" si="141"/>
        <v>0</v>
      </c>
      <c r="AB552" s="36">
        <f t="shared" si="142"/>
        <v>0</v>
      </c>
      <c r="AC552" s="37">
        <f t="shared" si="143"/>
        <v>0</v>
      </c>
      <c r="AD552" s="38"/>
      <c r="AE552" s="38"/>
      <c r="AF552" s="39">
        <f t="shared" si="144"/>
        <v>0</v>
      </c>
      <c r="AG552" s="40"/>
      <c r="AH552" s="41">
        <f t="shared" si="145"/>
        <v>0</v>
      </c>
      <c r="AI552" s="42">
        <f t="shared" si="146"/>
        <v>0</v>
      </c>
      <c r="AJ552" s="43">
        <f t="shared" si="147"/>
        <v>0</v>
      </c>
      <c r="AK552" s="5" t="str">
        <f>_xlfn.IFNA(VLOOKUP(_xlfn.CONCAT(D552," - ",S552),OP!E:F,2,0),"-------------------------------------------NAO DISPONIVEL-------------------------------------------")</f>
        <v>C - RIOCARD</v>
      </c>
      <c r="AL552" s="7" t="str">
        <f t="shared" si="133"/>
        <v>1 - -------------------------------------------NAO DISPONIVEL------------------------------------------- - 00000000552 - FETRANSPOR</v>
      </c>
      <c r="AM552" s="7" t="str">
        <f t="shared" si="134"/>
        <v>-------------------------------------------NAO DISPONIVEL-------------------------------------------</v>
      </c>
      <c r="AN552" s="44" cm="1">
        <f t="array" ref="AN552">_xlfn.IFS(AJ552=0,0,AQ552="INATIVO",2,AQ552="SEM CADASTRO",4,AQ552="CPF ATIVO EM OUTRO COMPRADOR",5,AQ552="NOVO/SEM CARTAO",6,AND(AJ552&gt;0,AQ552,""),8)</f>
        <v>0</v>
      </c>
      <c r="AO552" s="45">
        <f t="shared" si="148"/>
        <v>-10</v>
      </c>
    </row>
    <row r="553" spans="1:41" x14ac:dyDescent="0.4">
      <c r="A553" s="21" t="str">
        <f t="shared" si="135"/>
        <v>-------------------------------------------NAO DISPONIVEL-------------------------------------------</v>
      </c>
      <c r="B553" s="5" t="str">
        <f>_xlfn.IFNA(VLOOKUP(A553,CNPJ!E:F,2,0),"-------------------------------------------NAO DISPONIVEL-------------------------------------------")</f>
        <v>-------------------------------------------NAO DISPONIVEL-------------------------------------------</v>
      </c>
      <c r="C553" s="22">
        <v>1</v>
      </c>
      <c r="D553" s="5" t="str">
        <f>_xlfn.XLOOKUP(R553,OP!C:C,OP!B:B,,0,1)</f>
        <v>RJ</v>
      </c>
      <c r="E553" s="23"/>
      <c r="M553" s="26"/>
      <c r="N553" s="27"/>
      <c r="O553" s="28" t="str">
        <f t="shared" si="136"/>
        <v>00000000553</v>
      </c>
      <c r="R553" s="27" t="s">
        <v>193</v>
      </c>
      <c r="S553" s="30" t="str">
        <f>_xlfn.IFNA(VLOOKUP(_xlfn.CONCAT(D553," - ",R553),OP!A:D,4,0),"-------------------------------------------NAO DISPONIVEL-------------------------------------------")</f>
        <v>FETRANSPOR</v>
      </c>
      <c r="T553" s="31"/>
      <c r="U553" s="32"/>
      <c r="V553" s="31"/>
      <c r="W553" s="33">
        <f t="shared" si="137"/>
        <v>0</v>
      </c>
      <c r="X553" s="34">
        <f t="shared" si="138"/>
        <v>0</v>
      </c>
      <c r="Y553" s="33">
        <f t="shared" si="139"/>
        <v>0</v>
      </c>
      <c r="Z553" s="33">
        <f t="shared" si="140"/>
        <v>0</v>
      </c>
      <c r="AA553" s="35">
        <f t="shared" si="141"/>
        <v>0</v>
      </c>
      <c r="AB553" s="36">
        <f t="shared" si="142"/>
        <v>0</v>
      </c>
      <c r="AC553" s="37">
        <f t="shared" si="143"/>
        <v>0</v>
      </c>
      <c r="AD553" s="38"/>
      <c r="AE553" s="38"/>
      <c r="AF553" s="39">
        <f t="shared" si="144"/>
        <v>0</v>
      </c>
      <c r="AG553" s="40"/>
      <c r="AH553" s="41">
        <f t="shared" si="145"/>
        <v>0</v>
      </c>
      <c r="AI553" s="42">
        <f t="shared" si="146"/>
        <v>0</v>
      </c>
      <c r="AJ553" s="43">
        <f t="shared" si="147"/>
        <v>0</v>
      </c>
      <c r="AK553" s="5" t="str">
        <f>_xlfn.IFNA(VLOOKUP(_xlfn.CONCAT(D553," - ",S553),OP!E:F,2,0),"-------------------------------------------NAO DISPONIVEL-------------------------------------------")</f>
        <v>C - RIOCARD</v>
      </c>
      <c r="AL553" s="7" t="str">
        <f t="shared" si="133"/>
        <v>1 - -------------------------------------------NAO DISPONIVEL------------------------------------------- - 00000000553 - FETRANSPOR</v>
      </c>
      <c r="AM553" s="7" t="str">
        <f t="shared" si="134"/>
        <v>-------------------------------------------NAO DISPONIVEL-------------------------------------------</v>
      </c>
      <c r="AN553" s="44" cm="1">
        <f t="array" ref="AN553">_xlfn.IFS(AJ553=0,0,AQ553="INATIVO",2,AQ553="SEM CADASTRO",4,AQ553="CPF ATIVO EM OUTRO COMPRADOR",5,AQ553="NOVO/SEM CARTAO",6,AND(AJ553&gt;0,AQ553,""),8)</f>
        <v>0</v>
      </c>
      <c r="AO553" s="45">
        <f t="shared" si="148"/>
        <v>-10</v>
      </c>
    </row>
    <row r="554" spans="1:41" x14ac:dyDescent="0.4">
      <c r="A554" s="21" t="str">
        <f t="shared" si="135"/>
        <v>-------------------------------------------NAO DISPONIVEL-------------------------------------------</v>
      </c>
      <c r="B554" s="5" t="str">
        <f>_xlfn.IFNA(VLOOKUP(A554,CNPJ!E:F,2,0),"-------------------------------------------NAO DISPONIVEL-------------------------------------------")</f>
        <v>-------------------------------------------NAO DISPONIVEL-------------------------------------------</v>
      </c>
      <c r="C554" s="22">
        <v>1</v>
      </c>
      <c r="D554" s="5" t="str">
        <f>_xlfn.XLOOKUP(R554,OP!C:C,OP!B:B,,0,1)</f>
        <v>RJ</v>
      </c>
      <c r="E554" s="23"/>
      <c r="M554" s="26"/>
      <c r="N554" s="27"/>
      <c r="O554" s="28" t="str">
        <f t="shared" si="136"/>
        <v>00000000554</v>
      </c>
      <c r="R554" s="27" t="s">
        <v>193</v>
      </c>
      <c r="S554" s="30" t="str">
        <f>_xlfn.IFNA(VLOOKUP(_xlfn.CONCAT(D554," - ",R554),OP!A:D,4,0),"-------------------------------------------NAO DISPONIVEL-------------------------------------------")</f>
        <v>FETRANSPOR</v>
      </c>
      <c r="T554" s="31"/>
      <c r="U554" s="32"/>
      <c r="V554" s="31"/>
      <c r="W554" s="33">
        <f t="shared" si="137"/>
        <v>0</v>
      </c>
      <c r="X554" s="34">
        <f t="shared" si="138"/>
        <v>0</v>
      </c>
      <c r="Y554" s="33">
        <f t="shared" si="139"/>
        <v>0</v>
      </c>
      <c r="Z554" s="33">
        <f t="shared" si="140"/>
        <v>0</v>
      </c>
      <c r="AA554" s="35">
        <f t="shared" si="141"/>
        <v>0</v>
      </c>
      <c r="AB554" s="36">
        <f t="shared" si="142"/>
        <v>0</v>
      </c>
      <c r="AC554" s="37">
        <f t="shared" si="143"/>
        <v>0</v>
      </c>
      <c r="AD554" s="38"/>
      <c r="AE554" s="38"/>
      <c r="AF554" s="39">
        <f t="shared" si="144"/>
        <v>0</v>
      </c>
      <c r="AG554" s="40"/>
      <c r="AH554" s="41">
        <f t="shared" si="145"/>
        <v>0</v>
      </c>
      <c r="AI554" s="42">
        <f t="shared" si="146"/>
        <v>0</v>
      </c>
      <c r="AJ554" s="43">
        <f t="shared" si="147"/>
        <v>0</v>
      </c>
      <c r="AK554" s="5" t="str">
        <f>_xlfn.IFNA(VLOOKUP(_xlfn.CONCAT(D554," - ",S554),OP!E:F,2,0),"-------------------------------------------NAO DISPONIVEL-------------------------------------------")</f>
        <v>C - RIOCARD</v>
      </c>
      <c r="AL554" s="7" t="str">
        <f t="shared" si="133"/>
        <v>1 - -------------------------------------------NAO DISPONIVEL------------------------------------------- - 00000000554 - FETRANSPOR</v>
      </c>
      <c r="AM554" s="7" t="str">
        <f t="shared" si="134"/>
        <v>-------------------------------------------NAO DISPONIVEL-------------------------------------------</v>
      </c>
      <c r="AN554" s="44" cm="1">
        <f t="array" ref="AN554">_xlfn.IFS(AJ554=0,0,AQ554="INATIVO",2,AQ554="SEM CADASTRO",4,AQ554="CPF ATIVO EM OUTRO COMPRADOR",5,AQ554="NOVO/SEM CARTAO",6,AND(AJ554&gt;0,AQ554,""),8)</f>
        <v>0</v>
      </c>
      <c r="AO554" s="45">
        <f t="shared" si="148"/>
        <v>-10</v>
      </c>
    </row>
    <row r="555" spans="1:41" x14ac:dyDescent="0.4">
      <c r="A555" s="21" t="str">
        <f t="shared" si="135"/>
        <v>-------------------------------------------NAO DISPONIVEL-------------------------------------------</v>
      </c>
      <c r="B555" s="5" t="str">
        <f>_xlfn.IFNA(VLOOKUP(A555,CNPJ!E:F,2,0),"-------------------------------------------NAO DISPONIVEL-------------------------------------------")</f>
        <v>-------------------------------------------NAO DISPONIVEL-------------------------------------------</v>
      </c>
      <c r="C555" s="22">
        <v>1</v>
      </c>
      <c r="D555" s="5" t="str">
        <f>_xlfn.XLOOKUP(R555,OP!C:C,OP!B:B,,0,1)</f>
        <v>RJ</v>
      </c>
      <c r="E555" s="23"/>
      <c r="M555" s="26"/>
      <c r="N555" s="27"/>
      <c r="O555" s="28" t="str">
        <f t="shared" si="136"/>
        <v>00000000555</v>
      </c>
      <c r="R555" s="27" t="s">
        <v>193</v>
      </c>
      <c r="S555" s="30" t="str">
        <f>_xlfn.IFNA(VLOOKUP(_xlfn.CONCAT(D555," - ",R555),OP!A:D,4,0),"-------------------------------------------NAO DISPONIVEL-------------------------------------------")</f>
        <v>FETRANSPOR</v>
      </c>
      <c r="T555" s="31"/>
      <c r="U555" s="32"/>
      <c r="V555" s="31"/>
      <c r="W555" s="33">
        <f t="shared" si="137"/>
        <v>0</v>
      </c>
      <c r="X555" s="34">
        <f t="shared" si="138"/>
        <v>0</v>
      </c>
      <c r="Y555" s="33">
        <f t="shared" si="139"/>
        <v>0</v>
      </c>
      <c r="Z555" s="33">
        <f t="shared" si="140"/>
        <v>0</v>
      </c>
      <c r="AA555" s="35">
        <f t="shared" si="141"/>
        <v>0</v>
      </c>
      <c r="AB555" s="36">
        <f t="shared" si="142"/>
        <v>0</v>
      </c>
      <c r="AC555" s="37">
        <f t="shared" si="143"/>
        <v>0</v>
      </c>
      <c r="AD555" s="38"/>
      <c r="AE555" s="38"/>
      <c r="AF555" s="39">
        <f t="shared" si="144"/>
        <v>0</v>
      </c>
      <c r="AG555" s="40"/>
      <c r="AH555" s="41">
        <f t="shared" si="145"/>
        <v>0</v>
      </c>
      <c r="AI555" s="42">
        <f t="shared" si="146"/>
        <v>0</v>
      </c>
      <c r="AJ555" s="43">
        <f t="shared" si="147"/>
        <v>0</v>
      </c>
      <c r="AK555" s="5" t="str">
        <f>_xlfn.IFNA(VLOOKUP(_xlfn.CONCAT(D555," - ",S555),OP!E:F,2,0),"-------------------------------------------NAO DISPONIVEL-------------------------------------------")</f>
        <v>C - RIOCARD</v>
      </c>
      <c r="AL555" s="7" t="str">
        <f t="shared" si="133"/>
        <v>1 - -------------------------------------------NAO DISPONIVEL------------------------------------------- - 00000000555 - FETRANSPOR</v>
      </c>
      <c r="AM555" s="7" t="str">
        <f t="shared" si="134"/>
        <v>-------------------------------------------NAO DISPONIVEL-------------------------------------------</v>
      </c>
      <c r="AN555" s="44" cm="1">
        <f t="array" ref="AN555">_xlfn.IFS(AJ555=0,0,AQ555="INATIVO",2,AQ555="SEM CADASTRO",4,AQ555="CPF ATIVO EM OUTRO COMPRADOR",5,AQ555="NOVO/SEM CARTAO",6,AND(AJ555&gt;0,AQ555,""),8)</f>
        <v>0</v>
      </c>
      <c r="AO555" s="45">
        <f t="shared" si="148"/>
        <v>-10</v>
      </c>
    </row>
    <row r="556" spans="1:41" x14ac:dyDescent="0.4">
      <c r="A556" s="21" t="str">
        <f t="shared" si="135"/>
        <v>-------------------------------------------NAO DISPONIVEL-------------------------------------------</v>
      </c>
      <c r="B556" s="5" t="str">
        <f>_xlfn.IFNA(VLOOKUP(A556,CNPJ!E:F,2,0),"-------------------------------------------NAO DISPONIVEL-------------------------------------------")</f>
        <v>-------------------------------------------NAO DISPONIVEL-------------------------------------------</v>
      </c>
      <c r="C556" s="22">
        <v>1</v>
      </c>
      <c r="D556" s="5" t="str">
        <f>_xlfn.XLOOKUP(R556,OP!C:C,OP!B:B,,0,1)</f>
        <v>RJ</v>
      </c>
      <c r="E556" s="23"/>
      <c r="M556" s="26"/>
      <c r="N556" s="27"/>
      <c r="O556" s="28" t="str">
        <f t="shared" si="136"/>
        <v>00000000556</v>
      </c>
      <c r="R556" s="27" t="s">
        <v>193</v>
      </c>
      <c r="S556" s="30" t="str">
        <f>_xlfn.IFNA(VLOOKUP(_xlfn.CONCAT(D556," - ",R556),OP!A:D,4,0),"-------------------------------------------NAO DISPONIVEL-------------------------------------------")</f>
        <v>FETRANSPOR</v>
      </c>
      <c r="T556" s="31"/>
      <c r="U556" s="32"/>
      <c r="V556" s="31"/>
      <c r="W556" s="33">
        <f t="shared" si="137"/>
        <v>0</v>
      </c>
      <c r="X556" s="34">
        <f t="shared" si="138"/>
        <v>0</v>
      </c>
      <c r="Y556" s="33">
        <f t="shared" si="139"/>
        <v>0</v>
      </c>
      <c r="Z556" s="33">
        <f t="shared" si="140"/>
        <v>0</v>
      </c>
      <c r="AA556" s="35">
        <f t="shared" si="141"/>
        <v>0</v>
      </c>
      <c r="AB556" s="36">
        <f t="shared" si="142"/>
        <v>0</v>
      </c>
      <c r="AC556" s="37">
        <f t="shared" si="143"/>
        <v>0</v>
      </c>
      <c r="AD556" s="38"/>
      <c r="AE556" s="38"/>
      <c r="AF556" s="39">
        <f t="shared" si="144"/>
        <v>0</v>
      </c>
      <c r="AG556" s="40"/>
      <c r="AH556" s="41">
        <f t="shared" si="145"/>
        <v>0</v>
      </c>
      <c r="AI556" s="42">
        <f t="shared" si="146"/>
        <v>0</v>
      </c>
      <c r="AJ556" s="43">
        <f t="shared" si="147"/>
        <v>0</v>
      </c>
      <c r="AK556" s="5" t="str">
        <f>_xlfn.IFNA(VLOOKUP(_xlfn.CONCAT(D556," - ",S556),OP!E:F,2,0),"-------------------------------------------NAO DISPONIVEL-------------------------------------------")</f>
        <v>C - RIOCARD</v>
      </c>
      <c r="AL556" s="7" t="str">
        <f t="shared" si="133"/>
        <v>1 - -------------------------------------------NAO DISPONIVEL------------------------------------------- - 00000000556 - FETRANSPOR</v>
      </c>
      <c r="AM556" s="7" t="str">
        <f t="shared" si="134"/>
        <v>-------------------------------------------NAO DISPONIVEL-------------------------------------------</v>
      </c>
      <c r="AN556" s="44" cm="1">
        <f t="array" ref="AN556">_xlfn.IFS(AJ556=0,0,AQ556="INATIVO",2,AQ556="SEM CADASTRO",4,AQ556="CPF ATIVO EM OUTRO COMPRADOR",5,AQ556="NOVO/SEM CARTAO",6,AND(AJ556&gt;0,AQ556,""),8)</f>
        <v>0</v>
      </c>
      <c r="AO556" s="45">
        <f t="shared" si="148"/>
        <v>-10</v>
      </c>
    </row>
    <row r="557" spans="1:41" x14ac:dyDescent="0.4">
      <c r="A557" s="21" t="str">
        <f t="shared" si="135"/>
        <v>-------------------------------------------NAO DISPONIVEL-------------------------------------------</v>
      </c>
      <c r="B557" s="5" t="str">
        <f>_xlfn.IFNA(VLOOKUP(A557,CNPJ!E:F,2,0),"-------------------------------------------NAO DISPONIVEL-------------------------------------------")</f>
        <v>-------------------------------------------NAO DISPONIVEL-------------------------------------------</v>
      </c>
      <c r="C557" s="22">
        <v>1</v>
      </c>
      <c r="D557" s="5" t="str">
        <f>_xlfn.XLOOKUP(R557,OP!C:C,OP!B:B,,0,1)</f>
        <v>RJ</v>
      </c>
      <c r="E557" s="23"/>
      <c r="M557" s="26"/>
      <c r="N557" s="27"/>
      <c r="O557" s="28" t="str">
        <f t="shared" si="136"/>
        <v>00000000557</v>
      </c>
      <c r="R557" s="27" t="s">
        <v>193</v>
      </c>
      <c r="S557" s="30" t="str">
        <f>_xlfn.IFNA(VLOOKUP(_xlfn.CONCAT(D557," - ",R557),OP!A:D,4,0),"-------------------------------------------NAO DISPONIVEL-------------------------------------------")</f>
        <v>FETRANSPOR</v>
      </c>
      <c r="T557" s="31"/>
      <c r="U557" s="32"/>
      <c r="V557" s="31"/>
      <c r="W557" s="33">
        <f t="shared" si="137"/>
        <v>0</v>
      </c>
      <c r="X557" s="34">
        <f t="shared" si="138"/>
        <v>0</v>
      </c>
      <c r="Y557" s="33">
        <f t="shared" si="139"/>
        <v>0</v>
      </c>
      <c r="Z557" s="33">
        <f t="shared" si="140"/>
        <v>0</v>
      </c>
      <c r="AA557" s="35">
        <f t="shared" si="141"/>
        <v>0</v>
      </c>
      <c r="AB557" s="36">
        <f t="shared" si="142"/>
        <v>0</v>
      </c>
      <c r="AC557" s="37">
        <f t="shared" si="143"/>
        <v>0</v>
      </c>
      <c r="AD557" s="38"/>
      <c r="AE557" s="38"/>
      <c r="AF557" s="39">
        <f t="shared" si="144"/>
        <v>0</v>
      </c>
      <c r="AG557" s="40"/>
      <c r="AH557" s="41">
        <f t="shared" si="145"/>
        <v>0</v>
      </c>
      <c r="AI557" s="42">
        <f t="shared" si="146"/>
        <v>0</v>
      </c>
      <c r="AJ557" s="43">
        <f t="shared" si="147"/>
        <v>0</v>
      </c>
      <c r="AK557" s="5" t="str">
        <f>_xlfn.IFNA(VLOOKUP(_xlfn.CONCAT(D557," - ",S557),OP!E:F,2,0),"-------------------------------------------NAO DISPONIVEL-------------------------------------------")</f>
        <v>C - RIOCARD</v>
      </c>
      <c r="AL557" s="7" t="str">
        <f t="shared" si="133"/>
        <v>1 - -------------------------------------------NAO DISPONIVEL------------------------------------------- - 00000000557 - FETRANSPOR</v>
      </c>
      <c r="AM557" s="7" t="str">
        <f t="shared" si="134"/>
        <v>-------------------------------------------NAO DISPONIVEL-------------------------------------------</v>
      </c>
      <c r="AN557" s="44" cm="1">
        <f t="array" ref="AN557">_xlfn.IFS(AJ557=0,0,AQ557="INATIVO",2,AQ557="SEM CADASTRO",4,AQ557="CPF ATIVO EM OUTRO COMPRADOR",5,AQ557="NOVO/SEM CARTAO",6,AND(AJ557&gt;0,AQ557,""),8)</f>
        <v>0</v>
      </c>
      <c r="AO557" s="45">
        <f t="shared" si="148"/>
        <v>-10</v>
      </c>
    </row>
    <row r="558" spans="1:41" x14ac:dyDescent="0.4">
      <c r="A558" s="21" t="str">
        <f t="shared" si="135"/>
        <v>-------------------------------------------NAO DISPONIVEL-------------------------------------------</v>
      </c>
      <c r="B558" s="5" t="str">
        <f>_xlfn.IFNA(VLOOKUP(A558,CNPJ!E:F,2,0),"-------------------------------------------NAO DISPONIVEL-------------------------------------------")</f>
        <v>-------------------------------------------NAO DISPONIVEL-------------------------------------------</v>
      </c>
      <c r="C558" s="22">
        <v>1</v>
      </c>
      <c r="D558" s="5" t="str">
        <f>_xlfn.XLOOKUP(R558,OP!C:C,OP!B:B,,0,1)</f>
        <v>RJ</v>
      </c>
      <c r="E558" s="23"/>
      <c r="M558" s="26"/>
      <c r="N558" s="27"/>
      <c r="O558" s="28" t="str">
        <f t="shared" si="136"/>
        <v>00000000558</v>
      </c>
      <c r="R558" s="27" t="s">
        <v>193</v>
      </c>
      <c r="S558" s="30" t="str">
        <f>_xlfn.IFNA(VLOOKUP(_xlfn.CONCAT(D558," - ",R558),OP!A:D,4,0),"-------------------------------------------NAO DISPONIVEL-------------------------------------------")</f>
        <v>FETRANSPOR</v>
      </c>
      <c r="T558" s="31"/>
      <c r="U558" s="32"/>
      <c r="V558" s="31"/>
      <c r="W558" s="33">
        <f t="shared" si="137"/>
        <v>0</v>
      </c>
      <c r="X558" s="34">
        <f t="shared" si="138"/>
        <v>0</v>
      </c>
      <c r="Y558" s="33">
        <f t="shared" si="139"/>
        <v>0</v>
      </c>
      <c r="Z558" s="33">
        <f t="shared" si="140"/>
        <v>0</v>
      </c>
      <c r="AA558" s="35">
        <f t="shared" si="141"/>
        <v>0</v>
      </c>
      <c r="AB558" s="36">
        <f t="shared" si="142"/>
        <v>0</v>
      </c>
      <c r="AC558" s="37">
        <f t="shared" si="143"/>
        <v>0</v>
      </c>
      <c r="AD558" s="38"/>
      <c r="AE558" s="38"/>
      <c r="AF558" s="39">
        <f t="shared" si="144"/>
        <v>0</v>
      </c>
      <c r="AG558" s="40"/>
      <c r="AH558" s="41">
        <f t="shared" si="145"/>
        <v>0</v>
      </c>
      <c r="AI558" s="42">
        <f t="shared" si="146"/>
        <v>0</v>
      </c>
      <c r="AJ558" s="43">
        <f t="shared" si="147"/>
        <v>0</v>
      </c>
      <c r="AK558" s="5" t="str">
        <f>_xlfn.IFNA(VLOOKUP(_xlfn.CONCAT(D558," - ",S558),OP!E:F,2,0),"-------------------------------------------NAO DISPONIVEL-------------------------------------------")</f>
        <v>C - RIOCARD</v>
      </c>
      <c r="AL558" s="7" t="str">
        <f t="shared" si="133"/>
        <v>1 - -------------------------------------------NAO DISPONIVEL------------------------------------------- - 00000000558 - FETRANSPOR</v>
      </c>
      <c r="AM558" s="7" t="str">
        <f t="shared" si="134"/>
        <v>-------------------------------------------NAO DISPONIVEL-------------------------------------------</v>
      </c>
      <c r="AN558" s="44" cm="1">
        <f t="array" ref="AN558">_xlfn.IFS(AJ558=0,0,AQ558="INATIVO",2,AQ558="SEM CADASTRO",4,AQ558="CPF ATIVO EM OUTRO COMPRADOR",5,AQ558="NOVO/SEM CARTAO",6,AND(AJ558&gt;0,AQ558,""),8)</f>
        <v>0</v>
      </c>
      <c r="AO558" s="45">
        <f t="shared" si="148"/>
        <v>-10</v>
      </c>
    </row>
    <row r="559" spans="1:41" x14ac:dyDescent="0.4">
      <c r="A559" s="21" t="str">
        <f t="shared" si="135"/>
        <v>-------------------------------------------NAO DISPONIVEL-------------------------------------------</v>
      </c>
      <c r="B559" s="5" t="str">
        <f>_xlfn.IFNA(VLOOKUP(A559,CNPJ!E:F,2,0),"-------------------------------------------NAO DISPONIVEL-------------------------------------------")</f>
        <v>-------------------------------------------NAO DISPONIVEL-------------------------------------------</v>
      </c>
      <c r="C559" s="22">
        <v>1</v>
      </c>
      <c r="D559" s="5" t="str">
        <f>_xlfn.XLOOKUP(R559,OP!C:C,OP!B:B,,0,1)</f>
        <v>RJ</v>
      </c>
      <c r="E559" s="23"/>
      <c r="M559" s="26"/>
      <c r="N559" s="27"/>
      <c r="O559" s="28" t="str">
        <f t="shared" si="136"/>
        <v>00000000559</v>
      </c>
      <c r="R559" s="27" t="s">
        <v>193</v>
      </c>
      <c r="S559" s="30" t="str">
        <f>_xlfn.IFNA(VLOOKUP(_xlfn.CONCAT(D559," - ",R559),OP!A:D,4,0),"-------------------------------------------NAO DISPONIVEL-------------------------------------------")</f>
        <v>FETRANSPOR</v>
      </c>
      <c r="T559" s="31"/>
      <c r="U559" s="32"/>
      <c r="V559" s="31"/>
      <c r="W559" s="33">
        <f t="shared" si="137"/>
        <v>0</v>
      </c>
      <c r="X559" s="34">
        <f t="shared" si="138"/>
        <v>0</v>
      </c>
      <c r="Y559" s="33">
        <f t="shared" si="139"/>
        <v>0</v>
      </c>
      <c r="Z559" s="33">
        <f t="shared" si="140"/>
        <v>0</v>
      </c>
      <c r="AA559" s="35">
        <f t="shared" si="141"/>
        <v>0</v>
      </c>
      <c r="AB559" s="36">
        <f t="shared" si="142"/>
        <v>0</v>
      </c>
      <c r="AC559" s="37">
        <f t="shared" si="143"/>
        <v>0</v>
      </c>
      <c r="AD559" s="38"/>
      <c r="AE559" s="38"/>
      <c r="AF559" s="39">
        <f t="shared" si="144"/>
        <v>0</v>
      </c>
      <c r="AG559" s="40"/>
      <c r="AH559" s="41">
        <f t="shared" si="145"/>
        <v>0</v>
      </c>
      <c r="AI559" s="42">
        <f t="shared" si="146"/>
        <v>0</v>
      </c>
      <c r="AJ559" s="43">
        <f t="shared" si="147"/>
        <v>0</v>
      </c>
      <c r="AK559" s="5" t="str">
        <f>_xlfn.IFNA(VLOOKUP(_xlfn.CONCAT(D559," - ",S559),OP!E:F,2,0),"-------------------------------------------NAO DISPONIVEL-------------------------------------------")</f>
        <v>C - RIOCARD</v>
      </c>
      <c r="AL559" s="7" t="str">
        <f t="shared" si="133"/>
        <v>1 - -------------------------------------------NAO DISPONIVEL------------------------------------------- - 00000000559 - FETRANSPOR</v>
      </c>
      <c r="AM559" s="7" t="str">
        <f t="shared" si="134"/>
        <v>-------------------------------------------NAO DISPONIVEL-------------------------------------------</v>
      </c>
      <c r="AN559" s="44" cm="1">
        <f t="array" ref="AN559">_xlfn.IFS(AJ559=0,0,AQ559="INATIVO",2,AQ559="SEM CADASTRO",4,AQ559="CPF ATIVO EM OUTRO COMPRADOR",5,AQ559="NOVO/SEM CARTAO",6,AND(AJ559&gt;0,AQ559,""),8)</f>
        <v>0</v>
      </c>
      <c r="AO559" s="45">
        <f t="shared" si="148"/>
        <v>-10</v>
      </c>
    </row>
    <row r="560" spans="1:41" x14ac:dyDescent="0.4">
      <c r="A560" s="21" t="str">
        <f t="shared" si="135"/>
        <v>-------------------------------------------NAO DISPONIVEL-------------------------------------------</v>
      </c>
      <c r="B560" s="5" t="str">
        <f>_xlfn.IFNA(VLOOKUP(A560,CNPJ!E:F,2,0),"-------------------------------------------NAO DISPONIVEL-------------------------------------------")</f>
        <v>-------------------------------------------NAO DISPONIVEL-------------------------------------------</v>
      </c>
      <c r="C560" s="22">
        <v>1</v>
      </c>
      <c r="D560" s="5" t="str">
        <f>_xlfn.XLOOKUP(R560,OP!C:C,OP!B:B,,0,1)</f>
        <v>RJ</v>
      </c>
      <c r="E560" s="23"/>
      <c r="M560" s="26"/>
      <c r="N560" s="27"/>
      <c r="O560" s="28" t="str">
        <f t="shared" si="136"/>
        <v>00000000560</v>
      </c>
      <c r="R560" s="27" t="s">
        <v>193</v>
      </c>
      <c r="S560" s="30" t="str">
        <f>_xlfn.IFNA(VLOOKUP(_xlfn.CONCAT(D560," - ",R560),OP!A:D,4,0),"-------------------------------------------NAO DISPONIVEL-------------------------------------------")</f>
        <v>FETRANSPOR</v>
      </c>
      <c r="T560" s="31"/>
      <c r="U560" s="32"/>
      <c r="V560" s="31"/>
      <c r="W560" s="33">
        <f t="shared" si="137"/>
        <v>0</v>
      </c>
      <c r="X560" s="34">
        <f t="shared" si="138"/>
        <v>0</v>
      </c>
      <c r="Y560" s="33">
        <f t="shared" si="139"/>
        <v>0</v>
      </c>
      <c r="Z560" s="33">
        <f t="shared" si="140"/>
        <v>0</v>
      </c>
      <c r="AA560" s="35">
        <f t="shared" si="141"/>
        <v>0</v>
      </c>
      <c r="AB560" s="36">
        <f t="shared" si="142"/>
        <v>0</v>
      </c>
      <c r="AC560" s="37">
        <f t="shared" si="143"/>
        <v>0</v>
      </c>
      <c r="AD560" s="38"/>
      <c r="AE560" s="38"/>
      <c r="AF560" s="39">
        <f t="shared" si="144"/>
        <v>0</v>
      </c>
      <c r="AG560" s="40"/>
      <c r="AH560" s="41">
        <f t="shared" si="145"/>
        <v>0</v>
      </c>
      <c r="AI560" s="42">
        <f t="shared" si="146"/>
        <v>0</v>
      </c>
      <c r="AJ560" s="43">
        <f t="shared" si="147"/>
        <v>0</v>
      </c>
      <c r="AK560" s="5" t="str">
        <f>_xlfn.IFNA(VLOOKUP(_xlfn.CONCAT(D560," - ",S560),OP!E:F,2,0),"-------------------------------------------NAO DISPONIVEL-------------------------------------------")</f>
        <v>C - RIOCARD</v>
      </c>
      <c r="AL560" s="7" t="str">
        <f t="shared" si="133"/>
        <v>1 - -------------------------------------------NAO DISPONIVEL------------------------------------------- - 00000000560 - FETRANSPOR</v>
      </c>
      <c r="AM560" s="7" t="str">
        <f t="shared" si="134"/>
        <v>-------------------------------------------NAO DISPONIVEL-------------------------------------------</v>
      </c>
      <c r="AN560" s="44" cm="1">
        <f t="array" ref="AN560">_xlfn.IFS(AJ560=0,0,AQ560="INATIVO",2,AQ560="SEM CADASTRO",4,AQ560="CPF ATIVO EM OUTRO COMPRADOR",5,AQ560="NOVO/SEM CARTAO",6,AND(AJ560&gt;0,AQ560,""),8)</f>
        <v>0</v>
      </c>
      <c r="AO560" s="45">
        <f t="shared" si="148"/>
        <v>-10</v>
      </c>
    </row>
    <row r="561" spans="1:41" x14ac:dyDescent="0.4">
      <c r="A561" s="21" t="str">
        <f t="shared" si="135"/>
        <v>-------------------------------------------NAO DISPONIVEL-------------------------------------------</v>
      </c>
      <c r="B561" s="5" t="str">
        <f>_xlfn.IFNA(VLOOKUP(A561,CNPJ!E:F,2,0),"-------------------------------------------NAO DISPONIVEL-------------------------------------------")</f>
        <v>-------------------------------------------NAO DISPONIVEL-------------------------------------------</v>
      </c>
      <c r="C561" s="22">
        <v>1</v>
      </c>
      <c r="D561" s="5" t="str">
        <f>_xlfn.XLOOKUP(R561,OP!C:C,OP!B:B,,0,1)</f>
        <v>RJ</v>
      </c>
      <c r="E561" s="23"/>
      <c r="M561" s="26"/>
      <c r="N561" s="27"/>
      <c r="O561" s="28" t="str">
        <f t="shared" si="136"/>
        <v>00000000561</v>
      </c>
      <c r="R561" s="27" t="s">
        <v>193</v>
      </c>
      <c r="S561" s="30" t="str">
        <f>_xlfn.IFNA(VLOOKUP(_xlfn.CONCAT(D561," - ",R561),OP!A:D,4,0),"-------------------------------------------NAO DISPONIVEL-------------------------------------------")</f>
        <v>FETRANSPOR</v>
      </c>
      <c r="T561" s="31"/>
      <c r="U561" s="32"/>
      <c r="V561" s="31"/>
      <c r="W561" s="33">
        <f t="shared" si="137"/>
        <v>0</v>
      </c>
      <c r="X561" s="34">
        <f t="shared" si="138"/>
        <v>0</v>
      </c>
      <c r="Y561" s="33">
        <f t="shared" si="139"/>
        <v>0</v>
      </c>
      <c r="Z561" s="33">
        <f t="shared" si="140"/>
        <v>0</v>
      </c>
      <c r="AA561" s="35">
        <f t="shared" si="141"/>
        <v>0</v>
      </c>
      <c r="AB561" s="36">
        <f t="shared" si="142"/>
        <v>0</v>
      </c>
      <c r="AC561" s="37">
        <f t="shared" si="143"/>
        <v>0</v>
      </c>
      <c r="AD561" s="38"/>
      <c r="AE561" s="38"/>
      <c r="AF561" s="39">
        <f t="shared" si="144"/>
        <v>0</v>
      </c>
      <c r="AG561" s="40"/>
      <c r="AH561" s="41">
        <f t="shared" si="145"/>
        <v>0</v>
      </c>
      <c r="AI561" s="42">
        <f t="shared" si="146"/>
        <v>0</v>
      </c>
      <c r="AJ561" s="43">
        <f t="shared" si="147"/>
        <v>0</v>
      </c>
      <c r="AK561" s="5" t="str">
        <f>_xlfn.IFNA(VLOOKUP(_xlfn.CONCAT(D561," - ",S561),OP!E:F,2,0),"-------------------------------------------NAO DISPONIVEL-------------------------------------------")</f>
        <v>C - RIOCARD</v>
      </c>
      <c r="AL561" s="7" t="str">
        <f t="shared" si="133"/>
        <v>1 - -------------------------------------------NAO DISPONIVEL------------------------------------------- - 00000000561 - FETRANSPOR</v>
      </c>
      <c r="AM561" s="7" t="str">
        <f t="shared" si="134"/>
        <v>-------------------------------------------NAO DISPONIVEL-------------------------------------------</v>
      </c>
      <c r="AN561" s="44" cm="1">
        <f t="array" ref="AN561">_xlfn.IFS(AJ561=0,0,AQ561="INATIVO",2,AQ561="SEM CADASTRO",4,AQ561="CPF ATIVO EM OUTRO COMPRADOR",5,AQ561="NOVO/SEM CARTAO",6,AND(AJ561&gt;0,AQ561,""),8)</f>
        <v>0</v>
      </c>
      <c r="AO561" s="45">
        <f t="shared" si="148"/>
        <v>-10</v>
      </c>
    </row>
    <row r="562" spans="1:41" x14ac:dyDescent="0.4">
      <c r="A562" s="21" t="str">
        <f t="shared" si="135"/>
        <v>-------------------------------------------NAO DISPONIVEL-------------------------------------------</v>
      </c>
      <c r="B562" s="5" t="str">
        <f>_xlfn.IFNA(VLOOKUP(A562,CNPJ!E:F,2,0),"-------------------------------------------NAO DISPONIVEL-------------------------------------------")</f>
        <v>-------------------------------------------NAO DISPONIVEL-------------------------------------------</v>
      </c>
      <c r="C562" s="22">
        <v>1</v>
      </c>
      <c r="D562" s="5" t="str">
        <f>_xlfn.XLOOKUP(R562,OP!C:C,OP!B:B,,0,1)</f>
        <v>RJ</v>
      </c>
      <c r="E562" s="23"/>
      <c r="M562" s="26"/>
      <c r="N562" s="27"/>
      <c r="O562" s="28" t="str">
        <f t="shared" si="136"/>
        <v>00000000562</v>
      </c>
      <c r="R562" s="27" t="s">
        <v>193</v>
      </c>
      <c r="S562" s="30" t="str">
        <f>_xlfn.IFNA(VLOOKUP(_xlfn.CONCAT(D562," - ",R562),OP!A:D,4,0),"-------------------------------------------NAO DISPONIVEL-------------------------------------------")</f>
        <v>FETRANSPOR</v>
      </c>
      <c r="T562" s="31"/>
      <c r="U562" s="32"/>
      <c r="V562" s="31"/>
      <c r="W562" s="33">
        <f t="shared" si="137"/>
        <v>0</v>
      </c>
      <c r="X562" s="34">
        <f t="shared" si="138"/>
        <v>0</v>
      </c>
      <c r="Y562" s="33">
        <f t="shared" si="139"/>
        <v>0</v>
      </c>
      <c r="Z562" s="33">
        <f t="shared" si="140"/>
        <v>0</v>
      </c>
      <c r="AA562" s="35">
        <f t="shared" si="141"/>
        <v>0</v>
      </c>
      <c r="AB562" s="36">
        <f t="shared" si="142"/>
        <v>0</v>
      </c>
      <c r="AC562" s="37">
        <f t="shared" si="143"/>
        <v>0</v>
      </c>
      <c r="AD562" s="38"/>
      <c r="AE562" s="38"/>
      <c r="AF562" s="39">
        <f t="shared" si="144"/>
        <v>0</v>
      </c>
      <c r="AG562" s="40"/>
      <c r="AH562" s="41">
        <f t="shared" si="145"/>
        <v>0</v>
      </c>
      <c r="AI562" s="42">
        <f t="shared" si="146"/>
        <v>0</v>
      </c>
      <c r="AJ562" s="43">
        <f t="shared" si="147"/>
        <v>0</v>
      </c>
      <c r="AK562" s="5" t="str">
        <f>_xlfn.IFNA(VLOOKUP(_xlfn.CONCAT(D562," - ",S562),OP!E:F,2,0),"-------------------------------------------NAO DISPONIVEL-------------------------------------------")</f>
        <v>C - RIOCARD</v>
      </c>
      <c r="AL562" s="7" t="str">
        <f t="shared" si="133"/>
        <v>1 - -------------------------------------------NAO DISPONIVEL------------------------------------------- - 00000000562 - FETRANSPOR</v>
      </c>
      <c r="AM562" s="7" t="str">
        <f t="shared" si="134"/>
        <v>-------------------------------------------NAO DISPONIVEL-------------------------------------------</v>
      </c>
      <c r="AN562" s="44" cm="1">
        <f t="array" ref="AN562">_xlfn.IFS(AJ562=0,0,AQ562="INATIVO",2,AQ562="SEM CADASTRO",4,AQ562="CPF ATIVO EM OUTRO COMPRADOR",5,AQ562="NOVO/SEM CARTAO",6,AND(AJ562&gt;0,AQ562,""),8)</f>
        <v>0</v>
      </c>
      <c r="AO562" s="45">
        <f t="shared" si="148"/>
        <v>-10</v>
      </c>
    </row>
    <row r="563" spans="1:41" x14ac:dyDescent="0.4">
      <c r="A563" s="21" t="str">
        <f t="shared" si="135"/>
        <v>-------------------------------------------NAO DISPONIVEL-------------------------------------------</v>
      </c>
      <c r="B563" s="5" t="str">
        <f>_xlfn.IFNA(VLOOKUP(A563,CNPJ!E:F,2,0),"-------------------------------------------NAO DISPONIVEL-------------------------------------------")</f>
        <v>-------------------------------------------NAO DISPONIVEL-------------------------------------------</v>
      </c>
      <c r="C563" s="22">
        <v>1</v>
      </c>
      <c r="D563" s="5" t="str">
        <f>_xlfn.XLOOKUP(R563,OP!C:C,OP!B:B,,0,1)</f>
        <v>RJ</v>
      </c>
      <c r="E563" s="23"/>
      <c r="M563" s="26"/>
      <c r="N563" s="27"/>
      <c r="O563" s="28" t="str">
        <f t="shared" si="136"/>
        <v>00000000563</v>
      </c>
      <c r="R563" s="27" t="s">
        <v>193</v>
      </c>
      <c r="S563" s="30" t="str">
        <f>_xlfn.IFNA(VLOOKUP(_xlfn.CONCAT(D563," - ",R563),OP!A:D,4,0),"-------------------------------------------NAO DISPONIVEL-------------------------------------------")</f>
        <v>FETRANSPOR</v>
      </c>
      <c r="T563" s="31"/>
      <c r="U563" s="32"/>
      <c r="V563" s="31"/>
      <c r="W563" s="33">
        <f t="shared" si="137"/>
        <v>0</v>
      </c>
      <c r="X563" s="34">
        <f t="shared" si="138"/>
        <v>0</v>
      </c>
      <c r="Y563" s="33">
        <f t="shared" si="139"/>
        <v>0</v>
      </c>
      <c r="Z563" s="33">
        <f t="shared" si="140"/>
        <v>0</v>
      </c>
      <c r="AA563" s="35">
        <f t="shared" si="141"/>
        <v>0</v>
      </c>
      <c r="AB563" s="36">
        <f t="shared" si="142"/>
        <v>0</v>
      </c>
      <c r="AC563" s="37">
        <f t="shared" si="143"/>
        <v>0</v>
      </c>
      <c r="AD563" s="38"/>
      <c r="AE563" s="38"/>
      <c r="AF563" s="39">
        <f t="shared" si="144"/>
        <v>0</v>
      </c>
      <c r="AG563" s="40"/>
      <c r="AH563" s="41">
        <f t="shared" si="145"/>
        <v>0</v>
      </c>
      <c r="AI563" s="42">
        <f t="shared" si="146"/>
        <v>0</v>
      </c>
      <c r="AJ563" s="43">
        <f t="shared" si="147"/>
        <v>0</v>
      </c>
      <c r="AK563" s="5" t="str">
        <f>_xlfn.IFNA(VLOOKUP(_xlfn.CONCAT(D563," - ",S563),OP!E:F,2,0),"-------------------------------------------NAO DISPONIVEL-------------------------------------------")</f>
        <v>C - RIOCARD</v>
      </c>
      <c r="AL563" s="7" t="str">
        <f t="shared" si="133"/>
        <v>1 - -------------------------------------------NAO DISPONIVEL------------------------------------------- - 00000000563 - FETRANSPOR</v>
      </c>
      <c r="AM563" s="7" t="str">
        <f t="shared" si="134"/>
        <v>-------------------------------------------NAO DISPONIVEL-------------------------------------------</v>
      </c>
      <c r="AN563" s="44" cm="1">
        <f t="array" ref="AN563">_xlfn.IFS(AJ563=0,0,AQ563="INATIVO",2,AQ563="SEM CADASTRO",4,AQ563="CPF ATIVO EM OUTRO COMPRADOR",5,AQ563="NOVO/SEM CARTAO",6,AND(AJ563&gt;0,AQ563,""),8)</f>
        <v>0</v>
      </c>
      <c r="AO563" s="45">
        <f t="shared" si="148"/>
        <v>-10</v>
      </c>
    </row>
    <row r="564" spans="1:41" x14ac:dyDescent="0.4">
      <c r="A564" s="21" t="str">
        <f t="shared" si="135"/>
        <v>-------------------------------------------NAO DISPONIVEL-------------------------------------------</v>
      </c>
      <c r="B564" s="5" t="str">
        <f>_xlfn.IFNA(VLOOKUP(A564,CNPJ!E:F,2,0),"-------------------------------------------NAO DISPONIVEL-------------------------------------------")</f>
        <v>-------------------------------------------NAO DISPONIVEL-------------------------------------------</v>
      </c>
      <c r="C564" s="22">
        <v>1</v>
      </c>
      <c r="D564" s="5" t="str">
        <f>_xlfn.XLOOKUP(R564,OP!C:C,OP!B:B,,0,1)</f>
        <v>RJ</v>
      </c>
      <c r="E564" s="23"/>
      <c r="M564" s="26"/>
      <c r="N564" s="27"/>
      <c r="O564" s="28" t="str">
        <f t="shared" si="136"/>
        <v>00000000564</v>
      </c>
      <c r="R564" s="27" t="s">
        <v>193</v>
      </c>
      <c r="S564" s="30" t="str">
        <f>_xlfn.IFNA(VLOOKUP(_xlfn.CONCAT(D564," - ",R564),OP!A:D,4,0),"-------------------------------------------NAO DISPONIVEL-------------------------------------------")</f>
        <v>FETRANSPOR</v>
      </c>
      <c r="T564" s="31"/>
      <c r="U564" s="32"/>
      <c r="V564" s="31"/>
      <c r="W564" s="33">
        <f t="shared" si="137"/>
        <v>0</v>
      </c>
      <c r="X564" s="34">
        <f t="shared" si="138"/>
        <v>0</v>
      </c>
      <c r="Y564" s="33">
        <f t="shared" si="139"/>
        <v>0</v>
      </c>
      <c r="Z564" s="33">
        <f t="shared" si="140"/>
        <v>0</v>
      </c>
      <c r="AA564" s="35">
        <f t="shared" si="141"/>
        <v>0</v>
      </c>
      <c r="AB564" s="36">
        <f t="shared" si="142"/>
        <v>0</v>
      </c>
      <c r="AC564" s="37">
        <f t="shared" si="143"/>
        <v>0</v>
      </c>
      <c r="AD564" s="38"/>
      <c r="AE564" s="38"/>
      <c r="AF564" s="39">
        <f t="shared" si="144"/>
        <v>0</v>
      </c>
      <c r="AG564" s="40"/>
      <c r="AH564" s="41">
        <f t="shared" si="145"/>
        <v>0</v>
      </c>
      <c r="AI564" s="42">
        <f t="shared" si="146"/>
        <v>0</v>
      </c>
      <c r="AJ564" s="43">
        <f t="shared" si="147"/>
        <v>0</v>
      </c>
      <c r="AK564" s="5" t="str">
        <f>_xlfn.IFNA(VLOOKUP(_xlfn.CONCAT(D564," - ",S564),OP!E:F,2,0),"-------------------------------------------NAO DISPONIVEL-------------------------------------------")</f>
        <v>C - RIOCARD</v>
      </c>
      <c r="AL564" s="7" t="str">
        <f t="shared" si="133"/>
        <v>1 - -------------------------------------------NAO DISPONIVEL------------------------------------------- - 00000000564 - FETRANSPOR</v>
      </c>
      <c r="AM564" s="7" t="str">
        <f t="shared" si="134"/>
        <v>-------------------------------------------NAO DISPONIVEL-------------------------------------------</v>
      </c>
      <c r="AN564" s="44" cm="1">
        <f t="array" ref="AN564">_xlfn.IFS(AJ564=0,0,AQ564="INATIVO",2,AQ564="SEM CADASTRO",4,AQ564="CPF ATIVO EM OUTRO COMPRADOR",5,AQ564="NOVO/SEM CARTAO",6,AND(AJ564&gt;0,AQ564,""),8)</f>
        <v>0</v>
      </c>
      <c r="AO564" s="45">
        <f t="shared" si="148"/>
        <v>-10</v>
      </c>
    </row>
    <row r="565" spans="1:41" x14ac:dyDescent="0.4">
      <c r="A565" s="21" t="str">
        <f t="shared" si="135"/>
        <v>-------------------------------------------NAO DISPONIVEL-------------------------------------------</v>
      </c>
      <c r="B565" s="5" t="str">
        <f>_xlfn.IFNA(VLOOKUP(A565,CNPJ!E:F,2,0),"-------------------------------------------NAO DISPONIVEL-------------------------------------------")</f>
        <v>-------------------------------------------NAO DISPONIVEL-------------------------------------------</v>
      </c>
      <c r="C565" s="22">
        <v>1</v>
      </c>
      <c r="D565" s="5" t="str">
        <f>_xlfn.XLOOKUP(R565,OP!C:C,OP!B:B,,0,1)</f>
        <v>RJ</v>
      </c>
      <c r="E565" s="23"/>
      <c r="M565" s="26"/>
      <c r="N565" s="27"/>
      <c r="O565" s="28" t="str">
        <f t="shared" si="136"/>
        <v>00000000565</v>
      </c>
      <c r="R565" s="27" t="s">
        <v>193</v>
      </c>
      <c r="S565" s="30" t="str">
        <f>_xlfn.IFNA(VLOOKUP(_xlfn.CONCAT(D565," - ",R565),OP!A:D,4,0),"-------------------------------------------NAO DISPONIVEL-------------------------------------------")</f>
        <v>FETRANSPOR</v>
      </c>
      <c r="T565" s="31"/>
      <c r="U565" s="32"/>
      <c r="V565" s="31"/>
      <c r="W565" s="33">
        <f t="shared" si="137"/>
        <v>0</v>
      </c>
      <c r="X565" s="34">
        <f t="shared" si="138"/>
        <v>0</v>
      </c>
      <c r="Y565" s="33">
        <f t="shared" si="139"/>
        <v>0</v>
      </c>
      <c r="Z565" s="33">
        <f t="shared" si="140"/>
        <v>0</v>
      </c>
      <c r="AA565" s="35">
        <f t="shared" si="141"/>
        <v>0</v>
      </c>
      <c r="AB565" s="36">
        <f t="shared" si="142"/>
        <v>0</v>
      </c>
      <c r="AC565" s="37">
        <f t="shared" si="143"/>
        <v>0</v>
      </c>
      <c r="AD565" s="38"/>
      <c r="AE565" s="38"/>
      <c r="AF565" s="39">
        <f t="shared" si="144"/>
        <v>0</v>
      </c>
      <c r="AG565" s="40"/>
      <c r="AH565" s="41">
        <f t="shared" si="145"/>
        <v>0</v>
      </c>
      <c r="AI565" s="42">
        <f t="shared" si="146"/>
        <v>0</v>
      </c>
      <c r="AJ565" s="43">
        <f t="shared" si="147"/>
        <v>0</v>
      </c>
      <c r="AK565" s="5" t="str">
        <f>_xlfn.IFNA(VLOOKUP(_xlfn.CONCAT(D565," - ",S565),OP!E:F,2,0),"-------------------------------------------NAO DISPONIVEL-------------------------------------------")</f>
        <v>C - RIOCARD</v>
      </c>
      <c r="AL565" s="7" t="str">
        <f t="shared" si="133"/>
        <v>1 - -------------------------------------------NAO DISPONIVEL------------------------------------------- - 00000000565 - FETRANSPOR</v>
      </c>
      <c r="AM565" s="7" t="str">
        <f t="shared" si="134"/>
        <v>-------------------------------------------NAO DISPONIVEL-------------------------------------------</v>
      </c>
      <c r="AN565" s="44" cm="1">
        <f t="array" ref="AN565">_xlfn.IFS(AJ565=0,0,AQ565="INATIVO",2,AQ565="SEM CADASTRO",4,AQ565="CPF ATIVO EM OUTRO COMPRADOR",5,AQ565="NOVO/SEM CARTAO",6,AND(AJ565&gt;0,AQ565,""),8)</f>
        <v>0</v>
      </c>
      <c r="AO565" s="45">
        <f t="shared" si="148"/>
        <v>-10</v>
      </c>
    </row>
    <row r="566" spans="1:41" x14ac:dyDescent="0.4">
      <c r="A566" s="21" t="str">
        <f t="shared" si="135"/>
        <v>-------------------------------------------NAO DISPONIVEL-------------------------------------------</v>
      </c>
      <c r="B566" s="5" t="str">
        <f>_xlfn.IFNA(VLOOKUP(A566,CNPJ!E:F,2,0),"-------------------------------------------NAO DISPONIVEL-------------------------------------------")</f>
        <v>-------------------------------------------NAO DISPONIVEL-------------------------------------------</v>
      </c>
      <c r="C566" s="22">
        <v>1</v>
      </c>
      <c r="D566" s="5" t="str">
        <f>_xlfn.XLOOKUP(R566,OP!C:C,OP!B:B,,0,1)</f>
        <v>RJ</v>
      </c>
      <c r="E566" s="23"/>
      <c r="M566" s="26"/>
      <c r="N566" s="27"/>
      <c r="O566" s="28" t="str">
        <f t="shared" si="136"/>
        <v>00000000566</v>
      </c>
      <c r="R566" s="27" t="s">
        <v>193</v>
      </c>
      <c r="S566" s="30" t="str">
        <f>_xlfn.IFNA(VLOOKUP(_xlfn.CONCAT(D566," - ",R566),OP!A:D,4,0),"-------------------------------------------NAO DISPONIVEL-------------------------------------------")</f>
        <v>FETRANSPOR</v>
      </c>
      <c r="T566" s="31"/>
      <c r="U566" s="32"/>
      <c r="V566" s="31"/>
      <c r="W566" s="33">
        <f t="shared" si="137"/>
        <v>0</v>
      </c>
      <c r="X566" s="34">
        <f t="shared" si="138"/>
        <v>0</v>
      </c>
      <c r="Y566" s="33">
        <f t="shared" si="139"/>
        <v>0</v>
      </c>
      <c r="Z566" s="33">
        <f t="shared" si="140"/>
        <v>0</v>
      </c>
      <c r="AA566" s="35">
        <f t="shared" si="141"/>
        <v>0</v>
      </c>
      <c r="AB566" s="36">
        <f t="shared" si="142"/>
        <v>0</v>
      </c>
      <c r="AC566" s="37">
        <f t="shared" si="143"/>
        <v>0</v>
      </c>
      <c r="AD566" s="38"/>
      <c r="AE566" s="38"/>
      <c r="AF566" s="39">
        <f t="shared" si="144"/>
        <v>0</v>
      </c>
      <c r="AG566" s="40"/>
      <c r="AH566" s="41">
        <f t="shared" si="145"/>
        <v>0</v>
      </c>
      <c r="AI566" s="42">
        <f t="shared" si="146"/>
        <v>0</v>
      </c>
      <c r="AJ566" s="43">
        <f t="shared" si="147"/>
        <v>0</v>
      </c>
      <c r="AK566" s="5" t="str">
        <f>_xlfn.IFNA(VLOOKUP(_xlfn.CONCAT(D566," - ",S566),OP!E:F,2,0),"-------------------------------------------NAO DISPONIVEL-------------------------------------------")</f>
        <v>C - RIOCARD</v>
      </c>
      <c r="AL566" s="7" t="str">
        <f t="shared" si="133"/>
        <v>1 - -------------------------------------------NAO DISPONIVEL------------------------------------------- - 00000000566 - FETRANSPOR</v>
      </c>
      <c r="AM566" s="7" t="str">
        <f t="shared" si="134"/>
        <v>-------------------------------------------NAO DISPONIVEL-------------------------------------------</v>
      </c>
      <c r="AN566" s="44" cm="1">
        <f t="array" ref="AN566">_xlfn.IFS(AJ566=0,0,AQ566="INATIVO",2,AQ566="SEM CADASTRO",4,AQ566="CPF ATIVO EM OUTRO COMPRADOR",5,AQ566="NOVO/SEM CARTAO",6,AND(AJ566&gt;0,AQ566,""),8)</f>
        <v>0</v>
      </c>
      <c r="AO566" s="45">
        <f t="shared" si="148"/>
        <v>-10</v>
      </c>
    </row>
    <row r="567" spans="1:41" x14ac:dyDescent="0.4">
      <c r="A567" s="21" t="str">
        <f t="shared" si="135"/>
        <v>-------------------------------------------NAO DISPONIVEL-------------------------------------------</v>
      </c>
      <c r="B567" s="5" t="str">
        <f>_xlfn.IFNA(VLOOKUP(A567,CNPJ!E:F,2,0),"-------------------------------------------NAO DISPONIVEL-------------------------------------------")</f>
        <v>-------------------------------------------NAO DISPONIVEL-------------------------------------------</v>
      </c>
      <c r="C567" s="22">
        <v>1</v>
      </c>
      <c r="D567" s="5" t="str">
        <f>_xlfn.XLOOKUP(R567,OP!C:C,OP!B:B,,0,1)</f>
        <v>RJ</v>
      </c>
      <c r="E567" s="23"/>
      <c r="M567" s="26"/>
      <c r="N567" s="27"/>
      <c r="O567" s="28" t="str">
        <f t="shared" si="136"/>
        <v>00000000567</v>
      </c>
      <c r="R567" s="27" t="s">
        <v>193</v>
      </c>
      <c r="S567" s="30" t="str">
        <f>_xlfn.IFNA(VLOOKUP(_xlfn.CONCAT(D567," - ",R567),OP!A:D,4,0),"-------------------------------------------NAO DISPONIVEL-------------------------------------------")</f>
        <v>FETRANSPOR</v>
      </c>
      <c r="T567" s="31"/>
      <c r="U567" s="32"/>
      <c r="V567" s="31"/>
      <c r="W567" s="33">
        <f t="shared" si="137"/>
        <v>0</v>
      </c>
      <c r="X567" s="34">
        <f t="shared" si="138"/>
        <v>0</v>
      </c>
      <c r="Y567" s="33">
        <f t="shared" si="139"/>
        <v>0</v>
      </c>
      <c r="Z567" s="33">
        <f t="shared" si="140"/>
        <v>0</v>
      </c>
      <c r="AA567" s="35">
        <f t="shared" si="141"/>
        <v>0</v>
      </c>
      <c r="AB567" s="36">
        <f t="shared" si="142"/>
        <v>0</v>
      </c>
      <c r="AC567" s="37">
        <f t="shared" si="143"/>
        <v>0</v>
      </c>
      <c r="AD567" s="38"/>
      <c r="AE567" s="38"/>
      <c r="AF567" s="39">
        <f t="shared" si="144"/>
        <v>0</v>
      </c>
      <c r="AG567" s="40"/>
      <c r="AH567" s="41">
        <f t="shared" si="145"/>
        <v>0</v>
      </c>
      <c r="AI567" s="42">
        <f t="shared" si="146"/>
        <v>0</v>
      </c>
      <c r="AJ567" s="43">
        <f t="shared" si="147"/>
        <v>0</v>
      </c>
      <c r="AK567" s="5" t="str">
        <f>_xlfn.IFNA(VLOOKUP(_xlfn.CONCAT(D567," - ",S567),OP!E:F,2,0),"-------------------------------------------NAO DISPONIVEL-------------------------------------------")</f>
        <v>C - RIOCARD</v>
      </c>
      <c r="AL567" s="7" t="str">
        <f t="shared" si="133"/>
        <v>1 - -------------------------------------------NAO DISPONIVEL------------------------------------------- - 00000000567 - FETRANSPOR</v>
      </c>
      <c r="AM567" s="7" t="str">
        <f t="shared" si="134"/>
        <v>-------------------------------------------NAO DISPONIVEL-------------------------------------------</v>
      </c>
      <c r="AN567" s="44" cm="1">
        <f t="array" ref="AN567">_xlfn.IFS(AJ567=0,0,AQ567="INATIVO",2,AQ567="SEM CADASTRO",4,AQ567="CPF ATIVO EM OUTRO COMPRADOR",5,AQ567="NOVO/SEM CARTAO",6,AND(AJ567&gt;0,AQ567,""),8)</f>
        <v>0</v>
      </c>
      <c r="AO567" s="45">
        <f t="shared" si="148"/>
        <v>-10</v>
      </c>
    </row>
    <row r="568" spans="1:41" x14ac:dyDescent="0.4">
      <c r="A568" s="21" t="str">
        <f t="shared" si="135"/>
        <v>-------------------------------------------NAO DISPONIVEL-------------------------------------------</v>
      </c>
      <c r="B568" s="5" t="str">
        <f>_xlfn.IFNA(VLOOKUP(A568,CNPJ!E:F,2,0),"-------------------------------------------NAO DISPONIVEL-------------------------------------------")</f>
        <v>-------------------------------------------NAO DISPONIVEL-------------------------------------------</v>
      </c>
      <c r="C568" s="22">
        <v>1</v>
      </c>
      <c r="D568" s="5" t="str">
        <f>_xlfn.XLOOKUP(R568,OP!C:C,OP!B:B,,0,1)</f>
        <v>RJ</v>
      </c>
      <c r="E568" s="23"/>
      <c r="M568" s="26"/>
      <c r="N568" s="27"/>
      <c r="O568" s="28" t="str">
        <f t="shared" si="136"/>
        <v>00000000568</v>
      </c>
      <c r="R568" s="27" t="s">
        <v>193</v>
      </c>
      <c r="S568" s="30" t="str">
        <f>_xlfn.IFNA(VLOOKUP(_xlfn.CONCAT(D568," - ",R568),OP!A:D,4,0),"-------------------------------------------NAO DISPONIVEL-------------------------------------------")</f>
        <v>FETRANSPOR</v>
      </c>
      <c r="T568" s="31"/>
      <c r="U568" s="32"/>
      <c r="V568" s="31"/>
      <c r="W568" s="33">
        <f t="shared" si="137"/>
        <v>0</v>
      </c>
      <c r="X568" s="34">
        <f t="shared" si="138"/>
        <v>0</v>
      </c>
      <c r="Y568" s="33">
        <f t="shared" si="139"/>
        <v>0</v>
      </c>
      <c r="Z568" s="33">
        <f t="shared" si="140"/>
        <v>0</v>
      </c>
      <c r="AA568" s="35">
        <f t="shared" si="141"/>
        <v>0</v>
      </c>
      <c r="AB568" s="36">
        <f t="shared" si="142"/>
        <v>0</v>
      </c>
      <c r="AC568" s="37">
        <f t="shared" si="143"/>
        <v>0</v>
      </c>
      <c r="AD568" s="38"/>
      <c r="AE568" s="38"/>
      <c r="AF568" s="39">
        <f t="shared" si="144"/>
        <v>0</v>
      </c>
      <c r="AG568" s="40"/>
      <c r="AH568" s="41">
        <f t="shared" si="145"/>
        <v>0</v>
      </c>
      <c r="AI568" s="42">
        <f t="shared" si="146"/>
        <v>0</v>
      </c>
      <c r="AJ568" s="43">
        <f t="shared" si="147"/>
        <v>0</v>
      </c>
      <c r="AK568" s="5" t="str">
        <f>_xlfn.IFNA(VLOOKUP(_xlfn.CONCAT(D568," - ",S568),OP!E:F,2,0),"-------------------------------------------NAO DISPONIVEL-------------------------------------------")</f>
        <v>C - RIOCARD</v>
      </c>
      <c r="AL568" s="7" t="str">
        <f t="shared" si="133"/>
        <v>1 - -------------------------------------------NAO DISPONIVEL------------------------------------------- - 00000000568 - FETRANSPOR</v>
      </c>
      <c r="AM568" s="7" t="str">
        <f t="shared" si="134"/>
        <v>-------------------------------------------NAO DISPONIVEL-------------------------------------------</v>
      </c>
      <c r="AN568" s="44" cm="1">
        <f t="array" ref="AN568">_xlfn.IFS(AJ568=0,0,AQ568="INATIVO",2,AQ568="SEM CADASTRO",4,AQ568="CPF ATIVO EM OUTRO COMPRADOR",5,AQ568="NOVO/SEM CARTAO",6,AND(AJ568&gt;0,AQ568,""),8)</f>
        <v>0</v>
      </c>
      <c r="AO568" s="45">
        <f t="shared" si="148"/>
        <v>-10</v>
      </c>
    </row>
    <row r="569" spans="1:41" x14ac:dyDescent="0.4">
      <c r="A569" s="21" t="str">
        <f t="shared" si="135"/>
        <v>-------------------------------------------NAO DISPONIVEL-------------------------------------------</v>
      </c>
      <c r="B569" s="5" t="str">
        <f>_xlfn.IFNA(VLOOKUP(A569,CNPJ!E:F,2,0),"-------------------------------------------NAO DISPONIVEL-------------------------------------------")</f>
        <v>-------------------------------------------NAO DISPONIVEL-------------------------------------------</v>
      </c>
      <c r="C569" s="22">
        <v>1</v>
      </c>
      <c r="D569" s="5" t="str">
        <f>_xlfn.XLOOKUP(R569,OP!C:C,OP!B:B,,0,1)</f>
        <v>RJ</v>
      </c>
      <c r="E569" s="23"/>
      <c r="M569" s="26"/>
      <c r="N569" s="27"/>
      <c r="O569" s="28" t="str">
        <f t="shared" si="136"/>
        <v>00000000569</v>
      </c>
      <c r="R569" s="27" t="s">
        <v>193</v>
      </c>
      <c r="S569" s="30" t="str">
        <f>_xlfn.IFNA(VLOOKUP(_xlfn.CONCAT(D569," - ",R569),OP!A:D,4,0),"-------------------------------------------NAO DISPONIVEL-------------------------------------------")</f>
        <v>FETRANSPOR</v>
      </c>
      <c r="T569" s="31"/>
      <c r="U569" s="32"/>
      <c r="V569" s="31"/>
      <c r="W569" s="33">
        <f t="shared" si="137"/>
        <v>0</v>
      </c>
      <c r="X569" s="34">
        <f t="shared" si="138"/>
        <v>0</v>
      </c>
      <c r="Y569" s="33">
        <f t="shared" si="139"/>
        <v>0</v>
      </c>
      <c r="Z569" s="33">
        <f t="shared" si="140"/>
        <v>0</v>
      </c>
      <c r="AA569" s="35">
        <f t="shared" si="141"/>
        <v>0</v>
      </c>
      <c r="AB569" s="36">
        <f t="shared" si="142"/>
        <v>0</v>
      </c>
      <c r="AC569" s="37">
        <f t="shared" si="143"/>
        <v>0</v>
      </c>
      <c r="AD569" s="38"/>
      <c r="AE569" s="38"/>
      <c r="AF569" s="39">
        <f t="shared" si="144"/>
        <v>0</v>
      </c>
      <c r="AG569" s="40"/>
      <c r="AH569" s="41">
        <f t="shared" si="145"/>
        <v>0</v>
      </c>
      <c r="AI569" s="42">
        <f t="shared" si="146"/>
        <v>0</v>
      </c>
      <c r="AJ569" s="43">
        <f t="shared" si="147"/>
        <v>0</v>
      </c>
      <c r="AK569" s="5" t="str">
        <f>_xlfn.IFNA(VLOOKUP(_xlfn.CONCAT(D569," - ",S569),OP!E:F,2,0),"-------------------------------------------NAO DISPONIVEL-------------------------------------------")</f>
        <v>C - RIOCARD</v>
      </c>
      <c r="AL569" s="7" t="str">
        <f t="shared" si="133"/>
        <v>1 - -------------------------------------------NAO DISPONIVEL------------------------------------------- - 00000000569 - FETRANSPOR</v>
      </c>
      <c r="AM569" s="7" t="str">
        <f t="shared" si="134"/>
        <v>-------------------------------------------NAO DISPONIVEL-------------------------------------------</v>
      </c>
      <c r="AN569" s="44" cm="1">
        <f t="array" ref="AN569">_xlfn.IFS(AJ569=0,0,AQ569="INATIVO",2,AQ569="SEM CADASTRO",4,AQ569="CPF ATIVO EM OUTRO COMPRADOR",5,AQ569="NOVO/SEM CARTAO",6,AND(AJ569&gt;0,AQ569,""),8)</f>
        <v>0</v>
      </c>
      <c r="AO569" s="45">
        <f t="shared" si="148"/>
        <v>-10</v>
      </c>
    </row>
    <row r="570" spans="1:41" x14ac:dyDescent="0.4">
      <c r="A570" s="21" t="str">
        <f t="shared" si="135"/>
        <v>-------------------------------------------NAO DISPONIVEL-------------------------------------------</v>
      </c>
      <c r="B570" s="5" t="str">
        <f>_xlfn.IFNA(VLOOKUP(A570,CNPJ!E:F,2,0),"-------------------------------------------NAO DISPONIVEL-------------------------------------------")</f>
        <v>-------------------------------------------NAO DISPONIVEL-------------------------------------------</v>
      </c>
      <c r="C570" s="22">
        <v>1</v>
      </c>
      <c r="D570" s="5" t="str">
        <f>_xlfn.XLOOKUP(R570,OP!C:C,OP!B:B,,0,1)</f>
        <v>RJ</v>
      </c>
      <c r="E570" s="23"/>
      <c r="M570" s="26"/>
      <c r="N570" s="27"/>
      <c r="O570" s="28" t="str">
        <f t="shared" si="136"/>
        <v>00000000570</v>
      </c>
      <c r="R570" s="27" t="s">
        <v>193</v>
      </c>
      <c r="S570" s="30" t="str">
        <f>_xlfn.IFNA(VLOOKUP(_xlfn.CONCAT(D570," - ",R570),OP!A:D,4,0),"-------------------------------------------NAO DISPONIVEL-------------------------------------------")</f>
        <v>FETRANSPOR</v>
      </c>
      <c r="T570" s="31"/>
      <c r="U570" s="32"/>
      <c r="V570" s="31"/>
      <c r="W570" s="33">
        <f t="shared" si="137"/>
        <v>0</v>
      </c>
      <c r="X570" s="34">
        <f t="shared" si="138"/>
        <v>0</v>
      </c>
      <c r="Y570" s="33">
        <f t="shared" si="139"/>
        <v>0</v>
      </c>
      <c r="Z570" s="33">
        <f t="shared" si="140"/>
        <v>0</v>
      </c>
      <c r="AA570" s="35">
        <f t="shared" si="141"/>
        <v>0</v>
      </c>
      <c r="AB570" s="36">
        <f t="shared" si="142"/>
        <v>0</v>
      </c>
      <c r="AC570" s="37">
        <f t="shared" si="143"/>
        <v>0</v>
      </c>
      <c r="AD570" s="38"/>
      <c r="AE570" s="38"/>
      <c r="AF570" s="39">
        <f t="shared" si="144"/>
        <v>0</v>
      </c>
      <c r="AG570" s="40"/>
      <c r="AH570" s="41">
        <f t="shared" si="145"/>
        <v>0</v>
      </c>
      <c r="AI570" s="42">
        <f t="shared" si="146"/>
        <v>0</v>
      </c>
      <c r="AJ570" s="43">
        <f t="shared" si="147"/>
        <v>0</v>
      </c>
      <c r="AK570" s="5" t="str">
        <f>_xlfn.IFNA(VLOOKUP(_xlfn.CONCAT(D570," - ",S570),OP!E:F,2,0),"-------------------------------------------NAO DISPONIVEL-------------------------------------------")</f>
        <v>C - RIOCARD</v>
      </c>
      <c r="AL570" s="7" t="str">
        <f t="shared" si="133"/>
        <v>1 - -------------------------------------------NAO DISPONIVEL------------------------------------------- - 00000000570 - FETRANSPOR</v>
      </c>
      <c r="AM570" s="7" t="str">
        <f t="shared" si="134"/>
        <v>-------------------------------------------NAO DISPONIVEL-------------------------------------------</v>
      </c>
      <c r="AN570" s="44" cm="1">
        <f t="array" ref="AN570">_xlfn.IFS(AJ570=0,0,AQ570="INATIVO",2,AQ570="SEM CADASTRO",4,AQ570="CPF ATIVO EM OUTRO COMPRADOR",5,AQ570="NOVO/SEM CARTAO",6,AND(AJ570&gt;0,AQ570,""),8)</f>
        <v>0</v>
      </c>
      <c r="AO570" s="45">
        <f t="shared" si="148"/>
        <v>-10</v>
      </c>
    </row>
    <row r="571" spans="1:41" x14ac:dyDescent="0.4">
      <c r="A571" s="21" t="str">
        <f t="shared" si="135"/>
        <v>-------------------------------------------NAO DISPONIVEL-------------------------------------------</v>
      </c>
      <c r="B571" s="5" t="str">
        <f>_xlfn.IFNA(VLOOKUP(A571,CNPJ!E:F,2,0),"-------------------------------------------NAO DISPONIVEL-------------------------------------------")</f>
        <v>-------------------------------------------NAO DISPONIVEL-------------------------------------------</v>
      </c>
      <c r="C571" s="22">
        <v>1</v>
      </c>
      <c r="D571" s="5" t="str">
        <f>_xlfn.XLOOKUP(R571,OP!C:C,OP!B:B,,0,1)</f>
        <v>RJ</v>
      </c>
      <c r="E571" s="23"/>
      <c r="M571" s="26"/>
      <c r="N571" s="27"/>
      <c r="O571" s="28" t="str">
        <f t="shared" si="136"/>
        <v>00000000571</v>
      </c>
      <c r="R571" s="27" t="s">
        <v>193</v>
      </c>
      <c r="S571" s="30" t="str">
        <f>_xlfn.IFNA(VLOOKUP(_xlfn.CONCAT(D571," - ",R571),OP!A:D,4,0),"-------------------------------------------NAO DISPONIVEL-------------------------------------------")</f>
        <v>FETRANSPOR</v>
      </c>
      <c r="T571" s="31"/>
      <c r="U571" s="32"/>
      <c r="V571" s="31"/>
      <c r="W571" s="33">
        <f t="shared" si="137"/>
        <v>0</v>
      </c>
      <c r="X571" s="34">
        <f t="shared" si="138"/>
        <v>0</v>
      </c>
      <c r="Y571" s="33">
        <f t="shared" si="139"/>
        <v>0</v>
      </c>
      <c r="Z571" s="33">
        <f t="shared" si="140"/>
        <v>0</v>
      </c>
      <c r="AA571" s="35">
        <f t="shared" si="141"/>
        <v>0</v>
      </c>
      <c r="AB571" s="36">
        <f t="shared" si="142"/>
        <v>0</v>
      </c>
      <c r="AC571" s="37">
        <f t="shared" si="143"/>
        <v>0</v>
      </c>
      <c r="AD571" s="38"/>
      <c r="AE571" s="38"/>
      <c r="AF571" s="39">
        <f t="shared" si="144"/>
        <v>0</v>
      </c>
      <c r="AG571" s="40"/>
      <c r="AH571" s="41">
        <f t="shared" si="145"/>
        <v>0</v>
      </c>
      <c r="AI571" s="42">
        <f t="shared" si="146"/>
        <v>0</v>
      </c>
      <c r="AJ571" s="43">
        <f t="shared" si="147"/>
        <v>0</v>
      </c>
      <c r="AK571" s="5" t="str">
        <f>_xlfn.IFNA(VLOOKUP(_xlfn.CONCAT(D571," - ",S571),OP!E:F,2,0),"-------------------------------------------NAO DISPONIVEL-------------------------------------------")</f>
        <v>C - RIOCARD</v>
      </c>
      <c r="AL571" s="7" t="str">
        <f t="shared" si="133"/>
        <v>1 - -------------------------------------------NAO DISPONIVEL------------------------------------------- - 00000000571 - FETRANSPOR</v>
      </c>
      <c r="AM571" s="7" t="str">
        <f t="shared" si="134"/>
        <v>-------------------------------------------NAO DISPONIVEL-------------------------------------------</v>
      </c>
      <c r="AN571" s="44" cm="1">
        <f t="array" ref="AN571">_xlfn.IFS(AJ571=0,0,AQ571="INATIVO",2,AQ571="SEM CADASTRO",4,AQ571="CPF ATIVO EM OUTRO COMPRADOR",5,AQ571="NOVO/SEM CARTAO",6,AND(AJ571&gt;0,AQ571,""),8)</f>
        <v>0</v>
      </c>
      <c r="AO571" s="45">
        <f t="shared" si="148"/>
        <v>-10</v>
      </c>
    </row>
    <row r="572" spans="1:41" x14ac:dyDescent="0.4">
      <c r="A572" s="21" t="str">
        <f t="shared" si="135"/>
        <v>-------------------------------------------NAO DISPONIVEL-------------------------------------------</v>
      </c>
      <c r="B572" s="5" t="str">
        <f>_xlfn.IFNA(VLOOKUP(A572,CNPJ!E:F,2,0),"-------------------------------------------NAO DISPONIVEL-------------------------------------------")</f>
        <v>-------------------------------------------NAO DISPONIVEL-------------------------------------------</v>
      </c>
      <c r="C572" s="22">
        <v>1</v>
      </c>
      <c r="D572" s="5" t="str">
        <f>_xlfn.XLOOKUP(R572,OP!C:C,OP!B:B,,0,1)</f>
        <v>RJ</v>
      </c>
      <c r="E572" s="23"/>
      <c r="M572" s="26"/>
      <c r="N572" s="27"/>
      <c r="O572" s="28" t="str">
        <f t="shared" si="136"/>
        <v>00000000572</v>
      </c>
      <c r="R572" s="27" t="s">
        <v>193</v>
      </c>
      <c r="S572" s="30" t="str">
        <f>_xlfn.IFNA(VLOOKUP(_xlfn.CONCAT(D572," - ",R572),OP!A:D,4,0),"-------------------------------------------NAO DISPONIVEL-------------------------------------------")</f>
        <v>FETRANSPOR</v>
      </c>
      <c r="T572" s="31"/>
      <c r="U572" s="32"/>
      <c r="V572" s="31"/>
      <c r="W572" s="33">
        <f t="shared" si="137"/>
        <v>0</v>
      </c>
      <c r="X572" s="34">
        <f t="shared" si="138"/>
        <v>0</v>
      </c>
      <c r="Y572" s="33">
        <f t="shared" si="139"/>
        <v>0</v>
      </c>
      <c r="Z572" s="33">
        <f t="shared" si="140"/>
        <v>0</v>
      </c>
      <c r="AA572" s="35">
        <f t="shared" si="141"/>
        <v>0</v>
      </c>
      <c r="AB572" s="36">
        <f t="shared" si="142"/>
        <v>0</v>
      </c>
      <c r="AC572" s="37">
        <f t="shared" si="143"/>
        <v>0</v>
      </c>
      <c r="AD572" s="38"/>
      <c r="AE572" s="38"/>
      <c r="AF572" s="39">
        <f t="shared" si="144"/>
        <v>0</v>
      </c>
      <c r="AG572" s="40"/>
      <c r="AH572" s="41">
        <f t="shared" si="145"/>
        <v>0</v>
      </c>
      <c r="AI572" s="42">
        <f t="shared" si="146"/>
        <v>0</v>
      </c>
      <c r="AJ572" s="43">
        <f t="shared" si="147"/>
        <v>0</v>
      </c>
      <c r="AK572" s="5" t="str">
        <f>_xlfn.IFNA(VLOOKUP(_xlfn.CONCAT(D572," - ",S572),OP!E:F,2,0),"-------------------------------------------NAO DISPONIVEL-------------------------------------------")</f>
        <v>C - RIOCARD</v>
      </c>
      <c r="AL572" s="7" t="str">
        <f t="shared" si="133"/>
        <v>1 - -------------------------------------------NAO DISPONIVEL------------------------------------------- - 00000000572 - FETRANSPOR</v>
      </c>
      <c r="AM572" s="7" t="str">
        <f t="shared" si="134"/>
        <v>-------------------------------------------NAO DISPONIVEL-------------------------------------------</v>
      </c>
      <c r="AN572" s="44" cm="1">
        <f t="array" ref="AN572">_xlfn.IFS(AJ572=0,0,AQ572="INATIVO",2,AQ572="SEM CADASTRO",4,AQ572="CPF ATIVO EM OUTRO COMPRADOR",5,AQ572="NOVO/SEM CARTAO",6,AND(AJ572&gt;0,AQ572,""),8)</f>
        <v>0</v>
      </c>
      <c r="AO572" s="45">
        <f t="shared" si="148"/>
        <v>-10</v>
      </c>
    </row>
    <row r="573" spans="1:41" x14ac:dyDescent="0.4">
      <c r="A573" s="21" t="str">
        <f t="shared" si="135"/>
        <v>-------------------------------------------NAO DISPONIVEL-------------------------------------------</v>
      </c>
      <c r="B573" s="5" t="str">
        <f>_xlfn.IFNA(VLOOKUP(A573,CNPJ!E:F,2,0),"-------------------------------------------NAO DISPONIVEL-------------------------------------------")</f>
        <v>-------------------------------------------NAO DISPONIVEL-------------------------------------------</v>
      </c>
      <c r="C573" s="22">
        <v>1</v>
      </c>
      <c r="D573" s="5" t="str">
        <f>_xlfn.XLOOKUP(R573,OP!C:C,OP!B:B,,0,1)</f>
        <v>RJ</v>
      </c>
      <c r="E573" s="23"/>
      <c r="M573" s="26"/>
      <c r="N573" s="27"/>
      <c r="O573" s="28" t="str">
        <f t="shared" si="136"/>
        <v>00000000573</v>
      </c>
      <c r="R573" s="27" t="s">
        <v>193</v>
      </c>
      <c r="S573" s="30" t="str">
        <f>_xlfn.IFNA(VLOOKUP(_xlfn.CONCAT(D573," - ",R573),OP!A:D,4,0),"-------------------------------------------NAO DISPONIVEL-------------------------------------------")</f>
        <v>FETRANSPOR</v>
      </c>
      <c r="T573" s="31"/>
      <c r="U573" s="32"/>
      <c r="V573" s="31"/>
      <c r="W573" s="33">
        <f t="shared" si="137"/>
        <v>0</v>
      </c>
      <c r="X573" s="34">
        <f t="shared" si="138"/>
        <v>0</v>
      </c>
      <c r="Y573" s="33">
        <f t="shared" si="139"/>
        <v>0</v>
      </c>
      <c r="Z573" s="33">
        <f t="shared" si="140"/>
        <v>0</v>
      </c>
      <c r="AA573" s="35">
        <f t="shared" si="141"/>
        <v>0</v>
      </c>
      <c r="AB573" s="36">
        <f t="shared" si="142"/>
        <v>0</v>
      </c>
      <c r="AC573" s="37">
        <f t="shared" si="143"/>
        <v>0</v>
      </c>
      <c r="AD573" s="38"/>
      <c r="AE573" s="38"/>
      <c r="AF573" s="39">
        <f t="shared" si="144"/>
        <v>0</v>
      </c>
      <c r="AG573" s="40"/>
      <c r="AH573" s="41">
        <f t="shared" si="145"/>
        <v>0</v>
      </c>
      <c r="AI573" s="42">
        <f t="shared" si="146"/>
        <v>0</v>
      </c>
      <c r="AJ573" s="43">
        <f t="shared" si="147"/>
        <v>0</v>
      </c>
      <c r="AK573" s="5" t="str">
        <f>_xlfn.IFNA(VLOOKUP(_xlfn.CONCAT(D573," - ",S573),OP!E:F,2,0),"-------------------------------------------NAO DISPONIVEL-------------------------------------------")</f>
        <v>C - RIOCARD</v>
      </c>
      <c r="AL573" s="7" t="str">
        <f t="shared" si="133"/>
        <v>1 - -------------------------------------------NAO DISPONIVEL------------------------------------------- - 00000000573 - FETRANSPOR</v>
      </c>
      <c r="AM573" s="7" t="str">
        <f t="shared" si="134"/>
        <v>-------------------------------------------NAO DISPONIVEL-------------------------------------------</v>
      </c>
      <c r="AN573" s="44" cm="1">
        <f t="array" ref="AN573">_xlfn.IFS(AJ573=0,0,AQ573="INATIVO",2,AQ573="SEM CADASTRO",4,AQ573="CPF ATIVO EM OUTRO COMPRADOR",5,AQ573="NOVO/SEM CARTAO",6,AND(AJ573&gt;0,AQ573,""),8)</f>
        <v>0</v>
      </c>
      <c r="AO573" s="45">
        <f t="shared" si="148"/>
        <v>-10</v>
      </c>
    </row>
    <row r="574" spans="1:41" x14ac:dyDescent="0.4">
      <c r="A574" s="21" t="str">
        <f t="shared" si="135"/>
        <v>-------------------------------------------NAO DISPONIVEL-------------------------------------------</v>
      </c>
      <c r="B574" s="5" t="str">
        <f>_xlfn.IFNA(VLOOKUP(A574,CNPJ!E:F,2,0),"-------------------------------------------NAO DISPONIVEL-------------------------------------------")</f>
        <v>-------------------------------------------NAO DISPONIVEL-------------------------------------------</v>
      </c>
      <c r="C574" s="22">
        <v>1</v>
      </c>
      <c r="D574" s="5" t="str">
        <f>_xlfn.XLOOKUP(R574,OP!C:C,OP!B:B,,0,1)</f>
        <v>RJ</v>
      </c>
      <c r="E574" s="23"/>
      <c r="M574" s="26"/>
      <c r="N574" s="27"/>
      <c r="O574" s="28" t="str">
        <f t="shared" si="136"/>
        <v>00000000574</v>
      </c>
      <c r="R574" s="27" t="s">
        <v>193</v>
      </c>
      <c r="S574" s="30" t="str">
        <f>_xlfn.IFNA(VLOOKUP(_xlfn.CONCAT(D574," - ",R574),OP!A:D,4,0),"-------------------------------------------NAO DISPONIVEL-------------------------------------------")</f>
        <v>FETRANSPOR</v>
      </c>
      <c r="T574" s="31"/>
      <c r="U574" s="32"/>
      <c r="V574" s="31"/>
      <c r="W574" s="33">
        <f t="shared" si="137"/>
        <v>0</v>
      </c>
      <c r="X574" s="34">
        <f t="shared" si="138"/>
        <v>0</v>
      </c>
      <c r="Y574" s="33">
        <f t="shared" si="139"/>
        <v>0</v>
      </c>
      <c r="Z574" s="33">
        <f t="shared" si="140"/>
        <v>0</v>
      </c>
      <c r="AA574" s="35">
        <f t="shared" si="141"/>
        <v>0</v>
      </c>
      <c r="AB574" s="36">
        <f t="shared" si="142"/>
        <v>0</v>
      </c>
      <c r="AC574" s="37">
        <f t="shared" si="143"/>
        <v>0</v>
      </c>
      <c r="AD574" s="38"/>
      <c r="AE574" s="38"/>
      <c r="AF574" s="39">
        <f t="shared" si="144"/>
        <v>0</v>
      </c>
      <c r="AG574" s="40"/>
      <c r="AH574" s="41">
        <f t="shared" si="145"/>
        <v>0</v>
      </c>
      <c r="AI574" s="42">
        <f t="shared" si="146"/>
        <v>0</v>
      </c>
      <c r="AJ574" s="43">
        <f t="shared" si="147"/>
        <v>0</v>
      </c>
      <c r="AK574" s="5" t="str">
        <f>_xlfn.IFNA(VLOOKUP(_xlfn.CONCAT(D574," - ",S574),OP!E:F,2,0),"-------------------------------------------NAO DISPONIVEL-------------------------------------------")</f>
        <v>C - RIOCARD</v>
      </c>
      <c r="AL574" s="7" t="str">
        <f t="shared" si="133"/>
        <v>1 - -------------------------------------------NAO DISPONIVEL------------------------------------------- - 00000000574 - FETRANSPOR</v>
      </c>
      <c r="AM574" s="7" t="str">
        <f t="shared" si="134"/>
        <v>-------------------------------------------NAO DISPONIVEL-------------------------------------------</v>
      </c>
      <c r="AN574" s="44" cm="1">
        <f t="array" ref="AN574">_xlfn.IFS(AJ574=0,0,AQ574="INATIVO",2,AQ574="SEM CADASTRO",4,AQ574="CPF ATIVO EM OUTRO COMPRADOR",5,AQ574="NOVO/SEM CARTAO",6,AND(AJ574&gt;0,AQ574,""),8)</f>
        <v>0</v>
      </c>
      <c r="AO574" s="45">
        <f t="shared" si="148"/>
        <v>-10</v>
      </c>
    </row>
    <row r="575" spans="1:41" x14ac:dyDescent="0.4">
      <c r="A575" s="21" t="str">
        <f t="shared" si="135"/>
        <v>-------------------------------------------NAO DISPONIVEL-------------------------------------------</v>
      </c>
      <c r="B575" s="5" t="str">
        <f>_xlfn.IFNA(VLOOKUP(A575,CNPJ!E:F,2,0),"-------------------------------------------NAO DISPONIVEL-------------------------------------------")</f>
        <v>-------------------------------------------NAO DISPONIVEL-------------------------------------------</v>
      </c>
      <c r="C575" s="22">
        <v>1</v>
      </c>
      <c r="D575" s="5" t="str">
        <f>_xlfn.XLOOKUP(R575,OP!C:C,OP!B:B,,0,1)</f>
        <v>RJ</v>
      </c>
      <c r="E575" s="23"/>
      <c r="M575" s="26"/>
      <c r="N575" s="27"/>
      <c r="O575" s="28" t="str">
        <f t="shared" si="136"/>
        <v>00000000575</v>
      </c>
      <c r="R575" s="27" t="s">
        <v>193</v>
      </c>
      <c r="S575" s="30" t="str">
        <f>_xlfn.IFNA(VLOOKUP(_xlfn.CONCAT(D575," - ",R575),OP!A:D,4,0),"-------------------------------------------NAO DISPONIVEL-------------------------------------------")</f>
        <v>FETRANSPOR</v>
      </c>
      <c r="T575" s="31"/>
      <c r="U575" s="32"/>
      <c r="V575" s="31"/>
      <c r="W575" s="33">
        <f t="shared" si="137"/>
        <v>0</v>
      </c>
      <c r="X575" s="34">
        <f t="shared" si="138"/>
        <v>0</v>
      </c>
      <c r="Y575" s="33">
        <f t="shared" si="139"/>
        <v>0</v>
      </c>
      <c r="Z575" s="33">
        <f t="shared" si="140"/>
        <v>0</v>
      </c>
      <c r="AA575" s="35">
        <f t="shared" si="141"/>
        <v>0</v>
      </c>
      <c r="AB575" s="36">
        <f t="shared" si="142"/>
        <v>0</v>
      </c>
      <c r="AC575" s="37">
        <f t="shared" si="143"/>
        <v>0</v>
      </c>
      <c r="AD575" s="38"/>
      <c r="AE575" s="38"/>
      <c r="AF575" s="39">
        <f t="shared" si="144"/>
        <v>0</v>
      </c>
      <c r="AG575" s="40"/>
      <c r="AH575" s="41">
        <f t="shared" si="145"/>
        <v>0</v>
      </c>
      <c r="AI575" s="42">
        <f t="shared" si="146"/>
        <v>0</v>
      </c>
      <c r="AJ575" s="43">
        <f t="shared" si="147"/>
        <v>0</v>
      </c>
      <c r="AK575" s="5" t="str">
        <f>_xlfn.IFNA(VLOOKUP(_xlfn.CONCAT(D575," - ",S575),OP!E:F,2,0),"-------------------------------------------NAO DISPONIVEL-------------------------------------------")</f>
        <v>C - RIOCARD</v>
      </c>
      <c r="AL575" s="7" t="str">
        <f t="shared" si="133"/>
        <v>1 - -------------------------------------------NAO DISPONIVEL------------------------------------------- - 00000000575 - FETRANSPOR</v>
      </c>
      <c r="AM575" s="7" t="str">
        <f t="shared" si="134"/>
        <v>-------------------------------------------NAO DISPONIVEL-------------------------------------------</v>
      </c>
      <c r="AN575" s="44" cm="1">
        <f t="array" ref="AN575">_xlfn.IFS(AJ575=0,0,AQ575="INATIVO",2,AQ575="SEM CADASTRO",4,AQ575="CPF ATIVO EM OUTRO COMPRADOR",5,AQ575="NOVO/SEM CARTAO",6,AND(AJ575&gt;0,AQ575,""),8)</f>
        <v>0</v>
      </c>
      <c r="AO575" s="45">
        <f t="shared" si="148"/>
        <v>-10</v>
      </c>
    </row>
    <row r="576" spans="1:41" x14ac:dyDescent="0.4">
      <c r="A576" s="21" t="str">
        <f t="shared" si="135"/>
        <v>-------------------------------------------NAO DISPONIVEL-------------------------------------------</v>
      </c>
      <c r="B576" s="5" t="str">
        <f>_xlfn.IFNA(VLOOKUP(A576,CNPJ!E:F,2,0),"-------------------------------------------NAO DISPONIVEL-------------------------------------------")</f>
        <v>-------------------------------------------NAO DISPONIVEL-------------------------------------------</v>
      </c>
      <c r="C576" s="22">
        <v>1</v>
      </c>
      <c r="D576" s="5" t="str">
        <f>_xlfn.XLOOKUP(R576,OP!C:C,OP!B:B,,0,1)</f>
        <v>RJ</v>
      </c>
      <c r="E576" s="23"/>
      <c r="M576" s="26"/>
      <c r="N576" s="27"/>
      <c r="O576" s="28" t="str">
        <f t="shared" si="136"/>
        <v>00000000576</v>
      </c>
      <c r="R576" s="27" t="s">
        <v>193</v>
      </c>
      <c r="S576" s="30" t="str">
        <f>_xlfn.IFNA(VLOOKUP(_xlfn.CONCAT(D576," - ",R576),OP!A:D,4,0),"-------------------------------------------NAO DISPONIVEL-------------------------------------------")</f>
        <v>FETRANSPOR</v>
      </c>
      <c r="T576" s="31"/>
      <c r="U576" s="32"/>
      <c r="V576" s="31"/>
      <c r="W576" s="33">
        <f t="shared" si="137"/>
        <v>0</v>
      </c>
      <c r="X576" s="34">
        <f t="shared" si="138"/>
        <v>0</v>
      </c>
      <c r="Y576" s="33">
        <f t="shared" si="139"/>
        <v>0</v>
      </c>
      <c r="Z576" s="33">
        <f t="shared" si="140"/>
        <v>0</v>
      </c>
      <c r="AA576" s="35">
        <f t="shared" si="141"/>
        <v>0</v>
      </c>
      <c r="AB576" s="36">
        <f t="shared" si="142"/>
        <v>0</v>
      </c>
      <c r="AC576" s="37">
        <f t="shared" si="143"/>
        <v>0</v>
      </c>
      <c r="AD576" s="38"/>
      <c r="AE576" s="38"/>
      <c r="AF576" s="39">
        <f t="shared" si="144"/>
        <v>0</v>
      </c>
      <c r="AG576" s="40"/>
      <c r="AH576" s="41">
        <f t="shared" si="145"/>
        <v>0</v>
      </c>
      <c r="AI576" s="42">
        <f t="shared" si="146"/>
        <v>0</v>
      </c>
      <c r="AJ576" s="43">
        <f t="shared" si="147"/>
        <v>0</v>
      </c>
      <c r="AK576" s="5" t="str">
        <f>_xlfn.IFNA(VLOOKUP(_xlfn.CONCAT(D576," - ",S576),OP!E:F,2,0),"-------------------------------------------NAO DISPONIVEL-------------------------------------------")</f>
        <v>C - RIOCARD</v>
      </c>
      <c r="AL576" s="7" t="str">
        <f t="shared" si="133"/>
        <v>1 - -------------------------------------------NAO DISPONIVEL------------------------------------------- - 00000000576 - FETRANSPOR</v>
      </c>
      <c r="AM576" s="7" t="str">
        <f t="shared" si="134"/>
        <v>-------------------------------------------NAO DISPONIVEL-------------------------------------------</v>
      </c>
      <c r="AN576" s="44" cm="1">
        <f t="array" ref="AN576">_xlfn.IFS(AJ576=0,0,AQ576="INATIVO",2,AQ576="SEM CADASTRO",4,AQ576="CPF ATIVO EM OUTRO COMPRADOR",5,AQ576="NOVO/SEM CARTAO",6,AND(AJ576&gt;0,AQ576,""),8)</f>
        <v>0</v>
      </c>
      <c r="AO576" s="45">
        <f t="shared" si="148"/>
        <v>-10</v>
      </c>
    </row>
    <row r="577" spans="1:41" x14ac:dyDescent="0.4">
      <c r="A577" s="21" t="str">
        <f t="shared" si="135"/>
        <v>-------------------------------------------NAO DISPONIVEL-------------------------------------------</v>
      </c>
      <c r="B577" s="5" t="str">
        <f>_xlfn.IFNA(VLOOKUP(A577,CNPJ!E:F,2,0),"-------------------------------------------NAO DISPONIVEL-------------------------------------------")</f>
        <v>-------------------------------------------NAO DISPONIVEL-------------------------------------------</v>
      </c>
      <c r="C577" s="22">
        <v>1</v>
      </c>
      <c r="D577" s="5" t="str">
        <f>_xlfn.XLOOKUP(R577,OP!C:C,OP!B:B,,0,1)</f>
        <v>RJ</v>
      </c>
      <c r="E577" s="23"/>
      <c r="M577" s="26"/>
      <c r="N577" s="27"/>
      <c r="O577" s="28" t="str">
        <f t="shared" si="136"/>
        <v>00000000577</v>
      </c>
      <c r="R577" s="27" t="s">
        <v>193</v>
      </c>
      <c r="S577" s="30" t="str">
        <f>_xlfn.IFNA(VLOOKUP(_xlfn.CONCAT(D577," - ",R577),OP!A:D,4,0),"-------------------------------------------NAO DISPONIVEL-------------------------------------------")</f>
        <v>FETRANSPOR</v>
      </c>
      <c r="T577" s="31"/>
      <c r="U577" s="32"/>
      <c r="V577" s="31"/>
      <c r="W577" s="33">
        <f t="shared" si="137"/>
        <v>0</v>
      </c>
      <c r="X577" s="34">
        <f t="shared" si="138"/>
        <v>0</v>
      </c>
      <c r="Y577" s="33">
        <f t="shared" si="139"/>
        <v>0</v>
      </c>
      <c r="Z577" s="33">
        <f t="shared" si="140"/>
        <v>0</v>
      </c>
      <c r="AA577" s="35">
        <f t="shared" si="141"/>
        <v>0</v>
      </c>
      <c r="AB577" s="36">
        <f t="shared" si="142"/>
        <v>0</v>
      </c>
      <c r="AC577" s="37">
        <f t="shared" si="143"/>
        <v>0</v>
      </c>
      <c r="AD577" s="38"/>
      <c r="AE577" s="38"/>
      <c r="AF577" s="39">
        <f t="shared" si="144"/>
        <v>0</v>
      </c>
      <c r="AG577" s="40"/>
      <c r="AH577" s="41">
        <f t="shared" si="145"/>
        <v>0</v>
      </c>
      <c r="AI577" s="42">
        <f t="shared" si="146"/>
        <v>0</v>
      </c>
      <c r="AJ577" s="43">
        <f t="shared" si="147"/>
        <v>0</v>
      </c>
      <c r="AK577" s="5" t="str">
        <f>_xlfn.IFNA(VLOOKUP(_xlfn.CONCAT(D577," - ",S577),OP!E:F,2,0),"-------------------------------------------NAO DISPONIVEL-------------------------------------------")</f>
        <v>C - RIOCARD</v>
      </c>
      <c r="AL577" s="7" t="str">
        <f t="shared" si="133"/>
        <v>1 - -------------------------------------------NAO DISPONIVEL------------------------------------------- - 00000000577 - FETRANSPOR</v>
      </c>
      <c r="AM577" s="7" t="str">
        <f t="shared" si="134"/>
        <v>-------------------------------------------NAO DISPONIVEL-------------------------------------------</v>
      </c>
      <c r="AN577" s="44" cm="1">
        <f t="array" ref="AN577">_xlfn.IFS(AJ577=0,0,AQ577="INATIVO",2,AQ577="SEM CADASTRO",4,AQ577="CPF ATIVO EM OUTRO COMPRADOR",5,AQ577="NOVO/SEM CARTAO",6,AND(AJ577&gt;0,AQ577,""),8)</f>
        <v>0</v>
      </c>
      <c r="AO577" s="45">
        <f t="shared" si="148"/>
        <v>-10</v>
      </c>
    </row>
    <row r="578" spans="1:41" x14ac:dyDescent="0.4">
      <c r="A578" s="21" t="str">
        <f t="shared" si="135"/>
        <v>-------------------------------------------NAO DISPONIVEL-------------------------------------------</v>
      </c>
      <c r="B578" s="5" t="str">
        <f>_xlfn.IFNA(VLOOKUP(A578,CNPJ!E:F,2,0),"-------------------------------------------NAO DISPONIVEL-------------------------------------------")</f>
        <v>-------------------------------------------NAO DISPONIVEL-------------------------------------------</v>
      </c>
      <c r="C578" s="22">
        <v>1</v>
      </c>
      <c r="D578" s="5" t="str">
        <f>_xlfn.XLOOKUP(R578,OP!C:C,OP!B:B,,0,1)</f>
        <v>RJ</v>
      </c>
      <c r="E578" s="23"/>
      <c r="M578" s="26"/>
      <c r="N578" s="27"/>
      <c r="O578" s="28" t="str">
        <f t="shared" si="136"/>
        <v>00000000578</v>
      </c>
      <c r="R578" s="27" t="s">
        <v>193</v>
      </c>
      <c r="S578" s="30" t="str">
        <f>_xlfn.IFNA(VLOOKUP(_xlfn.CONCAT(D578," - ",R578),OP!A:D,4,0),"-------------------------------------------NAO DISPONIVEL-------------------------------------------")</f>
        <v>FETRANSPOR</v>
      </c>
      <c r="T578" s="31"/>
      <c r="U578" s="32"/>
      <c r="V578" s="31"/>
      <c r="W578" s="33">
        <f t="shared" si="137"/>
        <v>0</v>
      </c>
      <c r="X578" s="34">
        <f t="shared" si="138"/>
        <v>0</v>
      </c>
      <c r="Y578" s="33">
        <f t="shared" si="139"/>
        <v>0</v>
      </c>
      <c r="Z578" s="33">
        <f t="shared" si="140"/>
        <v>0</v>
      </c>
      <c r="AA578" s="35">
        <f t="shared" si="141"/>
        <v>0</v>
      </c>
      <c r="AB578" s="36">
        <f t="shared" si="142"/>
        <v>0</v>
      </c>
      <c r="AC578" s="37">
        <f t="shared" si="143"/>
        <v>0</v>
      </c>
      <c r="AD578" s="38"/>
      <c r="AE578" s="38"/>
      <c r="AF578" s="39">
        <f t="shared" si="144"/>
        <v>0</v>
      </c>
      <c r="AG578" s="40"/>
      <c r="AH578" s="41">
        <f t="shared" si="145"/>
        <v>0</v>
      </c>
      <c r="AI578" s="42">
        <f t="shared" si="146"/>
        <v>0</v>
      </c>
      <c r="AJ578" s="43">
        <f t="shared" si="147"/>
        <v>0</v>
      </c>
      <c r="AK578" s="5" t="str">
        <f>_xlfn.IFNA(VLOOKUP(_xlfn.CONCAT(D578," - ",S578),OP!E:F,2,0),"-------------------------------------------NAO DISPONIVEL-------------------------------------------")</f>
        <v>C - RIOCARD</v>
      </c>
      <c r="AL578" s="7" t="str">
        <f t="shared" ref="AL578:AL641" si="149">_xlfn.CONCAT(C578," - ",B578," - ",O578," - ",S578)</f>
        <v>1 - -------------------------------------------NAO DISPONIVEL------------------------------------------- - 00000000578 - FETRANSPOR</v>
      </c>
      <c r="AM578" s="7" t="str">
        <f t="shared" ref="AM578:AM641" si="150">_xlfn.CONCAT(B578,L578,LEFT(M578,3))</f>
        <v>-------------------------------------------NAO DISPONIVEL-------------------------------------------</v>
      </c>
      <c r="AN578" s="44" cm="1">
        <f t="array" ref="AN578">_xlfn.IFS(AJ578=0,0,AQ578="INATIVO",2,AQ578="SEM CADASTRO",4,AQ578="CPF ATIVO EM OUTRO COMPRADOR",5,AQ578="NOVO/SEM CARTAO",6,AND(AJ578&gt;0,AQ578,""),8)</f>
        <v>0</v>
      </c>
      <c r="AO578" s="45">
        <f t="shared" si="148"/>
        <v>-10</v>
      </c>
    </row>
    <row r="579" spans="1:41" x14ac:dyDescent="0.4">
      <c r="A579" s="21" t="str">
        <f t="shared" ref="A579:A642" si="151">IF(AND(E579&lt;&gt;"",F579&lt;&gt;""),TRIM(_xlfn.CONCAT(D579," - ",S579," - ",E579," - ",F579)),"-------------------------------------------NAO DISPONIVEL-------------------------------------------")</f>
        <v>-------------------------------------------NAO DISPONIVEL-------------------------------------------</v>
      </c>
      <c r="B579" s="5" t="str">
        <f>_xlfn.IFNA(VLOOKUP(A579,CNPJ!E:F,2,0),"-------------------------------------------NAO DISPONIVEL-------------------------------------------")</f>
        <v>-------------------------------------------NAO DISPONIVEL-------------------------------------------</v>
      </c>
      <c r="C579" s="22">
        <v>1</v>
      </c>
      <c r="D579" s="5" t="str">
        <f>_xlfn.XLOOKUP(R579,OP!C:C,OP!B:B,,0,1)</f>
        <v>RJ</v>
      </c>
      <c r="E579" s="23"/>
      <c r="M579" s="26"/>
      <c r="N579" s="27"/>
      <c r="O579" s="28" t="str">
        <f t="shared" ref="O579:O642" si="152">IF(N579="",TEXT(ROW(),"00000000000"),IF(N579="00000000000",TEXT(ROW(),"00000000000"),TRIM(TEXT(N579,"00000000000"))))</f>
        <v>00000000579</v>
      </c>
      <c r="R579" s="27" t="s">
        <v>193</v>
      </c>
      <c r="S579" s="30" t="str">
        <f>_xlfn.IFNA(VLOOKUP(_xlfn.CONCAT(D579," - ",R579),OP!A:D,4,0),"-------------------------------------------NAO DISPONIVEL-------------------------------------------")</f>
        <v>FETRANSPOR</v>
      </c>
      <c r="T579" s="31"/>
      <c r="U579" s="32"/>
      <c r="V579" s="31"/>
      <c r="W579" s="33">
        <f t="shared" ref="W579:W642" si="153">ROUND(T579,2)</f>
        <v>0</v>
      </c>
      <c r="X579" s="34">
        <f t="shared" ref="X579:X642" si="154">ROUND(U579,0)</f>
        <v>0</v>
      </c>
      <c r="Y579" s="33">
        <f t="shared" ref="Y579:Y642" si="155">ROUND(V579,2)</f>
        <v>0</v>
      </c>
      <c r="Z579" s="33">
        <f t="shared" ref="Z579:Z642" si="156">(X579*Y579)-W579</f>
        <v>0</v>
      </c>
      <c r="AA579" s="35">
        <f t="shared" ref="AA579:AA642" si="157">Y579</f>
        <v>0</v>
      </c>
      <c r="AB579" s="36">
        <f t="shared" ref="AB579:AB642" si="158">Z579</f>
        <v>0</v>
      </c>
      <c r="AC579" s="37">
        <f t="shared" ref="AC579:AC642" si="159">ROUND(IF(AL579=AL578,0,SUMIF(AL:AL,AL579,AB:AB)),2)</f>
        <v>0</v>
      </c>
      <c r="AD579" s="38"/>
      <c r="AE579" s="38"/>
      <c r="AF579" s="39">
        <f t="shared" ref="AF579:AF642" si="160">ROUND(SUM(AD579,AE579),2)</f>
        <v>0</v>
      </c>
      <c r="AG579" s="40"/>
      <c r="AH579" s="41">
        <f t="shared" ref="AH579:AH642" si="161">ROUND(AG579,2)</f>
        <v>0</v>
      </c>
      <c r="AI579" s="42">
        <f t="shared" ref="AI579:AI642" si="162">ROUND(IF(AH579=0,0,IF(AF579-AH579&lt;0,0,IF(AF579-AH579&gt;AC579,AC579,AF579-AH579))),2)</f>
        <v>0</v>
      </c>
      <c r="AJ579" s="43">
        <f t="shared" ref="AJ579:AJ642" si="163">ROUND(IF(AC579=0,0,IF(AH579=0,AC579,AC579-AI579)),2)</f>
        <v>0</v>
      </c>
      <c r="AK579" s="5" t="str">
        <f>_xlfn.IFNA(VLOOKUP(_xlfn.CONCAT(D579," - ",S579),OP!E:F,2,0),"-------------------------------------------NAO DISPONIVEL-------------------------------------------")</f>
        <v>C - RIOCARD</v>
      </c>
      <c r="AL579" s="7" t="str">
        <f t="shared" si="149"/>
        <v>1 - -------------------------------------------NAO DISPONIVEL------------------------------------------- - 00000000579 - FETRANSPOR</v>
      </c>
      <c r="AM579" s="7" t="str">
        <f t="shared" si="150"/>
        <v>-------------------------------------------NAO DISPONIVEL-------------------------------------------</v>
      </c>
      <c r="AN579" s="44" cm="1">
        <f t="array" ref="AN579">_xlfn.IFS(AJ579=0,0,AQ579="INATIVO",2,AQ579="SEM CADASTRO",4,AQ579="CPF ATIVO EM OUTRO COMPRADOR",5,AQ579="NOVO/SEM CARTAO",6,AND(AJ579&gt;0,AQ579,""),8)</f>
        <v>0</v>
      </c>
      <c r="AO579" s="45">
        <f t="shared" ref="AO579:AO642" si="164">AF579-(10-AJ579)</f>
        <v>-10</v>
      </c>
    </row>
    <row r="580" spans="1:41" x14ac:dyDescent="0.4">
      <c r="A580" s="21" t="str">
        <f t="shared" si="151"/>
        <v>-------------------------------------------NAO DISPONIVEL-------------------------------------------</v>
      </c>
      <c r="B580" s="5" t="str">
        <f>_xlfn.IFNA(VLOOKUP(A580,CNPJ!E:F,2,0),"-------------------------------------------NAO DISPONIVEL-------------------------------------------")</f>
        <v>-------------------------------------------NAO DISPONIVEL-------------------------------------------</v>
      </c>
      <c r="C580" s="22">
        <v>1</v>
      </c>
      <c r="D580" s="5" t="str">
        <f>_xlfn.XLOOKUP(R580,OP!C:C,OP!B:B,,0,1)</f>
        <v>RJ</v>
      </c>
      <c r="E580" s="23"/>
      <c r="M580" s="26"/>
      <c r="N580" s="27"/>
      <c r="O580" s="28" t="str">
        <f t="shared" si="152"/>
        <v>00000000580</v>
      </c>
      <c r="R580" s="27" t="s">
        <v>193</v>
      </c>
      <c r="S580" s="30" t="str">
        <f>_xlfn.IFNA(VLOOKUP(_xlfn.CONCAT(D580," - ",R580),OP!A:D,4,0),"-------------------------------------------NAO DISPONIVEL-------------------------------------------")</f>
        <v>FETRANSPOR</v>
      </c>
      <c r="T580" s="31"/>
      <c r="U580" s="32"/>
      <c r="V580" s="31"/>
      <c r="W580" s="33">
        <f t="shared" si="153"/>
        <v>0</v>
      </c>
      <c r="X580" s="34">
        <f t="shared" si="154"/>
        <v>0</v>
      </c>
      <c r="Y580" s="33">
        <f t="shared" si="155"/>
        <v>0</v>
      </c>
      <c r="Z580" s="33">
        <f t="shared" si="156"/>
        <v>0</v>
      </c>
      <c r="AA580" s="35">
        <f t="shared" si="157"/>
        <v>0</v>
      </c>
      <c r="AB580" s="36">
        <f t="shared" si="158"/>
        <v>0</v>
      </c>
      <c r="AC580" s="37">
        <f t="shared" si="159"/>
        <v>0</v>
      </c>
      <c r="AD580" s="38"/>
      <c r="AE580" s="38"/>
      <c r="AF580" s="39">
        <f t="shared" si="160"/>
        <v>0</v>
      </c>
      <c r="AG580" s="40"/>
      <c r="AH580" s="41">
        <f t="shared" si="161"/>
        <v>0</v>
      </c>
      <c r="AI580" s="42">
        <f t="shared" si="162"/>
        <v>0</v>
      </c>
      <c r="AJ580" s="43">
        <f t="shared" si="163"/>
        <v>0</v>
      </c>
      <c r="AK580" s="5" t="str">
        <f>_xlfn.IFNA(VLOOKUP(_xlfn.CONCAT(D580," - ",S580),OP!E:F,2,0),"-------------------------------------------NAO DISPONIVEL-------------------------------------------")</f>
        <v>C - RIOCARD</v>
      </c>
      <c r="AL580" s="7" t="str">
        <f t="shared" si="149"/>
        <v>1 - -------------------------------------------NAO DISPONIVEL------------------------------------------- - 00000000580 - FETRANSPOR</v>
      </c>
      <c r="AM580" s="7" t="str">
        <f t="shared" si="150"/>
        <v>-------------------------------------------NAO DISPONIVEL-------------------------------------------</v>
      </c>
      <c r="AN580" s="44" cm="1">
        <f t="array" ref="AN580">_xlfn.IFS(AJ580=0,0,AQ580="INATIVO",2,AQ580="SEM CADASTRO",4,AQ580="CPF ATIVO EM OUTRO COMPRADOR",5,AQ580="NOVO/SEM CARTAO",6,AND(AJ580&gt;0,AQ580,""),8)</f>
        <v>0</v>
      </c>
      <c r="AO580" s="45">
        <f t="shared" si="164"/>
        <v>-10</v>
      </c>
    </row>
    <row r="581" spans="1:41" x14ac:dyDescent="0.4">
      <c r="A581" s="21" t="str">
        <f t="shared" si="151"/>
        <v>-------------------------------------------NAO DISPONIVEL-------------------------------------------</v>
      </c>
      <c r="B581" s="5" t="str">
        <f>_xlfn.IFNA(VLOOKUP(A581,CNPJ!E:F,2,0),"-------------------------------------------NAO DISPONIVEL-------------------------------------------")</f>
        <v>-------------------------------------------NAO DISPONIVEL-------------------------------------------</v>
      </c>
      <c r="C581" s="22">
        <v>1</v>
      </c>
      <c r="D581" s="5" t="str">
        <f>_xlfn.XLOOKUP(R581,OP!C:C,OP!B:B,,0,1)</f>
        <v>RJ</v>
      </c>
      <c r="E581" s="23"/>
      <c r="M581" s="26"/>
      <c r="N581" s="27"/>
      <c r="O581" s="28" t="str">
        <f t="shared" si="152"/>
        <v>00000000581</v>
      </c>
      <c r="R581" s="27" t="s">
        <v>193</v>
      </c>
      <c r="S581" s="30" t="str">
        <f>_xlfn.IFNA(VLOOKUP(_xlfn.CONCAT(D581," - ",R581),OP!A:D,4,0),"-------------------------------------------NAO DISPONIVEL-------------------------------------------")</f>
        <v>FETRANSPOR</v>
      </c>
      <c r="T581" s="31"/>
      <c r="U581" s="32"/>
      <c r="V581" s="31"/>
      <c r="W581" s="33">
        <f t="shared" si="153"/>
        <v>0</v>
      </c>
      <c r="X581" s="34">
        <f t="shared" si="154"/>
        <v>0</v>
      </c>
      <c r="Y581" s="33">
        <f t="shared" si="155"/>
        <v>0</v>
      </c>
      <c r="Z581" s="33">
        <f t="shared" si="156"/>
        <v>0</v>
      </c>
      <c r="AA581" s="35">
        <f t="shared" si="157"/>
        <v>0</v>
      </c>
      <c r="AB581" s="36">
        <f t="shared" si="158"/>
        <v>0</v>
      </c>
      <c r="AC581" s="37">
        <f t="shared" si="159"/>
        <v>0</v>
      </c>
      <c r="AD581" s="38"/>
      <c r="AE581" s="38"/>
      <c r="AF581" s="39">
        <f t="shared" si="160"/>
        <v>0</v>
      </c>
      <c r="AG581" s="40"/>
      <c r="AH581" s="41">
        <f t="shared" si="161"/>
        <v>0</v>
      </c>
      <c r="AI581" s="42">
        <f t="shared" si="162"/>
        <v>0</v>
      </c>
      <c r="AJ581" s="43">
        <f t="shared" si="163"/>
        <v>0</v>
      </c>
      <c r="AK581" s="5" t="str">
        <f>_xlfn.IFNA(VLOOKUP(_xlfn.CONCAT(D581," - ",S581),OP!E:F,2,0),"-------------------------------------------NAO DISPONIVEL-------------------------------------------")</f>
        <v>C - RIOCARD</v>
      </c>
      <c r="AL581" s="7" t="str">
        <f t="shared" si="149"/>
        <v>1 - -------------------------------------------NAO DISPONIVEL------------------------------------------- - 00000000581 - FETRANSPOR</v>
      </c>
      <c r="AM581" s="7" t="str">
        <f t="shared" si="150"/>
        <v>-------------------------------------------NAO DISPONIVEL-------------------------------------------</v>
      </c>
      <c r="AN581" s="44" cm="1">
        <f t="array" ref="AN581">_xlfn.IFS(AJ581=0,0,AQ581="INATIVO",2,AQ581="SEM CADASTRO",4,AQ581="CPF ATIVO EM OUTRO COMPRADOR",5,AQ581="NOVO/SEM CARTAO",6,AND(AJ581&gt;0,AQ581,""),8)</f>
        <v>0</v>
      </c>
      <c r="AO581" s="45">
        <f t="shared" si="164"/>
        <v>-10</v>
      </c>
    </row>
    <row r="582" spans="1:41" x14ac:dyDescent="0.4">
      <c r="A582" s="21" t="str">
        <f t="shared" si="151"/>
        <v>-------------------------------------------NAO DISPONIVEL-------------------------------------------</v>
      </c>
      <c r="B582" s="5" t="str">
        <f>_xlfn.IFNA(VLOOKUP(A582,CNPJ!E:F,2,0),"-------------------------------------------NAO DISPONIVEL-------------------------------------------")</f>
        <v>-------------------------------------------NAO DISPONIVEL-------------------------------------------</v>
      </c>
      <c r="C582" s="22">
        <v>1</v>
      </c>
      <c r="D582" s="5" t="str">
        <f>_xlfn.XLOOKUP(R582,OP!C:C,OP!B:B,,0,1)</f>
        <v>RJ</v>
      </c>
      <c r="E582" s="23"/>
      <c r="M582" s="26"/>
      <c r="N582" s="27"/>
      <c r="O582" s="28" t="str">
        <f t="shared" si="152"/>
        <v>00000000582</v>
      </c>
      <c r="R582" s="27" t="s">
        <v>193</v>
      </c>
      <c r="S582" s="30" t="str">
        <f>_xlfn.IFNA(VLOOKUP(_xlfn.CONCAT(D582," - ",R582),OP!A:D,4,0),"-------------------------------------------NAO DISPONIVEL-------------------------------------------")</f>
        <v>FETRANSPOR</v>
      </c>
      <c r="T582" s="31"/>
      <c r="U582" s="32"/>
      <c r="V582" s="31"/>
      <c r="W582" s="33">
        <f t="shared" si="153"/>
        <v>0</v>
      </c>
      <c r="X582" s="34">
        <f t="shared" si="154"/>
        <v>0</v>
      </c>
      <c r="Y582" s="33">
        <f t="shared" si="155"/>
        <v>0</v>
      </c>
      <c r="Z582" s="33">
        <f t="shared" si="156"/>
        <v>0</v>
      </c>
      <c r="AA582" s="35">
        <f t="shared" si="157"/>
        <v>0</v>
      </c>
      <c r="AB582" s="36">
        <f t="shared" si="158"/>
        <v>0</v>
      </c>
      <c r="AC582" s="37">
        <f t="shared" si="159"/>
        <v>0</v>
      </c>
      <c r="AD582" s="38"/>
      <c r="AE582" s="38"/>
      <c r="AF582" s="39">
        <f t="shared" si="160"/>
        <v>0</v>
      </c>
      <c r="AG582" s="40"/>
      <c r="AH582" s="41">
        <f t="shared" si="161"/>
        <v>0</v>
      </c>
      <c r="AI582" s="42">
        <f t="shared" si="162"/>
        <v>0</v>
      </c>
      <c r="AJ582" s="43">
        <f t="shared" si="163"/>
        <v>0</v>
      </c>
      <c r="AK582" s="5" t="str">
        <f>_xlfn.IFNA(VLOOKUP(_xlfn.CONCAT(D582," - ",S582),OP!E:F,2,0),"-------------------------------------------NAO DISPONIVEL-------------------------------------------")</f>
        <v>C - RIOCARD</v>
      </c>
      <c r="AL582" s="7" t="str">
        <f t="shared" si="149"/>
        <v>1 - -------------------------------------------NAO DISPONIVEL------------------------------------------- - 00000000582 - FETRANSPOR</v>
      </c>
      <c r="AM582" s="7" t="str">
        <f t="shared" si="150"/>
        <v>-------------------------------------------NAO DISPONIVEL-------------------------------------------</v>
      </c>
      <c r="AN582" s="44" cm="1">
        <f t="array" ref="AN582">_xlfn.IFS(AJ582=0,0,AQ582="INATIVO",2,AQ582="SEM CADASTRO",4,AQ582="CPF ATIVO EM OUTRO COMPRADOR",5,AQ582="NOVO/SEM CARTAO",6,AND(AJ582&gt;0,AQ582,""),8)</f>
        <v>0</v>
      </c>
      <c r="AO582" s="45">
        <f t="shared" si="164"/>
        <v>-10</v>
      </c>
    </row>
    <row r="583" spans="1:41" x14ac:dyDescent="0.4">
      <c r="A583" s="21" t="str">
        <f t="shared" si="151"/>
        <v>-------------------------------------------NAO DISPONIVEL-------------------------------------------</v>
      </c>
      <c r="B583" s="5" t="str">
        <f>_xlfn.IFNA(VLOOKUP(A583,CNPJ!E:F,2,0),"-------------------------------------------NAO DISPONIVEL-------------------------------------------")</f>
        <v>-------------------------------------------NAO DISPONIVEL-------------------------------------------</v>
      </c>
      <c r="C583" s="22">
        <v>1</v>
      </c>
      <c r="D583" s="5" t="str">
        <f>_xlfn.XLOOKUP(R583,OP!C:C,OP!B:B,,0,1)</f>
        <v>RJ</v>
      </c>
      <c r="E583" s="23"/>
      <c r="M583" s="26"/>
      <c r="N583" s="27"/>
      <c r="O583" s="28" t="str">
        <f t="shared" si="152"/>
        <v>00000000583</v>
      </c>
      <c r="R583" s="27" t="s">
        <v>193</v>
      </c>
      <c r="S583" s="30" t="str">
        <f>_xlfn.IFNA(VLOOKUP(_xlfn.CONCAT(D583," - ",R583),OP!A:D,4,0),"-------------------------------------------NAO DISPONIVEL-------------------------------------------")</f>
        <v>FETRANSPOR</v>
      </c>
      <c r="T583" s="31"/>
      <c r="U583" s="32"/>
      <c r="V583" s="31"/>
      <c r="W583" s="33">
        <f t="shared" si="153"/>
        <v>0</v>
      </c>
      <c r="X583" s="34">
        <f t="shared" si="154"/>
        <v>0</v>
      </c>
      <c r="Y583" s="33">
        <f t="shared" si="155"/>
        <v>0</v>
      </c>
      <c r="Z583" s="33">
        <f t="shared" si="156"/>
        <v>0</v>
      </c>
      <c r="AA583" s="35">
        <f t="shared" si="157"/>
        <v>0</v>
      </c>
      <c r="AB583" s="36">
        <f t="shared" si="158"/>
        <v>0</v>
      </c>
      <c r="AC583" s="37">
        <f t="shared" si="159"/>
        <v>0</v>
      </c>
      <c r="AD583" s="38"/>
      <c r="AE583" s="38"/>
      <c r="AF583" s="39">
        <f t="shared" si="160"/>
        <v>0</v>
      </c>
      <c r="AG583" s="40"/>
      <c r="AH583" s="41">
        <f t="shared" si="161"/>
        <v>0</v>
      </c>
      <c r="AI583" s="42">
        <f t="shared" si="162"/>
        <v>0</v>
      </c>
      <c r="AJ583" s="43">
        <f t="shared" si="163"/>
        <v>0</v>
      </c>
      <c r="AK583" s="5" t="str">
        <f>_xlfn.IFNA(VLOOKUP(_xlfn.CONCAT(D583," - ",S583),OP!E:F,2,0),"-------------------------------------------NAO DISPONIVEL-------------------------------------------")</f>
        <v>C - RIOCARD</v>
      </c>
      <c r="AL583" s="7" t="str">
        <f t="shared" si="149"/>
        <v>1 - -------------------------------------------NAO DISPONIVEL------------------------------------------- - 00000000583 - FETRANSPOR</v>
      </c>
      <c r="AM583" s="7" t="str">
        <f t="shared" si="150"/>
        <v>-------------------------------------------NAO DISPONIVEL-------------------------------------------</v>
      </c>
      <c r="AN583" s="44" cm="1">
        <f t="array" ref="AN583">_xlfn.IFS(AJ583=0,0,AQ583="INATIVO",2,AQ583="SEM CADASTRO",4,AQ583="CPF ATIVO EM OUTRO COMPRADOR",5,AQ583="NOVO/SEM CARTAO",6,AND(AJ583&gt;0,AQ583,""),8)</f>
        <v>0</v>
      </c>
      <c r="AO583" s="45">
        <f t="shared" si="164"/>
        <v>-10</v>
      </c>
    </row>
    <row r="584" spans="1:41" x14ac:dyDescent="0.4">
      <c r="A584" s="21" t="str">
        <f t="shared" si="151"/>
        <v>-------------------------------------------NAO DISPONIVEL-------------------------------------------</v>
      </c>
      <c r="B584" s="5" t="str">
        <f>_xlfn.IFNA(VLOOKUP(A584,CNPJ!E:F,2,0),"-------------------------------------------NAO DISPONIVEL-------------------------------------------")</f>
        <v>-------------------------------------------NAO DISPONIVEL-------------------------------------------</v>
      </c>
      <c r="C584" s="22">
        <v>1</v>
      </c>
      <c r="D584" s="5" t="str">
        <f>_xlfn.XLOOKUP(R584,OP!C:C,OP!B:B,,0,1)</f>
        <v>RJ</v>
      </c>
      <c r="E584" s="23"/>
      <c r="M584" s="26"/>
      <c r="N584" s="27"/>
      <c r="O584" s="28" t="str">
        <f t="shared" si="152"/>
        <v>00000000584</v>
      </c>
      <c r="R584" s="27" t="s">
        <v>193</v>
      </c>
      <c r="S584" s="30" t="str">
        <f>_xlfn.IFNA(VLOOKUP(_xlfn.CONCAT(D584," - ",R584),OP!A:D,4,0),"-------------------------------------------NAO DISPONIVEL-------------------------------------------")</f>
        <v>FETRANSPOR</v>
      </c>
      <c r="T584" s="31"/>
      <c r="U584" s="32"/>
      <c r="V584" s="31"/>
      <c r="W584" s="33">
        <f t="shared" si="153"/>
        <v>0</v>
      </c>
      <c r="X584" s="34">
        <f t="shared" si="154"/>
        <v>0</v>
      </c>
      <c r="Y584" s="33">
        <f t="shared" si="155"/>
        <v>0</v>
      </c>
      <c r="Z584" s="33">
        <f t="shared" si="156"/>
        <v>0</v>
      </c>
      <c r="AA584" s="35">
        <f t="shared" si="157"/>
        <v>0</v>
      </c>
      <c r="AB584" s="36">
        <f t="shared" si="158"/>
        <v>0</v>
      </c>
      <c r="AC584" s="37">
        <f t="shared" si="159"/>
        <v>0</v>
      </c>
      <c r="AD584" s="38"/>
      <c r="AE584" s="38"/>
      <c r="AF584" s="39">
        <f t="shared" si="160"/>
        <v>0</v>
      </c>
      <c r="AG584" s="40"/>
      <c r="AH584" s="41">
        <f t="shared" si="161"/>
        <v>0</v>
      </c>
      <c r="AI584" s="42">
        <f t="shared" si="162"/>
        <v>0</v>
      </c>
      <c r="AJ584" s="43">
        <f t="shared" si="163"/>
        <v>0</v>
      </c>
      <c r="AK584" s="5" t="str">
        <f>_xlfn.IFNA(VLOOKUP(_xlfn.CONCAT(D584," - ",S584),OP!E:F,2,0),"-------------------------------------------NAO DISPONIVEL-------------------------------------------")</f>
        <v>C - RIOCARD</v>
      </c>
      <c r="AL584" s="7" t="str">
        <f t="shared" si="149"/>
        <v>1 - -------------------------------------------NAO DISPONIVEL------------------------------------------- - 00000000584 - FETRANSPOR</v>
      </c>
      <c r="AM584" s="7" t="str">
        <f t="shared" si="150"/>
        <v>-------------------------------------------NAO DISPONIVEL-------------------------------------------</v>
      </c>
      <c r="AN584" s="44" cm="1">
        <f t="array" ref="AN584">_xlfn.IFS(AJ584=0,0,AQ584="INATIVO",2,AQ584="SEM CADASTRO",4,AQ584="CPF ATIVO EM OUTRO COMPRADOR",5,AQ584="NOVO/SEM CARTAO",6,AND(AJ584&gt;0,AQ584,""),8)</f>
        <v>0</v>
      </c>
      <c r="AO584" s="45">
        <f t="shared" si="164"/>
        <v>-10</v>
      </c>
    </row>
    <row r="585" spans="1:41" x14ac:dyDescent="0.4">
      <c r="A585" s="21" t="str">
        <f t="shared" si="151"/>
        <v>-------------------------------------------NAO DISPONIVEL-------------------------------------------</v>
      </c>
      <c r="B585" s="5" t="str">
        <f>_xlfn.IFNA(VLOOKUP(A585,CNPJ!E:F,2,0),"-------------------------------------------NAO DISPONIVEL-------------------------------------------")</f>
        <v>-------------------------------------------NAO DISPONIVEL-------------------------------------------</v>
      </c>
      <c r="C585" s="22">
        <v>1</v>
      </c>
      <c r="D585" s="5" t="str">
        <f>_xlfn.XLOOKUP(R585,OP!C:C,OP!B:B,,0,1)</f>
        <v>RJ</v>
      </c>
      <c r="E585" s="23"/>
      <c r="M585" s="26"/>
      <c r="N585" s="27"/>
      <c r="O585" s="28" t="str">
        <f t="shared" si="152"/>
        <v>00000000585</v>
      </c>
      <c r="R585" s="27" t="s">
        <v>193</v>
      </c>
      <c r="S585" s="30" t="str">
        <f>_xlfn.IFNA(VLOOKUP(_xlfn.CONCAT(D585," - ",R585),OP!A:D,4,0),"-------------------------------------------NAO DISPONIVEL-------------------------------------------")</f>
        <v>FETRANSPOR</v>
      </c>
      <c r="T585" s="31"/>
      <c r="U585" s="32"/>
      <c r="V585" s="31"/>
      <c r="W585" s="33">
        <f t="shared" si="153"/>
        <v>0</v>
      </c>
      <c r="X585" s="34">
        <f t="shared" si="154"/>
        <v>0</v>
      </c>
      <c r="Y585" s="33">
        <f t="shared" si="155"/>
        <v>0</v>
      </c>
      <c r="Z585" s="33">
        <f t="shared" si="156"/>
        <v>0</v>
      </c>
      <c r="AA585" s="35">
        <f t="shared" si="157"/>
        <v>0</v>
      </c>
      <c r="AB585" s="36">
        <f t="shared" si="158"/>
        <v>0</v>
      </c>
      <c r="AC585" s="37">
        <f t="shared" si="159"/>
        <v>0</v>
      </c>
      <c r="AD585" s="38"/>
      <c r="AE585" s="38"/>
      <c r="AF585" s="39">
        <f t="shared" si="160"/>
        <v>0</v>
      </c>
      <c r="AG585" s="40"/>
      <c r="AH585" s="41">
        <f t="shared" si="161"/>
        <v>0</v>
      </c>
      <c r="AI585" s="42">
        <f t="shared" si="162"/>
        <v>0</v>
      </c>
      <c r="AJ585" s="43">
        <f t="shared" si="163"/>
        <v>0</v>
      </c>
      <c r="AK585" s="5" t="str">
        <f>_xlfn.IFNA(VLOOKUP(_xlfn.CONCAT(D585," - ",S585),OP!E:F,2,0),"-------------------------------------------NAO DISPONIVEL-------------------------------------------")</f>
        <v>C - RIOCARD</v>
      </c>
      <c r="AL585" s="7" t="str">
        <f t="shared" si="149"/>
        <v>1 - -------------------------------------------NAO DISPONIVEL------------------------------------------- - 00000000585 - FETRANSPOR</v>
      </c>
      <c r="AM585" s="7" t="str">
        <f t="shared" si="150"/>
        <v>-------------------------------------------NAO DISPONIVEL-------------------------------------------</v>
      </c>
      <c r="AN585" s="44" cm="1">
        <f t="array" ref="AN585">_xlfn.IFS(AJ585=0,0,AQ585="INATIVO",2,AQ585="SEM CADASTRO",4,AQ585="CPF ATIVO EM OUTRO COMPRADOR",5,AQ585="NOVO/SEM CARTAO",6,AND(AJ585&gt;0,AQ585,""),8)</f>
        <v>0</v>
      </c>
      <c r="AO585" s="45">
        <f t="shared" si="164"/>
        <v>-10</v>
      </c>
    </row>
    <row r="586" spans="1:41" x14ac:dyDescent="0.4">
      <c r="A586" s="21" t="str">
        <f t="shared" si="151"/>
        <v>-------------------------------------------NAO DISPONIVEL-------------------------------------------</v>
      </c>
      <c r="B586" s="5" t="str">
        <f>_xlfn.IFNA(VLOOKUP(A586,CNPJ!E:F,2,0),"-------------------------------------------NAO DISPONIVEL-------------------------------------------")</f>
        <v>-------------------------------------------NAO DISPONIVEL-------------------------------------------</v>
      </c>
      <c r="C586" s="22">
        <v>1</v>
      </c>
      <c r="D586" s="5" t="str">
        <f>_xlfn.XLOOKUP(R586,OP!C:C,OP!B:B,,0,1)</f>
        <v>RJ</v>
      </c>
      <c r="E586" s="23"/>
      <c r="M586" s="26"/>
      <c r="N586" s="27"/>
      <c r="O586" s="28" t="str">
        <f t="shared" si="152"/>
        <v>00000000586</v>
      </c>
      <c r="R586" s="27" t="s">
        <v>193</v>
      </c>
      <c r="S586" s="30" t="str">
        <f>_xlfn.IFNA(VLOOKUP(_xlfn.CONCAT(D586," - ",R586),OP!A:D,4,0),"-------------------------------------------NAO DISPONIVEL-------------------------------------------")</f>
        <v>FETRANSPOR</v>
      </c>
      <c r="T586" s="31"/>
      <c r="U586" s="32"/>
      <c r="V586" s="31"/>
      <c r="W586" s="33">
        <f t="shared" si="153"/>
        <v>0</v>
      </c>
      <c r="X586" s="34">
        <f t="shared" si="154"/>
        <v>0</v>
      </c>
      <c r="Y586" s="33">
        <f t="shared" si="155"/>
        <v>0</v>
      </c>
      <c r="Z586" s="33">
        <f t="shared" si="156"/>
        <v>0</v>
      </c>
      <c r="AA586" s="35">
        <f t="shared" si="157"/>
        <v>0</v>
      </c>
      <c r="AB586" s="36">
        <f t="shared" si="158"/>
        <v>0</v>
      </c>
      <c r="AC586" s="37">
        <f t="shared" si="159"/>
        <v>0</v>
      </c>
      <c r="AD586" s="38"/>
      <c r="AE586" s="38"/>
      <c r="AF586" s="39">
        <f t="shared" si="160"/>
        <v>0</v>
      </c>
      <c r="AG586" s="40"/>
      <c r="AH586" s="41">
        <f t="shared" si="161"/>
        <v>0</v>
      </c>
      <c r="AI586" s="42">
        <f t="shared" si="162"/>
        <v>0</v>
      </c>
      <c r="AJ586" s="43">
        <f t="shared" si="163"/>
        <v>0</v>
      </c>
      <c r="AK586" s="5" t="str">
        <f>_xlfn.IFNA(VLOOKUP(_xlfn.CONCAT(D586," - ",S586),OP!E:F,2,0),"-------------------------------------------NAO DISPONIVEL-------------------------------------------")</f>
        <v>C - RIOCARD</v>
      </c>
      <c r="AL586" s="7" t="str">
        <f t="shared" si="149"/>
        <v>1 - -------------------------------------------NAO DISPONIVEL------------------------------------------- - 00000000586 - FETRANSPOR</v>
      </c>
      <c r="AM586" s="7" t="str">
        <f t="shared" si="150"/>
        <v>-------------------------------------------NAO DISPONIVEL-------------------------------------------</v>
      </c>
      <c r="AN586" s="44" cm="1">
        <f t="array" ref="AN586">_xlfn.IFS(AJ586=0,0,AQ586="INATIVO",2,AQ586="SEM CADASTRO",4,AQ586="CPF ATIVO EM OUTRO COMPRADOR",5,AQ586="NOVO/SEM CARTAO",6,AND(AJ586&gt;0,AQ586,""),8)</f>
        <v>0</v>
      </c>
      <c r="AO586" s="45">
        <f t="shared" si="164"/>
        <v>-10</v>
      </c>
    </row>
    <row r="587" spans="1:41" x14ac:dyDescent="0.4">
      <c r="A587" s="21" t="str">
        <f t="shared" si="151"/>
        <v>-------------------------------------------NAO DISPONIVEL-------------------------------------------</v>
      </c>
      <c r="B587" s="5" t="str">
        <f>_xlfn.IFNA(VLOOKUP(A587,CNPJ!E:F,2,0),"-------------------------------------------NAO DISPONIVEL-------------------------------------------")</f>
        <v>-------------------------------------------NAO DISPONIVEL-------------------------------------------</v>
      </c>
      <c r="C587" s="22">
        <v>1</v>
      </c>
      <c r="D587" s="5" t="str">
        <f>_xlfn.XLOOKUP(R587,OP!C:C,OP!B:B,,0,1)</f>
        <v>RJ</v>
      </c>
      <c r="E587" s="23"/>
      <c r="M587" s="26"/>
      <c r="N587" s="27"/>
      <c r="O587" s="28" t="str">
        <f t="shared" si="152"/>
        <v>00000000587</v>
      </c>
      <c r="R587" s="27" t="s">
        <v>193</v>
      </c>
      <c r="S587" s="30" t="str">
        <f>_xlfn.IFNA(VLOOKUP(_xlfn.CONCAT(D587," - ",R587),OP!A:D,4,0),"-------------------------------------------NAO DISPONIVEL-------------------------------------------")</f>
        <v>FETRANSPOR</v>
      </c>
      <c r="T587" s="31"/>
      <c r="U587" s="32"/>
      <c r="V587" s="31"/>
      <c r="W587" s="33">
        <f t="shared" si="153"/>
        <v>0</v>
      </c>
      <c r="X587" s="34">
        <f t="shared" si="154"/>
        <v>0</v>
      </c>
      <c r="Y587" s="33">
        <f t="shared" si="155"/>
        <v>0</v>
      </c>
      <c r="Z587" s="33">
        <f t="shared" si="156"/>
        <v>0</v>
      </c>
      <c r="AA587" s="35">
        <f t="shared" si="157"/>
        <v>0</v>
      </c>
      <c r="AB587" s="36">
        <f t="shared" si="158"/>
        <v>0</v>
      </c>
      <c r="AC587" s="37">
        <f t="shared" si="159"/>
        <v>0</v>
      </c>
      <c r="AD587" s="38"/>
      <c r="AE587" s="38"/>
      <c r="AF587" s="39">
        <f t="shared" si="160"/>
        <v>0</v>
      </c>
      <c r="AG587" s="40"/>
      <c r="AH587" s="41">
        <f t="shared" si="161"/>
        <v>0</v>
      </c>
      <c r="AI587" s="42">
        <f t="shared" si="162"/>
        <v>0</v>
      </c>
      <c r="AJ587" s="43">
        <f t="shared" si="163"/>
        <v>0</v>
      </c>
      <c r="AK587" s="5" t="str">
        <f>_xlfn.IFNA(VLOOKUP(_xlfn.CONCAT(D587," - ",S587),OP!E:F,2,0),"-------------------------------------------NAO DISPONIVEL-------------------------------------------")</f>
        <v>C - RIOCARD</v>
      </c>
      <c r="AL587" s="7" t="str">
        <f t="shared" si="149"/>
        <v>1 - -------------------------------------------NAO DISPONIVEL------------------------------------------- - 00000000587 - FETRANSPOR</v>
      </c>
      <c r="AM587" s="7" t="str">
        <f t="shared" si="150"/>
        <v>-------------------------------------------NAO DISPONIVEL-------------------------------------------</v>
      </c>
      <c r="AN587" s="44" cm="1">
        <f t="array" ref="AN587">_xlfn.IFS(AJ587=0,0,AQ587="INATIVO",2,AQ587="SEM CADASTRO",4,AQ587="CPF ATIVO EM OUTRO COMPRADOR",5,AQ587="NOVO/SEM CARTAO",6,AND(AJ587&gt;0,AQ587,""),8)</f>
        <v>0</v>
      </c>
      <c r="AO587" s="45">
        <f t="shared" si="164"/>
        <v>-10</v>
      </c>
    </row>
    <row r="588" spans="1:41" x14ac:dyDescent="0.4">
      <c r="A588" s="21" t="str">
        <f t="shared" si="151"/>
        <v>-------------------------------------------NAO DISPONIVEL-------------------------------------------</v>
      </c>
      <c r="B588" s="5" t="str">
        <f>_xlfn.IFNA(VLOOKUP(A588,CNPJ!E:F,2,0),"-------------------------------------------NAO DISPONIVEL-------------------------------------------")</f>
        <v>-------------------------------------------NAO DISPONIVEL-------------------------------------------</v>
      </c>
      <c r="C588" s="22">
        <v>1</v>
      </c>
      <c r="D588" s="5" t="str">
        <f>_xlfn.XLOOKUP(R588,OP!C:C,OP!B:B,,0,1)</f>
        <v>RJ</v>
      </c>
      <c r="E588" s="23"/>
      <c r="M588" s="26"/>
      <c r="N588" s="27"/>
      <c r="O588" s="28" t="str">
        <f t="shared" si="152"/>
        <v>00000000588</v>
      </c>
      <c r="R588" s="27" t="s">
        <v>193</v>
      </c>
      <c r="S588" s="30" t="str">
        <f>_xlfn.IFNA(VLOOKUP(_xlfn.CONCAT(D588," - ",R588),OP!A:D,4,0),"-------------------------------------------NAO DISPONIVEL-------------------------------------------")</f>
        <v>FETRANSPOR</v>
      </c>
      <c r="T588" s="31"/>
      <c r="U588" s="32"/>
      <c r="V588" s="31"/>
      <c r="W588" s="33">
        <f t="shared" si="153"/>
        <v>0</v>
      </c>
      <c r="X588" s="34">
        <f t="shared" si="154"/>
        <v>0</v>
      </c>
      <c r="Y588" s="33">
        <f t="shared" si="155"/>
        <v>0</v>
      </c>
      <c r="Z588" s="33">
        <f t="shared" si="156"/>
        <v>0</v>
      </c>
      <c r="AA588" s="35">
        <f t="shared" si="157"/>
        <v>0</v>
      </c>
      <c r="AB588" s="36">
        <f t="shared" si="158"/>
        <v>0</v>
      </c>
      <c r="AC588" s="37">
        <f t="shared" si="159"/>
        <v>0</v>
      </c>
      <c r="AD588" s="38"/>
      <c r="AE588" s="38"/>
      <c r="AF588" s="39">
        <f t="shared" si="160"/>
        <v>0</v>
      </c>
      <c r="AG588" s="40"/>
      <c r="AH588" s="41">
        <f t="shared" si="161"/>
        <v>0</v>
      </c>
      <c r="AI588" s="42">
        <f t="shared" si="162"/>
        <v>0</v>
      </c>
      <c r="AJ588" s="43">
        <f t="shared" si="163"/>
        <v>0</v>
      </c>
      <c r="AK588" s="5" t="str">
        <f>_xlfn.IFNA(VLOOKUP(_xlfn.CONCAT(D588," - ",S588),OP!E:F,2,0),"-------------------------------------------NAO DISPONIVEL-------------------------------------------")</f>
        <v>C - RIOCARD</v>
      </c>
      <c r="AL588" s="7" t="str">
        <f t="shared" si="149"/>
        <v>1 - -------------------------------------------NAO DISPONIVEL------------------------------------------- - 00000000588 - FETRANSPOR</v>
      </c>
      <c r="AM588" s="7" t="str">
        <f t="shared" si="150"/>
        <v>-------------------------------------------NAO DISPONIVEL-------------------------------------------</v>
      </c>
      <c r="AN588" s="44" cm="1">
        <f t="array" ref="AN588">_xlfn.IFS(AJ588=0,0,AQ588="INATIVO",2,AQ588="SEM CADASTRO",4,AQ588="CPF ATIVO EM OUTRO COMPRADOR",5,AQ588="NOVO/SEM CARTAO",6,AND(AJ588&gt;0,AQ588,""),8)</f>
        <v>0</v>
      </c>
      <c r="AO588" s="45">
        <f t="shared" si="164"/>
        <v>-10</v>
      </c>
    </row>
    <row r="589" spans="1:41" x14ac:dyDescent="0.4">
      <c r="A589" s="21" t="str">
        <f t="shared" si="151"/>
        <v>-------------------------------------------NAO DISPONIVEL-------------------------------------------</v>
      </c>
      <c r="B589" s="5" t="str">
        <f>_xlfn.IFNA(VLOOKUP(A589,CNPJ!E:F,2,0),"-------------------------------------------NAO DISPONIVEL-------------------------------------------")</f>
        <v>-------------------------------------------NAO DISPONIVEL-------------------------------------------</v>
      </c>
      <c r="C589" s="22">
        <v>1</v>
      </c>
      <c r="D589" s="5" t="str">
        <f>_xlfn.XLOOKUP(R589,OP!C:C,OP!B:B,,0,1)</f>
        <v>RJ</v>
      </c>
      <c r="E589" s="23"/>
      <c r="M589" s="26"/>
      <c r="N589" s="27"/>
      <c r="O589" s="28" t="str">
        <f t="shared" si="152"/>
        <v>00000000589</v>
      </c>
      <c r="R589" s="27" t="s">
        <v>193</v>
      </c>
      <c r="S589" s="30" t="str">
        <f>_xlfn.IFNA(VLOOKUP(_xlfn.CONCAT(D589," - ",R589),OP!A:D,4,0),"-------------------------------------------NAO DISPONIVEL-------------------------------------------")</f>
        <v>FETRANSPOR</v>
      </c>
      <c r="T589" s="31"/>
      <c r="U589" s="32"/>
      <c r="V589" s="31"/>
      <c r="W589" s="33">
        <f t="shared" si="153"/>
        <v>0</v>
      </c>
      <c r="X589" s="34">
        <f t="shared" si="154"/>
        <v>0</v>
      </c>
      <c r="Y589" s="33">
        <f t="shared" si="155"/>
        <v>0</v>
      </c>
      <c r="Z589" s="33">
        <f t="shared" si="156"/>
        <v>0</v>
      </c>
      <c r="AA589" s="35">
        <f t="shared" si="157"/>
        <v>0</v>
      </c>
      <c r="AB589" s="36">
        <f t="shared" si="158"/>
        <v>0</v>
      </c>
      <c r="AC589" s="37">
        <f t="shared" si="159"/>
        <v>0</v>
      </c>
      <c r="AD589" s="38"/>
      <c r="AE589" s="38"/>
      <c r="AF589" s="39">
        <f t="shared" si="160"/>
        <v>0</v>
      </c>
      <c r="AG589" s="40"/>
      <c r="AH589" s="41">
        <f t="shared" si="161"/>
        <v>0</v>
      </c>
      <c r="AI589" s="42">
        <f t="shared" si="162"/>
        <v>0</v>
      </c>
      <c r="AJ589" s="43">
        <f t="shared" si="163"/>
        <v>0</v>
      </c>
      <c r="AK589" s="5" t="str">
        <f>_xlfn.IFNA(VLOOKUP(_xlfn.CONCAT(D589," - ",S589),OP!E:F,2,0),"-------------------------------------------NAO DISPONIVEL-------------------------------------------")</f>
        <v>C - RIOCARD</v>
      </c>
      <c r="AL589" s="7" t="str">
        <f t="shared" si="149"/>
        <v>1 - -------------------------------------------NAO DISPONIVEL------------------------------------------- - 00000000589 - FETRANSPOR</v>
      </c>
      <c r="AM589" s="7" t="str">
        <f t="shared" si="150"/>
        <v>-------------------------------------------NAO DISPONIVEL-------------------------------------------</v>
      </c>
      <c r="AN589" s="44" cm="1">
        <f t="array" ref="AN589">_xlfn.IFS(AJ589=0,0,AQ589="INATIVO",2,AQ589="SEM CADASTRO",4,AQ589="CPF ATIVO EM OUTRO COMPRADOR",5,AQ589="NOVO/SEM CARTAO",6,AND(AJ589&gt;0,AQ589,""),8)</f>
        <v>0</v>
      </c>
      <c r="AO589" s="45">
        <f t="shared" si="164"/>
        <v>-10</v>
      </c>
    </row>
    <row r="590" spans="1:41" x14ac:dyDescent="0.4">
      <c r="A590" s="21" t="str">
        <f t="shared" si="151"/>
        <v>-------------------------------------------NAO DISPONIVEL-------------------------------------------</v>
      </c>
      <c r="B590" s="5" t="str">
        <f>_xlfn.IFNA(VLOOKUP(A590,CNPJ!E:F,2,0),"-------------------------------------------NAO DISPONIVEL-------------------------------------------")</f>
        <v>-------------------------------------------NAO DISPONIVEL-------------------------------------------</v>
      </c>
      <c r="C590" s="22">
        <v>1</v>
      </c>
      <c r="D590" s="5" t="str">
        <f>_xlfn.XLOOKUP(R590,OP!C:C,OP!B:B,,0,1)</f>
        <v>RJ</v>
      </c>
      <c r="E590" s="23"/>
      <c r="M590" s="26"/>
      <c r="N590" s="27"/>
      <c r="O590" s="28" t="str">
        <f t="shared" si="152"/>
        <v>00000000590</v>
      </c>
      <c r="R590" s="27" t="s">
        <v>193</v>
      </c>
      <c r="S590" s="30" t="str">
        <f>_xlfn.IFNA(VLOOKUP(_xlfn.CONCAT(D590," - ",R590),OP!A:D,4,0),"-------------------------------------------NAO DISPONIVEL-------------------------------------------")</f>
        <v>FETRANSPOR</v>
      </c>
      <c r="T590" s="31"/>
      <c r="U590" s="32"/>
      <c r="V590" s="31"/>
      <c r="W590" s="33">
        <f t="shared" si="153"/>
        <v>0</v>
      </c>
      <c r="X590" s="34">
        <f t="shared" si="154"/>
        <v>0</v>
      </c>
      <c r="Y590" s="33">
        <f t="shared" si="155"/>
        <v>0</v>
      </c>
      <c r="Z590" s="33">
        <f t="shared" si="156"/>
        <v>0</v>
      </c>
      <c r="AA590" s="35">
        <f t="shared" si="157"/>
        <v>0</v>
      </c>
      <c r="AB590" s="36">
        <f t="shared" si="158"/>
        <v>0</v>
      </c>
      <c r="AC590" s="37">
        <f t="shared" si="159"/>
        <v>0</v>
      </c>
      <c r="AD590" s="38"/>
      <c r="AE590" s="38"/>
      <c r="AF590" s="39">
        <f t="shared" si="160"/>
        <v>0</v>
      </c>
      <c r="AG590" s="40"/>
      <c r="AH590" s="41">
        <f t="shared" si="161"/>
        <v>0</v>
      </c>
      <c r="AI590" s="42">
        <f t="shared" si="162"/>
        <v>0</v>
      </c>
      <c r="AJ590" s="43">
        <f t="shared" si="163"/>
        <v>0</v>
      </c>
      <c r="AK590" s="5" t="str">
        <f>_xlfn.IFNA(VLOOKUP(_xlfn.CONCAT(D590," - ",S590),OP!E:F,2,0),"-------------------------------------------NAO DISPONIVEL-------------------------------------------")</f>
        <v>C - RIOCARD</v>
      </c>
      <c r="AL590" s="7" t="str">
        <f t="shared" si="149"/>
        <v>1 - -------------------------------------------NAO DISPONIVEL------------------------------------------- - 00000000590 - FETRANSPOR</v>
      </c>
      <c r="AM590" s="7" t="str">
        <f t="shared" si="150"/>
        <v>-------------------------------------------NAO DISPONIVEL-------------------------------------------</v>
      </c>
      <c r="AN590" s="44" cm="1">
        <f t="array" ref="AN590">_xlfn.IFS(AJ590=0,0,AQ590="INATIVO",2,AQ590="SEM CADASTRO",4,AQ590="CPF ATIVO EM OUTRO COMPRADOR",5,AQ590="NOVO/SEM CARTAO",6,AND(AJ590&gt;0,AQ590,""),8)</f>
        <v>0</v>
      </c>
      <c r="AO590" s="45">
        <f t="shared" si="164"/>
        <v>-10</v>
      </c>
    </row>
    <row r="591" spans="1:41" x14ac:dyDescent="0.4">
      <c r="A591" s="21" t="str">
        <f t="shared" si="151"/>
        <v>-------------------------------------------NAO DISPONIVEL-------------------------------------------</v>
      </c>
      <c r="B591" s="5" t="str">
        <f>_xlfn.IFNA(VLOOKUP(A591,CNPJ!E:F,2,0),"-------------------------------------------NAO DISPONIVEL-------------------------------------------")</f>
        <v>-------------------------------------------NAO DISPONIVEL-------------------------------------------</v>
      </c>
      <c r="C591" s="22">
        <v>1</v>
      </c>
      <c r="D591" s="5" t="str">
        <f>_xlfn.XLOOKUP(R591,OP!C:C,OP!B:B,,0,1)</f>
        <v>RJ</v>
      </c>
      <c r="E591" s="23"/>
      <c r="M591" s="26"/>
      <c r="N591" s="27"/>
      <c r="O591" s="28" t="str">
        <f t="shared" si="152"/>
        <v>00000000591</v>
      </c>
      <c r="R591" s="27" t="s">
        <v>193</v>
      </c>
      <c r="S591" s="30" t="str">
        <f>_xlfn.IFNA(VLOOKUP(_xlfn.CONCAT(D591," - ",R591),OP!A:D,4,0),"-------------------------------------------NAO DISPONIVEL-------------------------------------------")</f>
        <v>FETRANSPOR</v>
      </c>
      <c r="T591" s="31"/>
      <c r="U591" s="32"/>
      <c r="V591" s="31"/>
      <c r="W591" s="33">
        <f t="shared" si="153"/>
        <v>0</v>
      </c>
      <c r="X591" s="34">
        <f t="shared" si="154"/>
        <v>0</v>
      </c>
      <c r="Y591" s="33">
        <f t="shared" si="155"/>
        <v>0</v>
      </c>
      <c r="Z591" s="33">
        <f t="shared" si="156"/>
        <v>0</v>
      </c>
      <c r="AA591" s="35">
        <f t="shared" si="157"/>
        <v>0</v>
      </c>
      <c r="AB591" s="36">
        <f t="shared" si="158"/>
        <v>0</v>
      </c>
      <c r="AC591" s="37">
        <f t="shared" si="159"/>
        <v>0</v>
      </c>
      <c r="AD591" s="38"/>
      <c r="AE591" s="38"/>
      <c r="AF591" s="39">
        <f t="shared" si="160"/>
        <v>0</v>
      </c>
      <c r="AG591" s="40"/>
      <c r="AH591" s="41">
        <f t="shared" si="161"/>
        <v>0</v>
      </c>
      <c r="AI591" s="42">
        <f t="shared" si="162"/>
        <v>0</v>
      </c>
      <c r="AJ591" s="43">
        <f t="shared" si="163"/>
        <v>0</v>
      </c>
      <c r="AK591" s="5" t="str">
        <f>_xlfn.IFNA(VLOOKUP(_xlfn.CONCAT(D591," - ",S591),OP!E:F,2,0),"-------------------------------------------NAO DISPONIVEL-------------------------------------------")</f>
        <v>C - RIOCARD</v>
      </c>
      <c r="AL591" s="7" t="str">
        <f t="shared" si="149"/>
        <v>1 - -------------------------------------------NAO DISPONIVEL------------------------------------------- - 00000000591 - FETRANSPOR</v>
      </c>
      <c r="AM591" s="7" t="str">
        <f t="shared" si="150"/>
        <v>-------------------------------------------NAO DISPONIVEL-------------------------------------------</v>
      </c>
      <c r="AN591" s="44" cm="1">
        <f t="array" ref="AN591">_xlfn.IFS(AJ591=0,0,AQ591="INATIVO",2,AQ591="SEM CADASTRO",4,AQ591="CPF ATIVO EM OUTRO COMPRADOR",5,AQ591="NOVO/SEM CARTAO",6,AND(AJ591&gt;0,AQ591,""),8)</f>
        <v>0</v>
      </c>
      <c r="AO591" s="45">
        <f t="shared" si="164"/>
        <v>-10</v>
      </c>
    </row>
    <row r="592" spans="1:41" x14ac:dyDescent="0.4">
      <c r="A592" s="21" t="str">
        <f t="shared" si="151"/>
        <v>-------------------------------------------NAO DISPONIVEL-------------------------------------------</v>
      </c>
      <c r="B592" s="5" t="str">
        <f>_xlfn.IFNA(VLOOKUP(A592,CNPJ!E:F,2,0),"-------------------------------------------NAO DISPONIVEL-------------------------------------------")</f>
        <v>-------------------------------------------NAO DISPONIVEL-------------------------------------------</v>
      </c>
      <c r="C592" s="22">
        <v>1</v>
      </c>
      <c r="D592" s="5" t="str">
        <f>_xlfn.XLOOKUP(R592,OP!C:C,OP!B:B,,0,1)</f>
        <v>RJ</v>
      </c>
      <c r="E592" s="23"/>
      <c r="M592" s="26"/>
      <c r="N592" s="27"/>
      <c r="O592" s="28" t="str">
        <f t="shared" si="152"/>
        <v>00000000592</v>
      </c>
      <c r="R592" s="27" t="s">
        <v>193</v>
      </c>
      <c r="S592" s="30" t="str">
        <f>_xlfn.IFNA(VLOOKUP(_xlfn.CONCAT(D592," - ",R592),OP!A:D,4,0),"-------------------------------------------NAO DISPONIVEL-------------------------------------------")</f>
        <v>FETRANSPOR</v>
      </c>
      <c r="T592" s="31"/>
      <c r="U592" s="32"/>
      <c r="V592" s="31"/>
      <c r="W592" s="33">
        <f t="shared" si="153"/>
        <v>0</v>
      </c>
      <c r="X592" s="34">
        <f t="shared" si="154"/>
        <v>0</v>
      </c>
      <c r="Y592" s="33">
        <f t="shared" si="155"/>
        <v>0</v>
      </c>
      <c r="Z592" s="33">
        <f t="shared" si="156"/>
        <v>0</v>
      </c>
      <c r="AA592" s="35">
        <f t="shared" si="157"/>
        <v>0</v>
      </c>
      <c r="AB592" s="36">
        <f t="shared" si="158"/>
        <v>0</v>
      </c>
      <c r="AC592" s="37">
        <f t="shared" si="159"/>
        <v>0</v>
      </c>
      <c r="AD592" s="38"/>
      <c r="AE592" s="38"/>
      <c r="AF592" s="39">
        <f t="shared" si="160"/>
        <v>0</v>
      </c>
      <c r="AG592" s="40"/>
      <c r="AH592" s="41">
        <f t="shared" si="161"/>
        <v>0</v>
      </c>
      <c r="AI592" s="42">
        <f t="shared" si="162"/>
        <v>0</v>
      </c>
      <c r="AJ592" s="43">
        <f t="shared" si="163"/>
        <v>0</v>
      </c>
      <c r="AK592" s="5" t="str">
        <f>_xlfn.IFNA(VLOOKUP(_xlfn.CONCAT(D592," - ",S592),OP!E:F,2,0),"-------------------------------------------NAO DISPONIVEL-------------------------------------------")</f>
        <v>C - RIOCARD</v>
      </c>
      <c r="AL592" s="7" t="str">
        <f t="shared" si="149"/>
        <v>1 - -------------------------------------------NAO DISPONIVEL------------------------------------------- - 00000000592 - FETRANSPOR</v>
      </c>
      <c r="AM592" s="7" t="str">
        <f t="shared" si="150"/>
        <v>-------------------------------------------NAO DISPONIVEL-------------------------------------------</v>
      </c>
      <c r="AN592" s="44" cm="1">
        <f t="array" ref="AN592">_xlfn.IFS(AJ592=0,0,AQ592="INATIVO",2,AQ592="SEM CADASTRO",4,AQ592="CPF ATIVO EM OUTRO COMPRADOR",5,AQ592="NOVO/SEM CARTAO",6,AND(AJ592&gt;0,AQ592,""),8)</f>
        <v>0</v>
      </c>
      <c r="AO592" s="45">
        <f t="shared" si="164"/>
        <v>-10</v>
      </c>
    </row>
    <row r="593" spans="1:41" x14ac:dyDescent="0.4">
      <c r="A593" s="21" t="str">
        <f t="shared" si="151"/>
        <v>-------------------------------------------NAO DISPONIVEL-------------------------------------------</v>
      </c>
      <c r="B593" s="5" t="str">
        <f>_xlfn.IFNA(VLOOKUP(A593,CNPJ!E:F,2,0),"-------------------------------------------NAO DISPONIVEL-------------------------------------------")</f>
        <v>-------------------------------------------NAO DISPONIVEL-------------------------------------------</v>
      </c>
      <c r="C593" s="22">
        <v>1</v>
      </c>
      <c r="D593" s="5" t="str">
        <f>_xlfn.XLOOKUP(R593,OP!C:C,OP!B:B,,0,1)</f>
        <v>RJ</v>
      </c>
      <c r="E593" s="23"/>
      <c r="M593" s="26"/>
      <c r="N593" s="27"/>
      <c r="O593" s="28" t="str">
        <f t="shared" si="152"/>
        <v>00000000593</v>
      </c>
      <c r="R593" s="27" t="s">
        <v>193</v>
      </c>
      <c r="S593" s="30" t="str">
        <f>_xlfn.IFNA(VLOOKUP(_xlfn.CONCAT(D593," - ",R593),OP!A:D,4,0),"-------------------------------------------NAO DISPONIVEL-------------------------------------------")</f>
        <v>FETRANSPOR</v>
      </c>
      <c r="T593" s="31"/>
      <c r="U593" s="32"/>
      <c r="V593" s="31"/>
      <c r="W593" s="33">
        <f t="shared" si="153"/>
        <v>0</v>
      </c>
      <c r="X593" s="34">
        <f t="shared" si="154"/>
        <v>0</v>
      </c>
      <c r="Y593" s="33">
        <f t="shared" si="155"/>
        <v>0</v>
      </c>
      <c r="Z593" s="33">
        <f t="shared" si="156"/>
        <v>0</v>
      </c>
      <c r="AA593" s="35">
        <f t="shared" si="157"/>
        <v>0</v>
      </c>
      <c r="AB593" s="36">
        <f t="shared" si="158"/>
        <v>0</v>
      </c>
      <c r="AC593" s="37">
        <f t="shared" si="159"/>
        <v>0</v>
      </c>
      <c r="AD593" s="38"/>
      <c r="AE593" s="38"/>
      <c r="AF593" s="39">
        <f t="shared" si="160"/>
        <v>0</v>
      </c>
      <c r="AG593" s="40"/>
      <c r="AH593" s="41">
        <f t="shared" si="161"/>
        <v>0</v>
      </c>
      <c r="AI593" s="42">
        <f t="shared" si="162"/>
        <v>0</v>
      </c>
      <c r="AJ593" s="43">
        <f t="shared" si="163"/>
        <v>0</v>
      </c>
      <c r="AK593" s="5" t="str">
        <f>_xlfn.IFNA(VLOOKUP(_xlfn.CONCAT(D593," - ",S593),OP!E:F,2,0),"-------------------------------------------NAO DISPONIVEL-------------------------------------------")</f>
        <v>C - RIOCARD</v>
      </c>
      <c r="AL593" s="7" t="str">
        <f t="shared" si="149"/>
        <v>1 - -------------------------------------------NAO DISPONIVEL------------------------------------------- - 00000000593 - FETRANSPOR</v>
      </c>
      <c r="AM593" s="7" t="str">
        <f t="shared" si="150"/>
        <v>-------------------------------------------NAO DISPONIVEL-------------------------------------------</v>
      </c>
      <c r="AN593" s="44" cm="1">
        <f t="array" ref="AN593">_xlfn.IFS(AJ593=0,0,AQ593="INATIVO",2,AQ593="SEM CADASTRO",4,AQ593="CPF ATIVO EM OUTRO COMPRADOR",5,AQ593="NOVO/SEM CARTAO",6,AND(AJ593&gt;0,AQ593,""),8)</f>
        <v>0</v>
      </c>
      <c r="AO593" s="45">
        <f t="shared" si="164"/>
        <v>-10</v>
      </c>
    </row>
    <row r="594" spans="1:41" x14ac:dyDescent="0.4">
      <c r="A594" s="21" t="str">
        <f t="shared" si="151"/>
        <v>-------------------------------------------NAO DISPONIVEL-------------------------------------------</v>
      </c>
      <c r="B594" s="5" t="str">
        <f>_xlfn.IFNA(VLOOKUP(A594,CNPJ!E:F,2,0),"-------------------------------------------NAO DISPONIVEL-------------------------------------------")</f>
        <v>-------------------------------------------NAO DISPONIVEL-------------------------------------------</v>
      </c>
      <c r="C594" s="22">
        <v>1</v>
      </c>
      <c r="D594" s="5" t="str">
        <f>_xlfn.XLOOKUP(R594,OP!C:C,OP!B:B,,0,1)</f>
        <v>RJ</v>
      </c>
      <c r="E594" s="23"/>
      <c r="M594" s="26"/>
      <c r="N594" s="27"/>
      <c r="O594" s="28" t="str">
        <f t="shared" si="152"/>
        <v>00000000594</v>
      </c>
      <c r="R594" s="27" t="s">
        <v>193</v>
      </c>
      <c r="S594" s="30" t="str">
        <f>_xlfn.IFNA(VLOOKUP(_xlfn.CONCAT(D594," - ",R594),OP!A:D,4,0),"-------------------------------------------NAO DISPONIVEL-------------------------------------------")</f>
        <v>FETRANSPOR</v>
      </c>
      <c r="T594" s="31"/>
      <c r="U594" s="32"/>
      <c r="V594" s="31"/>
      <c r="W594" s="33">
        <f t="shared" si="153"/>
        <v>0</v>
      </c>
      <c r="X594" s="34">
        <f t="shared" si="154"/>
        <v>0</v>
      </c>
      <c r="Y594" s="33">
        <f t="shared" si="155"/>
        <v>0</v>
      </c>
      <c r="Z594" s="33">
        <f t="shared" si="156"/>
        <v>0</v>
      </c>
      <c r="AA594" s="35">
        <f t="shared" si="157"/>
        <v>0</v>
      </c>
      <c r="AB594" s="36">
        <f t="shared" si="158"/>
        <v>0</v>
      </c>
      <c r="AC594" s="37">
        <f t="shared" si="159"/>
        <v>0</v>
      </c>
      <c r="AD594" s="38"/>
      <c r="AE594" s="38"/>
      <c r="AF594" s="39">
        <f t="shared" si="160"/>
        <v>0</v>
      </c>
      <c r="AG594" s="40"/>
      <c r="AH594" s="41">
        <f t="shared" si="161"/>
        <v>0</v>
      </c>
      <c r="AI594" s="42">
        <f t="shared" si="162"/>
        <v>0</v>
      </c>
      <c r="AJ594" s="43">
        <f t="shared" si="163"/>
        <v>0</v>
      </c>
      <c r="AK594" s="5" t="str">
        <f>_xlfn.IFNA(VLOOKUP(_xlfn.CONCAT(D594," - ",S594),OP!E:F,2,0),"-------------------------------------------NAO DISPONIVEL-------------------------------------------")</f>
        <v>C - RIOCARD</v>
      </c>
      <c r="AL594" s="7" t="str">
        <f t="shared" si="149"/>
        <v>1 - -------------------------------------------NAO DISPONIVEL------------------------------------------- - 00000000594 - FETRANSPOR</v>
      </c>
      <c r="AM594" s="7" t="str">
        <f t="shared" si="150"/>
        <v>-------------------------------------------NAO DISPONIVEL-------------------------------------------</v>
      </c>
      <c r="AN594" s="44" cm="1">
        <f t="array" ref="AN594">_xlfn.IFS(AJ594=0,0,AQ594="INATIVO",2,AQ594="SEM CADASTRO",4,AQ594="CPF ATIVO EM OUTRO COMPRADOR",5,AQ594="NOVO/SEM CARTAO",6,AND(AJ594&gt;0,AQ594,""),8)</f>
        <v>0</v>
      </c>
      <c r="AO594" s="45">
        <f t="shared" si="164"/>
        <v>-10</v>
      </c>
    </row>
    <row r="595" spans="1:41" x14ac:dyDescent="0.4">
      <c r="A595" s="21" t="str">
        <f t="shared" si="151"/>
        <v>-------------------------------------------NAO DISPONIVEL-------------------------------------------</v>
      </c>
      <c r="B595" s="5" t="str">
        <f>_xlfn.IFNA(VLOOKUP(A595,CNPJ!E:F,2,0),"-------------------------------------------NAO DISPONIVEL-------------------------------------------")</f>
        <v>-------------------------------------------NAO DISPONIVEL-------------------------------------------</v>
      </c>
      <c r="C595" s="22">
        <v>1</v>
      </c>
      <c r="D595" s="5" t="str">
        <f>_xlfn.XLOOKUP(R595,OP!C:C,OP!B:B,,0,1)</f>
        <v>RJ</v>
      </c>
      <c r="E595" s="23"/>
      <c r="M595" s="26"/>
      <c r="N595" s="27"/>
      <c r="O595" s="28" t="str">
        <f t="shared" si="152"/>
        <v>00000000595</v>
      </c>
      <c r="R595" s="27" t="s">
        <v>193</v>
      </c>
      <c r="S595" s="30" t="str">
        <f>_xlfn.IFNA(VLOOKUP(_xlfn.CONCAT(D595," - ",R595),OP!A:D,4,0),"-------------------------------------------NAO DISPONIVEL-------------------------------------------")</f>
        <v>FETRANSPOR</v>
      </c>
      <c r="T595" s="31"/>
      <c r="U595" s="32"/>
      <c r="V595" s="31"/>
      <c r="W595" s="33">
        <f t="shared" si="153"/>
        <v>0</v>
      </c>
      <c r="X595" s="34">
        <f t="shared" si="154"/>
        <v>0</v>
      </c>
      <c r="Y595" s="33">
        <f t="shared" si="155"/>
        <v>0</v>
      </c>
      <c r="Z595" s="33">
        <f t="shared" si="156"/>
        <v>0</v>
      </c>
      <c r="AA595" s="35">
        <f t="shared" si="157"/>
        <v>0</v>
      </c>
      <c r="AB595" s="36">
        <f t="shared" si="158"/>
        <v>0</v>
      </c>
      <c r="AC595" s="37">
        <f t="shared" si="159"/>
        <v>0</v>
      </c>
      <c r="AD595" s="38"/>
      <c r="AE595" s="38"/>
      <c r="AF595" s="39">
        <f t="shared" si="160"/>
        <v>0</v>
      </c>
      <c r="AG595" s="40"/>
      <c r="AH595" s="41">
        <f t="shared" si="161"/>
        <v>0</v>
      </c>
      <c r="AI595" s="42">
        <f t="shared" si="162"/>
        <v>0</v>
      </c>
      <c r="AJ595" s="43">
        <f t="shared" si="163"/>
        <v>0</v>
      </c>
      <c r="AK595" s="5" t="str">
        <f>_xlfn.IFNA(VLOOKUP(_xlfn.CONCAT(D595," - ",S595),OP!E:F,2,0),"-------------------------------------------NAO DISPONIVEL-------------------------------------------")</f>
        <v>C - RIOCARD</v>
      </c>
      <c r="AL595" s="7" t="str">
        <f t="shared" si="149"/>
        <v>1 - -------------------------------------------NAO DISPONIVEL------------------------------------------- - 00000000595 - FETRANSPOR</v>
      </c>
      <c r="AM595" s="7" t="str">
        <f t="shared" si="150"/>
        <v>-------------------------------------------NAO DISPONIVEL-------------------------------------------</v>
      </c>
      <c r="AN595" s="44" cm="1">
        <f t="array" ref="AN595">_xlfn.IFS(AJ595=0,0,AQ595="INATIVO",2,AQ595="SEM CADASTRO",4,AQ595="CPF ATIVO EM OUTRO COMPRADOR",5,AQ595="NOVO/SEM CARTAO",6,AND(AJ595&gt;0,AQ595,""),8)</f>
        <v>0</v>
      </c>
      <c r="AO595" s="45">
        <f t="shared" si="164"/>
        <v>-10</v>
      </c>
    </row>
    <row r="596" spans="1:41" x14ac:dyDescent="0.4">
      <c r="A596" s="21" t="str">
        <f t="shared" si="151"/>
        <v>-------------------------------------------NAO DISPONIVEL-------------------------------------------</v>
      </c>
      <c r="B596" s="5" t="str">
        <f>_xlfn.IFNA(VLOOKUP(A596,CNPJ!E:F,2,0),"-------------------------------------------NAO DISPONIVEL-------------------------------------------")</f>
        <v>-------------------------------------------NAO DISPONIVEL-------------------------------------------</v>
      </c>
      <c r="C596" s="22">
        <v>1</v>
      </c>
      <c r="D596" s="5" t="str">
        <f>_xlfn.XLOOKUP(R596,OP!C:C,OP!B:B,,0,1)</f>
        <v>RJ</v>
      </c>
      <c r="E596" s="23"/>
      <c r="M596" s="26"/>
      <c r="N596" s="27"/>
      <c r="O596" s="28" t="str">
        <f t="shared" si="152"/>
        <v>00000000596</v>
      </c>
      <c r="R596" s="27" t="s">
        <v>193</v>
      </c>
      <c r="S596" s="30" t="str">
        <f>_xlfn.IFNA(VLOOKUP(_xlfn.CONCAT(D596," - ",R596),OP!A:D,4,0),"-------------------------------------------NAO DISPONIVEL-------------------------------------------")</f>
        <v>FETRANSPOR</v>
      </c>
      <c r="T596" s="31"/>
      <c r="U596" s="32"/>
      <c r="V596" s="31"/>
      <c r="W596" s="33">
        <f t="shared" si="153"/>
        <v>0</v>
      </c>
      <c r="X596" s="34">
        <f t="shared" si="154"/>
        <v>0</v>
      </c>
      <c r="Y596" s="33">
        <f t="shared" si="155"/>
        <v>0</v>
      </c>
      <c r="Z596" s="33">
        <f t="shared" si="156"/>
        <v>0</v>
      </c>
      <c r="AA596" s="35">
        <f t="shared" si="157"/>
        <v>0</v>
      </c>
      <c r="AB596" s="36">
        <f t="shared" si="158"/>
        <v>0</v>
      </c>
      <c r="AC596" s="37">
        <f t="shared" si="159"/>
        <v>0</v>
      </c>
      <c r="AD596" s="38"/>
      <c r="AE596" s="38"/>
      <c r="AF596" s="39">
        <f t="shared" si="160"/>
        <v>0</v>
      </c>
      <c r="AG596" s="40"/>
      <c r="AH596" s="41">
        <f t="shared" si="161"/>
        <v>0</v>
      </c>
      <c r="AI596" s="42">
        <f t="shared" si="162"/>
        <v>0</v>
      </c>
      <c r="AJ596" s="43">
        <f t="shared" si="163"/>
        <v>0</v>
      </c>
      <c r="AK596" s="5" t="str">
        <f>_xlfn.IFNA(VLOOKUP(_xlfn.CONCAT(D596," - ",S596),OP!E:F,2,0),"-------------------------------------------NAO DISPONIVEL-------------------------------------------")</f>
        <v>C - RIOCARD</v>
      </c>
      <c r="AL596" s="7" t="str">
        <f t="shared" si="149"/>
        <v>1 - -------------------------------------------NAO DISPONIVEL------------------------------------------- - 00000000596 - FETRANSPOR</v>
      </c>
      <c r="AM596" s="7" t="str">
        <f t="shared" si="150"/>
        <v>-------------------------------------------NAO DISPONIVEL-------------------------------------------</v>
      </c>
      <c r="AN596" s="44" cm="1">
        <f t="array" ref="AN596">_xlfn.IFS(AJ596=0,0,AQ596="INATIVO",2,AQ596="SEM CADASTRO",4,AQ596="CPF ATIVO EM OUTRO COMPRADOR",5,AQ596="NOVO/SEM CARTAO",6,AND(AJ596&gt;0,AQ596,""),8)</f>
        <v>0</v>
      </c>
      <c r="AO596" s="45">
        <f t="shared" si="164"/>
        <v>-10</v>
      </c>
    </row>
    <row r="597" spans="1:41" x14ac:dyDescent="0.4">
      <c r="A597" s="21" t="str">
        <f t="shared" si="151"/>
        <v>-------------------------------------------NAO DISPONIVEL-------------------------------------------</v>
      </c>
      <c r="B597" s="5" t="str">
        <f>_xlfn.IFNA(VLOOKUP(A597,CNPJ!E:F,2,0),"-------------------------------------------NAO DISPONIVEL-------------------------------------------")</f>
        <v>-------------------------------------------NAO DISPONIVEL-------------------------------------------</v>
      </c>
      <c r="C597" s="22">
        <v>1</v>
      </c>
      <c r="D597" s="5" t="str">
        <f>_xlfn.XLOOKUP(R597,OP!C:C,OP!B:B,,0,1)</f>
        <v>RJ</v>
      </c>
      <c r="E597" s="23"/>
      <c r="M597" s="26"/>
      <c r="N597" s="27"/>
      <c r="O597" s="28" t="str">
        <f t="shared" si="152"/>
        <v>00000000597</v>
      </c>
      <c r="R597" s="27" t="s">
        <v>193</v>
      </c>
      <c r="S597" s="30" t="str">
        <f>_xlfn.IFNA(VLOOKUP(_xlfn.CONCAT(D597," - ",R597),OP!A:D,4,0),"-------------------------------------------NAO DISPONIVEL-------------------------------------------")</f>
        <v>FETRANSPOR</v>
      </c>
      <c r="T597" s="31"/>
      <c r="U597" s="32"/>
      <c r="V597" s="31"/>
      <c r="W597" s="33">
        <f t="shared" si="153"/>
        <v>0</v>
      </c>
      <c r="X597" s="34">
        <f t="shared" si="154"/>
        <v>0</v>
      </c>
      <c r="Y597" s="33">
        <f t="shared" si="155"/>
        <v>0</v>
      </c>
      <c r="Z597" s="33">
        <f t="shared" si="156"/>
        <v>0</v>
      </c>
      <c r="AA597" s="35">
        <f t="shared" si="157"/>
        <v>0</v>
      </c>
      <c r="AB597" s="36">
        <f t="shared" si="158"/>
        <v>0</v>
      </c>
      <c r="AC597" s="37">
        <f t="shared" si="159"/>
        <v>0</v>
      </c>
      <c r="AD597" s="38"/>
      <c r="AE597" s="38"/>
      <c r="AF597" s="39">
        <f t="shared" si="160"/>
        <v>0</v>
      </c>
      <c r="AG597" s="40"/>
      <c r="AH597" s="41">
        <f t="shared" si="161"/>
        <v>0</v>
      </c>
      <c r="AI597" s="42">
        <f t="shared" si="162"/>
        <v>0</v>
      </c>
      <c r="AJ597" s="43">
        <f t="shared" si="163"/>
        <v>0</v>
      </c>
      <c r="AK597" s="5" t="str">
        <f>_xlfn.IFNA(VLOOKUP(_xlfn.CONCAT(D597," - ",S597),OP!E:F,2,0),"-------------------------------------------NAO DISPONIVEL-------------------------------------------")</f>
        <v>C - RIOCARD</v>
      </c>
      <c r="AL597" s="7" t="str">
        <f t="shared" si="149"/>
        <v>1 - -------------------------------------------NAO DISPONIVEL------------------------------------------- - 00000000597 - FETRANSPOR</v>
      </c>
      <c r="AM597" s="7" t="str">
        <f t="shared" si="150"/>
        <v>-------------------------------------------NAO DISPONIVEL-------------------------------------------</v>
      </c>
      <c r="AN597" s="44" cm="1">
        <f t="array" ref="AN597">_xlfn.IFS(AJ597=0,0,AQ597="INATIVO",2,AQ597="SEM CADASTRO",4,AQ597="CPF ATIVO EM OUTRO COMPRADOR",5,AQ597="NOVO/SEM CARTAO",6,AND(AJ597&gt;0,AQ597,""),8)</f>
        <v>0</v>
      </c>
      <c r="AO597" s="45">
        <f t="shared" si="164"/>
        <v>-10</v>
      </c>
    </row>
    <row r="598" spans="1:41" x14ac:dyDescent="0.4">
      <c r="A598" s="21" t="str">
        <f t="shared" si="151"/>
        <v>-------------------------------------------NAO DISPONIVEL-------------------------------------------</v>
      </c>
      <c r="B598" s="5" t="str">
        <f>_xlfn.IFNA(VLOOKUP(A598,CNPJ!E:F,2,0),"-------------------------------------------NAO DISPONIVEL-------------------------------------------")</f>
        <v>-------------------------------------------NAO DISPONIVEL-------------------------------------------</v>
      </c>
      <c r="C598" s="22">
        <v>1</v>
      </c>
      <c r="D598" s="5" t="str">
        <f>_xlfn.XLOOKUP(R598,OP!C:C,OP!B:B,,0,1)</f>
        <v>RJ</v>
      </c>
      <c r="E598" s="23"/>
      <c r="M598" s="26"/>
      <c r="N598" s="27"/>
      <c r="O598" s="28" t="str">
        <f t="shared" si="152"/>
        <v>00000000598</v>
      </c>
      <c r="R598" s="27" t="s">
        <v>193</v>
      </c>
      <c r="S598" s="30" t="str">
        <f>_xlfn.IFNA(VLOOKUP(_xlfn.CONCAT(D598," - ",R598),OP!A:D,4,0),"-------------------------------------------NAO DISPONIVEL-------------------------------------------")</f>
        <v>FETRANSPOR</v>
      </c>
      <c r="T598" s="31"/>
      <c r="U598" s="32"/>
      <c r="V598" s="31"/>
      <c r="W598" s="33">
        <f t="shared" si="153"/>
        <v>0</v>
      </c>
      <c r="X598" s="34">
        <f t="shared" si="154"/>
        <v>0</v>
      </c>
      <c r="Y598" s="33">
        <f t="shared" si="155"/>
        <v>0</v>
      </c>
      <c r="Z598" s="33">
        <f t="shared" si="156"/>
        <v>0</v>
      </c>
      <c r="AA598" s="35">
        <f t="shared" si="157"/>
        <v>0</v>
      </c>
      <c r="AB598" s="36">
        <f t="shared" si="158"/>
        <v>0</v>
      </c>
      <c r="AC598" s="37">
        <f t="shared" si="159"/>
        <v>0</v>
      </c>
      <c r="AD598" s="38"/>
      <c r="AE598" s="38"/>
      <c r="AF598" s="39">
        <f t="shared" si="160"/>
        <v>0</v>
      </c>
      <c r="AG598" s="40"/>
      <c r="AH598" s="41">
        <f t="shared" si="161"/>
        <v>0</v>
      </c>
      <c r="AI598" s="42">
        <f t="shared" si="162"/>
        <v>0</v>
      </c>
      <c r="AJ598" s="43">
        <f t="shared" si="163"/>
        <v>0</v>
      </c>
      <c r="AK598" s="5" t="str">
        <f>_xlfn.IFNA(VLOOKUP(_xlfn.CONCAT(D598," - ",S598),OP!E:F,2,0),"-------------------------------------------NAO DISPONIVEL-------------------------------------------")</f>
        <v>C - RIOCARD</v>
      </c>
      <c r="AL598" s="7" t="str">
        <f t="shared" si="149"/>
        <v>1 - -------------------------------------------NAO DISPONIVEL------------------------------------------- - 00000000598 - FETRANSPOR</v>
      </c>
      <c r="AM598" s="7" t="str">
        <f t="shared" si="150"/>
        <v>-------------------------------------------NAO DISPONIVEL-------------------------------------------</v>
      </c>
      <c r="AN598" s="44" cm="1">
        <f t="array" ref="AN598">_xlfn.IFS(AJ598=0,0,AQ598="INATIVO",2,AQ598="SEM CADASTRO",4,AQ598="CPF ATIVO EM OUTRO COMPRADOR",5,AQ598="NOVO/SEM CARTAO",6,AND(AJ598&gt;0,AQ598,""),8)</f>
        <v>0</v>
      </c>
      <c r="AO598" s="45">
        <f t="shared" si="164"/>
        <v>-10</v>
      </c>
    </row>
    <row r="599" spans="1:41" x14ac:dyDescent="0.4">
      <c r="A599" s="21" t="str">
        <f t="shared" si="151"/>
        <v>-------------------------------------------NAO DISPONIVEL-------------------------------------------</v>
      </c>
      <c r="B599" s="5" t="str">
        <f>_xlfn.IFNA(VLOOKUP(A599,CNPJ!E:F,2,0),"-------------------------------------------NAO DISPONIVEL-------------------------------------------")</f>
        <v>-------------------------------------------NAO DISPONIVEL-------------------------------------------</v>
      </c>
      <c r="C599" s="22">
        <v>1</v>
      </c>
      <c r="D599" s="5" t="str">
        <f>_xlfn.XLOOKUP(R599,OP!C:C,OP!B:B,,0,1)</f>
        <v>RJ</v>
      </c>
      <c r="E599" s="23"/>
      <c r="M599" s="26"/>
      <c r="N599" s="27"/>
      <c r="O599" s="28" t="str">
        <f t="shared" si="152"/>
        <v>00000000599</v>
      </c>
      <c r="R599" s="27" t="s">
        <v>193</v>
      </c>
      <c r="S599" s="30" t="str">
        <f>_xlfn.IFNA(VLOOKUP(_xlfn.CONCAT(D599," - ",R599),OP!A:D,4,0),"-------------------------------------------NAO DISPONIVEL-------------------------------------------")</f>
        <v>FETRANSPOR</v>
      </c>
      <c r="T599" s="31"/>
      <c r="U599" s="32"/>
      <c r="V599" s="31"/>
      <c r="W599" s="33">
        <f t="shared" si="153"/>
        <v>0</v>
      </c>
      <c r="X599" s="34">
        <f t="shared" si="154"/>
        <v>0</v>
      </c>
      <c r="Y599" s="33">
        <f t="shared" si="155"/>
        <v>0</v>
      </c>
      <c r="Z599" s="33">
        <f t="shared" si="156"/>
        <v>0</v>
      </c>
      <c r="AA599" s="35">
        <f t="shared" si="157"/>
        <v>0</v>
      </c>
      <c r="AB599" s="36">
        <f t="shared" si="158"/>
        <v>0</v>
      </c>
      <c r="AC599" s="37">
        <f t="shared" si="159"/>
        <v>0</v>
      </c>
      <c r="AD599" s="38"/>
      <c r="AE599" s="38"/>
      <c r="AF599" s="39">
        <f t="shared" si="160"/>
        <v>0</v>
      </c>
      <c r="AG599" s="40"/>
      <c r="AH599" s="41">
        <f t="shared" si="161"/>
        <v>0</v>
      </c>
      <c r="AI599" s="42">
        <f t="shared" si="162"/>
        <v>0</v>
      </c>
      <c r="AJ599" s="43">
        <f t="shared" si="163"/>
        <v>0</v>
      </c>
      <c r="AK599" s="5" t="str">
        <f>_xlfn.IFNA(VLOOKUP(_xlfn.CONCAT(D599," - ",S599),OP!E:F,2,0),"-------------------------------------------NAO DISPONIVEL-------------------------------------------")</f>
        <v>C - RIOCARD</v>
      </c>
      <c r="AL599" s="7" t="str">
        <f t="shared" si="149"/>
        <v>1 - -------------------------------------------NAO DISPONIVEL------------------------------------------- - 00000000599 - FETRANSPOR</v>
      </c>
      <c r="AM599" s="7" t="str">
        <f t="shared" si="150"/>
        <v>-------------------------------------------NAO DISPONIVEL-------------------------------------------</v>
      </c>
      <c r="AN599" s="44" cm="1">
        <f t="array" ref="AN599">_xlfn.IFS(AJ599=0,0,AQ599="INATIVO",2,AQ599="SEM CADASTRO",4,AQ599="CPF ATIVO EM OUTRO COMPRADOR",5,AQ599="NOVO/SEM CARTAO",6,AND(AJ599&gt;0,AQ599,""),8)</f>
        <v>0</v>
      </c>
      <c r="AO599" s="45">
        <f t="shared" si="164"/>
        <v>-10</v>
      </c>
    </row>
    <row r="600" spans="1:41" x14ac:dyDescent="0.4">
      <c r="A600" s="21" t="str">
        <f t="shared" si="151"/>
        <v>-------------------------------------------NAO DISPONIVEL-------------------------------------------</v>
      </c>
      <c r="B600" s="5" t="str">
        <f>_xlfn.IFNA(VLOOKUP(A600,CNPJ!E:F,2,0),"-------------------------------------------NAO DISPONIVEL-------------------------------------------")</f>
        <v>-------------------------------------------NAO DISPONIVEL-------------------------------------------</v>
      </c>
      <c r="C600" s="22">
        <v>1</v>
      </c>
      <c r="D600" s="5" t="str">
        <f>_xlfn.XLOOKUP(R600,OP!C:C,OP!B:B,,0,1)</f>
        <v>RJ</v>
      </c>
      <c r="E600" s="23"/>
      <c r="M600" s="26"/>
      <c r="N600" s="27"/>
      <c r="O600" s="28" t="str">
        <f t="shared" si="152"/>
        <v>00000000600</v>
      </c>
      <c r="R600" s="27" t="s">
        <v>193</v>
      </c>
      <c r="S600" s="30" t="str">
        <f>_xlfn.IFNA(VLOOKUP(_xlfn.CONCAT(D600," - ",R600),OP!A:D,4,0),"-------------------------------------------NAO DISPONIVEL-------------------------------------------")</f>
        <v>FETRANSPOR</v>
      </c>
      <c r="T600" s="31"/>
      <c r="U600" s="32"/>
      <c r="V600" s="31"/>
      <c r="W600" s="33">
        <f t="shared" si="153"/>
        <v>0</v>
      </c>
      <c r="X600" s="34">
        <f t="shared" si="154"/>
        <v>0</v>
      </c>
      <c r="Y600" s="33">
        <f t="shared" si="155"/>
        <v>0</v>
      </c>
      <c r="Z600" s="33">
        <f t="shared" si="156"/>
        <v>0</v>
      </c>
      <c r="AA600" s="35">
        <f t="shared" si="157"/>
        <v>0</v>
      </c>
      <c r="AB600" s="36">
        <f t="shared" si="158"/>
        <v>0</v>
      </c>
      <c r="AC600" s="37">
        <f t="shared" si="159"/>
        <v>0</v>
      </c>
      <c r="AD600" s="38"/>
      <c r="AE600" s="38"/>
      <c r="AF600" s="39">
        <f t="shared" si="160"/>
        <v>0</v>
      </c>
      <c r="AG600" s="40"/>
      <c r="AH600" s="41">
        <f t="shared" si="161"/>
        <v>0</v>
      </c>
      <c r="AI600" s="42">
        <f t="shared" si="162"/>
        <v>0</v>
      </c>
      <c r="AJ600" s="43">
        <f t="shared" si="163"/>
        <v>0</v>
      </c>
      <c r="AK600" s="5" t="str">
        <f>_xlfn.IFNA(VLOOKUP(_xlfn.CONCAT(D600," - ",S600),OP!E:F,2,0),"-------------------------------------------NAO DISPONIVEL-------------------------------------------")</f>
        <v>C - RIOCARD</v>
      </c>
      <c r="AL600" s="7" t="str">
        <f t="shared" si="149"/>
        <v>1 - -------------------------------------------NAO DISPONIVEL------------------------------------------- - 00000000600 - FETRANSPOR</v>
      </c>
      <c r="AM600" s="7" t="str">
        <f t="shared" si="150"/>
        <v>-------------------------------------------NAO DISPONIVEL-------------------------------------------</v>
      </c>
      <c r="AN600" s="44" cm="1">
        <f t="array" ref="AN600">_xlfn.IFS(AJ600=0,0,AQ600="INATIVO",2,AQ600="SEM CADASTRO",4,AQ600="CPF ATIVO EM OUTRO COMPRADOR",5,AQ600="NOVO/SEM CARTAO",6,AND(AJ600&gt;0,AQ600,""),8)</f>
        <v>0</v>
      </c>
      <c r="AO600" s="45">
        <f t="shared" si="164"/>
        <v>-10</v>
      </c>
    </row>
    <row r="601" spans="1:41" x14ac:dyDescent="0.4">
      <c r="A601" s="21" t="str">
        <f t="shared" si="151"/>
        <v>-------------------------------------------NAO DISPONIVEL-------------------------------------------</v>
      </c>
      <c r="B601" s="5" t="str">
        <f>_xlfn.IFNA(VLOOKUP(A601,CNPJ!E:F,2,0),"-------------------------------------------NAO DISPONIVEL-------------------------------------------")</f>
        <v>-------------------------------------------NAO DISPONIVEL-------------------------------------------</v>
      </c>
      <c r="C601" s="22">
        <v>1</v>
      </c>
      <c r="D601" s="5" t="str">
        <f>_xlfn.XLOOKUP(R601,OP!C:C,OP!B:B,,0,1)</f>
        <v>RJ</v>
      </c>
      <c r="E601" s="23"/>
      <c r="M601" s="26"/>
      <c r="N601" s="27"/>
      <c r="O601" s="28" t="str">
        <f t="shared" si="152"/>
        <v>00000000601</v>
      </c>
      <c r="R601" s="27" t="s">
        <v>193</v>
      </c>
      <c r="S601" s="30" t="str">
        <f>_xlfn.IFNA(VLOOKUP(_xlfn.CONCAT(D601," - ",R601),OP!A:D,4,0),"-------------------------------------------NAO DISPONIVEL-------------------------------------------")</f>
        <v>FETRANSPOR</v>
      </c>
      <c r="T601" s="31"/>
      <c r="U601" s="32"/>
      <c r="V601" s="31"/>
      <c r="W601" s="33">
        <f t="shared" si="153"/>
        <v>0</v>
      </c>
      <c r="X601" s="34">
        <f t="shared" si="154"/>
        <v>0</v>
      </c>
      <c r="Y601" s="33">
        <f t="shared" si="155"/>
        <v>0</v>
      </c>
      <c r="Z601" s="33">
        <f t="shared" si="156"/>
        <v>0</v>
      </c>
      <c r="AA601" s="35">
        <f t="shared" si="157"/>
        <v>0</v>
      </c>
      <c r="AB601" s="36">
        <f t="shared" si="158"/>
        <v>0</v>
      </c>
      <c r="AC601" s="37">
        <f t="shared" si="159"/>
        <v>0</v>
      </c>
      <c r="AD601" s="38"/>
      <c r="AE601" s="38"/>
      <c r="AF601" s="39">
        <f t="shared" si="160"/>
        <v>0</v>
      </c>
      <c r="AG601" s="40"/>
      <c r="AH601" s="41">
        <f t="shared" si="161"/>
        <v>0</v>
      </c>
      <c r="AI601" s="42">
        <f t="shared" si="162"/>
        <v>0</v>
      </c>
      <c r="AJ601" s="43">
        <f t="shared" si="163"/>
        <v>0</v>
      </c>
      <c r="AK601" s="5" t="str">
        <f>_xlfn.IFNA(VLOOKUP(_xlfn.CONCAT(D601," - ",S601),OP!E:F,2,0),"-------------------------------------------NAO DISPONIVEL-------------------------------------------")</f>
        <v>C - RIOCARD</v>
      </c>
      <c r="AL601" s="7" t="str">
        <f t="shared" si="149"/>
        <v>1 - -------------------------------------------NAO DISPONIVEL------------------------------------------- - 00000000601 - FETRANSPOR</v>
      </c>
      <c r="AM601" s="7" t="str">
        <f t="shared" si="150"/>
        <v>-------------------------------------------NAO DISPONIVEL-------------------------------------------</v>
      </c>
      <c r="AN601" s="44" cm="1">
        <f t="array" ref="AN601">_xlfn.IFS(AJ601=0,0,AQ601="INATIVO",2,AQ601="SEM CADASTRO",4,AQ601="CPF ATIVO EM OUTRO COMPRADOR",5,AQ601="NOVO/SEM CARTAO",6,AND(AJ601&gt;0,AQ601,""),8)</f>
        <v>0</v>
      </c>
      <c r="AO601" s="45">
        <f t="shared" si="164"/>
        <v>-10</v>
      </c>
    </row>
    <row r="602" spans="1:41" x14ac:dyDescent="0.4">
      <c r="A602" s="21" t="str">
        <f t="shared" si="151"/>
        <v>-------------------------------------------NAO DISPONIVEL-------------------------------------------</v>
      </c>
      <c r="B602" s="5" t="str">
        <f>_xlfn.IFNA(VLOOKUP(A602,CNPJ!E:F,2,0),"-------------------------------------------NAO DISPONIVEL-------------------------------------------")</f>
        <v>-------------------------------------------NAO DISPONIVEL-------------------------------------------</v>
      </c>
      <c r="C602" s="22">
        <v>1</v>
      </c>
      <c r="D602" s="5" t="str">
        <f>_xlfn.XLOOKUP(R602,OP!C:C,OP!B:B,,0,1)</f>
        <v>RJ</v>
      </c>
      <c r="E602" s="23"/>
      <c r="M602" s="26"/>
      <c r="N602" s="27"/>
      <c r="O602" s="28" t="str">
        <f t="shared" si="152"/>
        <v>00000000602</v>
      </c>
      <c r="R602" s="27" t="s">
        <v>193</v>
      </c>
      <c r="S602" s="30" t="str">
        <f>_xlfn.IFNA(VLOOKUP(_xlfn.CONCAT(D602," - ",R602),OP!A:D,4,0),"-------------------------------------------NAO DISPONIVEL-------------------------------------------")</f>
        <v>FETRANSPOR</v>
      </c>
      <c r="T602" s="31"/>
      <c r="U602" s="32"/>
      <c r="V602" s="31"/>
      <c r="W602" s="33">
        <f t="shared" si="153"/>
        <v>0</v>
      </c>
      <c r="X602" s="34">
        <f t="shared" si="154"/>
        <v>0</v>
      </c>
      <c r="Y602" s="33">
        <f t="shared" si="155"/>
        <v>0</v>
      </c>
      <c r="Z602" s="33">
        <f t="shared" si="156"/>
        <v>0</v>
      </c>
      <c r="AA602" s="35">
        <f t="shared" si="157"/>
        <v>0</v>
      </c>
      <c r="AB602" s="36">
        <f t="shared" si="158"/>
        <v>0</v>
      </c>
      <c r="AC602" s="37">
        <f t="shared" si="159"/>
        <v>0</v>
      </c>
      <c r="AD602" s="38"/>
      <c r="AE602" s="38"/>
      <c r="AF602" s="39">
        <f t="shared" si="160"/>
        <v>0</v>
      </c>
      <c r="AG602" s="40"/>
      <c r="AH602" s="41">
        <f t="shared" si="161"/>
        <v>0</v>
      </c>
      <c r="AI602" s="42">
        <f t="shared" si="162"/>
        <v>0</v>
      </c>
      <c r="AJ602" s="43">
        <f t="shared" si="163"/>
        <v>0</v>
      </c>
      <c r="AK602" s="5" t="str">
        <f>_xlfn.IFNA(VLOOKUP(_xlfn.CONCAT(D602," - ",S602),OP!E:F,2,0),"-------------------------------------------NAO DISPONIVEL-------------------------------------------")</f>
        <v>C - RIOCARD</v>
      </c>
      <c r="AL602" s="7" t="str">
        <f t="shared" si="149"/>
        <v>1 - -------------------------------------------NAO DISPONIVEL------------------------------------------- - 00000000602 - FETRANSPOR</v>
      </c>
      <c r="AM602" s="7" t="str">
        <f t="shared" si="150"/>
        <v>-------------------------------------------NAO DISPONIVEL-------------------------------------------</v>
      </c>
      <c r="AN602" s="44" cm="1">
        <f t="array" ref="AN602">_xlfn.IFS(AJ602=0,0,AQ602="INATIVO",2,AQ602="SEM CADASTRO",4,AQ602="CPF ATIVO EM OUTRO COMPRADOR",5,AQ602="NOVO/SEM CARTAO",6,AND(AJ602&gt;0,AQ602,""),8)</f>
        <v>0</v>
      </c>
      <c r="AO602" s="45">
        <f t="shared" si="164"/>
        <v>-10</v>
      </c>
    </row>
    <row r="603" spans="1:41" x14ac:dyDescent="0.4">
      <c r="A603" s="21" t="str">
        <f t="shared" si="151"/>
        <v>-------------------------------------------NAO DISPONIVEL-------------------------------------------</v>
      </c>
      <c r="B603" s="5" t="str">
        <f>_xlfn.IFNA(VLOOKUP(A603,CNPJ!E:F,2,0),"-------------------------------------------NAO DISPONIVEL-------------------------------------------")</f>
        <v>-------------------------------------------NAO DISPONIVEL-------------------------------------------</v>
      </c>
      <c r="C603" s="22">
        <v>1</v>
      </c>
      <c r="D603" s="5" t="str">
        <f>_xlfn.XLOOKUP(R603,OP!C:C,OP!B:B,,0,1)</f>
        <v>RJ</v>
      </c>
      <c r="E603" s="23"/>
      <c r="M603" s="26"/>
      <c r="N603" s="27"/>
      <c r="O603" s="28" t="str">
        <f t="shared" si="152"/>
        <v>00000000603</v>
      </c>
      <c r="R603" s="27" t="s">
        <v>193</v>
      </c>
      <c r="S603" s="30" t="str">
        <f>_xlfn.IFNA(VLOOKUP(_xlfn.CONCAT(D603," - ",R603),OP!A:D,4,0),"-------------------------------------------NAO DISPONIVEL-------------------------------------------")</f>
        <v>FETRANSPOR</v>
      </c>
      <c r="T603" s="31"/>
      <c r="U603" s="32"/>
      <c r="V603" s="31"/>
      <c r="W603" s="33">
        <f t="shared" si="153"/>
        <v>0</v>
      </c>
      <c r="X603" s="34">
        <f t="shared" si="154"/>
        <v>0</v>
      </c>
      <c r="Y603" s="33">
        <f t="shared" si="155"/>
        <v>0</v>
      </c>
      <c r="Z603" s="33">
        <f t="shared" si="156"/>
        <v>0</v>
      </c>
      <c r="AA603" s="35">
        <f t="shared" si="157"/>
        <v>0</v>
      </c>
      <c r="AB603" s="36">
        <f t="shared" si="158"/>
        <v>0</v>
      </c>
      <c r="AC603" s="37">
        <f t="shared" si="159"/>
        <v>0</v>
      </c>
      <c r="AD603" s="38"/>
      <c r="AE603" s="38"/>
      <c r="AF603" s="39">
        <f t="shared" si="160"/>
        <v>0</v>
      </c>
      <c r="AG603" s="40"/>
      <c r="AH603" s="41">
        <f t="shared" si="161"/>
        <v>0</v>
      </c>
      <c r="AI603" s="42">
        <f t="shared" si="162"/>
        <v>0</v>
      </c>
      <c r="AJ603" s="43">
        <f t="shared" si="163"/>
        <v>0</v>
      </c>
      <c r="AK603" s="5" t="str">
        <f>_xlfn.IFNA(VLOOKUP(_xlfn.CONCAT(D603," - ",S603),OP!E:F,2,0),"-------------------------------------------NAO DISPONIVEL-------------------------------------------")</f>
        <v>C - RIOCARD</v>
      </c>
      <c r="AL603" s="7" t="str">
        <f t="shared" si="149"/>
        <v>1 - -------------------------------------------NAO DISPONIVEL------------------------------------------- - 00000000603 - FETRANSPOR</v>
      </c>
      <c r="AM603" s="7" t="str">
        <f t="shared" si="150"/>
        <v>-------------------------------------------NAO DISPONIVEL-------------------------------------------</v>
      </c>
      <c r="AN603" s="44" cm="1">
        <f t="array" ref="AN603">_xlfn.IFS(AJ603=0,0,AQ603="INATIVO",2,AQ603="SEM CADASTRO",4,AQ603="CPF ATIVO EM OUTRO COMPRADOR",5,AQ603="NOVO/SEM CARTAO",6,AND(AJ603&gt;0,AQ603,""),8)</f>
        <v>0</v>
      </c>
      <c r="AO603" s="45">
        <f t="shared" si="164"/>
        <v>-10</v>
      </c>
    </row>
    <row r="604" spans="1:41" x14ac:dyDescent="0.4">
      <c r="A604" s="21" t="str">
        <f t="shared" si="151"/>
        <v>-------------------------------------------NAO DISPONIVEL-------------------------------------------</v>
      </c>
      <c r="B604" s="5" t="str">
        <f>_xlfn.IFNA(VLOOKUP(A604,CNPJ!E:F,2,0),"-------------------------------------------NAO DISPONIVEL-------------------------------------------")</f>
        <v>-------------------------------------------NAO DISPONIVEL-------------------------------------------</v>
      </c>
      <c r="C604" s="22">
        <v>1</v>
      </c>
      <c r="D604" s="5" t="str">
        <f>_xlfn.XLOOKUP(R604,OP!C:C,OP!B:B,,0,1)</f>
        <v>RJ</v>
      </c>
      <c r="E604" s="23"/>
      <c r="M604" s="26"/>
      <c r="N604" s="27"/>
      <c r="O604" s="28" t="str">
        <f t="shared" si="152"/>
        <v>00000000604</v>
      </c>
      <c r="R604" s="27" t="s">
        <v>193</v>
      </c>
      <c r="S604" s="30" t="str">
        <f>_xlfn.IFNA(VLOOKUP(_xlfn.CONCAT(D604," - ",R604),OP!A:D,4,0),"-------------------------------------------NAO DISPONIVEL-------------------------------------------")</f>
        <v>FETRANSPOR</v>
      </c>
      <c r="T604" s="31"/>
      <c r="U604" s="32"/>
      <c r="V604" s="31"/>
      <c r="W604" s="33">
        <f t="shared" si="153"/>
        <v>0</v>
      </c>
      <c r="X604" s="34">
        <f t="shared" si="154"/>
        <v>0</v>
      </c>
      <c r="Y604" s="33">
        <f t="shared" si="155"/>
        <v>0</v>
      </c>
      <c r="Z604" s="33">
        <f t="shared" si="156"/>
        <v>0</v>
      </c>
      <c r="AA604" s="35">
        <f t="shared" si="157"/>
        <v>0</v>
      </c>
      <c r="AB604" s="36">
        <f t="shared" si="158"/>
        <v>0</v>
      </c>
      <c r="AC604" s="37">
        <f t="shared" si="159"/>
        <v>0</v>
      </c>
      <c r="AD604" s="38"/>
      <c r="AE604" s="38"/>
      <c r="AF604" s="39">
        <f t="shared" si="160"/>
        <v>0</v>
      </c>
      <c r="AG604" s="40"/>
      <c r="AH604" s="41">
        <f t="shared" si="161"/>
        <v>0</v>
      </c>
      <c r="AI604" s="42">
        <f t="shared" si="162"/>
        <v>0</v>
      </c>
      <c r="AJ604" s="43">
        <f t="shared" si="163"/>
        <v>0</v>
      </c>
      <c r="AK604" s="5" t="str">
        <f>_xlfn.IFNA(VLOOKUP(_xlfn.CONCAT(D604," - ",S604),OP!E:F,2,0),"-------------------------------------------NAO DISPONIVEL-------------------------------------------")</f>
        <v>C - RIOCARD</v>
      </c>
      <c r="AL604" s="7" t="str">
        <f t="shared" si="149"/>
        <v>1 - -------------------------------------------NAO DISPONIVEL------------------------------------------- - 00000000604 - FETRANSPOR</v>
      </c>
      <c r="AM604" s="7" t="str">
        <f t="shared" si="150"/>
        <v>-------------------------------------------NAO DISPONIVEL-------------------------------------------</v>
      </c>
      <c r="AN604" s="44" cm="1">
        <f t="array" ref="AN604">_xlfn.IFS(AJ604=0,0,AQ604="INATIVO",2,AQ604="SEM CADASTRO",4,AQ604="CPF ATIVO EM OUTRO COMPRADOR",5,AQ604="NOVO/SEM CARTAO",6,AND(AJ604&gt;0,AQ604,""),8)</f>
        <v>0</v>
      </c>
      <c r="AO604" s="45">
        <f t="shared" si="164"/>
        <v>-10</v>
      </c>
    </row>
    <row r="605" spans="1:41" x14ac:dyDescent="0.4">
      <c r="A605" s="21" t="str">
        <f t="shared" si="151"/>
        <v>-------------------------------------------NAO DISPONIVEL-------------------------------------------</v>
      </c>
      <c r="B605" s="5" t="str">
        <f>_xlfn.IFNA(VLOOKUP(A605,CNPJ!E:F,2,0),"-------------------------------------------NAO DISPONIVEL-------------------------------------------")</f>
        <v>-------------------------------------------NAO DISPONIVEL-------------------------------------------</v>
      </c>
      <c r="C605" s="22">
        <v>1</v>
      </c>
      <c r="D605" s="5" t="str">
        <f>_xlfn.XLOOKUP(R605,OP!C:C,OP!B:B,,0,1)</f>
        <v>RJ</v>
      </c>
      <c r="E605" s="23"/>
      <c r="M605" s="26"/>
      <c r="N605" s="27"/>
      <c r="O605" s="28" t="str">
        <f t="shared" si="152"/>
        <v>00000000605</v>
      </c>
      <c r="R605" s="27" t="s">
        <v>193</v>
      </c>
      <c r="S605" s="30" t="str">
        <f>_xlfn.IFNA(VLOOKUP(_xlfn.CONCAT(D605," - ",R605),OP!A:D,4,0),"-------------------------------------------NAO DISPONIVEL-------------------------------------------")</f>
        <v>FETRANSPOR</v>
      </c>
      <c r="T605" s="31"/>
      <c r="U605" s="32"/>
      <c r="V605" s="31"/>
      <c r="W605" s="33">
        <f t="shared" si="153"/>
        <v>0</v>
      </c>
      <c r="X605" s="34">
        <f t="shared" si="154"/>
        <v>0</v>
      </c>
      <c r="Y605" s="33">
        <f t="shared" si="155"/>
        <v>0</v>
      </c>
      <c r="Z605" s="33">
        <f t="shared" si="156"/>
        <v>0</v>
      </c>
      <c r="AA605" s="35">
        <f t="shared" si="157"/>
        <v>0</v>
      </c>
      <c r="AB605" s="36">
        <f t="shared" si="158"/>
        <v>0</v>
      </c>
      <c r="AC605" s="37">
        <f t="shared" si="159"/>
        <v>0</v>
      </c>
      <c r="AD605" s="38"/>
      <c r="AE605" s="38"/>
      <c r="AF605" s="39">
        <f t="shared" si="160"/>
        <v>0</v>
      </c>
      <c r="AG605" s="40"/>
      <c r="AH605" s="41">
        <f t="shared" si="161"/>
        <v>0</v>
      </c>
      <c r="AI605" s="42">
        <f t="shared" si="162"/>
        <v>0</v>
      </c>
      <c r="AJ605" s="43">
        <f t="shared" si="163"/>
        <v>0</v>
      </c>
      <c r="AK605" s="5" t="str">
        <f>_xlfn.IFNA(VLOOKUP(_xlfn.CONCAT(D605," - ",S605),OP!E:F,2,0),"-------------------------------------------NAO DISPONIVEL-------------------------------------------")</f>
        <v>C - RIOCARD</v>
      </c>
      <c r="AL605" s="7" t="str">
        <f t="shared" si="149"/>
        <v>1 - -------------------------------------------NAO DISPONIVEL------------------------------------------- - 00000000605 - FETRANSPOR</v>
      </c>
      <c r="AM605" s="7" t="str">
        <f t="shared" si="150"/>
        <v>-------------------------------------------NAO DISPONIVEL-------------------------------------------</v>
      </c>
      <c r="AN605" s="44" cm="1">
        <f t="array" ref="AN605">_xlfn.IFS(AJ605=0,0,AQ605="INATIVO",2,AQ605="SEM CADASTRO",4,AQ605="CPF ATIVO EM OUTRO COMPRADOR",5,AQ605="NOVO/SEM CARTAO",6,AND(AJ605&gt;0,AQ605,""),8)</f>
        <v>0</v>
      </c>
      <c r="AO605" s="45">
        <f t="shared" si="164"/>
        <v>-10</v>
      </c>
    </row>
    <row r="606" spans="1:41" x14ac:dyDescent="0.4">
      <c r="A606" s="21" t="str">
        <f t="shared" si="151"/>
        <v>-------------------------------------------NAO DISPONIVEL-------------------------------------------</v>
      </c>
      <c r="B606" s="5" t="str">
        <f>_xlfn.IFNA(VLOOKUP(A606,CNPJ!E:F,2,0),"-------------------------------------------NAO DISPONIVEL-------------------------------------------")</f>
        <v>-------------------------------------------NAO DISPONIVEL-------------------------------------------</v>
      </c>
      <c r="C606" s="22">
        <v>1</v>
      </c>
      <c r="D606" s="5" t="str">
        <f>_xlfn.XLOOKUP(R606,OP!C:C,OP!B:B,,0,1)</f>
        <v>RJ</v>
      </c>
      <c r="E606" s="23"/>
      <c r="M606" s="26"/>
      <c r="N606" s="27"/>
      <c r="O606" s="28" t="str">
        <f t="shared" si="152"/>
        <v>00000000606</v>
      </c>
      <c r="R606" s="27" t="s">
        <v>193</v>
      </c>
      <c r="S606" s="30" t="str">
        <f>_xlfn.IFNA(VLOOKUP(_xlfn.CONCAT(D606," - ",R606),OP!A:D,4,0),"-------------------------------------------NAO DISPONIVEL-------------------------------------------")</f>
        <v>FETRANSPOR</v>
      </c>
      <c r="T606" s="31"/>
      <c r="U606" s="32"/>
      <c r="V606" s="31"/>
      <c r="W606" s="33">
        <f t="shared" si="153"/>
        <v>0</v>
      </c>
      <c r="X606" s="34">
        <f t="shared" si="154"/>
        <v>0</v>
      </c>
      <c r="Y606" s="33">
        <f t="shared" si="155"/>
        <v>0</v>
      </c>
      <c r="Z606" s="33">
        <f t="shared" si="156"/>
        <v>0</v>
      </c>
      <c r="AA606" s="35">
        <f t="shared" si="157"/>
        <v>0</v>
      </c>
      <c r="AB606" s="36">
        <f t="shared" si="158"/>
        <v>0</v>
      </c>
      <c r="AC606" s="37">
        <f t="shared" si="159"/>
        <v>0</v>
      </c>
      <c r="AD606" s="38"/>
      <c r="AE606" s="38"/>
      <c r="AF606" s="39">
        <f t="shared" si="160"/>
        <v>0</v>
      </c>
      <c r="AG606" s="40"/>
      <c r="AH606" s="41">
        <f t="shared" si="161"/>
        <v>0</v>
      </c>
      <c r="AI606" s="42">
        <f t="shared" si="162"/>
        <v>0</v>
      </c>
      <c r="AJ606" s="43">
        <f t="shared" si="163"/>
        <v>0</v>
      </c>
      <c r="AK606" s="5" t="str">
        <f>_xlfn.IFNA(VLOOKUP(_xlfn.CONCAT(D606," - ",S606),OP!E:F,2,0),"-------------------------------------------NAO DISPONIVEL-------------------------------------------")</f>
        <v>C - RIOCARD</v>
      </c>
      <c r="AL606" s="7" t="str">
        <f t="shared" si="149"/>
        <v>1 - -------------------------------------------NAO DISPONIVEL------------------------------------------- - 00000000606 - FETRANSPOR</v>
      </c>
      <c r="AM606" s="7" t="str">
        <f t="shared" si="150"/>
        <v>-------------------------------------------NAO DISPONIVEL-------------------------------------------</v>
      </c>
      <c r="AN606" s="44" cm="1">
        <f t="array" ref="AN606">_xlfn.IFS(AJ606=0,0,AQ606="INATIVO",2,AQ606="SEM CADASTRO",4,AQ606="CPF ATIVO EM OUTRO COMPRADOR",5,AQ606="NOVO/SEM CARTAO",6,AND(AJ606&gt;0,AQ606,""),8)</f>
        <v>0</v>
      </c>
      <c r="AO606" s="45">
        <f t="shared" si="164"/>
        <v>-10</v>
      </c>
    </row>
    <row r="607" spans="1:41" x14ac:dyDescent="0.4">
      <c r="A607" s="21" t="str">
        <f t="shared" si="151"/>
        <v>-------------------------------------------NAO DISPONIVEL-------------------------------------------</v>
      </c>
      <c r="B607" s="5" t="str">
        <f>_xlfn.IFNA(VLOOKUP(A607,CNPJ!E:F,2,0),"-------------------------------------------NAO DISPONIVEL-------------------------------------------")</f>
        <v>-------------------------------------------NAO DISPONIVEL-------------------------------------------</v>
      </c>
      <c r="C607" s="22">
        <v>1</v>
      </c>
      <c r="D607" s="5" t="str">
        <f>_xlfn.XLOOKUP(R607,OP!C:C,OP!B:B,,0,1)</f>
        <v>RJ</v>
      </c>
      <c r="E607" s="23"/>
      <c r="M607" s="26"/>
      <c r="N607" s="27"/>
      <c r="O607" s="28" t="str">
        <f t="shared" si="152"/>
        <v>00000000607</v>
      </c>
      <c r="R607" s="27" t="s">
        <v>193</v>
      </c>
      <c r="S607" s="30" t="str">
        <f>_xlfn.IFNA(VLOOKUP(_xlfn.CONCAT(D607," - ",R607),OP!A:D,4,0),"-------------------------------------------NAO DISPONIVEL-------------------------------------------")</f>
        <v>FETRANSPOR</v>
      </c>
      <c r="T607" s="31"/>
      <c r="U607" s="32"/>
      <c r="V607" s="31"/>
      <c r="W607" s="33">
        <f t="shared" si="153"/>
        <v>0</v>
      </c>
      <c r="X607" s="34">
        <f t="shared" si="154"/>
        <v>0</v>
      </c>
      <c r="Y607" s="33">
        <f t="shared" si="155"/>
        <v>0</v>
      </c>
      <c r="Z607" s="33">
        <f t="shared" si="156"/>
        <v>0</v>
      </c>
      <c r="AA607" s="35">
        <f t="shared" si="157"/>
        <v>0</v>
      </c>
      <c r="AB607" s="36">
        <f t="shared" si="158"/>
        <v>0</v>
      </c>
      <c r="AC607" s="37">
        <f t="shared" si="159"/>
        <v>0</v>
      </c>
      <c r="AD607" s="38"/>
      <c r="AE607" s="38"/>
      <c r="AF607" s="39">
        <f t="shared" si="160"/>
        <v>0</v>
      </c>
      <c r="AG607" s="40"/>
      <c r="AH607" s="41">
        <f t="shared" si="161"/>
        <v>0</v>
      </c>
      <c r="AI607" s="42">
        <f t="shared" si="162"/>
        <v>0</v>
      </c>
      <c r="AJ607" s="43">
        <f t="shared" si="163"/>
        <v>0</v>
      </c>
      <c r="AK607" s="5" t="str">
        <f>_xlfn.IFNA(VLOOKUP(_xlfn.CONCAT(D607," - ",S607),OP!E:F,2,0),"-------------------------------------------NAO DISPONIVEL-------------------------------------------")</f>
        <v>C - RIOCARD</v>
      </c>
      <c r="AL607" s="7" t="str">
        <f t="shared" si="149"/>
        <v>1 - -------------------------------------------NAO DISPONIVEL------------------------------------------- - 00000000607 - FETRANSPOR</v>
      </c>
      <c r="AM607" s="7" t="str">
        <f t="shared" si="150"/>
        <v>-------------------------------------------NAO DISPONIVEL-------------------------------------------</v>
      </c>
      <c r="AN607" s="44" cm="1">
        <f t="array" ref="AN607">_xlfn.IFS(AJ607=0,0,AQ607="INATIVO",2,AQ607="SEM CADASTRO",4,AQ607="CPF ATIVO EM OUTRO COMPRADOR",5,AQ607="NOVO/SEM CARTAO",6,AND(AJ607&gt;0,AQ607,""),8)</f>
        <v>0</v>
      </c>
      <c r="AO607" s="45">
        <f t="shared" si="164"/>
        <v>-10</v>
      </c>
    </row>
    <row r="608" spans="1:41" x14ac:dyDescent="0.4">
      <c r="A608" s="21" t="str">
        <f t="shared" si="151"/>
        <v>-------------------------------------------NAO DISPONIVEL-------------------------------------------</v>
      </c>
      <c r="B608" s="5" t="str">
        <f>_xlfn.IFNA(VLOOKUP(A608,CNPJ!E:F,2,0),"-------------------------------------------NAO DISPONIVEL-------------------------------------------")</f>
        <v>-------------------------------------------NAO DISPONIVEL-------------------------------------------</v>
      </c>
      <c r="C608" s="22">
        <v>1</v>
      </c>
      <c r="D608" s="5" t="str">
        <f>_xlfn.XLOOKUP(R608,OP!C:C,OP!B:B,,0,1)</f>
        <v>RJ</v>
      </c>
      <c r="E608" s="23"/>
      <c r="M608" s="26"/>
      <c r="N608" s="27"/>
      <c r="O608" s="28" t="str">
        <f t="shared" si="152"/>
        <v>00000000608</v>
      </c>
      <c r="R608" s="27" t="s">
        <v>193</v>
      </c>
      <c r="S608" s="30" t="str">
        <f>_xlfn.IFNA(VLOOKUP(_xlfn.CONCAT(D608," - ",R608),OP!A:D,4,0),"-------------------------------------------NAO DISPONIVEL-------------------------------------------")</f>
        <v>FETRANSPOR</v>
      </c>
      <c r="T608" s="31"/>
      <c r="U608" s="32"/>
      <c r="V608" s="31"/>
      <c r="W608" s="33">
        <f t="shared" si="153"/>
        <v>0</v>
      </c>
      <c r="X608" s="34">
        <f t="shared" si="154"/>
        <v>0</v>
      </c>
      <c r="Y608" s="33">
        <f t="shared" si="155"/>
        <v>0</v>
      </c>
      <c r="Z608" s="33">
        <f t="shared" si="156"/>
        <v>0</v>
      </c>
      <c r="AA608" s="35">
        <f t="shared" si="157"/>
        <v>0</v>
      </c>
      <c r="AB608" s="36">
        <f t="shared" si="158"/>
        <v>0</v>
      </c>
      <c r="AC608" s="37">
        <f t="shared" si="159"/>
        <v>0</v>
      </c>
      <c r="AD608" s="38"/>
      <c r="AE608" s="38"/>
      <c r="AF608" s="39">
        <f t="shared" si="160"/>
        <v>0</v>
      </c>
      <c r="AG608" s="40"/>
      <c r="AH608" s="41">
        <f t="shared" si="161"/>
        <v>0</v>
      </c>
      <c r="AI608" s="42">
        <f t="shared" si="162"/>
        <v>0</v>
      </c>
      <c r="AJ608" s="43">
        <f t="shared" si="163"/>
        <v>0</v>
      </c>
      <c r="AK608" s="5" t="str">
        <f>_xlfn.IFNA(VLOOKUP(_xlfn.CONCAT(D608," - ",S608),OP!E:F,2,0),"-------------------------------------------NAO DISPONIVEL-------------------------------------------")</f>
        <v>C - RIOCARD</v>
      </c>
      <c r="AL608" s="7" t="str">
        <f t="shared" si="149"/>
        <v>1 - -------------------------------------------NAO DISPONIVEL------------------------------------------- - 00000000608 - FETRANSPOR</v>
      </c>
      <c r="AM608" s="7" t="str">
        <f t="shared" si="150"/>
        <v>-------------------------------------------NAO DISPONIVEL-------------------------------------------</v>
      </c>
      <c r="AN608" s="44" cm="1">
        <f t="array" ref="AN608">_xlfn.IFS(AJ608=0,0,AQ608="INATIVO",2,AQ608="SEM CADASTRO",4,AQ608="CPF ATIVO EM OUTRO COMPRADOR",5,AQ608="NOVO/SEM CARTAO",6,AND(AJ608&gt;0,AQ608,""),8)</f>
        <v>0</v>
      </c>
      <c r="AO608" s="45">
        <f t="shared" si="164"/>
        <v>-10</v>
      </c>
    </row>
    <row r="609" spans="1:41" x14ac:dyDescent="0.4">
      <c r="A609" s="21" t="str">
        <f t="shared" si="151"/>
        <v>-------------------------------------------NAO DISPONIVEL-------------------------------------------</v>
      </c>
      <c r="B609" s="5" t="str">
        <f>_xlfn.IFNA(VLOOKUP(A609,CNPJ!E:F,2,0),"-------------------------------------------NAO DISPONIVEL-------------------------------------------")</f>
        <v>-------------------------------------------NAO DISPONIVEL-------------------------------------------</v>
      </c>
      <c r="C609" s="22">
        <v>1</v>
      </c>
      <c r="D609" s="5" t="str">
        <f>_xlfn.XLOOKUP(R609,OP!C:C,OP!B:B,,0,1)</f>
        <v>RJ</v>
      </c>
      <c r="E609" s="23"/>
      <c r="M609" s="26"/>
      <c r="N609" s="27"/>
      <c r="O609" s="28" t="str">
        <f t="shared" si="152"/>
        <v>00000000609</v>
      </c>
      <c r="R609" s="27" t="s">
        <v>193</v>
      </c>
      <c r="S609" s="30" t="str">
        <f>_xlfn.IFNA(VLOOKUP(_xlfn.CONCAT(D609," - ",R609),OP!A:D,4,0),"-------------------------------------------NAO DISPONIVEL-------------------------------------------")</f>
        <v>FETRANSPOR</v>
      </c>
      <c r="T609" s="31"/>
      <c r="U609" s="32"/>
      <c r="V609" s="31"/>
      <c r="W609" s="33">
        <f t="shared" si="153"/>
        <v>0</v>
      </c>
      <c r="X609" s="34">
        <f t="shared" si="154"/>
        <v>0</v>
      </c>
      <c r="Y609" s="33">
        <f t="shared" si="155"/>
        <v>0</v>
      </c>
      <c r="Z609" s="33">
        <f t="shared" si="156"/>
        <v>0</v>
      </c>
      <c r="AA609" s="35">
        <f t="shared" si="157"/>
        <v>0</v>
      </c>
      <c r="AB609" s="36">
        <f t="shared" si="158"/>
        <v>0</v>
      </c>
      <c r="AC609" s="37">
        <f t="shared" si="159"/>
        <v>0</v>
      </c>
      <c r="AD609" s="38"/>
      <c r="AE609" s="38"/>
      <c r="AF609" s="39">
        <f t="shared" si="160"/>
        <v>0</v>
      </c>
      <c r="AG609" s="40"/>
      <c r="AH609" s="41">
        <f t="shared" si="161"/>
        <v>0</v>
      </c>
      <c r="AI609" s="42">
        <f t="shared" si="162"/>
        <v>0</v>
      </c>
      <c r="AJ609" s="43">
        <f t="shared" si="163"/>
        <v>0</v>
      </c>
      <c r="AK609" s="5" t="str">
        <f>_xlfn.IFNA(VLOOKUP(_xlfn.CONCAT(D609," - ",S609),OP!E:F,2,0),"-------------------------------------------NAO DISPONIVEL-------------------------------------------")</f>
        <v>C - RIOCARD</v>
      </c>
      <c r="AL609" s="7" t="str">
        <f t="shared" si="149"/>
        <v>1 - -------------------------------------------NAO DISPONIVEL------------------------------------------- - 00000000609 - FETRANSPOR</v>
      </c>
      <c r="AM609" s="7" t="str">
        <f t="shared" si="150"/>
        <v>-------------------------------------------NAO DISPONIVEL-------------------------------------------</v>
      </c>
      <c r="AN609" s="44" cm="1">
        <f t="array" ref="AN609">_xlfn.IFS(AJ609=0,0,AQ609="INATIVO",2,AQ609="SEM CADASTRO",4,AQ609="CPF ATIVO EM OUTRO COMPRADOR",5,AQ609="NOVO/SEM CARTAO",6,AND(AJ609&gt;0,AQ609,""),8)</f>
        <v>0</v>
      </c>
      <c r="AO609" s="45">
        <f t="shared" si="164"/>
        <v>-10</v>
      </c>
    </row>
    <row r="610" spans="1:41" x14ac:dyDescent="0.4">
      <c r="A610" s="21" t="str">
        <f t="shared" si="151"/>
        <v>-------------------------------------------NAO DISPONIVEL-------------------------------------------</v>
      </c>
      <c r="B610" s="5" t="str">
        <f>_xlfn.IFNA(VLOOKUP(A610,CNPJ!E:F,2,0),"-------------------------------------------NAO DISPONIVEL-------------------------------------------")</f>
        <v>-------------------------------------------NAO DISPONIVEL-------------------------------------------</v>
      </c>
      <c r="C610" s="22">
        <v>1</v>
      </c>
      <c r="D610" s="5" t="str">
        <f>_xlfn.XLOOKUP(R610,OP!C:C,OP!B:B,,0,1)</f>
        <v>RJ</v>
      </c>
      <c r="E610" s="23"/>
      <c r="M610" s="26"/>
      <c r="N610" s="27"/>
      <c r="O610" s="28" t="str">
        <f t="shared" si="152"/>
        <v>00000000610</v>
      </c>
      <c r="R610" s="27" t="s">
        <v>193</v>
      </c>
      <c r="S610" s="30" t="str">
        <f>_xlfn.IFNA(VLOOKUP(_xlfn.CONCAT(D610," - ",R610),OP!A:D,4,0),"-------------------------------------------NAO DISPONIVEL-------------------------------------------")</f>
        <v>FETRANSPOR</v>
      </c>
      <c r="T610" s="31"/>
      <c r="U610" s="32"/>
      <c r="V610" s="31"/>
      <c r="W610" s="33">
        <f t="shared" si="153"/>
        <v>0</v>
      </c>
      <c r="X610" s="34">
        <f t="shared" si="154"/>
        <v>0</v>
      </c>
      <c r="Y610" s="33">
        <f t="shared" si="155"/>
        <v>0</v>
      </c>
      <c r="Z610" s="33">
        <f t="shared" si="156"/>
        <v>0</v>
      </c>
      <c r="AA610" s="35">
        <f t="shared" si="157"/>
        <v>0</v>
      </c>
      <c r="AB610" s="36">
        <f t="shared" si="158"/>
        <v>0</v>
      </c>
      <c r="AC610" s="37">
        <f t="shared" si="159"/>
        <v>0</v>
      </c>
      <c r="AD610" s="38"/>
      <c r="AE610" s="38"/>
      <c r="AF610" s="39">
        <f t="shared" si="160"/>
        <v>0</v>
      </c>
      <c r="AG610" s="40"/>
      <c r="AH610" s="41">
        <f t="shared" si="161"/>
        <v>0</v>
      </c>
      <c r="AI610" s="42">
        <f t="shared" si="162"/>
        <v>0</v>
      </c>
      <c r="AJ610" s="43">
        <f t="shared" si="163"/>
        <v>0</v>
      </c>
      <c r="AK610" s="5" t="str">
        <f>_xlfn.IFNA(VLOOKUP(_xlfn.CONCAT(D610," - ",S610),OP!E:F,2,0),"-------------------------------------------NAO DISPONIVEL-------------------------------------------")</f>
        <v>C - RIOCARD</v>
      </c>
      <c r="AL610" s="7" t="str">
        <f t="shared" si="149"/>
        <v>1 - -------------------------------------------NAO DISPONIVEL------------------------------------------- - 00000000610 - FETRANSPOR</v>
      </c>
      <c r="AM610" s="7" t="str">
        <f t="shared" si="150"/>
        <v>-------------------------------------------NAO DISPONIVEL-------------------------------------------</v>
      </c>
      <c r="AN610" s="44" cm="1">
        <f t="array" ref="AN610">_xlfn.IFS(AJ610=0,0,AQ610="INATIVO",2,AQ610="SEM CADASTRO",4,AQ610="CPF ATIVO EM OUTRO COMPRADOR",5,AQ610="NOVO/SEM CARTAO",6,AND(AJ610&gt;0,AQ610,""),8)</f>
        <v>0</v>
      </c>
      <c r="AO610" s="45">
        <f t="shared" si="164"/>
        <v>-10</v>
      </c>
    </row>
    <row r="611" spans="1:41" x14ac:dyDescent="0.4">
      <c r="A611" s="21" t="str">
        <f t="shared" si="151"/>
        <v>-------------------------------------------NAO DISPONIVEL-------------------------------------------</v>
      </c>
      <c r="B611" s="5" t="str">
        <f>_xlfn.IFNA(VLOOKUP(A611,CNPJ!E:F,2,0),"-------------------------------------------NAO DISPONIVEL-------------------------------------------")</f>
        <v>-------------------------------------------NAO DISPONIVEL-------------------------------------------</v>
      </c>
      <c r="C611" s="22">
        <v>1</v>
      </c>
      <c r="D611" s="5" t="str">
        <f>_xlfn.XLOOKUP(R611,OP!C:C,OP!B:B,,0,1)</f>
        <v>RJ</v>
      </c>
      <c r="E611" s="23"/>
      <c r="M611" s="26"/>
      <c r="N611" s="27"/>
      <c r="O611" s="28" t="str">
        <f t="shared" si="152"/>
        <v>00000000611</v>
      </c>
      <c r="R611" s="27" t="s">
        <v>193</v>
      </c>
      <c r="S611" s="30" t="str">
        <f>_xlfn.IFNA(VLOOKUP(_xlfn.CONCAT(D611," - ",R611),OP!A:D,4,0),"-------------------------------------------NAO DISPONIVEL-------------------------------------------")</f>
        <v>FETRANSPOR</v>
      </c>
      <c r="T611" s="31"/>
      <c r="U611" s="32"/>
      <c r="V611" s="31"/>
      <c r="W611" s="33">
        <f t="shared" si="153"/>
        <v>0</v>
      </c>
      <c r="X611" s="34">
        <f t="shared" si="154"/>
        <v>0</v>
      </c>
      <c r="Y611" s="33">
        <f t="shared" si="155"/>
        <v>0</v>
      </c>
      <c r="Z611" s="33">
        <f t="shared" si="156"/>
        <v>0</v>
      </c>
      <c r="AA611" s="35">
        <f t="shared" si="157"/>
        <v>0</v>
      </c>
      <c r="AB611" s="36">
        <f t="shared" si="158"/>
        <v>0</v>
      </c>
      <c r="AC611" s="37">
        <f t="shared" si="159"/>
        <v>0</v>
      </c>
      <c r="AD611" s="38"/>
      <c r="AE611" s="38"/>
      <c r="AF611" s="39">
        <f t="shared" si="160"/>
        <v>0</v>
      </c>
      <c r="AG611" s="40"/>
      <c r="AH611" s="41">
        <f t="shared" si="161"/>
        <v>0</v>
      </c>
      <c r="AI611" s="42">
        <f t="shared" si="162"/>
        <v>0</v>
      </c>
      <c r="AJ611" s="43">
        <f t="shared" si="163"/>
        <v>0</v>
      </c>
      <c r="AK611" s="5" t="str">
        <f>_xlfn.IFNA(VLOOKUP(_xlfn.CONCAT(D611," - ",S611),OP!E:F,2,0),"-------------------------------------------NAO DISPONIVEL-------------------------------------------")</f>
        <v>C - RIOCARD</v>
      </c>
      <c r="AL611" s="7" t="str">
        <f t="shared" si="149"/>
        <v>1 - -------------------------------------------NAO DISPONIVEL------------------------------------------- - 00000000611 - FETRANSPOR</v>
      </c>
      <c r="AM611" s="7" t="str">
        <f t="shared" si="150"/>
        <v>-------------------------------------------NAO DISPONIVEL-------------------------------------------</v>
      </c>
      <c r="AN611" s="44" cm="1">
        <f t="array" ref="AN611">_xlfn.IFS(AJ611=0,0,AQ611="INATIVO",2,AQ611="SEM CADASTRO",4,AQ611="CPF ATIVO EM OUTRO COMPRADOR",5,AQ611="NOVO/SEM CARTAO",6,AND(AJ611&gt;0,AQ611,""),8)</f>
        <v>0</v>
      </c>
      <c r="AO611" s="45">
        <f t="shared" si="164"/>
        <v>-10</v>
      </c>
    </row>
    <row r="612" spans="1:41" x14ac:dyDescent="0.4">
      <c r="A612" s="21" t="str">
        <f t="shared" si="151"/>
        <v>-------------------------------------------NAO DISPONIVEL-------------------------------------------</v>
      </c>
      <c r="B612" s="5" t="str">
        <f>_xlfn.IFNA(VLOOKUP(A612,CNPJ!E:F,2,0),"-------------------------------------------NAO DISPONIVEL-------------------------------------------")</f>
        <v>-------------------------------------------NAO DISPONIVEL-------------------------------------------</v>
      </c>
      <c r="C612" s="22">
        <v>1</v>
      </c>
      <c r="D612" s="5" t="str">
        <f>_xlfn.XLOOKUP(R612,OP!C:C,OP!B:B,,0,1)</f>
        <v>RJ</v>
      </c>
      <c r="E612" s="23"/>
      <c r="M612" s="26"/>
      <c r="N612" s="27"/>
      <c r="O612" s="28" t="str">
        <f t="shared" si="152"/>
        <v>00000000612</v>
      </c>
      <c r="R612" s="27" t="s">
        <v>193</v>
      </c>
      <c r="S612" s="30" t="str">
        <f>_xlfn.IFNA(VLOOKUP(_xlfn.CONCAT(D612," - ",R612),OP!A:D,4,0),"-------------------------------------------NAO DISPONIVEL-------------------------------------------")</f>
        <v>FETRANSPOR</v>
      </c>
      <c r="T612" s="31"/>
      <c r="U612" s="32"/>
      <c r="V612" s="31"/>
      <c r="W612" s="33">
        <f t="shared" si="153"/>
        <v>0</v>
      </c>
      <c r="X612" s="34">
        <f t="shared" si="154"/>
        <v>0</v>
      </c>
      <c r="Y612" s="33">
        <f t="shared" si="155"/>
        <v>0</v>
      </c>
      <c r="Z612" s="33">
        <f t="shared" si="156"/>
        <v>0</v>
      </c>
      <c r="AA612" s="35">
        <f t="shared" si="157"/>
        <v>0</v>
      </c>
      <c r="AB612" s="36">
        <f t="shared" si="158"/>
        <v>0</v>
      </c>
      <c r="AC612" s="37">
        <f t="shared" si="159"/>
        <v>0</v>
      </c>
      <c r="AD612" s="38"/>
      <c r="AE612" s="38"/>
      <c r="AF612" s="39">
        <f t="shared" si="160"/>
        <v>0</v>
      </c>
      <c r="AG612" s="40"/>
      <c r="AH612" s="41">
        <f t="shared" si="161"/>
        <v>0</v>
      </c>
      <c r="AI612" s="42">
        <f t="shared" si="162"/>
        <v>0</v>
      </c>
      <c r="AJ612" s="43">
        <f t="shared" si="163"/>
        <v>0</v>
      </c>
      <c r="AK612" s="5" t="str">
        <f>_xlfn.IFNA(VLOOKUP(_xlfn.CONCAT(D612," - ",S612),OP!E:F,2,0),"-------------------------------------------NAO DISPONIVEL-------------------------------------------")</f>
        <v>C - RIOCARD</v>
      </c>
      <c r="AL612" s="7" t="str">
        <f t="shared" si="149"/>
        <v>1 - -------------------------------------------NAO DISPONIVEL------------------------------------------- - 00000000612 - FETRANSPOR</v>
      </c>
      <c r="AM612" s="7" t="str">
        <f t="shared" si="150"/>
        <v>-------------------------------------------NAO DISPONIVEL-------------------------------------------</v>
      </c>
      <c r="AN612" s="44" cm="1">
        <f t="array" ref="AN612">_xlfn.IFS(AJ612=0,0,AQ612="INATIVO",2,AQ612="SEM CADASTRO",4,AQ612="CPF ATIVO EM OUTRO COMPRADOR",5,AQ612="NOVO/SEM CARTAO",6,AND(AJ612&gt;0,AQ612,""),8)</f>
        <v>0</v>
      </c>
      <c r="AO612" s="45">
        <f t="shared" si="164"/>
        <v>-10</v>
      </c>
    </row>
    <row r="613" spans="1:41" x14ac:dyDescent="0.4">
      <c r="A613" s="21" t="str">
        <f t="shared" si="151"/>
        <v>-------------------------------------------NAO DISPONIVEL-------------------------------------------</v>
      </c>
      <c r="B613" s="5" t="str">
        <f>_xlfn.IFNA(VLOOKUP(A613,CNPJ!E:F,2,0),"-------------------------------------------NAO DISPONIVEL-------------------------------------------")</f>
        <v>-------------------------------------------NAO DISPONIVEL-------------------------------------------</v>
      </c>
      <c r="C613" s="22">
        <v>1</v>
      </c>
      <c r="D613" s="5" t="str">
        <f>_xlfn.XLOOKUP(R613,OP!C:C,OP!B:B,,0,1)</f>
        <v>RJ</v>
      </c>
      <c r="E613" s="23"/>
      <c r="M613" s="26"/>
      <c r="N613" s="27"/>
      <c r="O613" s="28" t="str">
        <f t="shared" si="152"/>
        <v>00000000613</v>
      </c>
      <c r="R613" s="27" t="s">
        <v>193</v>
      </c>
      <c r="S613" s="30" t="str">
        <f>_xlfn.IFNA(VLOOKUP(_xlfn.CONCAT(D613," - ",R613),OP!A:D,4,0),"-------------------------------------------NAO DISPONIVEL-------------------------------------------")</f>
        <v>FETRANSPOR</v>
      </c>
      <c r="T613" s="31"/>
      <c r="U613" s="32"/>
      <c r="V613" s="31"/>
      <c r="W613" s="33">
        <f t="shared" si="153"/>
        <v>0</v>
      </c>
      <c r="X613" s="34">
        <f t="shared" si="154"/>
        <v>0</v>
      </c>
      <c r="Y613" s="33">
        <f t="shared" si="155"/>
        <v>0</v>
      </c>
      <c r="Z613" s="33">
        <f t="shared" si="156"/>
        <v>0</v>
      </c>
      <c r="AA613" s="35">
        <f t="shared" si="157"/>
        <v>0</v>
      </c>
      <c r="AB613" s="36">
        <f t="shared" si="158"/>
        <v>0</v>
      </c>
      <c r="AC613" s="37">
        <f t="shared" si="159"/>
        <v>0</v>
      </c>
      <c r="AD613" s="38"/>
      <c r="AE613" s="38"/>
      <c r="AF613" s="39">
        <f t="shared" si="160"/>
        <v>0</v>
      </c>
      <c r="AG613" s="40"/>
      <c r="AH613" s="41">
        <f t="shared" si="161"/>
        <v>0</v>
      </c>
      <c r="AI613" s="42">
        <f t="shared" si="162"/>
        <v>0</v>
      </c>
      <c r="AJ613" s="43">
        <f t="shared" si="163"/>
        <v>0</v>
      </c>
      <c r="AK613" s="5" t="str">
        <f>_xlfn.IFNA(VLOOKUP(_xlfn.CONCAT(D613," - ",S613),OP!E:F,2,0),"-------------------------------------------NAO DISPONIVEL-------------------------------------------")</f>
        <v>C - RIOCARD</v>
      </c>
      <c r="AL613" s="7" t="str">
        <f t="shared" si="149"/>
        <v>1 - -------------------------------------------NAO DISPONIVEL------------------------------------------- - 00000000613 - FETRANSPOR</v>
      </c>
      <c r="AM613" s="7" t="str">
        <f t="shared" si="150"/>
        <v>-------------------------------------------NAO DISPONIVEL-------------------------------------------</v>
      </c>
      <c r="AN613" s="44" cm="1">
        <f t="array" ref="AN613">_xlfn.IFS(AJ613=0,0,AQ613="INATIVO",2,AQ613="SEM CADASTRO",4,AQ613="CPF ATIVO EM OUTRO COMPRADOR",5,AQ613="NOVO/SEM CARTAO",6,AND(AJ613&gt;0,AQ613,""),8)</f>
        <v>0</v>
      </c>
      <c r="AO613" s="45">
        <f t="shared" si="164"/>
        <v>-10</v>
      </c>
    </row>
    <row r="614" spans="1:41" x14ac:dyDescent="0.4">
      <c r="A614" s="21" t="str">
        <f t="shared" si="151"/>
        <v>-------------------------------------------NAO DISPONIVEL-------------------------------------------</v>
      </c>
      <c r="B614" s="5" t="str">
        <f>_xlfn.IFNA(VLOOKUP(A614,CNPJ!E:F,2,0),"-------------------------------------------NAO DISPONIVEL-------------------------------------------")</f>
        <v>-------------------------------------------NAO DISPONIVEL-------------------------------------------</v>
      </c>
      <c r="C614" s="22">
        <v>1</v>
      </c>
      <c r="D614" s="5" t="str">
        <f>_xlfn.XLOOKUP(R614,OP!C:C,OP!B:B,,0,1)</f>
        <v>RJ</v>
      </c>
      <c r="E614" s="23"/>
      <c r="M614" s="26"/>
      <c r="N614" s="27"/>
      <c r="O614" s="28" t="str">
        <f t="shared" si="152"/>
        <v>00000000614</v>
      </c>
      <c r="R614" s="27" t="s">
        <v>193</v>
      </c>
      <c r="S614" s="30" t="str">
        <f>_xlfn.IFNA(VLOOKUP(_xlfn.CONCAT(D614," - ",R614),OP!A:D,4,0),"-------------------------------------------NAO DISPONIVEL-------------------------------------------")</f>
        <v>FETRANSPOR</v>
      </c>
      <c r="T614" s="31"/>
      <c r="U614" s="32"/>
      <c r="V614" s="31"/>
      <c r="W614" s="33">
        <f t="shared" si="153"/>
        <v>0</v>
      </c>
      <c r="X614" s="34">
        <f t="shared" si="154"/>
        <v>0</v>
      </c>
      <c r="Y614" s="33">
        <f t="shared" si="155"/>
        <v>0</v>
      </c>
      <c r="Z614" s="33">
        <f t="shared" si="156"/>
        <v>0</v>
      </c>
      <c r="AA614" s="35">
        <f t="shared" si="157"/>
        <v>0</v>
      </c>
      <c r="AB614" s="36">
        <f t="shared" si="158"/>
        <v>0</v>
      </c>
      <c r="AC614" s="37">
        <f t="shared" si="159"/>
        <v>0</v>
      </c>
      <c r="AD614" s="38"/>
      <c r="AE614" s="38"/>
      <c r="AF614" s="39">
        <f t="shared" si="160"/>
        <v>0</v>
      </c>
      <c r="AG614" s="40"/>
      <c r="AH614" s="41">
        <f t="shared" si="161"/>
        <v>0</v>
      </c>
      <c r="AI614" s="42">
        <f t="shared" si="162"/>
        <v>0</v>
      </c>
      <c r="AJ614" s="43">
        <f t="shared" si="163"/>
        <v>0</v>
      </c>
      <c r="AK614" s="5" t="str">
        <f>_xlfn.IFNA(VLOOKUP(_xlfn.CONCAT(D614," - ",S614),OP!E:F,2,0),"-------------------------------------------NAO DISPONIVEL-------------------------------------------")</f>
        <v>C - RIOCARD</v>
      </c>
      <c r="AL614" s="7" t="str">
        <f t="shared" si="149"/>
        <v>1 - -------------------------------------------NAO DISPONIVEL------------------------------------------- - 00000000614 - FETRANSPOR</v>
      </c>
      <c r="AM614" s="7" t="str">
        <f t="shared" si="150"/>
        <v>-------------------------------------------NAO DISPONIVEL-------------------------------------------</v>
      </c>
      <c r="AN614" s="44" cm="1">
        <f t="array" ref="AN614">_xlfn.IFS(AJ614=0,0,AQ614="INATIVO",2,AQ614="SEM CADASTRO",4,AQ614="CPF ATIVO EM OUTRO COMPRADOR",5,AQ614="NOVO/SEM CARTAO",6,AND(AJ614&gt;0,AQ614,""),8)</f>
        <v>0</v>
      </c>
      <c r="AO614" s="45">
        <f t="shared" si="164"/>
        <v>-10</v>
      </c>
    </row>
    <row r="615" spans="1:41" x14ac:dyDescent="0.4">
      <c r="A615" s="21" t="str">
        <f t="shared" si="151"/>
        <v>-------------------------------------------NAO DISPONIVEL-------------------------------------------</v>
      </c>
      <c r="B615" s="5" t="str">
        <f>_xlfn.IFNA(VLOOKUP(A615,CNPJ!E:F,2,0),"-------------------------------------------NAO DISPONIVEL-------------------------------------------")</f>
        <v>-------------------------------------------NAO DISPONIVEL-------------------------------------------</v>
      </c>
      <c r="C615" s="22">
        <v>1</v>
      </c>
      <c r="D615" s="5" t="str">
        <f>_xlfn.XLOOKUP(R615,OP!C:C,OP!B:B,,0,1)</f>
        <v>RJ</v>
      </c>
      <c r="E615" s="23"/>
      <c r="M615" s="26"/>
      <c r="N615" s="27"/>
      <c r="O615" s="28" t="str">
        <f t="shared" si="152"/>
        <v>00000000615</v>
      </c>
      <c r="R615" s="27" t="s">
        <v>193</v>
      </c>
      <c r="S615" s="30" t="str">
        <f>_xlfn.IFNA(VLOOKUP(_xlfn.CONCAT(D615," - ",R615),OP!A:D,4,0),"-------------------------------------------NAO DISPONIVEL-------------------------------------------")</f>
        <v>FETRANSPOR</v>
      </c>
      <c r="T615" s="31"/>
      <c r="U615" s="32"/>
      <c r="V615" s="31"/>
      <c r="W615" s="33">
        <f t="shared" si="153"/>
        <v>0</v>
      </c>
      <c r="X615" s="34">
        <f t="shared" si="154"/>
        <v>0</v>
      </c>
      <c r="Y615" s="33">
        <f t="shared" si="155"/>
        <v>0</v>
      </c>
      <c r="Z615" s="33">
        <f t="shared" si="156"/>
        <v>0</v>
      </c>
      <c r="AA615" s="35">
        <f t="shared" si="157"/>
        <v>0</v>
      </c>
      <c r="AB615" s="36">
        <f t="shared" si="158"/>
        <v>0</v>
      </c>
      <c r="AC615" s="37">
        <f t="shared" si="159"/>
        <v>0</v>
      </c>
      <c r="AD615" s="38"/>
      <c r="AE615" s="38"/>
      <c r="AF615" s="39">
        <f t="shared" si="160"/>
        <v>0</v>
      </c>
      <c r="AG615" s="40"/>
      <c r="AH615" s="41">
        <f t="shared" si="161"/>
        <v>0</v>
      </c>
      <c r="AI615" s="42">
        <f t="shared" si="162"/>
        <v>0</v>
      </c>
      <c r="AJ615" s="43">
        <f t="shared" si="163"/>
        <v>0</v>
      </c>
      <c r="AK615" s="5" t="str">
        <f>_xlfn.IFNA(VLOOKUP(_xlfn.CONCAT(D615," - ",S615),OP!E:F,2,0),"-------------------------------------------NAO DISPONIVEL-------------------------------------------")</f>
        <v>C - RIOCARD</v>
      </c>
      <c r="AL615" s="7" t="str">
        <f t="shared" si="149"/>
        <v>1 - -------------------------------------------NAO DISPONIVEL------------------------------------------- - 00000000615 - FETRANSPOR</v>
      </c>
      <c r="AM615" s="7" t="str">
        <f t="shared" si="150"/>
        <v>-------------------------------------------NAO DISPONIVEL-------------------------------------------</v>
      </c>
      <c r="AN615" s="44" cm="1">
        <f t="array" ref="AN615">_xlfn.IFS(AJ615=0,0,AQ615="INATIVO",2,AQ615="SEM CADASTRO",4,AQ615="CPF ATIVO EM OUTRO COMPRADOR",5,AQ615="NOVO/SEM CARTAO",6,AND(AJ615&gt;0,AQ615,""),8)</f>
        <v>0</v>
      </c>
      <c r="AO615" s="45">
        <f t="shared" si="164"/>
        <v>-10</v>
      </c>
    </row>
    <row r="616" spans="1:41" x14ac:dyDescent="0.4">
      <c r="A616" s="21" t="str">
        <f t="shared" si="151"/>
        <v>-------------------------------------------NAO DISPONIVEL-------------------------------------------</v>
      </c>
      <c r="B616" s="5" t="str">
        <f>_xlfn.IFNA(VLOOKUP(A616,CNPJ!E:F,2,0),"-------------------------------------------NAO DISPONIVEL-------------------------------------------")</f>
        <v>-------------------------------------------NAO DISPONIVEL-------------------------------------------</v>
      </c>
      <c r="C616" s="22">
        <v>1</v>
      </c>
      <c r="D616" s="5" t="str">
        <f>_xlfn.XLOOKUP(R616,OP!C:C,OP!B:B,,0,1)</f>
        <v>RJ</v>
      </c>
      <c r="E616" s="23"/>
      <c r="M616" s="26"/>
      <c r="N616" s="27"/>
      <c r="O616" s="28" t="str">
        <f t="shared" si="152"/>
        <v>00000000616</v>
      </c>
      <c r="R616" s="27" t="s">
        <v>193</v>
      </c>
      <c r="S616" s="30" t="str">
        <f>_xlfn.IFNA(VLOOKUP(_xlfn.CONCAT(D616," - ",R616),OP!A:D,4,0),"-------------------------------------------NAO DISPONIVEL-------------------------------------------")</f>
        <v>FETRANSPOR</v>
      </c>
      <c r="T616" s="31"/>
      <c r="U616" s="32"/>
      <c r="V616" s="31"/>
      <c r="W616" s="33">
        <f t="shared" si="153"/>
        <v>0</v>
      </c>
      <c r="X616" s="34">
        <f t="shared" si="154"/>
        <v>0</v>
      </c>
      <c r="Y616" s="33">
        <f t="shared" si="155"/>
        <v>0</v>
      </c>
      <c r="Z616" s="33">
        <f t="shared" si="156"/>
        <v>0</v>
      </c>
      <c r="AA616" s="35">
        <f t="shared" si="157"/>
        <v>0</v>
      </c>
      <c r="AB616" s="36">
        <f t="shared" si="158"/>
        <v>0</v>
      </c>
      <c r="AC616" s="37">
        <f t="shared" si="159"/>
        <v>0</v>
      </c>
      <c r="AD616" s="38"/>
      <c r="AE616" s="38"/>
      <c r="AF616" s="39">
        <f t="shared" si="160"/>
        <v>0</v>
      </c>
      <c r="AG616" s="40"/>
      <c r="AH616" s="41">
        <f t="shared" si="161"/>
        <v>0</v>
      </c>
      <c r="AI616" s="42">
        <f t="shared" si="162"/>
        <v>0</v>
      </c>
      <c r="AJ616" s="43">
        <f t="shared" si="163"/>
        <v>0</v>
      </c>
      <c r="AK616" s="5" t="str">
        <f>_xlfn.IFNA(VLOOKUP(_xlfn.CONCAT(D616," - ",S616),OP!E:F,2,0),"-------------------------------------------NAO DISPONIVEL-------------------------------------------")</f>
        <v>C - RIOCARD</v>
      </c>
      <c r="AL616" s="7" t="str">
        <f t="shared" si="149"/>
        <v>1 - -------------------------------------------NAO DISPONIVEL------------------------------------------- - 00000000616 - FETRANSPOR</v>
      </c>
      <c r="AM616" s="7" t="str">
        <f t="shared" si="150"/>
        <v>-------------------------------------------NAO DISPONIVEL-------------------------------------------</v>
      </c>
      <c r="AN616" s="44" cm="1">
        <f t="array" ref="AN616">_xlfn.IFS(AJ616=0,0,AQ616="INATIVO",2,AQ616="SEM CADASTRO",4,AQ616="CPF ATIVO EM OUTRO COMPRADOR",5,AQ616="NOVO/SEM CARTAO",6,AND(AJ616&gt;0,AQ616,""),8)</f>
        <v>0</v>
      </c>
      <c r="AO616" s="45">
        <f t="shared" si="164"/>
        <v>-10</v>
      </c>
    </row>
    <row r="617" spans="1:41" x14ac:dyDescent="0.4">
      <c r="A617" s="21" t="str">
        <f t="shared" si="151"/>
        <v>-------------------------------------------NAO DISPONIVEL-------------------------------------------</v>
      </c>
      <c r="B617" s="5" t="str">
        <f>_xlfn.IFNA(VLOOKUP(A617,CNPJ!E:F,2,0),"-------------------------------------------NAO DISPONIVEL-------------------------------------------")</f>
        <v>-------------------------------------------NAO DISPONIVEL-------------------------------------------</v>
      </c>
      <c r="C617" s="22">
        <v>1</v>
      </c>
      <c r="D617" s="5" t="str">
        <f>_xlfn.XLOOKUP(R617,OP!C:C,OP!B:B,,0,1)</f>
        <v>RJ</v>
      </c>
      <c r="E617" s="23"/>
      <c r="M617" s="26"/>
      <c r="N617" s="27"/>
      <c r="O617" s="28" t="str">
        <f t="shared" si="152"/>
        <v>00000000617</v>
      </c>
      <c r="R617" s="27" t="s">
        <v>193</v>
      </c>
      <c r="S617" s="30" t="str">
        <f>_xlfn.IFNA(VLOOKUP(_xlfn.CONCAT(D617," - ",R617),OP!A:D,4,0),"-------------------------------------------NAO DISPONIVEL-------------------------------------------")</f>
        <v>FETRANSPOR</v>
      </c>
      <c r="T617" s="31"/>
      <c r="U617" s="32"/>
      <c r="V617" s="31"/>
      <c r="W617" s="33">
        <f t="shared" si="153"/>
        <v>0</v>
      </c>
      <c r="X617" s="34">
        <f t="shared" si="154"/>
        <v>0</v>
      </c>
      <c r="Y617" s="33">
        <f t="shared" si="155"/>
        <v>0</v>
      </c>
      <c r="Z617" s="33">
        <f t="shared" si="156"/>
        <v>0</v>
      </c>
      <c r="AA617" s="35">
        <f t="shared" si="157"/>
        <v>0</v>
      </c>
      <c r="AB617" s="36">
        <f t="shared" si="158"/>
        <v>0</v>
      </c>
      <c r="AC617" s="37">
        <f t="shared" si="159"/>
        <v>0</v>
      </c>
      <c r="AD617" s="38"/>
      <c r="AE617" s="38"/>
      <c r="AF617" s="39">
        <f t="shared" si="160"/>
        <v>0</v>
      </c>
      <c r="AG617" s="40"/>
      <c r="AH617" s="41">
        <f t="shared" si="161"/>
        <v>0</v>
      </c>
      <c r="AI617" s="42">
        <f t="shared" si="162"/>
        <v>0</v>
      </c>
      <c r="AJ617" s="43">
        <f t="shared" si="163"/>
        <v>0</v>
      </c>
      <c r="AK617" s="5" t="str">
        <f>_xlfn.IFNA(VLOOKUP(_xlfn.CONCAT(D617," - ",S617),OP!E:F,2,0),"-------------------------------------------NAO DISPONIVEL-------------------------------------------")</f>
        <v>C - RIOCARD</v>
      </c>
      <c r="AL617" s="7" t="str">
        <f t="shared" si="149"/>
        <v>1 - -------------------------------------------NAO DISPONIVEL------------------------------------------- - 00000000617 - FETRANSPOR</v>
      </c>
      <c r="AM617" s="7" t="str">
        <f t="shared" si="150"/>
        <v>-------------------------------------------NAO DISPONIVEL-------------------------------------------</v>
      </c>
      <c r="AN617" s="44" cm="1">
        <f t="array" ref="AN617">_xlfn.IFS(AJ617=0,0,AQ617="INATIVO",2,AQ617="SEM CADASTRO",4,AQ617="CPF ATIVO EM OUTRO COMPRADOR",5,AQ617="NOVO/SEM CARTAO",6,AND(AJ617&gt;0,AQ617,""),8)</f>
        <v>0</v>
      </c>
      <c r="AO617" s="45">
        <f t="shared" si="164"/>
        <v>-10</v>
      </c>
    </row>
    <row r="618" spans="1:41" x14ac:dyDescent="0.4">
      <c r="A618" s="21" t="str">
        <f t="shared" si="151"/>
        <v>-------------------------------------------NAO DISPONIVEL-------------------------------------------</v>
      </c>
      <c r="B618" s="5" t="str">
        <f>_xlfn.IFNA(VLOOKUP(A618,CNPJ!E:F,2,0),"-------------------------------------------NAO DISPONIVEL-------------------------------------------")</f>
        <v>-------------------------------------------NAO DISPONIVEL-------------------------------------------</v>
      </c>
      <c r="C618" s="22">
        <v>1</v>
      </c>
      <c r="D618" s="5" t="str">
        <f>_xlfn.XLOOKUP(R618,OP!C:C,OP!B:B,,0,1)</f>
        <v>RJ</v>
      </c>
      <c r="E618" s="23"/>
      <c r="M618" s="26"/>
      <c r="N618" s="27"/>
      <c r="O618" s="28" t="str">
        <f t="shared" si="152"/>
        <v>00000000618</v>
      </c>
      <c r="R618" s="27" t="s">
        <v>193</v>
      </c>
      <c r="S618" s="30" t="str">
        <f>_xlfn.IFNA(VLOOKUP(_xlfn.CONCAT(D618," - ",R618),OP!A:D,4,0),"-------------------------------------------NAO DISPONIVEL-------------------------------------------")</f>
        <v>FETRANSPOR</v>
      </c>
      <c r="T618" s="31"/>
      <c r="U618" s="32"/>
      <c r="V618" s="31"/>
      <c r="W618" s="33">
        <f t="shared" si="153"/>
        <v>0</v>
      </c>
      <c r="X618" s="34">
        <f t="shared" si="154"/>
        <v>0</v>
      </c>
      <c r="Y618" s="33">
        <f t="shared" si="155"/>
        <v>0</v>
      </c>
      <c r="Z618" s="33">
        <f t="shared" si="156"/>
        <v>0</v>
      </c>
      <c r="AA618" s="35">
        <f t="shared" si="157"/>
        <v>0</v>
      </c>
      <c r="AB618" s="36">
        <f t="shared" si="158"/>
        <v>0</v>
      </c>
      <c r="AC618" s="37">
        <f t="shared" si="159"/>
        <v>0</v>
      </c>
      <c r="AD618" s="38"/>
      <c r="AE618" s="38"/>
      <c r="AF618" s="39">
        <f t="shared" si="160"/>
        <v>0</v>
      </c>
      <c r="AG618" s="40"/>
      <c r="AH618" s="41">
        <f t="shared" si="161"/>
        <v>0</v>
      </c>
      <c r="AI618" s="42">
        <f t="shared" si="162"/>
        <v>0</v>
      </c>
      <c r="AJ618" s="43">
        <f t="shared" si="163"/>
        <v>0</v>
      </c>
      <c r="AK618" s="5" t="str">
        <f>_xlfn.IFNA(VLOOKUP(_xlfn.CONCAT(D618," - ",S618),OP!E:F,2,0),"-------------------------------------------NAO DISPONIVEL-------------------------------------------")</f>
        <v>C - RIOCARD</v>
      </c>
      <c r="AL618" s="7" t="str">
        <f t="shared" si="149"/>
        <v>1 - -------------------------------------------NAO DISPONIVEL------------------------------------------- - 00000000618 - FETRANSPOR</v>
      </c>
      <c r="AM618" s="7" t="str">
        <f t="shared" si="150"/>
        <v>-------------------------------------------NAO DISPONIVEL-------------------------------------------</v>
      </c>
      <c r="AN618" s="44" cm="1">
        <f t="array" ref="AN618">_xlfn.IFS(AJ618=0,0,AQ618="INATIVO",2,AQ618="SEM CADASTRO",4,AQ618="CPF ATIVO EM OUTRO COMPRADOR",5,AQ618="NOVO/SEM CARTAO",6,AND(AJ618&gt;0,AQ618,""),8)</f>
        <v>0</v>
      </c>
      <c r="AO618" s="45">
        <f t="shared" si="164"/>
        <v>-10</v>
      </c>
    </row>
    <row r="619" spans="1:41" x14ac:dyDescent="0.4">
      <c r="A619" s="21" t="str">
        <f t="shared" si="151"/>
        <v>-------------------------------------------NAO DISPONIVEL-------------------------------------------</v>
      </c>
      <c r="B619" s="5" t="str">
        <f>_xlfn.IFNA(VLOOKUP(A619,CNPJ!E:F,2,0),"-------------------------------------------NAO DISPONIVEL-------------------------------------------")</f>
        <v>-------------------------------------------NAO DISPONIVEL-------------------------------------------</v>
      </c>
      <c r="C619" s="22">
        <v>1</v>
      </c>
      <c r="D619" s="5" t="str">
        <f>_xlfn.XLOOKUP(R619,OP!C:C,OP!B:B,,0,1)</f>
        <v>RJ</v>
      </c>
      <c r="E619" s="23"/>
      <c r="M619" s="26"/>
      <c r="N619" s="27"/>
      <c r="O619" s="28" t="str">
        <f t="shared" si="152"/>
        <v>00000000619</v>
      </c>
      <c r="R619" s="27" t="s">
        <v>193</v>
      </c>
      <c r="S619" s="30" t="str">
        <f>_xlfn.IFNA(VLOOKUP(_xlfn.CONCAT(D619," - ",R619),OP!A:D,4,0),"-------------------------------------------NAO DISPONIVEL-------------------------------------------")</f>
        <v>FETRANSPOR</v>
      </c>
      <c r="T619" s="31"/>
      <c r="U619" s="32"/>
      <c r="V619" s="31"/>
      <c r="W619" s="33">
        <f t="shared" si="153"/>
        <v>0</v>
      </c>
      <c r="X619" s="34">
        <f t="shared" si="154"/>
        <v>0</v>
      </c>
      <c r="Y619" s="33">
        <f t="shared" si="155"/>
        <v>0</v>
      </c>
      <c r="Z619" s="33">
        <f t="shared" si="156"/>
        <v>0</v>
      </c>
      <c r="AA619" s="35">
        <f t="shared" si="157"/>
        <v>0</v>
      </c>
      <c r="AB619" s="36">
        <f t="shared" si="158"/>
        <v>0</v>
      </c>
      <c r="AC619" s="37">
        <f t="shared" si="159"/>
        <v>0</v>
      </c>
      <c r="AD619" s="38"/>
      <c r="AE619" s="38"/>
      <c r="AF619" s="39">
        <f t="shared" si="160"/>
        <v>0</v>
      </c>
      <c r="AG619" s="40"/>
      <c r="AH619" s="41">
        <f t="shared" si="161"/>
        <v>0</v>
      </c>
      <c r="AI619" s="42">
        <f t="shared" si="162"/>
        <v>0</v>
      </c>
      <c r="AJ619" s="43">
        <f t="shared" si="163"/>
        <v>0</v>
      </c>
      <c r="AK619" s="5" t="str">
        <f>_xlfn.IFNA(VLOOKUP(_xlfn.CONCAT(D619," - ",S619),OP!E:F,2,0),"-------------------------------------------NAO DISPONIVEL-------------------------------------------")</f>
        <v>C - RIOCARD</v>
      </c>
      <c r="AL619" s="7" t="str">
        <f t="shared" si="149"/>
        <v>1 - -------------------------------------------NAO DISPONIVEL------------------------------------------- - 00000000619 - FETRANSPOR</v>
      </c>
      <c r="AM619" s="7" t="str">
        <f t="shared" si="150"/>
        <v>-------------------------------------------NAO DISPONIVEL-------------------------------------------</v>
      </c>
      <c r="AN619" s="44" cm="1">
        <f t="array" ref="AN619">_xlfn.IFS(AJ619=0,0,AQ619="INATIVO",2,AQ619="SEM CADASTRO",4,AQ619="CPF ATIVO EM OUTRO COMPRADOR",5,AQ619="NOVO/SEM CARTAO",6,AND(AJ619&gt;0,AQ619,""),8)</f>
        <v>0</v>
      </c>
      <c r="AO619" s="45">
        <f t="shared" si="164"/>
        <v>-10</v>
      </c>
    </row>
    <row r="620" spans="1:41" x14ac:dyDescent="0.4">
      <c r="A620" s="21" t="str">
        <f t="shared" si="151"/>
        <v>-------------------------------------------NAO DISPONIVEL-------------------------------------------</v>
      </c>
      <c r="B620" s="5" t="str">
        <f>_xlfn.IFNA(VLOOKUP(A620,CNPJ!E:F,2,0),"-------------------------------------------NAO DISPONIVEL-------------------------------------------")</f>
        <v>-------------------------------------------NAO DISPONIVEL-------------------------------------------</v>
      </c>
      <c r="C620" s="22">
        <v>1</v>
      </c>
      <c r="D620" s="5" t="str">
        <f>_xlfn.XLOOKUP(R620,OP!C:C,OP!B:B,,0,1)</f>
        <v>RJ</v>
      </c>
      <c r="E620" s="23"/>
      <c r="M620" s="26"/>
      <c r="N620" s="27"/>
      <c r="O620" s="28" t="str">
        <f t="shared" si="152"/>
        <v>00000000620</v>
      </c>
      <c r="R620" s="27" t="s">
        <v>193</v>
      </c>
      <c r="S620" s="30" t="str">
        <f>_xlfn.IFNA(VLOOKUP(_xlfn.CONCAT(D620," - ",R620),OP!A:D,4,0),"-------------------------------------------NAO DISPONIVEL-------------------------------------------")</f>
        <v>FETRANSPOR</v>
      </c>
      <c r="T620" s="31"/>
      <c r="U620" s="32"/>
      <c r="V620" s="31"/>
      <c r="W620" s="33">
        <f t="shared" si="153"/>
        <v>0</v>
      </c>
      <c r="X620" s="34">
        <f t="shared" si="154"/>
        <v>0</v>
      </c>
      <c r="Y620" s="33">
        <f t="shared" si="155"/>
        <v>0</v>
      </c>
      <c r="Z620" s="33">
        <f t="shared" si="156"/>
        <v>0</v>
      </c>
      <c r="AA620" s="35">
        <f t="shared" si="157"/>
        <v>0</v>
      </c>
      <c r="AB620" s="36">
        <f t="shared" si="158"/>
        <v>0</v>
      </c>
      <c r="AC620" s="37">
        <f t="shared" si="159"/>
        <v>0</v>
      </c>
      <c r="AD620" s="38"/>
      <c r="AE620" s="38"/>
      <c r="AF620" s="39">
        <f t="shared" si="160"/>
        <v>0</v>
      </c>
      <c r="AG620" s="40"/>
      <c r="AH620" s="41">
        <f t="shared" si="161"/>
        <v>0</v>
      </c>
      <c r="AI620" s="42">
        <f t="shared" si="162"/>
        <v>0</v>
      </c>
      <c r="AJ620" s="43">
        <f t="shared" si="163"/>
        <v>0</v>
      </c>
      <c r="AK620" s="5" t="str">
        <f>_xlfn.IFNA(VLOOKUP(_xlfn.CONCAT(D620," - ",S620),OP!E:F,2,0),"-------------------------------------------NAO DISPONIVEL-------------------------------------------")</f>
        <v>C - RIOCARD</v>
      </c>
      <c r="AL620" s="7" t="str">
        <f t="shared" si="149"/>
        <v>1 - -------------------------------------------NAO DISPONIVEL------------------------------------------- - 00000000620 - FETRANSPOR</v>
      </c>
      <c r="AM620" s="7" t="str">
        <f t="shared" si="150"/>
        <v>-------------------------------------------NAO DISPONIVEL-------------------------------------------</v>
      </c>
      <c r="AN620" s="44" cm="1">
        <f t="array" ref="AN620">_xlfn.IFS(AJ620=0,0,AQ620="INATIVO",2,AQ620="SEM CADASTRO",4,AQ620="CPF ATIVO EM OUTRO COMPRADOR",5,AQ620="NOVO/SEM CARTAO",6,AND(AJ620&gt;0,AQ620,""),8)</f>
        <v>0</v>
      </c>
      <c r="AO620" s="45">
        <f t="shared" si="164"/>
        <v>-10</v>
      </c>
    </row>
    <row r="621" spans="1:41" x14ac:dyDescent="0.4">
      <c r="A621" s="21" t="str">
        <f t="shared" si="151"/>
        <v>-------------------------------------------NAO DISPONIVEL-------------------------------------------</v>
      </c>
      <c r="B621" s="5" t="str">
        <f>_xlfn.IFNA(VLOOKUP(A621,CNPJ!E:F,2,0),"-------------------------------------------NAO DISPONIVEL-------------------------------------------")</f>
        <v>-------------------------------------------NAO DISPONIVEL-------------------------------------------</v>
      </c>
      <c r="C621" s="22">
        <v>1</v>
      </c>
      <c r="D621" s="5" t="str">
        <f>_xlfn.XLOOKUP(R621,OP!C:C,OP!B:B,,0,1)</f>
        <v>RJ</v>
      </c>
      <c r="E621" s="23"/>
      <c r="M621" s="26"/>
      <c r="N621" s="27"/>
      <c r="O621" s="28" t="str">
        <f t="shared" si="152"/>
        <v>00000000621</v>
      </c>
      <c r="R621" s="27" t="s">
        <v>193</v>
      </c>
      <c r="S621" s="30" t="str">
        <f>_xlfn.IFNA(VLOOKUP(_xlfn.CONCAT(D621," - ",R621),OP!A:D,4,0),"-------------------------------------------NAO DISPONIVEL-------------------------------------------")</f>
        <v>FETRANSPOR</v>
      </c>
      <c r="T621" s="31"/>
      <c r="U621" s="32"/>
      <c r="V621" s="31"/>
      <c r="W621" s="33">
        <f t="shared" si="153"/>
        <v>0</v>
      </c>
      <c r="X621" s="34">
        <f t="shared" si="154"/>
        <v>0</v>
      </c>
      <c r="Y621" s="33">
        <f t="shared" si="155"/>
        <v>0</v>
      </c>
      <c r="Z621" s="33">
        <f t="shared" si="156"/>
        <v>0</v>
      </c>
      <c r="AA621" s="35">
        <f t="shared" si="157"/>
        <v>0</v>
      </c>
      <c r="AB621" s="36">
        <f t="shared" si="158"/>
        <v>0</v>
      </c>
      <c r="AC621" s="37">
        <f t="shared" si="159"/>
        <v>0</v>
      </c>
      <c r="AD621" s="38"/>
      <c r="AE621" s="38"/>
      <c r="AF621" s="39">
        <f t="shared" si="160"/>
        <v>0</v>
      </c>
      <c r="AG621" s="40"/>
      <c r="AH621" s="41">
        <f t="shared" si="161"/>
        <v>0</v>
      </c>
      <c r="AI621" s="42">
        <f t="shared" si="162"/>
        <v>0</v>
      </c>
      <c r="AJ621" s="43">
        <f t="shared" si="163"/>
        <v>0</v>
      </c>
      <c r="AK621" s="5" t="str">
        <f>_xlfn.IFNA(VLOOKUP(_xlfn.CONCAT(D621," - ",S621),OP!E:F,2,0),"-------------------------------------------NAO DISPONIVEL-------------------------------------------")</f>
        <v>C - RIOCARD</v>
      </c>
      <c r="AL621" s="7" t="str">
        <f t="shared" si="149"/>
        <v>1 - -------------------------------------------NAO DISPONIVEL------------------------------------------- - 00000000621 - FETRANSPOR</v>
      </c>
      <c r="AM621" s="7" t="str">
        <f t="shared" si="150"/>
        <v>-------------------------------------------NAO DISPONIVEL-------------------------------------------</v>
      </c>
      <c r="AN621" s="44" cm="1">
        <f t="array" ref="AN621">_xlfn.IFS(AJ621=0,0,AQ621="INATIVO",2,AQ621="SEM CADASTRO",4,AQ621="CPF ATIVO EM OUTRO COMPRADOR",5,AQ621="NOVO/SEM CARTAO",6,AND(AJ621&gt;0,AQ621,""),8)</f>
        <v>0</v>
      </c>
      <c r="AO621" s="45">
        <f t="shared" si="164"/>
        <v>-10</v>
      </c>
    </row>
    <row r="622" spans="1:41" x14ac:dyDescent="0.4">
      <c r="A622" s="21" t="str">
        <f t="shared" si="151"/>
        <v>-------------------------------------------NAO DISPONIVEL-------------------------------------------</v>
      </c>
      <c r="B622" s="5" t="str">
        <f>_xlfn.IFNA(VLOOKUP(A622,CNPJ!E:F,2,0),"-------------------------------------------NAO DISPONIVEL-------------------------------------------")</f>
        <v>-------------------------------------------NAO DISPONIVEL-------------------------------------------</v>
      </c>
      <c r="C622" s="22">
        <v>1</v>
      </c>
      <c r="D622" s="5" t="str">
        <f>_xlfn.XLOOKUP(R622,OP!C:C,OP!B:B,,0,1)</f>
        <v>RJ</v>
      </c>
      <c r="E622" s="23"/>
      <c r="M622" s="26"/>
      <c r="N622" s="27"/>
      <c r="O622" s="28" t="str">
        <f t="shared" si="152"/>
        <v>00000000622</v>
      </c>
      <c r="R622" s="27" t="s">
        <v>193</v>
      </c>
      <c r="S622" s="30" t="str">
        <f>_xlfn.IFNA(VLOOKUP(_xlfn.CONCAT(D622," - ",R622),OP!A:D,4,0),"-------------------------------------------NAO DISPONIVEL-------------------------------------------")</f>
        <v>FETRANSPOR</v>
      </c>
      <c r="T622" s="31"/>
      <c r="U622" s="32"/>
      <c r="V622" s="31"/>
      <c r="W622" s="33">
        <f t="shared" si="153"/>
        <v>0</v>
      </c>
      <c r="X622" s="34">
        <f t="shared" si="154"/>
        <v>0</v>
      </c>
      <c r="Y622" s="33">
        <f t="shared" si="155"/>
        <v>0</v>
      </c>
      <c r="Z622" s="33">
        <f t="shared" si="156"/>
        <v>0</v>
      </c>
      <c r="AA622" s="35">
        <f t="shared" si="157"/>
        <v>0</v>
      </c>
      <c r="AB622" s="36">
        <f t="shared" si="158"/>
        <v>0</v>
      </c>
      <c r="AC622" s="37">
        <f t="shared" si="159"/>
        <v>0</v>
      </c>
      <c r="AD622" s="38"/>
      <c r="AE622" s="38"/>
      <c r="AF622" s="39">
        <f t="shared" si="160"/>
        <v>0</v>
      </c>
      <c r="AG622" s="40"/>
      <c r="AH622" s="41">
        <f t="shared" si="161"/>
        <v>0</v>
      </c>
      <c r="AI622" s="42">
        <f t="shared" si="162"/>
        <v>0</v>
      </c>
      <c r="AJ622" s="43">
        <f t="shared" si="163"/>
        <v>0</v>
      </c>
      <c r="AK622" s="5" t="str">
        <f>_xlfn.IFNA(VLOOKUP(_xlfn.CONCAT(D622," - ",S622),OP!E:F,2,0),"-------------------------------------------NAO DISPONIVEL-------------------------------------------")</f>
        <v>C - RIOCARD</v>
      </c>
      <c r="AL622" s="7" t="str">
        <f t="shared" si="149"/>
        <v>1 - -------------------------------------------NAO DISPONIVEL------------------------------------------- - 00000000622 - FETRANSPOR</v>
      </c>
      <c r="AM622" s="7" t="str">
        <f t="shared" si="150"/>
        <v>-------------------------------------------NAO DISPONIVEL-------------------------------------------</v>
      </c>
      <c r="AN622" s="44" cm="1">
        <f t="array" ref="AN622">_xlfn.IFS(AJ622=0,0,AQ622="INATIVO",2,AQ622="SEM CADASTRO",4,AQ622="CPF ATIVO EM OUTRO COMPRADOR",5,AQ622="NOVO/SEM CARTAO",6,AND(AJ622&gt;0,AQ622,""),8)</f>
        <v>0</v>
      </c>
      <c r="AO622" s="45">
        <f t="shared" si="164"/>
        <v>-10</v>
      </c>
    </row>
    <row r="623" spans="1:41" x14ac:dyDescent="0.4">
      <c r="A623" s="21" t="str">
        <f t="shared" si="151"/>
        <v>-------------------------------------------NAO DISPONIVEL-------------------------------------------</v>
      </c>
      <c r="B623" s="5" t="str">
        <f>_xlfn.IFNA(VLOOKUP(A623,CNPJ!E:F,2,0),"-------------------------------------------NAO DISPONIVEL-------------------------------------------")</f>
        <v>-------------------------------------------NAO DISPONIVEL-------------------------------------------</v>
      </c>
      <c r="C623" s="22">
        <v>1</v>
      </c>
      <c r="D623" s="5" t="str">
        <f>_xlfn.XLOOKUP(R623,OP!C:C,OP!B:B,,0,1)</f>
        <v>RJ</v>
      </c>
      <c r="E623" s="23"/>
      <c r="M623" s="26"/>
      <c r="N623" s="27"/>
      <c r="O623" s="28" t="str">
        <f t="shared" si="152"/>
        <v>00000000623</v>
      </c>
      <c r="R623" s="27" t="s">
        <v>193</v>
      </c>
      <c r="S623" s="30" t="str">
        <f>_xlfn.IFNA(VLOOKUP(_xlfn.CONCAT(D623," - ",R623),OP!A:D,4,0),"-------------------------------------------NAO DISPONIVEL-------------------------------------------")</f>
        <v>FETRANSPOR</v>
      </c>
      <c r="T623" s="31"/>
      <c r="U623" s="32"/>
      <c r="V623" s="31"/>
      <c r="W623" s="33">
        <f t="shared" si="153"/>
        <v>0</v>
      </c>
      <c r="X623" s="34">
        <f t="shared" si="154"/>
        <v>0</v>
      </c>
      <c r="Y623" s="33">
        <f t="shared" si="155"/>
        <v>0</v>
      </c>
      <c r="Z623" s="33">
        <f t="shared" si="156"/>
        <v>0</v>
      </c>
      <c r="AA623" s="35">
        <f t="shared" si="157"/>
        <v>0</v>
      </c>
      <c r="AB623" s="36">
        <f t="shared" si="158"/>
        <v>0</v>
      </c>
      <c r="AC623" s="37">
        <f t="shared" si="159"/>
        <v>0</v>
      </c>
      <c r="AD623" s="38"/>
      <c r="AE623" s="38"/>
      <c r="AF623" s="39">
        <f t="shared" si="160"/>
        <v>0</v>
      </c>
      <c r="AG623" s="40"/>
      <c r="AH623" s="41">
        <f t="shared" si="161"/>
        <v>0</v>
      </c>
      <c r="AI623" s="42">
        <f t="shared" si="162"/>
        <v>0</v>
      </c>
      <c r="AJ623" s="43">
        <f t="shared" si="163"/>
        <v>0</v>
      </c>
      <c r="AK623" s="5" t="str">
        <f>_xlfn.IFNA(VLOOKUP(_xlfn.CONCAT(D623," - ",S623),OP!E:F,2,0),"-------------------------------------------NAO DISPONIVEL-------------------------------------------")</f>
        <v>C - RIOCARD</v>
      </c>
      <c r="AL623" s="7" t="str">
        <f t="shared" si="149"/>
        <v>1 - -------------------------------------------NAO DISPONIVEL------------------------------------------- - 00000000623 - FETRANSPOR</v>
      </c>
      <c r="AM623" s="7" t="str">
        <f t="shared" si="150"/>
        <v>-------------------------------------------NAO DISPONIVEL-------------------------------------------</v>
      </c>
      <c r="AN623" s="44" cm="1">
        <f t="array" ref="AN623">_xlfn.IFS(AJ623=0,0,AQ623="INATIVO",2,AQ623="SEM CADASTRO",4,AQ623="CPF ATIVO EM OUTRO COMPRADOR",5,AQ623="NOVO/SEM CARTAO",6,AND(AJ623&gt;0,AQ623,""),8)</f>
        <v>0</v>
      </c>
      <c r="AO623" s="45">
        <f t="shared" si="164"/>
        <v>-10</v>
      </c>
    </row>
    <row r="624" spans="1:41" x14ac:dyDescent="0.4">
      <c r="A624" s="21" t="str">
        <f t="shared" si="151"/>
        <v>-------------------------------------------NAO DISPONIVEL-------------------------------------------</v>
      </c>
      <c r="B624" s="5" t="str">
        <f>_xlfn.IFNA(VLOOKUP(A624,CNPJ!E:F,2,0),"-------------------------------------------NAO DISPONIVEL-------------------------------------------")</f>
        <v>-------------------------------------------NAO DISPONIVEL-------------------------------------------</v>
      </c>
      <c r="C624" s="22">
        <v>1</v>
      </c>
      <c r="D624" s="5" t="str">
        <f>_xlfn.XLOOKUP(R624,OP!C:C,OP!B:B,,0,1)</f>
        <v>RJ</v>
      </c>
      <c r="E624" s="23"/>
      <c r="M624" s="26"/>
      <c r="N624" s="27"/>
      <c r="O624" s="28" t="str">
        <f t="shared" si="152"/>
        <v>00000000624</v>
      </c>
      <c r="R624" s="27" t="s">
        <v>193</v>
      </c>
      <c r="S624" s="30" t="str">
        <f>_xlfn.IFNA(VLOOKUP(_xlfn.CONCAT(D624," - ",R624),OP!A:D,4,0),"-------------------------------------------NAO DISPONIVEL-------------------------------------------")</f>
        <v>FETRANSPOR</v>
      </c>
      <c r="T624" s="31"/>
      <c r="U624" s="32"/>
      <c r="V624" s="31"/>
      <c r="W624" s="33">
        <f t="shared" si="153"/>
        <v>0</v>
      </c>
      <c r="X624" s="34">
        <f t="shared" si="154"/>
        <v>0</v>
      </c>
      <c r="Y624" s="33">
        <f t="shared" si="155"/>
        <v>0</v>
      </c>
      <c r="Z624" s="33">
        <f t="shared" si="156"/>
        <v>0</v>
      </c>
      <c r="AA624" s="35">
        <f t="shared" si="157"/>
        <v>0</v>
      </c>
      <c r="AB624" s="36">
        <f t="shared" si="158"/>
        <v>0</v>
      </c>
      <c r="AC624" s="37">
        <f t="shared" si="159"/>
        <v>0</v>
      </c>
      <c r="AD624" s="38"/>
      <c r="AE624" s="38"/>
      <c r="AF624" s="39">
        <f t="shared" si="160"/>
        <v>0</v>
      </c>
      <c r="AG624" s="40"/>
      <c r="AH624" s="41">
        <f t="shared" si="161"/>
        <v>0</v>
      </c>
      <c r="AI624" s="42">
        <f t="shared" si="162"/>
        <v>0</v>
      </c>
      <c r="AJ624" s="43">
        <f t="shared" si="163"/>
        <v>0</v>
      </c>
      <c r="AK624" s="5" t="str">
        <f>_xlfn.IFNA(VLOOKUP(_xlfn.CONCAT(D624," - ",S624),OP!E:F,2,0),"-------------------------------------------NAO DISPONIVEL-------------------------------------------")</f>
        <v>C - RIOCARD</v>
      </c>
      <c r="AL624" s="7" t="str">
        <f t="shared" si="149"/>
        <v>1 - -------------------------------------------NAO DISPONIVEL------------------------------------------- - 00000000624 - FETRANSPOR</v>
      </c>
      <c r="AM624" s="7" t="str">
        <f t="shared" si="150"/>
        <v>-------------------------------------------NAO DISPONIVEL-------------------------------------------</v>
      </c>
      <c r="AN624" s="44" cm="1">
        <f t="array" ref="AN624">_xlfn.IFS(AJ624=0,0,AQ624="INATIVO",2,AQ624="SEM CADASTRO",4,AQ624="CPF ATIVO EM OUTRO COMPRADOR",5,AQ624="NOVO/SEM CARTAO",6,AND(AJ624&gt;0,AQ624,""),8)</f>
        <v>0</v>
      </c>
      <c r="AO624" s="45">
        <f t="shared" si="164"/>
        <v>-10</v>
      </c>
    </row>
    <row r="625" spans="1:41" x14ac:dyDescent="0.4">
      <c r="A625" s="21" t="str">
        <f t="shared" si="151"/>
        <v>-------------------------------------------NAO DISPONIVEL-------------------------------------------</v>
      </c>
      <c r="B625" s="5" t="str">
        <f>_xlfn.IFNA(VLOOKUP(A625,CNPJ!E:F,2,0),"-------------------------------------------NAO DISPONIVEL-------------------------------------------")</f>
        <v>-------------------------------------------NAO DISPONIVEL-------------------------------------------</v>
      </c>
      <c r="C625" s="22">
        <v>1</v>
      </c>
      <c r="D625" s="5" t="str">
        <f>_xlfn.XLOOKUP(R625,OP!C:C,OP!B:B,,0,1)</f>
        <v>RJ</v>
      </c>
      <c r="E625" s="23"/>
      <c r="M625" s="26"/>
      <c r="N625" s="27"/>
      <c r="O625" s="28" t="str">
        <f t="shared" si="152"/>
        <v>00000000625</v>
      </c>
      <c r="R625" s="27" t="s">
        <v>193</v>
      </c>
      <c r="S625" s="30" t="str">
        <f>_xlfn.IFNA(VLOOKUP(_xlfn.CONCAT(D625," - ",R625),OP!A:D,4,0),"-------------------------------------------NAO DISPONIVEL-------------------------------------------")</f>
        <v>FETRANSPOR</v>
      </c>
      <c r="T625" s="31"/>
      <c r="U625" s="32"/>
      <c r="V625" s="31"/>
      <c r="W625" s="33">
        <f t="shared" si="153"/>
        <v>0</v>
      </c>
      <c r="X625" s="34">
        <f t="shared" si="154"/>
        <v>0</v>
      </c>
      <c r="Y625" s="33">
        <f t="shared" si="155"/>
        <v>0</v>
      </c>
      <c r="Z625" s="33">
        <f t="shared" si="156"/>
        <v>0</v>
      </c>
      <c r="AA625" s="35">
        <f t="shared" si="157"/>
        <v>0</v>
      </c>
      <c r="AB625" s="36">
        <f t="shared" si="158"/>
        <v>0</v>
      </c>
      <c r="AC625" s="37">
        <f t="shared" si="159"/>
        <v>0</v>
      </c>
      <c r="AD625" s="38"/>
      <c r="AE625" s="38"/>
      <c r="AF625" s="39">
        <f t="shared" si="160"/>
        <v>0</v>
      </c>
      <c r="AG625" s="40"/>
      <c r="AH625" s="41">
        <f t="shared" si="161"/>
        <v>0</v>
      </c>
      <c r="AI625" s="42">
        <f t="shared" si="162"/>
        <v>0</v>
      </c>
      <c r="AJ625" s="43">
        <f t="shared" si="163"/>
        <v>0</v>
      </c>
      <c r="AK625" s="5" t="str">
        <f>_xlfn.IFNA(VLOOKUP(_xlfn.CONCAT(D625," - ",S625),OP!E:F,2,0),"-------------------------------------------NAO DISPONIVEL-------------------------------------------")</f>
        <v>C - RIOCARD</v>
      </c>
      <c r="AL625" s="7" t="str">
        <f t="shared" si="149"/>
        <v>1 - -------------------------------------------NAO DISPONIVEL------------------------------------------- - 00000000625 - FETRANSPOR</v>
      </c>
      <c r="AM625" s="7" t="str">
        <f t="shared" si="150"/>
        <v>-------------------------------------------NAO DISPONIVEL-------------------------------------------</v>
      </c>
      <c r="AN625" s="44" cm="1">
        <f t="array" ref="AN625">_xlfn.IFS(AJ625=0,0,AQ625="INATIVO",2,AQ625="SEM CADASTRO",4,AQ625="CPF ATIVO EM OUTRO COMPRADOR",5,AQ625="NOVO/SEM CARTAO",6,AND(AJ625&gt;0,AQ625,""),8)</f>
        <v>0</v>
      </c>
      <c r="AO625" s="45">
        <f t="shared" si="164"/>
        <v>-10</v>
      </c>
    </row>
    <row r="626" spans="1:41" x14ac:dyDescent="0.4">
      <c r="A626" s="21" t="str">
        <f t="shared" si="151"/>
        <v>-------------------------------------------NAO DISPONIVEL-------------------------------------------</v>
      </c>
      <c r="B626" s="5" t="str">
        <f>_xlfn.IFNA(VLOOKUP(A626,CNPJ!E:F,2,0),"-------------------------------------------NAO DISPONIVEL-------------------------------------------")</f>
        <v>-------------------------------------------NAO DISPONIVEL-------------------------------------------</v>
      </c>
      <c r="C626" s="22">
        <v>1</v>
      </c>
      <c r="D626" s="5" t="str">
        <f>_xlfn.XLOOKUP(R626,OP!C:C,OP!B:B,,0,1)</f>
        <v>RJ</v>
      </c>
      <c r="E626" s="23"/>
      <c r="M626" s="26"/>
      <c r="N626" s="27"/>
      <c r="O626" s="28" t="str">
        <f t="shared" si="152"/>
        <v>00000000626</v>
      </c>
      <c r="R626" s="27" t="s">
        <v>193</v>
      </c>
      <c r="S626" s="30" t="str">
        <f>_xlfn.IFNA(VLOOKUP(_xlfn.CONCAT(D626," - ",R626),OP!A:D,4,0),"-------------------------------------------NAO DISPONIVEL-------------------------------------------")</f>
        <v>FETRANSPOR</v>
      </c>
      <c r="T626" s="31"/>
      <c r="U626" s="32"/>
      <c r="V626" s="31"/>
      <c r="W626" s="33">
        <f t="shared" si="153"/>
        <v>0</v>
      </c>
      <c r="X626" s="34">
        <f t="shared" si="154"/>
        <v>0</v>
      </c>
      <c r="Y626" s="33">
        <f t="shared" si="155"/>
        <v>0</v>
      </c>
      <c r="Z626" s="33">
        <f t="shared" si="156"/>
        <v>0</v>
      </c>
      <c r="AA626" s="35">
        <f t="shared" si="157"/>
        <v>0</v>
      </c>
      <c r="AB626" s="36">
        <f t="shared" si="158"/>
        <v>0</v>
      </c>
      <c r="AC626" s="37">
        <f t="shared" si="159"/>
        <v>0</v>
      </c>
      <c r="AD626" s="38"/>
      <c r="AE626" s="38"/>
      <c r="AF626" s="39">
        <f t="shared" si="160"/>
        <v>0</v>
      </c>
      <c r="AG626" s="40"/>
      <c r="AH626" s="41">
        <f t="shared" si="161"/>
        <v>0</v>
      </c>
      <c r="AI626" s="42">
        <f t="shared" si="162"/>
        <v>0</v>
      </c>
      <c r="AJ626" s="43">
        <f t="shared" si="163"/>
        <v>0</v>
      </c>
      <c r="AK626" s="5" t="str">
        <f>_xlfn.IFNA(VLOOKUP(_xlfn.CONCAT(D626," - ",S626),OP!E:F,2,0),"-------------------------------------------NAO DISPONIVEL-------------------------------------------")</f>
        <v>C - RIOCARD</v>
      </c>
      <c r="AL626" s="7" t="str">
        <f t="shared" si="149"/>
        <v>1 - -------------------------------------------NAO DISPONIVEL------------------------------------------- - 00000000626 - FETRANSPOR</v>
      </c>
      <c r="AM626" s="7" t="str">
        <f t="shared" si="150"/>
        <v>-------------------------------------------NAO DISPONIVEL-------------------------------------------</v>
      </c>
      <c r="AN626" s="44" cm="1">
        <f t="array" ref="AN626">_xlfn.IFS(AJ626=0,0,AQ626="INATIVO",2,AQ626="SEM CADASTRO",4,AQ626="CPF ATIVO EM OUTRO COMPRADOR",5,AQ626="NOVO/SEM CARTAO",6,AND(AJ626&gt;0,AQ626,""),8)</f>
        <v>0</v>
      </c>
      <c r="AO626" s="45">
        <f t="shared" si="164"/>
        <v>-10</v>
      </c>
    </row>
    <row r="627" spans="1:41" x14ac:dyDescent="0.4">
      <c r="A627" s="21" t="str">
        <f t="shared" si="151"/>
        <v>-------------------------------------------NAO DISPONIVEL-------------------------------------------</v>
      </c>
      <c r="B627" s="5" t="str">
        <f>_xlfn.IFNA(VLOOKUP(A627,CNPJ!E:F,2,0),"-------------------------------------------NAO DISPONIVEL-------------------------------------------")</f>
        <v>-------------------------------------------NAO DISPONIVEL-------------------------------------------</v>
      </c>
      <c r="C627" s="22">
        <v>1</v>
      </c>
      <c r="D627" s="5" t="str">
        <f>_xlfn.XLOOKUP(R627,OP!C:C,OP!B:B,,0,1)</f>
        <v>RJ</v>
      </c>
      <c r="E627" s="23"/>
      <c r="M627" s="26"/>
      <c r="N627" s="27"/>
      <c r="O627" s="28" t="str">
        <f t="shared" si="152"/>
        <v>00000000627</v>
      </c>
      <c r="R627" s="27" t="s">
        <v>193</v>
      </c>
      <c r="S627" s="30" t="str">
        <f>_xlfn.IFNA(VLOOKUP(_xlfn.CONCAT(D627," - ",R627),OP!A:D,4,0),"-------------------------------------------NAO DISPONIVEL-------------------------------------------")</f>
        <v>FETRANSPOR</v>
      </c>
      <c r="T627" s="31"/>
      <c r="U627" s="32"/>
      <c r="V627" s="31"/>
      <c r="W627" s="33">
        <f t="shared" si="153"/>
        <v>0</v>
      </c>
      <c r="X627" s="34">
        <f t="shared" si="154"/>
        <v>0</v>
      </c>
      <c r="Y627" s="33">
        <f t="shared" si="155"/>
        <v>0</v>
      </c>
      <c r="Z627" s="33">
        <f t="shared" si="156"/>
        <v>0</v>
      </c>
      <c r="AA627" s="35">
        <f t="shared" si="157"/>
        <v>0</v>
      </c>
      <c r="AB627" s="36">
        <f t="shared" si="158"/>
        <v>0</v>
      </c>
      <c r="AC627" s="37">
        <f t="shared" si="159"/>
        <v>0</v>
      </c>
      <c r="AD627" s="38"/>
      <c r="AE627" s="38"/>
      <c r="AF627" s="39">
        <f t="shared" si="160"/>
        <v>0</v>
      </c>
      <c r="AG627" s="40"/>
      <c r="AH627" s="41">
        <f t="shared" si="161"/>
        <v>0</v>
      </c>
      <c r="AI627" s="42">
        <f t="shared" si="162"/>
        <v>0</v>
      </c>
      <c r="AJ627" s="43">
        <f t="shared" si="163"/>
        <v>0</v>
      </c>
      <c r="AK627" s="5" t="str">
        <f>_xlfn.IFNA(VLOOKUP(_xlfn.CONCAT(D627," - ",S627),OP!E:F,2,0),"-------------------------------------------NAO DISPONIVEL-------------------------------------------")</f>
        <v>C - RIOCARD</v>
      </c>
      <c r="AL627" s="7" t="str">
        <f t="shared" si="149"/>
        <v>1 - -------------------------------------------NAO DISPONIVEL------------------------------------------- - 00000000627 - FETRANSPOR</v>
      </c>
      <c r="AM627" s="7" t="str">
        <f t="shared" si="150"/>
        <v>-------------------------------------------NAO DISPONIVEL-------------------------------------------</v>
      </c>
      <c r="AN627" s="44" cm="1">
        <f t="array" ref="AN627">_xlfn.IFS(AJ627=0,0,AQ627="INATIVO",2,AQ627="SEM CADASTRO",4,AQ627="CPF ATIVO EM OUTRO COMPRADOR",5,AQ627="NOVO/SEM CARTAO",6,AND(AJ627&gt;0,AQ627,""),8)</f>
        <v>0</v>
      </c>
      <c r="AO627" s="45">
        <f t="shared" si="164"/>
        <v>-10</v>
      </c>
    </row>
    <row r="628" spans="1:41" x14ac:dyDescent="0.4">
      <c r="A628" s="21" t="str">
        <f t="shared" si="151"/>
        <v>-------------------------------------------NAO DISPONIVEL-------------------------------------------</v>
      </c>
      <c r="B628" s="5" t="str">
        <f>_xlfn.IFNA(VLOOKUP(A628,CNPJ!E:F,2,0),"-------------------------------------------NAO DISPONIVEL-------------------------------------------")</f>
        <v>-------------------------------------------NAO DISPONIVEL-------------------------------------------</v>
      </c>
      <c r="C628" s="22">
        <v>1</v>
      </c>
      <c r="D628" s="5" t="str">
        <f>_xlfn.XLOOKUP(R628,OP!C:C,OP!B:B,,0,1)</f>
        <v>RJ</v>
      </c>
      <c r="E628" s="23"/>
      <c r="M628" s="26"/>
      <c r="N628" s="27"/>
      <c r="O628" s="28" t="str">
        <f t="shared" si="152"/>
        <v>00000000628</v>
      </c>
      <c r="R628" s="27" t="s">
        <v>193</v>
      </c>
      <c r="S628" s="30" t="str">
        <f>_xlfn.IFNA(VLOOKUP(_xlfn.CONCAT(D628," - ",R628),OP!A:D,4,0),"-------------------------------------------NAO DISPONIVEL-------------------------------------------")</f>
        <v>FETRANSPOR</v>
      </c>
      <c r="T628" s="31"/>
      <c r="U628" s="32"/>
      <c r="V628" s="31"/>
      <c r="W628" s="33">
        <f t="shared" si="153"/>
        <v>0</v>
      </c>
      <c r="X628" s="34">
        <f t="shared" si="154"/>
        <v>0</v>
      </c>
      <c r="Y628" s="33">
        <f t="shared" si="155"/>
        <v>0</v>
      </c>
      <c r="Z628" s="33">
        <f t="shared" si="156"/>
        <v>0</v>
      </c>
      <c r="AA628" s="35">
        <f t="shared" si="157"/>
        <v>0</v>
      </c>
      <c r="AB628" s="36">
        <f t="shared" si="158"/>
        <v>0</v>
      </c>
      <c r="AC628" s="37">
        <f t="shared" si="159"/>
        <v>0</v>
      </c>
      <c r="AD628" s="38"/>
      <c r="AE628" s="38"/>
      <c r="AF628" s="39">
        <f t="shared" si="160"/>
        <v>0</v>
      </c>
      <c r="AG628" s="40"/>
      <c r="AH628" s="41">
        <f t="shared" si="161"/>
        <v>0</v>
      </c>
      <c r="AI628" s="42">
        <f t="shared" si="162"/>
        <v>0</v>
      </c>
      <c r="AJ628" s="43">
        <f t="shared" si="163"/>
        <v>0</v>
      </c>
      <c r="AK628" s="5" t="str">
        <f>_xlfn.IFNA(VLOOKUP(_xlfn.CONCAT(D628," - ",S628),OP!E:F,2,0),"-------------------------------------------NAO DISPONIVEL-------------------------------------------")</f>
        <v>C - RIOCARD</v>
      </c>
      <c r="AL628" s="7" t="str">
        <f t="shared" si="149"/>
        <v>1 - -------------------------------------------NAO DISPONIVEL------------------------------------------- - 00000000628 - FETRANSPOR</v>
      </c>
      <c r="AM628" s="7" t="str">
        <f t="shared" si="150"/>
        <v>-------------------------------------------NAO DISPONIVEL-------------------------------------------</v>
      </c>
      <c r="AN628" s="44" cm="1">
        <f t="array" ref="AN628">_xlfn.IFS(AJ628=0,0,AQ628="INATIVO",2,AQ628="SEM CADASTRO",4,AQ628="CPF ATIVO EM OUTRO COMPRADOR",5,AQ628="NOVO/SEM CARTAO",6,AND(AJ628&gt;0,AQ628,""),8)</f>
        <v>0</v>
      </c>
      <c r="AO628" s="45">
        <f t="shared" si="164"/>
        <v>-10</v>
      </c>
    </row>
    <row r="629" spans="1:41" x14ac:dyDescent="0.4">
      <c r="A629" s="21" t="str">
        <f t="shared" si="151"/>
        <v>-------------------------------------------NAO DISPONIVEL-------------------------------------------</v>
      </c>
      <c r="B629" s="5" t="str">
        <f>_xlfn.IFNA(VLOOKUP(A629,CNPJ!E:F,2,0),"-------------------------------------------NAO DISPONIVEL-------------------------------------------")</f>
        <v>-------------------------------------------NAO DISPONIVEL-------------------------------------------</v>
      </c>
      <c r="C629" s="22">
        <v>1</v>
      </c>
      <c r="D629" s="5" t="str">
        <f>_xlfn.XLOOKUP(R629,OP!C:C,OP!B:B,,0,1)</f>
        <v>RJ</v>
      </c>
      <c r="E629" s="23"/>
      <c r="M629" s="26"/>
      <c r="N629" s="27"/>
      <c r="O629" s="28" t="str">
        <f t="shared" si="152"/>
        <v>00000000629</v>
      </c>
      <c r="R629" s="27" t="s">
        <v>193</v>
      </c>
      <c r="S629" s="30" t="str">
        <f>_xlfn.IFNA(VLOOKUP(_xlfn.CONCAT(D629," - ",R629),OP!A:D,4,0),"-------------------------------------------NAO DISPONIVEL-------------------------------------------")</f>
        <v>FETRANSPOR</v>
      </c>
      <c r="T629" s="31"/>
      <c r="U629" s="32"/>
      <c r="V629" s="31"/>
      <c r="W629" s="33">
        <f t="shared" si="153"/>
        <v>0</v>
      </c>
      <c r="X629" s="34">
        <f t="shared" si="154"/>
        <v>0</v>
      </c>
      <c r="Y629" s="33">
        <f t="shared" si="155"/>
        <v>0</v>
      </c>
      <c r="Z629" s="33">
        <f t="shared" si="156"/>
        <v>0</v>
      </c>
      <c r="AA629" s="35">
        <f t="shared" si="157"/>
        <v>0</v>
      </c>
      <c r="AB629" s="36">
        <f t="shared" si="158"/>
        <v>0</v>
      </c>
      <c r="AC629" s="37">
        <f t="shared" si="159"/>
        <v>0</v>
      </c>
      <c r="AD629" s="38"/>
      <c r="AE629" s="38"/>
      <c r="AF629" s="39">
        <f t="shared" si="160"/>
        <v>0</v>
      </c>
      <c r="AG629" s="40"/>
      <c r="AH629" s="41">
        <f t="shared" si="161"/>
        <v>0</v>
      </c>
      <c r="AI629" s="42">
        <f t="shared" si="162"/>
        <v>0</v>
      </c>
      <c r="AJ629" s="43">
        <f t="shared" si="163"/>
        <v>0</v>
      </c>
      <c r="AK629" s="5" t="str">
        <f>_xlfn.IFNA(VLOOKUP(_xlfn.CONCAT(D629," - ",S629),OP!E:F,2,0),"-------------------------------------------NAO DISPONIVEL-------------------------------------------")</f>
        <v>C - RIOCARD</v>
      </c>
      <c r="AL629" s="7" t="str">
        <f t="shared" si="149"/>
        <v>1 - -------------------------------------------NAO DISPONIVEL------------------------------------------- - 00000000629 - FETRANSPOR</v>
      </c>
      <c r="AM629" s="7" t="str">
        <f t="shared" si="150"/>
        <v>-------------------------------------------NAO DISPONIVEL-------------------------------------------</v>
      </c>
      <c r="AN629" s="44" cm="1">
        <f t="array" ref="AN629">_xlfn.IFS(AJ629=0,0,AQ629="INATIVO",2,AQ629="SEM CADASTRO",4,AQ629="CPF ATIVO EM OUTRO COMPRADOR",5,AQ629="NOVO/SEM CARTAO",6,AND(AJ629&gt;0,AQ629,""),8)</f>
        <v>0</v>
      </c>
      <c r="AO629" s="45">
        <f t="shared" si="164"/>
        <v>-10</v>
      </c>
    </row>
    <row r="630" spans="1:41" x14ac:dyDescent="0.4">
      <c r="A630" s="21" t="str">
        <f t="shared" si="151"/>
        <v>-------------------------------------------NAO DISPONIVEL-------------------------------------------</v>
      </c>
      <c r="B630" s="5" t="str">
        <f>_xlfn.IFNA(VLOOKUP(A630,CNPJ!E:F,2,0),"-------------------------------------------NAO DISPONIVEL-------------------------------------------")</f>
        <v>-------------------------------------------NAO DISPONIVEL-------------------------------------------</v>
      </c>
      <c r="C630" s="22">
        <v>1</v>
      </c>
      <c r="D630" s="5" t="str">
        <f>_xlfn.XLOOKUP(R630,OP!C:C,OP!B:B,,0,1)</f>
        <v>RJ</v>
      </c>
      <c r="E630" s="23"/>
      <c r="M630" s="26"/>
      <c r="N630" s="27"/>
      <c r="O630" s="28" t="str">
        <f t="shared" si="152"/>
        <v>00000000630</v>
      </c>
      <c r="R630" s="27" t="s">
        <v>193</v>
      </c>
      <c r="S630" s="30" t="str">
        <f>_xlfn.IFNA(VLOOKUP(_xlfn.CONCAT(D630," - ",R630),OP!A:D,4,0),"-------------------------------------------NAO DISPONIVEL-------------------------------------------")</f>
        <v>FETRANSPOR</v>
      </c>
      <c r="T630" s="31"/>
      <c r="U630" s="32"/>
      <c r="V630" s="31"/>
      <c r="W630" s="33">
        <f t="shared" si="153"/>
        <v>0</v>
      </c>
      <c r="X630" s="34">
        <f t="shared" si="154"/>
        <v>0</v>
      </c>
      <c r="Y630" s="33">
        <f t="shared" si="155"/>
        <v>0</v>
      </c>
      <c r="Z630" s="33">
        <f t="shared" si="156"/>
        <v>0</v>
      </c>
      <c r="AA630" s="35">
        <f t="shared" si="157"/>
        <v>0</v>
      </c>
      <c r="AB630" s="36">
        <f t="shared" si="158"/>
        <v>0</v>
      </c>
      <c r="AC630" s="37">
        <f t="shared" si="159"/>
        <v>0</v>
      </c>
      <c r="AD630" s="38"/>
      <c r="AE630" s="38"/>
      <c r="AF630" s="39">
        <f t="shared" si="160"/>
        <v>0</v>
      </c>
      <c r="AG630" s="40"/>
      <c r="AH630" s="41">
        <f t="shared" si="161"/>
        <v>0</v>
      </c>
      <c r="AI630" s="42">
        <f t="shared" si="162"/>
        <v>0</v>
      </c>
      <c r="AJ630" s="43">
        <f t="shared" si="163"/>
        <v>0</v>
      </c>
      <c r="AK630" s="5" t="str">
        <f>_xlfn.IFNA(VLOOKUP(_xlfn.CONCAT(D630," - ",S630),OP!E:F,2,0),"-------------------------------------------NAO DISPONIVEL-------------------------------------------")</f>
        <v>C - RIOCARD</v>
      </c>
      <c r="AL630" s="7" t="str">
        <f t="shared" si="149"/>
        <v>1 - -------------------------------------------NAO DISPONIVEL------------------------------------------- - 00000000630 - FETRANSPOR</v>
      </c>
      <c r="AM630" s="7" t="str">
        <f t="shared" si="150"/>
        <v>-------------------------------------------NAO DISPONIVEL-------------------------------------------</v>
      </c>
      <c r="AN630" s="44" cm="1">
        <f t="array" ref="AN630">_xlfn.IFS(AJ630=0,0,AQ630="INATIVO",2,AQ630="SEM CADASTRO",4,AQ630="CPF ATIVO EM OUTRO COMPRADOR",5,AQ630="NOVO/SEM CARTAO",6,AND(AJ630&gt;0,AQ630,""),8)</f>
        <v>0</v>
      </c>
      <c r="AO630" s="45">
        <f t="shared" si="164"/>
        <v>-10</v>
      </c>
    </row>
    <row r="631" spans="1:41" x14ac:dyDescent="0.4">
      <c r="A631" s="21" t="str">
        <f t="shared" si="151"/>
        <v>-------------------------------------------NAO DISPONIVEL-------------------------------------------</v>
      </c>
      <c r="B631" s="5" t="str">
        <f>_xlfn.IFNA(VLOOKUP(A631,CNPJ!E:F,2,0),"-------------------------------------------NAO DISPONIVEL-------------------------------------------")</f>
        <v>-------------------------------------------NAO DISPONIVEL-------------------------------------------</v>
      </c>
      <c r="C631" s="22">
        <v>1</v>
      </c>
      <c r="D631" s="5" t="str">
        <f>_xlfn.XLOOKUP(R631,OP!C:C,OP!B:B,,0,1)</f>
        <v>RJ</v>
      </c>
      <c r="E631" s="23"/>
      <c r="M631" s="26"/>
      <c r="N631" s="27"/>
      <c r="O631" s="28" t="str">
        <f t="shared" si="152"/>
        <v>00000000631</v>
      </c>
      <c r="R631" s="27" t="s">
        <v>193</v>
      </c>
      <c r="S631" s="30" t="str">
        <f>_xlfn.IFNA(VLOOKUP(_xlfn.CONCAT(D631," - ",R631),OP!A:D,4,0),"-------------------------------------------NAO DISPONIVEL-------------------------------------------")</f>
        <v>FETRANSPOR</v>
      </c>
      <c r="T631" s="31"/>
      <c r="U631" s="32"/>
      <c r="V631" s="31"/>
      <c r="W631" s="33">
        <f t="shared" si="153"/>
        <v>0</v>
      </c>
      <c r="X631" s="34">
        <f t="shared" si="154"/>
        <v>0</v>
      </c>
      <c r="Y631" s="33">
        <f t="shared" si="155"/>
        <v>0</v>
      </c>
      <c r="Z631" s="33">
        <f t="shared" si="156"/>
        <v>0</v>
      </c>
      <c r="AA631" s="35">
        <f t="shared" si="157"/>
        <v>0</v>
      </c>
      <c r="AB631" s="36">
        <f t="shared" si="158"/>
        <v>0</v>
      </c>
      <c r="AC631" s="37">
        <f t="shared" si="159"/>
        <v>0</v>
      </c>
      <c r="AD631" s="38"/>
      <c r="AE631" s="38"/>
      <c r="AF631" s="39">
        <f t="shared" si="160"/>
        <v>0</v>
      </c>
      <c r="AG631" s="40"/>
      <c r="AH631" s="41">
        <f t="shared" si="161"/>
        <v>0</v>
      </c>
      <c r="AI631" s="42">
        <f t="shared" si="162"/>
        <v>0</v>
      </c>
      <c r="AJ631" s="43">
        <f t="shared" si="163"/>
        <v>0</v>
      </c>
      <c r="AK631" s="5" t="str">
        <f>_xlfn.IFNA(VLOOKUP(_xlfn.CONCAT(D631," - ",S631),OP!E:F,2,0),"-------------------------------------------NAO DISPONIVEL-------------------------------------------")</f>
        <v>C - RIOCARD</v>
      </c>
      <c r="AL631" s="7" t="str">
        <f t="shared" si="149"/>
        <v>1 - -------------------------------------------NAO DISPONIVEL------------------------------------------- - 00000000631 - FETRANSPOR</v>
      </c>
      <c r="AM631" s="7" t="str">
        <f t="shared" si="150"/>
        <v>-------------------------------------------NAO DISPONIVEL-------------------------------------------</v>
      </c>
      <c r="AN631" s="44" cm="1">
        <f t="array" ref="AN631">_xlfn.IFS(AJ631=0,0,AQ631="INATIVO",2,AQ631="SEM CADASTRO",4,AQ631="CPF ATIVO EM OUTRO COMPRADOR",5,AQ631="NOVO/SEM CARTAO",6,AND(AJ631&gt;0,AQ631,""),8)</f>
        <v>0</v>
      </c>
      <c r="AO631" s="45">
        <f t="shared" si="164"/>
        <v>-10</v>
      </c>
    </row>
    <row r="632" spans="1:41" x14ac:dyDescent="0.4">
      <c r="A632" s="21" t="str">
        <f t="shared" si="151"/>
        <v>-------------------------------------------NAO DISPONIVEL-------------------------------------------</v>
      </c>
      <c r="B632" s="5" t="str">
        <f>_xlfn.IFNA(VLOOKUP(A632,CNPJ!E:F,2,0),"-------------------------------------------NAO DISPONIVEL-------------------------------------------")</f>
        <v>-------------------------------------------NAO DISPONIVEL-------------------------------------------</v>
      </c>
      <c r="C632" s="22">
        <v>1</v>
      </c>
      <c r="D632" s="5" t="str">
        <f>_xlfn.XLOOKUP(R632,OP!C:C,OP!B:B,,0,1)</f>
        <v>RJ</v>
      </c>
      <c r="E632" s="23"/>
      <c r="M632" s="26"/>
      <c r="N632" s="27"/>
      <c r="O632" s="28" t="str">
        <f t="shared" si="152"/>
        <v>00000000632</v>
      </c>
      <c r="R632" s="27" t="s">
        <v>193</v>
      </c>
      <c r="S632" s="30" t="str">
        <f>_xlfn.IFNA(VLOOKUP(_xlfn.CONCAT(D632," - ",R632),OP!A:D,4,0),"-------------------------------------------NAO DISPONIVEL-------------------------------------------")</f>
        <v>FETRANSPOR</v>
      </c>
      <c r="T632" s="31"/>
      <c r="U632" s="32"/>
      <c r="V632" s="31"/>
      <c r="W632" s="33">
        <f t="shared" si="153"/>
        <v>0</v>
      </c>
      <c r="X632" s="34">
        <f t="shared" si="154"/>
        <v>0</v>
      </c>
      <c r="Y632" s="33">
        <f t="shared" si="155"/>
        <v>0</v>
      </c>
      <c r="Z632" s="33">
        <f t="shared" si="156"/>
        <v>0</v>
      </c>
      <c r="AA632" s="35">
        <f t="shared" si="157"/>
        <v>0</v>
      </c>
      <c r="AB632" s="36">
        <f t="shared" si="158"/>
        <v>0</v>
      </c>
      <c r="AC632" s="37">
        <f t="shared" si="159"/>
        <v>0</v>
      </c>
      <c r="AD632" s="38"/>
      <c r="AE632" s="38"/>
      <c r="AF632" s="39">
        <f t="shared" si="160"/>
        <v>0</v>
      </c>
      <c r="AG632" s="40"/>
      <c r="AH632" s="41">
        <f t="shared" si="161"/>
        <v>0</v>
      </c>
      <c r="AI632" s="42">
        <f t="shared" si="162"/>
        <v>0</v>
      </c>
      <c r="AJ632" s="43">
        <f t="shared" si="163"/>
        <v>0</v>
      </c>
      <c r="AK632" s="5" t="str">
        <f>_xlfn.IFNA(VLOOKUP(_xlfn.CONCAT(D632," - ",S632),OP!E:F,2,0),"-------------------------------------------NAO DISPONIVEL-------------------------------------------")</f>
        <v>C - RIOCARD</v>
      </c>
      <c r="AL632" s="7" t="str">
        <f t="shared" si="149"/>
        <v>1 - -------------------------------------------NAO DISPONIVEL------------------------------------------- - 00000000632 - FETRANSPOR</v>
      </c>
      <c r="AM632" s="7" t="str">
        <f t="shared" si="150"/>
        <v>-------------------------------------------NAO DISPONIVEL-------------------------------------------</v>
      </c>
      <c r="AN632" s="44" cm="1">
        <f t="array" ref="AN632">_xlfn.IFS(AJ632=0,0,AQ632="INATIVO",2,AQ632="SEM CADASTRO",4,AQ632="CPF ATIVO EM OUTRO COMPRADOR",5,AQ632="NOVO/SEM CARTAO",6,AND(AJ632&gt;0,AQ632,""),8)</f>
        <v>0</v>
      </c>
      <c r="AO632" s="45">
        <f t="shared" si="164"/>
        <v>-10</v>
      </c>
    </row>
    <row r="633" spans="1:41" x14ac:dyDescent="0.4">
      <c r="A633" s="21" t="str">
        <f t="shared" si="151"/>
        <v>-------------------------------------------NAO DISPONIVEL-------------------------------------------</v>
      </c>
      <c r="B633" s="5" t="str">
        <f>_xlfn.IFNA(VLOOKUP(A633,CNPJ!E:F,2,0),"-------------------------------------------NAO DISPONIVEL-------------------------------------------")</f>
        <v>-------------------------------------------NAO DISPONIVEL-------------------------------------------</v>
      </c>
      <c r="C633" s="22">
        <v>1</v>
      </c>
      <c r="D633" s="5" t="str">
        <f>_xlfn.XLOOKUP(R633,OP!C:C,OP!B:B,,0,1)</f>
        <v>RJ</v>
      </c>
      <c r="E633" s="23"/>
      <c r="M633" s="26"/>
      <c r="N633" s="27"/>
      <c r="O633" s="28" t="str">
        <f t="shared" si="152"/>
        <v>00000000633</v>
      </c>
      <c r="R633" s="27" t="s">
        <v>193</v>
      </c>
      <c r="S633" s="30" t="str">
        <f>_xlfn.IFNA(VLOOKUP(_xlfn.CONCAT(D633," - ",R633),OP!A:D,4,0),"-------------------------------------------NAO DISPONIVEL-------------------------------------------")</f>
        <v>FETRANSPOR</v>
      </c>
      <c r="T633" s="31"/>
      <c r="U633" s="32"/>
      <c r="V633" s="31"/>
      <c r="W633" s="33">
        <f t="shared" si="153"/>
        <v>0</v>
      </c>
      <c r="X633" s="34">
        <f t="shared" si="154"/>
        <v>0</v>
      </c>
      <c r="Y633" s="33">
        <f t="shared" si="155"/>
        <v>0</v>
      </c>
      <c r="Z633" s="33">
        <f t="shared" si="156"/>
        <v>0</v>
      </c>
      <c r="AA633" s="35">
        <f t="shared" si="157"/>
        <v>0</v>
      </c>
      <c r="AB633" s="36">
        <f t="shared" si="158"/>
        <v>0</v>
      </c>
      <c r="AC633" s="37">
        <f t="shared" si="159"/>
        <v>0</v>
      </c>
      <c r="AD633" s="38"/>
      <c r="AE633" s="38"/>
      <c r="AF633" s="39">
        <f t="shared" si="160"/>
        <v>0</v>
      </c>
      <c r="AG633" s="40"/>
      <c r="AH633" s="41">
        <f t="shared" si="161"/>
        <v>0</v>
      </c>
      <c r="AI633" s="42">
        <f t="shared" si="162"/>
        <v>0</v>
      </c>
      <c r="AJ633" s="43">
        <f t="shared" si="163"/>
        <v>0</v>
      </c>
      <c r="AK633" s="5" t="str">
        <f>_xlfn.IFNA(VLOOKUP(_xlfn.CONCAT(D633," - ",S633),OP!E:F,2,0),"-------------------------------------------NAO DISPONIVEL-------------------------------------------")</f>
        <v>C - RIOCARD</v>
      </c>
      <c r="AL633" s="7" t="str">
        <f t="shared" si="149"/>
        <v>1 - -------------------------------------------NAO DISPONIVEL------------------------------------------- - 00000000633 - FETRANSPOR</v>
      </c>
      <c r="AM633" s="7" t="str">
        <f t="shared" si="150"/>
        <v>-------------------------------------------NAO DISPONIVEL-------------------------------------------</v>
      </c>
      <c r="AN633" s="44" cm="1">
        <f t="array" ref="AN633">_xlfn.IFS(AJ633=0,0,AQ633="INATIVO",2,AQ633="SEM CADASTRO",4,AQ633="CPF ATIVO EM OUTRO COMPRADOR",5,AQ633="NOVO/SEM CARTAO",6,AND(AJ633&gt;0,AQ633,""),8)</f>
        <v>0</v>
      </c>
      <c r="AO633" s="45">
        <f t="shared" si="164"/>
        <v>-10</v>
      </c>
    </row>
    <row r="634" spans="1:41" x14ac:dyDescent="0.4">
      <c r="A634" s="21" t="str">
        <f t="shared" si="151"/>
        <v>-------------------------------------------NAO DISPONIVEL-------------------------------------------</v>
      </c>
      <c r="B634" s="5" t="str">
        <f>_xlfn.IFNA(VLOOKUP(A634,CNPJ!E:F,2,0),"-------------------------------------------NAO DISPONIVEL-------------------------------------------")</f>
        <v>-------------------------------------------NAO DISPONIVEL-------------------------------------------</v>
      </c>
      <c r="C634" s="22">
        <v>1</v>
      </c>
      <c r="D634" s="5" t="str">
        <f>_xlfn.XLOOKUP(R634,OP!C:C,OP!B:B,,0,1)</f>
        <v>RJ</v>
      </c>
      <c r="E634" s="23"/>
      <c r="M634" s="26"/>
      <c r="N634" s="27"/>
      <c r="O634" s="28" t="str">
        <f t="shared" si="152"/>
        <v>00000000634</v>
      </c>
      <c r="R634" s="27" t="s">
        <v>193</v>
      </c>
      <c r="S634" s="30" t="str">
        <f>_xlfn.IFNA(VLOOKUP(_xlfn.CONCAT(D634," - ",R634),OP!A:D,4,0),"-------------------------------------------NAO DISPONIVEL-------------------------------------------")</f>
        <v>FETRANSPOR</v>
      </c>
      <c r="T634" s="31"/>
      <c r="U634" s="32"/>
      <c r="V634" s="31"/>
      <c r="W634" s="33">
        <f t="shared" si="153"/>
        <v>0</v>
      </c>
      <c r="X634" s="34">
        <f t="shared" si="154"/>
        <v>0</v>
      </c>
      <c r="Y634" s="33">
        <f t="shared" si="155"/>
        <v>0</v>
      </c>
      <c r="Z634" s="33">
        <f t="shared" si="156"/>
        <v>0</v>
      </c>
      <c r="AA634" s="35">
        <f t="shared" si="157"/>
        <v>0</v>
      </c>
      <c r="AB634" s="36">
        <f t="shared" si="158"/>
        <v>0</v>
      </c>
      <c r="AC634" s="37">
        <f t="shared" si="159"/>
        <v>0</v>
      </c>
      <c r="AD634" s="38"/>
      <c r="AE634" s="38"/>
      <c r="AF634" s="39">
        <f t="shared" si="160"/>
        <v>0</v>
      </c>
      <c r="AG634" s="40"/>
      <c r="AH634" s="41">
        <f t="shared" si="161"/>
        <v>0</v>
      </c>
      <c r="AI634" s="42">
        <f t="shared" si="162"/>
        <v>0</v>
      </c>
      <c r="AJ634" s="43">
        <f t="shared" si="163"/>
        <v>0</v>
      </c>
      <c r="AK634" s="5" t="str">
        <f>_xlfn.IFNA(VLOOKUP(_xlfn.CONCAT(D634," - ",S634),OP!E:F,2,0),"-------------------------------------------NAO DISPONIVEL-------------------------------------------")</f>
        <v>C - RIOCARD</v>
      </c>
      <c r="AL634" s="7" t="str">
        <f t="shared" si="149"/>
        <v>1 - -------------------------------------------NAO DISPONIVEL------------------------------------------- - 00000000634 - FETRANSPOR</v>
      </c>
      <c r="AM634" s="7" t="str">
        <f t="shared" si="150"/>
        <v>-------------------------------------------NAO DISPONIVEL-------------------------------------------</v>
      </c>
      <c r="AN634" s="44" cm="1">
        <f t="array" ref="AN634">_xlfn.IFS(AJ634=0,0,AQ634="INATIVO",2,AQ634="SEM CADASTRO",4,AQ634="CPF ATIVO EM OUTRO COMPRADOR",5,AQ634="NOVO/SEM CARTAO",6,AND(AJ634&gt;0,AQ634,""),8)</f>
        <v>0</v>
      </c>
      <c r="AO634" s="45">
        <f t="shared" si="164"/>
        <v>-10</v>
      </c>
    </row>
    <row r="635" spans="1:41" x14ac:dyDescent="0.4">
      <c r="A635" s="21" t="str">
        <f t="shared" si="151"/>
        <v>-------------------------------------------NAO DISPONIVEL-------------------------------------------</v>
      </c>
      <c r="B635" s="5" t="str">
        <f>_xlfn.IFNA(VLOOKUP(A635,CNPJ!E:F,2,0),"-------------------------------------------NAO DISPONIVEL-------------------------------------------")</f>
        <v>-------------------------------------------NAO DISPONIVEL-------------------------------------------</v>
      </c>
      <c r="C635" s="22">
        <v>1</v>
      </c>
      <c r="D635" s="5" t="str">
        <f>_xlfn.XLOOKUP(R635,OP!C:C,OP!B:B,,0,1)</f>
        <v>RJ</v>
      </c>
      <c r="E635" s="23"/>
      <c r="M635" s="26"/>
      <c r="N635" s="27"/>
      <c r="O635" s="28" t="str">
        <f t="shared" si="152"/>
        <v>00000000635</v>
      </c>
      <c r="R635" s="27" t="s">
        <v>193</v>
      </c>
      <c r="S635" s="30" t="str">
        <f>_xlfn.IFNA(VLOOKUP(_xlfn.CONCAT(D635," - ",R635),OP!A:D,4,0),"-------------------------------------------NAO DISPONIVEL-------------------------------------------")</f>
        <v>FETRANSPOR</v>
      </c>
      <c r="T635" s="31"/>
      <c r="U635" s="32"/>
      <c r="V635" s="31"/>
      <c r="W635" s="33">
        <f t="shared" si="153"/>
        <v>0</v>
      </c>
      <c r="X635" s="34">
        <f t="shared" si="154"/>
        <v>0</v>
      </c>
      <c r="Y635" s="33">
        <f t="shared" si="155"/>
        <v>0</v>
      </c>
      <c r="Z635" s="33">
        <f t="shared" si="156"/>
        <v>0</v>
      </c>
      <c r="AA635" s="35">
        <f t="shared" si="157"/>
        <v>0</v>
      </c>
      <c r="AB635" s="36">
        <f t="shared" si="158"/>
        <v>0</v>
      </c>
      <c r="AC635" s="37">
        <f t="shared" si="159"/>
        <v>0</v>
      </c>
      <c r="AD635" s="38"/>
      <c r="AE635" s="38"/>
      <c r="AF635" s="39">
        <f t="shared" si="160"/>
        <v>0</v>
      </c>
      <c r="AG635" s="40"/>
      <c r="AH635" s="41">
        <f t="shared" si="161"/>
        <v>0</v>
      </c>
      <c r="AI635" s="42">
        <f t="shared" si="162"/>
        <v>0</v>
      </c>
      <c r="AJ635" s="43">
        <f t="shared" si="163"/>
        <v>0</v>
      </c>
      <c r="AK635" s="5" t="str">
        <f>_xlfn.IFNA(VLOOKUP(_xlfn.CONCAT(D635," - ",S635),OP!E:F,2,0),"-------------------------------------------NAO DISPONIVEL-------------------------------------------")</f>
        <v>C - RIOCARD</v>
      </c>
      <c r="AL635" s="7" t="str">
        <f t="shared" si="149"/>
        <v>1 - -------------------------------------------NAO DISPONIVEL------------------------------------------- - 00000000635 - FETRANSPOR</v>
      </c>
      <c r="AM635" s="7" t="str">
        <f t="shared" si="150"/>
        <v>-------------------------------------------NAO DISPONIVEL-------------------------------------------</v>
      </c>
      <c r="AN635" s="44" cm="1">
        <f t="array" ref="AN635">_xlfn.IFS(AJ635=0,0,AQ635="INATIVO",2,AQ635="SEM CADASTRO",4,AQ635="CPF ATIVO EM OUTRO COMPRADOR",5,AQ635="NOVO/SEM CARTAO",6,AND(AJ635&gt;0,AQ635,""),8)</f>
        <v>0</v>
      </c>
      <c r="AO635" s="45">
        <f t="shared" si="164"/>
        <v>-10</v>
      </c>
    </row>
    <row r="636" spans="1:41" x14ac:dyDescent="0.4">
      <c r="A636" s="21" t="str">
        <f t="shared" si="151"/>
        <v>-------------------------------------------NAO DISPONIVEL-------------------------------------------</v>
      </c>
      <c r="B636" s="5" t="str">
        <f>_xlfn.IFNA(VLOOKUP(A636,CNPJ!E:F,2,0),"-------------------------------------------NAO DISPONIVEL-------------------------------------------")</f>
        <v>-------------------------------------------NAO DISPONIVEL-------------------------------------------</v>
      </c>
      <c r="C636" s="22">
        <v>1</v>
      </c>
      <c r="D636" s="5" t="str">
        <f>_xlfn.XLOOKUP(R636,OP!C:C,OP!B:B,,0,1)</f>
        <v>RJ</v>
      </c>
      <c r="E636" s="23"/>
      <c r="M636" s="26"/>
      <c r="N636" s="27"/>
      <c r="O636" s="28" t="str">
        <f t="shared" si="152"/>
        <v>00000000636</v>
      </c>
      <c r="R636" s="27" t="s">
        <v>193</v>
      </c>
      <c r="S636" s="30" t="str">
        <f>_xlfn.IFNA(VLOOKUP(_xlfn.CONCAT(D636," - ",R636),OP!A:D,4,0),"-------------------------------------------NAO DISPONIVEL-------------------------------------------")</f>
        <v>FETRANSPOR</v>
      </c>
      <c r="T636" s="31"/>
      <c r="U636" s="32"/>
      <c r="V636" s="31"/>
      <c r="W636" s="33">
        <f t="shared" si="153"/>
        <v>0</v>
      </c>
      <c r="X636" s="34">
        <f t="shared" si="154"/>
        <v>0</v>
      </c>
      <c r="Y636" s="33">
        <f t="shared" si="155"/>
        <v>0</v>
      </c>
      <c r="Z636" s="33">
        <f t="shared" si="156"/>
        <v>0</v>
      </c>
      <c r="AA636" s="35">
        <f t="shared" si="157"/>
        <v>0</v>
      </c>
      <c r="AB636" s="36">
        <f t="shared" si="158"/>
        <v>0</v>
      </c>
      <c r="AC636" s="37">
        <f t="shared" si="159"/>
        <v>0</v>
      </c>
      <c r="AD636" s="38"/>
      <c r="AE636" s="38"/>
      <c r="AF636" s="39">
        <f t="shared" si="160"/>
        <v>0</v>
      </c>
      <c r="AG636" s="40"/>
      <c r="AH636" s="41">
        <f t="shared" si="161"/>
        <v>0</v>
      </c>
      <c r="AI636" s="42">
        <f t="shared" si="162"/>
        <v>0</v>
      </c>
      <c r="AJ636" s="43">
        <f t="shared" si="163"/>
        <v>0</v>
      </c>
      <c r="AK636" s="5" t="str">
        <f>_xlfn.IFNA(VLOOKUP(_xlfn.CONCAT(D636," - ",S636),OP!E:F,2,0),"-------------------------------------------NAO DISPONIVEL-------------------------------------------")</f>
        <v>C - RIOCARD</v>
      </c>
      <c r="AL636" s="7" t="str">
        <f t="shared" si="149"/>
        <v>1 - -------------------------------------------NAO DISPONIVEL------------------------------------------- - 00000000636 - FETRANSPOR</v>
      </c>
      <c r="AM636" s="7" t="str">
        <f t="shared" si="150"/>
        <v>-------------------------------------------NAO DISPONIVEL-------------------------------------------</v>
      </c>
      <c r="AN636" s="44" cm="1">
        <f t="array" ref="AN636">_xlfn.IFS(AJ636=0,0,AQ636="INATIVO",2,AQ636="SEM CADASTRO",4,AQ636="CPF ATIVO EM OUTRO COMPRADOR",5,AQ636="NOVO/SEM CARTAO",6,AND(AJ636&gt;0,AQ636,""),8)</f>
        <v>0</v>
      </c>
      <c r="AO636" s="45">
        <f t="shared" si="164"/>
        <v>-10</v>
      </c>
    </row>
    <row r="637" spans="1:41" x14ac:dyDescent="0.4">
      <c r="A637" s="21" t="str">
        <f t="shared" si="151"/>
        <v>-------------------------------------------NAO DISPONIVEL-------------------------------------------</v>
      </c>
      <c r="B637" s="5" t="str">
        <f>_xlfn.IFNA(VLOOKUP(A637,CNPJ!E:F,2,0),"-------------------------------------------NAO DISPONIVEL-------------------------------------------")</f>
        <v>-------------------------------------------NAO DISPONIVEL-------------------------------------------</v>
      </c>
      <c r="C637" s="22">
        <v>1</v>
      </c>
      <c r="D637" s="5" t="str">
        <f>_xlfn.XLOOKUP(R637,OP!C:C,OP!B:B,,0,1)</f>
        <v>RJ</v>
      </c>
      <c r="E637" s="23"/>
      <c r="M637" s="26"/>
      <c r="N637" s="27"/>
      <c r="O637" s="28" t="str">
        <f t="shared" si="152"/>
        <v>00000000637</v>
      </c>
      <c r="R637" s="27" t="s">
        <v>193</v>
      </c>
      <c r="S637" s="30" t="str">
        <f>_xlfn.IFNA(VLOOKUP(_xlfn.CONCAT(D637," - ",R637),OP!A:D,4,0),"-------------------------------------------NAO DISPONIVEL-------------------------------------------")</f>
        <v>FETRANSPOR</v>
      </c>
      <c r="T637" s="31"/>
      <c r="U637" s="32"/>
      <c r="V637" s="31"/>
      <c r="W637" s="33">
        <f t="shared" si="153"/>
        <v>0</v>
      </c>
      <c r="X637" s="34">
        <f t="shared" si="154"/>
        <v>0</v>
      </c>
      <c r="Y637" s="33">
        <f t="shared" si="155"/>
        <v>0</v>
      </c>
      <c r="Z637" s="33">
        <f t="shared" si="156"/>
        <v>0</v>
      </c>
      <c r="AA637" s="35">
        <f t="shared" si="157"/>
        <v>0</v>
      </c>
      <c r="AB637" s="36">
        <f t="shared" si="158"/>
        <v>0</v>
      </c>
      <c r="AC637" s="37">
        <f t="shared" si="159"/>
        <v>0</v>
      </c>
      <c r="AD637" s="38"/>
      <c r="AE637" s="38"/>
      <c r="AF637" s="39">
        <f t="shared" si="160"/>
        <v>0</v>
      </c>
      <c r="AG637" s="40"/>
      <c r="AH637" s="41">
        <f t="shared" si="161"/>
        <v>0</v>
      </c>
      <c r="AI637" s="42">
        <f t="shared" si="162"/>
        <v>0</v>
      </c>
      <c r="AJ637" s="43">
        <f t="shared" si="163"/>
        <v>0</v>
      </c>
      <c r="AK637" s="5" t="str">
        <f>_xlfn.IFNA(VLOOKUP(_xlfn.CONCAT(D637," - ",S637),OP!E:F,2,0),"-------------------------------------------NAO DISPONIVEL-------------------------------------------")</f>
        <v>C - RIOCARD</v>
      </c>
      <c r="AL637" s="7" t="str">
        <f t="shared" si="149"/>
        <v>1 - -------------------------------------------NAO DISPONIVEL------------------------------------------- - 00000000637 - FETRANSPOR</v>
      </c>
      <c r="AM637" s="7" t="str">
        <f t="shared" si="150"/>
        <v>-------------------------------------------NAO DISPONIVEL-------------------------------------------</v>
      </c>
      <c r="AN637" s="44" cm="1">
        <f t="array" ref="AN637">_xlfn.IFS(AJ637=0,0,AQ637="INATIVO",2,AQ637="SEM CADASTRO",4,AQ637="CPF ATIVO EM OUTRO COMPRADOR",5,AQ637="NOVO/SEM CARTAO",6,AND(AJ637&gt;0,AQ637,""),8)</f>
        <v>0</v>
      </c>
      <c r="AO637" s="45">
        <f t="shared" si="164"/>
        <v>-10</v>
      </c>
    </row>
    <row r="638" spans="1:41" x14ac:dyDescent="0.4">
      <c r="A638" s="21" t="str">
        <f t="shared" si="151"/>
        <v>-------------------------------------------NAO DISPONIVEL-------------------------------------------</v>
      </c>
      <c r="B638" s="5" t="str">
        <f>_xlfn.IFNA(VLOOKUP(A638,CNPJ!E:F,2,0),"-------------------------------------------NAO DISPONIVEL-------------------------------------------")</f>
        <v>-------------------------------------------NAO DISPONIVEL-------------------------------------------</v>
      </c>
      <c r="C638" s="22">
        <v>1</v>
      </c>
      <c r="D638" s="5" t="str">
        <f>_xlfn.XLOOKUP(R638,OP!C:C,OP!B:B,,0,1)</f>
        <v>RJ</v>
      </c>
      <c r="E638" s="23"/>
      <c r="M638" s="26"/>
      <c r="N638" s="27"/>
      <c r="O638" s="28" t="str">
        <f t="shared" si="152"/>
        <v>00000000638</v>
      </c>
      <c r="R638" s="27" t="s">
        <v>193</v>
      </c>
      <c r="S638" s="30" t="str">
        <f>_xlfn.IFNA(VLOOKUP(_xlfn.CONCAT(D638," - ",R638),OP!A:D,4,0),"-------------------------------------------NAO DISPONIVEL-------------------------------------------")</f>
        <v>FETRANSPOR</v>
      </c>
      <c r="T638" s="31"/>
      <c r="U638" s="32"/>
      <c r="V638" s="31"/>
      <c r="W638" s="33">
        <f t="shared" si="153"/>
        <v>0</v>
      </c>
      <c r="X638" s="34">
        <f t="shared" si="154"/>
        <v>0</v>
      </c>
      <c r="Y638" s="33">
        <f t="shared" si="155"/>
        <v>0</v>
      </c>
      <c r="Z638" s="33">
        <f t="shared" si="156"/>
        <v>0</v>
      </c>
      <c r="AA638" s="35">
        <f t="shared" si="157"/>
        <v>0</v>
      </c>
      <c r="AB638" s="36">
        <f t="shared" si="158"/>
        <v>0</v>
      </c>
      <c r="AC638" s="37">
        <f t="shared" si="159"/>
        <v>0</v>
      </c>
      <c r="AD638" s="38"/>
      <c r="AE638" s="38"/>
      <c r="AF638" s="39">
        <f t="shared" si="160"/>
        <v>0</v>
      </c>
      <c r="AG638" s="40"/>
      <c r="AH638" s="41">
        <f t="shared" si="161"/>
        <v>0</v>
      </c>
      <c r="AI638" s="42">
        <f t="shared" si="162"/>
        <v>0</v>
      </c>
      <c r="AJ638" s="43">
        <f t="shared" si="163"/>
        <v>0</v>
      </c>
      <c r="AK638" s="5" t="str">
        <f>_xlfn.IFNA(VLOOKUP(_xlfn.CONCAT(D638," - ",S638),OP!E:F,2,0),"-------------------------------------------NAO DISPONIVEL-------------------------------------------")</f>
        <v>C - RIOCARD</v>
      </c>
      <c r="AL638" s="7" t="str">
        <f t="shared" si="149"/>
        <v>1 - -------------------------------------------NAO DISPONIVEL------------------------------------------- - 00000000638 - FETRANSPOR</v>
      </c>
      <c r="AM638" s="7" t="str">
        <f t="shared" si="150"/>
        <v>-------------------------------------------NAO DISPONIVEL-------------------------------------------</v>
      </c>
      <c r="AN638" s="44" cm="1">
        <f t="array" ref="AN638">_xlfn.IFS(AJ638=0,0,AQ638="INATIVO",2,AQ638="SEM CADASTRO",4,AQ638="CPF ATIVO EM OUTRO COMPRADOR",5,AQ638="NOVO/SEM CARTAO",6,AND(AJ638&gt;0,AQ638,""),8)</f>
        <v>0</v>
      </c>
      <c r="AO638" s="45">
        <f t="shared" si="164"/>
        <v>-10</v>
      </c>
    </row>
    <row r="639" spans="1:41" x14ac:dyDescent="0.4">
      <c r="A639" s="21" t="str">
        <f t="shared" si="151"/>
        <v>-------------------------------------------NAO DISPONIVEL-------------------------------------------</v>
      </c>
      <c r="B639" s="5" t="str">
        <f>_xlfn.IFNA(VLOOKUP(A639,CNPJ!E:F,2,0),"-------------------------------------------NAO DISPONIVEL-------------------------------------------")</f>
        <v>-------------------------------------------NAO DISPONIVEL-------------------------------------------</v>
      </c>
      <c r="C639" s="22">
        <v>1</v>
      </c>
      <c r="D639" s="5" t="str">
        <f>_xlfn.XLOOKUP(R639,OP!C:C,OP!B:B,,0,1)</f>
        <v>RJ</v>
      </c>
      <c r="E639" s="23"/>
      <c r="M639" s="26"/>
      <c r="N639" s="27"/>
      <c r="O639" s="28" t="str">
        <f t="shared" si="152"/>
        <v>00000000639</v>
      </c>
      <c r="R639" s="27" t="s">
        <v>193</v>
      </c>
      <c r="S639" s="30" t="str">
        <f>_xlfn.IFNA(VLOOKUP(_xlfn.CONCAT(D639," - ",R639),OP!A:D,4,0),"-------------------------------------------NAO DISPONIVEL-------------------------------------------")</f>
        <v>FETRANSPOR</v>
      </c>
      <c r="T639" s="31"/>
      <c r="U639" s="32"/>
      <c r="V639" s="31"/>
      <c r="W639" s="33">
        <f t="shared" si="153"/>
        <v>0</v>
      </c>
      <c r="X639" s="34">
        <f t="shared" si="154"/>
        <v>0</v>
      </c>
      <c r="Y639" s="33">
        <f t="shared" si="155"/>
        <v>0</v>
      </c>
      <c r="Z639" s="33">
        <f t="shared" si="156"/>
        <v>0</v>
      </c>
      <c r="AA639" s="35">
        <f t="shared" si="157"/>
        <v>0</v>
      </c>
      <c r="AB639" s="36">
        <f t="shared" si="158"/>
        <v>0</v>
      </c>
      <c r="AC639" s="37">
        <f t="shared" si="159"/>
        <v>0</v>
      </c>
      <c r="AD639" s="38"/>
      <c r="AE639" s="38"/>
      <c r="AF639" s="39">
        <f t="shared" si="160"/>
        <v>0</v>
      </c>
      <c r="AG639" s="40"/>
      <c r="AH639" s="41">
        <f t="shared" si="161"/>
        <v>0</v>
      </c>
      <c r="AI639" s="42">
        <f t="shared" si="162"/>
        <v>0</v>
      </c>
      <c r="AJ639" s="43">
        <f t="shared" si="163"/>
        <v>0</v>
      </c>
      <c r="AK639" s="5" t="str">
        <f>_xlfn.IFNA(VLOOKUP(_xlfn.CONCAT(D639," - ",S639),OP!E:F,2,0),"-------------------------------------------NAO DISPONIVEL-------------------------------------------")</f>
        <v>C - RIOCARD</v>
      </c>
      <c r="AL639" s="7" t="str">
        <f t="shared" si="149"/>
        <v>1 - -------------------------------------------NAO DISPONIVEL------------------------------------------- - 00000000639 - FETRANSPOR</v>
      </c>
      <c r="AM639" s="7" t="str">
        <f t="shared" si="150"/>
        <v>-------------------------------------------NAO DISPONIVEL-------------------------------------------</v>
      </c>
      <c r="AN639" s="44" cm="1">
        <f t="array" ref="AN639">_xlfn.IFS(AJ639=0,0,AQ639="INATIVO",2,AQ639="SEM CADASTRO",4,AQ639="CPF ATIVO EM OUTRO COMPRADOR",5,AQ639="NOVO/SEM CARTAO",6,AND(AJ639&gt;0,AQ639,""),8)</f>
        <v>0</v>
      </c>
      <c r="AO639" s="45">
        <f t="shared" si="164"/>
        <v>-10</v>
      </c>
    </row>
    <row r="640" spans="1:41" x14ac:dyDescent="0.4">
      <c r="A640" s="21" t="str">
        <f t="shared" si="151"/>
        <v>-------------------------------------------NAO DISPONIVEL-------------------------------------------</v>
      </c>
      <c r="B640" s="5" t="str">
        <f>_xlfn.IFNA(VLOOKUP(A640,CNPJ!E:F,2,0),"-------------------------------------------NAO DISPONIVEL-------------------------------------------")</f>
        <v>-------------------------------------------NAO DISPONIVEL-------------------------------------------</v>
      </c>
      <c r="C640" s="22">
        <v>1</v>
      </c>
      <c r="D640" s="5" t="str">
        <f>_xlfn.XLOOKUP(R640,OP!C:C,OP!B:B,,0,1)</f>
        <v>RJ</v>
      </c>
      <c r="E640" s="23"/>
      <c r="M640" s="26"/>
      <c r="N640" s="27"/>
      <c r="O640" s="28" t="str">
        <f t="shared" si="152"/>
        <v>00000000640</v>
      </c>
      <c r="R640" s="27" t="s">
        <v>193</v>
      </c>
      <c r="S640" s="30" t="str">
        <f>_xlfn.IFNA(VLOOKUP(_xlfn.CONCAT(D640," - ",R640),OP!A:D,4,0),"-------------------------------------------NAO DISPONIVEL-------------------------------------------")</f>
        <v>FETRANSPOR</v>
      </c>
      <c r="T640" s="31"/>
      <c r="U640" s="32"/>
      <c r="V640" s="31"/>
      <c r="W640" s="33">
        <f t="shared" si="153"/>
        <v>0</v>
      </c>
      <c r="X640" s="34">
        <f t="shared" si="154"/>
        <v>0</v>
      </c>
      <c r="Y640" s="33">
        <f t="shared" si="155"/>
        <v>0</v>
      </c>
      <c r="Z640" s="33">
        <f t="shared" si="156"/>
        <v>0</v>
      </c>
      <c r="AA640" s="35">
        <f t="shared" si="157"/>
        <v>0</v>
      </c>
      <c r="AB640" s="36">
        <f t="shared" si="158"/>
        <v>0</v>
      </c>
      <c r="AC640" s="37">
        <f t="shared" si="159"/>
        <v>0</v>
      </c>
      <c r="AD640" s="38"/>
      <c r="AE640" s="38"/>
      <c r="AF640" s="39">
        <f t="shared" si="160"/>
        <v>0</v>
      </c>
      <c r="AG640" s="40"/>
      <c r="AH640" s="41">
        <f t="shared" si="161"/>
        <v>0</v>
      </c>
      <c r="AI640" s="42">
        <f t="shared" si="162"/>
        <v>0</v>
      </c>
      <c r="AJ640" s="43">
        <f t="shared" si="163"/>
        <v>0</v>
      </c>
      <c r="AK640" s="5" t="str">
        <f>_xlfn.IFNA(VLOOKUP(_xlfn.CONCAT(D640," - ",S640),OP!E:F,2,0),"-------------------------------------------NAO DISPONIVEL-------------------------------------------")</f>
        <v>C - RIOCARD</v>
      </c>
      <c r="AL640" s="7" t="str">
        <f t="shared" si="149"/>
        <v>1 - -------------------------------------------NAO DISPONIVEL------------------------------------------- - 00000000640 - FETRANSPOR</v>
      </c>
      <c r="AM640" s="7" t="str">
        <f t="shared" si="150"/>
        <v>-------------------------------------------NAO DISPONIVEL-------------------------------------------</v>
      </c>
      <c r="AN640" s="44" cm="1">
        <f t="array" ref="AN640">_xlfn.IFS(AJ640=0,0,AQ640="INATIVO",2,AQ640="SEM CADASTRO",4,AQ640="CPF ATIVO EM OUTRO COMPRADOR",5,AQ640="NOVO/SEM CARTAO",6,AND(AJ640&gt;0,AQ640,""),8)</f>
        <v>0</v>
      </c>
      <c r="AO640" s="45">
        <f t="shared" si="164"/>
        <v>-10</v>
      </c>
    </row>
    <row r="641" spans="1:41" x14ac:dyDescent="0.4">
      <c r="A641" s="21" t="str">
        <f t="shared" si="151"/>
        <v>-------------------------------------------NAO DISPONIVEL-------------------------------------------</v>
      </c>
      <c r="B641" s="5" t="str">
        <f>_xlfn.IFNA(VLOOKUP(A641,CNPJ!E:F,2,0),"-------------------------------------------NAO DISPONIVEL-------------------------------------------")</f>
        <v>-------------------------------------------NAO DISPONIVEL-------------------------------------------</v>
      </c>
      <c r="C641" s="22">
        <v>1</v>
      </c>
      <c r="D641" s="5" t="str">
        <f>_xlfn.XLOOKUP(R641,OP!C:C,OP!B:B,,0,1)</f>
        <v>RJ</v>
      </c>
      <c r="E641" s="23"/>
      <c r="M641" s="26"/>
      <c r="N641" s="27"/>
      <c r="O641" s="28" t="str">
        <f t="shared" si="152"/>
        <v>00000000641</v>
      </c>
      <c r="R641" s="27" t="s">
        <v>193</v>
      </c>
      <c r="S641" s="30" t="str">
        <f>_xlfn.IFNA(VLOOKUP(_xlfn.CONCAT(D641," - ",R641),OP!A:D,4,0),"-------------------------------------------NAO DISPONIVEL-------------------------------------------")</f>
        <v>FETRANSPOR</v>
      </c>
      <c r="T641" s="31"/>
      <c r="U641" s="32"/>
      <c r="V641" s="31"/>
      <c r="W641" s="33">
        <f t="shared" si="153"/>
        <v>0</v>
      </c>
      <c r="X641" s="34">
        <f t="shared" si="154"/>
        <v>0</v>
      </c>
      <c r="Y641" s="33">
        <f t="shared" si="155"/>
        <v>0</v>
      </c>
      <c r="Z641" s="33">
        <f t="shared" si="156"/>
        <v>0</v>
      </c>
      <c r="AA641" s="35">
        <f t="shared" si="157"/>
        <v>0</v>
      </c>
      <c r="AB641" s="36">
        <f t="shared" si="158"/>
        <v>0</v>
      </c>
      <c r="AC641" s="37">
        <f t="shared" si="159"/>
        <v>0</v>
      </c>
      <c r="AD641" s="38"/>
      <c r="AE641" s="38"/>
      <c r="AF641" s="39">
        <f t="shared" si="160"/>
        <v>0</v>
      </c>
      <c r="AG641" s="40"/>
      <c r="AH641" s="41">
        <f t="shared" si="161"/>
        <v>0</v>
      </c>
      <c r="AI641" s="42">
        <f t="shared" si="162"/>
        <v>0</v>
      </c>
      <c r="AJ641" s="43">
        <f t="shared" si="163"/>
        <v>0</v>
      </c>
      <c r="AK641" s="5" t="str">
        <f>_xlfn.IFNA(VLOOKUP(_xlfn.CONCAT(D641," - ",S641),OP!E:F,2,0),"-------------------------------------------NAO DISPONIVEL-------------------------------------------")</f>
        <v>C - RIOCARD</v>
      </c>
      <c r="AL641" s="7" t="str">
        <f t="shared" si="149"/>
        <v>1 - -------------------------------------------NAO DISPONIVEL------------------------------------------- - 00000000641 - FETRANSPOR</v>
      </c>
      <c r="AM641" s="7" t="str">
        <f t="shared" si="150"/>
        <v>-------------------------------------------NAO DISPONIVEL-------------------------------------------</v>
      </c>
      <c r="AN641" s="44" cm="1">
        <f t="array" ref="AN641">_xlfn.IFS(AJ641=0,0,AQ641="INATIVO",2,AQ641="SEM CADASTRO",4,AQ641="CPF ATIVO EM OUTRO COMPRADOR",5,AQ641="NOVO/SEM CARTAO",6,AND(AJ641&gt;0,AQ641,""),8)</f>
        <v>0</v>
      </c>
      <c r="AO641" s="45">
        <f t="shared" si="164"/>
        <v>-10</v>
      </c>
    </row>
    <row r="642" spans="1:41" x14ac:dyDescent="0.4">
      <c r="A642" s="21" t="str">
        <f t="shared" si="151"/>
        <v>-------------------------------------------NAO DISPONIVEL-------------------------------------------</v>
      </c>
      <c r="B642" s="5" t="str">
        <f>_xlfn.IFNA(VLOOKUP(A642,CNPJ!E:F,2,0),"-------------------------------------------NAO DISPONIVEL-------------------------------------------")</f>
        <v>-------------------------------------------NAO DISPONIVEL-------------------------------------------</v>
      </c>
      <c r="C642" s="22">
        <v>1</v>
      </c>
      <c r="D642" s="5" t="str">
        <f>_xlfn.XLOOKUP(R642,OP!C:C,OP!B:B,,0,1)</f>
        <v>RJ</v>
      </c>
      <c r="E642" s="23"/>
      <c r="M642" s="26"/>
      <c r="N642" s="27"/>
      <c r="O642" s="28" t="str">
        <f t="shared" si="152"/>
        <v>00000000642</v>
      </c>
      <c r="R642" s="27" t="s">
        <v>193</v>
      </c>
      <c r="S642" s="30" t="str">
        <f>_xlfn.IFNA(VLOOKUP(_xlfn.CONCAT(D642," - ",R642),OP!A:D,4,0),"-------------------------------------------NAO DISPONIVEL-------------------------------------------")</f>
        <v>FETRANSPOR</v>
      </c>
      <c r="T642" s="31"/>
      <c r="U642" s="32"/>
      <c r="V642" s="31"/>
      <c r="W642" s="33">
        <f t="shared" si="153"/>
        <v>0</v>
      </c>
      <c r="X642" s="34">
        <f t="shared" si="154"/>
        <v>0</v>
      </c>
      <c r="Y642" s="33">
        <f t="shared" si="155"/>
        <v>0</v>
      </c>
      <c r="Z642" s="33">
        <f t="shared" si="156"/>
        <v>0</v>
      </c>
      <c r="AA642" s="35">
        <f t="shared" si="157"/>
        <v>0</v>
      </c>
      <c r="AB642" s="36">
        <f t="shared" si="158"/>
        <v>0</v>
      </c>
      <c r="AC642" s="37">
        <f t="shared" si="159"/>
        <v>0</v>
      </c>
      <c r="AD642" s="38"/>
      <c r="AE642" s="38"/>
      <c r="AF642" s="39">
        <f t="shared" si="160"/>
        <v>0</v>
      </c>
      <c r="AG642" s="40"/>
      <c r="AH642" s="41">
        <f t="shared" si="161"/>
        <v>0</v>
      </c>
      <c r="AI642" s="42">
        <f t="shared" si="162"/>
        <v>0</v>
      </c>
      <c r="AJ642" s="43">
        <f t="shared" si="163"/>
        <v>0</v>
      </c>
      <c r="AK642" s="5" t="str">
        <f>_xlfn.IFNA(VLOOKUP(_xlfn.CONCAT(D642," - ",S642),OP!E:F,2,0),"-------------------------------------------NAO DISPONIVEL-------------------------------------------")</f>
        <v>C - RIOCARD</v>
      </c>
      <c r="AL642" s="7" t="str">
        <f t="shared" ref="AL642:AL705" si="165">_xlfn.CONCAT(C642," - ",B642," - ",O642," - ",S642)</f>
        <v>1 - -------------------------------------------NAO DISPONIVEL------------------------------------------- - 00000000642 - FETRANSPOR</v>
      </c>
      <c r="AM642" s="7" t="str">
        <f t="shared" ref="AM642:AM705" si="166">_xlfn.CONCAT(B642,L642,LEFT(M642,3))</f>
        <v>-------------------------------------------NAO DISPONIVEL-------------------------------------------</v>
      </c>
      <c r="AN642" s="44" cm="1">
        <f t="array" ref="AN642">_xlfn.IFS(AJ642=0,0,AQ642="INATIVO",2,AQ642="SEM CADASTRO",4,AQ642="CPF ATIVO EM OUTRO COMPRADOR",5,AQ642="NOVO/SEM CARTAO",6,AND(AJ642&gt;0,AQ642,""),8)</f>
        <v>0</v>
      </c>
      <c r="AO642" s="45">
        <f t="shared" si="164"/>
        <v>-10</v>
      </c>
    </row>
    <row r="643" spans="1:41" x14ac:dyDescent="0.4">
      <c r="A643" s="21" t="str">
        <f t="shared" ref="A643:A706" si="167">IF(AND(E643&lt;&gt;"",F643&lt;&gt;""),TRIM(_xlfn.CONCAT(D643," - ",S643," - ",E643," - ",F643)),"-------------------------------------------NAO DISPONIVEL-------------------------------------------")</f>
        <v>-------------------------------------------NAO DISPONIVEL-------------------------------------------</v>
      </c>
      <c r="B643" s="5" t="str">
        <f>_xlfn.IFNA(VLOOKUP(A643,CNPJ!E:F,2,0),"-------------------------------------------NAO DISPONIVEL-------------------------------------------")</f>
        <v>-------------------------------------------NAO DISPONIVEL-------------------------------------------</v>
      </c>
      <c r="C643" s="22">
        <v>1</v>
      </c>
      <c r="D643" s="5" t="str">
        <f>_xlfn.XLOOKUP(R643,OP!C:C,OP!B:B,,0,1)</f>
        <v>RJ</v>
      </c>
      <c r="E643" s="23"/>
      <c r="M643" s="26"/>
      <c r="N643" s="27"/>
      <c r="O643" s="28" t="str">
        <f t="shared" ref="O643:O706" si="168">IF(N643="",TEXT(ROW(),"00000000000"),IF(N643="00000000000",TEXT(ROW(),"00000000000"),TRIM(TEXT(N643,"00000000000"))))</f>
        <v>00000000643</v>
      </c>
      <c r="R643" s="27" t="s">
        <v>193</v>
      </c>
      <c r="S643" s="30" t="str">
        <f>_xlfn.IFNA(VLOOKUP(_xlfn.CONCAT(D643," - ",R643),OP!A:D,4,0),"-------------------------------------------NAO DISPONIVEL-------------------------------------------")</f>
        <v>FETRANSPOR</v>
      </c>
      <c r="T643" s="31"/>
      <c r="U643" s="32"/>
      <c r="V643" s="31"/>
      <c r="W643" s="33">
        <f t="shared" ref="W643:W706" si="169">ROUND(T643,2)</f>
        <v>0</v>
      </c>
      <c r="X643" s="34">
        <f t="shared" ref="X643:X706" si="170">ROUND(U643,0)</f>
        <v>0</v>
      </c>
      <c r="Y643" s="33">
        <f t="shared" ref="Y643:Y706" si="171">ROUND(V643,2)</f>
        <v>0</v>
      </c>
      <c r="Z643" s="33">
        <f t="shared" ref="Z643:Z706" si="172">(X643*Y643)-W643</f>
        <v>0</v>
      </c>
      <c r="AA643" s="35">
        <f t="shared" ref="AA643:AA706" si="173">Y643</f>
        <v>0</v>
      </c>
      <c r="AB643" s="36">
        <f t="shared" ref="AB643:AB706" si="174">Z643</f>
        <v>0</v>
      </c>
      <c r="AC643" s="37">
        <f t="shared" ref="AC643:AC706" si="175">ROUND(IF(AL643=AL642,0,SUMIF(AL:AL,AL643,AB:AB)),2)</f>
        <v>0</v>
      </c>
      <c r="AD643" s="38"/>
      <c r="AE643" s="38"/>
      <c r="AF643" s="39">
        <f t="shared" ref="AF643:AF706" si="176">ROUND(SUM(AD643,AE643),2)</f>
        <v>0</v>
      </c>
      <c r="AG643" s="40"/>
      <c r="AH643" s="41">
        <f t="shared" ref="AH643:AH706" si="177">ROUND(AG643,2)</f>
        <v>0</v>
      </c>
      <c r="AI643" s="42">
        <f t="shared" ref="AI643:AI706" si="178">ROUND(IF(AH643=0,0,IF(AF643-AH643&lt;0,0,IF(AF643-AH643&gt;AC643,AC643,AF643-AH643))),2)</f>
        <v>0</v>
      </c>
      <c r="AJ643" s="43">
        <f t="shared" ref="AJ643:AJ706" si="179">ROUND(IF(AC643=0,0,IF(AH643=0,AC643,AC643-AI643)),2)</f>
        <v>0</v>
      </c>
      <c r="AK643" s="5" t="str">
        <f>_xlfn.IFNA(VLOOKUP(_xlfn.CONCAT(D643," - ",S643),OP!E:F,2,0),"-------------------------------------------NAO DISPONIVEL-------------------------------------------")</f>
        <v>C - RIOCARD</v>
      </c>
      <c r="AL643" s="7" t="str">
        <f t="shared" si="165"/>
        <v>1 - -------------------------------------------NAO DISPONIVEL------------------------------------------- - 00000000643 - FETRANSPOR</v>
      </c>
      <c r="AM643" s="7" t="str">
        <f t="shared" si="166"/>
        <v>-------------------------------------------NAO DISPONIVEL-------------------------------------------</v>
      </c>
      <c r="AN643" s="44" cm="1">
        <f t="array" ref="AN643">_xlfn.IFS(AJ643=0,0,AQ643="INATIVO",2,AQ643="SEM CADASTRO",4,AQ643="CPF ATIVO EM OUTRO COMPRADOR",5,AQ643="NOVO/SEM CARTAO",6,AND(AJ643&gt;0,AQ643,""),8)</f>
        <v>0</v>
      </c>
      <c r="AO643" s="45">
        <f t="shared" ref="AO643:AO706" si="180">AF643-(10-AJ643)</f>
        <v>-10</v>
      </c>
    </row>
    <row r="644" spans="1:41" x14ac:dyDescent="0.4">
      <c r="A644" s="21" t="str">
        <f t="shared" si="167"/>
        <v>-------------------------------------------NAO DISPONIVEL-------------------------------------------</v>
      </c>
      <c r="B644" s="5" t="str">
        <f>_xlfn.IFNA(VLOOKUP(A644,CNPJ!E:F,2,0),"-------------------------------------------NAO DISPONIVEL-------------------------------------------")</f>
        <v>-------------------------------------------NAO DISPONIVEL-------------------------------------------</v>
      </c>
      <c r="C644" s="22">
        <v>1</v>
      </c>
      <c r="D644" s="5" t="str">
        <f>_xlfn.XLOOKUP(R644,OP!C:C,OP!B:B,,0,1)</f>
        <v>RJ</v>
      </c>
      <c r="E644" s="23"/>
      <c r="M644" s="26"/>
      <c r="N644" s="27"/>
      <c r="O644" s="28" t="str">
        <f t="shared" si="168"/>
        <v>00000000644</v>
      </c>
      <c r="R644" s="27" t="s">
        <v>193</v>
      </c>
      <c r="S644" s="30" t="str">
        <f>_xlfn.IFNA(VLOOKUP(_xlfn.CONCAT(D644," - ",R644),OP!A:D,4,0),"-------------------------------------------NAO DISPONIVEL-------------------------------------------")</f>
        <v>FETRANSPOR</v>
      </c>
      <c r="T644" s="31"/>
      <c r="U644" s="32"/>
      <c r="V644" s="31"/>
      <c r="W644" s="33">
        <f t="shared" si="169"/>
        <v>0</v>
      </c>
      <c r="X644" s="34">
        <f t="shared" si="170"/>
        <v>0</v>
      </c>
      <c r="Y644" s="33">
        <f t="shared" si="171"/>
        <v>0</v>
      </c>
      <c r="Z644" s="33">
        <f t="shared" si="172"/>
        <v>0</v>
      </c>
      <c r="AA644" s="35">
        <f t="shared" si="173"/>
        <v>0</v>
      </c>
      <c r="AB644" s="36">
        <f t="shared" si="174"/>
        <v>0</v>
      </c>
      <c r="AC644" s="37">
        <f t="shared" si="175"/>
        <v>0</v>
      </c>
      <c r="AD644" s="38"/>
      <c r="AE644" s="38"/>
      <c r="AF644" s="39">
        <f t="shared" si="176"/>
        <v>0</v>
      </c>
      <c r="AG644" s="40"/>
      <c r="AH644" s="41">
        <f t="shared" si="177"/>
        <v>0</v>
      </c>
      <c r="AI644" s="42">
        <f t="shared" si="178"/>
        <v>0</v>
      </c>
      <c r="AJ644" s="43">
        <f t="shared" si="179"/>
        <v>0</v>
      </c>
      <c r="AK644" s="5" t="str">
        <f>_xlfn.IFNA(VLOOKUP(_xlfn.CONCAT(D644," - ",S644),OP!E:F,2,0),"-------------------------------------------NAO DISPONIVEL-------------------------------------------")</f>
        <v>C - RIOCARD</v>
      </c>
      <c r="AL644" s="7" t="str">
        <f t="shared" si="165"/>
        <v>1 - -------------------------------------------NAO DISPONIVEL------------------------------------------- - 00000000644 - FETRANSPOR</v>
      </c>
      <c r="AM644" s="7" t="str">
        <f t="shared" si="166"/>
        <v>-------------------------------------------NAO DISPONIVEL-------------------------------------------</v>
      </c>
      <c r="AN644" s="44" cm="1">
        <f t="array" ref="AN644">_xlfn.IFS(AJ644=0,0,AQ644="INATIVO",2,AQ644="SEM CADASTRO",4,AQ644="CPF ATIVO EM OUTRO COMPRADOR",5,AQ644="NOVO/SEM CARTAO",6,AND(AJ644&gt;0,AQ644,""),8)</f>
        <v>0</v>
      </c>
      <c r="AO644" s="45">
        <f t="shared" si="180"/>
        <v>-10</v>
      </c>
    </row>
    <row r="645" spans="1:41" x14ac:dyDescent="0.4">
      <c r="A645" s="21" t="str">
        <f t="shared" si="167"/>
        <v>-------------------------------------------NAO DISPONIVEL-------------------------------------------</v>
      </c>
      <c r="B645" s="5" t="str">
        <f>_xlfn.IFNA(VLOOKUP(A645,CNPJ!E:F,2,0),"-------------------------------------------NAO DISPONIVEL-------------------------------------------")</f>
        <v>-------------------------------------------NAO DISPONIVEL-------------------------------------------</v>
      </c>
      <c r="C645" s="22">
        <v>1</v>
      </c>
      <c r="D645" s="5" t="str">
        <f>_xlfn.XLOOKUP(R645,OP!C:C,OP!B:B,,0,1)</f>
        <v>RJ</v>
      </c>
      <c r="E645" s="23"/>
      <c r="M645" s="26"/>
      <c r="N645" s="27"/>
      <c r="O645" s="28" t="str">
        <f t="shared" si="168"/>
        <v>00000000645</v>
      </c>
      <c r="R645" s="27" t="s">
        <v>193</v>
      </c>
      <c r="S645" s="30" t="str">
        <f>_xlfn.IFNA(VLOOKUP(_xlfn.CONCAT(D645," - ",R645),OP!A:D,4,0),"-------------------------------------------NAO DISPONIVEL-------------------------------------------")</f>
        <v>FETRANSPOR</v>
      </c>
      <c r="T645" s="31"/>
      <c r="U645" s="32"/>
      <c r="V645" s="31"/>
      <c r="W645" s="33">
        <f t="shared" si="169"/>
        <v>0</v>
      </c>
      <c r="X645" s="34">
        <f t="shared" si="170"/>
        <v>0</v>
      </c>
      <c r="Y645" s="33">
        <f t="shared" si="171"/>
        <v>0</v>
      </c>
      <c r="Z645" s="33">
        <f t="shared" si="172"/>
        <v>0</v>
      </c>
      <c r="AA645" s="35">
        <f t="shared" si="173"/>
        <v>0</v>
      </c>
      <c r="AB645" s="36">
        <f t="shared" si="174"/>
        <v>0</v>
      </c>
      <c r="AC645" s="37">
        <f t="shared" si="175"/>
        <v>0</v>
      </c>
      <c r="AD645" s="38"/>
      <c r="AE645" s="38"/>
      <c r="AF645" s="39">
        <f t="shared" si="176"/>
        <v>0</v>
      </c>
      <c r="AG645" s="40"/>
      <c r="AH645" s="41">
        <f t="shared" si="177"/>
        <v>0</v>
      </c>
      <c r="AI645" s="42">
        <f t="shared" si="178"/>
        <v>0</v>
      </c>
      <c r="AJ645" s="43">
        <f t="shared" si="179"/>
        <v>0</v>
      </c>
      <c r="AK645" s="5" t="str">
        <f>_xlfn.IFNA(VLOOKUP(_xlfn.CONCAT(D645," - ",S645),OP!E:F,2,0),"-------------------------------------------NAO DISPONIVEL-------------------------------------------")</f>
        <v>C - RIOCARD</v>
      </c>
      <c r="AL645" s="7" t="str">
        <f t="shared" si="165"/>
        <v>1 - -------------------------------------------NAO DISPONIVEL------------------------------------------- - 00000000645 - FETRANSPOR</v>
      </c>
      <c r="AM645" s="7" t="str">
        <f t="shared" si="166"/>
        <v>-------------------------------------------NAO DISPONIVEL-------------------------------------------</v>
      </c>
      <c r="AN645" s="44" cm="1">
        <f t="array" ref="AN645">_xlfn.IFS(AJ645=0,0,AQ645="INATIVO",2,AQ645="SEM CADASTRO",4,AQ645="CPF ATIVO EM OUTRO COMPRADOR",5,AQ645="NOVO/SEM CARTAO",6,AND(AJ645&gt;0,AQ645,""),8)</f>
        <v>0</v>
      </c>
      <c r="AO645" s="45">
        <f t="shared" si="180"/>
        <v>-10</v>
      </c>
    </row>
    <row r="646" spans="1:41" x14ac:dyDescent="0.4">
      <c r="A646" s="21" t="str">
        <f t="shared" si="167"/>
        <v>-------------------------------------------NAO DISPONIVEL-------------------------------------------</v>
      </c>
      <c r="B646" s="5" t="str">
        <f>_xlfn.IFNA(VLOOKUP(A646,CNPJ!E:F,2,0),"-------------------------------------------NAO DISPONIVEL-------------------------------------------")</f>
        <v>-------------------------------------------NAO DISPONIVEL-------------------------------------------</v>
      </c>
      <c r="C646" s="22">
        <v>1</v>
      </c>
      <c r="D646" s="5" t="str">
        <f>_xlfn.XLOOKUP(R646,OP!C:C,OP!B:B,,0,1)</f>
        <v>RJ</v>
      </c>
      <c r="E646" s="23"/>
      <c r="M646" s="26"/>
      <c r="N646" s="27"/>
      <c r="O646" s="28" t="str">
        <f t="shared" si="168"/>
        <v>00000000646</v>
      </c>
      <c r="R646" s="27" t="s">
        <v>193</v>
      </c>
      <c r="S646" s="30" t="str">
        <f>_xlfn.IFNA(VLOOKUP(_xlfn.CONCAT(D646," - ",R646),OP!A:D,4,0),"-------------------------------------------NAO DISPONIVEL-------------------------------------------")</f>
        <v>FETRANSPOR</v>
      </c>
      <c r="T646" s="31"/>
      <c r="U646" s="32"/>
      <c r="V646" s="31"/>
      <c r="W646" s="33">
        <f t="shared" si="169"/>
        <v>0</v>
      </c>
      <c r="X646" s="34">
        <f t="shared" si="170"/>
        <v>0</v>
      </c>
      <c r="Y646" s="33">
        <f t="shared" si="171"/>
        <v>0</v>
      </c>
      <c r="Z646" s="33">
        <f t="shared" si="172"/>
        <v>0</v>
      </c>
      <c r="AA646" s="35">
        <f t="shared" si="173"/>
        <v>0</v>
      </c>
      <c r="AB646" s="36">
        <f t="shared" si="174"/>
        <v>0</v>
      </c>
      <c r="AC646" s="37">
        <f t="shared" si="175"/>
        <v>0</v>
      </c>
      <c r="AD646" s="38"/>
      <c r="AE646" s="38"/>
      <c r="AF646" s="39">
        <f t="shared" si="176"/>
        <v>0</v>
      </c>
      <c r="AG646" s="40"/>
      <c r="AH646" s="41">
        <f t="shared" si="177"/>
        <v>0</v>
      </c>
      <c r="AI646" s="42">
        <f t="shared" si="178"/>
        <v>0</v>
      </c>
      <c r="AJ646" s="43">
        <f t="shared" si="179"/>
        <v>0</v>
      </c>
      <c r="AK646" s="5" t="str">
        <f>_xlfn.IFNA(VLOOKUP(_xlfn.CONCAT(D646," - ",S646),OP!E:F,2,0),"-------------------------------------------NAO DISPONIVEL-------------------------------------------")</f>
        <v>C - RIOCARD</v>
      </c>
      <c r="AL646" s="7" t="str">
        <f t="shared" si="165"/>
        <v>1 - -------------------------------------------NAO DISPONIVEL------------------------------------------- - 00000000646 - FETRANSPOR</v>
      </c>
      <c r="AM646" s="7" t="str">
        <f t="shared" si="166"/>
        <v>-------------------------------------------NAO DISPONIVEL-------------------------------------------</v>
      </c>
      <c r="AN646" s="44" cm="1">
        <f t="array" ref="AN646">_xlfn.IFS(AJ646=0,0,AQ646="INATIVO",2,AQ646="SEM CADASTRO",4,AQ646="CPF ATIVO EM OUTRO COMPRADOR",5,AQ646="NOVO/SEM CARTAO",6,AND(AJ646&gt;0,AQ646,""),8)</f>
        <v>0</v>
      </c>
      <c r="AO646" s="45">
        <f t="shared" si="180"/>
        <v>-10</v>
      </c>
    </row>
    <row r="647" spans="1:41" x14ac:dyDescent="0.4">
      <c r="A647" s="21" t="str">
        <f t="shared" si="167"/>
        <v>-------------------------------------------NAO DISPONIVEL-------------------------------------------</v>
      </c>
      <c r="B647" s="5" t="str">
        <f>_xlfn.IFNA(VLOOKUP(A647,CNPJ!E:F,2,0),"-------------------------------------------NAO DISPONIVEL-------------------------------------------")</f>
        <v>-------------------------------------------NAO DISPONIVEL-------------------------------------------</v>
      </c>
      <c r="C647" s="22">
        <v>1</v>
      </c>
      <c r="D647" s="5" t="str">
        <f>_xlfn.XLOOKUP(R647,OP!C:C,OP!B:B,,0,1)</f>
        <v>RJ</v>
      </c>
      <c r="E647" s="23"/>
      <c r="M647" s="26"/>
      <c r="N647" s="27"/>
      <c r="O647" s="28" t="str">
        <f t="shared" si="168"/>
        <v>00000000647</v>
      </c>
      <c r="R647" s="27" t="s">
        <v>193</v>
      </c>
      <c r="S647" s="30" t="str">
        <f>_xlfn.IFNA(VLOOKUP(_xlfn.CONCAT(D647," - ",R647),OP!A:D,4,0),"-------------------------------------------NAO DISPONIVEL-------------------------------------------")</f>
        <v>FETRANSPOR</v>
      </c>
      <c r="T647" s="31"/>
      <c r="U647" s="32"/>
      <c r="V647" s="31"/>
      <c r="W647" s="33">
        <f t="shared" si="169"/>
        <v>0</v>
      </c>
      <c r="X647" s="34">
        <f t="shared" si="170"/>
        <v>0</v>
      </c>
      <c r="Y647" s="33">
        <f t="shared" si="171"/>
        <v>0</v>
      </c>
      <c r="Z647" s="33">
        <f t="shared" si="172"/>
        <v>0</v>
      </c>
      <c r="AA647" s="35">
        <f t="shared" si="173"/>
        <v>0</v>
      </c>
      <c r="AB647" s="36">
        <f t="shared" si="174"/>
        <v>0</v>
      </c>
      <c r="AC647" s="37">
        <f t="shared" si="175"/>
        <v>0</v>
      </c>
      <c r="AD647" s="38"/>
      <c r="AE647" s="38"/>
      <c r="AF647" s="39">
        <f t="shared" si="176"/>
        <v>0</v>
      </c>
      <c r="AG647" s="40"/>
      <c r="AH647" s="41">
        <f t="shared" si="177"/>
        <v>0</v>
      </c>
      <c r="AI647" s="42">
        <f t="shared" si="178"/>
        <v>0</v>
      </c>
      <c r="AJ647" s="43">
        <f t="shared" si="179"/>
        <v>0</v>
      </c>
      <c r="AK647" s="5" t="str">
        <f>_xlfn.IFNA(VLOOKUP(_xlfn.CONCAT(D647," - ",S647),OP!E:F,2,0),"-------------------------------------------NAO DISPONIVEL-------------------------------------------")</f>
        <v>C - RIOCARD</v>
      </c>
      <c r="AL647" s="7" t="str">
        <f t="shared" si="165"/>
        <v>1 - -------------------------------------------NAO DISPONIVEL------------------------------------------- - 00000000647 - FETRANSPOR</v>
      </c>
      <c r="AM647" s="7" t="str">
        <f t="shared" si="166"/>
        <v>-------------------------------------------NAO DISPONIVEL-------------------------------------------</v>
      </c>
      <c r="AN647" s="44" cm="1">
        <f t="array" ref="AN647">_xlfn.IFS(AJ647=0,0,AQ647="INATIVO",2,AQ647="SEM CADASTRO",4,AQ647="CPF ATIVO EM OUTRO COMPRADOR",5,AQ647="NOVO/SEM CARTAO",6,AND(AJ647&gt;0,AQ647,""),8)</f>
        <v>0</v>
      </c>
      <c r="AO647" s="45">
        <f t="shared" si="180"/>
        <v>-10</v>
      </c>
    </row>
    <row r="648" spans="1:41" x14ac:dyDescent="0.4">
      <c r="A648" s="21" t="str">
        <f t="shared" si="167"/>
        <v>-------------------------------------------NAO DISPONIVEL-------------------------------------------</v>
      </c>
      <c r="B648" s="5" t="str">
        <f>_xlfn.IFNA(VLOOKUP(A648,CNPJ!E:F,2,0),"-------------------------------------------NAO DISPONIVEL-------------------------------------------")</f>
        <v>-------------------------------------------NAO DISPONIVEL-------------------------------------------</v>
      </c>
      <c r="C648" s="22">
        <v>1</v>
      </c>
      <c r="D648" s="5" t="str">
        <f>_xlfn.XLOOKUP(R648,OP!C:C,OP!B:B,,0,1)</f>
        <v>RJ</v>
      </c>
      <c r="E648" s="23"/>
      <c r="M648" s="26"/>
      <c r="N648" s="27"/>
      <c r="O648" s="28" t="str">
        <f t="shared" si="168"/>
        <v>00000000648</v>
      </c>
      <c r="R648" s="27" t="s">
        <v>193</v>
      </c>
      <c r="S648" s="30" t="str">
        <f>_xlfn.IFNA(VLOOKUP(_xlfn.CONCAT(D648," - ",R648),OP!A:D,4,0),"-------------------------------------------NAO DISPONIVEL-------------------------------------------")</f>
        <v>FETRANSPOR</v>
      </c>
      <c r="T648" s="31"/>
      <c r="U648" s="32"/>
      <c r="V648" s="31"/>
      <c r="W648" s="33">
        <f t="shared" si="169"/>
        <v>0</v>
      </c>
      <c r="X648" s="34">
        <f t="shared" si="170"/>
        <v>0</v>
      </c>
      <c r="Y648" s="33">
        <f t="shared" si="171"/>
        <v>0</v>
      </c>
      <c r="Z648" s="33">
        <f t="shared" si="172"/>
        <v>0</v>
      </c>
      <c r="AA648" s="35">
        <f t="shared" si="173"/>
        <v>0</v>
      </c>
      <c r="AB648" s="36">
        <f t="shared" si="174"/>
        <v>0</v>
      </c>
      <c r="AC648" s="37">
        <f t="shared" si="175"/>
        <v>0</v>
      </c>
      <c r="AD648" s="38"/>
      <c r="AE648" s="38"/>
      <c r="AF648" s="39">
        <f t="shared" si="176"/>
        <v>0</v>
      </c>
      <c r="AG648" s="40"/>
      <c r="AH648" s="41">
        <f t="shared" si="177"/>
        <v>0</v>
      </c>
      <c r="AI648" s="42">
        <f t="shared" si="178"/>
        <v>0</v>
      </c>
      <c r="AJ648" s="43">
        <f t="shared" si="179"/>
        <v>0</v>
      </c>
      <c r="AK648" s="5" t="str">
        <f>_xlfn.IFNA(VLOOKUP(_xlfn.CONCAT(D648," - ",S648),OP!E:F,2,0),"-------------------------------------------NAO DISPONIVEL-------------------------------------------")</f>
        <v>C - RIOCARD</v>
      </c>
      <c r="AL648" s="7" t="str">
        <f t="shared" si="165"/>
        <v>1 - -------------------------------------------NAO DISPONIVEL------------------------------------------- - 00000000648 - FETRANSPOR</v>
      </c>
      <c r="AM648" s="7" t="str">
        <f t="shared" si="166"/>
        <v>-------------------------------------------NAO DISPONIVEL-------------------------------------------</v>
      </c>
      <c r="AN648" s="44" cm="1">
        <f t="array" ref="AN648">_xlfn.IFS(AJ648=0,0,AQ648="INATIVO",2,AQ648="SEM CADASTRO",4,AQ648="CPF ATIVO EM OUTRO COMPRADOR",5,AQ648="NOVO/SEM CARTAO",6,AND(AJ648&gt;0,AQ648,""),8)</f>
        <v>0</v>
      </c>
      <c r="AO648" s="45">
        <f t="shared" si="180"/>
        <v>-10</v>
      </c>
    </row>
    <row r="649" spans="1:41" x14ac:dyDescent="0.4">
      <c r="A649" s="21" t="str">
        <f t="shared" si="167"/>
        <v>-------------------------------------------NAO DISPONIVEL-------------------------------------------</v>
      </c>
      <c r="B649" s="5" t="str">
        <f>_xlfn.IFNA(VLOOKUP(A649,CNPJ!E:F,2,0),"-------------------------------------------NAO DISPONIVEL-------------------------------------------")</f>
        <v>-------------------------------------------NAO DISPONIVEL-------------------------------------------</v>
      </c>
      <c r="C649" s="22">
        <v>1</v>
      </c>
      <c r="D649" s="5" t="str">
        <f>_xlfn.XLOOKUP(R649,OP!C:C,OP!B:B,,0,1)</f>
        <v>RJ</v>
      </c>
      <c r="E649" s="23"/>
      <c r="M649" s="26"/>
      <c r="N649" s="27"/>
      <c r="O649" s="28" t="str">
        <f t="shared" si="168"/>
        <v>00000000649</v>
      </c>
      <c r="R649" s="27" t="s">
        <v>193</v>
      </c>
      <c r="S649" s="30" t="str">
        <f>_xlfn.IFNA(VLOOKUP(_xlfn.CONCAT(D649," - ",R649),OP!A:D,4,0),"-------------------------------------------NAO DISPONIVEL-------------------------------------------")</f>
        <v>FETRANSPOR</v>
      </c>
      <c r="T649" s="31"/>
      <c r="U649" s="32"/>
      <c r="V649" s="31"/>
      <c r="W649" s="33">
        <f t="shared" si="169"/>
        <v>0</v>
      </c>
      <c r="X649" s="34">
        <f t="shared" si="170"/>
        <v>0</v>
      </c>
      <c r="Y649" s="33">
        <f t="shared" si="171"/>
        <v>0</v>
      </c>
      <c r="Z649" s="33">
        <f t="shared" si="172"/>
        <v>0</v>
      </c>
      <c r="AA649" s="35">
        <f t="shared" si="173"/>
        <v>0</v>
      </c>
      <c r="AB649" s="36">
        <f t="shared" si="174"/>
        <v>0</v>
      </c>
      <c r="AC649" s="37">
        <f t="shared" si="175"/>
        <v>0</v>
      </c>
      <c r="AD649" s="38"/>
      <c r="AE649" s="38"/>
      <c r="AF649" s="39">
        <f t="shared" si="176"/>
        <v>0</v>
      </c>
      <c r="AG649" s="40"/>
      <c r="AH649" s="41">
        <f t="shared" si="177"/>
        <v>0</v>
      </c>
      <c r="AI649" s="42">
        <f t="shared" si="178"/>
        <v>0</v>
      </c>
      <c r="AJ649" s="43">
        <f t="shared" si="179"/>
        <v>0</v>
      </c>
      <c r="AK649" s="5" t="str">
        <f>_xlfn.IFNA(VLOOKUP(_xlfn.CONCAT(D649," - ",S649),OP!E:F,2,0),"-------------------------------------------NAO DISPONIVEL-------------------------------------------")</f>
        <v>C - RIOCARD</v>
      </c>
      <c r="AL649" s="7" t="str">
        <f t="shared" si="165"/>
        <v>1 - -------------------------------------------NAO DISPONIVEL------------------------------------------- - 00000000649 - FETRANSPOR</v>
      </c>
      <c r="AM649" s="7" t="str">
        <f t="shared" si="166"/>
        <v>-------------------------------------------NAO DISPONIVEL-------------------------------------------</v>
      </c>
      <c r="AN649" s="44" cm="1">
        <f t="array" ref="AN649">_xlfn.IFS(AJ649=0,0,AQ649="INATIVO",2,AQ649="SEM CADASTRO",4,AQ649="CPF ATIVO EM OUTRO COMPRADOR",5,AQ649="NOVO/SEM CARTAO",6,AND(AJ649&gt;0,AQ649,""),8)</f>
        <v>0</v>
      </c>
      <c r="AO649" s="45">
        <f t="shared" si="180"/>
        <v>-10</v>
      </c>
    </row>
    <row r="650" spans="1:41" x14ac:dyDescent="0.4">
      <c r="A650" s="21" t="str">
        <f t="shared" si="167"/>
        <v>-------------------------------------------NAO DISPONIVEL-------------------------------------------</v>
      </c>
      <c r="B650" s="5" t="str">
        <f>_xlfn.IFNA(VLOOKUP(A650,CNPJ!E:F,2,0),"-------------------------------------------NAO DISPONIVEL-------------------------------------------")</f>
        <v>-------------------------------------------NAO DISPONIVEL-------------------------------------------</v>
      </c>
      <c r="C650" s="22">
        <v>1</v>
      </c>
      <c r="D650" s="5" t="str">
        <f>_xlfn.XLOOKUP(R650,OP!C:C,OP!B:B,,0,1)</f>
        <v>RJ</v>
      </c>
      <c r="E650" s="23"/>
      <c r="M650" s="26"/>
      <c r="N650" s="27"/>
      <c r="O650" s="28" t="str">
        <f t="shared" si="168"/>
        <v>00000000650</v>
      </c>
      <c r="R650" s="27" t="s">
        <v>193</v>
      </c>
      <c r="S650" s="30" t="str">
        <f>_xlfn.IFNA(VLOOKUP(_xlfn.CONCAT(D650," - ",R650),OP!A:D,4,0),"-------------------------------------------NAO DISPONIVEL-------------------------------------------")</f>
        <v>FETRANSPOR</v>
      </c>
      <c r="T650" s="31"/>
      <c r="U650" s="32"/>
      <c r="V650" s="31"/>
      <c r="W650" s="33">
        <f t="shared" si="169"/>
        <v>0</v>
      </c>
      <c r="X650" s="34">
        <f t="shared" si="170"/>
        <v>0</v>
      </c>
      <c r="Y650" s="33">
        <f t="shared" si="171"/>
        <v>0</v>
      </c>
      <c r="Z650" s="33">
        <f t="shared" si="172"/>
        <v>0</v>
      </c>
      <c r="AA650" s="35">
        <f t="shared" si="173"/>
        <v>0</v>
      </c>
      <c r="AB650" s="36">
        <f t="shared" si="174"/>
        <v>0</v>
      </c>
      <c r="AC650" s="37">
        <f t="shared" si="175"/>
        <v>0</v>
      </c>
      <c r="AD650" s="38"/>
      <c r="AE650" s="38"/>
      <c r="AF650" s="39">
        <f t="shared" si="176"/>
        <v>0</v>
      </c>
      <c r="AG650" s="40"/>
      <c r="AH650" s="41">
        <f t="shared" si="177"/>
        <v>0</v>
      </c>
      <c r="AI650" s="42">
        <f t="shared" si="178"/>
        <v>0</v>
      </c>
      <c r="AJ650" s="43">
        <f t="shared" si="179"/>
        <v>0</v>
      </c>
      <c r="AK650" s="5" t="str">
        <f>_xlfn.IFNA(VLOOKUP(_xlfn.CONCAT(D650," - ",S650),OP!E:F,2,0),"-------------------------------------------NAO DISPONIVEL-------------------------------------------")</f>
        <v>C - RIOCARD</v>
      </c>
      <c r="AL650" s="7" t="str">
        <f t="shared" si="165"/>
        <v>1 - -------------------------------------------NAO DISPONIVEL------------------------------------------- - 00000000650 - FETRANSPOR</v>
      </c>
      <c r="AM650" s="7" t="str">
        <f t="shared" si="166"/>
        <v>-------------------------------------------NAO DISPONIVEL-------------------------------------------</v>
      </c>
      <c r="AN650" s="44" cm="1">
        <f t="array" ref="AN650">_xlfn.IFS(AJ650=0,0,AQ650="INATIVO",2,AQ650="SEM CADASTRO",4,AQ650="CPF ATIVO EM OUTRO COMPRADOR",5,AQ650="NOVO/SEM CARTAO",6,AND(AJ650&gt;0,AQ650,""),8)</f>
        <v>0</v>
      </c>
      <c r="AO650" s="45">
        <f t="shared" si="180"/>
        <v>-10</v>
      </c>
    </row>
    <row r="651" spans="1:41" x14ac:dyDescent="0.4">
      <c r="A651" s="21" t="str">
        <f t="shared" si="167"/>
        <v>-------------------------------------------NAO DISPONIVEL-------------------------------------------</v>
      </c>
      <c r="B651" s="5" t="str">
        <f>_xlfn.IFNA(VLOOKUP(A651,CNPJ!E:F,2,0),"-------------------------------------------NAO DISPONIVEL-------------------------------------------")</f>
        <v>-------------------------------------------NAO DISPONIVEL-------------------------------------------</v>
      </c>
      <c r="C651" s="22">
        <v>1</v>
      </c>
      <c r="D651" s="5" t="str">
        <f>_xlfn.XLOOKUP(R651,OP!C:C,OP!B:B,,0,1)</f>
        <v>RJ</v>
      </c>
      <c r="E651" s="23"/>
      <c r="M651" s="26"/>
      <c r="N651" s="27"/>
      <c r="O651" s="28" t="str">
        <f t="shared" si="168"/>
        <v>00000000651</v>
      </c>
      <c r="R651" s="27" t="s">
        <v>193</v>
      </c>
      <c r="S651" s="30" t="str">
        <f>_xlfn.IFNA(VLOOKUP(_xlfn.CONCAT(D651," - ",R651),OP!A:D,4,0),"-------------------------------------------NAO DISPONIVEL-------------------------------------------")</f>
        <v>FETRANSPOR</v>
      </c>
      <c r="T651" s="31"/>
      <c r="U651" s="32"/>
      <c r="V651" s="31"/>
      <c r="W651" s="33">
        <f t="shared" si="169"/>
        <v>0</v>
      </c>
      <c r="X651" s="34">
        <f t="shared" si="170"/>
        <v>0</v>
      </c>
      <c r="Y651" s="33">
        <f t="shared" si="171"/>
        <v>0</v>
      </c>
      <c r="Z651" s="33">
        <f t="shared" si="172"/>
        <v>0</v>
      </c>
      <c r="AA651" s="35">
        <f t="shared" si="173"/>
        <v>0</v>
      </c>
      <c r="AB651" s="36">
        <f t="shared" si="174"/>
        <v>0</v>
      </c>
      <c r="AC651" s="37">
        <f t="shared" si="175"/>
        <v>0</v>
      </c>
      <c r="AD651" s="38"/>
      <c r="AE651" s="38"/>
      <c r="AF651" s="39">
        <f t="shared" si="176"/>
        <v>0</v>
      </c>
      <c r="AG651" s="40"/>
      <c r="AH651" s="41">
        <f t="shared" si="177"/>
        <v>0</v>
      </c>
      <c r="AI651" s="42">
        <f t="shared" si="178"/>
        <v>0</v>
      </c>
      <c r="AJ651" s="43">
        <f t="shared" si="179"/>
        <v>0</v>
      </c>
      <c r="AK651" s="5" t="str">
        <f>_xlfn.IFNA(VLOOKUP(_xlfn.CONCAT(D651," - ",S651),OP!E:F,2,0),"-------------------------------------------NAO DISPONIVEL-------------------------------------------")</f>
        <v>C - RIOCARD</v>
      </c>
      <c r="AL651" s="7" t="str">
        <f t="shared" si="165"/>
        <v>1 - -------------------------------------------NAO DISPONIVEL------------------------------------------- - 00000000651 - FETRANSPOR</v>
      </c>
      <c r="AM651" s="7" t="str">
        <f t="shared" si="166"/>
        <v>-------------------------------------------NAO DISPONIVEL-------------------------------------------</v>
      </c>
      <c r="AN651" s="44" cm="1">
        <f t="array" ref="AN651">_xlfn.IFS(AJ651=0,0,AQ651="INATIVO",2,AQ651="SEM CADASTRO",4,AQ651="CPF ATIVO EM OUTRO COMPRADOR",5,AQ651="NOVO/SEM CARTAO",6,AND(AJ651&gt;0,AQ651,""),8)</f>
        <v>0</v>
      </c>
      <c r="AO651" s="45">
        <f t="shared" si="180"/>
        <v>-10</v>
      </c>
    </row>
    <row r="652" spans="1:41" x14ac:dyDescent="0.4">
      <c r="A652" s="21" t="str">
        <f t="shared" si="167"/>
        <v>-------------------------------------------NAO DISPONIVEL-------------------------------------------</v>
      </c>
      <c r="B652" s="5" t="str">
        <f>_xlfn.IFNA(VLOOKUP(A652,CNPJ!E:F,2,0),"-------------------------------------------NAO DISPONIVEL-------------------------------------------")</f>
        <v>-------------------------------------------NAO DISPONIVEL-------------------------------------------</v>
      </c>
      <c r="C652" s="22">
        <v>1</v>
      </c>
      <c r="D652" s="5" t="str">
        <f>_xlfn.XLOOKUP(R652,OP!C:C,OP!B:B,,0,1)</f>
        <v>RJ</v>
      </c>
      <c r="E652" s="23"/>
      <c r="M652" s="26"/>
      <c r="N652" s="27"/>
      <c r="O652" s="28" t="str">
        <f t="shared" si="168"/>
        <v>00000000652</v>
      </c>
      <c r="R652" s="27" t="s">
        <v>193</v>
      </c>
      <c r="S652" s="30" t="str">
        <f>_xlfn.IFNA(VLOOKUP(_xlfn.CONCAT(D652," - ",R652),OP!A:D,4,0),"-------------------------------------------NAO DISPONIVEL-------------------------------------------")</f>
        <v>FETRANSPOR</v>
      </c>
      <c r="T652" s="31"/>
      <c r="U652" s="32"/>
      <c r="V652" s="31"/>
      <c r="W652" s="33">
        <f t="shared" si="169"/>
        <v>0</v>
      </c>
      <c r="X652" s="34">
        <f t="shared" si="170"/>
        <v>0</v>
      </c>
      <c r="Y652" s="33">
        <f t="shared" si="171"/>
        <v>0</v>
      </c>
      <c r="Z652" s="33">
        <f t="shared" si="172"/>
        <v>0</v>
      </c>
      <c r="AA652" s="35">
        <f t="shared" si="173"/>
        <v>0</v>
      </c>
      <c r="AB652" s="36">
        <f t="shared" si="174"/>
        <v>0</v>
      </c>
      <c r="AC652" s="37">
        <f t="shared" si="175"/>
        <v>0</v>
      </c>
      <c r="AD652" s="38"/>
      <c r="AE652" s="38"/>
      <c r="AF652" s="39">
        <f t="shared" si="176"/>
        <v>0</v>
      </c>
      <c r="AG652" s="40"/>
      <c r="AH652" s="41">
        <f t="shared" si="177"/>
        <v>0</v>
      </c>
      <c r="AI652" s="42">
        <f t="shared" si="178"/>
        <v>0</v>
      </c>
      <c r="AJ652" s="43">
        <f t="shared" si="179"/>
        <v>0</v>
      </c>
      <c r="AK652" s="5" t="str">
        <f>_xlfn.IFNA(VLOOKUP(_xlfn.CONCAT(D652," - ",S652),OP!E:F,2,0),"-------------------------------------------NAO DISPONIVEL-------------------------------------------")</f>
        <v>C - RIOCARD</v>
      </c>
      <c r="AL652" s="7" t="str">
        <f t="shared" si="165"/>
        <v>1 - -------------------------------------------NAO DISPONIVEL------------------------------------------- - 00000000652 - FETRANSPOR</v>
      </c>
      <c r="AM652" s="7" t="str">
        <f t="shared" si="166"/>
        <v>-------------------------------------------NAO DISPONIVEL-------------------------------------------</v>
      </c>
      <c r="AN652" s="44" cm="1">
        <f t="array" ref="AN652">_xlfn.IFS(AJ652=0,0,AQ652="INATIVO",2,AQ652="SEM CADASTRO",4,AQ652="CPF ATIVO EM OUTRO COMPRADOR",5,AQ652="NOVO/SEM CARTAO",6,AND(AJ652&gt;0,AQ652,""),8)</f>
        <v>0</v>
      </c>
      <c r="AO652" s="45">
        <f t="shared" si="180"/>
        <v>-10</v>
      </c>
    </row>
    <row r="653" spans="1:41" x14ac:dyDescent="0.4">
      <c r="A653" s="21" t="str">
        <f t="shared" si="167"/>
        <v>-------------------------------------------NAO DISPONIVEL-------------------------------------------</v>
      </c>
      <c r="B653" s="5" t="str">
        <f>_xlfn.IFNA(VLOOKUP(A653,CNPJ!E:F,2,0),"-------------------------------------------NAO DISPONIVEL-------------------------------------------")</f>
        <v>-------------------------------------------NAO DISPONIVEL-------------------------------------------</v>
      </c>
      <c r="C653" s="22">
        <v>1</v>
      </c>
      <c r="D653" s="5" t="str">
        <f>_xlfn.XLOOKUP(R653,OP!C:C,OP!B:B,,0,1)</f>
        <v>RJ</v>
      </c>
      <c r="E653" s="23"/>
      <c r="M653" s="26"/>
      <c r="N653" s="27"/>
      <c r="O653" s="28" t="str">
        <f t="shared" si="168"/>
        <v>00000000653</v>
      </c>
      <c r="R653" s="27" t="s">
        <v>193</v>
      </c>
      <c r="S653" s="30" t="str">
        <f>_xlfn.IFNA(VLOOKUP(_xlfn.CONCAT(D653," - ",R653),OP!A:D,4,0),"-------------------------------------------NAO DISPONIVEL-------------------------------------------")</f>
        <v>FETRANSPOR</v>
      </c>
      <c r="T653" s="31"/>
      <c r="U653" s="32"/>
      <c r="V653" s="31"/>
      <c r="W653" s="33">
        <f t="shared" si="169"/>
        <v>0</v>
      </c>
      <c r="X653" s="34">
        <f t="shared" si="170"/>
        <v>0</v>
      </c>
      <c r="Y653" s="33">
        <f t="shared" si="171"/>
        <v>0</v>
      </c>
      <c r="Z653" s="33">
        <f t="shared" si="172"/>
        <v>0</v>
      </c>
      <c r="AA653" s="35">
        <f t="shared" si="173"/>
        <v>0</v>
      </c>
      <c r="AB653" s="36">
        <f t="shared" si="174"/>
        <v>0</v>
      </c>
      <c r="AC653" s="37">
        <f t="shared" si="175"/>
        <v>0</v>
      </c>
      <c r="AD653" s="38"/>
      <c r="AE653" s="38"/>
      <c r="AF653" s="39">
        <f t="shared" si="176"/>
        <v>0</v>
      </c>
      <c r="AG653" s="40"/>
      <c r="AH653" s="41">
        <f t="shared" si="177"/>
        <v>0</v>
      </c>
      <c r="AI653" s="42">
        <f t="shared" si="178"/>
        <v>0</v>
      </c>
      <c r="AJ653" s="43">
        <f t="shared" si="179"/>
        <v>0</v>
      </c>
      <c r="AK653" s="5" t="str">
        <f>_xlfn.IFNA(VLOOKUP(_xlfn.CONCAT(D653," - ",S653),OP!E:F,2,0),"-------------------------------------------NAO DISPONIVEL-------------------------------------------")</f>
        <v>C - RIOCARD</v>
      </c>
      <c r="AL653" s="7" t="str">
        <f t="shared" si="165"/>
        <v>1 - -------------------------------------------NAO DISPONIVEL------------------------------------------- - 00000000653 - FETRANSPOR</v>
      </c>
      <c r="AM653" s="7" t="str">
        <f t="shared" si="166"/>
        <v>-------------------------------------------NAO DISPONIVEL-------------------------------------------</v>
      </c>
      <c r="AN653" s="44" cm="1">
        <f t="array" ref="AN653">_xlfn.IFS(AJ653=0,0,AQ653="INATIVO",2,AQ653="SEM CADASTRO",4,AQ653="CPF ATIVO EM OUTRO COMPRADOR",5,AQ653="NOVO/SEM CARTAO",6,AND(AJ653&gt;0,AQ653,""),8)</f>
        <v>0</v>
      </c>
      <c r="AO653" s="45">
        <f t="shared" si="180"/>
        <v>-10</v>
      </c>
    </row>
    <row r="654" spans="1:41" x14ac:dyDescent="0.4">
      <c r="A654" s="21" t="str">
        <f t="shared" si="167"/>
        <v>-------------------------------------------NAO DISPONIVEL-------------------------------------------</v>
      </c>
      <c r="B654" s="5" t="str">
        <f>_xlfn.IFNA(VLOOKUP(A654,CNPJ!E:F,2,0),"-------------------------------------------NAO DISPONIVEL-------------------------------------------")</f>
        <v>-------------------------------------------NAO DISPONIVEL-------------------------------------------</v>
      </c>
      <c r="C654" s="22">
        <v>1</v>
      </c>
      <c r="D654" s="5" t="str">
        <f>_xlfn.XLOOKUP(R654,OP!C:C,OP!B:B,,0,1)</f>
        <v>RJ</v>
      </c>
      <c r="E654" s="23"/>
      <c r="M654" s="26"/>
      <c r="N654" s="27"/>
      <c r="O654" s="28" t="str">
        <f t="shared" si="168"/>
        <v>00000000654</v>
      </c>
      <c r="R654" s="27" t="s">
        <v>193</v>
      </c>
      <c r="S654" s="30" t="str">
        <f>_xlfn.IFNA(VLOOKUP(_xlfn.CONCAT(D654," - ",R654),OP!A:D,4,0),"-------------------------------------------NAO DISPONIVEL-------------------------------------------")</f>
        <v>FETRANSPOR</v>
      </c>
      <c r="T654" s="31"/>
      <c r="U654" s="32"/>
      <c r="V654" s="31"/>
      <c r="W654" s="33">
        <f t="shared" si="169"/>
        <v>0</v>
      </c>
      <c r="X654" s="34">
        <f t="shared" si="170"/>
        <v>0</v>
      </c>
      <c r="Y654" s="33">
        <f t="shared" si="171"/>
        <v>0</v>
      </c>
      <c r="Z654" s="33">
        <f t="shared" si="172"/>
        <v>0</v>
      </c>
      <c r="AA654" s="35">
        <f t="shared" si="173"/>
        <v>0</v>
      </c>
      <c r="AB654" s="36">
        <f t="shared" si="174"/>
        <v>0</v>
      </c>
      <c r="AC654" s="37">
        <f t="shared" si="175"/>
        <v>0</v>
      </c>
      <c r="AD654" s="38"/>
      <c r="AE654" s="38"/>
      <c r="AF654" s="39">
        <f t="shared" si="176"/>
        <v>0</v>
      </c>
      <c r="AG654" s="40"/>
      <c r="AH654" s="41">
        <f t="shared" si="177"/>
        <v>0</v>
      </c>
      <c r="AI654" s="42">
        <f t="shared" si="178"/>
        <v>0</v>
      </c>
      <c r="AJ654" s="43">
        <f t="shared" si="179"/>
        <v>0</v>
      </c>
      <c r="AK654" s="5" t="str">
        <f>_xlfn.IFNA(VLOOKUP(_xlfn.CONCAT(D654," - ",S654),OP!E:F,2,0),"-------------------------------------------NAO DISPONIVEL-------------------------------------------")</f>
        <v>C - RIOCARD</v>
      </c>
      <c r="AL654" s="7" t="str">
        <f t="shared" si="165"/>
        <v>1 - -------------------------------------------NAO DISPONIVEL------------------------------------------- - 00000000654 - FETRANSPOR</v>
      </c>
      <c r="AM654" s="7" t="str">
        <f t="shared" si="166"/>
        <v>-------------------------------------------NAO DISPONIVEL-------------------------------------------</v>
      </c>
      <c r="AN654" s="44" cm="1">
        <f t="array" ref="AN654">_xlfn.IFS(AJ654=0,0,AQ654="INATIVO",2,AQ654="SEM CADASTRO",4,AQ654="CPF ATIVO EM OUTRO COMPRADOR",5,AQ654="NOVO/SEM CARTAO",6,AND(AJ654&gt;0,AQ654,""),8)</f>
        <v>0</v>
      </c>
      <c r="AO654" s="45">
        <f t="shared" si="180"/>
        <v>-10</v>
      </c>
    </row>
    <row r="655" spans="1:41" x14ac:dyDescent="0.4">
      <c r="A655" s="21" t="str">
        <f t="shared" si="167"/>
        <v>-------------------------------------------NAO DISPONIVEL-------------------------------------------</v>
      </c>
      <c r="B655" s="5" t="str">
        <f>_xlfn.IFNA(VLOOKUP(A655,CNPJ!E:F,2,0),"-------------------------------------------NAO DISPONIVEL-------------------------------------------")</f>
        <v>-------------------------------------------NAO DISPONIVEL-------------------------------------------</v>
      </c>
      <c r="C655" s="22">
        <v>1</v>
      </c>
      <c r="D655" s="5" t="str">
        <f>_xlfn.XLOOKUP(R655,OP!C:C,OP!B:B,,0,1)</f>
        <v>RJ</v>
      </c>
      <c r="E655" s="23"/>
      <c r="M655" s="26"/>
      <c r="N655" s="27"/>
      <c r="O655" s="28" t="str">
        <f t="shared" si="168"/>
        <v>00000000655</v>
      </c>
      <c r="R655" s="27" t="s">
        <v>193</v>
      </c>
      <c r="S655" s="30" t="str">
        <f>_xlfn.IFNA(VLOOKUP(_xlfn.CONCAT(D655," - ",R655),OP!A:D,4,0),"-------------------------------------------NAO DISPONIVEL-------------------------------------------")</f>
        <v>FETRANSPOR</v>
      </c>
      <c r="T655" s="31"/>
      <c r="U655" s="32"/>
      <c r="V655" s="31"/>
      <c r="W655" s="33">
        <f t="shared" si="169"/>
        <v>0</v>
      </c>
      <c r="X655" s="34">
        <f t="shared" si="170"/>
        <v>0</v>
      </c>
      <c r="Y655" s="33">
        <f t="shared" si="171"/>
        <v>0</v>
      </c>
      <c r="Z655" s="33">
        <f t="shared" si="172"/>
        <v>0</v>
      </c>
      <c r="AA655" s="35">
        <f t="shared" si="173"/>
        <v>0</v>
      </c>
      <c r="AB655" s="36">
        <f t="shared" si="174"/>
        <v>0</v>
      </c>
      <c r="AC655" s="37">
        <f t="shared" si="175"/>
        <v>0</v>
      </c>
      <c r="AD655" s="38"/>
      <c r="AE655" s="38"/>
      <c r="AF655" s="39">
        <f t="shared" si="176"/>
        <v>0</v>
      </c>
      <c r="AG655" s="40"/>
      <c r="AH655" s="41">
        <f t="shared" si="177"/>
        <v>0</v>
      </c>
      <c r="AI655" s="42">
        <f t="shared" si="178"/>
        <v>0</v>
      </c>
      <c r="AJ655" s="43">
        <f t="shared" si="179"/>
        <v>0</v>
      </c>
      <c r="AK655" s="5" t="str">
        <f>_xlfn.IFNA(VLOOKUP(_xlfn.CONCAT(D655," - ",S655),OP!E:F,2,0),"-------------------------------------------NAO DISPONIVEL-------------------------------------------")</f>
        <v>C - RIOCARD</v>
      </c>
      <c r="AL655" s="7" t="str">
        <f t="shared" si="165"/>
        <v>1 - -------------------------------------------NAO DISPONIVEL------------------------------------------- - 00000000655 - FETRANSPOR</v>
      </c>
      <c r="AM655" s="7" t="str">
        <f t="shared" si="166"/>
        <v>-------------------------------------------NAO DISPONIVEL-------------------------------------------</v>
      </c>
      <c r="AN655" s="44" cm="1">
        <f t="array" ref="AN655">_xlfn.IFS(AJ655=0,0,AQ655="INATIVO",2,AQ655="SEM CADASTRO",4,AQ655="CPF ATIVO EM OUTRO COMPRADOR",5,AQ655="NOVO/SEM CARTAO",6,AND(AJ655&gt;0,AQ655,""),8)</f>
        <v>0</v>
      </c>
      <c r="AO655" s="45">
        <f t="shared" si="180"/>
        <v>-10</v>
      </c>
    </row>
    <row r="656" spans="1:41" x14ac:dyDescent="0.4">
      <c r="A656" s="21" t="str">
        <f t="shared" si="167"/>
        <v>-------------------------------------------NAO DISPONIVEL-------------------------------------------</v>
      </c>
      <c r="B656" s="5" t="str">
        <f>_xlfn.IFNA(VLOOKUP(A656,CNPJ!E:F,2,0),"-------------------------------------------NAO DISPONIVEL-------------------------------------------")</f>
        <v>-------------------------------------------NAO DISPONIVEL-------------------------------------------</v>
      </c>
      <c r="C656" s="22">
        <v>1</v>
      </c>
      <c r="D656" s="5" t="str">
        <f>_xlfn.XLOOKUP(R656,OP!C:C,OP!B:B,,0,1)</f>
        <v>RJ</v>
      </c>
      <c r="E656" s="23"/>
      <c r="M656" s="26"/>
      <c r="N656" s="27"/>
      <c r="O656" s="28" t="str">
        <f t="shared" si="168"/>
        <v>00000000656</v>
      </c>
      <c r="R656" s="27" t="s">
        <v>193</v>
      </c>
      <c r="S656" s="30" t="str">
        <f>_xlfn.IFNA(VLOOKUP(_xlfn.CONCAT(D656," - ",R656),OP!A:D,4,0),"-------------------------------------------NAO DISPONIVEL-------------------------------------------")</f>
        <v>FETRANSPOR</v>
      </c>
      <c r="T656" s="31"/>
      <c r="U656" s="32"/>
      <c r="V656" s="31"/>
      <c r="W656" s="33">
        <f t="shared" si="169"/>
        <v>0</v>
      </c>
      <c r="X656" s="34">
        <f t="shared" si="170"/>
        <v>0</v>
      </c>
      <c r="Y656" s="33">
        <f t="shared" si="171"/>
        <v>0</v>
      </c>
      <c r="Z656" s="33">
        <f t="shared" si="172"/>
        <v>0</v>
      </c>
      <c r="AA656" s="35">
        <f t="shared" si="173"/>
        <v>0</v>
      </c>
      <c r="AB656" s="36">
        <f t="shared" si="174"/>
        <v>0</v>
      </c>
      <c r="AC656" s="37">
        <f t="shared" si="175"/>
        <v>0</v>
      </c>
      <c r="AD656" s="38"/>
      <c r="AE656" s="38"/>
      <c r="AF656" s="39">
        <f t="shared" si="176"/>
        <v>0</v>
      </c>
      <c r="AG656" s="40"/>
      <c r="AH656" s="41">
        <f t="shared" si="177"/>
        <v>0</v>
      </c>
      <c r="AI656" s="42">
        <f t="shared" si="178"/>
        <v>0</v>
      </c>
      <c r="AJ656" s="43">
        <f t="shared" si="179"/>
        <v>0</v>
      </c>
      <c r="AK656" s="5" t="str">
        <f>_xlfn.IFNA(VLOOKUP(_xlfn.CONCAT(D656," - ",S656),OP!E:F,2,0),"-------------------------------------------NAO DISPONIVEL-------------------------------------------")</f>
        <v>C - RIOCARD</v>
      </c>
      <c r="AL656" s="7" t="str">
        <f t="shared" si="165"/>
        <v>1 - -------------------------------------------NAO DISPONIVEL------------------------------------------- - 00000000656 - FETRANSPOR</v>
      </c>
      <c r="AM656" s="7" t="str">
        <f t="shared" si="166"/>
        <v>-------------------------------------------NAO DISPONIVEL-------------------------------------------</v>
      </c>
      <c r="AN656" s="44" cm="1">
        <f t="array" ref="AN656">_xlfn.IFS(AJ656=0,0,AQ656="INATIVO",2,AQ656="SEM CADASTRO",4,AQ656="CPF ATIVO EM OUTRO COMPRADOR",5,AQ656="NOVO/SEM CARTAO",6,AND(AJ656&gt;0,AQ656,""),8)</f>
        <v>0</v>
      </c>
      <c r="AO656" s="45">
        <f t="shared" si="180"/>
        <v>-10</v>
      </c>
    </row>
    <row r="657" spans="1:41" x14ac:dyDescent="0.4">
      <c r="A657" s="21" t="str">
        <f t="shared" si="167"/>
        <v>-------------------------------------------NAO DISPONIVEL-------------------------------------------</v>
      </c>
      <c r="B657" s="5" t="str">
        <f>_xlfn.IFNA(VLOOKUP(A657,CNPJ!E:F,2,0),"-------------------------------------------NAO DISPONIVEL-------------------------------------------")</f>
        <v>-------------------------------------------NAO DISPONIVEL-------------------------------------------</v>
      </c>
      <c r="C657" s="22">
        <v>1</v>
      </c>
      <c r="D657" s="5" t="str">
        <f>_xlfn.XLOOKUP(R657,OP!C:C,OP!B:B,,0,1)</f>
        <v>RJ</v>
      </c>
      <c r="E657" s="23"/>
      <c r="M657" s="26"/>
      <c r="N657" s="27"/>
      <c r="O657" s="28" t="str">
        <f t="shared" si="168"/>
        <v>00000000657</v>
      </c>
      <c r="R657" s="27" t="s">
        <v>193</v>
      </c>
      <c r="S657" s="30" t="str">
        <f>_xlfn.IFNA(VLOOKUP(_xlfn.CONCAT(D657," - ",R657),OP!A:D,4,0),"-------------------------------------------NAO DISPONIVEL-------------------------------------------")</f>
        <v>FETRANSPOR</v>
      </c>
      <c r="T657" s="31"/>
      <c r="U657" s="32"/>
      <c r="V657" s="31"/>
      <c r="W657" s="33">
        <f t="shared" si="169"/>
        <v>0</v>
      </c>
      <c r="X657" s="34">
        <f t="shared" si="170"/>
        <v>0</v>
      </c>
      <c r="Y657" s="33">
        <f t="shared" si="171"/>
        <v>0</v>
      </c>
      <c r="Z657" s="33">
        <f t="shared" si="172"/>
        <v>0</v>
      </c>
      <c r="AA657" s="35">
        <f t="shared" si="173"/>
        <v>0</v>
      </c>
      <c r="AB657" s="36">
        <f t="shared" si="174"/>
        <v>0</v>
      </c>
      <c r="AC657" s="37">
        <f t="shared" si="175"/>
        <v>0</v>
      </c>
      <c r="AD657" s="38"/>
      <c r="AE657" s="38"/>
      <c r="AF657" s="39">
        <f t="shared" si="176"/>
        <v>0</v>
      </c>
      <c r="AG657" s="40"/>
      <c r="AH657" s="41">
        <f t="shared" si="177"/>
        <v>0</v>
      </c>
      <c r="AI657" s="42">
        <f t="shared" si="178"/>
        <v>0</v>
      </c>
      <c r="AJ657" s="43">
        <f t="shared" si="179"/>
        <v>0</v>
      </c>
      <c r="AK657" s="5" t="str">
        <f>_xlfn.IFNA(VLOOKUP(_xlfn.CONCAT(D657," - ",S657),OP!E:F,2,0),"-------------------------------------------NAO DISPONIVEL-------------------------------------------")</f>
        <v>C - RIOCARD</v>
      </c>
      <c r="AL657" s="7" t="str">
        <f t="shared" si="165"/>
        <v>1 - -------------------------------------------NAO DISPONIVEL------------------------------------------- - 00000000657 - FETRANSPOR</v>
      </c>
      <c r="AM657" s="7" t="str">
        <f t="shared" si="166"/>
        <v>-------------------------------------------NAO DISPONIVEL-------------------------------------------</v>
      </c>
      <c r="AN657" s="44" cm="1">
        <f t="array" ref="AN657">_xlfn.IFS(AJ657=0,0,AQ657="INATIVO",2,AQ657="SEM CADASTRO",4,AQ657="CPF ATIVO EM OUTRO COMPRADOR",5,AQ657="NOVO/SEM CARTAO",6,AND(AJ657&gt;0,AQ657,""),8)</f>
        <v>0</v>
      </c>
      <c r="AO657" s="45">
        <f t="shared" si="180"/>
        <v>-10</v>
      </c>
    </row>
    <row r="658" spans="1:41" x14ac:dyDescent="0.4">
      <c r="A658" s="21" t="str">
        <f t="shared" si="167"/>
        <v>-------------------------------------------NAO DISPONIVEL-------------------------------------------</v>
      </c>
      <c r="B658" s="5" t="str">
        <f>_xlfn.IFNA(VLOOKUP(A658,CNPJ!E:F,2,0),"-------------------------------------------NAO DISPONIVEL-------------------------------------------")</f>
        <v>-------------------------------------------NAO DISPONIVEL-------------------------------------------</v>
      </c>
      <c r="C658" s="22">
        <v>1</v>
      </c>
      <c r="D658" s="5" t="str">
        <f>_xlfn.XLOOKUP(R658,OP!C:C,OP!B:B,,0,1)</f>
        <v>RJ</v>
      </c>
      <c r="E658" s="23"/>
      <c r="M658" s="26"/>
      <c r="N658" s="27"/>
      <c r="O658" s="28" t="str">
        <f t="shared" si="168"/>
        <v>00000000658</v>
      </c>
      <c r="R658" s="27" t="s">
        <v>193</v>
      </c>
      <c r="S658" s="30" t="str">
        <f>_xlfn.IFNA(VLOOKUP(_xlfn.CONCAT(D658," - ",R658),OP!A:D,4,0),"-------------------------------------------NAO DISPONIVEL-------------------------------------------")</f>
        <v>FETRANSPOR</v>
      </c>
      <c r="T658" s="31"/>
      <c r="U658" s="32"/>
      <c r="V658" s="31"/>
      <c r="W658" s="33">
        <f t="shared" si="169"/>
        <v>0</v>
      </c>
      <c r="X658" s="34">
        <f t="shared" si="170"/>
        <v>0</v>
      </c>
      <c r="Y658" s="33">
        <f t="shared" si="171"/>
        <v>0</v>
      </c>
      <c r="Z658" s="33">
        <f t="shared" si="172"/>
        <v>0</v>
      </c>
      <c r="AA658" s="35">
        <f t="shared" si="173"/>
        <v>0</v>
      </c>
      <c r="AB658" s="36">
        <f t="shared" si="174"/>
        <v>0</v>
      </c>
      <c r="AC658" s="37">
        <f t="shared" si="175"/>
        <v>0</v>
      </c>
      <c r="AD658" s="38"/>
      <c r="AE658" s="38"/>
      <c r="AF658" s="39">
        <f t="shared" si="176"/>
        <v>0</v>
      </c>
      <c r="AG658" s="40"/>
      <c r="AH658" s="41">
        <f t="shared" si="177"/>
        <v>0</v>
      </c>
      <c r="AI658" s="42">
        <f t="shared" si="178"/>
        <v>0</v>
      </c>
      <c r="AJ658" s="43">
        <f t="shared" si="179"/>
        <v>0</v>
      </c>
      <c r="AK658" s="5" t="str">
        <f>_xlfn.IFNA(VLOOKUP(_xlfn.CONCAT(D658," - ",S658),OP!E:F,2,0),"-------------------------------------------NAO DISPONIVEL-------------------------------------------")</f>
        <v>C - RIOCARD</v>
      </c>
      <c r="AL658" s="7" t="str">
        <f t="shared" si="165"/>
        <v>1 - -------------------------------------------NAO DISPONIVEL------------------------------------------- - 00000000658 - FETRANSPOR</v>
      </c>
      <c r="AM658" s="7" t="str">
        <f t="shared" si="166"/>
        <v>-------------------------------------------NAO DISPONIVEL-------------------------------------------</v>
      </c>
      <c r="AN658" s="44" cm="1">
        <f t="array" ref="AN658">_xlfn.IFS(AJ658=0,0,AQ658="INATIVO",2,AQ658="SEM CADASTRO",4,AQ658="CPF ATIVO EM OUTRO COMPRADOR",5,AQ658="NOVO/SEM CARTAO",6,AND(AJ658&gt;0,AQ658,""),8)</f>
        <v>0</v>
      </c>
      <c r="AO658" s="45">
        <f t="shared" si="180"/>
        <v>-10</v>
      </c>
    </row>
    <row r="659" spans="1:41" x14ac:dyDescent="0.4">
      <c r="A659" s="21" t="str">
        <f t="shared" si="167"/>
        <v>-------------------------------------------NAO DISPONIVEL-------------------------------------------</v>
      </c>
      <c r="B659" s="5" t="str">
        <f>_xlfn.IFNA(VLOOKUP(A659,CNPJ!E:F,2,0),"-------------------------------------------NAO DISPONIVEL-------------------------------------------")</f>
        <v>-------------------------------------------NAO DISPONIVEL-------------------------------------------</v>
      </c>
      <c r="C659" s="22">
        <v>1</v>
      </c>
      <c r="D659" s="5" t="str">
        <f>_xlfn.XLOOKUP(R659,OP!C:C,OP!B:B,,0,1)</f>
        <v>RJ</v>
      </c>
      <c r="E659" s="23"/>
      <c r="M659" s="26"/>
      <c r="N659" s="27"/>
      <c r="O659" s="28" t="str">
        <f t="shared" si="168"/>
        <v>00000000659</v>
      </c>
      <c r="R659" s="27" t="s">
        <v>193</v>
      </c>
      <c r="S659" s="30" t="str">
        <f>_xlfn.IFNA(VLOOKUP(_xlfn.CONCAT(D659," - ",R659),OP!A:D,4,0),"-------------------------------------------NAO DISPONIVEL-------------------------------------------")</f>
        <v>FETRANSPOR</v>
      </c>
      <c r="T659" s="31"/>
      <c r="U659" s="32"/>
      <c r="V659" s="31"/>
      <c r="W659" s="33">
        <f t="shared" si="169"/>
        <v>0</v>
      </c>
      <c r="X659" s="34">
        <f t="shared" si="170"/>
        <v>0</v>
      </c>
      <c r="Y659" s="33">
        <f t="shared" si="171"/>
        <v>0</v>
      </c>
      <c r="Z659" s="33">
        <f t="shared" si="172"/>
        <v>0</v>
      </c>
      <c r="AA659" s="35">
        <f t="shared" si="173"/>
        <v>0</v>
      </c>
      <c r="AB659" s="36">
        <f t="shared" si="174"/>
        <v>0</v>
      </c>
      <c r="AC659" s="37">
        <f t="shared" si="175"/>
        <v>0</v>
      </c>
      <c r="AD659" s="38"/>
      <c r="AE659" s="38"/>
      <c r="AF659" s="39">
        <f t="shared" si="176"/>
        <v>0</v>
      </c>
      <c r="AG659" s="40"/>
      <c r="AH659" s="41">
        <f t="shared" si="177"/>
        <v>0</v>
      </c>
      <c r="AI659" s="42">
        <f t="shared" si="178"/>
        <v>0</v>
      </c>
      <c r="AJ659" s="43">
        <f t="shared" si="179"/>
        <v>0</v>
      </c>
      <c r="AK659" s="5" t="str">
        <f>_xlfn.IFNA(VLOOKUP(_xlfn.CONCAT(D659," - ",S659),OP!E:F,2,0),"-------------------------------------------NAO DISPONIVEL-------------------------------------------")</f>
        <v>C - RIOCARD</v>
      </c>
      <c r="AL659" s="7" t="str">
        <f t="shared" si="165"/>
        <v>1 - -------------------------------------------NAO DISPONIVEL------------------------------------------- - 00000000659 - FETRANSPOR</v>
      </c>
      <c r="AM659" s="7" t="str">
        <f t="shared" si="166"/>
        <v>-------------------------------------------NAO DISPONIVEL-------------------------------------------</v>
      </c>
      <c r="AN659" s="44" cm="1">
        <f t="array" ref="AN659">_xlfn.IFS(AJ659=0,0,AQ659="INATIVO",2,AQ659="SEM CADASTRO",4,AQ659="CPF ATIVO EM OUTRO COMPRADOR",5,AQ659="NOVO/SEM CARTAO",6,AND(AJ659&gt;0,AQ659,""),8)</f>
        <v>0</v>
      </c>
      <c r="AO659" s="45">
        <f t="shared" si="180"/>
        <v>-10</v>
      </c>
    </row>
    <row r="660" spans="1:41" x14ac:dyDescent="0.4">
      <c r="A660" s="21" t="str">
        <f t="shared" si="167"/>
        <v>-------------------------------------------NAO DISPONIVEL-------------------------------------------</v>
      </c>
      <c r="B660" s="5" t="str">
        <f>_xlfn.IFNA(VLOOKUP(A660,CNPJ!E:F,2,0),"-------------------------------------------NAO DISPONIVEL-------------------------------------------")</f>
        <v>-------------------------------------------NAO DISPONIVEL-------------------------------------------</v>
      </c>
      <c r="C660" s="22">
        <v>1</v>
      </c>
      <c r="D660" s="5" t="str">
        <f>_xlfn.XLOOKUP(R660,OP!C:C,OP!B:B,,0,1)</f>
        <v>RJ</v>
      </c>
      <c r="E660" s="23"/>
      <c r="M660" s="26"/>
      <c r="N660" s="27"/>
      <c r="O660" s="28" t="str">
        <f t="shared" si="168"/>
        <v>00000000660</v>
      </c>
      <c r="R660" s="27" t="s">
        <v>193</v>
      </c>
      <c r="S660" s="30" t="str">
        <f>_xlfn.IFNA(VLOOKUP(_xlfn.CONCAT(D660," - ",R660),OP!A:D,4,0),"-------------------------------------------NAO DISPONIVEL-------------------------------------------")</f>
        <v>FETRANSPOR</v>
      </c>
      <c r="T660" s="31"/>
      <c r="U660" s="32"/>
      <c r="V660" s="31"/>
      <c r="W660" s="33">
        <f t="shared" si="169"/>
        <v>0</v>
      </c>
      <c r="X660" s="34">
        <f t="shared" si="170"/>
        <v>0</v>
      </c>
      <c r="Y660" s="33">
        <f t="shared" si="171"/>
        <v>0</v>
      </c>
      <c r="Z660" s="33">
        <f t="shared" si="172"/>
        <v>0</v>
      </c>
      <c r="AA660" s="35">
        <f t="shared" si="173"/>
        <v>0</v>
      </c>
      <c r="AB660" s="36">
        <f t="shared" si="174"/>
        <v>0</v>
      </c>
      <c r="AC660" s="37">
        <f t="shared" si="175"/>
        <v>0</v>
      </c>
      <c r="AD660" s="38"/>
      <c r="AE660" s="38"/>
      <c r="AF660" s="39">
        <f t="shared" si="176"/>
        <v>0</v>
      </c>
      <c r="AG660" s="40"/>
      <c r="AH660" s="41">
        <f t="shared" si="177"/>
        <v>0</v>
      </c>
      <c r="AI660" s="42">
        <f t="shared" si="178"/>
        <v>0</v>
      </c>
      <c r="AJ660" s="43">
        <f t="shared" si="179"/>
        <v>0</v>
      </c>
      <c r="AK660" s="5" t="str">
        <f>_xlfn.IFNA(VLOOKUP(_xlfn.CONCAT(D660," - ",S660),OP!E:F,2,0),"-------------------------------------------NAO DISPONIVEL-------------------------------------------")</f>
        <v>C - RIOCARD</v>
      </c>
      <c r="AL660" s="7" t="str">
        <f t="shared" si="165"/>
        <v>1 - -------------------------------------------NAO DISPONIVEL------------------------------------------- - 00000000660 - FETRANSPOR</v>
      </c>
      <c r="AM660" s="7" t="str">
        <f t="shared" si="166"/>
        <v>-------------------------------------------NAO DISPONIVEL-------------------------------------------</v>
      </c>
      <c r="AN660" s="44" cm="1">
        <f t="array" ref="AN660">_xlfn.IFS(AJ660=0,0,AQ660="INATIVO",2,AQ660="SEM CADASTRO",4,AQ660="CPF ATIVO EM OUTRO COMPRADOR",5,AQ660="NOVO/SEM CARTAO",6,AND(AJ660&gt;0,AQ660,""),8)</f>
        <v>0</v>
      </c>
      <c r="AO660" s="45">
        <f t="shared" si="180"/>
        <v>-10</v>
      </c>
    </row>
    <row r="661" spans="1:41" x14ac:dyDescent="0.4">
      <c r="A661" s="21" t="str">
        <f t="shared" si="167"/>
        <v>-------------------------------------------NAO DISPONIVEL-------------------------------------------</v>
      </c>
      <c r="B661" s="5" t="str">
        <f>_xlfn.IFNA(VLOOKUP(A661,CNPJ!E:F,2,0),"-------------------------------------------NAO DISPONIVEL-------------------------------------------")</f>
        <v>-------------------------------------------NAO DISPONIVEL-------------------------------------------</v>
      </c>
      <c r="C661" s="22">
        <v>1</v>
      </c>
      <c r="D661" s="5" t="str">
        <f>_xlfn.XLOOKUP(R661,OP!C:C,OP!B:B,,0,1)</f>
        <v>RJ</v>
      </c>
      <c r="E661" s="23"/>
      <c r="M661" s="26"/>
      <c r="N661" s="27"/>
      <c r="O661" s="28" t="str">
        <f t="shared" si="168"/>
        <v>00000000661</v>
      </c>
      <c r="R661" s="27" t="s">
        <v>193</v>
      </c>
      <c r="S661" s="30" t="str">
        <f>_xlfn.IFNA(VLOOKUP(_xlfn.CONCAT(D661," - ",R661),OP!A:D,4,0),"-------------------------------------------NAO DISPONIVEL-------------------------------------------")</f>
        <v>FETRANSPOR</v>
      </c>
      <c r="T661" s="31"/>
      <c r="U661" s="32"/>
      <c r="V661" s="31"/>
      <c r="W661" s="33">
        <f t="shared" si="169"/>
        <v>0</v>
      </c>
      <c r="X661" s="34">
        <f t="shared" si="170"/>
        <v>0</v>
      </c>
      <c r="Y661" s="33">
        <f t="shared" si="171"/>
        <v>0</v>
      </c>
      <c r="Z661" s="33">
        <f t="shared" si="172"/>
        <v>0</v>
      </c>
      <c r="AA661" s="35">
        <f t="shared" si="173"/>
        <v>0</v>
      </c>
      <c r="AB661" s="36">
        <f t="shared" si="174"/>
        <v>0</v>
      </c>
      <c r="AC661" s="37">
        <f t="shared" si="175"/>
        <v>0</v>
      </c>
      <c r="AD661" s="38"/>
      <c r="AE661" s="38"/>
      <c r="AF661" s="39">
        <f t="shared" si="176"/>
        <v>0</v>
      </c>
      <c r="AG661" s="40"/>
      <c r="AH661" s="41">
        <f t="shared" si="177"/>
        <v>0</v>
      </c>
      <c r="AI661" s="42">
        <f t="shared" si="178"/>
        <v>0</v>
      </c>
      <c r="AJ661" s="43">
        <f t="shared" si="179"/>
        <v>0</v>
      </c>
      <c r="AK661" s="5" t="str">
        <f>_xlfn.IFNA(VLOOKUP(_xlfn.CONCAT(D661," - ",S661),OP!E:F,2,0),"-------------------------------------------NAO DISPONIVEL-------------------------------------------")</f>
        <v>C - RIOCARD</v>
      </c>
      <c r="AL661" s="7" t="str">
        <f t="shared" si="165"/>
        <v>1 - -------------------------------------------NAO DISPONIVEL------------------------------------------- - 00000000661 - FETRANSPOR</v>
      </c>
      <c r="AM661" s="7" t="str">
        <f t="shared" si="166"/>
        <v>-------------------------------------------NAO DISPONIVEL-------------------------------------------</v>
      </c>
      <c r="AN661" s="44" cm="1">
        <f t="array" ref="AN661">_xlfn.IFS(AJ661=0,0,AQ661="INATIVO",2,AQ661="SEM CADASTRO",4,AQ661="CPF ATIVO EM OUTRO COMPRADOR",5,AQ661="NOVO/SEM CARTAO",6,AND(AJ661&gt;0,AQ661,""),8)</f>
        <v>0</v>
      </c>
      <c r="AO661" s="45">
        <f t="shared" si="180"/>
        <v>-10</v>
      </c>
    </row>
    <row r="662" spans="1:41" x14ac:dyDescent="0.4">
      <c r="A662" s="21" t="str">
        <f t="shared" si="167"/>
        <v>-------------------------------------------NAO DISPONIVEL-------------------------------------------</v>
      </c>
      <c r="B662" s="5" t="str">
        <f>_xlfn.IFNA(VLOOKUP(A662,CNPJ!E:F,2,0),"-------------------------------------------NAO DISPONIVEL-------------------------------------------")</f>
        <v>-------------------------------------------NAO DISPONIVEL-------------------------------------------</v>
      </c>
      <c r="C662" s="22">
        <v>1</v>
      </c>
      <c r="D662" s="5" t="str">
        <f>_xlfn.XLOOKUP(R662,OP!C:C,OP!B:B,,0,1)</f>
        <v>RJ</v>
      </c>
      <c r="E662" s="23"/>
      <c r="M662" s="26"/>
      <c r="N662" s="27"/>
      <c r="O662" s="28" t="str">
        <f t="shared" si="168"/>
        <v>00000000662</v>
      </c>
      <c r="R662" s="27" t="s">
        <v>193</v>
      </c>
      <c r="S662" s="30" t="str">
        <f>_xlfn.IFNA(VLOOKUP(_xlfn.CONCAT(D662," - ",R662),OP!A:D,4,0),"-------------------------------------------NAO DISPONIVEL-------------------------------------------")</f>
        <v>FETRANSPOR</v>
      </c>
      <c r="T662" s="31"/>
      <c r="U662" s="32"/>
      <c r="V662" s="31"/>
      <c r="W662" s="33">
        <f t="shared" si="169"/>
        <v>0</v>
      </c>
      <c r="X662" s="34">
        <f t="shared" si="170"/>
        <v>0</v>
      </c>
      <c r="Y662" s="33">
        <f t="shared" si="171"/>
        <v>0</v>
      </c>
      <c r="Z662" s="33">
        <f t="shared" si="172"/>
        <v>0</v>
      </c>
      <c r="AA662" s="35">
        <f t="shared" si="173"/>
        <v>0</v>
      </c>
      <c r="AB662" s="36">
        <f t="shared" si="174"/>
        <v>0</v>
      </c>
      <c r="AC662" s="37">
        <f t="shared" si="175"/>
        <v>0</v>
      </c>
      <c r="AD662" s="38"/>
      <c r="AE662" s="38"/>
      <c r="AF662" s="39">
        <f t="shared" si="176"/>
        <v>0</v>
      </c>
      <c r="AG662" s="40"/>
      <c r="AH662" s="41">
        <f t="shared" si="177"/>
        <v>0</v>
      </c>
      <c r="AI662" s="42">
        <f t="shared" si="178"/>
        <v>0</v>
      </c>
      <c r="AJ662" s="43">
        <f t="shared" si="179"/>
        <v>0</v>
      </c>
      <c r="AK662" s="5" t="str">
        <f>_xlfn.IFNA(VLOOKUP(_xlfn.CONCAT(D662," - ",S662),OP!E:F,2,0),"-------------------------------------------NAO DISPONIVEL-------------------------------------------")</f>
        <v>C - RIOCARD</v>
      </c>
      <c r="AL662" s="7" t="str">
        <f t="shared" si="165"/>
        <v>1 - -------------------------------------------NAO DISPONIVEL------------------------------------------- - 00000000662 - FETRANSPOR</v>
      </c>
      <c r="AM662" s="7" t="str">
        <f t="shared" si="166"/>
        <v>-------------------------------------------NAO DISPONIVEL-------------------------------------------</v>
      </c>
      <c r="AN662" s="44" cm="1">
        <f t="array" ref="AN662">_xlfn.IFS(AJ662=0,0,AQ662="INATIVO",2,AQ662="SEM CADASTRO",4,AQ662="CPF ATIVO EM OUTRO COMPRADOR",5,AQ662="NOVO/SEM CARTAO",6,AND(AJ662&gt;0,AQ662,""),8)</f>
        <v>0</v>
      </c>
      <c r="AO662" s="45">
        <f t="shared" si="180"/>
        <v>-10</v>
      </c>
    </row>
    <row r="663" spans="1:41" x14ac:dyDescent="0.4">
      <c r="A663" s="21" t="str">
        <f t="shared" si="167"/>
        <v>-------------------------------------------NAO DISPONIVEL-------------------------------------------</v>
      </c>
      <c r="B663" s="5" t="str">
        <f>_xlfn.IFNA(VLOOKUP(A663,CNPJ!E:F,2,0),"-------------------------------------------NAO DISPONIVEL-------------------------------------------")</f>
        <v>-------------------------------------------NAO DISPONIVEL-------------------------------------------</v>
      </c>
      <c r="C663" s="22">
        <v>1</v>
      </c>
      <c r="D663" s="5" t="str">
        <f>_xlfn.XLOOKUP(R663,OP!C:C,OP!B:B,,0,1)</f>
        <v>RJ</v>
      </c>
      <c r="E663" s="23"/>
      <c r="M663" s="26"/>
      <c r="N663" s="27"/>
      <c r="O663" s="28" t="str">
        <f t="shared" si="168"/>
        <v>00000000663</v>
      </c>
      <c r="R663" s="27" t="s">
        <v>193</v>
      </c>
      <c r="S663" s="30" t="str">
        <f>_xlfn.IFNA(VLOOKUP(_xlfn.CONCAT(D663," - ",R663),OP!A:D,4,0),"-------------------------------------------NAO DISPONIVEL-------------------------------------------")</f>
        <v>FETRANSPOR</v>
      </c>
      <c r="T663" s="31"/>
      <c r="U663" s="32"/>
      <c r="V663" s="31"/>
      <c r="W663" s="33">
        <f t="shared" si="169"/>
        <v>0</v>
      </c>
      <c r="X663" s="34">
        <f t="shared" si="170"/>
        <v>0</v>
      </c>
      <c r="Y663" s="33">
        <f t="shared" si="171"/>
        <v>0</v>
      </c>
      <c r="Z663" s="33">
        <f t="shared" si="172"/>
        <v>0</v>
      </c>
      <c r="AA663" s="35">
        <f t="shared" si="173"/>
        <v>0</v>
      </c>
      <c r="AB663" s="36">
        <f t="shared" si="174"/>
        <v>0</v>
      </c>
      <c r="AC663" s="37">
        <f t="shared" si="175"/>
        <v>0</v>
      </c>
      <c r="AD663" s="38"/>
      <c r="AE663" s="38"/>
      <c r="AF663" s="39">
        <f t="shared" si="176"/>
        <v>0</v>
      </c>
      <c r="AG663" s="40"/>
      <c r="AH663" s="41">
        <f t="shared" si="177"/>
        <v>0</v>
      </c>
      <c r="AI663" s="42">
        <f t="shared" si="178"/>
        <v>0</v>
      </c>
      <c r="AJ663" s="43">
        <f t="shared" si="179"/>
        <v>0</v>
      </c>
      <c r="AK663" s="5" t="str">
        <f>_xlfn.IFNA(VLOOKUP(_xlfn.CONCAT(D663," - ",S663),OP!E:F,2,0),"-------------------------------------------NAO DISPONIVEL-------------------------------------------")</f>
        <v>C - RIOCARD</v>
      </c>
      <c r="AL663" s="7" t="str">
        <f t="shared" si="165"/>
        <v>1 - -------------------------------------------NAO DISPONIVEL------------------------------------------- - 00000000663 - FETRANSPOR</v>
      </c>
      <c r="AM663" s="7" t="str">
        <f t="shared" si="166"/>
        <v>-------------------------------------------NAO DISPONIVEL-------------------------------------------</v>
      </c>
      <c r="AN663" s="44" cm="1">
        <f t="array" ref="AN663">_xlfn.IFS(AJ663=0,0,AQ663="INATIVO",2,AQ663="SEM CADASTRO",4,AQ663="CPF ATIVO EM OUTRO COMPRADOR",5,AQ663="NOVO/SEM CARTAO",6,AND(AJ663&gt;0,AQ663,""),8)</f>
        <v>0</v>
      </c>
      <c r="AO663" s="45">
        <f t="shared" si="180"/>
        <v>-10</v>
      </c>
    </row>
    <row r="664" spans="1:41" x14ac:dyDescent="0.4">
      <c r="A664" s="21" t="str">
        <f t="shared" si="167"/>
        <v>-------------------------------------------NAO DISPONIVEL-------------------------------------------</v>
      </c>
      <c r="B664" s="5" t="str">
        <f>_xlfn.IFNA(VLOOKUP(A664,CNPJ!E:F,2,0),"-------------------------------------------NAO DISPONIVEL-------------------------------------------")</f>
        <v>-------------------------------------------NAO DISPONIVEL-------------------------------------------</v>
      </c>
      <c r="C664" s="22">
        <v>1</v>
      </c>
      <c r="D664" s="5" t="str">
        <f>_xlfn.XLOOKUP(R664,OP!C:C,OP!B:B,,0,1)</f>
        <v>RJ</v>
      </c>
      <c r="E664" s="23"/>
      <c r="M664" s="26"/>
      <c r="N664" s="27"/>
      <c r="O664" s="28" t="str">
        <f t="shared" si="168"/>
        <v>00000000664</v>
      </c>
      <c r="R664" s="27" t="s">
        <v>193</v>
      </c>
      <c r="S664" s="30" t="str">
        <f>_xlfn.IFNA(VLOOKUP(_xlfn.CONCAT(D664," - ",R664),OP!A:D,4,0),"-------------------------------------------NAO DISPONIVEL-------------------------------------------")</f>
        <v>FETRANSPOR</v>
      </c>
      <c r="T664" s="31"/>
      <c r="U664" s="32"/>
      <c r="V664" s="31"/>
      <c r="W664" s="33">
        <f t="shared" si="169"/>
        <v>0</v>
      </c>
      <c r="X664" s="34">
        <f t="shared" si="170"/>
        <v>0</v>
      </c>
      <c r="Y664" s="33">
        <f t="shared" si="171"/>
        <v>0</v>
      </c>
      <c r="Z664" s="33">
        <f t="shared" si="172"/>
        <v>0</v>
      </c>
      <c r="AA664" s="35">
        <f t="shared" si="173"/>
        <v>0</v>
      </c>
      <c r="AB664" s="36">
        <f t="shared" si="174"/>
        <v>0</v>
      </c>
      <c r="AC664" s="37">
        <f t="shared" si="175"/>
        <v>0</v>
      </c>
      <c r="AD664" s="38"/>
      <c r="AE664" s="38"/>
      <c r="AF664" s="39">
        <f t="shared" si="176"/>
        <v>0</v>
      </c>
      <c r="AG664" s="40"/>
      <c r="AH664" s="41">
        <f t="shared" si="177"/>
        <v>0</v>
      </c>
      <c r="AI664" s="42">
        <f t="shared" si="178"/>
        <v>0</v>
      </c>
      <c r="AJ664" s="43">
        <f t="shared" si="179"/>
        <v>0</v>
      </c>
      <c r="AK664" s="5" t="str">
        <f>_xlfn.IFNA(VLOOKUP(_xlfn.CONCAT(D664," - ",S664),OP!E:F,2,0),"-------------------------------------------NAO DISPONIVEL-------------------------------------------")</f>
        <v>C - RIOCARD</v>
      </c>
      <c r="AL664" s="7" t="str">
        <f t="shared" si="165"/>
        <v>1 - -------------------------------------------NAO DISPONIVEL------------------------------------------- - 00000000664 - FETRANSPOR</v>
      </c>
      <c r="AM664" s="7" t="str">
        <f t="shared" si="166"/>
        <v>-------------------------------------------NAO DISPONIVEL-------------------------------------------</v>
      </c>
      <c r="AN664" s="44" cm="1">
        <f t="array" ref="AN664">_xlfn.IFS(AJ664=0,0,AQ664="INATIVO",2,AQ664="SEM CADASTRO",4,AQ664="CPF ATIVO EM OUTRO COMPRADOR",5,AQ664="NOVO/SEM CARTAO",6,AND(AJ664&gt;0,AQ664,""),8)</f>
        <v>0</v>
      </c>
      <c r="AO664" s="45">
        <f t="shared" si="180"/>
        <v>-10</v>
      </c>
    </row>
    <row r="665" spans="1:41" x14ac:dyDescent="0.4">
      <c r="A665" s="21" t="str">
        <f t="shared" si="167"/>
        <v>-------------------------------------------NAO DISPONIVEL-------------------------------------------</v>
      </c>
      <c r="B665" s="5" t="str">
        <f>_xlfn.IFNA(VLOOKUP(A665,CNPJ!E:F,2,0),"-------------------------------------------NAO DISPONIVEL-------------------------------------------")</f>
        <v>-------------------------------------------NAO DISPONIVEL-------------------------------------------</v>
      </c>
      <c r="C665" s="22">
        <v>1</v>
      </c>
      <c r="D665" s="5" t="str">
        <f>_xlfn.XLOOKUP(R665,OP!C:C,OP!B:B,,0,1)</f>
        <v>RJ</v>
      </c>
      <c r="E665" s="23"/>
      <c r="M665" s="26"/>
      <c r="N665" s="27"/>
      <c r="O665" s="28" t="str">
        <f t="shared" si="168"/>
        <v>00000000665</v>
      </c>
      <c r="R665" s="27" t="s">
        <v>193</v>
      </c>
      <c r="S665" s="30" t="str">
        <f>_xlfn.IFNA(VLOOKUP(_xlfn.CONCAT(D665," - ",R665),OP!A:D,4,0),"-------------------------------------------NAO DISPONIVEL-------------------------------------------")</f>
        <v>FETRANSPOR</v>
      </c>
      <c r="T665" s="31"/>
      <c r="U665" s="32"/>
      <c r="V665" s="31"/>
      <c r="W665" s="33">
        <f t="shared" si="169"/>
        <v>0</v>
      </c>
      <c r="X665" s="34">
        <f t="shared" si="170"/>
        <v>0</v>
      </c>
      <c r="Y665" s="33">
        <f t="shared" si="171"/>
        <v>0</v>
      </c>
      <c r="Z665" s="33">
        <f t="shared" si="172"/>
        <v>0</v>
      </c>
      <c r="AA665" s="35">
        <f t="shared" si="173"/>
        <v>0</v>
      </c>
      <c r="AB665" s="36">
        <f t="shared" si="174"/>
        <v>0</v>
      </c>
      <c r="AC665" s="37">
        <f t="shared" si="175"/>
        <v>0</v>
      </c>
      <c r="AD665" s="38"/>
      <c r="AE665" s="38"/>
      <c r="AF665" s="39">
        <f t="shared" si="176"/>
        <v>0</v>
      </c>
      <c r="AG665" s="40"/>
      <c r="AH665" s="41">
        <f t="shared" si="177"/>
        <v>0</v>
      </c>
      <c r="AI665" s="42">
        <f t="shared" si="178"/>
        <v>0</v>
      </c>
      <c r="AJ665" s="43">
        <f t="shared" si="179"/>
        <v>0</v>
      </c>
      <c r="AK665" s="5" t="str">
        <f>_xlfn.IFNA(VLOOKUP(_xlfn.CONCAT(D665," - ",S665),OP!E:F,2,0),"-------------------------------------------NAO DISPONIVEL-------------------------------------------")</f>
        <v>C - RIOCARD</v>
      </c>
      <c r="AL665" s="7" t="str">
        <f t="shared" si="165"/>
        <v>1 - -------------------------------------------NAO DISPONIVEL------------------------------------------- - 00000000665 - FETRANSPOR</v>
      </c>
      <c r="AM665" s="7" t="str">
        <f t="shared" si="166"/>
        <v>-------------------------------------------NAO DISPONIVEL-------------------------------------------</v>
      </c>
      <c r="AN665" s="44" cm="1">
        <f t="array" ref="AN665">_xlfn.IFS(AJ665=0,0,AQ665="INATIVO",2,AQ665="SEM CADASTRO",4,AQ665="CPF ATIVO EM OUTRO COMPRADOR",5,AQ665="NOVO/SEM CARTAO",6,AND(AJ665&gt;0,AQ665,""),8)</f>
        <v>0</v>
      </c>
      <c r="AO665" s="45">
        <f t="shared" si="180"/>
        <v>-10</v>
      </c>
    </row>
    <row r="666" spans="1:41" x14ac:dyDescent="0.4">
      <c r="A666" s="21" t="str">
        <f t="shared" si="167"/>
        <v>-------------------------------------------NAO DISPONIVEL-------------------------------------------</v>
      </c>
      <c r="B666" s="5" t="str">
        <f>_xlfn.IFNA(VLOOKUP(A666,CNPJ!E:F,2,0),"-------------------------------------------NAO DISPONIVEL-------------------------------------------")</f>
        <v>-------------------------------------------NAO DISPONIVEL-------------------------------------------</v>
      </c>
      <c r="C666" s="22">
        <v>1</v>
      </c>
      <c r="D666" s="5" t="str">
        <f>_xlfn.XLOOKUP(R666,OP!C:C,OP!B:B,,0,1)</f>
        <v>RJ</v>
      </c>
      <c r="E666" s="23"/>
      <c r="M666" s="26"/>
      <c r="N666" s="27"/>
      <c r="O666" s="28" t="str">
        <f t="shared" si="168"/>
        <v>00000000666</v>
      </c>
      <c r="R666" s="27" t="s">
        <v>193</v>
      </c>
      <c r="S666" s="30" t="str">
        <f>_xlfn.IFNA(VLOOKUP(_xlfn.CONCAT(D666," - ",R666),OP!A:D,4,0),"-------------------------------------------NAO DISPONIVEL-------------------------------------------")</f>
        <v>FETRANSPOR</v>
      </c>
      <c r="T666" s="31"/>
      <c r="U666" s="32"/>
      <c r="V666" s="31"/>
      <c r="W666" s="33">
        <f t="shared" si="169"/>
        <v>0</v>
      </c>
      <c r="X666" s="34">
        <f t="shared" si="170"/>
        <v>0</v>
      </c>
      <c r="Y666" s="33">
        <f t="shared" si="171"/>
        <v>0</v>
      </c>
      <c r="Z666" s="33">
        <f t="shared" si="172"/>
        <v>0</v>
      </c>
      <c r="AA666" s="35">
        <f t="shared" si="173"/>
        <v>0</v>
      </c>
      <c r="AB666" s="36">
        <f t="shared" si="174"/>
        <v>0</v>
      </c>
      <c r="AC666" s="37">
        <f t="shared" si="175"/>
        <v>0</v>
      </c>
      <c r="AD666" s="38"/>
      <c r="AE666" s="38"/>
      <c r="AF666" s="39">
        <f t="shared" si="176"/>
        <v>0</v>
      </c>
      <c r="AG666" s="40"/>
      <c r="AH666" s="41">
        <f t="shared" si="177"/>
        <v>0</v>
      </c>
      <c r="AI666" s="42">
        <f t="shared" si="178"/>
        <v>0</v>
      </c>
      <c r="AJ666" s="43">
        <f t="shared" si="179"/>
        <v>0</v>
      </c>
      <c r="AK666" s="5" t="str">
        <f>_xlfn.IFNA(VLOOKUP(_xlfn.CONCAT(D666," - ",S666),OP!E:F,2,0),"-------------------------------------------NAO DISPONIVEL-------------------------------------------")</f>
        <v>C - RIOCARD</v>
      </c>
      <c r="AL666" s="7" t="str">
        <f t="shared" si="165"/>
        <v>1 - -------------------------------------------NAO DISPONIVEL------------------------------------------- - 00000000666 - FETRANSPOR</v>
      </c>
      <c r="AM666" s="7" t="str">
        <f t="shared" si="166"/>
        <v>-------------------------------------------NAO DISPONIVEL-------------------------------------------</v>
      </c>
      <c r="AN666" s="44" cm="1">
        <f t="array" ref="AN666">_xlfn.IFS(AJ666=0,0,AQ666="INATIVO",2,AQ666="SEM CADASTRO",4,AQ666="CPF ATIVO EM OUTRO COMPRADOR",5,AQ666="NOVO/SEM CARTAO",6,AND(AJ666&gt;0,AQ666,""),8)</f>
        <v>0</v>
      </c>
      <c r="AO666" s="45">
        <f t="shared" si="180"/>
        <v>-10</v>
      </c>
    </row>
    <row r="667" spans="1:41" x14ac:dyDescent="0.4">
      <c r="A667" s="21" t="str">
        <f t="shared" si="167"/>
        <v>-------------------------------------------NAO DISPONIVEL-------------------------------------------</v>
      </c>
      <c r="B667" s="5" t="str">
        <f>_xlfn.IFNA(VLOOKUP(A667,CNPJ!E:F,2,0),"-------------------------------------------NAO DISPONIVEL-------------------------------------------")</f>
        <v>-------------------------------------------NAO DISPONIVEL-------------------------------------------</v>
      </c>
      <c r="C667" s="22">
        <v>1</v>
      </c>
      <c r="D667" s="5" t="str">
        <f>_xlfn.XLOOKUP(R667,OP!C:C,OP!B:B,,0,1)</f>
        <v>RJ</v>
      </c>
      <c r="E667" s="23"/>
      <c r="M667" s="26"/>
      <c r="N667" s="27"/>
      <c r="O667" s="28" t="str">
        <f t="shared" si="168"/>
        <v>00000000667</v>
      </c>
      <c r="R667" s="27" t="s">
        <v>193</v>
      </c>
      <c r="S667" s="30" t="str">
        <f>_xlfn.IFNA(VLOOKUP(_xlfn.CONCAT(D667," - ",R667),OP!A:D,4,0),"-------------------------------------------NAO DISPONIVEL-------------------------------------------")</f>
        <v>FETRANSPOR</v>
      </c>
      <c r="T667" s="31"/>
      <c r="U667" s="32"/>
      <c r="V667" s="31"/>
      <c r="W667" s="33">
        <f t="shared" si="169"/>
        <v>0</v>
      </c>
      <c r="X667" s="34">
        <f t="shared" si="170"/>
        <v>0</v>
      </c>
      <c r="Y667" s="33">
        <f t="shared" si="171"/>
        <v>0</v>
      </c>
      <c r="Z667" s="33">
        <f t="shared" si="172"/>
        <v>0</v>
      </c>
      <c r="AA667" s="35">
        <f t="shared" si="173"/>
        <v>0</v>
      </c>
      <c r="AB667" s="36">
        <f t="shared" si="174"/>
        <v>0</v>
      </c>
      <c r="AC667" s="37">
        <f t="shared" si="175"/>
        <v>0</v>
      </c>
      <c r="AD667" s="38"/>
      <c r="AE667" s="38"/>
      <c r="AF667" s="39">
        <f t="shared" si="176"/>
        <v>0</v>
      </c>
      <c r="AG667" s="40"/>
      <c r="AH667" s="41">
        <f t="shared" si="177"/>
        <v>0</v>
      </c>
      <c r="AI667" s="42">
        <f t="shared" si="178"/>
        <v>0</v>
      </c>
      <c r="AJ667" s="43">
        <f t="shared" si="179"/>
        <v>0</v>
      </c>
      <c r="AK667" s="5" t="str">
        <f>_xlfn.IFNA(VLOOKUP(_xlfn.CONCAT(D667," - ",S667),OP!E:F,2,0),"-------------------------------------------NAO DISPONIVEL-------------------------------------------")</f>
        <v>C - RIOCARD</v>
      </c>
      <c r="AL667" s="7" t="str">
        <f t="shared" si="165"/>
        <v>1 - -------------------------------------------NAO DISPONIVEL------------------------------------------- - 00000000667 - FETRANSPOR</v>
      </c>
      <c r="AM667" s="7" t="str">
        <f t="shared" si="166"/>
        <v>-------------------------------------------NAO DISPONIVEL-------------------------------------------</v>
      </c>
      <c r="AN667" s="44" cm="1">
        <f t="array" ref="AN667">_xlfn.IFS(AJ667=0,0,AQ667="INATIVO",2,AQ667="SEM CADASTRO",4,AQ667="CPF ATIVO EM OUTRO COMPRADOR",5,AQ667="NOVO/SEM CARTAO",6,AND(AJ667&gt;0,AQ667,""),8)</f>
        <v>0</v>
      </c>
      <c r="AO667" s="45">
        <f t="shared" si="180"/>
        <v>-10</v>
      </c>
    </row>
    <row r="668" spans="1:41" x14ac:dyDescent="0.4">
      <c r="A668" s="21" t="str">
        <f t="shared" si="167"/>
        <v>-------------------------------------------NAO DISPONIVEL-------------------------------------------</v>
      </c>
      <c r="B668" s="5" t="str">
        <f>_xlfn.IFNA(VLOOKUP(A668,CNPJ!E:F,2,0),"-------------------------------------------NAO DISPONIVEL-------------------------------------------")</f>
        <v>-------------------------------------------NAO DISPONIVEL-------------------------------------------</v>
      </c>
      <c r="C668" s="22">
        <v>1</v>
      </c>
      <c r="D668" s="5" t="str">
        <f>_xlfn.XLOOKUP(R668,OP!C:C,OP!B:B,,0,1)</f>
        <v>RJ</v>
      </c>
      <c r="E668" s="23"/>
      <c r="M668" s="26"/>
      <c r="N668" s="27"/>
      <c r="O668" s="28" t="str">
        <f t="shared" si="168"/>
        <v>00000000668</v>
      </c>
      <c r="R668" s="27" t="s">
        <v>193</v>
      </c>
      <c r="S668" s="30" t="str">
        <f>_xlfn.IFNA(VLOOKUP(_xlfn.CONCAT(D668," - ",R668),OP!A:D,4,0),"-------------------------------------------NAO DISPONIVEL-------------------------------------------")</f>
        <v>FETRANSPOR</v>
      </c>
      <c r="T668" s="31"/>
      <c r="U668" s="32"/>
      <c r="V668" s="31"/>
      <c r="W668" s="33">
        <f t="shared" si="169"/>
        <v>0</v>
      </c>
      <c r="X668" s="34">
        <f t="shared" si="170"/>
        <v>0</v>
      </c>
      <c r="Y668" s="33">
        <f t="shared" si="171"/>
        <v>0</v>
      </c>
      <c r="Z668" s="33">
        <f t="shared" si="172"/>
        <v>0</v>
      </c>
      <c r="AA668" s="35">
        <f t="shared" si="173"/>
        <v>0</v>
      </c>
      <c r="AB668" s="36">
        <f t="shared" si="174"/>
        <v>0</v>
      </c>
      <c r="AC668" s="37">
        <f t="shared" si="175"/>
        <v>0</v>
      </c>
      <c r="AD668" s="38"/>
      <c r="AE668" s="38"/>
      <c r="AF668" s="39">
        <f t="shared" si="176"/>
        <v>0</v>
      </c>
      <c r="AG668" s="40"/>
      <c r="AH668" s="41">
        <f t="shared" si="177"/>
        <v>0</v>
      </c>
      <c r="AI668" s="42">
        <f t="shared" si="178"/>
        <v>0</v>
      </c>
      <c r="AJ668" s="43">
        <f t="shared" si="179"/>
        <v>0</v>
      </c>
      <c r="AK668" s="5" t="str">
        <f>_xlfn.IFNA(VLOOKUP(_xlfn.CONCAT(D668," - ",S668),OP!E:F,2,0),"-------------------------------------------NAO DISPONIVEL-------------------------------------------")</f>
        <v>C - RIOCARD</v>
      </c>
      <c r="AL668" s="7" t="str">
        <f t="shared" si="165"/>
        <v>1 - -------------------------------------------NAO DISPONIVEL------------------------------------------- - 00000000668 - FETRANSPOR</v>
      </c>
      <c r="AM668" s="7" t="str">
        <f t="shared" si="166"/>
        <v>-------------------------------------------NAO DISPONIVEL-------------------------------------------</v>
      </c>
      <c r="AN668" s="44" cm="1">
        <f t="array" ref="AN668">_xlfn.IFS(AJ668=0,0,AQ668="INATIVO",2,AQ668="SEM CADASTRO",4,AQ668="CPF ATIVO EM OUTRO COMPRADOR",5,AQ668="NOVO/SEM CARTAO",6,AND(AJ668&gt;0,AQ668,""),8)</f>
        <v>0</v>
      </c>
      <c r="AO668" s="45">
        <f t="shared" si="180"/>
        <v>-10</v>
      </c>
    </row>
    <row r="669" spans="1:41" x14ac:dyDescent="0.4">
      <c r="A669" s="21" t="str">
        <f t="shared" si="167"/>
        <v>-------------------------------------------NAO DISPONIVEL-------------------------------------------</v>
      </c>
      <c r="B669" s="5" t="str">
        <f>_xlfn.IFNA(VLOOKUP(A669,CNPJ!E:F,2,0),"-------------------------------------------NAO DISPONIVEL-------------------------------------------")</f>
        <v>-------------------------------------------NAO DISPONIVEL-------------------------------------------</v>
      </c>
      <c r="C669" s="22">
        <v>1</v>
      </c>
      <c r="D669" s="5" t="str">
        <f>_xlfn.XLOOKUP(R669,OP!C:C,OP!B:B,,0,1)</f>
        <v>RJ</v>
      </c>
      <c r="E669" s="23"/>
      <c r="M669" s="26"/>
      <c r="N669" s="27"/>
      <c r="O669" s="28" t="str">
        <f t="shared" si="168"/>
        <v>00000000669</v>
      </c>
      <c r="R669" s="27" t="s">
        <v>193</v>
      </c>
      <c r="S669" s="30" t="str">
        <f>_xlfn.IFNA(VLOOKUP(_xlfn.CONCAT(D669," - ",R669),OP!A:D,4,0),"-------------------------------------------NAO DISPONIVEL-------------------------------------------")</f>
        <v>FETRANSPOR</v>
      </c>
      <c r="T669" s="31"/>
      <c r="U669" s="32"/>
      <c r="V669" s="31"/>
      <c r="W669" s="33">
        <f t="shared" si="169"/>
        <v>0</v>
      </c>
      <c r="X669" s="34">
        <f t="shared" si="170"/>
        <v>0</v>
      </c>
      <c r="Y669" s="33">
        <f t="shared" si="171"/>
        <v>0</v>
      </c>
      <c r="Z669" s="33">
        <f t="shared" si="172"/>
        <v>0</v>
      </c>
      <c r="AA669" s="35">
        <f t="shared" si="173"/>
        <v>0</v>
      </c>
      <c r="AB669" s="36">
        <f t="shared" si="174"/>
        <v>0</v>
      </c>
      <c r="AC669" s="37">
        <f t="shared" si="175"/>
        <v>0</v>
      </c>
      <c r="AD669" s="38"/>
      <c r="AE669" s="38"/>
      <c r="AF669" s="39">
        <f t="shared" si="176"/>
        <v>0</v>
      </c>
      <c r="AG669" s="40"/>
      <c r="AH669" s="41">
        <f t="shared" si="177"/>
        <v>0</v>
      </c>
      <c r="AI669" s="42">
        <f t="shared" si="178"/>
        <v>0</v>
      </c>
      <c r="AJ669" s="43">
        <f t="shared" si="179"/>
        <v>0</v>
      </c>
      <c r="AK669" s="5" t="str">
        <f>_xlfn.IFNA(VLOOKUP(_xlfn.CONCAT(D669," - ",S669),OP!E:F,2,0),"-------------------------------------------NAO DISPONIVEL-------------------------------------------")</f>
        <v>C - RIOCARD</v>
      </c>
      <c r="AL669" s="7" t="str">
        <f t="shared" si="165"/>
        <v>1 - -------------------------------------------NAO DISPONIVEL------------------------------------------- - 00000000669 - FETRANSPOR</v>
      </c>
      <c r="AM669" s="7" t="str">
        <f t="shared" si="166"/>
        <v>-------------------------------------------NAO DISPONIVEL-------------------------------------------</v>
      </c>
      <c r="AN669" s="44" cm="1">
        <f t="array" ref="AN669">_xlfn.IFS(AJ669=0,0,AQ669="INATIVO",2,AQ669="SEM CADASTRO",4,AQ669="CPF ATIVO EM OUTRO COMPRADOR",5,AQ669="NOVO/SEM CARTAO",6,AND(AJ669&gt;0,AQ669,""),8)</f>
        <v>0</v>
      </c>
      <c r="AO669" s="45">
        <f t="shared" si="180"/>
        <v>-10</v>
      </c>
    </row>
    <row r="670" spans="1:41" x14ac:dyDescent="0.4">
      <c r="A670" s="21" t="str">
        <f t="shared" si="167"/>
        <v>-------------------------------------------NAO DISPONIVEL-------------------------------------------</v>
      </c>
      <c r="B670" s="5" t="str">
        <f>_xlfn.IFNA(VLOOKUP(A670,CNPJ!E:F,2,0),"-------------------------------------------NAO DISPONIVEL-------------------------------------------")</f>
        <v>-------------------------------------------NAO DISPONIVEL-------------------------------------------</v>
      </c>
      <c r="C670" s="22">
        <v>1</v>
      </c>
      <c r="D670" s="5" t="str">
        <f>_xlfn.XLOOKUP(R670,OP!C:C,OP!B:B,,0,1)</f>
        <v>RJ</v>
      </c>
      <c r="E670" s="23"/>
      <c r="M670" s="26"/>
      <c r="N670" s="27"/>
      <c r="O670" s="28" t="str">
        <f t="shared" si="168"/>
        <v>00000000670</v>
      </c>
      <c r="R670" s="27" t="s">
        <v>193</v>
      </c>
      <c r="S670" s="30" t="str">
        <f>_xlfn.IFNA(VLOOKUP(_xlfn.CONCAT(D670," - ",R670),OP!A:D,4,0),"-------------------------------------------NAO DISPONIVEL-------------------------------------------")</f>
        <v>FETRANSPOR</v>
      </c>
      <c r="T670" s="31"/>
      <c r="U670" s="32"/>
      <c r="V670" s="31"/>
      <c r="W670" s="33">
        <f t="shared" si="169"/>
        <v>0</v>
      </c>
      <c r="X670" s="34">
        <f t="shared" si="170"/>
        <v>0</v>
      </c>
      <c r="Y670" s="33">
        <f t="shared" si="171"/>
        <v>0</v>
      </c>
      <c r="Z670" s="33">
        <f t="shared" si="172"/>
        <v>0</v>
      </c>
      <c r="AA670" s="35">
        <f t="shared" si="173"/>
        <v>0</v>
      </c>
      <c r="AB670" s="36">
        <f t="shared" si="174"/>
        <v>0</v>
      </c>
      <c r="AC670" s="37">
        <f t="shared" si="175"/>
        <v>0</v>
      </c>
      <c r="AD670" s="38"/>
      <c r="AE670" s="38"/>
      <c r="AF670" s="39">
        <f t="shared" si="176"/>
        <v>0</v>
      </c>
      <c r="AG670" s="40"/>
      <c r="AH670" s="41">
        <f t="shared" si="177"/>
        <v>0</v>
      </c>
      <c r="AI670" s="42">
        <f t="shared" si="178"/>
        <v>0</v>
      </c>
      <c r="AJ670" s="43">
        <f t="shared" si="179"/>
        <v>0</v>
      </c>
      <c r="AK670" s="5" t="str">
        <f>_xlfn.IFNA(VLOOKUP(_xlfn.CONCAT(D670," - ",S670),OP!E:F,2,0),"-------------------------------------------NAO DISPONIVEL-------------------------------------------")</f>
        <v>C - RIOCARD</v>
      </c>
      <c r="AL670" s="7" t="str">
        <f t="shared" si="165"/>
        <v>1 - -------------------------------------------NAO DISPONIVEL------------------------------------------- - 00000000670 - FETRANSPOR</v>
      </c>
      <c r="AM670" s="7" t="str">
        <f t="shared" si="166"/>
        <v>-------------------------------------------NAO DISPONIVEL-------------------------------------------</v>
      </c>
      <c r="AN670" s="44" cm="1">
        <f t="array" ref="AN670">_xlfn.IFS(AJ670=0,0,AQ670="INATIVO",2,AQ670="SEM CADASTRO",4,AQ670="CPF ATIVO EM OUTRO COMPRADOR",5,AQ670="NOVO/SEM CARTAO",6,AND(AJ670&gt;0,AQ670,""),8)</f>
        <v>0</v>
      </c>
      <c r="AO670" s="45">
        <f t="shared" si="180"/>
        <v>-10</v>
      </c>
    </row>
    <row r="671" spans="1:41" x14ac:dyDescent="0.4">
      <c r="A671" s="21" t="str">
        <f t="shared" si="167"/>
        <v>-------------------------------------------NAO DISPONIVEL-------------------------------------------</v>
      </c>
      <c r="B671" s="5" t="str">
        <f>_xlfn.IFNA(VLOOKUP(A671,CNPJ!E:F,2,0),"-------------------------------------------NAO DISPONIVEL-------------------------------------------")</f>
        <v>-------------------------------------------NAO DISPONIVEL-------------------------------------------</v>
      </c>
      <c r="C671" s="22">
        <v>1</v>
      </c>
      <c r="D671" s="5" t="str">
        <f>_xlfn.XLOOKUP(R671,OP!C:C,OP!B:B,,0,1)</f>
        <v>RJ</v>
      </c>
      <c r="E671" s="23"/>
      <c r="M671" s="26"/>
      <c r="N671" s="27"/>
      <c r="O671" s="28" t="str">
        <f t="shared" si="168"/>
        <v>00000000671</v>
      </c>
      <c r="R671" s="27" t="s">
        <v>193</v>
      </c>
      <c r="S671" s="30" t="str">
        <f>_xlfn.IFNA(VLOOKUP(_xlfn.CONCAT(D671," - ",R671),OP!A:D,4,0),"-------------------------------------------NAO DISPONIVEL-------------------------------------------")</f>
        <v>FETRANSPOR</v>
      </c>
      <c r="T671" s="31"/>
      <c r="U671" s="32"/>
      <c r="V671" s="31"/>
      <c r="W671" s="33">
        <f t="shared" si="169"/>
        <v>0</v>
      </c>
      <c r="X671" s="34">
        <f t="shared" si="170"/>
        <v>0</v>
      </c>
      <c r="Y671" s="33">
        <f t="shared" si="171"/>
        <v>0</v>
      </c>
      <c r="Z671" s="33">
        <f t="shared" si="172"/>
        <v>0</v>
      </c>
      <c r="AA671" s="35">
        <f t="shared" si="173"/>
        <v>0</v>
      </c>
      <c r="AB671" s="36">
        <f t="shared" si="174"/>
        <v>0</v>
      </c>
      <c r="AC671" s="37">
        <f t="shared" si="175"/>
        <v>0</v>
      </c>
      <c r="AD671" s="38"/>
      <c r="AE671" s="38"/>
      <c r="AF671" s="39">
        <f t="shared" si="176"/>
        <v>0</v>
      </c>
      <c r="AG671" s="40"/>
      <c r="AH671" s="41">
        <f t="shared" si="177"/>
        <v>0</v>
      </c>
      <c r="AI671" s="42">
        <f t="shared" si="178"/>
        <v>0</v>
      </c>
      <c r="AJ671" s="43">
        <f t="shared" si="179"/>
        <v>0</v>
      </c>
      <c r="AK671" s="5" t="str">
        <f>_xlfn.IFNA(VLOOKUP(_xlfn.CONCAT(D671," - ",S671),OP!E:F,2,0),"-------------------------------------------NAO DISPONIVEL-------------------------------------------")</f>
        <v>C - RIOCARD</v>
      </c>
      <c r="AL671" s="7" t="str">
        <f t="shared" si="165"/>
        <v>1 - -------------------------------------------NAO DISPONIVEL------------------------------------------- - 00000000671 - FETRANSPOR</v>
      </c>
      <c r="AM671" s="7" t="str">
        <f t="shared" si="166"/>
        <v>-------------------------------------------NAO DISPONIVEL-------------------------------------------</v>
      </c>
      <c r="AN671" s="44" cm="1">
        <f t="array" ref="AN671">_xlfn.IFS(AJ671=0,0,AQ671="INATIVO",2,AQ671="SEM CADASTRO",4,AQ671="CPF ATIVO EM OUTRO COMPRADOR",5,AQ671="NOVO/SEM CARTAO",6,AND(AJ671&gt;0,AQ671,""),8)</f>
        <v>0</v>
      </c>
      <c r="AO671" s="45">
        <f t="shared" si="180"/>
        <v>-10</v>
      </c>
    </row>
    <row r="672" spans="1:41" x14ac:dyDescent="0.4">
      <c r="A672" s="21" t="str">
        <f t="shared" si="167"/>
        <v>-------------------------------------------NAO DISPONIVEL-------------------------------------------</v>
      </c>
      <c r="B672" s="5" t="str">
        <f>_xlfn.IFNA(VLOOKUP(A672,CNPJ!E:F,2,0),"-------------------------------------------NAO DISPONIVEL-------------------------------------------")</f>
        <v>-------------------------------------------NAO DISPONIVEL-------------------------------------------</v>
      </c>
      <c r="C672" s="22">
        <v>1</v>
      </c>
      <c r="D672" s="5" t="str">
        <f>_xlfn.XLOOKUP(R672,OP!C:C,OP!B:B,,0,1)</f>
        <v>RJ</v>
      </c>
      <c r="E672" s="23"/>
      <c r="M672" s="26"/>
      <c r="N672" s="27"/>
      <c r="O672" s="28" t="str">
        <f t="shared" si="168"/>
        <v>00000000672</v>
      </c>
      <c r="R672" s="27" t="s">
        <v>193</v>
      </c>
      <c r="S672" s="30" t="str">
        <f>_xlfn.IFNA(VLOOKUP(_xlfn.CONCAT(D672," - ",R672),OP!A:D,4,0),"-------------------------------------------NAO DISPONIVEL-------------------------------------------")</f>
        <v>FETRANSPOR</v>
      </c>
      <c r="T672" s="31"/>
      <c r="U672" s="32"/>
      <c r="V672" s="31"/>
      <c r="W672" s="33">
        <f t="shared" si="169"/>
        <v>0</v>
      </c>
      <c r="X672" s="34">
        <f t="shared" si="170"/>
        <v>0</v>
      </c>
      <c r="Y672" s="33">
        <f t="shared" si="171"/>
        <v>0</v>
      </c>
      <c r="Z672" s="33">
        <f t="shared" si="172"/>
        <v>0</v>
      </c>
      <c r="AA672" s="35">
        <f t="shared" si="173"/>
        <v>0</v>
      </c>
      <c r="AB672" s="36">
        <f t="shared" si="174"/>
        <v>0</v>
      </c>
      <c r="AC672" s="37">
        <f t="shared" si="175"/>
        <v>0</v>
      </c>
      <c r="AD672" s="38"/>
      <c r="AE672" s="38"/>
      <c r="AF672" s="39">
        <f t="shared" si="176"/>
        <v>0</v>
      </c>
      <c r="AG672" s="40"/>
      <c r="AH672" s="41">
        <f t="shared" si="177"/>
        <v>0</v>
      </c>
      <c r="AI672" s="42">
        <f t="shared" si="178"/>
        <v>0</v>
      </c>
      <c r="AJ672" s="43">
        <f t="shared" si="179"/>
        <v>0</v>
      </c>
      <c r="AK672" s="5" t="str">
        <f>_xlfn.IFNA(VLOOKUP(_xlfn.CONCAT(D672," - ",S672),OP!E:F,2,0),"-------------------------------------------NAO DISPONIVEL-------------------------------------------")</f>
        <v>C - RIOCARD</v>
      </c>
      <c r="AL672" s="7" t="str">
        <f t="shared" si="165"/>
        <v>1 - -------------------------------------------NAO DISPONIVEL------------------------------------------- - 00000000672 - FETRANSPOR</v>
      </c>
      <c r="AM672" s="7" t="str">
        <f t="shared" si="166"/>
        <v>-------------------------------------------NAO DISPONIVEL-------------------------------------------</v>
      </c>
      <c r="AN672" s="44" cm="1">
        <f t="array" ref="AN672">_xlfn.IFS(AJ672=0,0,AQ672="INATIVO",2,AQ672="SEM CADASTRO",4,AQ672="CPF ATIVO EM OUTRO COMPRADOR",5,AQ672="NOVO/SEM CARTAO",6,AND(AJ672&gt;0,AQ672,""),8)</f>
        <v>0</v>
      </c>
      <c r="AO672" s="45">
        <f t="shared" si="180"/>
        <v>-10</v>
      </c>
    </row>
    <row r="673" spans="1:41" x14ac:dyDescent="0.4">
      <c r="A673" s="21" t="str">
        <f t="shared" si="167"/>
        <v>-------------------------------------------NAO DISPONIVEL-------------------------------------------</v>
      </c>
      <c r="B673" s="5" t="str">
        <f>_xlfn.IFNA(VLOOKUP(A673,CNPJ!E:F,2,0),"-------------------------------------------NAO DISPONIVEL-------------------------------------------")</f>
        <v>-------------------------------------------NAO DISPONIVEL-------------------------------------------</v>
      </c>
      <c r="C673" s="22">
        <v>1</v>
      </c>
      <c r="D673" s="5" t="str">
        <f>_xlfn.XLOOKUP(R673,OP!C:C,OP!B:B,,0,1)</f>
        <v>RJ</v>
      </c>
      <c r="E673" s="23"/>
      <c r="M673" s="26"/>
      <c r="N673" s="27"/>
      <c r="O673" s="28" t="str">
        <f t="shared" si="168"/>
        <v>00000000673</v>
      </c>
      <c r="R673" s="27" t="s">
        <v>193</v>
      </c>
      <c r="S673" s="30" t="str">
        <f>_xlfn.IFNA(VLOOKUP(_xlfn.CONCAT(D673," - ",R673),OP!A:D,4,0),"-------------------------------------------NAO DISPONIVEL-------------------------------------------")</f>
        <v>FETRANSPOR</v>
      </c>
      <c r="T673" s="31"/>
      <c r="U673" s="32"/>
      <c r="V673" s="31"/>
      <c r="W673" s="33">
        <f t="shared" si="169"/>
        <v>0</v>
      </c>
      <c r="X673" s="34">
        <f t="shared" si="170"/>
        <v>0</v>
      </c>
      <c r="Y673" s="33">
        <f t="shared" si="171"/>
        <v>0</v>
      </c>
      <c r="Z673" s="33">
        <f t="shared" si="172"/>
        <v>0</v>
      </c>
      <c r="AA673" s="35">
        <f t="shared" si="173"/>
        <v>0</v>
      </c>
      <c r="AB673" s="36">
        <f t="shared" si="174"/>
        <v>0</v>
      </c>
      <c r="AC673" s="37">
        <f t="shared" si="175"/>
        <v>0</v>
      </c>
      <c r="AD673" s="38"/>
      <c r="AE673" s="38"/>
      <c r="AF673" s="39">
        <f t="shared" si="176"/>
        <v>0</v>
      </c>
      <c r="AG673" s="40"/>
      <c r="AH673" s="41">
        <f t="shared" si="177"/>
        <v>0</v>
      </c>
      <c r="AI673" s="42">
        <f t="shared" si="178"/>
        <v>0</v>
      </c>
      <c r="AJ673" s="43">
        <f t="shared" si="179"/>
        <v>0</v>
      </c>
      <c r="AK673" s="5" t="str">
        <f>_xlfn.IFNA(VLOOKUP(_xlfn.CONCAT(D673," - ",S673),OP!E:F,2,0),"-------------------------------------------NAO DISPONIVEL-------------------------------------------")</f>
        <v>C - RIOCARD</v>
      </c>
      <c r="AL673" s="7" t="str">
        <f t="shared" si="165"/>
        <v>1 - -------------------------------------------NAO DISPONIVEL------------------------------------------- - 00000000673 - FETRANSPOR</v>
      </c>
      <c r="AM673" s="7" t="str">
        <f t="shared" si="166"/>
        <v>-------------------------------------------NAO DISPONIVEL-------------------------------------------</v>
      </c>
      <c r="AN673" s="44" cm="1">
        <f t="array" ref="AN673">_xlfn.IFS(AJ673=0,0,AQ673="INATIVO",2,AQ673="SEM CADASTRO",4,AQ673="CPF ATIVO EM OUTRO COMPRADOR",5,AQ673="NOVO/SEM CARTAO",6,AND(AJ673&gt;0,AQ673,""),8)</f>
        <v>0</v>
      </c>
      <c r="AO673" s="45">
        <f t="shared" si="180"/>
        <v>-10</v>
      </c>
    </row>
    <row r="674" spans="1:41" x14ac:dyDescent="0.4">
      <c r="A674" s="21" t="str">
        <f t="shared" si="167"/>
        <v>-------------------------------------------NAO DISPONIVEL-------------------------------------------</v>
      </c>
      <c r="B674" s="5" t="str">
        <f>_xlfn.IFNA(VLOOKUP(A674,CNPJ!E:F,2,0),"-------------------------------------------NAO DISPONIVEL-------------------------------------------")</f>
        <v>-------------------------------------------NAO DISPONIVEL-------------------------------------------</v>
      </c>
      <c r="C674" s="22">
        <v>1</v>
      </c>
      <c r="D674" s="5" t="str">
        <f>_xlfn.XLOOKUP(R674,OP!C:C,OP!B:B,,0,1)</f>
        <v>RJ</v>
      </c>
      <c r="E674" s="23"/>
      <c r="M674" s="26"/>
      <c r="N674" s="27"/>
      <c r="O674" s="28" t="str">
        <f t="shared" si="168"/>
        <v>00000000674</v>
      </c>
      <c r="R674" s="27" t="s">
        <v>193</v>
      </c>
      <c r="S674" s="30" t="str">
        <f>_xlfn.IFNA(VLOOKUP(_xlfn.CONCAT(D674," - ",R674),OP!A:D,4,0),"-------------------------------------------NAO DISPONIVEL-------------------------------------------")</f>
        <v>FETRANSPOR</v>
      </c>
      <c r="T674" s="31"/>
      <c r="U674" s="32"/>
      <c r="V674" s="31"/>
      <c r="W674" s="33">
        <f t="shared" si="169"/>
        <v>0</v>
      </c>
      <c r="X674" s="34">
        <f t="shared" si="170"/>
        <v>0</v>
      </c>
      <c r="Y674" s="33">
        <f t="shared" si="171"/>
        <v>0</v>
      </c>
      <c r="Z674" s="33">
        <f t="shared" si="172"/>
        <v>0</v>
      </c>
      <c r="AA674" s="35">
        <f t="shared" si="173"/>
        <v>0</v>
      </c>
      <c r="AB674" s="36">
        <f t="shared" si="174"/>
        <v>0</v>
      </c>
      <c r="AC674" s="37">
        <f t="shared" si="175"/>
        <v>0</v>
      </c>
      <c r="AD674" s="38"/>
      <c r="AE674" s="38"/>
      <c r="AF674" s="39">
        <f t="shared" si="176"/>
        <v>0</v>
      </c>
      <c r="AG674" s="40"/>
      <c r="AH674" s="41">
        <f t="shared" si="177"/>
        <v>0</v>
      </c>
      <c r="AI674" s="42">
        <f t="shared" si="178"/>
        <v>0</v>
      </c>
      <c r="AJ674" s="43">
        <f t="shared" si="179"/>
        <v>0</v>
      </c>
      <c r="AK674" s="5" t="str">
        <f>_xlfn.IFNA(VLOOKUP(_xlfn.CONCAT(D674," - ",S674),OP!E:F,2,0),"-------------------------------------------NAO DISPONIVEL-------------------------------------------")</f>
        <v>C - RIOCARD</v>
      </c>
      <c r="AL674" s="7" t="str">
        <f t="shared" si="165"/>
        <v>1 - -------------------------------------------NAO DISPONIVEL------------------------------------------- - 00000000674 - FETRANSPOR</v>
      </c>
      <c r="AM674" s="7" t="str">
        <f t="shared" si="166"/>
        <v>-------------------------------------------NAO DISPONIVEL-------------------------------------------</v>
      </c>
      <c r="AN674" s="44" cm="1">
        <f t="array" ref="AN674">_xlfn.IFS(AJ674=0,0,AQ674="INATIVO",2,AQ674="SEM CADASTRO",4,AQ674="CPF ATIVO EM OUTRO COMPRADOR",5,AQ674="NOVO/SEM CARTAO",6,AND(AJ674&gt;0,AQ674,""),8)</f>
        <v>0</v>
      </c>
      <c r="AO674" s="45">
        <f t="shared" si="180"/>
        <v>-10</v>
      </c>
    </row>
    <row r="675" spans="1:41" x14ac:dyDescent="0.4">
      <c r="A675" s="21" t="str">
        <f t="shared" si="167"/>
        <v>-------------------------------------------NAO DISPONIVEL-------------------------------------------</v>
      </c>
      <c r="B675" s="5" t="str">
        <f>_xlfn.IFNA(VLOOKUP(A675,CNPJ!E:F,2,0),"-------------------------------------------NAO DISPONIVEL-------------------------------------------")</f>
        <v>-------------------------------------------NAO DISPONIVEL-------------------------------------------</v>
      </c>
      <c r="C675" s="22">
        <v>1</v>
      </c>
      <c r="D675" s="5" t="str">
        <f>_xlfn.XLOOKUP(R675,OP!C:C,OP!B:B,,0,1)</f>
        <v>RJ</v>
      </c>
      <c r="E675" s="23"/>
      <c r="M675" s="26"/>
      <c r="N675" s="27"/>
      <c r="O675" s="28" t="str">
        <f t="shared" si="168"/>
        <v>00000000675</v>
      </c>
      <c r="R675" s="27" t="s">
        <v>193</v>
      </c>
      <c r="S675" s="30" t="str">
        <f>_xlfn.IFNA(VLOOKUP(_xlfn.CONCAT(D675," - ",R675),OP!A:D,4,0),"-------------------------------------------NAO DISPONIVEL-------------------------------------------")</f>
        <v>FETRANSPOR</v>
      </c>
      <c r="T675" s="31"/>
      <c r="U675" s="32"/>
      <c r="V675" s="31"/>
      <c r="W675" s="33">
        <f t="shared" si="169"/>
        <v>0</v>
      </c>
      <c r="X675" s="34">
        <f t="shared" si="170"/>
        <v>0</v>
      </c>
      <c r="Y675" s="33">
        <f t="shared" si="171"/>
        <v>0</v>
      </c>
      <c r="Z675" s="33">
        <f t="shared" si="172"/>
        <v>0</v>
      </c>
      <c r="AA675" s="35">
        <f t="shared" si="173"/>
        <v>0</v>
      </c>
      <c r="AB675" s="36">
        <f t="shared" si="174"/>
        <v>0</v>
      </c>
      <c r="AC675" s="37">
        <f t="shared" si="175"/>
        <v>0</v>
      </c>
      <c r="AD675" s="38"/>
      <c r="AE675" s="38"/>
      <c r="AF675" s="39">
        <f t="shared" si="176"/>
        <v>0</v>
      </c>
      <c r="AG675" s="40"/>
      <c r="AH675" s="41">
        <f t="shared" si="177"/>
        <v>0</v>
      </c>
      <c r="AI675" s="42">
        <f t="shared" si="178"/>
        <v>0</v>
      </c>
      <c r="AJ675" s="43">
        <f t="shared" si="179"/>
        <v>0</v>
      </c>
      <c r="AK675" s="5" t="str">
        <f>_xlfn.IFNA(VLOOKUP(_xlfn.CONCAT(D675," - ",S675),OP!E:F,2,0),"-------------------------------------------NAO DISPONIVEL-------------------------------------------")</f>
        <v>C - RIOCARD</v>
      </c>
      <c r="AL675" s="7" t="str">
        <f t="shared" si="165"/>
        <v>1 - -------------------------------------------NAO DISPONIVEL------------------------------------------- - 00000000675 - FETRANSPOR</v>
      </c>
      <c r="AM675" s="7" t="str">
        <f t="shared" si="166"/>
        <v>-------------------------------------------NAO DISPONIVEL-------------------------------------------</v>
      </c>
      <c r="AN675" s="44" cm="1">
        <f t="array" ref="AN675">_xlfn.IFS(AJ675=0,0,AQ675="INATIVO",2,AQ675="SEM CADASTRO",4,AQ675="CPF ATIVO EM OUTRO COMPRADOR",5,AQ675="NOVO/SEM CARTAO",6,AND(AJ675&gt;0,AQ675,""),8)</f>
        <v>0</v>
      </c>
      <c r="AO675" s="45">
        <f t="shared" si="180"/>
        <v>-10</v>
      </c>
    </row>
    <row r="676" spans="1:41" x14ac:dyDescent="0.4">
      <c r="A676" s="21" t="str">
        <f t="shared" si="167"/>
        <v>-------------------------------------------NAO DISPONIVEL-------------------------------------------</v>
      </c>
      <c r="B676" s="5" t="str">
        <f>_xlfn.IFNA(VLOOKUP(A676,CNPJ!E:F,2,0),"-------------------------------------------NAO DISPONIVEL-------------------------------------------")</f>
        <v>-------------------------------------------NAO DISPONIVEL-------------------------------------------</v>
      </c>
      <c r="C676" s="22">
        <v>1</v>
      </c>
      <c r="D676" s="5" t="str">
        <f>_xlfn.XLOOKUP(R676,OP!C:C,OP!B:B,,0,1)</f>
        <v>RJ</v>
      </c>
      <c r="E676" s="23"/>
      <c r="M676" s="26"/>
      <c r="N676" s="27"/>
      <c r="O676" s="28" t="str">
        <f t="shared" si="168"/>
        <v>00000000676</v>
      </c>
      <c r="R676" s="27" t="s">
        <v>193</v>
      </c>
      <c r="S676" s="30" t="str">
        <f>_xlfn.IFNA(VLOOKUP(_xlfn.CONCAT(D676," - ",R676),OP!A:D,4,0),"-------------------------------------------NAO DISPONIVEL-------------------------------------------")</f>
        <v>FETRANSPOR</v>
      </c>
      <c r="T676" s="31"/>
      <c r="U676" s="32"/>
      <c r="V676" s="31"/>
      <c r="W676" s="33">
        <f t="shared" si="169"/>
        <v>0</v>
      </c>
      <c r="X676" s="34">
        <f t="shared" si="170"/>
        <v>0</v>
      </c>
      <c r="Y676" s="33">
        <f t="shared" si="171"/>
        <v>0</v>
      </c>
      <c r="Z676" s="33">
        <f t="shared" si="172"/>
        <v>0</v>
      </c>
      <c r="AA676" s="35">
        <f t="shared" si="173"/>
        <v>0</v>
      </c>
      <c r="AB676" s="36">
        <f t="shared" si="174"/>
        <v>0</v>
      </c>
      <c r="AC676" s="37">
        <f t="shared" si="175"/>
        <v>0</v>
      </c>
      <c r="AD676" s="38"/>
      <c r="AE676" s="38"/>
      <c r="AF676" s="39">
        <f t="shared" si="176"/>
        <v>0</v>
      </c>
      <c r="AG676" s="40"/>
      <c r="AH676" s="41">
        <f t="shared" si="177"/>
        <v>0</v>
      </c>
      <c r="AI676" s="42">
        <f t="shared" si="178"/>
        <v>0</v>
      </c>
      <c r="AJ676" s="43">
        <f t="shared" si="179"/>
        <v>0</v>
      </c>
      <c r="AK676" s="5" t="str">
        <f>_xlfn.IFNA(VLOOKUP(_xlfn.CONCAT(D676," - ",S676),OP!E:F,2,0),"-------------------------------------------NAO DISPONIVEL-------------------------------------------")</f>
        <v>C - RIOCARD</v>
      </c>
      <c r="AL676" s="7" t="str">
        <f t="shared" si="165"/>
        <v>1 - -------------------------------------------NAO DISPONIVEL------------------------------------------- - 00000000676 - FETRANSPOR</v>
      </c>
      <c r="AM676" s="7" t="str">
        <f t="shared" si="166"/>
        <v>-------------------------------------------NAO DISPONIVEL-------------------------------------------</v>
      </c>
      <c r="AN676" s="44" cm="1">
        <f t="array" ref="AN676">_xlfn.IFS(AJ676=0,0,AQ676="INATIVO",2,AQ676="SEM CADASTRO",4,AQ676="CPF ATIVO EM OUTRO COMPRADOR",5,AQ676="NOVO/SEM CARTAO",6,AND(AJ676&gt;0,AQ676,""),8)</f>
        <v>0</v>
      </c>
      <c r="AO676" s="45">
        <f t="shared" si="180"/>
        <v>-10</v>
      </c>
    </row>
    <row r="677" spans="1:41" x14ac:dyDescent="0.4">
      <c r="A677" s="21" t="str">
        <f t="shared" si="167"/>
        <v>-------------------------------------------NAO DISPONIVEL-------------------------------------------</v>
      </c>
      <c r="B677" s="5" t="str">
        <f>_xlfn.IFNA(VLOOKUP(A677,CNPJ!E:F,2,0),"-------------------------------------------NAO DISPONIVEL-------------------------------------------")</f>
        <v>-------------------------------------------NAO DISPONIVEL-------------------------------------------</v>
      </c>
      <c r="C677" s="22">
        <v>1</v>
      </c>
      <c r="D677" s="5" t="str">
        <f>_xlfn.XLOOKUP(R677,OP!C:C,OP!B:B,,0,1)</f>
        <v>RJ</v>
      </c>
      <c r="E677" s="23"/>
      <c r="M677" s="26"/>
      <c r="N677" s="27"/>
      <c r="O677" s="28" t="str">
        <f t="shared" si="168"/>
        <v>00000000677</v>
      </c>
      <c r="R677" s="27" t="s">
        <v>193</v>
      </c>
      <c r="S677" s="30" t="str">
        <f>_xlfn.IFNA(VLOOKUP(_xlfn.CONCAT(D677," - ",R677),OP!A:D,4,0),"-------------------------------------------NAO DISPONIVEL-------------------------------------------")</f>
        <v>FETRANSPOR</v>
      </c>
      <c r="T677" s="31"/>
      <c r="U677" s="32"/>
      <c r="V677" s="31"/>
      <c r="W677" s="33">
        <f t="shared" si="169"/>
        <v>0</v>
      </c>
      <c r="X677" s="34">
        <f t="shared" si="170"/>
        <v>0</v>
      </c>
      <c r="Y677" s="33">
        <f t="shared" si="171"/>
        <v>0</v>
      </c>
      <c r="Z677" s="33">
        <f t="shared" si="172"/>
        <v>0</v>
      </c>
      <c r="AA677" s="35">
        <f t="shared" si="173"/>
        <v>0</v>
      </c>
      <c r="AB677" s="36">
        <f t="shared" si="174"/>
        <v>0</v>
      </c>
      <c r="AC677" s="37">
        <f t="shared" si="175"/>
        <v>0</v>
      </c>
      <c r="AD677" s="38"/>
      <c r="AE677" s="38"/>
      <c r="AF677" s="39">
        <f t="shared" si="176"/>
        <v>0</v>
      </c>
      <c r="AG677" s="40"/>
      <c r="AH677" s="41">
        <f t="shared" si="177"/>
        <v>0</v>
      </c>
      <c r="AI677" s="42">
        <f t="shared" si="178"/>
        <v>0</v>
      </c>
      <c r="AJ677" s="43">
        <f t="shared" si="179"/>
        <v>0</v>
      </c>
      <c r="AK677" s="5" t="str">
        <f>_xlfn.IFNA(VLOOKUP(_xlfn.CONCAT(D677," - ",S677),OP!E:F,2,0),"-------------------------------------------NAO DISPONIVEL-------------------------------------------")</f>
        <v>C - RIOCARD</v>
      </c>
      <c r="AL677" s="7" t="str">
        <f t="shared" si="165"/>
        <v>1 - -------------------------------------------NAO DISPONIVEL------------------------------------------- - 00000000677 - FETRANSPOR</v>
      </c>
      <c r="AM677" s="7" t="str">
        <f t="shared" si="166"/>
        <v>-------------------------------------------NAO DISPONIVEL-------------------------------------------</v>
      </c>
      <c r="AN677" s="44" cm="1">
        <f t="array" ref="AN677">_xlfn.IFS(AJ677=0,0,AQ677="INATIVO",2,AQ677="SEM CADASTRO",4,AQ677="CPF ATIVO EM OUTRO COMPRADOR",5,AQ677="NOVO/SEM CARTAO",6,AND(AJ677&gt;0,AQ677,""),8)</f>
        <v>0</v>
      </c>
      <c r="AO677" s="45">
        <f t="shared" si="180"/>
        <v>-10</v>
      </c>
    </row>
    <row r="678" spans="1:41" x14ac:dyDescent="0.4">
      <c r="A678" s="21" t="str">
        <f t="shared" si="167"/>
        <v>-------------------------------------------NAO DISPONIVEL-------------------------------------------</v>
      </c>
      <c r="B678" s="5" t="str">
        <f>_xlfn.IFNA(VLOOKUP(A678,CNPJ!E:F,2,0),"-------------------------------------------NAO DISPONIVEL-------------------------------------------")</f>
        <v>-------------------------------------------NAO DISPONIVEL-------------------------------------------</v>
      </c>
      <c r="C678" s="22">
        <v>1</v>
      </c>
      <c r="D678" s="5" t="str">
        <f>_xlfn.XLOOKUP(R678,OP!C:C,OP!B:B,,0,1)</f>
        <v>RJ</v>
      </c>
      <c r="E678" s="23"/>
      <c r="M678" s="26"/>
      <c r="N678" s="27"/>
      <c r="O678" s="28" t="str">
        <f t="shared" si="168"/>
        <v>00000000678</v>
      </c>
      <c r="R678" s="27" t="s">
        <v>193</v>
      </c>
      <c r="S678" s="30" t="str">
        <f>_xlfn.IFNA(VLOOKUP(_xlfn.CONCAT(D678," - ",R678),OP!A:D,4,0),"-------------------------------------------NAO DISPONIVEL-------------------------------------------")</f>
        <v>FETRANSPOR</v>
      </c>
      <c r="T678" s="31"/>
      <c r="U678" s="32"/>
      <c r="V678" s="31"/>
      <c r="W678" s="33">
        <f t="shared" si="169"/>
        <v>0</v>
      </c>
      <c r="X678" s="34">
        <f t="shared" si="170"/>
        <v>0</v>
      </c>
      <c r="Y678" s="33">
        <f t="shared" si="171"/>
        <v>0</v>
      </c>
      <c r="Z678" s="33">
        <f t="shared" si="172"/>
        <v>0</v>
      </c>
      <c r="AA678" s="35">
        <f t="shared" si="173"/>
        <v>0</v>
      </c>
      <c r="AB678" s="36">
        <f t="shared" si="174"/>
        <v>0</v>
      </c>
      <c r="AC678" s="37">
        <f t="shared" si="175"/>
        <v>0</v>
      </c>
      <c r="AD678" s="38"/>
      <c r="AE678" s="38"/>
      <c r="AF678" s="39">
        <f t="shared" si="176"/>
        <v>0</v>
      </c>
      <c r="AG678" s="40"/>
      <c r="AH678" s="41">
        <f t="shared" si="177"/>
        <v>0</v>
      </c>
      <c r="AI678" s="42">
        <f t="shared" si="178"/>
        <v>0</v>
      </c>
      <c r="AJ678" s="43">
        <f t="shared" si="179"/>
        <v>0</v>
      </c>
      <c r="AK678" s="5" t="str">
        <f>_xlfn.IFNA(VLOOKUP(_xlfn.CONCAT(D678," - ",S678),OP!E:F,2,0),"-------------------------------------------NAO DISPONIVEL-------------------------------------------")</f>
        <v>C - RIOCARD</v>
      </c>
      <c r="AL678" s="7" t="str">
        <f t="shared" si="165"/>
        <v>1 - -------------------------------------------NAO DISPONIVEL------------------------------------------- - 00000000678 - FETRANSPOR</v>
      </c>
      <c r="AM678" s="7" t="str">
        <f t="shared" si="166"/>
        <v>-------------------------------------------NAO DISPONIVEL-------------------------------------------</v>
      </c>
      <c r="AN678" s="44" cm="1">
        <f t="array" ref="AN678">_xlfn.IFS(AJ678=0,0,AQ678="INATIVO",2,AQ678="SEM CADASTRO",4,AQ678="CPF ATIVO EM OUTRO COMPRADOR",5,AQ678="NOVO/SEM CARTAO",6,AND(AJ678&gt;0,AQ678,""),8)</f>
        <v>0</v>
      </c>
      <c r="AO678" s="45">
        <f t="shared" si="180"/>
        <v>-10</v>
      </c>
    </row>
    <row r="679" spans="1:41" x14ac:dyDescent="0.4">
      <c r="A679" s="21" t="str">
        <f t="shared" si="167"/>
        <v>-------------------------------------------NAO DISPONIVEL-------------------------------------------</v>
      </c>
      <c r="B679" s="5" t="str">
        <f>_xlfn.IFNA(VLOOKUP(A679,CNPJ!E:F,2,0),"-------------------------------------------NAO DISPONIVEL-------------------------------------------")</f>
        <v>-------------------------------------------NAO DISPONIVEL-------------------------------------------</v>
      </c>
      <c r="C679" s="22">
        <v>1</v>
      </c>
      <c r="D679" s="5" t="str">
        <f>_xlfn.XLOOKUP(R679,OP!C:C,OP!B:B,,0,1)</f>
        <v>RJ</v>
      </c>
      <c r="E679" s="23"/>
      <c r="M679" s="26"/>
      <c r="N679" s="27"/>
      <c r="O679" s="28" t="str">
        <f t="shared" si="168"/>
        <v>00000000679</v>
      </c>
      <c r="R679" s="27" t="s">
        <v>193</v>
      </c>
      <c r="S679" s="30" t="str">
        <f>_xlfn.IFNA(VLOOKUP(_xlfn.CONCAT(D679," - ",R679),OP!A:D,4,0),"-------------------------------------------NAO DISPONIVEL-------------------------------------------")</f>
        <v>FETRANSPOR</v>
      </c>
      <c r="T679" s="31"/>
      <c r="U679" s="32"/>
      <c r="V679" s="31"/>
      <c r="W679" s="33">
        <f t="shared" si="169"/>
        <v>0</v>
      </c>
      <c r="X679" s="34">
        <f t="shared" si="170"/>
        <v>0</v>
      </c>
      <c r="Y679" s="33">
        <f t="shared" si="171"/>
        <v>0</v>
      </c>
      <c r="Z679" s="33">
        <f t="shared" si="172"/>
        <v>0</v>
      </c>
      <c r="AA679" s="35">
        <f t="shared" si="173"/>
        <v>0</v>
      </c>
      <c r="AB679" s="36">
        <f t="shared" si="174"/>
        <v>0</v>
      </c>
      <c r="AC679" s="37">
        <f t="shared" si="175"/>
        <v>0</v>
      </c>
      <c r="AD679" s="38"/>
      <c r="AE679" s="38"/>
      <c r="AF679" s="39">
        <f t="shared" si="176"/>
        <v>0</v>
      </c>
      <c r="AG679" s="40"/>
      <c r="AH679" s="41">
        <f t="shared" si="177"/>
        <v>0</v>
      </c>
      <c r="AI679" s="42">
        <f t="shared" si="178"/>
        <v>0</v>
      </c>
      <c r="AJ679" s="43">
        <f t="shared" si="179"/>
        <v>0</v>
      </c>
      <c r="AK679" s="5" t="str">
        <f>_xlfn.IFNA(VLOOKUP(_xlfn.CONCAT(D679," - ",S679),OP!E:F,2,0),"-------------------------------------------NAO DISPONIVEL-------------------------------------------")</f>
        <v>C - RIOCARD</v>
      </c>
      <c r="AL679" s="7" t="str">
        <f t="shared" si="165"/>
        <v>1 - -------------------------------------------NAO DISPONIVEL------------------------------------------- - 00000000679 - FETRANSPOR</v>
      </c>
      <c r="AM679" s="7" t="str">
        <f t="shared" si="166"/>
        <v>-------------------------------------------NAO DISPONIVEL-------------------------------------------</v>
      </c>
      <c r="AN679" s="44" cm="1">
        <f t="array" ref="AN679">_xlfn.IFS(AJ679=0,0,AQ679="INATIVO",2,AQ679="SEM CADASTRO",4,AQ679="CPF ATIVO EM OUTRO COMPRADOR",5,AQ679="NOVO/SEM CARTAO",6,AND(AJ679&gt;0,AQ679,""),8)</f>
        <v>0</v>
      </c>
      <c r="AO679" s="45">
        <f t="shared" si="180"/>
        <v>-10</v>
      </c>
    </row>
    <row r="680" spans="1:41" x14ac:dyDescent="0.4">
      <c r="A680" s="21" t="str">
        <f t="shared" si="167"/>
        <v>-------------------------------------------NAO DISPONIVEL-------------------------------------------</v>
      </c>
      <c r="B680" s="5" t="str">
        <f>_xlfn.IFNA(VLOOKUP(A680,CNPJ!E:F,2,0),"-------------------------------------------NAO DISPONIVEL-------------------------------------------")</f>
        <v>-------------------------------------------NAO DISPONIVEL-------------------------------------------</v>
      </c>
      <c r="C680" s="22">
        <v>1</v>
      </c>
      <c r="D680" s="5" t="str">
        <f>_xlfn.XLOOKUP(R680,OP!C:C,OP!B:B,,0,1)</f>
        <v>RJ</v>
      </c>
      <c r="E680" s="23"/>
      <c r="M680" s="26"/>
      <c r="N680" s="27"/>
      <c r="O680" s="28" t="str">
        <f t="shared" si="168"/>
        <v>00000000680</v>
      </c>
      <c r="R680" s="27" t="s">
        <v>193</v>
      </c>
      <c r="S680" s="30" t="str">
        <f>_xlfn.IFNA(VLOOKUP(_xlfn.CONCAT(D680," - ",R680),OP!A:D,4,0),"-------------------------------------------NAO DISPONIVEL-------------------------------------------")</f>
        <v>FETRANSPOR</v>
      </c>
      <c r="T680" s="31"/>
      <c r="U680" s="32"/>
      <c r="V680" s="31"/>
      <c r="W680" s="33">
        <f t="shared" si="169"/>
        <v>0</v>
      </c>
      <c r="X680" s="34">
        <f t="shared" si="170"/>
        <v>0</v>
      </c>
      <c r="Y680" s="33">
        <f t="shared" si="171"/>
        <v>0</v>
      </c>
      <c r="Z680" s="33">
        <f t="shared" si="172"/>
        <v>0</v>
      </c>
      <c r="AA680" s="35">
        <f t="shared" si="173"/>
        <v>0</v>
      </c>
      <c r="AB680" s="36">
        <f t="shared" si="174"/>
        <v>0</v>
      </c>
      <c r="AC680" s="37">
        <f t="shared" si="175"/>
        <v>0</v>
      </c>
      <c r="AD680" s="38"/>
      <c r="AE680" s="38"/>
      <c r="AF680" s="39">
        <f t="shared" si="176"/>
        <v>0</v>
      </c>
      <c r="AG680" s="40"/>
      <c r="AH680" s="41">
        <f t="shared" si="177"/>
        <v>0</v>
      </c>
      <c r="AI680" s="42">
        <f t="shared" si="178"/>
        <v>0</v>
      </c>
      <c r="AJ680" s="43">
        <f t="shared" si="179"/>
        <v>0</v>
      </c>
      <c r="AK680" s="5" t="str">
        <f>_xlfn.IFNA(VLOOKUP(_xlfn.CONCAT(D680," - ",S680),OP!E:F,2,0),"-------------------------------------------NAO DISPONIVEL-------------------------------------------")</f>
        <v>C - RIOCARD</v>
      </c>
      <c r="AL680" s="7" t="str">
        <f t="shared" si="165"/>
        <v>1 - -------------------------------------------NAO DISPONIVEL------------------------------------------- - 00000000680 - FETRANSPOR</v>
      </c>
      <c r="AM680" s="7" t="str">
        <f t="shared" si="166"/>
        <v>-------------------------------------------NAO DISPONIVEL-------------------------------------------</v>
      </c>
      <c r="AN680" s="44" cm="1">
        <f t="array" ref="AN680">_xlfn.IFS(AJ680=0,0,AQ680="INATIVO",2,AQ680="SEM CADASTRO",4,AQ680="CPF ATIVO EM OUTRO COMPRADOR",5,AQ680="NOVO/SEM CARTAO",6,AND(AJ680&gt;0,AQ680,""),8)</f>
        <v>0</v>
      </c>
      <c r="AO680" s="45">
        <f t="shared" si="180"/>
        <v>-10</v>
      </c>
    </row>
    <row r="681" spans="1:41" x14ac:dyDescent="0.4">
      <c r="A681" s="21" t="str">
        <f t="shared" si="167"/>
        <v>-------------------------------------------NAO DISPONIVEL-------------------------------------------</v>
      </c>
      <c r="B681" s="5" t="str">
        <f>_xlfn.IFNA(VLOOKUP(A681,CNPJ!E:F,2,0),"-------------------------------------------NAO DISPONIVEL-------------------------------------------")</f>
        <v>-------------------------------------------NAO DISPONIVEL-------------------------------------------</v>
      </c>
      <c r="C681" s="22">
        <v>1</v>
      </c>
      <c r="D681" s="5" t="str">
        <f>_xlfn.XLOOKUP(R681,OP!C:C,OP!B:B,,0,1)</f>
        <v>RJ</v>
      </c>
      <c r="E681" s="23"/>
      <c r="M681" s="26"/>
      <c r="N681" s="27"/>
      <c r="O681" s="28" t="str">
        <f t="shared" si="168"/>
        <v>00000000681</v>
      </c>
      <c r="R681" s="27" t="s">
        <v>193</v>
      </c>
      <c r="S681" s="30" t="str">
        <f>_xlfn.IFNA(VLOOKUP(_xlfn.CONCAT(D681," - ",R681),OP!A:D,4,0),"-------------------------------------------NAO DISPONIVEL-------------------------------------------")</f>
        <v>FETRANSPOR</v>
      </c>
      <c r="T681" s="31"/>
      <c r="U681" s="32"/>
      <c r="V681" s="31"/>
      <c r="W681" s="33">
        <f t="shared" si="169"/>
        <v>0</v>
      </c>
      <c r="X681" s="34">
        <f t="shared" si="170"/>
        <v>0</v>
      </c>
      <c r="Y681" s="33">
        <f t="shared" si="171"/>
        <v>0</v>
      </c>
      <c r="Z681" s="33">
        <f t="shared" si="172"/>
        <v>0</v>
      </c>
      <c r="AA681" s="35">
        <f t="shared" si="173"/>
        <v>0</v>
      </c>
      <c r="AB681" s="36">
        <f t="shared" si="174"/>
        <v>0</v>
      </c>
      <c r="AC681" s="37">
        <f t="shared" si="175"/>
        <v>0</v>
      </c>
      <c r="AD681" s="38"/>
      <c r="AE681" s="38"/>
      <c r="AF681" s="39">
        <f t="shared" si="176"/>
        <v>0</v>
      </c>
      <c r="AG681" s="40"/>
      <c r="AH681" s="41">
        <f t="shared" si="177"/>
        <v>0</v>
      </c>
      <c r="AI681" s="42">
        <f t="shared" si="178"/>
        <v>0</v>
      </c>
      <c r="AJ681" s="43">
        <f t="shared" si="179"/>
        <v>0</v>
      </c>
      <c r="AK681" s="5" t="str">
        <f>_xlfn.IFNA(VLOOKUP(_xlfn.CONCAT(D681," - ",S681),OP!E:F,2,0),"-------------------------------------------NAO DISPONIVEL-------------------------------------------")</f>
        <v>C - RIOCARD</v>
      </c>
      <c r="AL681" s="7" t="str">
        <f t="shared" si="165"/>
        <v>1 - -------------------------------------------NAO DISPONIVEL------------------------------------------- - 00000000681 - FETRANSPOR</v>
      </c>
      <c r="AM681" s="7" t="str">
        <f t="shared" si="166"/>
        <v>-------------------------------------------NAO DISPONIVEL-------------------------------------------</v>
      </c>
      <c r="AN681" s="44" cm="1">
        <f t="array" ref="AN681">_xlfn.IFS(AJ681=0,0,AQ681="INATIVO",2,AQ681="SEM CADASTRO",4,AQ681="CPF ATIVO EM OUTRO COMPRADOR",5,AQ681="NOVO/SEM CARTAO",6,AND(AJ681&gt;0,AQ681,""),8)</f>
        <v>0</v>
      </c>
      <c r="AO681" s="45">
        <f t="shared" si="180"/>
        <v>-10</v>
      </c>
    </row>
    <row r="682" spans="1:41" x14ac:dyDescent="0.4">
      <c r="A682" s="21" t="str">
        <f t="shared" si="167"/>
        <v>-------------------------------------------NAO DISPONIVEL-------------------------------------------</v>
      </c>
      <c r="B682" s="5" t="str">
        <f>_xlfn.IFNA(VLOOKUP(A682,CNPJ!E:F,2,0),"-------------------------------------------NAO DISPONIVEL-------------------------------------------")</f>
        <v>-------------------------------------------NAO DISPONIVEL-------------------------------------------</v>
      </c>
      <c r="C682" s="22">
        <v>1</v>
      </c>
      <c r="D682" s="5" t="str">
        <f>_xlfn.XLOOKUP(R682,OP!C:C,OP!B:B,,0,1)</f>
        <v>RJ</v>
      </c>
      <c r="E682" s="23"/>
      <c r="M682" s="26"/>
      <c r="N682" s="27"/>
      <c r="O682" s="28" t="str">
        <f t="shared" si="168"/>
        <v>00000000682</v>
      </c>
      <c r="R682" s="27" t="s">
        <v>193</v>
      </c>
      <c r="S682" s="30" t="str">
        <f>_xlfn.IFNA(VLOOKUP(_xlfn.CONCAT(D682," - ",R682),OP!A:D,4,0),"-------------------------------------------NAO DISPONIVEL-------------------------------------------")</f>
        <v>FETRANSPOR</v>
      </c>
      <c r="T682" s="31"/>
      <c r="U682" s="32"/>
      <c r="V682" s="31"/>
      <c r="W682" s="33">
        <f t="shared" si="169"/>
        <v>0</v>
      </c>
      <c r="X682" s="34">
        <f t="shared" si="170"/>
        <v>0</v>
      </c>
      <c r="Y682" s="33">
        <f t="shared" si="171"/>
        <v>0</v>
      </c>
      <c r="Z682" s="33">
        <f t="shared" si="172"/>
        <v>0</v>
      </c>
      <c r="AA682" s="35">
        <f t="shared" si="173"/>
        <v>0</v>
      </c>
      <c r="AB682" s="36">
        <f t="shared" si="174"/>
        <v>0</v>
      </c>
      <c r="AC682" s="37">
        <f t="shared" si="175"/>
        <v>0</v>
      </c>
      <c r="AD682" s="38"/>
      <c r="AE682" s="38"/>
      <c r="AF682" s="39">
        <f t="shared" si="176"/>
        <v>0</v>
      </c>
      <c r="AG682" s="40"/>
      <c r="AH682" s="41">
        <f t="shared" si="177"/>
        <v>0</v>
      </c>
      <c r="AI682" s="42">
        <f t="shared" si="178"/>
        <v>0</v>
      </c>
      <c r="AJ682" s="43">
        <f t="shared" si="179"/>
        <v>0</v>
      </c>
      <c r="AK682" s="5" t="str">
        <f>_xlfn.IFNA(VLOOKUP(_xlfn.CONCAT(D682," - ",S682),OP!E:F,2,0),"-------------------------------------------NAO DISPONIVEL-------------------------------------------")</f>
        <v>C - RIOCARD</v>
      </c>
      <c r="AL682" s="7" t="str">
        <f t="shared" si="165"/>
        <v>1 - -------------------------------------------NAO DISPONIVEL------------------------------------------- - 00000000682 - FETRANSPOR</v>
      </c>
      <c r="AM682" s="7" t="str">
        <f t="shared" si="166"/>
        <v>-------------------------------------------NAO DISPONIVEL-------------------------------------------</v>
      </c>
      <c r="AN682" s="44" cm="1">
        <f t="array" ref="AN682">_xlfn.IFS(AJ682=0,0,AQ682="INATIVO",2,AQ682="SEM CADASTRO",4,AQ682="CPF ATIVO EM OUTRO COMPRADOR",5,AQ682="NOVO/SEM CARTAO",6,AND(AJ682&gt;0,AQ682,""),8)</f>
        <v>0</v>
      </c>
      <c r="AO682" s="45">
        <f t="shared" si="180"/>
        <v>-10</v>
      </c>
    </row>
    <row r="683" spans="1:41" x14ac:dyDescent="0.4">
      <c r="A683" s="21" t="str">
        <f t="shared" si="167"/>
        <v>-------------------------------------------NAO DISPONIVEL-------------------------------------------</v>
      </c>
      <c r="B683" s="5" t="str">
        <f>_xlfn.IFNA(VLOOKUP(A683,CNPJ!E:F,2,0),"-------------------------------------------NAO DISPONIVEL-------------------------------------------")</f>
        <v>-------------------------------------------NAO DISPONIVEL-------------------------------------------</v>
      </c>
      <c r="C683" s="22">
        <v>1</v>
      </c>
      <c r="D683" s="5" t="str">
        <f>_xlfn.XLOOKUP(R683,OP!C:C,OP!B:B,,0,1)</f>
        <v>RJ</v>
      </c>
      <c r="E683" s="23"/>
      <c r="M683" s="26"/>
      <c r="N683" s="27"/>
      <c r="O683" s="28" t="str">
        <f t="shared" si="168"/>
        <v>00000000683</v>
      </c>
      <c r="R683" s="27" t="s">
        <v>193</v>
      </c>
      <c r="S683" s="30" t="str">
        <f>_xlfn.IFNA(VLOOKUP(_xlfn.CONCAT(D683," - ",R683),OP!A:D,4,0),"-------------------------------------------NAO DISPONIVEL-------------------------------------------")</f>
        <v>FETRANSPOR</v>
      </c>
      <c r="T683" s="31"/>
      <c r="U683" s="32"/>
      <c r="V683" s="31"/>
      <c r="W683" s="33">
        <f t="shared" si="169"/>
        <v>0</v>
      </c>
      <c r="X683" s="34">
        <f t="shared" si="170"/>
        <v>0</v>
      </c>
      <c r="Y683" s="33">
        <f t="shared" si="171"/>
        <v>0</v>
      </c>
      <c r="Z683" s="33">
        <f t="shared" si="172"/>
        <v>0</v>
      </c>
      <c r="AA683" s="35">
        <f t="shared" si="173"/>
        <v>0</v>
      </c>
      <c r="AB683" s="36">
        <f t="shared" si="174"/>
        <v>0</v>
      </c>
      <c r="AC683" s="37">
        <f t="shared" si="175"/>
        <v>0</v>
      </c>
      <c r="AD683" s="38"/>
      <c r="AE683" s="38"/>
      <c r="AF683" s="39">
        <f t="shared" si="176"/>
        <v>0</v>
      </c>
      <c r="AG683" s="40"/>
      <c r="AH683" s="41">
        <f t="shared" si="177"/>
        <v>0</v>
      </c>
      <c r="AI683" s="42">
        <f t="shared" si="178"/>
        <v>0</v>
      </c>
      <c r="AJ683" s="43">
        <f t="shared" si="179"/>
        <v>0</v>
      </c>
      <c r="AK683" s="5" t="str">
        <f>_xlfn.IFNA(VLOOKUP(_xlfn.CONCAT(D683," - ",S683),OP!E:F,2,0),"-------------------------------------------NAO DISPONIVEL-------------------------------------------")</f>
        <v>C - RIOCARD</v>
      </c>
      <c r="AL683" s="7" t="str">
        <f t="shared" si="165"/>
        <v>1 - -------------------------------------------NAO DISPONIVEL------------------------------------------- - 00000000683 - FETRANSPOR</v>
      </c>
      <c r="AM683" s="7" t="str">
        <f t="shared" si="166"/>
        <v>-------------------------------------------NAO DISPONIVEL-------------------------------------------</v>
      </c>
      <c r="AN683" s="44" cm="1">
        <f t="array" ref="AN683">_xlfn.IFS(AJ683=0,0,AQ683="INATIVO",2,AQ683="SEM CADASTRO",4,AQ683="CPF ATIVO EM OUTRO COMPRADOR",5,AQ683="NOVO/SEM CARTAO",6,AND(AJ683&gt;0,AQ683,""),8)</f>
        <v>0</v>
      </c>
      <c r="AO683" s="45">
        <f t="shared" si="180"/>
        <v>-10</v>
      </c>
    </row>
    <row r="684" spans="1:41" x14ac:dyDescent="0.4">
      <c r="A684" s="21" t="str">
        <f t="shared" si="167"/>
        <v>-------------------------------------------NAO DISPONIVEL-------------------------------------------</v>
      </c>
      <c r="B684" s="5" t="str">
        <f>_xlfn.IFNA(VLOOKUP(A684,CNPJ!E:F,2,0),"-------------------------------------------NAO DISPONIVEL-------------------------------------------")</f>
        <v>-------------------------------------------NAO DISPONIVEL-------------------------------------------</v>
      </c>
      <c r="C684" s="22">
        <v>1</v>
      </c>
      <c r="D684" s="5" t="str">
        <f>_xlfn.XLOOKUP(R684,OP!C:C,OP!B:B,,0,1)</f>
        <v>RJ</v>
      </c>
      <c r="E684" s="23"/>
      <c r="M684" s="26"/>
      <c r="N684" s="27"/>
      <c r="O684" s="28" t="str">
        <f t="shared" si="168"/>
        <v>00000000684</v>
      </c>
      <c r="R684" s="27" t="s">
        <v>193</v>
      </c>
      <c r="S684" s="30" t="str">
        <f>_xlfn.IFNA(VLOOKUP(_xlfn.CONCAT(D684," - ",R684),OP!A:D,4,0),"-------------------------------------------NAO DISPONIVEL-------------------------------------------")</f>
        <v>FETRANSPOR</v>
      </c>
      <c r="T684" s="31"/>
      <c r="U684" s="32"/>
      <c r="V684" s="31"/>
      <c r="W684" s="33">
        <f t="shared" si="169"/>
        <v>0</v>
      </c>
      <c r="X684" s="34">
        <f t="shared" si="170"/>
        <v>0</v>
      </c>
      <c r="Y684" s="33">
        <f t="shared" si="171"/>
        <v>0</v>
      </c>
      <c r="Z684" s="33">
        <f t="shared" si="172"/>
        <v>0</v>
      </c>
      <c r="AA684" s="35">
        <f t="shared" si="173"/>
        <v>0</v>
      </c>
      <c r="AB684" s="36">
        <f t="shared" si="174"/>
        <v>0</v>
      </c>
      <c r="AC684" s="37">
        <f t="shared" si="175"/>
        <v>0</v>
      </c>
      <c r="AD684" s="38"/>
      <c r="AE684" s="38"/>
      <c r="AF684" s="39">
        <f t="shared" si="176"/>
        <v>0</v>
      </c>
      <c r="AG684" s="40"/>
      <c r="AH684" s="41">
        <f t="shared" si="177"/>
        <v>0</v>
      </c>
      <c r="AI684" s="42">
        <f t="shared" si="178"/>
        <v>0</v>
      </c>
      <c r="AJ684" s="43">
        <f t="shared" si="179"/>
        <v>0</v>
      </c>
      <c r="AK684" s="5" t="str">
        <f>_xlfn.IFNA(VLOOKUP(_xlfn.CONCAT(D684," - ",S684),OP!E:F,2,0),"-------------------------------------------NAO DISPONIVEL-------------------------------------------")</f>
        <v>C - RIOCARD</v>
      </c>
      <c r="AL684" s="7" t="str">
        <f t="shared" si="165"/>
        <v>1 - -------------------------------------------NAO DISPONIVEL------------------------------------------- - 00000000684 - FETRANSPOR</v>
      </c>
      <c r="AM684" s="7" t="str">
        <f t="shared" si="166"/>
        <v>-------------------------------------------NAO DISPONIVEL-------------------------------------------</v>
      </c>
      <c r="AN684" s="44" cm="1">
        <f t="array" ref="AN684">_xlfn.IFS(AJ684=0,0,AQ684="INATIVO",2,AQ684="SEM CADASTRO",4,AQ684="CPF ATIVO EM OUTRO COMPRADOR",5,AQ684="NOVO/SEM CARTAO",6,AND(AJ684&gt;0,AQ684,""),8)</f>
        <v>0</v>
      </c>
      <c r="AO684" s="45">
        <f t="shared" si="180"/>
        <v>-10</v>
      </c>
    </row>
    <row r="685" spans="1:41" x14ac:dyDescent="0.4">
      <c r="A685" s="21" t="str">
        <f t="shared" si="167"/>
        <v>-------------------------------------------NAO DISPONIVEL-------------------------------------------</v>
      </c>
      <c r="B685" s="5" t="str">
        <f>_xlfn.IFNA(VLOOKUP(A685,CNPJ!E:F,2,0),"-------------------------------------------NAO DISPONIVEL-------------------------------------------")</f>
        <v>-------------------------------------------NAO DISPONIVEL-------------------------------------------</v>
      </c>
      <c r="C685" s="22">
        <v>1</v>
      </c>
      <c r="D685" s="5" t="str">
        <f>_xlfn.XLOOKUP(R685,OP!C:C,OP!B:B,,0,1)</f>
        <v>RJ</v>
      </c>
      <c r="E685" s="23"/>
      <c r="M685" s="26"/>
      <c r="N685" s="27"/>
      <c r="O685" s="28" t="str">
        <f t="shared" si="168"/>
        <v>00000000685</v>
      </c>
      <c r="R685" s="27" t="s">
        <v>193</v>
      </c>
      <c r="S685" s="30" t="str">
        <f>_xlfn.IFNA(VLOOKUP(_xlfn.CONCAT(D685," - ",R685),OP!A:D,4,0),"-------------------------------------------NAO DISPONIVEL-------------------------------------------")</f>
        <v>FETRANSPOR</v>
      </c>
      <c r="T685" s="31"/>
      <c r="U685" s="32"/>
      <c r="V685" s="31"/>
      <c r="W685" s="33">
        <f t="shared" si="169"/>
        <v>0</v>
      </c>
      <c r="X685" s="34">
        <f t="shared" si="170"/>
        <v>0</v>
      </c>
      <c r="Y685" s="33">
        <f t="shared" si="171"/>
        <v>0</v>
      </c>
      <c r="Z685" s="33">
        <f t="shared" si="172"/>
        <v>0</v>
      </c>
      <c r="AA685" s="35">
        <f t="shared" si="173"/>
        <v>0</v>
      </c>
      <c r="AB685" s="36">
        <f t="shared" si="174"/>
        <v>0</v>
      </c>
      <c r="AC685" s="37">
        <f t="shared" si="175"/>
        <v>0</v>
      </c>
      <c r="AD685" s="38"/>
      <c r="AE685" s="38"/>
      <c r="AF685" s="39">
        <f t="shared" si="176"/>
        <v>0</v>
      </c>
      <c r="AG685" s="40"/>
      <c r="AH685" s="41">
        <f t="shared" si="177"/>
        <v>0</v>
      </c>
      <c r="AI685" s="42">
        <f t="shared" si="178"/>
        <v>0</v>
      </c>
      <c r="AJ685" s="43">
        <f t="shared" si="179"/>
        <v>0</v>
      </c>
      <c r="AK685" s="5" t="str">
        <f>_xlfn.IFNA(VLOOKUP(_xlfn.CONCAT(D685," - ",S685),OP!E:F,2,0),"-------------------------------------------NAO DISPONIVEL-------------------------------------------")</f>
        <v>C - RIOCARD</v>
      </c>
      <c r="AL685" s="7" t="str">
        <f t="shared" si="165"/>
        <v>1 - -------------------------------------------NAO DISPONIVEL------------------------------------------- - 00000000685 - FETRANSPOR</v>
      </c>
      <c r="AM685" s="7" t="str">
        <f t="shared" si="166"/>
        <v>-------------------------------------------NAO DISPONIVEL-------------------------------------------</v>
      </c>
      <c r="AN685" s="44" cm="1">
        <f t="array" ref="AN685">_xlfn.IFS(AJ685=0,0,AQ685="INATIVO",2,AQ685="SEM CADASTRO",4,AQ685="CPF ATIVO EM OUTRO COMPRADOR",5,AQ685="NOVO/SEM CARTAO",6,AND(AJ685&gt;0,AQ685,""),8)</f>
        <v>0</v>
      </c>
      <c r="AO685" s="45">
        <f t="shared" si="180"/>
        <v>-10</v>
      </c>
    </row>
    <row r="686" spans="1:41" x14ac:dyDescent="0.4">
      <c r="A686" s="21" t="str">
        <f t="shared" si="167"/>
        <v>-------------------------------------------NAO DISPONIVEL-------------------------------------------</v>
      </c>
      <c r="B686" s="5" t="str">
        <f>_xlfn.IFNA(VLOOKUP(A686,CNPJ!E:F,2,0),"-------------------------------------------NAO DISPONIVEL-------------------------------------------")</f>
        <v>-------------------------------------------NAO DISPONIVEL-------------------------------------------</v>
      </c>
      <c r="C686" s="22">
        <v>1</v>
      </c>
      <c r="D686" s="5" t="str">
        <f>_xlfn.XLOOKUP(R686,OP!C:C,OP!B:B,,0,1)</f>
        <v>RJ</v>
      </c>
      <c r="E686" s="23"/>
      <c r="M686" s="26"/>
      <c r="N686" s="27"/>
      <c r="O686" s="28" t="str">
        <f t="shared" si="168"/>
        <v>00000000686</v>
      </c>
      <c r="R686" s="27" t="s">
        <v>193</v>
      </c>
      <c r="S686" s="30" t="str">
        <f>_xlfn.IFNA(VLOOKUP(_xlfn.CONCAT(D686," - ",R686),OP!A:D,4,0),"-------------------------------------------NAO DISPONIVEL-------------------------------------------")</f>
        <v>FETRANSPOR</v>
      </c>
      <c r="T686" s="31"/>
      <c r="U686" s="32"/>
      <c r="V686" s="31"/>
      <c r="W686" s="33">
        <f t="shared" si="169"/>
        <v>0</v>
      </c>
      <c r="X686" s="34">
        <f t="shared" si="170"/>
        <v>0</v>
      </c>
      <c r="Y686" s="33">
        <f t="shared" si="171"/>
        <v>0</v>
      </c>
      <c r="Z686" s="33">
        <f t="shared" si="172"/>
        <v>0</v>
      </c>
      <c r="AA686" s="35">
        <f t="shared" si="173"/>
        <v>0</v>
      </c>
      <c r="AB686" s="36">
        <f t="shared" si="174"/>
        <v>0</v>
      </c>
      <c r="AC686" s="37">
        <f t="shared" si="175"/>
        <v>0</v>
      </c>
      <c r="AD686" s="38"/>
      <c r="AE686" s="38"/>
      <c r="AF686" s="39">
        <f t="shared" si="176"/>
        <v>0</v>
      </c>
      <c r="AG686" s="40"/>
      <c r="AH686" s="41">
        <f t="shared" si="177"/>
        <v>0</v>
      </c>
      <c r="AI686" s="42">
        <f t="shared" si="178"/>
        <v>0</v>
      </c>
      <c r="AJ686" s="43">
        <f t="shared" si="179"/>
        <v>0</v>
      </c>
      <c r="AK686" s="5" t="str">
        <f>_xlfn.IFNA(VLOOKUP(_xlfn.CONCAT(D686," - ",S686),OP!E:F,2,0),"-------------------------------------------NAO DISPONIVEL-------------------------------------------")</f>
        <v>C - RIOCARD</v>
      </c>
      <c r="AL686" s="7" t="str">
        <f t="shared" si="165"/>
        <v>1 - -------------------------------------------NAO DISPONIVEL------------------------------------------- - 00000000686 - FETRANSPOR</v>
      </c>
      <c r="AM686" s="7" t="str">
        <f t="shared" si="166"/>
        <v>-------------------------------------------NAO DISPONIVEL-------------------------------------------</v>
      </c>
      <c r="AN686" s="44" cm="1">
        <f t="array" ref="AN686">_xlfn.IFS(AJ686=0,0,AQ686="INATIVO",2,AQ686="SEM CADASTRO",4,AQ686="CPF ATIVO EM OUTRO COMPRADOR",5,AQ686="NOVO/SEM CARTAO",6,AND(AJ686&gt;0,AQ686,""),8)</f>
        <v>0</v>
      </c>
      <c r="AO686" s="45">
        <f t="shared" si="180"/>
        <v>-10</v>
      </c>
    </row>
    <row r="687" spans="1:41" x14ac:dyDescent="0.4">
      <c r="A687" s="21" t="str">
        <f t="shared" si="167"/>
        <v>-------------------------------------------NAO DISPONIVEL-------------------------------------------</v>
      </c>
      <c r="B687" s="5" t="str">
        <f>_xlfn.IFNA(VLOOKUP(A687,CNPJ!E:F,2,0),"-------------------------------------------NAO DISPONIVEL-------------------------------------------")</f>
        <v>-------------------------------------------NAO DISPONIVEL-------------------------------------------</v>
      </c>
      <c r="C687" s="22">
        <v>1</v>
      </c>
      <c r="D687" s="5" t="str">
        <f>_xlfn.XLOOKUP(R687,OP!C:C,OP!B:B,,0,1)</f>
        <v>RJ</v>
      </c>
      <c r="E687" s="23"/>
      <c r="M687" s="26"/>
      <c r="N687" s="27"/>
      <c r="O687" s="28" t="str">
        <f t="shared" si="168"/>
        <v>00000000687</v>
      </c>
      <c r="R687" s="27" t="s">
        <v>193</v>
      </c>
      <c r="S687" s="30" t="str">
        <f>_xlfn.IFNA(VLOOKUP(_xlfn.CONCAT(D687," - ",R687),OP!A:D,4,0),"-------------------------------------------NAO DISPONIVEL-------------------------------------------")</f>
        <v>FETRANSPOR</v>
      </c>
      <c r="T687" s="31"/>
      <c r="U687" s="32"/>
      <c r="V687" s="31"/>
      <c r="W687" s="33">
        <f t="shared" si="169"/>
        <v>0</v>
      </c>
      <c r="X687" s="34">
        <f t="shared" si="170"/>
        <v>0</v>
      </c>
      <c r="Y687" s="33">
        <f t="shared" si="171"/>
        <v>0</v>
      </c>
      <c r="Z687" s="33">
        <f t="shared" si="172"/>
        <v>0</v>
      </c>
      <c r="AA687" s="35">
        <f t="shared" si="173"/>
        <v>0</v>
      </c>
      <c r="AB687" s="36">
        <f t="shared" si="174"/>
        <v>0</v>
      </c>
      <c r="AC687" s="37">
        <f t="shared" si="175"/>
        <v>0</v>
      </c>
      <c r="AD687" s="38"/>
      <c r="AE687" s="38"/>
      <c r="AF687" s="39">
        <f t="shared" si="176"/>
        <v>0</v>
      </c>
      <c r="AG687" s="40"/>
      <c r="AH687" s="41">
        <f t="shared" si="177"/>
        <v>0</v>
      </c>
      <c r="AI687" s="42">
        <f t="shared" si="178"/>
        <v>0</v>
      </c>
      <c r="AJ687" s="43">
        <f t="shared" si="179"/>
        <v>0</v>
      </c>
      <c r="AK687" s="5" t="str">
        <f>_xlfn.IFNA(VLOOKUP(_xlfn.CONCAT(D687," - ",S687),OP!E:F,2,0),"-------------------------------------------NAO DISPONIVEL-------------------------------------------")</f>
        <v>C - RIOCARD</v>
      </c>
      <c r="AL687" s="7" t="str">
        <f t="shared" si="165"/>
        <v>1 - -------------------------------------------NAO DISPONIVEL------------------------------------------- - 00000000687 - FETRANSPOR</v>
      </c>
      <c r="AM687" s="7" t="str">
        <f t="shared" si="166"/>
        <v>-------------------------------------------NAO DISPONIVEL-------------------------------------------</v>
      </c>
      <c r="AN687" s="44" cm="1">
        <f t="array" ref="AN687">_xlfn.IFS(AJ687=0,0,AQ687="INATIVO",2,AQ687="SEM CADASTRO",4,AQ687="CPF ATIVO EM OUTRO COMPRADOR",5,AQ687="NOVO/SEM CARTAO",6,AND(AJ687&gt;0,AQ687,""),8)</f>
        <v>0</v>
      </c>
      <c r="AO687" s="45">
        <f t="shared" si="180"/>
        <v>-10</v>
      </c>
    </row>
    <row r="688" spans="1:41" x14ac:dyDescent="0.4">
      <c r="A688" s="21" t="str">
        <f t="shared" si="167"/>
        <v>-------------------------------------------NAO DISPONIVEL-------------------------------------------</v>
      </c>
      <c r="B688" s="5" t="str">
        <f>_xlfn.IFNA(VLOOKUP(A688,CNPJ!E:F,2,0),"-------------------------------------------NAO DISPONIVEL-------------------------------------------")</f>
        <v>-------------------------------------------NAO DISPONIVEL-------------------------------------------</v>
      </c>
      <c r="C688" s="22">
        <v>1</v>
      </c>
      <c r="D688" s="5" t="str">
        <f>_xlfn.XLOOKUP(R688,OP!C:C,OP!B:B,,0,1)</f>
        <v>RJ</v>
      </c>
      <c r="E688" s="23"/>
      <c r="M688" s="26"/>
      <c r="N688" s="27"/>
      <c r="O688" s="28" t="str">
        <f t="shared" si="168"/>
        <v>00000000688</v>
      </c>
      <c r="R688" s="27" t="s">
        <v>193</v>
      </c>
      <c r="S688" s="30" t="str">
        <f>_xlfn.IFNA(VLOOKUP(_xlfn.CONCAT(D688," - ",R688),OP!A:D,4,0),"-------------------------------------------NAO DISPONIVEL-------------------------------------------")</f>
        <v>FETRANSPOR</v>
      </c>
      <c r="T688" s="31"/>
      <c r="U688" s="32"/>
      <c r="V688" s="31"/>
      <c r="W688" s="33">
        <f t="shared" si="169"/>
        <v>0</v>
      </c>
      <c r="X688" s="34">
        <f t="shared" si="170"/>
        <v>0</v>
      </c>
      <c r="Y688" s="33">
        <f t="shared" si="171"/>
        <v>0</v>
      </c>
      <c r="Z688" s="33">
        <f t="shared" si="172"/>
        <v>0</v>
      </c>
      <c r="AA688" s="35">
        <f t="shared" si="173"/>
        <v>0</v>
      </c>
      <c r="AB688" s="36">
        <f t="shared" si="174"/>
        <v>0</v>
      </c>
      <c r="AC688" s="37">
        <f t="shared" si="175"/>
        <v>0</v>
      </c>
      <c r="AD688" s="38"/>
      <c r="AE688" s="38"/>
      <c r="AF688" s="39">
        <f t="shared" si="176"/>
        <v>0</v>
      </c>
      <c r="AG688" s="40"/>
      <c r="AH688" s="41">
        <f t="shared" si="177"/>
        <v>0</v>
      </c>
      <c r="AI688" s="42">
        <f t="shared" si="178"/>
        <v>0</v>
      </c>
      <c r="AJ688" s="43">
        <f t="shared" si="179"/>
        <v>0</v>
      </c>
      <c r="AK688" s="5" t="str">
        <f>_xlfn.IFNA(VLOOKUP(_xlfn.CONCAT(D688," - ",S688),OP!E:F,2,0),"-------------------------------------------NAO DISPONIVEL-------------------------------------------")</f>
        <v>C - RIOCARD</v>
      </c>
      <c r="AL688" s="7" t="str">
        <f t="shared" si="165"/>
        <v>1 - -------------------------------------------NAO DISPONIVEL------------------------------------------- - 00000000688 - FETRANSPOR</v>
      </c>
      <c r="AM688" s="7" t="str">
        <f t="shared" si="166"/>
        <v>-------------------------------------------NAO DISPONIVEL-------------------------------------------</v>
      </c>
      <c r="AN688" s="44" cm="1">
        <f t="array" ref="AN688">_xlfn.IFS(AJ688=0,0,AQ688="INATIVO",2,AQ688="SEM CADASTRO",4,AQ688="CPF ATIVO EM OUTRO COMPRADOR",5,AQ688="NOVO/SEM CARTAO",6,AND(AJ688&gt;0,AQ688,""),8)</f>
        <v>0</v>
      </c>
      <c r="AO688" s="45">
        <f t="shared" si="180"/>
        <v>-10</v>
      </c>
    </row>
    <row r="689" spans="1:41" x14ac:dyDescent="0.4">
      <c r="A689" s="21" t="str">
        <f t="shared" si="167"/>
        <v>-------------------------------------------NAO DISPONIVEL-------------------------------------------</v>
      </c>
      <c r="B689" s="5" t="str">
        <f>_xlfn.IFNA(VLOOKUP(A689,CNPJ!E:F,2,0),"-------------------------------------------NAO DISPONIVEL-------------------------------------------")</f>
        <v>-------------------------------------------NAO DISPONIVEL-------------------------------------------</v>
      </c>
      <c r="C689" s="22">
        <v>1</v>
      </c>
      <c r="D689" s="5" t="str">
        <f>_xlfn.XLOOKUP(R689,OP!C:C,OP!B:B,,0,1)</f>
        <v>RJ</v>
      </c>
      <c r="E689" s="23"/>
      <c r="M689" s="26"/>
      <c r="N689" s="27"/>
      <c r="O689" s="28" t="str">
        <f t="shared" si="168"/>
        <v>00000000689</v>
      </c>
      <c r="R689" s="27" t="s">
        <v>193</v>
      </c>
      <c r="S689" s="30" t="str">
        <f>_xlfn.IFNA(VLOOKUP(_xlfn.CONCAT(D689," - ",R689),OP!A:D,4,0),"-------------------------------------------NAO DISPONIVEL-------------------------------------------")</f>
        <v>FETRANSPOR</v>
      </c>
      <c r="T689" s="31"/>
      <c r="U689" s="32"/>
      <c r="V689" s="31"/>
      <c r="W689" s="33">
        <f t="shared" si="169"/>
        <v>0</v>
      </c>
      <c r="X689" s="34">
        <f t="shared" si="170"/>
        <v>0</v>
      </c>
      <c r="Y689" s="33">
        <f t="shared" si="171"/>
        <v>0</v>
      </c>
      <c r="Z689" s="33">
        <f t="shared" si="172"/>
        <v>0</v>
      </c>
      <c r="AA689" s="35">
        <f t="shared" si="173"/>
        <v>0</v>
      </c>
      <c r="AB689" s="36">
        <f t="shared" si="174"/>
        <v>0</v>
      </c>
      <c r="AC689" s="37">
        <f t="shared" si="175"/>
        <v>0</v>
      </c>
      <c r="AD689" s="38"/>
      <c r="AE689" s="38"/>
      <c r="AF689" s="39">
        <f t="shared" si="176"/>
        <v>0</v>
      </c>
      <c r="AG689" s="40"/>
      <c r="AH689" s="41">
        <f t="shared" si="177"/>
        <v>0</v>
      </c>
      <c r="AI689" s="42">
        <f t="shared" si="178"/>
        <v>0</v>
      </c>
      <c r="AJ689" s="43">
        <f t="shared" si="179"/>
        <v>0</v>
      </c>
      <c r="AK689" s="5" t="str">
        <f>_xlfn.IFNA(VLOOKUP(_xlfn.CONCAT(D689," - ",S689),OP!E:F,2,0),"-------------------------------------------NAO DISPONIVEL-------------------------------------------")</f>
        <v>C - RIOCARD</v>
      </c>
      <c r="AL689" s="7" t="str">
        <f t="shared" si="165"/>
        <v>1 - -------------------------------------------NAO DISPONIVEL------------------------------------------- - 00000000689 - FETRANSPOR</v>
      </c>
      <c r="AM689" s="7" t="str">
        <f t="shared" si="166"/>
        <v>-------------------------------------------NAO DISPONIVEL-------------------------------------------</v>
      </c>
      <c r="AN689" s="44" cm="1">
        <f t="array" ref="AN689">_xlfn.IFS(AJ689=0,0,AQ689="INATIVO",2,AQ689="SEM CADASTRO",4,AQ689="CPF ATIVO EM OUTRO COMPRADOR",5,AQ689="NOVO/SEM CARTAO",6,AND(AJ689&gt;0,AQ689,""),8)</f>
        <v>0</v>
      </c>
      <c r="AO689" s="45">
        <f t="shared" si="180"/>
        <v>-10</v>
      </c>
    </row>
    <row r="690" spans="1:41" x14ac:dyDescent="0.4">
      <c r="A690" s="21" t="str">
        <f t="shared" si="167"/>
        <v>-------------------------------------------NAO DISPONIVEL-------------------------------------------</v>
      </c>
      <c r="B690" s="5" t="str">
        <f>_xlfn.IFNA(VLOOKUP(A690,CNPJ!E:F,2,0),"-------------------------------------------NAO DISPONIVEL-------------------------------------------")</f>
        <v>-------------------------------------------NAO DISPONIVEL-------------------------------------------</v>
      </c>
      <c r="C690" s="22">
        <v>1</v>
      </c>
      <c r="D690" s="5" t="str">
        <f>_xlfn.XLOOKUP(R690,OP!C:C,OP!B:B,,0,1)</f>
        <v>RJ</v>
      </c>
      <c r="E690" s="23"/>
      <c r="M690" s="26"/>
      <c r="N690" s="27"/>
      <c r="O690" s="28" t="str">
        <f t="shared" si="168"/>
        <v>00000000690</v>
      </c>
      <c r="R690" s="27" t="s">
        <v>193</v>
      </c>
      <c r="S690" s="30" t="str">
        <f>_xlfn.IFNA(VLOOKUP(_xlfn.CONCAT(D690," - ",R690),OP!A:D,4,0),"-------------------------------------------NAO DISPONIVEL-------------------------------------------")</f>
        <v>FETRANSPOR</v>
      </c>
      <c r="T690" s="31"/>
      <c r="U690" s="32"/>
      <c r="V690" s="31"/>
      <c r="W690" s="33">
        <f t="shared" si="169"/>
        <v>0</v>
      </c>
      <c r="X690" s="34">
        <f t="shared" si="170"/>
        <v>0</v>
      </c>
      <c r="Y690" s="33">
        <f t="shared" si="171"/>
        <v>0</v>
      </c>
      <c r="Z690" s="33">
        <f t="shared" si="172"/>
        <v>0</v>
      </c>
      <c r="AA690" s="35">
        <f t="shared" si="173"/>
        <v>0</v>
      </c>
      <c r="AB690" s="36">
        <f t="shared" si="174"/>
        <v>0</v>
      </c>
      <c r="AC690" s="37">
        <f t="shared" si="175"/>
        <v>0</v>
      </c>
      <c r="AD690" s="38"/>
      <c r="AE690" s="38"/>
      <c r="AF690" s="39">
        <f t="shared" si="176"/>
        <v>0</v>
      </c>
      <c r="AG690" s="40"/>
      <c r="AH690" s="41">
        <f t="shared" si="177"/>
        <v>0</v>
      </c>
      <c r="AI690" s="42">
        <f t="shared" si="178"/>
        <v>0</v>
      </c>
      <c r="AJ690" s="43">
        <f t="shared" si="179"/>
        <v>0</v>
      </c>
      <c r="AK690" s="5" t="str">
        <f>_xlfn.IFNA(VLOOKUP(_xlfn.CONCAT(D690," - ",S690),OP!E:F,2,0),"-------------------------------------------NAO DISPONIVEL-------------------------------------------")</f>
        <v>C - RIOCARD</v>
      </c>
      <c r="AL690" s="7" t="str">
        <f t="shared" si="165"/>
        <v>1 - -------------------------------------------NAO DISPONIVEL------------------------------------------- - 00000000690 - FETRANSPOR</v>
      </c>
      <c r="AM690" s="7" t="str">
        <f t="shared" si="166"/>
        <v>-------------------------------------------NAO DISPONIVEL-------------------------------------------</v>
      </c>
      <c r="AN690" s="44" cm="1">
        <f t="array" ref="AN690">_xlfn.IFS(AJ690=0,0,AQ690="INATIVO",2,AQ690="SEM CADASTRO",4,AQ690="CPF ATIVO EM OUTRO COMPRADOR",5,AQ690="NOVO/SEM CARTAO",6,AND(AJ690&gt;0,AQ690,""),8)</f>
        <v>0</v>
      </c>
      <c r="AO690" s="45">
        <f t="shared" si="180"/>
        <v>-10</v>
      </c>
    </row>
    <row r="691" spans="1:41" x14ac:dyDescent="0.4">
      <c r="A691" s="21" t="str">
        <f t="shared" si="167"/>
        <v>-------------------------------------------NAO DISPONIVEL-------------------------------------------</v>
      </c>
      <c r="B691" s="5" t="str">
        <f>_xlfn.IFNA(VLOOKUP(A691,CNPJ!E:F,2,0),"-------------------------------------------NAO DISPONIVEL-------------------------------------------")</f>
        <v>-------------------------------------------NAO DISPONIVEL-------------------------------------------</v>
      </c>
      <c r="C691" s="22">
        <v>1</v>
      </c>
      <c r="D691" s="5" t="str">
        <f>_xlfn.XLOOKUP(R691,OP!C:C,OP!B:B,,0,1)</f>
        <v>RJ</v>
      </c>
      <c r="E691" s="23"/>
      <c r="M691" s="26"/>
      <c r="N691" s="27"/>
      <c r="O691" s="28" t="str">
        <f t="shared" si="168"/>
        <v>00000000691</v>
      </c>
      <c r="R691" s="27" t="s">
        <v>193</v>
      </c>
      <c r="S691" s="30" t="str">
        <f>_xlfn.IFNA(VLOOKUP(_xlfn.CONCAT(D691," - ",R691),OP!A:D,4,0),"-------------------------------------------NAO DISPONIVEL-------------------------------------------")</f>
        <v>FETRANSPOR</v>
      </c>
      <c r="T691" s="31"/>
      <c r="U691" s="32"/>
      <c r="V691" s="31"/>
      <c r="W691" s="33">
        <f t="shared" si="169"/>
        <v>0</v>
      </c>
      <c r="X691" s="34">
        <f t="shared" si="170"/>
        <v>0</v>
      </c>
      <c r="Y691" s="33">
        <f t="shared" si="171"/>
        <v>0</v>
      </c>
      <c r="Z691" s="33">
        <f t="shared" si="172"/>
        <v>0</v>
      </c>
      <c r="AA691" s="35">
        <f t="shared" si="173"/>
        <v>0</v>
      </c>
      <c r="AB691" s="36">
        <f t="shared" si="174"/>
        <v>0</v>
      </c>
      <c r="AC691" s="37">
        <f t="shared" si="175"/>
        <v>0</v>
      </c>
      <c r="AD691" s="38"/>
      <c r="AE691" s="38"/>
      <c r="AF691" s="39">
        <f t="shared" si="176"/>
        <v>0</v>
      </c>
      <c r="AG691" s="40"/>
      <c r="AH691" s="41">
        <f t="shared" si="177"/>
        <v>0</v>
      </c>
      <c r="AI691" s="42">
        <f t="shared" si="178"/>
        <v>0</v>
      </c>
      <c r="AJ691" s="43">
        <f t="shared" si="179"/>
        <v>0</v>
      </c>
      <c r="AK691" s="5" t="str">
        <f>_xlfn.IFNA(VLOOKUP(_xlfn.CONCAT(D691," - ",S691),OP!E:F,2,0),"-------------------------------------------NAO DISPONIVEL-------------------------------------------")</f>
        <v>C - RIOCARD</v>
      </c>
      <c r="AL691" s="7" t="str">
        <f t="shared" si="165"/>
        <v>1 - -------------------------------------------NAO DISPONIVEL------------------------------------------- - 00000000691 - FETRANSPOR</v>
      </c>
      <c r="AM691" s="7" t="str">
        <f t="shared" si="166"/>
        <v>-------------------------------------------NAO DISPONIVEL-------------------------------------------</v>
      </c>
      <c r="AN691" s="44" cm="1">
        <f t="array" ref="AN691">_xlfn.IFS(AJ691=0,0,AQ691="INATIVO",2,AQ691="SEM CADASTRO",4,AQ691="CPF ATIVO EM OUTRO COMPRADOR",5,AQ691="NOVO/SEM CARTAO",6,AND(AJ691&gt;0,AQ691,""),8)</f>
        <v>0</v>
      </c>
      <c r="AO691" s="45">
        <f t="shared" si="180"/>
        <v>-10</v>
      </c>
    </row>
    <row r="692" spans="1:41" x14ac:dyDescent="0.4">
      <c r="A692" s="21" t="str">
        <f t="shared" si="167"/>
        <v>-------------------------------------------NAO DISPONIVEL-------------------------------------------</v>
      </c>
      <c r="B692" s="5" t="str">
        <f>_xlfn.IFNA(VLOOKUP(A692,CNPJ!E:F,2,0),"-------------------------------------------NAO DISPONIVEL-------------------------------------------")</f>
        <v>-------------------------------------------NAO DISPONIVEL-------------------------------------------</v>
      </c>
      <c r="C692" s="22">
        <v>1</v>
      </c>
      <c r="D692" s="5" t="str">
        <f>_xlfn.XLOOKUP(R692,OP!C:C,OP!B:B,,0,1)</f>
        <v>RJ</v>
      </c>
      <c r="E692" s="23"/>
      <c r="M692" s="26"/>
      <c r="N692" s="27"/>
      <c r="O692" s="28" t="str">
        <f t="shared" si="168"/>
        <v>00000000692</v>
      </c>
      <c r="R692" s="27" t="s">
        <v>193</v>
      </c>
      <c r="S692" s="30" t="str">
        <f>_xlfn.IFNA(VLOOKUP(_xlfn.CONCAT(D692," - ",R692),OP!A:D,4,0),"-------------------------------------------NAO DISPONIVEL-------------------------------------------")</f>
        <v>FETRANSPOR</v>
      </c>
      <c r="T692" s="31"/>
      <c r="U692" s="32"/>
      <c r="V692" s="31"/>
      <c r="W692" s="33">
        <f t="shared" si="169"/>
        <v>0</v>
      </c>
      <c r="X692" s="34">
        <f t="shared" si="170"/>
        <v>0</v>
      </c>
      <c r="Y692" s="33">
        <f t="shared" si="171"/>
        <v>0</v>
      </c>
      <c r="Z692" s="33">
        <f t="shared" si="172"/>
        <v>0</v>
      </c>
      <c r="AA692" s="35">
        <f t="shared" si="173"/>
        <v>0</v>
      </c>
      <c r="AB692" s="36">
        <f t="shared" si="174"/>
        <v>0</v>
      </c>
      <c r="AC692" s="37">
        <f t="shared" si="175"/>
        <v>0</v>
      </c>
      <c r="AD692" s="38"/>
      <c r="AE692" s="38"/>
      <c r="AF692" s="39">
        <f t="shared" si="176"/>
        <v>0</v>
      </c>
      <c r="AG692" s="40"/>
      <c r="AH692" s="41">
        <f t="shared" si="177"/>
        <v>0</v>
      </c>
      <c r="AI692" s="42">
        <f t="shared" si="178"/>
        <v>0</v>
      </c>
      <c r="AJ692" s="43">
        <f t="shared" si="179"/>
        <v>0</v>
      </c>
      <c r="AK692" s="5" t="str">
        <f>_xlfn.IFNA(VLOOKUP(_xlfn.CONCAT(D692," - ",S692),OP!E:F,2,0),"-------------------------------------------NAO DISPONIVEL-------------------------------------------")</f>
        <v>C - RIOCARD</v>
      </c>
      <c r="AL692" s="7" t="str">
        <f t="shared" si="165"/>
        <v>1 - -------------------------------------------NAO DISPONIVEL------------------------------------------- - 00000000692 - FETRANSPOR</v>
      </c>
      <c r="AM692" s="7" t="str">
        <f t="shared" si="166"/>
        <v>-------------------------------------------NAO DISPONIVEL-------------------------------------------</v>
      </c>
      <c r="AN692" s="44" cm="1">
        <f t="array" ref="AN692">_xlfn.IFS(AJ692=0,0,AQ692="INATIVO",2,AQ692="SEM CADASTRO",4,AQ692="CPF ATIVO EM OUTRO COMPRADOR",5,AQ692="NOVO/SEM CARTAO",6,AND(AJ692&gt;0,AQ692,""),8)</f>
        <v>0</v>
      </c>
      <c r="AO692" s="45">
        <f t="shared" si="180"/>
        <v>-10</v>
      </c>
    </row>
    <row r="693" spans="1:41" x14ac:dyDescent="0.4">
      <c r="A693" s="21" t="str">
        <f t="shared" si="167"/>
        <v>-------------------------------------------NAO DISPONIVEL-------------------------------------------</v>
      </c>
      <c r="B693" s="5" t="str">
        <f>_xlfn.IFNA(VLOOKUP(A693,CNPJ!E:F,2,0),"-------------------------------------------NAO DISPONIVEL-------------------------------------------")</f>
        <v>-------------------------------------------NAO DISPONIVEL-------------------------------------------</v>
      </c>
      <c r="C693" s="22">
        <v>1</v>
      </c>
      <c r="D693" s="5" t="str">
        <f>_xlfn.XLOOKUP(R693,OP!C:C,OP!B:B,,0,1)</f>
        <v>RJ</v>
      </c>
      <c r="E693" s="23"/>
      <c r="M693" s="26"/>
      <c r="N693" s="27"/>
      <c r="O693" s="28" t="str">
        <f t="shared" si="168"/>
        <v>00000000693</v>
      </c>
      <c r="R693" s="27" t="s">
        <v>193</v>
      </c>
      <c r="S693" s="30" t="str">
        <f>_xlfn.IFNA(VLOOKUP(_xlfn.CONCAT(D693," - ",R693),OP!A:D,4,0),"-------------------------------------------NAO DISPONIVEL-------------------------------------------")</f>
        <v>FETRANSPOR</v>
      </c>
      <c r="T693" s="31"/>
      <c r="U693" s="32"/>
      <c r="V693" s="31"/>
      <c r="W693" s="33">
        <f t="shared" si="169"/>
        <v>0</v>
      </c>
      <c r="X693" s="34">
        <f t="shared" si="170"/>
        <v>0</v>
      </c>
      <c r="Y693" s="33">
        <f t="shared" si="171"/>
        <v>0</v>
      </c>
      <c r="Z693" s="33">
        <f t="shared" si="172"/>
        <v>0</v>
      </c>
      <c r="AA693" s="35">
        <f t="shared" si="173"/>
        <v>0</v>
      </c>
      <c r="AB693" s="36">
        <f t="shared" si="174"/>
        <v>0</v>
      </c>
      <c r="AC693" s="37">
        <f t="shared" si="175"/>
        <v>0</v>
      </c>
      <c r="AD693" s="38"/>
      <c r="AE693" s="38"/>
      <c r="AF693" s="39">
        <f t="shared" si="176"/>
        <v>0</v>
      </c>
      <c r="AG693" s="40"/>
      <c r="AH693" s="41">
        <f t="shared" si="177"/>
        <v>0</v>
      </c>
      <c r="AI693" s="42">
        <f t="shared" si="178"/>
        <v>0</v>
      </c>
      <c r="AJ693" s="43">
        <f t="shared" si="179"/>
        <v>0</v>
      </c>
      <c r="AK693" s="5" t="str">
        <f>_xlfn.IFNA(VLOOKUP(_xlfn.CONCAT(D693," - ",S693),OP!E:F,2,0),"-------------------------------------------NAO DISPONIVEL-------------------------------------------")</f>
        <v>C - RIOCARD</v>
      </c>
      <c r="AL693" s="7" t="str">
        <f t="shared" si="165"/>
        <v>1 - -------------------------------------------NAO DISPONIVEL------------------------------------------- - 00000000693 - FETRANSPOR</v>
      </c>
      <c r="AM693" s="7" t="str">
        <f t="shared" si="166"/>
        <v>-------------------------------------------NAO DISPONIVEL-------------------------------------------</v>
      </c>
      <c r="AN693" s="44" cm="1">
        <f t="array" ref="AN693">_xlfn.IFS(AJ693=0,0,AQ693="INATIVO",2,AQ693="SEM CADASTRO",4,AQ693="CPF ATIVO EM OUTRO COMPRADOR",5,AQ693="NOVO/SEM CARTAO",6,AND(AJ693&gt;0,AQ693,""),8)</f>
        <v>0</v>
      </c>
      <c r="AO693" s="45">
        <f t="shared" si="180"/>
        <v>-10</v>
      </c>
    </row>
    <row r="694" spans="1:41" x14ac:dyDescent="0.4">
      <c r="A694" s="21" t="str">
        <f t="shared" si="167"/>
        <v>-------------------------------------------NAO DISPONIVEL-------------------------------------------</v>
      </c>
      <c r="B694" s="5" t="str">
        <f>_xlfn.IFNA(VLOOKUP(A694,CNPJ!E:F,2,0),"-------------------------------------------NAO DISPONIVEL-------------------------------------------")</f>
        <v>-------------------------------------------NAO DISPONIVEL-------------------------------------------</v>
      </c>
      <c r="C694" s="22">
        <v>1</v>
      </c>
      <c r="D694" s="5" t="str">
        <f>_xlfn.XLOOKUP(R694,OP!C:C,OP!B:B,,0,1)</f>
        <v>RJ</v>
      </c>
      <c r="E694" s="23"/>
      <c r="M694" s="26"/>
      <c r="N694" s="27"/>
      <c r="O694" s="28" t="str">
        <f t="shared" si="168"/>
        <v>00000000694</v>
      </c>
      <c r="R694" s="27" t="s">
        <v>193</v>
      </c>
      <c r="S694" s="30" t="str">
        <f>_xlfn.IFNA(VLOOKUP(_xlfn.CONCAT(D694," - ",R694),OP!A:D,4,0),"-------------------------------------------NAO DISPONIVEL-------------------------------------------")</f>
        <v>FETRANSPOR</v>
      </c>
      <c r="T694" s="31"/>
      <c r="U694" s="32"/>
      <c r="V694" s="31"/>
      <c r="W694" s="33">
        <f t="shared" si="169"/>
        <v>0</v>
      </c>
      <c r="X694" s="34">
        <f t="shared" si="170"/>
        <v>0</v>
      </c>
      <c r="Y694" s="33">
        <f t="shared" si="171"/>
        <v>0</v>
      </c>
      <c r="Z694" s="33">
        <f t="shared" si="172"/>
        <v>0</v>
      </c>
      <c r="AA694" s="35">
        <f t="shared" si="173"/>
        <v>0</v>
      </c>
      <c r="AB694" s="36">
        <f t="shared" si="174"/>
        <v>0</v>
      </c>
      <c r="AC694" s="37">
        <f t="shared" si="175"/>
        <v>0</v>
      </c>
      <c r="AD694" s="38"/>
      <c r="AE694" s="38"/>
      <c r="AF694" s="39">
        <f t="shared" si="176"/>
        <v>0</v>
      </c>
      <c r="AG694" s="40"/>
      <c r="AH694" s="41">
        <f t="shared" si="177"/>
        <v>0</v>
      </c>
      <c r="AI694" s="42">
        <f t="shared" si="178"/>
        <v>0</v>
      </c>
      <c r="AJ694" s="43">
        <f t="shared" si="179"/>
        <v>0</v>
      </c>
      <c r="AK694" s="5" t="str">
        <f>_xlfn.IFNA(VLOOKUP(_xlfn.CONCAT(D694," - ",S694),OP!E:F,2,0),"-------------------------------------------NAO DISPONIVEL-------------------------------------------")</f>
        <v>C - RIOCARD</v>
      </c>
      <c r="AL694" s="7" t="str">
        <f t="shared" si="165"/>
        <v>1 - -------------------------------------------NAO DISPONIVEL------------------------------------------- - 00000000694 - FETRANSPOR</v>
      </c>
      <c r="AM694" s="7" t="str">
        <f t="shared" si="166"/>
        <v>-------------------------------------------NAO DISPONIVEL-------------------------------------------</v>
      </c>
      <c r="AN694" s="44" cm="1">
        <f t="array" ref="AN694">_xlfn.IFS(AJ694=0,0,AQ694="INATIVO",2,AQ694="SEM CADASTRO",4,AQ694="CPF ATIVO EM OUTRO COMPRADOR",5,AQ694="NOVO/SEM CARTAO",6,AND(AJ694&gt;0,AQ694,""),8)</f>
        <v>0</v>
      </c>
      <c r="AO694" s="45">
        <f t="shared" si="180"/>
        <v>-10</v>
      </c>
    </row>
    <row r="695" spans="1:41" x14ac:dyDescent="0.4">
      <c r="A695" s="21" t="str">
        <f t="shared" si="167"/>
        <v>-------------------------------------------NAO DISPONIVEL-------------------------------------------</v>
      </c>
      <c r="B695" s="5" t="str">
        <f>_xlfn.IFNA(VLOOKUP(A695,CNPJ!E:F,2,0),"-------------------------------------------NAO DISPONIVEL-------------------------------------------")</f>
        <v>-------------------------------------------NAO DISPONIVEL-------------------------------------------</v>
      </c>
      <c r="C695" s="22">
        <v>1</v>
      </c>
      <c r="D695" s="5" t="str">
        <f>_xlfn.XLOOKUP(R695,OP!C:C,OP!B:B,,0,1)</f>
        <v>RJ</v>
      </c>
      <c r="E695" s="23"/>
      <c r="M695" s="26"/>
      <c r="N695" s="27"/>
      <c r="O695" s="28" t="str">
        <f t="shared" si="168"/>
        <v>00000000695</v>
      </c>
      <c r="R695" s="27" t="s">
        <v>193</v>
      </c>
      <c r="S695" s="30" t="str">
        <f>_xlfn.IFNA(VLOOKUP(_xlfn.CONCAT(D695," - ",R695),OP!A:D,4,0),"-------------------------------------------NAO DISPONIVEL-------------------------------------------")</f>
        <v>FETRANSPOR</v>
      </c>
      <c r="T695" s="31"/>
      <c r="U695" s="32"/>
      <c r="V695" s="31"/>
      <c r="W695" s="33">
        <f t="shared" si="169"/>
        <v>0</v>
      </c>
      <c r="X695" s="34">
        <f t="shared" si="170"/>
        <v>0</v>
      </c>
      <c r="Y695" s="33">
        <f t="shared" si="171"/>
        <v>0</v>
      </c>
      <c r="Z695" s="33">
        <f t="shared" si="172"/>
        <v>0</v>
      </c>
      <c r="AA695" s="35">
        <f t="shared" si="173"/>
        <v>0</v>
      </c>
      <c r="AB695" s="36">
        <f t="shared" si="174"/>
        <v>0</v>
      </c>
      <c r="AC695" s="37">
        <f t="shared" si="175"/>
        <v>0</v>
      </c>
      <c r="AD695" s="38"/>
      <c r="AE695" s="38"/>
      <c r="AF695" s="39">
        <f t="shared" si="176"/>
        <v>0</v>
      </c>
      <c r="AG695" s="40"/>
      <c r="AH695" s="41">
        <f t="shared" si="177"/>
        <v>0</v>
      </c>
      <c r="AI695" s="42">
        <f t="shared" si="178"/>
        <v>0</v>
      </c>
      <c r="AJ695" s="43">
        <f t="shared" si="179"/>
        <v>0</v>
      </c>
      <c r="AK695" s="5" t="str">
        <f>_xlfn.IFNA(VLOOKUP(_xlfn.CONCAT(D695," - ",S695),OP!E:F,2,0),"-------------------------------------------NAO DISPONIVEL-------------------------------------------")</f>
        <v>C - RIOCARD</v>
      </c>
      <c r="AL695" s="7" t="str">
        <f t="shared" si="165"/>
        <v>1 - -------------------------------------------NAO DISPONIVEL------------------------------------------- - 00000000695 - FETRANSPOR</v>
      </c>
      <c r="AM695" s="7" t="str">
        <f t="shared" si="166"/>
        <v>-------------------------------------------NAO DISPONIVEL-------------------------------------------</v>
      </c>
      <c r="AN695" s="44" cm="1">
        <f t="array" ref="AN695">_xlfn.IFS(AJ695=0,0,AQ695="INATIVO",2,AQ695="SEM CADASTRO",4,AQ695="CPF ATIVO EM OUTRO COMPRADOR",5,AQ695="NOVO/SEM CARTAO",6,AND(AJ695&gt;0,AQ695,""),8)</f>
        <v>0</v>
      </c>
      <c r="AO695" s="45">
        <f t="shared" si="180"/>
        <v>-10</v>
      </c>
    </row>
    <row r="696" spans="1:41" x14ac:dyDescent="0.4">
      <c r="A696" s="21" t="str">
        <f t="shared" si="167"/>
        <v>-------------------------------------------NAO DISPONIVEL-------------------------------------------</v>
      </c>
      <c r="B696" s="5" t="str">
        <f>_xlfn.IFNA(VLOOKUP(A696,CNPJ!E:F,2,0),"-------------------------------------------NAO DISPONIVEL-------------------------------------------")</f>
        <v>-------------------------------------------NAO DISPONIVEL-------------------------------------------</v>
      </c>
      <c r="C696" s="22">
        <v>1</v>
      </c>
      <c r="D696" s="5" t="str">
        <f>_xlfn.XLOOKUP(R696,OP!C:C,OP!B:B,,0,1)</f>
        <v>RJ</v>
      </c>
      <c r="E696" s="23"/>
      <c r="M696" s="26"/>
      <c r="N696" s="27"/>
      <c r="O696" s="28" t="str">
        <f t="shared" si="168"/>
        <v>00000000696</v>
      </c>
      <c r="R696" s="27" t="s">
        <v>193</v>
      </c>
      <c r="S696" s="30" t="str">
        <f>_xlfn.IFNA(VLOOKUP(_xlfn.CONCAT(D696," - ",R696),OP!A:D,4,0),"-------------------------------------------NAO DISPONIVEL-------------------------------------------")</f>
        <v>FETRANSPOR</v>
      </c>
      <c r="T696" s="31"/>
      <c r="U696" s="32"/>
      <c r="V696" s="31"/>
      <c r="W696" s="33">
        <f t="shared" si="169"/>
        <v>0</v>
      </c>
      <c r="X696" s="34">
        <f t="shared" si="170"/>
        <v>0</v>
      </c>
      <c r="Y696" s="33">
        <f t="shared" si="171"/>
        <v>0</v>
      </c>
      <c r="Z696" s="33">
        <f t="shared" si="172"/>
        <v>0</v>
      </c>
      <c r="AA696" s="35">
        <f t="shared" si="173"/>
        <v>0</v>
      </c>
      <c r="AB696" s="36">
        <f t="shared" si="174"/>
        <v>0</v>
      </c>
      <c r="AC696" s="37">
        <f t="shared" si="175"/>
        <v>0</v>
      </c>
      <c r="AD696" s="38"/>
      <c r="AE696" s="38"/>
      <c r="AF696" s="39">
        <f t="shared" si="176"/>
        <v>0</v>
      </c>
      <c r="AG696" s="40"/>
      <c r="AH696" s="41">
        <f t="shared" si="177"/>
        <v>0</v>
      </c>
      <c r="AI696" s="42">
        <f t="shared" si="178"/>
        <v>0</v>
      </c>
      <c r="AJ696" s="43">
        <f t="shared" si="179"/>
        <v>0</v>
      </c>
      <c r="AK696" s="5" t="str">
        <f>_xlfn.IFNA(VLOOKUP(_xlfn.CONCAT(D696," - ",S696),OP!E:F,2,0),"-------------------------------------------NAO DISPONIVEL-------------------------------------------")</f>
        <v>C - RIOCARD</v>
      </c>
      <c r="AL696" s="7" t="str">
        <f t="shared" si="165"/>
        <v>1 - -------------------------------------------NAO DISPONIVEL------------------------------------------- - 00000000696 - FETRANSPOR</v>
      </c>
      <c r="AM696" s="7" t="str">
        <f t="shared" si="166"/>
        <v>-------------------------------------------NAO DISPONIVEL-------------------------------------------</v>
      </c>
      <c r="AN696" s="44" cm="1">
        <f t="array" ref="AN696">_xlfn.IFS(AJ696=0,0,AQ696="INATIVO",2,AQ696="SEM CADASTRO",4,AQ696="CPF ATIVO EM OUTRO COMPRADOR",5,AQ696="NOVO/SEM CARTAO",6,AND(AJ696&gt;0,AQ696,""),8)</f>
        <v>0</v>
      </c>
      <c r="AO696" s="45">
        <f t="shared" si="180"/>
        <v>-10</v>
      </c>
    </row>
    <row r="697" spans="1:41" x14ac:dyDescent="0.4">
      <c r="A697" s="21" t="str">
        <f t="shared" si="167"/>
        <v>-------------------------------------------NAO DISPONIVEL-------------------------------------------</v>
      </c>
      <c r="B697" s="5" t="str">
        <f>_xlfn.IFNA(VLOOKUP(A697,CNPJ!E:F,2,0),"-------------------------------------------NAO DISPONIVEL-------------------------------------------")</f>
        <v>-------------------------------------------NAO DISPONIVEL-------------------------------------------</v>
      </c>
      <c r="C697" s="22">
        <v>1</v>
      </c>
      <c r="D697" s="5" t="str">
        <f>_xlfn.XLOOKUP(R697,OP!C:C,OP!B:B,,0,1)</f>
        <v>RJ</v>
      </c>
      <c r="E697" s="23"/>
      <c r="M697" s="26"/>
      <c r="N697" s="27"/>
      <c r="O697" s="28" t="str">
        <f t="shared" si="168"/>
        <v>00000000697</v>
      </c>
      <c r="R697" s="27" t="s">
        <v>193</v>
      </c>
      <c r="S697" s="30" t="str">
        <f>_xlfn.IFNA(VLOOKUP(_xlfn.CONCAT(D697," - ",R697),OP!A:D,4,0),"-------------------------------------------NAO DISPONIVEL-------------------------------------------")</f>
        <v>FETRANSPOR</v>
      </c>
      <c r="T697" s="31"/>
      <c r="U697" s="32"/>
      <c r="V697" s="31"/>
      <c r="W697" s="33">
        <f t="shared" si="169"/>
        <v>0</v>
      </c>
      <c r="X697" s="34">
        <f t="shared" si="170"/>
        <v>0</v>
      </c>
      <c r="Y697" s="33">
        <f t="shared" si="171"/>
        <v>0</v>
      </c>
      <c r="Z697" s="33">
        <f t="shared" si="172"/>
        <v>0</v>
      </c>
      <c r="AA697" s="35">
        <f t="shared" si="173"/>
        <v>0</v>
      </c>
      <c r="AB697" s="36">
        <f t="shared" si="174"/>
        <v>0</v>
      </c>
      <c r="AC697" s="37">
        <f t="shared" si="175"/>
        <v>0</v>
      </c>
      <c r="AD697" s="38"/>
      <c r="AE697" s="38"/>
      <c r="AF697" s="39">
        <f t="shared" si="176"/>
        <v>0</v>
      </c>
      <c r="AG697" s="40"/>
      <c r="AH697" s="41">
        <f t="shared" si="177"/>
        <v>0</v>
      </c>
      <c r="AI697" s="42">
        <f t="shared" si="178"/>
        <v>0</v>
      </c>
      <c r="AJ697" s="43">
        <f t="shared" si="179"/>
        <v>0</v>
      </c>
      <c r="AK697" s="5" t="str">
        <f>_xlfn.IFNA(VLOOKUP(_xlfn.CONCAT(D697," - ",S697),OP!E:F,2,0),"-------------------------------------------NAO DISPONIVEL-------------------------------------------")</f>
        <v>C - RIOCARD</v>
      </c>
      <c r="AL697" s="7" t="str">
        <f t="shared" si="165"/>
        <v>1 - -------------------------------------------NAO DISPONIVEL------------------------------------------- - 00000000697 - FETRANSPOR</v>
      </c>
      <c r="AM697" s="7" t="str">
        <f t="shared" si="166"/>
        <v>-------------------------------------------NAO DISPONIVEL-------------------------------------------</v>
      </c>
      <c r="AN697" s="44" cm="1">
        <f t="array" ref="AN697">_xlfn.IFS(AJ697=0,0,AQ697="INATIVO",2,AQ697="SEM CADASTRO",4,AQ697="CPF ATIVO EM OUTRO COMPRADOR",5,AQ697="NOVO/SEM CARTAO",6,AND(AJ697&gt;0,AQ697,""),8)</f>
        <v>0</v>
      </c>
      <c r="AO697" s="45">
        <f t="shared" si="180"/>
        <v>-10</v>
      </c>
    </row>
    <row r="698" spans="1:41" x14ac:dyDescent="0.4">
      <c r="A698" s="21" t="str">
        <f t="shared" si="167"/>
        <v>-------------------------------------------NAO DISPONIVEL-------------------------------------------</v>
      </c>
      <c r="B698" s="5" t="str">
        <f>_xlfn.IFNA(VLOOKUP(A698,CNPJ!E:F,2,0),"-------------------------------------------NAO DISPONIVEL-------------------------------------------")</f>
        <v>-------------------------------------------NAO DISPONIVEL-------------------------------------------</v>
      </c>
      <c r="C698" s="22">
        <v>1</v>
      </c>
      <c r="D698" s="5" t="str">
        <f>_xlfn.XLOOKUP(R698,OP!C:C,OP!B:B,,0,1)</f>
        <v>RJ</v>
      </c>
      <c r="E698" s="23"/>
      <c r="M698" s="26"/>
      <c r="N698" s="27"/>
      <c r="O698" s="28" t="str">
        <f t="shared" si="168"/>
        <v>00000000698</v>
      </c>
      <c r="R698" s="27" t="s">
        <v>193</v>
      </c>
      <c r="S698" s="30" t="str">
        <f>_xlfn.IFNA(VLOOKUP(_xlfn.CONCAT(D698," - ",R698),OP!A:D,4,0),"-------------------------------------------NAO DISPONIVEL-------------------------------------------")</f>
        <v>FETRANSPOR</v>
      </c>
      <c r="T698" s="31"/>
      <c r="U698" s="32"/>
      <c r="V698" s="31"/>
      <c r="W698" s="33">
        <f t="shared" si="169"/>
        <v>0</v>
      </c>
      <c r="X698" s="34">
        <f t="shared" si="170"/>
        <v>0</v>
      </c>
      <c r="Y698" s="33">
        <f t="shared" si="171"/>
        <v>0</v>
      </c>
      <c r="Z698" s="33">
        <f t="shared" si="172"/>
        <v>0</v>
      </c>
      <c r="AA698" s="35">
        <f t="shared" si="173"/>
        <v>0</v>
      </c>
      <c r="AB698" s="36">
        <f t="shared" si="174"/>
        <v>0</v>
      </c>
      <c r="AC698" s="37">
        <f t="shared" si="175"/>
        <v>0</v>
      </c>
      <c r="AD698" s="38"/>
      <c r="AE698" s="38"/>
      <c r="AF698" s="39">
        <f t="shared" si="176"/>
        <v>0</v>
      </c>
      <c r="AG698" s="40"/>
      <c r="AH698" s="41">
        <f t="shared" si="177"/>
        <v>0</v>
      </c>
      <c r="AI698" s="42">
        <f t="shared" si="178"/>
        <v>0</v>
      </c>
      <c r="AJ698" s="43">
        <f t="shared" si="179"/>
        <v>0</v>
      </c>
      <c r="AK698" s="5" t="str">
        <f>_xlfn.IFNA(VLOOKUP(_xlfn.CONCAT(D698," - ",S698),OP!E:F,2,0),"-------------------------------------------NAO DISPONIVEL-------------------------------------------")</f>
        <v>C - RIOCARD</v>
      </c>
      <c r="AL698" s="7" t="str">
        <f t="shared" si="165"/>
        <v>1 - -------------------------------------------NAO DISPONIVEL------------------------------------------- - 00000000698 - FETRANSPOR</v>
      </c>
      <c r="AM698" s="7" t="str">
        <f t="shared" si="166"/>
        <v>-------------------------------------------NAO DISPONIVEL-------------------------------------------</v>
      </c>
      <c r="AN698" s="44" cm="1">
        <f t="array" ref="AN698">_xlfn.IFS(AJ698=0,0,AQ698="INATIVO",2,AQ698="SEM CADASTRO",4,AQ698="CPF ATIVO EM OUTRO COMPRADOR",5,AQ698="NOVO/SEM CARTAO",6,AND(AJ698&gt;0,AQ698,""),8)</f>
        <v>0</v>
      </c>
      <c r="AO698" s="45">
        <f t="shared" si="180"/>
        <v>-10</v>
      </c>
    </row>
    <row r="699" spans="1:41" x14ac:dyDescent="0.4">
      <c r="A699" s="21" t="str">
        <f t="shared" si="167"/>
        <v>-------------------------------------------NAO DISPONIVEL-------------------------------------------</v>
      </c>
      <c r="B699" s="5" t="str">
        <f>_xlfn.IFNA(VLOOKUP(A699,CNPJ!E:F,2,0),"-------------------------------------------NAO DISPONIVEL-------------------------------------------")</f>
        <v>-------------------------------------------NAO DISPONIVEL-------------------------------------------</v>
      </c>
      <c r="C699" s="22">
        <v>1</v>
      </c>
      <c r="D699" s="5" t="str">
        <f>_xlfn.XLOOKUP(R699,OP!C:C,OP!B:B,,0,1)</f>
        <v>RJ</v>
      </c>
      <c r="E699" s="23"/>
      <c r="M699" s="26"/>
      <c r="N699" s="27"/>
      <c r="O699" s="28" t="str">
        <f t="shared" si="168"/>
        <v>00000000699</v>
      </c>
      <c r="R699" s="27" t="s">
        <v>193</v>
      </c>
      <c r="S699" s="30" t="str">
        <f>_xlfn.IFNA(VLOOKUP(_xlfn.CONCAT(D699," - ",R699),OP!A:D,4,0),"-------------------------------------------NAO DISPONIVEL-------------------------------------------")</f>
        <v>FETRANSPOR</v>
      </c>
      <c r="T699" s="31"/>
      <c r="U699" s="32"/>
      <c r="V699" s="31"/>
      <c r="W699" s="33">
        <f t="shared" si="169"/>
        <v>0</v>
      </c>
      <c r="X699" s="34">
        <f t="shared" si="170"/>
        <v>0</v>
      </c>
      <c r="Y699" s="33">
        <f t="shared" si="171"/>
        <v>0</v>
      </c>
      <c r="Z699" s="33">
        <f t="shared" si="172"/>
        <v>0</v>
      </c>
      <c r="AA699" s="35">
        <f t="shared" si="173"/>
        <v>0</v>
      </c>
      <c r="AB699" s="36">
        <f t="shared" si="174"/>
        <v>0</v>
      </c>
      <c r="AC699" s="37">
        <f t="shared" si="175"/>
        <v>0</v>
      </c>
      <c r="AD699" s="38"/>
      <c r="AE699" s="38"/>
      <c r="AF699" s="39">
        <f t="shared" si="176"/>
        <v>0</v>
      </c>
      <c r="AG699" s="40"/>
      <c r="AH699" s="41">
        <f t="shared" si="177"/>
        <v>0</v>
      </c>
      <c r="AI699" s="42">
        <f t="shared" si="178"/>
        <v>0</v>
      </c>
      <c r="AJ699" s="43">
        <f t="shared" si="179"/>
        <v>0</v>
      </c>
      <c r="AK699" s="5" t="str">
        <f>_xlfn.IFNA(VLOOKUP(_xlfn.CONCAT(D699," - ",S699),OP!E:F,2,0),"-------------------------------------------NAO DISPONIVEL-------------------------------------------")</f>
        <v>C - RIOCARD</v>
      </c>
      <c r="AL699" s="7" t="str">
        <f t="shared" si="165"/>
        <v>1 - -------------------------------------------NAO DISPONIVEL------------------------------------------- - 00000000699 - FETRANSPOR</v>
      </c>
      <c r="AM699" s="7" t="str">
        <f t="shared" si="166"/>
        <v>-------------------------------------------NAO DISPONIVEL-------------------------------------------</v>
      </c>
      <c r="AN699" s="44" cm="1">
        <f t="array" ref="AN699">_xlfn.IFS(AJ699=0,0,AQ699="INATIVO",2,AQ699="SEM CADASTRO",4,AQ699="CPF ATIVO EM OUTRO COMPRADOR",5,AQ699="NOVO/SEM CARTAO",6,AND(AJ699&gt;0,AQ699,""),8)</f>
        <v>0</v>
      </c>
      <c r="AO699" s="45">
        <f t="shared" si="180"/>
        <v>-10</v>
      </c>
    </row>
    <row r="700" spans="1:41" x14ac:dyDescent="0.4">
      <c r="A700" s="21" t="str">
        <f t="shared" si="167"/>
        <v>-------------------------------------------NAO DISPONIVEL-------------------------------------------</v>
      </c>
      <c r="B700" s="5" t="str">
        <f>_xlfn.IFNA(VLOOKUP(A700,CNPJ!E:F,2,0),"-------------------------------------------NAO DISPONIVEL-------------------------------------------")</f>
        <v>-------------------------------------------NAO DISPONIVEL-------------------------------------------</v>
      </c>
      <c r="C700" s="22">
        <v>1</v>
      </c>
      <c r="D700" s="5" t="str">
        <f>_xlfn.XLOOKUP(R700,OP!C:C,OP!B:B,,0,1)</f>
        <v>RJ</v>
      </c>
      <c r="E700" s="23"/>
      <c r="M700" s="26"/>
      <c r="N700" s="27"/>
      <c r="O700" s="28" t="str">
        <f t="shared" si="168"/>
        <v>00000000700</v>
      </c>
      <c r="R700" s="27" t="s">
        <v>193</v>
      </c>
      <c r="S700" s="30" t="str">
        <f>_xlfn.IFNA(VLOOKUP(_xlfn.CONCAT(D700," - ",R700),OP!A:D,4,0),"-------------------------------------------NAO DISPONIVEL-------------------------------------------")</f>
        <v>FETRANSPOR</v>
      </c>
      <c r="T700" s="31"/>
      <c r="U700" s="32"/>
      <c r="V700" s="31"/>
      <c r="W700" s="33">
        <f t="shared" si="169"/>
        <v>0</v>
      </c>
      <c r="X700" s="34">
        <f t="shared" si="170"/>
        <v>0</v>
      </c>
      <c r="Y700" s="33">
        <f t="shared" si="171"/>
        <v>0</v>
      </c>
      <c r="Z700" s="33">
        <f t="shared" si="172"/>
        <v>0</v>
      </c>
      <c r="AA700" s="35">
        <f t="shared" si="173"/>
        <v>0</v>
      </c>
      <c r="AB700" s="36">
        <f t="shared" si="174"/>
        <v>0</v>
      </c>
      <c r="AC700" s="37">
        <f t="shared" si="175"/>
        <v>0</v>
      </c>
      <c r="AD700" s="38"/>
      <c r="AE700" s="38"/>
      <c r="AF700" s="39">
        <f t="shared" si="176"/>
        <v>0</v>
      </c>
      <c r="AG700" s="40"/>
      <c r="AH700" s="41">
        <f t="shared" si="177"/>
        <v>0</v>
      </c>
      <c r="AI700" s="42">
        <f t="shared" si="178"/>
        <v>0</v>
      </c>
      <c r="AJ700" s="43">
        <f t="shared" si="179"/>
        <v>0</v>
      </c>
      <c r="AK700" s="5" t="str">
        <f>_xlfn.IFNA(VLOOKUP(_xlfn.CONCAT(D700," - ",S700),OP!E:F,2,0),"-------------------------------------------NAO DISPONIVEL-------------------------------------------")</f>
        <v>C - RIOCARD</v>
      </c>
      <c r="AL700" s="7" t="str">
        <f t="shared" si="165"/>
        <v>1 - -------------------------------------------NAO DISPONIVEL------------------------------------------- - 00000000700 - FETRANSPOR</v>
      </c>
      <c r="AM700" s="7" t="str">
        <f t="shared" si="166"/>
        <v>-------------------------------------------NAO DISPONIVEL-------------------------------------------</v>
      </c>
      <c r="AN700" s="44" cm="1">
        <f t="array" ref="AN700">_xlfn.IFS(AJ700=0,0,AQ700="INATIVO",2,AQ700="SEM CADASTRO",4,AQ700="CPF ATIVO EM OUTRO COMPRADOR",5,AQ700="NOVO/SEM CARTAO",6,AND(AJ700&gt;0,AQ700,""),8)</f>
        <v>0</v>
      </c>
      <c r="AO700" s="45">
        <f t="shared" si="180"/>
        <v>-10</v>
      </c>
    </row>
    <row r="701" spans="1:41" x14ac:dyDescent="0.4">
      <c r="A701" s="21" t="str">
        <f t="shared" si="167"/>
        <v>-------------------------------------------NAO DISPONIVEL-------------------------------------------</v>
      </c>
      <c r="B701" s="5" t="str">
        <f>_xlfn.IFNA(VLOOKUP(A701,CNPJ!E:F,2,0),"-------------------------------------------NAO DISPONIVEL-------------------------------------------")</f>
        <v>-------------------------------------------NAO DISPONIVEL-------------------------------------------</v>
      </c>
      <c r="C701" s="22">
        <v>1</v>
      </c>
      <c r="D701" s="5" t="str">
        <f>_xlfn.XLOOKUP(R701,OP!C:C,OP!B:B,,0,1)</f>
        <v>RJ</v>
      </c>
      <c r="E701" s="23"/>
      <c r="M701" s="26"/>
      <c r="N701" s="27"/>
      <c r="O701" s="28" t="str">
        <f t="shared" si="168"/>
        <v>00000000701</v>
      </c>
      <c r="R701" s="27" t="s">
        <v>193</v>
      </c>
      <c r="S701" s="30" t="str">
        <f>_xlfn.IFNA(VLOOKUP(_xlfn.CONCAT(D701," - ",R701),OP!A:D,4,0),"-------------------------------------------NAO DISPONIVEL-------------------------------------------")</f>
        <v>FETRANSPOR</v>
      </c>
      <c r="T701" s="31"/>
      <c r="U701" s="32"/>
      <c r="V701" s="31"/>
      <c r="W701" s="33">
        <f t="shared" si="169"/>
        <v>0</v>
      </c>
      <c r="X701" s="34">
        <f t="shared" si="170"/>
        <v>0</v>
      </c>
      <c r="Y701" s="33">
        <f t="shared" si="171"/>
        <v>0</v>
      </c>
      <c r="Z701" s="33">
        <f t="shared" si="172"/>
        <v>0</v>
      </c>
      <c r="AA701" s="35">
        <f t="shared" si="173"/>
        <v>0</v>
      </c>
      <c r="AB701" s="36">
        <f t="shared" si="174"/>
        <v>0</v>
      </c>
      <c r="AC701" s="37">
        <f t="shared" si="175"/>
        <v>0</v>
      </c>
      <c r="AD701" s="38"/>
      <c r="AE701" s="38"/>
      <c r="AF701" s="39">
        <f t="shared" si="176"/>
        <v>0</v>
      </c>
      <c r="AG701" s="40"/>
      <c r="AH701" s="41">
        <f t="shared" si="177"/>
        <v>0</v>
      </c>
      <c r="AI701" s="42">
        <f t="shared" si="178"/>
        <v>0</v>
      </c>
      <c r="AJ701" s="43">
        <f t="shared" si="179"/>
        <v>0</v>
      </c>
      <c r="AK701" s="5" t="str">
        <f>_xlfn.IFNA(VLOOKUP(_xlfn.CONCAT(D701," - ",S701),OP!E:F,2,0),"-------------------------------------------NAO DISPONIVEL-------------------------------------------")</f>
        <v>C - RIOCARD</v>
      </c>
      <c r="AL701" s="7" t="str">
        <f t="shared" si="165"/>
        <v>1 - -------------------------------------------NAO DISPONIVEL------------------------------------------- - 00000000701 - FETRANSPOR</v>
      </c>
      <c r="AM701" s="7" t="str">
        <f t="shared" si="166"/>
        <v>-------------------------------------------NAO DISPONIVEL-------------------------------------------</v>
      </c>
      <c r="AN701" s="44" cm="1">
        <f t="array" ref="AN701">_xlfn.IFS(AJ701=0,0,AQ701="INATIVO",2,AQ701="SEM CADASTRO",4,AQ701="CPF ATIVO EM OUTRO COMPRADOR",5,AQ701="NOVO/SEM CARTAO",6,AND(AJ701&gt;0,AQ701,""),8)</f>
        <v>0</v>
      </c>
      <c r="AO701" s="45">
        <f t="shared" si="180"/>
        <v>-10</v>
      </c>
    </row>
    <row r="702" spans="1:41" x14ac:dyDescent="0.4">
      <c r="A702" s="21" t="str">
        <f t="shared" si="167"/>
        <v>-------------------------------------------NAO DISPONIVEL-------------------------------------------</v>
      </c>
      <c r="B702" s="5" t="str">
        <f>_xlfn.IFNA(VLOOKUP(A702,CNPJ!E:F,2,0),"-------------------------------------------NAO DISPONIVEL-------------------------------------------")</f>
        <v>-------------------------------------------NAO DISPONIVEL-------------------------------------------</v>
      </c>
      <c r="C702" s="22">
        <v>1</v>
      </c>
      <c r="D702" s="5" t="str">
        <f>_xlfn.XLOOKUP(R702,OP!C:C,OP!B:B,,0,1)</f>
        <v>RJ</v>
      </c>
      <c r="E702" s="23"/>
      <c r="M702" s="26"/>
      <c r="N702" s="27"/>
      <c r="O702" s="28" t="str">
        <f t="shared" si="168"/>
        <v>00000000702</v>
      </c>
      <c r="R702" s="27" t="s">
        <v>193</v>
      </c>
      <c r="S702" s="30" t="str">
        <f>_xlfn.IFNA(VLOOKUP(_xlfn.CONCAT(D702," - ",R702),OP!A:D,4,0),"-------------------------------------------NAO DISPONIVEL-------------------------------------------")</f>
        <v>FETRANSPOR</v>
      </c>
      <c r="T702" s="31"/>
      <c r="U702" s="32"/>
      <c r="V702" s="31"/>
      <c r="W702" s="33">
        <f t="shared" si="169"/>
        <v>0</v>
      </c>
      <c r="X702" s="34">
        <f t="shared" si="170"/>
        <v>0</v>
      </c>
      <c r="Y702" s="33">
        <f t="shared" si="171"/>
        <v>0</v>
      </c>
      <c r="Z702" s="33">
        <f t="shared" si="172"/>
        <v>0</v>
      </c>
      <c r="AA702" s="35">
        <f t="shared" si="173"/>
        <v>0</v>
      </c>
      <c r="AB702" s="36">
        <f t="shared" si="174"/>
        <v>0</v>
      </c>
      <c r="AC702" s="37">
        <f t="shared" si="175"/>
        <v>0</v>
      </c>
      <c r="AD702" s="38"/>
      <c r="AE702" s="38"/>
      <c r="AF702" s="39">
        <f t="shared" si="176"/>
        <v>0</v>
      </c>
      <c r="AG702" s="40"/>
      <c r="AH702" s="41">
        <f t="shared" si="177"/>
        <v>0</v>
      </c>
      <c r="AI702" s="42">
        <f t="shared" si="178"/>
        <v>0</v>
      </c>
      <c r="AJ702" s="43">
        <f t="shared" si="179"/>
        <v>0</v>
      </c>
      <c r="AK702" s="5" t="str">
        <f>_xlfn.IFNA(VLOOKUP(_xlfn.CONCAT(D702," - ",S702),OP!E:F,2,0),"-------------------------------------------NAO DISPONIVEL-------------------------------------------")</f>
        <v>C - RIOCARD</v>
      </c>
      <c r="AL702" s="7" t="str">
        <f t="shared" si="165"/>
        <v>1 - -------------------------------------------NAO DISPONIVEL------------------------------------------- - 00000000702 - FETRANSPOR</v>
      </c>
      <c r="AM702" s="7" t="str">
        <f t="shared" si="166"/>
        <v>-------------------------------------------NAO DISPONIVEL-------------------------------------------</v>
      </c>
      <c r="AN702" s="44" cm="1">
        <f t="array" ref="AN702">_xlfn.IFS(AJ702=0,0,AQ702="INATIVO",2,AQ702="SEM CADASTRO",4,AQ702="CPF ATIVO EM OUTRO COMPRADOR",5,AQ702="NOVO/SEM CARTAO",6,AND(AJ702&gt;0,AQ702,""),8)</f>
        <v>0</v>
      </c>
      <c r="AO702" s="45">
        <f t="shared" si="180"/>
        <v>-10</v>
      </c>
    </row>
    <row r="703" spans="1:41" x14ac:dyDescent="0.4">
      <c r="A703" s="21" t="str">
        <f t="shared" si="167"/>
        <v>-------------------------------------------NAO DISPONIVEL-------------------------------------------</v>
      </c>
      <c r="B703" s="5" t="str">
        <f>_xlfn.IFNA(VLOOKUP(A703,CNPJ!E:F,2,0),"-------------------------------------------NAO DISPONIVEL-------------------------------------------")</f>
        <v>-------------------------------------------NAO DISPONIVEL-------------------------------------------</v>
      </c>
      <c r="C703" s="22">
        <v>1</v>
      </c>
      <c r="D703" s="5" t="str">
        <f>_xlfn.XLOOKUP(R703,OP!C:C,OP!B:B,,0,1)</f>
        <v>RJ</v>
      </c>
      <c r="E703" s="23"/>
      <c r="M703" s="26"/>
      <c r="N703" s="27"/>
      <c r="O703" s="28" t="str">
        <f t="shared" si="168"/>
        <v>00000000703</v>
      </c>
      <c r="R703" s="27" t="s">
        <v>193</v>
      </c>
      <c r="S703" s="30" t="str">
        <f>_xlfn.IFNA(VLOOKUP(_xlfn.CONCAT(D703," - ",R703),OP!A:D,4,0),"-------------------------------------------NAO DISPONIVEL-------------------------------------------")</f>
        <v>FETRANSPOR</v>
      </c>
      <c r="T703" s="31"/>
      <c r="U703" s="32"/>
      <c r="V703" s="31"/>
      <c r="W703" s="33">
        <f t="shared" si="169"/>
        <v>0</v>
      </c>
      <c r="X703" s="34">
        <f t="shared" si="170"/>
        <v>0</v>
      </c>
      <c r="Y703" s="33">
        <f t="shared" si="171"/>
        <v>0</v>
      </c>
      <c r="Z703" s="33">
        <f t="shared" si="172"/>
        <v>0</v>
      </c>
      <c r="AA703" s="35">
        <f t="shared" si="173"/>
        <v>0</v>
      </c>
      <c r="AB703" s="36">
        <f t="shared" si="174"/>
        <v>0</v>
      </c>
      <c r="AC703" s="37">
        <f t="shared" si="175"/>
        <v>0</v>
      </c>
      <c r="AD703" s="38"/>
      <c r="AE703" s="38"/>
      <c r="AF703" s="39">
        <f t="shared" si="176"/>
        <v>0</v>
      </c>
      <c r="AG703" s="40"/>
      <c r="AH703" s="41">
        <f t="shared" si="177"/>
        <v>0</v>
      </c>
      <c r="AI703" s="42">
        <f t="shared" si="178"/>
        <v>0</v>
      </c>
      <c r="AJ703" s="43">
        <f t="shared" si="179"/>
        <v>0</v>
      </c>
      <c r="AK703" s="5" t="str">
        <f>_xlfn.IFNA(VLOOKUP(_xlfn.CONCAT(D703," - ",S703),OP!E:F,2,0),"-------------------------------------------NAO DISPONIVEL-------------------------------------------")</f>
        <v>C - RIOCARD</v>
      </c>
      <c r="AL703" s="7" t="str">
        <f t="shared" si="165"/>
        <v>1 - -------------------------------------------NAO DISPONIVEL------------------------------------------- - 00000000703 - FETRANSPOR</v>
      </c>
      <c r="AM703" s="7" t="str">
        <f t="shared" si="166"/>
        <v>-------------------------------------------NAO DISPONIVEL-------------------------------------------</v>
      </c>
      <c r="AN703" s="44" cm="1">
        <f t="array" ref="AN703">_xlfn.IFS(AJ703=0,0,AQ703="INATIVO",2,AQ703="SEM CADASTRO",4,AQ703="CPF ATIVO EM OUTRO COMPRADOR",5,AQ703="NOVO/SEM CARTAO",6,AND(AJ703&gt;0,AQ703,""),8)</f>
        <v>0</v>
      </c>
      <c r="AO703" s="45">
        <f t="shared" si="180"/>
        <v>-10</v>
      </c>
    </row>
    <row r="704" spans="1:41" x14ac:dyDescent="0.4">
      <c r="A704" s="21" t="str">
        <f t="shared" si="167"/>
        <v>-------------------------------------------NAO DISPONIVEL-------------------------------------------</v>
      </c>
      <c r="B704" s="5" t="str">
        <f>_xlfn.IFNA(VLOOKUP(A704,CNPJ!E:F,2,0),"-------------------------------------------NAO DISPONIVEL-------------------------------------------")</f>
        <v>-------------------------------------------NAO DISPONIVEL-------------------------------------------</v>
      </c>
      <c r="C704" s="22">
        <v>1</v>
      </c>
      <c r="D704" s="5" t="str">
        <f>_xlfn.XLOOKUP(R704,OP!C:C,OP!B:B,,0,1)</f>
        <v>RJ</v>
      </c>
      <c r="E704" s="23"/>
      <c r="M704" s="26"/>
      <c r="N704" s="27"/>
      <c r="O704" s="28" t="str">
        <f t="shared" si="168"/>
        <v>00000000704</v>
      </c>
      <c r="R704" s="27" t="s">
        <v>193</v>
      </c>
      <c r="S704" s="30" t="str">
        <f>_xlfn.IFNA(VLOOKUP(_xlfn.CONCAT(D704," - ",R704),OP!A:D,4,0),"-------------------------------------------NAO DISPONIVEL-------------------------------------------")</f>
        <v>FETRANSPOR</v>
      </c>
      <c r="T704" s="31"/>
      <c r="U704" s="32"/>
      <c r="V704" s="31"/>
      <c r="W704" s="33">
        <f t="shared" si="169"/>
        <v>0</v>
      </c>
      <c r="X704" s="34">
        <f t="shared" si="170"/>
        <v>0</v>
      </c>
      <c r="Y704" s="33">
        <f t="shared" si="171"/>
        <v>0</v>
      </c>
      <c r="Z704" s="33">
        <f t="shared" si="172"/>
        <v>0</v>
      </c>
      <c r="AA704" s="35">
        <f t="shared" si="173"/>
        <v>0</v>
      </c>
      <c r="AB704" s="36">
        <f t="shared" si="174"/>
        <v>0</v>
      </c>
      <c r="AC704" s="37">
        <f t="shared" si="175"/>
        <v>0</v>
      </c>
      <c r="AD704" s="38"/>
      <c r="AE704" s="38"/>
      <c r="AF704" s="39">
        <f t="shared" si="176"/>
        <v>0</v>
      </c>
      <c r="AG704" s="40"/>
      <c r="AH704" s="41">
        <f t="shared" si="177"/>
        <v>0</v>
      </c>
      <c r="AI704" s="42">
        <f t="shared" si="178"/>
        <v>0</v>
      </c>
      <c r="AJ704" s="43">
        <f t="shared" si="179"/>
        <v>0</v>
      </c>
      <c r="AK704" s="5" t="str">
        <f>_xlfn.IFNA(VLOOKUP(_xlfn.CONCAT(D704," - ",S704),OP!E:F,2,0),"-------------------------------------------NAO DISPONIVEL-------------------------------------------")</f>
        <v>C - RIOCARD</v>
      </c>
      <c r="AL704" s="7" t="str">
        <f t="shared" si="165"/>
        <v>1 - -------------------------------------------NAO DISPONIVEL------------------------------------------- - 00000000704 - FETRANSPOR</v>
      </c>
      <c r="AM704" s="7" t="str">
        <f t="shared" si="166"/>
        <v>-------------------------------------------NAO DISPONIVEL-------------------------------------------</v>
      </c>
      <c r="AN704" s="44" cm="1">
        <f t="array" ref="AN704">_xlfn.IFS(AJ704=0,0,AQ704="INATIVO",2,AQ704="SEM CADASTRO",4,AQ704="CPF ATIVO EM OUTRO COMPRADOR",5,AQ704="NOVO/SEM CARTAO",6,AND(AJ704&gt;0,AQ704,""),8)</f>
        <v>0</v>
      </c>
      <c r="AO704" s="45">
        <f t="shared" si="180"/>
        <v>-10</v>
      </c>
    </row>
    <row r="705" spans="1:41" x14ac:dyDescent="0.4">
      <c r="A705" s="21" t="str">
        <f t="shared" si="167"/>
        <v>-------------------------------------------NAO DISPONIVEL-------------------------------------------</v>
      </c>
      <c r="B705" s="5" t="str">
        <f>_xlfn.IFNA(VLOOKUP(A705,CNPJ!E:F,2,0),"-------------------------------------------NAO DISPONIVEL-------------------------------------------")</f>
        <v>-------------------------------------------NAO DISPONIVEL-------------------------------------------</v>
      </c>
      <c r="C705" s="22">
        <v>1</v>
      </c>
      <c r="D705" s="5" t="str">
        <f>_xlfn.XLOOKUP(R705,OP!C:C,OP!B:B,,0,1)</f>
        <v>RJ</v>
      </c>
      <c r="E705" s="23"/>
      <c r="M705" s="26"/>
      <c r="N705" s="27"/>
      <c r="O705" s="28" t="str">
        <f t="shared" si="168"/>
        <v>00000000705</v>
      </c>
      <c r="R705" s="27" t="s">
        <v>193</v>
      </c>
      <c r="S705" s="30" t="str">
        <f>_xlfn.IFNA(VLOOKUP(_xlfn.CONCAT(D705," - ",R705),OP!A:D,4,0),"-------------------------------------------NAO DISPONIVEL-------------------------------------------")</f>
        <v>FETRANSPOR</v>
      </c>
      <c r="T705" s="31"/>
      <c r="U705" s="32"/>
      <c r="V705" s="31"/>
      <c r="W705" s="33">
        <f t="shared" si="169"/>
        <v>0</v>
      </c>
      <c r="X705" s="34">
        <f t="shared" si="170"/>
        <v>0</v>
      </c>
      <c r="Y705" s="33">
        <f t="shared" si="171"/>
        <v>0</v>
      </c>
      <c r="Z705" s="33">
        <f t="shared" si="172"/>
        <v>0</v>
      </c>
      <c r="AA705" s="35">
        <f t="shared" si="173"/>
        <v>0</v>
      </c>
      <c r="AB705" s="36">
        <f t="shared" si="174"/>
        <v>0</v>
      </c>
      <c r="AC705" s="37">
        <f t="shared" si="175"/>
        <v>0</v>
      </c>
      <c r="AD705" s="38"/>
      <c r="AE705" s="38"/>
      <c r="AF705" s="39">
        <f t="shared" si="176"/>
        <v>0</v>
      </c>
      <c r="AG705" s="40"/>
      <c r="AH705" s="41">
        <f t="shared" si="177"/>
        <v>0</v>
      </c>
      <c r="AI705" s="42">
        <f t="shared" si="178"/>
        <v>0</v>
      </c>
      <c r="AJ705" s="43">
        <f t="shared" si="179"/>
        <v>0</v>
      </c>
      <c r="AK705" s="5" t="str">
        <f>_xlfn.IFNA(VLOOKUP(_xlfn.CONCAT(D705," - ",S705),OP!E:F,2,0),"-------------------------------------------NAO DISPONIVEL-------------------------------------------")</f>
        <v>C - RIOCARD</v>
      </c>
      <c r="AL705" s="7" t="str">
        <f t="shared" si="165"/>
        <v>1 - -------------------------------------------NAO DISPONIVEL------------------------------------------- - 00000000705 - FETRANSPOR</v>
      </c>
      <c r="AM705" s="7" t="str">
        <f t="shared" si="166"/>
        <v>-------------------------------------------NAO DISPONIVEL-------------------------------------------</v>
      </c>
      <c r="AN705" s="44" cm="1">
        <f t="array" ref="AN705">_xlfn.IFS(AJ705=0,0,AQ705="INATIVO",2,AQ705="SEM CADASTRO",4,AQ705="CPF ATIVO EM OUTRO COMPRADOR",5,AQ705="NOVO/SEM CARTAO",6,AND(AJ705&gt;0,AQ705,""),8)</f>
        <v>0</v>
      </c>
      <c r="AO705" s="45">
        <f t="shared" si="180"/>
        <v>-10</v>
      </c>
    </row>
    <row r="706" spans="1:41" x14ac:dyDescent="0.4">
      <c r="A706" s="21" t="str">
        <f t="shared" si="167"/>
        <v>-------------------------------------------NAO DISPONIVEL-------------------------------------------</v>
      </c>
      <c r="B706" s="5" t="str">
        <f>_xlfn.IFNA(VLOOKUP(A706,CNPJ!E:F,2,0),"-------------------------------------------NAO DISPONIVEL-------------------------------------------")</f>
        <v>-------------------------------------------NAO DISPONIVEL-------------------------------------------</v>
      </c>
      <c r="C706" s="22">
        <v>1</v>
      </c>
      <c r="D706" s="5" t="str">
        <f>_xlfn.XLOOKUP(R706,OP!C:C,OP!B:B,,0,1)</f>
        <v>RJ</v>
      </c>
      <c r="E706" s="23"/>
      <c r="M706" s="26"/>
      <c r="N706" s="27"/>
      <c r="O706" s="28" t="str">
        <f t="shared" si="168"/>
        <v>00000000706</v>
      </c>
      <c r="R706" s="27" t="s">
        <v>193</v>
      </c>
      <c r="S706" s="30" t="str">
        <f>_xlfn.IFNA(VLOOKUP(_xlfn.CONCAT(D706," - ",R706),OP!A:D,4,0),"-------------------------------------------NAO DISPONIVEL-------------------------------------------")</f>
        <v>FETRANSPOR</v>
      </c>
      <c r="T706" s="31"/>
      <c r="U706" s="32"/>
      <c r="V706" s="31"/>
      <c r="W706" s="33">
        <f t="shared" si="169"/>
        <v>0</v>
      </c>
      <c r="X706" s="34">
        <f t="shared" si="170"/>
        <v>0</v>
      </c>
      <c r="Y706" s="33">
        <f t="shared" si="171"/>
        <v>0</v>
      </c>
      <c r="Z706" s="33">
        <f t="shared" si="172"/>
        <v>0</v>
      </c>
      <c r="AA706" s="35">
        <f t="shared" si="173"/>
        <v>0</v>
      </c>
      <c r="AB706" s="36">
        <f t="shared" si="174"/>
        <v>0</v>
      </c>
      <c r="AC706" s="37">
        <f t="shared" si="175"/>
        <v>0</v>
      </c>
      <c r="AD706" s="38"/>
      <c r="AE706" s="38"/>
      <c r="AF706" s="39">
        <f t="shared" si="176"/>
        <v>0</v>
      </c>
      <c r="AG706" s="40"/>
      <c r="AH706" s="41">
        <f t="shared" si="177"/>
        <v>0</v>
      </c>
      <c r="AI706" s="42">
        <f t="shared" si="178"/>
        <v>0</v>
      </c>
      <c r="AJ706" s="43">
        <f t="shared" si="179"/>
        <v>0</v>
      </c>
      <c r="AK706" s="5" t="str">
        <f>_xlfn.IFNA(VLOOKUP(_xlfn.CONCAT(D706," - ",S706),OP!E:F,2,0),"-------------------------------------------NAO DISPONIVEL-------------------------------------------")</f>
        <v>C - RIOCARD</v>
      </c>
      <c r="AL706" s="7" t="str">
        <f t="shared" ref="AL706:AL769" si="181">_xlfn.CONCAT(C706," - ",B706," - ",O706," - ",S706)</f>
        <v>1 - -------------------------------------------NAO DISPONIVEL------------------------------------------- - 00000000706 - FETRANSPOR</v>
      </c>
      <c r="AM706" s="7" t="str">
        <f t="shared" ref="AM706:AM769" si="182">_xlfn.CONCAT(B706,L706,LEFT(M706,3))</f>
        <v>-------------------------------------------NAO DISPONIVEL-------------------------------------------</v>
      </c>
      <c r="AN706" s="44" cm="1">
        <f t="array" ref="AN706">_xlfn.IFS(AJ706=0,0,AQ706="INATIVO",2,AQ706="SEM CADASTRO",4,AQ706="CPF ATIVO EM OUTRO COMPRADOR",5,AQ706="NOVO/SEM CARTAO",6,AND(AJ706&gt;0,AQ706,""),8)</f>
        <v>0</v>
      </c>
      <c r="AO706" s="45">
        <f t="shared" si="180"/>
        <v>-10</v>
      </c>
    </row>
    <row r="707" spans="1:41" x14ac:dyDescent="0.4">
      <c r="A707" s="21" t="str">
        <f t="shared" ref="A707:A770" si="183">IF(AND(E707&lt;&gt;"",F707&lt;&gt;""),TRIM(_xlfn.CONCAT(D707," - ",S707," - ",E707," - ",F707)),"-------------------------------------------NAO DISPONIVEL-------------------------------------------")</f>
        <v>-------------------------------------------NAO DISPONIVEL-------------------------------------------</v>
      </c>
      <c r="B707" s="5" t="str">
        <f>_xlfn.IFNA(VLOOKUP(A707,CNPJ!E:F,2,0),"-------------------------------------------NAO DISPONIVEL-------------------------------------------")</f>
        <v>-------------------------------------------NAO DISPONIVEL-------------------------------------------</v>
      </c>
      <c r="C707" s="22">
        <v>1</v>
      </c>
      <c r="D707" s="5" t="str">
        <f>_xlfn.XLOOKUP(R707,OP!C:C,OP!B:B,,0,1)</f>
        <v>RJ</v>
      </c>
      <c r="E707" s="23"/>
      <c r="M707" s="26"/>
      <c r="N707" s="27"/>
      <c r="O707" s="28" t="str">
        <f t="shared" ref="O707:O770" si="184">IF(N707="",TEXT(ROW(),"00000000000"),IF(N707="00000000000",TEXT(ROW(),"00000000000"),TRIM(TEXT(N707,"00000000000"))))</f>
        <v>00000000707</v>
      </c>
      <c r="R707" s="27" t="s">
        <v>193</v>
      </c>
      <c r="S707" s="30" t="str">
        <f>_xlfn.IFNA(VLOOKUP(_xlfn.CONCAT(D707," - ",R707),OP!A:D,4,0),"-------------------------------------------NAO DISPONIVEL-------------------------------------------")</f>
        <v>FETRANSPOR</v>
      </c>
      <c r="T707" s="31"/>
      <c r="U707" s="32"/>
      <c r="V707" s="31"/>
      <c r="W707" s="33">
        <f t="shared" ref="W707:W770" si="185">ROUND(T707,2)</f>
        <v>0</v>
      </c>
      <c r="X707" s="34">
        <f t="shared" ref="X707:X770" si="186">ROUND(U707,0)</f>
        <v>0</v>
      </c>
      <c r="Y707" s="33">
        <f t="shared" ref="Y707:Y770" si="187">ROUND(V707,2)</f>
        <v>0</v>
      </c>
      <c r="Z707" s="33">
        <f t="shared" ref="Z707:Z770" si="188">(X707*Y707)-W707</f>
        <v>0</v>
      </c>
      <c r="AA707" s="35">
        <f t="shared" ref="AA707:AA770" si="189">Y707</f>
        <v>0</v>
      </c>
      <c r="AB707" s="36">
        <f t="shared" ref="AB707:AB770" si="190">Z707</f>
        <v>0</v>
      </c>
      <c r="AC707" s="37">
        <f t="shared" ref="AC707:AC770" si="191">ROUND(IF(AL707=AL706,0,SUMIF(AL:AL,AL707,AB:AB)),2)</f>
        <v>0</v>
      </c>
      <c r="AD707" s="38"/>
      <c r="AE707" s="38"/>
      <c r="AF707" s="39">
        <f t="shared" ref="AF707:AF770" si="192">ROUND(SUM(AD707,AE707),2)</f>
        <v>0</v>
      </c>
      <c r="AG707" s="40"/>
      <c r="AH707" s="41">
        <f t="shared" ref="AH707:AH770" si="193">ROUND(AG707,2)</f>
        <v>0</v>
      </c>
      <c r="AI707" s="42">
        <f t="shared" ref="AI707:AI770" si="194">ROUND(IF(AH707=0,0,IF(AF707-AH707&lt;0,0,IF(AF707-AH707&gt;AC707,AC707,AF707-AH707))),2)</f>
        <v>0</v>
      </c>
      <c r="AJ707" s="43">
        <f t="shared" ref="AJ707:AJ770" si="195">ROUND(IF(AC707=0,0,IF(AH707=0,AC707,AC707-AI707)),2)</f>
        <v>0</v>
      </c>
      <c r="AK707" s="5" t="str">
        <f>_xlfn.IFNA(VLOOKUP(_xlfn.CONCAT(D707," - ",S707),OP!E:F,2,0),"-------------------------------------------NAO DISPONIVEL-------------------------------------------")</f>
        <v>C - RIOCARD</v>
      </c>
      <c r="AL707" s="7" t="str">
        <f t="shared" si="181"/>
        <v>1 - -------------------------------------------NAO DISPONIVEL------------------------------------------- - 00000000707 - FETRANSPOR</v>
      </c>
      <c r="AM707" s="7" t="str">
        <f t="shared" si="182"/>
        <v>-------------------------------------------NAO DISPONIVEL-------------------------------------------</v>
      </c>
      <c r="AN707" s="44" cm="1">
        <f t="array" ref="AN707">_xlfn.IFS(AJ707=0,0,AQ707="INATIVO",2,AQ707="SEM CADASTRO",4,AQ707="CPF ATIVO EM OUTRO COMPRADOR",5,AQ707="NOVO/SEM CARTAO",6,AND(AJ707&gt;0,AQ707,""),8)</f>
        <v>0</v>
      </c>
      <c r="AO707" s="45">
        <f t="shared" ref="AO707:AO770" si="196">AF707-(10-AJ707)</f>
        <v>-10</v>
      </c>
    </row>
    <row r="708" spans="1:41" x14ac:dyDescent="0.4">
      <c r="A708" s="21" t="str">
        <f t="shared" si="183"/>
        <v>-------------------------------------------NAO DISPONIVEL-------------------------------------------</v>
      </c>
      <c r="B708" s="5" t="str">
        <f>_xlfn.IFNA(VLOOKUP(A708,CNPJ!E:F,2,0),"-------------------------------------------NAO DISPONIVEL-------------------------------------------")</f>
        <v>-------------------------------------------NAO DISPONIVEL-------------------------------------------</v>
      </c>
      <c r="C708" s="22">
        <v>1</v>
      </c>
      <c r="D708" s="5" t="str">
        <f>_xlfn.XLOOKUP(R708,OP!C:C,OP!B:B,,0,1)</f>
        <v>RJ</v>
      </c>
      <c r="E708" s="23"/>
      <c r="M708" s="26"/>
      <c r="N708" s="27"/>
      <c r="O708" s="28" t="str">
        <f t="shared" si="184"/>
        <v>00000000708</v>
      </c>
      <c r="R708" s="27" t="s">
        <v>193</v>
      </c>
      <c r="S708" s="30" t="str">
        <f>_xlfn.IFNA(VLOOKUP(_xlfn.CONCAT(D708," - ",R708),OP!A:D,4,0),"-------------------------------------------NAO DISPONIVEL-------------------------------------------")</f>
        <v>FETRANSPOR</v>
      </c>
      <c r="T708" s="31"/>
      <c r="U708" s="32"/>
      <c r="V708" s="31"/>
      <c r="W708" s="33">
        <f t="shared" si="185"/>
        <v>0</v>
      </c>
      <c r="X708" s="34">
        <f t="shared" si="186"/>
        <v>0</v>
      </c>
      <c r="Y708" s="33">
        <f t="shared" si="187"/>
        <v>0</v>
      </c>
      <c r="Z708" s="33">
        <f t="shared" si="188"/>
        <v>0</v>
      </c>
      <c r="AA708" s="35">
        <f t="shared" si="189"/>
        <v>0</v>
      </c>
      <c r="AB708" s="36">
        <f t="shared" si="190"/>
        <v>0</v>
      </c>
      <c r="AC708" s="37">
        <f t="shared" si="191"/>
        <v>0</v>
      </c>
      <c r="AD708" s="38"/>
      <c r="AE708" s="38"/>
      <c r="AF708" s="39">
        <f t="shared" si="192"/>
        <v>0</v>
      </c>
      <c r="AG708" s="40"/>
      <c r="AH708" s="41">
        <f t="shared" si="193"/>
        <v>0</v>
      </c>
      <c r="AI708" s="42">
        <f t="shared" si="194"/>
        <v>0</v>
      </c>
      <c r="AJ708" s="43">
        <f t="shared" si="195"/>
        <v>0</v>
      </c>
      <c r="AK708" s="5" t="str">
        <f>_xlfn.IFNA(VLOOKUP(_xlfn.CONCAT(D708," - ",S708),OP!E:F,2,0),"-------------------------------------------NAO DISPONIVEL-------------------------------------------")</f>
        <v>C - RIOCARD</v>
      </c>
      <c r="AL708" s="7" t="str">
        <f t="shared" si="181"/>
        <v>1 - -------------------------------------------NAO DISPONIVEL------------------------------------------- - 00000000708 - FETRANSPOR</v>
      </c>
      <c r="AM708" s="7" t="str">
        <f t="shared" si="182"/>
        <v>-------------------------------------------NAO DISPONIVEL-------------------------------------------</v>
      </c>
      <c r="AN708" s="44" cm="1">
        <f t="array" ref="AN708">_xlfn.IFS(AJ708=0,0,AQ708="INATIVO",2,AQ708="SEM CADASTRO",4,AQ708="CPF ATIVO EM OUTRO COMPRADOR",5,AQ708="NOVO/SEM CARTAO",6,AND(AJ708&gt;0,AQ708,""),8)</f>
        <v>0</v>
      </c>
      <c r="AO708" s="45">
        <f t="shared" si="196"/>
        <v>-10</v>
      </c>
    </row>
    <row r="709" spans="1:41" x14ac:dyDescent="0.4">
      <c r="A709" s="21" t="str">
        <f t="shared" si="183"/>
        <v>-------------------------------------------NAO DISPONIVEL-------------------------------------------</v>
      </c>
      <c r="B709" s="5" t="str">
        <f>_xlfn.IFNA(VLOOKUP(A709,CNPJ!E:F,2,0),"-------------------------------------------NAO DISPONIVEL-------------------------------------------")</f>
        <v>-------------------------------------------NAO DISPONIVEL-------------------------------------------</v>
      </c>
      <c r="C709" s="22">
        <v>1</v>
      </c>
      <c r="D709" s="5" t="str">
        <f>_xlfn.XLOOKUP(R709,OP!C:C,OP!B:B,,0,1)</f>
        <v>RJ</v>
      </c>
      <c r="E709" s="23"/>
      <c r="M709" s="26"/>
      <c r="N709" s="27"/>
      <c r="O709" s="28" t="str">
        <f t="shared" si="184"/>
        <v>00000000709</v>
      </c>
      <c r="R709" s="27" t="s">
        <v>193</v>
      </c>
      <c r="S709" s="30" t="str">
        <f>_xlfn.IFNA(VLOOKUP(_xlfn.CONCAT(D709," - ",R709),OP!A:D,4,0),"-------------------------------------------NAO DISPONIVEL-------------------------------------------")</f>
        <v>FETRANSPOR</v>
      </c>
      <c r="T709" s="31"/>
      <c r="U709" s="32"/>
      <c r="V709" s="31"/>
      <c r="W709" s="33">
        <f t="shared" si="185"/>
        <v>0</v>
      </c>
      <c r="X709" s="34">
        <f t="shared" si="186"/>
        <v>0</v>
      </c>
      <c r="Y709" s="33">
        <f t="shared" si="187"/>
        <v>0</v>
      </c>
      <c r="Z709" s="33">
        <f t="shared" si="188"/>
        <v>0</v>
      </c>
      <c r="AA709" s="35">
        <f t="shared" si="189"/>
        <v>0</v>
      </c>
      <c r="AB709" s="36">
        <f t="shared" si="190"/>
        <v>0</v>
      </c>
      <c r="AC709" s="37">
        <f t="shared" si="191"/>
        <v>0</v>
      </c>
      <c r="AD709" s="38"/>
      <c r="AE709" s="38"/>
      <c r="AF709" s="39">
        <f t="shared" si="192"/>
        <v>0</v>
      </c>
      <c r="AG709" s="40"/>
      <c r="AH709" s="41">
        <f t="shared" si="193"/>
        <v>0</v>
      </c>
      <c r="AI709" s="42">
        <f t="shared" si="194"/>
        <v>0</v>
      </c>
      <c r="AJ709" s="43">
        <f t="shared" si="195"/>
        <v>0</v>
      </c>
      <c r="AK709" s="5" t="str">
        <f>_xlfn.IFNA(VLOOKUP(_xlfn.CONCAT(D709," - ",S709),OP!E:F,2,0),"-------------------------------------------NAO DISPONIVEL-------------------------------------------")</f>
        <v>C - RIOCARD</v>
      </c>
      <c r="AL709" s="7" t="str">
        <f t="shared" si="181"/>
        <v>1 - -------------------------------------------NAO DISPONIVEL------------------------------------------- - 00000000709 - FETRANSPOR</v>
      </c>
      <c r="AM709" s="7" t="str">
        <f t="shared" si="182"/>
        <v>-------------------------------------------NAO DISPONIVEL-------------------------------------------</v>
      </c>
      <c r="AN709" s="44" cm="1">
        <f t="array" ref="AN709">_xlfn.IFS(AJ709=0,0,AQ709="INATIVO",2,AQ709="SEM CADASTRO",4,AQ709="CPF ATIVO EM OUTRO COMPRADOR",5,AQ709="NOVO/SEM CARTAO",6,AND(AJ709&gt;0,AQ709,""),8)</f>
        <v>0</v>
      </c>
      <c r="AO709" s="45">
        <f t="shared" si="196"/>
        <v>-10</v>
      </c>
    </row>
    <row r="710" spans="1:41" x14ac:dyDescent="0.4">
      <c r="A710" s="21" t="str">
        <f t="shared" si="183"/>
        <v>-------------------------------------------NAO DISPONIVEL-------------------------------------------</v>
      </c>
      <c r="B710" s="5" t="str">
        <f>_xlfn.IFNA(VLOOKUP(A710,CNPJ!E:F,2,0),"-------------------------------------------NAO DISPONIVEL-------------------------------------------")</f>
        <v>-------------------------------------------NAO DISPONIVEL-------------------------------------------</v>
      </c>
      <c r="C710" s="22">
        <v>1</v>
      </c>
      <c r="D710" s="5" t="str">
        <f>_xlfn.XLOOKUP(R710,OP!C:C,OP!B:B,,0,1)</f>
        <v>RJ</v>
      </c>
      <c r="E710" s="23"/>
      <c r="M710" s="26"/>
      <c r="N710" s="27"/>
      <c r="O710" s="28" t="str">
        <f t="shared" si="184"/>
        <v>00000000710</v>
      </c>
      <c r="R710" s="27" t="s">
        <v>193</v>
      </c>
      <c r="S710" s="30" t="str">
        <f>_xlfn.IFNA(VLOOKUP(_xlfn.CONCAT(D710," - ",R710),OP!A:D,4,0),"-------------------------------------------NAO DISPONIVEL-------------------------------------------")</f>
        <v>FETRANSPOR</v>
      </c>
      <c r="T710" s="31"/>
      <c r="U710" s="32"/>
      <c r="V710" s="31"/>
      <c r="W710" s="33">
        <f t="shared" si="185"/>
        <v>0</v>
      </c>
      <c r="X710" s="34">
        <f t="shared" si="186"/>
        <v>0</v>
      </c>
      <c r="Y710" s="33">
        <f t="shared" si="187"/>
        <v>0</v>
      </c>
      <c r="Z710" s="33">
        <f t="shared" si="188"/>
        <v>0</v>
      </c>
      <c r="AA710" s="35">
        <f t="shared" si="189"/>
        <v>0</v>
      </c>
      <c r="AB710" s="36">
        <f t="shared" si="190"/>
        <v>0</v>
      </c>
      <c r="AC710" s="37">
        <f t="shared" si="191"/>
        <v>0</v>
      </c>
      <c r="AD710" s="38"/>
      <c r="AE710" s="38"/>
      <c r="AF710" s="39">
        <f t="shared" si="192"/>
        <v>0</v>
      </c>
      <c r="AG710" s="40"/>
      <c r="AH710" s="41">
        <f t="shared" si="193"/>
        <v>0</v>
      </c>
      <c r="AI710" s="42">
        <f t="shared" si="194"/>
        <v>0</v>
      </c>
      <c r="AJ710" s="43">
        <f t="shared" si="195"/>
        <v>0</v>
      </c>
      <c r="AK710" s="5" t="str">
        <f>_xlfn.IFNA(VLOOKUP(_xlfn.CONCAT(D710," - ",S710),OP!E:F,2,0),"-------------------------------------------NAO DISPONIVEL-------------------------------------------")</f>
        <v>C - RIOCARD</v>
      </c>
      <c r="AL710" s="7" t="str">
        <f t="shared" si="181"/>
        <v>1 - -------------------------------------------NAO DISPONIVEL------------------------------------------- - 00000000710 - FETRANSPOR</v>
      </c>
      <c r="AM710" s="7" t="str">
        <f t="shared" si="182"/>
        <v>-------------------------------------------NAO DISPONIVEL-------------------------------------------</v>
      </c>
      <c r="AN710" s="44" cm="1">
        <f t="array" ref="AN710">_xlfn.IFS(AJ710=0,0,AQ710="INATIVO",2,AQ710="SEM CADASTRO",4,AQ710="CPF ATIVO EM OUTRO COMPRADOR",5,AQ710="NOVO/SEM CARTAO",6,AND(AJ710&gt;0,AQ710,""),8)</f>
        <v>0</v>
      </c>
      <c r="AO710" s="45">
        <f t="shared" si="196"/>
        <v>-10</v>
      </c>
    </row>
    <row r="711" spans="1:41" x14ac:dyDescent="0.4">
      <c r="A711" s="21" t="str">
        <f t="shared" si="183"/>
        <v>-------------------------------------------NAO DISPONIVEL-------------------------------------------</v>
      </c>
      <c r="B711" s="5" t="str">
        <f>_xlfn.IFNA(VLOOKUP(A711,CNPJ!E:F,2,0),"-------------------------------------------NAO DISPONIVEL-------------------------------------------")</f>
        <v>-------------------------------------------NAO DISPONIVEL-------------------------------------------</v>
      </c>
      <c r="C711" s="22">
        <v>1</v>
      </c>
      <c r="D711" s="5" t="str">
        <f>_xlfn.XLOOKUP(R711,OP!C:C,OP!B:B,,0,1)</f>
        <v>RJ</v>
      </c>
      <c r="E711" s="23"/>
      <c r="M711" s="26"/>
      <c r="N711" s="27"/>
      <c r="O711" s="28" t="str">
        <f t="shared" si="184"/>
        <v>00000000711</v>
      </c>
      <c r="R711" s="27" t="s">
        <v>193</v>
      </c>
      <c r="S711" s="30" t="str">
        <f>_xlfn.IFNA(VLOOKUP(_xlfn.CONCAT(D711," - ",R711),OP!A:D,4,0),"-------------------------------------------NAO DISPONIVEL-------------------------------------------")</f>
        <v>FETRANSPOR</v>
      </c>
      <c r="T711" s="31"/>
      <c r="U711" s="32"/>
      <c r="V711" s="31"/>
      <c r="W711" s="33">
        <f t="shared" si="185"/>
        <v>0</v>
      </c>
      <c r="X711" s="34">
        <f t="shared" si="186"/>
        <v>0</v>
      </c>
      <c r="Y711" s="33">
        <f t="shared" si="187"/>
        <v>0</v>
      </c>
      <c r="Z711" s="33">
        <f t="shared" si="188"/>
        <v>0</v>
      </c>
      <c r="AA711" s="35">
        <f t="shared" si="189"/>
        <v>0</v>
      </c>
      <c r="AB711" s="36">
        <f t="shared" si="190"/>
        <v>0</v>
      </c>
      <c r="AC711" s="37">
        <f t="shared" si="191"/>
        <v>0</v>
      </c>
      <c r="AD711" s="38"/>
      <c r="AE711" s="38"/>
      <c r="AF711" s="39">
        <f t="shared" si="192"/>
        <v>0</v>
      </c>
      <c r="AG711" s="40"/>
      <c r="AH711" s="41">
        <f t="shared" si="193"/>
        <v>0</v>
      </c>
      <c r="AI711" s="42">
        <f t="shared" si="194"/>
        <v>0</v>
      </c>
      <c r="AJ711" s="43">
        <f t="shared" si="195"/>
        <v>0</v>
      </c>
      <c r="AK711" s="5" t="str">
        <f>_xlfn.IFNA(VLOOKUP(_xlfn.CONCAT(D711," - ",S711),OP!E:F,2,0),"-------------------------------------------NAO DISPONIVEL-------------------------------------------")</f>
        <v>C - RIOCARD</v>
      </c>
      <c r="AL711" s="7" t="str">
        <f t="shared" si="181"/>
        <v>1 - -------------------------------------------NAO DISPONIVEL------------------------------------------- - 00000000711 - FETRANSPOR</v>
      </c>
      <c r="AM711" s="7" t="str">
        <f t="shared" si="182"/>
        <v>-------------------------------------------NAO DISPONIVEL-------------------------------------------</v>
      </c>
      <c r="AN711" s="44" cm="1">
        <f t="array" ref="AN711">_xlfn.IFS(AJ711=0,0,AQ711="INATIVO",2,AQ711="SEM CADASTRO",4,AQ711="CPF ATIVO EM OUTRO COMPRADOR",5,AQ711="NOVO/SEM CARTAO",6,AND(AJ711&gt;0,AQ711,""),8)</f>
        <v>0</v>
      </c>
      <c r="AO711" s="45">
        <f t="shared" si="196"/>
        <v>-10</v>
      </c>
    </row>
    <row r="712" spans="1:41" x14ac:dyDescent="0.4">
      <c r="A712" s="21" t="str">
        <f t="shared" si="183"/>
        <v>-------------------------------------------NAO DISPONIVEL-------------------------------------------</v>
      </c>
      <c r="B712" s="5" t="str">
        <f>_xlfn.IFNA(VLOOKUP(A712,CNPJ!E:F,2,0),"-------------------------------------------NAO DISPONIVEL-------------------------------------------")</f>
        <v>-------------------------------------------NAO DISPONIVEL-------------------------------------------</v>
      </c>
      <c r="C712" s="22">
        <v>1</v>
      </c>
      <c r="D712" s="5" t="str">
        <f>_xlfn.XLOOKUP(R712,OP!C:C,OP!B:B,,0,1)</f>
        <v>RJ</v>
      </c>
      <c r="E712" s="23"/>
      <c r="M712" s="26"/>
      <c r="N712" s="27"/>
      <c r="O712" s="28" t="str">
        <f t="shared" si="184"/>
        <v>00000000712</v>
      </c>
      <c r="R712" s="27" t="s">
        <v>193</v>
      </c>
      <c r="S712" s="30" t="str">
        <f>_xlfn.IFNA(VLOOKUP(_xlfn.CONCAT(D712," - ",R712),OP!A:D,4,0),"-------------------------------------------NAO DISPONIVEL-------------------------------------------")</f>
        <v>FETRANSPOR</v>
      </c>
      <c r="T712" s="31"/>
      <c r="U712" s="32"/>
      <c r="V712" s="31"/>
      <c r="W712" s="33">
        <f t="shared" si="185"/>
        <v>0</v>
      </c>
      <c r="X712" s="34">
        <f t="shared" si="186"/>
        <v>0</v>
      </c>
      <c r="Y712" s="33">
        <f t="shared" si="187"/>
        <v>0</v>
      </c>
      <c r="Z712" s="33">
        <f t="shared" si="188"/>
        <v>0</v>
      </c>
      <c r="AA712" s="35">
        <f t="shared" si="189"/>
        <v>0</v>
      </c>
      <c r="AB712" s="36">
        <f t="shared" si="190"/>
        <v>0</v>
      </c>
      <c r="AC712" s="37">
        <f t="shared" si="191"/>
        <v>0</v>
      </c>
      <c r="AD712" s="38"/>
      <c r="AE712" s="38"/>
      <c r="AF712" s="39">
        <f t="shared" si="192"/>
        <v>0</v>
      </c>
      <c r="AG712" s="40"/>
      <c r="AH712" s="41">
        <f t="shared" si="193"/>
        <v>0</v>
      </c>
      <c r="AI712" s="42">
        <f t="shared" si="194"/>
        <v>0</v>
      </c>
      <c r="AJ712" s="43">
        <f t="shared" si="195"/>
        <v>0</v>
      </c>
      <c r="AK712" s="5" t="str">
        <f>_xlfn.IFNA(VLOOKUP(_xlfn.CONCAT(D712," - ",S712),OP!E:F,2,0),"-------------------------------------------NAO DISPONIVEL-------------------------------------------")</f>
        <v>C - RIOCARD</v>
      </c>
      <c r="AL712" s="7" t="str">
        <f t="shared" si="181"/>
        <v>1 - -------------------------------------------NAO DISPONIVEL------------------------------------------- - 00000000712 - FETRANSPOR</v>
      </c>
      <c r="AM712" s="7" t="str">
        <f t="shared" si="182"/>
        <v>-------------------------------------------NAO DISPONIVEL-------------------------------------------</v>
      </c>
      <c r="AN712" s="44" cm="1">
        <f t="array" ref="AN712">_xlfn.IFS(AJ712=0,0,AQ712="INATIVO",2,AQ712="SEM CADASTRO",4,AQ712="CPF ATIVO EM OUTRO COMPRADOR",5,AQ712="NOVO/SEM CARTAO",6,AND(AJ712&gt;0,AQ712,""),8)</f>
        <v>0</v>
      </c>
      <c r="AO712" s="45">
        <f t="shared" si="196"/>
        <v>-10</v>
      </c>
    </row>
    <row r="713" spans="1:41" x14ac:dyDescent="0.4">
      <c r="A713" s="21" t="str">
        <f t="shared" si="183"/>
        <v>-------------------------------------------NAO DISPONIVEL-------------------------------------------</v>
      </c>
      <c r="B713" s="5" t="str">
        <f>_xlfn.IFNA(VLOOKUP(A713,CNPJ!E:F,2,0),"-------------------------------------------NAO DISPONIVEL-------------------------------------------")</f>
        <v>-------------------------------------------NAO DISPONIVEL-------------------------------------------</v>
      </c>
      <c r="C713" s="22">
        <v>1</v>
      </c>
      <c r="D713" s="5" t="str">
        <f>_xlfn.XLOOKUP(R713,OP!C:C,OP!B:B,,0,1)</f>
        <v>RJ</v>
      </c>
      <c r="E713" s="23"/>
      <c r="M713" s="26"/>
      <c r="N713" s="27"/>
      <c r="O713" s="28" t="str">
        <f t="shared" si="184"/>
        <v>00000000713</v>
      </c>
      <c r="R713" s="27" t="s">
        <v>193</v>
      </c>
      <c r="S713" s="30" t="str">
        <f>_xlfn.IFNA(VLOOKUP(_xlfn.CONCAT(D713," - ",R713),OP!A:D,4,0),"-------------------------------------------NAO DISPONIVEL-------------------------------------------")</f>
        <v>FETRANSPOR</v>
      </c>
      <c r="T713" s="31"/>
      <c r="U713" s="32"/>
      <c r="V713" s="31"/>
      <c r="W713" s="33">
        <f t="shared" si="185"/>
        <v>0</v>
      </c>
      <c r="X713" s="34">
        <f t="shared" si="186"/>
        <v>0</v>
      </c>
      <c r="Y713" s="33">
        <f t="shared" si="187"/>
        <v>0</v>
      </c>
      <c r="Z713" s="33">
        <f t="shared" si="188"/>
        <v>0</v>
      </c>
      <c r="AA713" s="35">
        <f t="shared" si="189"/>
        <v>0</v>
      </c>
      <c r="AB713" s="36">
        <f t="shared" si="190"/>
        <v>0</v>
      </c>
      <c r="AC713" s="37">
        <f t="shared" si="191"/>
        <v>0</v>
      </c>
      <c r="AD713" s="38"/>
      <c r="AE713" s="38"/>
      <c r="AF713" s="39">
        <f t="shared" si="192"/>
        <v>0</v>
      </c>
      <c r="AG713" s="40"/>
      <c r="AH713" s="41">
        <f t="shared" si="193"/>
        <v>0</v>
      </c>
      <c r="AI713" s="42">
        <f t="shared" si="194"/>
        <v>0</v>
      </c>
      <c r="AJ713" s="43">
        <f t="shared" si="195"/>
        <v>0</v>
      </c>
      <c r="AK713" s="5" t="str">
        <f>_xlfn.IFNA(VLOOKUP(_xlfn.CONCAT(D713," - ",S713),OP!E:F,2,0),"-------------------------------------------NAO DISPONIVEL-------------------------------------------")</f>
        <v>C - RIOCARD</v>
      </c>
      <c r="AL713" s="7" t="str">
        <f t="shared" si="181"/>
        <v>1 - -------------------------------------------NAO DISPONIVEL------------------------------------------- - 00000000713 - FETRANSPOR</v>
      </c>
      <c r="AM713" s="7" t="str">
        <f t="shared" si="182"/>
        <v>-------------------------------------------NAO DISPONIVEL-------------------------------------------</v>
      </c>
      <c r="AN713" s="44" cm="1">
        <f t="array" ref="AN713">_xlfn.IFS(AJ713=0,0,AQ713="INATIVO",2,AQ713="SEM CADASTRO",4,AQ713="CPF ATIVO EM OUTRO COMPRADOR",5,AQ713="NOVO/SEM CARTAO",6,AND(AJ713&gt;0,AQ713,""),8)</f>
        <v>0</v>
      </c>
      <c r="AO713" s="45">
        <f t="shared" si="196"/>
        <v>-10</v>
      </c>
    </row>
    <row r="714" spans="1:41" x14ac:dyDescent="0.4">
      <c r="A714" s="21" t="str">
        <f t="shared" si="183"/>
        <v>-------------------------------------------NAO DISPONIVEL-------------------------------------------</v>
      </c>
      <c r="B714" s="5" t="str">
        <f>_xlfn.IFNA(VLOOKUP(A714,CNPJ!E:F,2,0),"-------------------------------------------NAO DISPONIVEL-------------------------------------------")</f>
        <v>-------------------------------------------NAO DISPONIVEL-------------------------------------------</v>
      </c>
      <c r="C714" s="22">
        <v>1</v>
      </c>
      <c r="D714" s="5" t="str">
        <f>_xlfn.XLOOKUP(R714,OP!C:C,OP!B:B,,0,1)</f>
        <v>RJ</v>
      </c>
      <c r="E714" s="23"/>
      <c r="M714" s="26"/>
      <c r="N714" s="27"/>
      <c r="O714" s="28" t="str">
        <f t="shared" si="184"/>
        <v>00000000714</v>
      </c>
      <c r="R714" s="27" t="s">
        <v>193</v>
      </c>
      <c r="S714" s="30" t="str">
        <f>_xlfn.IFNA(VLOOKUP(_xlfn.CONCAT(D714," - ",R714),OP!A:D,4,0),"-------------------------------------------NAO DISPONIVEL-------------------------------------------")</f>
        <v>FETRANSPOR</v>
      </c>
      <c r="T714" s="31"/>
      <c r="U714" s="32"/>
      <c r="V714" s="31"/>
      <c r="W714" s="33">
        <f t="shared" si="185"/>
        <v>0</v>
      </c>
      <c r="X714" s="34">
        <f t="shared" si="186"/>
        <v>0</v>
      </c>
      <c r="Y714" s="33">
        <f t="shared" si="187"/>
        <v>0</v>
      </c>
      <c r="Z714" s="33">
        <f t="shared" si="188"/>
        <v>0</v>
      </c>
      <c r="AA714" s="35">
        <f t="shared" si="189"/>
        <v>0</v>
      </c>
      <c r="AB714" s="36">
        <f t="shared" si="190"/>
        <v>0</v>
      </c>
      <c r="AC714" s="37">
        <f t="shared" si="191"/>
        <v>0</v>
      </c>
      <c r="AD714" s="38"/>
      <c r="AE714" s="38"/>
      <c r="AF714" s="39">
        <f t="shared" si="192"/>
        <v>0</v>
      </c>
      <c r="AG714" s="40"/>
      <c r="AH714" s="41">
        <f t="shared" si="193"/>
        <v>0</v>
      </c>
      <c r="AI714" s="42">
        <f t="shared" si="194"/>
        <v>0</v>
      </c>
      <c r="AJ714" s="43">
        <f t="shared" si="195"/>
        <v>0</v>
      </c>
      <c r="AK714" s="5" t="str">
        <f>_xlfn.IFNA(VLOOKUP(_xlfn.CONCAT(D714," - ",S714),OP!E:F,2,0),"-------------------------------------------NAO DISPONIVEL-------------------------------------------")</f>
        <v>C - RIOCARD</v>
      </c>
      <c r="AL714" s="7" t="str">
        <f t="shared" si="181"/>
        <v>1 - -------------------------------------------NAO DISPONIVEL------------------------------------------- - 00000000714 - FETRANSPOR</v>
      </c>
      <c r="AM714" s="7" t="str">
        <f t="shared" si="182"/>
        <v>-------------------------------------------NAO DISPONIVEL-------------------------------------------</v>
      </c>
      <c r="AN714" s="44" cm="1">
        <f t="array" ref="AN714">_xlfn.IFS(AJ714=0,0,AQ714="INATIVO",2,AQ714="SEM CADASTRO",4,AQ714="CPF ATIVO EM OUTRO COMPRADOR",5,AQ714="NOVO/SEM CARTAO",6,AND(AJ714&gt;0,AQ714,""),8)</f>
        <v>0</v>
      </c>
      <c r="AO714" s="45">
        <f t="shared" si="196"/>
        <v>-10</v>
      </c>
    </row>
    <row r="715" spans="1:41" x14ac:dyDescent="0.4">
      <c r="A715" s="21" t="str">
        <f t="shared" si="183"/>
        <v>-------------------------------------------NAO DISPONIVEL-------------------------------------------</v>
      </c>
      <c r="B715" s="5" t="str">
        <f>_xlfn.IFNA(VLOOKUP(A715,CNPJ!E:F,2,0),"-------------------------------------------NAO DISPONIVEL-------------------------------------------")</f>
        <v>-------------------------------------------NAO DISPONIVEL-------------------------------------------</v>
      </c>
      <c r="C715" s="22">
        <v>1</v>
      </c>
      <c r="D715" s="5" t="str">
        <f>_xlfn.XLOOKUP(R715,OP!C:C,OP!B:B,,0,1)</f>
        <v>RJ</v>
      </c>
      <c r="E715" s="23"/>
      <c r="M715" s="26"/>
      <c r="N715" s="27"/>
      <c r="O715" s="28" t="str">
        <f t="shared" si="184"/>
        <v>00000000715</v>
      </c>
      <c r="R715" s="27" t="s">
        <v>193</v>
      </c>
      <c r="S715" s="30" t="str">
        <f>_xlfn.IFNA(VLOOKUP(_xlfn.CONCAT(D715," - ",R715),OP!A:D,4,0),"-------------------------------------------NAO DISPONIVEL-------------------------------------------")</f>
        <v>FETRANSPOR</v>
      </c>
      <c r="T715" s="31"/>
      <c r="U715" s="32"/>
      <c r="V715" s="31"/>
      <c r="W715" s="33">
        <f t="shared" si="185"/>
        <v>0</v>
      </c>
      <c r="X715" s="34">
        <f t="shared" si="186"/>
        <v>0</v>
      </c>
      <c r="Y715" s="33">
        <f t="shared" si="187"/>
        <v>0</v>
      </c>
      <c r="Z715" s="33">
        <f t="shared" si="188"/>
        <v>0</v>
      </c>
      <c r="AA715" s="35">
        <f t="shared" si="189"/>
        <v>0</v>
      </c>
      <c r="AB715" s="36">
        <f t="shared" si="190"/>
        <v>0</v>
      </c>
      <c r="AC715" s="37">
        <f t="shared" si="191"/>
        <v>0</v>
      </c>
      <c r="AD715" s="38"/>
      <c r="AE715" s="38"/>
      <c r="AF715" s="39">
        <f t="shared" si="192"/>
        <v>0</v>
      </c>
      <c r="AG715" s="40"/>
      <c r="AH715" s="41">
        <f t="shared" si="193"/>
        <v>0</v>
      </c>
      <c r="AI715" s="42">
        <f t="shared" si="194"/>
        <v>0</v>
      </c>
      <c r="AJ715" s="43">
        <f t="shared" si="195"/>
        <v>0</v>
      </c>
      <c r="AK715" s="5" t="str">
        <f>_xlfn.IFNA(VLOOKUP(_xlfn.CONCAT(D715," - ",S715),OP!E:F,2,0),"-------------------------------------------NAO DISPONIVEL-------------------------------------------")</f>
        <v>C - RIOCARD</v>
      </c>
      <c r="AL715" s="7" t="str">
        <f t="shared" si="181"/>
        <v>1 - -------------------------------------------NAO DISPONIVEL------------------------------------------- - 00000000715 - FETRANSPOR</v>
      </c>
      <c r="AM715" s="7" t="str">
        <f t="shared" si="182"/>
        <v>-------------------------------------------NAO DISPONIVEL-------------------------------------------</v>
      </c>
      <c r="AN715" s="44" cm="1">
        <f t="array" ref="AN715">_xlfn.IFS(AJ715=0,0,AQ715="INATIVO",2,AQ715="SEM CADASTRO",4,AQ715="CPF ATIVO EM OUTRO COMPRADOR",5,AQ715="NOVO/SEM CARTAO",6,AND(AJ715&gt;0,AQ715,""),8)</f>
        <v>0</v>
      </c>
      <c r="AO715" s="45">
        <f t="shared" si="196"/>
        <v>-10</v>
      </c>
    </row>
    <row r="716" spans="1:41" x14ac:dyDescent="0.4">
      <c r="A716" s="21" t="str">
        <f t="shared" si="183"/>
        <v>-------------------------------------------NAO DISPONIVEL-------------------------------------------</v>
      </c>
      <c r="B716" s="5" t="str">
        <f>_xlfn.IFNA(VLOOKUP(A716,CNPJ!E:F,2,0),"-------------------------------------------NAO DISPONIVEL-------------------------------------------")</f>
        <v>-------------------------------------------NAO DISPONIVEL-------------------------------------------</v>
      </c>
      <c r="C716" s="22">
        <v>1</v>
      </c>
      <c r="D716" s="5" t="str">
        <f>_xlfn.XLOOKUP(R716,OP!C:C,OP!B:B,,0,1)</f>
        <v>RJ</v>
      </c>
      <c r="E716" s="23"/>
      <c r="M716" s="26"/>
      <c r="N716" s="27"/>
      <c r="O716" s="28" t="str">
        <f t="shared" si="184"/>
        <v>00000000716</v>
      </c>
      <c r="R716" s="27" t="s">
        <v>193</v>
      </c>
      <c r="S716" s="30" t="str">
        <f>_xlfn.IFNA(VLOOKUP(_xlfn.CONCAT(D716," - ",R716),OP!A:D,4,0),"-------------------------------------------NAO DISPONIVEL-------------------------------------------")</f>
        <v>FETRANSPOR</v>
      </c>
      <c r="T716" s="31"/>
      <c r="U716" s="32"/>
      <c r="V716" s="31"/>
      <c r="W716" s="33">
        <f t="shared" si="185"/>
        <v>0</v>
      </c>
      <c r="X716" s="34">
        <f t="shared" si="186"/>
        <v>0</v>
      </c>
      <c r="Y716" s="33">
        <f t="shared" si="187"/>
        <v>0</v>
      </c>
      <c r="Z716" s="33">
        <f t="shared" si="188"/>
        <v>0</v>
      </c>
      <c r="AA716" s="35">
        <f t="shared" si="189"/>
        <v>0</v>
      </c>
      <c r="AB716" s="36">
        <f t="shared" si="190"/>
        <v>0</v>
      </c>
      <c r="AC716" s="37">
        <f t="shared" si="191"/>
        <v>0</v>
      </c>
      <c r="AD716" s="38"/>
      <c r="AE716" s="38"/>
      <c r="AF716" s="39">
        <f t="shared" si="192"/>
        <v>0</v>
      </c>
      <c r="AG716" s="40"/>
      <c r="AH716" s="41">
        <f t="shared" si="193"/>
        <v>0</v>
      </c>
      <c r="AI716" s="42">
        <f t="shared" si="194"/>
        <v>0</v>
      </c>
      <c r="AJ716" s="43">
        <f t="shared" si="195"/>
        <v>0</v>
      </c>
      <c r="AK716" s="5" t="str">
        <f>_xlfn.IFNA(VLOOKUP(_xlfn.CONCAT(D716," - ",S716),OP!E:F,2,0),"-------------------------------------------NAO DISPONIVEL-------------------------------------------")</f>
        <v>C - RIOCARD</v>
      </c>
      <c r="AL716" s="7" t="str">
        <f t="shared" si="181"/>
        <v>1 - -------------------------------------------NAO DISPONIVEL------------------------------------------- - 00000000716 - FETRANSPOR</v>
      </c>
      <c r="AM716" s="7" t="str">
        <f t="shared" si="182"/>
        <v>-------------------------------------------NAO DISPONIVEL-------------------------------------------</v>
      </c>
      <c r="AN716" s="44" cm="1">
        <f t="array" ref="AN716">_xlfn.IFS(AJ716=0,0,AQ716="INATIVO",2,AQ716="SEM CADASTRO",4,AQ716="CPF ATIVO EM OUTRO COMPRADOR",5,AQ716="NOVO/SEM CARTAO",6,AND(AJ716&gt;0,AQ716,""),8)</f>
        <v>0</v>
      </c>
      <c r="AO716" s="45">
        <f t="shared" si="196"/>
        <v>-10</v>
      </c>
    </row>
    <row r="717" spans="1:41" x14ac:dyDescent="0.4">
      <c r="A717" s="21" t="str">
        <f t="shared" si="183"/>
        <v>-------------------------------------------NAO DISPONIVEL-------------------------------------------</v>
      </c>
      <c r="B717" s="5" t="str">
        <f>_xlfn.IFNA(VLOOKUP(A717,CNPJ!E:F,2,0),"-------------------------------------------NAO DISPONIVEL-------------------------------------------")</f>
        <v>-------------------------------------------NAO DISPONIVEL-------------------------------------------</v>
      </c>
      <c r="C717" s="22">
        <v>1</v>
      </c>
      <c r="D717" s="5" t="str">
        <f>_xlfn.XLOOKUP(R717,OP!C:C,OP!B:B,,0,1)</f>
        <v>RJ</v>
      </c>
      <c r="E717" s="23"/>
      <c r="M717" s="26"/>
      <c r="N717" s="27"/>
      <c r="O717" s="28" t="str">
        <f t="shared" si="184"/>
        <v>00000000717</v>
      </c>
      <c r="R717" s="27" t="s">
        <v>193</v>
      </c>
      <c r="S717" s="30" t="str">
        <f>_xlfn.IFNA(VLOOKUP(_xlfn.CONCAT(D717," - ",R717),OP!A:D,4,0),"-------------------------------------------NAO DISPONIVEL-------------------------------------------")</f>
        <v>FETRANSPOR</v>
      </c>
      <c r="T717" s="31"/>
      <c r="U717" s="32"/>
      <c r="V717" s="31"/>
      <c r="W717" s="33">
        <f t="shared" si="185"/>
        <v>0</v>
      </c>
      <c r="X717" s="34">
        <f t="shared" si="186"/>
        <v>0</v>
      </c>
      <c r="Y717" s="33">
        <f t="shared" si="187"/>
        <v>0</v>
      </c>
      <c r="Z717" s="33">
        <f t="shared" si="188"/>
        <v>0</v>
      </c>
      <c r="AA717" s="35">
        <f t="shared" si="189"/>
        <v>0</v>
      </c>
      <c r="AB717" s="36">
        <f t="shared" si="190"/>
        <v>0</v>
      </c>
      <c r="AC717" s="37">
        <f t="shared" si="191"/>
        <v>0</v>
      </c>
      <c r="AD717" s="38"/>
      <c r="AE717" s="38"/>
      <c r="AF717" s="39">
        <f t="shared" si="192"/>
        <v>0</v>
      </c>
      <c r="AG717" s="40"/>
      <c r="AH717" s="41">
        <f t="shared" si="193"/>
        <v>0</v>
      </c>
      <c r="AI717" s="42">
        <f t="shared" si="194"/>
        <v>0</v>
      </c>
      <c r="AJ717" s="43">
        <f t="shared" si="195"/>
        <v>0</v>
      </c>
      <c r="AK717" s="5" t="str">
        <f>_xlfn.IFNA(VLOOKUP(_xlfn.CONCAT(D717," - ",S717),OP!E:F,2,0),"-------------------------------------------NAO DISPONIVEL-------------------------------------------")</f>
        <v>C - RIOCARD</v>
      </c>
      <c r="AL717" s="7" t="str">
        <f t="shared" si="181"/>
        <v>1 - -------------------------------------------NAO DISPONIVEL------------------------------------------- - 00000000717 - FETRANSPOR</v>
      </c>
      <c r="AM717" s="7" t="str">
        <f t="shared" si="182"/>
        <v>-------------------------------------------NAO DISPONIVEL-------------------------------------------</v>
      </c>
      <c r="AN717" s="44" cm="1">
        <f t="array" ref="AN717">_xlfn.IFS(AJ717=0,0,AQ717="INATIVO",2,AQ717="SEM CADASTRO",4,AQ717="CPF ATIVO EM OUTRO COMPRADOR",5,AQ717="NOVO/SEM CARTAO",6,AND(AJ717&gt;0,AQ717,""),8)</f>
        <v>0</v>
      </c>
      <c r="AO717" s="45">
        <f t="shared" si="196"/>
        <v>-10</v>
      </c>
    </row>
    <row r="718" spans="1:41" x14ac:dyDescent="0.4">
      <c r="A718" s="21" t="str">
        <f t="shared" si="183"/>
        <v>-------------------------------------------NAO DISPONIVEL-------------------------------------------</v>
      </c>
      <c r="B718" s="5" t="str">
        <f>_xlfn.IFNA(VLOOKUP(A718,CNPJ!E:F,2,0),"-------------------------------------------NAO DISPONIVEL-------------------------------------------")</f>
        <v>-------------------------------------------NAO DISPONIVEL-------------------------------------------</v>
      </c>
      <c r="C718" s="22">
        <v>1</v>
      </c>
      <c r="D718" s="5" t="str">
        <f>_xlfn.XLOOKUP(R718,OP!C:C,OP!B:B,,0,1)</f>
        <v>RJ</v>
      </c>
      <c r="E718" s="23"/>
      <c r="M718" s="26"/>
      <c r="N718" s="27"/>
      <c r="O718" s="28" t="str">
        <f t="shared" si="184"/>
        <v>00000000718</v>
      </c>
      <c r="R718" s="27" t="s">
        <v>193</v>
      </c>
      <c r="S718" s="30" t="str">
        <f>_xlfn.IFNA(VLOOKUP(_xlfn.CONCAT(D718," - ",R718),OP!A:D,4,0),"-------------------------------------------NAO DISPONIVEL-------------------------------------------")</f>
        <v>FETRANSPOR</v>
      </c>
      <c r="T718" s="31"/>
      <c r="U718" s="32"/>
      <c r="V718" s="31"/>
      <c r="W718" s="33">
        <f t="shared" si="185"/>
        <v>0</v>
      </c>
      <c r="X718" s="34">
        <f t="shared" si="186"/>
        <v>0</v>
      </c>
      <c r="Y718" s="33">
        <f t="shared" si="187"/>
        <v>0</v>
      </c>
      <c r="Z718" s="33">
        <f t="shared" si="188"/>
        <v>0</v>
      </c>
      <c r="AA718" s="35">
        <f t="shared" si="189"/>
        <v>0</v>
      </c>
      <c r="AB718" s="36">
        <f t="shared" si="190"/>
        <v>0</v>
      </c>
      <c r="AC718" s="37">
        <f t="shared" si="191"/>
        <v>0</v>
      </c>
      <c r="AD718" s="38"/>
      <c r="AE718" s="38"/>
      <c r="AF718" s="39">
        <f t="shared" si="192"/>
        <v>0</v>
      </c>
      <c r="AG718" s="40"/>
      <c r="AH718" s="41">
        <f t="shared" si="193"/>
        <v>0</v>
      </c>
      <c r="AI718" s="42">
        <f t="shared" si="194"/>
        <v>0</v>
      </c>
      <c r="AJ718" s="43">
        <f t="shared" si="195"/>
        <v>0</v>
      </c>
      <c r="AK718" s="5" t="str">
        <f>_xlfn.IFNA(VLOOKUP(_xlfn.CONCAT(D718," - ",S718),OP!E:F,2,0),"-------------------------------------------NAO DISPONIVEL-------------------------------------------")</f>
        <v>C - RIOCARD</v>
      </c>
      <c r="AL718" s="7" t="str">
        <f t="shared" si="181"/>
        <v>1 - -------------------------------------------NAO DISPONIVEL------------------------------------------- - 00000000718 - FETRANSPOR</v>
      </c>
      <c r="AM718" s="7" t="str">
        <f t="shared" si="182"/>
        <v>-------------------------------------------NAO DISPONIVEL-------------------------------------------</v>
      </c>
      <c r="AN718" s="44" cm="1">
        <f t="array" ref="AN718">_xlfn.IFS(AJ718=0,0,AQ718="INATIVO",2,AQ718="SEM CADASTRO",4,AQ718="CPF ATIVO EM OUTRO COMPRADOR",5,AQ718="NOVO/SEM CARTAO",6,AND(AJ718&gt;0,AQ718,""),8)</f>
        <v>0</v>
      </c>
      <c r="AO718" s="45">
        <f t="shared" si="196"/>
        <v>-10</v>
      </c>
    </row>
    <row r="719" spans="1:41" x14ac:dyDescent="0.4">
      <c r="A719" s="21" t="str">
        <f t="shared" si="183"/>
        <v>-------------------------------------------NAO DISPONIVEL-------------------------------------------</v>
      </c>
      <c r="B719" s="5" t="str">
        <f>_xlfn.IFNA(VLOOKUP(A719,CNPJ!E:F,2,0),"-------------------------------------------NAO DISPONIVEL-------------------------------------------")</f>
        <v>-------------------------------------------NAO DISPONIVEL-------------------------------------------</v>
      </c>
      <c r="C719" s="22">
        <v>1</v>
      </c>
      <c r="D719" s="5" t="str">
        <f>_xlfn.XLOOKUP(R719,OP!C:C,OP!B:B,,0,1)</f>
        <v>RJ</v>
      </c>
      <c r="E719" s="23"/>
      <c r="M719" s="26"/>
      <c r="N719" s="27"/>
      <c r="O719" s="28" t="str">
        <f t="shared" si="184"/>
        <v>00000000719</v>
      </c>
      <c r="R719" s="27" t="s">
        <v>193</v>
      </c>
      <c r="S719" s="30" t="str">
        <f>_xlfn.IFNA(VLOOKUP(_xlfn.CONCAT(D719," - ",R719),OP!A:D,4,0),"-------------------------------------------NAO DISPONIVEL-------------------------------------------")</f>
        <v>FETRANSPOR</v>
      </c>
      <c r="T719" s="31"/>
      <c r="U719" s="32"/>
      <c r="V719" s="31"/>
      <c r="W719" s="33">
        <f t="shared" si="185"/>
        <v>0</v>
      </c>
      <c r="X719" s="34">
        <f t="shared" si="186"/>
        <v>0</v>
      </c>
      <c r="Y719" s="33">
        <f t="shared" si="187"/>
        <v>0</v>
      </c>
      <c r="Z719" s="33">
        <f t="shared" si="188"/>
        <v>0</v>
      </c>
      <c r="AA719" s="35">
        <f t="shared" si="189"/>
        <v>0</v>
      </c>
      <c r="AB719" s="36">
        <f t="shared" si="190"/>
        <v>0</v>
      </c>
      <c r="AC719" s="37">
        <f t="shared" si="191"/>
        <v>0</v>
      </c>
      <c r="AD719" s="38"/>
      <c r="AE719" s="38"/>
      <c r="AF719" s="39">
        <f t="shared" si="192"/>
        <v>0</v>
      </c>
      <c r="AG719" s="40"/>
      <c r="AH719" s="41">
        <f t="shared" si="193"/>
        <v>0</v>
      </c>
      <c r="AI719" s="42">
        <f t="shared" si="194"/>
        <v>0</v>
      </c>
      <c r="AJ719" s="43">
        <f t="shared" si="195"/>
        <v>0</v>
      </c>
      <c r="AK719" s="5" t="str">
        <f>_xlfn.IFNA(VLOOKUP(_xlfn.CONCAT(D719," - ",S719),OP!E:F,2,0),"-------------------------------------------NAO DISPONIVEL-------------------------------------------")</f>
        <v>C - RIOCARD</v>
      </c>
      <c r="AL719" s="7" t="str">
        <f t="shared" si="181"/>
        <v>1 - -------------------------------------------NAO DISPONIVEL------------------------------------------- - 00000000719 - FETRANSPOR</v>
      </c>
      <c r="AM719" s="7" t="str">
        <f t="shared" si="182"/>
        <v>-------------------------------------------NAO DISPONIVEL-------------------------------------------</v>
      </c>
      <c r="AN719" s="44" cm="1">
        <f t="array" ref="AN719">_xlfn.IFS(AJ719=0,0,AQ719="INATIVO",2,AQ719="SEM CADASTRO",4,AQ719="CPF ATIVO EM OUTRO COMPRADOR",5,AQ719="NOVO/SEM CARTAO",6,AND(AJ719&gt;0,AQ719,""),8)</f>
        <v>0</v>
      </c>
      <c r="AO719" s="45">
        <f t="shared" si="196"/>
        <v>-10</v>
      </c>
    </row>
    <row r="720" spans="1:41" x14ac:dyDescent="0.4">
      <c r="A720" s="21" t="str">
        <f t="shared" si="183"/>
        <v>-------------------------------------------NAO DISPONIVEL-------------------------------------------</v>
      </c>
      <c r="B720" s="5" t="str">
        <f>_xlfn.IFNA(VLOOKUP(A720,CNPJ!E:F,2,0),"-------------------------------------------NAO DISPONIVEL-------------------------------------------")</f>
        <v>-------------------------------------------NAO DISPONIVEL-------------------------------------------</v>
      </c>
      <c r="C720" s="22">
        <v>1</v>
      </c>
      <c r="D720" s="5" t="str">
        <f>_xlfn.XLOOKUP(R720,OP!C:C,OP!B:B,,0,1)</f>
        <v>RJ</v>
      </c>
      <c r="E720" s="23"/>
      <c r="M720" s="26"/>
      <c r="N720" s="27"/>
      <c r="O720" s="28" t="str">
        <f t="shared" si="184"/>
        <v>00000000720</v>
      </c>
      <c r="R720" s="27" t="s">
        <v>193</v>
      </c>
      <c r="S720" s="30" t="str">
        <f>_xlfn.IFNA(VLOOKUP(_xlfn.CONCAT(D720," - ",R720),OP!A:D,4,0),"-------------------------------------------NAO DISPONIVEL-------------------------------------------")</f>
        <v>FETRANSPOR</v>
      </c>
      <c r="T720" s="31"/>
      <c r="U720" s="32"/>
      <c r="V720" s="31"/>
      <c r="W720" s="33">
        <f t="shared" si="185"/>
        <v>0</v>
      </c>
      <c r="X720" s="34">
        <f t="shared" si="186"/>
        <v>0</v>
      </c>
      <c r="Y720" s="33">
        <f t="shared" si="187"/>
        <v>0</v>
      </c>
      <c r="Z720" s="33">
        <f t="shared" si="188"/>
        <v>0</v>
      </c>
      <c r="AA720" s="35">
        <f t="shared" si="189"/>
        <v>0</v>
      </c>
      <c r="AB720" s="36">
        <f t="shared" si="190"/>
        <v>0</v>
      </c>
      <c r="AC720" s="37">
        <f t="shared" si="191"/>
        <v>0</v>
      </c>
      <c r="AD720" s="38"/>
      <c r="AE720" s="38"/>
      <c r="AF720" s="39">
        <f t="shared" si="192"/>
        <v>0</v>
      </c>
      <c r="AG720" s="40"/>
      <c r="AH720" s="41">
        <f t="shared" si="193"/>
        <v>0</v>
      </c>
      <c r="AI720" s="42">
        <f t="shared" si="194"/>
        <v>0</v>
      </c>
      <c r="AJ720" s="43">
        <f t="shared" si="195"/>
        <v>0</v>
      </c>
      <c r="AK720" s="5" t="str">
        <f>_xlfn.IFNA(VLOOKUP(_xlfn.CONCAT(D720," - ",S720),OP!E:F,2,0),"-------------------------------------------NAO DISPONIVEL-------------------------------------------")</f>
        <v>C - RIOCARD</v>
      </c>
      <c r="AL720" s="7" t="str">
        <f t="shared" si="181"/>
        <v>1 - -------------------------------------------NAO DISPONIVEL------------------------------------------- - 00000000720 - FETRANSPOR</v>
      </c>
      <c r="AM720" s="7" t="str">
        <f t="shared" si="182"/>
        <v>-------------------------------------------NAO DISPONIVEL-------------------------------------------</v>
      </c>
      <c r="AN720" s="44" cm="1">
        <f t="array" ref="AN720">_xlfn.IFS(AJ720=0,0,AQ720="INATIVO",2,AQ720="SEM CADASTRO",4,AQ720="CPF ATIVO EM OUTRO COMPRADOR",5,AQ720="NOVO/SEM CARTAO",6,AND(AJ720&gt;0,AQ720,""),8)</f>
        <v>0</v>
      </c>
      <c r="AO720" s="45">
        <f t="shared" si="196"/>
        <v>-10</v>
      </c>
    </row>
    <row r="721" spans="1:41" x14ac:dyDescent="0.4">
      <c r="A721" s="21" t="str">
        <f t="shared" si="183"/>
        <v>-------------------------------------------NAO DISPONIVEL-------------------------------------------</v>
      </c>
      <c r="B721" s="5" t="str">
        <f>_xlfn.IFNA(VLOOKUP(A721,CNPJ!E:F,2,0),"-------------------------------------------NAO DISPONIVEL-------------------------------------------")</f>
        <v>-------------------------------------------NAO DISPONIVEL-------------------------------------------</v>
      </c>
      <c r="C721" s="22">
        <v>1</v>
      </c>
      <c r="D721" s="5" t="str">
        <f>_xlfn.XLOOKUP(R721,OP!C:C,OP!B:B,,0,1)</f>
        <v>RJ</v>
      </c>
      <c r="E721" s="23"/>
      <c r="M721" s="26"/>
      <c r="N721" s="27"/>
      <c r="O721" s="28" t="str">
        <f t="shared" si="184"/>
        <v>00000000721</v>
      </c>
      <c r="R721" s="27" t="s">
        <v>193</v>
      </c>
      <c r="S721" s="30" t="str">
        <f>_xlfn.IFNA(VLOOKUP(_xlfn.CONCAT(D721," - ",R721),OP!A:D,4,0),"-------------------------------------------NAO DISPONIVEL-------------------------------------------")</f>
        <v>FETRANSPOR</v>
      </c>
      <c r="T721" s="31"/>
      <c r="U721" s="32"/>
      <c r="V721" s="31"/>
      <c r="W721" s="33">
        <f t="shared" si="185"/>
        <v>0</v>
      </c>
      <c r="X721" s="34">
        <f t="shared" si="186"/>
        <v>0</v>
      </c>
      <c r="Y721" s="33">
        <f t="shared" si="187"/>
        <v>0</v>
      </c>
      <c r="Z721" s="33">
        <f t="shared" si="188"/>
        <v>0</v>
      </c>
      <c r="AA721" s="35">
        <f t="shared" si="189"/>
        <v>0</v>
      </c>
      <c r="AB721" s="36">
        <f t="shared" si="190"/>
        <v>0</v>
      </c>
      <c r="AC721" s="37">
        <f t="shared" si="191"/>
        <v>0</v>
      </c>
      <c r="AD721" s="38"/>
      <c r="AE721" s="38"/>
      <c r="AF721" s="39">
        <f t="shared" si="192"/>
        <v>0</v>
      </c>
      <c r="AG721" s="40"/>
      <c r="AH721" s="41">
        <f t="shared" si="193"/>
        <v>0</v>
      </c>
      <c r="AI721" s="42">
        <f t="shared" si="194"/>
        <v>0</v>
      </c>
      <c r="AJ721" s="43">
        <f t="shared" si="195"/>
        <v>0</v>
      </c>
      <c r="AK721" s="5" t="str">
        <f>_xlfn.IFNA(VLOOKUP(_xlfn.CONCAT(D721," - ",S721),OP!E:F,2,0),"-------------------------------------------NAO DISPONIVEL-------------------------------------------")</f>
        <v>C - RIOCARD</v>
      </c>
      <c r="AL721" s="7" t="str">
        <f t="shared" si="181"/>
        <v>1 - -------------------------------------------NAO DISPONIVEL------------------------------------------- - 00000000721 - FETRANSPOR</v>
      </c>
      <c r="AM721" s="7" t="str">
        <f t="shared" si="182"/>
        <v>-------------------------------------------NAO DISPONIVEL-------------------------------------------</v>
      </c>
      <c r="AN721" s="44" cm="1">
        <f t="array" ref="AN721">_xlfn.IFS(AJ721=0,0,AQ721="INATIVO",2,AQ721="SEM CADASTRO",4,AQ721="CPF ATIVO EM OUTRO COMPRADOR",5,AQ721="NOVO/SEM CARTAO",6,AND(AJ721&gt;0,AQ721,""),8)</f>
        <v>0</v>
      </c>
      <c r="AO721" s="45">
        <f t="shared" si="196"/>
        <v>-10</v>
      </c>
    </row>
    <row r="722" spans="1:41" x14ac:dyDescent="0.4">
      <c r="A722" s="21" t="str">
        <f t="shared" si="183"/>
        <v>-------------------------------------------NAO DISPONIVEL-------------------------------------------</v>
      </c>
      <c r="B722" s="5" t="str">
        <f>_xlfn.IFNA(VLOOKUP(A722,CNPJ!E:F,2,0),"-------------------------------------------NAO DISPONIVEL-------------------------------------------")</f>
        <v>-------------------------------------------NAO DISPONIVEL-------------------------------------------</v>
      </c>
      <c r="C722" s="22">
        <v>1</v>
      </c>
      <c r="D722" s="5" t="str">
        <f>_xlfn.XLOOKUP(R722,OP!C:C,OP!B:B,,0,1)</f>
        <v>RJ</v>
      </c>
      <c r="E722" s="23"/>
      <c r="M722" s="26"/>
      <c r="N722" s="27"/>
      <c r="O722" s="28" t="str">
        <f t="shared" si="184"/>
        <v>00000000722</v>
      </c>
      <c r="R722" s="27" t="s">
        <v>193</v>
      </c>
      <c r="S722" s="30" t="str">
        <f>_xlfn.IFNA(VLOOKUP(_xlfn.CONCAT(D722," - ",R722),OP!A:D,4,0),"-------------------------------------------NAO DISPONIVEL-------------------------------------------")</f>
        <v>FETRANSPOR</v>
      </c>
      <c r="T722" s="31"/>
      <c r="U722" s="32"/>
      <c r="V722" s="31"/>
      <c r="W722" s="33">
        <f t="shared" si="185"/>
        <v>0</v>
      </c>
      <c r="X722" s="34">
        <f t="shared" si="186"/>
        <v>0</v>
      </c>
      <c r="Y722" s="33">
        <f t="shared" si="187"/>
        <v>0</v>
      </c>
      <c r="Z722" s="33">
        <f t="shared" si="188"/>
        <v>0</v>
      </c>
      <c r="AA722" s="35">
        <f t="shared" si="189"/>
        <v>0</v>
      </c>
      <c r="AB722" s="36">
        <f t="shared" si="190"/>
        <v>0</v>
      </c>
      <c r="AC722" s="37">
        <f t="shared" si="191"/>
        <v>0</v>
      </c>
      <c r="AD722" s="38"/>
      <c r="AE722" s="38"/>
      <c r="AF722" s="39">
        <f t="shared" si="192"/>
        <v>0</v>
      </c>
      <c r="AG722" s="40"/>
      <c r="AH722" s="41">
        <f t="shared" si="193"/>
        <v>0</v>
      </c>
      <c r="AI722" s="42">
        <f t="shared" si="194"/>
        <v>0</v>
      </c>
      <c r="AJ722" s="43">
        <f t="shared" si="195"/>
        <v>0</v>
      </c>
      <c r="AK722" s="5" t="str">
        <f>_xlfn.IFNA(VLOOKUP(_xlfn.CONCAT(D722," - ",S722),OP!E:F,2,0),"-------------------------------------------NAO DISPONIVEL-------------------------------------------")</f>
        <v>C - RIOCARD</v>
      </c>
      <c r="AL722" s="7" t="str">
        <f t="shared" si="181"/>
        <v>1 - -------------------------------------------NAO DISPONIVEL------------------------------------------- - 00000000722 - FETRANSPOR</v>
      </c>
      <c r="AM722" s="7" t="str">
        <f t="shared" si="182"/>
        <v>-------------------------------------------NAO DISPONIVEL-------------------------------------------</v>
      </c>
      <c r="AN722" s="44" cm="1">
        <f t="array" ref="AN722">_xlfn.IFS(AJ722=0,0,AQ722="INATIVO",2,AQ722="SEM CADASTRO",4,AQ722="CPF ATIVO EM OUTRO COMPRADOR",5,AQ722="NOVO/SEM CARTAO",6,AND(AJ722&gt;0,AQ722,""),8)</f>
        <v>0</v>
      </c>
      <c r="AO722" s="45">
        <f t="shared" si="196"/>
        <v>-10</v>
      </c>
    </row>
    <row r="723" spans="1:41" x14ac:dyDescent="0.4">
      <c r="A723" s="21" t="str">
        <f t="shared" si="183"/>
        <v>-------------------------------------------NAO DISPONIVEL-------------------------------------------</v>
      </c>
      <c r="B723" s="5" t="str">
        <f>_xlfn.IFNA(VLOOKUP(A723,CNPJ!E:F,2,0),"-------------------------------------------NAO DISPONIVEL-------------------------------------------")</f>
        <v>-------------------------------------------NAO DISPONIVEL-------------------------------------------</v>
      </c>
      <c r="C723" s="22">
        <v>1</v>
      </c>
      <c r="D723" s="5" t="str">
        <f>_xlfn.XLOOKUP(R723,OP!C:C,OP!B:B,,0,1)</f>
        <v>RJ</v>
      </c>
      <c r="E723" s="23"/>
      <c r="M723" s="26"/>
      <c r="N723" s="27"/>
      <c r="O723" s="28" t="str">
        <f t="shared" si="184"/>
        <v>00000000723</v>
      </c>
      <c r="R723" s="27" t="s">
        <v>193</v>
      </c>
      <c r="S723" s="30" t="str">
        <f>_xlfn.IFNA(VLOOKUP(_xlfn.CONCAT(D723," - ",R723),OP!A:D,4,0),"-------------------------------------------NAO DISPONIVEL-------------------------------------------")</f>
        <v>FETRANSPOR</v>
      </c>
      <c r="T723" s="31"/>
      <c r="U723" s="32"/>
      <c r="V723" s="31"/>
      <c r="W723" s="33">
        <f t="shared" si="185"/>
        <v>0</v>
      </c>
      <c r="X723" s="34">
        <f t="shared" si="186"/>
        <v>0</v>
      </c>
      <c r="Y723" s="33">
        <f t="shared" si="187"/>
        <v>0</v>
      </c>
      <c r="Z723" s="33">
        <f t="shared" si="188"/>
        <v>0</v>
      </c>
      <c r="AA723" s="35">
        <f t="shared" si="189"/>
        <v>0</v>
      </c>
      <c r="AB723" s="36">
        <f t="shared" si="190"/>
        <v>0</v>
      </c>
      <c r="AC723" s="37">
        <f t="shared" si="191"/>
        <v>0</v>
      </c>
      <c r="AD723" s="38"/>
      <c r="AE723" s="38"/>
      <c r="AF723" s="39">
        <f t="shared" si="192"/>
        <v>0</v>
      </c>
      <c r="AG723" s="40"/>
      <c r="AH723" s="41">
        <f t="shared" si="193"/>
        <v>0</v>
      </c>
      <c r="AI723" s="42">
        <f t="shared" si="194"/>
        <v>0</v>
      </c>
      <c r="AJ723" s="43">
        <f t="shared" si="195"/>
        <v>0</v>
      </c>
      <c r="AK723" s="5" t="str">
        <f>_xlfn.IFNA(VLOOKUP(_xlfn.CONCAT(D723," - ",S723),OP!E:F,2,0),"-------------------------------------------NAO DISPONIVEL-------------------------------------------")</f>
        <v>C - RIOCARD</v>
      </c>
      <c r="AL723" s="7" t="str">
        <f t="shared" si="181"/>
        <v>1 - -------------------------------------------NAO DISPONIVEL------------------------------------------- - 00000000723 - FETRANSPOR</v>
      </c>
      <c r="AM723" s="7" t="str">
        <f t="shared" si="182"/>
        <v>-------------------------------------------NAO DISPONIVEL-------------------------------------------</v>
      </c>
      <c r="AN723" s="44" cm="1">
        <f t="array" ref="AN723">_xlfn.IFS(AJ723=0,0,AQ723="INATIVO",2,AQ723="SEM CADASTRO",4,AQ723="CPF ATIVO EM OUTRO COMPRADOR",5,AQ723="NOVO/SEM CARTAO",6,AND(AJ723&gt;0,AQ723,""),8)</f>
        <v>0</v>
      </c>
      <c r="AO723" s="45">
        <f t="shared" si="196"/>
        <v>-10</v>
      </c>
    </row>
    <row r="724" spans="1:41" x14ac:dyDescent="0.4">
      <c r="A724" s="21" t="str">
        <f t="shared" si="183"/>
        <v>-------------------------------------------NAO DISPONIVEL-------------------------------------------</v>
      </c>
      <c r="B724" s="5" t="str">
        <f>_xlfn.IFNA(VLOOKUP(A724,CNPJ!E:F,2,0),"-------------------------------------------NAO DISPONIVEL-------------------------------------------")</f>
        <v>-------------------------------------------NAO DISPONIVEL-------------------------------------------</v>
      </c>
      <c r="C724" s="22">
        <v>1</v>
      </c>
      <c r="D724" s="5" t="str">
        <f>_xlfn.XLOOKUP(R724,OP!C:C,OP!B:B,,0,1)</f>
        <v>RJ</v>
      </c>
      <c r="E724" s="23"/>
      <c r="M724" s="26"/>
      <c r="N724" s="27"/>
      <c r="O724" s="28" t="str">
        <f t="shared" si="184"/>
        <v>00000000724</v>
      </c>
      <c r="R724" s="27" t="s">
        <v>193</v>
      </c>
      <c r="S724" s="30" t="str">
        <f>_xlfn.IFNA(VLOOKUP(_xlfn.CONCAT(D724," - ",R724),OP!A:D,4,0),"-------------------------------------------NAO DISPONIVEL-------------------------------------------")</f>
        <v>FETRANSPOR</v>
      </c>
      <c r="T724" s="31"/>
      <c r="U724" s="32"/>
      <c r="V724" s="31"/>
      <c r="W724" s="33">
        <f t="shared" si="185"/>
        <v>0</v>
      </c>
      <c r="X724" s="34">
        <f t="shared" si="186"/>
        <v>0</v>
      </c>
      <c r="Y724" s="33">
        <f t="shared" si="187"/>
        <v>0</v>
      </c>
      <c r="Z724" s="33">
        <f t="shared" si="188"/>
        <v>0</v>
      </c>
      <c r="AA724" s="35">
        <f t="shared" si="189"/>
        <v>0</v>
      </c>
      <c r="AB724" s="36">
        <f t="shared" si="190"/>
        <v>0</v>
      </c>
      <c r="AC724" s="37">
        <f t="shared" si="191"/>
        <v>0</v>
      </c>
      <c r="AD724" s="38"/>
      <c r="AE724" s="38"/>
      <c r="AF724" s="39">
        <f t="shared" si="192"/>
        <v>0</v>
      </c>
      <c r="AG724" s="40"/>
      <c r="AH724" s="41">
        <f t="shared" si="193"/>
        <v>0</v>
      </c>
      <c r="AI724" s="42">
        <f t="shared" si="194"/>
        <v>0</v>
      </c>
      <c r="AJ724" s="43">
        <f t="shared" si="195"/>
        <v>0</v>
      </c>
      <c r="AK724" s="5" t="str">
        <f>_xlfn.IFNA(VLOOKUP(_xlfn.CONCAT(D724," - ",S724),OP!E:F,2,0),"-------------------------------------------NAO DISPONIVEL-------------------------------------------")</f>
        <v>C - RIOCARD</v>
      </c>
      <c r="AL724" s="7" t="str">
        <f t="shared" si="181"/>
        <v>1 - -------------------------------------------NAO DISPONIVEL------------------------------------------- - 00000000724 - FETRANSPOR</v>
      </c>
      <c r="AM724" s="7" t="str">
        <f t="shared" si="182"/>
        <v>-------------------------------------------NAO DISPONIVEL-------------------------------------------</v>
      </c>
      <c r="AN724" s="44" cm="1">
        <f t="array" ref="AN724">_xlfn.IFS(AJ724=0,0,AQ724="INATIVO",2,AQ724="SEM CADASTRO",4,AQ724="CPF ATIVO EM OUTRO COMPRADOR",5,AQ724="NOVO/SEM CARTAO",6,AND(AJ724&gt;0,AQ724,""),8)</f>
        <v>0</v>
      </c>
      <c r="AO724" s="45">
        <f t="shared" si="196"/>
        <v>-10</v>
      </c>
    </row>
    <row r="725" spans="1:41" x14ac:dyDescent="0.4">
      <c r="A725" s="21" t="str">
        <f t="shared" si="183"/>
        <v>-------------------------------------------NAO DISPONIVEL-------------------------------------------</v>
      </c>
      <c r="B725" s="5" t="str">
        <f>_xlfn.IFNA(VLOOKUP(A725,CNPJ!E:F,2,0),"-------------------------------------------NAO DISPONIVEL-------------------------------------------")</f>
        <v>-------------------------------------------NAO DISPONIVEL-------------------------------------------</v>
      </c>
      <c r="C725" s="22">
        <v>1</v>
      </c>
      <c r="D725" s="5" t="str">
        <f>_xlfn.XLOOKUP(R725,OP!C:C,OP!B:B,,0,1)</f>
        <v>RJ</v>
      </c>
      <c r="E725" s="23"/>
      <c r="M725" s="26"/>
      <c r="N725" s="27"/>
      <c r="O725" s="28" t="str">
        <f t="shared" si="184"/>
        <v>00000000725</v>
      </c>
      <c r="R725" s="27" t="s">
        <v>193</v>
      </c>
      <c r="S725" s="30" t="str">
        <f>_xlfn.IFNA(VLOOKUP(_xlfn.CONCAT(D725," - ",R725),OP!A:D,4,0),"-------------------------------------------NAO DISPONIVEL-------------------------------------------")</f>
        <v>FETRANSPOR</v>
      </c>
      <c r="T725" s="31"/>
      <c r="U725" s="32"/>
      <c r="V725" s="31"/>
      <c r="W725" s="33">
        <f t="shared" si="185"/>
        <v>0</v>
      </c>
      <c r="X725" s="34">
        <f t="shared" si="186"/>
        <v>0</v>
      </c>
      <c r="Y725" s="33">
        <f t="shared" si="187"/>
        <v>0</v>
      </c>
      <c r="Z725" s="33">
        <f t="shared" si="188"/>
        <v>0</v>
      </c>
      <c r="AA725" s="35">
        <f t="shared" si="189"/>
        <v>0</v>
      </c>
      <c r="AB725" s="36">
        <f t="shared" si="190"/>
        <v>0</v>
      </c>
      <c r="AC725" s="37">
        <f t="shared" si="191"/>
        <v>0</v>
      </c>
      <c r="AD725" s="38"/>
      <c r="AE725" s="38"/>
      <c r="AF725" s="39">
        <f t="shared" si="192"/>
        <v>0</v>
      </c>
      <c r="AG725" s="40"/>
      <c r="AH725" s="41">
        <f t="shared" si="193"/>
        <v>0</v>
      </c>
      <c r="AI725" s="42">
        <f t="shared" si="194"/>
        <v>0</v>
      </c>
      <c r="AJ725" s="43">
        <f t="shared" si="195"/>
        <v>0</v>
      </c>
      <c r="AK725" s="5" t="str">
        <f>_xlfn.IFNA(VLOOKUP(_xlfn.CONCAT(D725," - ",S725),OP!E:F,2,0),"-------------------------------------------NAO DISPONIVEL-------------------------------------------")</f>
        <v>C - RIOCARD</v>
      </c>
      <c r="AL725" s="7" t="str">
        <f t="shared" si="181"/>
        <v>1 - -------------------------------------------NAO DISPONIVEL------------------------------------------- - 00000000725 - FETRANSPOR</v>
      </c>
      <c r="AM725" s="7" t="str">
        <f t="shared" si="182"/>
        <v>-------------------------------------------NAO DISPONIVEL-------------------------------------------</v>
      </c>
      <c r="AN725" s="44" cm="1">
        <f t="array" ref="AN725">_xlfn.IFS(AJ725=0,0,AQ725="INATIVO",2,AQ725="SEM CADASTRO",4,AQ725="CPF ATIVO EM OUTRO COMPRADOR",5,AQ725="NOVO/SEM CARTAO",6,AND(AJ725&gt;0,AQ725,""),8)</f>
        <v>0</v>
      </c>
      <c r="AO725" s="45">
        <f t="shared" si="196"/>
        <v>-10</v>
      </c>
    </row>
    <row r="726" spans="1:41" x14ac:dyDescent="0.4">
      <c r="A726" s="21" t="str">
        <f t="shared" si="183"/>
        <v>-------------------------------------------NAO DISPONIVEL-------------------------------------------</v>
      </c>
      <c r="B726" s="5" t="str">
        <f>_xlfn.IFNA(VLOOKUP(A726,CNPJ!E:F,2,0),"-------------------------------------------NAO DISPONIVEL-------------------------------------------")</f>
        <v>-------------------------------------------NAO DISPONIVEL-------------------------------------------</v>
      </c>
      <c r="C726" s="22">
        <v>1</v>
      </c>
      <c r="D726" s="5" t="str">
        <f>_xlfn.XLOOKUP(R726,OP!C:C,OP!B:B,,0,1)</f>
        <v>RJ</v>
      </c>
      <c r="E726" s="23"/>
      <c r="M726" s="26"/>
      <c r="N726" s="27"/>
      <c r="O726" s="28" t="str">
        <f t="shared" si="184"/>
        <v>00000000726</v>
      </c>
      <c r="R726" s="27" t="s">
        <v>193</v>
      </c>
      <c r="S726" s="30" t="str">
        <f>_xlfn.IFNA(VLOOKUP(_xlfn.CONCAT(D726," - ",R726),OP!A:D,4,0),"-------------------------------------------NAO DISPONIVEL-------------------------------------------")</f>
        <v>FETRANSPOR</v>
      </c>
      <c r="T726" s="31"/>
      <c r="U726" s="32"/>
      <c r="V726" s="31"/>
      <c r="W726" s="33">
        <f t="shared" si="185"/>
        <v>0</v>
      </c>
      <c r="X726" s="34">
        <f t="shared" si="186"/>
        <v>0</v>
      </c>
      <c r="Y726" s="33">
        <f t="shared" si="187"/>
        <v>0</v>
      </c>
      <c r="Z726" s="33">
        <f t="shared" si="188"/>
        <v>0</v>
      </c>
      <c r="AA726" s="35">
        <f t="shared" si="189"/>
        <v>0</v>
      </c>
      <c r="AB726" s="36">
        <f t="shared" si="190"/>
        <v>0</v>
      </c>
      <c r="AC726" s="37">
        <f t="shared" si="191"/>
        <v>0</v>
      </c>
      <c r="AD726" s="38"/>
      <c r="AE726" s="38"/>
      <c r="AF726" s="39">
        <f t="shared" si="192"/>
        <v>0</v>
      </c>
      <c r="AG726" s="40"/>
      <c r="AH726" s="41">
        <f t="shared" si="193"/>
        <v>0</v>
      </c>
      <c r="AI726" s="42">
        <f t="shared" si="194"/>
        <v>0</v>
      </c>
      <c r="AJ726" s="43">
        <f t="shared" si="195"/>
        <v>0</v>
      </c>
      <c r="AK726" s="5" t="str">
        <f>_xlfn.IFNA(VLOOKUP(_xlfn.CONCAT(D726," - ",S726),OP!E:F,2,0),"-------------------------------------------NAO DISPONIVEL-------------------------------------------")</f>
        <v>C - RIOCARD</v>
      </c>
      <c r="AL726" s="7" t="str">
        <f t="shared" si="181"/>
        <v>1 - -------------------------------------------NAO DISPONIVEL------------------------------------------- - 00000000726 - FETRANSPOR</v>
      </c>
      <c r="AM726" s="7" t="str">
        <f t="shared" si="182"/>
        <v>-------------------------------------------NAO DISPONIVEL-------------------------------------------</v>
      </c>
      <c r="AN726" s="44" cm="1">
        <f t="array" ref="AN726">_xlfn.IFS(AJ726=0,0,AQ726="INATIVO",2,AQ726="SEM CADASTRO",4,AQ726="CPF ATIVO EM OUTRO COMPRADOR",5,AQ726="NOVO/SEM CARTAO",6,AND(AJ726&gt;0,AQ726,""),8)</f>
        <v>0</v>
      </c>
      <c r="AO726" s="45">
        <f t="shared" si="196"/>
        <v>-10</v>
      </c>
    </row>
    <row r="727" spans="1:41" x14ac:dyDescent="0.4">
      <c r="A727" s="21" t="str">
        <f t="shared" si="183"/>
        <v>-------------------------------------------NAO DISPONIVEL-------------------------------------------</v>
      </c>
      <c r="B727" s="5" t="str">
        <f>_xlfn.IFNA(VLOOKUP(A727,CNPJ!E:F,2,0),"-------------------------------------------NAO DISPONIVEL-------------------------------------------")</f>
        <v>-------------------------------------------NAO DISPONIVEL-------------------------------------------</v>
      </c>
      <c r="C727" s="22">
        <v>1</v>
      </c>
      <c r="D727" s="5" t="str">
        <f>_xlfn.XLOOKUP(R727,OP!C:C,OP!B:B,,0,1)</f>
        <v>RJ</v>
      </c>
      <c r="E727" s="23"/>
      <c r="M727" s="26"/>
      <c r="N727" s="27"/>
      <c r="O727" s="28" t="str">
        <f t="shared" si="184"/>
        <v>00000000727</v>
      </c>
      <c r="R727" s="27" t="s">
        <v>193</v>
      </c>
      <c r="S727" s="30" t="str">
        <f>_xlfn.IFNA(VLOOKUP(_xlfn.CONCAT(D727," - ",R727),OP!A:D,4,0),"-------------------------------------------NAO DISPONIVEL-------------------------------------------")</f>
        <v>FETRANSPOR</v>
      </c>
      <c r="T727" s="31"/>
      <c r="U727" s="32"/>
      <c r="V727" s="31"/>
      <c r="W727" s="33">
        <f t="shared" si="185"/>
        <v>0</v>
      </c>
      <c r="X727" s="34">
        <f t="shared" si="186"/>
        <v>0</v>
      </c>
      <c r="Y727" s="33">
        <f t="shared" si="187"/>
        <v>0</v>
      </c>
      <c r="Z727" s="33">
        <f t="shared" si="188"/>
        <v>0</v>
      </c>
      <c r="AA727" s="35">
        <f t="shared" si="189"/>
        <v>0</v>
      </c>
      <c r="AB727" s="36">
        <f t="shared" si="190"/>
        <v>0</v>
      </c>
      <c r="AC727" s="37">
        <f t="shared" si="191"/>
        <v>0</v>
      </c>
      <c r="AD727" s="38"/>
      <c r="AE727" s="38"/>
      <c r="AF727" s="39">
        <f t="shared" si="192"/>
        <v>0</v>
      </c>
      <c r="AG727" s="40"/>
      <c r="AH727" s="41">
        <f t="shared" si="193"/>
        <v>0</v>
      </c>
      <c r="AI727" s="42">
        <f t="shared" si="194"/>
        <v>0</v>
      </c>
      <c r="AJ727" s="43">
        <f t="shared" si="195"/>
        <v>0</v>
      </c>
      <c r="AK727" s="5" t="str">
        <f>_xlfn.IFNA(VLOOKUP(_xlfn.CONCAT(D727," - ",S727),OP!E:F,2,0),"-------------------------------------------NAO DISPONIVEL-------------------------------------------")</f>
        <v>C - RIOCARD</v>
      </c>
      <c r="AL727" s="7" t="str">
        <f t="shared" si="181"/>
        <v>1 - -------------------------------------------NAO DISPONIVEL------------------------------------------- - 00000000727 - FETRANSPOR</v>
      </c>
      <c r="AM727" s="7" t="str">
        <f t="shared" si="182"/>
        <v>-------------------------------------------NAO DISPONIVEL-------------------------------------------</v>
      </c>
      <c r="AN727" s="44" cm="1">
        <f t="array" ref="AN727">_xlfn.IFS(AJ727=0,0,AQ727="INATIVO",2,AQ727="SEM CADASTRO",4,AQ727="CPF ATIVO EM OUTRO COMPRADOR",5,AQ727="NOVO/SEM CARTAO",6,AND(AJ727&gt;0,AQ727,""),8)</f>
        <v>0</v>
      </c>
      <c r="AO727" s="45">
        <f t="shared" si="196"/>
        <v>-10</v>
      </c>
    </row>
    <row r="728" spans="1:41" x14ac:dyDescent="0.4">
      <c r="A728" s="21" t="str">
        <f t="shared" si="183"/>
        <v>-------------------------------------------NAO DISPONIVEL-------------------------------------------</v>
      </c>
      <c r="B728" s="5" t="str">
        <f>_xlfn.IFNA(VLOOKUP(A728,CNPJ!E:F,2,0),"-------------------------------------------NAO DISPONIVEL-------------------------------------------")</f>
        <v>-------------------------------------------NAO DISPONIVEL-------------------------------------------</v>
      </c>
      <c r="C728" s="22">
        <v>1</v>
      </c>
      <c r="D728" s="5" t="str">
        <f>_xlfn.XLOOKUP(R728,OP!C:C,OP!B:B,,0,1)</f>
        <v>RJ</v>
      </c>
      <c r="E728" s="23"/>
      <c r="M728" s="26"/>
      <c r="N728" s="27"/>
      <c r="O728" s="28" t="str">
        <f t="shared" si="184"/>
        <v>00000000728</v>
      </c>
      <c r="R728" s="27" t="s">
        <v>193</v>
      </c>
      <c r="S728" s="30" t="str">
        <f>_xlfn.IFNA(VLOOKUP(_xlfn.CONCAT(D728," - ",R728),OP!A:D,4,0),"-------------------------------------------NAO DISPONIVEL-------------------------------------------")</f>
        <v>FETRANSPOR</v>
      </c>
      <c r="T728" s="31"/>
      <c r="U728" s="32"/>
      <c r="V728" s="31"/>
      <c r="W728" s="33">
        <f t="shared" si="185"/>
        <v>0</v>
      </c>
      <c r="X728" s="34">
        <f t="shared" si="186"/>
        <v>0</v>
      </c>
      <c r="Y728" s="33">
        <f t="shared" si="187"/>
        <v>0</v>
      </c>
      <c r="Z728" s="33">
        <f t="shared" si="188"/>
        <v>0</v>
      </c>
      <c r="AA728" s="35">
        <f t="shared" si="189"/>
        <v>0</v>
      </c>
      <c r="AB728" s="36">
        <f t="shared" si="190"/>
        <v>0</v>
      </c>
      <c r="AC728" s="37">
        <f t="shared" si="191"/>
        <v>0</v>
      </c>
      <c r="AD728" s="38"/>
      <c r="AE728" s="38"/>
      <c r="AF728" s="39">
        <f t="shared" si="192"/>
        <v>0</v>
      </c>
      <c r="AG728" s="40"/>
      <c r="AH728" s="41">
        <f t="shared" si="193"/>
        <v>0</v>
      </c>
      <c r="AI728" s="42">
        <f t="shared" si="194"/>
        <v>0</v>
      </c>
      <c r="AJ728" s="43">
        <f t="shared" si="195"/>
        <v>0</v>
      </c>
      <c r="AK728" s="5" t="str">
        <f>_xlfn.IFNA(VLOOKUP(_xlfn.CONCAT(D728," - ",S728),OP!E:F,2,0),"-------------------------------------------NAO DISPONIVEL-------------------------------------------")</f>
        <v>C - RIOCARD</v>
      </c>
      <c r="AL728" s="7" t="str">
        <f t="shared" si="181"/>
        <v>1 - -------------------------------------------NAO DISPONIVEL------------------------------------------- - 00000000728 - FETRANSPOR</v>
      </c>
      <c r="AM728" s="7" t="str">
        <f t="shared" si="182"/>
        <v>-------------------------------------------NAO DISPONIVEL-------------------------------------------</v>
      </c>
      <c r="AN728" s="44" cm="1">
        <f t="array" ref="AN728">_xlfn.IFS(AJ728=0,0,AQ728="INATIVO",2,AQ728="SEM CADASTRO",4,AQ728="CPF ATIVO EM OUTRO COMPRADOR",5,AQ728="NOVO/SEM CARTAO",6,AND(AJ728&gt;0,AQ728,""),8)</f>
        <v>0</v>
      </c>
      <c r="AO728" s="45">
        <f t="shared" si="196"/>
        <v>-10</v>
      </c>
    </row>
    <row r="729" spans="1:41" x14ac:dyDescent="0.4">
      <c r="A729" s="21" t="str">
        <f t="shared" si="183"/>
        <v>-------------------------------------------NAO DISPONIVEL-------------------------------------------</v>
      </c>
      <c r="B729" s="5" t="str">
        <f>_xlfn.IFNA(VLOOKUP(A729,CNPJ!E:F,2,0),"-------------------------------------------NAO DISPONIVEL-------------------------------------------")</f>
        <v>-------------------------------------------NAO DISPONIVEL-------------------------------------------</v>
      </c>
      <c r="C729" s="22">
        <v>1</v>
      </c>
      <c r="D729" s="5" t="str">
        <f>_xlfn.XLOOKUP(R729,OP!C:C,OP!B:B,,0,1)</f>
        <v>RJ</v>
      </c>
      <c r="E729" s="23"/>
      <c r="M729" s="26"/>
      <c r="N729" s="27"/>
      <c r="O729" s="28" t="str">
        <f t="shared" si="184"/>
        <v>00000000729</v>
      </c>
      <c r="R729" s="27" t="s">
        <v>193</v>
      </c>
      <c r="S729" s="30" t="str">
        <f>_xlfn.IFNA(VLOOKUP(_xlfn.CONCAT(D729," - ",R729),OP!A:D,4,0),"-------------------------------------------NAO DISPONIVEL-------------------------------------------")</f>
        <v>FETRANSPOR</v>
      </c>
      <c r="T729" s="31"/>
      <c r="U729" s="32"/>
      <c r="V729" s="31"/>
      <c r="W729" s="33">
        <f t="shared" si="185"/>
        <v>0</v>
      </c>
      <c r="X729" s="34">
        <f t="shared" si="186"/>
        <v>0</v>
      </c>
      <c r="Y729" s="33">
        <f t="shared" si="187"/>
        <v>0</v>
      </c>
      <c r="Z729" s="33">
        <f t="shared" si="188"/>
        <v>0</v>
      </c>
      <c r="AA729" s="35">
        <f t="shared" si="189"/>
        <v>0</v>
      </c>
      <c r="AB729" s="36">
        <f t="shared" si="190"/>
        <v>0</v>
      </c>
      <c r="AC729" s="37">
        <f t="shared" si="191"/>
        <v>0</v>
      </c>
      <c r="AD729" s="38"/>
      <c r="AE729" s="38"/>
      <c r="AF729" s="39">
        <f t="shared" si="192"/>
        <v>0</v>
      </c>
      <c r="AG729" s="40"/>
      <c r="AH729" s="41">
        <f t="shared" si="193"/>
        <v>0</v>
      </c>
      <c r="AI729" s="42">
        <f t="shared" si="194"/>
        <v>0</v>
      </c>
      <c r="AJ729" s="43">
        <f t="shared" si="195"/>
        <v>0</v>
      </c>
      <c r="AK729" s="5" t="str">
        <f>_xlfn.IFNA(VLOOKUP(_xlfn.CONCAT(D729," - ",S729),OP!E:F,2,0),"-------------------------------------------NAO DISPONIVEL-------------------------------------------")</f>
        <v>C - RIOCARD</v>
      </c>
      <c r="AL729" s="7" t="str">
        <f t="shared" si="181"/>
        <v>1 - -------------------------------------------NAO DISPONIVEL------------------------------------------- - 00000000729 - FETRANSPOR</v>
      </c>
      <c r="AM729" s="7" t="str">
        <f t="shared" si="182"/>
        <v>-------------------------------------------NAO DISPONIVEL-------------------------------------------</v>
      </c>
      <c r="AN729" s="44" cm="1">
        <f t="array" ref="AN729">_xlfn.IFS(AJ729=0,0,AQ729="INATIVO",2,AQ729="SEM CADASTRO",4,AQ729="CPF ATIVO EM OUTRO COMPRADOR",5,AQ729="NOVO/SEM CARTAO",6,AND(AJ729&gt;0,AQ729,""),8)</f>
        <v>0</v>
      </c>
      <c r="AO729" s="45">
        <f t="shared" si="196"/>
        <v>-10</v>
      </c>
    </row>
    <row r="730" spans="1:41" x14ac:dyDescent="0.4">
      <c r="A730" s="21" t="str">
        <f t="shared" si="183"/>
        <v>-------------------------------------------NAO DISPONIVEL-------------------------------------------</v>
      </c>
      <c r="B730" s="5" t="str">
        <f>_xlfn.IFNA(VLOOKUP(A730,CNPJ!E:F,2,0),"-------------------------------------------NAO DISPONIVEL-------------------------------------------")</f>
        <v>-------------------------------------------NAO DISPONIVEL-------------------------------------------</v>
      </c>
      <c r="C730" s="22">
        <v>1</v>
      </c>
      <c r="D730" s="5" t="str">
        <f>_xlfn.XLOOKUP(R730,OP!C:C,OP!B:B,,0,1)</f>
        <v>RJ</v>
      </c>
      <c r="E730" s="23"/>
      <c r="M730" s="26"/>
      <c r="N730" s="27"/>
      <c r="O730" s="28" t="str">
        <f t="shared" si="184"/>
        <v>00000000730</v>
      </c>
      <c r="R730" s="27" t="s">
        <v>193</v>
      </c>
      <c r="S730" s="30" t="str">
        <f>_xlfn.IFNA(VLOOKUP(_xlfn.CONCAT(D730," - ",R730),OP!A:D,4,0),"-------------------------------------------NAO DISPONIVEL-------------------------------------------")</f>
        <v>FETRANSPOR</v>
      </c>
      <c r="T730" s="31"/>
      <c r="U730" s="32"/>
      <c r="V730" s="31"/>
      <c r="W730" s="33">
        <f t="shared" si="185"/>
        <v>0</v>
      </c>
      <c r="X730" s="34">
        <f t="shared" si="186"/>
        <v>0</v>
      </c>
      <c r="Y730" s="33">
        <f t="shared" si="187"/>
        <v>0</v>
      </c>
      <c r="Z730" s="33">
        <f t="shared" si="188"/>
        <v>0</v>
      </c>
      <c r="AA730" s="35">
        <f t="shared" si="189"/>
        <v>0</v>
      </c>
      <c r="AB730" s="36">
        <f t="shared" si="190"/>
        <v>0</v>
      </c>
      <c r="AC730" s="37">
        <f t="shared" si="191"/>
        <v>0</v>
      </c>
      <c r="AD730" s="38"/>
      <c r="AE730" s="38"/>
      <c r="AF730" s="39">
        <f t="shared" si="192"/>
        <v>0</v>
      </c>
      <c r="AG730" s="40"/>
      <c r="AH730" s="41">
        <f t="shared" si="193"/>
        <v>0</v>
      </c>
      <c r="AI730" s="42">
        <f t="shared" si="194"/>
        <v>0</v>
      </c>
      <c r="AJ730" s="43">
        <f t="shared" si="195"/>
        <v>0</v>
      </c>
      <c r="AK730" s="5" t="str">
        <f>_xlfn.IFNA(VLOOKUP(_xlfn.CONCAT(D730," - ",S730),OP!E:F,2,0),"-------------------------------------------NAO DISPONIVEL-------------------------------------------")</f>
        <v>C - RIOCARD</v>
      </c>
      <c r="AL730" s="7" t="str">
        <f t="shared" si="181"/>
        <v>1 - -------------------------------------------NAO DISPONIVEL------------------------------------------- - 00000000730 - FETRANSPOR</v>
      </c>
      <c r="AM730" s="7" t="str">
        <f t="shared" si="182"/>
        <v>-------------------------------------------NAO DISPONIVEL-------------------------------------------</v>
      </c>
      <c r="AN730" s="44" cm="1">
        <f t="array" ref="AN730">_xlfn.IFS(AJ730=0,0,AQ730="INATIVO",2,AQ730="SEM CADASTRO",4,AQ730="CPF ATIVO EM OUTRO COMPRADOR",5,AQ730="NOVO/SEM CARTAO",6,AND(AJ730&gt;0,AQ730,""),8)</f>
        <v>0</v>
      </c>
      <c r="AO730" s="45">
        <f t="shared" si="196"/>
        <v>-10</v>
      </c>
    </row>
    <row r="731" spans="1:41" x14ac:dyDescent="0.4">
      <c r="A731" s="21" t="str">
        <f t="shared" si="183"/>
        <v>-------------------------------------------NAO DISPONIVEL-------------------------------------------</v>
      </c>
      <c r="B731" s="5" t="str">
        <f>_xlfn.IFNA(VLOOKUP(A731,CNPJ!E:F,2,0),"-------------------------------------------NAO DISPONIVEL-------------------------------------------")</f>
        <v>-------------------------------------------NAO DISPONIVEL-------------------------------------------</v>
      </c>
      <c r="C731" s="22">
        <v>1</v>
      </c>
      <c r="D731" s="5" t="str">
        <f>_xlfn.XLOOKUP(R731,OP!C:C,OP!B:B,,0,1)</f>
        <v>RJ</v>
      </c>
      <c r="E731" s="23"/>
      <c r="M731" s="26"/>
      <c r="N731" s="27"/>
      <c r="O731" s="28" t="str">
        <f t="shared" si="184"/>
        <v>00000000731</v>
      </c>
      <c r="R731" s="27" t="s">
        <v>193</v>
      </c>
      <c r="S731" s="30" t="str">
        <f>_xlfn.IFNA(VLOOKUP(_xlfn.CONCAT(D731," - ",R731),OP!A:D,4,0),"-------------------------------------------NAO DISPONIVEL-------------------------------------------")</f>
        <v>FETRANSPOR</v>
      </c>
      <c r="T731" s="31"/>
      <c r="U731" s="32"/>
      <c r="V731" s="31"/>
      <c r="W731" s="33">
        <f t="shared" si="185"/>
        <v>0</v>
      </c>
      <c r="X731" s="34">
        <f t="shared" si="186"/>
        <v>0</v>
      </c>
      <c r="Y731" s="33">
        <f t="shared" si="187"/>
        <v>0</v>
      </c>
      <c r="Z731" s="33">
        <f t="shared" si="188"/>
        <v>0</v>
      </c>
      <c r="AA731" s="35">
        <f t="shared" si="189"/>
        <v>0</v>
      </c>
      <c r="AB731" s="36">
        <f t="shared" si="190"/>
        <v>0</v>
      </c>
      <c r="AC731" s="37">
        <f t="shared" si="191"/>
        <v>0</v>
      </c>
      <c r="AD731" s="38"/>
      <c r="AE731" s="38"/>
      <c r="AF731" s="39">
        <f t="shared" si="192"/>
        <v>0</v>
      </c>
      <c r="AG731" s="40"/>
      <c r="AH731" s="41">
        <f t="shared" si="193"/>
        <v>0</v>
      </c>
      <c r="AI731" s="42">
        <f t="shared" si="194"/>
        <v>0</v>
      </c>
      <c r="AJ731" s="43">
        <f t="shared" si="195"/>
        <v>0</v>
      </c>
      <c r="AK731" s="5" t="str">
        <f>_xlfn.IFNA(VLOOKUP(_xlfn.CONCAT(D731," - ",S731),OP!E:F,2,0),"-------------------------------------------NAO DISPONIVEL-------------------------------------------")</f>
        <v>C - RIOCARD</v>
      </c>
      <c r="AL731" s="7" t="str">
        <f t="shared" si="181"/>
        <v>1 - -------------------------------------------NAO DISPONIVEL------------------------------------------- - 00000000731 - FETRANSPOR</v>
      </c>
      <c r="AM731" s="7" t="str">
        <f t="shared" si="182"/>
        <v>-------------------------------------------NAO DISPONIVEL-------------------------------------------</v>
      </c>
      <c r="AN731" s="44" cm="1">
        <f t="array" ref="AN731">_xlfn.IFS(AJ731=0,0,AQ731="INATIVO",2,AQ731="SEM CADASTRO",4,AQ731="CPF ATIVO EM OUTRO COMPRADOR",5,AQ731="NOVO/SEM CARTAO",6,AND(AJ731&gt;0,AQ731,""),8)</f>
        <v>0</v>
      </c>
      <c r="AO731" s="45">
        <f t="shared" si="196"/>
        <v>-10</v>
      </c>
    </row>
    <row r="732" spans="1:41" x14ac:dyDescent="0.4">
      <c r="A732" s="21" t="str">
        <f t="shared" si="183"/>
        <v>-------------------------------------------NAO DISPONIVEL-------------------------------------------</v>
      </c>
      <c r="B732" s="5" t="str">
        <f>_xlfn.IFNA(VLOOKUP(A732,CNPJ!E:F,2,0),"-------------------------------------------NAO DISPONIVEL-------------------------------------------")</f>
        <v>-------------------------------------------NAO DISPONIVEL-------------------------------------------</v>
      </c>
      <c r="C732" s="22">
        <v>1</v>
      </c>
      <c r="D732" s="5" t="str">
        <f>_xlfn.XLOOKUP(R732,OP!C:C,OP!B:B,,0,1)</f>
        <v>RJ</v>
      </c>
      <c r="E732" s="23"/>
      <c r="M732" s="26"/>
      <c r="N732" s="27"/>
      <c r="O732" s="28" t="str">
        <f t="shared" si="184"/>
        <v>00000000732</v>
      </c>
      <c r="R732" s="27" t="s">
        <v>193</v>
      </c>
      <c r="S732" s="30" t="str">
        <f>_xlfn.IFNA(VLOOKUP(_xlfn.CONCAT(D732," - ",R732),OP!A:D,4,0),"-------------------------------------------NAO DISPONIVEL-------------------------------------------")</f>
        <v>FETRANSPOR</v>
      </c>
      <c r="T732" s="31"/>
      <c r="U732" s="32"/>
      <c r="V732" s="31"/>
      <c r="W732" s="33">
        <f t="shared" si="185"/>
        <v>0</v>
      </c>
      <c r="X732" s="34">
        <f t="shared" si="186"/>
        <v>0</v>
      </c>
      <c r="Y732" s="33">
        <f t="shared" si="187"/>
        <v>0</v>
      </c>
      <c r="Z732" s="33">
        <f t="shared" si="188"/>
        <v>0</v>
      </c>
      <c r="AA732" s="35">
        <f t="shared" si="189"/>
        <v>0</v>
      </c>
      <c r="AB732" s="36">
        <f t="shared" si="190"/>
        <v>0</v>
      </c>
      <c r="AC732" s="37">
        <f t="shared" si="191"/>
        <v>0</v>
      </c>
      <c r="AD732" s="38"/>
      <c r="AE732" s="38"/>
      <c r="AF732" s="39">
        <f t="shared" si="192"/>
        <v>0</v>
      </c>
      <c r="AG732" s="40"/>
      <c r="AH732" s="41">
        <f t="shared" si="193"/>
        <v>0</v>
      </c>
      <c r="AI732" s="42">
        <f t="shared" si="194"/>
        <v>0</v>
      </c>
      <c r="AJ732" s="43">
        <f t="shared" si="195"/>
        <v>0</v>
      </c>
      <c r="AK732" s="5" t="str">
        <f>_xlfn.IFNA(VLOOKUP(_xlfn.CONCAT(D732," - ",S732),OP!E:F,2,0),"-------------------------------------------NAO DISPONIVEL-------------------------------------------")</f>
        <v>C - RIOCARD</v>
      </c>
      <c r="AL732" s="7" t="str">
        <f t="shared" si="181"/>
        <v>1 - -------------------------------------------NAO DISPONIVEL------------------------------------------- - 00000000732 - FETRANSPOR</v>
      </c>
      <c r="AM732" s="7" t="str">
        <f t="shared" si="182"/>
        <v>-------------------------------------------NAO DISPONIVEL-------------------------------------------</v>
      </c>
      <c r="AN732" s="44" cm="1">
        <f t="array" ref="AN732">_xlfn.IFS(AJ732=0,0,AQ732="INATIVO",2,AQ732="SEM CADASTRO",4,AQ732="CPF ATIVO EM OUTRO COMPRADOR",5,AQ732="NOVO/SEM CARTAO",6,AND(AJ732&gt;0,AQ732,""),8)</f>
        <v>0</v>
      </c>
      <c r="AO732" s="45">
        <f t="shared" si="196"/>
        <v>-10</v>
      </c>
    </row>
    <row r="733" spans="1:41" x14ac:dyDescent="0.4">
      <c r="A733" s="21" t="str">
        <f t="shared" si="183"/>
        <v>-------------------------------------------NAO DISPONIVEL-------------------------------------------</v>
      </c>
      <c r="B733" s="5" t="str">
        <f>_xlfn.IFNA(VLOOKUP(A733,CNPJ!E:F,2,0),"-------------------------------------------NAO DISPONIVEL-------------------------------------------")</f>
        <v>-------------------------------------------NAO DISPONIVEL-------------------------------------------</v>
      </c>
      <c r="C733" s="22">
        <v>1</v>
      </c>
      <c r="D733" s="5" t="str">
        <f>_xlfn.XLOOKUP(R733,OP!C:C,OP!B:B,,0,1)</f>
        <v>RJ</v>
      </c>
      <c r="E733" s="23"/>
      <c r="M733" s="26"/>
      <c r="N733" s="27"/>
      <c r="O733" s="28" t="str">
        <f t="shared" si="184"/>
        <v>00000000733</v>
      </c>
      <c r="R733" s="27" t="s">
        <v>193</v>
      </c>
      <c r="S733" s="30" t="str">
        <f>_xlfn.IFNA(VLOOKUP(_xlfn.CONCAT(D733," - ",R733),OP!A:D,4,0),"-------------------------------------------NAO DISPONIVEL-------------------------------------------")</f>
        <v>FETRANSPOR</v>
      </c>
      <c r="T733" s="31"/>
      <c r="U733" s="32"/>
      <c r="V733" s="31"/>
      <c r="W733" s="33">
        <f t="shared" si="185"/>
        <v>0</v>
      </c>
      <c r="X733" s="34">
        <f t="shared" si="186"/>
        <v>0</v>
      </c>
      <c r="Y733" s="33">
        <f t="shared" si="187"/>
        <v>0</v>
      </c>
      <c r="Z733" s="33">
        <f t="shared" si="188"/>
        <v>0</v>
      </c>
      <c r="AA733" s="35">
        <f t="shared" si="189"/>
        <v>0</v>
      </c>
      <c r="AB733" s="36">
        <f t="shared" si="190"/>
        <v>0</v>
      </c>
      <c r="AC733" s="37">
        <f t="shared" si="191"/>
        <v>0</v>
      </c>
      <c r="AD733" s="38"/>
      <c r="AE733" s="38"/>
      <c r="AF733" s="39">
        <f t="shared" si="192"/>
        <v>0</v>
      </c>
      <c r="AG733" s="40"/>
      <c r="AH733" s="41">
        <f t="shared" si="193"/>
        <v>0</v>
      </c>
      <c r="AI733" s="42">
        <f t="shared" si="194"/>
        <v>0</v>
      </c>
      <c r="AJ733" s="43">
        <f t="shared" si="195"/>
        <v>0</v>
      </c>
      <c r="AK733" s="5" t="str">
        <f>_xlfn.IFNA(VLOOKUP(_xlfn.CONCAT(D733," - ",S733),OP!E:F,2,0),"-------------------------------------------NAO DISPONIVEL-------------------------------------------")</f>
        <v>C - RIOCARD</v>
      </c>
      <c r="AL733" s="7" t="str">
        <f t="shared" si="181"/>
        <v>1 - -------------------------------------------NAO DISPONIVEL------------------------------------------- - 00000000733 - FETRANSPOR</v>
      </c>
      <c r="AM733" s="7" t="str">
        <f t="shared" si="182"/>
        <v>-------------------------------------------NAO DISPONIVEL-------------------------------------------</v>
      </c>
      <c r="AN733" s="44" cm="1">
        <f t="array" ref="AN733">_xlfn.IFS(AJ733=0,0,AQ733="INATIVO",2,AQ733="SEM CADASTRO",4,AQ733="CPF ATIVO EM OUTRO COMPRADOR",5,AQ733="NOVO/SEM CARTAO",6,AND(AJ733&gt;0,AQ733,""),8)</f>
        <v>0</v>
      </c>
      <c r="AO733" s="45">
        <f t="shared" si="196"/>
        <v>-10</v>
      </c>
    </row>
    <row r="734" spans="1:41" x14ac:dyDescent="0.4">
      <c r="A734" s="21" t="str">
        <f t="shared" si="183"/>
        <v>-------------------------------------------NAO DISPONIVEL-------------------------------------------</v>
      </c>
      <c r="B734" s="5" t="str">
        <f>_xlfn.IFNA(VLOOKUP(A734,CNPJ!E:F,2,0),"-------------------------------------------NAO DISPONIVEL-------------------------------------------")</f>
        <v>-------------------------------------------NAO DISPONIVEL-------------------------------------------</v>
      </c>
      <c r="C734" s="22">
        <v>1</v>
      </c>
      <c r="D734" s="5" t="str">
        <f>_xlfn.XLOOKUP(R734,OP!C:C,OP!B:B,,0,1)</f>
        <v>RJ</v>
      </c>
      <c r="E734" s="23"/>
      <c r="M734" s="26"/>
      <c r="N734" s="27"/>
      <c r="O734" s="28" t="str">
        <f t="shared" si="184"/>
        <v>00000000734</v>
      </c>
      <c r="R734" s="27" t="s">
        <v>193</v>
      </c>
      <c r="S734" s="30" t="str">
        <f>_xlfn.IFNA(VLOOKUP(_xlfn.CONCAT(D734," - ",R734),OP!A:D,4,0),"-------------------------------------------NAO DISPONIVEL-------------------------------------------")</f>
        <v>FETRANSPOR</v>
      </c>
      <c r="T734" s="31"/>
      <c r="U734" s="32"/>
      <c r="V734" s="31"/>
      <c r="W734" s="33">
        <f t="shared" si="185"/>
        <v>0</v>
      </c>
      <c r="X734" s="34">
        <f t="shared" si="186"/>
        <v>0</v>
      </c>
      <c r="Y734" s="33">
        <f t="shared" si="187"/>
        <v>0</v>
      </c>
      <c r="Z734" s="33">
        <f t="shared" si="188"/>
        <v>0</v>
      </c>
      <c r="AA734" s="35">
        <f t="shared" si="189"/>
        <v>0</v>
      </c>
      <c r="AB734" s="36">
        <f t="shared" si="190"/>
        <v>0</v>
      </c>
      <c r="AC734" s="37">
        <f t="shared" si="191"/>
        <v>0</v>
      </c>
      <c r="AD734" s="38"/>
      <c r="AE734" s="38"/>
      <c r="AF734" s="39">
        <f t="shared" si="192"/>
        <v>0</v>
      </c>
      <c r="AG734" s="40"/>
      <c r="AH734" s="41">
        <f t="shared" si="193"/>
        <v>0</v>
      </c>
      <c r="AI734" s="42">
        <f t="shared" si="194"/>
        <v>0</v>
      </c>
      <c r="AJ734" s="43">
        <f t="shared" si="195"/>
        <v>0</v>
      </c>
      <c r="AK734" s="5" t="str">
        <f>_xlfn.IFNA(VLOOKUP(_xlfn.CONCAT(D734," - ",S734),OP!E:F,2,0),"-------------------------------------------NAO DISPONIVEL-------------------------------------------")</f>
        <v>C - RIOCARD</v>
      </c>
      <c r="AL734" s="7" t="str">
        <f t="shared" si="181"/>
        <v>1 - -------------------------------------------NAO DISPONIVEL------------------------------------------- - 00000000734 - FETRANSPOR</v>
      </c>
      <c r="AM734" s="7" t="str">
        <f t="shared" si="182"/>
        <v>-------------------------------------------NAO DISPONIVEL-------------------------------------------</v>
      </c>
      <c r="AN734" s="44" cm="1">
        <f t="array" ref="AN734">_xlfn.IFS(AJ734=0,0,AQ734="INATIVO",2,AQ734="SEM CADASTRO",4,AQ734="CPF ATIVO EM OUTRO COMPRADOR",5,AQ734="NOVO/SEM CARTAO",6,AND(AJ734&gt;0,AQ734,""),8)</f>
        <v>0</v>
      </c>
      <c r="AO734" s="45">
        <f t="shared" si="196"/>
        <v>-10</v>
      </c>
    </row>
    <row r="735" spans="1:41" x14ac:dyDescent="0.4">
      <c r="A735" s="21" t="str">
        <f t="shared" si="183"/>
        <v>-------------------------------------------NAO DISPONIVEL-------------------------------------------</v>
      </c>
      <c r="B735" s="5" t="str">
        <f>_xlfn.IFNA(VLOOKUP(A735,CNPJ!E:F,2,0),"-------------------------------------------NAO DISPONIVEL-------------------------------------------")</f>
        <v>-------------------------------------------NAO DISPONIVEL-------------------------------------------</v>
      </c>
      <c r="C735" s="22">
        <v>1</v>
      </c>
      <c r="D735" s="5" t="str">
        <f>_xlfn.XLOOKUP(R735,OP!C:C,OP!B:B,,0,1)</f>
        <v>RJ</v>
      </c>
      <c r="E735" s="23"/>
      <c r="M735" s="26"/>
      <c r="N735" s="27"/>
      <c r="O735" s="28" t="str">
        <f t="shared" si="184"/>
        <v>00000000735</v>
      </c>
      <c r="R735" s="27" t="s">
        <v>193</v>
      </c>
      <c r="S735" s="30" t="str">
        <f>_xlfn.IFNA(VLOOKUP(_xlfn.CONCAT(D735," - ",R735),OP!A:D,4,0),"-------------------------------------------NAO DISPONIVEL-------------------------------------------")</f>
        <v>FETRANSPOR</v>
      </c>
      <c r="T735" s="31"/>
      <c r="U735" s="32"/>
      <c r="V735" s="31"/>
      <c r="W735" s="33">
        <f t="shared" si="185"/>
        <v>0</v>
      </c>
      <c r="X735" s="34">
        <f t="shared" si="186"/>
        <v>0</v>
      </c>
      <c r="Y735" s="33">
        <f t="shared" si="187"/>
        <v>0</v>
      </c>
      <c r="Z735" s="33">
        <f t="shared" si="188"/>
        <v>0</v>
      </c>
      <c r="AA735" s="35">
        <f t="shared" si="189"/>
        <v>0</v>
      </c>
      <c r="AB735" s="36">
        <f t="shared" si="190"/>
        <v>0</v>
      </c>
      <c r="AC735" s="37">
        <f t="shared" si="191"/>
        <v>0</v>
      </c>
      <c r="AD735" s="38"/>
      <c r="AE735" s="38"/>
      <c r="AF735" s="39">
        <f t="shared" si="192"/>
        <v>0</v>
      </c>
      <c r="AG735" s="40"/>
      <c r="AH735" s="41">
        <f t="shared" si="193"/>
        <v>0</v>
      </c>
      <c r="AI735" s="42">
        <f t="shared" si="194"/>
        <v>0</v>
      </c>
      <c r="AJ735" s="43">
        <f t="shared" si="195"/>
        <v>0</v>
      </c>
      <c r="AK735" s="5" t="str">
        <f>_xlfn.IFNA(VLOOKUP(_xlfn.CONCAT(D735," - ",S735),OP!E:F,2,0),"-------------------------------------------NAO DISPONIVEL-------------------------------------------")</f>
        <v>C - RIOCARD</v>
      </c>
      <c r="AL735" s="7" t="str">
        <f t="shared" si="181"/>
        <v>1 - -------------------------------------------NAO DISPONIVEL------------------------------------------- - 00000000735 - FETRANSPOR</v>
      </c>
      <c r="AM735" s="7" t="str">
        <f t="shared" si="182"/>
        <v>-------------------------------------------NAO DISPONIVEL-------------------------------------------</v>
      </c>
      <c r="AN735" s="44" cm="1">
        <f t="array" ref="AN735">_xlfn.IFS(AJ735=0,0,AQ735="INATIVO",2,AQ735="SEM CADASTRO",4,AQ735="CPF ATIVO EM OUTRO COMPRADOR",5,AQ735="NOVO/SEM CARTAO",6,AND(AJ735&gt;0,AQ735,""),8)</f>
        <v>0</v>
      </c>
      <c r="AO735" s="45">
        <f t="shared" si="196"/>
        <v>-10</v>
      </c>
    </row>
    <row r="736" spans="1:41" x14ac:dyDescent="0.4">
      <c r="A736" s="21" t="str">
        <f t="shared" si="183"/>
        <v>-------------------------------------------NAO DISPONIVEL-------------------------------------------</v>
      </c>
      <c r="B736" s="5" t="str">
        <f>_xlfn.IFNA(VLOOKUP(A736,CNPJ!E:F,2,0),"-------------------------------------------NAO DISPONIVEL-------------------------------------------")</f>
        <v>-------------------------------------------NAO DISPONIVEL-------------------------------------------</v>
      </c>
      <c r="C736" s="22">
        <v>1</v>
      </c>
      <c r="D736" s="5" t="str">
        <f>_xlfn.XLOOKUP(R736,OP!C:C,OP!B:B,,0,1)</f>
        <v>RJ</v>
      </c>
      <c r="E736" s="23"/>
      <c r="M736" s="26"/>
      <c r="N736" s="27"/>
      <c r="O736" s="28" t="str">
        <f t="shared" si="184"/>
        <v>00000000736</v>
      </c>
      <c r="R736" s="27" t="s">
        <v>193</v>
      </c>
      <c r="S736" s="30" t="str">
        <f>_xlfn.IFNA(VLOOKUP(_xlfn.CONCAT(D736," - ",R736),OP!A:D,4,0),"-------------------------------------------NAO DISPONIVEL-------------------------------------------")</f>
        <v>FETRANSPOR</v>
      </c>
      <c r="T736" s="31"/>
      <c r="U736" s="32"/>
      <c r="V736" s="31"/>
      <c r="W736" s="33">
        <f t="shared" si="185"/>
        <v>0</v>
      </c>
      <c r="X736" s="34">
        <f t="shared" si="186"/>
        <v>0</v>
      </c>
      <c r="Y736" s="33">
        <f t="shared" si="187"/>
        <v>0</v>
      </c>
      <c r="Z736" s="33">
        <f t="shared" si="188"/>
        <v>0</v>
      </c>
      <c r="AA736" s="35">
        <f t="shared" si="189"/>
        <v>0</v>
      </c>
      <c r="AB736" s="36">
        <f t="shared" si="190"/>
        <v>0</v>
      </c>
      <c r="AC736" s="37">
        <f t="shared" si="191"/>
        <v>0</v>
      </c>
      <c r="AD736" s="38"/>
      <c r="AE736" s="38"/>
      <c r="AF736" s="39">
        <f t="shared" si="192"/>
        <v>0</v>
      </c>
      <c r="AG736" s="40"/>
      <c r="AH736" s="41">
        <f t="shared" si="193"/>
        <v>0</v>
      </c>
      <c r="AI736" s="42">
        <f t="shared" si="194"/>
        <v>0</v>
      </c>
      <c r="AJ736" s="43">
        <f t="shared" si="195"/>
        <v>0</v>
      </c>
      <c r="AK736" s="5" t="str">
        <f>_xlfn.IFNA(VLOOKUP(_xlfn.CONCAT(D736," - ",S736),OP!E:F,2,0),"-------------------------------------------NAO DISPONIVEL-------------------------------------------")</f>
        <v>C - RIOCARD</v>
      </c>
      <c r="AL736" s="7" t="str">
        <f t="shared" si="181"/>
        <v>1 - -------------------------------------------NAO DISPONIVEL------------------------------------------- - 00000000736 - FETRANSPOR</v>
      </c>
      <c r="AM736" s="7" t="str">
        <f t="shared" si="182"/>
        <v>-------------------------------------------NAO DISPONIVEL-------------------------------------------</v>
      </c>
      <c r="AN736" s="44" cm="1">
        <f t="array" ref="AN736">_xlfn.IFS(AJ736=0,0,AQ736="INATIVO",2,AQ736="SEM CADASTRO",4,AQ736="CPF ATIVO EM OUTRO COMPRADOR",5,AQ736="NOVO/SEM CARTAO",6,AND(AJ736&gt;0,AQ736,""),8)</f>
        <v>0</v>
      </c>
      <c r="AO736" s="45">
        <f t="shared" si="196"/>
        <v>-10</v>
      </c>
    </row>
    <row r="737" spans="1:41" x14ac:dyDescent="0.4">
      <c r="A737" s="21" t="str">
        <f t="shared" si="183"/>
        <v>-------------------------------------------NAO DISPONIVEL-------------------------------------------</v>
      </c>
      <c r="B737" s="5" t="str">
        <f>_xlfn.IFNA(VLOOKUP(A737,CNPJ!E:F,2,0),"-------------------------------------------NAO DISPONIVEL-------------------------------------------")</f>
        <v>-------------------------------------------NAO DISPONIVEL-------------------------------------------</v>
      </c>
      <c r="C737" s="22">
        <v>1</v>
      </c>
      <c r="D737" s="5" t="str">
        <f>_xlfn.XLOOKUP(R737,OP!C:C,OP!B:B,,0,1)</f>
        <v>RJ</v>
      </c>
      <c r="E737" s="23"/>
      <c r="M737" s="26"/>
      <c r="N737" s="27"/>
      <c r="O737" s="28" t="str">
        <f t="shared" si="184"/>
        <v>00000000737</v>
      </c>
      <c r="R737" s="27" t="s">
        <v>193</v>
      </c>
      <c r="S737" s="30" t="str">
        <f>_xlfn.IFNA(VLOOKUP(_xlfn.CONCAT(D737," - ",R737),OP!A:D,4,0),"-------------------------------------------NAO DISPONIVEL-------------------------------------------")</f>
        <v>FETRANSPOR</v>
      </c>
      <c r="T737" s="31"/>
      <c r="U737" s="32"/>
      <c r="V737" s="31"/>
      <c r="W737" s="33">
        <f t="shared" si="185"/>
        <v>0</v>
      </c>
      <c r="X737" s="34">
        <f t="shared" si="186"/>
        <v>0</v>
      </c>
      <c r="Y737" s="33">
        <f t="shared" si="187"/>
        <v>0</v>
      </c>
      <c r="Z737" s="33">
        <f t="shared" si="188"/>
        <v>0</v>
      </c>
      <c r="AA737" s="35">
        <f t="shared" si="189"/>
        <v>0</v>
      </c>
      <c r="AB737" s="36">
        <f t="shared" si="190"/>
        <v>0</v>
      </c>
      <c r="AC737" s="37">
        <f t="shared" si="191"/>
        <v>0</v>
      </c>
      <c r="AD737" s="38"/>
      <c r="AE737" s="38"/>
      <c r="AF737" s="39">
        <f t="shared" si="192"/>
        <v>0</v>
      </c>
      <c r="AG737" s="40"/>
      <c r="AH737" s="41">
        <f t="shared" si="193"/>
        <v>0</v>
      </c>
      <c r="AI737" s="42">
        <f t="shared" si="194"/>
        <v>0</v>
      </c>
      <c r="AJ737" s="43">
        <f t="shared" si="195"/>
        <v>0</v>
      </c>
      <c r="AK737" s="5" t="str">
        <f>_xlfn.IFNA(VLOOKUP(_xlfn.CONCAT(D737," - ",S737),OP!E:F,2,0),"-------------------------------------------NAO DISPONIVEL-------------------------------------------")</f>
        <v>C - RIOCARD</v>
      </c>
      <c r="AL737" s="7" t="str">
        <f t="shared" si="181"/>
        <v>1 - -------------------------------------------NAO DISPONIVEL------------------------------------------- - 00000000737 - FETRANSPOR</v>
      </c>
      <c r="AM737" s="7" t="str">
        <f t="shared" si="182"/>
        <v>-------------------------------------------NAO DISPONIVEL-------------------------------------------</v>
      </c>
      <c r="AN737" s="44" cm="1">
        <f t="array" ref="AN737">_xlfn.IFS(AJ737=0,0,AQ737="INATIVO",2,AQ737="SEM CADASTRO",4,AQ737="CPF ATIVO EM OUTRO COMPRADOR",5,AQ737="NOVO/SEM CARTAO",6,AND(AJ737&gt;0,AQ737,""),8)</f>
        <v>0</v>
      </c>
      <c r="AO737" s="45">
        <f t="shared" si="196"/>
        <v>-10</v>
      </c>
    </row>
    <row r="738" spans="1:41" x14ac:dyDescent="0.4">
      <c r="A738" s="21" t="str">
        <f t="shared" si="183"/>
        <v>-------------------------------------------NAO DISPONIVEL-------------------------------------------</v>
      </c>
      <c r="B738" s="5" t="str">
        <f>_xlfn.IFNA(VLOOKUP(A738,CNPJ!E:F,2,0),"-------------------------------------------NAO DISPONIVEL-------------------------------------------")</f>
        <v>-------------------------------------------NAO DISPONIVEL-------------------------------------------</v>
      </c>
      <c r="C738" s="22">
        <v>1</v>
      </c>
      <c r="D738" s="5" t="str">
        <f>_xlfn.XLOOKUP(R738,OP!C:C,OP!B:B,,0,1)</f>
        <v>RJ</v>
      </c>
      <c r="E738" s="23"/>
      <c r="M738" s="26"/>
      <c r="N738" s="27"/>
      <c r="O738" s="28" t="str">
        <f t="shared" si="184"/>
        <v>00000000738</v>
      </c>
      <c r="R738" s="27" t="s">
        <v>193</v>
      </c>
      <c r="S738" s="30" t="str">
        <f>_xlfn.IFNA(VLOOKUP(_xlfn.CONCAT(D738," - ",R738),OP!A:D,4,0),"-------------------------------------------NAO DISPONIVEL-------------------------------------------")</f>
        <v>FETRANSPOR</v>
      </c>
      <c r="T738" s="31"/>
      <c r="U738" s="32"/>
      <c r="V738" s="31"/>
      <c r="W738" s="33">
        <f t="shared" si="185"/>
        <v>0</v>
      </c>
      <c r="X738" s="34">
        <f t="shared" si="186"/>
        <v>0</v>
      </c>
      <c r="Y738" s="33">
        <f t="shared" si="187"/>
        <v>0</v>
      </c>
      <c r="Z738" s="33">
        <f t="shared" si="188"/>
        <v>0</v>
      </c>
      <c r="AA738" s="35">
        <f t="shared" si="189"/>
        <v>0</v>
      </c>
      <c r="AB738" s="36">
        <f t="shared" si="190"/>
        <v>0</v>
      </c>
      <c r="AC738" s="37">
        <f t="shared" si="191"/>
        <v>0</v>
      </c>
      <c r="AD738" s="38"/>
      <c r="AE738" s="38"/>
      <c r="AF738" s="39">
        <f t="shared" si="192"/>
        <v>0</v>
      </c>
      <c r="AG738" s="40"/>
      <c r="AH738" s="41">
        <f t="shared" si="193"/>
        <v>0</v>
      </c>
      <c r="AI738" s="42">
        <f t="shared" si="194"/>
        <v>0</v>
      </c>
      <c r="AJ738" s="43">
        <f t="shared" si="195"/>
        <v>0</v>
      </c>
      <c r="AK738" s="5" t="str">
        <f>_xlfn.IFNA(VLOOKUP(_xlfn.CONCAT(D738," - ",S738),OP!E:F,2,0),"-------------------------------------------NAO DISPONIVEL-------------------------------------------")</f>
        <v>C - RIOCARD</v>
      </c>
      <c r="AL738" s="7" t="str">
        <f t="shared" si="181"/>
        <v>1 - -------------------------------------------NAO DISPONIVEL------------------------------------------- - 00000000738 - FETRANSPOR</v>
      </c>
      <c r="AM738" s="7" t="str">
        <f t="shared" si="182"/>
        <v>-------------------------------------------NAO DISPONIVEL-------------------------------------------</v>
      </c>
      <c r="AN738" s="44" cm="1">
        <f t="array" ref="AN738">_xlfn.IFS(AJ738=0,0,AQ738="INATIVO",2,AQ738="SEM CADASTRO",4,AQ738="CPF ATIVO EM OUTRO COMPRADOR",5,AQ738="NOVO/SEM CARTAO",6,AND(AJ738&gt;0,AQ738,""),8)</f>
        <v>0</v>
      </c>
      <c r="AO738" s="45">
        <f t="shared" si="196"/>
        <v>-10</v>
      </c>
    </row>
    <row r="739" spans="1:41" x14ac:dyDescent="0.4">
      <c r="A739" s="21" t="str">
        <f t="shared" si="183"/>
        <v>-------------------------------------------NAO DISPONIVEL-------------------------------------------</v>
      </c>
      <c r="B739" s="5" t="str">
        <f>_xlfn.IFNA(VLOOKUP(A739,CNPJ!E:F,2,0),"-------------------------------------------NAO DISPONIVEL-------------------------------------------")</f>
        <v>-------------------------------------------NAO DISPONIVEL-------------------------------------------</v>
      </c>
      <c r="C739" s="22">
        <v>1</v>
      </c>
      <c r="D739" s="5" t="str">
        <f>_xlfn.XLOOKUP(R739,OP!C:C,OP!B:B,,0,1)</f>
        <v>RJ</v>
      </c>
      <c r="E739" s="23"/>
      <c r="M739" s="26"/>
      <c r="N739" s="27"/>
      <c r="O739" s="28" t="str">
        <f t="shared" si="184"/>
        <v>00000000739</v>
      </c>
      <c r="R739" s="27" t="s">
        <v>193</v>
      </c>
      <c r="S739" s="30" t="str">
        <f>_xlfn.IFNA(VLOOKUP(_xlfn.CONCAT(D739," - ",R739),OP!A:D,4,0),"-------------------------------------------NAO DISPONIVEL-------------------------------------------")</f>
        <v>FETRANSPOR</v>
      </c>
      <c r="T739" s="31"/>
      <c r="U739" s="32"/>
      <c r="V739" s="31"/>
      <c r="W739" s="33">
        <f t="shared" si="185"/>
        <v>0</v>
      </c>
      <c r="X739" s="34">
        <f t="shared" si="186"/>
        <v>0</v>
      </c>
      <c r="Y739" s="33">
        <f t="shared" si="187"/>
        <v>0</v>
      </c>
      <c r="Z739" s="33">
        <f t="shared" si="188"/>
        <v>0</v>
      </c>
      <c r="AA739" s="35">
        <f t="shared" si="189"/>
        <v>0</v>
      </c>
      <c r="AB739" s="36">
        <f t="shared" si="190"/>
        <v>0</v>
      </c>
      <c r="AC739" s="37">
        <f t="shared" si="191"/>
        <v>0</v>
      </c>
      <c r="AD739" s="38"/>
      <c r="AE739" s="38"/>
      <c r="AF739" s="39">
        <f t="shared" si="192"/>
        <v>0</v>
      </c>
      <c r="AG739" s="40"/>
      <c r="AH739" s="41">
        <f t="shared" si="193"/>
        <v>0</v>
      </c>
      <c r="AI739" s="42">
        <f t="shared" si="194"/>
        <v>0</v>
      </c>
      <c r="AJ739" s="43">
        <f t="shared" si="195"/>
        <v>0</v>
      </c>
      <c r="AK739" s="5" t="str">
        <f>_xlfn.IFNA(VLOOKUP(_xlfn.CONCAT(D739," - ",S739),OP!E:F,2,0),"-------------------------------------------NAO DISPONIVEL-------------------------------------------")</f>
        <v>C - RIOCARD</v>
      </c>
      <c r="AL739" s="7" t="str">
        <f t="shared" si="181"/>
        <v>1 - -------------------------------------------NAO DISPONIVEL------------------------------------------- - 00000000739 - FETRANSPOR</v>
      </c>
      <c r="AM739" s="7" t="str">
        <f t="shared" si="182"/>
        <v>-------------------------------------------NAO DISPONIVEL-------------------------------------------</v>
      </c>
      <c r="AN739" s="44" cm="1">
        <f t="array" ref="AN739">_xlfn.IFS(AJ739=0,0,AQ739="INATIVO",2,AQ739="SEM CADASTRO",4,AQ739="CPF ATIVO EM OUTRO COMPRADOR",5,AQ739="NOVO/SEM CARTAO",6,AND(AJ739&gt;0,AQ739,""),8)</f>
        <v>0</v>
      </c>
      <c r="AO739" s="45">
        <f t="shared" si="196"/>
        <v>-10</v>
      </c>
    </row>
    <row r="740" spans="1:41" x14ac:dyDescent="0.4">
      <c r="A740" s="21" t="str">
        <f t="shared" si="183"/>
        <v>-------------------------------------------NAO DISPONIVEL-------------------------------------------</v>
      </c>
      <c r="B740" s="5" t="str">
        <f>_xlfn.IFNA(VLOOKUP(A740,CNPJ!E:F,2,0),"-------------------------------------------NAO DISPONIVEL-------------------------------------------")</f>
        <v>-------------------------------------------NAO DISPONIVEL-------------------------------------------</v>
      </c>
      <c r="C740" s="22">
        <v>1</v>
      </c>
      <c r="D740" s="5" t="str">
        <f>_xlfn.XLOOKUP(R740,OP!C:C,OP!B:B,,0,1)</f>
        <v>RJ</v>
      </c>
      <c r="E740" s="23"/>
      <c r="M740" s="26"/>
      <c r="N740" s="27"/>
      <c r="O740" s="28" t="str">
        <f t="shared" si="184"/>
        <v>00000000740</v>
      </c>
      <c r="R740" s="27" t="s">
        <v>193</v>
      </c>
      <c r="S740" s="30" t="str">
        <f>_xlfn.IFNA(VLOOKUP(_xlfn.CONCAT(D740," - ",R740),OP!A:D,4,0),"-------------------------------------------NAO DISPONIVEL-------------------------------------------")</f>
        <v>FETRANSPOR</v>
      </c>
      <c r="T740" s="31"/>
      <c r="U740" s="32"/>
      <c r="V740" s="31"/>
      <c r="W740" s="33">
        <f t="shared" si="185"/>
        <v>0</v>
      </c>
      <c r="X740" s="34">
        <f t="shared" si="186"/>
        <v>0</v>
      </c>
      <c r="Y740" s="33">
        <f t="shared" si="187"/>
        <v>0</v>
      </c>
      <c r="Z740" s="33">
        <f t="shared" si="188"/>
        <v>0</v>
      </c>
      <c r="AA740" s="35">
        <f t="shared" si="189"/>
        <v>0</v>
      </c>
      <c r="AB740" s="36">
        <f t="shared" si="190"/>
        <v>0</v>
      </c>
      <c r="AC740" s="37">
        <f t="shared" si="191"/>
        <v>0</v>
      </c>
      <c r="AD740" s="38"/>
      <c r="AE740" s="38"/>
      <c r="AF740" s="39">
        <f t="shared" si="192"/>
        <v>0</v>
      </c>
      <c r="AG740" s="40"/>
      <c r="AH740" s="41">
        <f t="shared" si="193"/>
        <v>0</v>
      </c>
      <c r="AI740" s="42">
        <f t="shared" si="194"/>
        <v>0</v>
      </c>
      <c r="AJ740" s="43">
        <f t="shared" si="195"/>
        <v>0</v>
      </c>
      <c r="AK740" s="5" t="str">
        <f>_xlfn.IFNA(VLOOKUP(_xlfn.CONCAT(D740," - ",S740),OP!E:F,2,0),"-------------------------------------------NAO DISPONIVEL-------------------------------------------")</f>
        <v>C - RIOCARD</v>
      </c>
      <c r="AL740" s="7" t="str">
        <f t="shared" si="181"/>
        <v>1 - -------------------------------------------NAO DISPONIVEL------------------------------------------- - 00000000740 - FETRANSPOR</v>
      </c>
      <c r="AM740" s="7" t="str">
        <f t="shared" si="182"/>
        <v>-------------------------------------------NAO DISPONIVEL-------------------------------------------</v>
      </c>
      <c r="AN740" s="44" cm="1">
        <f t="array" ref="AN740">_xlfn.IFS(AJ740=0,0,AQ740="INATIVO",2,AQ740="SEM CADASTRO",4,AQ740="CPF ATIVO EM OUTRO COMPRADOR",5,AQ740="NOVO/SEM CARTAO",6,AND(AJ740&gt;0,AQ740,""),8)</f>
        <v>0</v>
      </c>
      <c r="AO740" s="45">
        <f t="shared" si="196"/>
        <v>-10</v>
      </c>
    </row>
    <row r="741" spans="1:41" x14ac:dyDescent="0.4">
      <c r="A741" s="21" t="str">
        <f t="shared" si="183"/>
        <v>-------------------------------------------NAO DISPONIVEL-------------------------------------------</v>
      </c>
      <c r="B741" s="5" t="str">
        <f>_xlfn.IFNA(VLOOKUP(A741,CNPJ!E:F,2,0),"-------------------------------------------NAO DISPONIVEL-------------------------------------------")</f>
        <v>-------------------------------------------NAO DISPONIVEL-------------------------------------------</v>
      </c>
      <c r="C741" s="22">
        <v>1</v>
      </c>
      <c r="D741" s="5" t="str">
        <f>_xlfn.XLOOKUP(R741,OP!C:C,OP!B:B,,0,1)</f>
        <v>RJ</v>
      </c>
      <c r="E741" s="23"/>
      <c r="M741" s="26"/>
      <c r="N741" s="27"/>
      <c r="O741" s="28" t="str">
        <f t="shared" si="184"/>
        <v>00000000741</v>
      </c>
      <c r="R741" s="27" t="s">
        <v>193</v>
      </c>
      <c r="S741" s="30" t="str">
        <f>_xlfn.IFNA(VLOOKUP(_xlfn.CONCAT(D741," - ",R741),OP!A:D,4,0),"-------------------------------------------NAO DISPONIVEL-------------------------------------------")</f>
        <v>FETRANSPOR</v>
      </c>
      <c r="T741" s="31"/>
      <c r="U741" s="32"/>
      <c r="V741" s="31"/>
      <c r="W741" s="33">
        <f t="shared" si="185"/>
        <v>0</v>
      </c>
      <c r="X741" s="34">
        <f t="shared" si="186"/>
        <v>0</v>
      </c>
      <c r="Y741" s="33">
        <f t="shared" si="187"/>
        <v>0</v>
      </c>
      <c r="Z741" s="33">
        <f t="shared" si="188"/>
        <v>0</v>
      </c>
      <c r="AA741" s="35">
        <f t="shared" si="189"/>
        <v>0</v>
      </c>
      <c r="AB741" s="36">
        <f t="shared" si="190"/>
        <v>0</v>
      </c>
      <c r="AC741" s="37">
        <f t="shared" si="191"/>
        <v>0</v>
      </c>
      <c r="AD741" s="38"/>
      <c r="AE741" s="38"/>
      <c r="AF741" s="39">
        <f t="shared" si="192"/>
        <v>0</v>
      </c>
      <c r="AG741" s="40"/>
      <c r="AH741" s="41">
        <f t="shared" si="193"/>
        <v>0</v>
      </c>
      <c r="AI741" s="42">
        <f t="shared" si="194"/>
        <v>0</v>
      </c>
      <c r="AJ741" s="43">
        <f t="shared" si="195"/>
        <v>0</v>
      </c>
      <c r="AK741" s="5" t="str">
        <f>_xlfn.IFNA(VLOOKUP(_xlfn.CONCAT(D741," - ",S741),OP!E:F,2,0),"-------------------------------------------NAO DISPONIVEL-------------------------------------------")</f>
        <v>C - RIOCARD</v>
      </c>
      <c r="AL741" s="7" t="str">
        <f t="shared" si="181"/>
        <v>1 - -------------------------------------------NAO DISPONIVEL------------------------------------------- - 00000000741 - FETRANSPOR</v>
      </c>
      <c r="AM741" s="7" t="str">
        <f t="shared" si="182"/>
        <v>-------------------------------------------NAO DISPONIVEL-------------------------------------------</v>
      </c>
      <c r="AN741" s="44" cm="1">
        <f t="array" ref="AN741">_xlfn.IFS(AJ741=0,0,AQ741="INATIVO",2,AQ741="SEM CADASTRO",4,AQ741="CPF ATIVO EM OUTRO COMPRADOR",5,AQ741="NOVO/SEM CARTAO",6,AND(AJ741&gt;0,AQ741,""),8)</f>
        <v>0</v>
      </c>
      <c r="AO741" s="45">
        <f t="shared" si="196"/>
        <v>-10</v>
      </c>
    </row>
    <row r="742" spans="1:41" x14ac:dyDescent="0.4">
      <c r="A742" s="21" t="str">
        <f t="shared" si="183"/>
        <v>-------------------------------------------NAO DISPONIVEL-------------------------------------------</v>
      </c>
      <c r="B742" s="5" t="str">
        <f>_xlfn.IFNA(VLOOKUP(A742,CNPJ!E:F,2,0),"-------------------------------------------NAO DISPONIVEL-------------------------------------------")</f>
        <v>-------------------------------------------NAO DISPONIVEL-------------------------------------------</v>
      </c>
      <c r="C742" s="22">
        <v>1</v>
      </c>
      <c r="D742" s="5" t="str">
        <f>_xlfn.XLOOKUP(R742,OP!C:C,OP!B:B,,0,1)</f>
        <v>RJ</v>
      </c>
      <c r="E742" s="23"/>
      <c r="M742" s="26"/>
      <c r="N742" s="27"/>
      <c r="O742" s="28" t="str">
        <f t="shared" si="184"/>
        <v>00000000742</v>
      </c>
      <c r="R742" s="27" t="s">
        <v>193</v>
      </c>
      <c r="S742" s="30" t="str">
        <f>_xlfn.IFNA(VLOOKUP(_xlfn.CONCAT(D742," - ",R742),OP!A:D,4,0),"-------------------------------------------NAO DISPONIVEL-------------------------------------------")</f>
        <v>FETRANSPOR</v>
      </c>
      <c r="T742" s="31"/>
      <c r="U742" s="32"/>
      <c r="V742" s="31"/>
      <c r="W742" s="33">
        <f t="shared" si="185"/>
        <v>0</v>
      </c>
      <c r="X742" s="34">
        <f t="shared" si="186"/>
        <v>0</v>
      </c>
      <c r="Y742" s="33">
        <f t="shared" si="187"/>
        <v>0</v>
      </c>
      <c r="Z742" s="33">
        <f t="shared" si="188"/>
        <v>0</v>
      </c>
      <c r="AA742" s="35">
        <f t="shared" si="189"/>
        <v>0</v>
      </c>
      <c r="AB742" s="36">
        <f t="shared" si="190"/>
        <v>0</v>
      </c>
      <c r="AC742" s="37">
        <f t="shared" si="191"/>
        <v>0</v>
      </c>
      <c r="AD742" s="38"/>
      <c r="AE742" s="38"/>
      <c r="AF742" s="39">
        <f t="shared" si="192"/>
        <v>0</v>
      </c>
      <c r="AG742" s="40"/>
      <c r="AH742" s="41">
        <f t="shared" si="193"/>
        <v>0</v>
      </c>
      <c r="AI742" s="42">
        <f t="shared" si="194"/>
        <v>0</v>
      </c>
      <c r="AJ742" s="43">
        <f t="shared" si="195"/>
        <v>0</v>
      </c>
      <c r="AK742" s="5" t="str">
        <f>_xlfn.IFNA(VLOOKUP(_xlfn.CONCAT(D742," - ",S742),OP!E:F,2,0),"-------------------------------------------NAO DISPONIVEL-------------------------------------------")</f>
        <v>C - RIOCARD</v>
      </c>
      <c r="AL742" s="7" t="str">
        <f t="shared" si="181"/>
        <v>1 - -------------------------------------------NAO DISPONIVEL------------------------------------------- - 00000000742 - FETRANSPOR</v>
      </c>
      <c r="AM742" s="7" t="str">
        <f t="shared" si="182"/>
        <v>-------------------------------------------NAO DISPONIVEL-------------------------------------------</v>
      </c>
      <c r="AN742" s="44" cm="1">
        <f t="array" ref="AN742">_xlfn.IFS(AJ742=0,0,AQ742="INATIVO",2,AQ742="SEM CADASTRO",4,AQ742="CPF ATIVO EM OUTRO COMPRADOR",5,AQ742="NOVO/SEM CARTAO",6,AND(AJ742&gt;0,AQ742,""),8)</f>
        <v>0</v>
      </c>
      <c r="AO742" s="45">
        <f t="shared" si="196"/>
        <v>-10</v>
      </c>
    </row>
    <row r="743" spans="1:41" x14ac:dyDescent="0.4">
      <c r="A743" s="21" t="str">
        <f t="shared" si="183"/>
        <v>-------------------------------------------NAO DISPONIVEL-------------------------------------------</v>
      </c>
      <c r="B743" s="5" t="str">
        <f>_xlfn.IFNA(VLOOKUP(A743,CNPJ!E:F,2,0),"-------------------------------------------NAO DISPONIVEL-------------------------------------------")</f>
        <v>-------------------------------------------NAO DISPONIVEL-------------------------------------------</v>
      </c>
      <c r="C743" s="22">
        <v>1</v>
      </c>
      <c r="D743" s="5" t="str">
        <f>_xlfn.XLOOKUP(R743,OP!C:C,OP!B:B,,0,1)</f>
        <v>RJ</v>
      </c>
      <c r="E743" s="23"/>
      <c r="M743" s="26"/>
      <c r="N743" s="27"/>
      <c r="O743" s="28" t="str">
        <f t="shared" si="184"/>
        <v>00000000743</v>
      </c>
      <c r="R743" s="27" t="s">
        <v>193</v>
      </c>
      <c r="S743" s="30" t="str">
        <f>_xlfn.IFNA(VLOOKUP(_xlfn.CONCAT(D743," - ",R743),OP!A:D,4,0),"-------------------------------------------NAO DISPONIVEL-------------------------------------------")</f>
        <v>FETRANSPOR</v>
      </c>
      <c r="T743" s="31"/>
      <c r="U743" s="32"/>
      <c r="V743" s="31"/>
      <c r="W743" s="33">
        <f t="shared" si="185"/>
        <v>0</v>
      </c>
      <c r="X743" s="34">
        <f t="shared" si="186"/>
        <v>0</v>
      </c>
      <c r="Y743" s="33">
        <f t="shared" si="187"/>
        <v>0</v>
      </c>
      <c r="Z743" s="33">
        <f t="shared" si="188"/>
        <v>0</v>
      </c>
      <c r="AA743" s="35">
        <f t="shared" si="189"/>
        <v>0</v>
      </c>
      <c r="AB743" s="36">
        <f t="shared" si="190"/>
        <v>0</v>
      </c>
      <c r="AC743" s="37">
        <f t="shared" si="191"/>
        <v>0</v>
      </c>
      <c r="AD743" s="38"/>
      <c r="AE743" s="38"/>
      <c r="AF743" s="39">
        <f t="shared" si="192"/>
        <v>0</v>
      </c>
      <c r="AG743" s="40"/>
      <c r="AH743" s="41">
        <f t="shared" si="193"/>
        <v>0</v>
      </c>
      <c r="AI743" s="42">
        <f t="shared" si="194"/>
        <v>0</v>
      </c>
      <c r="AJ743" s="43">
        <f t="shared" si="195"/>
        <v>0</v>
      </c>
      <c r="AK743" s="5" t="str">
        <f>_xlfn.IFNA(VLOOKUP(_xlfn.CONCAT(D743," - ",S743),OP!E:F,2,0),"-------------------------------------------NAO DISPONIVEL-------------------------------------------")</f>
        <v>C - RIOCARD</v>
      </c>
      <c r="AL743" s="7" t="str">
        <f t="shared" si="181"/>
        <v>1 - -------------------------------------------NAO DISPONIVEL------------------------------------------- - 00000000743 - FETRANSPOR</v>
      </c>
      <c r="AM743" s="7" t="str">
        <f t="shared" si="182"/>
        <v>-------------------------------------------NAO DISPONIVEL-------------------------------------------</v>
      </c>
      <c r="AN743" s="44" cm="1">
        <f t="array" ref="AN743">_xlfn.IFS(AJ743=0,0,AQ743="INATIVO",2,AQ743="SEM CADASTRO",4,AQ743="CPF ATIVO EM OUTRO COMPRADOR",5,AQ743="NOVO/SEM CARTAO",6,AND(AJ743&gt;0,AQ743,""),8)</f>
        <v>0</v>
      </c>
      <c r="AO743" s="45">
        <f t="shared" si="196"/>
        <v>-10</v>
      </c>
    </row>
    <row r="744" spans="1:41" x14ac:dyDescent="0.4">
      <c r="A744" s="21" t="str">
        <f t="shared" si="183"/>
        <v>-------------------------------------------NAO DISPONIVEL-------------------------------------------</v>
      </c>
      <c r="B744" s="5" t="str">
        <f>_xlfn.IFNA(VLOOKUP(A744,CNPJ!E:F,2,0),"-------------------------------------------NAO DISPONIVEL-------------------------------------------")</f>
        <v>-------------------------------------------NAO DISPONIVEL-------------------------------------------</v>
      </c>
      <c r="C744" s="22">
        <v>1</v>
      </c>
      <c r="D744" s="5" t="str">
        <f>_xlfn.XLOOKUP(R744,OP!C:C,OP!B:B,,0,1)</f>
        <v>RJ</v>
      </c>
      <c r="E744" s="23"/>
      <c r="M744" s="26"/>
      <c r="N744" s="27"/>
      <c r="O744" s="28" t="str">
        <f t="shared" si="184"/>
        <v>00000000744</v>
      </c>
      <c r="R744" s="27" t="s">
        <v>193</v>
      </c>
      <c r="S744" s="30" t="str">
        <f>_xlfn.IFNA(VLOOKUP(_xlfn.CONCAT(D744," - ",R744),OP!A:D,4,0),"-------------------------------------------NAO DISPONIVEL-------------------------------------------")</f>
        <v>FETRANSPOR</v>
      </c>
      <c r="T744" s="31"/>
      <c r="U744" s="32"/>
      <c r="V744" s="31"/>
      <c r="W744" s="33">
        <f t="shared" si="185"/>
        <v>0</v>
      </c>
      <c r="X744" s="34">
        <f t="shared" si="186"/>
        <v>0</v>
      </c>
      <c r="Y744" s="33">
        <f t="shared" si="187"/>
        <v>0</v>
      </c>
      <c r="Z744" s="33">
        <f t="shared" si="188"/>
        <v>0</v>
      </c>
      <c r="AA744" s="35">
        <f t="shared" si="189"/>
        <v>0</v>
      </c>
      <c r="AB744" s="36">
        <f t="shared" si="190"/>
        <v>0</v>
      </c>
      <c r="AC744" s="37">
        <f t="shared" si="191"/>
        <v>0</v>
      </c>
      <c r="AD744" s="38"/>
      <c r="AE744" s="38"/>
      <c r="AF744" s="39">
        <f t="shared" si="192"/>
        <v>0</v>
      </c>
      <c r="AG744" s="40"/>
      <c r="AH744" s="41">
        <f t="shared" si="193"/>
        <v>0</v>
      </c>
      <c r="AI744" s="42">
        <f t="shared" si="194"/>
        <v>0</v>
      </c>
      <c r="AJ744" s="43">
        <f t="shared" si="195"/>
        <v>0</v>
      </c>
      <c r="AK744" s="5" t="str">
        <f>_xlfn.IFNA(VLOOKUP(_xlfn.CONCAT(D744," - ",S744),OP!E:F,2,0),"-------------------------------------------NAO DISPONIVEL-------------------------------------------")</f>
        <v>C - RIOCARD</v>
      </c>
      <c r="AL744" s="7" t="str">
        <f t="shared" si="181"/>
        <v>1 - -------------------------------------------NAO DISPONIVEL------------------------------------------- - 00000000744 - FETRANSPOR</v>
      </c>
      <c r="AM744" s="7" t="str">
        <f t="shared" si="182"/>
        <v>-------------------------------------------NAO DISPONIVEL-------------------------------------------</v>
      </c>
      <c r="AN744" s="44" cm="1">
        <f t="array" ref="AN744">_xlfn.IFS(AJ744=0,0,AQ744="INATIVO",2,AQ744="SEM CADASTRO",4,AQ744="CPF ATIVO EM OUTRO COMPRADOR",5,AQ744="NOVO/SEM CARTAO",6,AND(AJ744&gt;0,AQ744,""),8)</f>
        <v>0</v>
      </c>
      <c r="AO744" s="45">
        <f t="shared" si="196"/>
        <v>-10</v>
      </c>
    </row>
    <row r="745" spans="1:41" x14ac:dyDescent="0.4">
      <c r="A745" s="21" t="str">
        <f t="shared" si="183"/>
        <v>-------------------------------------------NAO DISPONIVEL-------------------------------------------</v>
      </c>
      <c r="B745" s="5" t="str">
        <f>_xlfn.IFNA(VLOOKUP(A745,CNPJ!E:F,2,0),"-------------------------------------------NAO DISPONIVEL-------------------------------------------")</f>
        <v>-------------------------------------------NAO DISPONIVEL-------------------------------------------</v>
      </c>
      <c r="C745" s="22">
        <v>1</v>
      </c>
      <c r="D745" s="5" t="str">
        <f>_xlfn.XLOOKUP(R745,OP!C:C,OP!B:B,,0,1)</f>
        <v>RJ</v>
      </c>
      <c r="E745" s="23"/>
      <c r="M745" s="26"/>
      <c r="N745" s="27"/>
      <c r="O745" s="28" t="str">
        <f t="shared" si="184"/>
        <v>00000000745</v>
      </c>
      <c r="R745" s="27" t="s">
        <v>193</v>
      </c>
      <c r="S745" s="30" t="str">
        <f>_xlfn.IFNA(VLOOKUP(_xlfn.CONCAT(D745," - ",R745),OP!A:D,4,0),"-------------------------------------------NAO DISPONIVEL-------------------------------------------")</f>
        <v>FETRANSPOR</v>
      </c>
      <c r="T745" s="31"/>
      <c r="U745" s="32"/>
      <c r="V745" s="31"/>
      <c r="W745" s="33">
        <f t="shared" si="185"/>
        <v>0</v>
      </c>
      <c r="X745" s="34">
        <f t="shared" si="186"/>
        <v>0</v>
      </c>
      <c r="Y745" s="33">
        <f t="shared" si="187"/>
        <v>0</v>
      </c>
      <c r="Z745" s="33">
        <f t="shared" si="188"/>
        <v>0</v>
      </c>
      <c r="AA745" s="35">
        <f t="shared" si="189"/>
        <v>0</v>
      </c>
      <c r="AB745" s="36">
        <f t="shared" si="190"/>
        <v>0</v>
      </c>
      <c r="AC745" s="37">
        <f t="shared" si="191"/>
        <v>0</v>
      </c>
      <c r="AD745" s="38"/>
      <c r="AE745" s="38"/>
      <c r="AF745" s="39">
        <f t="shared" si="192"/>
        <v>0</v>
      </c>
      <c r="AG745" s="40"/>
      <c r="AH745" s="41">
        <f t="shared" si="193"/>
        <v>0</v>
      </c>
      <c r="AI745" s="42">
        <f t="shared" si="194"/>
        <v>0</v>
      </c>
      <c r="AJ745" s="43">
        <f t="shared" si="195"/>
        <v>0</v>
      </c>
      <c r="AK745" s="5" t="str">
        <f>_xlfn.IFNA(VLOOKUP(_xlfn.CONCAT(D745," - ",S745),OP!E:F,2,0),"-------------------------------------------NAO DISPONIVEL-------------------------------------------")</f>
        <v>C - RIOCARD</v>
      </c>
      <c r="AL745" s="7" t="str">
        <f t="shared" si="181"/>
        <v>1 - -------------------------------------------NAO DISPONIVEL------------------------------------------- - 00000000745 - FETRANSPOR</v>
      </c>
      <c r="AM745" s="7" t="str">
        <f t="shared" si="182"/>
        <v>-------------------------------------------NAO DISPONIVEL-------------------------------------------</v>
      </c>
      <c r="AN745" s="44" cm="1">
        <f t="array" ref="AN745">_xlfn.IFS(AJ745=0,0,AQ745="INATIVO",2,AQ745="SEM CADASTRO",4,AQ745="CPF ATIVO EM OUTRO COMPRADOR",5,AQ745="NOVO/SEM CARTAO",6,AND(AJ745&gt;0,AQ745,""),8)</f>
        <v>0</v>
      </c>
      <c r="AO745" s="45">
        <f t="shared" si="196"/>
        <v>-10</v>
      </c>
    </row>
    <row r="746" spans="1:41" x14ac:dyDescent="0.4">
      <c r="A746" s="21" t="str">
        <f t="shared" si="183"/>
        <v>-------------------------------------------NAO DISPONIVEL-------------------------------------------</v>
      </c>
      <c r="B746" s="5" t="str">
        <f>_xlfn.IFNA(VLOOKUP(A746,CNPJ!E:F,2,0),"-------------------------------------------NAO DISPONIVEL-------------------------------------------")</f>
        <v>-------------------------------------------NAO DISPONIVEL-------------------------------------------</v>
      </c>
      <c r="C746" s="22">
        <v>1</v>
      </c>
      <c r="D746" s="5" t="str">
        <f>_xlfn.XLOOKUP(R746,OP!C:C,OP!B:B,,0,1)</f>
        <v>RJ</v>
      </c>
      <c r="E746" s="23"/>
      <c r="M746" s="26"/>
      <c r="N746" s="27"/>
      <c r="O746" s="28" t="str">
        <f t="shared" si="184"/>
        <v>00000000746</v>
      </c>
      <c r="R746" s="27" t="s">
        <v>193</v>
      </c>
      <c r="S746" s="30" t="str">
        <f>_xlfn.IFNA(VLOOKUP(_xlfn.CONCAT(D746," - ",R746),OP!A:D,4,0),"-------------------------------------------NAO DISPONIVEL-------------------------------------------")</f>
        <v>FETRANSPOR</v>
      </c>
      <c r="T746" s="31"/>
      <c r="U746" s="32"/>
      <c r="V746" s="31"/>
      <c r="W746" s="33">
        <f t="shared" si="185"/>
        <v>0</v>
      </c>
      <c r="X746" s="34">
        <f t="shared" si="186"/>
        <v>0</v>
      </c>
      <c r="Y746" s="33">
        <f t="shared" si="187"/>
        <v>0</v>
      </c>
      <c r="Z746" s="33">
        <f t="shared" si="188"/>
        <v>0</v>
      </c>
      <c r="AA746" s="35">
        <f t="shared" si="189"/>
        <v>0</v>
      </c>
      <c r="AB746" s="36">
        <f t="shared" si="190"/>
        <v>0</v>
      </c>
      <c r="AC746" s="37">
        <f t="shared" si="191"/>
        <v>0</v>
      </c>
      <c r="AD746" s="38"/>
      <c r="AE746" s="38"/>
      <c r="AF746" s="39">
        <f t="shared" si="192"/>
        <v>0</v>
      </c>
      <c r="AG746" s="40"/>
      <c r="AH746" s="41">
        <f t="shared" si="193"/>
        <v>0</v>
      </c>
      <c r="AI746" s="42">
        <f t="shared" si="194"/>
        <v>0</v>
      </c>
      <c r="AJ746" s="43">
        <f t="shared" si="195"/>
        <v>0</v>
      </c>
      <c r="AK746" s="5" t="str">
        <f>_xlfn.IFNA(VLOOKUP(_xlfn.CONCAT(D746," - ",S746),OP!E:F,2,0),"-------------------------------------------NAO DISPONIVEL-------------------------------------------")</f>
        <v>C - RIOCARD</v>
      </c>
      <c r="AL746" s="7" t="str">
        <f t="shared" si="181"/>
        <v>1 - -------------------------------------------NAO DISPONIVEL------------------------------------------- - 00000000746 - FETRANSPOR</v>
      </c>
      <c r="AM746" s="7" t="str">
        <f t="shared" si="182"/>
        <v>-------------------------------------------NAO DISPONIVEL-------------------------------------------</v>
      </c>
      <c r="AN746" s="44" cm="1">
        <f t="array" ref="AN746">_xlfn.IFS(AJ746=0,0,AQ746="INATIVO",2,AQ746="SEM CADASTRO",4,AQ746="CPF ATIVO EM OUTRO COMPRADOR",5,AQ746="NOVO/SEM CARTAO",6,AND(AJ746&gt;0,AQ746,""),8)</f>
        <v>0</v>
      </c>
      <c r="AO746" s="45">
        <f t="shared" si="196"/>
        <v>-10</v>
      </c>
    </row>
    <row r="747" spans="1:41" x14ac:dyDescent="0.4">
      <c r="A747" s="21" t="str">
        <f t="shared" si="183"/>
        <v>-------------------------------------------NAO DISPONIVEL-------------------------------------------</v>
      </c>
      <c r="B747" s="5" t="str">
        <f>_xlfn.IFNA(VLOOKUP(A747,CNPJ!E:F,2,0),"-------------------------------------------NAO DISPONIVEL-------------------------------------------")</f>
        <v>-------------------------------------------NAO DISPONIVEL-------------------------------------------</v>
      </c>
      <c r="C747" s="22">
        <v>1</v>
      </c>
      <c r="D747" s="5" t="str">
        <f>_xlfn.XLOOKUP(R747,OP!C:C,OP!B:B,,0,1)</f>
        <v>RJ</v>
      </c>
      <c r="E747" s="23"/>
      <c r="M747" s="26"/>
      <c r="N747" s="27"/>
      <c r="O747" s="28" t="str">
        <f t="shared" si="184"/>
        <v>00000000747</v>
      </c>
      <c r="R747" s="27" t="s">
        <v>193</v>
      </c>
      <c r="S747" s="30" t="str">
        <f>_xlfn.IFNA(VLOOKUP(_xlfn.CONCAT(D747," - ",R747),OP!A:D,4,0),"-------------------------------------------NAO DISPONIVEL-------------------------------------------")</f>
        <v>FETRANSPOR</v>
      </c>
      <c r="T747" s="31"/>
      <c r="U747" s="32"/>
      <c r="V747" s="31"/>
      <c r="W747" s="33">
        <f t="shared" si="185"/>
        <v>0</v>
      </c>
      <c r="X747" s="34">
        <f t="shared" si="186"/>
        <v>0</v>
      </c>
      <c r="Y747" s="33">
        <f t="shared" si="187"/>
        <v>0</v>
      </c>
      <c r="Z747" s="33">
        <f t="shared" si="188"/>
        <v>0</v>
      </c>
      <c r="AA747" s="35">
        <f t="shared" si="189"/>
        <v>0</v>
      </c>
      <c r="AB747" s="36">
        <f t="shared" si="190"/>
        <v>0</v>
      </c>
      <c r="AC747" s="37">
        <f t="shared" si="191"/>
        <v>0</v>
      </c>
      <c r="AD747" s="38"/>
      <c r="AE747" s="38"/>
      <c r="AF747" s="39">
        <f t="shared" si="192"/>
        <v>0</v>
      </c>
      <c r="AG747" s="40"/>
      <c r="AH747" s="41">
        <f t="shared" si="193"/>
        <v>0</v>
      </c>
      <c r="AI747" s="42">
        <f t="shared" si="194"/>
        <v>0</v>
      </c>
      <c r="AJ747" s="43">
        <f t="shared" si="195"/>
        <v>0</v>
      </c>
      <c r="AK747" s="5" t="str">
        <f>_xlfn.IFNA(VLOOKUP(_xlfn.CONCAT(D747," - ",S747),OP!E:F,2,0),"-------------------------------------------NAO DISPONIVEL-------------------------------------------")</f>
        <v>C - RIOCARD</v>
      </c>
      <c r="AL747" s="7" t="str">
        <f t="shared" si="181"/>
        <v>1 - -------------------------------------------NAO DISPONIVEL------------------------------------------- - 00000000747 - FETRANSPOR</v>
      </c>
      <c r="AM747" s="7" t="str">
        <f t="shared" si="182"/>
        <v>-------------------------------------------NAO DISPONIVEL-------------------------------------------</v>
      </c>
      <c r="AN747" s="44" cm="1">
        <f t="array" ref="AN747">_xlfn.IFS(AJ747=0,0,AQ747="INATIVO",2,AQ747="SEM CADASTRO",4,AQ747="CPF ATIVO EM OUTRO COMPRADOR",5,AQ747="NOVO/SEM CARTAO",6,AND(AJ747&gt;0,AQ747,""),8)</f>
        <v>0</v>
      </c>
      <c r="AO747" s="45">
        <f t="shared" si="196"/>
        <v>-10</v>
      </c>
    </row>
    <row r="748" spans="1:41" x14ac:dyDescent="0.4">
      <c r="A748" s="21" t="str">
        <f t="shared" si="183"/>
        <v>-------------------------------------------NAO DISPONIVEL-------------------------------------------</v>
      </c>
      <c r="B748" s="5" t="str">
        <f>_xlfn.IFNA(VLOOKUP(A748,CNPJ!E:F,2,0),"-------------------------------------------NAO DISPONIVEL-------------------------------------------")</f>
        <v>-------------------------------------------NAO DISPONIVEL-------------------------------------------</v>
      </c>
      <c r="C748" s="22">
        <v>1</v>
      </c>
      <c r="D748" s="5" t="str">
        <f>_xlfn.XLOOKUP(R748,OP!C:C,OP!B:B,,0,1)</f>
        <v>RJ</v>
      </c>
      <c r="E748" s="23"/>
      <c r="M748" s="26"/>
      <c r="N748" s="27"/>
      <c r="O748" s="28" t="str">
        <f t="shared" si="184"/>
        <v>00000000748</v>
      </c>
      <c r="R748" s="27" t="s">
        <v>193</v>
      </c>
      <c r="S748" s="30" t="str">
        <f>_xlfn.IFNA(VLOOKUP(_xlfn.CONCAT(D748," - ",R748),OP!A:D,4,0),"-------------------------------------------NAO DISPONIVEL-------------------------------------------")</f>
        <v>FETRANSPOR</v>
      </c>
      <c r="T748" s="31"/>
      <c r="U748" s="32"/>
      <c r="V748" s="31"/>
      <c r="W748" s="33">
        <f t="shared" si="185"/>
        <v>0</v>
      </c>
      <c r="X748" s="34">
        <f t="shared" si="186"/>
        <v>0</v>
      </c>
      <c r="Y748" s="33">
        <f t="shared" si="187"/>
        <v>0</v>
      </c>
      <c r="Z748" s="33">
        <f t="shared" si="188"/>
        <v>0</v>
      </c>
      <c r="AA748" s="35">
        <f t="shared" si="189"/>
        <v>0</v>
      </c>
      <c r="AB748" s="36">
        <f t="shared" si="190"/>
        <v>0</v>
      </c>
      <c r="AC748" s="37">
        <f t="shared" si="191"/>
        <v>0</v>
      </c>
      <c r="AD748" s="38"/>
      <c r="AE748" s="38"/>
      <c r="AF748" s="39">
        <f t="shared" si="192"/>
        <v>0</v>
      </c>
      <c r="AG748" s="40"/>
      <c r="AH748" s="41">
        <f t="shared" si="193"/>
        <v>0</v>
      </c>
      <c r="AI748" s="42">
        <f t="shared" si="194"/>
        <v>0</v>
      </c>
      <c r="AJ748" s="43">
        <f t="shared" si="195"/>
        <v>0</v>
      </c>
      <c r="AK748" s="5" t="str">
        <f>_xlfn.IFNA(VLOOKUP(_xlfn.CONCAT(D748," - ",S748),OP!E:F,2,0),"-------------------------------------------NAO DISPONIVEL-------------------------------------------")</f>
        <v>C - RIOCARD</v>
      </c>
      <c r="AL748" s="7" t="str">
        <f t="shared" si="181"/>
        <v>1 - -------------------------------------------NAO DISPONIVEL------------------------------------------- - 00000000748 - FETRANSPOR</v>
      </c>
      <c r="AM748" s="7" t="str">
        <f t="shared" si="182"/>
        <v>-------------------------------------------NAO DISPONIVEL-------------------------------------------</v>
      </c>
      <c r="AN748" s="44" cm="1">
        <f t="array" ref="AN748">_xlfn.IFS(AJ748=0,0,AQ748="INATIVO",2,AQ748="SEM CADASTRO",4,AQ748="CPF ATIVO EM OUTRO COMPRADOR",5,AQ748="NOVO/SEM CARTAO",6,AND(AJ748&gt;0,AQ748,""),8)</f>
        <v>0</v>
      </c>
      <c r="AO748" s="45">
        <f t="shared" si="196"/>
        <v>-10</v>
      </c>
    </row>
    <row r="749" spans="1:41" x14ac:dyDescent="0.4">
      <c r="A749" s="21" t="str">
        <f t="shared" si="183"/>
        <v>-------------------------------------------NAO DISPONIVEL-------------------------------------------</v>
      </c>
      <c r="B749" s="5" t="str">
        <f>_xlfn.IFNA(VLOOKUP(A749,CNPJ!E:F,2,0),"-------------------------------------------NAO DISPONIVEL-------------------------------------------")</f>
        <v>-------------------------------------------NAO DISPONIVEL-------------------------------------------</v>
      </c>
      <c r="C749" s="22">
        <v>1</v>
      </c>
      <c r="D749" s="5" t="str">
        <f>_xlfn.XLOOKUP(R749,OP!C:C,OP!B:B,,0,1)</f>
        <v>RJ</v>
      </c>
      <c r="E749" s="23"/>
      <c r="M749" s="26"/>
      <c r="N749" s="27"/>
      <c r="O749" s="28" t="str">
        <f t="shared" si="184"/>
        <v>00000000749</v>
      </c>
      <c r="R749" s="27" t="s">
        <v>193</v>
      </c>
      <c r="S749" s="30" t="str">
        <f>_xlfn.IFNA(VLOOKUP(_xlfn.CONCAT(D749," - ",R749),OP!A:D,4,0),"-------------------------------------------NAO DISPONIVEL-------------------------------------------")</f>
        <v>FETRANSPOR</v>
      </c>
      <c r="T749" s="31"/>
      <c r="U749" s="32"/>
      <c r="V749" s="31"/>
      <c r="W749" s="33">
        <f t="shared" si="185"/>
        <v>0</v>
      </c>
      <c r="X749" s="34">
        <f t="shared" si="186"/>
        <v>0</v>
      </c>
      <c r="Y749" s="33">
        <f t="shared" si="187"/>
        <v>0</v>
      </c>
      <c r="Z749" s="33">
        <f t="shared" si="188"/>
        <v>0</v>
      </c>
      <c r="AA749" s="35">
        <f t="shared" si="189"/>
        <v>0</v>
      </c>
      <c r="AB749" s="36">
        <f t="shared" si="190"/>
        <v>0</v>
      </c>
      <c r="AC749" s="37">
        <f t="shared" si="191"/>
        <v>0</v>
      </c>
      <c r="AD749" s="38"/>
      <c r="AE749" s="38"/>
      <c r="AF749" s="39">
        <f t="shared" si="192"/>
        <v>0</v>
      </c>
      <c r="AG749" s="40"/>
      <c r="AH749" s="41">
        <f t="shared" si="193"/>
        <v>0</v>
      </c>
      <c r="AI749" s="42">
        <f t="shared" si="194"/>
        <v>0</v>
      </c>
      <c r="AJ749" s="43">
        <f t="shared" si="195"/>
        <v>0</v>
      </c>
      <c r="AK749" s="5" t="str">
        <f>_xlfn.IFNA(VLOOKUP(_xlfn.CONCAT(D749," - ",S749),OP!E:F,2,0),"-------------------------------------------NAO DISPONIVEL-------------------------------------------")</f>
        <v>C - RIOCARD</v>
      </c>
      <c r="AL749" s="7" t="str">
        <f t="shared" si="181"/>
        <v>1 - -------------------------------------------NAO DISPONIVEL------------------------------------------- - 00000000749 - FETRANSPOR</v>
      </c>
      <c r="AM749" s="7" t="str">
        <f t="shared" si="182"/>
        <v>-------------------------------------------NAO DISPONIVEL-------------------------------------------</v>
      </c>
      <c r="AN749" s="44" cm="1">
        <f t="array" ref="AN749">_xlfn.IFS(AJ749=0,0,AQ749="INATIVO",2,AQ749="SEM CADASTRO",4,AQ749="CPF ATIVO EM OUTRO COMPRADOR",5,AQ749="NOVO/SEM CARTAO",6,AND(AJ749&gt;0,AQ749,""),8)</f>
        <v>0</v>
      </c>
      <c r="AO749" s="45">
        <f t="shared" si="196"/>
        <v>-10</v>
      </c>
    </row>
    <row r="750" spans="1:41" x14ac:dyDescent="0.4">
      <c r="A750" s="21" t="str">
        <f t="shared" si="183"/>
        <v>-------------------------------------------NAO DISPONIVEL-------------------------------------------</v>
      </c>
      <c r="B750" s="5" t="str">
        <f>_xlfn.IFNA(VLOOKUP(A750,CNPJ!E:F,2,0),"-------------------------------------------NAO DISPONIVEL-------------------------------------------")</f>
        <v>-------------------------------------------NAO DISPONIVEL-------------------------------------------</v>
      </c>
      <c r="C750" s="22">
        <v>1</v>
      </c>
      <c r="D750" s="5" t="str">
        <f>_xlfn.XLOOKUP(R750,OP!C:C,OP!B:B,,0,1)</f>
        <v>RJ</v>
      </c>
      <c r="E750" s="23"/>
      <c r="M750" s="26"/>
      <c r="N750" s="27"/>
      <c r="O750" s="28" t="str">
        <f t="shared" si="184"/>
        <v>00000000750</v>
      </c>
      <c r="R750" s="27" t="s">
        <v>193</v>
      </c>
      <c r="S750" s="30" t="str">
        <f>_xlfn.IFNA(VLOOKUP(_xlfn.CONCAT(D750," - ",R750),OP!A:D,4,0),"-------------------------------------------NAO DISPONIVEL-------------------------------------------")</f>
        <v>FETRANSPOR</v>
      </c>
      <c r="T750" s="31"/>
      <c r="U750" s="32"/>
      <c r="V750" s="31"/>
      <c r="W750" s="33">
        <f t="shared" si="185"/>
        <v>0</v>
      </c>
      <c r="X750" s="34">
        <f t="shared" si="186"/>
        <v>0</v>
      </c>
      <c r="Y750" s="33">
        <f t="shared" si="187"/>
        <v>0</v>
      </c>
      <c r="Z750" s="33">
        <f t="shared" si="188"/>
        <v>0</v>
      </c>
      <c r="AA750" s="35">
        <f t="shared" si="189"/>
        <v>0</v>
      </c>
      <c r="AB750" s="36">
        <f t="shared" si="190"/>
        <v>0</v>
      </c>
      <c r="AC750" s="37">
        <f t="shared" si="191"/>
        <v>0</v>
      </c>
      <c r="AD750" s="38"/>
      <c r="AE750" s="38"/>
      <c r="AF750" s="39">
        <f t="shared" si="192"/>
        <v>0</v>
      </c>
      <c r="AG750" s="40"/>
      <c r="AH750" s="41">
        <f t="shared" si="193"/>
        <v>0</v>
      </c>
      <c r="AI750" s="42">
        <f t="shared" si="194"/>
        <v>0</v>
      </c>
      <c r="AJ750" s="43">
        <f t="shared" si="195"/>
        <v>0</v>
      </c>
      <c r="AK750" s="5" t="str">
        <f>_xlfn.IFNA(VLOOKUP(_xlfn.CONCAT(D750," - ",S750),OP!E:F,2,0),"-------------------------------------------NAO DISPONIVEL-------------------------------------------")</f>
        <v>C - RIOCARD</v>
      </c>
      <c r="AL750" s="7" t="str">
        <f t="shared" si="181"/>
        <v>1 - -------------------------------------------NAO DISPONIVEL------------------------------------------- - 00000000750 - FETRANSPOR</v>
      </c>
      <c r="AM750" s="7" t="str">
        <f t="shared" si="182"/>
        <v>-------------------------------------------NAO DISPONIVEL-------------------------------------------</v>
      </c>
      <c r="AN750" s="44" cm="1">
        <f t="array" ref="AN750">_xlfn.IFS(AJ750=0,0,AQ750="INATIVO",2,AQ750="SEM CADASTRO",4,AQ750="CPF ATIVO EM OUTRO COMPRADOR",5,AQ750="NOVO/SEM CARTAO",6,AND(AJ750&gt;0,AQ750,""),8)</f>
        <v>0</v>
      </c>
      <c r="AO750" s="45">
        <f t="shared" si="196"/>
        <v>-10</v>
      </c>
    </row>
    <row r="751" spans="1:41" x14ac:dyDescent="0.4">
      <c r="A751" s="21" t="str">
        <f t="shared" si="183"/>
        <v>-------------------------------------------NAO DISPONIVEL-------------------------------------------</v>
      </c>
      <c r="B751" s="5" t="str">
        <f>_xlfn.IFNA(VLOOKUP(A751,CNPJ!E:F,2,0),"-------------------------------------------NAO DISPONIVEL-------------------------------------------")</f>
        <v>-------------------------------------------NAO DISPONIVEL-------------------------------------------</v>
      </c>
      <c r="C751" s="22">
        <v>1</v>
      </c>
      <c r="D751" s="5" t="str">
        <f>_xlfn.XLOOKUP(R751,OP!C:C,OP!B:B,,0,1)</f>
        <v>RJ</v>
      </c>
      <c r="E751" s="23"/>
      <c r="M751" s="26"/>
      <c r="N751" s="27"/>
      <c r="O751" s="28" t="str">
        <f t="shared" si="184"/>
        <v>00000000751</v>
      </c>
      <c r="R751" s="27" t="s">
        <v>193</v>
      </c>
      <c r="S751" s="30" t="str">
        <f>_xlfn.IFNA(VLOOKUP(_xlfn.CONCAT(D751," - ",R751),OP!A:D,4,0),"-------------------------------------------NAO DISPONIVEL-------------------------------------------")</f>
        <v>FETRANSPOR</v>
      </c>
      <c r="T751" s="31"/>
      <c r="U751" s="32"/>
      <c r="V751" s="31"/>
      <c r="W751" s="33">
        <f t="shared" si="185"/>
        <v>0</v>
      </c>
      <c r="X751" s="34">
        <f t="shared" si="186"/>
        <v>0</v>
      </c>
      <c r="Y751" s="33">
        <f t="shared" si="187"/>
        <v>0</v>
      </c>
      <c r="Z751" s="33">
        <f t="shared" si="188"/>
        <v>0</v>
      </c>
      <c r="AA751" s="35">
        <f t="shared" si="189"/>
        <v>0</v>
      </c>
      <c r="AB751" s="36">
        <f t="shared" si="190"/>
        <v>0</v>
      </c>
      <c r="AC751" s="37">
        <f t="shared" si="191"/>
        <v>0</v>
      </c>
      <c r="AD751" s="38"/>
      <c r="AE751" s="38"/>
      <c r="AF751" s="39">
        <f t="shared" si="192"/>
        <v>0</v>
      </c>
      <c r="AG751" s="40"/>
      <c r="AH751" s="41">
        <f t="shared" si="193"/>
        <v>0</v>
      </c>
      <c r="AI751" s="42">
        <f t="shared" si="194"/>
        <v>0</v>
      </c>
      <c r="AJ751" s="43">
        <f t="shared" si="195"/>
        <v>0</v>
      </c>
      <c r="AK751" s="5" t="str">
        <f>_xlfn.IFNA(VLOOKUP(_xlfn.CONCAT(D751," - ",S751),OP!E:F,2,0),"-------------------------------------------NAO DISPONIVEL-------------------------------------------")</f>
        <v>C - RIOCARD</v>
      </c>
      <c r="AL751" s="7" t="str">
        <f t="shared" si="181"/>
        <v>1 - -------------------------------------------NAO DISPONIVEL------------------------------------------- - 00000000751 - FETRANSPOR</v>
      </c>
      <c r="AM751" s="7" t="str">
        <f t="shared" si="182"/>
        <v>-------------------------------------------NAO DISPONIVEL-------------------------------------------</v>
      </c>
      <c r="AN751" s="44" cm="1">
        <f t="array" ref="AN751">_xlfn.IFS(AJ751=0,0,AQ751="INATIVO",2,AQ751="SEM CADASTRO",4,AQ751="CPF ATIVO EM OUTRO COMPRADOR",5,AQ751="NOVO/SEM CARTAO",6,AND(AJ751&gt;0,AQ751,""),8)</f>
        <v>0</v>
      </c>
      <c r="AO751" s="45">
        <f t="shared" si="196"/>
        <v>-10</v>
      </c>
    </row>
    <row r="752" spans="1:41" x14ac:dyDescent="0.4">
      <c r="A752" s="21" t="str">
        <f t="shared" si="183"/>
        <v>-------------------------------------------NAO DISPONIVEL-------------------------------------------</v>
      </c>
      <c r="B752" s="5" t="str">
        <f>_xlfn.IFNA(VLOOKUP(A752,CNPJ!E:F,2,0),"-------------------------------------------NAO DISPONIVEL-------------------------------------------")</f>
        <v>-------------------------------------------NAO DISPONIVEL-------------------------------------------</v>
      </c>
      <c r="C752" s="22">
        <v>1</v>
      </c>
      <c r="D752" s="5" t="str">
        <f>_xlfn.XLOOKUP(R752,OP!C:C,OP!B:B,,0,1)</f>
        <v>RJ</v>
      </c>
      <c r="E752" s="23"/>
      <c r="M752" s="26"/>
      <c r="N752" s="27"/>
      <c r="O752" s="28" t="str">
        <f t="shared" si="184"/>
        <v>00000000752</v>
      </c>
      <c r="R752" s="27" t="s">
        <v>193</v>
      </c>
      <c r="S752" s="30" t="str">
        <f>_xlfn.IFNA(VLOOKUP(_xlfn.CONCAT(D752," - ",R752),OP!A:D,4,0),"-------------------------------------------NAO DISPONIVEL-------------------------------------------")</f>
        <v>FETRANSPOR</v>
      </c>
      <c r="T752" s="31"/>
      <c r="U752" s="32"/>
      <c r="V752" s="31"/>
      <c r="W752" s="33">
        <f t="shared" si="185"/>
        <v>0</v>
      </c>
      <c r="X752" s="34">
        <f t="shared" si="186"/>
        <v>0</v>
      </c>
      <c r="Y752" s="33">
        <f t="shared" si="187"/>
        <v>0</v>
      </c>
      <c r="Z752" s="33">
        <f t="shared" si="188"/>
        <v>0</v>
      </c>
      <c r="AA752" s="35">
        <f t="shared" si="189"/>
        <v>0</v>
      </c>
      <c r="AB752" s="36">
        <f t="shared" si="190"/>
        <v>0</v>
      </c>
      <c r="AC752" s="37">
        <f t="shared" si="191"/>
        <v>0</v>
      </c>
      <c r="AD752" s="38"/>
      <c r="AE752" s="38"/>
      <c r="AF752" s="39">
        <f t="shared" si="192"/>
        <v>0</v>
      </c>
      <c r="AG752" s="40"/>
      <c r="AH752" s="41">
        <f t="shared" si="193"/>
        <v>0</v>
      </c>
      <c r="AI752" s="42">
        <f t="shared" si="194"/>
        <v>0</v>
      </c>
      <c r="AJ752" s="43">
        <f t="shared" si="195"/>
        <v>0</v>
      </c>
      <c r="AK752" s="5" t="str">
        <f>_xlfn.IFNA(VLOOKUP(_xlfn.CONCAT(D752," - ",S752),OP!E:F,2,0),"-------------------------------------------NAO DISPONIVEL-------------------------------------------")</f>
        <v>C - RIOCARD</v>
      </c>
      <c r="AL752" s="7" t="str">
        <f t="shared" si="181"/>
        <v>1 - -------------------------------------------NAO DISPONIVEL------------------------------------------- - 00000000752 - FETRANSPOR</v>
      </c>
      <c r="AM752" s="7" t="str">
        <f t="shared" si="182"/>
        <v>-------------------------------------------NAO DISPONIVEL-------------------------------------------</v>
      </c>
      <c r="AN752" s="44" cm="1">
        <f t="array" ref="AN752">_xlfn.IFS(AJ752=0,0,AQ752="INATIVO",2,AQ752="SEM CADASTRO",4,AQ752="CPF ATIVO EM OUTRO COMPRADOR",5,AQ752="NOVO/SEM CARTAO",6,AND(AJ752&gt;0,AQ752,""),8)</f>
        <v>0</v>
      </c>
      <c r="AO752" s="45">
        <f t="shared" si="196"/>
        <v>-10</v>
      </c>
    </row>
    <row r="753" spans="1:41" x14ac:dyDescent="0.4">
      <c r="A753" s="21" t="str">
        <f t="shared" si="183"/>
        <v>-------------------------------------------NAO DISPONIVEL-------------------------------------------</v>
      </c>
      <c r="B753" s="5" t="str">
        <f>_xlfn.IFNA(VLOOKUP(A753,CNPJ!E:F,2,0),"-------------------------------------------NAO DISPONIVEL-------------------------------------------")</f>
        <v>-------------------------------------------NAO DISPONIVEL-------------------------------------------</v>
      </c>
      <c r="C753" s="22">
        <v>1</v>
      </c>
      <c r="D753" s="5" t="str">
        <f>_xlfn.XLOOKUP(R753,OP!C:C,OP!B:B,,0,1)</f>
        <v>RJ</v>
      </c>
      <c r="E753" s="23"/>
      <c r="M753" s="26"/>
      <c r="N753" s="27"/>
      <c r="O753" s="28" t="str">
        <f t="shared" si="184"/>
        <v>00000000753</v>
      </c>
      <c r="R753" s="27" t="s">
        <v>193</v>
      </c>
      <c r="S753" s="30" t="str">
        <f>_xlfn.IFNA(VLOOKUP(_xlfn.CONCAT(D753," - ",R753),OP!A:D,4,0),"-------------------------------------------NAO DISPONIVEL-------------------------------------------")</f>
        <v>FETRANSPOR</v>
      </c>
      <c r="T753" s="31"/>
      <c r="U753" s="32"/>
      <c r="V753" s="31"/>
      <c r="W753" s="33">
        <f t="shared" si="185"/>
        <v>0</v>
      </c>
      <c r="X753" s="34">
        <f t="shared" si="186"/>
        <v>0</v>
      </c>
      <c r="Y753" s="33">
        <f t="shared" si="187"/>
        <v>0</v>
      </c>
      <c r="Z753" s="33">
        <f t="shared" si="188"/>
        <v>0</v>
      </c>
      <c r="AA753" s="35">
        <f t="shared" si="189"/>
        <v>0</v>
      </c>
      <c r="AB753" s="36">
        <f t="shared" si="190"/>
        <v>0</v>
      </c>
      <c r="AC753" s="37">
        <f t="shared" si="191"/>
        <v>0</v>
      </c>
      <c r="AD753" s="38"/>
      <c r="AE753" s="38"/>
      <c r="AF753" s="39">
        <f t="shared" si="192"/>
        <v>0</v>
      </c>
      <c r="AG753" s="40"/>
      <c r="AH753" s="41">
        <f t="shared" si="193"/>
        <v>0</v>
      </c>
      <c r="AI753" s="42">
        <f t="shared" si="194"/>
        <v>0</v>
      </c>
      <c r="AJ753" s="43">
        <f t="shared" si="195"/>
        <v>0</v>
      </c>
      <c r="AK753" s="5" t="str">
        <f>_xlfn.IFNA(VLOOKUP(_xlfn.CONCAT(D753," - ",S753),OP!E:F,2,0),"-------------------------------------------NAO DISPONIVEL-------------------------------------------")</f>
        <v>C - RIOCARD</v>
      </c>
      <c r="AL753" s="7" t="str">
        <f t="shared" si="181"/>
        <v>1 - -------------------------------------------NAO DISPONIVEL------------------------------------------- - 00000000753 - FETRANSPOR</v>
      </c>
      <c r="AM753" s="7" t="str">
        <f t="shared" si="182"/>
        <v>-------------------------------------------NAO DISPONIVEL-------------------------------------------</v>
      </c>
      <c r="AN753" s="44" cm="1">
        <f t="array" ref="AN753">_xlfn.IFS(AJ753=0,0,AQ753="INATIVO",2,AQ753="SEM CADASTRO",4,AQ753="CPF ATIVO EM OUTRO COMPRADOR",5,AQ753="NOVO/SEM CARTAO",6,AND(AJ753&gt;0,AQ753,""),8)</f>
        <v>0</v>
      </c>
      <c r="AO753" s="45">
        <f t="shared" si="196"/>
        <v>-10</v>
      </c>
    </row>
    <row r="754" spans="1:41" x14ac:dyDescent="0.4">
      <c r="A754" s="21" t="str">
        <f t="shared" si="183"/>
        <v>-------------------------------------------NAO DISPONIVEL-------------------------------------------</v>
      </c>
      <c r="B754" s="5" t="str">
        <f>_xlfn.IFNA(VLOOKUP(A754,CNPJ!E:F,2,0),"-------------------------------------------NAO DISPONIVEL-------------------------------------------")</f>
        <v>-------------------------------------------NAO DISPONIVEL-------------------------------------------</v>
      </c>
      <c r="C754" s="22">
        <v>1</v>
      </c>
      <c r="D754" s="5" t="str">
        <f>_xlfn.XLOOKUP(R754,OP!C:C,OP!B:B,,0,1)</f>
        <v>RJ</v>
      </c>
      <c r="E754" s="23"/>
      <c r="M754" s="26"/>
      <c r="N754" s="27"/>
      <c r="O754" s="28" t="str">
        <f t="shared" si="184"/>
        <v>00000000754</v>
      </c>
      <c r="R754" s="27" t="s">
        <v>193</v>
      </c>
      <c r="S754" s="30" t="str">
        <f>_xlfn.IFNA(VLOOKUP(_xlfn.CONCAT(D754," - ",R754),OP!A:D,4,0),"-------------------------------------------NAO DISPONIVEL-------------------------------------------")</f>
        <v>FETRANSPOR</v>
      </c>
      <c r="T754" s="31"/>
      <c r="U754" s="32"/>
      <c r="V754" s="31"/>
      <c r="W754" s="33">
        <f t="shared" si="185"/>
        <v>0</v>
      </c>
      <c r="X754" s="34">
        <f t="shared" si="186"/>
        <v>0</v>
      </c>
      <c r="Y754" s="33">
        <f t="shared" si="187"/>
        <v>0</v>
      </c>
      <c r="Z754" s="33">
        <f t="shared" si="188"/>
        <v>0</v>
      </c>
      <c r="AA754" s="35">
        <f t="shared" si="189"/>
        <v>0</v>
      </c>
      <c r="AB754" s="36">
        <f t="shared" si="190"/>
        <v>0</v>
      </c>
      <c r="AC754" s="37">
        <f t="shared" si="191"/>
        <v>0</v>
      </c>
      <c r="AD754" s="38"/>
      <c r="AE754" s="38"/>
      <c r="AF754" s="39">
        <f t="shared" si="192"/>
        <v>0</v>
      </c>
      <c r="AG754" s="40"/>
      <c r="AH754" s="41">
        <f t="shared" si="193"/>
        <v>0</v>
      </c>
      <c r="AI754" s="42">
        <f t="shared" si="194"/>
        <v>0</v>
      </c>
      <c r="AJ754" s="43">
        <f t="shared" si="195"/>
        <v>0</v>
      </c>
      <c r="AK754" s="5" t="str">
        <f>_xlfn.IFNA(VLOOKUP(_xlfn.CONCAT(D754," - ",S754),OP!E:F,2,0),"-------------------------------------------NAO DISPONIVEL-------------------------------------------")</f>
        <v>C - RIOCARD</v>
      </c>
      <c r="AL754" s="7" t="str">
        <f t="shared" si="181"/>
        <v>1 - -------------------------------------------NAO DISPONIVEL------------------------------------------- - 00000000754 - FETRANSPOR</v>
      </c>
      <c r="AM754" s="7" t="str">
        <f t="shared" si="182"/>
        <v>-------------------------------------------NAO DISPONIVEL-------------------------------------------</v>
      </c>
      <c r="AN754" s="44" cm="1">
        <f t="array" ref="AN754">_xlfn.IFS(AJ754=0,0,AQ754="INATIVO",2,AQ754="SEM CADASTRO",4,AQ754="CPF ATIVO EM OUTRO COMPRADOR",5,AQ754="NOVO/SEM CARTAO",6,AND(AJ754&gt;0,AQ754,""),8)</f>
        <v>0</v>
      </c>
      <c r="AO754" s="45">
        <f t="shared" si="196"/>
        <v>-10</v>
      </c>
    </row>
    <row r="755" spans="1:41" x14ac:dyDescent="0.4">
      <c r="A755" s="21" t="str">
        <f t="shared" si="183"/>
        <v>-------------------------------------------NAO DISPONIVEL-------------------------------------------</v>
      </c>
      <c r="B755" s="5" t="str">
        <f>_xlfn.IFNA(VLOOKUP(A755,CNPJ!E:F,2,0),"-------------------------------------------NAO DISPONIVEL-------------------------------------------")</f>
        <v>-------------------------------------------NAO DISPONIVEL-------------------------------------------</v>
      </c>
      <c r="C755" s="22">
        <v>1</v>
      </c>
      <c r="D755" s="5" t="str">
        <f>_xlfn.XLOOKUP(R755,OP!C:C,OP!B:B,,0,1)</f>
        <v>RJ</v>
      </c>
      <c r="E755" s="23"/>
      <c r="M755" s="26"/>
      <c r="N755" s="27"/>
      <c r="O755" s="28" t="str">
        <f t="shared" si="184"/>
        <v>00000000755</v>
      </c>
      <c r="R755" s="27" t="s">
        <v>193</v>
      </c>
      <c r="S755" s="30" t="str">
        <f>_xlfn.IFNA(VLOOKUP(_xlfn.CONCAT(D755," - ",R755),OP!A:D,4,0),"-------------------------------------------NAO DISPONIVEL-------------------------------------------")</f>
        <v>FETRANSPOR</v>
      </c>
      <c r="T755" s="31"/>
      <c r="U755" s="32"/>
      <c r="V755" s="31"/>
      <c r="W755" s="33">
        <f t="shared" si="185"/>
        <v>0</v>
      </c>
      <c r="X755" s="34">
        <f t="shared" si="186"/>
        <v>0</v>
      </c>
      <c r="Y755" s="33">
        <f t="shared" si="187"/>
        <v>0</v>
      </c>
      <c r="Z755" s="33">
        <f t="shared" si="188"/>
        <v>0</v>
      </c>
      <c r="AA755" s="35">
        <f t="shared" si="189"/>
        <v>0</v>
      </c>
      <c r="AB755" s="36">
        <f t="shared" si="190"/>
        <v>0</v>
      </c>
      <c r="AC755" s="37">
        <f t="shared" si="191"/>
        <v>0</v>
      </c>
      <c r="AD755" s="38"/>
      <c r="AE755" s="38"/>
      <c r="AF755" s="39">
        <f t="shared" si="192"/>
        <v>0</v>
      </c>
      <c r="AG755" s="40"/>
      <c r="AH755" s="41">
        <f t="shared" si="193"/>
        <v>0</v>
      </c>
      <c r="AI755" s="42">
        <f t="shared" si="194"/>
        <v>0</v>
      </c>
      <c r="AJ755" s="43">
        <f t="shared" si="195"/>
        <v>0</v>
      </c>
      <c r="AK755" s="5" t="str">
        <f>_xlfn.IFNA(VLOOKUP(_xlfn.CONCAT(D755," - ",S755),OP!E:F,2,0),"-------------------------------------------NAO DISPONIVEL-------------------------------------------")</f>
        <v>C - RIOCARD</v>
      </c>
      <c r="AL755" s="7" t="str">
        <f t="shared" si="181"/>
        <v>1 - -------------------------------------------NAO DISPONIVEL------------------------------------------- - 00000000755 - FETRANSPOR</v>
      </c>
      <c r="AM755" s="7" t="str">
        <f t="shared" si="182"/>
        <v>-------------------------------------------NAO DISPONIVEL-------------------------------------------</v>
      </c>
      <c r="AN755" s="44" cm="1">
        <f t="array" ref="AN755">_xlfn.IFS(AJ755=0,0,AQ755="INATIVO",2,AQ755="SEM CADASTRO",4,AQ755="CPF ATIVO EM OUTRO COMPRADOR",5,AQ755="NOVO/SEM CARTAO",6,AND(AJ755&gt;0,AQ755,""),8)</f>
        <v>0</v>
      </c>
      <c r="AO755" s="45">
        <f t="shared" si="196"/>
        <v>-10</v>
      </c>
    </row>
    <row r="756" spans="1:41" x14ac:dyDescent="0.4">
      <c r="A756" s="21" t="str">
        <f t="shared" si="183"/>
        <v>-------------------------------------------NAO DISPONIVEL-------------------------------------------</v>
      </c>
      <c r="B756" s="5" t="str">
        <f>_xlfn.IFNA(VLOOKUP(A756,CNPJ!E:F,2,0),"-------------------------------------------NAO DISPONIVEL-------------------------------------------")</f>
        <v>-------------------------------------------NAO DISPONIVEL-------------------------------------------</v>
      </c>
      <c r="C756" s="22">
        <v>1</v>
      </c>
      <c r="D756" s="5" t="str">
        <f>_xlfn.XLOOKUP(R756,OP!C:C,OP!B:B,,0,1)</f>
        <v>RJ</v>
      </c>
      <c r="E756" s="23"/>
      <c r="M756" s="26"/>
      <c r="N756" s="27"/>
      <c r="O756" s="28" t="str">
        <f t="shared" si="184"/>
        <v>00000000756</v>
      </c>
      <c r="R756" s="27" t="s">
        <v>193</v>
      </c>
      <c r="S756" s="30" t="str">
        <f>_xlfn.IFNA(VLOOKUP(_xlfn.CONCAT(D756," - ",R756),OP!A:D,4,0),"-------------------------------------------NAO DISPONIVEL-------------------------------------------")</f>
        <v>FETRANSPOR</v>
      </c>
      <c r="T756" s="31"/>
      <c r="U756" s="32"/>
      <c r="V756" s="31"/>
      <c r="W756" s="33">
        <f t="shared" si="185"/>
        <v>0</v>
      </c>
      <c r="X756" s="34">
        <f t="shared" si="186"/>
        <v>0</v>
      </c>
      <c r="Y756" s="33">
        <f t="shared" si="187"/>
        <v>0</v>
      </c>
      <c r="Z756" s="33">
        <f t="shared" si="188"/>
        <v>0</v>
      </c>
      <c r="AA756" s="35">
        <f t="shared" si="189"/>
        <v>0</v>
      </c>
      <c r="AB756" s="36">
        <f t="shared" si="190"/>
        <v>0</v>
      </c>
      <c r="AC756" s="37">
        <f t="shared" si="191"/>
        <v>0</v>
      </c>
      <c r="AD756" s="38"/>
      <c r="AE756" s="38"/>
      <c r="AF756" s="39">
        <f t="shared" si="192"/>
        <v>0</v>
      </c>
      <c r="AG756" s="40"/>
      <c r="AH756" s="41">
        <f t="shared" si="193"/>
        <v>0</v>
      </c>
      <c r="AI756" s="42">
        <f t="shared" si="194"/>
        <v>0</v>
      </c>
      <c r="AJ756" s="43">
        <f t="shared" si="195"/>
        <v>0</v>
      </c>
      <c r="AK756" s="5" t="str">
        <f>_xlfn.IFNA(VLOOKUP(_xlfn.CONCAT(D756," - ",S756),OP!E:F,2,0),"-------------------------------------------NAO DISPONIVEL-------------------------------------------")</f>
        <v>C - RIOCARD</v>
      </c>
      <c r="AL756" s="7" t="str">
        <f t="shared" si="181"/>
        <v>1 - -------------------------------------------NAO DISPONIVEL------------------------------------------- - 00000000756 - FETRANSPOR</v>
      </c>
      <c r="AM756" s="7" t="str">
        <f t="shared" si="182"/>
        <v>-------------------------------------------NAO DISPONIVEL-------------------------------------------</v>
      </c>
      <c r="AN756" s="44" cm="1">
        <f t="array" ref="AN756">_xlfn.IFS(AJ756=0,0,AQ756="INATIVO",2,AQ756="SEM CADASTRO",4,AQ756="CPF ATIVO EM OUTRO COMPRADOR",5,AQ756="NOVO/SEM CARTAO",6,AND(AJ756&gt;0,AQ756,""),8)</f>
        <v>0</v>
      </c>
      <c r="AO756" s="45">
        <f t="shared" si="196"/>
        <v>-10</v>
      </c>
    </row>
    <row r="757" spans="1:41" x14ac:dyDescent="0.4">
      <c r="A757" s="21" t="str">
        <f t="shared" si="183"/>
        <v>-------------------------------------------NAO DISPONIVEL-------------------------------------------</v>
      </c>
      <c r="B757" s="5" t="str">
        <f>_xlfn.IFNA(VLOOKUP(A757,CNPJ!E:F,2,0),"-------------------------------------------NAO DISPONIVEL-------------------------------------------")</f>
        <v>-------------------------------------------NAO DISPONIVEL-------------------------------------------</v>
      </c>
      <c r="C757" s="22">
        <v>1</v>
      </c>
      <c r="D757" s="5" t="str">
        <f>_xlfn.XLOOKUP(R757,OP!C:C,OP!B:B,,0,1)</f>
        <v>RJ</v>
      </c>
      <c r="E757" s="23"/>
      <c r="M757" s="26"/>
      <c r="N757" s="27"/>
      <c r="O757" s="28" t="str">
        <f t="shared" si="184"/>
        <v>00000000757</v>
      </c>
      <c r="R757" s="27" t="s">
        <v>193</v>
      </c>
      <c r="S757" s="30" t="str">
        <f>_xlfn.IFNA(VLOOKUP(_xlfn.CONCAT(D757," - ",R757),OP!A:D,4,0),"-------------------------------------------NAO DISPONIVEL-------------------------------------------")</f>
        <v>FETRANSPOR</v>
      </c>
      <c r="T757" s="31"/>
      <c r="U757" s="32"/>
      <c r="V757" s="31"/>
      <c r="W757" s="33">
        <f t="shared" si="185"/>
        <v>0</v>
      </c>
      <c r="X757" s="34">
        <f t="shared" si="186"/>
        <v>0</v>
      </c>
      <c r="Y757" s="33">
        <f t="shared" si="187"/>
        <v>0</v>
      </c>
      <c r="Z757" s="33">
        <f t="shared" si="188"/>
        <v>0</v>
      </c>
      <c r="AA757" s="35">
        <f t="shared" si="189"/>
        <v>0</v>
      </c>
      <c r="AB757" s="36">
        <f t="shared" si="190"/>
        <v>0</v>
      </c>
      <c r="AC757" s="37">
        <f t="shared" si="191"/>
        <v>0</v>
      </c>
      <c r="AD757" s="38"/>
      <c r="AE757" s="38"/>
      <c r="AF757" s="39">
        <f t="shared" si="192"/>
        <v>0</v>
      </c>
      <c r="AG757" s="40"/>
      <c r="AH757" s="41">
        <f t="shared" si="193"/>
        <v>0</v>
      </c>
      <c r="AI757" s="42">
        <f t="shared" si="194"/>
        <v>0</v>
      </c>
      <c r="AJ757" s="43">
        <f t="shared" si="195"/>
        <v>0</v>
      </c>
      <c r="AK757" s="5" t="str">
        <f>_xlfn.IFNA(VLOOKUP(_xlfn.CONCAT(D757," - ",S757),OP!E:F,2,0),"-------------------------------------------NAO DISPONIVEL-------------------------------------------")</f>
        <v>C - RIOCARD</v>
      </c>
      <c r="AL757" s="7" t="str">
        <f t="shared" si="181"/>
        <v>1 - -------------------------------------------NAO DISPONIVEL------------------------------------------- - 00000000757 - FETRANSPOR</v>
      </c>
      <c r="AM757" s="7" t="str">
        <f t="shared" si="182"/>
        <v>-------------------------------------------NAO DISPONIVEL-------------------------------------------</v>
      </c>
      <c r="AN757" s="44" cm="1">
        <f t="array" ref="AN757">_xlfn.IFS(AJ757=0,0,AQ757="INATIVO",2,AQ757="SEM CADASTRO",4,AQ757="CPF ATIVO EM OUTRO COMPRADOR",5,AQ757="NOVO/SEM CARTAO",6,AND(AJ757&gt;0,AQ757,""),8)</f>
        <v>0</v>
      </c>
      <c r="AO757" s="45">
        <f t="shared" si="196"/>
        <v>-10</v>
      </c>
    </row>
    <row r="758" spans="1:41" x14ac:dyDescent="0.4">
      <c r="A758" s="21" t="str">
        <f t="shared" si="183"/>
        <v>-------------------------------------------NAO DISPONIVEL-------------------------------------------</v>
      </c>
      <c r="B758" s="5" t="str">
        <f>_xlfn.IFNA(VLOOKUP(A758,CNPJ!E:F,2,0),"-------------------------------------------NAO DISPONIVEL-------------------------------------------")</f>
        <v>-------------------------------------------NAO DISPONIVEL-------------------------------------------</v>
      </c>
      <c r="C758" s="22">
        <v>1</v>
      </c>
      <c r="D758" s="5" t="str">
        <f>_xlfn.XLOOKUP(R758,OP!C:C,OP!B:B,,0,1)</f>
        <v>RJ</v>
      </c>
      <c r="E758" s="23"/>
      <c r="M758" s="26"/>
      <c r="N758" s="27"/>
      <c r="O758" s="28" t="str">
        <f t="shared" si="184"/>
        <v>00000000758</v>
      </c>
      <c r="R758" s="27" t="s">
        <v>193</v>
      </c>
      <c r="S758" s="30" t="str">
        <f>_xlfn.IFNA(VLOOKUP(_xlfn.CONCAT(D758," - ",R758),OP!A:D,4,0),"-------------------------------------------NAO DISPONIVEL-------------------------------------------")</f>
        <v>FETRANSPOR</v>
      </c>
      <c r="T758" s="31"/>
      <c r="U758" s="32"/>
      <c r="V758" s="31"/>
      <c r="W758" s="33">
        <f t="shared" si="185"/>
        <v>0</v>
      </c>
      <c r="X758" s="34">
        <f t="shared" si="186"/>
        <v>0</v>
      </c>
      <c r="Y758" s="33">
        <f t="shared" si="187"/>
        <v>0</v>
      </c>
      <c r="Z758" s="33">
        <f t="shared" si="188"/>
        <v>0</v>
      </c>
      <c r="AA758" s="35">
        <f t="shared" si="189"/>
        <v>0</v>
      </c>
      <c r="AB758" s="36">
        <f t="shared" si="190"/>
        <v>0</v>
      </c>
      <c r="AC758" s="37">
        <f t="shared" si="191"/>
        <v>0</v>
      </c>
      <c r="AD758" s="38"/>
      <c r="AE758" s="38"/>
      <c r="AF758" s="39">
        <f t="shared" si="192"/>
        <v>0</v>
      </c>
      <c r="AG758" s="40"/>
      <c r="AH758" s="41">
        <f t="shared" si="193"/>
        <v>0</v>
      </c>
      <c r="AI758" s="42">
        <f t="shared" si="194"/>
        <v>0</v>
      </c>
      <c r="AJ758" s="43">
        <f t="shared" si="195"/>
        <v>0</v>
      </c>
      <c r="AK758" s="5" t="str">
        <f>_xlfn.IFNA(VLOOKUP(_xlfn.CONCAT(D758," - ",S758),OP!E:F,2,0),"-------------------------------------------NAO DISPONIVEL-------------------------------------------")</f>
        <v>C - RIOCARD</v>
      </c>
      <c r="AL758" s="7" t="str">
        <f t="shared" si="181"/>
        <v>1 - -------------------------------------------NAO DISPONIVEL------------------------------------------- - 00000000758 - FETRANSPOR</v>
      </c>
      <c r="AM758" s="7" t="str">
        <f t="shared" si="182"/>
        <v>-------------------------------------------NAO DISPONIVEL-------------------------------------------</v>
      </c>
      <c r="AN758" s="44" cm="1">
        <f t="array" ref="AN758">_xlfn.IFS(AJ758=0,0,AQ758="INATIVO",2,AQ758="SEM CADASTRO",4,AQ758="CPF ATIVO EM OUTRO COMPRADOR",5,AQ758="NOVO/SEM CARTAO",6,AND(AJ758&gt;0,AQ758,""),8)</f>
        <v>0</v>
      </c>
      <c r="AO758" s="45">
        <f t="shared" si="196"/>
        <v>-10</v>
      </c>
    </row>
    <row r="759" spans="1:41" x14ac:dyDescent="0.4">
      <c r="A759" s="21" t="str">
        <f t="shared" si="183"/>
        <v>-------------------------------------------NAO DISPONIVEL-------------------------------------------</v>
      </c>
      <c r="B759" s="5" t="str">
        <f>_xlfn.IFNA(VLOOKUP(A759,CNPJ!E:F,2,0),"-------------------------------------------NAO DISPONIVEL-------------------------------------------")</f>
        <v>-------------------------------------------NAO DISPONIVEL-------------------------------------------</v>
      </c>
      <c r="C759" s="22">
        <v>1</v>
      </c>
      <c r="D759" s="5" t="str">
        <f>_xlfn.XLOOKUP(R759,OP!C:C,OP!B:B,,0,1)</f>
        <v>RJ</v>
      </c>
      <c r="E759" s="23"/>
      <c r="M759" s="26"/>
      <c r="N759" s="27"/>
      <c r="O759" s="28" t="str">
        <f t="shared" si="184"/>
        <v>00000000759</v>
      </c>
      <c r="R759" s="27" t="s">
        <v>193</v>
      </c>
      <c r="S759" s="30" t="str">
        <f>_xlfn.IFNA(VLOOKUP(_xlfn.CONCAT(D759," - ",R759),OP!A:D,4,0),"-------------------------------------------NAO DISPONIVEL-------------------------------------------")</f>
        <v>FETRANSPOR</v>
      </c>
      <c r="T759" s="31"/>
      <c r="U759" s="32"/>
      <c r="V759" s="31"/>
      <c r="W759" s="33">
        <f t="shared" si="185"/>
        <v>0</v>
      </c>
      <c r="X759" s="34">
        <f t="shared" si="186"/>
        <v>0</v>
      </c>
      <c r="Y759" s="33">
        <f t="shared" si="187"/>
        <v>0</v>
      </c>
      <c r="Z759" s="33">
        <f t="shared" si="188"/>
        <v>0</v>
      </c>
      <c r="AA759" s="35">
        <f t="shared" si="189"/>
        <v>0</v>
      </c>
      <c r="AB759" s="36">
        <f t="shared" si="190"/>
        <v>0</v>
      </c>
      <c r="AC759" s="37">
        <f t="shared" si="191"/>
        <v>0</v>
      </c>
      <c r="AD759" s="38"/>
      <c r="AE759" s="38"/>
      <c r="AF759" s="39">
        <f t="shared" si="192"/>
        <v>0</v>
      </c>
      <c r="AG759" s="40"/>
      <c r="AH759" s="41">
        <f t="shared" si="193"/>
        <v>0</v>
      </c>
      <c r="AI759" s="42">
        <f t="shared" si="194"/>
        <v>0</v>
      </c>
      <c r="AJ759" s="43">
        <f t="shared" si="195"/>
        <v>0</v>
      </c>
      <c r="AK759" s="5" t="str">
        <f>_xlfn.IFNA(VLOOKUP(_xlfn.CONCAT(D759," - ",S759),OP!E:F,2,0),"-------------------------------------------NAO DISPONIVEL-------------------------------------------")</f>
        <v>C - RIOCARD</v>
      </c>
      <c r="AL759" s="7" t="str">
        <f t="shared" si="181"/>
        <v>1 - -------------------------------------------NAO DISPONIVEL------------------------------------------- - 00000000759 - FETRANSPOR</v>
      </c>
      <c r="AM759" s="7" t="str">
        <f t="shared" si="182"/>
        <v>-------------------------------------------NAO DISPONIVEL-------------------------------------------</v>
      </c>
      <c r="AN759" s="44" cm="1">
        <f t="array" ref="AN759">_xlfn.IFS(AJ759=0,0,AQ759="INATIVO",2,AQ759="SEM CADASTRO",4,AQ759="CPF ATIVO EM OUTRO COMPRADOR",5,AQ759="NOVO/SEM CARTAO",6,AND(AJ759&gt;0,AQ759,""),8)</f>
        <v>0</v>
      </c>
      <c r="AO759" s="45">
        <f t="shared" si="196"/>
        <v>-10</v>
      </c>
    </row>
    <row r="760" spans="1:41" x14ac:dyDescent="0.4">
      <c r="A760" s="21" t="str">
        <f t="shared" si="183"/>
        <v>-------------------------------------------NAO DISPONIVEL-------------------------------------------</v>
      </c>
      <c r="B760" s="5" t="str">
        <f>_xlfn.IFNA(VLOOKUP(A760,CNPJ!E:F,2,0),"-------------------------------------------NAO DISPONIVEL-------------------------------------------")</f>
        <v>-------------------------------------------NAO DISPONIVEL-------------------------------------------</v>
      </c>
      <c r="C760" s="22">
        <v>1</v>
      </c>
      <c r="D760" s="5" t="str">
        <f>_xlfn.XLOOKUP(R760,OP!C:C,OP!B:B,,0,1)</f>
        <v>RJ</v>
      </c>
      <c r="E760" s="23"/>
      <c r="M760" s="26"/>
      <c r="N760" s="27"/>
      <c r="O760" s="28" t="str">
        <f t="shared" si="184"/>
        <v>00000000760</v>
      </c>
      <c r="R760" s="27" t="s">
        <v>193</v>
      </c>
      <c r="S760" s="30" t="str">
        <f>_xlfn.IFNA(VLOOKUP(_xlfn.CONCAT(D760," - ",R760),OP!A:D,4,0),"-------------------------------------------NAO DISPONIVEL-------------------------------------------")</f>
        <v>FETRANSPOR</v>
      </c>
      <c r="T760" s="31"/>
      <c r="U760" s="32"/>
      <c r="V760" s="31"/>
      <c r="W760" s="33">
        <f t="shared" si="185"/>
        <v>0</v>
      </c>
      <c r="X760" s="34">
        <f t="shared" si="186"/>
        <v>0</v>
      </c>
      <c r="Y760" s="33">
        <f t="shared" si="187"/>
        <v>0</v>
      </c>
      <c r="Z760" s="33">
        <f t="shared" si="188"/>
        <v>0</v>
      </c>
      <c r="AA760" s="35">
        <f t="shared" si="189"/>
        <v>0</v>
      </c>
      <c r="AB760" s="36">
        <f t="shared" si="190"/>
        <v>0</v>
      </c>
      <c r="AC760" s="37">
        <f t="shared" si="191"/>
        <v>0</v>
      </c>
      <c r="AD760" s="38"/>
      <c r="AE760" s="38"/>
      <c r="AF760" s="39">
        <f t="shared" si="192"/>
        <v>0</v>
      </c>
      <c r="AG760" s="40"/>
      <c r="AH760" s="41">
        <f t="shared" si="193"/>
        <v>0</v>
      </c>
      <c r="AI760" s="42">
        <f t="shared" si="194"/>
        <v>0</v>
      </c>
      <c r="AJ760" s="43">
        <f t="shared" si="195"/>
        <v>0</v>
      </c>
      <c r="AK760" s="5" t="str">
        <f>_xlfn.IFNA(VLOOKUP(_xlfn.CONCAT(D760," - ",S760),OP!E:F,2,0),"-------------------------------------------NAO DISPONIVEL-------------------------------------------")</f>
        <v>C - RIOCARD</v>
      </c>
      <c r="AL760" s="7" t="str">
        <f t="shared" si="181"/>
        <v>1 - -------------------------------------------NAO DISPONIVEL------------------------------------------- - 00000000760 - FETRANSPOR</v>
      </c>
      <c r="AM760" s="7" t="str">
        <f t="shared" si="182"/>
        <v>-------------------------------------------NAO DISPONIVEL-------------------------------------------</v>
      </c>
      <c r="AN760" s="44" cm="1">
        <f t="array" ref="AN760">_xlfn.IFS(AJ760=0,0,AQ760="INATIVO",2,AQ760="SEM CADASTRO",4,AQ760="CPF ATIVO EM OUTRO COMPRADOR",5,AQ760="NOVO/SEM CARTAO",6,AND(AJ760&gt;0,AQ760,""),8)</f>
        <v>0</v>
      </c>
      <c r="AO760" s="45">
        <f t="shared" si="196"/>
        <v>-10</v>
      </c>
    </row>
    <row r="761" spans="1:41" x14ac:dyDescent="0.4">
      <c r="A761" s="21" t="str">
        <f t="shared" si="183"/>
        <v>-------------------------------------------NAO DISPONIVEL-------------------------------------------</v>
      </c>
      <c r="B761" s="5" t="str">
        <f>_xlfn.IFNA(VLOOKUP(A761,CNPJ!E:F,2,0),"-------------------------------------------NAO DISPONIVEL-------------------------------------------")</f>
        <v>-------------------------------------------NAO DISPONIVEL-------------------------------------------</v>
      </c>
      <c r="C761" s="22">
        <v>1</v>
      </c>
      <c r="D761" s="5" t="str">
        <f>_xlfn.XLOOKUP(R761,OP!C:C,OP!B:B,,0,1)</f>
        <v>RJ</v>
      </c>
      <c r="E761" s="23"/>
      <c r="M761" s="26"/>
      <c r="N761" s="27"/>
      <c r="O761" s="28" t="str">
        <f t="shared" si="184"/>
        <v>00000000761</v>
      </c>
      <c r="R761" s="27" t="s">
        <v>193</v>
      </c>
      <c r="S761" s="30" t="str">
        <f>_xlfn.IFNA(VLOOKUP(_xlfn.CONCAT(D761," - ",R761),OP!A:D,4,0),"-------------------------------------------NAO DISPONIVEL-------------------------------------------")</f>
        <v>FETRANSPOR</v>
      </c>
      <c r="T761" s="31"/>
      <c r="U761" s="32"/>
      <c r="V761" s="31"/>
      <c r="W761" s="33">
        <f t="shared" si="185"/>
        <v>0</v>
      </c>
      <c r="X761" s="34">
        <f t="shared" si="186"/>
        <v>0</v>
      </c>
      <c r="Y761" s="33">
        <f t="shared" si="187"/>
        <v>0</v>
      </c>
      <c r="Z761" s="33">
        <f t="shared" si="188"/>
        <v>0</v>
      </c>
      <c r="AA761" s="35">
        <f t="shared" si="189"/>
        <v>0</v>
      </c>
      <c r="AB761" s="36">
        <f t="shared" si="190"/>
        <v>0</v>
      </c>
      <c r="AC761" s="37">
        <f t="shared" si="191"/>
        <v>0</v>
      </c>
      <c r="AD761" s="38"/>
      <c r="AE761" s="38"/>
      <c r="AF761" s="39">
        <f t="shared" si="192"/>
        <v>0</v>
      </c>
      <c r="AG761" s="40"/>
      <c r="AH761" s="41">
        <f t="shared" si="193"/>
        <v>0</v>
      </c>
      <c r="AI761" s="42">
        <f t="shared" si="194"/>
        <v>0</v>
      </c>
      <c r="AJ761" s="43">
        <f t="shared" si="195"/>
        <v>0</v>
      </c>
      <c r="AK761" s="5" t="str">
        <f>_xlfn.IFNA(VLOOKUP(_xlfn.CONCAT(D761," - ",S761),OP!E:F,2,0),"-------------------------------------------NAO DISPONIVEL-------------------------------------------")</f>
        <v>C - RIOCARD</v>
      </c>
      <c r="AL761" s="7" t="str">
        <f t="shared" si="181"/>
        <v>1 - -------------------------------------------NAO DISPONIVEL------------------------------------------- - 00000000761 - FETRANSPOR</v>
      </c>
      <c r="AM761" s="7" t="str">
        <f t="shared" si="182"/>
        <v>-------------------------------------------NAO DISPONIVEL-------------------------------------------</v>
      </c>
      <c r="AN761" s="44" cm="1">
        <f t="array" ref="AN761">_xlfn.IFS(AJ761=0,0,AQ761="INATIVO",2,AQ761="SEM CADASTRO",4,AQ761="CPF ATIVO EM OUTRO COMPRADOR",5,AQ761="NOVO/SEM CARTAO",6,AND(AJ761&gt;0,AQ761,""),8)</f>
        <v>0</v>
      </c>
      <c r="AO761" s="45">
        <f t="shared" si="196"/>
        <v>-10</v>
      </c>
    </row>
    <row r="762" spans="1:41" x14ac:dyDescent="0.4">
      <c r="A762" s="21" t="str">
        <f t="shared" si="183"/>
        <v>-------------------------------------------NAO DISPONIVEL-------------------------------------------</v>
      </c>
      <c r="B762" s="5" t="str">
        <f>_xlfn.IFNA(VLOOKUP(A762,CNPJ!E:F,2,0),"-------------------------------------------NAO DISPONIVEL-------------------------------------------")</f>
        <v>-------------------------------------------NAO DISPONIVEL-------------------------------------------</v>
      </c>
      <c r="C762" s="22">
        <v>1</v>
      </c>
      <c r="D762" s="5" t="str">
        <f>_xlfn.XLOOKUP(R762,OP!C:C,OP!B:B,,0,1)</f>
        <v>RJ</v>
      </c>
      <c r="E762" s="23"/>
      <c r="M762" s="26"/>
      <c r="N762" s="27"/>
      <c r="O762" s="28" t="str">
        <f t="shared" si="184"/>
        <v>00000000762</v>
      </c>
      <c r="R762" s="27" t="s">
        <v>193</v>
      </c>
      <c r="S762" s="30" t="str">
        <f>_xlfn.IFNA(VLOOKUP(_xlfn.CONCAT(D762," - ",R762),OP!A:D,4,0),"-------------------------------------------NAO DISPONIVEL-------------------------------------------")</f>
        <v>FETRANSPOR</v>
      </c>
      <c r="T762" s="31"/>
      <c r="U762" s="32"/>
      <c r="V762" s="31"/>
      <c r="W762" s="33">
        <f t="shared" si="185"/>
        <v>0</v>
      </c>
      <c r="X762" s="34">
        <f t="shared" si="186"/>
        <v>0</v>
      </c>
      <c r="Y762" s="33">
        <f t="shared" si="187"/>
        <v>0</v>
      </c>
      <c r="Z762" s="33">
        <f t="shared" si="188"/>
        <v>0</v>
      </c>
      <c r="AA762" s="35">
        <f t="shared" si="189"/>
        <v>0</v>
      </c>
      <c r="AB762" s="36">
        <f t="shared" si="190"/>
        <v>0</v>
      </c>
      <c r="AC762" s="37">
        <f t="shared" si="191"/>
        <v>0</v>
      </c>
      <c r="AD762" s="38"/>
      <c r="AE762" s="38"/>
      <c r="AF762" s="39">
        <f t="shared" si="192"/>
        <v>0</v>
      </c>
      <c r="AG762" s="40"/>
      <c r="AH762" s="41">
        <f t="shared" si="193"/>
        <v>0</v>
      </c>
      <c r="AI762" s="42">
        <f t="shared" si="194"/>
        <v>0</v>
      </c>
      <c r="AJ762" s="43">
        <f t="shared" si="195"/>
        <v>0</v>
      </c>
      <c r="AK762" s="5" t="str">
        <f>_xlfn.IFNA(VLOOKUP(_xlfn.CONCAT(D762," - ",S762),OP!E:F,2,0),"-------------------------------------------NAO DISPONIVEL-------------------------------------------")</f>
        <v>C - RIOCARD</v>
      </c>
      <c r="AL762" s="7" t="str">
        <f t="shared" si="181"/>
        <v>1 - -------------------------------------------NAO DISPONIVEL------------------------------------------- - 00000000762 - FETRANSPOR</v>
      </c>
      <c r="AM762" s="7" t="str">
        <f t="shared" si="182"/>
        <v>-------------------------------------------NAO DISPONIVEL-------------------------------------------</v>
      </c>
      <c r="AN762" s="44" cm="1">
        <f t="array" ref="AN762">_xlfn.IFS(AJ762=0,0,AQ762="INATIVO",2,AQ762="SEM CADASTRO",4,AQ762="CPF ATIVO EM OUTRO COMPRADOR",5,AQ762="NOVO/SEM CARTAO",6,AND(AJ762&gt;0,AQ762,""),8)</f>
        <v>0</v>
      </c>
      <c r="AO762" s="45">
        <f t="shared" si="196"/>
        <v>-10</v>
      </c>
    </row>
    <row r="763" spans="1:41" x14ac:dyDescent="0.4">
      <c r="A763" s="21" t="str">
        <f t="shared" si="183"/>
        <v>-------------------------------------------NAO DISPONIVEL-------------------------------------------</v>
      </c>
      <c r="B763" s="5" t="str">
        <f>_xlfn.IFNA(VLOOKUP(A763,CNPJ!E:F,2,0),"-------------------------------------------NAO DISPONIVEL-------------------------------------------")</f>
        <v>-------------------------------------------NAO DISPONIVEL-------------------------------------------</v>
      </c>
      <c r="C763" s="22">
        <v>1</v>
      </c>
      <c r="D763" s="5" t="str">
        <f>_xlfn.XLOOKUP(R763,OP!C:C,OP!B:B,,0,1)</f>
        <v>RJ</v>
      </c>
      <c r="E763" s="23"/>
      <c r="M763" s="26"/>
      <c r="N763" s="27"/>
      <c r="O763" s="28" t="str">
        <f t="shared" si="184"/>
        <v>00000000763</v>
      </c>
      <c r="R763" s="27" t="s">
        <v>193</v>
      </c>
      <c r="S763" s="30" t="str">
        <f>_xlfn.IFNA(VLOOKUP(_xlfn.CONCAT(D763," - ",R763),OP!A:D,4,0),"-------------------------------------------NAO DISPONIVEL-------------------------------------------")</f>
        <v>FETRANSPOR</v>
      </c>
      <c r="T763" s="31"/>
      <c r="U763" s="32"/>
      <c r="V763" s="31"/>
      <c r="W763" s="33">
        <f t="shared" si="185"/>
        <v>0</v>
      </c>
      <c r="X763" s="34">
        <f t="shared" si="186"/>
        <v>0</v>
      </c>
      <c r="Y763" s="33">
        <f t="shared" si="187"/>
        <v>0</v>
      </c>
      <c r="Z763" s="33">
        <f t="shared" si="188"/>
        <v>0</v>
      </c>
      <c r="AA763" s="35">
        <f t="shared" si="189"/>
        <v>0</v>
      </c>
      <c r="AB763" s="36">
        <f t="shared" si="190"/>
        <v>0</v>
      </c>
      <c r="AC763" s="37">
        <f t="shared" si="191"/>
        <v>0</v>
      </c>
      <c r="AD763" s="38"/>
      <c r="AE763" s="38"/>
      <c r="AF763" s="39">
        <f t="shared" si="192"/>
        <v>0</v>
      </c>
      <c r="AG763" s="40"/>
      <c r="AH763" s="41">
        <f t="shared" si="193"/>
        <v>0</v>
      </c>
      <c r="AI763" s="42">
        <f t="shared" si="194"/>
        <v>0</v>
      </c>
      <c r="AJ763" s="43">
        <f t="shared" si="195"/>
        <v>0</v>
      </c>
      <c r="AK763" s="5" t="str">
        <f>_xlfn.IFNA(VLOOKUP(_xlfn.CONCAT(D763," - ",S763),OP!E:F,2,0),"-------------------------------------------NAO DISPONIVEL-------------------------------------------")</f>
        <v>C - RIOCARD</v>
      </c>
      <c r="AL763" s="7" t="str">
        <f t="shared" si="181"/>
        <v>1 - -------------------------------------------NAO DISPONIVEL------------------------------------------- - 00000000763 - FETRANSPOR</v>
      </c>
      <c r="AM763" s="7" t="str">
        <f t="shared" si="182"/>
        <v>-------------------------------------------NAO DISPONIVEL-------------------------------------------</v>
      </c>
      <c r="AN763" s="44" cm="1">
        <f t="array" ref="AN763">_xlfn.IFS(AJ763=0,0,AQ763="INATIVO",2,AQ763="SEM CADASTRO",4,AQ763="CPF ATIVO EM OUTRO COMPRADOR",5,AQ763="NOVO/SEM CARTAO",6,AND(AJ763&gt;0,AQ763,""),8)</f>
        <v>0</v>
      </c>
      <c r="AO763" s="45">
        <f t="shared" si="196"/>
        <v>-10</v>
      </c>
    </row>
    <row r="764" spans="1:41" x14ac:dyDescent="0.4">
      <c r="A764" s="21" t="str">
        <f t="shared" si="183"/>
        <v>-------------------------------------------NAO DISPONIVEL-------------------------------------------</v>
      </c>
      <c r="B764" s="5" t="str">
        <f>_xlfn.IFNA(VLOOKUP(A764,CNPJ!E:F,2,0),"-------------------------------------------NAO DISPONIVEL-------------------------------------------")</f>
        <v>-------------------------------------------NAO DISPONIVEL-------------------------------------------</v>
      </c>
      <c r="C764" s="22">
        <v>1</v>
      </c>
      <c r="D764" s="5" t="str">
        <f>_xlfn.XLOOKUP(R764,OP!C:C,OP!B:B,,0,1)</f>
        <v>RJ</v>
      </c>
      <c r="E764" s="23"/>
      <c r="M764" s="26"/>
      <c r="N764" s="27"/>
      <c r="O764" s="28" t="str">
        <f t="shared" si="184"/>
        <v>00000000764</v>
      </c>
      <c r="R764" s="27" t="s">
        <v>193</v>
      </c>
      <c r="S764" s="30" t="str">
        <f>_xlfn.IFNA(VLOOKUP(_xlfn.CONCAT(D764," - ",R764),OP!A:D,4,0),"-------------------------------------------NAO DISPONIVEL-------------------------------------------")</f>
        <v>FETRANSPOR</v>
      </c>
      <c r="T764" s="31"/>
      <c r="U764" s="32"/>
      <c r="V764" s="31"/>
      <c r="W764" s="33">
        <f t="shared" si="185"/>
        <v>0</v>
      </c>
      <c r="X764" s="34">
        <f t="shared" si="186"/>
        <v>0</v>
      </c>
      <c r="Y764" s="33">
        <f t="shared" si="187"/>
        <v>0</v>
      </c>
      <c r="Z764" s="33">
        <f t="shared" si="188"/>
        <v>0</v>
      </c>
      <c r="AA764" s="35">
        <f t="shared" si="189"/>
        <v>0</v>
      </c>
      <c r="AB764" s="36">
        <f t="shared" si="190"/>
        <v>0</v>
      </c>
      <c r="AC764" s="37">
        <f t="shared" si="191"/>
        <v>0</v>
      </c>
      <c r="AD764" s="38"/>
      <c r="AE764" s="38"/>
      <c r="AF764" s="39">
        <f t="shared" si="192"/>
        <v>0</v>
      </c>
      <c r="AG764" s="40"/>
      <c r="AH764" s="41">
        <f t="shared" si="193"/>
        <v>0</v>
      </c>
      <c r="AI764" s="42">
        <f t="shared" si="194"/>
        <v>0</v>
      </c>
      <c r="AJ764" s="43">
        <f t="shared" si="195"/>
        <v>0</v>
      </c>
      <c r="AK764" s="5" t="str">
        <f>_xlfn.IFNA(VLOOKUP(_xlfn.CONCAT(D764," - ",S764),OP!E:F,2,0),"-------------------------------------------NAO DISPONIVEL-------------------------------------------")</f>
        <v>C - RIOCARD</v>
      </c>
      <c r="AL764" s="7" t="str">
        <f t="shared" si="181"/>
        <v>1 - -------------------------------------------NAO DISPONIVEL------------------------------------------- - 00000000764 - FETRANSPOR</v>
      </c>
      <c r="AM764" s="7" t="str">
        <f t="shared" si="182"/>
        <v>-------------------------------------------NAO DISPONIVEL-------------------------------------------</v>
      </c>
      <c r="AN764" s="44" cm="1">
        <f t="array" ref="AN764">_xlfn.IFS(AJ764=0,0,AQ764="INATIVO",2,AQ764="SEM CADASTRO",4,AQ764="CPF ATIVO EM OUTRO COMPRADOR",5,AQ764="NOVO/SEM CARTAO",6,AND(AJ764&gt;0,AQ764,""),8)</f>
        <v>0</v>
      </c>
      <c r="AO764" s="45">
        <f t="shared" si="196"/>
        <v>-10</v>
      </c>
    </row>
    <row r="765" spans="1:41" x14ac:dyDescent="0.4">
      <c r="A765" s="21" t="str">
        <f t="shared" si="183"/>
        <v>-------------------------------------------NAO DISPONIVEL-------------------------------------------</v>
      </c>
      <c r="B765" s="5" t="str">
        <f>_xlfn.IFNA(VLOOKUP(A765,CNPJ!E:F,2,0),"-------------------------------------------NAO DISPONIVEL-------------------------------------------")</f>
        <v>-------------------------------------------NAO DISPONIVEL-------------------------------------------</v>
      </c>
      <c r="C765" s="22">
        <v>1</v>
      </c>
      <c r="D765" s="5" t="str">
        <f>_xlfn.XLOOKUP(R765,OP!C:C,OP!B:B,,0,1)</f>
        <v>RJ</v>
      </c>
      <c r="E765" s="23"/>
      <c r="M765" s="26"/>
      <c r="N765" s="27"/>
      <c r="O765" s="28" t="str">
        <f t="shared" si="184"/>
        <v>00000000765</v>
      </c>
      <c r="R765" s="27" t="s">
        <v>193</v>
      </c>
      <c r="S765" s="30" t="str">
        <f>_xlfn.IFNA(VLOOKUP(_xlfn.CONCAT(D765," - ",R765),OP!A:D,4,0),"-------------------------------------------NAO DISPONIVEL-------------------------------------------")</f>
        <v>FETRANSPOR</v>
      </c>
      <c r="T765" s="31"/>
      <c r="U765" s="32"/>
      <c r="V765" s="31"/>
      <c r="W765" s="33">
        <f t="shared" si="185"/>
        <v>0</v>
      </c>
      <c r="X765" s="34">
        <f t="shared" si="186"/>
        <v>0</v>
      </c>
      <c r="Y765" s="33">
        <f t="shared" si="187"/>
        <v>0</v>
      </c>
      <c r="Z765" s="33">
        <f t="shared" si="188"/>
        <v>0</v>
      </c>
      <c r="AA765" s="35">
        <f t="shared" si="189"/>
        <v>0</v>
      </c>
      <c r="AB765" s="36">
        <f t="shared" si="190"/>
        <v>0</v>
      </c>
      <c r="AC765" s="37">
        <f t="shared" si="191"/>
        <v>0</v>
      </c>
      <c r="AD765" s="38"/>
      <c r="AE765" s="38"/>
      <c r="AF765" s="39">
        <f t="shared" si="192"/>
        <v>0</v>
      </c>
      <c r="AG765" s="40"/>
      <c r="AH765" s="41">
        <f t="shared" si="193"/>
        <v>0</v>
      </c>
      <c r="AI765" s="42">
        <f t="shared" si="194"/>
        <v>0</v>
      </c>
      <c r="AJ765" s="43">
        <f t="shared" si="195"/>
        <v>0</v>
      </c>
      <c r="AK765" s="5" t="str">
        <f>_xlfn.IFNA(VLOOKUP(_xlfn.CONCAT(D765," - ",S765),OP!E:F,2,0),"-------------------------------------------NAO DISPONIVEL-------------------------------------------")</f>
        <v>C - RIOCARD</v>
      </c>
      <c r="AL765" s="7" t="str">
        <f t="shared" si="181"/>
        <v>1 - -------------------------------------------NAO DISPONIVEL------------------------------------------- - 00000000765 - FETRANSPOR</v>
      </c>
      <c r="AM765" s="7" t="str">
        <f t="shared" si="182"/>
        <v>-------------------------------------------NAO DISPONIVEL-------------------------------------------</v>
      </c>
      <c r="AN765" s="44" cm="1">
        <f t="array" ref="AN765">_xlfn.IFS(AJ765=0,0,AQ765="INATIVO",2,AQ765="SEM CADASTRO",4,AQ765="CPF ATIVO EM OUTRO COMPRADOR",5,AQ765="NOVO/SEM CARTAO",6,AND(AJ765&gt;0,AQ765,""),8)</f>
        <v>0</v>
      </c>
      <c r="AO765" s="45">
        <f t="shared" si="196"/>
        <v>-10</v>
      </c>
    </row>
    <row r="766" spans="1:41" x14ac:dyDescent="0.4">
      <c r="A766" s="21" t="str">
        <f t="shared" si="183"/>
        <v>-------------------------------------------NAO DISPONIVEL-------------------------------------------</v>
      </c>
      <c r="B766" s="5" t="str">
        <f>_xlfn.IFNA(VLOOKUP(A766,CNPJ!E:F,2,0),"-------------------------------------------NAO DISPONIVEL-------------------------------------------")</f>
        <v>-------------------------------------------NAO DISPONIVEL-------------------------------------------</v>
      </c>
      <c r="C766" s="22">
        <v>1</v>
      </c>
      <c r="D766" s="5" t="str">
        <f>_xlfn.XLOOKUP(R766,OP!C:C,OP!B:B,,0,1)</f>
        <v>RJ</v>
      </c>
      <c r="E766" s="23"/>
      <c r="M766" s="26"/>
      <c r="N766" s="27"/>
      <c r="O766" s="28" t="str">
        <f t="shared" si="184"/>
        <v>00000000766</v>
      </c>
      <c r="R766" s="27" t="s">
        <v>193</v>
      </c>
      <c r="S766" s="30" t="str">
        <f>_xlfn.IFNA(VLOOKUP(_xlfn.CONCAT(D766," - ",R766),OP!A:D,4,0),"-------------------------------------------NAO DISPONIVEL-------------------------------------------")</f>
        <v>FETRANSPOR</v>
      </c>
      <c r="T766" s="31"/>
      <c r="U766" s="32"/>
      <c r="V766" s="31"/>
      <c r="W766" s="33">
        <f t="shared" si="185"/>
        <v>0</v>
      </c>
      <c r="X766" s="34">
        <f t="shared" si="186"/>
        <v>0</v>
      </c>
      <c r="Y766" s="33">
        <f t="shared" si="187"/>
        <v>0</v>
      </c>
      <c r="Z766" s="33">
        <f t="shared" si="188"/>
        <v>0</v>
      </c>
      <c r="AA766" s="35">
        <f t="shared" si="189"/>
        <v>0</v>
      </c>
      <c r="AB766" s="36">
        <f t="shared" si="190"/>
        <v>0</v>
      </c>
      <c r="AC766" s="37">
        <f t="shared" si="191"/>
        <v>0</v>
      </c>
      <c r="AD766" s="38"/>
      <c r="AE766" s="38"/>
      <c r="AF766" s="39">
        <f t="shared" si="192"/>
        <v>0</v>
      </c>
      <c r="AG766" s="40"/>
      <c r="AH766" s="41">
        <f t="shared" si="193"/>
        <v>0</v>
      </c>
      <c r="AI766" s="42">
        <f t="shared" si="194"/>
        <v>0</v>
      </c>
      <c r="AJ766" s="43">
        <f t="shared" si="195"/>
        <v>0</v>
      </c>
      <c r="AK766" s="5" t="str">
        <f>_xlfn.IFNA(VLOOKUP(_xlfn.CONCAT(D766," - ",S766),OP!E:F,2,0),"-------------------------------------------NAO DISPONIVEL-------------------------------------------")</f>
        <v>C - RIOCARD</v>
      </c>
      <c r="AL766" s="7" t="str">
        <f t="shared" si="181"/>
        <v>1 - -------------------------------------------NAO DISPONIVEL------------------------------------------- - 00000000766 - FETRANSPOR</v>
      </c>
      <c r="AM766" s="7" t="str">
        <f t="shared" si="182"/>
        <v>-------------------------------------------NAO DISPONIVEL-------------------------------------------</v>
      </c>
      <c r="AN766" s="44" cm="1">
        <f t="array" ref="AN766">_xlfn.IFS(AJ766=0,0,AQ766="INATIVO",2,AQ766="SEM CADASTRO",4,AQ766="CPF ATIVO EM OUTRO COMPRADOR",5,AQ766="NOVO/SEM CARTAO",6,AND(AJ766&gt;0,AQ766,""),8)</f>
        <v>0</v>
      </c>
      <c r="AO766" s="45">
        <f t="shared" si="196"/>
        <v>-10</v>
      </c>
    </row>
    <row r="767" spans="1:41" x14ac:dyDescent="0.4">
      <c r="A767" s="21" t="str">
        <f t="shared" si="183"/>
        <v>-------------------------------------------NAO DISPONIVEL-------------------------------------------</v>
      </c>
      <c r="B767" s="5" t="str">
        <f>_xlfn.IFNA(VLOOKUP(A767,CNPJ!E:F,2,0),"-------------------------------------------NAO DISPONIVEL-------------------------------------------")</f>
        <v>-------------------------------------------NAO DISPONIVEL-------------------------------------------</v>
      </c>
      <c r="C767" s="22">
        <v>1</v>
      </c>
      <c r="D767" s="5" t="str">
        <f>_xlfn.XLOOKUP(R767,OP!C:C,OP!B:B,,0,1)</f>
        <v>RJ</v>
      </c>
      <c r="E767" s="23"/>
      <c r="M767" s="26"/>
      <c r="N767" s="27"/>
      <c r="O767" s="28" t="str">
        <f t="shared" si="184"/>
        <v>00000000767</v>
      </c>
      <c r="R767" s="27" t="s">
        <v>193</v>
      </c>
      <c r="S767" s="30" t="str">
        <f>_xlfn.IFNA(VLOOKUP(_xlfn.CONCAT(D767," - ",R767),OP!A:D,4,0),"-------------------------------------------NAO DISPONIVEL-------------------------------------------")</f>
        <v>FETRANSPOR</v>
      </c>
      <c r="T767" s="31"/>
      <c r="U767" s="32"/>
      <c r="V767" s="31"/>
      <c r="W767" s="33">
        <f t="shared" si="185"/>
        <v>0</v>
      </c>
      <c r="X767" s="34">
        <f t="shared" si="186"/>
        <v>0</v>
      </c>
      <c r="Y767" s="33">
        <f t="shared" si="187"/>
        <v>0</v>
      </c>
      <c r="Z767" s="33">
        <f t="shared" si="188"/>
        <v>0</v>
      </c>
      <c r="AA767" s="35">
        <f t="shared" si="189"/>
        <v>0</v>
      </c>
      <c r="AB767" s="36">
        <f t="shared" si="190"/>
        <v>0</v>
      </c>
      <c r="AC767" s="37">
        <f t="shared" si="191"/>
        <v>0</v>
      </c>
      <c r="AD767" s="38"/>
      <c r="AE767" s="38"/>
      <c r="AF767" s="39">
        <f t="shared" si="192"/>
        <v>0</v>
      </c>
      <c r="AG767" s="40"/>
      <c r="AH767" s="41">
        <f t="shared" si="193"/>
        <v>0</v>
      </c>
      <c r="AI767" s="42">
        <f t="shared" si="194"/>
        <v>0</v>
      </c>
      <c r="AJ767" s="43">
        <f t="shared" si="195"/>
        <v>0</v>
      </c>
      <c r="AK767" s="5" t="str">
        <f>_xlfn.IFNA(VLOOKUP(_xlfn.CONCAT(D767," - ",S767),OP!E:F,2,0),"-------------------------------------------NAO DISPONIVEL-------------------------------------------")</f>
        <v>C - RIOCARD</v>
      </c>
      <c r="AL767" s="7" t="str">
        <f t="shared" si="181"/>
        <v>1 - -------------------------------------------NAO DISPONIVEL------------------------------------------- - 00000000767 - FETRANSPOR</v>
      </c>
      <c r="AM767" s="7" t="str">
        <f t="shared" si="182"/>
        <v>-------------------------------------------NAO DISPONIVEL-------------------------------------------</v>
      </c>
      <c r="AN767" s="44" cm="1">
        <f t="array" ref="AN767">_xlfn.IFS(AJ767=0,0,AQ767="INATIVO",2,AQ767="SEM CADASTRO",4,AQ767="CPF ATIVO EM OUTRO COMPRADOR",5,AQ767="NOVO/SEM CARTAO",6,AND(AJ767&gt;0,AQ767,""),8)</f>
        <v>0</v>
      </c>
      <c r="AO767" s="45">
        <f t="shared" si="196"/>
        <v>-10</v>
      </c>
    </row>
    <row r="768" spans="1:41" x14ac:dyDescent="0.4">
      <c r="A768" s="21" t="str">
        <f t="shared" si="183"/>
        <v>-------------------------------------------NAO DISPONIVEL-------------------------------------------</v>
      </c>
      <c r="B768" s="5" t="str">
        <f>_xlfn.IFNA(VLOOKUP(A768,CNPJ!E:F,2,0),"-------------------------------------------NAO DISPONIVEL-------------------------------------------")</f>
        <v>-------------------------------------------NAO DISPONIVEL-------------------------------------------</v>
      </c>
      <c r="C768" s="22">
        <v>1</v>
      </c>
      <c r="D768" s="5" t="str">
        <f>_xlfn.XLOOKUP(R768,OP!C:C,OP!B:B,,0,1)</f>
        <v>RJ</v>
      </c>
      <c r="E768" s="23"/>
      <c r="M768" s="26"/>
      <c r="N768" s="27"/>
      <c r="O768" s="28" t="str">
        <f t="shared" si="184"/>
        <v>00000000768</v>
      </c>
      <c r="R768" s="27" t="s">
        <v>193</v>
      </c>
      <c r="S768" s="30" t="str">
        <f>_xlfn.IFNA(VLOOKUP(_xlfn.CONCAT(D768," - ",R768),OP!A:D,4,0),"-------------------------------------------NAO DISPONIVEL-------------------------------------------")</f>
        <v>FETRANSPOR</v>
      </c>
      <c r="T768" s="31"/>
      <c r="U768" s="32"/>
      <c r="V768" s="31"/>
      <c r="W768" s="33">
        <f t="shared" si="185"/>
        <v>0</v>
      </c>
      <c r="X768" s="34">
        <f t="shared" si="186"/>
        <v>0</v>
      </c>
      <c r="Y768" s="33">
        <f t="shared" si="187"/>
        <v>0</v>
      </c>
      <c r="Z768" s="33">
        <f t="shared" si="188"/>
        <v>0</v>
      </c>
      <c r="AA768" s="35">
        <f t="shared" si="189"/>
        <v>0</v>
      </c>
      <c r="AB768" s="36">
        <f t="shared" si="190"/>
        <v>0</v>
      </c>
      <c r="AC768" s="37">
        <f t="shared" si="191"/>
        <v>0</v>
      </c>
      <c r="AD768" s="38"/>
      <c r="AE768" s="38"/>
      <c r="AF768" s="39">
        <f t="shared" si="192"/>
        <v>0</v>
      </c>
      <c r="AG768" s="40"/>
      <c r="AH768" s="41">
        <f t="shared" si="193"/>
        <v>0</v>
      </c>
      <c r="AI768" s="42">
        <f t="shared" si="194"/>
        <v>0</v>
      </c>
      <c r="AJ768" s="43">
        <f t="shared" si="195"/>
        <v>0</v>
      </c>
      <c r="AK768" s="5" t="str">
        <f>_xlfn.IFNA(VLOOKUP(_xlfn.CONCAT(D768," - ",S768),OP!E:F,2,0),"-------------------------------------------NAO DISPONIVEL-------------------------------------------")</f>
        <v>C - RIOCARD</v>
      </c>
      <c r="AL768" s="7" t="str">
        <f t="shared" si="181"/>
        <v>1 - -------------------------------------------NAO DISPONIVEL------------------------------------------- - 00000000768 - FETRANSPOR</v>
      </c>
      <c r="AM768" s="7" t="str">
        <f t="shared" si="182"/>
        <v>-------------------------------------------NAO DISPONIVEL-------------------------------------------</v>
      </c>
      <c r="AN768" s="44" cm="1">
        <f t="array" ref="AN768">_xlfn.IFS(AJ768=0,0,AQ768="INATIVO",2,AQ768="SEM CADASTRO",4,AQ768="CPF ATIVO EM OUTRO COMPRADOR",5,AQ768="NOVO/SEM CARTAO",6,AND(AJ768&gt;0,AQ768,""),8)</f>
        <v>0</v>
      </c>
      <c r="AO768" s="45">
        <f t="shared" si="196"/>
        <v>-10</v>
      </c>
    </row>
    <row r="769" spans="1:41" x14ac:dyDescent="0.4">
      <c r="A769" s="21" t="str">
        <f t="shared" si="183"/>
        <v>-------------------------------------------NAO DISPONIVEL-------------------------------------------</v>
      </c>
      <c r="B769" s="5" t="str">
        <f>_xlfn.IFNA(VLOOKUP(A769,CNPJ!E:F,2,0),"-------------------------------------------NAO DISPONIVEL-------------------------------------------")</f>
        <v>-------------------------------------------NAO DISPONIVEL-------------------------------------------</v>
      </c>
      <c r="C769" s="22">
        <v>1</v>
      </c>
      <c r="D769" s="5" t="str">
        <f>_xlfn.XLOOKUP(R769,OP!C:C,OP!B:B,,0,1)</f>
        <v>RJ</v>
      </c>
      <c r="E769" s="23"/>
      <c r="M769" s="26"/>
      <c r="N769" s="27"/>
      <c r="O769" s="28" t="str">
        <f t="shared" si="184"/>
        <v>00000000769</v>
      </c>
      <c r="R769" s="27" t="s">
        <v>193</v>
      </c>
      <c r="S769" s="30" t="str">
        <f>_xlfn.IFNA(VLOOKUP(_xlfn.CONCAT(D769," - ",R769),OP!A:D,4,0),"-------------------------------------------NAO DISPONIVEL-------------------------------------------")</f>
        <v>FETRANSPOR</v>
      </c>
      <c r="T769" s="31"/>
      <c r="U769" s="32"/>
      <c r="V769" s="31"/>
      <c r="W769" s="33">
        <f t="shared" si="185"/>
        <v>0</v>
      </c>
      <c r="X769" s="34">
        <f t="shared" si="186"/>
        <v>0</v>
      </c>
      <c r="Y769" s="33">
        <f t="shared" si="187"/>
        <v>0</v>
      </c>
      <c r="Z769" s="33">
        <f t="shared" si="188"/>
        <v>0</v>
      </c>
      <c r="AA769" s="35">
        <f t="shared" si="189"/>
        <v>0</v>
      </c>
      <c r="AB769" s="36">
        <f t="shared" si="190"/>
        <v>0</v>
      </c>
      <c r="AC769" s="37">
        <f t="shared" si="191"/>
        <v>0</v>
      </c>
      <c r="AD769" s="38"/>
      <c r="AE769" s="38"/>
      <c r="AF769" s="39">
        <f t="shared" si="192"/>
        <v>0</v>
      </c>
      <c r="AG769" s="40"/>
      <c r="AH769" s="41">
        <f t="shared" si="193"/>
        <v>0</v>
      </c>
      <c r="AI769" s="42">
        <f t="shared" si="194"/>
        <v>0</v>
      </c>
      <c r="AJ769" s="43">
        <f t="shared" si="195"/>
        <v>0</v>
      </c>
      <c r="AK769" s="5" t="str">
        <f>_xlfn.IFNA(VLOOKUP(_xlfn.CONCAT(D769," - ",S769),OP!E:F,2,0),"-------------------------------------------NAO DISPONIVEL-------------------------------------------")</f>
        <v>C - RIOCARD</v>
      </c>
      <c r="AL769" s="7" t="str">
        <f t="shared" si="181"/>
        <v>1 - -------------------------------------------NAO DISPONIVEL------------------------------------------- - 00000000769 - FETRANSPOR</v>
      </c>
      <c r="AM769" s="7" t="str">
        <f t="shared" si="182"/>
        <v>-------------------------------------------NAO DISPONIVEL-------------------------------------------</v>
      </c>
      <c r="AN769" s="44" cm="1">
        <f t="array" ref="AN769">_xlfn.IFS(AJ769=0,0,AQ769="INATIVO",2,AQ769="SEM CADASTRO",4,AQ769="CPF ATIVO EM OUTRO COMPRADOR",5,AQ769="NOVO/SEM CARTAO",6,AND(AJ769&gt;0,AQ769,""),8)</f>
        <v>0</v>
      </c>
      <c r="AO769" s="45">
        <f t="shared" si="196"/>
        <v>-10</v>
      </c>
    </row>
    <row r="770" spans="1:41" x14ac:dyDescent="0.4">
      <c r="A770" s="21" t="str">
        <f t="shared" si="183"/>
        <v>-------------------------------------------NAO DISPONIVEL-------------------------------------------</v>
      </c>
      <c r="B770" s="5" t="str">
        <f>_xlfn.IFNA(VLOOKUP(A770,CNPJ!E:F,2,0),"-------------------------------------------NAO DISPONIVEL-------------------------------------------")</f>
        <v>-------------------------------------------NAO DISPONIVEL-------------------------------------------</v>
      </c>
      <c r="C770" s="22">
        <v>1</v>
      </c>
      <c r="D770" s="5" t="str">
        <f>_xlfn.XLOOKUP(R770,OP!C:C,OP!B:B,,0,1)</f>
        <v>RJ</v>
      </c>
      <c r="E770" s="23"/>
      <c r="M770" s="26"/>
      <c r="N770" s="27"/>
      <c r="O770" s="28" t="str">
        <f t="shared" si="184"/>
        <v>00000000770</v>
      </c>
      <c r="R770" s="27" t="s">
        <v>193</v>
      </c>
      <c r="S770" s="30" t="str">
        <f>_xlfn.IFNA(VLOOKUP(_xlfn.CONCAT(D770," - ",R770),OP!A:D,4,0),"-------------------------------------------NAO DISPONIVEL-------------------------------------------")</f>
        <v>FETRANSPOR</v>
      </c>
      <c r="T770" s="31"/>
      <c r="U770" s="32"/>
      <c r="V770" s="31"/>
      <c r="W770" s="33">
        <f t="shared" si="185"/>
        <v>0</v>
      </c>
      <c r="X770" s="34">
        <f t="shared" si="186"/>
        <v>0</v>
      </c>
      <c r="Y770" s="33">
        <f t="shared" si="187"/>
        <v>0</v>
      </c>
      <c r="Z770" s="33">
        <f t="shared" si="188"/>
        <v>0</v>
      </c>
      <c r="AA770" s="35">
        <f t="shared" si="189"/>
        <v>0</v>
      </c>
      <c r="AB770" s="36">
        <f t="shared" si="190"/>
        <v>0</v>
      </c>
      <c r="AC770" s="37">
        <f t="shared" si="191"/>
        <v>0</v>
      </c>
      <c r="AD770" s="38"/>
      <c r="AE770" s="38"/>
      <c r="AF770" s="39">
        <f t="shared" si="192"/>
        <v>0</v>
      </c>
      <c r="AG770" s="40"/>
      <c r="AH770" s="41">
        <f t="shared" si="193"/>
        <v>0</v>
      </c>
      <c r="AI770" s="42">
        <f t="shared" si="194"/>
        <v>0</v>
      </c>
      <c r="AJ770" s="43">
        <f t="shared" si="195"/>
        <v>0</v>
      </c>
      <c r="AK770" s="5" t="str">
        <f>_xlfn.IFNA(VLOOKUP(_xlfn.CONCAT(D770," - ",S770),OP!E:F,2,0),"-------------------------------------------NAO DISPONIVEL-------------------------------------------")</f>
        <v>C - RIOCARD</v>
      </c>
      <c r="AL770" s="7" t="str">
        <f t="shared" ref="AL770:AL833" si="197">_xlfn.CONCAT(C770," - ",B770," - ",O770," - ",S770)</f>
        <v>1 - -------------------------------------------NAO DISPONIVEL------------------------------------------- - 00000000770 - FETRANSPOR</v>
      </c>
      <c r="AM770" s="7" t="str">
        <f t="shared" ref="AM770:AM833" si="198">_xlfn.CONCAT(B770,L770,LEFT(M770,3))</f>
        <v>-------------------------------------------NAO DISPONIVEL-------------------------------------------</v>
      </c>
      <c r="AN770" s="44" cm="1">
        <f t="array" ref="AN770">_xlfn.IFS(AJ770=0,0,AQ770="INATIVO",2,AQ770="SEM CADASTRO",4,AQ770="CPF ATIVO EM OUTRO COMPRADOR",5,AQ770="NOVO/SEM CARTAO",6,AND(AJ770&gt;0,AQ770,""),8)</f>
        <v>0</v>
      </c>
      <c r="AO770" s="45">
        <f t="shared" si="196"/>
        <v>-10</v>
      </c>
    </row>
    <row r="771" spans="1:41" x14ac:dyDescent="0.4">
      <c r="A771" s="21" t="str">
        <f t="shared" ref="A771:A834" si="199">IF(AND(E771&lt;&gt;"",F771&lt;&gt;""),TRIM(_xlfn.CONCAT(D771," - ",S771," - ",E771," - ",F771)),"-------------------------------------------NAO DISPONIVEL-------------------------------------------")</f>
        <v>-------------------------------------------NAO DISPONIVEL-------------------------------------------</v>
      </c>
      <c r="B771" s="5" t="str">
        <f>_xlfn.IFNA(VLOOKUP(A771,CNPJ!E:F,2,0),"-------------------------------------------NAO DISPONIVEL-------------------------------------------")</f>
        <v>-------------------------------------------NAO DISPONIVEL-------------------------------------------</v>
      </c>
      <c r="C771" s="22">
        <v>1</v>
      </c>
      <c r="D771" s="5" t="str">
        <f>_xlfn.XLOOKUP(R771,OP!C:C,OP!B:B,,0,1)</f>
        <v>RJ</v>
      </c>
      <c r="E771" s="23"/>
      <c r="M771" s="26"/>
      <c r="N771" s="27"/>
      <c r="O771" s="28" t="str">
        <f t="shared" ref="O771:O834" si="200">IF(N771="",TEXT(ROW(),"00000000000"),IF(N771="00000000000",TEXT(ROW(),"00000000000"),TRIM(TEXT(N771,"00000000000"))))</f>
        <v>00000000771</v>
      </c>
      <c r="R771" s="27" t="s">
        <v>193</v>
      </c>
      <c r="S771" s="30" t="str">
        <f>_xlfn.IFNA(VLOOKUP(_xlfn.CONCAT(D771," - ",R771),OP!A:D,4,0),"-------------------------------------------NAO DISPONIVEL-------------------------------------------")</f>
        <v>FETRANSPOR</v>
      </c>
      <c r="T771" s="31"/>
      <c r="U771" s="32"/>
      <c r="V771" s="31"/>
      <c r="W771" s="33">
        <f t="shared" ref="W771:W834" si="201">ROUND(T771,2)</f>
        <v>0</v>
      </c>
      <c r="X771" s="34">
        <f t="shared" ref="X771:X834" si="202">ROUND(U771,0)</f>
        <v>0</v>
      </c>
      <c r="Y771" s="33">
        <f t="shared" ref="Y771:Y834" si="203">ROUND(V771,2)</f>
        <v>0</v>
      </c>
      <c r="Z771" s="33">
        <f t="shared" ref="Z771:Z834" si="204">(X771*Y771)-W771</f>
        <v>0</v>
      </c>
      <c r="AA771" s="35">
        <f t="shared" ref="AA771:AA834" si="205">Y771</f>
        <v>0</v>
      </c>
      <c r="AB771" s="36">
        <f t="shared" ref="AB771:AB834" si="206">Z771</f>
        <v>0</v>
      </c>
      <c r="AC771" s="37">
        <f t="shared" ref="AC771:AC834" si="207">ROUND(IF(AL771=AL770,0,SUMIF(AL:AL,AL771,AB:AB)),2)</f>
        <v>0</v>
      </c>
      <c r="AD771" s="38"/>
      <c r="AE771" s="38"/>
      <c r="AF771" s="39">
        <f t="shared" ref="AF771:AF834" si="208">ROUND(SUM(AD771,AE771),2)</f>
        <v>0</v>
      </c>
      <c r="AG771" s="40"/>
      <c r="AH771" s="41">
        <f t="shared" ref="AH771:AH834" si="209">ROUND(AG771,2)</f>
        <v>0</v>
      </c>
      <c r="AI771" s="42">
        <f t="shared" ref="AI771:AI834" si="210">ROUND(IF(AH771=0,0,IF(AF771-AH771&lt;0,0,IF(AF771-AH771&gt;AC771,AC771,AF771-AH771))),2)</f>
        <v>0</v>
      </c>
      <c r="AJ771" s="43">
        <f t="shared" ref="AJ771:AJ834" si="211">ROUND(IF(AC771=0,0,IF(AH771=0,AC771,AC771-AI771)),2)</f>
        <v>0</v>
      </c>
      <c r="AK771" s="5" t="str">
        <f>_xlfn.IFNA(VLOOKUP(_xlfn.CONCAT(D771," - ",S771),OP!E:F,2,0),"-------------------------------------------NAO DISPONIVEL-------------------------------------------")</f>
        <v>C - RIOCARD</v>
      </c>
      <c r="AL771" s="7" t="str">
        <f t="shared" si="197"/>
        <v>1 - -------------------------------------------NAO DISPONIVEL------------------------------------------- - 00000000771 - FETRANSPOR</v>
      </c>
      <c r="AM771" s="7" t="str">
        <f t="shared" si="198"/>
        <v>-------------------------------------------NAO DISPONIVEL-------------------------------------------</v>
      </c>
      <c r="AN771" s="44" cm="1">
        <f t="array" ref="AN771">_xlfn.IFS(AJ771=0,0,AQ771="INATIVO",2,AQ771="SEM CADASTRO",4,AQ771="CPF ATIVO EM OUTRO COMPRADOR",5,AQ771="NOVO/SEM CARTAO",6,AND(AJ771&gt;0,AQ771,""),8)</f>
        <v>0</v>
      </c>
      <c r="AO771" s="45">
        <f t="shared" ref="AO771:AO834" si="212">AF771-(10-AJ771)</f>
        <v>-10</v>
      </c>
    </row>
    <row r="772" spans="1:41" x14ac:dyDescent="0.4">
      <c r="A772" s="21" t="str">
        <f t="shared" si="199"/>
        <v>-------------------------------------------NAO DISPONIVEL-------------------------------------------</v>
      </c>
      <c r="B772" s="5" t="str">
        <f>_xlfn.IFNA(VLOOKUP(A772,CNPJ!E:F,2,0),"-------------------------------------------NAO DISPONIVEL-------------------------------------------")</f>
        <v>-------------------------------------------NAO DISPONIVEL-------------------------------------------</v>
      </c>
      <c r="C772" s="22">
        <v>1</v>
      </c>
      <c r="D772" s="5" t="str">
        <f>_xlfn.XLOOKUP(R772,OP!C:C,OP!B:B,,0,1)</f>
        <v>RJ</v>
      </c>
      <c r="E772" s="23"/>
      <c r="M772" s="26"/>
      <c r="N772" s="27"/>
      <c r="O772" s="28" t="str">
        <f t="shared" si="200"/>
        <v>00000000772</v>
      </c>
      <c r="R772" s="27" t="s">
        <v>193</v>
      </c>
      <c r="S772" s="30" t="str">
        <f>_xlfn.IFNA(VLOOKUP(_xlfn.CONCAT(D772," - ",R772),OP!A:D,4,0),"-------------------------------------------NAO DISPONIVEL-------------------------------------------")</f>
        <v>FETRANSPOR</v>
      </c>
      <c r="T772" s="31"/>
      <c r="U772" s="32"/>
      <c r="V772" s="31"/>
      <c r="W772" s="33">
        <f t="shared" si="201"/>
        <v>0</v>
      </c>
      <c r="X772" s="34">
        <f t="shared" si="202"/>
        <v>0</v>
      </c>
      <c r="Y772" s="33">
        <f t="shared" si="203"/>
        <v>0</v>
      </c>
      <c r="Z772" s="33">
        <f t="shared" si="204"/>
        <v>0</v>
      </c>
      <c r="AA772" s="35">
        <f t="shared" si="205"/>
        <v>0</v>
      </c>
      <c r="AB772" s="36">
        <f t="shared" si="206"/>
        <v>0</v>
      </c>
      <c r="AC772" s="37">
        <f t="shared" si="207"/>
        <v>0</v>
      </c>
      <c r="AD772" s="38"/>
      <c r="AE772" s="38"/>
      <c r="AF772" s="39">
        <f t="shared" si="208"/>
        <v>0</v>
      </c>
      <c r="AG772" s="40"/>
      <c r="AH772" s="41">
        <f t="shared" si="209"/>
        <v>0</v>
      </c>
      <c r="AI772" s="42">
        <f t="shared" si="210"/>
        <v>0</v>
      </c>
      <c r="AJ772" s="43">
        <f t="shared" si="211"/>
        <v>0</v>
      </c>
      <c r="AK772" s="5" t="str">
        <f>_xlfn.IFNA(VLOOKUP(_xlfn.CONCAT(D772," - ",S772),OP!E:F,2,0),"-------------------------------------------NAO DISPONIVEL-------------------------------------------")</f>
        <v>C - RIOCARD</v>
      </c>
      <c r="AL772" s="7" t="str">
        <f t="shared" si="197"/>
        <v>1 - -------------------------------------------NAO DISPONIVEL------------------------------------------- - 00000000772 - FETRANSPOR</v>
      </c>
      <c r="AM772" s="7" t="str">
        <f t="shared" si="198"/>
        <v>-------------------------------------------NAO DISPONIVEL-------------------------------------------</v>
      </c>
      <c r="AN772" s="44" cm="1">
        <f t="array" ref="AN772">_xlfn.IFS(AJ772=0,0,AQ772="INATIVO",2,AQ772="SEM CADASTRO",4,AQ772="CPF ATIVO EM OUTRO COMPRADOR",5,AQ772="NOVO/SEM CARTAO",6,AND(AJ772&gt;0,AQ772,""),8)</f>
        <v>0</v>
      </c>
      <c r="AO772" s="45">
        <f t="shared" si="212"/>
        <v>-10</v>
      </c>
    </row>
    <row r="773" spans="1:41" x14ac:dyDescent="0.4">
      <c r="A773" s="21" t="str">
        <f t="shared" si="199"/>
        <v>-------------------------------------------NAO DISPONIVEL-------------------------------------------</v>
      </c>
      <c r="B773" s="5" t="str">
        <f>_xlfn.IFNA(VLOOKUP(A773,CNPJ!E:F,2,0),"-------------------------------------------NAO DISPONIVEL-------------------------------------------")</f>
        <v>-------------------------------------------NAO DISPONIVEL-------------------------------------------</v>
      </c>
      <c r="C773" s="22">
        <v>1</v>
      </c>
      <c r="D773" s="5" t="str">
        <f>_xlfn.XLOOKUP(R773,OP!C:C,OP!B:B,,0,1)</f>
        <v>RJ</v>
      </c>
      <c r="E773" s="23"/>
      <c r="M773" s="26"/>
      <c r="N773" s="27"/>
      <c r="O773" s="28" t="str">
        <f t="shared" si="200"/>
        <v>00000000773</v>
      </c>
      <c r="R773" s="27" t="s">
        <v>193</v>
      </c>
      <c r="S773" s="30" t="str">
        <f>_xlfn.IFNA(VLOOKUP(_xlfn.CONCAT(D773," - ",R773),OP!A:D,4,0),"-------------------------------------------NAO DISPONIVEL-------------------------------------------")</f>
        <v>FETRANSPOR</v>
      </c>
      <c r="T773" s="31"/>
      <c r="U773" s="32"/>
      <c r="V773" s="31"/>
      <c r="W773" s="33">
        <f t="shared" si="201"/>
        <v>0</v>
      </c>
      <c r="X773" s="34">
        <f t="shared" si="202"/>
        <v>0</v>
      </c>
      <c r="Y773" s="33">
        <f t="shared" si="203"/>
        <v>0</v>
      </c>
      <c r="Z773" s="33">
        <f t="shared" si="204"/>
        <v>0</v>
      </c>
      <c r="AA773" s="35">
        <f t="shared" si="205"/>
        <v>0</v>
      </c>
      <c r="AB773" s="36">
        <f t="shared" si="206"/>
        <v>0</v>
      </c>
      <c r="AC773" s="37">
        <f t="shared" si="207"/>
        <v>0</v>
      </c>
      <c r="AD773" s="38"/>
      <c r="AE773" s="38"/>
      <c r="AF773" s="39">
        <f t="shared" si="208"/>
        <v>0</v>
      </c>
      <c r="AG773" s="40"/>
      <c r="AH773" s="41">
        <f t="shared" si="209"/>
        <v>0</v>
      </c>
      <c r="AI773" s="42">
        <f t="shared" si="210"/>
        <v>0</v>
      </c>
      <c r="AJ773" s="43">
        <f t="shared" si="211"/>
        <v>0</v>
      </c>
      <c r="AK773" s="5" t="str">
        <f>_xlfn.IFNA(VLOOKUP(_xlfn.CONCAT(D773," - ",S773),OP!E:F,2,0),"-------------------------------------------NAO DISPONIVEL-------------------------------------------")</f>
        <v>C - RIOCARD</v>
      </c>
      <c r="AL773" s="7" t="str">
        <f t="shared" si="197"/>
        <v>1 - -------------------------------------------NAO DISPONIVEL------------------------------------------- - 00000000773 - FETRANSPOR</v>
      </c>
      <c r="AM773" s="7" t="str">
        <f t="shared" si="198"/>
        <v>-------------------------------------------NAO DISPONIVEL-------------------------------------------</v>
      </c>
      <c r="AN773" s="44" cm="1">
        <f t="array" ref="AN773">_xlfn.IFS(AJ773=0,0,AQ773="INATIVO",2,AQ773="SEM CADASTRO",4,AQ773="CPF ATIVO EM OUTRO COMPRADOR",5,AQ773="NOVO/SEM CARTAO",6,AND(AJ773&gt;0,AQ773,""),8)</f>
        <v>0</v>
      </c>
      <c r="AO773" s="45">
        <f t="shared" si="212"/>
        <v>-10</v>
      </c>
    </row>
    <row r="774" spans="1:41" x14ac:dyDescent="0.4">
      <c r="A774" s="21" t="str">
        <f t="shared" si="199"/>
        <v>-------------------------------------------NAO DISPONIVEL-------------------------------------------</v>
      </c>
      <c r="B774" s="5" t="str">
        <f>_xlfn.IFNA(VLOOKUP(A774,CNPJ!E:F,2,0),"-------------------------------------------NAO DISPONIVEL-------------------------------------------")</f>
        <v>-------------------------------------------NAO DISPONIVEL-------------------------------------------</v>
      </c>
      <c r="C774" s="22">
        <v>1</v>
      </c>
      <c r="D774" s="5" t="str">
        <f>_xlfn.XLOOKUP(R774,OP!C:C,OP!B:B,,0,1)</f>
        <v>RJ</v>
      </c>
      <c r="E774" s="23"/>
      <c r="M774" s="26"/>
      <c r="N774" s="27"/>
      <c r="O774" s="28" t="str">
        <f t="shared" si="200"/>
        <v>00000000774</v>
      </c>
      <c r="R774" s="27" t="s">
        <v>193</v>
      </c>
      <c r="S774" s="30" t="str">
        <f>_xlfn.IFNA(VLOOKUP(_xlfn.CONCAT(D774," - ",R774),OP!A:D,4,0),"-------------------------------------------NAO DISPONIVEL-------------------------------------------")</f>
        <v>FETRANSPOR</v>
      </c>
      <c r="T774" s="31"/>
      <c r="U774" s="32"/>
      <c r="V774" s="31"/>
      <c r="W774" s="33">
        <f t="shared" si="201"/>
        <v>0</v>
      </c>
      <c r="X774" s="34">
        <f t="shared" si="202"/>
        <v>0</v>
      </c>
      <c r="Y774" s="33">
        <f t="shared" si="203"/>
        <v>0</v>
      </c>
      <c r="Z774" s="33">
        <f t="shared" si="204"/>
        <v>0</v>
      </c>
      <c r="AA774" s="35">
        <f t="shared" si="205"/>
        <v>0</v>
      </c>
      <c r="AB774" s="36">
        <f t="shared" si="206"/>
        <v>0</v>
      </c>
      <c r="AC774" s="37">
        <f t="shared" si="207"/>
        <v>0</v>
      </c>
      <c r="AD774" s="38"/>
      <c r="AE774" s="38"/>
      <c r="AF774" s="39">
        <f t="shared" si="208"/>
        <v>0</v>
      </c>
      <c r="AG774" s="40"/>
      <c r="AH774" s="41">
        <f t="shared" si="209"/>
        <v>0</v>
      </c>
      <c r="AI774" s="42">
        <f t="shared" si="210"/>
        <v>0</v>
      </c>
      <c r="AJ774" s="43">
        <f t="shared" si="211"/>
        <v>0</v>
      </c>
      <c r="AK774" s="5" t="str">
        <f>_xlfn.IFNA(VLOOKUP(_xlfn.CONCAT(D774," - ",S774),OP!E:F,2,0),"-------------------------------------------NAO DISPONIVEL-------------------------------------------")</f>
        <v>C - RIOCARD</v>
      </c>
      <c r="AL774" s="7" t="str">
        <f t="shared" si="197"/>
        <v>1 - -------------------------------------------NAO DISPONIVEL------------------------------------------- - 00000000774 - FETRANSPOR</v>
      </c>
      <c r="AM774" s="7" t="str">
        <f t="shared" si="198"/>
        <v>-------------------------------------------NAO DISPONIVEL-------------------------------------------</v>
      </c>
      <c r="AN774" s="44" cm="1">
        <f t="array" ref="AN774">_xlfn.IFS(AJ774=0,0,AQ774="INATIVO",2,AQ774="SEM CADASTRO",4,AQ774="CPF ATIVO EM OUTRO COMPRADOR",5,AQ774="NOVO/SEM CARTAO",6,AND(AJ774&gt;0,AQ774,""),8)</f>
        <v>0</v>
      </c>
      <c r="AO774" s="45">
        <f t="shared" si="212"/>
        <v>-10</v>
      </c>
    </row>
    <row r="775" spans="1:41" x14ac:dyDescent="0.4">
      <c r="A775" s="21" t="str">
        <f t="shared" si="199"/>
        <v>-------------------------------------------NAO DISPONIVEL-------------------------------------------</v>
      </c>
      <c r="B775" s="5" t="str">
        <f>_xlfn.IFNA(VLOOKUP(A775,CNPJ!E:F,2,0),"-------------------------------------------NAO DISPONIVEL-------------------------------------------")</f>
        <v>-------------------------------------------NAO DISPONIVEL-------------------------------------------</v>
      </c>
      <c r="C775" s="22">
        <v>1</v>
      </c>
      <c r="D775" s="5" t="str">
        <f>_xlfn.XLOOKUP(R775,OP!C:C,OP!B:B,,0,1)</f>
        <v>RJ</v>
      </c>
      <c r="E775" s="23"/>
      <c r="M775" s="26"/>
      <c r="N775" s="27"/>
      <c r="O775" s="28" t="str">
        <f t="shared" si="200"/>
        <v>00000000775</v>
      </c>
      <c r="R775" s="27" t="s">
        <v>193</v>
      </c>
      <c r="S775" s="30" t="str">
        <f>_xlfn.IFNA(VLOOKUP(_xlfn.CONCAT(D775," - ",R775),OP!A:D,4,0),"-------------------------------------------NAO DISPONIVEL-------------------------------------------")</f>
        <v>FETRANSPOR</v>
      </c>
      <c r="T775" s="31"/>
      <c r="U775" s="32"/>
      <c r="V775" s="31"/>
      <c r="W775" s="33">
        <f t="shared" si="201"/>
        <v>0</v>
      </c>
      <c r="X775" s="34">
        <f t="shared" si="202"/>
        <v>0</v>
      </c>
      <c r="Y775" s="33">
        <f t="shared" si="203"/>
        <v>0</v>
      </c>
      <c r="Z775" s="33">
        <f t="shared" si="204"/>
        <v>0</v>
      </c>
      <c r="AA775" s="35">
        <f t="shared" si="205"/>
        <v>0</v>
      </c>
      <c r="AB775" s="36">
        <f t="shared" si="206"/>
        <v>0</v>
      </c>
      <c r="AC775" s="37">
        <f t="shared" si="207"/>
        <v>0</v>
      </c>
      <c r="AD775" s="38"/>
      <c r="AE775" s="38"/>
      <c r="AF775" s="39">
        <f t="shared" si="208"/>
        <v>0</v>
      </c>
      <c r="AG775" s="40"/>
      <c r="AH775" s="41">
        <f t="shared" si="209"/>
        <v>0</v>
      </c>
      <c r="AI775" s="42">
        <f t="shared" si="210"/>
        <v>0</v>
      </c>
      <c r="AJ775" s="43">
        <f t="shared" si="211"/>
        <v>0</v>
      </c>
      <c r="AK775" s="5" t="str">
        <f>_xlfn.IFNA(VLOOKUP(_xlfn.CONCAT(D775," - ",S775),OP!E:F,2,0),"-------------------------------------------NAO DISPONIVEL-------------------------------------------")</f>
        <v>C - RIOCARD</v>
      </c>
      <c r="AL775" s="7" t="str">
        <f t="shared" si="197"/>
        <v>1 - -------------------------------------------NAO DISPONIVEL------------------------------------------- - 00000000775 - FETRANSPOR</v>
      </c>
      <c r="AM775" s="7" t="str">
        <f t="shared" si="198"/>
        <v>-------------------------------------------NAO DISPONIVEL-------------------------------------------</v>
      </c>
      <c r="AN775" s="44" cm="1">
        <f t="array" ref="AN775">_xlfn.IFS(AJ775=0,0,AQ775="INATIVO",2,AQ775="SEM CADASTRO",4,AQ775="CPF ATIVO EM OUTRO COMPRADOR",5,AQ775="NOVO/SEM CARTAO",6,AND(AJ775&gt;0,AQ775,""),8)</f>
        <v>0</v>
      </c>
      <c r="AO775" s="45">
        <f t="shared" si="212"/>
        <v>-10</v>
      </c>
    </row>
    <row r="776" spans="1:41" x14ac:dyDescent="0.4">
      <c r="A776" s="21" t="str">
        <f t="shared" si="199"/>
        <v>-------------------------------------------NAO DISPONIVEL-------------------------------------------</v>
      </c>
      <c r="B776" s="5" t="str">
        <f>_xlfn.IFNA(VLOOKUP(A776,CNPJ!E:F,2,0),"-------------------------------------------NAO DISPONIVEL-------------------------------------------")</f>
        <v>-------------------------------------------NAO DISPONIVEL-------------------------------------------</v>
      </c>
      <c r="C776" s="22">
        <v>1</v>
      </c>
      <c r="D776" s="5" t="str">
        <f>_xlfn.XLOOKUP(R776,OP!C:C,OP!B:B,,0,1)</f>
        <v>RJ</v>
      </c>
      <c r="E776" s="23"/>
      <c r="M776" s="26"/>
      <c r="N776" s="27"/>
      <c r="O776" s="28" t="str">
        <f t="shared" si="200"/>
        <v>00000000776</v>
      </c>
      <c r="R776" s="27" t="s">
        <v>193</v>
      </c>
      <c r="S776" s="30" t="str">
        <f>_xlfn.IFNA(VLOOKUP(_xlfn.CONCAT(D776," - ",R776),OP!A:D,4,0),"-------------------------------------------NAO DISPONIVEL-------------------------------------------")</f>
        <v>FETRANSPOR</v>
      </c>
      <c r="T776" s="31"/>
      <c r="U776" s="32"/>
      <c r="V776" s="31"/>
      <c r="W776" s="33">
        <f t="shared" si="201"/>
        <v>0</v>
      </c>
      <c r="X776" s="34">
        <f t="shared" si="202"/>
        <v>0</v>
      </c>
      <c r="Y776" s="33">
        <f t="shared" si="203"/>
        <v>0</v>
      </c>
      <c r="Z776" s="33">
        <f t="shared" si="204"/>
        <v>0</v>
      </c>
      <c r="AA776" s="35">
        <f t="shared" si="205"/>
        <v>0</v>
      </c>
      <c r="AB776" s="36">
        <f t="shared" si="206"/>
        <v>0</v>
      </c>
      <c r="AC776" s="37">
        <f t="shared" si="207"/>
        <v>0</v>
      </c>
      <c r="AD776" s="38"/>
      <c r="AE776" s="38"/>
      <c r="AF776" s="39">
        <f t="shared" si="208"/>
        <v>0</v>
      </c>
      <c r="AG776" s="40"/>
      <c r="AH776" s="41">
        <f t="shared" si="209"/>
        <v>0</v>
      </c>
      <c r="AI776" s="42">
        <f t="shared" si="210"/>
        <v>0</v>
      </c>
      <c r="AJ776" s="43">
        <f t="shared" si="211"/>
        <v>0</v>
      </c>
      <c r="AK776" s="5" t="str">
        <f>_xlfn.IFNA(VLOOKUP(_xlfn.CONCAT(D776," - ",S776),OP!E:F,2,0),"-------------------------------------------NAO DISPONIVEL-------------------------------------------")</f>
        <v>C - RIOCARD</v>
      </c>
      <c r="AL776" s="7" t="str">
        <f t="shared" si="197"/>
        <v>1 - -------------------------------------------NAO DISPONIVEL------------------------------------------- - 00000000776 - FETRANSPOR</v>
      </c>
      <c r="AM776" s="7" t="str">
        <f t="shared" si="198"/>
        <v>-------------------------------------------NAO DISPONIVEL-------------------------------------------</v>
      </c>
      <c r="AN776" s="44" cm="1">
        <f t="array" ref="AN776">_xlfn.IFS(AJ776=0,0,AQ776="INATIVO",2,AQ776="SEM CADASTRO",4,AQ776="CPF ATIVO EM OUTRO COMPRADOR",5,AQ776="NOVO/SEM CARTAO",6,AND(AJ776&gt;0,AQ776,""),8)</f>
        <v>0</v>
      </c>
      <c r="AO776" s="45">
        <f t="shared" si="212"/>
        <v>-10</v>
      </c>
    </row>
    <row r="777" spans="1:41" x14ac:dyDescent="0.4">
      <c r="A777" s="21" t="str">
        <f t="shared" si="199"/>
        <v>-------------------------------------------NAO DISPONIVEL-------------------------------------------</v>
      </c>
      <c r="B777" s="5" t="str">
        <f>_xlfn.IFNA(VLOOKUP(A777,CNPJ!E:F,2,0),"-------------------------------------------NAO DISPONIVEL-------------------------------------------")</f>
        <v>-------------------------------------------NAO DISPONIVEL-------------------------------------------</v>
      </c>
      <c r="C777" s="22">
        <v>1</v>
      </c>
      <c r="D777" s="5" t="str">
        <f>_xlfn.XLOOKUP(R777,OP!C:C,OP!B:B,,0,1)</f>
        <v>RJ</v>
      </c>
      <c r="E777" s="23"/>
      <c r="M777" s="26"/>
      <c r="N777" s="27"/>
      <c r="O777" s="28" t="str">
        <f t="shared" si="200"/>
        <v>00000000777</v>
      </c>
      <c r="R777" s="27" t="s">
        <v>193</v>
      </c>
      <c r="S777" s="30" t="str">
        <f>_xlfn.IFNA(VLOOKUP(_xlfn.CONCAT(D777," - ",R777),OP!A:D,4,0),"-------------------------------------------NAO DISPONIVEL-------------------------------------------")</f>
        <v>FETRANSPOR</v>
      </c>
      <c r="T777" s="31"/>
      <c r="U777" s="32"/>
      <c r="V777" s="31"/>
      <c r="W777" s="33">
        <f t="shared" si="201"/>
        <v>0</v>
      </c>
      <c r="X777" s="34">
        <f t="shared" si="202"/>
        <v>0</v>
      </c>
      <c r="Y777" s="33">
        <f t="shared" si="203"/>
        <v>0</v>
      </c>
      <c r="Z777" s="33">
        <f t="shared" si="204"/>
        <v>0</v>
      </c>
      <c r="AA777" s="35">
        <f t="shared" si="205"/>
        <v>0</v>
      </c>
      <c r="AB777" s="36">
        <f t="shared" si="206"/>
        <v>0</v>
      </c>
      <c r="AC777" s="37">
        <f t="shared" si="207"/>
        <v>0</v>
      </c>
      <c r="AD777" s="38"/>
      <c r="AE777" s="38"/>
      <c r="AF777" s="39">
        <f t="shared" si="208"/>
        <v>0</v>
      </c>
      <c r="AG777" s="40"/>
      <c r="AH777" s="41">
        <f t="shared" si="209"/>
        <v>0</v>
      </c>
      <c r="AI777" s="42">
        <f t="shared" si="210"/>
        <v>0</v>
      </c>
      <c r="AJ777" s="43">
        <f t="shared" si="211"/>
        <v>0</v>
      </c>
      <c r="AK777" s="5" t="str">
        <f>_xlfn.IFNA(VLOOKUP(_xlfn.CONCAT(D777," - ",S777),OP!E:F,2,0),"-------------------------------------------NAO DISPONIVEL-------------------------------------------")</f>
        <v>C - RIOCARD</v>
      </c>
      <c r="AL777" s="7" t="str">
        <f t="shared" si="197"/>
        <v>1 - -------------------------------------------NAO DISPONIVEL------------------------------------------- - 00000000777 - FETRANSPOR</v>
      </c>
      <c r="AM777" s="7" t="str">
        <f t="shared" si="198"/>
        <v>-------------------------------------------NAO DISPONIVEL-------------------------------------------</v>
      </c>
      <c r="AN777" s="44" cm="1">
        <f t="array" ref="AN777">_xlfn.IFS(AJ777=0,0,AQ777="INATIVO",2,AQ777="SEM CADASTRO",4,AQ777="CPF ATIVO EM OUTRO COMPRADOR",5,AQ777="NOVO/SEM CARTAO",6,AND(AJ777&gt;0,AQ777,""),8)</f>
        <v>0</v>
      </c>
      <c r="AO777" s="45">
        <f t="shared" si="212"/>
        <v>-10</v>
      </c>
    </row>
    <row r="778" spans="1:41" x14ac:dyDescent="0.4">
      <c r="A778" s="21" t="str">
        <f t="shared" si="199"/>
        <v>-------------------------------------------NAO DISPONIVEL-------------------------------------------</v>
      </c>
      <c r="B778" s="5" t="str">
        <f>_xlfn.IFNA(VLOOKUP(A778,CNPJ!E:F,2,0),"-------------------------------------------NAO DISPONIVEL-------------------------------------------")</f>
        <v>-------------------------------------------NAO DISPONIVEL-------------------------------------------</v>
      </c>
      <c r="C778" s="22">
        <v>1</v>
      </c>
      <c r="D778" s="5" t="str">
        <f>_xlfn.XLOOKUP(R778,OP!C:C,OP!B:B,,0,1)</f>
        <v>RJ</v>
      </c>
      <c r="E778" s="23"/>
      <c r="M778" s="26"/>
      <c r="N778" s="27"/>
      <c r="O778" s="28" t="str">
        <f t="shared" si="200"/>
        <v>00000000778</v>
      </c>
      <c r="R778" s="27" t="s">
        <v>193</v>
      </c>
      <c r="S778" s="30" t="str">
        <f>_xlfn.IFNA(VLOOKUP(_xlfn.CONCAT(D778," - ",R778),OP!A:D,4,0),"-------------------------------------------NAO DISPONIVEL-------------------------------------------")</f>
        <v>FETRANSPOR</v>
      </c>
      <c r="T778" s="31"/>
      <c r="U778" s="32"/>
      <c r="V778" s="31"/>
      <c r="W778" s="33">
        <f t="shared" si="201"/>
        <v>0</v>
      </c>
      <c r="X778" s="34">
        <f t="shared" si="202"/>
        <v>0</v>
      </c>
      <c r="Y778" s="33">
        <f t="shared" si="203"/>
        <v>0</v>
      </c>
      <c r="Z778" s="33">
        <f t="shared" si="204"/>
        <v>0</v>
      </c>
      <c r="AA778" s="35">
        <f t="shared" si="205"/>
        <v>0</v>
      </c>
      <c r="AB778" s="36">
        <f t="shared" si="206"/>
        <v>0</v>
      </c>
      <c r="AC778" s="37">
        <f t="shared" si="207"/>
        <v>0</v>
      </c>
      <c r="AD778" s="38"/>
      <c r="AE778" s="38"/>
      <c r="AF778" s="39">
        <f t="shared" si="208"/>
        <v>0</v>
      </c>
      <c r="AG778" s="40"/>
      <c r="AH778" s="41">
        <f t="shared" si="209"/>
        <v>0</v>
      </c>
      <c r="AI778" s="42">
        <f t="shared" si="210"/>
        <v>0</v>
      </c>
      <c r="AJ778" s="43">
        <f t="shared" si="211"/>
        <v>0</v>
      </c>
      <c r="AK778" s="5" t="str">
        <f>_xlfn.IFNA(VLOOKUP(_xlfn.CONCAT(D778," - ",S778),OP!E:F,2,0),"-------------------------------------------NAO DISPONIVEL-------------------------------------------")</f>
        <v>C - RIOCARD</v>
      </c>
      <c r="AL778" s="7" t="str">
        <f t="shared" si="197"/>
        <v>1 - -------------------------------------------NAO DISPONIVEL------------------------------------------- - 00000000778 - FETRANSPOR</v>
      </c>
      <c r="AM778" s="7" t="str">
        <f t="shared" si="198"/>
        <v>-------------------------------------------NAO DISPONIVEL-------------------------------------------</v>
      </c>
      <c r="AN778" s="44" cm="1">
        <f t="array" ref="AN778">_xlfn.IFS(AJ778=0,0,AQ778="INATIVO",2,AQ778="SEM CADASTRO",4,AQ778="CPF ATIVO EM OUTRO COMPRADOR",5,AQ778="NOVO/SEM CARTAO",6,AND(AJ778&gt;0,AQ778,""),8)</f>
        <v>0</v>
      </c>
      <c r="AO778" s="45">
        <f t="shared" si="212"/>
        <v>-10</v>
      </c>
    </row>
    <row r="779" spans="1:41" x14ac:dyDescent="0.4">
      <c r="A779" s="21" t="str">
        <f t="shared" si="199"/>
        <v>-------------------------------------------NAO DISPONIVEL-------------------------------------------</v>
      </c>
      <c r="B779" s="5" t="str">
        <f>_xlfn.IFNA(VLOOKUP(A779,CNPJ!E:F,2,0),"-------------------------------------------NAO DISPONIVEL-------------------------------------------")</f>
        <v>-------------------------------------------NAO DISPONIVEL-------------------------------------------</v>
      </c>
      <c r="C779" s="22">
        <v>1</v>
      </c>
      <c r="D779" s="5" t="str">
        <f>_xlfn.XLOOKUP(R779,OP!C:C,OP!B:B,,0,1)</f>
        <v>RJ</v>
      </c>
      <c r="E779" s="23"/>
      <c r="M779" s="26"/>
      <c r="N779" s="27"/>
      <c r="O779" s="28" t="str">
        <f t="shared" si="200"/>
        <v>00000000779</v>
      </c>
      <c r="R779" s="27" t="s">
        <v>193</v>
      </c>
      <c r="S779" s="30" t="str">
        <f>_xlfn.IFNA(VLOOKUP(_xlfn.CONCAT(D779," - ",R779),OP!A:D,4,0),"-------------------------------------------NAO DISPONIVEL-------------------------------------------")</f>
        <v>FETRANSPOR</v>
      </c>
      <c r="T779" s="31"/>
      <c r="U779" s="32"/>
      <c r="V779" s="31"/>
      <c r="W779" s="33">
        <f t="shared" si="201"/>
        <v>0</v>
      </c>
      <c r="X779" s="34">
        <f t="shared" si="202"/>
        <v>0</v>
      </c>
      <c r="Y779" s="33">
        <f t="shared" si="203"/>
        <v>0</v>
      </c>
      <c r="Z779" s="33">
        <f t="shared" si="204"/>
        <v>0</v>
      </c>
      <c r="AA779" s="35">
        <f t="shared" si="205"/>
        <v>0</v>
      </c>
      <c r="AB779" s="36">
        <f t="shared" si="206"/>
        <v>0</v>
      </c>
      <c r="AC779" s="37">
        <f t="shared" si="207"/>
        <v>0</v>
      </c>
      <c r="AD779" s="38"/>
      <c r="AE779" s="38"/>
      <c r="AF779" s="39">
        <f t="shared" si="208"/>
        <v>0</v>
      </c>
      <c r="AG779" s="40"/>
      <c r="AH779" s="41">
        <f t="shared" si="209"/>
        <v>0</v>
      </c>
      <c r="AI779" s="42">
        <f t="shared" si="210"/>
        <v>0</v>
      </c>
      <c r="AJ779" s="43">
        <f t="shared" si="211"/>
        <v>0</v>
      </c>
      <c r="AK779" s="5" t="str">
        <f>_xlfn.IFNA(VLOOKUP(_xlfn.CONCAT(D779," - ",S779),OP!E:F,2,0),"-------------------------------------------NAO DISPONIVEL-------------------------------------------")</f>
        <v>C - RIOCARD</v>
      </c>
      <c r="AL779" s="7" t="str">
        <f t="shared" si="197"/>
        <v>1 - -------------------------------------------NAO DISPONIVEL------------------------------------------- - 00000000779 - FETRANSPOR</v>
      </c>
      <c r="AM779" s="7" t="str">
        <f t="shared" si="198"/>
        <v>-------------------------------------------NAO DISPONIVEL-------------------------------------------</v>
      </c>
      <c r="AN779" s="44" cm="1">
        <f t="array" ref="AN779">_xlfn.IFS(AJ779=0,0,AQ779="INATIVO",2,AQ779="SEM CADASTRO",4,AQ779="CPF ATIVO EM OUTRO COMPRADOR",5,AQ779="NOVO/SEM CARTAO",6,AND(AJ779&gt;0,AQ779,""),8)</f>
        <v>0</v>
      </c>
      <c r="AO779" s="45">
        <f t="shared" si="212"/>
        <v>-10</v>
      </c>
    </row>
    <row r="780" spans="1:41" x14ac:dyDescent="0.4">
      <c r="A780" s="21" t="str">
        <f t="shared" si="199"/>
        <v>-------------------------------------------NAO DISPONIVEL-------------------------------------------</v>
      </c>
      <c r="B780" s="5" t="str">
        <f>_xlfn.IFNA(VLOOKUP(A780,CNPJ!E:F,2,0),"-------------------------------------------NAO DISPONIVEL-------------------------------------------")</f>
        <v>-------------------------------------------NAO DISPONIVEL-------------------------------------------</v>
      </c>
      <c r="C780" s="22">
        <v>1</v>
      </c>
      <c r="D780" s="5" t="str">
        <f>_xlfn.XLOOKUP(R780,OP!C:C,OP!B:B,,0,1)</f>
        <v>RJ</v>
      </c>
      <c r="E780" s="23"/>
      <c r="M780" s="26"/>
      <c r="N780" s="27"/>
      <c r="O780" s="28" t="str">
        <f t="shared" si="200"/>
        <v>00000000780</v>
      </c>
      <c r="R780" s="27" t="s">
        <v>193</v>
      </c>
      <c r="S780" s="30" t="str">
        <f>_xlfn.IFNA(VLOOKUP(_xlfn.CONCAT(D780," - ",R780),OP!A:D,4,0),"-------------------------------------------NAO DISPONIVEL-------------------------------------------")</f>
        <v>FETRANSPOR</v>
      </c>
      <c r="T780" s="31"/>
      <c r="U780" s="32"/>
      <c r="V780" s="31"/>
      <c r="W780" s="33">
        <f t="shared" si="201"/>
        <v>0</v>
      </c>
      <c r="X780" s="34">
        <f t="shared" si="202"/>
        <v>0</v>
      </c>
      <c r="Y780" s="33">
        <f t="shared" si="203"/>
        <v>0</v>
      </c>
      <c r="Z780" s="33">
        <f t="shared" si="204"/>
        <v>0</v>
      </c>
      <c r="AA780" s="35">
        <f t="shared" si="205"/>
        <v>0</v>
      </c>
      <c r="AB780" s="36">
        <f t="shared" si="206"/>
        <v>0</v>
      </c>
      <c r="AC780" s="37">
        <f t="shared" si="207"/>
        <v>0</v>
      </c>
      <c r="AD780" s="38"/>
      <c r="AE780" s="38"/>
      <c r="AF780" s="39">
        <f t="shared" si="208"/>
        <v>0</v>
      </c>
      <c r="AG780" s="40"/>
      <c r="AH780" s="41">
        <f t="shared" si="209"/>
        <v>0</v>
      </c>
      <c r="AI780" s="42">
        <f t="shared" si="210"/>
        <v>0</v>
      </c>
      <c r="AJ780" s="43">
        <f t="shared" si="211"/>
        <v>0</v>
      </c>
      <c r="AK780" s="5" t="str">
        <f>_xlfn.IFNA(VLOOKUP(_xlfn.CONCAT(D780," - ",S780),OP!E:F,2,0),"-------------------------------------------NAO DISPONIVEL-------------------------------------------")</f>
        <v>C - RIOCARD</v>
      </c>
      <c r="AL780" s="7" t="str">
        <f t="shared" si="197"/>
        <v>1 - -------------------------------------------NAO DISPONIVEL------------------------------------------- - 00000000780 - FETRANSPOR</v>
      </c>
      <c r="AM780" s="7" t="str">
        <f t="shared" si="198"/>
        <v>-------------------------------------------NAO DISPONIVEL-------------------------------------------</v>
      </c>
      <c r="AN780" s="44" cm="1">
        <f t="array" ref="AN780">_xlfn.IFS(AJ780=0,0,AQ780="INATIVO",2,AQ780="SEM CADASTRO",4,AQ780="CPF ATIVO EM OUTRO COMPRADOR",5,AQ780="NOVO/SEM CARTAO",6,AND(AJ780&gt;0,AQ780,""),8)</f>
        <v>0</v>
      </c>
      <c r="AO780" s="45">
        <f t="shared" si="212"/>
        <v>-10</v>
      </c>
    </row>
    <row r="781" spans="1:41" x14ac:dyDescent="0.4">
      <c r="A781" s="21" t="str">
        <f t="shared" si="199"/>
        <v>-------------------------------------------NAO DISPONIVEL-------------------------------------------</v>
      </c>
      <c r="B781" s="5" t="str">
        <f>_xlfn.IFNA(VLOOKUP(A781,CNPJ!E:F,2,0),"-------------------------------------------NAO DISPONIVEL-------------------------------------------")</f>
        <v>-------------------------------------------NAO DISPONIVEL-------------------------------------------</v>
      </c>
      <c r="C781" s="22">
        <v>1</v>
      </c>
      <c r="D781" s="5" t="str">
        <f>_xlfn.XLOOKUP(R781,OP!C:C,OP!B:B,,0,1)</f>
        <v>RJ</v>
      </c>
      <c r="E781" s="23"/>
      <c r="M781" s="26"/>
      <c r="N781" s="27"/>
      <c r="O781" s="28" t="str">
        <f t="shared" si="200"/>
        <v>00000000781</v>
      </c>
      <c r="R781" s="27" t="s">
        <v>193</v>
      </c>
      <c r="S781" s="30" t="str">
        <f>_xlfn.IFNA(VLOOKUP(_xlfn.CONCAT(D781," - ",R781),OP!A:D,4,0),"-------------------------------------------NAO DISPONIVEL-------------------------------------------")</f>
        <v>FETRANSPOR</v>
      </c>
      <c r="T781" s="31"/>
      <c r="U781" s="32"/>
      <c r="V781" s="31"/>
      <c r="W781" s="33">
        <f t="shared" si="201"/>
        <v>0</v>
      </c>
      <c r="X781" s="34">
        <f t="shared" si="202"/>
        <v>0</v>
      </c>
      <c r="Y781" s="33">
        <f t="shared" si="203"/>
        <v>0</v>
      </c>
      <c r="Z781" s="33">
        <f t="shared" si="204"/>
        <v>0</v>
      </c>
      <c r="AA781" s="35">
        <f t="shared" si="205"/>
        <v>0</v>
      </c>
      <c r="AB781" s="36">
        <f t="shared" si="206"/>
        <v>0</v>
      </c>
      <c r="AC781" s="37">
        <f t="shared" si="207"/>
        <v>0</v>
      </c>
      <c r="AD781" s="38"/>
      <c r="AE781" s="38"/>
      <c r="AF781" s="39">
        <f t="shared" si="208"/>
        <v>0</v>
      </c>
      <c r="AG781" s="40"/>
      <c r="AH781" s="41">
        <f t="shared" si="209"/>
        <v>0</v>
      </c>
      <c r="AI781" s="42">
        <f t="shared" si="210"/>
        <v>0</v>
      </c>
      <c r="AJ781" s="43">
        <f t="shared" si="211"/>
        <v>0</v>
      </c>
      <c r="AK781" s="5" t="str">
        <f>_xlfn.IFNA(VLOOKUP(_xlfn.CONCAT(D781," - ",S781),OP!E:F,2,0),"-------------------------------------------NAO DISPONIVEL-------------------------------------------")</f>
        <v>C - RIOCARD</v>
      </c>
      <c r="AL781" s="7" t="str">
        <f t="shared" si="197"/>
        <v>1 - -------------------------------------------NAO DISPONIVEL------------------------------------------- - 00000000781 - FETRANSPOR</v>
      </c>
      <c r="AM781" s="7" t="str">
        <f t="shared" si="198"/>
        <v>-------------------------------------------NAO DISPONIVEL-------------------------------------------</v>
      </c>
      <c r="AN781" s="44" cm="1">
        <f t="array" ref="AN781">_xlfn.IFS(AJ781=0,0,AQ781="INATIVO",2,AQ781="SEM CADASTRO",4,AQ781="CPF ATIVO EM OUTRO COMPRADOR",5,AQ781="NOVO/SEM CARTAO",6,AND(AJ781&gt;0,AQ781,""),8)</f>
        <v>0</v>
      </c>
      <c r="AO781" s="45">
        <f t="shared" si="212"/>
        <v>-10</v>
      </c>
    </row>
    <row r="782" spans="1:41" x14ac:dyDescent="0.4">
      <c r="A782" s="21" t="str">
        <f t="shared" si="199"/>
        <v>-------------------------------------------NAO DISPONIVEL-------------------------------------------</v>
      </c>
      <c r="B782" s="5" t="str">
        <f>_xlfn.IFNA(VLOOKUP(A782,CNPJ!E:F,2,0),"-------------------------------------------NAO DISPONIVEL-------------------------------------------")</f>
        <v>-------------------------------------------NAO DISPONIVEL-------------------------------------------</v>
      </c>
      <c r="C782" s="22">
        <v>1</v>
      </c>
      <c r="D782" s="5" t="str">
        <f>_xlfn.XLOOKUP(R782,OP!C:C,OP!B:B,,0,1)</f>
        <v>RJ</v>
      </c>
      <c r="E782" s="23"/>
      <c r="M782" s="26"/>
      <c r="N782" s="27"/>
      <c r="O782" s="28" t="str">
        <f t="shared" si="200"/>
        <v>00000000782</v>
      </c>
      <c r="R782" s="27" t="s">
        <v>193</v>
      </c>
      <c r="S782" s="30" t="str">
        <f>_xlfn.IFNA(VLOOKUP(_xlfn.CONCAT(D782," - ",R782),OP!A:D,4,0),"-------------------------------------------NAO DISPONIVEL-------------------------------------------")</f>
        <v>FETRANSPOR</v>
      </c>
      <c r="T782" s="31"/>
      <c r="U782" s="32"/>
      <c r="V782" s="31"/>
      <c r="W782" s="33">
        <f t="shared" si="201"/>
        <v>0</v>
      </c>
      <c r="X782" s="34">
        <f t="shared" si="202"/>
        <v>0</v>
      </c>
      <c r="Y782" s="33">
        <f t="shared" si="203"/>
        <v>0</v>
      </c>
      <c r="Z782" s="33">
        <f t="shared" si="204"/>
        <v>0</v>
      </c>
      <c r="AA782" s="35">
        <f t="shared" si="205"/>
        <v>0</v>
      </c>
      <c r="AB782" s="36">
        <f t="shared" si="206"/>
        <v>0</v>
      </c>
      <c r="AC782" s="37">
        <f t="shared" si="207"/>
        <v>0</v>
      </c>
      <c r="AD782" s="38"/>
      <c r="AE782" s="38"/>
      <c r="AF782" s="39">
        <f t="shared" si="208"/>
        <v>0</v>
      </c>
      <c r="AG782" s="40"/>
      <c r="AH782" s="41">
        <f t="shared" si="209"/>
        <v>0</v>
      </c>
      <c r="AI782" s="42">
        <f t="shared" si="210"/>
        <v>0</v>
      </c>
      <c r="AJ782" s="43">
        <f t="shared" si="211"/>
        <v>0</v>
      </c>
      <c r="AK782" s="5" t="str">
        <f>_xlfn.IFNA(VLOOKUP(_xlfn.CONCAT(D782," - ",S782),OP!E:F,2,0),"-------------------------------------------NAO DISPONIVEL-------------------------------------------")</f>
        <v>C - RIOCARD</v>
      </c>
      <c r="AL782" s="7" t="str">
        <f t="shared" si="197"/>
        <v>1 - -------------------------------------------NAO DISPONIVEL------------------------------------------- - 00000000782 - FETRANSPOR</v>
      </c>
      <c r="AM782" s="7" t="str">
        <f t="shared" si="198"/>
        <v>-------------------------------------------NAO DISPONIVEL-------------------------------------------</v>
      </c>
      <c r="AN782" s="44" cm="1">
        <f t="array" ref="AN782">_xlfn.IFS(AJ782=0,0,AQ782="INATIVO",2,AQ782="SEM CADASTRO",4,AQ782="CPF ATIVO EM OUTRO COMPRADOR",5,AQ782="NOVO/SEM CARTAO",6,AND(AJ782&gt;0,AQ782,""),8)</f>
        <v>0</v>
      </c>
      <c r="AO782" s="45">
        <f t="shared" si="212"/>
        <v>-10</v>
      </c>
    </row>
    <row r="783" spans="1:41" x14ac:dyDescent="0.4">
      <c r="A783" s="21" t="str">
        <f t="shared" si="199"/>
        <v>-------------------------------------------NAO DISPONIVEL-------------------------------------------</v>
      </c>
      <c r="B783" s="5" t="str">
        <f>_xlfn.IFNA(VLOOKUP(A783,CNPJ!E:F,2,0),"-------------------------------------------NAO DISPONIVEL-------------------------------------------")</f>
        <v>-------------------------------------------NAO DISPONIVEL-------------------------------------------</v>
      </c>
      <c r="C783" s="22">
        <v>1</v>
      </c>
      <c r="D783" s="5" t="str">
        <f>_xlfn.XLOOKUP(R783,OP!C:C,OP!B:B,,0,1)</f>
        <v>RJ</v>
      </c>
      <c r="E783" s="23"/>
      <c r="M783" s="26"/>
      <c r="N783" s="27"/>
      <c r="O783" s="28" t="str">
        <f t="shared" si="200"/>
        <v>00000000783</v>
      </c>
      <c r="R783" s="27" t="s">
        <v>193</v>
      </c>
      <c r="S783" s="30" t="str">
        <f>_xlfn.IFNA(VLOOKUP(_xlfn.CONCAT(D783," - ",R783),OP!A:D,4,0),"-------------------------------------------NAO DISPONIVEL-------------------------------------------")</f>
        <v>FETRANSPOR</v>
      </c>
      <c r="T783" s="31"/>
      <c r="U783" s="32"/>
      <c r="V783" s="31"/>
      <c r="W783" s="33">
        <f t="shared" si="201"/>
        <v>0</v>
      </c>
      <c r="X783" s="34">
        <f t="shared" si="202"/>
        <v>0</v>
      </c>
      <c r="Y783" s="33">
        <f t="shared" si="203"/>
        <v>0</v>
      </c>
      <c r="Z783" s="33">
        <f t="shared" si="204"/>
        <v>0</v>
      </c>
      <c r="AA783" s="35">
        <f t="shared" si="205"/>
        <v>0</v>
      </c>
      <c r="AB783" s="36">
        <f t="shared" si="206"/>
        <v>0</v>
      </c>
      <c r="AC783" s="37">
        <f t="shared" si="207"/>
        <v>0</v>
      </c>
      <c r="AD783" s="38"/>
      <c r="AE783" s="38"/>
      <c r="AF783" s="39">
        <f t="shared" si="208"/>
        <v>0</v>
      </c>
      <c r="AG783" s="40"/>
      <c r="AH783" s="41">
        <f t="shared" si="209"/>
        <v>0</v>
      </c>
      <c r="AI783" s="42">
        <f t="shared" si="210"/>
        <v>0</v>
      </c>
      <c r="AJ783" s="43">
        <f t="shared" si="211"/>
        <v>0</v>
      </c>
      <c r="AK783" s="5" t="str">
        <f>_xlfn.IFNA(VLOOKUP(_xlfn.CONCAT(D783," - ",S783),OP!E:F,2,0),"-------------------------------------------NAO DISPONIVEL-------------------------------------------")</f>
        <v>C - RIOCARD</v>
      </c>
      <c r="AL783" s="7" t="str">
        <f t="shared" si="197"/>
        <v>1 - -------------------------------------------NAO DISPONIVEL------------------------------------------- - 00000000783 - FETRANSPOR</v>
      </c>
      <c r="AM783" s="7" t="str">
        <f t="shared" si="198"/>
        <v>-------------------------------------------NAO DISPONIVEL-------------------------------------------</v>
      </c>
      <c r="AN783" s="44" cm="1">
        <f t="array" ref="AN783">_xlfn.IFS(AJ783=0,0,AQ783="INATIVO",2,AQ783="SEM CADASTRO",4,AQ783="CPF ATIVO EM OUTRO COMPRADOR",5,AQ783="NOVO/SEM CARTAO",6,AND(AJ783&gt;0,AQ783,""),8)</f>
        <v>0</v>
      </c>
      <c r="AO783" s="45">
        <f t="shared" si="212"/>
        <v>-10</v>
      </c>
    </row>
    <row r="784" spans="1:41" x14ac:dyDescent="0.4">
      <c r="A784" s="21" t="str">
        <f t="shared" si="199"/>
        <v>-------------------------------------------NAO DISPONIVEL-------------------------------------------</v>
      </c>
      <c r="B784" s="5" t="str">
        <f>_xlfn.IFNA(VLOOKUP(A784,CNPJ!E:F,2,0),"-------------------------------------------NAO DISPONIVEL-------------------------------------------")</f>
        <v>-------------------------------------------NAO DISPONIVEL-------------------------------------------</v>
      </c>
      <c r="C784" s="22">
        <v>1</v>
      </c>
      <c r="D784" s="5" t="str">
        <f>_xlfn.XLOOKUP(R784,OP!C:C,OP!B:B,,0,1)</f>
        <v>RJ</v>
      </c>
      <c r="E784" s="23"/>
      <c r="M784" s="26"/>
      <c r="N784" s="27"/>
      <c r="O784" s="28" t="str">
        <f t="shared" si="200"/>
        <v>00000000784</v>
      </c>
      <c r="R784" s="27" t="s">
        <v>193</v>
      </c>
      <c r="S784" s="30" t="str">
        <f>_xlfn.IFNA(VLOOKUP(_xlfn.CONCAT(D784," - ",R784),OP!A:D,4,0),"-------------------------------------------NAO DISPONIVEL-------------------------------------------")</f>
        <v>FETRANSPOR</v>
      </c>
      <c r="T784" s="31"/>
      <c r="U784" s="32"/>
      <c r="V784" s="31"/>
      <c r="W784" s="33">
        <f t="shared" si="201"/>
        <v>0</v>
      </c>
      <c r="X784" s="34">
        <f t="shared" si="202"/>
        <v>0</v>
      </c>
      <c r="Y784" s="33">
        <f t="shared" si="203"/>
        <v>0</v>
      </c>
      <c r="Z784" s="33">
        <f t="shared" si="204"/>
        <v>0</v>
      </c>
      <c r="AA784" s="35">
        <f t="shared" si="205"/>
        <v>0</v>
      </c>
      <c r="AB784" s="36">
        <f t="shared" si="206"/>
        <v>0</v>
      </c>
      <c r="AC784" s="37">
        <f t="shared" si="207"/>
        <v>0</v>
      </c>
      <c r="AD784" s="38"/>
      <c r="AE784" s="38"/>
      <c r="AF784" s="39">
        <f t="shared" si="208"/>
        <v>0</v>
      </c>
      <c r="AG784" s="40"/>
      <c r="AH784" s="41">
        <f t="shared" si="209"/>
        <v>0</v>
      </c>
      <c r="AI784" s="42">
        <f t="shared" si="210"/>
        <v>0</v>
      </c>
      <c r="AJ784" s="43">
        <f t="shared" si="211"/>
        <v>0</v>
      </c>
      <c r="AK784" s="5" t="str">
        <f>_xlfn.IFNA(VLOOKUP(_xlfn.CONCAT(D784," - ",S784),OP!E:F,2,0),"-------------------------------------------NAO DISPONIVEL-------------------------------------------")</f>
        <v>C - RIOCARD</v>
      </c>
      <c r="AL784" s="7" t="str">
        <f t="shared" si="197"/>
        <v>1 - -------------------------------------------NAO DISPONIVEL------------------------------------------- - 00000000784 - FETRANSPOR</v>
      </c>
      <c r="AM784" s="7" t="str">
        <f t="shared" si="198"/>
        <v>-------------------------------------------NAO DISPONIVEL-------------------------------------------</v>
      </c>
      <c r="AN784" s="44" cm="1">
        <f t="array" ref="AN784">_xlfn.IFS(AJ784=0,0,AQ784="INATIVO",2,AQ784="SEM CADASTRO",4,AQ784="CPF ATIVO EM OUTRO COMPRADOR",5,AQ784="NOVO/SEM CARTAO",6,AND(AJ784&gt;0,AQ784,""),8)</f>
        <v>0</v>
      </c>
      <c r="AO784" s="45">
        <f t="shared" si="212"/>
        <v>-10</v>
      </c>
    </row>
    <row r="785" spans="1:41" x14ac:dyDescent="0.4">
      <c r="A785" s="21" t="str">
        <f t="shared" si="199"/>
        <v>-------------------------------------------NAO DISPONIVEL-------------------------------------------</v>
      </c>
      <c r="B785" s="5" t="str">
        <f>_xlfn.IFNA(VLOOKUP(A785,CNPJ!E:F,2,0),"-------------------------------------------NAO DISPONIVEL-------------------------------------------")</f>
        <v>-------------------------------------------NAO DISPONIVEL-------------------------------------------</v>
      </c>
      <c r="C785" s="22">
        <v>1</v>
      </c>
      <c r="D785" s="5" t="str">
        <f>_xlfn.XLOOKUP(R785,OP!C:C,OP!B:B,,0,1)</f>
        <v>RJ</v>
      </c>
      <c r="E785" s="23"/>
      <c r="M785" s="26"/>
      <c r="N785" s="27"/>
      <c r="O785" s="28" t="str">
        <f t="shared" si="200"/>
        <v>00000000785</v>
      </c>
      <c r="R785" s="27" t="s">
        <v>193</v>
      </c>
      <c r="S785" s="30" t="str">
        <f>_xlfn.IFNA(VLOOKUP(_xlfn.CONCAT(D785," - ",R785),OP!A:D,4,0),"-------------------------------------------NAO DISPONIVEL-------------------------------------------")</f>
        <v>FETRANSPOR</v>
      </c>
      <c r="T785" s="31"/>
      <c r="U785" s="32"/>
      <c r="V785" s="31"/>
      <c r="W785" s="33">
        <f t="shared" si="201"/>
        <v>0</v>
      </c>
      <c r="X785" s="34">
        <f t="shared" si="202"/>
        <v>0</v>
      </c>
      <c r="Y785" s="33">
        <f t="shared" si="203"/>
        <v>0</v>
      </c>
      <c r="Z785" s="33">
        <f t="shared" si="204"/>
        <v>0</v>
      </c>
      <c r="AA785" s="35">
        <f t="shared" si="205"/>
        <v>0</v>
      </c>
      <c r="AB785" s="36">
        <f t="shared" si="206"/>
        <v>0</v>
      </c>
      <c r="AC785" s="37">
        <f t="shared" si="207"/>
        <v>0</v>
      </c>
      <c r="AD785" s="38"/>
      <c r="AE785" s="38"/>
      <c r="AF785" s="39">
        <f t="shared" si="208"/>
        <v>0</v>
      </c>
      <c r="AG785" s="40"/>
      <c r="AH785" s="41">
        <f t="shared" si="209"/>
        <v>0</v>
      </c>
      <c r="AI785" s="42">
        <f t="shared" si="210"/>
        <v>0</v>
      </c>
      <c r="AJ785" s="43">
        <f t="shared" si="211"/>
        <v>0</v>
      </c>
      <c r="AK785" s="5" t="str">
        <f>_xlfn.IFNA(VLOOKUP(_xlfn.CONCAT(D785," - ",S785),OP!E:F,2,0),"-------------------------------------------NAO DISPONIVEL-------------------------------------------")</f>
        <v>C - RIOCARD</v>
      </c>
      <c r="AL785" s="7" t="str">
        <f t="shared" si="197"/>
        <v>1 - -------------------------------------------NAO DISPONIVEL------------------------------------------- - 00000000785 - FETRANSPOR</v>
      </c>
      <c r="AM785" s="7" t="str">
        <f t="shared" si="198"/>
        <v>-------------------------------------------NAO DISPONIVEL-------------------------------------------</v>
      </c>
      <c r="AN785" s="44" cm="1">
        <f t="array" ref="AN785">_xlfn.IFS(AJ785=0,0,AQ785="INATIVO",2,AQ785="SEM CADASTRO",4,AQ785="CPF ATIVO EM OUTRO COMPRADOR",5,AQ785="NOVO/SEM CARTAO",6,AND(AJ785&gt;0,AQ785,""),8)</f>
        <v>0</v>
      </c>
      <c r="AO785" s="45">
        <f t="shared" si="212"/>
        <v>-10</v>
      </c>
    </row>
    <row r="786" spans="1:41" x14ac:dyDescent="0.4">
      <c r="A786" s="21" t="str">
        <f t="shared" si="199"/>
        <v>-------------------------------------------NAO DISPONIVEL-------------------------------------------</v>
      </c>
      <c r="B786" s="5" t="str">
        <f>_xlfn.IFNA(VLOOKUP(A786,CNPJ!E:F,2,0),"-------------------------------------------NAO DISPONIVEL-------------------------------------------")</f>
        <v>-------------------------------------------NAO DISPONIVEL-------------------------------------------</v>
      </c>
      <c r="C786" s="22">
        <v>1</v>
      </c>
      <c r="D786" s="5" t="str">
        <f>_xlfn.XLOOKUP(R786,OP!C:C,OP!B:B,,0,1)</f>
        <v>RJ</v>
      </c>
      <c r="E786" s="23"/>
      <c r="M786" s="26"/>
      <c r="N786" s="27"/>
      <c r="O786" s="28" t="str">
        <f t="shared" si="200"/>
        <v>00000000786</v>
      </c>
      <c r="R786" s="27" t="s">
        <v>193</v>
      </c>
      <c r="S786" s="30" t="str">
        <f>_xlfn.IFNA(VLOOKUP(_xlfn.CONCAT(D786," - ",R786),OP!A:D,4,0),"-------------------------------------------NAO DISPONIVEL-------------------------------------------")</f>
        <v>FETRANSPOR</v>
      </c>
      <c r="T786" s="31"/>
      <c r="U786" s="32"/>
      <c r="V786" s="31"/>
      <c r="W786" s="33">
        <f t="shared" si="201"/>
        <v>0</v>
      </c>
      <c r="X786" s="34">
        <f t="shared" si="202"/>
        <v>0</v>
      </c>
      <c r="Y786" s="33">
        <f t="shared" si="203"/>
        <v>0</v>
      </c>
      <c r="Z786" s="33">
        <f t="shared" si="204"/>
        <v>0</v>
      </c>
      <c r="AA786" s="35">
        <f t="shared" si="205"/>
        <v>0</v>
      </c>
      <c r="AB786" s="36">
        <f t="shared" si="206"/>
        <v>0</v>
      </c>
      <c r="AC786" s="37">
        <f t="shared" si="207"/>
        <v>0</v>
      </c>
      <c r="AD786" s="38"/>
      <c r="AE786" s="38"/>
      <c r="AF786" s="39">
        <f t="shared" si="208"/>
        <v>0</v>
      </c>
      <c r="AG786" s="40"/>
      <c r="AH786" s="41">
        <f t="shared" si="209"/>
        <v>0</v>
      </c>
      <c r="AI786" s="42">
        <f t="shared" si="210"/>
        <v>0</v>
      </c>
      <c r="AJ786" s="43">
        <f t="shared" si="211"/>
        <v>0</v>
      </c>
      <c r="AK786" s="5" t="str">
        <f>_xlfn.IFNA(VLOOKUP(_xlfn.CONCAT(D786," - ",S786),OP!E:F,2,0),"-------------------------------------------NAO DISPONIVEL-------------------------------------------")</f>
        <v>C - RIOCARD</v>
      </c>
      <c r="AL786" s="7" t="str">
        <f t="shared" si="197"/>
        <v>1 - -------------------------------------------NAO DISPONIVEL------------------------------------------- - 00000000786 - FETRANSPOR</v>
      </c>
      <c r="AM786" s="7" t="str">
        <f t="shared" si="198"/>
        <v>-------------------------------------------NAO DISPONIVEL-------------------------------------------</v>
      </c>
      <c r="AN786" s="44" cm="1">
        <f t="array" ref="AN786">_xlfn.IFS(AJ786=0,0,AQ786="INATIVO",2,AQ786="SEM CADASTRO",4,AQ786="CPF ATIVO EM OUTRO COMPRADOR",5,AQ786="NOVO/SEM CARTAO",6,AND(AJ786&gt;0,AQ786,""),8)</f>
        <v>0</v>
      </c>
      <c r="AO786" s="45">
        <f t="shared" si="212"/>
        <v>-10</v>
      </c>
    </row>
    <row r="787" spans="1:41" x14ac:dyDescent="0.4">
      <c r="A787" s="21" t="str">
        <f t="shared" si="199"/>
        <v>-------------------------------------------NAO DISPONIVEL-------------------------------------------</v>
      </c>
      <c r="B787" s="5" t="str">
        <f>_xlfn.IFNA(VLOOKUP(A787,CNPJ!E:F,2,0),"-------------------------------------------NAO DISPONIVEL-------------------------------------------")</f>
        <v>-------------------------------------------NAO DISPONIVEL-------------------------------------------</v>
      </c>
      <c r="C787" s="22">
        <v>1</v>
      </c>
      <c r="D787" s="5" t="str">
        <f>_xlfn.XLOOKUP(R787,OP!C:C,OP!B:B,,0,1)</f>
        <v>RJ</v>
      </c>
      <c r="E787" s="23"/>
      <c r="M787" s="26"/>
      <c r="N787" s="27"/>
      <c r="O787" s="28" t="str">
        <f t="shared" si="200"/>
        <v>00000000787</v>
      </c>
      <c r="R787" s="27" t="s">
        <v>193</v>
      </c>
      <c r="S787" s="30" t="str">
        <f>_xlfn.IFNA(VLOOKUP(_xlfn.CONCAT(D787," - ",R787),OP!A:D,4,0),"-------------------------------------------NAO DISPONIVEL-------------------------------------------")</f>
        <v>FETRANSPOR</v>
      </c>
      <c r="T787" s="31"/>
      <c r="U787" s="32"/>
      <c r="V787" s="31"/>
      <c r="W787" s="33">
        <f t="shared" si="201"/>
        <v>0</v>
      </c>
      <c r="X787" s="34">
        <f t="shared" si="202"/>
        <v>0</v>
      </c>
      <c r="Y787" s="33">
        <f t="shared" si="203"/>
        <v>0</v>
      </c>
      <c r="Z787" s="33">
        <f t="shared" si="204"/>
        <v>0</v>
      </c>
      <c r="AA787" s="35">
        <f t="shared" si="205"/>
        <v>0</v>
      </c>
      <c r="AB787" s="36">
        <f t="shared" si="206"/>
        <v>0</v>
      </c>
      <c r="AC787" s="37">
        <f t="shared" si="207"/>
        <v>0</v>
      </c>
      <c r="AD787" s="38"/>
      <c r="AE787" s="38"/>
      <c r="AF787" s="39">
        <f t="shared" si="208"/>
        <v>0</v>
      </c>
      <c r="AG787" s="40"/>
      <c r="AH787" s="41">
        <f t="shared" si="209"/>
        <v>0</v>
      </c>
      <c r="AI787" s="42">
        <f t="shared" si="210"/>
        <v>0</v>
      </c>
      <c r="AJ787" s="43">
        <f t="shared" si="211"/>
        <v>0</v>
      </c>
      <c r="AK787" s="5" t="str">
        <f>_xlfn.IFNA(VLOOKUP(_xlfn.CONCAT(D787," - ",S787),OP!E:F,2,0),"-------------------------------------------NAO DISPONIVEL-------------------------------------------")</f>
        <v>C - RIOCARD</v>
      </c>
      <c r="AL787" s="7" t="str">
        <f t="shared" si="197"/>
        <v>1 - -------------------------------------------NAO DISPONIVEL------------------------------------------- - 00000000787 - FETRANSPOR</v>
      </c>
      <c r="AM787" s="7" t="str">
        <f t="shared" si="198"/>
        <v>-------------------------------------------NAO DISPONIVEL-------------------------------------------</v>
      </c>
      <c r="AN787" s="44" cm="1">
        <f t="array" ref="AN787">_xlfn.IFS(AJ787=0,0,AQ787="INATIVO",2,AQ787="SEM CADASTRO",4,AQ787="CPF ATIVO EM OUTRO COMPRADOR",5,AQ787="NOVO/SEM CARTAO",6,AND(AJ787&gt;0,AQ787,""),8)</f>
        <v>0</v>
      </c>
      <c r="AO787" s="45">
        <f t="shared" si="212"/>
        <v>-10</v>
      </c>
    </row>
    <row r="788" spans="1:41" x14ac:dyDescent="0.4">
      <c r="A788" s="21" t="str">
        <f t="shared" si="199"/>
        <v>-------------------------------------------NAO DISPONIVEL-------------------------------------------</v>
      </c>
      <c r="B788" s="5" t="str">
        <f>_xlfn.IFNA(VLOOKUP(A788,CNPJ!E:F,2,0),"-------------------------------------------NAO DISPONIVEL-------------------------------------------")</f>
        <v>-------------------------------------------NAO DISPONIVEL-------------------------------------------</v>
      </c>
      <c r="C788" s="22">
        <v>1</v>
      </c>
      <c r="D788" s="5" t="str">
        <f>_xlfn.XLOOKUP(R788,OP!C:C,OP!B:B,,0,1)</f>
        <v>RJ</v>
      </c>
      <c r="E788" s="23"/>
      <c r="M788" s="26"/>
      <c r="N788" s="27"/>
      <c r="O788" s="28" t="str">
        <f t="shared" si="200"/>
        <v>00000000788</v>
      </c>
      <c r="R788" s="27" t="s">
        <v>193</v>
      </c>
      <c r="S788" s="30" t="str">
        <f>_xlfn.IFNA(VLOOKUP(_xlfn.CONCAT(D788," - ",R788),OP!A:D,4,0),"-------------------------------------------NAO DISPONIVEL-------------------------------------------")</f>
        <v>FETRANSPOR</v>
      </c>
      <c r="T788" s="31"/>
      <c r="U788" s="32"/>
      <c r="V788" s="31"/>
      <c r="W788" s="33">
        <f t="shared" si="201"/>
        <v>0</v>
      </c>
      <c r="X788" s="34">
        <f t="shared" si="202"/>
        <v>0</v>
      </c>
      <c r="Y788" s="33">
        <f t="shared" si="203"/>
        <v>0</v>
      </c>
      <c r="Z788" s="33">
        <f t="shared" si="204"/>
        <v>0</v>
      </c>
      <c r="AA788" s="35">
        <f t="shared" si="205"/>
        <v>0</v>
      </c>
      <c r="AB788" s="36">
        <f t="shared" si="206"/>
        <v>0</v>
      </c>
      <c r="AC788" s="37">
        <f t="shared" si="207"/>
        <v>0</v>
      </c>
      <c r="AD788" s="38"/>
      <c r="AE788" s="38"/>
      <c r="AF788" s="39">
        <f t="shared" si="208"/>
        <v>0</v>
      </c>
      <c r="AG788" s="40"/>
      <c r="AH788" s="41">
        <f t="shared" si="209"/>
        <v>0</v>
      </c>
      <c r="AI788" s="42">
        <f t="shared" si="210"/>
        <v>0</v>
      </c>
      <c r="AJ788" s="43">
        <f t="shared" si="211"/>
        <v>0</v>
      </c>
      <c r="AK788" s="5" t="str">
        <f>_xlfn.IFNA(VLOOKUP(_xlfn.CONCAT(D788," - ",S788),OP!E:F,2,0),"-------------------------------------------NAO DISPONIVEL-------------------------------------------")</f>
        <v>C - RIOCARD</v>
      </c>
      <c r="AL788" s="7" t="str">
        <f t="shared" si="197"/>
        <v>1 - -------------------------------------------NAO DISPONIVEL------------------------------------------- - 00000000788 - FETRANSPOR</v>
      </c>
      <c r="AM788" s="7" t="str">
        <f t="shared" si="198"/>
        <v>-------------------------------------------NAO DISPONIVEL-------------------------------------------</v>
      </c>
      <c r="AN788" s="44" cm="1">
        <f t="array" ref="AN788">_xlfn.IFS(AJ788=0,0,AQ788="INATIVO",2,AQ788="SEM CADASTRO",4,AQ788="CPF ATIVO EM OUTRO COMPRADOR",5,AQ788="NOVO/SEM CARTAO",6,AND(AJ788&gt;0,AQ788,""),8)</f>
        <v>0</v>
      </c>
      <c r="AO788" s="45">
        <f t="shared" si="212"/>
        <v>-10</v>
      </c>
    </row>
    <row r="789" spans="1:41" x14ac:dyDescent="0.4">
      <c r="A789" s="21" t="str">
        <f t="shared" si="199"/>
        <v>-------------------------------------------NAO DISPONIVEL-------------------------------------------</v>
      </c>
      <c r="B789" s="5" t="str">
        <f>_xlfn.IFNA(VLOOKUP(A789,CNPJ!E:F,2,0),"-------------------------------------------NAO DISPONIVEL-------------------------------------------")</f>
        <v>-------------------------------------------NAO DISPONIVEL-------------------------------------------</v>
      </c>
      <c r="C789" s="22">
        <v>1</v>
      </c>
      <c r="D789" s="5" t="str">
        <f>_xlfn.XLOOKUP(R789,OP!C:C,OP!B:B,,0,1)</f>
        <v>RJ</v>
      </c>
      <c r="E789" s="23"/>
      <c r="M789" s="26"/>
      <c r="N789" s="27"/>
      <c r="O789" s="28" t="str">
        <f t="shared" si="200"/>
        <v>00000000789</v>
      </c>
      <c r="R789" s="27" t="s">
        <v>193</v>
      </c>
      <c r="S789" s="30" t="str">
        <f>_xlfn.IFNA(VLOOKUP(_xlfn.CONCAT(D789," - ",R789),OP!A:D,4,0),"-------------------------------------------NAO DISPONIVEL-------------------------------------------")</f>
        <v>FETRANSPOR</v>
      </c>
      <c r="T789" s="31"/>
      <c r="U789" s="32"/>
      <c r="V789" s="31"/>
      <c r="W789" s="33">
        <f t="shared" si="201"/>
        <v>0</v>
      </c>
      <c r="X789" s="34">
        <f t="shared" si="202"/>
        <v>0</v>
      </c>
      <c r="Y789" s="33">
        <f t="shared" si="203"/>
        <v>0</v>
      </c>
      <c r="Z789" s="33">
        <f t="shared" si="204"/>
        <v>0</v>
      </c>
      <c r="AA789" s="35">
        <f t="shared" si="205"/>
        <v>0</v>
      </c>
      <c r="AB789" s="36">
        <f t="shared" si="206"/>
        <v>0</v>
      </c>
      <c r="AC789" s="37">
        <f t="shared" si="207"/>
        <v>0</v>
      </c>
      <c r="AD789" s="38"/>
      <c r="AE789" s="38"/>
      <c r="AF789" s="39">
        <f t="shared" si="208"/>
        <v>0</v>
      </c>
      <c r="AG789" s="40"/>
      <c r="AH789" s="41">
        <f t="shared" si="209"/>
        <v>0</v>
      </c>
      <c r="AI789" s="42">
        <f t="shared" si="210"/>
        <v>0</v>
      </c>
      <c r="AJ789" s="43">
        <f t="shared" si="211"/>
        <v>0</v>
      </c>
      <c r="AK789" s="5" t="str">
        <f>_xlfn.IFNA(VLOOKUP(_xlfn.CONCAT(D789," - ",S789),OP!E:F,2,0),"-------------------------------------------NAO DISPONIVEL-------------------------------------------")</f>
        <v>C - RIOCARD</v>
      </c>
      <c r="AL789" s="7" t="str">
        <f t="shared" si="197"/>
        <v>1 - -------------------------------------------NAO DISPONIVEL------------------------------------------- - 00000000789 - FETRANSPOR</v>
      </c>
      <c r="AM789" s="7" t="str">
        <f t="shared" si="198"/>
        <v>-------------------------------------------NAO DISPONIVEL-------------------------------------------</v>
      </c>
      <c r="AN789" s="44" cm="1">
        <f t="array" ref="AN789">_xlfn.IFS(AJ789=0,0,AQ789="INATIVO",2,AQ789="SEM CADASTRO",4,AQ789="CPF ATIVO EM OUTRO COMPRADOR",5,AQ789="NOVO/SEM CARTAO",6,AND(AJ789&gt;0,AQ789,""),8)</f>
        <v>0</v>
      </c>
      <c r="AO789" s="45">
        <f t="shared" si="212"/>
        <v>-10</v>
      </c>
    </row>
    <row r="790" spans="1:41" x14ac:dyDescent="0.4">
      <c r="A790" s="21" t="str">
        <f t="shared" si="199"/>
        <v>-------------------------------------------NAO DISPONIVEL-------------------------------------------</v>
      </c>
      <c r="B790" s="5" t="str">
        <f>_xlfn.IFNA(VLOOKUP(A790,CNPJ!E:F,2,0),"-------------------------------------------NAO DISPONIVEL-------------------------------------------")</f>
        <v>-------------------------------------------NAO DISPONIVEL-------------------------------------------</v>
      </c>
      <c r="C790" s="22">
        <v>1</v>
      </c>
      <c r="D790" s="5" t="str">
        <f>_xlfn.XLOOKUP(R790,OP!C:C,OP!B:B,,0,1)</f>
        <v>RJ</v>
      </c>
      <c r="E790" s="23"/>
      <c r="M790" s="26"/>
      <c r="N790" s="27"/>
      <c r="O790" s="28" t="str">
        <f t="shared" si="200"/>
        <v>00000000790</v>
      </c>
      <c r="R790" s="27" t="s">
        <v>193</v>
      </c>
      <c r="S790" s="30" t="str">
        <f>_xlfn.IFNA(VLOOKUP(_xlfn.CONCAT(D790," - ",R790),OP!A:D,4,0),"-------------------------------------------NAO DISPONIVEL-------------------------------------------")</f>
        <v>FETRANSPOR</v>
      </c>
      <c r="T790" s="31"/>
      <c r="U790" s="32"/>
      <c r="V790" s="31"/>
      <c r="W790" s="33">
        <f t="shared" si="201"/>
        <v>0</v>
      </c>
      <c r="X790" s="34">
        <f t="shared" si="202"/>
        <v>0</v>
      </c>
      <c r="Y790" s="33">
        <f t="shared" si="203"/>
        <v>0</v>
      </c>
      <c r="Z790" s="33">
        <f t="shared" si="204"/>
        <v>0</v>
      </c>
      <c r="AA790" s="35">
        <f t="shared" si="205"/>
        <v>0</v>
      </c>
      <c r="AB790" s="36">
        <f t="shared" si="206"/>
        <v>0</v>
      </c>
      <c r="AC790" s="37">
        <f t="shared" si="207"/>
        <v>0</v>
      </c>
      <c r="AD790" s="38"/>
      <c r="AE790" s="38"/>
      <c r="AF790" s="39">
        <f t="shared" si="208"/>
        <v>0</v>
      </c>
      <c r="AG790" s="40"/>
      <c r="AH790" s="41">
        <f t="shared" si="209"/>
        <v>0</v>
      </c>
      <c r="AI790" s="42">
        <f t="shared" si="210"/>
        <v>0</v>
      </c>
      <c r="AJ790" s="43">
        <f t="shared" si="211"/>
        <v>0</v>
      </c>
      <c r="AK790" s="5" t="str">
        <f>_xlfn.IFNA(VLOOKUP(_xlfn.CONCAT(D790," - ",S790),OP!E:F,2,0),"-------------------------------------------NAO DISPONIVEL-------------------------------------------")</f>
        <v>C - RIOCARD</v>
      </c>
      <c r="AL790" s="7" t="str">
        <f t="shared" si="197"/>
        <v>1 - -------------------------------------------NAO DISPONIVEL------------------------------------------- - 00000000790 - FETRANSPOR</v>
      </c>
      <c r="AM790" s="7" t="str">
        <f t="shared" si="198"/>
        <v>-------------------------------------------NAO DISPONIVEL-------------------------------------------</v>
      </c>
      <c r="AN790" s="44" cm="1">
        <f t="array" ref="AN790">_xlfn.IFS(AJ790=0,0,AQ790="INATIVO",2,AQ790="SEM CADASTRO",4,AQ790="CPF ATIVO EM OUTRO COMPRADOR",5,AQ790="NOVO/SEM CARTAO",6,AND(AJ790&gt;0,AQ790,""),8)</f>
        <v>0</v>
      </c>
      <c r="AO790" s="45">
        <f t="shared" si="212"/>
        <v>-10</v>
      </c>
    </row>
    <row r="791" spans="1:41" x14ac:dyDescent="0.4">
      <c r="A791" s="21" t="str">
        <f t="shared" si="199"/>
        <v>-------------------------------------------NAO DISPONIVEL-------------------------------------------</v>
      </c>
      <c r="B791" s="5" t="str">
        <f>_xlfn.IFNA(VLOOKUP(A791,CNPJ!E:F,2,0),"-------------------------------------------NAO DISPONIVEL-------------------------------------------")</f>
        <v>-------------------------------------------NAO DISPONIVEL-------------------------------------------</v>
      </c>
      <c r="C791" s="22">
        <v>1</v>
      </c>
      <c r="D791" s="5" t="str">
        <f>_xlfn.XLOOKUP(R791,OP!C:C,OP!B:B,,0,1)</f>
        <v>RJ</v>
      </c>
      <c r="E791" s="23"/>
      <c r="M791" s="26"/>
      <c r="N791" s="27"/>
      <c r="O791" s="28" t="str">
        <f t="shared" si="200"/>
        <v>00000000791</v>
      </c>
      <c r="R791" s="27" t="s">
        <v>193</v>
      </c>
      <c r="S791" s="30" t="str">
        <f>_xlfn.IFNA(VLOOKUP(_xlfn.CONCAT(D791," - ",R791),OP!A:D,4,0),"-------------------------------------------NAO DISPONIVEL-------------------------------------------")</f>
        <v>FETRANSPOR</v>
      </c>
      <c r="T791" s="31"/>
      <c r="U791" s="32"/>
      <c r="V791" s="31"/>
      <c r="W791" s="33">
        <f t="shared" si="201"/>
        <v>0</v>
      </c>
      <c r="X791" s="34">
        <f t="shared" si="202"/>
        <v>0</v>
      </c>
      <c r="Y791" s="33">
        <f t="shared" si="203"/>
        <v>0</v>
      </c>
      <c r="Z791" s="33">
        <f t="shared" si="204"/>
        <v>0</v>
      </c>
      <c r="AA791" s="35">
        <f t="shared" si="205"/>
        <v>0</v>
      </c>
      <c r="AB791" s="36">
        <f t="shared" si="206"/>
        <v>0</v>
      </c>
      <c r="AC791" s="37">
        <f t="shared" si="207"/>
        <v>0</v>
      </c>
      <c r="AD791" s="38"/>
      <c r="AE791" s="38"/>
      <c r="AF791" s="39">
        <f t="shared" si="208"/>
        <v>0</v>
      </c>
      <c r="AG791" s="40"/>
      <c r="AH791" s="41">
        <f t="shared" si="209"/>
        <v>0</v>
      </c>
      <c r="AI791" s="42">
        <f t="shared" si="210"/>
        <v>0</v>
      </c>
      <c r="AJ791" s="43">
        <f t="shared" si="211"/>
        <v>0</v>
      </c>
      <c r="AK791" s="5" t="str">
        <f>_xlfn.IFNA(VLOOKUP(_xlfn.CONCAT(D791," - ",S791),OP!E:F,2,0),"-------------------------------------------NAO DISPONIVEL-------------------------------------------")</f>
        <v>C - RIOCARD</v>
      </c>
      <c r="AL791" s="7" t="str">
        <f t="shared" si="197"/>
        <v>1 - -------------------------------------------NAO DISPONIVEL------------------------------------------- - 00000000791 - FETRANSPOR</v>
      </c>
      <c r="AM791" s="7" t="str">
        <f t="shared" si="198"/>
        <v>-------------------------------------------NAO DISPONIVEL-------------------------------------------</v>
      </c>
      <c r="AN791" s="44" cm="1">
        <f t="array" ref="AN791">_xlfn.IFS(AJ791=0,0,AQ791="INATIVO",2,AQ791="SEM CADASTRO",4,AQ791="CPF ATIVO EM OUTRO COMPRADOR",5,AQ791="NOVO/SEM CARTAO",6,AND(AJ791&gt;0,AQ791,""),8)</f>
        <v>0</v>
      </c>
      <c r="AO791" s="45">
        <f t="shared" si="212"/>
        <v>-10</v>
      </c>
    </row>
    <row r="792" spans="1:41" x14ac:dyDescent="0.4">
      <c r="A792" s="21" t="str">
        <f t="shared" si="199"/>
        <v>-------------------------------------------NAO DISPONIVEL-------------------------------------------</v>
      </c>
      <c r="B792" s="5" t="str">
        <f>_xlfn.IFNA(VLOOKUP(A792,CNPJ!E:F,2,0),"-------------------------------------------NAO DISPONIVEL-------------------------------------------")</f>
        <v>-------------------------------------------NAO DISPONIVEL-------------------------------------------</v>
      </c>
      <c r="C792" s="22">
        <v>1</v>
      </c>
      <c r="D792" s="5" t="str">
        <f>_xlfn.XLOOKUP(R792,OP!C:C,OP!B:B,,0,1)</f>
        <v>RJ</v>
      </c>
      <c r="E792" s="23"/>
      <c r="M792" s="26"/>
      <c r="N792" s="27"/>
      <c r="O792" s="28" t="str">
        <f t="shared" si="200"/>
        <v>00000000792</v>
      </c>
      <c r="R792" s="27" t="s">
        <v>193</v>
      </c>
      <c r="S792" s="30" t="str">
        <f>_xlfn.IFNA(VLOOKUP(_xlfn.CONCAT(D792," - ",R792),OP!A:D,4,0),"-------------------------------------------NAO DISPONIVEL-------------------------------------------")</f>
        <v>FETRANSPOR</v>
      </c>
      <c r="T792" s="31"/>
      <c r="U792" s="32"/>
      <c r="V792" s="31"/>
      <c r="W792" s="33">
        <f t="shared" si="201"/>
        <v>0</v>
      </c>
      <c r="X792" s="34">
        <f t="shared" si="202"/>
        <v>0</v>
      </c>
      <c r="Y792" s="33">
        <f t="shared" si="203"/>
        <v>0</v>
      </c>
      <c r="Z792" s="33">
        <f t="shared" si="204"/>
        <v>0</v>
      </c>
      <c r="AA792" s="35">
        <f t="shared" si="205"/>
        <v>0</v>
      </c>
      <c r="AB792" s="36">
        <f t="shared" si="206"/>
        <v>0</v>
      </c>
      <c r="AC792" s="37">
        <f t="shared" si="207"/>
        <v>0</v>
      </c>
      <c r="AD792" s="38"/>
      <c r="AE792" s="38"/>
      <c r="AF792" s="39">
        <f t="shared" si="208"/>
        <v>0</v>
      </c>
      <c r="AG792" s="40"/>
      <c r="AH792" s="41">
        <f t="shared" si="209"/>
        <v>0</v>
      </c>
      <c r="AI792" s="42">
        <f t="shared" si="210"/>
        <v>0</v>
      </c>
      <c r="AJ792" s="43">
        <f t="shared" si="211"/>
        <v>0</v>
      </c>
      <c r="AK792" s="5" t="str">
        <f>_xlfn.IFNA(VLOOKUP(_xlfn.CONCAT(D792," - ",S792),OP!E:F,2,0),"-------------------------------------------NAO DISPONIVEL-------------------------------------------")</f>
        <v>C - RIOCARD</v>
      </c>
      <c r="AL792" s="7" t="str">
        <f t="shared" si="197"/>
        <v>1 - -------------------------------------------NAO DISPONIVEL------------------------------------------- - 00000000792 - FETRANSPOR</v>
      </c>
      <c r="AM792" s="7" t="str">
        <f t="shared" si="198"/>
        <v>-------------------------------------------NAO DISPONIVEL-------------------------------------------</v>
      </c>
      <c r="AN792" s="44" cm="1">
        <f t="array" ref="AN792">_xlfn.IFS(AJ792=0,0,AQ792="INATIVO",2,AQ792="SEM CADASTRO",4,AQ792="CPF ATIVO EM OUTRO COMPRADOR",5,AQ792="NOVO/SEM CARTAO",6,AND(AJ792&gt;0,AQ792,""),8)</f>
        <v>0</v>
      </c>
      <c r="AO792" s="45">
        <f t="shared" si="212"/>
        <v>-10</v>
      </c>
    </row>
    <row r="793" spans="1:41" x14ac:dyDescent="0.4">
      <c r="A793" s="21" t="str">
        <f t="shared" si="199"/>
        <v>-------------------------------------------NAO DISPONIVEL-------------------------------------------</v>
      </c>
      <c r="B793" s="5" t="str">
        <f>_xlfn.IFNA(VLOOKUP(A793,CNPJ!E:F,2,0),"-------------------------------------------NAO DISPONIVEL-------------------------------------------")</f>
        <v>-------------------------------------------NAO DISPONIVEL-------------------------------------------</v>
      </c>
      <c r="C793" s="22">
        <v>1</v>
      </c>
      <c r="D793" s="5" t="str">
        <f>_xlfn.XLOOKUP(R793,OP!C:C,OP!B:B,,0,1)</f>
        <v>RJ</v>
      </c>
      <c r="E793" s="23"/>
      <c r="M793" s="26"/>
      <c r="N793" s="27"/>
      <c r="O793" s="28" t="str">
        <f t="shared" si="200"/>
        <v>00000000793</v>
      </c>
      <c r="R793" s="27" t="s">
        <v>193</v>
      </c>
      <c r="S793" s="30" t="str">
        <f>_xlfn.IFNA(VLOOKUP(_xlfn.CONCAT(D793," - ",R793),OP!A:D,4,0),"-------------------------------------------NAO DISPONIVEL-------------------------------------------")</f>
        <v>FETRANSPOR</v>
      </c>
      <c r="T793" s="31"/>
      <c r="U793" s="32"/>
      <c r="V793" s="31"/>
      <c r="W793" s="33">
        <f t="shared" si="201"/>
        <v>0</v>
      </c>
      <c r="X793" s="34">
        <f t="shared" si="202"/>
        <v>0</v>
      </c>
      <c r="Y793" s="33">
        <f t="shared" si="203"/>
        <v>0</v>
      </c>
      <c r="Z793" s="33">
        <f t="shared" si="204"/>
        <v>0</v>
      </c>
      <c r="AA793" s="35">
        <f t="shared" si="205"/>
        <v>0</v>
      </c>
      <c r="AB793" s="36">
        <f t="shared" si="206"/>
        <v>0</v>
      </c>
      <c r="AC793" s="37">
        <f t="shared" si="207"/>
        <v>0</v>
      </c>
      <c r="AD793" s="38"/>
      <c r="AE793" s="38"/>
      <c r="AF793" s="39">
        <f t="shared" si="208"/>
        <v>0</v>
      </c>
      <c r="AG793" s="40"/>
      <c r="AH793" s="41">
        <f t="shared" si="209"/>
        <v>0</v>
      </c>
      <c r="AI793" s="42">
        <f t="shared" si="210"/>
        <v>0</v>
      </c>
      <c r="AJ793" s="43">
        <f t="shared" si="211"/>
        <v>0</v>
      </c>
      <c r="AK793" s="5" t="str">
        <f>_xlfn.IFNA(VLOOKUP(_xlfn.CONCAT(D793," - ",S793),OP!E:F,2,0),"-------------------------------------------NAO DISPONIVEL-------------------------------------------")</f>
        <v>C - RIOCARD</v>
      </c>
      <c r="AL793" s="7" t="str">
        <f t="shared" si="197"/>
        <v>1 - -------------------------------------------NAO DISPONIVEL------------------------------------------- - 00000000793 - FETRANSPOR</v>
      </c>
      <c r="AM793" s="7" t="str">
        <f t="shared" si="198"/>
        <v>-------------------------------------------NAO DISPONIVEL-------------------------------------------</v>
      </c>
      <c r="AN793" s="44" cm="1">
        <f t="array" ref="AN793">_xlfn.IFS(AJ793=0,0,AQ793="INATIVO",2,AQ793="SEM CADASTRO",4,AQ793="CPF ATIVO EM OUTRO COMPRADOR",5,AQ793="NOVO/SEM CARTAO",6,AND(AJ793&gt;0,AQ793,""),8)</f>
        <v>0</v>
      </c>
      <c r="AO793" s="45">
        <f t="shared" si="212"/>
        <v>-10</v>
      </c>
    </row>
    <row r="794" spans="1:41" x14ac:dyDescent="0.4">
      <c r="A794" s="21" t="str">
        <f t="shared" si="199"/>
        <v>-------------------------------------------NAO DISPONIVEL-------------------------------------------</v>
      </c>
      <c r="B794" s="5" t="str">
        <f>_xlfn.IFNA(VLOOKUP(A794,CNPJ!E:F,2,0),"-------------------------------------------NAO DISPONIVEL-------------------------------------------")</f>
        <v>-------------------------------------------NAO DISPONIVEL-------------------------------------------</v>
      </c>
      <c r="C794" s="22">
        <v>1</v>
      </c>
      <c r="D794" s="5" t="str">
        <f>_xlfn.XLOOKUP(R794,OP!C:C,OP!B:B,,0,1)</f>
        <v>RJ</v>
      </c>
      <c r="E794" s="23"/>
      <c r="M794" s="26"/>
      <c r="N794" s="27"/>
      <c r="O794" s="28" t="str">
        <f t="shared" si="200"/>
        <v>00000000794</v>
      </c>
      <c r="R794" s="27" t="s">
        <v>193</v>
      </c>
      <c r="S794" s="30" t="str">
        <f>_xlfn.IFNA(VLOOKUP(_xlfn.CONCAT(D794," - ",R794),OP!A:D,4,0),"-------------------------------------------NAO DISPONIVEL-------------------------------------------")</f>
        <v>FETRANSPOR</v>
      </c>
      <c r="T794" s="31"/>
      <c r="U794" s="32"/>
      <c r="V794" s="31"/>
      <c r="W794" s="33">
        <f t="shared" si="201"/>
        <v>0</v>
      </c>
      <c r="X794" s="34">
        <f t="shared" si="202"/>
        <v>0</v>
      </c>
      <c r="Y794" s="33">
        <f t="shared" si="203"/>
        <v>0</v>
      </c>
      <c r="Z794" s="33">
        <f t="shared" si="204"/>
        <v>0</v>
      </c>
      <c r="AA794" s="35">
        <f t="shared" si="205"/>
        <v>0</v>
      </c>
      <c r="AB794" s="36">
        <f t="shared" si="206"/>
        <v>0</v>
      </c>
      <c r="AC794" s="37">
        <f t="shared" si="207"/>
        <v>0</v>
      </c>
      <c r="AD794" s="38"/>
      <c r="AE794" s="38"/>
      <c r="AF794" s="39">
        <f t="shared" si="208"/>
        <v>0</v>
      </c>
      <c r="AG794" s="40"/>
      <c r="AH794" s="41">
        <f t="shared" si="209"/>
        <v>0</v>
      </c>
      <c r="AI794" s="42">
        <f t="shared" si="210"/>
        <v>0</v>
      </c>
      <c r="AJ794" s="43">
        <f t="shared" si="211"/>
        <v>0</v>
      </c>
      <c r="AK794" s="5" t="str">
        <f>_xlfn.IFNA(VLOOKUP(_xlfn.CONCAT(D794," - ",S794),OP!E:F,2,0),"-------------------------------------------NAO DISPONIVEL-------------------------------------------")</f>
        <v>C - RIOCARD</v>
      </c>
      <c r="AL794" s="7" t="str">
        <f t="shared" si="197"/>
        <v>1 - -------------------------------------------NAO DISPONIVEL------------------------------------------- - 00000000794 - FETRANSPOR</v>
      </c>
      <c r="AM794" s="7" t="str">
        <f t="shared" si="198"/>
        <v>-------------------------------------------NAO DISPONIVEL-------------------------------------------</v>
      </c>
      <c r="AN794" s="44" cm="1">
        <f t="array" ref="AN794">_xlfn.IFS(AJ794=0,0,AQ794="INATIVO",2,AQ794="SEM CADASTRO",4,AQ794="CPF ATIVO EM OUTRO COMPRADOR",5,AQ794="NOVO/SEM CARTAO",6,AND(AJ794&gt;0,AQ794,""),8)</f>
        <v>0</v>
      </c>
      <c r="AO794" s="45">
        <f t="shared" si="212"/>
        <v>-10</v>
      </c>
    </row>
    <row r="795" spans="1:41" x14ac:dyDescent="0.4">
      <c r="A795" s="21" t="str">
        <f t="shared" si="199"/>
        <v>-------------------------------------------NAO DISPONIVEL-------------------------------------------</v>
      </c>
      <c r="B795" s="5" t="str">
        <f>_xlfn.IFNA(VLOOKUP(A795,CNPJ!E:F,2,0),"-------------------------------------------NAO DISPONIVEL-------------------------------------------")</f>
        <v>-------------------------------------------NAO DISPONIVEL-------------------------------------------</v>
      </c>
      <c r="C795" s="22">
        <v>1</v>
      </c>
      <c r="D795" s="5" t="str">
        <f>_xlfn.XLOOKUP(R795,OP!C:C,OP!B:B,,0,1)</f>
        <v>RJ</v>
      </c>
      <c r="E795" s="23"/>
      <c r="M795" s="26"/>
      <c r="N795" s="27"/>
      <c r="O795" s="28" t="str">
        <f t="shared" si="200"/>
        <v>00000000795</v>
      </c>
      <c r="R795" s="27" t="s">
        <v>193</v>
      </c>
      <c r="S795" s="30" t="str">
        <f>_xlfn.IFNA(VLOOKUP(_xlfn.CONCAT(D795," - ",R795),OP!A:D,4,0),"-------------------------------------------NAO DISPONIVEL-------------------------------------------")</f>
        <v>FETRANSPOR</v>
      </c>
      <c r="T795" s="31"/>
      <c r="U795" s="32"/>
      <c r="V795" s="31"/>
      <c r="W795" s="33">
        <f t="shared" si="201"/>
        <v>0</v>
      </c>
      <c r="X795" s="34">
        <f t="shared" si="202"/>
        <v>0</v>
      </c>
      <c r="Y795" s="33">
        <f t="shared" si="203"/>
        <v>0</v>
      </c>
      <c r="Z795" s="33">
        <f t="shared" si="204"/>
        <v>0</v>
      </c>
      <c r="AA795" s="35">
        <f t="shared" si="205"/>
        <v>0</v>
      </c>
      <c r="AB795" s="36">
        <f t="shared" si="206"/>
        <v>0</v>
      </c>
      <c r="AC795" s="37">
        <f t="shared" si="207"/>
        <v>0</v>
      </c>
      <c r="AD795" s="38"/>
      <c r="AE795" s="38"/>
      <c r="AF795" s="39">
        <f t="shared" si="208"/>
        <v>0</v>
      </c>
      <c r="AG795" s="40"/>
      <c r="AH795" s="41">
        <f t="shared" si="209"/>
        <v>0</v>
      </c>
      <c r="AI795" s="42">
        <f t="shared" si="210"/>
        <v>0</v>
      </c>
      <c r="AJ795" s="43">
        <f t="shared" si="211"/>
        <v>0</v>
      </c>
      <c r="AK795" s="5" t="str">
        <f>_xlfn.IFNA(VLOOKUP(_xlfn.CONCAT(D795," - ",S795),OP!E:F,2,0),"-------------------------------------------NAO DISPONIVEL-------------------------------------------")</f>
        <v>C - RIOCARD</v>
      </c>
      <c r="AL795" s="7" t="str">
        <f t="shared" si="197"/>
        <v>1 - -------------------------------------------NAO DISPONIVEL------------------------------------------- - 00000000795 - FETRANSPOR</v>
      </c>
      <c r="AM795" s="7" t="str">
        <f t="shared" si="198"/>
        <v>-------------------------------------------NAO DISPONIVEL-------------------------------------------</v>
      </c>
      <c r="AN795" s="44" cm="1">
        <f t="array" ref="AN795">_xlfn.IFS(AJ795=0,0,AQ795="INATIVO",2,AQ795="SEM CADASTRO",4,AQ795="CPF ATIVO EM OUTRO COMPRADOR",5,AQ795="NOVO/SEM CARTAO",6,AND(AJ795&gt;0,AQ795,""),8)</f>
        <v>0</v>
      </c>
      <c r="AO795" s="45">
        <f t="shared" si="212"/>
        <v>-10</v>
      </c>
    </row>
    <row r="796" spans="1:41" x14ac:dyDescent="0.4">
      <c r="A796" s="21" t="str">
        <f t="shared" si="199"/>
        <v>-------------------------------------------NAO DISPONIVEL-------------------------------------------</v>
      </c>
      <c r="B796" s="5" t="str">
        <f>_xlfn.IFNA(VLOOKUP(A796,CNPJ!E:F,2,0),"-------------------------------------------NAO DISPONIVEL-------------------------------------------")</f>
        <v>-------------------------------------------NAO DISPONIVEL-------------------------------------------</v>
      </c>
      <c r="C796" s="22">
        <v>1</v>
      </c>
      <c r="D796" s="5" t="str">
        <f>_xlfn.XLOOKUP(R796,OP!C:C,OP!B:B,,0,1)</f>
        <v>RJ</v>
      </c>
      <c r="E796" s="23"/>
      <c r="M796" s="26"/>
      <c r="N796" s="27"/>
      <c r="O796" s="28" t="str">
        <f t="shared" si="200"/>
        <v>00000000796</v>
      </c>
      <c r="R796" s="27" t="s">
        <v>193</v>
      </c>
      <c r="S796" s="30" t="str">
        <f>_xlfn.IFNA(VLOOKUP(_xlfn.CONCAT(D796," - ",R796),OP!A:D,4,0),"-------------------------------------------NAO DISPONIVEL-------------------------------------------")</f>
        <v>FETRANSPOR</v>
      </c>
      <c r="T796" s="31"/>
      <c r="U796" s="32"/>
      <c r="V796" s="31"/>
      <c r="W796" s="33">
        <f t="shared" si="201"/>
        <v>0</v>
      </c>
      <c r="X796" s="34">
        <f t="shared" si="202"/>
        <v>0</v>
      </c>
      <c r="Y796" s="33">
        <f t="shared" si="203"/>
        <v>0</v>
      </c>
      <c r="Z796" s="33">
        <f t="shared" si="204"/>
        <v>0</v>
      </c>
      <c r="AA796" s="35">
        <f t="shared" si="205"/>
        <v>0</v>
      </c>
      <c r="AB796" s="36">
        <f t="shared" si="206"/>
        <v>0</v>
      </c>
      <c r="AC796" s="37">
        <f t="shared" si="207"/>
        <v>0</v>
      </c>
      <c r="AD796" s="38"/>
      <c r="AE796" s="38"/>
      <c r="AF796" s="39">
        <f t="shared" si="208"/>
        <v>0</v>
      </c>
      <c r="AG796" s="40"/>
      <c r="AH796" s="41">
        <f t="shared" si="209"/>
        <v>0</v>
      </c>
      <c r="AI796" s="42">
        <f t="shared" si="210"/>
        <v>0</v>
      </c>
      <c r="AJ796" s="43">
        <f t="shared" si="211"/>
        <v>0</v>
      </c>
      <c r="AK796" s="5" t="str">
        <f>_xlfn.IFNA(VLOOKUP(_xlfn.CONCAT(D796," - ",S796),OP!E:F,2,0),"-------------------------------------------NAO DISPONIVEL-------------------------------------------")</f>
        <v>C - RIOCARD</v>
      </c>
      <c r="AL796" s="7" t="str">
        <f t="shared" si="197"/>
        <v>1 - -------------------------------------------NAO DISPONIVEL------------------------------------------- - 00000000796 - FETRANSPOR</v>
      </c>
      <c r="AM796" s="7" t="str">
        <f t="shared" si="198"/>
        <v>-------------------------------------------NAO DISPONIVEL-------------------------------------------</v>
      </c>
      <c r="AN796" s="44" cm="1">
        <f t="array" ref="AN796">_xlfn.IFS(AJ796=0,0,AQ796="INATIVO",2,AQ796="SEM CADASTRO",4,AQ796="CPF ATIVO EM OUTRO COMPRADOR",5,AQ796="NOVO/SEM CARTAO",6,AND(AJ796&gt;0,AQ796,""),8)</f>
        <v>0</v>
      </c>
      <c r="AO796" s="45">
        <f t="shared" si="212"/>
        <v>-10</v>
      </c>
    </row>
    <row r="797" spans="1:41" x14ac:dyDescent="0.4">
      <c r="A797" s="21" t="str">
        <f t="shared" si="199"/>
        <v>-------------------------------------------NAO DISPONIVEL-------------------------------------------</v>
      </c>
      <c r="B797" s="5" t="str">
        <f>_xlfn.IFNA(VLOOKUP(A797,CNPJ!E:F,2,0),"-------------------------------------------NAO DISPONIVEL-------------------------------------------")</f>
        <v>-------------------------------------------NAO DISPONIVEL-------------------------------------------</v>
      </c>
      <c r="C797" s="22">
        <v>1</v>
      </c>
      <c r="D797" s="5" t="str">
        <f>_xlfn.XLOOKUP(R797,OP!C:C,OP!B:B,,0,1)</f>
        <v>RJ</v>
      </c>
      <c r="E797" s="23"/>
      <c r="M797" s="26"/>
      <c r="N797" s="27"/>
      <c r="O797" s="28" t="str">
        <f t="shared" si="200"/>
        <v>00000000797</v>
      </c>
      <c r="R797" s="27" t="s">
        <v>193</v>
      </c>
      <c r="S797" s="30" t="str">
        <f>_xlfn.IFNA(VLOOKUP(_xlfn.CONCAT(D797," - ",R797),OP!A:D,4,0),"-------------------------------------------NAO DISPONIVEL-------------------------------------------")</f>
        <v>FETRANSPOR</v>
      </c>
      <c r="T797" s="31"/>
      <c r="U797" s="32"/>
      <c r="V797" s="31"/>
      <c r="W797" s="33">
        <f t="shared" si="201"/>
        <v>0</v>
      </c>
      <c r="X797" s="34">
        <f t="shared" si="202"/>
        <v>0</v>
      </c>
      <c r="Y797" s="33">
        <f t="shared" si="203"/>
        <v>0</v>
      </c>
      <c r="Z797" s="33">
        <f t="shared" si="204"/>
        <v>0</v>
      </c>
      <c r="AA797" s="35">
        <f t="shared" si="205"/>
        <v>0</v>
      </c>
      <c r="AB797" s="36">
        <f t="shared" si="206"/>
        <v>0</v>
      </c>
      <c r="AC797" s="37">
        <f t="shared" si="207"/>
        <v>0</v>
      </c>
      <c r="AD797" s="38"/>
      <c r="AE797" s="38"/>
      <c r="AF797" s="39">
        <f t="shared" si="208"/>
        <v>0</v>
      </c>
      <c r="AG797" s="40"/>
      <c r="AH797" s="41">
        <f t="shared" si="209"/>
        <v>0</v>
      </c>
      <c r="AI797" s="42">
        <f t="shared" si="210"/>
        <v>0</v>
      </c>
      <c r="AJ797" s="43">
        <f t="shared" si="211"/>
        <v>0</v>
      </c>
      <c r="AK797" s="5" t="str">
        <f>_xlfn.IFNA(VLOOKUP(_xlfn.CONCAT(D797," - ",S797),OP!E:F,2,0),"-------------------------------------------NAO DISPONIVEL-------------------------------------------")</f>
        <v>C - RIOCARD</v>
      </c>
      <c r="AL797" s="7" t="str">
        <f t="shared" si="197"/>
        <v>1 - -------------------------------------------NAO DISPONIVEL------------------------------------------- - 00000000797 - FETRANSPOR</v>
      </c>
      <c r="AM797" s="7" t="str">
        <f t="shared" si="198"/>
        <v>-------------------------------------------NAO DISPONIVEL-------------------------------------------</v>
      </c>
      <c r="AN797" s="44" cm="1">
        <f t="array" ref="AN797">_xlfn.IFS(AJ797=0,0,AQ797="INATIVO",2,AQ797="SEM CADASTRO",4,AQ797="CPF ATIVO EM OUTRO COMPRADOR",5,AQ797="NOVO/SEM CARTAO",6,AND(AJ797&gt;0,AQ797,""),8)</f>
        <v>0</v>
      </c>
      <c r="AO797" s="45">
        <f t="shared" si="212"/>
        <v>-10</v>
      </c>
    </row>
    <row r="798" spans="1:41" x14ac:dyDescent="0.4">
      <c r="A798" s="21" t="str">
        <f t="shared" si="199"/>
        <v>-------------------------------------------NAO DISPONIVEL-------------------------------------------</v>
      </c>
      <c r="B798" s="5" t="str">
        <f>_xlfn.IFNA(VLOOKUP(A798,CNPJ!E:F,2,0),"-------------------------------------------NAO DISPONIVEL-------------------------------------------")</f>
        <v>-------------------------------------------NAO DISPONIVEL-------------------------------------------</v>
      </c>
      <c r="C798" s="22">
        <v>1</v>
      </c>
      <c r="D798" s="5" t="str">
        <f>_xlfn.XLOOKUP(R798,OP!C:C,OP!B:B,,0,1)</f>
        <v>RJ</v>
      </c>
      <c r="E798" s="23"/>
      <c r="M798" s="26"/>
      <c r="N798" s="27"/>
      <c r="O798" s="28" t="str">
        <f t="shared" si="200"/>
        <v>00000000798</v>
      </c>
      <c r="R798" s="27" t="s">
        <v>193</v>
      </c>
      <c r="S798" s="30" t="str">
        <f>_xlfn.IFNA(VLOOKUP(_xlfn.CONCAT(D798," - ",R798),OP!A:D,4,0),"-------------------------------------------NAO DISPONIVEL-------------------------------------------")</f>
        <v>FETRANSPOR</v>
      </c>
      <c r="T798" s="31"/>
      <c r="U798" s="32"/>
      <c r="V798" s="31"/>
      <c r="W798" s="33">
        <f t="shared" si="201"/>
        <v>0</v>
      </c>
      <c r="X798" s="34">
        <f t="shared" si="202"/>
        <v>0</v>
      </c>
      <c r="Y798" s="33">
        <f t="shared" si="203"/>
        <v>0</v>
      </c>
      <c r="Z798" s="33">
        <f t="shared" si="204"/>
        <v>0</v>
      </c>
      <c r="AA798" s="35">
        <f t="shared" si="205"/>
        <v>0</v>
      </c>
      <c r="AB798" s="36">
        <f t="shared" si="206"/>
        <v>0</v>
      </c>
      <c r="AC798" s="37">
        <f t="shared" si="207"/>
        <v>0</v>
      </c>
      <c r="AD798" s="38"/>
      <c r="AE798" s="38"/>
      <c r="AF798" s="39">
        <f t="shared" si="208"/>
        <v>0</v>
      </c>
      <c r="AG798" s="40"/>
      <c r="AH798" s="41">
        <f t="shared" si="209"/>
        <v>0</v>
      </c>
      <c r="AI798" s="42">
        <f t="shared" si="210"/>
        <v>0</v>
      </c>
      <c r="AJ798" s="43">
        <f t="shared" si="211"/>
        <v>0</v>
      </c>
      <c r="AK798" s="5" t="str">
        <f>_xlfn.IFNA(VLOOKUP(_xlfn.CONCAT(D798," - ",S798),OP!E:F,2,0),"-------------------------------------------NAO DISPONIVEL-------------------------------------------")</f>
        <v>C - RIOCARD</v>
      </c>
      <c r="AL798" s="7" t="str">
        <f t="shared" si="197"/>
        <v>1 - -------------------------------------------NAO DISPONIVEL------------------------------------------- - 00000000798 - FETRANSPOR</v>
      </c>
      <c r="AM798" s="7" t="str">
        <f t="shared" si="198"/>
        <v>-------------------------------------------NAO DISPONIVEL-------------------------------------------</v>
      </c>
      <c r="AN798" s="44" cm="1">
        <f t="array" ref="AN798">_xlfn.IFS(AJ798=0,0,AQ798="INATIVO",2,AQ798="SEM CADASTRO",4,AQ798="CPF ATIVO EM OUTRO COMPRADOR",5,AQ798="NOVO/SEM CARTAO",6,AND(AJ798&gt;0,AQ798,""),8)</f>
        <v>0</v>
      </c>
      <c r="AO798" s="45">
        <f t="shared" si="212"/>
        <v>-10</v>
      </c>
    </row>
    <row r="799" spans="1:41" x14ac:dyDescent="0.4">
      <c r="A799" s="21" t="str">
        <f t="shared" si="199"/>
        <v>-------------------------------------------NAO DISPONIVEL-------------------------------------------</v>
      </c>
      <c r="B799" s="5" t="str">
        <f>_xlfn.IFNA(VLOOKUP(A799,CNPJ!E:F,2,0),"-------------------------------------------NAO DISPONIVEL-------------------------------------------")</f>
        <v>-------------------------------------------NAO DISPONIVEL-------------------------------------------</v>
      </c>
      <c r="C799" s="22">
        <v>1</v>
      </c>
      <c r="D799" s="5" t="str">
        <f>_xlfn.XLOOKUP(R799,OP!C:C,OP!B:B,,0,1)</f>
        <v>RJ</v>
      </c>
      <c r="E799" s="23"/>
      <c r="M799" s="26"/>
      <c r="N799" s="27"/>
      <c r="O799" s="28" t="str">
        <f t="shared" si="200"/>
        <v>00000000799</v>
      </c>
      <c r="R799" s="27" t="s">
        <v>193</v>
      </c>
      <c r="S799" s="30" t="str">
        <f>_xlfn.IFNA(VLOOKUP(_xlfn.CONCAT(D799," - ",R799),OP!A:D,4,0),"-------------------------------------------NAO DISPONIVEL-------------------------------------------")</f>
        <v>FETRANSPOR</v>
      </c>
      <c r="T799" s="31"/>
      <c r="U799" s="32"/>
      <c r="V799" s="31"/>
      <c r="W799" s="33">
        <f t="shared" si="201"/>
        <v>0</v>
      </c>
      <c r="X799" s="34">
        <f t="shared" si="202"/>
        <v>0</v>
      </c>
      <c r="Y799" s="33">
        <f t="shared" si="203"/>
        <v>0</v>
      </c>
      <c r="Z799" s="33">
        <f t="shared" si="204"/>
        <v>0</v>
      </c>
      <c r="AA799" s="35">
        <f t="shared" si="205"/>
        <v>0</v>
      </c>
      <c r="AB799" s="36">
        <f t="shared" si="206"/>
        <v>0</v>
      </c>
      <c r="AC799" s="37">
        <f t="shared" si="207"/>
        <v>0</v>
      </c>
      <c r="AD799" s="38"/>
      <c r="AE799" s="38"/>
      <c r="AF799" s="39">
        <f t="shared" si="208"/>
        <v>0</v>
      </c>
      <c r="AG799" s="40"/>
      <c r="AH799" s="41">
        <f t="shared" si="209"/>
        <v>0</v>
      </c>
      <c r="AI799" s="42">
        <f t="shared" si="210"/>
        <v>0</v>
      </c>
      <c r="AJ799" s="43">
        <f t="shared" si="211"/>
        <v>0</v>
      </c>
      <c r="AK799" s="5" t="str">
        <f>_xlfn.IFNA(VLOOKUP(_xlfn.CONCAT(D799," - ",S799),OP!E:F,2,0),"-------------------------------------------NAO DISPONIVEL-------------------------------------------")</f>
        <v>C - RIOCARD</v>
      </c>
      <c r="AL799" s="7" t="str">
        <f t="shared" si="197"/>
        <v>1 - -------------------------------------------NAO DISPONIVEL------------------------------------------- - 00000000799 - FETRANSPOR</v>
      </c>
      <c r="AM799" s="7" t="str">
        <f t="shared" si="198"/>
        <v>-------------------------------------------NAO DISPONIVEL-------------------------------------------</v>
      </c>
      <c r="AN799" s="44" cm="1">
        <f t="array" ref="AN799">_xlfn.IFS(AJ799=0,0,AQ799="INATIVO",2,AQ799="SEM CADASTRO",4,AQ799="CPF ATIVO EM OUTRO COMPRADOR",5,AQ799="NOVO/SEM CARTAO",6,AND(AJ799&gt;0,AQ799,""),8)</f>
        <v>0</v>
      </c>
      <c r="AO799" s="45">
        <f t="shared" si="212"/>
        <v>-10</v>
      </c>
    </row>
    <row r="800" spans="1:41" x14ac:dyDescent="0.4">
      <c r="A800" s="21" t="str">
        <f t="shared" si="199"/>
        <v>-------------------------------------------NAO DISPONIVEL-------------------------------------------</v>
      </c>
      <c r="B800" s="5" t="str">
        <f>_xlfn.IFNA(VLOOKUP(A800,CNPJ!E:F,2,0),"-------------------------------------------NAO DISPONIVEL-------------------------------------------")</f>
        <v>-------------------------------------------NAO DISPONIVEL-------------------------------------------</v>
      </c>
      <c r="C800" s="22">
        <v>1</v>
      </c>
      <c r="D800" s="5" t="str">
        <f>_xlfn.XLOOKUP(R800,OP!C:C,OP!B:B,,0,1)</f>
        <v>RJ</v>
      </c>
      <c r="E800" s="23"/>
      <c r="M800" s="26"/>
      <c r="N800" s="27"/>
      <c r="O800" s="28" t="str">
        <f t="shared" si="200"/>
        <v>00000000800</v>
      </c>
      <c r="R800" s="27" t="s">
        <v>193</v>
      </c>
      <c r="S800" s="30" t="str">
        <f>_xlfn.IFNA(VLOOKUP(_xlfn.CONCAT(D800," - ",R800),OP!A:D,4,0),"-------------------------------------------NAO DISPONIVEL-------------------------------------------")</f>
        <v>FETRANSPOR</v>
      </c>
      <c r="T800" s="31"/>
      <c r="U800" s="32"/>
      <c r="V800" s="31"/>
      <c r="W800" s="33">
        <f t="shared" si="201"/>
        <v>0</v>
      </c>
      <c r="X800" s="34">
        <f t="shared" si="202"/>
        <v>0</v>
      </c>
      <c r="Y800" s="33">
        <f t="shared" si="203"/>
        <v>0</v>
      </c>
      <c r="Z800" s="33">
        <f t="shared" si="204"/>
        <v>0</v>
      </c>
      <c r="AA800" s="35">
        <f t="shared" si="205"/>
        <v>0</v>
      </c>
      <c r="AB800" s="36">
        <f t="shared" si="206"/>
        <v>0</v>
      </c>
      <c r="AC800" s="37">
        <f t="shared" si="207"/>
        <v>0</v>
      </c>
      <c r="AD800" s="38"/>
      <c r="AE800" s="38"/>
      <c r="AF800" s="39">
        <f t="shared" si="208"/>
        <v>0</v>
      </c>
      <c r="AG800" s="40"/>
      <c r="AH800" s="41">
        <f t="shared" si="209"/>
        <v>0</v>
      </c>
      <c r="AI800" s="42">
        <f t="shared" si="210"/>
        <v>0</v>
      </c>
      <c r="AJ800" s="43">
        <f t="shared" si="211"/>
        <v>0</v>
      </c>
      <c r="AK800" s="5" t="str">
        <f>_xlfn.IFNA(VLOOKUP(_xlfn.CONCAT(D800," - ",S800),OP!E:F,2,0),"-------------------------------------------NAO DISPONIVEL-------------------------------------------")</f>
        <v>C - RIOCARD</v>
      </c>
      <c r="AL800" s="7" t="str">
        <f t="shared" si="197"/>
        <v>1 - -------------------------------------------NAO DISPONIVEL------------------------------------------- - 00000000800 - FETRANSPOR</v>
      </c>
      <c r="AM800" s="7" t="str">
        <f t="shared" si="198"/>
        <v>-------------------------------------------NAO DISPONIVEL-------------------------------------------</v>
      </c>
      <c r="AN800" s="44" cm="1">
        <f t="array" ref="AN800">_xlfn.IFS(AJ800=0,0,AQ800="INATIVO",2,AQ800="SEM CADASTRO",4,AQ800="CPF ATIVO EM OUTRO COMPRADOR",5,AQ800="NOVO/SEM CARTAO",6,AND(AJ800&gt;0,AQ800,""),8)</f>
        <v>0</v>
      </c>
      <c r="AO800" s="45">
        <f t="shared" si="212"/>
        <v>-10</v>
      </c>
    </row>
    <row r="801" spans="1:41" x14ac:dyDescent="0.4">
      <c r="A801" s="21" t="str">
        <f t="shared" si="199"/>
        <v>-------------------------------------------NAO DISPONIVEL-------------------------------------------</v>
      </c>
      <c r="B801" s="5" t="str">
        <f>_xlfn.IFNA(VLOOKUP(A801,CNPJ!E:F,2,0),"-------------------------------------------NAO DISPONIVEL-------------------------------------------")</f>
        <v>-------------------------------------------NAO DISPONIVEL-------------------------------------------</v>
      </c>
      <c r="C801" s="22">
        <v>1</v>
      </c>
      <c r="D801" s="5" t="str">
        <f>_xlfn.XLOOKUP(R801,OP!C:C,OP!B:B,,0,1)</f>
        <v>RJ</v>
      </c>
      <c r="E801" s="23"/>
      <c r="M801" s="26"/>
      <c r="N801" s="27"/>
      <c r="O801" s="28" t="str">
        <f t="shared" si="200"/>
        <v>00000000801</v>
      </c>
      <c r="R801" s="27" t="s">
        <v>193</v>
      </c>
      <c r="S801" s="30" t="str">
        <f>_xlfn.IFNA(VLOOKUP(_xlfn.CONCAT(D801," - ",R801),OP!A:D,4,0),"-------------------------------------------NAO DISPONIVEL-------------------------------------------")</f>
        <v>FETRANSPOR</v>
      </c>
      <c r="T801" s="31"/>
      <c r="U801" s="32"/>
      <c r="V801" s="31"/>
      <c r="W801" s="33">
        <f t="shared" si="201"/>
        <v>0</v>
      </c>
      <c r="X801" s="34">
        <f t="shared" si="202"/>
        <v>0</v>
      </c>
      <c r="Y801" s="33">
        <f t="shared" si="203"/>
        <v>0</v>
      </c>
      <c r="Z801" s="33">
        <f t="shared" si="204"/>
        <v>0</v>
      </c>
      <c r="AA801" s="35">
        <f t="shared" si="205"/>
        <v>0</v>
      </c>
      <c r="AB801" s="36">
        <f t="shared" si="206"/>
        <v>0</v>
      </c>
      <c r="AC801" s="37">
        <f t="shared" si="207"/>
        <v>0</v>
      </c>
      <c r="AD801" s="38"/>
      <c r="AE801" s="38"/>
      <c r="AF801" s="39">
        <f t="shared" si="208"/>
        <v>0</v>
      </c>
      <c r="AG801" s="40"/>
      <c r="AH801" s="41">
        <f t="shared" si="209"/>
        <v>0</v>
      </c>
      <c r="AI801" s="42">
        <f t="shared" si="210"/>
        <v>0</v>
      </c>
      <c r="AJ801" s="43">
        <f t="shared" si="211"/>
        <v>0</v>
      </c>
      <c r="AK801" s="5" t="str">
        <f>_xlfn.IFNA(VLOOKUP(_xlfn.CONCAT(D801," - ",S801),OP!E:F,2,0),"-------------------------------------------NAO DISPONIVEL-------------------------------------------")</f>
        <v>C - RIOCARD</v>
      </c>
      <c r="AL801" s="7" t="str">
        <f t="shared" si="197"/>
        <v>1 - -------------------------------------------NAO DISPONIVEL------------------------------------------- - 00000000801 - FETRANSPOR</v>
      </c>
      <c r="AM801" s="7" t="str">
        <f t="shared" si="198"/>
        <v>-------------------------------------------NAO DISPONIVEL-------------------------------------------</v>
      </c>
      <c r="AN801" s="44" cm="1">
        <f t="array" ref="AN801">_xlfn.IFS(AJ801=0,0,AQ801="INATIVO",2,AQ801="SEM CADASTRO",4,AQ801="CPF ATIVO EM OUTRO COMPRADOR",5,AQ801="NOVO/SEM CARTAO",6,AND(AJ801&gt;0,AQ801,""),8)</f>
        <v>0</v>
      </c>
      <c r="AO801" s="45">
        <f t="shared" si="212"/>
        <v>-10</v>
      </c>
    </row>
    <row r="802" spans="1:41" x14ac:dyDescent="0.4">
      <c r="A802" s="21" t="str">
        <f t="shared" si="199"/>
        <v>-------------------------------------------NAO DISPONIVEL-------------------------------------------</v>
      </c>
      <c r="B802" s="5" t="str">
        <f>_xlfn.IFNA(VLOOKUP(A802,CNPJ!E:F,2,0),"-------------------------------------------NAO DISPONIVEL-------------------------------------------")</f>
        <v>-------------------------------------------NAO DISPONIVEL-------------------------------------------</v>
      </c>
      <c r="C802" s="22">
        <v>1</v>
      </c>
      <c r="D802" s="5" t="str">
        <f>_xlfn.XLOOKUP(R802,OP!C:C,OP!B:B,,0,1)</f>
        <v>RJ</v>
      </c>
      <c r="E802" s="23"/>
      <c r="M802" s="26"/>
      <c r="N802" s="27"/>
      <c r="O802" s="28" t="str">
        <f t="shared" si="200"/>
        <v>00000000802</v>
      </c>
      <c r="R802" s="27" t="s">
        <v>193</v>
      </c>
      <c r="S802" s="30" t="str">
        <f>_xlfn.IFNA(VLOOKUP(_xlfn.CONCAT(D802," - ",R802),OP!A:D,4,0),"-------------------------------------------NAO DISPONIVEL-------------------------------------------")</f>
        <v>FETRANSPOR</v>
      </c>
      <c r="T802" s="31"/>
      <c r="U802" s="32"/>
      <c r="V802" s="31"/>
      <c r="W802" s="33">
        <f t="shared" si="201"/>
        <v>0</v>
      </c>
      <c r="X802" s="34">
        <f t="shared" si="202"/>
        <v>0</v>
      </c>
      <c r="Y802" s="33">
        <f t="shared" si="203"/>
        <v>0</v>
      </c>
      <c r="Z802" s="33">
        <f t="shared" si="204"/>
        <v>0</v>
      </c>
      <c r="AA802" s="35">
        <f t="shared" si="205"/>
        <v>0</v>
      </c>
      <c r="AB802" s="36">
        <f t="shared" si="206"/>
        <v>0</v>
      </c>
      <c r="AC802" s="37">
        <f t="shared" si="207"/>
        <v>0</v>
      </c>
      <c r="AD802" s="38"/>
      <c r="AE802" s="38"/>
      <c r="AF802" s="39">
        <f t="shared" si="208"/>
        <v>0</v>
      </c>
      <c r="AG802" s="40"/>
      <c r="AH802" s="41">
        <f t="shared" si="209"/>
        <v>0</v>
      </c>
      <c r="AI802" s="42">
        <f t="shared" si="210"/>
        <v>0</v>
      </c>
      <c r="AJ802" s="43">
        <f t="shared" si="211"/>
        <v>0</v>
      </c>
      <c r="AK802" s="5" t="str">
        <f>_xlfn.IFNA(VLOOKUP(_xlfn.CONCAT(D802," - ",S802),OP!E:F,2,0),"-------------------------------------------NAO DISPONIVEL-------------------------------------------")</f>
        <v>C - RIOCARD</v>
      </c>
      <c r="AL802" s="7" t="str">
        <f t="shared" si="197"/>
        <v>1 - -------------------------------------------NAO DISPONIVEL------------------------------------------- - 00000000802 - FETRANSPOR</v>
      </c>
      <c r="AM802" s="7" t="str">
        <f t="shared" si="198"/>
        <v>-------------------------------------------NAO DISPONIVEL-------------------------------------------</v>
      </c>
      <c r="AN802" s="44" cm="1">
        <f t="array" ref="AN802">_xlfn.IFS(AJ802=0,0,AQ802="INATIVO",2,AQ802="SEM CADASTRO",4,AQ802="CPF ATIVO EM OUTRO COMPRADOR",5,AQ802="NOVO/SEM CARTAO",6,AND(AJ802&gt;0,AQ802,""),8)</f>
        <v>0</v>
      </c>
      <c r="AO802" s="45">
        <f t="shared" si="212"/>
        <v>-10</v>
      </c>
    </row>
    <row r="803" spans="1:41" x14ac:dyDescent="0.4">
      <c r="A803" s="21" t="str">
        <f t="shared" si="199"/>
        <v>-------------------------------------------NAO DISPONIVEL-------------------------------------------</v>
      </c>
      <c r="B803" s="5" t="str">
        <f>_xlfn.IFNA(VLOOKUP(A803,CNPJ!E:F,2,0),"-------------------------------------------NAO DISPONIVEL-------------------------------------------")</f>
        <v>-------------------------------------------NAO DISPONIVEL-------------------------------------------</v>
      </c>
      <c r="C803" s="22">
        <v>1</v>
      </c>
      <c r="D803" s="5" t="str">
        <f>_xlfn.XLOOKUP(R803,OP!C:C,OP!B:B,,0,1)</f>
        <v>RJ</v>
      </c>
      <c r="E803" s="23"/>
      <c r="M803" s="26"/>
      <c r="N803" s="27"/>
      <c r="O803" s="28" t="str">
        <f t="shared" si="200"/>
        <v>00000000803</v>
      </c>
      <c r="R803" s="27" t="s">
        <v>193</v>
      </c>
      <c r="S803" s="30" t="str">
        <f>_xlfn.IFNA(VLOOKUP(_xlfn.CONCAT(D803," - ",R803),OP!A:D,4,0),"-------------------------------------------NAO DISPONIVEL-------------------------------------------")</f>
        <v>FETRANSPOR</v>
      </c>
      <c r="T803" s="31"/>
      <c r="U803" s="32"/>
      <c r="V803" s="31"/>
      <c r="W803" s="33">
        <f t="shared" si="201"/>
        <v>0</v>
      </c>
      <c r="X803" s="34">
        <f t="shared" si="202"/>
        <v>0</v>
      </c>
      <c r="Y803" s="33">
        <f t="shared" si="203"/>
        <v>0</v>
      </c>
      <c r="Z803" s="33">
        <f t="shared" si="204"/>
        <v>0</v>
      </c>
      <c r="AA803" s="35">
        <f t="shared" si="205"/>
        <v>0</v>
      </c>
      <c r="AB803" s="36">
        <f t="shared" si="206"/>
        <v>0</v>
      </c>
      <c r="AC803" s="37">
        <f t="shared" si="207"/>
        <v>0</v>
      </c>
      <c r="AD803" s="38"/>
      <c r="AE803" s="38"/>
      <c r="AF803" s="39">
        <f t="shared" si="208"/>
        <v>0</v>
      </c>
      <c r="AG803" s="40"/>
      <c r="AH803" s="41">
        <f t="shared" si="209"/>
        <v>0</v>
      </c>
      <c r="AI803" s="42">
        <f t="shared" si="210"/>
        <v>0</v>
      </c>
      <c r="AJ803" s="43">
        <f t="shared" si="211"/>
        <v>0</v>
      </c>
      <c r="AK803" s="5" t="str">
        <f>_xlfn.IFNA(VLOOKUP(_xlfn.CONCAT(D803," - ",S803),OP!E:F,2,0),"-------------------------------------------NAO DISPONIVEL-------------------------------------------")</f>
        <v>C - RIOCARD</v>
      </c>
      <c r="AL803" s="7" t="str">
        <f t="shared" si="197"/>
        <v>1 - -------------------------------------------NAO DISPONIVEL------------------------------------------- - 00000000803 - FETRANSPOR</v>
      </c>
      <c r="AM803" s="7" t="str">
        <f t="shared" si="198"/>
        <v>-------------------------------------------NAO DISPONIVEL-------------------------------------------</v>
      </c>
      <c r="AN803" s="44" cm="1">
        <f t="array" ref="AN803">_xlfn.IFS(AJ803=0,0,AQ803="INATIVO",2,AQ803="SEM CADASTRO",4,AQ803="CPF ATIVO EM OUTRO COMPRADOR",5,AQ803="NOVO/SEM CARTAO",6,AND(AJ803&gt;0,AQ803,""),8)</f>
        <v>0</v>
      </c>
      <c r="AO803" s="45">
        <f t="shared" si="212"/>
        <v>-10</v>
      </c>
    </row>
    <row r="804" spans="1:41" x14ac:dyDescent="0.4">
      <c r="A804" s="21" t="str">
        <f t="shared" si="199"/>
        <v>-------------------------------------------NAO DISPONIVEL-------------------------------------------</v>
      </c>
      <c r="B804" s="5" t="str">
        <f>_xlfn.IFNA(VLOOKUP(A804,CNPJ!E:F,2,0),"-------------------------------------------NAO DISPONIVEL-------------------------------------------")</f>
        <v>-------------------------------------------NAO DISPONIVEL-------------------------------------------</v>
      </c>
      <c r="C804" s="22">
        <v>1</v>
      </c>
      <c r="D804" s="5" t="str">
        <f>_xlfn.XLOOKUP(R804,OP!C:C,OP!B:B,,0,1)</f>
        <v>RJ</v>
      </c>
      <c r="E804" s="23"/>
      <c r="M804" s="26"/>
      <c r="N804" s="27"/>
      <c r="O804" s="28" t="str">
        <f t="shared" si="200"/>
        <v>00000000804</v>
      </c>
      <c r="R804" s="27" t="s">
        <v>193</v>
      </c>
      <c r="S804" s="30" t="str">
        <f>_xlfn.IFNA(VLOOKUP(_xlfn.CONCAT(D804," - ",R804),OP!A:D,4,0),"-------------------------------------------NAO DISPONIVEL-------------------------------------------")</f>
        <v>FETRANSPOR</v>
      </c>
      <c r="T804" s="31"/>
      <c r="U804" s="32"/>
      <c r="V804" s="31"/>
      <c r="W804" s="33">
        <f t="shared" si="201"/>
        <v>0</v>
      </c>
      <c r="X804" s="34">
        <f t="shared" si="202"/>
        <v>0</v>
      </c>
      <c r="Y804" s="33">
        <f t="shared" si="203"/>
        <v>0</v>
      </c>
      <c r="Z804" s="33">
        <f t="shared" si="204"/>
        <v>0</v>
      </c>
      <c r="AA804" s="35">
        <f t="shared" si="205"/>
        <v>0</v>
      </c>
      <c r="AB804" s="36">
        <f t="shared" si="206"/>
        <v>0</v>
      </c>
      <c r="AC804" s="37">
        <f t="shared" si="207"/>
        <v>0</v>
      </c>
      <c r="AD804" s="38"/>
      <c r="AE804" s="38"/>
      <c r="AF804" s="39">
        <f t="shared" si="208"/>
        <v>0</v>
      </c>
      <c r="AG804" s="40"/>
      <c r="AH804" s="41">
        <f t="shared" si="209"/>
        <v>0</v>
      </c>
      <c r="AI804" s="42">
        <f t="shared" si="210"/>
        <v>0</v>
      </c>
      <c r="AJ804" s="43">
        <f t="shared" si="211"/>
        <v>0</v>
      </c>
      <c r="AK804" s="5" t="str">
        <f>_xlfn.IFNA(VLOOKUP(_xlfn.CONCAT(D804," - ",S804),OP!E:F,2,0),"-------------------------------------------NAO DISPONIVEL-------------------------------------------")</f>
        <v>C - RIOCARD</v>
      </c>
      <c r="AL804" s="7" t="str">
        <f t="shared" si="197"/>
        <v>1 - -------------------------------------------NAO DISPONIVEL------------------------------------------- - 00000000804 - FETRANSPOR</v>
      </c>
      <c r="AM804" s="7" t="str">
        <f t="shared" si="198"/>
        <v>-------------------------------------------NAO DISPONIVEL-------------------------------------------</v>
      </c>
      <c r="AN804" s="44" cm="1">
        <f t="array" ref="AN804">_xlfn.IFS(AJ804=0,0,AQ804="INATIVO",2,AQ804="SEM CADASTRO",4,AQ804="CPF ATIVO EM OUTRO COMPRADOR",5,AQ804="NOVO/SEM CARTAO",6,AND(AJ804&gt;0,AQ804,""),8)</f>
        <v>0</v>
      </c>
      <c r="AO804" s="45">
        <f t="shared" si="212"/>
        <v>-10</v>
      </c>
    </row>
    <row r="805" spans="1:41" x14ac:dyDescent="0.4">
      <c r="A805" s="21" t="str">
        <f t="shared" si="199"/>
        <v>-------------------------------------------NAO DISPONIVEL-------------------------------------------</v>
      </c>
      <c r="B805" s="5" t="str">
        <f>_xlfn.IFNA(VLOOKUP(A805,CNPJ!E:F,2,0),"-------------------------------------------NAO DISPONIVEL-------------------------------------------")</f>
        <v>-------------------------------------------NAO DISPONIVEL-------------------------------------------</v>
      </c>
      <c r="C805" s="22">
        <v>1</v>
      </c>
      <c r="D805" s="5" t="str">
        <f>_xlfn.XLOOKUP(R805,OP!C:C,OP!B:B,,0,1)</f>
        <v>RJ</v>
      </c>
      <c r="E805" s="23"/>
      <c r="M805" s="26"/>
      <c r="N805" s="27"/>
      <c r="O805" s="28" t="str">
        <f t="shared" si="200"/>
        <v>00000000805</v>
      </c>
      <c r="R805" s="27" t="s">
        <v>193</v>
      </c>
      <c r="S805" s="30" t="str">
        <f>_xlfn.IFNA(VLOOKUP(_xlfn.CONCAT(D805," - ",R805),OP!A:D,4,0),"-------------------------------------------NAO DISPONIVEL-------------------------------------------")</f>
        <v>FETRANSPOR</v>
      </c>
      <c r="T805" s="31"/>
      <c r="U805" s="32"/>
      <c r="V805" s="31"/>
      <c r="W805" s="33">
        <f t="shared" si="201"/>
        <v>0</v>
      </c>
      <c r="X805" s="34">
        <f t="shared" si="202"/>
        <v>0</v>
      </c>
      <c r="Y805" s="33">
        <f t="shared" si="203"/>
        <v>0</v>
      </c>
      <c r="Z805" s="33">
        <f t="shared" si="204"/>
        <v>0</v>
      </c>
      <c r="AA805" s="35">
        <f t="shared" si="205"/>
        <v>0</v>
      </c>
      <c r="AB805" s="36">
        <f t="shared" si="206"/>
        <v>0</v>
      </c>
      <c r="AC805" s="37">
        <f t="shared" si="207"/>
        <v>0</v>
      </c>
      <c r="AD805" s="38"/>
      <c r="AE805" s="38"/>
      <c r="AF805" s="39">
        <f t="shared" si="208"/>
        <v>0</v>
      </c>
      <c r="AG805" s="40"/>
      <c r="AH805" s="41">
        <f t="shared" si="209"/>
        <v>0</v>
      </c>
      <c r="AI805" s="42">
        <f t="shared" si="210"/>
        <v>0</v>
      </c>
      <c r="AJ805" s="43">
        <f t="shared" si="211"/>
        <v>0</v>
      </c>
      <c r="AK805" s="5" t="str">
        <f>_xlfn.IFNA(VLOOKUP(_xlfn.CONCAT(D805," - ",S805),OP!E:F,2,0),"-------------------------------------------NAO DISPONIVEL-------------------------------------------")</f>
        <v>C - RIOCARD</v>
      </c>
      <c r="AL805" s="7" t="str">
        <f t="shared" si="197"/>
        <v>1 - -------------------------------------------NAO DISPONIVEL------------------------------------------- - 00000000805 - FETRANSPOR</v>
      </c>
      <c r="AM805" s="7" t="str">
        <f t="shared" si="198"/>
        <v>-------------------------------------------NAO DISPONIVEL-------------------------------------------</v>
      </c>
      <c r="AN805" s="44" cm="1">
        <f t="array" ref="AN805">_xlfn.IFS(AJ805=0,0,AQ805="INATIVO",2,AQ805="SEM CADASTRO",4,AQ805="CPF ATIVO EM OUTRO COMPRADOR",5,AQ805="NOVO/SEM CARTAO",6,AND(AJ805&gt;0,AQ805,""),8)</f>
        <v>0</v>
      </c>
      <c r="AO805" s="45">
        <f t="shared" si="212"/>
        <v>-10</v>
      </c>
    </row>
    <row r="806" spans="1:41" x14ac:dyDescent="0.4">
      <c r="A806" s="21" t="str">
        <f t="shared" si="199"/>
        <v>-------------------------------------------NAO DISPONIVEL-------------------------------------------</v>
      </c>
      <c r="B806" s="5" t="str">
        <f>_xlfn.IFNA(VLOOKUP(A806,CNPJ!E:F,2,0),"-------------------------------------------NAO DISPONIVEL-------------------------------------------")</f>
        <v>-------------------------------------------NAO DISPONIVEL-------------------------------------------</v>
      </c>
      <c r="C806" s="22">
        <v>1</v>
      </c>
      <c r="D806" s="5" t="str">
        <f>_xlfn.XLOOKUP(R806,OP!C:C,OP!B:B,,0,1)</f>
        <v>RJ</v>
      </c>
      <c r="E806" s="23"/>
      <c r="M806" s="26"/>
      <c r="N806" s="27"/>
      <c r="O806" s="28" t="str">
        <f t="shared" si="200"/>
        <v>00000000806</v>
      </c>
      <c r="R806" s="27" t="s">
        <v>193</v>
      </c>
      <c r="S806" s="30" t="str">
        <f>_xlfn.IFNA(VLOOKUP(_xlfn.CONCAT(D806," - ",R806),OP!A:D,4,0),"-------------------------------------------NAO DISPONIVEL-------------------------------------------")</f>
        <v>FETRANSPOR</v>
      </c>
      <c r="T806" s="31"/>
      <c r="U806" s="32"/>
      <c r="V806" s="31"/>
      <c r="W806" s="33">
        <f t="shared" si="201"/>
        <v>0</v>
      </c>
      <c r="X806" s="34">
        <f t="shared" si="202"/>
        <v>0</v>
      </c>
      <c r="Y806" s="33">
        <f t="shared" si="203"/>
        <v>0</v>
      </c>
      <c r="Z806" s="33">
        <f t="shared" si="204"/>
        <v>0</v>
      </c>
      <c r="AA806" s="35">
        <f t="shared" si="205"/>
        <v>0</v>
      </c>
      <c r="AB806" s="36">
        <f t="shared" si="206"/>
        <v>0</v>
      </c>
      <c r="AC806" s="37">
        <f t="shared" si="207"/>
        <v>0</v>
      </c>
      <c r="AD806" s="38"/>
      <c r="AE806" s="38"/>
      <c r="AF806" s="39">
        <f t="shared" si="208"/>
        <v>0</v>
      </c>
      <c r="AG806" s="40"/>
      <c r="AH806" s="41">
        <f t="shared" si="209"/>
        <v>0</v>
      </c>
      <c r="AI806" s="42">
        <f t="shared" si="210"/>
        <v>0</v>
      </c>
      <c r="AJ806" s="43">
        <f t="shared" si="211"/>
        <v>0</v>
      </c>
      <c r="AK806" s="5" t="str">
        <f>_xlfn.IFNA(VLOOKUP(_xlfn.CONCAT(D806," - ",S806),OP!E:F,2,0),"-------------------------------------------NAO DISPONIVEL-------------------------------------------")</f>
        <v>C - RIOCARD</v>
      </c>
      <c r="AL806" s="7" t="str">
        <f t="shared" si="197"/>
        <v>1 - -------------------------------------------NAO DISPONIVEL------------------------------------------- - 00000000806 - FETRANSPOR</v>
      </c>
      <c r="AM806" s="7" t="str">
        <f t="shared" si="198"/>
        <v>-------------------------------------------NAO DISPONIVEL-------------------------------------------</v>
      </c>
      <c r="AN806" s="44" cm="1">
        <f t="array" ref="AN806">_xlfn.IFS(AJ806=0,0,AQ806="INATIVO",2,AQ806="SEM CADASTRO",4,AQ806="CPF ATIVO EM OUTRO COMPRADOR",5,AQ806="NOVO/SEM CARTAO",6,AND(AJ806&gt;0,AQ806,""),8)</f>
        <v>0</v>
      </c>
      <c r="AO806" s="45">
        <f t="shared" si="212"/>
        <v>-10</v>
      </c>
    </row>
    <row r="807" spans="1:41" x14ac:dyDescent="0.4">
      <c r="A807" s="21" t="str">
        <f t="shared" si="199"/>
        <v>-------------------------------------------NAO DISPONIVEL-------------------------------------------</v>
      </c>
      <c r="B807" s="5" t="str">
        <f>_xlfn.IFNA(VLOOKUP(A807,CNPJ!E:F,2,0),"-------------------------------------------NAO DISPONIVEL-------------------------------------------")</f>
        <v>-------------------------------------------NAO DISPONIVEL-------------------------------------------</v>
      </c>
      <c r="C807" s="22">
        <v>1</v>
      </c>
      <c r="D807" s="5" t="str">
        <f>_xlfn.XLOOKUP(R807,OP!C:C,OP!B:B,,0,1)</f>
        <v>RJ</v>
      </c>
      <c r="E807" s="23"/>
      <c r="M807" s="26"/>
      <c r="N807" s="27"/>
      <c r="O807" s="28" t="str">
        <f t="shared" si="200"/>
        <v>00000000807</v>
      </c>
      <c r="R807" s="27" t="s">
        <v>193</v>
      </c>
      <c r="S807" s="30" t="str">
        <f>_xlfn.IFNA(VLOOKUP(_xlfn.CONCAT(D807," - ",R807),OP!A:D,4,0),"-------------------------------------------NAO DISPONIVEL-------------------------------------------")</f>
        <v>FETRANSPOR</v>
      </c>
      <c r="T807" s="31"/>
      <c r="U807" s="32"/>
      <c r="V807" s="31"/>
      <c r="W807" s="33">
        <f t="shared" si="201"/>
        <v>0</v>
      </c>
      <c r="X807" s="34">
        <f t="shared" si="202"/>
        <v>0</v>
      </c>
      <c r="Y807" s="33">
        <f t="shared" si="203"/>
        <v>0</v>
      </c>
      <c r="Z807" s="33">
        <f t="shared" si="204"/>
        <v>0</v>
      </c>
      <c r="AA807" s="35">
        <f t="shared" si="205"/>
        <v>0</v>
      </c>
      <c r="AB807" s="36">
        <f t="shared" si="206"/>
        <v>0</v>
      </c>
      <c r="AC807" s="37">
        <f t="shared" si="207"/>
        <v>0</v>
      </c>
      <c r="AD807" s="38"/>
      <c r="AE807" s="38"/>
      <c r="AF807" s="39">
        <f t="shared" si="208"/>
        <v>0</v>
      </c>
      <c r="AG807" s="40"/>
      <c r="AH807" s="41">
        <f t="shared" si="209"/>
        <v>0</v>
      </c>
      <c r="AI807" s="42">
        <f t="shared" si="210"/>
        <v>0</v>
      </c>
      <c r="AJ807" s="43">
        <f t="shared" si="211"/>
        <v>0</v>
      </c>
      <c r="AK807" s="5" t="str">
        <f>_xlfn.IFNA(VLOOKUP(_xlfn.CONCAT(D807," - ",S807),OP!E:F,2,0),"-------------------------------------------NAO DISPONIVEL-------------------------------------------")</f>
        <v>C - RIOCARD</v>
      </c>
      <c r="AL807" s="7" t="str">
        <f t="shared" si="197"/>
        <v>1 - -------------------------------------------NAO DISPONIVEL------------------------------------------- - 00000000807 - FETRANSPOR</v>
      </c>
      <c r="AM807" s="7" t="str">
        <f t="shared" si="198"/>
        <v>-------------------------------------------NAO DISPONIVEL-------------------------------------------</v>
      </c>
      <c r="AN807" s="44" cm="1">
        <f t="array" ref="AN807">_xlfn.IFS(AJ807=0,0,AQ807="INATIVO",2,AQ807="SEM CADASTRO",4,AQ807="CPF ATIVO EM OUTRO COMPRADOR",5,AQ807="NOVO/SEM CARTAO",6,AND(AJ807&gt;0,AQ807,""),8)</f>
        <v>0</v>
      </c>
      <c r="AO807" s="45">
        <f t="shared" si="212"/>
        <v>-10</v>
      </c>
    </row>
    <row r="808" spans="1:41" x14ac:dyDescent="0.4">
      <c r="A808" s="21" t="str">
        <f t="shared" si="199"/>
        <v>-------------------------------------------NAO DISPONIVEL-------------------------------------------</v>
      </c>
      <c r="B808" s="5" t="str">
        <f>_xlfn.IFNA(VLOOKUP(A808,CNPJ!E:F,2,0),"-------------------------------------------NAO DISPONIVEL-------------------------------------------")</f>
        <v>-------------------------------------------NAO DISPONIVEL-------------------------------------------</v>
      </c>
      <c r="C808" s="22">
        <v>1</v>
      </c>
      <c r="D808" s="5" t="str">
        <f>_xlfn.XLOOKUP(R808,OP!C:C,OP!B:B,,0,1)</f>
        <v>RJ</v>
      </c>
      <c r="E808" s="23"/>
      <c r="M808" s="26"/>
      <c r="N808" s="27"/>
      <c r="O808" s="28" t="str">
        <f t="shared" si="200"/>
        <v>00000000808</v>
      </c>
      <c r="R808" s="27" t="s">
        <v>193</v>
      </c>
      <c r="S808" s="30" t="str">
        <f>_xlfn.IFNA(VLOOKUP(_xlfn.CONCAT(D808," - ",R808),OP!A:D,4,0),"-------------------------------------------NAO DISPONIVEL-------------------------------------------")</f>
        <v>FETRANSPOR</v>
      </c>
      <c r="T808" s="31"/>
      <c r="U808" s="32"/>
      <c r="V808" s="31"/>
      <c r="W808" s="33">
        <f t="shared" si="201"/>
        <v>0</v>
      </c>
      <c r="X808" s="34">
        <f t="shared" si="202"/>
        <v>0</v>
      </c>
      <c r="Y808" s="33">
        <f t="shared" si="203"/>
        <v>0</v>
      </c>
      <c r="Z808" s="33">
        <f t="shared" si="204"/>
        <v>0</v>
      </c>
      <c r="AA808" s="35">
        <f t="shared" si="205"/>
        <v>0</v>
      </c>
      <c r="AB808" s="36">
        <f t="shared" si="206"/>
        <v>0</v>
      </c>
      <c r="AC808" s="37">
        <f t="shared" si="207"/>
        <v>0</v>
      </c>
      <c r="AD808" s="38"/>
      <c r="AE808" s="38"/>
      <c r="AF808" s="39">
        <f t="shared" si="208"/>
        <v>0</v>
      </c>
      <c r="AG808" s="40"/>
      <c r="AH808" s="41">
        <f t="shared" si="209"/>
        <v>0</v>
      </c>
      <c r="AI808" s="42">
        <f t="shared" si="210"/>
        <v>0</v>
      </c>
      <c r="AJ808" s="43">
        <f t="shared" si="211"/>
        <v>0</v>
      </c>
      <c r="AK808" s="5" t="str">
        <f>_xlfn.IFNA(VLOOKUP(_xlfn.CONCAT(D808," - ",S808),OP!E:F,2,0),"-------------------------------------------NAO DISPONIVEL-------------------------------------------")</f>
        <v>C - RIOCARD</v>
      </c>
      <c r="AL808" s="7" t="str">
        <f t="shared" si="197"/>
        <v>1 - -------------------------------------------NAO DISPONIVEL------------------------------------------- - 00000000808 - FETRANSPOR</v>
      </c>
      <c r="AM808" s="7" t="str">
        <f t="shared" si="198"/>
        <v>-------------------------------------------NAO DISPONIVEL-------------------------------------------</v>
      </c>
      <c r="AN808" s="44" cm="1">
        <f t="array" ref="AN808">_xlfn.IFS(AJ808=0,0,AQ808="INATIVO",2,AQ808="SEM CADASTRO",4,AQ808="CPF ATIVO EM OUTRO COMPRADOR",5,AQ808="NOVO/SEM CARTAO",6,AND(AJ808&gt;0,AQ808,""),8)</f>
        <v>0</v>
      </c>
      <c r="AO808" s="45">
        <f t="shared" si="212"/>
        <v>-10</v>
      </c>
    </row>
    <row r="809" spans="1:41" x14ac:dyDescent="0.4">
      <c r="A809" s="21" t="str">
        <f t="shared" si="199"/>
        <v>-------------------------------------------NAO DISPONIVEL-------------------------------------------</v>
      </c>
      <c r="B809" s="5" t="str">
        <f>_xlfn.IFNA(VLOOKUP(A809,CNPJ!E:F,2,0),"-------------------------------------------NAO DISPONIVEL-------------------------------------------")</f>
        <v>-------------------------------------------NAO DISPONIVEL-------------------------------------------</v>
      </c>
      <c r="C809" s="22">
        <v>1</v>
      </c>
      <c r="D809" s="5" t="str">
        <f>_xlfn.XLOOKUP(R809,OP!C:C,OP!B:B,,0,1)</f>
        <v>RJ</v>
      </c>
      <c r="E809" s="23"/>
      <c r="M809" s="26"/>
      <c r="N809" s="27"/>
      <c r="O809" s="28" t="str">
        <f t="shared" si="200"/>
        <v>00000000809</v>
      </c>
      <c r="R809" s="27" t="s">
        <v>193</v>
      </c>
      <c r="S809" s="30" t="str">
        <f>_xlfn.IFNA(VLOOKUP(_xlfn.CONCAT(D809," - ",R809),OP!A:D,4,0),"-------------------------------------------NAO DISPONIVEL-------------------------------------------")</f>
        <v>FETRANSPOR</v>
      </c>
      <c r="T809" s="31"/>
      <c r="U809" s="32"/>
      <c r="V809" s="31"/>
      <c r="W809" s="33">
        <f t="shared" si="201"/>
        <v>0</v>
      </c>
      <c r="X809" s="34">
        <f t="shared" si="202"/>
        <v>0</v>
      </c>
      <c r="Y809" s="33">
        <f t="shared" si="203"/>
        <v>0</v>
      </c>
      <c r="Z809" s="33">
        <f t="shared" si="204"/>
        <v>0</v>
      </c>
      <c r="AA809" s="35">
        <f t="shared" si="205"/>
        <v>0</v>
      </c>
      <c r="AB809" s="36">
        <f t="shared" si="206"/>
        <v>0</v>
      </c>
      <c r="AC809" s="37">
        <f t="shared" si="207"/>
        <v>0</v>
      </c>
      <c r="AD809" s="38"/>
      <c r="AE809" s="38"/>
      <c r="AF809" s="39">
        <f t="shared" si="208"/>
        <v>0</v>
      </c>
      <c r="AG809" s="40"/>
      <c r="AH809" s="41">
        <f t="shared" si="209"/>
        <v>0</v>
      </c>
      <c r="AI809" s="42">
        <f t="shared" si="210"/>
        <v>0</v>
      </c>
      <c r="AJ809" s="43">
        <f t="shared" si="211"/>
        <v>0</v>
      </c>
      <c r="AK809" s="5" t="str">
        <f>_xlfn.IFNA(VLOOKUP(_xlfn.CONCAT(D809," - ",S809),OP!E:F,2,0),"-------------------------------------------NAO DISPONIVEL-------------------------------------------")</f>
        <v>C - RIOCARD</v>
      </c>
      <c r="AL809" s="7" t="str">
        <f t="shared" si="197"/>
        <v>1 - -------------------------------------------NAO DISPONIVEL------------------------------------------- - 00000000809 - FETRANSPOR</v>
      </c>
      <c r="AM809" s="7" t="str">
        <f t="shared" si="198"/>
        <v>-------------------------------------------NAO DISPONIVEL-------------------------------------------</v>
      </c>
      <c r="AN809" s="44" cm="1">
        <f t="array" ref="AN809">_xlfn.IFS(AJ809=0,0,AQ809="INATIVO",2,AQ809="SEM CADASTRO",4,AQ809="CPF ATIVO EM OUTRO COMPRADOR",5,AQ809="NOVO/SEM CARTAO",6,AND(AJ809&gt;0,AQ809,""),8)</f>
        <v>0</v>
      </c>
      <c r="AO809" s="45">
        <f t="shared" si="212"/>
        <v>-10</v>
      </c>
    </row>
    <row r="810" spans="1:41" x14ac:dyDescent="0.4">
      <c r="A810" s="21" t="str">
        <f t="shared" si="199"/>
        <v>-------------------------------------------NAO DISPONIVEL-------------------------------------------</v>
      </c>
      <c r="B810" s="5" t="str">
        <f>_xlfn.IFNA(VLOOKUP(A810,CNPJ!E:F,2,0),"-------------------------------------------NAO DISPONIVEL-------------------------------------------")</f>
        <v>-------------------------------------------NAO DISPONIVEL-------------------------------------------</v>
      </c>
      <c r="C810" s="22">
        <v>1</v>
      </c>
      <c r="D810" s="5" t="str">
        <f>_xlfn.XLOOKUP(R810,OP!C:C,OP!B:B,,0,1)</f>
        <v>RJ</v>
      </c>
      <c r="E810" s="23"/>
      <c r="M810" s="26"/>
      <c r="N810" s="27"/>
      <c r="O810" s="28" t="str">
        <f t="shared" si="200"/>
        <v>00000000810</v>
      </c>
      <c r="R810" s="27" t="s">
        <v>193</v>
      </c>
      <c r="S810" s="30" t="str">
        <f>_xlfn.IFNA(VLOOKUP(_xlfn.CONCAT(D810," - ",R810),OP!A:D,4,0),"-------------------------------------------NAO DISPONIVEL-------------------------------------------")</f>
        <v>FETRANSPOR</v>
      </c>
      <c r="T810" s="31"/>
      <c r="U810" s="32"/>
      <c r="V810" s="31"/>
      <c r="W810" s="33">
        <f t="shared" si="201"/>
        <v>0</v>
      </c>
      <c r="X810" s="34">
        <f t="shared" si="202"/>
        <v>0</v>
      </c>
      <c r="Y810" s="33">
        <f t="shared" si="203"/>
        <v>0</v>
      </c>
      <c r="Z810" s="33">
        <f t="shared" si="204"/>
        <v>0</v>
      </c>
      <c r="AA810" s="35">
        <f t="shared" si="205"/>
        <v>0</v>
      </c>
      <c r="AB810" s="36">
        <f t="shared" si="206"/>
        <v>0</v>
      </c>
      <c r="AC810" s="37">
        <f t="shared" si="207"/>
        <v>0</v>
      </c>
      <c r="AD810" s="38"/>
      <c r="AE810" s="38"/>
      <c r="AF810" s="39">
        <f t="shared" si="208"/>
        <v>0</v>
      </c>
      <c r="AG810" s="40"/>
      <c r="AH810" s="41">
        <f t="shared" si="209"/>
        <v>0</v>
      </c>
      <c r="AI810" s="42">
        <f t="shared" si="210"/>
        <v>0</v>
      </c>
      <c r="AJ810" s="43">
        <f t="shared" si="211"/>
        <v>0</v>
      </c>
      <c r="AK810" s="5" t="str">
        <f>_xlfn.IFNA(VLOOKUP(_xlfn.CONCAT(D810," - ",S810),OP!E:F,2,0),"-------------------------------------------NAO DISPONIVEL-------------------------------------------")</f>
        <v>C - RIOCARD</v>
      </c>
      <c r="AL810" s="7" t="str">
        <f t="shared" si="197"/>
        <v>1 - -------------------------------------------NAO DISPONIVEL------------------------------------------- - 00000000810 - FETRANSPOR</v>
      </c>
      <c r="AM810" s="7" t="str">
        <f t="shared" si="198"/>
        <v>-------------------------------------------NAO DISPONIVEL-------------------------------------------</v>
      </c>
      <c r="AN810" s="44" cm="1">
        <f t="array" ref="AN810">_xlfn.IFS(AJ810=0,0,AQ810="INATIVO",2,AQ810="SEM CADASTRO",4,AQ810="CPF ATIVO EM OUTRO COMPRADOR",5,AQ810="NOVO/SEM CARTAO",6,AND(AJ810&gt;0,AQ810,""),8)</f>
        <v>0</v>
      </c>
      <c r="AO810" s="45">
        <f t="shared" si="212"/>
        <v>-10</v>
      </c>
    </row>
    <row r="811" spans="1:41" x14ac:dyDescent="0.4">
      <c r="A811" s="21" t="str">
        <f t="shared" si="199"/>
        <v>-------------------------------------------NAO DISPONIVEL-------------------------------------------</v>
      </c>
      <c r="B811" s="5" t="str">
        <f>_xlfn.IFNA(VLOOKUP(A811,CNPJ!E:F,2,0),"-------------------------------------------NAO DISPONIVEL-------------------------------------------")</f>
        <v>-------------------------------------------NAO DISPONIVEL-------------------------------------------</v>
      </c>
      <c r="C811" s="22">
        <v>1</v>
      </c>
      <c r="D811" s="5" t="str">
        <f>_xlfn.XLOOKUP(R811,OP!C:C,OP!B:B,,0,1)</f>
        <v>RJ</v>
      </c>
      <c r="E811" s="23"/>
      <c r="M811" s="26"/>
      <c r="N811" s="27"/>
      <c r="O811" s="28" t="str">
        <f t="shared" si="200"/>
        <v>00000000811</v>
      </c>
      <c r="R811" s="27" t="s">
        <v>193</v>
      </c>
      <c r="S811" s="30" t="str">
        <f>_xlfn.IFNA(VLOOKUP(_xlfn.CONCAT(D811," - ",R811),OP!A:D,4,0),"-------------------------------------------NAO DISPONIVEL-------------------------------------------")</f>
        <v>FETRANSPOR</v>
      </c>
      <c r="T811" s="31"/>
      <c r="U811" s="32"/>
      <c r="V811" s="31"/>
      <c r="W811" s="33">
        <f t="shared" si="201"/>
        <v>0</v>
      </c>
      <c r="X811" s="34">
        <f t="shared" si="202"/>
        <v>0</v>
      </c>
      <c r="Y811" s="33">
        <f t="shared" si="203"/>
        <v>0</v>
      </c>
      <c r="Z811" s="33">
        <f t="shared" si="204"/>
        <v>0</v>
      </c>
      <c r="AA811" s="35">
        <f t="shared" si="205"/>
        <v>0</v>
      </c>
      <c r="AB811" s="36">
        <f t="shared" si="206"/>
        <v>0</v>
      </c>
      <c r="AC811" s="37">
        <f t="shared" si="207"/>
        <v>0</v>
      </c>
      <c r="AD811" s="38"/>
      <c r="AE811" s="38"/>
      <c r="AF811" s="39">
        <f t="shared" si="208"/>
        <v>0</v>
      </c>
      <c r="AG811" s="40"/>
      <c r="AH811" s="41">
        <f t="shared" si="209"/>
        <v>0</v>
      </c>
      <c r="AI811" s="42">
        <f t="shared" si="210"/>
        <v>0</v>
      </c>
      <c r="AJ811" s="43">
        <f t="shared" si="211"/>
        <v>0</v>
      </c>
      <c r="AK811" s="5" t="str">
        <f>_xlfn.IFNA(VLOOKUP(_xlfn.CONCAT(D811," - ",S811),OP!E:F,2,0),"-------------------------------------------NAO DISPONIVEL-------------------------------------------")</f>
        <v>C - RIOCARD</v>
      </c>
      <c r="AL811" s="7" t="str">
        <f t="shared" si="197"/>
        <v>1 - -------------------------------------------NAO DISPONIVEL------------------------------------------- - 00000000811 - FETRANSPOR</v>
      </c>
      <c r="AM811" s="7" t="str">
        <f t="shared" si="198"/>
        <v>-------------------------------------------NAO DISPONIVEL-------------------------------------------</v>
      </c>
      <c r="AN811" s="44" cm="1">
        <f t="array" ref="AN811">_xlfn.IFS(AJ811=0,0,AQ811="INATIVO",2,AQ811="SEM CADASTRO",4,AQ811="CPF ATIVO EM OUTRO COMPRADOR",5,AQ811="NOVO/SEM CARTAO",6,AND(AJ811&gt;0,AQ811,""),8)</f>
        <v>0</v>
      </c>
      <c r="AO811" s="45">
        <f t="shared" si="212"/>
        <v>-10</v>
      </c>
    </row>
    <row r="812" spans="1:41" x14ac:dyDescent="0.4">
      <c r="A812" s="21" t="str">
        <f t="shared" si="199"/>
        <v>-------------------------------------------NAO DISPONIVEL-------------------------------------------</v>
      </c>
      <c r="B812" s="5" t="str">
        <f>_xlfn.IFNA(VLOOKUP(A812,CNPJ!E:F,2,0),"-------------------------------------------NAO DISPONIVEL-------------------------------------------")</f>
        <v>-------------------------------------------NAO DISPONIVEL-------------------------------------------</v>
      </c>
      <c r="C812" s="22">
        <v>1</v>
      </c>
      <c r="D812" s="5" t="str">
        <f>_xlfn.XLOOKUP(R812,OP!C:C,OP!B:B,,0,1)</f>
        <v>RJ</v>
      </c>
      <c r="E812" s="23"/>
      <c r="M812" s="26"/>
      <c r="N812" s="27"/>
      <c r="O812" s="28" t="str">
        <f t="shared" si="200"/>
        <v>00000000812</v>
      </c>
      <c r="R812" s="27" t="s">
        <v>193</v>
      </c>
      <c r="S812" s="30" t="str">
        <f>_xlfn.IFNA(VLOOKUP(_xlfn.CONCAT(D812," - ",R812),OP!A:D,4,0),"-------------------------------------------NAO DISPONIVEL-------------------------------------------")</f>
        <v>FETRANSPOR</v>
      </c>
      <c r="T812" s="31"/>
      <c r="U812" s="32"/>
      <c r="V812" s="31"/>
      <c r="W812" s="33">
        <f t="shared" si="201"/>
        <v>0</v>
      </c>
      <c r="X812" s="34">
        <f t="shared" si="202"/>
        <v>0</v>
      </c>
      <c r="Y812" s="33">
        <f t="shared" si="203"/>
        <v>0</v>
      </c>
      <c r="Z812" s="33">
        <f t="shared" si="204"/>
        <v>0</v>
      </c>
      <c r="AA812" s="35">
        <f t="shared" si="205"/>
        <v>0</v>
      </c>
      <c r="AB812" s="36">
        <f t="shared" si="206"/>
        <v>0</v>
      </c>
      <c r="AC812" s="37">
        <f t="shared" si="207"/>
        <v>0</v>
      </c>
      <c r="AD812" s="38"/>
      <c r="AE812" s="38"/>
      <c r="AF812" s="39">
        <f t="shared" si="208"/>
        <v>0</v>
      </c>
      <c r="AG812" s="40"/>
      <c r="AH812" s="41">
        <f t="shared" si="209"/>
        <v>0</v>
      </c>
      <c r="AI812" s="42">
        <f t="shared" si="210"/>
        <v>0</v>
      </c>
      <c r="AJ812" s="43">
        <f t="shared" si="211"/>
        <v>0</v>
      </c>
      <c r="AK812" s="5" t="str">
        <f>_xlfn.IFNA(VLOOKUP(_xlfn.CONCAT(D812," - ",S812),OP!E:F,2,0),"-------------------------------------------NAO DISPONIVEL-------------------------------------------")</f>
        <v>C - RIOCARD</v>
      </c>
      <c r="AL812" s="7" t="str">
        <f t="shared" si="197"/>
        <v>1 - -------------------------------------------NAO DISPONIVEL------------------------------------------- - 00000000812 - FETRANSPOR</v>
      </c>
      <c r="AM812" s="7" t="str">
        <f t="shared" si="198"/>
        <v>-------------------------------------------NAO DISPONIVEL-------------------------------------------</v>
      </c>
      <c r="AN812" s="44" cm="1">
        <f t="array" ref="AN812">_xlfn.IFS(AJ812=0,0,AQ812="INATIVO",2,AQ812="SEM CADASTRO",4,AQ812="CPF ATIVO EM OUTRO COMPRADOR",5,AQ812="NOVO/SEM CARTAO",6,AND(AJ812&gt;0,AQ812,""),8)</f>
        <v>0</v>
      </c>
      <c r="AO812" s="45">
        <f t="shared" si="212"/>
        <v>-10</v>
      </c>
    </row>
    <row r="813" spans="1:41" x14ac:dyDescent="0.4">
      <c r="A813" s="21" t="str">
        <f t="shared" si="199"/>
        <v>-------------------------------------------NAO DISPONIVEL-------------------------------------------</v>
      </c>
      <c r="B813" s="5" t="str">
        <f>_xlfn.IFNA(VLOOKUP(A813,CNPJ!E:F,2,0),"-------------------------------------------NAO DISPONIVEL-------------------------------------------")</f>
        <v>-------------------------------------------NAO DISPONIVEL-------------------------------------------</v>
      </c>
      <c r="C813" s="22">
        <v>1</v>
      </c>
      <c r="D813" s="5" t="str">
        <f>_xlfn.XLOOKUP(R813,OP!C:C,OP!B:B,,0,1)</f>
        <v>RJ</v>
      </c>
      <c r="E813" s="23"/>
      <c r="M813" s="26"/>
      <c r="N813" s="27"/>
      <c r="O813" s="28" t="str">
        <f t="shared" si="200"/>
        <v>00000000813</v>
      </c>
      <c r="R813" s="27" t="s">
        <v>193</v>
      </c>
      <c r="S813" s="30" t="str">
        <f>_xlfn.IFNA(VLOOKUP(_xlfn.CONCAT(D813," - ",R813),OP!A:D,4,0),"-------------------------------------------NAO DISPONIVEL-------------------------------------------")</f>
        <v>FETRANSPOR</v>
      </c>
      <c r="T813" s="31"/>
      <c r="U813" s="32"/>
      <c r="V813" s="31"/>
      <c r="W813" s="33">
        <f t="shared" si="201"/>
        <v>0</v>
      </c>
      <c r="X813" s="34">
        <f t="shared" si="202"/>
        <v>0</v>
      </c>
      <c r="Y813" s="33">
        <f t="shared" si="203"/>
        <v>0</v>
      </c>
      <c r="Z813" s="33">
        <f t="shared" si="204"/>
        <v>0</v>
      </c>
      <c r="AA813" s="35">
        <f t="shared" si="205"/>
        <v>0</v>
      </c>
      <c r="AB813" s="36">
        <f t="shared" si="206"/>
        <v>0</v>
      </c>
      <c r="AC813" s="37">
        <f t="shared" si="207"/>
        <v>0</v>
      </c>
      <c r="AD813" s="38"/>
      <c r="AE813" s="38"/>
      <c r="AF813" s="39">
        <f t="shared" si="208"/>
        <v>0</v>
      </c>
      <c r="AG813" s="40"/>
      <c r="AH813" s="41">
        <f t="shared" si="209"/>
        <v>0</v>
      </c>
      <c r="AI813" s="42">
        <f t="shared" si="210"/>
        <v>0</v>
      </c>
      <c r="AJ813" s="43">
        <f t="shared" si="211"/>
        <v>0</v>
      </c>
      <c r="AK813" s="5" t="str">
        <f>_xlfn.IFNA(VLOOKUP(_xlfn.CONCAT(D813," - ",S813),OP!E:F,2,0),"-------------------------------------------NAO DISPONIVEL-------------------------------------------")</f>
        <v>C - RIOCARD</v>
      </c>
      <c r="AL813" s="7" t="str">
        <f t="shared" si="197"/>
        <v>1 - -------------------------------------------NAO DISPONIVEL------------------------------------------- - 00000000813 - FETRANSPOR</v>
      </c>
      <c r="AM813" s="7" t="str">
        <f t="shared" si="198"/>
        <v>-------------------------------------------NAO DISPONIVEL-------------------------------------------</v>
      </c>
      <c r="AN813" s="44" cm="1">
        <f t="array" ref="AN813">_xlfn.IFS(AJ813=0,0,AQ813="INATIVO",2,AQ813="SEM CADASTRO",4,AQ813="CPF ATIVO EM OUTRO COMPRADOR",5,AQ813="NOVO/SEM CARTAO",6,AND(AJ813&gt;0,AQ813,""),8)</f>
        <v>0</v>
      </c>
      <c r="AO813" s="45">
        <f t="shared" si="212"/>
        <v>-10</v>
      </c>
    </row>
    <row r="814" spans="1:41" x14ac:dyDescent="0.4">
      <c r="A814" s="21" t="str">
        <f t="shared" si="199"/>
        <v>-------------------------------------------NAO DISPONIVEL-------------------------------------------</v>
      </c>
      <c r="B814" s="5" t="str">
        <f>_xlfn.IFNA(VLOOKUP(A814,CNPJ!E:F,2,0),"-------------------------------------------NAO DISPONIVEL-------------------------------------------")</f>
        <v>-------------------------------------------NAO DISPONIVEL-------------------------------------------</v>
      </c>
      <c r="C814" s="22">
        <v>1</v>
      </c>
      <c r="D814" s="5" t="str">
        <f>_xlfn.XLOOKUP(R814,OP!C:C,OP!B:B,,0,1)</f>
        <v>RJ</v>
      </c>
      <c r="E814" s="23"/>
      <c r="M814" s="26"/>
      <c r="N814" s="27"/>
      <c r="O814" s="28" t="str">
        <f t="shared" si="200"/>
        <v>00000000814</v>
      </c>
      <c r="R814" s="27" t="s">
        <v>193</v>
      </c>
      <c r="S814" s="30" t="str">
        <f>_xlfn.IFNA(VLOOKUP(_xlfn.CONCAT(D814," - ",R814),OP!A:D,4,0),"-------------------------------------------NAO DISPONIVEL-------------------------------------------")</f>
        <v>FETRANSPOR</v>
      </c>
      <c r="T814" s="31"/>
      <c r="U814" s="32"/>
      <c r="V814" s="31"/>
      <c r="W814" s="33">
        <f t="shared" si="201"/>
        <v>0</v>
      </c>
      <c r="X814" s="34">
        <f t="shared" si="202"/>
        <v>0</v>
      </c>
      <c r="Y814" s="33">
        <f t="shared" si="203"/>
        <v>0</v>
      </c>
      <c r="Z814" s="33">
        <f t="shared" si="204"/>
        <v>0</v>
      </c>
      <c r="AA814" s="35">
        <f t="shared" si="205"/>
        <v>0</v>
      </c>
      <c r="AB814" s="36">
        <f t="shared" si="206"/>
        <v>0</v>
      </c>
      <c r="AC814" s="37">
        <f t="shared" si="207"/>
        <v>0</v>
      </c>
      <c r="AD814" s="38"/>
      <c r="AE814" s="38"/>
      <c r="AF814" s="39">
        <f t="shared" si="208"/>
        <v>0</v>
      </c>
      <c r="AG814" s="40"/>
      <c r="AH814" s="41">
        <f t="shared" si="209"/>
        <v>0</v>
      </c>
      <c r="AI814" s="42">
        <f t="shared" si="210"/>
        <v>0</v>
      </c>
      <c r="AJ814" s="43">
        <f t="shared" si="211"/>
        <v>0</v>
      </c>
      <c r="AK814" s="5" t="str">
        <f>_xlfn.IFNA(VLOOKUP(_xlfn.CONCAT(D814," - ",S814),OP!E:F,2,0),"-------------------------------------------NAO DISPONIVEL-------------------------------------------")</f>
        <v>C - RIOCARD</v>
      </c>
      <c r="AL814" s="7" t="str">
        <f t="shared" si="197"/>
        <v>1 - -------------------------------------------NAO DISPONIVEL------------------------------------------- - 00000000814 - FETRANSPOR</v>
      </c>
      <c r="AM814" s="7" t="str">
        <f t="shared" si="198"/>
        <v>-------------------------------------------NAO DISPONIVEL-------------------------------------------</v>
      </c>
      <c r="AN814" s="44" cm="1">
        <f t="array" ref="AN814">_xlfn.IFS(AJ814=0,0,AQ814="INATIVO",2,AQ814="SEM CADASTRO",4,AQ814="CPF ATIVO EM OUTRO COMPRADOR",5,AQ814="NOVO/SEM CARTAO",6,AND(AJ814&gt;0,AQ814,""),8)</f>
        <v>0</v>
      </c>
      <c r="AO814" s="45">
        <f t="shared" si="212"/>
        <v>-10</v>
      </c>
    </row>
    <row r="815" spans="1:41" x14ac:dyDescent="0.4">
      <c r="A815" s="21" t="str">
        <f t="shared" si="199"/>
        <v>-------------------------------------------NAO DISPONIVEL-------------------------------------------</v>
      </c>
      <c r="B815" s="5" t="str">
        <f>_xlfn.IFNA(VLOOKUP(A815,CNPJ!E:F,2,0),"-------------------------------------------NAO DISPONIVEL-------------------------------------------")</f>
        <v>-------------------------------------------NAO DISPONIVEL-------------------------------------------</v>
      </c>
      <c r="C815" s="22">
        <v>1</v>
      </c>
      <c r="D815" s="5" t="str">
        <f>_xlfn.XLOOKUP(R815,OP!C:C,OP!B:B,,0,1)</f>
        <v>RJ</v>
      </c>
      <c r="E815" s="23"/>
      <c r="M815" s="26"/>
      <c r="N815" s="27"/>
      <c r="O815" s="28" t="str">
        <f t="shared" si="200"/>
        <v>00000000815</v>
      </c>
      <c r="R815" s="27" t="s">
        <v>193</v>
      </c>
      <c r="S815" s="30" t="str">
        <f>_xlfn.IFNA(VLOOKUP(_xlfn.CONCAT(D815," - ",R815),OP!A:D,4,0),"-------------------------------------------NAO DISPONIVEL-------------------------------------------")</f>
        <v>FETRANSPOR</v>
      </c>
      <c r="T815" s="31"/>
      <c r="U815" s="32"/>
      <c r="V815" s="31"/>
      <c r="W815" s="33">
        <f t="shared" si="201"/>
        <v>0</v>
      </c>
      <c r="X815" s="34">
        <f t="shared" si="202"/>
        <v>0</v>
      </c>
      <c r="Y815" s="33">
        <f t="shared" si="203"/>
        <v>0</v>
      </c>
      <c r="Z815" s="33">
        <f t="shared" si="204"/>
        <v>0</v>
      </c>
      <c r="AA815" s="35">
        <f t="shared" si="205"/>
        <v>0</v>
      </c>
      <c r="AB815" s="36">
        <f t="shared" si="206"/>
        <v>0</v>
      </c>
      <c r="AC815" s="37">
        <f t="shared" si="207"/>
        <v>0</v>
      </c>
      <c r="AD815" s="38"/>
      <c r="AE815" s="38"/>
      <c r="AF815" s="39">
        <f t="shared" si="208"/>
        <v>0</v>
      </c>
      <c r="AG815" s="40"/>
      <c r="AH815" s="41">
        <f t="shared" si="209"/>
        <v>0</v>
      </c>
      <c r="AI815" s="42">
        <f t="shared" si="210"/>
        <v>0</v>
      </c>
      <c r="AJ815" s="43">
        <f t="shared" si="211"/>
        <v>0</v>
      </c>
      <c r="AK815" s="5" t="str">
        <f>_xlfn.IFNA(VLOOKUP(_xlfn.CONCAT(D815," - ",S815),OP!E:F,2,0),"-------------------------------------------NAO DISPONIVEL-------------------------------------------")</f>
        <v>C - RIOCARD</v>
      </c>
      <c r="AL815" s="7" t="str">
        <f t="shared" si="197"/>
        <v>1 - -------------------------------------------NAO DISPONIVEL------------------------------------------- - 00000000815 - FETRANSPOR</v>
      </c>
      <c r="AM815" s="7" t="str">
        <f t="shared" si="198"/>
        <v>-------------------------------------------NAO DISPONIVEL-------------------------------------------</v>
      </c>
      <c r="AN815" s="44" cm="1">
        <f t="array" ref="AN815">_xlfn.IFS(AJ815=0,0,AQ815="INATIVO",2,AQ815="SEM CADASTRO",4,AQ815="CPF ATIVO EM OUTRO COMPRADOR",5,AQ815="NOVO/SEM CARTAO",6,AND(AJ815&gt;0,AQ815,""),8)</f>
        <v>0</v>
      </c>
      <c r="AO815" s="45">
        <f t="shared" si="212"/>
        <v>-10</v>
      </c>
    </row>
    <row r="816" spans="1:41" x14ac:dyDescent="0.4">
      <c r="A816" s="21" t="str">
        <f t="shared" si="199"/>
        <v>-------------------------------------------NAO DISPONIVEL-------------------------------------------</v>
      </c>
      <c r="B816" s="5" t="str">
        <f>_xlfn.IFNA(VLOOKUP(A816,CNPJ!E:F,2,0),"-------------------------------------------NAO DISPONIVEL-------------------------------------------")</f>
        <v>-------------------------------------------NAO DISPONIVEL-------------------------------------------</v>
      </c>
      <c r="C816" s="22">
        <v>1</v>
      </c>
      <c r="D816" s="5" t="str">
        <f>_xlfn.XLOOKUP(R816,OP!C:C,OP!B:B,,0,1)</f>
        <v>RJ</v>
      </c>
      <c r="E816" s="23"/>
      <c r="M816" s="26"/>
      <c r="N816" s="27"/>
      <c r="O816" s="28" t="str">
        <f t="shared" si="200"/>
        <v>00000000816</v>
      </c>
      <c r="R816" s="27" t="s">
        <v>193</v>
      </c>
      <c r="S816" s="30" t="str">
        <f>_xlfn.IFNA(VLOOKUP(_xlfn.CONCAT(D816," - ",R816),OP!A:D,4,0),"-------------------------------------------NAO DISPONIVEL-------------------------------------------")</f>
        <v>FETRANSPOR</v>
      </c>
      <c r="T816" s="31"/>
      <c r="U816" s="32"/>
      <c r="V816" s="31"/>
      <c r="W816" s="33">
        <f t="shared" si="201"/>
        <v>0</v>
      </c>
      <c r="X816" s="34">
        <f t="shared" si="202"/>
        <v>0</v>
      </c>
      <c r="Y816" s="33">
        <f t="shared" si="203"/>
        <v>0</v>
      </c>
      <c r="Z816" s="33">
        <f t="shared" si="204"/>
        <v>0</v>
      </c>
      <c r="AA816" s="35">
        <f t="shared" si="205"/>
        <v>0</v>
      </c>
      <c r="AB816" s="36">
        <f t="shared" si="206"/>
        <v>0</v>
      </c>
      <c r="AC816" s="37">
        <f t="shared" si="207"/>
        <v>0</v>
      </c>
      <c r="AD816" s="38"/>
      <c r="AE816" s="38"/>
      <c r="AF816" s="39">
        <f t="shared" si="208"/>
        <v>0</v>
      </c>
      <c r="AG816" s="40"/>
      <c r="AH816" s="41">
        <f t="shared" si="209"/>
        <v>0</v>
      </c>
      <c r="AI816" s="42">
        <f t="shared" si="210"/>
        <v>0</v>
      </c>
      <c r="AJ816" s="43">
        <f t="shared" si="211"/>
        <v>0</v>
      </c>
      <c r="AK816" s="5" t="str">
        <f>_xlfn.IFNA(VLOOKUP(_xlfn.CONCAT(D816," - ",S816),OP!E:F,2,0),"-------------------------------------------NAO DISPONIVEL-------------------------------------------")</f>
        <v>C - RIOCARD</v>
      </c>
      <c r="AL816" s="7" t="str">
        <f t="shared" si="197"/>
        <v>1 - -------------------------------------------NAO DISPONIVEL------------------------------------------- - 00000000816 - FETRANSPOR</v>
      </c>
      <c r="AM816" s="7" t="str">
        <f t="shared" si="198"/>
        <v>-------------------------------------------NAO DISPONIVEL-------------------------------------------</v>
      </c>
      <c r="AN816" s="44" cm="1">
        <f t="array" ref="AN816">_xlfn.IFS(AJ816=0,0,AQ816="INATIVO",2,AQ816="SEM CADASTRO",4,AQ816="CPF ATIVO EM OUTRO COMPRADOR",5,AQ816="NOVO/SEM CARTAO",6,AND(AJ816&gt;0,AQ816,""),8)</f>
        <v>0</v>
      </c>
      <c r="AO816" s="45">
        <f t="shared" si="212"/>
        <v>-10</v>
      </c>
    </row>
    <row r="817" spans="1:41" x14ac:dyDescent="0.4">
      <c r="A817" s="21" t="str">
        <f t="shared" si="199"/>
        <v>-------------------------------------------NAO DISPONIVEL-------------------------------------------</v>
      </c>
      <c r="B817" s="5" t="str">
        <f>_xlfn.IFNA(VLOOKUP(A817,CNPJ!E:F,2,0),"-------------------------------------------NAO DISPONIVEL-------------------------------------------")</f>
        <v>-------------------------------------------NAO DISPONIVEL-------------------------------------------</v>
      </c>
      <c r="C817" s="22">
        <v>1</v>
      </c>
      <c r="D817" s="5" t="str">
        <f>_xlfn.XLOOKUP(R817,OP!C:C,OP!B:B,,0,1)</f>
        <v>RJ</v>
      </c>
      <c r="E817" s="23"/>
      <c r="M817" s="26"/>
      <c r="N817" s="27"/>
      <c r="O817" s="28" t="str">
        <f t="shared" si="200"/>
        <v>00000000817</v>
      </c>
      <c r="R817" s="27" t="s">
        <v>193</v>
      </c>
      <c r="S817" s="30" t="str">
        <f>_xlfn.IFNA(VLOOKUP(_xlfn.CONCAT(D817," - ",R817),OP!A:D,4,0),"-------------------------------------------NAO DISPONIVEL-------------------------------------------")</f>
        <v>FETRANSPOR</v>
      </c>
      <c r="T817" s="31"/>
      <c r="U817" s="32"/>
      <c r="V817" s="31"/>
      <c r="W817" s="33">
        <f t="shared" si="201"/>
        <v>0</v>
      </c>
      <c r="X817" s="34">
        <f t="shared" si="202"/>
        <v>0</v>
      </c>
      <c r="Y817" s="33">
        <f t="shared" si="203"/>
        <v>0</v>
      </c>
      <c r="Z817" s="33">
        <f t="shared" si="204"/>
        <v>0</v>
      </c>
      <c r="AA817" s="35">
        <f t="shared" si="205"/>
        <v>0</v>
      </c>
      <c r="AB817" s="36">
        <f t="shared" si="206"/>
        <v>0</v>
      </c>
      <c r="AC817" s="37">
        <f t="shared" si="207"/>
        <v>0</v>
      </c>
      <c r="AD817" s="38"/>
      <c r="AE817" s="38"/>
      <c r="AF817" s="39">
        <f t="shared" si="208"/>
        <v>0</v>
      </c>
      <c r="AG817" s="40"/>
      <c r="AH817" s="41">
        <f t="shared" si="209"/>
        <v>0</v>
      </c>
      <c r="AI817" s="42">
        <f t="shared" si="210"/>
        <v>0</v>
      </c>
      <c r="AJ817" s="43">
        <f t="shared" si="211"/>
        <v>0</v>
      </c>
      <c r="AK817" s="5" t="str">
        <f>_xlfn.IFNA(VLOOKUP(_xlfn.CONCAT(D817," - ",S817),OP!E:F,2,0),"-------------------------------------------NAO DISPONIVEL-------------------------------------------")</f>
        <v>C - RIOCARD</v>
      </c>
      <c r="AL817" s="7" t="str">
        <f t="shared" si="197"/>
        <v>1 - -------------------------------------------NAO DISPONIVEL------------------------------------------- - 00000000817 - FETRANSPOR</v>
      </c>
      <c r="AM817" s="7" t="str">
        <f t="shared" si="198"/>
        <v>-------------------------------------------NAO DISPONIVEL-------------------------------------------</v>
      </c>
      <c r="AN817" s="44" cm="1">
        <f t="array" ref="AN817">_xlfn.IFS(AJ817=0,0,AQ817="INATIVO",2,AQ817="SEM CADASTRO",4,AQ817="CPF ATIVO EM OUTRO COMPRADOR",5,AQ817="NOVO/SEM CARTAO",6,AND(AJ817&gt;0,AQ817,""),8)</f>
        <v>0</v>
      </c>
      <c r="AO817" s="45">
        <f t="shared" si="212"/>
        <v>-10</v>
      </c>
    </row>
    <row r="818" spans="1:41" x14ac:dyDescent="0.4">
      <c r="A818" s="21" t="str">
        <f t="shared" si="199"/>
        <v>-------------------------------------------NAO DISPONIVEL-------------------------------------------</v>
      </c>
      <c r="B818" s="5" t="str">
        <f>_xlfn.IFNA(VLOOKUP(A818,CNPJ!E:F,2,0),"-------------------------------------------NAO DISPONIVEL-------------------------------------------")</f>
        <v>-------------------------------------------NAO DISPONIVEL-------------------------------------------</v>
      </c>
      <c r="C818" s="22">
        <v>1</v>
      </c>
      <c r="D818" s="5" t="str">
        <f>_xlfn.XLOOKUP(R818,OP!C:C,OP!B:B,,0,1)</f>
        <v>RJ</v>
      </c>
      <c r="E818" s="23"/>
      <c r="M818" s="26"/>
      <c r="N818" s="27"/>
      <c r="O818" s="28" t="str">
        <f t="shared" si="200"/>
        <v>00000000818</v>
      </c>
      <c r="R818" s="27" t="s">
        <v>193</v>
      </c>
      <c r="S818" s="30" t="str">
        <f>_xlfn.IFNA(VLOOKUP(_xlfn.CONCAT(D818," - ",R818),OP!A:D,4,0),"-------------------------------------------NAO DISPONIVEL-------------------------------------------")</f>
        <v>FETRANSPOR</v>
      </c>
      <c r="T818" s="31"/>
      <c r="U818" s="32"/>
      <c r="V818" s="31"/>
      <c r="W818" s="33">
        <f t="shared" si="201"/>
        <v>0</v>
      </c>
      <c r="X818" s="34">
        <f t="shared" si="202"/>
        <v>0</v>
      </c>
      <c r="Y818" s="33">
        <f t="shared" si="203"/>
        <v>0</v>
      </c>
      <c r="Z818" s="33">
        <f t="shared" si="204"/>
        <v>0</v>
      </c>
      <c r="AA818" s="35">
        <f t="shared" si="205"/>
        <v>0</v>
      </c>
      <c r="AB818" s="36">
        <f t="shared" si="206"/>
        <v>0</v>
      </c>
      <c r="AC818" s="37">
        <f t="shared" si="207"/>
        <v>0</v>
      </c>
      <c r="AD818" s="38"/>
      <c r="AE818" s="38"/>
      <c r="AF818" s="39">
        <f t="shared" si="208"/>
        <v>0</v>
      </c>
      <c r="AG818" s="40"/>
      <c r="AH818" s="41">
        <f t="shared" si="209"/>
        <v>0</v>
      </c>
      <c r="AI818" s="42">
        <f t="shared" si="210"/>
        <v>0</v>
      </c>
      <c r="AJ818" s="43">
        <f t="shared" si="211"/>
        <v>0</v>
      </c>
      <c r="AK818" s="5" t="str">
        <f>_xlfn.IFNA(VLOOKUP(_xlfn.CONCAT(D818," - ",S818),OP!E:F,2,0),"-------------------------------------------NAO DISPONIVEL-------------------------------------------")</f>
        <v>C - RIOCARD</v>
      </c>
      <c r="AL818" s="7" t="str">
        <f t="shared" si="197"/>
        <v>1 - -------------------------------------------NAO DISPONIVEL------------------------------------------- - 00000000818 - FETRANSPOR</v>
      </c>
      <c r="AM818" s="7" t="str">
        <f t="shared" si="198"/>
        <v>-------------------------------------------NAO DISPONIVEL-------------------------------------------</v>
      </c>
      <c r="AN818" s="44" cm="1">
        <f t="array" ref="AN818">_xlfn.IFS(AJ818=0,0,AQ818="INATIVO",2,AQ818="SEM CADASTRO",4,AQ818="CPF ATIVO EM OUTRO COMPRADOR",5,AQ818="NOVO/SEM CARTAO",6,AND(AJ818&gt;0,AQ818,""),8)</f>
        <v>0</v>
      </c>
      <c r="AO818" s="45">
        <f t="shared" si="212"/>
        <v>-10</v>
      </c>
    </row>
    <row r="819" spans="1:41" x14ac:dyDescent="0.4">
      <c r="A819" s="21" t="str">
        <f t="shared" si="199"/>
        <v>-------------------------------------------NAO DISPONIVEL-------------------------------------------</v>
      </c>
      <c r="B819" s="5" t="str">
        <f>_xlfn.IFNA(VLOOKUP(A819,CNPJ!E:F,2,0),"-------------------------------------------NAO DISPONIVEL-------------------------------------------")</f>
        <v>-------------------------------------------NAO DISPONIVEL-------------------------------------------</v>
      </c>
      <c r="C819" s="22">
        <v>1</v>
      </c>
      <c r="D819" s="5" t="str">
        <f>_xlfn.XLOOKUP(R819,OP!C:C,OP!B:B,,0,1)</f>
        <v>RJ</v>
      </c>
      <c r="E819" s="23"/>
      <c r="M819" s="26"/>
      <c r="N819" s="27"/>
      <c r="O819" s="28" t="str">
        <f t="shared" si="200"/>
        <v>00000000819</v>
      </c>
      <c r="R819" s="27" t="s">
        <v>193</v>
      </c>
      <c r="S819" s="30" t="str">
        <f>_xlfn.IFNA(VLOOKUP(_xlfn.CONCAT(D819," - ",R819),OP!A:D,4,0),"-------------------------------------------NAO DISPONIVEL-------------------------------------------")</f>
        <v>FETRANSPOR</v>
      </c>
      <c r="T819" s="31"/>
      <c r="U819" s="32"/>
      <c r="V819" s="31"/>
      <c r="W819" s="33">
        <f t="shared" si="201"/>
        <v>0</v>
      </c>
      <c r="X819" s="34">
        <f t="shared" si="202"/>
        <v>0</v>
      </c>
      <c r="Y819" s="33">
        <f t="shared" si="203"/>
        <v>0</v>
      </c>
      <c r="Z819" s="33">
        <f t="shared" si="204"/>
        <v>0</v>
      </c>
      <c r="AA819" s="35">
        <f t="shared" si="205"/>
        <v>0</v>
      </c>
      <c r="AB819" s="36">
        <f t="shared" si="206"/>
        <v>0</v>
      </c>
      <c r="AC819" s="37">
        <f t="shared" si="207"/>
        <v>0</v>
      </c>
      <c r="AD819" s="38"/>
      <c r="AE819" s="38"/>
      <c r="AF819" s="39">
        <f t="shared" si="208"/>
        <v>0</v>
      </c>
      <c r="AG819" s="40"/>
      <c r="AH819" s="41">
        <f t="shared" si="209"/>
        <v>0</v>
      </c>
      <c r="AI819" s="42">
        <f t="shared" si="210"/>
        <v>0</v>
      </c>
      <c r="AJ819" s="43">
        <f t="shared" si="211"/>
        <v>0</v>
      </c>
      <c r="AK819" s="5" t="str">
        <f>_xlfn.IFNA(VLOOKUP(_xlfn.CONCAT(D819," - ",S819),OP!E:F,2,0),"-------------------------------------------NAO DISPONIVEL-------------------------------------------")</f>
        <v>C - RIOCARD</v>
      </c>
      <c r="AL819" s="7" t="str">
        <f t="shared" si="197"/>
        <v>1 - -------------------------------------------NAO DISPONIVEL------------------------------------------- - 00000000819 - FETRANSPOR</v>
      </c>
      <c r="AM819" s="7" t="str">
        <f t="shared" si="198"/>
        <v>-------------------------------------------NAO DISPONIVEL-------------------------------------------</v>
      </c>
      <c r="AN819" s="44" cm="1">
        <f t="array" ref="AN819">_xlfn.IFS(AJ819=0,0,AQ819="INATIVO",2,AQ819="SEM CADASTRO",4,AQ819="CPF ATIVO EM OUTRO COMPRADOR",5,AQ819="NOVO/SEM CARTAO",6,AND(AJ819&gt;0,AQ819,""),8)</f>
        <v>0</v>
      </c>
      <c r="AO819" s="45">
        <f t="shared" si="212"/>
        <v>-10</v>
      </c>
    </row>
    <row r="820" spans="1:41" x14ac:dyDescent="0.4">
      <c r="A820" s="21" t="str">
        <f t="shared" si="199"/>
        <v>-------------------------------------------NAO DISPONIVEL-------------------------------------------</v>
      </c>
      <c r="B820" s="5" t="str">
        <f>_xlfn.IFNA(VLOOKUP(A820,CNPJ!E:F,2,0),"-------------------------------------------NAO DISPONIVEL-------------------------------------------")</f>
        <v>-------------------------------------------NAO DISPONIVEL-------------------------------------------</v>
      </c>
      <c r="C820" s="22">
        <v>1</v>
      </c>
      <c r="D820" s="5" t="str">
        <f>_xlfn.XLOOKUP(R820,OP!C:C,OP!B:B,,0,1)</f>
        <v>RJ</v>
      </c>
      <c r="E820" s="23"/>
      <c r="M820" s="26"/>
      <c r="N820" s="27"/>
      <c r="O820" s="28" t="str">
        <f t="shared" si="200"/>
        <v>00000000820</v>
      </c>
      <c r="R820" s="27" t="s">
        <v>193</v>
      </c>
      <c r="S820" s="30" t="str">
        <f>_xlfn.IFNA(VLOOKUP(_xlfn.CONCAT(D820," - ",R820),OP!A:D,4,0),"-------------------------------------------NAO DISPONIVEL-------------------------------------------")</f>
        <v>FETRANSPOR</v>
      </c>
      <c r="T820" s="31"/>
      <c r="U820" s="32"/>
      <c r="V820" s="31"/>
      <c r="W820" s="33">
        <f t="shared" si="201"/>
        <v>0</v>
      </c>
      <c r="X820" s="34">
        <f t="shared" si="202"/>
        <v>0</v>
      </c>
      <c r="Y820" s="33">
        <f t="shared" si="203"/>
        <v>0</v>
      </c>
      <c r="Z820" s="33">
        <f t="shared" si="204"/>
        <v>0</v>
      </c>
      <c r="AA820" s="35">
        <f t="shared" si="205"/>
        <v>0</v>
      </c>
      <c r="AB820" s="36">
        <f t="shared" si="206"/>
        <v>0</v>
      </c>
      <c r="AC820" s="37">
        <f t="shared" si="207"/>
        <v>0</v>
      </c>
      <c r="AD820" s="38"/>
      <c r="AE820" s="38"/>
      <c r="AF820" s="39">
        <f t="shared" si="208"/>
        <v>0</v>
      </c>
      <c r="AG820" s="40"/>
      <c r="AH820" s="41">
        <f t="shared" si="209"/>
        <v>0</v>
      </c>
      <c r="AI820" s="42">
        <f t="shared" si="210"/>
        <v>0</v>
      </c>
      <c r="AJ820" s="43">
        <f t="shared" si="211"/>
        <v>0</v>
      </c>
      <c r="AK820" s="5" t="str">
        <f>_xlfn.IFNA(VLOOKUP(_xlfn.CONCAT(D820," - ",S820),OP!E:F,2,0),"-------------------------------------------NAO DISPONIVEL-------------------------------------------")</f>
        <v>C - RIOCARD</v>
      </c>
      <c r="AL820" s="7" t="str">
        <f t="shared" si="197"/>
        <v>1 - -------------------------------------------NAO DISPONIVEL------------------------------------------- - 00000000820 - FETRANSPOR</v>
      </c>
      <c r="AM820" s="7" t="str">
        <f t="shared" si="198"/>
        <v>-------------------------------------------NAO DISPONIVEL-------------------------------------------</v>
      </c>
      <c r="AN820" s="44" cm="1">
        <f t="array" ref="AN820">_xlfn.IFS(AJ820=0,0,AQ820="INATIVO",2,AQ820="SEM CADASTRO",4,AQ820="CPF ATIVO EM OUTRO COMPRADOR",5,AQ820="NOVO/SEM CARTAO",6,AND(AJ820&gt;0,AQ820,""),8)</f>
        <v>0</v>
      </c>
      <c r="AO820" s="45">
        <f t="shared" si="212"/>
        <v>-10</v>
      </c>
    </row>
    <row r="821" spans="1:41" x14ac:dyDescent="0.4">
      <c r="A821" s="21" t="str">
        <f t="shared" si="199"/>
        <v>-------------------------------------------NAO DISPONIVEL-------------------------------------------</v>
      </c>
      <c r="B821" s="5" t="str">
        <f>_xlfn.IFNA(VLOOKUP(A821,CNPJ!E:F,2,0),"-------------------------------------------NAO DISPONIVEL-------------------------------------------")</f>
        <v>-------------------------------------------NAO DISPONIVEL-------------------------------------------</v>
      </c>
      <c r="C821" s="22">
        <v>1</v>
      </c>
      <c r="D821" s="5" t="str">
        <f>_xlfn.XLOOKUP(R821,OP!C:C,OP!B:B,,0,1)</f>
        <v>RJ</v>
      </c>
      <c r="E821" s="23"/>
      <c r="M821" s="26"/>
      <c r="N821" s="27"/>
      <c r="O821" s="28" t="str">
        <f t="shared" si="200"/>
        <v>00000000821</v>
      </c>
      <c r="R821" s="27" t="s">
        <v>193</v>
      </c>
      <c r="S821" s="30" t="str">
        <f>_xlfn.IFNA(VLOOKUP(_xlfn.CONCAT(D821," - ",R821),OP!A:D,4,0),"-------------------------------------------NAO DISPONIVEL-------------------------------------------")</f>
        <v>FETRANSPOR</v>
      </c>
      <c r="T821" s="31"/>
      <c r="U821" s="32"/>
      <c r="V821" s="31"/>
      <c r="W821" s="33">
        <f t="shared" si="201"/>
        <v>0</v>
      </c>
      <c r="X821" s="34">
        <f t="shared" si="202"/>
        <v>0</v>
      </c>
      <c r="Y821" s="33">
        <f t="shared" si="203"/>
        <v>0</v>
      </c>
      <c r="Z821" s="33">
        <f t="shared" si="204"/>
        <v>0</v>
      </c>
      <c r="AA821" s="35">
        <f t="shared" si="205"/>
        <v>0</v>
      </c>
      <c r="AB821" s="36">
        <f t="shared" si="206"/>
        <v>0</v>
      </c>
      <c r="AC821" s="37">
        <f t="shared" si="207"/>
        <v>0</v>
      </c>
      <c r="AD821" s="38"/>
      <c r="AE821" s="38"/>
      <c r="AF821" s="39">
        <f t="shared" si="208"/>
        <v>0</v>
      </c>
      <c r="AG821" s="40"/>
      <c r="AH821" s="41">
        <f t="shared" si="209"/>
        <v>0</v>
      </c>
      <c r="AI821" s="42">
        <f t="shared" si="210"/>
        <v>0</v>
      </c>
      <c r="AJ821" s="43">
        <f t="shared" si="211"/>
        <v>0</v>
      </c>
      <c r="AK821" s="5" t="str">
        <f>_xlfn.IFNA(VLOOKUP(_xlfn.CONCAT(D821," - ",S821),OP!E:F,2,0),"-------------------------------------------NAO DISPONIVEL-------------------------------------------")</f>
        <v>C - RIOCARD</v>
      </c>
      <c r="AL821" s="7" t="str">
        <f t="shared" si="197"/>
        <v>1 - -------------------------------------------NAO DISPONIVEL------------------------------------------- - 00000000821 - FETRANSPOR</v>
      </c>
      <c r="AM821" s="7" t="str">
        <f t="shared" si="198"/>
        <v>-------------------------------------------NAO DISPONIVEL-------------------------------------------</v>
      </c>
      <c r="AN821" s="44" cm="1">
        <f t="array" ref="AN821">_xlfn.IFS(AJ821=0,0,AQ821="INATIVO",2,AQ821="SEM CADASTRO",4,AQ821="CPF ATIVO EM OUTRO COMPRADOR",5,AQ821="NOVO/SEM CARTAO",6,AND(AJ821&gt;0,AQ821,""),8)</f>
        <v>0</v>
      </c>
      <c r="AO821" s="45">
        <f t="shared" si="212"/>
        <v>-10</v>
      </c>
    </row>
    <row r="822" spans="1:41" x14ac:dyDescent="0.4">
      <c r="A822" s="21" t="str">
        <f t="shared" si="199"/>
        <v>-------------------------------------------NAO DISPONIVEL-------------------------------------------</v>
      </c>
      <c r="B822" s="5" t="str">
        <f>_xlfn.IFNA(VLOOKUP(A822,CNPJ!E:F,2,0),"-------------------------------------------NAO DISPONIVEL-------------------------------------------")</f>
        <v>-------------------------------------------NAO DISPONIVEL-------------------------------------------</v>
      </c>
      <c r="C822" s="22">
        <v>1</v>
      </c>
      <c r="D822" s="5" t="str">
        <f>_xlfn.XLOOKUP(R822,OP!C:C,OP!B:B,,0,1)</f>
        <v>RJ</v>
      </c>
      <c r="E822" s="23"/>
      <c r="M822" s="26"/>
      <c r="N822" s="27"/>
      <c r="O822" s="28" t="str">
        <f t="shared" si="200"/>
        <v>00000000822</v>
      </c>
      <c r="R822" s="27" t="s">
        <v>193</v>
      </c>
      <c r="S822" s="30" t="str">
        <f>_xlfn.IFNA(VLOOKUP(_xlfn.CONCAT(D822," - ",R822),OP!A:D,4,0),"-------------------------------------------NAO DISPONIVEL-------------------------------------------")</f>
        <v>FETRANSPOR</v>
      </c>
      <c r="T822" s="31"/>
      <c r="U822" s="32"/>
      <c r="V822" s="31"/>
      <c r="W822" s="33">
        <f t="shared" si="201"/>
        <v>0</v>
      </c>
      <c r="X822" s="34">
        <f t="shared" si="202"/>
        <v>0</v>
      </c>
      <c r="Y822" s="33">
        <f t="shared" si="203"/>
        <v>0</v>
      </c>
      <c r="Z822" s="33">
        <f t="shared" si="204"/>
        <v>0</v>
      </c>
      <c r="AA822" s="35">
        <f t="shared" si="205"/>
        <v>0</v>
      </c>
      <c r="AB822" s="36">
        <f t="shared" si="206"/>
        <v>0</v>
      </c>
      <c r="AC822" s="37">
        <f t="shared" si="207"/>
        <v>0</v>
      </c>
      <c r="AD822" s="38"/>
      <c r="AE822" s="38"/>
      <c r="AF822" s="39">
        <f t="shared" si="208"/>
        <v>0</v>
      </c>
      <c r="AG822" s="40"/>
      <c r="AH822" s="41">
        <f t="shared" si="209"/>
        <v>0</v>
      </c>
      <c r="AI822" s="42">
        <f t="shared" si="210"/>
        <v>0</v>
      </c>
      <c r="AJ822" s="43">
        <f t="shared" si="211"/>
        <v>0</v>
      </c>
      <c r="AK822" s="5" t="str">
        <f>_xlfn.IFNA(VLOOKUP(_xlfn.CONCAT(D822," - ",S822),OP!E:F,2,0),"-------------------------------------------NAO DISPONIVEL-------------------------------------------")</f>
        <v>C - RIOCARD</v>
      </c>
      <c r="AL822" s="7" t="str">
        <f t="shared" si="197"/>
        <v>1 - -------------------------------------------NAO DISPONIVEL------------------------------------------- - 00000000822 - FETRANSPOR</v>
      </c>
      <c r="AM822" s="7" t="str">
        <f t="shared" si="198"/>
        <v>-------------------------------------------NAO DISPONIVEL-------------------------------------------</v>
      </c>
      <c r="AN822" s="44" cm="1">
        <f t="array" ref="AN822">_xlfn.IFS(AJ822=0,0,AQ822="INATIVO",2,AQ822="SEM CADASTRO",4,AQ822="CPF ATIVO EM OUTRO COMPRADOR",5,AQ822="NOVO/SEM CARTAO",6,AND(AJ822&gt;0,AQ822,""),8)</f>
        <v>0</v>
      </c>
      <c r="AO822" s="45">
        <f t="shared" si="212"/>
        <v>-10</v>
      </c>
    </row>
    <row r="823" spans="1:41" x14ac:dyDescent="0.4">
      <c r="A823" s="21" t="str">
        <f t="shared" si="199"/>
        <v>-------------------------------------------NAO DISPONIVEL-------------------------------------------</v>
      </c>
      <c r="B823" s="5" t="str">
        <f>_xlfn.IFNA(VLOOKUP(A823,CNPJ!E:F,2,0),"-------------------------------------------NAO DISPONIVEL-------------------------------------------")</f>
        <v>-------------------------------------------NAO DISPONIVEL-------------------------------------------</v>
      </c>
      <c r="C823" s="22">
        <v>1</v>
      </c>
      <c r="D823" s="5" t="str">
        <f>_xlfn.XLOOKUP(R823,OP!C:C,OP!B:B,,0,1)</f>
        <v>RJ</v>
      </c>
      <c r="E823" s="23"/>
      <c r="M823" s="26"/>
      <c r="N823" s="27"/>
      <c r="O823" s="28" t="str">
        <f t="shared" si="200"/>
        <v>00000000823</v>
      </c>
      <c r="R823" s="27" t="s">
        <v>193</v>
      </c>
      <c r="S823" s="30" t="str">
        <f>_xlfn.IFNA(VLOOKUP(_xlfn.CONCAT(D823," - ",R823),OP!A:D,4,0),"-------------------------------------------NAO DISPONIVEL-------------------------------------------")</f>
        <v>FETRANSPOR</v>
      </c>
      <c r="T823" s="31"/>
      <c r="U823" s="32"/>
      <c r="V823" s="31"/>
      <c r="W823" s="33">
        <f t="shared" si="201"/>
        <v>0</v>
      </c>
      <c r="X823" s="34">
        <f t="shared" si="202"/>
        <v>0</v>
      </c>
      <c r="Y823" s="33">
        <f t="shared" si="203"/>
        <v>0</v>
      </c>
      <c r="Z823" s="33">
        <f t="shared" si="204"/>
        <v>0</v>
      </c>
      <c r="AA823" s="35">
        <f t="shared" si="205"/>
        <v>0</v>
      </c>
      <c r="AB823" s="36">
        <f t="shared" si="206"/>
        <v>0</v>
      </c>
      <c r="AC823" s="37">
        <f t="shared" si="207"/>
        <v>0</v>
      </c>
      <c r="AD823" s="38"/>
      <c r="AE823" s="38"/>
      <c r="AF823" s="39">
        <f t="shared" si="208"/>
        <v>0</v>
      </c>
      <c r="AG823" s="40"/>
      <c r="AH823" s="41">
        <f t="shared" si="209"/>
        <v>0</v>
      </c>
      <c r="AI823" s="42">
        <f t="shared" si="210"/>
        <v>0</v>
      </c>
      <c r="AJ823" s="43">
        <f t="shared" si="211"/>
        <v>0</v>
      </c>
      <c r="AK823" s="5" t="str">
        <f>_xlfn.IFNA(VLOOKUP(_xlfn.CONCAT(D823," - ",S823),OP!E:F,2,0),"-------------------------------------------NAO DISPONIVEL-------------------------------------------")</f>
        <v>C - RIOCARD</v>
      </c>
      <c r="AL823" s="7" t="str">
        <f t="shared" si="197"/>
        <v>1 - -------------------------------------------NAO DISPONIVEL------------------------------------------- - 00000000823 - FETRANSPOR</v>
      </c>
      <c r="AM823" s="7" t="str">
        <f t="shared" si="198"/>
        <v>-------------------------------------------NAO DISPONIVEL-------------------------------------------</v>
      </c>
      <c r="AN823" s="44" cm="1">
        <f t="array" ref="AN823">_xlfn.IFS(AJ823=0,0,AQ823="INATIVO",2,AQ823="SEM CADASTRO",4,AQ823="CPF ATIVO EM OUTRO COMPRADOR",5,AQ823="NOVO/SEM CARTAO",6,AND(AJ823&gt;0,AQ823,""),8)</f>
        <v>0</v>
      </c>
      <c r="AO823" s="45">
        <f t="shared" si="212"/>
        <v>-10</v>
      </c>
    </row>
    <row r="824" spans="1:41" x14ac:dyDescent="0.4">
      <c r="A824" s="21" t="str">
        <f t="shared" si="199"/>
        <v>-------------------------------------------NAO DISPONIVEL-------------------------------------------</v>
      </c>
      <c r="B824" s="5" t="str">
        <f>_xlfn.IFNA(VLOOKUP(A824,CNPJ!E:F,2,0),"-------------------------------------------NAO DISPONIVEL-------------------------------------------")</f>
        <v>-------------------------------------------NAO DISPONIVEL-------------------------------------------</v>
      </c>
      <c r="C824" s="22">
        <v>1</v>
      </c>
      <c r="D824" s="5" t="str">
        <f>_xlfn.XLOOKUP(R824,OP!C:C,OP!B:B,,0,1)</f>
        <v>RJ</v>
      </c>
      <c r="E824" s="23"/>
      <c r="M824" s="26"/>
      <c r="N824" s="27"/>
      <c r="O824" s="28" t="str">
        <f t="shared" si="200"/>
        <v>00000000824</v>
      </c>
      <c r="R824" s="27" t="s">
        <v>193</v>
      </c>
      <c r="S824" s="30" t="str">
        <f>_xlfn.IFNA(VLOOKUP(_xlfn.CONCAT(D824," - ",R824),OP!A:D,4,0),"-------------------------------------------NAO DISPONIVEL-------------------------------------------")</f>
        <v>FETRANSPOR</v>
      </c>
      <c r="T824" s="31"/>
      <c r="U824" s="32"/>
      <c r="V824" s="31"/>
      <c r="W824" s="33">
        <f t="shared" si="201"/>
        <v>0</v>
      </c>
      <c r="X824" s="34">
        <f t="shared" si="202"/>
        <v>0</v>
      </c>
      <c r="Y824" s="33">
        <f t="shared" si="203"/>
        <v>0</v>
      </c>
      <c r="Z824" s="33">
        <f t="shared" si="204"/>
        <v>0</v>
      </c>
      <c r="AA824" s="35">
        <f t="shared" si="205"/>
        <v>0</v>
      </c>
      <c r="AB824" s="36">
        <f t="shared" si="206"/>
        <v>0</v>
      </c>
      <c r="AC824" s="37">
        <f t="shared" si="207"/>
        <v>0</v>
      </c>
      <c r="AD824" s="38"/>
      <c r="AE824" s="38"/>
      <c r="AF824" s="39">
        <f t="shared" si="208"/>
        <v>0</v>
      </c>
      <c r="AG824" s="40"/>
      <c r="AH824" s="41">
        <f t="shared" si="209"/>
        <v>0</v>
      </c>
      <c r="AI824" s="42">
        <f t="shared" si="210"/>
        <v>0</v>
      </c>
      <c r="AJ824" s="43">
        <f t="shared" si="211"/>
        <v>0</v>
      </c>
      <c r="AK824" s="5" t="str">
        <f>_xlfn.IFNA(VLOOKUP(_xlfn.CONCAT(D824," - ",S824),OP!E:F,2,0),"-------------------------------------------NAO DISPONIVEL-------------------------------------------")</f>
        <v>C - RIOCARD</v>
      </c>
      <c r="AL824" s="7" t="str">
        <f t="shared" si="197"/>
        <v>1 - -------------------------------------------NAO DISPONIVEL------------------------------------------- - 00000000824 - FETRANSPOR</v>
      </c>
      <c r="AM824" s="7" t="str">
        <f t="shared" si="198"/>
        <v>-------------------------------------------NAO DISPONIVEL-------------------------------------------</v>
      </c>
      <c r="AN824" s="44" cm="1">
        <f t="array" ref="AN824">_xlfn.IFS(AJ824=0,0,AQ824="INATIVO",2,AQ824="SEM CADASTRO",4,AQ824="CPF ATIVO EM OUTRO COMPRADOR",5,AQ824="NOVO/SEM CARTAO",6,AND(AJ824&gt;0,AQ824,""),8)</f>
        <v>0</v>
      </c>
      <c r="AO824" s="45">
        <f t="shared" si="212"/>
        <v>-10</v>
      </c>
    </row>
    <row r="825" spans="1:41" x14ac:dyDescent="0.4">
      <c r="A825" s="21" t="str">
        <f t="shared" si="199"/>
        <v>-------------------------------------------NAO DISPONIVEL-------------------------------------------</v>
      </c>
      <c r="B825" s="5" t="str">
        <f>_xlfn.IFNA(VLOOKUP(A825,CNPJ!E:F,2,0),"-------------------------------------------NAO DISPONIVEL-------------------------------------------")</f>
        <v>-------------------------------------------NAO DISPONIVEL-------------------------------------------</v>
      </c>
      <c r="C825" s="22">
        <v>1</v>
      </c>
      <c r="D825" s="5" t="str">
        <f>_xlfn.XLOOKUP(R825,OP!C:C,OP!B:B,,0,1)</f>
        <v>RJ</v>
      </c>
      <c r="E825" s="23"/>
      <c r="M825" s="26"/>
      <c r="N825" s="27"/>
      <c r="O825" s="28" t="str">
        <f t="shared" si="200"/>
        <v>00000000825</v>
      </c>
      <c r="R825" s="27" t="s">
        <v>193</v>
      </c>
      <c r="S825" s="30" t="str">
        <f>_xlfn.IFNA(VLOOKUP(_xlfn.CONCAT(D825," - ",R825),OP!A:D,4,0),"-------------------------------------------NAO DISPONIVEL-------------------------------------------")</f>
        <v>FETRANSPOR</v>
      </c>
      <c r="T825" s="31"/>
      <c r="U825" s="32"/>
      <c r="V825" s="31"/>
      <c r="W825" s="33">
        <f t="shared" si="201"/>
        <v>0</v>
      </c>
      <c r="X825" s="34">
        <f t="shared" si="202"/>
        <v>0</v>
      </c>
      <c r="Y825" s="33">
        <f t="shared" si="203"/>
        <v>0</v>
      </c>
      <c r="Z825" s="33">
        <f t="shared" si="204"/>
        <v>0</v>
      </c>
      <c r="AA825" s="35">
        <f t="shared" si="205"/>
        <v>0</v>
      </c>
      <c r="AB825" s="36">
        <f t="shared" si="206"/>
        <v>0</v>
      </c>
      <c r="AC825" s="37">
        <f t="shared" si="207"/>
        <v>0</v>
      </c>
      <c r="AD825" s="38"/>
      <c r="AE825" s="38"/>
      <c r="AF825" s="39">
        <f t="shared" si="208"/>
        <v>0</v>
      </c>
      <c r="AG825" s="40"/>
      <c r="AH825" s="41">
        <f t="shared" si="209"/>
        <v>0</v>
      </c>
      <c r="AI825" s="42">
        <f t="shared" si="210"/>
        <v>0</v>
      </c>
      <c r="AJ825" s="43">
        <f t="shared" si="211"/>
        <v>0</v>
      </c>
      <c r="AK825" s="5" t="str">
        <f>_xlfn.IFNA(VLOOKUP(_xlfn.CONCAT(D825," - ",S825),OP!E:F,2,0),"-------------------------------------------NAO DISPONIVEL-------------------------------------------")</f>
        <v>C - RIOCARD</v>
      </c>
      <c r="AL825" s="7" t="str">
        <f t="shared" si="197"/>
        <v>1 - -------------------------------------------NAO DISPONIVEL------------------------------------------- - 00000000825 - FETRANSPOR</v>
      </c>
      <c r="AM825" s="7" t="str">
        <f t="shared" si="198"/>
        <v>-------------------------------------------NAO DISPONIVEL-------------------------------------------</v>
      </c>
      <c r="AN825" s="44" cm="1">
        <f t="array" ref="AN825">_xlfn.IFS(AJ825=0,0,AQ825="INATIVO",2,AQ825="SEM CADASTRO",4,AQ825="CPF ATIVO EM OUTRO COMPRADOR",5,AQ825="NOVO/SEM CARTAO",6,AND(AJ825&gt;0,AQ825,""),8)</f>
        <v>0</v>
      </c>
      <c r="AO825" s="45">
        <f t="shared" si="212"/>
        <v>-10</v>
      </c>
    </row>
    <row r="826" spans="1:41" x14ac:dyDescent="0.4">
      <c r="A826" s="21" t="str">
        <f t="shared" si="199"/>
        <v>-------------------------------------------NAO DISPONIVEL-------------------------------------------</v>
      </c>
      <c r="B826" s="5" t="str">
        <f>_xlfn.IFNA(VLOOKUP(A826,CNPJ!E:F,2,0),"-------------------------------------------NAO DISPONIVEL-------------------------------------------")</f>
        <v>-------------------------------------------NAO DISPONIVEL-------------------------------------------</v>
      </c>
      <c r="C826" s="22">
        <v>1</v>
      </c>
      <c r="D826" s="5" t="str">
        <f>_xlfn.XLOOKUP(R826,OP!C:C,OP!B:B,,0,1)</f>
        <v>RJ</v>
      </c>
      <c r="E826" s="23"/>
      <c r="M826" s="26"/>
      <c r="N826" s="27"/>
      <c r="O826" s="28" t="str">
        <f t="shared" si="200"/>
        <v>00000000826</v>
      </c>
      <c r="R826" s="27" t="s">
        <v>193</v>
      </c>
      <c r="S826" s="30" t="str">
        <f>_xlfn.IFNA(VLOOKUP(_xlfn.CONCAT(D826," - ",R826),OP!A:D,4,0),"-------------------------------------------NAO DISPONIVEL-------------------------------------------")</f>
        <v>FETRANSPOR</v>
      </c>
      <c r="T826" s="31"/>
      <c r="U826" s="32"/>
      <c r="V826" s="31"/>
      <c r="W826" s="33">
        <f t="shared" si="201"/>
        <v>0</v>
      </c>
      <c r="X826" s="34">
        <f t="shared" si="202"/>
        <v>0</v>
      </c>
      <c r="Y826" s="33">
        <f t="shared" si="203"/>
        <v>0</v>
      </c>
      <c r="Z826" s="33">
        <f t="shared" si="204"/>
        <v>0</v>
      </c>
      <c r="AA826" s="35">
        <f t="shared" si="205"/>
        <v>0</v>
      </c>
      <c r="AB826" s="36">
        <f t="shared" si="206"/>
        <v>0</v>
      </c>
      <c r="AC826" s="37">
        <f t="shared" si="207"/>
        <v>0</v>
      </c>
      <c r="AD826" s="38"/>
      <c r="AE826" s="38"/>
      <c r="AF826" s="39">
        <f t="shared" si="208"/>
        <v>0</v>
      </c>
      <c r="AG826" s="40"/>
      <c r="AH826" s="41">
        <f t="shared" si="209"/>
        <v>0</v>
      </c>
      <c r="AI826" s="42">
        <f t="shared" si="210"/>
        <v>0</v>
      </c>
      <c r="AJ826" s="43">
        <f t="shared" si="211"/>
        <v>0</v>
      </c>
      <c r="AK826" s="5" t="str">
        <f>_xlfn.IFNA(VLOOKUP(_xlfn.CONCAT(D826," - ",S826),OP!E:F,2,0),"-------------------------------------------NAO DISPONIVEL-------------------------------------------")</f>
        <v>C - RIOCARD</v>
      </c>
      <c r="AL826" s="7" t="str">
        <f t="shared" si="197"/>
        <v>1 - -------------------------------------------NAO DISPONIVEL------------------------------------------- - 00000000826 - FETRANSPOR</v>
      </c>
      <c r="AM826" s="7" t="str">
        <f t="shared" si="198"/>
        <v>-------------------------------------------NAO DISPONIVEL-------------------------------------------</v>
      </c>
      <c r="AN826" s="44" cm="1">
        <f t="array" ref="AN826">_xlfn.IFS(AJ826=0,0,AQ826="INATIVO",2,AQ826="SEM CADASTRO",4,AQ826="CPF ATIVO EM OUTRO COMPRADOR",5,AQ826="NOVO/SEM CARTAO",6,AND(AJ826&gt;0,AQ826,""),8)</f>
        <v>0</v>
      </c>
      <c r="AO826" s="45">
        <f t="shared" si="212"/>
        <v>-10</v>
      </c>
    </row>
    <row r="827" spans="1:41" x14ac:dyDescent="0.4">
      <c r="A827" s="21" t="str">
        <f t="shared" si="199"/>
        <v>-------------------------------------------NAO DISPONIVEL-------------------------------------------</v>
      </c>
      <c r="B827" s="5" t="str">
        <f>_xlfn.IFNA(VLOOKUP(A827,CNPJ!E:F,2,0),"-------------------------------------------NAO DISPONIVEL-------------------------------------------")</f>
        <v>-------------------------------------------NAO DISPONIVEL-------------------------------------------</v>
      </c>
      <c r="C827" s="22">
        <v>1</v>
      </c>
      <c r="D827" s="5" t="str">
        <f>_xlfn.XLOOKUP(R827,OP!C:C,OP!B:B,,0,1)</f>
        <v>RJ</v>
      </c>
      <c r="E827" s="23"/>
      <c r="M827" s="26"/>
      <c r="N827" s="27"/>
      <c r="O827" s="28" t="str">
        <f t="shared" si="200"/>
        <v>00000000827</v>
      </c>
      <c r="R827" s="27" t="s">
        <v>193</v>
      </c>
      <c r="S827" s="30" t="str">
        <f>_xlfn.IFNA(VLOOKUP(_xlfn.CONCAT(D827," - ",R827),OP!A:D,4,0),"-------------------------------------------NAO DISPONIVEL-------------------------------------------")</f>
        <v>FETRANSPOR</v>
      </c>
      <c r="T827" s="31"/>
      <c r="U827" s="32"/>
      <c r="V827" s="31"/>
      <c r="W827" s="33">
        <f t="shared" si="201"/>
        <v>0</v>
      </c>
      <c r="X827" s="34">
        <f t="shared" si="202"/>
        <v>0</v>
      </c>
      <c r="Y827" s="33">
        <f t="shared" si="203"/>
        <v>0</v>
      </c>
      <c r="Z827" s="33">
        <f t="shared" si="204"/>
        <v>0</v>
      </c>
      <c r="AA827" s="35">
        <f t="shared" si="205"/>
        <v>0</v>
      </c>
      <c r="AB827" s="36">
        <f t="shared" si="206"/>
        <v>0</v>
      </c>
      <c r="AC827" s="37">
        <f t="shared" si="207"/>
        <v>0</v>
      </c>
      <c r="AD827" s="38"/>
      <c r="AE827" s="38"/>
      <c r="AF827" s="39">
        <f t="shared" si="208"/>
        <v>0</v>
      </c>
      <c r="AG827" s="40"/>
      <c r="AH827" s="41">
        <f t="shared" si="209"/>
        <v>0</v>
      </c>
      <c r="AI827" s="42">
        <f t="shared" si="210"/>
        <v>0</v>
      </c>
      <c r="AJ827" s="43">
        <f t="shared" si="211"/>
        <v>0</v>
      </c>
      <c r="AK827" s="5" t="str">
        <f>_xlfn.IFNA(VLOOKUP(_xlfn.CONCAT(D827," - ",S827),OP!E:F,2,0),"-------------------------------------------NAO DISPONIVEL-------------------------------------------")</f>
        <v>C - RIOCARD</v>
      </c>
      <c r="AL827" s="7" t="str">
        <f t="shared" si="197"/>
        <v>1 - -------------------------------------------NAO DISPONIVEL------------------------------------------- - 00000000827 - FETRANSPOR</v>
      </c>
      <c r="AM827" s="7" t="str">
        <f t="shared" si="198"/>
        <v>-------------------------------------------NAO DISPONIVEL-------------------------------------------</v>
      </c>
      <c r="AN827" s="44" cm="1">
        <f t="array" ref="AN827">_xlfn.IFS(AJ827=0,0,AQ827="INATIVO",2,AQ827="SEM CADASTRO",4,AQ827="CPF ATIVO EM OUTRO COMPRADOR",5,AQ827="NOVO/SEM CARTAO",6,AND(AJ827&gt;0,AQ827,""),8)</f>
        <v>0</v>
      </c>
      <c r="AO827" s="45">
        <f t="shared" si="212"/>
        <v>-10</v>
      </c>
    </row>
    <row r="828" spans="1:41" x14ac:dyDescent="0.4">
      <c r="A828" s="21" t="str">
        <f t="shared" si="199"/>
        <v>-------------------------------------------NAO DISPONIVEL-------------------------------------------</v>
      </c>
      <c r="B828" s="5" t="str">
        <f>_xlfn.IFNA(VLOOKUP(A828,CNPJ!E:F,2,0),"-------------------------------------------NAO DISPONIVEL-------------------------------------------")</f>
        <v>-------------------------------------------NAO DISPONIVEL-------------------------------------------</v>
      </c>
      <c r="C828" s="22">
        <v>1</v>
      </c>
      <c r="D828" s="5" t="str">
        <f>_xlfn.XLOOKUP(R828,OP!C:C,OP!B:B,,0,1)</f>
        <v>RJ</v>
      </c>
      <c r="E828" s="23"/>
      <c r="M828" s="26"/>
      <c r="N828" s="27"/>
      <c r="O828" s="28" t="str">
        <f t="shared" si="200"/>
        <v>00000000828</v>
      </c>
      <c r="R828" s="27" t="s">
        <v>193</v>
      </c>
      <c r="S828" s="30" t="str">
        <f>_xlfn.IFNA(VLOOKUP(_xlfn.CONCAT(D828," - ",R828),OP!A:D,4,0),"-------------------------------------------NAO DISPONIVEL-------------------------------------------")</f>
        <v>FETRANSPOR</v>
      </c>
      <c r="T828" s="31"/>
      <c r="U828" s="32"/>
      <c r="V828" s="31"/>
      <c r="W828" s="33">
        <f t="shared" si="201"/>
        <v>0</v>
      </c>
      <c r="X828" s="34">
        <f t="shared" si="202"/>
        <v>0</v>
      </c>
      <c r="Y828" s="33">
        <f t="shared" si="203"/>
        <v>0</v>
      </c>
      <c r="Z828" s="33">
        <f t="shared" si="204"/>
        <v>0</v>
      </c>
      <c r="AA828" s="35">
        <f t="shared" si="205"/>
        <v>0</v>
      </c>
      <c r="AB828" s="36">
        <f t="shared" si="206"/>
        <v>0</v>
      </c>
      <c r="AC828" s="37">
        <f t="shared" si="207"/>
        <v>0</v>
      </c>
      <c r="AD828" s="38"/>
      <c r="AE828" s="38"/>
      <c r="AF828" s="39">
        <f t="shared" si="208"/>
        <v>0</v>
      </c>
      <c r="AG828" s="40"/>
      <c r="AH828" s="41">
        <f t="shared" si="209"/>
        <v>0</v>
      </c>
      <c r="AI828" s="42">
        <f t="shared" si="210"/>
        <v>0</v>
      </c>
      <c r="AJ828" s="43">
        <f t="shared" si="211"/>
        <v>0</v>
      </c>
      <c r="AK828" s="5" t="str">
        <f>_xlfn.IFNA(VLOOKUP(_xlfn.CONCAT(D828," - ",S828),OP!E:F,2,0),"-------------------------------------------NAO DISPONIVEL-------------------------------------------")</f>
        <v>C - RIOCARD</v>
      </c>
      <c r="AL828" s="7" t="str">
        <f t="shared" si="197"/>
        <v>1 - -------------------------------------------NAO DISPONIVEL------------------------------------------- - 00000000828 - FETRANSPOR</v>
      </c>
      <c r="AM828" s="7" t="str">
        <f t="shared" si="198"/>
        <v>-------------------------------------------NAO DISPONIVEL-------------------------------------------</v>
      </c>
      <c r="AN828" s="44" cm="1">
        <f t="array" ref="AN828">_xlfn.IFS(AJ828=0,0,AQ828="INATIVO",2,AQ828="SEM CADASTRO",4,AQ828="CPF ATIVO EM OUTRO COMPRADOR",5,AQ828="NOVO/SEM CARTAO",6,AND(AJ828&gt;0,AQ828,""),8)</f>
        <v>0</v>
      </c>
      <c r="AO828" s="45">
        <f t="shared" si="212"/>
        <v>-10</v>
      </c>
    </row>
    <row r="829" spans="1:41" x14ac:dyDescent="0.4">
      <c r="A829" s="21" t="str">
        <f t="shared" si="199"/>
        <v>-------------------------------------------NAO DISPONIVEL-------------------------------------------</v>
      </c>
      <c r="B829" s="5" t="str">
        <f>_xlfn.IFNA(VLOOKUP(A829,CNPJ!E:F,2,0),"-------------------------------------------NAO DISPONIVEL-------------------------------------------")</f>
        <v>-------------------------------------------NAO DISPONIVEL-------------------------------------------</v>
      </c>
      <c r="C829" s="22">
        <v>1</v>
      </c>
      <c r="D829" s="5" t="str">
        <f>_xlfn.XLOOKUP(R829,OP!C:C,OP!B:B,,0,1)</f>
        <v>RJ</v>
      </c>
      <c r="E829" s="23"/>
      <c r="M829" s="26"/>
      <c r="N829" s="27"/>
      <c r="O829" s="28" t="str">
        <f t="shared" si="200"/>
        <v>00000000829</v>
      </c>
      <c r="R829" s="27" t="s">
        <v>193</v>
      </c>
      <c r="S829" s="30" t="str">
        <f>_xlfn.IFNA(VLOOKUP(_xlfn.CONCAT(D829," - ",R829),OP!A:D,4,0),"-------------------------------------------NAO DISPONIVEL-------------------------------------------")</f>
        <v>FETRANSPOR</v>
      </c>
      <c r="T829" s="31"/>
      <c r="U829" s="32"/>
      <c r="V829" s="31"/>
      <c r="W829" s="33">
        <f t="shared" si="201"/>
        <v>0</v>
      </c>
      <c r="X829" s="34">
        <f t="shared" si="202"/>
        <v>0</v>
      </c>
      <c r="Y829" s="33">
        <f t="shared" si="203"/>
        <v>0</v>
      </c>
      <c r="Z829" s="33">
        <f t="shared" si="204"/>
        <v>0</v>
      </c>
      <c r="AA829" s="35">
        <f t="shared" si="205"/>
        <v>0</v>
      </c>
      <c r="AB829" s="36">
        <f t="shared" si="206"/>
        <v>0</v>
      </c>
      <c r="AC829" s="37">
        <f t="shared" si="207"/>
        <v>0</v>
      </c>
      <c r="AD829" s="38"/>
      <c r="AE829" s="38"/>
      <c r="AF829" s="39">
        <f t="shared" si="208"/>
        <v>0</v>
      </c>
      <c r="AG829" s="40"/>
      <c r="AH829" s="41">
        <f t="shared" si="209"/>
        <v>0</v>
      </c>
      <c r="AI829" s="42">
        <f t="shared" si="210"/>
        <v>0</v>
      </c>
      <c r="AJ829" s="43">
        <f t="shared" si="211"/>
        <v>0</v>
      </c>
      <c r="AK829" s="5" t="str">
        <f>_xlfn.IFNA(VLOOKUP(_xlfn.CONCAT(D829," - ",S829),OP!E:F,2,0),"-------------------------------------------NAO DISPONIVEL-------------------------------------------")</f>
        <v>C - RIOCARD</v>
      </c>
      <c r="AL829" s="7" t="str">
        <f t="shared" si="197"/>
        <v>1 - -------------------------------------------NAO DISPONIVEL------------------------------------------- - 00000000829 - FETRANSPOR</v>
      </c>
      <c r="AM829" s="7" t="str">
        <f t="shared" si="198"/>
        <v>-------------------------------------------NAO DISPONIVEL-------------------------------------------</v>
      </c>
      <c r="AN829" s="44" cm="1">
        <f t="array" ref="AN829">_xlfn.IFS(AJ829=0,0,AQ829="INATIVO",2,AQ829="SEM CADASTRO",4,AQ829="CPF ATIVO EM OUTRO COMPRADOR",5,AQ829="NOVO/SEM CARTAO",6,AND(AJ829&gt;0,AQ829,""),8)</f>
        <v>0</v>
      </c>
      <c r="AO829" s="45">
        <f t="shared" si="212"/>
        <v>-10</v>
      </c>
    </row>
    <row r="830" spans="1:41" x14ac:dyDescent="0.4">
      <c r="A830" s="21" t="str">
        <f t="shared" si="199"/>
        <v>-------------------------------------------NAO DISPONIVEL-------------------------------------------</v>
      </c>
      <c r="B830" s="5" t="str">
        <f>_xlfn.IFNA(VLOOKUP(A830,CNPJ!E:F,2,0),"-------------------------------------------NAO DISPONIVEL-------------------------------------------")</f>
        <v>-------------------------------------------NAO DISPONIVEL-------------------------------------------</v>
      </c>
      <c r="C830" s="22">
        <v>1</v>
      </c>
      <c r="D830" s="5" t="str">
        <f>_xlfn.XLOOKUP(R830,OP!C:C,OP!B:B,,0,1)</f>
        <v>RJ</v>
      </c>
      <c r="E830" s="23"/>
      <c r="M830" s="26"/>
      <c r="N830" s="27"/>
      <c r="O830" s="28" t="str">
        <f t="shared" si="200"/>
        <v>00000000830</v>
      </c>
      <c r="R830" s="27" t="s">
        <v>193</v>
      </c>
      <c r="S830" s="30" t="str">
        <f>_xlfn.IFNA(VLOOKUP(_xlfn.CONCAT(D830," - ",R830),OP!A:D,4,0),"-------------------------------------------NAO DISPONIVEL-------------------------------------------")</f>
        <v>FETRANSPOR</v>
      </c>
      <c r="T830" s="31"/>
      <c r="U830" s="32"/>
      <c r="V830" s="31"/>
      <c r="W830" s="33">
        <f t="shared" si="201"/>
        <v>0</v>
      </c>
      <c r="X830" s="34">
        <f t="shared" si="202"/>
        <v>0</v>
      </c>
      <c r="Y830" s="33">
        <f t="shared" si="203"/>
        <v>0</v>
      </c>
      <c r="Z830" s="33">
        <f t="shared" si="204"/>
        <v>0</v>
      </c>
      <c r="AA830" s="35">
        <f t="shared" si="205"/>
        <v>0</v>
      </c>
      <c r="AB830" s="36">
        <f t="shared" si="206"/>
        <v>0</v>
      </c>
      <c r="AC830" s="37">
        <f t="shared" si="207"/>
        <v>0</v>
      </c>
      <c r="AD830" s="38"/>
      <c r="AE830" s="38"/>
      <c r="AF830" s="39">
        <f t="shared" si="208"/>
        <v>0</v>
      </c>
      <c r="AG830" s="40"/>
      <c r="AH830" s="41">
        <f t="shared" si="209"/>
        <v>0</v>
      </c>
      <c r="AI830" s="42">
        <f t="shared" si="210"/>
        <v>0</v>
      </c>
      <c r="AJ830" s="43">
        <f t="shared" si="211"/>
        <v>0</v>
      </c>
      <c r="AK830" s="5" t="str">
        <f>_xlfn.IFNA(VLOOKUP(_xlfn.CONCAT(D830," - ",S830),OP!E:F,2,0),"-------------------------------------------NAO DISPONIVEL-------------------------------------------")</f>
        <v>C - RIOCARD</v>
      </c>
      <c r="AL830" s="7" t="str">
        <f t="shared" si="197"/>
        <v>1 - -------------------------------------------NAO DISPONIVEL------------------------------------------- - 00000000830 - FETRANSPOR</v>
      </c>
      <c r="AM830" s="7" t="str">
        <f t="shared" si="198"/>
        <v>-------------------------------------------NAO DISPONIVEL-------------------------------------------</v>
      </c>
      <c r="AN830" s="44" cm="1">
        <f t="array" ref="AN830">_xlfn.IFS(AJ830=0,0,AQ830="INATIVO",2,AQ830="SEM CADASTRO",4,AQ830="CPF ATIVO EM OUTRO COMPRADOR",5,AQ830="NOVO/SEM CARTAO",6,AND(AJ830&gt;0,AQ830,""),8)</f>
        <v>0</v>
      </c>
      <c r="AO830" s="45">
        <f t="shared" si="212"/>
        <v>-10</v>
      </c>
    </row>
    <row r="831" spans="1:41" x14ac:dyDescent="0.4">
      <c r="A831" s="21" t="str">
        <f t="shared" si="199"/>
        <v>-------------------------------------------NAO DISPONIVEL-------------------------------------------</v>
      </c>
      <c r="B831" s="5" t="str">
        <f>_xlfn.IFNA(VLOOKUP(A831,CNPJ!E:F,2,0),"-------------------------------------------NAO DISPONIVEL-------------------------------------------")</f>
        <v>-------------------------------------------NAO DISPONIVEL-------------------------------------------</v>
      </c>
      <c r="C831" s="22">
        <v>1</v>
      </c>
      <c r="D831" s="5" t="str">
        <f>_xlfn.XLOOKUP(R831,OP!C:C,OP!B:B,,0,1)</f>
        <v>RJ</v>
      </c>
      <c r="E831" s="23"/>
      <c r="M831" s="26"/>
      <c r="N831" s="27"/>
      <c r="O831" s="28" t="str">
        <f t="shared" si="200"/>
        <v>00000000831</v>
      </c>
      <c r="R831" s="27" t="s">
        <v>193</v>
      </c>
      <c r="S831" s="30" t="str">
        <f>_xlfn.IFNA(VLOOKUP(_xlfn.CONCAT(D831," - ",R831),OP!A:D,4,0),"-------------------------------------------NAO DISPONIVEL-------------------------------------------")</f>
        <v>FETRANSPOR</v>
      </c>
      <c r="T831" s="31"/>
      <c r="U831" s="32"/>
      <c r="V831" s="31"/>
      <c r="W831" s="33">
        <f t="shared" si="201"/>
        <v>0</v>
      </c>
      <c r="X831" s="34">
        <f t="shared" si="202"/>
        <v>0</v>
      </c>
      <c r="Y831" s="33">
        <f t="shared" si="203"/>
        <v>0</v>
      </c>
      <c r="Z831" s="33">
        <f t="shared" si="204"/>
        <v>0</v>
      </c>
      <c r="AA831" s="35">
        <f t="shared" si="205"/>
        <v>0</v>
      </c>
      <c r="AB831" s="36">
        <f t="shared" si="206"/>
        <v>0</v>
      </c>
      <c r="AC831" s="37">
        <f t="shared" si="207"/>
        <v>0</v>
      </c>
      <c r="AD831" s="38"/>
      <c r="AE831" s="38"/>
      <c r="AF831" s="39">
        <f t="shared" si="208"/>
        <v>0</v>
      </c>
      <c r="AG831" s="40"/>
      <c r="AH831" s="41">
        <f t="shared" si="209"/>
        <v>0</v>
      </c>
      <c r="AI831" s="42">
        <f t="shared" si="210"/>
        <v>0</v>
      </c>
      <c r="AJ831" s="43">
        <f t="shared" si="211"/>
        <v>0</v>
      </c>
      <c r="AK831" s="5" t="str">
        <f>_xlfn.IFNA(VLOOKUP(_xlfn.CONCAT(D831," - ",S831),OP!E:F,2,0),"-------------------------------------------NAO DISPONIVEL-------------------------------------------")</f>
        <v>C - RIOCARD</v>
      </c>
      <c r="AL831" s="7" t="str">
        <f t="shared" si="197"/>
        <v>1 - -------------------------------------------NAO DISPONIVEL------------------------------------------- - 00000000831 - FETRANSPOR</v>
      </c>
      <c r="AM831" s="7" t="str">
        <f t="shared" si="198"/>
        <v>-------------------------------------------NAO DISPONIVEL-------------------------------------------</v>
      </c>
      <c r="AN831" s="44" cm="1">
        <f t="array" ref="AN831">_xlfn.IFS(AJ831=0,0,AQ831="INATIVO",2,AQ831="SEM CADASTRO",4,AQ831="CPF ATIVO EM OUTRO COMPRADOR",5,AQ831="NOVO/SEM CARTAO",6,AND(AJ831&gt;0,AQ831,""),8)</f>
        <v>0</v>
      </c>
      <c r="AO831" s="45">
        <f t="shared" si="212"/>
        <v>-10</v>
      </c>
    </row>
    <row r="832" spans="1:41" x14ac:dyDescent="0.4">
      <c r="A832" s="21" t="str">
        <f t="shared" si="199"/>
        <v>-------------------------------------------NAO DISPONIVEL-------------------------------------------</v>
      </c>
      <c r="B832" s="5" t="str">
        <f>_xlfn.IFNA(VLOOKUP(A832,CNPJ!E:F,2,0),"-------------------------------------------NAO DISPONIVEL-------------------------------------------")</f>
        <v>-------------------------------------------NAO DISPONIVEL-------------------------------------------</v>
      </c>
      <c r="C832" s="22">
        <v>1</v>
      </c>
      <c r="D832" s="5" t="str">
        <f>_xlfn.XLOOKUP(R832,OP!C:C,OP!B:B,,0,1)</f>
        <v>RJ</v>
      </c>
      <c r="E832" s="23"/>
      <c r="M832" s="26"/>
      <c r="N832" s="27"/>
      <c r="O832" s="28" t="str">
        <f t="shared" si="200"/>
        <v>00000000832</v>
      </c>
      <c r="R832" s="27" t="s">
        <v>193</v>
      </c>
      <c r="S832" s="30" t="str">
        <f>_xlfn.IFNA(VLOOKUP(_xlfn.CONCAT(D832," - ",R832),OP!A:D,4,0),"-------------------------------------------NAO DISPONIVEL-------------------------------------------")</f>
        <v>FETRANSPOR</v>
      </c>
      <c r="T832" s="31"/>
      <c r="U832" s="32"/>
      <c r="V832" s="31"/>
      <c r="W832" s="33">
        <f t="shared" si="201"/>
        <v>0</v>
      </c>
      <c r="X832" s="34">
        <f t="shared" si="202"/>
        <v>0</v>
      </c>
      <c r="Y832" s="33">
        <f t="shared" si="203"/>
        <v>0</v>
      </c>
      <c r="Z832" s="33">
        <f t="shared" si="204"/>
        <v>0</v>
      </c>
      <c r="AA832" s="35">
        <f t="shared" si="205"/>
        <v>0</v>
      </c>
      <c r="AB832" s="36">
        <f t="shared" si="206"/>
        <v>0</v>
      </c>
      <c r="AC832" s="37">
        <f t="shared" si="207"/>
        <v>0</v>
      </c>
      <c r="AD832" s="38"/>
      <c r="AE832" s="38"/>
      <c r="AF832" s="39">
        <f t="shared" si="208"/>
        <v>0</v>
      </c>
      <c r="AG832" s="40"/>
      <c r="AH832" s="41">
        <f t="shared" si="209"/>
        <v>0</v>
      </c>
      <c r="AI832" s="42">
        <f t="shared" si="210"/>
        <v>0</v>
      </c>
      <c r="AJ832" s="43">
        <f t="shared" si="211"/>
        <v>0</v>
      </c>
      <c r="AK832" s="5" t="str">
        <f>_xlfn.IFNA(VLOOKUP(_xlfn.CONCAT(D832," - ",S832),OP!E:F,2,0),"-------------------------------------------NAO DISPONIVEL-------------------------------------------")</f>
        <v>C - RIOCARD</v>
      </c>
      <c r="AL832" s="7" t="str">
        <f t="shared" si="197"/>
        <v>1 - -------------------------------------------NAO DISPONIVEL------------------------------------------- - 00000000832 - FETRANSPOR</v>
      </c>
      <c r="AM832" s="7" t="str">
        <f t="shared" si="198"/>
        <v>-------------------------------------------NAO DISPONIVEL-------------------------------------------</v>
      </c>
      <c r="AN832" s="44" cm="1">
        <f t="array" ref="AN832">_xlfn.IFS(AJ832=0,0,AQ832="INATIVO",2,AQ832="SEM CADASTRO",4,AQ832="CPF ATIVO EM OUTRO COMPRADOR",5,AQ832="NOVO/SEM CARTAO",6,AND(AJ832&gt;0,AQ832,""),8)</f>
        <v>0</v>
      </c>
      <c r="AO832" s="45">
        <f t="shared" si="212"/>
        <v>-10</v>
      </c>
    </row>
    <row r="833" spans="1:41" x14ac:dyDescent="0.4">
      <c r="A833" s="21" t="str">
        <f t="shared" si="199"/>
        <v>-------------------------------------------NAO DISPONIVEL-------------------------------------------</v>
      </c>
      <c r="B833" s="5" t="str">
        <f>_xlfn.IFNA(VLOOKUP(A833,CNPJ!E:F,2,0),"-------------------------------------------NAO DISPONIVEL-------------------------------------------")</f>
        <v>-------------------------------------------NAO DISPONIVEL-------------------------------------------</v>
      </c>
      <c r="C833" s="22">
        <v>1</v>
      </c>
      <c r="D833" s="5" t="str">
        <f>_xlfn.XLOOKUP(R833,OP!C:C,OP!B:B,,0,1)</f>
        <v>RJ</v>
      </c>
      <c r="E833" s="23"/>
      <c r="M833" s="26"/>
      <c r="N833" s="27"/>
      <c r="O833" s="28" t="str">
        <f t="shared" si="200"/>
        <v>00000000833</v>
      </c>
      <c r="R833" s="27" t="s">
        <v>193</v>
      </c>
      <c r="S833" s="30" t="str">
        <f>_xlfn.IFNA(VLOOKUP(_xlfn.CONCAT(D833," - ",R833),OP!A:D,4,0),"-------------------------------------------NAO DISPONIVEL-------------------------------------------")</f>
        <v>FETRANSPOR</v>
      </c>
      <c r="T833" s="31"/>
      <c r="U833" s="32"/>
      <c r="V833" s="31"/>
      <c r="W833" s="33">
        <f t="shared" si="201"/>
        <v>0</v>
      </c>
      <c r="X833" s="34">
        <f t="shared" si="202"/>
        <v>0</v>
      </c>
      <c r="Y833" s="33">
        <f t="shared" si="203"/>
        <v>0</v>
      </c>
      <c r="Z833" s="33">
        <f t="shared" si="204"/>
        <v>0</v>
      </c>
      <c r="AA833" s="35">
        <f t="shared" si="205"/>
        <v>0</v>
      </c>
      <c r="AB833" s="36">
        <f t="shared" si="206"/>
        <v>0</v>
      </c>
      <c r="AC833" s="37">
        <f t="shared" si="207"/>
        <v>0</v>
      </c>
      <c r="AD833" s="38"/>
      <c r="AE833" s="38"/>
      <c r="AF833" s="39">
        <f t="shared" si="208"/>
        <v>0</v>
      </c>
      <c r="AG833" s="40"/>
      <c r="AH833" s="41">
        <f t="shared" si="209"/>
        <v>0</v>
      </c>
      <c r="AI833" s="42">
        <f t="shared" si="210"/>
        <v>0</v>
      </c>
      <c r="AJ833" s="43">
        <f t="shared" si="211"/>
        <v>0</v>
      </c>
      <c r="AK833" s="5" t="str">
        <f>_xlfn.IFNA(VLOOKUP(_xlfn.CONCAT(D833," - ",S833),OP!E:F,2,0),"-------------------------------------------NAO DISPONIVEL-------------------------------------------")</f>
        <v>C - RIOCARD</v>
      </c>
      <c r="AL833" s="7" t="str">
        <f t="shared" si="197"/>
        <v>1 - -------------------------------------------NAO DISPONIVEL------------------------------------------- - 00000000833 - FETRANSPOR</v>
      </c>
      <c r="AM833" s="7" t="str">
        <f t="shared" si="198"/>
        <v>-------------------------------------------NAO DISPONIVEL-------------------------------------------</v>
      </c>
      <c r="AN833" s="44" cm="1">
        <f t="array" ref="AN833">_xlfn.IFS(AJ833=0,0,AQ833="INATIVO",2,AQ833="SEM CADASTRO",4,AQ833="CPF ATIVO EM OUTRO COMPRADOR",5,AQ833="NOVO/SEM CARTAO",6,AND(AJ833&gt;0,AQ833,""),8)</f>
        <v>0</v>
      </c>
      <c r="AO833" s="45">
        <f t="shared" si="212"/>
        <v>-10</v>
      </c>
    </row>
    <row r="834" spans="1:41" x14ac:dyDescent="0.4">
      <c r="A834" s="21" t="str">
        <f t="shared" si="199"/>
        <v>-------------------------------------------NAO DISPONIVEL-------------------------------------------</v>
      </c>
      <c r="B834" s="5" t="str">
        <f>_xlfn.IFNA(VLOOKUP(A834,CNPJ!E:F,2,0),"-------------------------------------------NAO DISPONIVEL-------------------------------------------")</f>
        <v>-------------------------------------------NAO DISPONIVEL-------------------------------------------</v>
      </c>
      <c r="C834" s="22">
        <v>1</v>
      </c>
      <c r="D834" s="5" t="str">
        <f>_xlfn.XLOOKUP(R834,OP!C:C,OP!B:B,,0,1)</f>
        <v>RJ</v>
      </c>
      <c r="E834" s="23"/>
      <c r="M834" s="26"/>
      <c r="N834" s="27"/>
      <c r="O834" s="28" t="str">
        <f t="shared" si="200"/>
        <v>00000000834</v>
      </c>
      <c r="R834" s="27" t="s">
        <v>193</v>
      </c>
      <c r="S834" s="30" t="str">
        <f>_xlfn.IFNA(VLOOKUP(_xlfn.CONCAT(D834," - ",R834),OP!A:D,4,0),"-------------------------------------------NAO DISPONIVEL-------------------------------------------")</f>
        <v>FETRANSPOR</v>
      </c>
      <c r="T834" s="31"/>
      <c r="U834" s="32"/>
      <c r="V834" s="31"/>
      <c r="W834" s="33">
        <f t="shared" si="201"/>
        <v>0</v>
      </c>
      <c r="X834" s="34">
        <f t="shared" si="202"/>
        <v>0</v>
      </c>
      <c r="Y834" s="33">
        <f t="shared" si="203"/>
        <v>0</v>
      </c>
      <c r="Z834" s="33">
        <f t="shared" si="204"/>
        <v>0</v>
      </c>
      <c r="AA834" s="35">
        <f t="shared" si="205"/>
        <v>0</v>
      </c>
      <c r="AB834" s="36">
        <f t="shared" si="206"/>
        <v>0</v>
      </c>
      <c r="AC834" s="37">
        <f t="shared" si="207"/>
        <v>0</v>
      </c>
      <c r="AD834" s="38"/>
      <c r="AE834" s="38"/>
      <c r="AF834" s="39">
        <f t="shared" si="208"/>
        <v>0</v>
      </c>
      <c r="AG834" s="40"/>
      <c r="AH834" s="41">
        <f t="shared" si="209"/>
        <v>0</v>
      </c>
      <c r="AI834" s="42">
        <f t="shared" si="210"/>
        <v>0</v>
      </c>
      <c r="AJ834" s="43">
        <f t="shared" si="211"/>
        <v>0</v>
      </c>
      <c r="AK834" s="5" t="str">
        <f>_xlfn.IFNA(VLOOKUP(_xlfn.CONCAT(D834," - ",S834),OP!E:F,2,0),"-------------------------------------------NAO DISPONIVEL-------------------------------------------")</f>
        <v>C - RIOCARD</v>
      </c>
      <c r="AL834" s="7" t="str">
        <f t="shared" ref="AL834:AL897" si="213">_xlfn.CONCAT(C834," - ",B834," - ",O834," - ",S834)</f>
        <v>1 - -------------------------------------------NAO DISPONIVEL------------------------------------------- - 00000000834 - FETRANSPOR</v>
      </c>
      <c r="AM834" s="7" t="str">
        <f t="shared" ref="AM834:AM897" si="214">_xlfn.CONCAT(B834,L834,LEFT(M834,3))</f>
        <v>-------------------------------------------NAO DISPONIVEL-------------------------------------------</v>
      </c>
      <c r="AN834" s="44" cm="1">
        <f t="array" ref="AN834">_xlfn.IFS(AJ834=0,0,AQ834="INATIVO",2,AQ834="SEM CADASTRO",4,AQ834="CPF ATIVO EM OUTRO COMPRADOR",5,AQ834="NOVO/SEM CARTAO",6,AND(AJ834&gt;0,AQ834,""),8)</f>
        <v>0</v>
      </c>
      <c r="AO834" s="45">
        <f t="shared" si="212"/>
        <v>-10</v>
      </c>
    </row>
    <row r="835" spans="1:41" x14ac:dyDescent="0.4">
      <c r="A835" s="21" t="str">
        <f t="shared" ref="A835:A898" si="215">IF(AND(E835&lt;&gt;"",F835&lt;&gt;""),TRIM(_xlfn.CONCAT(D835," - ",S835," - ",E835," - ",F835)),"-------------------------------------------NAO DISPONIVEL-------------------------------------------")</f>
        <v>-------------------------------------------NAO DISPONIVEL-------------------------------------------</v>
      </c>
      <c r="B835" s="5" t="str">
        <f>_xlfn.IFNA(VLOOKUP(A835,CNPJ!E:F,2,0),"-------------------------------------------NAO DISPONIVEL-------------------------------------------")</f>
        <v>-------------------------------------------NAO DISPONIVEL-------------------------------------------</v>
      </c>
      <c r="C835" s="22">
        <v>1</v>
      </c>
      <c r="D835" s="5" t="str">
        <f>_xlfn.XLOOKUP(R835,OP!C:C,OP!B:B,,0,1)</f>
        <v>RJ</v>
      </c>
      <c r="E835" s="23"/>
      <c r="M835" s="26"/>
      <c r="N835" s="27"/>
      <c r="O835" s="28" t="str">
        <f t="shared" ref="O835:O898" si="216">IF(N835="",TEXT(ROW(),"00000000000"),IF(N835="00000000000",TEXT(ROW(),"00000000000"),TRIM(TEXT(N835,"00000000000"))))</f>
        <v>00000000835</v>
      </c>
      <c r="R835" s="27" t="s">
        <v>193</v>
      </c>
      <c r="S835" s="30" t="str">
        <f>_xlfn.IFNA(VLOOKUP(_xlfn.CONCAT(D835," - ",R835),OP!A:D,4,0),"-------------------------------------------NAO DISPONIVEL-------------------------------------------")</f>
        <v>FETRANSPOR</v>
      </c>
      <c r="T835" s="31"/>
      <c r="U835" s="32"/>
      <c r="V835" s="31"/>
      <c r="W835" s="33">
        <f t="shared" ref="W835:W898" si="217">ROUND(T835,2)</f>
        <v>0</v>
      </c>
      <c r="X835" s="34">
        <f t="shared" ref="X835:X898" si="218">ROUND(U835,0)</f>
        <v>0</v>
      </c>
      <c r="Y835" s="33">
        <f t="shared" ref="Y835:Y898" si="219">ROUND(V835,2)</f>
        <v>0</v>
      </c>
      <c r="Z835" s="33">
        <f t="shared" ref="Z835:Z898" si="220">(X835*Y835)-W835</f>
        <v>0</v>
      </c>
      <c r="AA835" s="35">
        <f t="shared" ref="AA835:AA898" si="221">Y835</f>
        <v>0</v>
      </c>
      <c r="AB835" s="36">
        <f t="shared" ref="AB835:AB898" si="222">Z835</f>
        <v>0</v>
      </c>
      <c r="AC835" s="37">
        <f t="shared" ref="AC835:AC898" si="223">ROUND(IF(AL835=AL834,0,SUMIF(AL:AL,AL835,AB:AB)),2)</f>
        <v>0</v>
      </c>
      <c r="AD835" s="38"/>
      <c r="AE835" s="38"/>
      <c r="AF835" s="39">
        <f t="shared" ref="AF835:AF898" si="224">ROUND(SUM(AD835,AE835),2)</f>
        <v>0</v>
      </c>
      <c r="AG835" s="40"/>
      <c r="AH835" s="41">
        <f t="shared" ref="AH835:AH898" si="225">ROUND(AG835,2)</f>
        <v>0</v>
      </c>
      <c r="AI835" s="42">
        <f t="shared" ref="AI835:AI898" si="226">ROUND(IF(AH835=0,0,IF(AF835-AH835&lt;0,0,IF(AF835-AH835&gt;AC835,AC835,AF835-AH835))),2)</f>
        <v>0</v>
      </c>
      <c r="AJ835" s="43">
        <f t="shared" ref="AJ835:AJ898" si="227">ROUND(IF(AC835=0,0,IF(AH835=0,AC835,AC835-AI835)),2)</f>
        <v>0</v>
      </c>
      <c r="AK835" s="5" t="str">
        <f>_xlfn.IFNA(VLOOKUP(_xlfn.CONCAT(D835," - ",S835),OP!E:F,2,0),"-------------------------------------------NAO DISPONIVEL-------------------------------------------")</f>
        <v>C - RIOCARD</v>
      </c>
      <c r="AL835" s="7" t="str">
        <f t="shared" si="213"/>
        <v>1 - -------------------------------------------NAO DISPONIVEL------------------------------------------- - 00000000835 - FETRANSPOR</v>
      </c>
      <c r="AM835" s="7" t="str">
        <f t="shared" si="214"/>
        <v>-------------------------------------------NAO DISPONIVEL-------------------------------------------</v>
      </c>
      <c r="AN835" s="44" cm="1">
        <f t="array" ref="AN835">_xlfn.IFS(AJ835=0,0,AQ835="INATIVO",2,AQ835="SEM CADASTRO",4,AQ835="CPF ATIVO EM OUTRO COMPRADOR",5,AQ835="NOVO/SEM CARTAO",6,AND(AJ835&gt;0,AQ835,""),8)</f>
        <v>0</v>
      </c>
      <c r="AO835" s="45">
        <f t="shared" ref="AO835:AO898" si="228">AF835-(10-AJ835)</f>
        <v>-10</v>
      </c>
    </row>
    <row r="836" spans="1:41" x14ac:dyDescent="0.4">
      <c r="A836" s="21" t="str">
        <f t="shared" si="215"/>
        <v>-------------------------------------------NAO DISPONIVEL-------------------------------------------</v>
      </c>
      <c r="B836" s="5" t="str">
        <f>_xlfn.IFNA(VLOOKUP(A836,CNPJ!E:F,2,0),"-------------------------------------------NAO DISPONIVEL-------------------------------------------")</f>
        <v>-------------------------------------------NAO DISPONIVEL-------------------------------------------</v>
      </c>
      <c r="C836" s="22">
        <v>1</v>
      </c>
      <c r="D836" s="5" t="str">
        <f>_xlfn.XLOOKUP(R836,OP!C:C,OP!B:B,,0,1)</f>
        <v>RJ</v>
      </c>
      <c r="E836" s="23"/>
      <c r="M836" s="26"/>
      <c r="N836" s="27"/>
      <c r="O836" s="28" t="str">
        <f t="shared" si="216"/>
        <v>00000000836</v>
      </c>
      <c r="R836" s="27" t="s">
        <v>193</v>
      </c>
      <c r="S836" s="30" t="str">
        <f>_xlfn.IFNA(VLOOKUP(_xlfn.CONCAT(D836," - ",R836),OP!A:D,4,0),"-------------------------------------------NAO DISPONIVEL-------------------------------------------")</f>
        <v>FETRANSPOR</v>
      </c>
      <c r="T836" s="31"/>
      <c r="U836" s="32"/>
      <c r="V836" s="31"/>
      <c r="W836" s="33">
        <f t="shared" si="217"/>
        <v>0</v>
      </c>
      <c r="X836" s="34">
        <f t="shared" si="218"/>
        <v>0</v>
      </c>
      <c r="Y836" s="33">
        <f t="shared" si="219"/>
        <v>0</v>
      </c>
      <c r="Z836" s="33">
        <f t="shared" si="220"/>
        <v>0</v>
      </c>
      <c r="AA836" s="35">
        <f t="shared" si="221"/>
        <v>0</v>
      </c>
      <c r="AB836" s="36">
        <f t="shared" si="222"/>
        <v>0</v>
      </c>
      <c r="AC836" s="37">
        <f t="shared" si="223"/>
        <v>0</v>
      </c>
      <c r="AD836" s="38"/>
      <c r="AE836" s="38"/>
      <c r="AF836" s="39">
        <f t="shared" si="224"/>
        <v>0</v>
      </c>
      <c r="AG836" s="40"/>
      <c r="AH836" s="41">
        <f t="shared" si="225"/>
        <v>0</v>
      </c>
      <c r="AI836" s="42">
        <f t="shared" si="226"/>
        <v>0</v>
      </c>
      <c r="AJ836" s="43">
        <f t="shared" si="227"/>
        <v>0</v>
      </c>
      <c r="AK836" s="5" t="str">
        <f>_xlfn.IFNA(VLOOKUP(_xlfn.CONCAT(D836," - ",S836),OP!E:F,2,0),"-------------------------------------------NAO DISPONIVEL-------------------------------------------")</f>
        <v>C - RIOCARD</v>
      </c>
      <c r="AL836" s="7" t="str">
        <f t="shared" si="213"/>
        <v>1 - -------------------------------------------NAO DISPONIVEL------------------------------------------- - 00000000836 - FETRANSPOR</v>
      </c>
      <c r="AM836" s="7" t="str">
        <f t="shared" si="214"/>
        <v>-------------------------------------------NAO DISPONIVEL-------------------------------------------</v>
      </c>
      <c r="AN836" s="44" cm="1">
        <f t="array" ref="AN836">_xlfn.IFS(AJ836=0,0,AQ836="INATIVO",2,AQ836="SEM CADASTRO",4,AQ836="CPF ATIVO EM OUTRO COMPRADOR",5,AQ836="NOVO/SEM CARTAO",6,AND(AJ836&gt;0,AQ836,""),8)</f>
        <v>0</v>
      </c>
      <c r="AO836" s="45">
        <f t="shared" si="228"/>
        <v>-10</v>
      </c>
    </row>
    <row r="837" spans="1:41" x14ac:dyDescent="0.4">
      <c r="A837" s="21" t="str">
        <f t="shared" si="215"/>
        <v>-------------------------------------------NAO DISPONIVEL-------------------------------------------</v>
      </c>
      <c r="B837" s="5" t="str">
        <f>_xlfn.IFNA(VLOOKUP(A837,CNPJ!E:F,2,0),"-------------------------------------------NAO DISPONIVEL-------------------------------------------")</f>
        <v>-------------------------------------------NAO DISPONIVEL-------------------------------------------</v>
      </c>
      <c r="C837" s="22">
        <v>1</v>
      </c>
      <c r="D837" s="5" t="str">
        <f>_xlfn.XLOOKUP(R837,OP!C:C,OP!B:B,,0,1)</f>
        <v>RJ</v>
      </c>
      <c r="E837" s="23"/>
      <c r="M837" s="26"/>
      <c r="N837" s="27"/>
      <c r="O837" s="28" t="str">
        <f t="shared" si="216"/>
        <v>00000000837</v>
      </c>
      <c r="R837" s="27" t="s">
        <v>193</v>
      </c>
      <c r="S837" s="30" t="str">
        <f>_xlfn.IFNA(VLOOKUP(_xlfn.CONCAT(D837," - ",R837),OP!A:D,4,0),"-------------------------------------------NAO DISPONIVEL-------------------------------------------")</f>
        <v>FETRANSPOR</v>
      </c>
      <c r="T837" s="31"/>
      <c r="U837" s="32"/>
      <c r="V837" s="31"/>
      <c r="W837" s="33">
        <f t="shared" si="217"/>
        <v>0</v>
      </c>
      <c r="X837" s="34">
        <f t="shared" si="218"/>
        <v>0</v>
      </c>
      <c r="Y837" s="33">
        <f t="shared" si="219"/>
        <v>0</v>
      </c>
      <c r="Z837" s="33">
        <f t="shared" si="220"/>
        <v>0</v>
      </c>
      <c r="AA837" s="35">
        <f t="shared" si="221"/>
        <v>0</v>
      </c>
      <c r="AB837" s="36">
        <f t="shared" si="222"/>
        <v>0</v>
      </c>
      <c r="AC837" s="37">
        <f t="shared" si="223"/>
        <v>0</v>
      </c>
      <c r="AD837" s="38"/>
      <c r="AE837" s="38"/>
      <c r="AF837" s="39">
        <f t="shared" si="224"/>
        <v>0</v>
      </c>
      <c r="AG837" s="40"/>
      <c r="AH837" s="41">
        <f t="shared" si="225"/>
        <v>0</v>
      </c>
      <c r="AI837" s="42">
        <f t="shared" si="226"/>
        <v>0</v>
      </c>
      <c r="AJ837" s="43">
        <f t="shared" si="227"/>
        <v>0</v>
      </c>
      <c r="AK837" s="5" t="str">
        <f>_xlfn.IFNA(VLOOKUP(_xlfn.CONCAT(D837," - ",S837),OP!E:F,2,0),"-------------------------------------------NAO DISPONIVEL-------------------------------------------")</f>
        <v>C - RIOCARD</v>
      </c>
      <c r="AL837" s="7" t="str">
        <f t="shared" si="213"/>
        <v>1 - -------------------------------------------NAO DISPONIVEL------------------------------------------- - 00000000837 - FETRANSPOR</v>
      </c>
      <c r="AM837" s="7" t="str">
        <f t="shared" si="214"/>
        <v>-------------------------------------------NAO DISPONIVEL-------------------------------------------</v>
      </c>
      <c r="AN837" s="44" cm="1">
        <f t="array" ref="AN837">_xlfn.IFS(AJ837=0,0,AQ837="INATIVO",2,AQ837="SEM CADASTRO",4,AQ837="CPF ATIVO EM OUTRO COMPRADOR",5,AQ837="NOVO/SEM CARTAO",6,AND(AJ837&gt;0,AQ837,""),8)</f>
        <v>0</v>
      </c>
      <c r="AO837" s="45">
        <f t="shared" si="228"/>
        <v>-10</v>
      </c>
    </row>
    <row r="838" spans="1:41" x14ac:dyDescent="0.4">
      <c r="A838" s="21" t="str">
        <f t="shared" si="215"/>
        <v>-------------------------------------------NAO DISPONIVEL-------------------------------------------</v>
      </c>
      <c r="B838" s="5" t="str">
        <f>_xlfn.IFNA(VLOOKUP(A838,CNPJ!E:F,2,0),"-------------------------------------------NAO DISPONIVEL-------------------------------------------")</f>
        <v>-------------------------------------------NAO DISPONIVEL-------------------------------------------</v>
      </c>
      <c r="C838" s="22">
        <v>1</v>
      </c>
      <c r="D838" s="5" t="str">
        <f>_xlfn.XLOOKUP(R838,OP!C:C,OP!B:B,,0,1)</f>
        <v>RJ</v>
      </c>
      <c r="E838" s="23"/>
      <c r="M838" s="26"/>
      <c r="N838" s="27"/>
      <c r="O838" s="28" t="str">
        <f t="shared" si="216"/>
        <v>00000000838</v>
      </c>
      <c r="R838" s="27" t="s">
        <v>193</v>
      </c>
      <c r="S838" s="30" t="str">
        <f>_xlfn.IFNA(VLOOKUP(_xlfn.CONCAT(D838," - ",R838),OP!A:D,4,0),"-------------------------------------------NAO DISPONIVEL-------------------------------------------")</f>
        <v>FETRANSPOR</v>
      </c>
      <c r="T838" s="31"/>
      <c r="U838" s="32"/>
      <c r="V838" s="31"/>
      <c r="W838" s="33">
        <f t="shared" si="217"/>
        <v>0</v>
      </c>
      <c r="X838" s="34">
        <f t="shared" si="218"/>
        <v>0</v>
      </c>
      <c r="Y838" s="33">
        <f t="shared" si="219"/>
        <v>0</v>
      </c>
      <c r="Z838" s="33">
        <f t="shared" si="220"/>
        <v>0</v>
      </c>
      <c r="AA838" s="35">
        <f t="shared" si="221"/>
        <v>0</v>
      </c>
      <c r="AB838" s="36">
        <f t="shared" si="222"/>
        <v>0</v>
      </c>
      <c r="AC838" s="37">
        <f t="shared" si="223"/>
        <v>0</v>
      </c>
      <c r="AD838" s="38"/>
      <c r="AE838" s="38"/>
      <c r="AF838" s="39">
        <f t="shared" si="224"/>
        <v>0</v>
      </c>
      <c r="AG838" s="40"/>
      <c r="AH838" s="41">
        <f t="shared" si="225"/>
        <v>0</v>
      </c>
      <c r="AI838" s="42">
        <f t="shared" si="226"/>
        <v>0</v>
      </c>
      <c r="AJ838" s="43">
        <f t="shared" si="227"/>
        <v>0</v>
      </c>
      <c r="AK838" s="5" t="str">
        <f>_xlfn.IFNA(VLOOKUP(_xlfn.CONCAT(D838," - ",S838),OP!E:F,2,0),"-------------------------------------------NAO DISPONIVEL-------------------------------------------")</f>
        <v>C - RIOCARD</v>
      </c>
      <c r="AL838" s="7" t="str">
        <f t="shared" si="213"/>
        <v>1 - -------------------------------------------NAO DISPONIVEL------------------------------------------- - 00000000838 - FETRANSPOR</v>
      </c>
      <c r="AM838" s="7" t="str">
        <f t="shared" si="214"/>
        <v>-------------------------------------------NAO DISPONIVEL-------------------------------------------</v>
      </c>
      <c r="AN838" s="44" cm="1">
        <f t="array" ref="AN838">_xlfn.IFS(AJ838=0,0,AQ838="INATIVO",2,AQ838="SEM CADASTRO",4,AQ838="CPF ATIVO EM OUTRO COMPRADOR",5,AQ838="NOVO/SEM CARTAO",6,AND(AJ838&gt;0,AQ838,""),8)</f>
        <v>0</v>
      </c>
      <c r="AO838" s="45">
        <f t="shared" si="228"/>
        <v>-10</v>
      </c>
    </row>
    <row r="839" spans="1:41" x14ac:dyDescent="0.4">
      <c r="A839" s="21" t="str">
        <f t="shared" si="215"/>
        <v>-------------------------------------------NAO DISPONIVEL-------------------------------------------</v>
      </c>
      <c r="B839" s="5" t="str">
        <f>_xlfn.IFNA(VLOOKUP(A839,CNPJ!E:F,2,0),"-------------------------------------------NAO DISPONIVEL-------------------------------------------")</f>
        <v>-------------------------------------------NAO DISPONIVEL-------------------------------------------</v>
      </c>
      <c r="C839" s="22">
        <v>1</v>
      </c>
      <c r="D839" s="5" t="str">
        <f>_xlfn.XLOOKUP(R839,OP!C:C,OP!B:B,,0,1)</f>
        <v>RJ</v>
      </c>
      <c r="E839" s="23"/>
      <c r="M839" s="26"/>
      <c r="N839" s="27"/>
      <c r="O839" s="28" t="str">
        <f t="shared" si="216"/>
        <v>00000000839</v>
      </c>
      <c r="R839" s="27" t="s">
        <v>193</v>
      </c>
      <c r="S839" s="30" t="str">
        <f>_xlfn.IFNA(VLOOKUP(_xlfn.CONCAT(D839," - ",R839),OP!A:D,4,0),"-------------------------------------------NAO DISPONIVEL-------------------------------------------")</f>
        <v>FETRANSPOR</v>
      </c>
      <c r="T839" s="31"/>
      <c r="U839" s="32"/>
      <c r="V839" s="31"/>
      <c r="W839" s="33">
        <f t="shared" si="217"/>
        <v>0</v>
      </c>
      <c r="X839" s="34">
        <f t="shared" si="218"/>
        <v>0</v>
      </c>
      <c r="Y839" s="33">
        <f t="shared" si="219"/>
        <v>0</v>
      </c>
      <c r="Z839" s="33">
        <f t="shared" si="220"/>
        <v>0</v>
      </c>
      <c r="AA839" s="35">
        <f t="shared" si="221"/>
        <v>0</v>
      </c>
      <c r="AB839" s="36">
        <f t="shared" si="222"/>
        <v>0</v>
      </c>
      <c r="AC839" s="37">
        <f t="shared" si="223"/>
        <v>0</v>
      </c>
      <c r="AD839" s="38"/>
      <c r="AE839" s="38"/>
      <c r="AF839" s="39">
        <f t="shared" si="224"/>
        <v>0</v>
      </c>
      <c r="AG839" s="40"/>
      <c r="AH839" s="41">
        <f t="shared" si="225"/>
        <v>0</v>
      </c>
      <c r="AI839" s="42">
        <f t="shared" si="226"/>
        <v>0</v>
      </c>
      <c r="AJ839" s="43">
        <f t="shared" si="227"/>
        <v>0</v>
      </c>
      <c r="AK839" s="5" t="str">
        <f>_xlfn.IFNA(VLOOKUP(_xlfn.CONCAT(D839," - ",S839),OP!E:F,2,0),"-------------------------------------------NAO DISPONIVEL-------------------------------------------")</f>
        <v>C - RIOCARD</v>
      </c>
      <c r="AL839" s="7" t="str">
        <f t="shared" si="213"/>
        <v>1 - -------------------------------------------NAO DISPONIVEL------------------------------------------- - 00000000839 - FETRANSPOR</v>
      </c>
      <c r="AM839" s="7" t="str">
        <f t="shared" si="214"/>
        <v>-------------------------------------------NAO DISPONIVEL-------------------------------------------</v>
      </c>
      <c r="AN839" s="44" cm="1">
        <f t="array" ref="AN839">_xlfn.IFS(AJ839=0,0,AQ839="INATIVO",2,AQ839="SEM CADASTRO",4,AQ839="CPF ATIVO EM OUTRO COMPRADOR",5,AQ839="NOVO/SEM CARTAO",6,AND(AJ839&gt;0,AQ839,""),8)</f>
        <v>0</v>
      </c>
      <c r="AO839" s="45">
        <f t="shared" si="228"/>
        <v>-10</v>
      </c>
    </row>
    <row r="840" spans="1:41" x14ac:dyDescent="0.4">
      <c r="A840" s="21" t="str">
        <f t="shared" si="215"/>
        <v>-------------------------------------------NAO DISPONIVEL-------------------------------------------</v>
      </c>
      <c r="B840" s="5" t="str">
        <f>_xlfn.IFNA(VLOOKUP(A840,CNPJ!E:F,2,0),"-------------------------------------------NAO DISPONIVEL-------------------------------------------")</f>
        <v>-------------------------------------------NAO DISPONIVEL-------------------------------------------</v>
      </c>
      <c r="C840" s="22">
        <v>1</v>
      </c>
      <c r="D840" s="5" t="str">
        <f>_xlfn.XLOOKUP(R840,OP!C:C,OP!B:B,,0,1)</f>
        <v>RJ</v>
      </c>
      <c r="E840" s="23"/>
      <c r="M840" s="26"/>
      <c r="N840" s="27"/>
      <c r="O840" s="28" t="str">
        <f t="shared" si="216"/>
        <v>00000000840</v>
      </c>
      <c r="R840" s="27" t="s">
        <v>193</v>
      </c>
      <c r="S840" s="30" t="str">
        <f>_xlfn.IFNA(VLOOKUP(_xlfn.CONCAT(D840," - ",R840),OP!A:D,4,0),"-------------------------------------------NAO DISPONIVEL-------------------------------------------")</f>
        <v>FETRANSPOR</v>
      </c>
      <c r="T840" s="31"/>
      <c r="U840" s="32"/>
      <c r="V840" s="31"/>
      <c r="W840" s="33">
        <f t="shared" si="217"/>
        <v>0</v>
      </c>
      <c r="X840" s="34">
        <f t="shared" si="218"/>
        <v>0</v>
      </c>
      <c r="Y840" s="33">
        <f t="shared" si="219"/>
        <v>0</v>
      </c>
      <c r="Z840" s="33">
        <f t="shared" si="220"/>
        <v>0</v>
      </c>
      <c r="AA840" s="35">
        <f t="shared" si="221"/>
        <v>0</v>
      </c>
      <c r="AB840" s="36">
        <f t="shared" si="222"/>
        <v>0</v>
      </c>
      <c r="AC840" s="37">
        <f t="shared" si="223"/>
        <v>0</v>
      </c>
      <c r="AD840" s="38"/>
      <c r="AE840" s="38"/>
      <c r="AF840" s="39">
        <f t="shared" si="224"/>
        <v>0</v>
      </c>
      <c r="AG840" s="40"/>
      <c r="AH840" s="41">
        <f t="shared" si="225"/>
        <v>0</v>
      </c>
      <c r="AI840" s="42">
        <f t="shared" si="226"/>
        <v>0</v>
      </c>
      <c r="AJ840" s="43">
        <f t="shared" si="227"/>
        <v>0</v>
      </c>
      <c r="AK840" s="5" t="str">
        <f>_xlfn.IFNA(VLOOKUP(_xlfn.CONCAT(D840," - ",S840),OP!E:F,2,0),"-------------------------------------------NAO DISPONIVEL-------------------------------------------")</f>
        <v>C - RIOCARD</v>
      </c>
      <c r="AL840" s="7" t="str">
        <f t="shared" si="213"/>
        <v>1 - -------------------------------------------NAO DISPONIVEL------------------------------------------- - 00000000840 - FETRANSPOR</v>
      </c>
      <c r="AM840" s="7" t="str">
        <f t="shared" si="214"/>
        <v>-------------------------------------------NAO DISPONIVEL-------------------------------------------</v>
      </c>
      <c r="AN840" s="44" cm="1">
        <f t="array" ref="AN840">_xlfn.IFS(AJ840=0,0,AQ840="INATIVO",2,AQ840="SEM CADASTRO",4,AQ840="CPF ATIVO EM OUTRO COMPRADOR",5,AQ840="NOVO/SEM CARTAO",6,AND(AJ840&gt;0,AQ840,""),8)</f>
        <v>0</v>
      </c>
      <c r="AO840" s="45">
        <f t="shared" si="228"/>
        <v>-10</v>
      </c>
    </row>
    <row r="841" spans="1:41" x14ac:dyDescent="0.4">
      <c r="A841" s="21" t="str">
        <f t="shared" si="215"/>
        <v>-------------------------------------------NAO DISPONIVEL-------------------------------------------</v>
      </c>
      <c r="B841" s="5" t="str">
        <f>_xlfn.IFNA(VLOOKUP(A841,CNPJ!E:F,2,0),"-------------------------------------------NAO DISPONIVEL-------------------------------------------")</f>
        <v>-------------------------------------------NAO DISPONIVEL-------------------------------------------</v>
      </c>
      <c r="C841" s="22">
        <v>1</v>
      </c>
      <c r="D841" s="5" t="str">
        <f>_xlfn.XLOOKUP(R841,OP!C:C,OP!B:B,,0,1)</f>
        <v>RJ</v>
      </c>
      <c r="E841" s="23"/>
      <c r="M841" s="26"/>
      <c r="N841" s="27"/>
      <c r="O841" s="28" t="str">
        <f t="shared" si="216"/>
        <v>00000000841</v>
      </c>
      <c r="R841" s="27" t="s">
        <v>193</v>
      </c>
      <c r="S841" s="30" t="str">
        <f>_xlfn.IFNA(VLOOKUP(_xlfn.CONCAT(D841," - ",R841),OP!A:D,4,0),"-------------------------------------------NAO DISPONIVEL-------------------------------------------")</f>
        <v>FETRANSPOR</v>
      </c>
      <c r="T841" s="31"/>
      <c r="U841" s="32"/>
      <c r="V841" s="31"/>
      <c r="W841" s="33">
        <f t="shared" si="217"/>
        <v>0</v>
      </c>
      <c r="X841" s="34">
        <f t="shared" si="218"/>
        <v>0</v>
      </c>
      <c r="Y841" s="33">
        <f t="shared" si="219"/>
        <v>0</v>
      </c>
      <c r="Z841" s="33">
        <f t="shared" si="220"/>
        <v>0</v>
      </c>
      <c r="AA841" s="35">
        <f t="shared" si="221"/>
        <v>0</v>
      </c>
      <c r="AB841" s="36">
        <f t="shared" si="222"/>
        <v>0</v>
      </c>
      <c r="AC841" s="37">
        <f t="shared" si="223"/>
        <v>0</v>
      </c>
      <c r="AD841" s="38"/>
      <c r="AE841" s="38"/>
      <c r="AF841" s="39">
        <f t="shared" si="224"/>
        <v>0</v>
      </c>
      <c r="AG841" s="40"/>
      <c r="AH841" s="41">
        <f t="shared" si="225"/>
        <v>0</v>
      </c>
      <c r="AI841" s="42">
        <f t="shared" si="226"/>
        <v>0</v>
      </c>
      <c r="AJ841" s="43">
        <f t="shared" si="227"/>
        <v>0</v>
      </c>
      <c r="AK841" s="5" t="str">
        <f>_xlfn.IFNA(VLOOKUP(_xlfn.CONCAT(D841," - ",S841),OP!E:F,2,0),"-------------------------------------------NAO DISPONIVEL-------------------------------------------")</f>
        <v>C - RIOCARD</v>
      </c>
      <c r="AL841" s="7" t="str">
        <f t="shared" si="213"/>
        <v>1 - -------------------------------------------NAO DISPONIVEL------------------------------------------- - 00000000841 - FETRANSPOR</v>
      </c>
      <c r="AM841" s="7" t="str">
        <f t="shared" si="214"/>
        <v>-------------------------------------------NAO DISPONIVEL-------------------------------------------</v>
      </c>
      <c r="AN841" s="44" cm="1">
        <f t="array" ref="AN841">_xlfn.IFS(AJ841=0,0,AQ841="INATIVO",2,AQ841="SEM CADASTRO",4,AQ841="CPF ATIVO EM OUTRO COMPRADOR",5,AQ841="NOVO/SEM CARTAO",6,AND(AJ841&gt;0,AQ841,""),8)</f>
        <v>0</v>
      </c>
      <c r="AO841" s="45">
        <f t="shared" si="228"/>
        <v>-10</v>
      </c>
    </row>
    <row r="842" spans="1:41" x14ac:dyDescent="0.4">
      <c r="A842" s="21" t="str">
        <f t="shared" si="215"/>
        <v>-------------------------------------------NAO DISPONIVEL-------------------------------------------</v>
      </c>
      <c r="B842" s="5" t="str">
        <f>_xlfn.IFNA(VLOOKUP(A842,CNPJ!E:F,2,0),"-------------------------------------------NAO DISPONIVEL-------------------------------------------")</f>
        <v>-------------------------------------------NAO DISPONIVEL-------------------------------------------</v>
      </c>
      <c r="C842" s="22">
        <v>1</v>
      </c>
      <c r="D842" s="5" t="str">
        <f>_xlfn.XLOOKUP(R842,OP!C:C,OP!B:B,,0,1)</f>
        <v>RJ</v>
      </c>
      <c r="E842" s="23"/>
      <c r="M842" s="26"/>
      <c r="N842" s="27"/>
      <c r="O842" s="28" t="str">
        <f t="shared" si="216"/>
        <v>00000000842</v>
      </c>
      <c r="R842" s="27" t="s">
        <v>193</v>
      </c>
      <c r="S842" s="30" t="str">
        <f>_xlfn.IFNA(VLOOKUP(_xlfn.CONCAT(D842," - ",R842),OP!A:D,4,0),"-------------------------------------------NAO DISPONIVEL-------------------------------------------")</f>
        <v>FETRANSPOR</v>
      </c>
      <c r="T842" s="31"/>
      <c r="U842" s="32"/>
      <c r="V842" s="31"/>
      <c r="W842" s="33">
        <f t="shared" si="217"/>
        <v>0</v>
      </c>
      <c r="X842" s="34">
        <f t="shared" si="218"/>
        <v>0</v>
      </c>
      <c r="Y842" s="33">
        <f t="shared" si="219"/>
        <v>0</v>
      </c>
      <c r="Z842" s="33">
        <f t="shared" si="220"/>
        <v>0</v>
      </c>
      <c r="AA842" s="35">
        <f t="shared" si="221"/>
        <v>0</v>
      </c>
      <c r="AB842" s="36">
        <f t="shared" si="222"/>
        <v>0</v>
      </c>
      <c r="AC842" s="37">
        <f t="shared" si="223"/>
        <v>0</v>
      </c>
      <c r="AD842" s="38"/>
      <c r="AE842" s="38"/>
      <c r="AF842" s="39">
        <f t="shared" si="224"/>
        <v>0</v>
      </c>
      <c r="AG842" s="40"/>
      <c r="AH842" s="41">
        <f t="shared" si="225"/>
        <v>0</v>
      </c>
      <c r="AI842" s="42">
        <f t="shared" si="226"/>
        <v>0</v>
      </c>
      <c r="AJ842" s="43">
        <f t="shared" si="227"/>
        <v>0</v>
      </c>
      <c r="AK842" s="5" t="str">
        <f>_xlfn.IFNA(VLOOKUP(_xlfn.CONCAT(D842," - ",S842),OP!E:F,2,0),"-------------------------------------------NAO DISPONIVEL-------------------------------------------")</f>
        <v>C - RIOCARD</v>
      </c>
      <c r="AL842" s="7" t="str">
        <f t="shared" si="213"/>
        <v>1 - -------------------------------------------NAO DISPONIVEL------------------------------------------- - 00000000842 - FETRANSPOR</v>
      </c>
      <c r="AM842" s="7" t="str">
        <f t="shared" si="214"/>
        <v>-------------------------------------------NAO DISPONIVEL-------------------------------------------</v>
      </c>
      <c r="AN842" s="44" cm="1">
        <f t="array" ref="AN842">_xlfn.IFS(AJ842=0,0,AQ842="INATIVO",2,AQ842="SEM CADASTRO",4,AQ842="CPF ATIVO EM OUTRO COMPRADOR",5,AQ842="NOVO/SEM CARTAO",6,AND(AJ842&gt;0,AQ842,""),8)</f>
        <v>0</v>
      </c>
      <c r="AO842" s="45">
        <f t="shared" si="228"/>
        <v>-10</v>
      </c>
    </row>
    <row r="843" spans="1:41" x14ac:dyDescent="0.4">
      <c r="A843" s="21" t="str">
        <f t="shared" si="215"/>
        <v>-------------------------------------------NAO DISPONIVEL-------------------------------------------</v>
      </c>
      <c r="B843" s="5" t="str">
        <f>_xlfn.IFNA(VLOOKUP(A843,CNPJ!E:F,2,0),"-------------------------------------------NAO DISPONIVEL-------------------------------------------")</f>
        <v>-------------------------------------------NAO DISPONIVEL-------------------------------------------</v>
      </c>
      <c r="C843" s="22">
        <v>1</v>
      </c>
      <c r="D843" s="5" t="str">
        <f>_xlfn.XLOOKUP(R843,OP!C:C,OP!B:B,,0,1)</f>
        <v>RJ</v>
      </c>
      <c r="E843" s="23"/>
      <c r="M843" s="26"/>
      <c r="N843" s="27"/>
      <c r="O843" s="28" t="str">
        <f t="shared" si="216"/>
        <v>00000000843</v>
      </c>
      <c r="R843" s="27" t="s">
        <v>193</v>
      </c>
      <c r="S843" s="30" t="str">
        <f>_xlfn.IFNA(VLOOKUP(_xlfn.CONCAT(D843," - ",R843),OP!A:D,4,0),"-------------------------------------------NAO DISPONIVEL-------------------------------------------")</f>
        <v>FETRANSPOR</v>
      </c>
      <c r="T843" s="31"/>
      <c r="U843" s="32"/>
      <c r="V843" s="31"/>
      <c r="W843" s="33">
        <f t="shared" si="217"/>
        <v>0</v>
      </c>
      <c r="X843" s="34">
        <f t="shared" si="218"/>
        <v>0</v>
      </c>
      <c r="Y843" s="33">
        <f t="shared" si="219"/>
        <v>0</v>
      </c>
      <c r="Z843" s="33">
        <f t="shared" si="220"/>
        <v>0</v>
      </c>
      <c r="AA843" s="35">
        <f t="shared" si="221"/>
        <v>0</v>
      </c>
      <c r="AB843" s="36">
        <f t="shared" si="222"/>
        <v>0</v>
      </c>
      <c r="AC843" s="37">
        <f t="shared" si="223"/>
        <v>0</v>
      </c>
      <c r="AD843" s="38"/>
      <c r="AE843" s="38"/>
      <c r="AF843" s="39">
        <f t="shared" si="224"/>
        <v>0</v>
      </c>
      <c r="AG843" s="40"/>
      <c r="AH843" s="41">
        <f t="shared" si="225"/>
        <v>0</v>
      </c>
      <c r="AI843" s="42">
        <f t="shared" si="226"/>
        <v>0</v>
      </c>
      <c r="AJ843" s="43">
        <f t="shared" si="227"/>
        <v>0</v>
      </c>
      <c r="AK843" s="5" t="str">
        <f>_xlfn.IFNA(VLOOKUP(_xlfn.CONCAT(D843," - ",S843),OP!E:F,2,0),"-------------------------------------------NAO DISPONIVEL-------------------------------------------")</f>
        <v>C - RIOCARD</v>
      </c>
      <c r="AL843" s="7" t="str">
        <f t="shared" si="213"/>
        <v>1 - -------------------------------------------NAO DISPONIVEL------------------------------------------- - 00000000843 - FETRANSPOR</v>
      </c>
      <c r="AM843" s="7" t="str">
        <f t="shared" si="214"/>
        <v>-------------------------------------------NAO DISPONIVEL-------------------------------------------</v>
      </c>
      <c r="AN843" s="44" cm="1">
        <f t="array" ref="AN843">_xlfn.IFS(AJ843=0,0,AQ843="INATIVO",2,AQ843="SEM CADASTRO",4,AQ843="CPF ATIVO EM OUTRO COMPRADOR",5,AQ843="NOVO/SEM CARTAO",6,AND(AJ843&gt;0,AQ843,""),8)</f>
        <v>0</v>
      </c>
      <c r="AO843" s="45">
        <f t="shared" si="228"/>
        <v>-10</v>
      </c>
    </row>
    <row r="844" spans="1:41" x14ac:dyDescent="0.4">
      <c r="A844" s="21" t="str">
        <f t="shared" si="215"/>
        <v>-------------------------------------------NAO DISPONIVEL-------------------------------------------</v>
      </c>
      <c r="B844" s="5" t="str">
        <f>_xlfn.IFNA(VLOOKUP(A844,CNPJ!E:F,2,0),"-------------------------------------------NAO DISPONIVEL-------------------------------------------")</f>
        <v>-------------------------------------------NAO DISPONIVEL-------------------------------------------</v>
      </c>
      <c r="C844" s="22">
        <v>1</v>
      </c>
      <c r="D844" s="5" t="str">
        <f>_xlfn.XLOOKUP(R844,OP!C:C,OP!B:B,,0,1)</f>
        <v>RJ</v>
      </c>
      <c r="E844" s="23"/>
      <c r="M844" s="26"/>
      <c r="N844" s="27"/>
      <c r="O844" s="28" t="str">
        <f t="shared" si="216"/>
        <v>00000000844</v>
      </c>
      <c r="R844" s="27" t="s">
        <v>193</v>
      </c>
      <c r="S844" s="30" t="str">
        <f>_xlfn.IFNA(VLOOKUP(_xlfn.CONCAT(D844," - ",R844),OP!A:D,4,0),"-------------------------------------------NAO DISPONIVEL-------------------------------------------")</f>
        <v>FETRANSPOR</v>
      </c>
      <c r="T844" s="31"/>
      <c r="U844" s="32"/>
      <c r="V844" s="31"/>
      <c r="W844" s="33">
        <f t="shared" si="217"/>
        <v>0</v>
      </c>
      <c r="X844" s="34">
        <f t="shared" si="218"/>
        <v>0</v>
      </c>
      <c r="Y844" s="33">
        <f t="shared" si="219"/>
        <v>0</v>
      </c>
      <c r="Z844" s="33">
        <f t="shared" si="220"/>
        <v>0</v>
      </c>
      <c r="AA844" s="35">
        <f t="shared" si="221"/>
        <v>0</v>
      </c>
      <c r="AB844" s="36">
        <f t="shared" si="222"/>
        <v>0</v>
      </c>
      <c r="AC844" s="37">
        <f t="shared" si="223"/>
        <v>0</v>
      </c>
      <c r="AD844" s="38"/>
      <c r="AE844" s="38"/>
      <c r="AF844" s="39">
        <f t="shared" si="224"/>
        <v>0</v>
      </c>
      <c r="AG844" s="40"/>
      <c r="AH844" s="41">
        <f t="shared" si="225"/>
        <v>0</v>
      </c>
      <c r="AI844" s="42">
        <f t="shared" si="226"/>
        <v>0</v>
      </c>
      <c r="AJ844" s="43">
        <f t="shared" si="227"/>
        <v>0</v>
      </c>
      <c r="AK844" s="5" t="str">
        <f>_xlfn.IFNA(VLOOKUP(_xlfn.CONCAT(D844," - ",S844),OP!E:F,2,0),"-------------------------------------------NAO DISPONIVEL-------------------------------------------")</f>
        <v>C - RIOCARD</v>
      </c>
      <c r="AL844" s="7" t="str">
        <f t="shared" si="213"/>
        <v>1 - -------------------------------------------NAO DISPONIVEL------------------------------------------- - 00000000844 - FETRANSPOR</v>
      </c>
      <c r="AM844" s="7" t="str">
        <f t="shared" si="214"/>
        <v>-------------------------------------------NAO DISPONIVEL-------------------------------------------</v>
      </c>
      <c r="AN844" s="44" cm="1">
        <f t="array" ref="AN844">_xlfn.IFS(AJ844=0,0,AQ844="INATIVO",2,AQ844="SEM CADASTRO",4,AQ844="CPF ATIVO EM OUTRO COMPRADOR",5,AQ844="NOVO/SEM CARTAO",6,AND(AJ844&gt;0,AQ844,""),8)</f>
        <v>0</v>
      </c>
      <c r="AO844" s="45">
        <f t="shared" si="228"/>
        <v>-10</v>
      </c>
    </row>
    <row r="845" spans="1:41" x14ac:dyDescent="0.4">
      <c r="A845" s="21" t="str">
        <f t="shared" si="215"/>
        <v>-------------------------------------------NAO DISPONIVEL-------------------------------------------</v>
      </c>
      <c r="B845" s="5" t="str">
        <f>_xlfn.IFNA(VLOOKUP(A845,CNPJ!E:F,2,0),"-------------------------------------------NAO DISPONIVEL-------------------------------------------")</f>
        <v>-------------------------------------------NAO DISPONIVEL-------------------------------------------</v>
      </c>
      <c r="C845" s="22">
        <v>1</v>
      </c>
      <c r="D845" s="5" t="str">
        <f>_xlfn.XLOOKUP(R845,OP!C:C,OP!B:B,,0,1)</f>
        <v>RJ</v>
      </c>
      <c r="E845" s="23"/>
      <c r="M845" s="26"/>
      <c r="N845" s="27"/>
      <c r="O845" s="28" t="str">
        <f t="shared" si="216"/>
        <v>00000000845</v>
      </c>
      <c r="R845" s="27" t="s">
        <v>193</v>
      </c>
      <c r="S845" s="30" t="str">
        <f>_xlfn.IFNA(VLOOKUP(_xlfn.CONCAT(D845," - ",R845),OP!A:D,4,0),"-------------------------------------------NAO DISPONIVEL-------------------------------------------")</f>
        <v>FETRANSPOR</v>
      </c>
      <c r="T845" s="31"/>
      <c r="U845" s="32"/>
      <c r="V845" s="31"/>
      <c r="W845" s="33">
        <f t="shared" si="217"/>
        <v>0</v>
      </c>
      <c r="X845" s="34">
        <f t="shared" si="218"/>
        <v>0</v>
      </c>
      <c r="Y845" s="33">
        <f t="shared" si="219"/>
        <v>0</v>
      </c>
      <c r="Z845" s="33">
        <f t="shared" si="220"/>
        <v>0</v>
      </c>
      <c r="AA845" s="35">
        <f t="shared" si="221"/>
        <v>0</v>
      </c>
      <c r="AB845" s="36">
        <f t="shared" si="222"/>
        <v>0</v>
      </c>
      <c r="AC845" s="37">
        <f t="shared" si="223"/>
        <v>0</v>
      </c>
      <c r="AD845" s="38"/>
      <c r="AE845" s="38"/>
      <c r="AF845" s="39">
        <f t="shared" si="224"/>
        <v>0</v>
      </c>
      <c r="AG845" s="40"/>
      <c r="AH845" s="41">
        <f t="shared" si="225"/>
        <v>0</v>
      </c>
      <c r="AI845" s="42">
        <f t="shared" si="226"/>
        <v>0</v>
      </c>
      <c r="AJ845" s="43">
        <f t="shared" si="227"/>
        <v>0</v>
      </c>
      <c r="AK845" s="5" t="str">
        <f>_xlfn.IFNA(VLOOKUP(_xlfn.CONCAT(D845," - ",S845),OP!E:F,2,0),"-------------------------------------------NAO DISPONIVEL-------------------------------------------")</f>
        <v>C - RIOCARD</v>
      </c>
      <c r="AL845" s="7" t="str">
        <f t="shared" si="213"/>
        <v>1 - -------------------------------------------NAO DISPONIVEL------------------------------------------- - 00000000845 - FETRANSPOR</v>
      </c>
      <c r="AM845" s="7" t="str">
        <f t="shared" si="214"/>
        <v>-------------------------------------------NAO DISPONIVEL-------------------------------------------</v>
      </c>
      <c r="AN845" s="44" cm="1">
        <f t="array" ref="AN845">_xlfn.IFS(AJ845=0,0,AQ845="INATIVO",2,AQ845="SEM CADASTRO",4,AQ845="CPF ATIVO EM OUTRO COMPRADOR",5,AQ845="NOVO/SEM CARTAO",6,AND(AJ845&gt;0,AQ845,""),8)</f>
        <v>0</v>
      </c>
      <c r="AO845" s="45">
        <f t="shared" si="228"/>
        <v>-10</v>
      </c>
    </row>
    <row r="846" spans="1:41" x14ac:dyDescent="0.4">
      <c r="A846" s="21" t="str">
        <f t="shared" si="215"/>
        <v>-------------------------------------------NAO DISPONIVEL-------------------------------------------</v>
      </c>
      <c r="B846" s="5" t="str">
        <f>_xlfn.IFNA(VLOOKUP(A846,CNPJ!E:F,2,0),"-------------------------------------------NAO DISPONIVEL-------------------------------------------")</f>
        <v>-------------------------------------------NAO DISPONIVEL-------------------------------------------</v>
      </c>
      <c r="C846" s="22">
        <v>1</v>
      </c>
      <c r="D846" s="5" t="str">
        <f>_xlfn.XLOOKUP(R846,OP!C:C,OP!B:B,,0,1)</f>
        <v>RJ</v>
      </c>
      <c r="E846" s="23"/>
      <c r="M846" s="26"/>
      <c r="N846" s="27"/>
      <c r="O846" s="28" t="str">
        <f t="shared" si="216"/>
        <v>00000000846</v>
      </c>
      <c r="R846" s="27" t="s">
        <v>193</v>
      </c>
      <c r="S846" s="30" t="str">
        <f>_xlfn.IFNA(VLOOKUP(_xlfn.CONCAT(D846," - ",R846),OP!A:D,4,0),"-------------------------------------------NAO DISPONIVEL-------------------------------------------")</f>
        <v>FETRANSPOR</v>
      </c>
      <c r="T846" s="31"/>
      <c r="U846" s="32"/>
      <c r="V846" s="31"/>
      <c r="W846" s="33">
        <f t="shared" si="217"/>
        <v>0</v>
      </c>
      <c r="X846" s="34">
        <f t="shared" si="218"/>
        <v>0</v>
      </c>
      <c r="Y846" s="33">
        <f t="shared" si="219"/>
        <v>0</v>
      </c>
      <c r="Z846" s="33">
        <f t="shared" si="220"/>
        <v>0</v>
      </c>
      <c r="AA846" s="35">
        <f t="shared" si="221"/>
        <v>0</v>
      </c>
      <c r="AB846" s="36">
        <f t="shared" si="222"/>
        <v>0</v>
      </c>
      <c r="AC846" s="37">
        <f t="shared" si="223"/>
        <v>0</v>
      </c>
      <c r="AD846" s="38"/>
      <c r="AE846" s="38"/>
      <c r="AF846" s="39">
        <f t="shared" si="224"/>
        <v>0</v>
      </c>
      <c r="AG846" s="40"/>
      <c r="AH846" s="41">
        <f t="shared" si="225"/>
        <v>0</v>
      </c>
      <c r="AI846" s="42">
        <f t="shared" si="226"/>
        <v>0</v>
      </c>
      <c r="AJ846" s="43">
        <f t="shared" si="227"/>
        <v>0</v>
      </c>
      <c r="AK846" s="5" t="str">
        <f>_xlfn.IFNA(VLOOKUP(_xlfn.CONCAT(D846," - ",S846),OP!E:F,2,0),"-------------------------------------------NAO DISPONIVEL-------------------------------------------")</f>
        <v>C - RIOCARD</v>
      </c>
      <c r="AL846" s="7" t="str">
        <f t="shared" si="213"/>
        <v>1 - -------------------------------------------NAO DISPONIVEL------------------------------------------- - 00000000846 - FETRANSPOR</v>
      </c>
      <c r="AM846" s="7" t="str">
        <f t="shared" si="214"/>
        <v>-------------------------------------------NAO DISPONIVEL-------------------------------------------</v>
      </c>
      <c r="AN846" s="44" cm="1">
        <f t="array" ref="AN846">_xlfn.IFS(AJ846=0,0,AQ846="INATIVO",2,AQ846="SEM CADASTRO",4,AQ846="CPF ATIVO EM OUTRO COMPRADOR",5,AQ846="NOVO/SEM CARTAO",6,AND(AJ846&gt;0,AQ846,""),8)</f>
        <v>0</v>
      </c>
      <c r="AO846" s="45">
        <f t="shared" si="228"/>
        <v>-10</v>
      </c>
    </row>
    <row r="847" spans="1:41" x14ac:dyDescent="0.4">
      <c r="A847" s="21" t="str">
        <f t="shared" si="215"/>
        <v>-------------------------------------------NAO DISPONIVEL-------------------------------------------</v>
      </c>
      <c r="B847" s="5" t="str">
        <f>_xlfn.IFNA(VLOOKUP(A847,CNPJ!E:F,2,0),"-------------------------------------------NAO DISPONIVEL-------------------------------------------")</f>
        <v>-------------------------------------------NAO DISPONIVEL-------------------------------------------</v>
      </c>
      <c r="C847" s="22">
        <v>1</v>
      </c>
      <c r="D847" s="5" t="str">
        <f>_xlfn.XLOOKUP(R847,OP!C:C,OP!B:B,,0,1)</f>
        <v>RJ</v>
      </c>
      <c r="E847" s="23"/>
      <c r="M847" s="26"/>
      <c r="N847" s="27"/>
      <c r="O847" s="28" t="str">
        <f t="shared" si="216"/>
        <v>00000000847</v>
      </c>
      <c r="R847" s="27" t="s">
        <v>193</v>
      </c>
      <c r="S847" s="30" t="str">
        <f>_xlfn.IFNA(VLOOKUP(_xlfn.CONCAT(D847," - ",R847),OP!A:D,4,0),"-------------------------------------------NAO DISPONIVEL-------------------------------------------")</f>
        <v>FETRANSPOR</v>
      </c>
      <c r="T847" s="31"/>
      <c r="U847" s="32"/>
      <c r="V847" s="31"/>
      <c r="W847" s="33">
        <f t="shared" si="217"/>
        <v>0</v>
      </c>
      <c r="X847" s="34">
        <f t="shared" si="218"/>
        <v>0</v>
      </c>
      <c r="Y847" s="33">
        <f t="shared" si="219"/>
        <v>0</v>
      </c>
      <c r="Z847" s="33">
        <f t="shared" si="220"/>
        <v>0</v>
      </c>
      <c r="AA847" s="35">
        <f t="shared" si="221"/>
        <v>0</v>
      </c>
      <c r="AB847" s="36">
        <f t="shared" si="222"/>
        <v>0</v>
      </c>
      <c r="AC847" s="37">
        <f t="shared" si="223"/>
        <v>0</v>
      </c>
      <c r="AD847" s="38"/>
      <c r="AE847" s="38"/>
      <c r="AF847" s="39">
        <f t="shared" si="224"/>
        <v>0</v>
      </c>
      <c r="AG847" s="40"/>
      <c r="AH847" s="41">
        <f t="shared" si="225"/>
        <v>0</v>
      </c>
      <c r="AI847" s="42">
        <f t="shared" si="226"/>
        <v>0</v>
      </c>
      <c r="AJ847" s="43">
        <f t="shared" si="227"/>
        <v>0</v>
      </c>
      <c r="AK847" s="5" t="str">
        <f>_xlfn.IFNA(VLOOKUP(_xlfn.CONCAT(D847," - ",S847),OP!E:F,2,0),"-------------------------------------------NAO DISPONIVEL-------------------------------------------")</f>
        <v>C - RIOCARD</v>
      </c>
      <c r="AL847" s="7" t="str">
        <f t="shared" si="213"/>
        <v>1 - -------------------------------------------NAO DISPONIVEL------------------------------------------- - 00000000847 - FETRANSPOR</v>
      </c>
      <c r="AM847" s="7" t="str">
        <f t="shared" si="214"/>
        <v>-------------------------------------------NAO DISPONIVEL-------------------------------------------</v>
      </c>
      <c r="AN847" s="44" cm="1">
        <f t="array" ref="AN847">_xlfn.IFS(AJ847=0,0,AQ847="INATIVO",2,AQ847="SEM CADASTRO",4,AQ847="CPF ATIVO EM OUTRO COMPRADOR",5,AQ847="NOVO/SEM CARTAO",6,AND(AJ847&gt;0,AQ847,""),8)</f>
        <v>0</v>
      </c>
      <c r="AO847" s="45">
        <f t="shared" si="228"/>
        <v>-10</v>
      </c>
    </row>
    <row r="848" spans="1:41" x14ac:dyDescent="0.4">
      <c r="A848" s="21" t="str">
        <f t="shared" si="215"/>
        <v>-------------------------------------------NAO DISPONIVEL-------------------------------------------</v>
      </c>
      <c r="B848" s="5" t="str">
        <f>_xlfn.IFNA(VLOOKUP(A848,CNPJ!E:F,2,0),"-------------------------------------------NAO DISPONIVEL-------------------------------------------")</f>
        <v>-------------------------------------------NAO DISPONIVEL-------------------------------------------</v>
      </c>
      <c r="C848" s="22">
        <v>1</v>
      </c>
      <c r="D848" s="5" t="str">
        <f>_xlfn.XLOOKUP(R848,OP!C:C,OP!B:B,,0,1)</f>
        <v>RJ</v>
      </c>
      <c r="E848" s="23"/>
      <c r="M848" s="26"/>
      <c r="N848" s="27"/>
      <c r="O848" s="28" t="str">
        <f t="shared" si="216"/>
        <v>00000000848</v>
      </c>
      <c r="R848" s="27" t="s">
        <v>193</v>
      </c>
      <c r="S848" s="30" t="str">
        <f>_xlfn.IFNA(VLOOKUP(_xlfn.CONCAT(D848," - ",R848),OP!A:D,4,0),"-------------------------------------------NAO DISPONIVEL-------------------------------------------")</f>
        <v>FETRANSPOR</v>
      </c>
      <c r="T848" s="31"/>
      <c r="U848" s="32"/>
      <c r="V848" s="31"/>
      <c r="W848" s="33">
        <f t="shared" si="217"/>
        <v>0</v>
      </c>
      <c r="X848" s="34">
        <f t="shared" si="218"/>
        <v>0</v>
      </c>
      <c r="Y848" s="33">
        <f t="shared" si="219"/>
        <v>0</v>
      </c>
      <c r="Z848" s="33">
        <f t="shared" si="220"/>
        <v>0</v>
      </c>
      <c r="AA848" s="35">
        <f t="shared" si="221"/>
        <v>0</v>
      </c>
      <c r="AB848" s="36">
        <f t="shared" si="222"/>
        <v>0</v>
      </c>
      <c r="AC848" s="37">
        <f t="shared" si="223"/>
        <v>0</v>
      </c>
      <c r="AD848" s="38"/>
      <c r="AE848" s="38"/>
      <c r="AF848" s="39">
        <f t="shared" si="224"/>
        <v>0</v>
      </c>
      <c r="AG848" s="40"/>
      <c r="AH848" s="41">
        <f t="shared" si="225"/>
        <v>0</v>
      </c>
      <c r="AI848" s="42">
        <f t="shared" si="226"/>
        <v>0</v>
      </c>
      <c r="AJ848" s="43">
        <f t="shared" si="227"/>
        <v>0</v>
      </c>
      <c r="AK848" s="5" t="str">
        <f>_xlfn.IFNA(VLOOKUP(_xlfn.CONCAT(D848," - ",S848),OP!E:F,2,0),"-------------------------------------------NAO DISPONIVEL-------------------------------------------")</f>
        <v>C - RIOCARD</v>
      </c>
      <c r="AL848" s="7" t="str">
        <f t="shared" si="213"/>
        <v>1 - -------------------------------------------NAO DISPONIVEL------------------------------------------- - 00000000848 - FETRANSPOR</v>
      </c>
      <c r="AM848" s="7" t="str">
        <f t="shared" si="214"/>
        <v>-------------------------------------------NAO DISPONIVEL-------------------------------------------</v>
      </c>
      <c r="AN848" s="44" cm="1">
        <f t="array" ref="AN848">_xlfn.IFS(AJ848=0,0,AQ848="INATIVO",2,AQ848="SEM CADASTRO",4,AQ848="CPF ATIVO EM OUTRO COMPRADOR",5,AQ848="NOVO/SEM CARTAO",6,AND(AJ848&gt;0,AQ848,""),8)</f>
        <v>0</v>
      </c>
      <c r="AO848" s="45">
        <f t="shared" si="228"/>
        <v>-10</v>
      </c>
    </row>
    <row r="849" spans="1:41" x14ac:dyDescent="0.4">
      <c r="A849" s="21" t="str">
        <f t="shared" si="215"/>
        <v>-------------------------------------------NAO DISPONIVEL-------------------------------------------</v>
      </c>
      <c r="B849" s="5" t="str">
        <f>_xlfn.IFNA(VLOOKUP(A849,CNPJ!E:F,2,0),"-------------------------------------------NAO DISPONIVEL-------------------------------------------")</f>
        <v>-------------------------------------------NAO DISPONIVEL-------------------------------------------</v>
      </c>
      <c r="C849" s="22">
        <v>1</v>
      </c>
      <c r="D849" s="5" t="str">
        <f>_xlfn.XLOOKUP(R849,OP!C:C,OP!B:B,,0,1)</f>
        <v>RJ</v>
      </c>
      <c r="E849" s="23"/>
      <c r="M849" s="26"/>
      <c r="N849" s="27"/>
      <c r="O849" s="28" t="str">
        <f t="shared" si="216"/>
        <v>00000000849</v>
      </c>
      <c r="R849" s="27" t="s">
        <v>193</v>
      </c>
      <c r="S849" s="30" t="str">
        <f>_xlfn.IFNA(VLOOKUP(_xlfn.CONCAT(D849," - ",R849),OP!A:D,4,0),"-------------------------------------------NAO DISPONIVEL-------------------------------------------")</f>
        <v>FETRANSPOR</v>
      </c>
      <c r="T849" s="31"/>
      <c r="U849" s="32"/>
      <c r="V849" s="31"/>
      <c r="W849" s="33">
        <f t="shared" si="217"/>
        <v>0</v>
      </c>
      <c r="X849" s="34">
        <f t="shared" si="218"/>
        <v>0</v>
      </c>
      <c r="Y849" s="33">
        <f t="shared" si="219"/>
        <v>0</v>
      </c>
      <c r="Z849" s="33">
        <f t="shared" si="220"/>
        <v>0</v>
      </c>
      <c r="AA849" s="35">
        <f t="shared" si="221"/>
        <v>0</v>
      </c>
      <c r="AB849" s="36">
        <f t="shared" si="222"/>
        <v>0</v>
      </c>
      <c r="AC849" s="37">
        <f t="shared" si="223"/>
        <v>0</v>
      </c>
      <c r="AD849" s="38"/>
      <c r="AE849" s="38"/>
      <c r="AF849" s="39">
        <f t="shared" si="224"/>
        <v>0</v>
      </c>
      <c r="AG849" s="40"/>
      <c r="AH849" s="41">
        <f t="shared" si="225"/>
        <v>0</v>
      </c>
      <c r="AI849" s="42">
        <f t="shared" si="226"/>
        <v>0</v>
      </c>
      <c r="AJ849" s="43">
        <f t="shared" si="227"/>
        <v>0</v>
      </c>
      <c r="AK849" s="5" t="str">
        <f>_xlfn.IFNA(VLOOKUP(_xlfn.CONCAT(D849," - ",S849),OP!E:F,2,0),"-------------------------------------------NAO DISPONIVEL-------------------------------------------")</f>
        <v>C - RIOCARD</v>
      </c>
      <c r="AL849" s="7" t="str">
        <f t="shared" si="213"/>
        <v>1 - -------------------------------------------NAO DISPONIVEL------------------------------------------- - 00000000849 - FETRANSPOR</v>
      </c>
      <c r="AM849" s="7" t="str">
        <f t="shared" si="214"/>
        <v>-------------------------------------------NAO DISPONIVEL-------------------------------------------</v>
      </c>
      <c r="AN849" s="44" cm="1">
        <f t="array" ref="AN849">_xlfn.IFS(AJ849=0,0,AQ849="INATIVO",2,AQ849="SEM CADASTRO",4,AQ849="CPF ATIVO EM OUTRO COMPRADOR",5,AQ849="NOVO/SEM CARTAO",6,AND(AJ849&gt;0,AQ849,""),8)</f>
        <v>0</v>
      </c>
      <c r="AO849" s="45">
        <f t="shared" si="228"/>
        <v>-10</v>
      </c>
    </row>
    <row r="850" spans="1:41" x14ac:dyDescent="0.4">
      <c r="A850" s="21" t="str">
        <f t="shared" si="215"/>
        <v>-------------------------------------------NAO DISPONIVEL-------------------------------------------</v>
      </c>
      <c r="B850" s="5" t="str">
        <f>_xlfn.IFNA(VLOOKUP(A850,CNPJ!E:F,2,0),"-------------------------------------------NAO DISPONIVEL-------------------------------------------")</f>
        <v>-------------------------------------------NAO DISPONIVEL-------------------------------------------</v>
      </c>
      <c r="C850" s="22">
        <v>1</v>
      </c>
      <c r="D850" s="5" t="str">
        <f>_xlfn.XLOOKUP(R850,OP!C:C,OP!B:B,,0,1)</f>
        <v>RJ</v>
      </c>
      <c r="E850" s="23"/>
      <c r="M850" s="26"/>
      <c r="N850" s="27"/>
      <c r="O850" s="28" t="str">
        <f t="shared" si="216"/>
        <v>00000000850</v>
      </c>
      <c r="R850" s="27" t="s">
        <v>193</v>
      </c>
      <c r="S850" s="30" t="str">
        <f>_xlfn.IFNA(VLOOKUP(_xlfn.CONCAT(D850," - ",R850),OP!A:D,4,0),"-------------------------------------------NAO DISPONIVEL-------------------------------------------")</f>
        <v>FETRANSPOR</v>
      </c>
      <c r="T850" s="31"/>
      <c r="U850" s="32"/>
      <c r="V850" s="31"/>
      <c r="W850" s="33">
        <f t="shared" si="217"/>
        <v>0</v>
      </c>
      <c r="X850" s="34">
        <f t="shared" si="218"/>
        <v>0</v>
      </c>
      <c r="Y850" s="33">
        <f t="shared" si="219"/>
        <v>0</v>
      </c>
      <c r="Z850" s="33">
        <f t="shared" si="220"/>
        <v>0</v>
      </c>
      <c r="AA850" s="35">
        <f t="shared" si="221"/>
        <v>0</v>
      </c>
      <c r="AB850" s="36">
        <f t="shared" si="222"/>
        <v>0</v>
      </c>
      <c r="AC850" s="37">
        <f t="shared" si="223"/>
        <v>0</v>
      </c>
      <c r="AD850" s="38"/>
      <c r="AE850" s="38"/>
      <c r="AF850" s="39">
        <f t="shared" si="224"/>
        <v>0</v>
      </c>
      <c r="AG850" s="40"/>
      <c r="AH850" s="41">
        <f t="shared" si="225"/>
        <v>0</v>
      </c>
      <c r="AI850" s="42">
        <f t="shared" si="226"/>
        <v>0</v>
      </c>
      <c r="AJ850" s="43">
        <f t="shared" si="227"/>
        <v>0</v>
      </c>
      <c r="AK850" s="5" t="str">
        <f>_xlfn.IFNA(VLOOKUP(_xlfn.CONCAT(D850," - ",S850),OP!E:F,2,0),"-------------------------------------------NAO DISPONIVEL-------------------------------------------")</f>
        <v>C - RIOCARD</v>
      </c>
      <c r="AL850" s="7" t="str">
        <f t="shared" si="213"/>
        <v>1 - -------------------------------------------NAO DISPONIVEL------------------------------------------- - 00000000850 - FETRANSPOR</v>
      </c>
      <c r="AM850" s="7" t="str">
        <f t="shared" si="214"/>
        <v>-------------------------------------------NAO DISPONIVEL-------------------------------------------</v>
      </c>
      <c r="AN850" s="44" cm="1">
        <f t="array" ref="AN850">_xlfn.IFS(AJ850=0,0,AQ850="INATIVO",2,AQ850="SEM CADASTRO",4,AQ850="CPF ATIVO EM OUTRO COMPRADOR",5,AQ850="NOVO/SEM CARTAO",6,AND(AJ850&gt;0,AQ850,""),8)</f>
        <v>0</v>
      </c>
      <c r="AO850" s="45">
        <f t="shared" si="228"/>
        <v>-10</v>
      </c>
    </row>
    <row r="851" spans="1:41" x14ac:dyDescent="0.4">
      <c r="A851" s="21" t="str">
        <f t="shared" si="215"/>
        <v>-------------------------------------------NAO DISPONIVEL-------------------------------------------</v>
      </c>
      <c r="B851" s="5" t="str">
        <f>_xlfn.IFNA(VLOOKUP(A851,CNPJ!E:F,2,0),"-------------------------------------------NAO DISPONIVEL-------------------------------------------")</f>
        <v>-------------------------------------------NAO DISPONIVEL-------------------------------------------</v>
      </c>
      <c r="C851" s="22">
        <v>1</v>
      </c>
      <c r="D851" s="5" t="str">
        <f>_xlfn.XLOOKUP(R851,OP!C:C,OP!B:B,,0,1)</f>
        <v>RJ</v>
      </c>
      <c r="E851" s="23"/>
      <c r="M851" s="26"/>
      <c r="N851" s="27"/>
      <c r="O851" s="28" t="str">
        <f t="shared" si="216"/>
        <v>00000000851</v>
      </c>
      <c r="R851" s="27" t="s">
        <v>193</v>
      </c>
      <c r="S851" s="30" t="str">
        <f>_xlfn.IFNA(VLOOKUP(_xlfn.CONCAT(D851," - ",R851),OP!A:D,4,0),"-------------------------------------------NAO DISPONIVEL-------------------------------------------")</f>
        <v>FETRANSPOR</v>
      </c>
      <c r="T851" s="31"/>
      <c r="U851" s="32"/>
      <c r="V851" s="31"/>
      <c r="W851" s="33">
        <f t="shared" si="217"/>
        <v>0</v>
      </c>
      <c r="X851" s="34">
        <f t="shared" si="218"/>
        <v>0</v>
      </c>
      <c r="Y851" s="33">
        <f t="shared" si="219"/>
        <v>0</v>
      </c>
      <c r="Z851" s="33">
        <f t="shared" si="220"/>
        <v>0</v>
      </c>
      <c r="AA851" s="35">
        <f t="shared" si="221"/>
        <v>0</v>
      </c>
      <c r="AB851" s="36">
        <f t="shared" si="222"/>
        <v>0</v>
      </c>
      <c r="AC851" s="37">
        <f t="shared" si="223"/>
        <v>0</v>
      </c>
      <c r="AD851" s="38"/>
      <c r="AE851" s="38"/>
      <c r="AF851" s="39">
        <f t="shared" si="224"/>
        <v>0</v>
      </c>
      <c r="AG851" s="40"/>
      <c r="AH851" s="41">
        <f t="shared" si="225"/>
        <v>0</v>
      </c>
      <c r="AI851" s="42">
        <f t="shared" si="226"/>
        <v>0</v>
      </c>
      <c r="AJ851" s="43">
        <f t="shared" si="227"/>
        <v>0</v>
      </c>
      <c r="AK851" s="5" t="str">
        <f>_xlfn.IFNA(VLOOKUP(_xlfn.CONCAT(D851," - ",S851),OP!E:F,2,0),"-------------------------------------------NAO DISPONIVEL-------------------------------------------")</f>
        <v>C - RIOCARD</v>
      </c>
      <c r="AL851" s="7" t="str">
        <f t="shared" si="213"/>
        <v>1 - -------------------------------------------NAO DISPONIVEL------------------------------------------- - 00000000851 - FETRANSPOR</v>
      </c>
      <c r="AM851" s="7" t="str">
        <f t="shared" si="214"/>
        <v>-------------------------------------------NAO DISPONIVEL-------------------------------------------</v>
      </c>
      <c r="AN851" s="44" cm="1">
        <f t="array" ref="AN851">_xlfn.IFS(AJ851=0,0,AQ851="INATIVO",2,AQ851="SEM CADASTRO",4,AQ851="CPF ATIVO EM OUTRO COMPRADOR",5,AQ851="NOVO/SEM CARTAO",6,AND(AJ851&gt;0,AQ851,""),8)</f>
        <v>0</v>
      </c>
      <c r="AO851" s="45">
        <f t="shared" si="228"/>
        <v>-10</v>
      </c>
    </row>
    <row r="852" spans="1:41" x14ac:dyDescent="0.4">
      <c r="A852" s="21" t="str">
        <f t="shared" si="215"/>
        <v>-------------------------------------------NAO DISPONIVEL-------------------------------------------</v>
      </c>
      <c r="B852" s="5" t="str">
        <f>_xlfn.IFNA(VLOOKUP(A852,CNPJ!E:F,2,0),"-------------------------------------------NAO DISPONIVEL-------------------------------------------")</f>
        <v>-------------------------------------------NAO DISPONIVEL-------------------------------------------</v>
      </c>
      <c r="C852" s="22">
        <v>1</v>
      </c>
      <c r="D852" s="5" t="str">
        <f>_xlfn.XLOOKUP(R852,OP!C:C,OP!B:B,,0,1)</f>
        <v>RJ</v>
      </c>
      <c r="E852" s="23"/>
      <c r="M852" s="26"/>
      <c r="N852" s="27"/>
      <c r="O852" s="28" t="str">
        <f t="shared" si="216"/>
        <v>00000000852</v>
      </c>
      <c r="R852" s="27" t="s">
        <v>193</v>
      </c>
      <c r="S852" s="30" t="str">
        <f>_xlfn.IFNA(VLOOKUP(_xlfn.CONCAT(D852," - ",R852),OP!A:D,4,0),"-------------------------------------------NAO DISPONIVEL-------------------------------------------")</f>
        <v>FETRANSPOR</v>
      </c>
      <c r="T852" s="31"/>
      <c r="U852" s="32"/>
      <c r="V852" s="31"/>
      <c r="W852" s="33">
        <f t="shared" si="217"/>
        <v>0</v>
      </c>
      <c r="X852" s="34">
        <f t="shared" si="218"/>
        <v>0</v>
      </c>
      <c r="Y852" s="33">
        <f t="shared" si="219"/>
        <v>0</v>
      </c>
      <c r="Z852" s="33">
        <f t="shared" si="220"/>
        <v>0</v>
      </c>
      <c r="AA852" s="35">
        <f t="shared" si="221"/>
        <v>0</v>
      </c>
      <c r="AB852" s="36">
        <f t="shared" si="222"/>
        <v>0</v>
      </c>
      <c r="AC852" s="37">
        <f t="shared" si="223"/>
        <v>0</v>
      </c>
      <c r="AD852" s="38"/>
      <c r="AE852" s="38"/>
      <c r="AF852" s="39">
        <f t="shared" si="224"/>
        <v>0</v>
      </c>
      <c r="AG852" s="40"/>
      <c r="AH852" s="41">
        <f t="shared" si="225"/>
        <v>0</v>
      </c>
      <c r="AI852" s="42">
        <f t="shared" si="226"/>
        <v>0</v>
      </c>
      <c r="AJ852" s="43">
        <f t="shared" si="227"/>
        <v>0</v>
      </c>
      <c r="AK852" s="5" t="str">
        <f>_xlfn.IFNA(VLOOKUP(_xlfn.CONCAT(D852," - ",S852),OP!E:F,2,0),"-------------------------------------------NAO DISPONIVEL-------------------------------------------")</f>
        <v>C - RIOCARD</v>
      </c>
      <c r="AL852" s="7" t="str">
        <f t="shared" si="213"/>
        <v>1 - -------------------------------------------NAO DISPONIVEL------------------------------------------- - 00000000852 - FETRANSPOR</v>
      </c>
      <c r="AM852" s="7" t="str">
        <f t="shared" si="214"/>
        <v>-------------------------------------------NAO DISPONIVEL-------------------------------------------</v>
      </c>
      <c r="AN852" s="44" cm="1">
        <f t="array" ref="AN852">_xlfn.IFS(AJ852=0,0,AQ852="INATIVO",2,AQ852="SEM CADASTRO",4,AQ852="CPF ATIVO EM OUTRO COMPRADOR",5,AQ852="NOVO/SEM CARTAO",6,AND(AJ852&gt;0,AQ852,""),8)</f>
        <v>0</v>
      </c>
      <c r="AO852" s="45">
        <f t="shared" si="228"/>
        <v>-10</v>
      </c>
    </row>
    <row r="853" spans="1:41" x14ac:dyDescent="0.4">
      <c r="A853" s="21" t="str">
        <f t="shared" si="215"/>
        <v>-------------------------------------------NAO DISPONIVEL-------------------------------------------</v>
      </c>
      <c r="B853" s="5" t="str">
        <f>_xlfn.IFNA(VLOOKUP(A853,CNPJ!E:F,2,0),"-------------------------------------------NAO DISPONIVEL-------------------------------------------")</f>
        <v>-------------------------------------------NAO DISPONIVEL-------------------------------------------</v>
      </c>
      <c r="C853" s="22">
        <v>1</v>
      </c>
      <c r="D853" s="5" t="str">
        <f>_xlfn.XLOOKUP(R853,OP!C:C,OP!B:B,,0,1)</f>
        <v>RJ</v>
      </c>
      <c r="E853" s="23"/>
      <c r="M853" s="26"/>
      <c r="N853" s="27"/>
      <c r="O853" s="28" t="str">
        <f t="shared" si="216"/>
        <v>00000000853</v>
      </c>
      <c r="R853" s="27" t="s">
        <v>193</v>
      </c>
      <c r="S853" s="30" t="str">
        <f>_xlfn.IFNA(VLOOKUP(_xlfn.CONCAT(D853," - ",R853),OP!A:D,4,0),"-------------------------------------------NAO DISPONIVEL-------------------------------------------")</f>
        <v>FETRANSPOR</v>
      </c>
      <c r="T853" s="31"/>
      <c r="U853" s="32"/>
      <c r="V853" s="31"/>
      <c r="W853" s="33">
        <f t="shared" si="217"/>
        <v>0</v>
      </c>
      <c r="X853" s="34">
        <f t="shared" si="218"/>
        <v>0</v>
      </c>
      <c r="Y853" s="33">
        <f t="shared" si="219"/>
        <v>0</v>
      </c>
      <c r="Z853" s="33">
        <f t="shared" si="220"/>
        <v>0</v>
      </c>
      <c r="AA853" s="35">
        <f t="shared" si="221"/>
        <v>0</v>
      </c>
      <c r="AB853" s="36">
        <f t="shared" si="222"/>
        <v>0</v>
      </c>
      <c r="AC853" s="37">
        <f t="shared" si="223"/>
        <v>0</v>
      </c>
      <c r="AD853" s="38"/>
      <c r="AE853" s="38"/>
      <c r="AF853" s="39">
        <f t="shared" si="224"/>
        <v>0</v>
      </c>
      <c r="AG853" s="40"/>
      <c r="AH853" s="41">
        <f t="shared" si="225"/>
        <v>0</v>
      </c>
      <c r="AI853" s="42">
        <f t="shared" si="226"/>
        <v>0</v>
      </c>
      <c r="AJ853" s="43">
        <f t="shared" si="227"/>
        <v>0</v>
      </c>
      <c r="AK853" s="5" t="str">
        <f>_xlfn.IFNA(VLOOKUP(_xlfn.CONCAT(D853," - ",S853),OP!E:F,2,0),"-------------------------------------------NAO DISPONIVEL-------------------------------------------")</f>
        <v>C - RIOCARD</v>
      </c>
      <c r="AL853" s="7" t="str">
        <f t="shared" si="213"/>
        <v>1 - -------------------------------------------NAO DISPONIVEL------------------------------------------- - 00000000853 - FETRANSPOR</v>
      </c>
      <c r="AM853" s="7" t="str">
        <f t="shared" si="214"/>
        <v>-------------------------------------------NAO DISPONIVEL-------------------------------------------</v>
      </c>
      <c r="AN853" s="44" cm="1">
        <f t="array" ref="AN853">_xlfn.IFS(AJ853=0,0,AQ853="INATIVO",2,AQ853="SEM CADASTRO",4,AQ853="CPF ATIVO EM OUTRO COMPRADOR",5,AQ853="NOVO/SEM CARTAO",6,AND(AJ853&gt;0,AQ853,""),8)</f>
        <v>0</v>
      </c>
      <c r="AO853" s="45">
        <f t="shared" si="228"/>
        <v>-10</v>
      </c>
    </row>
    <row r="854" spans="1:41" x14ac:dyDescent="0.4">
      <c r="A854" s="21" t="str">
        <f t="shared" si="215"/>
        <v>-------------------------------------------NAO DISPONIVEL-------------------------------------------</v>
      </c>
      <c r="B854" s="5" t="str">
        <f>_xlfn.IFNA(VLOOKUP(A854,CNPJ!E:F,2,0),"-------------------------------------------NAO DISPONIVEL-------------------------------------------")</f>
        <v>-------------------------------------------NAO DISPONIVEL-------------------------------------------</v>
      </c>
      <c r="C854" s="22">
        <v>1</v>
      </c>
      <c r="D854" s="5" t="str">
        <f>_xlfn.XLOOKUP(R854,OP!C:C,OP!B:B,,0,1)</f>
        <v>RJ</v>
      </c>
      <c r="E854" s="23"/>
      <c r="M854" s="26"/>
      <c r="N854" s="27"/>
      <c r="O854" s="28" t="str">
        <f t="shared" si="216"/>
        <v>00000000854</v>
      </c>
      <c r="R854" s="27" t="s">
        <v>193</v>
      </c>
      <c r="S854" s="30" t="str">
        <f>_xlfn.IFNA(VLOOKUP(_xlfn.CONCAT(D854," - ",R854),OP!A:D,4,0),"-------------------------------------------NAO DISPONIVEL-------------------------------------------")</f>
        <v>FETRANSPOR</v>
      </c>
      <c r="T854" s="31"/>
      <c r="U854" s="32"/>
      <c r="V854" s="31"/>
      <c r="W854" s="33">
        <f t="shared" si="217"/>
        <v>0</v>
      </c>
      <c r="X854" s="34">
        <f t="shared" si="218"/>
        <v>0</v>
      </c>
      <c r="Y854" s="33">
        <f t="shared" si="219"/>
        <v>0</v>
      </c>
      <c r="Z854" s="33">
        <f t="shared" si="220"/>
        <v>0</v>
      </c>
      <c r="AA854" s="35">
        <f t="shared" si="221"/>
        <v>0</v>
      </c>
      <c r="AB854" s="36">
        <f t="shared" si="222"/>
        <v>0</v>
      </c>
      <c r="AC854" s="37">
        <f t="shared" si="223"/>
        <v>0</v>
      </c>
      <c r="AD854" s="38"/>
      <c r="AE854" s="38"/>
      <c r="AF854" s="39">
        <f t="shared" si="224"/>
        <v>0</v>
      </c>
      <c r="AG854" s="40"/>
      <c r="AH854" s="41">
        <f t="shared" si="225"/>
        <v>0</v>
      </c>
      <c r="AI854" s="42">
        <f t="shared" si="226"/>
        <v>0</v>
      </c>
      <c r="AJ854" s="43">
        <f t="shared" si="227"/>
        <v>0</v>
      </c>
      <c r="AK854" s="5" t="str">
        <f>_xlfn.IFNA(VLOOKUP(_xlfn.CONCAT(D854," - ",S854),OP!E:F,2,0),"-------------------------------------------NAO DISPONIVEL-------------------------------------------")</f>
        <v>C - RIOCARD</v>
      </c>
      <c r="AL854" s="7" t="str">
        <f t="shared" si="213"/>
        <v>1 - -------------------------------------------NAO DISPONIVEL------------------------------------------- - 00000000854 - FETRANSPOR</v>
      </c>
      <c r="AM854" s="7" t="str">
        <f t="shared" si="214"/>
        <v>-------------------------------------------NAO DISPONIVEL-------------------------------------------</v>
      </c>
      <c r="AN854" s="44" cm="1">
        <f t="array" ref="AN854">_xlfn.IFS(AJ854=0,0,AQ854="INATIVO",2,AQ854="SEM CADASTRO",4,AQ854="CPF ATIVO EM OUTRO COMPRADOR",5,AQ854="NOVO/SEM CARTAO",6,AND(AJ854&gt;0,AQ854,""),8)</f>
        <v>0</v>
      </c>
      <c r="AO854" s="45">
        <f t="shared" si="228"/>
        <v>-10</v>
      </c>
    </row>
    <row r="855" spans="1:41" x14ac:dyDescent="0.4">
      <c r="A855" s="21" t="str">
        <f t="shared" si="215"/>
        <v>-------------------------------------------NAO DISPONIVEL-------------------------------------------</v>
      </c>
      <c r="B855" s="5" t="str">
        <f>_xlfn.IFNA(VLOOKUP(A855,CNPJ!E:F,2,0),"-------------------------------------------NAO DISPONIVEL-------------------------------------------")</f>
        <v>-------------------------------------------NAO DISPONIVEL-------------------------------------------</v>
      </c>
      <c r="C855" s="22">
        <v>1</v>
      </c>
      <c r="D855" s="5" t="str">
        <f>_xlfn.XLOOKUP(R855,OP!C:C,OP!B:B,,0,1)</f>
        <v>RJ</v>
      </c>
      <c r="E855" s="23"/>
      <c r="M855" s="26"/>
      <c r="N855" s="27"/>
      <c r="O855" s="28" t="str">
        <f t="shared" si="216"/>
        <v>00000000855</v>
      </c>
      <c r="R855" s="27" t="s">
        <v>193</v>
      </c>
      <c r="S855" s="30" t="str">
        <f>_xlfn.IFNA(VLOOKUP(_xlfn.CONCAT(D855," - ",R855),OP!A:D,4,0),"-------------------------------------------NAO DISPONIVEL-------------------------------------------")</f>
        <v>FETRANSPOR</v>
      </c>
      <c r="T855" s="31"/>
      <c r="U855" s="32"/>
      <c r="V855" s="31"/>
      <c r="W855" s="33">
        <f t="shared" si="217"/>
        <v>0</v>
      </c>
      <c r="X855" s="34">
        <f t="shared" si="218"/>
        <v>0</v>
      </c>
      <c r="Y855" s="33">
        <f t="shared" si="219"/>
        <v>0</v>
      </c>
      <c r="Z855" s="33">
        <f t="shared" si="220"/>
        <v>0</v>
      </c>
      <c r="AA855" s="35">
        <f t="shared" si="221"/>
        <v>0</v>
      </c>
      <c r="AB855" s="36">
        <f t="shared" si="222"/>
        <v>0</v>
      </c>
      <c r="AC855" s="37">
        <f t="shared" si="223"/>
        <v>0</v>
      </c>
      <c r="AD855" s="38"/>
      <c r="AE855" s="38"/>
      <c r="AF855" s="39">
        <f t="shared" si="224"/>
        <v>0</v>
      </c>
      <c r="AG855" s="40"/>
      <c r="AH855" s="41">
        <f t="shared" si="225"/>
        <v>0</v>
      </c>
      <c r="AI855" s="42">
        <f t="shared" si="226"/>
        <v>0</v>
      </c>
      <c r="AJ855" s="43">
        <f t="shared" si="227"/>
        <v>0</v>
      </c>
      <c r="AK855" s="5" t="str">
        <f>_xlfn.IFNA(VLOOKUP(_xlfn.CONCAT(D855," - ",S855),OP!E:F,2,0),"-------------------------------------------NAO DISPONIVEL-------------------------------------------")</f>
        <v>C - RIOCARD</v>
      </c>
      <c r="AL855" s="7" t="str">
        <f t="shared" si="213"/>
        <v>1 - -------------------------------------------NAO DISPONIVEL------------------------------------------- - 00000000855 - FETRANSPOR</v>
      </c>
      <c r="AM855" s="7" t="str">
        <f t="shared" si="214"/>
        <v>-------------------------------------------NAO DISPONIVEL-------------------------------------------</v>
      </c>
      <c r="AN855" s="44" cm="1">
        <f t="array" ref="AN855">_xlfn.IFS(AJ855=0,0,AQ855="INATIVO",2,AQ855="SEM CADASTRO",4,AQ855="CPF ATIVO EM OUTRO COMPRADOR",5,AQ855="NOVO/SEM CARTAO",6,AND(AJ855&gt;0,AQ855,""),8)</f>
        <v>0</v>
      </c>
      <c r="AO855" s="45">
        <f t="shared" si="228"/>
        <v>-10</v>
      </c>
    </row>
    <row r="856" spans="1:41" x14ac:dyDescent="0.4">
      <c r="A856" s="21" t="str">
        <f t="shared" si="215"/>
        <v>-------------------------------------------NAO DISPONIVEL-------------------------------------------</v>
      </c>
      <c r="B856" s="5" t="str">
        <f>_xlfn.IFNA(VLOOKUP(A856,CNPJ!E:F,2,0),"-------------------------------------------NAO DISPONIVEL-------------------------------------------")</f>
        <v>-------------------------------------------NAO DISPONIVEL-------------------------------------------</v>
      </c>
      <c r="C856" s="22">
        <v>1</v>
      </c>
      <c r="D856" s="5" t="str">
        <f>_xlfn.XLOOKUP(R856,OP!C:C,OP!B:B,,0,1)</f>
        <v>RJ</v>
      </c>
      <c r="E856" s="23"/>
      <c r="M856" s="26"/>
      <c r="N856" s="27"/>
      <c r="O856" s="28" t="str">
        <f t="shared" si="216"/>
        <v>00000000856</v>
      </c>
      <c r="R856" s="27" t="s">
        <v>193</v>
      </c>
      <c r="S856" s="30" t="str">
        <f>_xlfn.IFNA(VLOOKUP(_xlfn.CONCAT(D856," - ",R856),OP!A:D,4,0),"-------------------------------------------NAO DISPONIVEL-------------------------------------------")</f>
        <v>FETRANSPOR</v>
      </c>
      <c r="T856" s="31"/>
      <c r="U856" s="32"/>
      <c r="V856" s="31"/>
      <c r="W856" s="33">
        <f t="shared" si="217"/>
        <v>0</v>
      </c>
      <c r="X856" s="34">
        <f t="shared" si="218"/>
        <v>0</v>
      </c>
      <c r="Y856" s="33">
        <f t="shared" si="219"/>
        <v>0</v>
      </c>
      <c r="Z856" s="33">
        <f t="shared" si="220"/>
        <v>0</v>
      </c>
      <c r="AA856" s="35">
        <f t="shared" si="221"/>
        <v>0</v>
      </c>
      <c r="AB856" s="36">
        <f t="shared" si="222"/>
        <v>0</v>
      </c>
      <c r="AC856" s="37">
        <f t="shared" si="223"/>
        <v>0</v>
      </c>
      <c r="AD856" s="38"/>
      <c r="AE856" s="38"/>
      <c r="AF856" s="39">
        <f t="shared" si="224"/>
        <v>0</v>
      </c>
      <c r="AG856" s="40"/>
      <c r="AH856" s="41">
        <f t="shared" si="225"/>
        <v>0</v>
      </c>
      <c r="AI856" s="42">
        <f t="shared" si="226"/>
        <v>0</v>
      </c>
      <c r="AJ856" s="43">
        <f t="shared" si="227"/>
        <v>0</v>
      </c>
      <c r="AK856" s="5" t="str">
        <f>_xlfn.IFNA(VLOOKUP(_xlfn.CONCAT(D856," - ",S856),OP!E:F,2,0),"-------------------------------------------NAO DISPONIVEL-------------------------------------------")</f>
        <v>C - RIOCARD</v>
      </c>
      <c r="AL856" s="7" t="str">
        <f t="shared" si="213"/>
        <v>1 - -------------------------------------------NAO DISPONIVEL------------------------------------------- - 00000000856 - FETRANSPOR</v>
      </c>
      <c r="AM856" s="7" t="str">
        <f t="shared" si="214"/>
        <v>-------------------------------------------NAO DISPONIVEL-------------------------------------------</v>
      </c>
      <c r="AN856" s="44" cm="1">
        <f t="array" ref="AN856">_xlfn.IFS(AJ856=0,0,AQ856="INATIVO",2,AQ856="SEM CADASTRO",4,AQ856="CPF ATIVO EM OUTRO COMPRADOR",5,AQ856="NOVO/SEM CARTAO",6,AND(AJ856&gt;0,AQ856,""),8)</f>
        <v>0</v>
      </c>
      <c r="AO856" s="45">
        <f t="shared" si="228"/>
        <v>-10</v>
      </c>
    </row>
    <row r="857" spans="1:41" x14ac:dyDescent="0.4">
      <c r="A857" s="21" t="str">
        <f t="shared" si="215"/>
        <v>-------------------------------------------NAO DISPONIVEL-------------------------------------------</v>
      </c>
      <c r="B857" s="5" t="str">
        <f>_xlfn.IFNA(VLOOKUP(A857,CNPJ!E:F,2,0),"-------------------------------------------NAO DISPONIVEL-------------------------------------------")</f>
        <v>-------------------------------------------NAO DISPONIVEL-------------------------------------------</v>
      </c>
      <c r="C857" s="22">
        <v>1</v>
      </c>
      <c r="D857" s="5" t="str">
        <f>_xlfn.XLOOKUP(R857,OP!C:C,OP!B:B,,0,1)</f>
        <v>RJ</v>
      </c>
      <c r="E857" s="23"/>
      <c r="M857" s="26"/>
      <c r="N857" s="27"/>
      <c r="O857" s="28" t="str">
        <f t="shared" si="216"/>
        <v>00000000857</v>
      </c>
      <c r="R857" s="27" t="s">
        <v>193</v>
      </c>
      <c r="S857" s="30" t="str">
        <f>_xlfn.IFNA(VLOOKUP(_xlfn.CONCAT(D857," - ",R857),OP!A:D,4,0),"-------------------------------------------NAO DISPONIVEL-------------------------------------------")</f>
        <v>FETRANSPOR</v>
      </c>
      <c r="T857" s="31"/>
      <c r="U857" s="32"/>
      <c r="V857" s="31"/>
      <c r="W857" s="33">
        <f t="shared" si="217"/>
        <v>0</v>
      </c>
      <c r="X857" s="34">
        <f t="shared" si="218"/>
        <v>0</v>
      </c>
      <c r="Y857" s="33">
        <f t="shared" si="219"/>
        <v>0</v>
      </c>
      <c r="Z857" s="33">
        <f t="shared" si="220"/>
        <v>0</v>
      </c>
      <c r="AA857" s="35">
        <f t="shared" si="221"/>
        <v>0</v>
      </c>
      <c r="AB857" s="36">
        <f t="shared" si="222"/>
        <v>0</v>
      </c>
      <c r="AC857" s="37">
        <f t="shared" si="223"/>
        <v>0</v>
      </c>
      <c r="AD857" s="38"/>
      <c r="AE857" s="38"/>
      <c r="AF857" s="39">
        <f t="shared" si="224"/>
        <v>0</v>
      </c>
      <c r="AG857" s="40"/>
      <c r="AH857" s="41">
        <f t="shared" si="225"/>
        <v>0</v>
      </c>
      <c r="AI857" s="42">
        <f t="shared" si="226"/>
        <v>0</v>
      </c>
      <c r="AJ857" s="43">
        <f t="shared" si="227"/>
        <v>0</v>
      </c>
      <c r="AK857" s="5" t="str">
        <f>_xlfn.IFNA(VLOOKUP(_xlfn.CONCAT(D857," - ",S857),OP!E:F,2,0),"-------------------------------------------NAO DISPONIVEL-------------------------------------------")</f>
        <v>C - RIOCARD</v>
      </c>
      <c r="AL857" s="7" t="str">
        <f t="shared" si="213"/>
        <v>1 - -------------------------------------------NAO DISPONIVEL------------------------------------------- - 00000000857 - FETRANSPOR</v>
      </c>
      <c r="AM857" s="7" t="str">
        <f t="shared" si="214"/>
        <v>-------------------------------------------NAO DISPONIVEL-------------------------------------------</v>
      </c>
      <c r="AN857" s="44" cm="1">
        <f t="array" ref="AN857">_xlfn.IFS(AJ857=0,0,AQ857="INATIVO",2,AQ857="SEM CADASTRO",4,AQ857="CPF ATIVO EM OUTRO COMPRADOR",5,AQ857="NOVO/SEM CARTAO",6,AND(AJ857&gt;0,AQ857,""),8)</f>
        <v>0</v>
      </c>
      <c r="AO857" s="45">
        <f t="shared" si="228"/>
        <v>-10</v>
      </c>
    </row>
    <row r="858" spans="1:41" x14ac:dyDescent="0.4">
      <c r="A858" s="21" t="str">
        <f t="shared" si="215"/>
        <v>-------------------------------------------NAO DISPONIVEL-------------------------------------------</v>
      </c>
      <c r="B858" s="5" t="str">
        <f>_xlfn.IFNA(VLOOKUP(A858,CNPJ!E:F,2,0),"-------------------------------------------NAO DISPONIVEL-------------------------------------------")</f>
        <v>-------------------------------------------NAO DISPONIVEL-------------------------------------------</v>
      </c>
      <c r="C858" s="22">
        <v>1</v>
      </c>
      <c r="D858" s="5" t="str">
        <f>_xlfn.XLOOKUP(R858,OP!C:C,OP!B:B,,0,1)</f>
        <v>RJ</v>
      </c>
      <c r="E858" s="23"/>
      <c r="M858" s="26"/>
      <c r="N858" s="27"/>
      <c r="O858" s="28" t="str">
        <f t="shared" si="216"/>
        <v>00000000858</v>
      </c>
      <c r="R858" s="27" t="s">
        <v>193</v>
      </c>
      <c r="S858" s="30" t="str">
        <f>_xlfn.IFNA(VLOOKUP(_xlfn.CONCAT(D858," - ",R858),OP!A:D,4,0),"-------------------------------------------NAO DISPONIVEL-------------------------------------------")</f>
        <v>FETRANSPOR</v>
      </c>
      <c r="T858" s="31"/>
      <c r="U858" s="32"/>
      <c r="V858" s="31"/>
      <c r="W858" s="33">
        <f t="shared" si="217"/>
        <v>0</v>
      </c>
      <c r="X858" s="34">
        <f t="shared" si="218"/>
        <v>0</v>
      </c>
      <c r="Y858" s="33">
        <f t="shared" si="219"/>
        <v>0</v>
      </c>
      <c r="Z858" s="33">
        <f t="shared" si="220"/>
        <v>0</v>
      </c>
      <c r="AA858" s="35">
        <f t="shared" si="221"/>
        <v>0</v>
      </c>
      <c r="AB858" s="36">
        <f t="shared" si="222"/>
        <v>0</v>
      </c>
      <c r="AC858" s="37">
        <f t="shared" si="223"/>
        <v>0</v>
      </c>
      <c r="AD858" s="38"/>
      <c r="AE858" s="38"/>
      <c r="AF858" s="39">
        <f t="shared" si="224"/>
        <v>0</v>
      </c>
      <c r="AG858" s="40"/>
      <c r="AH858" s="41">
        <f t="shared" si="225"/>
        <v>0</v>
      </c>
      <c r="AI858" s="42">
        <f t="shared" si="226"/>
        <v>0</v>
      </c>
      <c r="AJ858" s="43">
        <f t="shared" si="227"/>
        <v>0</v>
      </c>
      <c r="AK858" s="5" t="str">
        <f>_xlfn.IFNA(VLOOKUP(_xlfn.CONCAT(D858," - ",S858),OP!E:F,2,0),"-------------------------------------------NAO DISPONIVEL-------------------------------------------")</f>
        <v>C - RIOCARD</v>
      </c>
      <c r="AL858" s="7" t="str">
        <f t="shared" si="213"/>
        <v>1 - -------------------------------------------NAO DISPONIVEL------------------------------------------- - 00000000858 - FETRANSPOR</v>
      </c>
      <c r="AM858" s="7" t="str">
        <f t="shared" si="214"/>
        <v>-------------------------------------------NAO DISPONIVEL-------------------------------------------</v>
      </c>
      <c r="AN858" s="44" cm="1">
        <f t="array" ref="AN858">_xlfn.IFS(AJ858=0,0,AQ858="INATIVO",2,AQ858="SEM CADASTRO",4,AQ858="CPF ATIVO EM OUTRO COMPRADOR",5,AQ858="NOVO/SEM CARTAO",6,AND(AJ858&gt;0,AQ858,""),8)</f>
        <v>0</v>
      </c>
      <c r="AO858" s="45">
        <f t="shared" si="228"/>
        <v>-10</v>
      </c>
    </row>
    <row r="859" spans="1:41" x14ac:dyDescent="0.4">
      <c r="A859" s="21" t="str">
        <f t="shared" si="215"/>
        <v>-------------------------------------------NAO DISPONIVEL-------------------------------------------</v>
      </c>
      <c r="B859" s="5" t="str">
        <f>_xlfn.IFNA(VLOOKUP(A859,CNPJ!E:F,2,0),"-------------------------------------------NAO DISPONIVEL-------------------------------------------")</f>
        <v>-------------------------------------------NAO DISPONIVEL-------------------------------------------</v>
      </c>
      <c r="C859" s="22">
        <v>1</v>
      </c>
      <c r="D859" s="5" t="str">
        <f>_xlfn.XLOOKUP(R859,OP!C:C,OP!B:B,,0,1)</f>
        <v>RJ</v>
      </c>
      <c r="E859" s="23"/>
      <c r="M859" s="26"/>
      <c r="N859" s="27"/>
      <c r="O859" s="28" t="str">
        <f t="shared" si="216"/>
        <v>00000000859</v>
      </c>
      <c r="R859" s="27" t="s">
        <v>193</v>
      </c>
      <c r="S859" s="30" t="str">
        <f>_xlfn.IFNA(VLOOKUP(_xlfn.CONCAT(D859," - ",R859),OP!A:D,4,0),"-------------------------------------------NAO DISPONIVEL-------------------------------------------")</f>
        <v>FETRANSPOR</v>
      </c>
      <c r="T859" s="31"/>
      <c r="U859" s="32"/>
      <c r="V859" s="31"/>
      <c r="W859" s="33">
        <f t="shared" si="217"/>
        <v>0</v>
      </c>
      <c r="X859" s="34">
        <f t="shared" si="218"/>
        <v>0</v>
      </c>
      <c r="Y859" s="33">
        <f t="shared" si="219"/>
        <v>0</v>
      </c>
      <c r="Z859" s="33">
        <f t="shared" si="220"/>
        <v>0</v>
      </c>
      <c r="AA859" s="35">
        <f t="shared" si="221"/>
        <v>0</v>
      </c>
      <c r="AB859" s="36">
        <f t="shared" si="222"/>
        <v>0</v>
      </c>
      <c r="AC859" s="37">
        <f t="shared" si="223"/>
        <v>0</v>
      </c>
      <c r="AD859" s="38"/>
      <c r="AE859" s="38"/>
      <c r="AF859" s="39">
        <f t="shared" si="224"/>
        <v>0</v>
      </c>
      <c r="AG859" s="40"/>
      <c r="AH859" s="41">
        <f t="shared" si="225"/>
        <v>0</v>
      </c>
      <c r="AI859" s="42">
        <f t="shared" si="226"/>
        <v>0</v>
      </c>
      <c r="AJ859" s="43">
        <f t="shared" si="227"/>
        <v>0</v>
      </c>
      <c r="AK859" s="5" t="str">
        <f>_xlfn.IFNA(VLOOKUP(_xlfn.CONCAT(D859," - ",S859),OP!E:F,2,0),"-------------------------------------------NAO DISPONIVEL-------------------------------------------")</f>
        <v>C - RIOCARD</v>
      </c>
      <c r="AL859" s="7" t="str">
        <f t="shared" si="213"/>
        <v>1 - -------------------------------------------NAO DISPONIVEL------------------------------------------- - 00000000859 - FETRANSPOR</v>
      </c>
      <c r="AM859" s="7" t="str">
        <f t="shared" si="214"/>
        <v>-------------------------------------------NAO DISPONIVEL-------------------------------------------</v>
      </c>
      <c r="AN859" s="44" cm="1">
        <f t="array" ref="AN859">_xlfn.IFS(AJ859=0,0,AQ859="INATIVO",2,AQ859="SEM CADASTRO",4,AQ859="CPF ATIVO EM OUTRO COMPRADOR",5,AQ859="NOVO/SEM CARTAO",6,AND(AJ859&gt;0,AQ859,""),8)</f>
        <v>0</v>
      </c>
      <c r="AO859" s="45">
        <f t="shared" si="228"/>
        <v>-10</v>
      </c>
    </row>
    <row r="860" spans="1:41" x14ac:dyDescent="0.4">
      <c r="A860" s="21" t="str">
        <f t="shared" si="215"/>
        <v>-------------------------------------------NAO DISPONIVEL-------------------------------------------</v>
      </c>
      <c r="B860" s="5" t="str">
        <f>_xlfn.IFNA(VLOOKUP(A860,CNPJ!E:F,2,0),"-------------------------------------------NAO DISPONIVEL-------------------------------------------")</f>
        <v>-------------------------------------------NAO DISPONIVEL-------------------------------------------</v>
      </c>
      <c r="C860" s="22">
        <v>1</v>
      </c>
      <c r="D860" s="5" t="str">
        <f>_xlfn.XLOOKUP(R860,OP!C:C,OP!B:B,,0,1)</f>
        <v>RJ</v>
      </c>
      <c r="E860" s="23"/>
      <c r="M860" s="26"/>
      <c r="N860" s="27"/>
      <c r="O860" s="28" t="str">
        <f t="shared" si="216"/>
        <v>00000000860</v>
      </c>
      <c r="R860" s="27" t="s">
        <v>193</v>
      </c>
      <c r="S860" s="30" t="str">
        <f>_xlfn.IFNA(VLOOKUP(_xlfn.CONCAT(D860," - ",R860),OP!A:D,4,0),"-------------------------------------------NAO DISPONIVEL-------------------------------------------")</f>
        <v>FETRANSPOR</v>
      </c>
      <c r="T860" s="31"/>
      <c r="U860" s="32"/>
      <c r="V860" s="31"/>
      <c r="W860" s="33">
        <f t="shared" si="217"/>
        <v>0</v>
      </c>
      <c r="X860" s="34">
        <f t="shared" si="218"/>
        <v>0</v>
      </c>
      <c r="Y860" s="33">
        <f t="shared" si="219"/>
        <v>0</v>
      </c>
      <c r="Z860" s="33">
        <f t="shared" si="220"/>
        <v>0</v>
      </c>
      <c r="AA860" s="35">
        <f t="shared" si="221"/>
        <v>0</v>
      </c>
      <c r="AB860" s="36">
        <f t="shared" si="222"/>
        <v>0</v>
      </c>
      <c r="AC860" s="37">
        <f t="shared" si="223"/>
        <v>0</v>
      </c>
      <c r="AD860" s="38"/>
      <c r="AE860" s="38"/>
      <c r="AF860" s="39">
        <f t="shared" si="224"/>
        <v>0</v>
      </c>
      <c r="AG860" s="40"/>
      <c r="AH860" s="41">
        <f t="shared" si="225"/>
        <v>0</v>
      </c>
      <c r="AI860" s="42">
        <f t="shared" si="226"/>
        <v>0</v>
      </c>
      <c r="AJ860" s="43">
        <f t="shared" si="227"/>
        <v>0</v>
      </c>
      <c r="AK860" s="5" t="str">
        <f>_xlfn.IFNA(VLOOKUP(_xlfn.CONCAT(D860," - ",S860),OP!E:F,2,0),"-------------------------------------------NAO DISPONIVEL-------------------------------------------")</f>
        <v>C - RIOCARD</v>
      </c>
      <c r="AL860" s="7" t="str">
        <f t="shared" si="213"/>
        <v>1 - -------------------------------------------NAO DISPONIVEL------------------------------------------- - 00000000860 - FETRANSPOR</v>
      </c>
      <c r="AM860" s="7" t="str">
        <f t="shared" si="214"/>
        <v>-------------------------------------------NAO DISPONIVEL-------------------------------------------</v>
      </c>
      <c r="AN860" s="44" cm="1">
        <f t="array" ref="AN860">_xlfn.IFS(AJ860=0,0,AQ860="INATIVO",2,AQ860="SEM CADASTRO",4,AQ860="CPF ATIVO EM OUTRO COMPRADOR",5,AQ860="NOVO/SEM CARTAO",6,AND(AJ860&gt;0,AQ860,""),8)</f>
        <v>0</v>
      </c>
      <c r="AO860" s="45">
        <f t="shared" si="228"/>
        <v>-10</v>
      </c>
    </row>
    <row r="861" spans="1:41" x14ac:dyDescent="0.4">
      <c r="A861" s="21" t="str">
        <f t="shared" si="215"/>
        <v>-------------------------------------------NAO DISPONIVEL-------------------------------------------</v>
      </c>
      <c r="B861" s="5" t="str">
        <f>_xlfn.IFNA(VLOOKUP(A861,CNPJ!E:F,2,0),"-------------------------------------------NAO DISPONIVEL-------------------------------------------")</f>
        <v>-------------------------------------------NAO DISPONIVEL-------------------------------------------</v>
      </c>
      <c r="C861" s="22">
        <v>1</v>
      </c>
      <c r="D861" s="5" t="str">
        <f>_xlfn.XLOOKUP(R861,OP!C:C,OP!B:B,,0,1)</f>
        <v>RJ</v>
      </c>
      <c r="E861" s="23"/>
      <c r="M861" s="26"/>
      <c r="N861" s="27"/>
      <c r="O861" s="28" t="str">
        <f t="shared" si="216"/>
        <v>00000000861</v>
      </c>
      <c r="R861" s="27" t="s">
        <v>193</v>
      </c>
      <c r="S861" s="30" t="str">
        <f>_xlfn.IFNA(VLOOKUP(_xlfn.CONCAT(D861," - ",R861),OP!A:D,4,0),"-------------------------------------------NAO DISPONIVEL-------------------------------------------")</f>
        <v>FETRANSPOR</v>
      </c>
      <c r="T861" s="31"/>
      <c r="U861" s="32"/>
      <c r="V861" s="31"/>
      <c r="W861" s="33">
        <f t="shared" si="217"/>
        <v>0</v>
      </c>
      <c r="X861" s="34">
        <f t="shared" si="218"/>
        <v>0</v>
      </c>
      <c r="Y861" s="33">
        <f t="shared" si="219"/>
        <v>0</v>
      </c>
      <c r="Z861" s="33">
        <f t="shared" si="220"/>
        <v>0</v>
      </c>
      <c r="AA861" s="35">
        <f t="shared" si="221"/>
        <v>0</v>
      </c>
      <c r="AB861" s="36">
        <f t="shared" si="222"/>
        <v>0</v>
      </c>
      <c r="AC861" s="37">
        <f t="shared" si="223"/>
        <v>0</v>
      </c>
      <c r="AD861" s="38"/>
      <c r="AE861" s="38"/>
      <c r="AF861" s="39">
        <f t="shared" si="224"/>
        <v>0</v>
      </c>
      <c r="AG861" s="40"/>
      <c r="AH861" s="41">
        <f t="shared" si="225"/>
        <v>0</v>
      </c>
      <c r="AI861" s="42">
        <f t="shared" si="226"/>
        <v>0</v>
      </c>
      <c r="AJ861" s="43">
        <f t="shared" si="227"/>
        <v>0</v>
      </c>
      <c r="AK861" s="5" t="str">
        <f>_xlfn.IFNA(VLOOKUP(_xlfn.CONCAT(D861," - ",S861),OP!E:F,2,0),"-------------------------------------------NAO DISPONIVEL-------------------------------------------")</f>
        <v>C - RIOCARD</v>
      </c>
      <c r="AL861" s="7" t="str">
        <f t="shared" si="213"/>
        <v>1 - -------------------------------------------NAO DISPONIVEL------------------------------------------- - 00000000861 - FETRANSPOR</v>
      </c>
      <c r="AM861" s="7" t="str">
        <f t="shared" si="214"/>
        <v>-------------------------------------------NAO DISPONIVEL-------------------------------------------</v>
      </c>
      <c r="AN861" s="44" cm="1">
        <f t="array" ref="AN861">_xlfn.IFS(AJ861=0,0,AQ861="INATIVO",2,AQ861="SEM CADASTRO",4,AQ861="CPF ATIVO EM OUTRO COMPRADOR",5,AQ861="NOVO/SEM CARTAO",6,AND(AJ861&gt;0,AQ861,""),8)</f>
        <v>0</v>
      </c>
      <c r="AO861" s="45">
        <f t="shared" si="228"/>
        <v>-10</v>
      </c>
    </row>
    <row r="862" spans="1:41" x14ac:dyDescent="0.4">
      <c r="A862" s="21" t="str">
        <f t="shared" si="215"/>
        <v>-------------------------------------------NAO DISPONIVEL-------------------------------------------</v>
      </c>
      <c r="B862" s="5" t="str">
        <f>_xlfn.IFNA(VLOOKUP(A862,CNPJ!E:F,2,0),"-------------------------------------------NAO DISPONIVEL-------------------------------------------")</f>
        <v>-------------------------------------------NAO DISPONIVEL-------------------------------------------</v>
      </c>
      <c r="C862" s="22">
        <v>1</v>
      </c>
      <c r="D862" s="5" t="str">
        <f>_xlfn.XLOOKUP(R862,OP!C:C,OP!B:B,,0,1)</f>
        <v>RJ</v>
      </c>
      <c r="E862" s="23"/>
      <c r="M862" s="26"/>
      <c r="N862" s="27"/>
      <c r="O862" s="28" t="str">
        <f t="shared" si="216"/>
        <v>00000000862</v>
      </c>
      <c r="R862" s="27" t="s">
        <v>193</v>
      </c>
      <c r="S862" s="30" t="str">
        <f>_xlfn.IFNA(VLOOKUP(_xlfn.CONCAT(D862," - ",R862),OP!A:D,4,0),"-------------------------------------------NAO DISPONIVEL-------------------------------------------")</f>
        <v>FETRANSPOR</v>
      </c>
      <c r="T862" s="31"/>
      <c r="U862" s="32"/>
      <c r="V862" s="31"/>
      <c r="W862" s="33">
        <f t="shared" si="217"/>
        <v>0</v>
      </c>
      <c r="X862" s="34">
        <f t="shared" si="218"/>
        <v>0</v>
      </c>
      <c r="Y862" s="33">
        <f t="shared" si="219"/>
        <v>0</v>
      </c>
      <c r="Z862" s="33">
        <f t="shared" si="220"/>
        <v>0</v>
      </c>
      <c r="AA862" s="35">
        <f t="shared" si="221"/>
        <v>0</v>
      </c>
      <c r="AB862" s="36">
        <f t="shared" si="222"/>
        <v>0</v>
      </c>
      <c r="AC862" s="37">
        <f t="shared" si="223"/>
        <v>0</v>
      </c>
      <c r="AD862" s="38"/>
      <c r="AE862" s="38"/>
      <c r="AF862" s="39">
        <f t="shared" si="224"/>
        <v>0</v>
      </c>
      <c r="AG862" s="40"/>
      <c r="AH862" s="41">
        <f t="shared" si="225"/>
        <v>0</v>
      </c>
      <c r="AI862" s="42">
        <f t="shared" si="226"/>
        <v>0</v>
      </c>
      <c r="AJ862" s="43">
        <f t="shared" si="227"/>
        <v>0</v>
      </c>
      <c r="AK862" s="5" t="str">
        <f>_xlfn.IFNA(VLOOKUP(_xlfn.CONCAT(D862," - ",S862),OP!E:F,2,0),"-------------------------------------------NAO DISPONIVEL-------------------------------------------")</f>
        <v>C - RIOCARD</v>
      </c>
      <c r="AL862" s="7" t="str">
        <f t="shared" si="213"/>
        <v>1 - -------------------------------------------NAO DISPONIVEL------------------------------------------- - 00000000862 - FETRANSPOR</v>
      </c>
      <c r="AM862" s="7" t="str">
        <f t="shared" si="214"/>
        <v>-------------------------------------------NAO DISPONIVEL-------------------------------------------</v>
      </c>
      <c r="AN862" s="44" cm="1">
        <f t="array" ref="AN862">_xlfn.IFS(AJ862=0,0,AQ862="INATIVO",2,AQ862="SEM CADASTRO",4,AQ862="CPF ATIVO EM OUTRO COMPRADOR",5,AQ862="NOVO/SEM CARTAO",6,AND(AJ862&gt;0,AQ862,""),8)</f>
        <v>0</v>
      </c>
      <c r="AO862" s="45">
        <f t="shared" si="228"/>
        <v>-10</v>
      </c>
    </row>
    <row r="863" spans="1:41" x14ac:dyDescent="0.4">
      <c r="A863" s="21" t="str">
        <f t="shared" si="215"/>
        <v>-------------------------------------------NAO DISPONIVEL-------------------------------------------</v>
      </c>
      <c r="B863" s="5" t="str">
        <f>_xlfn.IFNA(VLOOKUP(A863,CNPJ!E:F,2,0),"-------------------------------------------NAO DISPONIVEL-------------------------------------------")</f>
        <v>-------------------------------------------NAO DISPONIVEL-------------------------------------------</v>
      </c>
      <c r="C863" s="22">
        <v>1</v>
      </c>
      <c r="D863" s="5" t="str">
        <f>_xlfn.XLOOKUP(R863,OP!C:C,OP!B:B,,0,1)</f>
        <v>RJ</v>
      </c>
      <c r="E863" s="23"/>
      <c r="M863" s="26"/>
      <c r="N863" s="27"/>
      <c r="O863" s="28" t="str">
        <f t="shared" si="216"/>
        <v>00000000863</v>
      </c>
      <c r="R863" s="27" t="s">
        <v>193</v>
      </c>
      <c r="S863" s="30" t="str">
        <f>_xlfn.IFNA(VLOOKUP(_xlfn.CONCAT(D863," - ",R863),OP!A:D,4,0),"-------------------------------------------NAO DISPONIVEL-------------------------------------------")</f>
        <v>FETRANSPOR</v>
      </c>
      <c r="T863" s="31"/>
      <c r="U863" s="32"/>
      <c r="V863" s="31"/>
      <c r="W863" s="33">
        <f t="shared" si="217"/>
        <v>0</v>
      </c>
      <c r="X863" s="34">
        <f t="shared" si="218"/>
        <v>0</v>
      </c>
      <c r="Y863" s="33">
        <f t="shared" si="219"/>
        <v>0</v>
      </c>
      <c r="Z863" s="33">
        <f t="shared" si="220"/>
        <v>0</v>
      </c>
      <c r="AA863" s="35">
        <f t="shared" si="221"/>
        <v>0</v>
      </c>
      <c r="AB863" s="36">
        <f t="shared" si="222"/>
        <v>0</v>
      </c>
      <c r="AC863" s="37">
        <f t="shared" si="223"/>
        <v>0</v>
      </c>
      <c r="AD863" s="38"/>
      <c r="AE863" s="38"/>
      <c r="AF863" s="39">
        <f t="shared" si="224"/>
        <v>0</v>
      </c>
      <c r="AG863" s="40"/>
      <c r="AH863" s="41">
        <f t="shared" si="225"/>
        <v>0</v>
      </c>
      <c r="AI863" s="42">
        <f t="shared" si="226"/>
        <v>0</v>
      </c>
      <c r="AJ863" s="43">
        <f t="shared" si="227"/>
        <v>0</v>
      </c>
      <c r="AK863" s="5" t="str">
        <f>_xlfn.IFNA(VLOOKUP(_xlfn.CONCAT(D863," - ",S863),OP!E:F,2,0),"-------------------------------------------NAO DISPONIVEL-------------------------------------------")</f>
        <v>C - RIOCARD</v>
      </c>
      <c r="AL863" s="7" t="str">
        <f t="shared" si="213"/>
        <v>1 - -------------------------------------------NAO DISPONIVEL------------------------------------------- - 00000000863 - FETRANSPOR</v>
      </c>
      <c r="AM863" s="7" t="str">
        <f t="shared" si="214"/>
        <v>-------------------------------------------NAO DISPONIVEL-------------------------------------------</v>
      </c>
      <c r="AN863" s="44" cm="1">
        <f t="array" ref="AN863">_xlfn.IFS(AJ863=0,0,AQ863="INATIVO",2,AQ863="SEM CADASTRO",4,AQ863="CPF ATIVO EM OUTRO COMPRADOR",5,AQ863="NOVO/SEM CARTAO",6,AND(AJ863&gt;0,AQ863,""),8)</f>
        <v>0</v>
      </c>
      <c r="AO863" s="45">
        <f t="shared" si="228"/>
        <v>-10</v>
      </c>
    </row>
    <row r="864" spans="1:41" x14ac:dyDescent="0.4">
      <c r="A864" s="21" t="str">
        <f t="shared" si="215"/>
        <v>-------------------------------------------NAO DISPONIVEL-------------------------------------------</v>
      </c>
      <c r="B864" s="5" t="str">
        <f>_xlfn.IFNA(VLOOKUP(A864,CNPJ!E:F,2,0),"-------------------------------------------NAO DISPONIVEL-------------------------------------------")</f>
        <v>-------------------------------------------NAO DISPONIVEL-------------------------------------------</v>
      </c>
      <c r="C864" s="22">
        <v>1</v>
      </c>
      <c r="D864" s="5" t="str">
        <f>_xlfn.XLOOKUP(R864,OP!C:C,OP!B:B,,0,1)</f>
        <v>RJ</v>
      </c>
      <c r="E864" s="23"/>
      <c r="M864" s="26"/>
      <c r="N864" s="27"/>
      <c r="O864" s="28" t="str">
        <f t="shared" si="216"/>
        <v>00000000864</v>
      </c>
      <c r="R864" s="27" t="s">
        <v>193</v>
      </c>
      <c r="S864" s="30" t="str">
        <f>_xlfn.IFNA(VLOOKUP(_xlfn.CONCAT(D864," - ",R864),OP!A:D,4,0),"-------------------------------------------NAO DISPONIVEL-------------------------------------------")</f>
        <v>FETRANSPOR</v>
      </c>
      <c r="T864" s="31"/>
      <c r="U864" s="32"/>
      <c r="V864" s="31"/>
      <c r="W864" s="33">
        <f t="shared" si="217"/>
        <v>0</v>
      </c>
      <c r="X864" s="34">
        <f t="shared" si="218"/>
        <v>0</v>
      </c>
      <c r="Y864" s="33">
        <f t="shared" si="219"/>
        <v>0</v>
      </c>
      <c r="Z864" s="33">
        <f t="shared" si="220"/>
        <v>0</v>
      </c>
      <c r="AA864" s="35">
        <f t="shared" si="221"/>
        <v>0</v>
      </c>
      <c r="AB864" s="36">
        <f t="shared" si="222"/>
        <v>0</v>
      </c>
      <c r="AC864" s="37">
        <f t="shared" si="223"/>
        <v>0</v>
      </c>
      <c r="AD864" s="38"/>
      <c r="AE864" s="38"/>
      <c r="AF864" s="39">
        <f t="shared" si="224"/>
        <v>0</v>
      </c>
      <c r="AG864" s="40"/>
      <c r="AH864" s="41">
        <f t="shared" si="225"/>
        <v>0</v>
      </c>
      <c r="AI864" s="42">
        <f t="shared" si="226"/>
        <v>0</v>
      </c>
      <c r="AJ864" s="43">
        <f t="shared" si="227"/>
        <v>0</v>
      </c>
      <c r="AK864" s="5" t="str">
        <f>_xlfn.IFNA(VLOOKUP(_xlfn.CONCAT(D864," - ",S864),OP!E:F,2,0),"-------------------------------------------NAO DISPONIVEL-------------------------------------------")</f>
        <v>C - RIOCARD</v>
      </c>
      <c r="AL864" s="7" t="str">
        <f t="shared" si="213"/>
        <v>1 - -------------------------------------------NAO DISPONIVEL------------------------------------------- - 00000000864 - FETRANSPOR</v>
      </c>
      <c r="AM864" s="7" t="str">
        <f t="shared" si="214"/>
        <v>-------------------------------------------NAO DISPONIVEL-------------------------------------------</v>
      </c>
      <c r="AN864" s="44" cm="1">
        <f t="array" ref="AN864">_xlfn.IFS(AJ864=0,0,AQ864="INATIVO",2,AQ864="SEM CADASTRO",4,AQ864="CPF ATIVO EM OUTRO COMPRADOR",5,AQ864="NOVO/SEM CARTAO",6,AND(AJ864&gt;0,AQ864,""),8)</f>
        <v>0</v>
      </c>
      <c r="AO864" s="45">
        <f t="shared" si="228"/>
        <v>-10</v>
      </c>
    </row>
    <row r="865" spans="1:41" x14ac:dyDescent="0.4">
      <c r="A865" s="21" t="str">
        <f t="shared" si="215"/>
        <v>-------------------------------------------NAO DISPONIVEL-------------------------------------------</v>
      </c>
      <c r="B865" s="5" t="str">
        <f>_xlfn.IFNA(VLOOKUP(A865,CNPJ!E:F,2,0),"-------------------------------------------NAO DISPONIVEL-------------------------------------------")</f>
        <v>-------------------------------------------NAO DISPONIVEL-------------------------------------------</v>
      </c>
      <c r="C865" s="22">
        <v>1</v>
      </c>
      <c r="D865" s="5" t="str">
        <f>_xlfn.XLOOKUP(R865,OP!C:C,OP!B:B,,0,1)</f>
        <v>RJ</v>
      </c>
      <c r="E865" s="23"/>
      <c r="M865" s="26"/>
      <c r="N865" s="27"/>
      <c r="O865" s="28" t="str">
        <f t="shared" si="216"/>
        <v>00000000865</v>
      </c>
      <c r="R865" s="27" t="s">
        <v>193</v>
      </c>
      <c r="S865" s="30" t="str">
        <f>_xlfn.IFNA(VLOOKUP(_xlfn.CONCAT(D865," - ",R865),OP!A:D,4,0),"-------------------------------------------NAO DISPONIVEL-------------------------------------------")</f>
        <v>FETRANSPOR</v>
      </c>
      <c r="T865" s="31"/>
      <c r="U865" s="32"/>
      <c r="V865" s="31"/>
      <c r="W865" s="33">
        <f t="shared" si="217"/>
        <v>0</v>
      </c>
      <c r="X865" s="34">
        <f t="shared" si="218"/>
        <v>0</v>
      </c>
      <c r="Y865" s="33">
        <f t="shared" si="219"/>
        <v>0</v>
      </c>
      <c r="Z865" s="33">
        <f t="shared" si="220"/>
        <v>0</v>
      </c>
      <c r="AA865" s="35">
        <f t="shared" si="221"/>
        <v>0</v>
      </c>
      <c r="AB865" s="36">
        <f t="shared" si="222"/>
        <v>0</v>
      </c>
      <c r="AC865" s="37">
        <f t="shared" si="223"/>
        <v>0</v>
      </c>
      <c r="AD865" s="38"/>
      <c r="AE865" s="38"/>
      <c r="AF865" s="39">
        <f t="shared" si="224"/>
        <v>0</v>
      </c>
      <c r="AG865" s="40"/>
      <c r="AH865" s="41">
        <f t="shared" si="225"/>
        <v>0</v>
      </c>
      <c r="AI865" s="42">
        <f t="shared" si="226"/>
        <v>0</v>
      </c>
      <c r="AJ865" s="43">
        <f t="shared" si="227"/>
        <v>0</v>
      </c>
      <c r="AK865" s="5" t="str">
        <f>_xlfn.IFNA(VLOOKUP(_xlfn.CONCAT(D865," - ",S865),OP!E:F,2,0),"-------------------------------------------NAO DISPONIVEL-------------------------------------------")</f>
        <v>C - RIOCARD</v>
      </c>
      <c r="AL865" s="7" t="str">
        <f t="shared" si="213"/>
        <v>1 - -------------------------------------------NAO DISPONIVEL------------------------------------------- - 00000000865 - FETRANSPOR</v>
      </c>
      <c r="AM865" s="7" t="str">
        <f t="shared" si="214"/>
        <v>-------------------------------------------NAO DISPONIVEL-------------------------------------------</v>
      </c>
      <c r="AN865" s="44" cm="1">
        <f t="array" ref="AN865">_xlfn.IFS(AJ865=0,0,AQ865="INATIVO",2,AQ865="SEM CADASTRO",4,AQ865="CPF ATIVO EM OUTRO COMPRADOR",5,AQ865="NOVO/SEM CARTAO",6,AND(AJ865&gt;0,AQ865,""),8)</f>
        <v>0</v>
      </c>
      <c r="AO865" s="45">
        <f t="shared" si="228"/>
        <v>-10</v>
      </c>
    </row>
    <row r="866" spans="1:41" x14ac:dyDescent="0.4">
      <c r="A866" s="21" t="str">
        <f t="shared" si="215"/>
        <v>-------------------------------------------NAO DISPONIVEL-------------------------------------------</v>
      </c>
      <c r="B866" s="5" t="str">
        <f>_xlfn.IFNA(VLOOKUP(A866,CNPJ!E:F,2,0),"-------------------------------------------NAO DISPONIVEL-------------------------------------------")</f>
        <v>-------------------------------------------NAO DISPONIVEL-------------------------------------------</v>
      </c>
      <c r="C866" s="22">
        <v>1</v>
      </c>
      <c r="D866" s="5" t="str">
        <f>_xlfn.XLOOKUP(R866,OP!C:C,OP!B:B,,0,1)</f>
        <v>RJ</v>
      </c>
      <c r="E866" s="23"/>
      <c r="M866" s="26"/>
      <c r="N866" s="27"/>
      <c r="O866" s="28" t="str">
        <f t="shared" si="216"/>
        <v>00000000866</v>
      </c>
      <c r="R866" s="27" t="s">
        <v>193</v>
      </c>
      <c r="S866" s="30" t="str">
        <f>_xlfn.IFNA(VLOOKUP(_xlfn.CONCAT(D866," - ",R866),OP!A:D,4,0),"-------------------------------------------NAO DISPONIVEL-------------------------------------------")</f>
        <v>FETRANSPOR</v>
      </c>
      <c r="T866" s="31"/>
      <c r="U866" s="32"/>
      <c r="V866" s="31"/>
      <c r="W866" s="33">
        <f t="shared" si="217"/>
        <v>0</v>
      </c>
      <c r="X866" s="34">
        <f t="shared" si="218"/>
        <v>0</v>
      </c>
      <c r="Y866" s="33">
        <f t="shared" si="219"/>
        <v>0</v>
      </c>
      <c r="Z866" s="33">
        <f t="shared" si="220"/>
        <v>0</v>
      </c>
      <c r="AA866" s="35">
        <f t="shared" si="221"/>
        <v>0</v>
      </c>
      <c r="AB866" s="36">
        <f t="shared" si="222"/>
        <v>0</v>
      </c>
      <c r="AC866" s="37">
        <f t="shared" si="223"/>
        <v>0</v>
      </c>
      <c r="AD866" s="38"/>
      <c r="AE866" s="38"/>
      <c r="AF866" s="39">
        <f t="shared" si="224"/>
        <v>0</v>
      </c>
      <c r="AG866" s="40"/>
      <c r="AH866" s="41">
        <f t="shared" si="225"/>
        <v>0</v>
      </c>
      <c r="AI866" s="42">
        <f t="shared" si="226"/>
        <v>0</v>
      </c>
      <c r="AJ866" s="43">
        <f t="shared" si="227"/>
        <v>0</v>
      </c>
      <c r="AK866" s="5" t="str">
        <f>_xlfn.IFNA(VLOOKUP(_xlfn.CONCAT(D866," - ",S866),OP!E:F,2,0),"-------------------------------------------NAO DISPONIVEL-------------------------------------------")</f>
        <v>C - RIOCARD</v>
      </c>
      <c r="AL866" s="7" t="str">
        <f t="shared" si="213"/>
        <v>1 - -------------------------------------------NAO DISPONIVEL------------------------------------------- - 00000000866 - FETRANSPOR</v>
      </c>
      <c r="AM866" s="7" t="str">
        <f t="shared" si="214"/>
        <v>-------------------------------------------NAO DISPONIVEL-------------------------------------------</v>
      </c>
      <c r="AN866" s="44" cm="1">
        <f t="array" ref="AN866">_xlfn.IFS(AJ866=0,0,AQ866="INATIVO",2,AQ866="SEM CADASTRO",4,AQ866="CPF ATIVO EM OUTRO COMPRADOR",5,AQ866="NOVO/SEM CARTAO",6,AND(AJ866&gt;0,AQ866,""),8)</f>
        <v>0</v>
      </c>
      <c r="AO866" s="45">
        <f t="shared" si="228"/>
        <v>-10</v>
      </c>
    </row>
    <row r="867" spans="1:41" x14ac:dyDescent="0.4">
      <c r="A867" s="21" t="str">
        <f t="shared" si="215"/>
        <v>-------------------------------------------NAO DISPONIVEL-------------------------------------------</v>
      </c>
      <c r="B867" s="5" t="str">
        <f>_xlfn.IFNA(VLOOKUP(A867,CNPJ!E:F,2,0),"-------------------------------------------NAO DISPONIVEL-------------------------------------------")</f>
        <v>-------------------------------------------NAO DISPONIVEL-------------------------------------------</v>
      </c>
      <c r="C867" s="22">
        <v>1</v>
      </c>
      <c r="D867" s="5" t="str">
        <f>_xlfn.XLOOKUP(R867,OP!C:C,OP!B:B,,0,1)</f>
        <v>RJ</v>
      </c>
      <c r="E867" s="23"/>
      <c r="M867" s="26"/>
      <c r="N867" s="27"/>
      <c r="O867" s="28" t="str">
        <f t="shared" si="216"/>
        <v>00000000867</v>
      </c>
      <c r="R867" s="27" t="s">
        <v>193</v>
      </c>
      <c r="S867" s="30" t="str">
        <f>_xlfn.IFNA(VLOOKUP(_xlfn.CONCAT(D867," - ",R867),OP!A:D,4,0),"-------------------------------------------NAO DISPONIVEL-------------------------------------------")</f>
        <v>FETRANSPOR</v>
      </c>
      <c r="T867" s="31"/>
      <c r="U867" s="32"/>
      <c r="V867" s="31"/>
      <c r="W867" s="33">
        <f t="shared" si="217"/>
        <v>0</v>
      </c>
      <c r="X867" s="34">
        <f t="shared" si="218"/>
        <v>0</v>
      </c>
      <c r="Y867" s="33">
        <f t="shared" si="219"/>
        <v>0</v>
      </c>
      <c r="Z867" s="33">
        <f t="shared" si="220"/>
        <v>0</v>
      </c>
      <c r="AA867" s="35">
        <f t="shared" si="221"/>
        <v>0</v>
      </c>
      <c r="AB867" s="36">
        <f t="shared" si="222"/>
        <v>0</v>
      </c>
      <c r="AC867" s="37">
        <f t="shared" si="223"/>
        <v>0</v>
      </c>
      <c r="AD867" s="38"/>
      <c r="AE867" s="38"/>
      <c r="AF867" s="39">
        <f t="shared" si="224"/>
        <v>0</v>
      </c>
      <c r="AG867" s="40"/>
      <c r="AH867" s="41">
        <f t="shared" si="225"/>
        <v>0</v>
      </c>
      <c r="AI867" s="42">
        <f t="shared" si="226"/>
        <v>0</v>
      </c>
      <c r="AJ867" s="43">
        <f t="shared" si="227"/>
        <v>0</v>
      </c>
      <c r="AK867" s="5" t="str">
        <f>_xlfn.IFNA(VLOOKUP(_xlfn.CONCAT(D867," - ",S867),OP!E:F,2,0),"-------------------------------------------NAO DISPONIVEL-------------------------------------------")</f>
        <v>C - RIOCARD</v>
      </c>
      <c r="AL867" s="7" t="str">
        <f t="shared" si="213"/>
        <v>1 - -------------------------------------------NAO DISPONIVEL------------------------------------------- - 00000000867 - FETRANSPOR</v>
      </c>
      <c r="AM867" s="7" t="str">
        <f t="shared" si="214"/>
        <v>-------------------------------------------NAO DISPONIVEL-------------------------------------------</v>
      </c>
      <c r="AN867" s="44" cm="1">
        <f t="array" ref="AN867">_xlfn.IFS(AJ867=0,0,AQ867="INATIVO",2,AQ867="SEM CADASTRO",4,AQ867="CPF ATIVO EM OUTRO COMPRADOR",5,AQ867="NOVO/SEM CARTAO",6,AND(AJ867&gt;0,AQ867,""),8)</f>
        <v>0</v>
      </c>
      <c r="AO867" s="45">
        <f t="shared" si="228"/>
        <v>-10</v>
      </c>
    </row>
    <row r="868" spans="1:41" x14ac:dyDescent="0.4">
      <c r="A868" s="21" t="str">
        <f t="shared" si="215"/>
        <v>-------------------------------------------NAO DISPONIVEL-------------------------------------------</v>
      </c>
      <c r="B868" s="5" t="str">
        <f>_xlfn.IFNA(VLOOKUP(A868,CNPJ!E:F,2,0),"-------------------------------------------NAO DISPONIVEL-------------------------------------------")</f>
        <v>-------------------------------------------NAO DISPONIVEL-------------------------------------------</v>
      </c>
      <c r="C868" s="22">
        <v>1</v>
      </c>
      <c r="D868" s="5" t="str">
        <f>_xlfn.XLOOKUP(R868,OP!C:C,OP!B:B,,0,1)</f>
        <v>RJ</v>
      </c>
      <c r="E868" s="23"/>
      <c r="M868" s="26"/>
      <c r="N868" s="27"/>
      <c r="O868" s="28" t="str">
        <f t="shared" si="216"/>
        <v>00000000868</v>
      </c>
      <c r="R868" s="27" t="s">
        <v>193</v>
      </c>
      <c r="S868" s="30" t="str">
        <f>_xlfn.IFNA(VLOOKUP(_xlfn.CONCAT(D868," - ",R868),OP!A:D,4,0),"-------------------------------------------NAO DISPONIVEL-------------------------------------------")</f>
        <v>FETRANSPOR</v>
      </c>
      <c r="T868" s="31"/>
      <c r="U868" s="32"/>
      <c r="V868" s="31"/>
      <c r="W868" s="33">
        <f t="shared" si="217"/>
        <v>0</v>
      </c>
      <c r="X868" s="34">
        <f t="shared" si="218"/>
        <v>0</v>
      </c>
      <c r="Y868" s="33">
        <f t="shared" si="219"/>
        <v>0</v>
      </c>
      <c r="Z868" s="33">
        <f t="shared" si="220"/>
        <v>0</v>
      </c>
      <c r="AA868" s="35">
        <f t="shared" si="221"/>
        <v>0</v>
      </c>
      <c r="AB868" s="36">
        <f t="shared" si="222"/>
        <v>0</v>
      </c>
      <c r="AC868" s="37">
        <f t="shared" si="223"/>
        <v>0</v>
      </c>
      <c r="AD868" s="38"/>
      <c r="AE868" s="38"/>
      <c r="AF868" s="39">
        <f t="shared" si="224"/>
        <v>0</v>
      </c>
      <c r="AG868" s="40"/>
      <c r="AH868" s="41">
        <f t="shared" si="225"/>
        <v>0</v>
      </c>
      <c r="AI868" s="42">
        <f t="shared" si="226"/>
        <v>0</v>
      </c>
      <c r="AJ868" s="43">
        <f t="shared" si="227"/>
        <v>0</v>
      </c>
      <c r="AK868" s="5" t="str">
        <f>_xlfn.IFNA(VLOOKUP(_xlfn.CONCAT(D868," - ",S868),OP!E:F,2,0),"-------------------------------------------NAO DISPONIVEL-------------------------------------------")</f>
        <v>C - RIOCARD</v>
      </c>
      <c r="AL868" s="7" t="str">
        <f t="shared" si="213"/>
        <v>1 - -------------------------------------------NAO DISPONIVEL------------------------------------------- - 00000000868 - FETRANSPOR</v>
      </c>
      <c r="AM868" s="7" t="str">
        <f t="shared" si="214"/>
        <v>-------------------------------------------NAO DISPONIVEL-------------------------------------------</v>
      </c>
      <c r="AN868" s="44" cm="1">
        <f t="array" ref="AN868">_xlfn.IFS(AJ868=0,0,AQ868="INATIVO",2,AQ868="SEM CADASTRO",4,AQ868="CPF ATIVO EM OUTRO COMPRADOR",5,AQ868="NOVO/SEM CARTAO",6,AND(AJ868&gt;0,AQ868,""),8)</f>
        <v>0</v>
      </c>
      <c r="AO868" s="45">
        <f t="shared" si="228"/>
        <v>-10</v>
      </c>
    </row>
    <row r="869" spans="1:41" x14ac:dyDescent="0.4">
      <c r="A869" s="21" t="str">
        <f t="shared" si="215"/>
        <v>-------------------------------------------NAO DISPONIVEL-------------------------------------------</v>
      </c>
      <c r="B869" s="5" t="str">
        <f>_xlfn.IFNA(VLOOKUP(A869,CNPJ!E:F,2,0),"-------------------------------------------NAO DISPONIVEL-------------------------------------------")</f>
        <v>-------------------------------------------NAO DISPONIVEL-------------------------------------------</v>
      </c>
      <c r="C869" s="22">
        <v>1</v>
      </c>
      <c r="D869" s="5" t="str">
        <f>_xlfn.XLOOKUP(R869,OP!C:C,OP!B:B,,0,1)</f>
        <v>RJ</v>
      </c>
      <c r="E869" s="23"/>
      <c r="M869" s="26"/>
      <c r="N869" s="27"/>
      <c r="O869" s="28" t="str">
        <f t="shared" si="216"/>
        <v>00000000869</v>
      </c>
      <c r="R869" s="27" t="s">
        <v>193</v>
      </c>
      <c r="S869" s="30" t="str">
        <f>_xlfn.IFNA(VLOOKUP(_xlfn.CONCAT(D869," - ",R869),OP!A:D,4,0),"-------------------------------------------NAO DISPONIVEL-------------------------------------------")</f>
        <v>FETRANSPOR</v>
      </c>
      <c r="T869" s="31"/>
      <c r="U869" s="32"/>
      <c r="V869" s="31"/>
      <c r="W869" s="33">
        <f t="shared" si="217"/>
        <v>0</v>
      </c>
      <c r="X869" s="34">
        <f t="shared" si="218"/>
        <v>0</v>
      </c>
      <c r="Y869" s="33">
        <f t="shared" si="219"/>
        <v>0</v>
      </c>
      <c r="Z869" s="33">
        <f t="shared" si="220"/>
        <v>0</v>
      </c>
      <c r="AA869" s="35">
        <f t="shared" si="221"/>
        <v>0</v>
      </c>
      <c r="AB869" s="36">
        <f t="shared" si="222"/>
        <v>0</v>
      </c>
      <c r="AC869" s="37">
        <f t="shared" si="223"/>
        <v>0</v>
      </c>
      <c r="AD869" s="38"/>
      <c r="AE869" s="38"/>
      <c r="AF869" s="39">
        <f t="shared" si="224"/>
        <v>0</v>
      </c>
      <c r="AG869" s="40"/>
      <c r="AH869" s="41">
        <f t="shared" si="225"/>
        <v>0</v>
      </c>
      <c r="AI869" s="42">
        <f t="shared" si="226"/>
        <v>0</v>
      </c>
      <c r="AJ869" s="43">
        <f t="shared" si="227"/>
        <v>0</v>
      </c>
      <c r="AK869" s="5" t="str">
        <f>_xlfn.IFNA(VLOOKUP(_xlfn.CONCAT(D869," - ",S869),OP!E:F,2,0),"-------------------------------------------NAO DISPONIVEL-------------------------------------------")</f>
        <v>C - RIOCARD</v>
      </c>
      <c r="AL869" s="7" t="str">
        <f t="shared" si="213"/>
        <v>1 - -------------------------------------------NAO DISPONIVEL------------------------------------------- - 00000000869 - FETRANSPOR</v>
      </c>
      <c r="AM869" s="7" t="str">
        <f t="shared" si="214"/>
        <v>-------------------------------------------NAO DISPONIVEL-------------------------------------------</v>
      </c>
      <c r="AN869" s="44" cm="1">
        <f t="array" ref="AN869">_xlfn.IFS(AJ869=0,0,AQ869="INATIVO",2,AQ869="SEM CADASTRO",4,AQ869="CPF ATIVO EM OUTRO COMPRADOR",5,AQ869="NOVO/SEM CARTAO",6,AND(AJ869&gt;0,AQ869,""),8)</f>
        <v>0</v>
      </c>
      <c r="AO869" s="45">
        <f t="shared" si="228"/>
        <v>-10</v>
      </c>
    </row>
    <row r="870" spans="1:41" x14ac:dyDescent="0.4">
      <c r="A870" s="21" t="str">
        <f t="shared" si="215"/>
        <v>-------------------------------------------NAO DISPONIVEL-------------------------------------------</v>
      </c>
      <c r="B870" s="5" t="str">
        <f>_xlfn.IFNA(VLOOKUP(A870,CNPJ!E:F,2,0),"-------------------------------------------NAO DISPONIVEL-------------------------------------------")</f>
        <v>-------------------------------------------NAO DISPONIVEL-------------------------------------------</v>
      </c>
      <c r="C870" s="22">
        <v>1</v>
      </c>
      <c r="D870" s="5" t="str">
        <f>_xlfn.XLOOKUP(R870,OP!C:C,OP!B:B,,0,1)</f>
        <v>RJ</v>
      </c>
      <c r="E870" s="23"/>
      <c r="M870" s="26"/>
      <c r="N870" s="27"/>
      <c r="O870" s="28" t="str">
        <f t="shared" si="216"/>
        <v>00000000870</v>
      </c>
      <c r="R870" s="27" t="s">
        <v>193</v>
      </c>
      <c r="S870" s="30" t="str">
        <f>_xlfn.IFNA(VLOOKUP(_xlfn.CONCAT(D870," - ",R870),OP!A:D,4,0),"-------------------------------------------NAO DISPONIVEL-------------------------------------------")</f>
        <v>FETRANSPOR</v>
      </c>
      <c r="T870" s="31"/>
      <c r="U870" s="32"/>
      <c r="V870" s="31"/>
      <c r="W870" s="33">
        <f t="shared" si="217"/>
        <v>0</v>
      </c>
      <c r="X870" s="34">
        <f t="shared" si="218"/>
        <v>0</v>
      </c>
      <c r="Y870" s="33">
        <f t="shared" si="219"/>
        <v>0</v>
      </c>
      <c r="Z870" s="33">
        <f t="shared" si="220"/>
        <v>0</v>
      </c>
      <c r="AA870" s="35">
        <f t="shared" si="221"/>
        <v>0</v>
      </c>
      <c r="AB870" s="36">
        <f t="shared" si="222"/>
        <v>0</v>
      </c>
      <c r="AC870" s="37">
        <f t="shared" si="223"/>
        <v>0</v>
      </c>
      <c r="AD870" s="38"/>
      <c r="AE870" s="38"/>
      <c r="AF870" s="39">
        <f t="shared" si="224"/>
        <v>0</v>
      </c>
      <c r="AG870" s="40"/>
      <c r="AH870" s="41">
        <f t="shared" si="225"/>
        <v>0</v>
      </c>
      <c r="AI870" s="42">
        <f t="shared" si="226"/>
        <v>0</v>
      </c>
      <c r="AJ870" s="43">
        <f t="shared" si="227"/>
        <v>0</v>
      </c>
      <c r="AK870" s="5" t="str">
        <f>_xlfn.IFNA(VLOOKUP(_xlfn.CONCAT(D870," - ",S870),OP!E:F,2,0),"-------------------------------------------NAO DISPONIVEL-------------------------------------------")</f>
        <v>C - RIOCARD</v>
      </c>
      <c r="AL870" s="7" t="str">
        <f t="shared" si="213"/>
        <v>1 - -------------------------------------------NAO DISPONIVEL------------------------------------------- - 00000000870 - FETRANSPOR</v>
      </c>
      <c r="AM870" s="7" t="str">
        <f t="shared" si="214"/>
        <v>-------------------------------------------NAO DISPONIVEL-------------------------------------------</v>
      </c>
      <c r="AN870" s="44" cm="1">
        <f t="array" ref="AN870">_xlfn.IFS(AJ870=0,0,AQ870="INATIVO",2,AQ870="SEM CADASTRO",4,AQ870="CPF ATIVO EM OUTRO COMPRADOR",5,AQ870="NOVO/SEM CARTAO",6,AND(AJ870&gt;0,AQ870,""),8)</f>
        <v>0</v>
      </c>
      <c r="AO870" s="45">
        <f t="shared" si="228"/>
        <v>-10</v>
      </c>
    </row>
    <row r="871" spans="1:41" x14ac:dyDescent="0.4">
      <c r="A871" s="21" t="str">
        <f t="shared" si="215"/>
        <v>-------------------------------------------NAO DISPONIVEL-------------------------------------------</v>
      </c>
      <c r="B871" s="5" t="str">
        <f>_xlfn.IFNA(VLOOKUP(A871,CNPJ!E:F,2,0),"-------------------------------------------NAO DISPONIVEL-------------------------------------------")</f>
        <v>-------------------------------------------NAO DISPONIVEL-------------------------------------------</v>
      </c>
      <c r="C871" s="22">
        <v>1</v>
      </c>
      <c r="D871" s="5" t="str">
        <f>_xlfn.XLOOKUP(R871,OP!C:C,OP!B:B,,0,1)</f>
        <v>RJ</v>
      </c>
      <c r="E871" s="23"/>
      <c r="M871" s="26"/>
      <c r="N871" s="27"/>
      <c r="O871" s="28" t="str">
        <f t="shared" si="216"/>
        <v>00000000871</v>
      </c>
      <c r="R871" s="27" t="s">
        <v>193</v>
      </c>
      <c r="S871" s="30" t="str">
        <f>_xlfn.IFNA(VLOOKUP(_xlfn.CONCAT(D871," - ",R871),OP!A:D,4,0),"-------------------------------------------NAO DISPONIVEL-------------------------------------------")</f>
        <v>FETRANSPOR</v>
      </c>
      <c r="T871" s="31"/>
      <c r="U871" s="32"/>
      <c r="V871" s="31"/>
      <c r="W871" s="33">
        <f t="shared" si="217"/>
        <v>0</v>
      </c>
      <c r="X871" s="34">
        <f t="shared" si="218"/>
        <v>0</v>
      </c>
      <c r="Y871" s="33">
        <f t="shared" si="219"/>
        <v>0</v>
      </c>
      <c r="Z871" s="33">
        <f t="shared" si="220"/>
        <v>0</v>
      </c>
      <c r="AA871" s="35">
        <f t="shared" si="221"/>
        <v>0</v>
      </c>
      <c r="AB871" s="36">
        <f t="shared" si="222"/>
        <v>0</v>
      </c>
      <c r="AC871" s="37">
        <f t="shared" si="223"/>
        <v>0</v>
      </c>
      <c r="AD871" s="38"/>
      <c r="AE871" s="38"/>
      <c r="AF871" s="39">
        <f t="shared" si="224"/>
        <v>0</v>
      </c>
      <c r="AG871" s="40"/>
      <c r="AH871" s="41">
        <f t="shared" si="225"/>
        <v>0</v>
      </c>
      <c r="AI871" s="42">
        <f t="shared" si="226"/>
        <v>0</v>
      </c>
      <c r="AJ871" s="43">
        <f t="shared" si="227"/>
        <v>0</v>
      </c>
      <c r="AK871" s="5" t="str">
        <f>_xlfn.IFNA(VLOOKUP(_xlfn.CONCAT(D871," - ",S871),OP!E:F,2,0),"-------------------------------------------NAO DISPONIVEL-------------------------------------------")</f>
        <v>C - RIOCARD</v>
      </c>
      <c r="AL871" s="7" t="str">
        <f t="shared" si="213"/>
        <v>1 - -------------------------------------------NAO DISPONIVEL------------------------------------------- - 00000000871 - FETRANSPOR</v>
      </c>
      <c r="AM871" s="7" t="str">
        <f t="shared" si="214"/>
        <v>-------------------------------------------NAO DISPONIVEL-------------------------------------------</v>
      </c>
      <c r="AN871" s="44" cm="1">
        <f t="array" ref="AN871">_xlfn.IFS(AJ871=0,0,AQ871="INATIVO",2,AQ871="SEM CADASTRO",4,AQ871="CPF ATIVO EM OUTRO COMPRADOR",5,AQ871="NOVO/SEM CARTAO",6,AND(AJ871&gt;0,AQ871,""),8)</f>
        <v>0</v>
      </c>
      <c r="AO871" s="45">
        <f t="shared" si="228"/>
        <v>-10</v>
      </c>
    </row>
    <row r="872" spans="1:41" x14ac:dyDescent="0.4">
      <c r="A872" s="21" t="str">
        <f t="shared" si="215"/>
        <v>-------------------------------------------NAO DISPONIVEL-------------------------------------------</v>
      </c>
      <c r="B872" s="5" t="str">
        <f>_xlfn.IFNA(VLOOKUP(A872,CNPJ!E:F,2,0),"-------------------------------------------NAO DISPONIVEL-------------------------------------------")</f>
        <v>-------------------------------------------NAO DISPONIVEL-------------------------------------------</v>
      </c>
      <c r="C872" s="22">
        <v>1</v>
      </c>
      <c r="D872" s="5" t="str">
        <f>_xlfn.XLOOKUP(R872,OP!C:C,OP!B:B,,0,1)</f>
        <v>RJ</v>
      </c>
      <c r="E872" s="23"/>
      <c r="M872" s="26"/>
      <c r="N872" s="27"/>
      <c r="O872" s="28" t="str">
        <f t="shared" si="216"/>
        <v>00000000872</v>
      </c>
      <c r="R872" s="27" t="s">
        <v>193</v>
      </c>
      <c r="S872" s="30" t="str">
        <f>_xlfn.IFNA(VLOOKUP(_xlfn.CONCAT(D872," - ",R872),OP!A:D,4,0),"-------------------------------------------NAO DISPONIVEL-------------------------------------------")</f>
        <v>FETRANSPOR</v>
      </c>
      <c r="T872" s="31"/>
      <c r="U872" s="32"/>
      <c r="V872" s="31"/>
      <c r="W872" s="33">
        <f t="shared" si="217"/>
        <v>0</v>
      </c>
      <c r="X872" s="34">
        <f t="shared" si="218"/>
        <v>0</v>
      </c>
      <c r="Y872" s="33">
        <f t="shared" si="219"/>
        <v>0</v>
      </c>
      <c r="Z872" s="33">
        <f t="shared" si="220"/>
        <v>0</v>
      </c>
      <c r="AA872" s="35">
        <f t="shared" si="221"/>
        <v>0</v>
      </c>
      <c r="AB872" s="36">
        <f t="shared" si="222"/>
        <v>0</v>
      </c>
      <c r="AC872" s="37">
        <f t="shared" si="223"/>
        <v>0</v>
      </c>
      <c r="AD872" s="38"/>
      <c r="AE872" s="38"/>
      <c r="AF872" s="39">
        <f t="shared" si="224"/>
        <v>0</v>
      </c>
      <c r="AG872" s="40"/>
      <c r="AH872" s="41">
        <f t="shared" si="225"/>
        <v>0</v>
      </c>
      <c r="AI872" s="42">
        <f t="shared" si="226"/>
        <v>0</v>
      </c>
      <c r="AJ872" s="43">
        <f t="shared" si="227"/>
        <v>0</v>
      </c>
      <c r="AK872" s="5" t="str">
        <f>_xlfn.IFNA(VLOOKUP(_xlfn.CONCAT(D872," - ",S872),OP!E:F,2,0),"-------------------------------------------NAO DISPONIVEL-------------------------------------------")</f>
        <v>C - RIOCARD</v>
      </c>
      <c r="AL872" s="7" t="str">
        <f t="shared" si="213"/>
        <v>1 - -------------------------------------------NAO DISPONIVEL------------------------------------------- - 00000000872 - FETRANSPOR</v>
      </c>
      <c r="AM872" s="7" t="str">
        <f t="shared" si="214"/>
        <v>-------------------------------------------NAO DISPONIVEL-------------------------------------------</v>
      </c>
      <c r="AN872" s="44" cm="1">
        <f t="array" ref="AN872">_xlfn.IFS(AJ872=0,0,AQ872="INATIVO",2,AQ872="SEM CADASTRO",4,AQ872="CPF ATIVO EM OUTRO COMPRADOR",5,AQ872="NOVO/SEM CARTAO",6,AND(AJ872&gt;0,AQ872,""),8)</f>
        <v>0</v>
      </c>
      <c r="AO872" s="45">
        <f t="shared" si="228"/>
        <v>-10</v>
      </c>
    </row>
    <row r="873" spans="1:41" x14ac:dyDescent="0.4">
      <c r="A873" s="21" t="str">
        <f t="shared" si="215"/>
        <v>-------------------------------------------NAO DISPONIVEL-------------------------------------------</v>
      </c>
      <c r="B873" s="5" t="str">
        <f>_xlfn.IFNA(VLOOKUP(A873,CNPJ!E:F,2,0),"-------------------------------------------NAO DISPONIVEL-------------------------------------------")</f>
        <v>-------------------------------------------NAO DISPONIVEL-------------------------------------------</v>
      </c>
      <c r="C873" s="22">
        <v>1</v>
      </c>
      <c r="D873" s="5" t="str">
        <f>_xlfn.XLOOKUP(R873,OP!C:C,OP!B:B,,0,1)</f>
        <v>RJ</v>
      </c>
      <c r="E873" s="23"/>
      <c r="M873" s="26"/>
      <c r="N873" s="27"/>
      <c r="O873" s="28" t="str">
        <f t="shared" si="216"/>
        <v>00000000873</v>
      </c>
      <c r="R873" s="27" t="s">
        <v>193</v>
      </c>
      <c r="S873" s="30" t="str">
        <f>_xlfn.IFNA(VLOOKUP(_xlfn.CONCAT(D873," - ",R873),OP!A:D,4,0),"-------------------------------------------NAO DISPONIVEL-------------------------------------------")</f>
        <v>FETRANSPOR</v>
      </c>
      <c r="T873" s="31"/>
      <c r="U873" s="32"/>
      <c r="V873" s="31"/>
      <c r="W873" s="33">
        <f t="shared" si="217"/>
        <v>0</v>
      </c>
      <c r="X873" s="34">
        <f t="shared" si="218"/>
        <v>0</v>
      </c>
      <c r="Y873" s="33">
        <f t="shared" si="219"/>
        <v>0</v>
      </c>
      <c r="Z873" s="33">
        <f t="shared" si="220"/>
        <v>0</v>
      </c>
      <c r="AA873" s="35">
        <f t="shared" si="221"/>
        <v>0</v>
      </c>
      <c r="AB873" s="36">
        <f t="shared" si="222"/>
        <v>0</v>
      </c>
      <c r="AC873" s="37">
        <f t="shared" si="223"/>
        <v>0</v>
      </c>
      <c r="AD873" s="38"/>
      <c r="AE873" s="38"/>
      <c r="AF873" s="39">
        <f t="shared" si="224"/>
        <v>0</v>
      </c>
      <c r="AG873" s="40"/>
      <c r="AH873" s="41">
        <f t="shared" si="225"/>
        <v>0</v>
      </c>
      <c r="AI873" s="42">
        <f t="shared" si="226"/>
        <v>0</v>
      </c>
      <c r="AJ873" s="43">
        <f t="shared" si="227"/>
        <v>0</v>
      </c>
      <c r="AK873" s="5" t="str">
        <f>_xlfn.IFNA(VLOOKUP(_xlfn.CONCAT(D873," - ",S873),OP!E:F,2,0),"-------------------------------------------NAO DISPONIVEL-------------------------------------------")</f>
        <v>C - RIOCARD</v>
      </c>
      <c r="AL873" s="7" t="str">
        <f t="shared" si="213"/>
        <v>1 - -------------------------------------------NAO DISPONIVEL------------------------------------------- - 00000000873 - FETRANSPOR</v>
      </c>
      <c r="AM873" s="7" t="str">
        <f t="shared" si="214"/>
        <v>-------------------------------------------NAO DISPONIVEL-------------------------------------------</v>
      </c>
      <c r="AN873" s="44" cm="1">
        <f t="array" ref="AN873">_xlfn.IFS(AJ873=0,0,AQ873="INATIVO",2,AQ873="SEM CADASTRO",4,AQ873="CPF ATIVO EM OUTRO COMPRADOR",5,AQ873="NOVO/SEM CARTAO",6,AND(AJ873&gt;0,AQ873,""),8)</f>
        <v>0</v>
      </c>
      <c r="AO873" s="45">
        <f t="shared" si="228"/>
        <v>-10</v>
      </c>
    </row>
    <row r="874" spans="1:41" x14ac:dyDescent="0.4">
      <c r="A874" s="21" t="str">
        <f t="shared" si="215"/>
        <v>-------------------------------------------NAO DISPONIVEL-------------------------------------------</v>
      </c>
      <c r="B874" s="5" t="str">
        <f>_xlfn.IFNA(VLOOKUP(A874,CNPJ!E:F,2,0),"-------------------------------------------NAO DISPONIVEL-------------------------------------------")</f>
        <v>-------------------------------------------NAO DISPONIVEL-------------------------------------------</v>
      </c>
      <c r="C874" s="22">
        <v>1</v>
      </c>
      <c r="D874" s="5" t="str">
        <f>_xlfn.XLOOKUP(R874,OP!C:C,OP!B:B,,0,1)</f>
        <v>RJ</v>
      </c>
      <c r="E874" s="23"/>
      <c r="M874" s="26"/>
      <c r="N874" s="27"/>
      <c r="O874" s="28" t="str">
        <f t="shared" si="216"/>
        <v>00000000874</v>
      </c>
      <c r="R874" s="27" t="s">
        <v>193</v>
      </c>
      <c r="S874" s="30" t="str">
        <f>_xlfn.IFNA(VLOOKUP(_xlfn.CONCAT(D874," - ",R874),OP!A:D,4,0),"-------------------------------------------NAO DISPONIVEL-------------------------------------------")</f>
        <v>FETRANSPOR</v>
      </c>
      <c r="T874" s="31"/>
      <c r="U874" s="32"/>
      <c r="V874" s="31"/>
      <c r="W874" s="33">
        <f t="shared" si="217"/>
        <v>0</v>
      </c>
      <c r="X874" s="34">
        <f t="shared" si="218"/>
        <v>0</v>
      </c>
      <c r="Y874" s="33">
        <f t="shared" si="219"/>
        <v>0</v>
      </c>
      <c r="Z874" s="33">
        <f t="shared" si="220"/>
        <v>0</v>
      </c>
      <c r="AA874" s="35">
        <f t="shared" si="221"/>
        <v>0</v>
      </c>
      <c r="AB874" s="36">
        <f t="shared" si="222"/>
        <v>0</v>
      </c>
      <c r="AC874" s="37">
        <f t="shared" si="223"/>
        <v>0</v>
      </c>
      <c r="AD874" s="38"/>
      <c r="AE874" s="38"/>
      <c r="AF874" s="39">
        <f t="shared" si="224"/>
        <v>0</v>
      </c>
      <c r="AG874" s="40"/>
      <c r="AH874" s="41">
        <f t="shared" si="225"/>
        <v>0</v>
      </c>
      <c r="AI874" s="42">
        <f t="shared" si="226"/>
        <v>0</v>
      </c>
      <c r="AJ874" s="43">
        <f t="shared" si="227"/>
        <v>0</v>
      </c>
      <c r="AK874" s="5" t="str">
        <f>_xlfn.IFNA(VLOOKUP(_xlfn.CONCAT(D874," - ",S874),OP!E:F,2,0),"-------------------------------------------NAO DISPONIVEL-------------------------------------------")</f>
        <v>C - RIOCARD</v>
      </c>
      <c r="AL874" s="7" t="str">
        <f t="shared" si="213"/>
        <v>1 - -------------------------------------------NAO DISPONIVEL------------------------------------------- - 00000000874 - FETRANSPOR</v>
      </c>
      <c r="AM874" s="7" t="str">
        <f t="shared" si="214"/>
        <v>-------------------------------------------NAO DISPONIVEL-------------------------------------------</v>
      </c>
      <c r="AN874" s="44" cm="1">
        <f t="array" ref="AN874">_xlfn.IFS(AJ874=0,0,AQ874="INATIVO",2,AQ874="SEM CADASTRO",4,AQ874="CPF ATIVO EM OUTRO COMPRADOR",5,AQ874="NOVO/SEM CARTAO",6,AND(AJ874&gt;0,AQ874,""),8)</f>
        <v>0</v>
      </c>
      <c r="AO874" s="45">
        <f t="shared" si="228"/>
        <v>-10</v>
      </c>
    </row>
    <row r="875" spans="1:41" x14ac:dyDescent="0.4">
      <c r="A875" s="21" t="str">
        <f t="shared" si="215"/>
        <v>-------------------------------------------NAO DISPONIVEL-------------------------------------------</v>
      </c>
      <c r="B875" s="5" t="str">
        <f>_xlfn.IFNA(VLOOKUP(A875,CNPJ!E:F,2,0),"-------------------------------------------NAO DISPONIVEL-------------------------------------------")</f>
        <v>-------------------------------------------NAO DISPONIVEL-------------------------------------------</v>
      </c>
      <c r="C875" s="22">
        <v>1</v>
      </c>
      <c r="D875" s="5" t="str">
        <f>_xlfn.XLOOKUP(R875,OP!C:C,OP!B:B,,0,1)</f>
        <v>RJ</v>
      </c>
      <c r="E875" s="23"/>
      <c r="M875" s="26"/>
      <c r="N875" s="27"/>
      <c r="O875" s="28" t="str">
        <f t="shared" si="216"/>
        <v>00000000875</v>
      </c>
      <c r="R875" s="27" t="s">
        <v>193</v>
      </c>
      <c r="S875" s="30" t="str">
        <f>_xlfn.IFNA(VLOOKUP(_xlfn.CONCAT(D875," - ",R875),OP!A:D,4,0),"-------------------------------------------NAO DISPONIVEL-------------------------------------------")</f>
        <v>FETRANSPOR</v>
      </c>
      <c r="T875" s="31"/>
      <c r="U875" s="32"/>
      <c r="V875" s="31"/>
      <c r="W875" s="33">
        <f t="shared" si="217"/>
        <v>0</v>
      </c>
      <c r="X875" s="34">
        <f t="shared" si="218"/>
        <v>0</v>
      </c>
      <c r="Y875" s="33">
        <f t="shared" si="219"/>
        <v>0</v>
      </c>
      <c r="Z875" s="33">
        <f t="shared" si="220"/>
        <v>0</v>
      </c>
      <c r="AA875" s="35">
        <f t="shared" si="221"/>
        <v>0</v>
      </c>
      <c r="AB875" s="36">
        <f t="shared" si="222"/>
        <v>0</v>
      </c>
      <c r="AC875" s="37">
        <f t="shared" si="223"/>
        <v>0</v>
      </c>
      <c r="AD875" s="38"/>
      <c r="AE875" s="38"/>
      <c r="AF875" s="39">
        <f t="shared" si="224"/>
        <v>0</v>
      </c>
      <c r="AG875" s="40"/>
      <c r="AH875" s="41">
        <f t="shared" si="225"/>
        <v>0</v>
      </c>
      <c r="AI875" s="42">
        <f t="shared" si="226"/>
        <v>0</v>
      </c>
      <c r="AJ875" s="43">
        <f t="shared" si="227"/>
        <v>0</v>
      </c>
      <c r="AK875" s="5" t="str">
        <f>_xlfn.IFNA(VLOOKUP(_xlfn.CONCAT(D875," - ",S875),OP!E:F,2,0),"-------------------------------------------NAO DISPONIVEL-------------------------------------------")</f>
        <v>C - RIOCARD</v>
      </c>
      <c r="AL875" s="7" t="str">
        <f t="shared" si="213"/>
        <v>1 - -------------------------------------------NAO DISPONIVEL------------------------------------------- - 00000000875 - FETRANSPOR</v>
      </c>
      <c r="AM875" s="7" t="str">
        <f t="shared" si="214"/>
        <v>-------------------------------------------NAO DISPONIVEL-------------------------------------------</v>
      </c>
      <c r="AN875" s="44" cm="1">
        <f t="array" ref="AN875">_xlfn.IFS(AJ875=0,0,AQ875="INATIVO",2,AQ875="SEM CADASTRO",4,AQ875="CPF ATIVO EM OUTRO COMPRADOR",5,AQ875="NOVO/SEM CARTAO",6,AND(AJ875&gt;0,AQ875,""),8)</f>
        <v>0</v>
      </c>
      <c r="AO875" s="45">
        <f t="shared" si="228"/>
        <v>-10</v>
      </c>
    </row>
    <row r="876" spans="1:41" x14ac:dyDescent="0.4">
      <c r="A876" s="21" t="str">
        <f t="shared" si="215"/>
        <v>-------------------------------------------NAO DISPONIVEL-------------------------------------------</v>
      </c>
      <c r="B876" s="5" t="str">
        <f>_xlfn.IFNA(VLOOKUP(A876,CNPJ!E:F,2,0),"-------------------------------------------NAO DISPONIVEL-------------------------------------------")</f>
        <v>-------------------------------------------NAO DISPONIVEL-------------------------------------------</v>
      </c>
      <c r="C876" s="22">
        <v>1</v>
      </c>
      <c r="D876" s="5" t="str">
        <f>_xlfn.XLOOKUP(R876,OP!C:C,OP!B:B,,0,1)</f>
        <v>RJ</v>
      </c>
      <c r="E876" s="23"/>
      <c r="M876" s="26"/>
      <c r="N876" s="27"/>
      <c r="O876" s="28" t="str">
        <f t="shared" si="216"/>
        <v>00000000876</v>
      </c>
      <c r="R876" s="27" t="s">
        <v>193</v>
      </c>
      <c r="S876" s="30" t="str">
        <f>_xlfn.IFNA(VLOOKUP(_xlfn.CONCAT(D876," - ",R876),OP!A:D,4,0),"-------------------------------------------NAO DISPONIVEL-------------------------------------------")</f>
        <v>FETRANSPOR</v>
      </c>
      <c r="T876" s="31"/>
      <c r="U876" s="32"/>
      <c r="V876" s="31"/>
      <c r="W876" s="33">
        <f t="shared" si="217"/>
        <v>0</v>
      </c>
      <c r="X876" s="34">
        <f t="shared" si="218"/>
        <v>0</v>
      </c>
      <c r="Y876" s="33">
        <f t="shared" si="219"/>
        <v>0</v>
      </c>
      <c r="Z876" s="33">
        <f t="shared" si="220"/>
        <v>0</v>
      </c>
      <c r="AA876" s="35">
        <f t="shared" si="221"/>
        <v>0</v>
      </c>
      <c r="AB876" s="36">
        <f t="shared" si="222"/>
        <v>0</v>
      </c>
      <c r="AC876" s="37">
        <f t="shared" si="223"/>
        <v>0</v>
      </c>
      <c r="AD876" s="38"/>
      <c r="AE876" s="38"/>
      <c r="AF876" s="39">
        <f t="shared" si="224"/>
        <v>0</v>
      </c>
      <c r="AG876" s="40"/>
      <c r="AH876" s="41">
        <f t="shared" si="225"/>
        <v>0</v>
      </c>
      <c r="AI876" s="42">
        <f t="shared" si="226"/>
        <v>0</v>
      </c>
      <c r="AJ876" s="43">
        <f t="shared" si="227"/>
        <v>0</v>
      </c>
      <c r="AK876" s="5" t="str">
        <f>_xlfn.IFNA(VLOOKUP(_xlfn.CONCAT(D876," - ",S876),OP!E:F,2,0),"-------------------------------------------NAO DISPONIVEL-------------------------------------------")</f>
        <v>C - RIOCARD</v>
      </c>
      <c r="AL876" s="7" t="str">
        <f t="shared" si="213"/>
        <v>1 - -------------------------------------------NAO DISPONIVEL------------------------------------------- - 00000000876 - FETRANSPOR</v>
      </c>
      <c r="AM876" s="7" t="str">
        <f t="shared" si="214"/>
        <v>-------------------------------------------NAO DISPONIVEL-------------------------------------------</v>
      </c>
      <c r="AN876" s="44" cm="1">
        <f t="array" ref="AN876">_xlfn.IFS(AJ876=0,0,AQ876="INATIVO",2,AQ876="SEM CADASTRO",4,AQ876="CPF ATIVO EM OUTRO COMPRADOR",5,AQ876="NOVO/SEM CARTAO",6,AND(AJ876&gt;0,AQ876,""),8)</f>
        <v>0</v>
      </c>
      <c r="AO876" s="45">
        <f t="shared" si="228"/>
        <v>-10</v>
      </c>
    </row>
    <row r="877" spans="1:41" x14ac:dyDescent="0.4">
      <c r="A877" s="21" t="str">
        <f t="shared" si="215"/>
        <v>-------------------------------------------NAO DISPONIVEL-------------------------------------------</v>
      </c>
      <c r="B877" s="5" t="str">
        <f>_xlfn.IFNA(VLOOKUP(A877,CNPJ!E:F,2,0),"-------------------------------------------NAO DISPONIVEL-------------------------------------------")</f>
        <v>-------------------------------------------NAO DISPONIVEL-------------------------------------------</v>
      </c>
      <c r="C877" s="22">
        <v>1</v>
      </c>
      <c r="D877" s="5" t="str">
        <f>_xlfn.XLOOKUP(R877,OP!C:C,OP!B:B,,0,1)</f>
        <v>RJ</v>
      </c>
      <c r="E877" s="23"/>
      <c r="M877" s="26"/>
      <c r="N877" s="27"/>
      <c r="O877" s="28" t="str">
        <f t="shared" si="216"/>
        <v>00000000877</v>
      </c>
      <c r="R877" s="27" t="s">
        <v>193</v>
      </c>
      <c r="S877" s="30" t="str">
        <f>_xlfn.IFNA(VLOOKUP(_xlfn.CONCAT(D877," - ",R877),OP!A:D,4,0),"-------------------------------------------NAO DISPONIVEL-------------------------------------------")</f>
        <v>FETRANSPOR</v>
      </c>
      <c r="T877" s="31"/>
      <c r="U877" s="32"/>
      <c r="V877" s="31"/>
      <c r="W877" s="33">
        <f t="shared" si="217"/>
        <v>0</v>
      </c>
      <c r="X877" s="34">
        <f t="shared" si="218"/>
        <v>0</v>
      </c>
      <c r="Y877" s="33">
        <f t="shared" si="219"/>
        <v>0</v>
      </c>
      <c r="Z877" s="33">
        <f t="shared" si="220"/>
        <v>0</v>
      </c>
      <c r="AA877" s="35">
        <f t="shared" si="221"/>
        <v>0</v>
      </c>
      <c r="AB877" s="36">
        <f t="shared" si="222"/>
        <v>0</v>
      </c>
      <c r="AC877" s="37">
        <f t="shared" si="223"/>
        <v>0</v>
      </c>
      <c r="AD877" s="38"/>
      <c r="AE877" s="38"/>
      <c r="AF877" s="39">
        <f t="shared" si="224"/>
        <v>0</v>
      </c>
      <c r="AG877" s="40"/>
      <c r="AH877" s="41">
        <f t="shared" si="225"/>
        <v>0</v>
      </c>
      <c r="AI877" s="42">
        <f t="shared" si="226"/>
        <v>0</v>
      </c>
      <c r="AJ877" s="43">
        <f t="shared" si="227"/>
        <v>0</v>
      </c>
      <c r="AK877" s="5" t="str">
        <f>_xlfn.IFNA(VLOOKUP(_xlfn.CONCAT(D877," - ",S877),OP!E:F,2,0),"-------------------------------------------NAO DISPONIVEL-------------------------------------------")</f>
        <v>C - RIOCARD</v>
      </c>
      <c r="AL877" s="7" t="str">
        <f t="shared" si="213"/>
        <v>1 - -------------------------------------------NAO DISPONIVEL------------------------------------------- - 00000000877 - FETRANSPOR</v>
      </c>
      <c r="AM877" s="7" t="str">
        <f t="shared" si="214"/>
        <v>-------------------------------------------NAO DISPONIVEL-------------------------------------------</v>
      </c>
      <c r="AN877" s="44" cm="1">
        <f t="array" ref="AN877">_xlfn.IFS(AJ877=0,0,AQ877="INATIVO",2,AQ877="SEM CADASTRO",4,AQ877="CPF ATIVO EM OUTRO COMPRADOR",5,AQ877="NOVO/SEM CARTAO",6,AND(AJ877&gt;0,AQ877,""),8)</f>
        <v>0</v>
      </c>
      <c r="AO877" s="45">
        <f t="shared" si="228"/>
        <v>-10</v>
      </c>
    </row>
    <row r="878" spans="1:41" x14ac:dyDescent="0.4">
      <c r="A878" s="21" t="str">
        <f t="shared" si="215"/>
        <v>-------------------------------------------NAO DISPONIVEL-------------------------------------------</v>
      </c>
      <c r="B878" s="5" t="str">
        <f>_xlfn.IFNA(VLOOKUP(A878,CNPJ!E:F,2,0),"-------------------------------------------NAO DISPONIVEL-------------------------------------------")</f>
        <v>-------------------------------------------NAO DISPONIVEL-------------------------------------------</v>
      </c>
      <c r="C878" s="22">
        <v>1</v>
      </c>
      <c r="D878" s="5" t="str">
        <f>_xlfn.XLOOKUP(R878,OP!C:C,OP!B:B,,0,1)</f>
        <v>RJ</v>
      </c>
      <c r="E878" s="23"/>
      <c r="M878" s="26"/>
      <c r="N878" s="27"/>
      <c r="O878" s="28" t="str">
        <f t="shared" si="216"/>
        <v>00000000878</v>
      </c>
      <c r="R878" s="27" t="s">
        <v>193</v>
      </c>
      <c r="S878" s="30" t="str">
        <f>_xlfn.IFNA(VLOOKUP(_xlfn.CONCAT(D878," - ",R878),OP!A:D,4,0),"-------------------------------------------NAO DISPONIVEL-------------------------------------------")</f>
        <v>FETRANSPOR</v>
      </c>
      <c r="T878" s="31"/>
      <c r="U878" s="32"/>
      <c r="V878" s="31"/>
      <c r="W878" s="33">
        <f t="shared" si="217"/>
        <v>0</v>
      </c>
      <c r="X878" s="34">
        <f t="shared" si="218"/>
        <v>0</v>
      </c>
      <c r="Y878" s="33">
        <f t="shared" si="219"/>
        <v>0</v>
      </c>
      <c r="Z878" s="33">
        <f t="shared" si="220"/>
        <v>0</v>
      </c>
      <c r="AA878" s="35">
        <f t="shared" si="221"/>
        <v>0</v>
      </c>
      <c r="AB878" s="36">
        <f t="shared" si="222"/>
        <v>0</v>
      </c>
      <c r="AC878" s="37">
        <f t="shared" si="223"/>
        <v>0</v>
      </c>
      <c r="AD878" s="38"/>
      <c r="AE878" s="38"/>
      <c r="AF878" s="39">
        <f t="shared" si="224"/>
        <v>0</v>
      </c>
      <c r="AG878" s="40"/>
      <c r="AH878" s="41">
        <f t="shared" si="225"/>
        <v>0</v>
      </c>
      <c r="AI878" s="42">
        <f t="shared" si="226"/>
        <v>0</v>
      </c>
      <c r="AJ878" s="43">
        <f t="shared" si="227"/>
        <v>0</v>
      </c>
      <c r="AK878" s="5" t="str">
        <f>_xlfn.IFNA(VLOOKUP(_xlfn.CONCAT(D878," - ",S878),OP!E:F,2,0),"-------------------------------------------NAO DISPONIVEL-------------------------------------------")</f>
        <v>C - RIOCARD</v>
      </c>
      <c r="AL878" s="7" t="str">
        <f t="shared" si="213"/>
        <v>1 - -------------------------------------------NAO DISPONIVEL------------------------------------------- - 00000000878 - FETRANSPOR</v>
      </c>
      <c r="AM878" s="7" t="str">
        <f t="shared" si="214"/>
        <v>-------------------------------------------NAO DISPONIVEL-------------------------------------------</v>
      </c>
      <c r="AN878" s="44" cm="1">
        <f t="array" ref="AN878">_xlfn.IFS(AJ878=0,0,AQ878="INATIVO",2,AQ878="SEM CADASTRO",4,AQ878="CPF ATIVO EM OUTRO COMPRADOR",5,AQ878="NOVO/SEM CARTAO",6,AND(AJ878&gt;0,AQ878,""),8)</f>
        <v>0</v>
      </c>
      <c r="AO878" s="45">
        <f t="shared" si="228"/>
        <v>-10</v>
      </c>
    </row>
    <row r="879" spans="1:41" x14ac:dyDescent="0.4">
      <c r="A879" s="21" t="str">
        <f t="shared" si="215"/>
        <v>-------------------------------------------NAO DISPONIVEL-------------------------------------------</v>
      </c>
      <c r="B879" s="5" t="str">
        <f>_xlfn.IFNA(VLOOKUP(A879,CNPJ!E:F,2,0),"-------------------------------------------NAO DISPONIVEL-------------------------------------------")</f>
        <v>-------------------------------------------NAO DISPONIVEL-------------------------------------------</v>
      </c>
      <c r="C879" s="22">
        <v>1</v>
      </c>
      <c r="D879" s="5" t="str">
        <f>_xlfn.XLOOKUP(R879,OP!C:C,OP!B:B,,0,1)</f>
        <v>RJ</v>
      </c>
      <c r="E879" s="23"/>
      <c r="M879" s="26"/>
      <c r="N879" s="27"/>
      <c r="O879" s="28" t="str">
        <f t="shared" si="216"/>
        <v>00000000879</v>
      </c>
      <c r="R879" s="27" t="s">
        <v>193</v>
      </c>
      <c r="S879" s="30" t="str">
        <f>_xlfn.IFNA(VLOOKUP(_xlfn.CONCAT(D879," - ",R879),OP!A:D,4,0),"-------------------------------------------NAO DISPONIVEL-------------------------------------------")</f>
        <v>FETRANSPOR</v>
      </c>
      <c r="T879" s="31"/>
      <c r="U879" s="32"/>
      <c r="V879" s="31"/>
      <c r="W879" s="33">
        <f t="shared" si="217"/>
        <v>0</v>
      </c>
      <c r="X879" s="34">
        <f t="shared" si="218"/>
        <v>0</v>
      </c>
      <c r="Y879" s="33">
        <f t="shared" si="219"/>
        <v>0</v>
      </c>
      <c r="Z879" s="33">
        <f t="shared" si="220"/>
        <v>0</v>
      </c>
      <c r="AA879" s="35">
        <f t="shared" si="221"/>
        <v>0</v>
      </c>
      <c r="AB879" s="36">
        <f t="shared" si="222"/>
        <v>0</v>
      </c>
      <c r="AC879" s="37">
        <f t="shared" si="223"/>
        <v>0</v>
      </c>
      <c r="AD879" s="38"/>
      <c r="AE879" s="38"/>
      <c r="AF879" s="39">
        <f t="shared" si="224"/>
        <v>0</v>
      </c>
      <c r="AG879" s="40"/>
      <c r="AH879" s="41">
        <f t="shared" si="225"/>
        <v>0</v>
      </c>
      <c r="AI879" s="42">
        <f t="shared" si="226"/>
        <v>0</v>
      </c>
      <c r="AJ879" s="43">
        <f t="shared" si="227"/>
        <v>0</v>
      </c>
      <c r="AK879" s="5" t="str">
        <f>_xlfn.IFNA(VLOOKUP(_xlfn.CONCAT(D879," - ",S879),OP!E:F,2,0),"-------------------------------------------NAO DISPONIVEL-------------------------------------------")</f>
        <v>C - RIOCARD</v>
      </c>
      <c r="AL879" s="7" t="str">
        <f t="shared" si="213"/>
        <v>1 - -------------------------------------------NAO DISPONIVEL------------------------------------------- - 00000000879 - FETRANSPOR</v>
      </c>
      <c r="AM879" s="7" t="str">
        <f t="shared" si="214"/>
        <v>-------------------------------------------NAO DISPONIVEL-------------------------------------------</v>
      </c>
      <c r="AN879" s="44" cm="1">
        <f t="array" ref="AN879">_xlfn.IFS(AJ879=0,0,AQ879="INATIVO",2,AQ879="SEM CADASTRO",4,AQ879="CPF ATIVO EM OUTRO COMPRADOR",5,AQ879="NOVO/SEM CARTAO",6,AND(AJ879&gt;0,AQ879,""),8)</f>
        <v>0</v>
      </c>
      <c r="AO879" s="45">
        <f t="shared" si="228"/>
        <v>-10</v>
      </c>
    </row>
    <row r="880" spans="1:41" x14ac:dyDescent="0.4">
      <c r="A880" s="21" t="str">
        <f t="shared" si="215"/>
        <v>-------------------------------------------NAO DISPONIVEL-------------------------------------------</v>
      </c>
      <c r="B880" s="5" t="str">
        <f>_xlfn.IFNA(VLOOKUP(A880,CNPJ!E:F,2,0),"-------------------------------------------NAO DISPONIVEL-------------------------------------------")</f>
        <v>-------------------------------------------NAO DISPONIVEL-------------------------------------------</v>
      </c>
      <c r="C880" s="22">
        <v>1</v>
      </c>
      <c r="D880" s="5" t="str">
        <f>_xlfn.XLOOKUP(R880,OP!C:C,OP!B:B,,0,1)</f>
        <v>RJ</v>
      </c>
      <c r="E880" s="23"/>
      <c r="M880" s="26"/>
      <c r="N880" s="27"/>
      <c r="O880" s="28" t="str">
        <f t="shared" si="216"/>
        <v>00000000880</v>
      </c>
      <c r="R880" s="27" t="s">
        <v>193</v>
      </c>
      <c r="S880" s="30" t="str">
        <f>_xlfn.IFNA(VLOOKUP(_xlfn.CONCAT(D880," - ",R880),OP!A:D,4,0),"-------------------------------------------NAO DISPONIVEL-------------------------------------------")</f>
        <v>FETRANSPOR</v>
      </c>
      <c r="T880" s="31"/>
      <c r="U880" s="32"/>
      <c r="V880" s="31"/>
      <c r="W880" s="33">
        <f t="shared" si="217"/>
        <v>0</v>
      </c>
      <c r="X880" s="34">
        <f t="shared" si="218"/>
        <v>0</v>
      </c>
      <c r="Y880" s="33">
        <f t="shared" si="219"/>
        <v>0</v>
      </c>
      <c r="Z880" s="33">
        <f t="shared" si="220"/>
        <v>0</v>
      </c>
      <c r="AA880" s="35">
        <f t="shared" si="221"/>
        <v>0</v>
      </c>
      <c r="AB880" s="36">
        <f t="shared" si="222"/>
        <v>0</v>
      </c>
      <c r="AC880" s="37">
        <f t="shared" si="223"/>
        <v>0</v>
      </c>
      <c r="AD880" s="38"/>
      <c r="AE880" s="38"/>
      <c r="AF880" s="39">
        <f t="shared" si="224"/>
        <v>0</v>
      </c>
      <c r="AG880" s="40"/>
      <c r="AH880" s="41">
        <f t="shared" si="225"/>
        <v>0</v>
      </c>
      <c r="AI880" s="42">
        <f t="shared" si="226"/>
        <v>0</v>
      </c>
      <c r="AJ880" s="43">
        <f t="shared" si="227"/>
        <v>0</v>
      </c>
      <c r="AK880" s="5" t="str">
        <f>_xlfn.IFNA(VLOOKUP(_xlfn.CONCAT(D880," - ",S880),OP!E:F,2,0),"-------------------------------------------NAO DISPONIVEL-------------------------------------------")</f>
        <v>C - RIOCARD</v>
      </c>
      <c r="AL880" s="7" t="str">
        <f t="shared" si="213"/>
        <v>1 - -------------------------------------------NAO DISPONIVEL------------------------------------------- - 00000000880 - FETRANSPOR</v>
      </c>
      <c r="AM880" s="7" t="str">
        <f t="shared" si="214"/>
        <v>-------------------------------------------NAO DISPONIVEL-------------------------------------------</v>
      </c>
      <c r="AN880" s="44" cm="1">
        <f t="array" ref="AN880">_xlfn.IFS(AJ880=0,0,AQ880="INATIVO",2,AQ880="SEM CADASTRO",4,AQ880="CPF ATIVO EM OUTRO COMPRADOR",5,AQ880="NOVO/SEM CARTAO",6,AND(AJ880&gt;0,AQ880,""),8)</f>
        <v>0</v>
      </c>
      <c r="AO880" s="45">
        <f t="shared" si="228"/>
        <v>-10</v>
      </c>
    </row>
    <row r="881" spans="1:41" x14ac:dyDescent="0.4">
      <c r="A881" s="21" t="str">
        <f t="shared" si="215"/>
        <v>-------------------------------------------NAO DISPONIVEL-------------------------------------------</v>
      </c>
      <c r="B881" s="5" t="str">
        <f>_xlfn.IFNA(VLOOKUP(A881,CNPJ!E:F,2,0),"-------------------------------------------NAO DISPONIVEL-------------------------------------------")</f>
        <v>-------------------------------------------NAO DISPONIVEL-------------------------------------------</v>
      </c>
      <c r="C881" s="22">
        <v>1</v>
      </c>
      <c r="D881" s="5" t="str">
        <f>_xlfn.XLOOKUP(R881,OP!C:C,OP!B:B,,0,1)</f>
        <v>RJ</v>
      </c>
      <c r="E881" s="23"/>
      <c r="M881" s="26"/>
      <c r="N881" s="27"/>
      <c r="O881" s="28" t="str">
        <f t="shared" si="216"/>
        <v>00000000881</v>
      </c>
      <c r="R881" s="27" t="s">
        <v>193</v>
      </c>
      <c r="S881" s="30" t="str">
        <f>_xlfn.IFNA(VLOOKUP(_xlfn.CONCAT(D881," - ",R881),OP!A:D,4,0),"-------------------------------------------NAO DISPONIVEL-------------------------------------------")</f>
        <v>FETRANSPOR</v>
      </c>
      <c r="T881" s="31"/>
      <c r="U881" s="32"/>
      <c r="V881" s="31"/>
      <c r="W881" s="33">
        <f t="shared" si="217"/>
        <v>0</v>
      </c>
      <c r="X881" s="34">
        <f t="shared" si="218"/>
        <v>0</v>
      </c>
      <c r="Y881" s="33">
        <f t="shared" si="219"/>
        <v>0</v>
      </c>
      <c r="Z881" s="33">
        <f t="shared" si="220"/>
        <v>0</v>
      </c>
      <c r="AA881" s="35">
        <f t="shared" si="221"/>
        <v>0</v>
      </c>
      <c r="AB881" s="36">
        <f t="shared" si="222"/>
        <v>0</v>
      </c>
      <c r="AC881" s="37">
        <f t="shared" si="223"/>
        <v>0</v>
      </c>
      <c r="AD881" s="38"/>
      <c r="AE881" s="38"/>
      <c r="AF881" s="39">
        <f t="shared" si="224"/>
        <v>0</v>
      </c>
      <c r="AG881" s="40"/>
      <c r="AH881" s="41">
        <f t="shared" si="225"/>
        <v>0</v>
      </c>
      <c r="AI881" s="42">
        <f t="shared" si="226"/>
        <v>0</v>
      </c>
      <c r="AJ881" s="43">
        <f t="shared" si="227"/>
        <v>0</v>
      </c>
      <c r="AK881" s="5" t="str">
        <f>_xlfn.IFNA(VLOOKUP(_xlfn.CONCAT(D881," - ",S881),OP!E:F,2,0),"-------------------------------------------NAO DISPONIVEL-------------------------------------------")</f>
        <v>C - RIOCARD</v>
      </c>
      <c r="AL881" s="7" t="str">
        <f t="shared" si="213"/>
        <v>1 - -------------------------------------------NAO DISPONIVEL------------------------------------------- - 00000000881 - FETRANSPOR</v>
      </c>
      <c r="AM881" s="7" t="str">
        <f t="shared" si="214"/>
        <v>-------------------------------------------NAO DISPONIVEL-------------------------------------------</v>
      </c>
      <c r="AN881" s="44" cm="1">
        <f t="array" ref="AN881">_xlfn.IFS(AJ881=0,0,AQ881="INATIVO",2,AQ881="SEM CADASTRO",4,AQ881="CPF ATIVO EM OUTRO COMPRADOR",5,AQ881="NOVO/SEM CARTAO",6,AND(AJ881&gt;0,AQ881,""),8)</f>
        <v>0</v>
      </c>
      <c r="AO881" s="45">
        <f t="shared" si="228"/>
        <v>-10</v>
      </c>
    </row>
    <row r="882" spans="1:41" x14ac:dyDescent="0.4">
      <c r="A882" s="21" t="str">
        <f t="shared" si="215"/>
        <v>-------------------------------------------NAO DISPONIVEL-------------------------------------------</v>
      </c>
      <c r="B882" s="5" t="str">
        <f>_xlfn.IFNA(VLOOKUP(A882,CNPJ!E:F,2,0),"-------------------------------------------NAO DISPONIVEL-------------------------------------------")</f>
        <v>-------------------------------------------NAO DISPONIVEL-------------------------------------------</v>
      </c>
      <c r="C882" s="22">
        <v>1</v>
      </c>
      <c r="D882" s="5" t="str">
        <f>_xlfn.XLOOKUP(R882,OP!C:C,OP!B:B,,0,1)</f>
        <v>RJ</v>
      </c>
      <c r="E882" s="23"/>
      <c r="M882" s="26"/>
      <c r="N882" s="27"/>
      <c r="O882" s="28" t="str">
        <f t="shared" si="216"/>
        <v>00000000882</v>
      </c>
      <c r="R882" s="27" t="s">
        <v>193</v>
      </c>
      <c r="S882" s="30" t="str">
        <f>_xlfn.IFNA(VLOOKUP(_xlfn.CONCAT(D882," - ",R882),OP!A:D,4,0),"-------------------------------------------NAO DISPONIVEL-------------------------------------------")</f>
        <v>FETRANSPOR</v>
      </c>
      <c r="T882" s="31"/>
      <c r="U882" s="32"/>
      <c r="V882" s="31"/>
      <c r="W882" s="33">
        <f t="shared" si="217"/>
        <v>0</v>
      </c>
      <c r="X882" s="34">
        <f t="shared" si="218"/>
        <v>0</v>
      </c>
      <c r="Y882" s="33">
        <f t="shared" si="219"/>
        <v>0</v>
      </c>
      <c r="Z882" s="33">
        <f t="shared" si="220"/>
        <v>0</v>
      </c>
      <c r="AA882" s="35">
        <f t="shared" si="221"/>
        <v>0</v>
      </c>
      <c r="AB882" s="36">
        <f t="shared" si="222"/>
        <v>0</v>
      </c>
      <c r="AC882" s="37">
        <f t="shared" si="223"/>
        <v>0</v>
      </c>
      <c r="AD882" s="38"/>
      <c r="AE882" s="38"/>
      <c r="AF882" s="39">
        <f t="shared" si="224"/>
        <v>0</v>
      </c>
      <c r="AG882" s="40"/>
      <c r="AH882" s="41">
        <f t="shared" si="225"/>
        <v>0</v>
      </c>
      <c r="AI882" s="42">
        <f t="shared" si="226"/>
        <v>0</v>
      </c>
      <c r="AJ882" s="43">
        <f t="shared" si="227"/>
        <v>0</v>
      </c>
      <c r="AK882" s="5" t="str">
        <f>_xlfn.IFNA(VLOOKUP(_xlfn.CONCAT(D882," - ",S882),OP!E:F,2,0),"-------------------------------------------NAO DISPONIVEL-------------------------------------------")</f>
        <v>C - RIOCARD</v>
      </c>
      <c r="AL882" s="7" t="str">
        <f t="shared" si="213"/>
        <v>1 - -------------------------------------------NAO DISPONIVEL------------------------------------------- - 00000000882 - FETRANSPOR</v>
      </c>
      <c r="AM882" s="7" t="str">
        <f t="shared" si="214"/>
        <v>-------------------------------------------NAO DISPONIVEL-------------------------------------------</v>
      </c>
      <c r="AN882" s="44" cm="1">
        <f t="array" ref="AN882">_xlfn.IFS(AJ882=0,0,AQ882="INATIVO",2,AQ882="SEM CADASTRO",4,AQ882="CPF ATIVO EM OUTRO COMPRADOR",5,AQ882="NOVO/SEM CARTAO",6,AND(AJ882&gt;0,AQ882,""),8)</f>
        <v>0</v>
      </c>
      <c r="AO882" s="45">
        <f t="shared" si="228"/>
        <v>-10</v>
      </c>
    </row>
    <row r="883" spans="1:41" x14ac:dyDescent="0.4">
      <c r="A883" s="21" t="str">
        <f t="shared" si="215"/>
        <v>-------------------------------------------NAO DISPONIVEL-------------------------------------------</v>
      </c>
      <c r="B883" s="5" t="str">
        <f>_xlfn.IFNA(VLOOKUP(A883,CNPJ!E:F,2,0),"-------------------------------------------NAO DISPONIVEL-------------------------------------------")</f>
        <v>-------------------------------------------NAO DISPONIVEL-------------------------------------------</v>
      </c>
      <c r="C883" s="22">
        <v>1</v>
      </c>
      <c r="D883" s="5" t="str">
        <f>_xlfn.XLOOKUP(R883,OP!C:C,OP!B:B,,0,1)</f>
        <v>RJ</v>
      </c>
      <c r="E883" s="23"/>
      <c r="M883" s="26"/>
      <c r="N883" s="27"/>
      <c r="O883" s="28" t="str">
        <f t="shared" si="216"/>
        <v>00000000883</v>
      </c>
      <c r="R883" s="27" t="s">
        <v>193</v>
      </c>
      <c r="S883" s="30" t="str">
        <f>_xlfn.IFNA(VLOOKUP(_xlfn.CONCAT(D883," - ",R883),OP!A:D,4,0),"-------------------------------------------NAO DISPONIVEL-------------------------------------------")</f>
        <v>FETRANSPOR</v>
      </c>
      <c r="T883" s="31"/>
      <c r="U883" s="32"/>
      <c r="V883" s="31"/>
      <c r="W883" s="33">
        <f t="shared" si="217"/>
        <v>0</v>
      </c>
      <c r="X883" s="34">
        <f t="shared" si="218"/>
        <v>0</v>
      </c>
      <c r="Y883" s="33">
        <f t="shared" si="219"/>
        <v>0</v>
      </c>
      <c r="Z883" s="33">
        <f t="shared" si="220"/>
        <v>0</v>
      </c>
      <c r="AA883" s="35">
        <f t="shared" si="221"/>
        <v>0</v>
      </c>
      <c r="AB883" s="36">
        <f t="shared" si="222"/>
        <v>0</v>
      </c>
      <c r="AC883" s="37">
        <f t="shared" si="223"/>
        <v>0</v>
      </c>
      <c r="AD883" s="38"/>
      <c r="AE883" s="38"/>
      <c r="AF883" s="39">
        <f t="shared" si="224"/>
        <v>0</v>
      </c>
      <c r="AG883" s="40"/>
      <c r="AH883" s="41">
        <f t="shared" si="225"/>
        <v>0</v>
      </c>
      <c r="AI883" s="42">
        <f t="shared" si="226"/>
        <v>0</v>
      </c>
      <c r="AJ883" s="43">
        <f t="shared" si="227"/>
        <v>0</v>
      </c>
      <c r="AK883" s="5" t="str">
        <f>_xlfn.IFNA(VLOOKUP(_xlfn.CONCAT(D883," - ",S883),OP!E:F,2,0),"-------------------------------------------NAO DISPONIVEL-------------------------------------------")</f>
        <v>C - RIOCARD</v>
      </c>
      <c r="AL883" s="7" t="str">
        <f t="shared" si="213"/>
        <v>1 - -------------------------------------------NAO DISPONIVEL------------------------------------------- - 00000000883 - FETRANSPOR</v>
      </c>
      <c r="AM883" s="7" t="str">
        <f t="shared" si="214"/>
        <v>-------------------------------------------NAO DISPONIVEL-------------------------------------------</v>
      </c>
      <c r="AN883" s="44" cm="1">
        <f t="array" ref="AN883">_xlfn.IFS(AJ883=0,0,AQ883="INATIVO",2,AQ883="SEM CADASTRO",4,AQ883="CPF ATIVO EM OUTRO COMPRADOR",5,AQ883="NOVO/SEM CARTAO",6,AND(AJ883&gt;0,AQ883,""),8)</f>
        <v>0</v>
      </c>
      <c r="AO883" s="45">
        <f t="shared" si="228"/>
        <v>-10</v>
      </c>
    </row>
    <row r="884" spans="1:41" x14ac:dyDescent="0.4">
      <c r="A884" s="21" t="str">
        <f t="shared" si="215"/>
        <v>-------------------------------------------NAO DISPONIVEL-------------------------------------------</v>
      </c>
      <c r="B884" s="5" t="str">
        <f>_xlfn.IFNA(VLOOKUP(A884,CNPJ!E:F,2,0),"-------------------------------------------NAO DISPONIVEL-------------------------------------------")</f>
        <v>-------------------------------------------NAO DISPONIVEL-------------------------------------------</v>
      </c>
      <c r="C884" s="22">
        <v>1</v>
      </c>
      <c r="D884" s="5" t="str">
        <f>_xlfn.XLOOKUP(R884,OP!C:C,OP!B:B,,0,1)</f>
        <v>RJ</v>
      </c>
      <c r="E884" s="23"/>
      <c r="M884" s="26"/>
      <c r="N884" s="27"/>
      <c r="O884" s="28" t="str">
        <f t="shared" si="216"/>
        <v>00000000884</v>
      </c>
      <c r="R884" s="27" t="s">
        <v>193</v>
      </c>
      <c r="S884" s="30" t="str">
        <f>_xlfn.IFNA(VLOOKUP(_xlfn.CONCAT(D884," - ",R884),OP!A:D,4,0),"-------------------------------------------NAO DISPONIVEL-------------------------------------------")</f>
        <v>FETRANSPOR</v>
      </c>
      <c r="T884" s="31"/>
      <c r="U884" s="32"/>
      <c r="V884" s="31"/>
      <c r="W884" s="33">
        <f t="shared" si="217"/>
        <v>0</v>
      </c>
      <c r="X884" s="34">
        <f t="shared" si="218"/>
        <v>0</v>
      </c>
      <c r="Y884" s="33">
        <f t="shared" si="219"/>
        <v>0</v>
      </c>
      <c r="Z884" s="33">
        <f t="shared" si="220"/>
        <v>0</v>
      </c>
      <c r="AA884" s="35">
        <f t="shared" si="221"/>
        <v>0</v>
      </c>
      <c r="AB884" s="36">
        <f t="shared" si="222"/>
        <v>0</v>
      </c>
      <c r="AC884" s="37">
        <f t="shared" si="223"/>
        <v>0</v>
      </c>
      <c r="AD884" s="38"/>
      <c r="AE884" s="38"/>
      <c r="AF884" s="39">
        <f t="shared" si="224"/>
        <v>0</v>
      </c>
      <c r="AG884" s="40"/>
      <c r="AH884" s="41">
        <f t="shared" si="225"/>
        <v>0</v>
      </c>
      <c r="AI884" s="42">
        <f t="shared" si="226"/>
        <v>0</v>
      </c>
      <c r="AJ884" s="43">
        <f t="shared" si="227"/>
        <v>0</v>
      </c>
      <c r="AK884" s="5" t="str">
        <f>_xlfn.IFNA(VLOOKUP(_xlfn.CONCAT(D884," - ",S884),OP!E:F,2,0),"-------------------------------------------NAO DISPONIVEL-------------------------------------------")</f>
        <v>C - RIOCARD</v>
      </c>
      <c r="AL884" s="7" t="str">
        <f t="shared" si="213"/>
        <v>1 - -------------------------------------------NAO DISPONIVEL------------------------------------------- - 00000000884 - FETRANSPOR</v>
      </c>
      <c r="AM884" s="7" t="str">
        <f t="shared" si="214"/>
        <v>-------------------------------------------NAO DISPONIVEL-------------------------------------------</v>
      </c>
      <c r="AN884" s="44" cm="1">
        <f t="array" ref="AN884">_xlfn.IFS(AJ884=0,0,AQ884="INATIVO",2,AQ884="SEM CADASTRO",4,AQ884="CPF ATIVO EM OUTRO COMPRADOR",5,AQ884="NOVO/SEM CARTAO",6,AND(AJ884&gt;0,AQ884,""),8)</f>
        <v>0</v>
      </c>
      <c r="AO884" s="45">
        <f t="shared" si="228"/>
        <v>-10</v>
      </c>
    </row>
    <row r="885" spans="1:41" x14ac:dyDescent="0.4">
      <c r="A885" s="21" t="str">
        <f t="shared" si="215"/>
        <v>-------------------------------------------NAO DISPONIVEL-------------------------------------------</v>
      </c>
      <c r="B885" s="5" t="str">
        <f>_xlfn.IFNA(VLOOKUP(A885,CNPJ!E:F,2,0),"-------------------------------------------NAO DISPONIVEL-------------------------------------------")</f>
        <v>-------------------------------------------NAO DISPONIVEL-------------------------------------------</v>
      </c>
      <c r="C885" s="22">
        <v>1</v>
      </c>
      <c r="D885" s="5" t="str">
        <f>_xlfn.XLOOKUP(R885,OP!C:C,OP!B:B,,0,1)</f>
        <v>RJ</v>
      </c>
      <c r="E885" s="23"/>
      <c r="M885" s="26"/>
      <c r="N885" s="27"/>
      <c r="O885" s="28" t="str">
        <f t="shared" si="216"/>
        <v>00000000885</v>
      </c>
      <c r="R885" s="27" t="s">
        <v>193</v>
      </c>
      <c r="S885" s="30" t="str">
        <f>_xlfn.IFNA(VLOOKUP(_xlfn.CONCAT(D885," - ",R885),OP!A:D,4,0),"-------------------------------------------NAO DISPONIVEL-------------------------------------------")</f>
        <v>FETRANSPOR</v>
      </c>
      <c r="T885" s="31"/>
      <c r="U885" s="32"/>
      <c r="V885" s="31"/>
      <c r="W885" s="33">
        <f t="shared" si="217"/>
        <v>0</v>
      </c>
      <c r="X885" s="34">
        <f t="shared" si="218"/>
        <v>0</v>
      </c>
      <c r="Y885" s="33">
        <f t="shared" si="219"/>
        <v>0</v>
      </c>
      <c r="Z885" s="33">
        <f t="shared" si="220"/>
        <v>0</v>
      </c>
      <c r="AA885" s="35">
        <f t="shared" si="221"/>
        <v>0</v>
      </c>
      <c r="AB885" s="36">
        <f t="shared" si="222"/>
        <v>0</v>
      </c>
      <c r="AC885" s="37">
        <f t="shared" si="223"/>
        <v>0</v>
      </c>
      <c r="AD885" s="38"/>
      <c r="AE885" s="38"/>
      <c r="AF885" s="39">
        <f t="shared" si="224"/>
        <v>0</v>
      </c>
      <c r="AG885" s="40"/>
      <c r="AH885" s="41">
        <f t="shared" si="225"/>
        <v>0</v>
      </c>
      <c r="AI885" s="42">
        <f t="shared" si="226"/>
        <v>0</v>
      </c>
      <c r="AJ885" s="43">
        <f t="shared" si="227"/>
        <v>0</v>
      </c>
      <c r="AK885" s="5" t="str">
        <f>_xlfn.IFNA(VLOOKUP(_xlfn.CONCAT(D885," - ",S885),OP!E:F,2,0),"-------------------------------------------NAO DISPONIVEL-------------------------------------------")</f>
        <v>C - RIOCARD</v>
      </c>
      <c r="AL885" s="7" t="str">
        <f t="shared" si="213"/>
        <v>1 - -------------------------------------------NAO DISPONIVEL------------------------------------------- - 00000000885 - FETRANSPOR</v>
      </c>
      <c r="AM885" s="7" t="str">
        <f t="shared" si="214"/>
        <v>-------------------------------------------NAO DISPONIVEL-------------------------------------------</v>
      </c>
      <c r="AN885" s="44" cm="1">
        <f t="array" ref="AN885">_xlfn.IFS(AJ885=0,0,AQ885="INATIVO",2,AQ885="SEM CADASTRO",4,AQ885="CPF ATIVO EM OUTRO COMPRADOR",5,AQ885="NOVO/SEM CARTAO",6,AND(AJ885&gt;0,AQ885,""),8)</f>
        <v>0</v>
      </c>
      <c r="AO885" s="45">
        <f t="shared" si="228"/>
        <v>-10</v>
      </c>
    </row>
    <row r="886" spans="1:41" x14ac:dyDescent="0.4">
      <c r="A886" s="21" t="str">
        <f t="shared" si="215"/>
        <v>-------------------------------------------NAO DISPONIVEL-------------------------------------------</v>
      </c>
      <c r="B886" s="5" t="str">
        <f>_xlfn.IFNA(VLOOKUP(A886,CNPJ!E:F,2,0),"-------------------------------------------NAO DISPONIVEL-------------------------------------------")</f>
        <v>-------------------------------------------NAO DISPONIVEL-------------------------------------------</v>
      </c>
      <c r="C886" s="22">
        <v>1</v>
      </c>
      <c r="D886" s="5" t="str">
        <f>_xlfn.XLOOKUP(R886,OP!C:C,OP!B:B,,0,1)</f>
        <v>RJ</v>
      </c>
      <c r="E886" s="23"/>
      <c r="M886" s="26"/>
      <c r="N886" s="27"/>
      <c r="O886" s="28" t="str">
        <f t="shared" si="216"/>
        <v>00000000886</v>
      </c>
      <c r="R886" s="27" t="s">
        <v>193</v>
      </c>
      <c r="S886" s="30" t="str">
        <f>_xlfn.IFNA(VLOOKUP(_xlfn.CONCAT(D886," - ",R886),OP!A:D,4,0),"-------------------------------------------NAO DISPONIVEL-------------------------------------------")</f>
        <v>FETRANSPOR</v>
      </c>
      <c r="T886" s="31"/>
      <c r="U886" s="32"/>
      <c r="V886" s="31"/>
      <c r="W886" s="33">
        <f t="shared" si="217"/>
        <v>0</v>
      </c>
      <c r="X886" s="34">
        <f t="shared" si="218"/>
        <v>0</v>
      </c>
      <c r="Y886" s="33">
        <f t="shared" si="219"/>
        <v>0</v>
      </c>
      <c r="Z886" s="33">
        <f t="shared" si="220"/>
        <v>0</v>
      </c>
      <c r="AA886" s="35">
        <f t="shared" si="221"/>
        <v>0</v>
      </c>
      <c r="AB886" s="36">
        <f t="shared" si="222"/>
        <v>0</v>
      </c>
      <c r="AC886" s="37">
        <f t="shared" si="223"/>
        <v>0</v>
      </c>
      <c r="AD886" s="38"/>
      <c r="AE886" s="38"/>
      <c r="AF886" s="39">
        <f t="shared" si="224"/>
        <v>0</v>
      </c>
      <c r="AG886" s="40"/>
      <c r="AH886" s="41">
        <f t="shared" si="225"/>
        <v>0</v>
      </c>
      <c r="AI886" s="42">
        <f t="shared" si="226"/>
        <v>0</v>
      </c>
      <c r="AJ886" s="43">
        <f t="shared" si="227"/>
        <v>0</v>
      </c>
      <c r="AK886" s="5" t="str">
        <f>_xlfn.IFNA(VLOOKUP(_xlfn.CONCAT(D886," - ",S886),OP!E:F,2,0),"-------------------------------------------NAO DISPONIVEL-------------------------------------------")</f>
        <v>C - RIOCARD</v>
      </c>
      <c r="AL886" s="7" t="str">
        <f t="shared" si="213"/>
        <v>1 - -------------------------------------------NAO DISPONIVEL------------------------------------------- - 00000000886 - FETRANSPOR</v>
      </c>
      <c r="AM886" s="7" t="str">
        <f t="shared" si="214"/>
        <v>-------------------------------------------NAO DISPONIVEL-------------------------------------------</v>
      </c>
      <c r="AN886" s="44" cm="1">
        <f t="array" ref="AN886">_xlfn.IFS(AJ886=0,0,AQ886="INATIVO",2,AQ886="SEM CADASTRO",4,AQ886="CPF ATIVO EM OUTRO COMPRADOR",5,AQ886="NOVO/SEM CARTAO",6,AND(AJ886&gt;0,AQ886,""),8)</f>
        <v>0</v>
      </c>
      <c r="AO886" s="45">
        <f t="shared" si="228"/>
        <v>-10</v>
      </c>
    </row>
    <row r="887" spans="1:41" x14ac:dyDescent="0.4">
      <c r="A887" s="21" t="str">
        <f t="shared" si="215"/>
        <v>-------------------------------------------NAO DISPONIVEL-------------------------------------------</v>
      </c>
      <c r="B887" s="5" t="str">
        <f>_xlfn.IFNA(VLOOKUP(A887,CNPJ!E:F,2,0),"-------------------------------------------NAO DISPONIVEL-------------------------------------------")</f>
        <v>-------------------------------------------NAO DISPONIVEL-------------------------------------------</v>
      </c>
      <c r="C887" s="22">
        <v>1</v>
      </c>
      <c r="D887" s="5" t="str">
        <f>_xlfn.XLOOKUP(R887,OP!C:C,OP!B:B,,0,1)</f>
        <v>RJ</v>
      </c>
      <c r="E887" s="23"/>
      <c r="M887" s="26"/>
      <c r="N887" s="27"/>
      <c r="O887" s="28" t="str">
        <f t="shared" si="216"/>
        <v>00000000887</v>
      </c>
      <c r="R887" s="27" t="s">
        <v>193</v>
      </c>
      <c r="S887" s="30" t="str">
        <f>_xlfn.IFNA(VLOOKUP(_xlfn.CONCAT(D887," - ",R887),OP!A:D,4,0),"-------------------------------------------NAO DISPONIVEL-------------------------------------------")</f>
        <v>FETRANSPOR</v>
      </c>
      <c r="T887" s="31"/>
      <c r="U887" s="32"/>
      <c r="V887" s="31"/>
      <c r="W887" s="33">
        <f t="shared" si="217"/>
        <v>0</v>
      </c>
      <c r="X887" s="34">
        <f t="shared" si="218"/>
        <v>0</v>
      </c>
      <c r="Y887" s="33">
        <f t="shared" si="219"/>
        <v>0</v>
      </c>
      <c r="Z887" s="33">
        <f t="shared" si="220"/>
        <v>0</v>
      </c>
      <c r="AA887" s="35">
        <f t="shared" si="221"/>
        <v>0</v>
      </c>
      <c r="AB887" s="36">
        <f t="shared" si="222"/>
        <v>0</v>
      </c>
      <c r="AC887" s="37">
        <f t="shared" si="223"/>
        <v>0</v>
      </c>
      <c r="AD887" s="38"/>
      <c r="AE887" s="38"/>
      <c r="AF887" s="39">
        <f t="shared" si="224"/>
        <v>0</v>
      </c>
      <c r="AG887" s="40"/>
      <c r="AH887" s="41">
        <f t="shared" si="225"/>
        <v>0</v>
      </c>
      <c r="AI887" s="42">
        <f t="shared" si="226"/>
        <v>0</v>
      </c>
      <c r="AJ887" s="43">
        <f t="shared" si="227"/>
        <v>0</v>
      </c>
      <c r="AK887" s="5" t="str">
        <f>_xlfn.IFNA(VLOOKUP(_xlfn.CONCAT(D887," - ",S887),OP!E:F,2,0),"-------------------------------------------NAO DISPONIVEL-------------------------------------------")</f>
        <v>C - RIOCARD</v>
      </c>
      <c r="AL887" s="7" t="str">
        <f t="shared" si="213"/>
        <v>1 - -------------------------------------------NAO DISPONIVEL------------------------------------------- - 00000000887 - FETRANSPOR</v>
      </c>
      <c r="AM887" s="7" t="str">
        <f t="shared" si="214"/>
        <v>-------------------------------------------NAO DISPONIVEL-------------------------------------------</v>
      </c>
      <c r="AN887" s="44" cm="1">
        <f t="array" ref="AN887">_xlfn.IFS(AJ887=0,0,AQ887="INATIVO",2,AQ887="SEM CADASTRO",4,AQ887="CPF ATIVO EM OUTRO COMPRADOR",5,AQ887="NOVO/SEM CARTAO",6,AND(AJ887&gt;0,AQ887,""),8)</f>
        <v>0</v>
      </c>
      <c r="AO887" s="45">
        <f t="shared" si="228"/>
        <v>-10</v>
      </c>
    </row>
    <row r="888" spans="1:41" x14ac:dyDescent="0.4">
      <c r="A888" s="21" t="str">
        <f t="shared" si="215"/>
        <v>-------------------------------------------NAO DISPONIVEL-------------------------------------------</v>
      </c>
      <c r="B888" s="5" t="str">
        <f>_xlfn.IFNA(VLOOKUP(A888,CNPJ!E:F,2,0),"-------------------------------------------NAO DISPONIVEL-------------------------------------------")</f>
        <v>-------------------------------------------NAO DISPONIVEL-------------------------------------------</v>
      </c>
      <c r="C888" s="22">
        <v>1</v>
      </c>
      <c r="D888" s="5" t="str">
        <f>_xlfn.XLOOKUP(R888,OP!C:C,OP!B:B,,0,1)</f>
        <v>RJ</v>
      </c>
      <c r="E888" s="23"/>
      <c r="M888" s="26"/>
      <c r="N888" s="27"/>
      <c r="O888" s="28" t="str">
        <f t="shared" si="216"/>
        <v>00000000888</v>
      </c>
      <c r="R888" s="27" t="s">
        <v>193</v>
      </c>
      <c r="S888" s="30" t="str">
        <f>_xlfn.IFNA(VLOOKUP(_xlfn.CONCAT(D888," - ",R888),OP!A:D,4,0),"-------------------------------------------NAO DISPONIVEL-------------------------------------------")</f>
        <v>FETRANSPOR</v>
      </c>
      <c r="T888" s="31"/>
      <c r="U888" s="32"/>
      <c r="V888" s="31"/>
      <c r="W888" s="33">
        <f t="shared" si="217"/>
        <v>0</v>
      </c>
      <c r="X888" s="34">
        <f t="shared" si="218"/>
        <v>0</v>
      </c>
      <c r="Y888" s="33">
        <f t="shared" si="219"/>
        <v>0</v>
      </c>
      <c r="Z888" s="33">
        <f t="shared" si="220"/>
        <v>0</v>
      </c>
      <c r="AA888" s="35">
        <f t="shared" si="221"/>
        <v>0</v>
      </c>
      <c r="AB888" s="36">
        <f t="shared" si="222"/>
        <v>0</v>
      </c>
      <c r="AC888" s="37">
        <f t="shared" si="223"/>
        <v>0</v>
      </c>
      <c r="AD888" s="38"/>
      <c r="AE888" s="38"/>
      <c r="AF888" s="39">
        <f t="shared" si="224"/>
        <v>0</v>
      </c>
      <c r="AG888" s="40"/>
      <c r="AH888" s="41">
        <f t="shared" si="225"/>
        <v>0</v>
      </c>
      <c r="AI888" s="42">
        <f t="shared" si="226"/>
        <v>0</v>
      </c>
      <c r="AJ888" s="43">
        <f t="shared" si="227"/>
        <v>0</v>
      </c>
      <c r="AK888" s="5" t="str">
        <f>_xlfn.IFNA(VLOOKUP(_xlfn.CONCAT(D888," - ",S888),OP!E:F,2,0),"-------------------------------------------NAO DISPONIVEL-------------------------------------------")</f>
        <v>C - RIOCARD</v>
      </c>
      <c r="AL888" s="7" t="str">
        <f t="shared" si="213"/>
        <v>1 - -------------------------------------------NAO DISPONIVEL------------------------------------------- - 00000000888 - FETRANSPOR</v>
      </c>
      <c r="AM888" s="7" t="str">
        <f t="shared" si="214"/>
        <v>-------------------------------------------NAO DISPONIVEL-------------------------------------------</v>
      </c>
      <c r="AN888" s="44" cm="1">
        <f t="array" ref="AN888">_xlfn.IFS(AJ888=0,0,AQ888="INATIVO",2,AQ888="SEM CADASTRO",4,AQ888="CPF ATIVO EM OUTRO COMPRADOR",5,AQ888="NOVO/SEM CARTAO",6,AND(AJ888&gt;0,AQ888,""),8)</f>
        <v>0</v>
      </c>
      <c r="AO888" s="45">
        <f t="shared" si="228"/>
        <v>-10</v>
      </c>
    </row>
    <row r="889" spans="1:41" x14ac:dyDescent="0.4">
      <c r="A889" s="21" t="str">
        <f t="shared" si="215"/>
        <v>-------------------------------------------NAO DISPONIVEL-------------------------------------------</v>
      </c>
      <c r="B889" s="5" t="str">
        <f>_xlfn.IFNA(VLOOKUP(A889,CNPJ!E:F,2,0),"-------------------------------------------NAO DISPONIVEL-------------------------------------------")</f>
        <v>-------------------------------------------NAO DISPONIVEL-------------------------------------------</v>
      </c>
      <c r="C889" s="22">
        <v>1</v>
      </c>
      <c r="D889" s="5" t="str">
        <f>_xlfn.XLOOKUP(R889,OP!C:C,OP!B:B,,0,1)</f>
        <v>RJ</v>
      </c>
      <c r="E889" s="23"/>
      <c r="M889" s="26"/>
      <c r="N889" s="27"/>
      <c r="O889" s="28" t="str">
        <f t="shared" si="216"/>
        <v>00000000889</v>
      </c>
      <c r="R889" s="27" t="s">
        <v>193</v>
      </c>
      <c r="S889" s="30" t="str">
        <f>_xlfn.IFNA(VLOOKUP(_xlfn.CONCAT(D889," - ",R889),OP!A:D,4,0),"-------------------------------------------NAO DISPONIVEL-------------------------------------------")</f>
        <v>FETRANSPOR</v>
      </c>
      <c r="T889" s="31"/>
      <c r="U889" s="32"/>
      <c r="V889" s="31"/>
      <c r="W889" s="33">
        <f t="shared" si="217"/>
        <v>0</v>
      </c>
      <c r="X889" s="34">
        <f t="shared" si="218"/>
        <v>0</v>
      </c>
      <c r="Y889" s="33">
        <f t="shared" si="219"/>
        <v>0</v>
      </c>
      <c r="Z889" s="33">
        <f t="shared" si="220"/>
        <v>0</v>
      </c>
      <c r="AA889" s="35">
        <f t="shared" si="221"/>
        <v>0</v>
      </c>
      <c r="AB889" s="36">
        <f t="shared" si="222"/>
        <v>0</v>
      </c>
      <c r="AC889" s="37">
        <f t="shared" si="223"/>
        <v>0</v>
      </c>
      <c r="AD889" s="38"/>
      <c r="AE889" s="38"/>
      <c r="AF889" s="39">
        <f t="shared" si="224"/>
        <v>0</v>
      </c>
      <c r="AG889" s="40"/>
      <c r="AH889" s="41">
        <f t="shared" si="225"/>
        <v>0</v>
      </c>
      <c r="AI889" s="42">
        <f t="shared" si="226"/>
        <v>0</v>
      </c>
      <c r="AJ889" s="43">
        <f t="shared" si="227"/>
        <v>0</v>
      </c>
      <c r="AK889" s="5" t="str">
        <f>_xlfn.IFNA(VLOOKUP(_xlfn.CONCAT(D889," - ",S889),OP!E:F,2,0),"-------------------------------------------NAO DISPONIVEL-------------------------------------------")</f>
        <v>C - RIOCARD</v>
      </c>
      <c r="AL889" s="7" t="str">
        <f t="shared" si="213"/>
        <v>1 - -------------------------------------------NAO DISPONIVEL------------------------------------------- - 00000000889 - FETRANSPOR</v>
      </c>
      <c r="AM889" s="7" t="str">
        <f t="shared" si="214"/>
        <v>-------------------------------------------NAO DISPONIVEL-------------------------------------------</v>
      </c>
      <c r="AN889" s="44" cm="1">
        <f t="array" ref="AN889">_xlfn.IFS(AJ889=0,0,AQ889="INATIVO",2,AQ889="SEM CADASTRO",4,AQ889="CPF ATIVO EM OUTRO COMPRADOR",5,AQ889="NOVO/SEM CARTAO",6,AND(AJ889&gt;0,AQ889,""),8)</f>
        <v>0</v>
      </c>
      <c r="AO889" s="45">
        <f t="shared" si="228"/>
        <v>-10</v>
      </c>
    </row>
    <row r="890" spans="1:41" x14ac:dyDescent="0.4">
      <c r="A890" s="21" t="str">
        <f t="shared" si="215"/>
        <v>-------------------------------------------NAO DISPONIVEL-------------------------------------------</v>
      </c>
      <c r="B890" s="5" t="str">
        <f>_xlfn.IFNA(VLOOKUP(A890,CNPJ!E:F,2,0),"-------------------------------------------NAO DISPONIVEL-------------------------------------------")</f>
        <v>-------------------------------------------NAO DISPONIVEL-------------------------------------------</v>
      </c>
      <c r="C890" s="22">
        <v>1</v>
      </c>
      <c r="D890" s="5" t="str">
        <f>_xlfn.XLOOKUP(R890,OP!C:C,OP!B:B,,0,1)</f>
        <v>RJ</v>
      </c>
      <c r="E890" s="23"/>
      <c r="M890" s="26"/>
      <c r="N890" s="27"/>
      <c r="O890" s="28" t="str">
        <f t="shared" si="216"/>
        <v>00000000890</v>
      </c>
      <c r="R890" s="27" t="s">
        <v>193</v>
      </c>
      <c r="S890" s="30" t="str">
        <f>_xlfn.IFNA(VLOOKUP(_xlfn.CONCAT(D890," - ",R890),OP!A:D,4,0),"-------------------------------------------NAO DISPONIVEL-------------------------------------------")</f>
        <v>FETRANSPOR</v>
      </c>
      <c r="T890" s="31"/>
      <c r="U890" s="32"/>
      <c r="V890" s="31"/>
      <c r="W890" s="33">
        <f t="shared" si="217"/>
        <v>0</v>
      </c>
      <c r="X890" s="34">
        <f t="shared" si="218"/>
        <v>0</v>
      </c>
      <c r="Y890" s="33">
        <f t="shared" si="219"/>
        <v>0</v>
      </c>
      <c r="Z890" s="33">
        <f t="shared" si="220"/>
        <v>0</v>
      </c>
      <c r="AA890" s="35">
        <f t="shared" si="221"/>
        <v>0</v>
      </c>
      <c r="AB890" s="36">
        <f t="shared" si="222"/>
        <v>0</v>
      </c>
      <c r="AC890" s="37">
        <f t="shared" si="223"/>
        <v>0</v>
      </c>
      <c r="AD890" s="38"/>
      <c r="AE890" s="38"/>
      <c r="AF890" s="39">
        <f t="shared" si="224"/>
        <v>0</v>
      </c>
      <c r="AG890" s="40"/>
      <c r="AH890" s="41">
        <f t="shared" si="225"/>
        <v>0</v>
      </c>
      <c r="AI890" s="42">
        <f t="shared" si="226"/>
        <v>0</v>
      </c>
      <c r="AJ890" s="43">
        <f t="shared" si="227"/>
        <v>0</v>
      </c>
      <c r="AK890" s="5" t="str">
        <f>_xlfn.IFNA(VLOOKUP(_xlfn.CONCAT(D890," - ",S890),OP!E:F,2,0),"-------------------------------------------NAO DISPONIVEL-------------------------------------------")</f>
        <v>C - RIOCARD</v>
      </c>
      <c r="AL890" s="7" t="str">
        <f t="shared" si="213"/>
        <v>1 - -------------------------------------------NAO DISPONIVEL------------------------------------------- - 00000000890 - FETRANSPOR</v>
      </c>
      <c r="AM890" s="7" t="str">
        <f t="shared" si="214"/>
        <v>-------------------------------------------NAO DISPONIVEL-------------------------------------------</v>
      </c>
      <c r="AN890" s="44" cm="1">
        <f t="array" ref="AN890">_xlfn.IFS(AJ890=0,0,AQ890="INATIVO",2,AQ890="SEM CADASTRO",4,AQ890="CPF ATIVO EM OUTRO COMPRADOR",5,AQ890="NOVO/SEM CARTAO",6,AND(AJ890&gt;0,AQ890,""),8)</f>
        <v>0</v>
      </c>
      <c r="AO890" s="45">
        <f t="shared" si="228"/>
        <v>-10</v>
      </c>
    </row>
    <row r="891" spans="1:41" x14ac:dyDescent="0.4">
      <c r="A891" s="21" t="str">
        <f t="shared" si="215"/>
        <v>-------------------------------------------NAO DISPONIVEL-------------------------------------------</v>
      </c>
      <c r="B891" s="5" t="str">
        <f>_xlfn.IFNA(VLOOKUP(A891,CNPJ!E:F,2,0),"-------------------------------------------NAO DISPONIVEL-------------------------------------------")</f>
        <v>-------------------------------------------NAO DISPONIVEL-------------------------------------------</v>
      </c>
      <c r="C891" s="22">
        <v>1</v>
      </c>
      <c r="D891" s="5" t="str">
        <f>_xlfn.XLOOKUP(R891,OP!C:C,OP!B:B,,0,1)</f>
        <v>RJ</v>
      </c>
      <c r="E891" s="23"/>
      <c r="M891" s="26"/>
      <c r="N891" s="27"/>
      <c r="O891" s="28" t="str">
        <f t="shared" si="216"/>
        <v>00000000891</v>
      </c>
      <c r="R891" s="27" t="s">
        <v>193</v>
      </c>
      <c r="S891" s="30" t="str">
        <f>_xlfn.IFNA(VLOOKUP(_xlfn.CONCAT(D891," - ",R891),OP!A:D,4,0),"-------------------------------------------NAO DISPONIVEL-------------------------------------------")</f>
        <v>FETRANSPOR</v>
      </c>
      <c r="T891" s="31"/>
      <c r="U891" s="32"/>
      <c r="V891" s="31"/>
      <c r="W891" s="33">
        <f t="shared" si="217"/>
        <v>0</v>
      </c>
      <c r="X891" s="34">
        <f t="shared" si="218"/>
        <v>0</v>
      </c>
      <c r="Y891" s="33">
        <f t="shared" si="219"/>
        <v>0</v>
      </c>
      <c r="Z891" s="33">
        <f t="shared" si="220"/>
        <v>0</v>
      </c>
      <c r="AA891" s="35">
        <f t="shared" si="221"/>
        <v>0</v>
      </c>
      <c r="AB891" s="36">
        <f t="shared" si="222"/>
        <v>0</v>
      </c>
      <c r="AC891" s="37">
        <f t="shared" si="223"/>
        <v>0</v>
      </c>
      <c r="AD891" s="38"/>
      <c r="AE891" s="38"/>
      <c r="AF891" s="39">
        <f t="shared" si="224"/>
        <v>0</v>
      </c>
      <c r="AG891" s="40"/>
      <c r="AH891" s="41">
        <f t="shared" si="225"/>
        <v>0</v>
      </c>
      <c r="AI891" s="42">
        <f t="shared" si="226"/>
        <v>0</v>
      </c>
      <c r="AJ891" s="43">
        <f t="shared" si="227"/>
        <v>0</v>
      </c>
      <c r="AK891" s="5" t="str">
        <f>_xlfn.IFNA(VLOOKUP(_xlfn.CONCAT(D891," - ",S891),OP!E:F,2,0),"-------------------------------------------NAO DISPONIVEL-------------------------------------------")</f>
        <v>C - RIOCARD</v>
      </c>
      <c r="AL891" s="7" t="str">
        <f t="shared" si="213"/>
        <v>1 - -------------------------------------------NAO DISPONIVEL------------------------------------------- - 00000000891 - FETRANSPOR</v>
      </c>
      <c r="AM891" s="7" t="str">
        <f t="shared" si="214"/>
        <v>-------------------------------------------NAO DISPONIVEL-------------------------------------------</v>
      </c>
      <c r="AN891" s="44" cm="1">
        <f t="array" ref="AN891">_xlfn.IFS(AJ891=0,0,AQ891="INATIVO",2,AQ891="SEM CADASTRO",4,AQ891="CPF ATIVO EM OUTRO COMPRADOR",5,AQ891="NOVO/SEM CARTAO",6,AND(AJ891&gt;0,AQ891,""),8)</f>
        <v>0</v>
      </c>
      <c r="AO891" s="45">
        <f t="shared" si="228"/>
        <v>-10</v>
      </c>
    </row>
    <row r="892" spans="1:41" x14ac:dyDescent="0.4">
      <c r="A892" s="21" t="str">
        <f t="shared" si="215"/>
        <v>-------------------------------------------NAO DISPONIVEL-------------------------------------------</v>
      </c>
      <c r="B892" s="5" t="str">
        <f>_xlfn.IFNA(VLOOKUP(A892,CNPJ!E:F,2,0),"-------------------------------------------NAO DISPONIVEL-------------------------------------------")</f>
        <v>-------------------------------------------NAO DISPONIVEL-------------------------------------------</v>
      </c>
      <c r="C892" s="22">
        <v>1</v>
      </c>
      <c r="D892" s="5" t="str">
        <f>_xlfn.XLOOKUP(R892,OP!C:C,OP!B:B,,0,1)</f>
        <v>RJ</v>
      </c>
      <c r="E892" s="23"/>
      <c r="M892" s="26"/>
      <c r="N892" s="27"/>
      <c r="O892" s="28" t="str">
        <f t="shared" si="216"/>
        <v>00000000892</v>
      </c>
      <c r="R892" s="27" t="s">
        <v>193</v>
      </c>
      <c r="S892" s="30" t="str">
        <f>_xlfn.IFNA(VLOOKUP(_xlfn.CONCAT(D892," - ",R892),OP!A:D,4,0),"-------------------------------------------NAO DISPONIVEL-------------------------------------------")</f>
        <v>FETRANSPOR</v>
      </c>
      <c r="T892" s="31"/>
      <c r="U892" s="32"/>
      <c r="V892" s="31"/>
      <c r="W892" s="33">
        <f t="shared" si="217"/>
        <v>0</v>
      </c>
      <c r="X892" s="34">
        <f t="shared" si="218"/>
        <v>0</v>
      </c>
      <c r="Y892" s="33">
        <f t="shared" si="219"/>
        <v>0</v>
      </c>
      <c r="Z892" s="33">
        <f t="shared" si="220"/>
        <v>0</v>
      </c>
      <c r="AA892" s="35">
        <f t="shared" si="221"/>
        <v>0</v>
      </c>
      <c r="AB892" s="36">
        <f t="shared" si="222"/>
        <v>0</v>
      </c>
      <c r="AC892" s="37">
        <f t="shared" si="223"/>
        <v>0</v>
      </c>
      <c r="AD892" s="38"/>
      <c r="AE892" s="38"/>
      <c r="AF892" s="39">
        <f t="shared" si="224"/>
        <v>0</v>
      </c>
      <c r="AG892" s="40"/>
      <c r="AH892" s="41">
        <f t="shared" si="225"/>
        <v>0</v>
      </c>
      <c r="AI892" s="42">
        <f t="shared" si="226"/>
        <v>0</v>
      </c>
      <c r="AJ892" s="43">
        <f t="shared" si="227"/>
        <v>0</v>
      </c>
      <c r="AK892" s="5" t="str">
        <f>_xlfn.IFNA(VLOOKUP(_xlfn.CONCAT(D892," - ",S892),OP!E:F,2,0),"-------------------------------------------NAO DISPONIVEL-------------------------------------------")</f>
        <v>C - RIOCARD</v>
      </c>
      <c r="AL892" s="7" t="str">
        <f t="shared" si="213"/>
        <v>1 - -------------------------------------------NAO DISPONIVEL------------------------------------------- - 00000000892 - FETRANSPOR</v>
      </c>
      <c r="AM892" s="7" t="str">
        <f t="shared" si="214"/>
        <v>-------------------------------------------NAO DISPONIVEL-------------------------------------------</v>
      </c>
      <c r="AN892" s="44" cm="1">
        <f t="array" ref="AN892">_xlfn.IFS(AJ892=0,0,AQ892="INATIVO",2,AQ892="SEM CADASTRO",4,AQ892="CPF ATIVO EM OUTRO COMPRADOR",5,AQ892="NOVO/SEM CARTAO",6,AND(AJ892&gt;0,AQ892,""),8)</f>
        <v>0</v>
      </c>
      <c r="AO892" s="45">
        <f t="shared" si="228"/>
        <v>-10</v>
      </c>
    </row>
    <row r="893" spans="1:41" x14ac:dyDescent="0.4">
      <c r="A893" s="21" t="str">
        <f t="shared" si="215"/>
        <v>-------------------------------------------NAO DISPONIVEL-------------------------------------------</v>
      </c>
      <c r="B893" s="5" t="str">
        <f>_xlfn.IFNA(VLOOKUP(A893,CNPJ!E:F,2,0),"-------------------------------------------NAO DISPONIVEL-------------------------------------------")</f>
        <v>-------------------------------------------NAO DISPONIVEL-------------------------------------------</v>
      </c>
      <c r="C893" s="22">
        <v>1</v>
      </c>
      <c r="D893" s="5" t="str">
        <f>_xlfn.XLOOKUP(R893,OP!C:C,OP!B:B,,0,1)</f>
        <v>RJ</v>
      </c>
      <c r="E893" s="23"/>
      <c r="M893" s="26"/>
      <c r="N893" s="27"/>
      <c r="O893" s="28" t="str">
        <f t="shared" si="216"/>
        <v>00000000893</v>
      </c>
      <c r="R893" s="27" t="s">
        <v>193</v>
      </c>
      <c r="S893" s="30" t="str">
        <f>_xlfn.IFNA(VLOOKUP(_xlfn.CONCAT(D893," - ",R893),OP!A:D,4,0),"-------------------------------------------NAO DISPONIVEL-------------------------------------------")</f>
        <v>FETRANSPOR</v>
      </c>
      <c r="T893" s="31"/>
      <c r="U893" s="32"/>
      <c r="V893" s="31"/>
      <c r="W893" s="33">
        <f t="shared" si="217"/>
        <v>0</v>
      </c>
      <c r="X893" s="34">
        <f t="shared" si="218"/>
        <v>0</v>
      </c>
      <c r="Y893" s="33">
        <f t="shared" si="219"/>
        <v>0</v>
      </c>
      <c r="Z893" s="33">
        <f t="shared" si="220"/>
        <v>0</v>
      </c>
      <c r="AA893" s="35">
        <f t="shared" si="221"/>
        <v>0</v>
      </c>
      <c r="AB893" s="36">
        <f t="shared" si="222"/>
        <v>0</v>
      </c>
      <c r="AC893" s="37">
        <f t="shared" si="223"/>
        <v>0</v>
      </c>
      <c r="AD893" s="38"/>
      <c r="AE893" s="38"/>
      <c r="AF893" s="39">
        <f t="shared" si="224"/>
        <v>0</v>
      </c>
      <c r="AG893" s="40"/>
      <c r="AH893" s="41">
        <f t="shared" si="225"/>
        <v>0</v>
      </c>
      <c r="AI893" s="42">
        <f t="shared" si="226"/>
        <v>0</v>
      </c>
      <c r="AJ893" s="43">
        <f t="shared" si="227"/>
        <v>0</v>
      </c>
      <c r="AK893" s="5" t="str">
        <f>_xlfn.IFNA(VLOOKUP(_xlfn.CONCAT(D893," - ",S893),OP!E:F,2,0),"-------------------------------------------NAO DISPONIVEL-------------------------------------------")</f>
        <v>C - RIOCARD</v>
      </c>
      <c r="AL893" s="7" t="str">
        <f t="shared" si="213"/>
        <v>1 - -------------------------------------------NAO DISPONIVEL------------------------------------------- - 00000000893 - FETRANSPOR</v>
      </c>
      <c r="AM893" s="7" t="str">
        <f t="shared" si="214"/>
        <v>-------------------------------------------NAO DISPONIVEL-------------------------------------------</v>
      </c>
      <c r="AN893" s="44" cm="1">
        <f t="array" ref="AN893">_xlfn.IFS(AJ893=0,0,AQ893="INATIVO",2,AQ893="SEM CADASTRO",4,AQ893="CPF ATIVO EM OUTRO COMPRADOR",5,AQ893="NOVO/SEM CARTAO",6,AND(AJ893&gt;0,AQ893,""),8)</f>
        <v>0</v>
      </c>
      <c r="AO893" s="45">
        <f t="shared" si="228"/>
        <v>-10</v>
      </c>
    </row>
    <row r="894" spans="1:41" x14ac:dyDescent="0.4">
      <c r="A894" s="21" t="str">
        <f t="shared" si="215"/>
        <v>-------------------------------------------NAO DISPONIVEL-------------------------------------------</v>
      </c>
      <c r="B894" s="5" t="str">
        <f>_xlfn.IFNA(VLOOKUP(A894,CNPJ!E:F,2,0),"-------------------------------------------NAO DISPONIVEL-------------------------------------------")</f>
        <v>-------------------------------------------NAO DISPONIVEL-------------------------------------------</v>
      </c>
      <c r="C894" s="22">
        <v>1</v>
      </c>
      <c r="D894" s="5" t="str">
        <f>_xlfn.XLOOKUP(R894,OP!C:C,OP!B:B,,0,1)</f>
        <v>RJ</v>
      </c>
      <c r="E894" s="23"/>
      <c r="M894" s="26"/>
      <c r="N894" s="27"/>
      <c r="O894" s="28" t="str">
        <f t="shared" si="216"/>
        <v>00000000894</v>
      </c>
      <c r="R894" s="27" t="s">
        <v>193</v>
      </c>
      <c r="S894" s="30" t="str">
        <f>_xlfn.IFNA(VLOOKUP(_xlfn.CONCAT(D894," - ",R894),OP!A:D,4,0),"-------------------------------------------NAO DISPONIVEL-------------------------------------------")</f>
        <v>FETRANSPOR</v>
      </c>
      <c r="T894" s="31"/>
      <c r="U894" s="32"/>
      <c r="V894" s="31"/>
      <c r="W894" s="33">
        <f t="shared" si="217"/>
        <v>0</v>
      </c>
      <c r="X894" s="34">
        <f t="shared" si="218"/>
        <v>0</v>
      </c>
      <c r="Y894" s="33">
        <f t="shared" si="219"/>
        <v>0</v>
      </c>
      <c r="Z894" s="33">
        <f t="shared" si="220"/>
        <v>0</v>
      </c>
      <c r="AA894" s="35">
        <f t="shared" si="221"/>
        <v>0</v>
      </c>
      <c r="AB894" s="36">
        <f t="shared" si="222"/>
        <v>0</v>
      </c>
      <c r="AC894" s="37">
        <f t="shared" si="223"/>
        <v>0</v>
      </c>
      <c r="AD894" s="38"/>
      <c r="AE894" s="38"/>
      <c r="AF894" s="39">
        <f t="shared" si="224"/>
        <v>0</v>
      </c>
      <c r="AG894" s="40"/>
      <c r="AH894" s="41">
        <f t="shared" si="225"/>
        <v>0</v>
      </c>
      <c r="AI894" s="42">
        <f t="shared" si="226"/>
        <v>0</v>
      </c>
      <c r="AJ894" s="43">
        <f t="shared" si="227"/>
        <v>0</v>
      </c>
      <c r="AK894" s="5" t="str">
        <f>_xlfn.IFNA(VLOOKUP(_xlfn.CONCAT(D894," - ",S894),OP!E:F,2,0),"-------------------------------------------NAO DISPONIVEL-------------------------------------------")</f>
        <v>C - RIOCARD</v>
      </c>
      <c r="AL894" s="7" t="str">
        <f t="shared" si="213"/>
        <v>1 - -------------------------------------------NAO DISPONIVEL------------------------------------------- - 00000000894 - FETRANSPOR</v>
      </c>
      <c r="AM894" s="7" t="str">
        <f t="shared" si="214"/>
        <v>-------------------------------------------NAO DISPONIVEL-------------------------------------------</v>
      </c>
      <c r="AN894" s="44" cm="1">
        <f t="array" ref="AN894">_xlfn.IFS(AJ894=0,0,AQ894="INATIVO",2,AQ894="SEM CADASTRO",4,AQ894="CPF ATIVO EM OUTRO COMPRADOR",5,AQ894="NOVO/SEM CARTAO",6,AND(AJ894&gt;0,AQ894,""),8)</f>
        <v>0</v>
      </c>
      <c r="AO894" s="45">
        <f t="shared" si="228"/>
        <v>-10</v>
      </c>
    </row>
    <row r="895" spans="1:41" x14ac:dyDescent="0.4">
      <c r="A895" s="21" t="str">
        <f t="shared" si="215"/>
        <v>-------------------------------------------NAO DISPONIVEL-------------------------------------------</v>
      </c>
      <c r="B895" s="5" t="str">
        <f>_xlfn.IFNA(VLOOKUP(A895,CNPJ!E:F,2,0),"-------------------------------------------NAO DISPONIVEL-------------------------------------------")</f>
        <v>-------------------------------------------NAO DISPONIVEL-------------------------------------------</v>
      </c>
      <c r="C895" s="22">
        <v>1</v>
      </c>
      <c r="D895" s="5" t="str">
        <f>_xlfn.XLOOKUP(R895,OP!C:C,OP!B:B,,0,1)</f>
        <v>RJ</v>
      </c>
      <c r="E895" s="23"/>
      <c r="M895" s="26"/>
      <c r="N895" s="27"/>
      <c r="O895" s="28" t="str">
        <f t="shared" si="216"/>
        <v>00000000895</v>
      </c>
      <c r="R895" s="27" t="s">
        <v>193</v>
      </c>
      <c r="S895" s="30" t="str">
        <f>_xlfn.IFNA(VLOOKUP(_xlfn.CONCAT(D895," - ",R895),OP!A:D,4,0),"-------------------------------------------NAO DISPONIVEL-------------------------------------------")</f>
        <v>FETRANSPOR</v>
      </c>
      <c r="T895" s="31"/>
      <c r="U895" s="32"/>
      <c r="V895" s="31"/>
      <c r="W895" s="33">
        <f t="shared" si="217"/>
        <v>0</v>
      </c>
      <c r="X895" s="34">
        <f t="shared" si="218"/>
        <v>0</v>
      </c>
      <c r="Y895" s="33">
        <f t="shared" si="219"/>
        <v>0</v>
      </c>
      <c r="Z895" s="33">
        <f t="shared" si="220"/>
        <v>0</v>
      </c>
      <c r="AA895" s="35">
        <f t="shared" si="221"/>
        <v>0</v>
      </c>
      <c r="AB895" s="36">
        <f t="shared" si="222"/>
        <v>0</v>
      </c>
      <c r="AC895" s="37">
        <f t="shared" si="223"/>
        <v>0</v>
      </c>
      <c r="AD895" s="38"/>
      <c r="AE895" s="38"/>
      <c r="AF895" s="39">
        <f t="shared" si="224"/>
        <v>0</v>
      </c>
      <c r="AG895" s="40"/>
      <c r="AH895" s="41">
        <f t="shared" si="225"/>
        <v>0</v>
      </c>
      <c r="AI895" s="42">
        <f t="shared" si="226"/>
        <v>0</v>
      </c>
      <c r="AJ895" s="43">
        <f t="shared" si="227"/>
        <v>0</v>
      </c>
      <c r="AK895" s="5" t="str">
        <f>_xlfn.IFNA(VLOOKUP(_xlfn.CONCAT(D895," - ",S895),OP!E:F,2,0),"-------------------------------------------NAO DISPONIVEL-------------------------------------------")</f>
        <v>C - RIOCARD</v>
      </c>
      <c r="AL895" s="7" t="str">
        <f t="shared" si="213"/>
        <v>1 - -------------------------------------------NAO DISPONIVEL------------------------------------------- - 00000000895 - FETRANSPOR</v>
      </c>
      <c r="AM895" s="7" t="str">
        <f t="shared" si="214"/>
        <v>-------------------------------------------NAO DISPONIVEL-------------------------------------------</v>
      </c>
      <c r="AN895" s="44" cm="1">
        <f t="array" ref="AN895">_xlfn.IFS(AJ895=0,0,AQ895="INATIVO",2,AQ895="SEM CADASTRO",4,AQ895="CPF ATIVO EM OUTRO COMPRADOR",5,AQ895="NOVO/SEM CARTAO",6,AND(AJ895&gt;0,AQ895,""),8)</f>
        <v>0</v>
      </c>
      <c r="AO895" s="45">
        <f t="shared" si="228"/>
        <v>-10</v>
      </c>
    </row>
    <row r="896" spans="1:41" x14ac:dyDescent="0.4">
      <c r="A896" s="21" t="str">
        <f t="shared" si="215"/>
        <v>-------------------------------------------NAO DISPONIVEL-------------------------------------------</v>
      </c>
      <c r="B896" s="5" t="str">
        <f>_xlfn.IFNA(VLOOKUP(A896,CNPJ!E:F,2,0),"-------------------------------------------NAO DISPONIVEL-------------------------------------------")</f>
        <v>-------------------------------------------NAO DISPONIVEL-------------------------------------------</v>
      </c>
      <c r="C896" s="22">
        <v>1</v>
      </c>
      <c r="D896" s="5" t="str">
        <f>_xlfn.XLOOKUP(R896,OP!C:C,OP!B:B,,0,1)</f>
        <v>RJ</v>
      </c>
      <c r="E896" s="23"/>
      <c r="M896" s="26"/>
      <c r="N896" s="27"/>
      <c r="O896" s="28" t="str">
        <f t="shared" si="216"/>
        <v>00000000896</v>
      </c>
      <c r="R896" s="27" t="s">
        <v>193</v>
      </c>
      <c r="S896" s="30" t="str">
        <f>_xlfn.IFNA(VLOOKUP(_xlfn.CONCAT(D896," - ",R896),OP!A:D,4,0),"-------------------------------------------NAO DISPONIVEL-------------------------------------------")</f>
        <v>FETRANSPOR</v>
      </c>
      <c r="T896" s="31"/>
      <c r="U896" s="32"/>
      <c r="V896" s="31"/>
      <c r="W896" s="33">
        <f t="shared" si="217"/>
        <v>0</v>
      </c>
      <c r="X896" s="34">
        <f t="shared" si="218"/>
        <v>0</v>
      </c>
      <c r="Y896" s="33">
        <f t="shared" si="219"/>
        <v>0</v>
      </c>
      <c r="Z896" s="33">
        <f t="shared" si="220"/>
        <v>0</v>
      </c>
      <c r="AA896" s="35">
        <f t="shared" si="221"/>
        <v>0</v>
      </c>
      <c r="AB896" s="36">
        <f t="shared" si="222"/>
        <v>0</v>
      </c>
      <c r="AC896" s="37">
        <f t="shared" si="223"/>
        <v>0</v>
      </c>
      <c r="AD896" s="38"/>
      <c r="AE896" s="38"/>
      <c r="AF896" s="39">
        <f t="shared" si="224"/>
        <v>0</v>
      </c>
      <c r="AG896" s="40"/>
      <c r="AH896" s="41">
        <f t="shared" si="225"/>
        <v>0</v>
      </c>
      <c r="AI896" s="42">
        <f t="shared" si="226"/>
        <v>0</v>
      </c>
      <c r="AJ896" s="43">
        <f t="shared" si="227"/>
        <v>0</v>
      </c>
      <c r="AK896" s="5" t="str">
        <f>_xlfn.IFNA(VLOOKUP(_xlfn.CONCAT(D896," - ",S896),OP!E:F,2,0),"-------------------------------------------NAO DISPONIVEL-------------------------------------------")</f>
        <v>C - RIOCARD</v>
      </c>
      <c r="AL896" s="7" t="str">
        <f t="shared" si="213"/>
        <v>1 - -------------------------------------------NAO DISPONIVEL------------------------------------------- - 00000000896 - FETRANSPOR</v>
      </c>
      <c r="AM896" s="7" t="str">
        <f t="shared" si="214"/>
        <v>-------------------------------------------NAO DISPONIVEL-------------------------------------------</v>
      </c>
      <c r="AN896" s="44" cm="1">
        <f t="array" ref="AN896">_xlfn.IFS(AJ896=0,0,AQ896="INATIVO",2,AQ896="SEM CADASTRO",4,AQ896="CPF ATIVO EM OUTRO COMPRADOR",5,AQ896="NOVO/SEM CARTAO",6,AND(AJ896&gt;0,AQ896,""),8)</f>
        <v>0</v>
      </c>
      <c r="AO896" s="45">
        <f t="shared" si="228"/>
        <v>-10</v>
      </c>
    </row>
    <row r="897" spans="1:41" x14ac:dyDescent="0.4">
      <c r="A897" s="21" t="str">
        <f t="shared" si="215"/>
        <v>-------------------------------------------NAO DISPONIVEL-------------------------------------------</v>
      </c>
      <c r="B897" s="5" t="str">
        <f>_xlfn.IFNA(VLOOKUP(A897,CNPJ!E:F,2,0),"-------------------------------------------NAO DISPONIVEL-------------------------------------------")</f>
        <v>-------------------------------------------NAO DISPONIVEL-------------------------------------------</v>
      </c>
      <c r="C897" s="22">
        <v>1</v>
      </c>
      <c r="D897" s="5" t="str">
        <f>_xlfn.XLOOKUP(R897,OP!C:C,OP!B:B,,0,1)</f>
        <v>RJ</v>
      </c>
      <c r="E897" s="23"/>
      <c r="M897" s="26"/>
      <c r="N897" s="27"/>
      <c r="O897" s="28" t="str">
        <f t="shared" si="216"/>
        <v>00000000897</v>
      </c>
      <c r="R897" s="27" t="s">
        <v>193</v>
      </c>
      <c r="S897" s="30" t="str">
        <f>_xlfn.IFNA(VLOOKUP(_xlfn.CONCAT(D897," - ",R897),OP!A:D,4,0),"-------------------------------------------NAO DISPONIVEL-------------------------------------------")</f>
        <v>FETRANSPOR</v>
      </c>
      <c r="T897" s="31"/>
      <c r="U897" s="32"/>
      <c r="V897" s="31"/>
      <c r="W897" s="33">
        <f t="shared" si="217"/>
        <v>0</v>
      </c>
      <c r="X897" s="34">
        <f t="shared" si="218"/>
        <v>0</v>
      </c>
      <c r="Y897" s="33">
        <f t="shared" si="219"/>
        <v>0</v>
      </c>
      <c r="Z897" s="33">
        <f t="shared" si="220"/>
        <v>0</v>
      </c>
      <c r="AA897" s="35">
        <f t="shared" si="221"/>
        <v>0</v>
      </c>
      <c r="AB897" s="36">
        <f t="shared" si="222"/>
        <v>0</v>
      </c>
      <c r="AC897" s="37">
        <f t="shared" si="223"/>
        <v>0</v>
      </c>
      <c r="AD897" s="38"/>
      <c r="AE897" s="38"/>
      <c r="AF897" s="39">
        <f t="shared" si="224"/>
        <v>0</v>
      </c>
      <c r="AG897" s="40"/>
      <c r="AH897" s="41">
        <f t="shared" si="225"/>
        <v>0</v>
      </c>
      <c r="AI897" s="42">
        <f t="shared" si="226"/>
        <v>0</v>
      </c>
      <c r="AJ897" s="43">
        <f t="shared" si="227"/>
        <v>0</v>
      </c>
      <c r="AK897" s="5" t="str">
        <f>_xlfn.IFNA(VLOOKUP(_xlfn.CONCAT(D897," - ",S897),OP!E:F,2,0),"-------------------------------------------NAO DISPONIVEL-------------------------------------------")</f>
        <v>C - RIOCARD</v>
      </c>
      <c r="AL897" s="7" t="str">
        <f t="shared" si="213"/>
        <v>1 - -------------------------------------------NAO DISPONIVEL------------------------------------------- - 00000000897 - FETRANSPOR</v>
      </c>
      <c r="AM897" s="7" t="str">
        <f t="shared" si="214"/>
        <v>-------------------------------------------NAO DISPONIVEL-------------------------------------------</v>
      </c>
      <c r="AN897" s="44" cm="1">
        <f t="array" ref="AN897">_xlfn.IFS(AJ897=0,0,AQ897="INATIVO",2,AQ897="SEM CADASTRO",4,AQ897="CPF ATIVO EM OUTRO COMPRADOR",5,AQ897="NOVO/SEM CARTAO",6,AND(AJ897&gt;0,AQ897,""),8)</f>
        <v>0</v>
      </c>
      <c r="AO897" s="45">
        <f t="shared" si="228"/>
        <v>-10</v>
      </c>
    </row>
    <row r="898" spans="1:41" x14ac:dyDescent="0.4">
      <c r="A898" s="21" t="str">
        <f t="shared" si="215"/>
        <v>-------------------------------------------NAO DISPONIVEL-------------------------------------------</v>
      </c>
      <c r="B898" s="5" t="str">
        <f>_xlfn.IFNA(VLOOKUP(A898,CNPJ!E:F,2,0),"-------------------------------------------NAO DISPONIVEL-------------------------------------------")</f>
        <v>-------------------------------------------NAO DISPONIVEL-------------------------------------------</v>
      </c>
      <c r="C898" s="22">
        <v>1</v>
      </c>
      <c r="D898" s="5" t="str">
        <f>_xlfn.XLOOKUP(R898,OP!C:C,OP!B:B,,0,1)</f>
        <v>RJ</v>
      </c>
      <c r="E898" s="23"/>
      <c r="M898" s="26"/>
      <c r="N898" s="27"/>
      <c r="O898" s="28" t="str">
        <f t="shared" si="216"/>
        <v>00000000898</v>
      </c>
      <c r="R898" s="27" t="s">
        <v>193</v>
      </c>
      <c r="S898" s="30" t="str">
        <f>_xlfn.IFNA(VLOOKUP(_xlfn.CONCAT(D898," - ",R898),OP!A:D,4,0),"-------------------------------------------NAO DISPONIVEL-------------------------------------------")</f>
        <v>FETRANSPOR</v>
      </c>
      <c r="T898" s="31"/>
      <c r="U898" s="32"/>
      <c r="V898" s="31"/>
      <c r="W898" s="33">
        <f t="shared" si="217"/>
        <v>0</v>
      </c>
      <c r="X898" s="34">
        <f t="shared" si="218"/>
        <v>0</v>
      </c>
      <c r="Y898" s="33">
        <f t="shared" si="219"/>
        <v>0</v>
      </c>
      <c r="Z898" s="33">
        <f t="shared" si="220"/>
        <v>0</v>
      </c>
      <c r="AA898" s="35">
        <f t="shared" si="221"/>
        <v>0</v>
      </c>
      <c r="AB898" s="36">
        <f t="shared" si="222"/>
        <v>0</v>
      </c>
      <c r="AC898" s="37">
        <f t="shared" si="223"/>
        <v>0</v>
      </c>
      <c r="AD898" s="38"/>
      <c r="AE898" s="38"/>
      <c r="AF898" s="39">
        <f t="shared" si="224"/>
        <v>0</v>
      </c>
      <c r="AG898" s="40"/>
      <c r="AH898" s="41">
        <f t="shared" si="225"/>
        <v>0</v>
      </c>
      <c r="AI898" s="42">
        <f t="shared" si="226"/>
        <v>0</v>
      </c>
      <c r="AJ898" s="43">
        <f t="shared" si="227"/>
        <v>0</v>
      </c>
      <c r="AK898" s="5" t="str">
        <f>_xlfn.IFNA(VLOOKUP(_xlfn.CONCAT(D898," - ",S898),OP!E:F,2,0),"-------------------------------------------NAO DISPONIVEL-------------------------------------------")</f>
        <v>C - RIOCARD</v>
      </c>
      <c r="AL898" s="7" t="str">
        <f t="shared" ref="AL898:AL961" si="229">_xlfn.CONCAT(C898," - ",B898," - ",O898," - ",S898)</f>
        <v>1 - -------------------------------------------NAO DISPONIVEL------------------------------------------- - 00000000898 - FETRANSPOR</v>
      </c>
      <c r="AM898" s="7" t="str">
        <f t="shared" ref="AM898:AM961" si="230">_xlfn.CONCAT(B898,L898,LEFT(M898,3))</f>
        <v>-------------------------------------------NAO DISPONIVEL-------------------------------------------</v>
      </c>
      <c r="AN898" s="44" cm="1">
        <f t="array" ref="AN898">_xlfn.IFS(AJ898=0,0,AQ898="INATIVO",2,AQ898="SEM CADASTRO",4,AQ898="CPF ATIVO EM OUTRO COMPRADOR",5,AQ898="NOVO/SEM CARTAO",6,AND(AJ898&gt;0,AQ898,""),8)</f>
        <v>0</v>
      </c>
      <c r="AO898" s="45">
        <f t="shared" si="228"/>
        <v>-10</v>
      </c>
    </row>
    <row r="899" spans="1:41" x14ac:dyDescent="0.4">
      <c r="A899" s="21" t="str">
        <f t="shared" ref="A899:A962" si="231">IF(AND(E899&lt;&gt;"",F899&lt;&gt;""),TRIM(_xlfn.CONCAT(D899," - ",S899," - ",E899," - ",F899)),"-------------------------------------------NAO DISPONIVEL-------------------------------------------")</f>
        <v>-------------------------------------------NAO DISPONIVEL-------------------------------------------</v>
      </c>
      <c r="B899" s="5" t="str">
        <f>_xlfn.IFNA(VLOOKUP(A899,CNPJ!E:F,2,0),"-------------------------------------------NAO DISPONIVEL-------------------------------------------")</f>
        <v>-------------------------------------------NAO DISPONIVEL-------------------------------------------</v>
      </c>
      <c r="C899" s="22">
        <v>1</v>
      </c>
      <c r="D899" s="5" t="str">
        <f>_xlfn.XLOOKUP(R899,OP!C:C,OP!B:B,,0,1)</f>
        <v>RJ</v>
      </c>
      <c r="E899" s="23"/>
      <c r="M899" s="26"/>
      <c r="N899" s="27"/>
      <c r="O899" s="28" t="str">
        <f t="shared" ref="O899:O962" si="232">IF(N899="",TEXT(ROW(),"00000000000"),IF(N899="00000000000",TEXT(ROW(),"00000000000"),TRIM(TEXT(N899,"00000000000"))))</f>
        <v>00000000899</v>
      </c>
      <c r="R899" s="27" t="s">
        <v>193</v>
      </c>
      <c r="S899" s="30" t="str">
        <f>_xlfn.IFNA(VLOOKUP(_xlfn.CONCAT(D899," - ",R899),OP!A:D,4,0),"-------------------------------------------NAO DISPONIVEL-------------------------------------------")</f>
        <v>FETRANSPOR</v>
      </c>
      <c r="T899" s="31"/>
      <c r="U899" s="32"/>
      <c r="V899" s="31"/>
      <c r="W899" s="33">
        <f t="shared" ref="W899:W962" si="233">ROUND(T899,2)</f>
        <v>0</v>
      </c>
      <c r="X899" s="34">
        <f t="shared" ref="X899:X962" si="234">ROUND(U899,0)</f>
        <v>0</v>
      </c>
      <c r="Y899" s="33">
        <f t="shared" ref="Y899:Y962" si="235">ROUND(V899,2)</f>
        <v>0</v>
      </c>
      <c r="Z899" s="33">
        <f t="shared" ref="Z899:Z962" si="236">(X899*Y899)-W899</f>
        <v>0</v>
      </c>
      <c r="AA899" s="35">
        <f t="shared" ref="AA899:AA962" si="237">Y899</f>
        <v>0</v>
      </c>
      <c r="AB899" s="36">
        <f t="shared" ref="AB899:AB962" si="238">Z899</f>
        <v>0</v>
      </c>
      <c r="AC899" s="37">
        <f t="shared" ref="AC899:AC962" si="239">ROUND(IF(AL899=AL898,0,SUMIF(AL:AL,AL899,AB:AB)),2)</f>
        <v>0</v>
      </c>
      <c r="AD899" s="38"/>
      <c r="AE899" s="38"/>
      <c r="AF899" s="39">
        <f t="shared" ref="AF899:AF962" si="240">ROUND(SUM(AD899,AE899),2)</f>
        <v>0</v>
      </c>
      <c r="AG899" s="40"/>
      <c r="AH899" s="41">
        <f t="shared" ref="AH899:AH962" si="241">ROUND(AG899,2)</f>
        <v>0</v>
      </c>
      <c r="AI899" s="42">
        <f t="shared" ref="AI899:AI962" si="242">ROUND(IF(AH899=0,0,IF(AF899-AH899&lt;0,0,IF(AF899-AH899&gt;AC899,AC899,AF899-AH899))),2)</f>
        <v>0</v>
      </c>
      <c r="AJ899" s="43">
        <f t="shared" ref="AJ899:AJ962" si="243">ROUND(IF(AC899=0,0,IF(AH899=0,AC899,AC899-AI899)),2)</f>
        <v>0</v>
      </c>
      <c r="AK899" s="5" t="str">
        <f>_xlfn.IFNA(VLOOKUP(_xlfn.CONCAT(D899," - ",S899),OP!E:F,2,0),"-------------------------------------------NAO DISPONIVEL-------------------------------------------")</f>
        <v>C - RIOCARD</v>
      </c>
      <c r="AL899" s="7" t="str">
        <f t="shared" si="229"/>
        <v>1 - -------------------------------------------NAO DISPONIVEL------------------------------------------- - 00000000899 - FETRANSPOR</v>
      </c>
      <c r="AM899" s="7" t="str">
        <f t="shared" si="230"/>
        <v>-------------------------------------------NAO DISPONIVEL-------------------------------------------</v>
      </c>
      <c r="AN899" s="44" cm="1">
        <f t="array" ref="AN899">_xlfn.IFS(AJ899=0,0,AQ899="INATIVO",2,AQ899="SEM CADASTRO",4,AQ899="CPF ATIVO EM OUTRO COMPRADOR",5,AQ899="NOVO/SEM CARTAO",6,AND(AJ899&gt;0,AQ899,""),8)</f>
        <v>0</v>
      </c>
      <c r="AO899" s="45">
        <f t="shared" ref="AO899:AO962" si="244">AF899-(10-AJ899)</f>
        <v>-10</v>
      </c>
    </row>
    <row r="900" spans="1:41" x14ac:dyDescent="0.4">
      <c r="A900" s="21" t="str">
        <f t="shared" si="231"/>
        <v>-------------------------------------------NAO DISPONIVEL-------------------------------------------</v>
      </c>
      <c r="B900" s="5" t="str">
        <f>_xlfn.IFNA(VLOOKUP(A900,CNPJ!E:F,2,0),"-------------------------------------------NAO DISPONIVEL-------------------------------------------")</f>
        <v>-------------------------------------------NAO DISPONIVEL-------------------------------------------</v>
      </c>
      <c r="C900" s="22">
        <v>1</v>
      </c>
      <c r="D900" s="5" t="str">
        <f>_xlfn.XLOOKUP(R900,OP!C:C,OP!B:B,,0,1)</f>
        <v>RJ</v>
      </c>
      <c r="E900" s="23"/>
      <c r="M900" s="26"/>
      <c r="N900" s="27"/>
      <c r="O900" s="28" t="str">
        <f t="shared" si="232"/>
        <v>00000000900</v>
      </c>
      <c r="R900" s="27" t="s">
        <v>193</v>
      </c>
      <c r="S900" s="30" t="str">
        <f>_xlfn.IFNA(VLOOKUP(_xlfn.CONCAT(D900," - ",R900),OP!A:D,4,0),"-------------------------------------------NAO DISPONIVEL-------------------------------------------")</f>
        <v>FETRANSPOR</v>
      </c>
      <c r="T900" s="31"/>
      <c r="U900" s="32"/>
      <c r="V900" s="31"/>
      <c r="W900" s="33">
        <f t="shared" si="233"/>
        <v>0</v>
      </c>
      <c r="X900" s="34">
        <f t="shared" si="234"/>
        <v>0</v>
      </c>
      <c r="Y900" s="33">
        <f t="shared" si="235"/>
        <v>0</v>
      </c>
      <c r="Z900" s="33">
        <f t="shared" si="236"/>
        <v>0</v>
      </c>
      <c r="AA900" s="35">
        <f t="shared" si="237"/>
        <v>0</v>
      </c>
      <c r="AB900" s="36">
        <f t="shared" si="238"/>
        <v>0</v>
      </c>
      <c r="AC900" s="37">
        <f t="shared" si="239"/>
        <v>0</v>
      </c>
      <c r="AD900" s="38"/>
      <c r="AE900" s="38"/>
      <c r="AF900" s="39">
        <f t="shared" si="240"/>
        <v>0</v>
      </c>
      <c r="AG900" s="40"/>
      <c r="AH900" s="41">
        <f t="shared" si="241"/>
        <v>0</v>
      </c>
      <c r="AI900" s="42">
        <f t="shared" si="242"/>
        <v>0</v>
      </c>
      <c r="AJ900" s="43">
        <f t="shared" si="243"/>
        <v>0</v>
      </c>
      <c r="AK900" s="5" t="str">
        <f>_xlfn.IFNA(VLOOKUP(_xlfn.CONCAT(D900," - ",S900),OP!E:F,2,0),"-------------------------------------------NAO DISPONIVEL-------------------------------------------")</f>
        <v>C - RIOCARD</v>
      </c>
      <c r="AL900" s="7" t="str">
        <f t="shared" si="229"/>
        <v>1 - -------------------------------------------NAO DISPONIVEL------------------------------------------- - 00000000900 - FETRANSPOR</v>
      </c>
      <c r="AM900" s="7" t="str">
        <f t="shared" si="230"/>
        <v>-------------------------------------------NAO DISPONIVEL-------------------------------------------</v>
      </c>
      <c r="AN900" s="44" cm="1">
        <f t="array" ref="AN900">_xlfn.IFS(AJ900=0,0,AQ900="INATIVO",2,AQ900="SEM CADASTRO",4,AQ900="CPF ATIVO EM OUTRO COMPRADOR",5,AQ900="NOVO/SEM CARTAO",6,AND(AJ900&gt;0,AQ900,""),8)</f>
        <v>0</v>
      </c>
      <c r="AO900" s="45">
        <f t="shared" si="244"/>
        <v>-10</v>
      </c>
    </row>
    <row r="901" spans="1:41" x14ac:dyDescent="0.4">
      <c r="A901" s="21" t="str">
        <f t="shared" si="231"/>
        <v>-------------------------------------------NAO DISPONIVEL-------------------------------------------</v>
      </c>
      <c r="B901" s="5" t="str">
        <f>_xlfn.IFNA(VLOOKUP(A901,CNPJ!E:F,2,0),"-------------------------------------------NAO DISPONIVEL-------------------------------------------")</f>
        <v>-------------------------------------------NAO DISPONIVEL-------------------------------------------</v>
      </c>
      <c r="C901" s="22">
        <v>1</v>
      </c>
      <c r="D901" s="5" t="str">
        <f>_xlfn.XLOOKUP(R901,OP!C:C,OP!B:B,,0,1)</f>
        <v>RJ</v>
      </c>
      <c r="E901" s="23"/>
      <c r="M901" s="26"/>
      <c r="N901" s="27"/>
      <c r="O901" s="28" t="str">
        <f t="shared" si="232"/>
        <v>00000000901</v>
      </c>
      <c r="R901" s="27" t="s">
        <v>193</v>
      </c>
      <c r="S901" s="30" t="str">
        <f>_xlfn.IFNA(VLOOKUP(_xlfn.CONCAT(D901," - ",R901),OP!A:D,4,0),"-------------------------------------------NAO DISPONIVEL-------------------------------------------")</f>
        <v>FETRANSPOR</v>
      </c>
      <c r="T901" s="31"/>
      <c r="U901" s="32"/>
      <c r="V901" s="31"/>
      <c r="W901" s="33">
        <f t="shared" si="233"/>
        <v>0</v>
      </c>
      <c r="X901" s="34">
        <f t="shared" si="234"/>
        <v>0</v>
      </c>
      <c r="Y901" s="33">
        <f t="shared" si="235"/>
        <v>0</v>
      </c>
      <c r="Z901" s="33">
        <f t="shared" si="236"/>
        <v>0</v>
      </c>
      <c r="AA901" s="35">
        <f t="shared" si="237"/>
        <v>0</v>
      </c>
      <c r="AB901" s="36">
        <f t="shared" si="238"/>
        <v>0</v>
      </c>
      <c r="AC901" s="37">
        <f t="shared" si="239"/>
        <v>0</v>
      </c>
      <c r="AD901" s="38"/>
      <c r="AE901" s="38"/>
      <c r="AF901" s="39">
        <f t="shared" si="240"/>
        <v>0</v>
      </c>
      <c r="AG901" s="40"/>
      <c r="AH901" s="41">
        <f t="shared" si="241"/>
        <v>0</v>
      </c>
      <c r="AI901" s="42">
        <f t="shared" si="242"/>
        <v>0</v>
      </c>
      <c r="AJ901" s="43">
        <f t="shared" si="243"/>
        <v>0</v>
      </c>
      <c r="AK901" s="5" t="str">
        <f>_xlfn.IFNA(VLOOKUP(_xlfn.CONCAT(D901," - ",S901),OP!E:F,2,0),"-------------------------------------------NAO DISPONIVEL-------------------------------------------")</f>
        <v>C - RIOCARD</v>
      </c>
      <c r="AL901" s="7" t="str">
        <f t="shared" si="229"/>
        <v>1 - -------------------------------------------NAO DISPONIVEL------------------------------------------- - 00000000901 - FETRANSPOR</v>
      </c>
      <c r="AM901" s="7" t="str">
        <f t="shared" si="230"/>
        <v>-------------------------------------------NAO DISPONIVEL-------------------------------------------</v>
      </c>
      <c r="AN901" s="44" cm="1">
        <f t="array" ref="AN901">_xlfn.IFS(AJ901=0,0,AQ901="INATIVO",2,AQ901="SEM CADASTRO",4,AQ901="CPF ATIVO EM OUTRO COMPRADOR",5,AQ901="NOVO/SEM CARTAO",6,AND(AJ901&gt;0,AQ901,""),8)</f>
        <v>0</v>
      </c>
      <c r="AO901" s="45">
        <f t="shared" si="244"/>
        <v>-10</v>
      </c>
    </row>
    <row r="902" spans="1:41" x14ac:dyDescent="0.4">
      <c r="A902" s="21" t="str">
        <f t="shared" si="231"/>
        <v>-------------------------------------------NAO DISPONIVEL-------------------------------------------</v>
      </c>
      <c r="B902" s="5" t="str">
        <f>_xlfn.IFNA(VLOOKUP(A902,CNPJ!E:F,2,0),"-------------------------------------------NAO DISPONIVEL-------------------------------------------")</f>
        <v>-------------------------------------------NAO DISPONIVEL-------------------------------------------</v>
      </c>
      <c r="C902" s="22">
        <v>1</v>
      </c>
      <c r="D902" s="5" t="str">
        <f>_xlfn.XLOOKUP(R902,OP!C:C,OP!B:B,,0,1)</f>
        <v>RJ</v>
      </c>
      <c r="E902" s="23"/>
      <c r="M902" s="26"/>
      <c r="N902" s="27"/>
      <c r="O902" s="28" t="str">
        <f t="shared" si="232"/>
        <v>00000000902</v>
      </c>
      <c r="R902" s="27" t="s">
        <v>193</v>
      </c>
      <c r="S902" s="30" t="str">
        <f>_xlfn.IFNA(VLOOKUP(_xlfn.CONCAT(D902," - ",R902),OP!A:D,4,0),"-------------------------------------------NAO DISPONIVEL-------------------------------------------")</f>
        <v>FETRANSPOR</v>
      </c>
      <c r="T902" s="31"/>
      <c r="U902" s="32"/>
      <c r="V902" s="31"/>
      <c r="W902" s="33">
        <f t="shared" si="233"/>
        <v>0</v>
      </c>
      <c r="X902" s="34">
        <f t="shared" si="234"/>
        <v>0</v>
      </c>
      <c r="Y902" s="33">
        <f t="shared" si="235"/>
        <v>0</v>
      </c>
      <c r="Z902" s="33">
        <f t="shared" si="236"/>
        <v>0</v>
      </c>
      <c r="AA902" s="35">
        <f t="shared" si="237"/>
        <v>0</v>
      </c>
      <c r="AB902" s="36">
        <f t="shared" si="238"/>
        <v>0</v>
      </c>
      <c r="AC902" s="37">
        <f t="shared" si="239"/>
        <v>0</v>
      </c>
      <c r="AD902" s="38"/>
      <c r="AE902" s="38"/>
      <c r="AF902" s="39">
        <f t="shared" si="240"/>
        <v>0</v>
      </c>
      <c r="AG902" s="40"/>
      <c r="AH902" s="41">
        <f t="shared" si="241"/>
        <v>0</v>
      </c>
      <c r="AI902" s="42">
        <f t="shared" si="242"/>
        <v>0</v>
      </c>
      <c r="AJ902" s="43">
        <f t="shared" si="243"/>
        <v>0</v>
      </c>
      <c r="AK902" s="5" t="str">
        <f>_xlfn.IFNA(VLOOKUP(_xlfn.CONCAT(D902," - ",S902),OP!E:F,2,0),"-------------------------------------------NAO DISPONIVEL-------------------------------------------")</f>
        <v>C - RIOCARD</v>
      </c>
      <c r="AL902" s="7" t="str">
        <f t="shared" si="229"/>
        <v>1 - -------------------------------------------NAO DISPONIVEL------------------------------------------- - 00000000902 - FETRANSPOR</v>
      </c>
      <c r="AM902" s="7" t="str">
        <f t="shared" si="230"/>
        <v>-------------------------------------------NAO DISPONIVEL-------------------------------------------</v>
      </c>
      <c r="AN902" s="44" cm="1">
        <f t="array" ref="AN902">_xlfn.IFS(AJ902=0,0,AQ902="INATIVO",2,AQ902="SEM CADASTRO",4,AQ902="CPF ATIVO EM OUTRO COMPRADOR",5,AQ902="NOVO/SEM CARTAO",6,AND(AJ902&gt;0,AQ902,""),8)</f>
        <v>0</v>
      </c>
      <c r="AO902" s="45">
        <f t="shared" si="244"/>
        <v>-10</v>
      </c>
    </row>
    <row r="903" spans="1:41" x14ac:dyDescent="0.4">
      <c r="A903" s="21" t="str">
        <f t="shared" si="231"/>
        <v>-------------------------------------------NAO DISPONIVEL-------------------------------------------</v>
      </c>
      <c r="B903" s="5" t="str">
        <f>_xlfn.IFNA(VLOOKUP(A903,CNPJ!E:F,2,0),"-------------------------------------------NAO DISPONIVEL-------------------------------------------")</f>
        <v>-------------------------------------------NAO DISPONIVEL-------------------------------------------</v>
      </c>
      <c r="C903" s="22">
        <v>1</v>
      </c>
      <c r="D903" s="5" t="str">
        <f>_xlfn.XLOOKUP(R903,OP!C:C,OP!B:B,,0,1)</f>
        <v>RJ</v>
      </c>
      <c r="E903" s="23"/>
      <c r="M903" s="26"/>
      <c r="N903" s="27"/>
      <c r="O903" s="28" t="str">
        <f t="shared" si="232"/>
        <v>00000000903</v>
      </c>
      <c r="R903" s="27" t="s">
        <v>193</v>
      </c>
      <c r="S903" s="30" t="str">
        <f>_xlfn.IFNA(VLOOKUP(_xlfn.CONCAT(D903," - ",R903),OP!A:D,4,0),"-------------------------------------------NAO DISPONIVEL-------------------------------------------")</f>
        <v>FETRANSPOR</v>
      </c>
      <c r="T903" s="31"/>
      <c r="U903" s="32"/>
      <c r="V903" s="31"/>
      <c r="W903" s="33">
        <f t="shared" si="233"/>
        <v>0</v>
      </c>
      <c r="X903" s="34">
        <f t="shared" si="234"/>
        <v>0</v>
      </c>
      <c r="Y903" s="33">
        <f t="shared" si="235"/>
        <v>0</v>
      </c>
      <c r="Z903" s="33">
        <f t="shared" si="236"/>
        <v>0</v>
      </c>
      <c r="AA903" s="35">
        <f t="shared" si="237"/>
        <v>0</v>
      </c>
      <c r="AB903" s="36">
        <f t="shared" si="238"/>
        <v>0</v>
      </c>
      <c r="AC903" s="37">
        <f t="shared" si="239"/>
        <v>0</v>
      </c>
      <c r="AD903" s="38"/>
      <c r="AE903" s="38"/>
      <c r="AF903" s="39">
        <f t="shared" si="240"/>
        <v>0</v>
      </c>
      <c r="AG903" s="40"/>
      <c r="AH903" s="41">
        <f t="shared" si="241"/>
        <v>0</v>
      </c>
      <c r="AI903" s="42">
        <f t="shared" si="242"/>
        <v>0</v>
      </c>
      <c r="AJ903" s="43">
        <f t="shared" si="243"/>
        <v>0</v>
      </c>
      <c r="AK903" s="5" t="str">
        <f>_xlfn.IFNA(VLOOKUP(_xlfn.CONCAT(D903," - ",S903),OP!E:F,2,0),"-------------------------------------------NAO DISPONIVEL-------------------------------------------")</f>
        <v>C - RIOCARD</v>
      </c>
      <c r="AL903" s="7" t="str">
        <f t="shared" si="229"/>
        <v>1 - -------------------------------------------NAO DISPONIVEL------------------------------------------- - 00000000903 - FETRANSPOR</v>
      </c>
      <c r="AM903" s="7" t="str">
        <f t="shared" si="230"/>
        <v>-------------------------------------------NAO DISPONIVEL-------------------------------------------</v>
      </c>
      <c r="AN903" s="44" cm="1">
        <f t="array" ref="AN903">_xlfn.IFS(AJ903=0,0,AQ903="INATIVO",2,AQ903="SEM CADASTRO",4,AQ903="CPF ATIVO EM OUTRO COMPRADOR",5,AQ903="NOVO/SEM CARTAO",6,AND(AJ903&gt;0,AQ903,""),8)</f>
        <v>0</v>
      </c>
      <c r="AO903" s="45">
        <f t="shared" si="244"/>
        <v>-10</v>
      </c>
    </row>
    <row r="904" spans="1:41" x14ac:dyDescent="0.4">
      <c r="A904" s="21" t="str">
        <f t="shared" si="231"/>
        <v>-------------------------------------------NAO DISPONIVEL-------------------------------------------</v>
      </c>
      <c r="B904" s="5" t="str">
        <f>_xlfn.IFNA(VLOOKUP(A904,CNPJ!E:F,2,0),"-------------------------------------------NAO DISPONIVEL-------------------------------------------")</f>
        <v>-------------------------------------------NAO DISPONIVEL-------------------------------------------</v>
      </c>
      <c r="C904" s="22">
        <v>1</v>
      </c>
      <c r="D904" s="5" t="str">
        <f>_xlfn.XLOOKUP(R904,OP!C:C,OP!B:B,,0,1)</f>
        <v>RJ</v>
      </c>
      <c r="E904" s="23"/>
      <c r="M904" s="26"/>
      <c r="N904" s="27"/>
      <c r="O904" s="28" t="str">
        <f t="shared" si="232"/>
        <v>00000000904</v>
      </c>
      <c r="R904" s="27" t="s">
        <v>193</v>
      </c>
      <c r="S904" s="30" t="str">
        <f>_xlfn.IFNA(VLOOKUP(_xlfn.CONCAT(D904," - ",R904),OP!A:D,4,0),"-------------------------------------------NAO DISPONIVEL-------------------------------------------")</f>
        <v>FETRANSPOR</v>
      </c>
      <c r="T904" s="31"/>
      <c r="U904" s="32"/>
      <c r="V904" s="31"/>
      <c r="W904" s="33">
        <f t="shared" si="233"/>
        <v>0</v>
      </c>
      <c r="X904" s="34">
        <f t="shared" si="234"/>
        <v>0</v>
      </c>
      <c r="Y904" s="33">
        <f t="shared" si="235"/>
        <v>0</v>
      </c>
      <c r="Z904" s="33">
        <f t="shared" si="236"/>
        <v>0</v>
      </c>
      <c r="AA904" s="35">
        <f t="shared" si="237"/>
        <v>0</v>
      </c>
      <c r="AB904" s="36">
        <f t="shared" si="238"/>
        <v>0</v>
      </c>
      <c r="AC904" s="37">
        <f t="shared" si="239"/>
        <v>0</v>
      </c>
      <c r="AD904" s="38"/>
      <c r="AE904" s="38"/>
      <c r="AF904" s="39">
        <f t="shared" si="240"/>
        <v>0</v>
      </c>
      <c r="AG904" s="40"/>
      <c r="AH904" s="41">
        <f t="shared" si="241"/>
        <v>0</v>
      </c>
      <c r="AI904" s="42">
        <f t="shared" si="242"/>
        <v>0</v>
      </c>
      <c r="AJ904" s="43">
        <f t="shared" si="243"/>
        <v>0</v>
      </c>
      <c r="AK904" s="5" t="str">
        <f>_xlfn.IFNA(VLOOKUP(_xlfn.CONCAT(D904," - ",S904),OP!E:F,2,0),"-------------------------------------------NAO DISPONIVEL-------------------------------------------")</f>
        <v>C - RIOCARD</v>
      </c>
      <c r="AL904" s="7" t="str">
        <f t="shared" si="229"/>
        <v>1 - -------------------------------------------NAO DISPONIVEL------------------------------------------- - 00000000904 - FETRANSPOR</v>
      </c>
      <c r="AM904" s="7" t="str">
        <f t="shared" si="230"/>
        <v>-------------------------------------------NAO DISPONIVEL-------------------------------------------</v>
      </c>
      <c r="AN904" s="44" cm="1">
        <f t="array" ref="AN904">_xlfn.IFS(AJ904=0,0,AQ904="INATIVO",2,AQ904="SEM CADASTRO",4,AQ904="CPF ATIVO EM OUTRO COMPRADOR",5,AQ904="NOVO/SEM CARTAO",6,AND(AJ904&gt;0,AQ904,""),8)</f>
        <v>0</v>
      </c>
      <c r="AO904" s="45">
        <f t="shared" si="244"/>
        <v>-10</v>
      </c>
    </row>
    <row r="905" spans="1:41" x14ac:dyDescent="0.4">
      <c r="A905" s="21" t="str">
        <f t="shared" si="231"/>
        <v>-------------------------------------------NAO DISPONIVEL-------------------------------------------</v>
      </c>
      <c r="B905" s="5" t="str">
        <f>_xlfn.IFNA(VLOOKUP(A905,CNPJ!E:F,2,0),"-------------------------------------------NAO DISPONIVEL-------------------------------------------")</f>
        <v>-------------------------------------------NAO DISPONIVEL-------------------------------------------</v>
      </c>
      <c r="C905" s="22">
        <v>1</v>
      </c>
      <c r="D905" s="5" t="str">
        <f>_xlfn.XLOOKUP(R905,OP!C:C,OP!B:B,,0,1)</f>
        <v>RJ</v>
      </c>
      <c r="E905" s="23"/>
      <c r="M905" s="26"/>
      <c r="N905" s="27"/>
      <c r="O905" s="28" t="str">
        <f t="shared" si="232"/>
        <v>00000000905</v>
      </c>
      <c r="R905" s="27" t="s">
        <v>193</v>
      </c>
      <c r="S905" s="30" t="str">
        <f>_xlfn.IFNA(VLOOKUP(_xlfn.CONCAT(D905," - ",R905),OP!A:D,4,0),"-------------------------------------------NAO DISPONIVEL-------------------------------------------")</f>
        <v>FETRANSPOR</v>
      </c>
      <c r="T905" s="31"/>
      <c r="U905" s="32"/>
      <c r="V905" s="31"/>
      <c r="W905" s="33">
        <f t="shared" si="233"/>
        <v>0</v>
      </c>
      <c r="X905" s="34">
        <f t="shared" si="234"/>
        <v>0</v>
      </c>
      <c r="Y905" s="33">
        <f t="shared" si="235"/>
        <v>0</v>
      </c>
      <c r="Z905" s="33">
        <f t="shared" si="236"/>
        <v>0</v>
      </c>
      <c r="AA905" s="35">
        <f t="shared" si="237"/>
        <v>0</v>
      </c>
      <c r="AB905" s="36">
        <f t="shared" si="238"/>
        <v>0</v>
      </c>
      <c r="AC905" s="37">
        <f t="shared" si="239"/>
        <v>0</v>
      </c>
      <c r="AD905" s="38"/>
      <c r="AE905" s="38"/>
      <c r="AF905" s="39">
        <f t="shared" si="240"/>
        <v>0</v>
      </c>
      <c r="AG905" s="40"/>
      <c r="AH905" s="41">
        <f t="shared" si="241"/>
        <v>0</v>
      </c>
      <c r="AI905" s="42">
        <f t="shared" si="242"/>
        <v>0</v>
      </c>
      <c r="AJ905" s="43">
        <f t="shared" si="243"/>
        <v>0</v>
      </c>
      <c r="AK905" s="5" t="str">
        <f>_xlfn.IFNA(VLOOKUP(_xlfn.CONCAT(D905," - ",S905),OP!E:F,2,0),"-------------------------------------------NAO DISPONIVEL-------------------------------------------")</f>
        <v>C - RIOCARD</v>
      </c>
      <c r="AL905" s="7" t="str">
        <f t="shared" si="229"/>
        <v>1 - -------------------------------------------NAO DISPONIVEL------------------------------------------- - 00000000905 - FETRANSPOR</v>
      </c>
      <c r="AM905" s="7" t="str">
        <f t="shared" si="230"/>
        <v>-------------------------------------------NAO DISPONIVEL-------------------------------------------</v>
      </c>
      <c r="AN905" s="44" cm="1">
        <f t="array" ref="AN905">_xlfn.IFS(AJ905=0,0,AQ905="INATIVO",2,AQ905="SEM CADASTRO",4,AQ905="CPF ATIVO EM OUTRO COMPRADOR",5,AQ905="NOVO/SEM CARTAO",6,AND(AJ905&gt;0,AQ905,""),8)</f>
        <v>0</v>
      </c>
      <c r="AO905" s="45">
        <f t="shared" si="244"/>
        <v>-10</v>
      </c>
    </row>
    <row r="906" spans="1:41" x14ac:dyDescent="0.4">
      <c r="A906" s="21" t="str">
        <f t="shared" si="231"/>
        <v>-------------------------------------------NAO DISPONIVEL-------------------------------------------</v>
      </c>
      <c r="B906" s="5" t="str">
        <f>_xlfn.IFNA(VLOOKUP(A906,CNPJ!E:F,2,0),"-------------------------------------------NAO DISPONIVEL-------------------------------------------")</f>
        <v>-------------------------------------------NAO DISPONIVEL-------------------------------------------</v>
      </c>
      <c r="C906" s="22">
        <v>1</v>
      </c>
      <c r="D906" s="5" t="str">
        <f>_xlfn.XLOOKUP(R906,OP!C:C,OP!B:B,,0,1)</f>
        <v>RJ</v>
      </c>
      <c r="E906" s="23"/>
      <c r="M906" s="26"/>
      <c r="N906" s="27"/>
      <c r="O906" s="28" t="str">
        <f t="shared" si="232"/>
        <v>00000000906</v>
      </c>
      <c r="R906" s="27" t="s">
        <v>193</v>
      </c>
      <c r="S906" s="30" t="str">
        <f>_xlfn.IFNA(VLOOKUP(_xlfn.CONCAT(D906," - ",R906),OP!A:D,4,0),"-------------------------------------------NAO DISPONIVEL-------------------------------------------")</f>
        <v>FETRANSPOR</v>
      </c>
      <c r="T906" s="31"/>
      <c r="U906" s="32"/>
      <c r="V906" s="31"/>
      <c r="W906" s="33">
        <f t="shared" si="233"/>
        <v>0</v>
      </c>
      <c r="X906" s="34">
        <f t="shared" si="234"/>
        <v>0</v>
      </c>
      <c r="Y906" s="33">
        <f t="shared" si="235"/>
        <v>0</v>
      </c>
      <c r="Z906" s="33">
        <f t="shared" si="236"/>
        <v>0</v>
      </c>
      <c r="AA906" s="35">
        <f t="shared" si="237"/>
        <v>0</v>
      </c>
      <c r="AB906" s="36">
        <f t="shared" si="238"/>
        <v>0</v>
      </c>
      <c r="AC906" s="37">
        <f t="shared" si="239"/>
        <v>0</v>
      </c>
      <c r="AD906" s="38"/>
      <c r="AE906" s="38"/>
      <c r="AF906" s="39">
        <f t="shared" si="240"/>
        <v>0</v>
      </c>
      <c r="AG906" s="40"/>
      <c r="AH906" s="41">
        <f t="shared" si="241"/>
        <v>0</v>
      </c>
      <c r="AI906" s="42">
        <f t="shared" si="242"/>
        <v>0</v>
      </c>
      <c r="AJ906" s="43">
        <f t="shared" si="243"/>
        <v>0</v>
      </c>
      <c r="AK906" s="5" t="str">
        <f>_xlfn.IFNA(VLOOKUP(_xlfn.CONCAT(D906," - ",S906),OP!E:F,2,0),"-------------------------------------------NAO DISPONIVEL-------------------------------------------")</f>
        <v>C - RIOCARD</v>
      </c>
      <c r="AL906" s="7" t="str">
        <f t="shared" si="229"/>
        <v>1 - -------------------------------------------NAO DISPONIVEL------------------------------------------- - 00000000906 - FETRANSPOR</v>
      </c>
      <c r="AM906" s="7" t="str">
        <f t="shared" si="230"/>
        <v>-------------------------------------------NAO DISPONIVEL-------------------------------------------</v>
      </c>
      <c r="AN906" s="44" cm="1">
        <f t="array" ref="AN906">_xlfn.IFS(AJ906=0,0,AQ906="INATIVO",2,AQ906="SEM CADASTRO",4,AQ906="CPF ATIVO EM OUTRO COMPRADOR",5,AQ906="NOVO/SEM CARTAO",6,AND(AJ906&gt;0,AQ906,""),8)</f>
        <v>0</v>
      </c>
      <c r="AO906" s="45">
        <f t="shared" si="244"/>
        <v>-10</v>
      </c>
    </row>
    <row r="907" spans="1:41" x14ac:dyDescent="0.4">
      <c r="A907" s="21" t="str">
        <f t="shared" si="231"/>
        <v>-------------------------------------------NAO DISPONIVEL-------------------------------------------</v>
      </c>
      <c r="B907" s="5" t="str">
        <f>_xlfn.IFNA(VLOOKUP(A907,CNPJ!E:F,2,0),"-------------------------------------------NAO DISPONIVEL-------------------------------------------")</f>
        <v>-------------------------------------------NAO DISPONIVEL-------------------------------------------</v>
      </c>
      <c r="C907" s="22">
        <v>1</v>
      </c>
      <c r="D907" s="5" t="str">
        <f>_xlfn.XLOOKUP(R907,OP!C:C,OP!B:B,,0,1)</f>
        <v>RJ</v>
      </c>
      <c r="E907" s="23"/>
      <c r="M907" s="26"/>
      <c r="N907" s="27"/>
      <c r="O907" s="28" t="str">
        <f t="shared" si="232"/>
        <v>00000000907</v>
      </c>
      <c r="R907" s="27" t="s">
        <v>193</v>
      </c>
      <c r="S907" s="30" t="str">
        <f>_xlfn.IFNA(VLOOKUP(_xlfn.CONCAT(D907," - ",R907),OP!A:D,4,0),"-------------------------------------------NAO DISPONIVEL-------------------------------------------")</f>
        <v>FETRANSPOR</v>
      </c>
      <c r="T907" s="31"/>
      <c r="U907" s="32"/>
      <c r="V907" s="31"/>
      <c r="W907" s="33">
        <f t="shared" si="233"/>
        <v>0</v>
      </c>
      <c r="X907" s="34">
        <f t="shared" si="234"/>
        <v>0</v>
      </c>
      <c r="Y907" s="33">
        <f t="shared" si="235"/>
        <v>0</v>
      </c>
      <c r="Z907" s="33">
        <f t="shared" si="236"/>
        <v>0</v>
      </c>
      <c r="AA907" s="35">
        <f t="shared" si="237"/>
        <v>0</v>
      </c>
      <c r="AB907" s="36">
        <f t="shared" si="238"/>
        <v>0</v>
      </c>
      <c r="AC907" s="37">
        <f t="shared" si="239"/>
        <v>0</v>
      </c>
      <c r="AD907" s="38"/>
      <c r="AE907" s="38"/>
      <c r="AF907" s="39">
        <f t="shared" si="240"/>
        <v>0</v>
      </c>
      <c r="AG907" s="40"/>
      <c r="AH907" s="41">
        <f t="shared" si="241"/>
        <v>0</v>
      </c>
      <c r="AI907" s="42">
        <f t="shared" si="242"/>
        <v>0</v>
      </c>
      <c r="AJ907" s="43">
        <f t="shared" si="243"/>
        <v>0</v>
      </c>
      <c r="AK907" s="5" t="str">
        <f>_xlfn.IFNA(VLOOKUP(_xlfn.CONCAT(D907," - ",S907),OP!E:F,2,0),"-------------------------------------------NAO DISPONIVEL-------------------------------------------")</f>
        <v>C - RIOCARD</v>
      </c>
      <c r="AL907" s="7" t="str">
        <f t="shared" si="229"/>
        <v>1 - -------------------------------------------NAO DISPONIVEL------------------------------------------- - 00000000907 - FETRANSPOR</v>
      </c>
      <c r="AM907" s="7" t="str">
        <f t="shared" si="230"/>
        <v>-------------------------------------------NAO DISPONIVEL-------------------------------------------</v>
      </c>
      <c r="AN907" s="44" cm="1">
        <f t="array" ref="AN907">_xlfn.IFS(AJ907=0,0,AQ907="INATIVO",2,AQ907="SEM CADASTRO",4,AQ907="CPF ATIVO EM OUTRO COMPRADOR",5,AQ907="NOVO/SEM CARTAO",6,AND(AJ907&gt;0,AQ907,""),8)</f>
        <v>0</v>
      </c>
      <c r="AO907" s="45">
        <f t="shared" si="244"/>
        <v>-10</v>
      </c>
    </row>
    <row r="908" spans="1:41" x14ac:dyDescent="0.4">
      <c r="A908" s="21" t="str">
        <f t="shared" si="231"/>
        <v>-------------------------------------------NAO DISPONIVEL-------------------------------------------</v>
      </c>
      <c r="B908" s="5" t="str">
        <f>_xlfn.IFNA(VLOOKUP(A908,CNPJ!E:F,2,0),"-------------------------------------------NAO DISPONIVEL-------------------------------------------")</f>
        <v>-------------------------------------------NAO DISPONIVEL-------------------------------------------</v>
      </c>
      <c r="C908" s="22">
        <v>1</v>
      </c>
      <c r="D908" s="5" t="str">
        <f>_xlfn.XLOOKUP(R908,OP!C:C,OP!B:B,,0,1)</f>
        <v>RJ</v>
      </c>
      <c r="E908" s="23"/>
      <c r="M908" s="26"/>
      <c r="N908" s="27"/>
      <c r="O908" s="28" t="str">
        <f t="shared" si="232"/>
        <v>00000000908</v>
      </c>
      <c r="R908" s="27" t="s">
        <v>193</v>
      </c>
      <c r="S908" s="30" t="str">
        <f>_xlfn.IFNA(VLOOKUP(_xlfn.CONCAT(D908," - ",R908),OP!A:D,4,0),"-------------------------------------------NAO DISPONIVEL-------------------------------------------")</f>
        <v>FETRANSPOR</v>
      </c>
      <c r="T908" s="31"/>
      <c r="U908" s="32"/>
      <c r="V908" s="31"/>
      <c r="W908" s="33">
        <f t="shared" si="233"/>
        <v>0</v>
      </c>
      <c r="X908" s="34">
        <f t="shared" si="234"/>
        <v>0</v>
      </c>
      <c r="Y908" s="33">
        <f t="shared" si="235"/>
        <v>0</v>
      </c>
      <c r="Z908" s="33">
        <f t="shared" si="236"/>
        <v>0</v>
      </c>
      <c r="AA908" s="35">
        <f t="shared" si="237"/>
        <v>0</v>
      </c>
      <c r="AB908" s="36">
        <f t="shared" si="238"/>
        <v>0</v>
      </c>
      <c r="AC908" s="37">
        <f t="shared" si="239"/>
        <v>0</v>
      </c>
      <c r="AD908" s="38"/>
      <c r="AE908" s="38"/>
      <c r="AF908" s="39">
        <f t="shared" si="240"/>
        <v>0</v>
      </c>
      <c r="AG908" s="40"/>
      <c r="AH908" s="41">
        <f t="shared" si="241"/>
        <v>0</v>
      </c>
      <c r="AI908" s="42">
        <f t="shared" si="242"/>
        <v>0</v>
      </c>
      <c r="AJ908" s="43">
        <f t="shared" si="243"/>
        <v>0</v>
      </c>
      <c r="AK908" s="5" t="str">
        <f>_xlfn.IFNA(VLOOKUP(_xlfn.CONCAT(D908," - ",S908),OP!E:F,2,0),"-------------------------------------------NAO DISPONIVEL-------------------------------------------")</f>
        <v>C - RIOCARD</v>
      </c>
      <c r="AL908" s="7" t="str">
        <f t="shared" si="229"/>
        <v>1 - -------------------------------------------NAO DISPONIVEL------------------------------------------- - 00000000908 - FETRANSPOR</v>
      </c>
      <c r="AM908" s="7" t="str">
        <f t="shared" si="230"/>
        <v>-------------------------------------------NAO DISPONIVEL-------------------------------------------</v>
      </c>
      <c r="AN908" s="44" cm="1">
        <f t="array" ref="AN908">_xlfn.IFS(AJ908=0,0,AQ908="INATIVO",2,AQ908="SEM CADASTRO",4,AQ908="CPF ATIVO EM OUTRO COMPRADOR",5,AQ908="NOVO/SEM CARTAO",6,AND(AJ908&gt;0,AQ908,""),8)</f>
        <v>0</v>
      </c>
      <c r="AO908" s="45">
        <f t="shared" si="244"/>
        <v>-10</v>
      </c>
    </row>
    <row r="909" spans="1:41" x14ac:dyDescent="0.4">
      <c r="A909" s="21" t="str">
        <f t="shared" si="231"/>
        <v>-------------------------------------------NAO DISPONIVEL-------------------------------------------</v>
      </c>
      <c r="B909" s="5" t="str">
        <f>_xlfn.IFNA(VLOOKUP(A909,CNPJ!E:F,2,0),"-------------------------------------------NAO DISPONIVEL-------------------------------------------")</f>
        <v>-------------------------------------------NAO DISPONIVEL-------------------------------------------</v>
      </c>
      <c r="C909" s="22">
        <v>1</v>
      </c>
      <c r="D909" s="5" t="str">
        <f>_xlfn.XLOOKUP(R909,OP!C:C,OP!B:B,,0,1)</f>
        <v>RJ</v>
      </c>
      <c r="E909" s="23"/>
      <c r="M909" s="26"/>
      <c r="N909" s="27"/>
      <c r="O909" s="28" t="str">
        <f t="shared" si="232"/>
        <v>00000000909</v>
      </c>
      <c r="R909" s="27" t="s">
        <v>193</v>
      </c>
      <c r="S909" s="30" t="str">
        <f>_xlfn.IFNA(VLOOKUP(_xlfn.CONCAT(D909," - ",R909),OP!A:D,4,0),"-------------------------------------------NAO DISPONIVEL-------------------------------------------")</f>
        <v>FETRANSPOR</v>
      </c>
      <c r="T909" s="31"/>
      <c r="U909" s="32"/>
      <c r="V909" s="31"/>
      <c r="W909" s="33">
        <f t="shared" si="233"/>
        <v>0</v>
      </c>
      <c r="X909" s="34">
        <f t="shared" si="234"/>
        <v>0</v>
      </c>
      <c r="Y909" s="33">
        <f t="shared" si="235"/>
        <v>0</v>
      </c>
      <c r="Z909" s="33">
        <f t="shared" si="236"/>
        <v>0</v>
      </c>
      <c r="AA909" s="35">
        <f t="shared" si="237"/>
        <v>0</v>
      </c>
      <c r="AB909" s="36">
        <f t="shared" si="238"/>
        <v>0</v>
      </c>
      <c r="AC909" s="37">
        <f t="shared" si="239"/>
        <v>0</v>
      </c>
      <c r="AD909" s="38"/>
      <c r="AE909" s="38"/>
      <c r="AF909" s="39">
        <f t="shared" si="240"/>
        <v>0</v>
      </c>
      <c r="AG909" s="40"/>
      <c r="AH909" s="41">
        <f t="shared" si="241"/>
        <v>0</v>
      </c>
      <c r="AI909" s="42">
        <f t="shared" si="242"/>
        <v>0</v>
      </c>
      <c r="AJ909" s="43">
        <f t="shared" si="243"/>
        <v>0</v>
      </c>
      <c r="AK909" s="5" t="str">
        <f>_xlfn.IFNA(VLOOKUP(_xlfn.CONCAT(D909," - ",S909),OP!E:F,2,0),"-------------------------------------------NAO DISPONIVEL-------------------------------------------")</f>
        <v>C - RIOCARD</v>
      </c>
      <c r="AL909" s="7" t="str">
        <f t="shared" si="229"/>
        <v>1 - -------------------------------------------NAO DISPONIVEL------------------------------------------- - 00000000909 - FETRANSPOR</v>
      </c>
      <c r="AM909" s="7" t="str">
        <f t="shared" si="230"/>
        <v>-------------------------------------------NAO DISPONIVEL-------------------------------------------</v>
      </c>
      <c r="AN909" s="44" cm="1">
        <f t="array" ref="AN909">_xlfn.IFS(AJ909=0,0,AQ909="INATIVO",2,AQ909="SEM CADASTRO",4,AQ909="CPF ATIVO EM OUTRO COMPRADOR",5,AQ909="NOVO/SEM CARTAO",6,AND(AJ909&gt;0,AQ909,""),8)</f>
        <v>0</v>
      </c>
      <c r="AO909" s="45">
        <f t="shared" si="244"/>
        <v>-10</v>
      </c>
    </row>
    <row r="910" spans="1:41" x14ac:dyDescent="0.4">
      <c r="A910" s="21" t="str">
        <f t="shared" si="231"/>
        <v>-------------------------------------------NAO DISPONIVEL-------------------------------------------</v>
      </c>
      <c r="B910" s="5" t="str">
        <f>_xlfn.IFNA(VLOOKUP(A910,CNPJ!E:F,2,0),"-------------------------------------------NAO DISPONIVEL-------------------------------------------")</f>
        <v>-------------------------------------------NAO DISPONIVEL-------------------------------------------</v>
      </c>
      <c r="C910" s="22">
        <v>1</v>
      </c>
      <c r="D910" s="5" t="str">
        <f>_xlfn.XLOOKUP(R910,OP!C:C,OP!B:B,,0,1)</f>
        <v>RJ</v>
      </c>
      <c r="E910" s="23"/>
      <c r="M910" s="26"/>
      <c r="N910" s="27"/>
      <c r="O910" s="28" t="str">
        <f t="shared" si="232"/>
        <v>00000000910</v>
      </c>
      <c r="R910" s="27" t="s">
        <v>193</v>
      </c>
      <c r="S910" s="30" t="str">
        <f>_xlfn.IFNA(VLOOKUP(_xlfn.CONCAT(D910," - ",R910),OP!A:D,4,0),"-------------------------------------------NAO DISPONIVEL-------------------------------------------")</f>
        <v>FETRANSPOR</v>
      </c>
      <c r="T910" s="31"/>
      <c r="U910" s="32"/>
      <c r="V910" s="31"/>
      <c r="W910" s="33">
        <f t="shared" si="233"/>
        <v>0</v>
      </c>
      <c r="X910" s="34">
        <f t="shared" si="234"/>
        <v>0</v>
      </c>
      <c r="Y910" s="33">
        <f t="shared" si="235"/>
        <v>0</v>
      </c>
      <c r="Z910" s="33">
        <f t="shared" si="236"/>
        <v>0</v>
      </c>
      <c r="AA910" s="35">
        <f t="shared" si="237"/>
        <v>0</v>
      </c>
      <c r="AB910" s="36">
        <f t="shared" si="238"/>
        <v>0</v>
      </c>
      <c r="AC910" s="37">
        <f t="shared" si="239"/>
        <v>0</v>
      </c>
      <c r="AD910" s="38"/>
      <c r="AE910" s="38"/>
      <c r="AF910" s="39">
        <f t="shared" si="240"/>
        <v>0</v>
      </c>
      <c r="AG910" s="40"/>
      <c r="AH910" s="41">
        <f t="shared" si="241"/>
        <v>0</v>
      </c>
      <c r="AI910" s="42">
        <f t="shared" si="242"/>
        <v>0</v>
      </c>
      <c r="AJ910" s="43">
        <f t="shared" si="243"/>
        <v>0</v>
      </c>
      <c r="AK910" s="5" t="str">
        <f>_xlfn.IFNA(VLOOKUP(_xlfn.CONCAT(D910," - ",S910),OP!E:F,2,0),"-------------------------------------------NAO DISPONIVEL-------------------------------------------")</f>
        <v>C - RIOCARD</v>
      </c>
      <c r="AL910" s="7" t="str">
        <f t="shared" si="229"/>
        <v>1 - -------------------------------------------NAO DISPONIVEL------------------------------------------- - 00000000910 - FETRANSPOR</v>
      </c>
      <c r="AM910" s="7" t="str">
        <f t="shared" si="230"/>
        <v>-------------------------------------------NAO DISPONIVEL-------------------------------------------</v>
      </c>
      <c r="AN910" s="44" cm="1">
        <f t="array" ref="AN910">_xlfn.IFS(AJ910=0,0,AQ910="INATIVO",2,AQ910="SEM CADASTRO",4,AQ910="CPF ATIVO EM OUTRO COMPRADOR",5,AQ910="NOVO/SEM CARTAO",6,AND(AJ910&gt;0,AQ910,""),8)</f>
        <v>0</v>
      </c>
      <c r="AO910" s="45">
        <f t="shared" si="244"/>
        <v>-10</v>
      </c>
    </row>
    <row r="911" spans="1:41" x14ac:dyDescent="0.4">
      <c r="A911" s="21" t="str">
        <f t="shared" si="231"/>
        <v>-------------------------------------------NAO DISPONIVEL-------------------------------------------</v>
      </c>
      <c r="B911" s="5" t="str">
        <f>_xlfn.IFNA(VLOOKUP(A911,CNPJ!E:F,2,0),"-------------------------------------------NAO DISPONIVEL-------------------------------------------")</f>
        <v>-------------------------------------------NAO DISPONIVEL-------------------------------------------</v>
      </c>
      <c r="C911" s="22">
        <v>1</v>
      </c>
      <c r="D911" s="5" t="str">
        <f>_xlfn.XLOOKUP(R911,OP!C:C,OP!B:B,,0,1)</f>
        <v>RJ</v>
      </c>
      <c r="E911" s="23"/>
      <c r="M911" s="26"/>
      <c r="N911" s="27"/>
      <c r="O911" s="28" t="str">
        <f t="shared" si="232"/>
        <v>00000000911</v>
      </c>
      <c r="R911" s="27" t="s">
        <v>193</v>
      </c>
      <c r="S911" s="30" t="str">
        <f>_xlfn.IFNA(VLOOKUP(_xlfn.CONCAT(D911," - ",R911),OP!A:D,4,0),"-------------------------------------------NAO DISPONIVEL-------------------------------------------")</f>
        <v>FETRANSPOR</v>
      </c>
      <c r="T911" s="31"/>
      <c r="U911" s="32"/>
      <c r="V911" s="31"/>
      <c r="W911" s="33">
        <f t="shared" si="233"/>
        <v>0</v>
      </c>
      <c r="X911" s="34">
        <f t="shared" si="234"/>
        <v>0</v>
      </c>
      <c r="Y911" s="33">
        <f t="shared" si="235"/>
        <v>0</v>
      </c>
      <c r="Z911" s="33">
        <f t="shared" si="236"/>
        <v>0</v>
      </c>
      <c r="AA911" s="35">
        <f t="shared" si="237"/>
        <v>0</v>
      </c>
      <c r="AB911" s="36">
        <f t="shared" si="238"/>
        <v>0</v>
      </c>
      <c r="AC911" s="37">
        <f t="shared" si="239"/>
        <v>0</v>
      </c>
      <c r="AD911" s="38"/>
      <c r="AE911" s="38"/>
      <c r="AF911" s="39">
        <f t="shared" si="240"/>
        <v>0</v>
      </c>
      <c r="AG911" s="40"/>
      <c r="AH911" s="41">
        <f t="shared" si="241"/>
        <v>0</v>
      </c>
      <c r="AI911" s="42">
        <f t="shared" si="242"/>
        <v>0</v>
      </c>
      <c r="AJ911" s="43">
        <f t="shared" si="243"/>
        <v>0</v>
      </c>
      <c r="AK911" s="5" t="str">
        <f>_xlfn.IFNA(VLOOKUP(_xlfn.CONCAT(D911," - ",S911),OP!E:F,2,0),"-------------------------------------------NAO DISPONIVEL-------------------------------------------")</f>
        <v>C - RIOCARD</v>
      </c>
      <c r="AL911" s="7" t="str">
        <f t="shared" si="229"/>
        <v>1 - -------------------------------------------NAO DISPONIVEL------------------------------------------- - 00000000911 - FETRANSPOR</v>
      </c>
      <c r="AM911" s="7" t="str">
        <f t="shared" si="230"/>
        <v>-------------------------------------------NAO DISPONIVEL-------------------------------------------</v>
      </c>
      <c r="AN911" s="44" cm="1">
        <f t="array" ref="AN911">_xlfn.IFS(AJ911=0,0,AQ911="INATIVO",2,AQ911="SEM CADASTRO",4,AQ911="CPF ATIVO EM OUTRO COMPRADOR",5,AQ911="NOVO/SEM CARTAO",6,AND(AJ911&gt;0,AQ911,""),8)</f>
        <v>0</v>
      </c>
      <c r="AO911" s="45">
        <f t="shared" si="244"/>
        <v>-10</v>
      </c>
    </row>
    <row r="912" spans="1:41" x14ac:dyDescent="0.4">
      <c r="A912" s="21" t="str">
        <f t="shared" si="231"/>
        <v>-------------------------------------------NAO DISPONIVEL-------------------------------------------</v>
      </c>
      <c r="B912" s="5" t="str">
        <f>_xlfn.IFNA(VLOOKUP(A912,CNPJ!E:F,2,0),"-------------------------------------------NAO DISPONIVEL-------------------------------------------")</f>
        <v>-------------------------------------------NAO DISPONIVEL-------------------------------------------</v>
      </c>
      <c r="C912" s="22">
        <v>1</v>
      </c>
      <c r="D912" s="5" t="str">
        <f>_xlfn.XLOOKUP(R912,OP!C:C,OP!B:B,,0,1)</f>
        <v>RJ</v>
      </c>
      <c r="E912" s="23"/>
      <c r="M912" s="26"/>
      <c r="N912" s="27"/>
      <c r="O912" s="28" t="str">
        <f t="shared" si="232"/>
        <v>00000000912</v>
      </c>
      <c r="R912" s="27" t="s">
        <v>193</v>
      </c>
      <c r="S912" s="30" t="str">
        <f>_xlfn.IFNA(VLOOKUP(_xlfn.CONCAT(D912," - ",R912),OP!A:D,4,0),"-------------------------------------------NAO DISPONIVEL-------------------------------------------")</f>
        <v>FETRANSPOR</v>
      </c>
      <c r="T912" s="31"/>
      <c r="U912" s="32"/>
      <c r="V912" s="31"/>
      <c r="W912" s="33">
        <f t="shared" si="233"/>
        <v>0</v>
      </c>
      <c r="X912" s="34">
        <f t="shared" si="234"/>
        <v>0</v>
      </c>
      <c r="Y912" s="33">
        <f t="shared" si="235"/>
        <v>0</v>
      </c>
      <c r="Z912" s="33">
        <f t="shared" si="236"/>
        <v>0</v>
      </c>
      <c r="AA912" s="35">
        <f t="shared" si="237"/>
        <v>0</v>
      </c>
      <c r="AB912" s="36">
        <f t="shared" si="238"/>
        <v>0</v>
      </c>
      <c r="AC912" s="37">
        <f t="shared" si="239"/>
        <v>0</v>
      </c>
      <c r="AD912" s="38"/>
      <c r="AE912" s="38"/>
      <c r="AF912" s="39">
        <f t="shared" si="240"/>
        <v>0</v>
      </c>
      <c r="AG912" s="40"/>
      <c r="AH912" s="41">
        <f t="shared" si="241"/>
        <v>0</v>
      </c>
      <c r="AI912" s="42">
        <f t="shared" si="242"/>
        <v>0</v>
      </c>
      <c r="AJ912" s="43">
        <f t="shared" si="243"/>
        <v>0</v>
      </c>
      <c r="AK912" s="5" t="str">
        <f>_xlfn.IFNA(VLOOKUP(_xlfn.CONCAT(D912," - ",S912),OP!E:F,2,0),"-------------------------------------------NAO DISPONIVEL-------------------------------------------")</f>
        <v>C - RIOCARD</v>
      </c>
      <c r="AL912" s="7" t="str">
        <f t="shared" si="229"/>
        <v>1 - -------------------------------------------NAO DISPONIVEL------------------------------------------- - 00000000912 - FETRANSPOR</v>
      </c>
      <c r="AM912" s="7" t="str">
        <f t="shared" si="230"/>
        <v>-------------------------------------------NAO DISPONIVEL-------------------------------------------</v>
      </c>
      <c r="AN912" s="44" cm="1">
        <f t="array" ref="AN912">_xlfn.IFS(AJ912=0,0,AQ912="INATIVO",2,AQ912="SEM CADASTRO",4,AQ912="CPF ATIVO EM OUTRO COMPRADOR",5,AQ912="NOVO/SEM CARTAO",6,AND(AJ912&gt;0,AQ912,""),8)</f>
        <v>0</v>
      </c>
      <c r="AO912" s="45">
        <f t="shared" si="244"/>
        <v>-10</v>
      </c>
    </row>
    <row r="913" spans="1:41" x14ac:dyDescent="0.4">
      <c r="A913" s="21" t="str">
        <f t="shared" si="231"/>
        <v>-------------------------------------------NAO DISPONIVEL-------------------------------------------</v>
      </c>
      <c r="B913" s="5" t="str">
        <f>_xlfn.IFNA(VLOOKUP(A913,CNPJ!E:F,2,0),"-------------------------------------------NAO DISPONIVEL-------------------------------------------")</f>
        <v>-------------------------------------------NAO DISPONIVEL-------------------------------------------</v>
      </c>
      <c r="C913" s="22">
        <v>1</v>
      </c>
      <c r="D913" s="5" t="str">
        <f>_xlfn.XLOOKUP(R913,OP!C:C,OP!B:B,,0,1)</f>
        <v>RJ</v>
      </c>
      <c r="E913" s="23"/>
      <c r="M913" s="26"/>
      <c r="N913" s="27"/>
      <c r="O913" s="28" t="str">
        <f t="shared" si="232"/>
        <v>00000000913</v>
      </c>
      <c r="R913" s="27" t="s">
        <v>193</v>
      </c>
      <c r="S913" s="30" t="str">
        <f>_xlfn.IFNA(VLOOKUP(_xlfn.CONCAT(D913," - ",R913),OP!A:D,4,0),"-------------------------------------------NAO DISPONIVEL-------------------------------------------")</f>
        <v>FETRANSPOR</v>
      </c>
      <c r="T913" s="31"/>
      <c r="U913" s="32"/>
      <c r="V913" s="31"/>
      <c r="W913" s="33">
        <f t="shared" si="233"/>
        <v>0</v>
      </c>
      <c r="X913" s="34">
        <f t="shared" si="234"/>
        <v>0</v>
      </c>
      <c r="Y913" s="33">
        <f t="shared" si="235"/>
        <v>0</v>
      </c>
      <c r="Z913" s="33">
        <f t="shared" si="236"/>
        <v>0</v>
      </c>
      <c r="AA913" s="35">
        <f t="shared" si="237"/>
        <v>0</v>
      </c>
      <c r="AB913" s="36">
        <f t="shared" si="238"/>
        <v>0</v>
      </c>
      <c r="AC913" s="37">
        <f t="shared" si="239"/>
        <v>0</v>
      </c>
      <c r="AD913" s="38"/>
      <c r="AE913" s="38"/>
      <c r="AF913" s="39">
        <f t="shared" si="240"/>
        <v>0</v>
      </c>
      <c r="AG913" s="40"/>
      <c r="AH913" s="41">
        <f t="shared" si="241"/>
        <v>0</v>
      </c>
      <c r="AI913" s="42">
        <f t="shared" si="242"/>
        <v>0</v>
      </c>
      <c r="AJ913" s="43">
        <f t="shared" si="243"/>
        <v>0</v>
      </c>
      <c r="AK913" s="5" t="str">
        <f>_xlfn.IFNA(VLOOKUP(_xlfn.CONCAT(D913," - ",S913),OP!E:F,2,0),"-------------------------------------------NAO DISPONIVEL-------------------------------------------")</f>
        <v>C - RIOCARD</v>
      </c>
      <c r="AL913" s="7" t="str">
        <f t="shared" si="229"/>
        <v>1 - -------------------------------------------NAO DISPONIVEL------------------------------------------- - 00000000913 - FETRANSPOR</v>
      </c>
      <c r="AM913" s="7" t="str">
        <f t="shared" si="230"/>
        <v>-------------------------------------------NAO DISPONIVEL-------------------------------------------</v>
      </c>
      <c r="AN913" s="44" cm="1">
        <f t="array" ref="AN913">_xlfn.IFS(AJ913=0,0,AQ913="INATIVO",2,AQ913="SEM CADASTRO",4,AQ913="CPF ATIVO EM OUTRO COMPRADOR",5,AQ913="NOVO/SEM CARTAO",6,AND(AJ913&gt;0,AQ913,""),8)</f>
        <v>0</v>
      </c>
      <c r="AO913" s="45">
        <f t="shared" si="244"/>
        <v>-10</v>
      </c>
    </row>
    <row r="914" spans="1:41" x14ac:dyDescent="0.4">
      <c r="A914" s="21" t="str">
        <f t="shared" si="231"/>
        <v>-------------------------------------------NAO DISPONIVEL-------------------------------------------</v>
      </c>
      <c r="B914" s="5" t="str">
        <f>_xlfn.IFNA(VLOOKUP(A914,CNPJ!E:F,2,0),"-------------------------------------------NAO DISPONIVEL-------------------------------------------")</f>
        <v>-------------------------------------------NAO DISPONIVEL-------------------------------------------</v>
      </c>
      <c r="C914" s="22">
        <v>1</v>
      </c>
      <c r="D914" s="5" t="str">
        <f>_xlfn.XLOOKUP(R914,OP!C:C,OP!B:B,,0,1)</f>
        <v>RJ</v>
      </c>
      <c r="E914" s="23"/>
      <c r="M914" s="26"/>
      <c r="N914" s="27"/>
      <c r="O914" s="28" t="str">
        <f t="shared" si="232"/>
        <v>00000000914</v>
      </c>
      <c r="R914" s="27" t="s">
        <v>193</v>
      </c>
      <c r="S914" s="30" t="str">
        <f>_xlfn.IFNA(VLOOKUP(_xlfn.CONCAT(D914," - ",R914),OP!A:D,4,0),"-------------------------------------------NAO DISPONIVEL-------------------------------------------")</f>
        <v>FETRANSPOR</v>
      </c>
      <c r="T914" s="31"/>
      <c r="U914" s="32"/>
      <c r="V914" s="31"/>
      <c r="W914" s="33">
        <f t="shared" si="233"/>
        <v>0</v>
      </c>
      <c r="X914" s="34">
        <f t="shared" si="234"/>
        <v>0</v>
      </c>
      <c r="Y914" s="33">
        <f t="shared" si="235"/>
        <v>0</v>
      </c>
      <c r="Z914" s="33">
        <f t="shared" si="236"/>
        <v>0</v>
      </c>
      <c r="AA914" s="35">
        <f t="shared" si="237"/>
        <v>0</v>
      </c>
      <c r="AB914" s="36">
        <f t="shared" si="238"/>
        <v>0</v>
      </c>
      <c r="AC914" s="37">
        <f t="shared" si="239"/>
        <v>0</v>
      </c>
      <c r="AD914" s="38"/>
      <c r="AE914" s="38"/>
      <c r="AF914" s="39">
        <f t="shared" si="240"/>
        <v>0</v>
      </c>
      <c r="AG914" s="40"/>
      <c r="AH914" s="41">
        <f t="shared" si="241"/>
        <v>0</v>
      </c>
      <c r="AI914" s="42">
        <f t="shared" si="242"/>
        <v>0</v>
      </c>
      <c r="AJ914" s="43">
        <f t="shared" si="243"/>
        <v>0</v>
      </c>
      <c r="AK914" s="5" t="str">
        <f>_xlfn.IFNA(VLOOKUP(_xlfn.CONCAT(D914," - ",S914),OP!E:F,2,0),"-------------------------------------------NAO DISPONIVEL-------------------------------------------")</f>
        <v>C - RIOCARD</v>
      </c>
      <c r="AL914" s="7" t="str">
        <f t="shared" si="229"/>
        <v>1 - -------------------------------------------NAO DISPONIVEL------------------------------------------- - 00000000914 - FETRANSPOR</v>
      </c>
      <c r="AM914" s="7" t="str">
        <f t="shared" si="230"/>
        <v>-------------------------------------------NAO DISPONIVEL-------------------------------------------</v>
      </c>
      <c r="AN914" s="44" cm="1">
        <f t="array" ref="AN914">_xlfn.IFS(AJ914=0,0,AQ914="INATIVO",2,AQ914="SEM CADASTRO",4,AQ914="CPF ATIVO EM OUTRO COMPRADOR",5,AQ914="NOVO/SEM CARTAO",6,AND(AJ914&gt;0,AQ914,""),8)</f>
        <v>0</v>
      </c>
      <c r="AO914" s="45">
        <f t="shared" si="244"/>
        <v>-10</v>
      </c>
    </row>
    <row r="915" spans="1:41" x14ac:dyDescent="0.4">
      <c r="A915" s="21" t="str">
        <f t="shared" si="231"/>
        <v>-------------------------------------------NAO DISPONIVEL-------------------------------------------</v>
      </c>
      <c r="B915" s="5" t="str">
        <f>_xlfn.IFNA(VLOOKUP(A915,CNPJ!E:F,2,0),"-------------------------------------------NAO DISPONIVEL-------------------------------------------")</f>
        <v>-------------------------------------------NAO DISPONIVEL-------------------------------------------</v>
      </c>
      <c r="C915" s="22">
        <v>1</v>
      </c>
      <c r="D915" s="5" t="str">
        <f>_xlfn.XLOOKUP(R915,OP!C:C,OP!B:B,,0,1)</f>
        <v>RJ</v>
      </c>
      <c r="E915" s="23"/>
      <c r="M915" s="26"/>
      <c r="N915" s="27"/>
      <c r="O915" s="28" t="str">
        <f t="shared" si="232"/>
        <v>00000000915</v>
      </c>
      <c r="R915" s="27" t="s">
        <v>193</v>
      </c>
      <c r="S915" s="30" t="str">
        <f>_xlfn.IFNA(VLOOKUP(_xlfn.CONCAT(D915," - ",R915),OP!A:D,4,0),"-------------------------------------------NAO DISPONIVEL-------------------------------------------")</f>
        <v>FETRANSPOR</v>
      </c>
      <c r="T915" s="31"/>
      <c r="U915" s="32"/>
      <c r="V915" s="31"/>
      <c r="W915" s="33">
        <f t="shared" si="233"/>
        <v>0</v>
      </c>
      <c r="X915" s="34">
        <f t="shared" si="234"/>
        <v>0</v>
      </c>
      <c r="Y915" s="33">
        <f t="shared" si="235"/>
        <v>0</v>
      </c>
      <c r="Z915" s="33">
        <f t="shared" si="236"/>
        <v>0</v>
      </c>
      <c r="AA915" s="35">
        <f t="shared" si="237"/>
        <v>0</v>
      </c>
      <c r="AB915" s="36">
        <f t="shared" si="238"/>
        <v>0</v>
      </c>
      <c r="AC915" s="37">
        <f t="shared" si="239"/>
        <v>0</v>
      </c>
      <c r="AD915" s="38"/>
      <c r="AE915" s="38"/>
      <c r="AF915" s="39">
        <f t="shared" si="240"/>
        <v>0</v>
      </c>
      <c r="AG915" s="40"/>
      <c r="AH915" s="41">
        <f t="shared" si="241"/>
        <v>0</v>
      </c>
      <c r="AI915" s="42">
        <f t="shared" si="242"/>
        <v>0</v>
      </c>
      <c r="AJ915" s="43">
        <f t="shared" si="243"/>
        <v>0</v>
      </c>
      <c r="AK915" s="5" t="str">
        <f>_xlfn.IFNA(VLOOKUP(_xlfn.CONCAT(D915," - ",S915),OP!E:F,2,0),"-------------------------------------------NAO DISPONIVEL-------------------------------------------")</f>
        <v>C - RIOCARD</v>
      </c>
      <c r="AL915" s="7" t="str">
        <f t="shared" si="229"/>
        <v>1 - -------------------------------------------NAO DISPONIVEL------------------------------------------- - 00000000915 - FETRANSPOR</v>
      </c>
      <c r="AM915" s="7" t="str">
        <f t="shared" si="230"/>
        <v>-------------------------------------------NAO DISPONIVEL-------------------------------------------</v>
      </c>
      <c r="AN915" s="44" cm="1">
        <f t="array" ref="AN915">_xlfn.IFS(AJ915=0,0,AQ915="INATIVO",2,AQ915="SEM CADASTRO",4,AQ915="CPF ATIVO EM OUTRO COMPRADOR",5,AQ915="NOVO/SEM CARTAO",6,AND(AJ915&gt;0,AQ915,""),8)</f>
        <v>0</v>
      </c>
      <c r="AO915" s="45">
        <f t="shared" si="244"/>
        <v>-10</v>
      </c>
    </row>
    <row r="916" spans="1:41" x14ac:dyDescent="0.4">
      <c r="A916" s="21" t="str">
        <f t="shared" si="231"/>
        <v>-------------------------------------------NAO DISPONIVEL-------------------------------------------</v>
      </c>
      <c r="B916" s="5" t="str">
        <f>_xlfn.IFNA(VLOOKUP(A916,CNPJ!E:F,2,0),"-------------------------------------------NAO DISPONIVEL-------------------------------------------")</f>
        <v>-------------------------------------------NAO DISPONIVEL-------------------------------------------</v>
      </c>
      <c r="C916" s="22">
        <v>1</v>
      </c>
      <c r="D916" s="5" t="str">
        <f>_xlfn.XLOOKUP(R916,OP!C:C,OP!B:B,,0,1)</f>
        <v>RJ</v>
      </c>
      <c r="E916" s="23"/>
      <c r="M916" s="26"/>
      <c r="N916" s="27"/>
      <c r="O916" s="28" t="str">
        <f t="shared" si="232"/>
        <v>00000000916</v>
      </c>
      <c r="R916" s="27" t="s">
        <v>193</v>
      </c>
      <c r="S916" s="30" t="str">
        <f>_xlfn.IFNA(VLOOKUP(_xlfn.CONCAT(D916," - ",R916),OP!A:D,4,0),"-------------------------------------------NAO DISPONIVEL-------------------------------------------")</f>
        <v>FETRANSPOR</v>
      </c>
      <c r="T916" s="31"/>
      <c r="U916" s="32"/>
      <c r="V916" s="31"/>
      <c r="W916" s="33">
        <f t="shared" si="233"/>
        <v>0</v>
      </c>
      <c r="X916" s="34">
        <f t="shared" si="234"/>
        <v>0</v>
      </c>
      <c r="Y916" s="33">
        <f t="shared" si="235"/>
        <v>0</v>
      </c>
      <c r="Z916" s="33">
        <f t="shared" si="236"/>
        <v>0</v>
      </c>
      <c r="AA916" s="35">
        <f t="shared" si="237"/>
        <v>0</v>
      </c>
      <c r="AB916" s="36">
        <f t="shared" si="238"/>
        <v>0</v>
      </c>
      <c r="AC916" s="37">
        <f t="shared" si="239"/>
        <v>0</v>
      </c>
      <c r="AD916" s="38"/>
      <c r="AE916" s="38"/>
      <c r="AF916" s="39">
        <f t="shared" si="240"/>
        <v>0</v>
      </c>
      <c r="AG916" s="40"/>
      <c r="AH916" s="41">
        <f t="shared" si="241"/>
        <v>0</v>
      </c>
      <c r="AI916" s="42">
        <f t="shared" si="242"/>
        <v>0</v>
      </c>
      <c r="AJ916" s="43">
        <f t="shared" si="243"/>
        <v>0</v>
      </c>
      <c r="AK916" s="5" t="str">
        <f>_xlfn.IFNA(VLOOKUP(_xlfn.CONCAT(D916," - ",S916),OP!E:F,2,0),"-------------------------------------------NAO DISPONIVEL-------------------------------------------")</f>
        <v>C - RIOCARD</v>
      </c>
      <c r="AL916" s="7" t="str">
        <f t="shared" si="229"/>
        <v>1 - -------------------------------------------NAO DISPONIVEL------------------------------------------- - 00000000916 - FETRANSPOR</v>
      </c>
      <c r="AM916" s="7" t="str">
        <f t="shared" si="230"/>
        <v>-------------------------------------------NAO DISPONIVEL-------------------------------------------</v>
      </c>
      <c r="AN916" s="44" cm="1">
        <f t="array" ref="AN916">_xlfn.IFS(AJ916=0,0,AQ916="INATIVO",2,AQ916="SEM CADASTRO",4,AQ916="CPF ATIVO EM OUTRO COMPRADOR",5,AQ916="NOVO/SEM CARTAO",6,AND(AJ916&gt;0,AQ916,""),8)</f>
        <v>0</v>
      </c>
      <c r="AO916" s="45">
        <f t="shared" si="244"/>
        <v>-10</v>
      </c>
    </row>
    <row r="917" spans="1:41" x14ac:dyDescent="0.4">
      <c r="A917" s="21" t="str">
        <f t="shared" si="231"/>
        <v>-------------------------------------------NAO DISPONIVEL-------------------------------------------</v>
      </c>
      <c r="B917" s="5" t="str">
        <f>_xlfn.IFNA(VLOOKUP(A917,CNPJ!E:F,2,0),"-------------------------------------------NAO DISPONIVEL-------------------------------------------")</f>
        <v>-------------------------------------------NAO DISPONIVEL-------------------------------------------</v>
      </c>
      <c r="C917" s="22">
        <v>1</v>
      </c>
      <c r="D917" s="5" t="str">
        <f>_xlfn.XLOOKUP(R917,OP!C:C,OP!B:B,,0,1)</f>
        <v>RJ</v>
      </c>
      <c r="E917" s="23"/>
      <c r="M917" s="26"/>
      <c r="N917" s="27"/>
      <c r="O917" s="28" t="str">
        <f t="shared" si="232"/>
        <v>00000000917</v>
      </c>
      <c r="R917" s="27" t="s">
        <v>193</v>
      </c>
      <c r="S917" s="30" t="str">
        <f>_xlfn.IFNA(VLOOKUP(_xlfn.CONCAT(D917," - ",R917),OP!A:D,4,0),"-------------------------------------------NAO DISPONIVEL-------------------------------------------")</f>
        <v>FETRANSPOR</v>
      </c>
      <c r="T917" s="31"/>
      <c r="U917" s="32"/>
      <c r="V917" s="31"/>
      <c r="W917" s="33">
        <f t="shared" si="233"/>
        <v>0</v>
      </c>
      <c r="X917" s="34">
        <f t="shared" si="234"/>
        <v>0</v>
      </c>
      <c r="Y917" s="33">
        <f t="shared" si="235"/>
        <v>0</v>
      </c>
      <c r="Z917" s="33">
        <f t="shared" si="236"/>
        <v>0</v>
      </c>
      <c r="AA917" s="35">
        <f t="shared" si="237"/>
        <v>0</v>
      </c>
      <c r="AB917" s="36">
        <f t="shared" si="238"/>
        <v>0</v>
      </c>
      <c r="AC917" s="37">
        <f t="shared" si="239"/>
        <v>0</v>
      </c>
      <c r="AD917" s="38"/>
      <c r="AE917" s="38"/>
      <c r="AF917" s="39">
        <f t="shared" si="240"/>
        <v>0</v>
      </c>
      <c r="AG917" s="40"/>
      <c r="AH917" s="41">
        <f t="shared" si="241"/>
        <v>0</v>
      </c>
      <c r="AI917" s="42">
        <f t="shared" si="242"/>
        <v>0</v>
      </c>
      <c r="AJ917" s="43">
        <f t="shared" si="243"/>
        <v>0</v>
      </c>
      <c r="AK917" s="5" t="str">
        <f>_xlfn.IFNA(VLOOKUP(_xlfn.CONCAT(D917," - ",S917),OP!E:F,2,0),"-------------------------------------------NAO DISPONIVEL-------------------------------------------")</f>
        <v>C - RIOCARD</v>
      </c>
      <c r="AL917" s="7" t="str">
        <f t="shared" si="229"/>
        <v>1 - -------------------------------------------NAO DISPONIVEL------------------------------------------- - 00000000917 - FETRANSPOR</v>
      </c>
      <c r="AM917" s="7" t="str">
        <f t="shared" si="230"/>
        <v>-------------------------------------------NAO DISPONIVEL-------------------------------------------</v>
      </c>
      <c r="AN917" s="44" cm="1">
        <f t="array" ref="AN917">_xlfn.IFS(AJ917=0,0,AQ917="INATIVO",2,AQ917="SEM CADASTRO",4,AQ917="CPF ATIVO EM OUTRO COMPRADOR",5,AQ917="NOVO/SEM CARTAO",6,AND(AJ917&gt;0,AQ917,""),8)</f>
        <v>0</v>
      </c>
      <c r="AO917" s="45">
        <f t="shared" si="244"/>
        <v>-10</v>
      </c>
    </row>
    <row r="918" spans="1:41" x14ac:dyDescent="0.4">
      <c r="A918" s="21" t="str">
        <f t="shared" si="231"/>
        <v>-------------------------------------------NAO DISPONIVEL-------------------------------------------</v>
      </c>
      <c r="B918" s="5" t="str">
        <f>_xlfn.IFNA(VLOOKUP(A918,CNPJ!E:F,2,0),"-------------------------------------------NAO DISPONIVEL-------------------------------------------")</f>
        <v>-------------------------------------------NAO DISPONIVEL-------------------------------------------</v>
      </c>
      <c r="C918" s="22">
        <v>1</v>
      </c>
      <c r="D918" s="5" t="str">
        <f>_xlfn.XLOOKUP(R918,OP!C:C,OP!B:B,,0,1)</f>
        <v>RJ</v>
      </c>
      <c r="E918" s="23"/>
      <c r="M918" s="26"/>
      <c r="N918" s="27"/>
      <c r="O918" s="28" t="str">
        <f t="shared" si="232"/>
        <v>00000000918</v>
      </c>
      <c r="R918" s="27" t="s">
        <v>193</v>
      </c>
      <c r="S918" s="30" t="str">
        <f>_xlfn.IFNA(VLOOKUP(_xlfn.CONCAT(D918," - ",R918),OP!A:D,4,0),"-------------------------------------------NAO DISPONIVEL-------------------------------------------")</f>
        <v>FETRANSPOR</v>
      </c>
      <c r="T918" s="31"/>
      <c r="U918" s="32"/>
      <c r="V918" s="31"/>
      <c r="W918" s="33">
        <f t="shared" si="233"/>
        <v>0</v>
      </c>
      <c r="X918" s="34">
        <f t="shared" si="234"/>
        <v>0</v>
      </c>
      <c r="Y918" s="33">
        <f t="shared" si="235"/>
        <v>0</v>
      </c>
      <c r="Z918" s="33">
        <f t="shared" si="236"/>
        <v>0</v>
      </c>
      <c r="AA918" s="35">
        <f t="shared" si="237"/>
        <v>0</v>
      </c>
      <c r="AB918" s="36">
        <f t="shared" si="238"/>
        <v>0</v>
      </c>
      <c r="AC918" s="37">
        <f t="shared" si="239"/>
        <v>0</v>
      </c>
      <c r="AD918" s="38"/>
      <c r="AE918" s="38"/>
      <c r="AF918" s="39">
        <f t="shared" si="240"/>
        <v>0</v>
      </c>
      <c r="AG918" s="40"/>
      <c r="AH918" s="41">
        <f t="shared" si="241"/>
        <v>0</v>
      </c>
      <c r="AI918" s="42">
        <f t="shared" si="242"/>
        <v>0</v>
      </c>
      <c r="AJ918" s="43">
        <f t="shared" si="243"/>
        <v>0</v>
      </c>
      <c r="AK918" s="5" t="str">
        <f>_xlfn.IFNA(VLOOKUP(_xlfn.CONCAT(D918," - ",S918),OP!E:F,2,0),"-------------------------------------------NAO DISPONIVEL-------------------------------------------")</f>
        <v>C - RIOCARD</v>
      </c>
      <c r="AL918" s="7" t="str">
        <f t="shared" si="229"/>
        <v>1 - -------------------------------------------NAO DISPONIVEL------------------------------------------- - 00000000918 - FETRANSPOR</v>
      </c>
      <c r="AM918" s="7" t="str">
        <f t="shared" si="230"/>
        <v>-------------------------------------------NAO DISPONIVEL-------------------------------------------</v>
      </c>
      <c r="AN918" s="44" cm="1">
        <f t="array" ref="AN918">_xlfn.IFS(AJ918=0,0,AQ918="INATIVO",2,AQ918="SEM CADASTRO",4,AQ918="CPF ATIVO EM OUTRO COMPRADOR",5,AQ918="NOVO/SEM CARTAO",6,AND(AJ918&gt;0,AQ918,""),8)</f>
        <v>0</v>
      </c>
      <c r="AO918" s="45">
        <f t="shared" si="244"/>
        <v>-10</v>
      </c>
    </row>
    <row r="919" spans="1:41" x14ac:dyDescent="0.4">
      <c r="A919" s="21" t="str">
        <f t="shared" si="231"/>
        <v>-------------------------------------------NAO DISPONIVEL-------------------------------------------</v>
      </c>
      <c r="B919" s="5" t="str">
        <f>_xlfn.IFNA(VLOOKUP(A919,CNPJ!E:F,2,0),"-------------------------------------------NAO DISPONIVEL-------------------------------------------")</f>
        <v>-------------------------------------------NAO DISPONIVEL-------------------------------------------</v>
      </c>
      <c r="C919" s="22">
        <v>1</v>
      </c>
      <c r="D919" s="5" t="str">
        <f>_xlfn.XLOOKUP(R919,OP!C:C,OP!B:B,,0,1)</f>
        <v>RJ</v>
      </c>
      <c r="E919" s="23"/>
      <c r="M919" s="26"/>
      <c r="N919" s="27"/>
      <c r="O919" s="28" t="str">
        <f t="shared" si="232"/>
        <v>00000000919</v>
      </c>
      <c r="R919" s="27" t="s">
        <v>193</v>
      </c>
      <c r="S919" s="30" t="str">
        <f>_xlfn.IFNA(VLOOKUP(_xlfn.CONCAT(D919," - ",R919),OP!A:D,4,0),"-------------------------------------------NAO DISPONIVEL-------------------------------------------")</f>
        <v>FETRANSPOR</v>
      </c>
      <c r="T919" s="31"/>
      <c r="U919" s="32"/>
      <c r="V919" s="31"/>
      <c r="W919" s="33">
        <f t="shared" si="233"/>
        <v>0</v>
      </c>
      <c r="X919" s="34">
        <f t="shared" si="234"/>
        <v>0</v>
      </c>
      <c r="Y919" s="33">
        <f t="shared" si="235"/>
        <v>0</v>
      </c>
      <c r="Z919" s="33">
        <f t="shared" si="236"/>
        <v>0</v>
      </c>
      <c r="AA919" s="35">
        <f t="shared" si="237"/>
        <v>0</v>
      </c>
      <c r="AB919" s="36">
        <f t="shared" si="238"/>
        <v>0</v>
      </c>
      <c r="AC919" s="37">
        <f t="shared" si="239"/>
        <v>0</v>
      </c>
      <c r="AD919" s="38"/>
      <c r="AE919" s="38"/>
      <c r="AF919" s="39">
        <f t="shared" si="240"/>
        <v>0</v>
      </c>
      <c r="AG919" s="40"/>
      <c r="AH919" s="41">
        <f t="shared" si="241"/>
        <v>0</v>
      </c>
      <c r="AI919" s="42">
        <f t="shared" si="242"/>
        <v>0</v>
      </c>
      <c r="AJ919" s="43">
        <f t="shared" si="243"/>
        <v>0</v>
      </c>
      <c r="AK919" s="5" t="str">
        <f>_xlfn.IFNA(VLOOKUP(_xlfn.CONCAT(D919," - ",S919),OP!E:F,2,0),"-------------------------------------------NAO DISPONIVEL-------------------------------------------")</f>
        <v>C - RIOCARD</v>
      </c>
      <c r="AL919" s="7" t="str">
        <f t="shared" si="229"/>
        <v>1 - -------------------------------------------NAO DISPONIVEL------------------------------------------- - 00000000919 - FETRANSPOR</v>
      </c>
      <c r="AM919" s="7" t="str">
        <f t="shared" si="230"/>
        <v>-------------------------------------------NAO DISPONIVEL-------------------------------------------</v>
      </c>
      <c r="AN919" s="44" cm="1">
        <f t="array" ref="AN919">_xlfn.IFS(AJ919=0,0,AQ919="INATIVO",2,AQ919="SEM CADASTRO",4,AQ919="CPF ATIVO EM OUTRO COMPRADOR",5,AQ919="NOVO/SEM CARTAO",6,AND(AJ919&gt;0,AQ919,""),8)</f>
        <v>0</v>
      </c>
      <c r="AO919" s="45">
        <f t="shared" si="244"/>
        <v>-10</v>
      </c>
    </row>
    <row r="920" spans="1:41" x14ac:dyDescent="0.4">
      <c r="A920" s="21" t="str">
        <f t="shared" si="231"/>
        <v>-------------------------------------------NAO DISPONIVEL-------------------------------------------</v>
      </c>
      <c r="B920" s="5" t="str">
        <f>_xlfn.IFNA(VLOOKUP(A920,CNPJ!E:F,2,0),"-------------------------------------------NAO DISPONIVEL-------------------------------------------")</f>
        <v>-------------------------------------------NAO DISPONIVEL-------------------------------------------</v>
      </c>
      <c r="C920" s="22">
        <v>1</v>
      </c>
      <c r="D920" s="5" t="str">
        <f>_xlfn.XLOOKUP(R920,OP!C:C,OP!B:B,,0,1)</f>
        <v>RJ</v>
      </c>
      <c r="E920" s="23"/>
      <c r="M920" s="26"/>
      <c r="N920" s="27"/>
      <c r="O920" s="28" t="str">
        <f t="shared" si="232"/>
        <v>00000000920</v>
      </c>
      <c r="R920" s="27" t="s">
        <v>193</v>
      </c>
      <c r="S920" s="30" t="str">
        <f>_xlfn.IFNA(VLOOKUP(_xlfn.CONCAT(D920," - ",R920),OP!A:D,4,0),"-------------------------------------------NAO DISPONIVEL-------------------------------------------")</f>
        <v>FETRANSPOR</v>
      </c>
      <c r="T920" s="31"/>
      <c r="U920" s="32"/>
      <c r="V920" s="31"/>
      <c r="W920" s="33">
        <f t="shared" si="233"/>
        <v>0</v>
      </c>
      <c r="X920" s="34">
        <f t="shared" si="234"/>
        <v>0</v>
      </c>
      <c r="Y920" s="33">
        <f t="shared" si="235"/>
        <v>0</v>
      </c>
      <c r="Z920" s="33">
        <f t="shared" si="236"/>
        <v>0</v>
      </c>
      <c r="AA920" s="35">
        <f t="shared" si="237"/>
        <v>0</v>
      </c>
      <c r="AB920" s="36">
        <f t="shared" si="238"/>
        <v>0</v>
      </c>
      <c r="AC920" s="37">
        <f t="shared" si="239"/>
        <v>0</v>
      </c>
      <c r="AD920" s="38"/>
      <c r="AE920" s="38"/>
      <c r="AF920" s="39">
        <f t="shared" si="240"/>
        <v>0</v>
      </c>
      <c r="AG920" s="40"/>
      <c r="AH920" s="41">
        <f t="shared" si="241"/>
        <v>0</v>
      </c>
      <c r="AI920" s="42">
        <f t="shared" si="242"/>
        <v>0</v>
      </c>
      <c r="AJ920" s="43">
        <f t="shared" si="243"/>
        <v>0</v>
      </c>
      <c r="AK920" s="5" t="str">
        <f>_xlfn.IFNA(VLOOKUP(_xlfn.CONCAT(D920," - ",S920),OP!E:F,2,0),"-------------------------------------------NAO DISPONIVEL-------------------------------------------")</f>
        <v>C - RIOCARD</v>
      </c>
      <c r="AL920" s="7" t="str">
        <f t="shared" si="229"/>
        <v>1 - -------------------------------------------NAO DISPONIVEL------------------------------------------- - 00000000920 - FETRANSPOR</v>
      </c>
      <c r="AM920" s="7" t="str">
        <f t="shared" si="230"/>
        <v>-------------------------------------------NAO DISPONIVEL-------------------------------------------</v>
      </c>
      <c r="AN920" s="44" cm="1">
        <f t="array" ref="AN920">_xlfn.IFS(AJ920=0,0,AQ920="INATIVO",2,AQ920="SEM CADASTRO",4,AQ920="CPF ATIVO EM OUTRO COMPRADOR",5,AQ920="NOVO/SEM CARTAO",6,AND(AJ920&gt;0,AQ920,""),8)</f>
        <v>0</v>
      </c>
      <c r="AO920" s="45">
        <f t="shared" si="244"/>
        <v>-10</v>
      </c>
    </row>
    <row r="921" spans="1:41" x14ac:dyDescent="0.4">
      <c r="A921" s="21" t="str">
        <f t="shared" si="231"/>
        <v>-------------------------------------------NAO DISPONIVEL-------------------------------------------</v>
      </c>
      <c r="B921" s="5" t="str">
        <f>_xlfn.IFNA(VLOOKUP(A921,CNPJ!E:F,2,0),"-------------------------------------------NAO DISPONIVEL-------------------------------------------")</f>
        <v>-------------------------------------------NAO DISPONIVEL-------------------------------------------</v>
      </c>
      <c r="C921" s="22">
        <v>1</v>
      </c>
      <c r="D921" s="5" t="str">
        <f>_xlfn.XLOOKUP(R921,OP!C:C,OP!B:B,,0,1)</f>
        <v>RJ</v>
      </c>
      <c r="E921" s="23"/>
      <c r="M921" s="26"/>
      <c r="N921" s="27"/>
      <c r="O921" s="28" t="str">
        <f t="shared" si="232"/>
        <v>00000000921</v>
      </c>
      <c r="R921" s="27" t="s">
        <v>193</v>
      </c>
      <c r="S921" s="30" t="str">
        <f>_xlfn.IFNA(VLOOKUP(_xlfn.CONCAT(D921," - ",R921),OP!A:D,4,0),"-------------------------------------------NAO DISPONIVEL-------------------------------------------")</f>
        <v>FETRANSPOR</v>
      </c>
      <c r="T921" s="31"/>
      <c r="U921" s="32"/>
      <c r="V921" s="31"/>
      <c r="W921" s="33">
        <f t="shared" si="233"/>
        <v>0</v>
      </c>
      <c r="X921" s="34">
        <f t="shared" si="234"/>
        <v>0</v>
      </c>
      <c r="Y921" s="33">
        <f t="shared" si="235"/>
        <v>0</v>
      </c>
      <c r="Z921" s="33">
        <f t="shared" si="236"/>
        <v>0</v>
      </c>
      <c r="AA921" s="35">
        <f t="shared" si="237"/>
        <v>0</v>
      </c>
      <c r="AB921" s="36">
        <f t="shared" si="238"/>
        <v>0</v>
      </c>
      <c r="AC921" s="37">
        <f t="shared" si="239"/>
        <v>0</v>
      </c>
      <c r="AD921" s="38"/>
      <c r="AE921" s="38"/>
      <c r="AF921" s="39">
        <f t="shared" si="240"/>
        <v>0</v>
      </c>
      <c r="AG921" s="40"/>
      <c r="AH921" s="41">
        <f t="shared" si="241"/>
        <v>0</v>
      </c>
      <c r="AI921" s="42">
        <f t="shared" si="242"/>
        <v>0</v>
      </c>
      <c r="AJ921" s="43">
        <f t="shared" si="243"/>
        <v>0</v>
      </c>
      <c r="AK921" s="5" t="str">
        <f>_xlfn.IFNA(VLOOKUP(_xlfn.CONCAT(D921," - ",S921),OP!E:F,2,0),"-------------------------------------------NAO DISPONIVEL-------------------------------------------")</f>
        <v>C - RIOCARD</v>
      </c>
      <c r="AL921" s="7" t="str">
        <f t="shared" si="229"/>
        <v>1 - -------------------------------------------NAO DISPONIVEL------------------------------------------- - 00000000921 - FETRANSPOR</v>
      </c>
      <c r="AM921" s="7" t="str">
        <f t="shared" si="230"/>
        <v>-------------------------------------------NAO DISPONIVEL-------------------------------------------</v>
      </c>
      <c r="AN921" s="44" cm="1">
        <f t="array" ref="AN921">_xlfn.IFS(AJ921=0,0,AQ921="INATIVO",2,AQ921="SEM CADASTRO",4,AQ921="CPF ATIVO EM OUTRO COMPRADOR",5,AQ921="NOVO/SEM CARTAO",6,AND(AJ921&gt;0,AQ921,""),8)</f>
        <v>0</v>
      </c>
      <c r="AO921" s="45">
        <f t="shared" si="244"/>
        <v>-10</v>
      </c>
    </row>
    <row r="922" spans="1:41" x14ac:dyDescent="0.4">
      <c r="A922" s="21" t="str">
        <f t="shared" si="231"/>
        <v>-------------------------------------------NAO DISPONIVEL-------------------------------------------</v>
      </c>
      <c r="B922" s="5" t="str">
        <f>_xlfn.IFNA(VLOOKUP(A922,CNPJ!E:F,2,0),"-------------------------------------------NAO DISPONIVEL-------------------------------------------")</f>
        <v>-------------------------------------------NAO DISPONIVEL-------------------------------------------</v>
      </c>
      <c r="C922" s="22">
        <v>1</v>
      </c>
      <c r="D922" s="5" t="str">
        <f>_xlfn.XLOOKUP(R922,OP!C:C,OP!B:B,,0,1)</f>
        <v>RJ</v>
      </c>
      <c r="E922" s="23"/>
      <c r="M922" s="26"/>
      <c r="N922" s="27"/>
      <c r="O922" s="28" t="str">
        <f t="shared" si="232"/>
        <v>00000000922</v>
      </c>
      <c r="R922" s="27" t="s">
        <v>193</v>
      </c>
      <c r="S922" s="30" t="str">
        <f>_xlfn.IFNA(VLOOKUP(_xlfn.CONCAT(D922," - ",R922),OP!A:D,4,0),"-------------------------------------------NAO DISPONIVEL-------------------------------------------")</f>
        <v>FETRANSPOR</v>
      </c>
      <c r="T922" s="31"/>
      <c r="U922" s="32"/>
      <c r="V922" s="31"/>
      <c r="W922" s="33">
        <f t="shared" si="233"/>
        <v>0</v>
      </c>
      <c r="X922" s="34">
        <f t="shared" si="234"/>
        <v>0</v>
      </c>
      <c r="Y922" s="33">
        <f t="shared" si="235"/>
        <v>0</v>
      </c>
      <c r="Z922" s="33">
        <f t="shared" si="236"/>
        <v>0</v>
      </c>
      <c r="AA922" s="35">
        <f t="shared" si="237"/>
        <v>0</v>
      </c>
      <c r="AB922" s="36">
        <f t="shared" si="238"/>
        <v>0</v>
      </c>
      <c r="AC922" s="37">
        <f t="shared" si="239"/>
        <v>0</v>
      </c>
      <c r="AD922" s="38"/>
      <c r="AE922" s="38"/>
      <c r="AF922" s="39">
        <f t="shared" si="240"/>
        <v>0</v>
      </c>
      <c r="AG922" s="40"/>
      <c r="AH922" s="41">
        <f t="shared" si="241"/>
        <v>0</v>
      </c>
      <c r="AI922" s="42">
        <f t="shared" si="242"/>
        <v>0</v>
      </c>
      <c r="AJ922" s="43">
        <f t="shared" si="243"/>
        <v>0</v>
      </c>
      <c r="AK922" s="5" t="str">
        <f>_xlfn.IFNA(VLOOKUP(_xlfn.CONCAT(D922," - ",S922),OP!E:F,2,0),"-------------------------------------------NAO DISPONIVEL-------------------------------------------")</f>
        <v>C - RIOCARD</v>
      </c>
      <c r="AL922" s="7" t="str">
        <f t="shared" si="229"/>
        <v>1 - -------------------------------------------NAO DISPONIVEL------------------------------------------- - 00000000922 - FETRANSPOR</v>
      </c>
      <c r="AM922" s="7" t="str">
        <f t="shared" si="230"/>
        <v>-------------------------------------------NAO DISPONIVEL-------------------------------------------</v>
      </c>
      <c r="AN922" s="44" cm="1">
        <f t="array" ref="AN922">_xlfn.IFS(AJ922=0,0,AQ922="INATIVO",2,AQ922="SEM CADASTRO",4,AQ922="CPF ATIVO EM OUTRO COMPRADOR",5,AQ922="NOVO/SEM CARTAO",6,AND(AJ922&gt;0,AQ922,""),8)</f>
        <v>0</v>
      </c>
      <c r="AO922" s="45">
        <f t="shared" si="244"/>
        <v>-10</v>
      </c>
    </row>
    <row r="923" spans="1:41" x14ac:dyDescent="0.4">
      <c r="A923" s="21" t="str">
        <f t="shared" si="231"/>
        <v>-------------------------------------------NAO DISPONIVEL-------------------------------------------</v>
      </c>
      <c r="B923" s="5" t="str">
        <f>_xlfn.IFNA(VLOOKUP(A923,CNPJ!E:F,2,0),"-------------------------------------------NAO DISPONIVEL-------------------------------------------")</f>
        <v>-------------------------------------------NAO DISPONIVEL-------------------------------------------</v>
      </c>
      <c r="C923" s="22">
        <v>1</v>
      </c>
      <c r="D923" s="5" t="str">
        <f>_xlfn.XLOOKUP(R923,OP!C:C,OP!B:B,,0,1)</f>
        <v>RJ</v>
      </c>
      <c r="E923" s="23"/>
      <c r="M923" s="26"/>
      <c r="N923" s="27"/>
      <c r="O923" s="28" t="str">
        <f t="shared" si="232"/>
        <v>00000000923</v>
      </c>
      <c r="R923" s="27" t="s">
        <v>193</v>
      </c>
      <c r="S923" s="30" t="str">
        <f>_xlfn.IFNA(VLOOKUP(_xlfn.CONCAT(D923," - ",R923),OP!A:D,4,0),"-------------------------------------------NAO DISPONIVEL-------------------------------------------")</f>
        <v>FETRANSPOR</v>
      </c>
      <c r="T923" s="31"/>
      <c r="U923" s="32"/>
      <c r="V923" s="31"/>
      <c r="W923" s="33">
        <f t="shared" si="233"/>
        <v>0</v>
      </c>
      <c r="X923" s="34">
        <f t="shared" si="234"/>
        <v>0</v>
      </c>
      <c r="Y923" s="33">
        <f t="shared" si="235"/>
        <v>0</v>
      </c>
      <c r="Z923" s="33">
        <f t="shared" si="236"/>
        <v>0</v>
      </c>
      <c r="AA923" s="35">
        <f t="shared" si="237"/>
        <v>0</v>
      </c>
      <c r="AB923" s="36">
        <f t="shared" si="238"/>
        <v>0</v>
      </c>
      <c r="AC923" s="37">
        <f t="shared" si="239"/>
        <v>0</v>
      </c>
      <c r="AD923" s="38"/>
      <c r="AE923" s="38"/>
      <c r="AF923" s="39">
        <f t="shared" si="240"/>
        <v>0</v>
      </c>
      <c r="AG923" s="40"/>
      <c r="AH923" s="41">
        <f t="shared" si="241"/>
        <v>0</v>
      </c>
      <c r="AI923" s="42">
        <f t="shared" si="242"/>
        <v>0</v>
      </c>
      <c r="AJ923" s="43">
        <f t="shared" si="243"/>
        <v>0</v>
      </c>
      <c r="AK923" s="5" t="str">
        <f>_xlfn.IFNA(VLOOKUP(_xlfn.CONCAT(D923," - ",S923),OP!E:F,2,0),"-------------------------------------------NAO DISPONIVEL-------------------------------------------")</f>
        <v>C - RIOCARD</v>
      </c>
      <c r="AL923" s="7" t="str">
        <f t="shared" si="229"/>
        <v>1 - -------------------------------------------NAO DISPONIVEL------------------------------------------- - 00000000923 - FETRANSPOR</v>
      </c>
      <c r="AM923" s="7" t="str">
        <f t="shared" si="230"/>
        <v>-------------------------------------------NAO DISPONIVEL-------------------------------------------</v>
      </c>
      <c r="AN923" s="44" cm="1">
        <f t="array" ref="AN923">_xlfn.IFS(AJ923=0,0,AQ923="INATIVO",2,AQ923="SEM CADASTRO",4,AQ923="CPF ATIVO EM OUTRO COMPRADOR",5,AQ923="NOVO/SEM CARTAO",6,AND(AJ923&gt;0,AQ923,""),8)</f>
        <v>0</v>
      </c>
      <c r="AO923" s="45">
        <f t="shared" si="244"/>
        <v>-10</v>
      </c>
    </row>
    <row r="924" spans="1:41" x14ac:dyDescent="0.4">
      <c r="A924" s="21" t="str">
        <f t="shared" si="231"/>
        <v>-------------------------------------------NAO DISPONIVEL-------------------------------------------</v>
      </c>
      <c r="B924" s="5" t="str">
        <f>_xlfn.IFNA(VLOOKUP(A924,CNPJ!E:F,2,0),"-------------------------------------------NAO DISPONIVEL-------------------------------------------")</f>
        <v>-------------------------------------------NAO DISPONIVEL-------------------------------------------</v>
      </c>
      <c r="C924" s="22">
        <v>1</v>
      </c>
      <c r="D924" s="5" t="str">
        <f>_xlfn.XLOOKUP(R924,OP!C:C,OP!B:B,,0,1)</f>
        <v>RJ</v>
      </c>
      <c r="E924" s="23"/>
      <c r="M924" s="26"/>
      <c r="N924" s="27"/>
      <c r="O924" s="28" t="str">
        <f t="shared" si="232"/>
        <v>00000000924</v>
      </c>
      <c r="R924" s="27" t="s">
        <v>193</v>
      </c>
      <c r="S924" s="30" t="str">
        <f>_xlfn.IFNA(VLOOKUP(_xlfn.CONCAT(D924," - ",R924),OP!A:D,4,0),"-------------------------------------------NAO DISPONIVEL-------------------------------------------")</f>
        <v>FETRANSPOR</v>
      </c>
      <c r="T924" s="31"/>
      <c r="U924" s="32"/>
      <c r="V924" s="31"/>
      <c r="W924" s="33">
        <f t="shared" si="233"/>
        <v>0</v>
      </c>
      <c r="X924" s="34">
        <f t="shared" si="234"/>
        <v>0</v>
      </c>
      <c r="Y924" s="33">
        <f t="shared" si="235"/>
        <v>0</v>
      </c>
      <c r="Z924" s="33">
        <f t="shared" si="236"/>
        <v>0</v>
      </c>
      <c r="AA924" s="35">
        <f t="shared" si="237"/>
        <v>0</v>
      </c>
      <c r="AB924" s="36">
        <f t="shared" si="238"/>
        <v>0</v>
      </c>
      <c r="AC924" s="37">
        <f t="shared" si="239"/>
        <v>0</v>
      </c>
      <c r="AD924" s="38"/>
      <c r="AE924" s="38"/>
      <c r="AF924" s="39">
        <f t="shared" si="240"/>
        <v>0</v>
      </c>
      <c r="AG924" s="40"/>
      <c r="AH924" s="41">
        <f t="shared" si="241"/>
        <v>0</v>
      </c>
      <c r="AI924" s="42">
        <f t="shared" si="242"/>
        <v>0</v>
      </c>
      <c r="AJ924" s="43">
        <f t="shared" si="243"/>
        <v>0</v>
      </c>
      <c r="AK924" s="5" t="str">
        <f>_xlfn.IFNA(VLOOKUP(_xlfn.CONCAT(D924," - ",S924),OP!E:F,2,0),"-------------------------------------------NAO DISPONIVEL-------------------------------------------")</f>
        <v>C - RIOCARD</v>
      </c>
      <c r="AL924" s="7" t="str">
        <f t="shared" si="229"/>
        <v>1 - -------------------------------------------NAO DISPONIVEL------------------------------------------- - 00000000924 - FETRANSPOR</v>
      </c>
      <c r="AM924" s="7" t="str">
        <f t="shared" si="230"/>
        <v>-------------------------------------------NAO DISPONIVEL-------------------------------------------</v>
      </c>
      <c r="AN924" s="44" cm="1">
        <f t="array" ref="AN924">_xlfn.IFS(AJ924=0,0,AQ924="INATIVO",2,AQ924="SEM CADASTRO",4,AQ924="CPF ATIVO EM OUTRO COMPRADOR",5,AQ924="NOVO/SEM CARTAO",6,AND(AJ924&gt;0,AQ924,""),8)</f>
        <v>0</v>
      </c>
      <c r="AO924" s="45">
        <f t="shared" si="244"/>
        <v>-10</v>
      </c>
    </row>
    <row r="925" spans="1:41" x14ac:dyDescent="0.4">
      <c r="A925" s="21" t="str">
        <f t="shared" si="231"/>
        <v>-------------------------------------------NAO DISPONIVEL-------------------------------------------</v>
      </c>
      <c r="B925" s="5" t="str">
        <f>_xlfn.IFNA(VLOOKUP(A925,CNPJ!E:F,2,0),"-------------------------------------------NAO DISPONIVEL-------------------------------------------")</f>
        <v>-------------------------------------------NAO DISPONIVEL-------------------------------------------</v>
      </c>
      <c r="C925" s="22">
        <v>1</v>
      </c>
      <c r="D925" s="5" t="str">
        <f>_xlfn.XLOOKUP(R925,OP!C:C,OP!B:B,,0,1)</f>
        <v>RJ</v>
      </c>
      <c r="E925" s="23"/>
      <c r="M925" s="26"/>
      <c r="N925" s="27"/>
      <c r="O925" s="28" t="str">
        <f t="shared" si="232"/>
        <v>00000000925</v>
      </c>
      <c r="R925" s="27" t="s">
        <v>193</v>
      </c>
      <c r="S925" s="30" t="str">
        <f>_xlfn.IFNA(VLOOKUP(_xlfn.CONCAT(D925," - ",R925),OP!A:D,4,0),"-------------------------------------------NAO DISPONIVEL-------------------------------------------")</f>
        <v>FETRANSPOR</v>
      </c>
      <c r="T925" s="31"/>
      <c r="U925" s="32"/>
      <c r="V925" s="31"/>
      <c r="W925" s="33">
        <f t="shared" si="233"/>
        <v>0</v>
      </c>
      <c r="X925" s="34">
        <f t="shared" si="234"/>
        <v>0</v>
      </c>
      <c r="Y925" s="33">
        <f t="shared" si="235"/>
        <v>0</v>
      </c>
      <c r="Z925" s="33">
        <f t="shared" si="236"/>
        <v>0</v>
      </c>
      <c r="AA925" s="35">
        <f t="shared" si="237"/>
        <v>0</v>
      </c>
      <c r="AB925" s="36">
        <f t="shared" si="238"/>
        <v>0</v>
      </c>
      <c r="AC925" s="37">
        <f t="shared" si="239"/>
        <v>0</v>
      </c>
      <c r="AD925" s="38"/>
      <c r="AE925" s="38"/>
      <c r="AF925" s="39">
        <f t="shared" si="240"/>
        <v>0</v>
      </c>
      <c r="AG925" s="40"/>
      <c r="AH925" s="41">
        <f t="shared" si="241"/>
        <v>0</v>
      </c>
      <c r="AI925" s="42">
        <f t="shared" si="242"/>
        <v>0</v>
      </c>
      <c r="AJ925" s="43">
        <f t="shared" si="243"/>
        <v>0</v>
      </c>
      <c r="AK925" s="5" t="str">
        <f>_xlfn.IFNA(VLOOKUP(_xlfn.CONCAT(D925," - ",S925),OP!E:F,2,0),"-------------------------------------------NAO DISPONIVEL-------------------------------------------")</f>
        <v>C - RIOCARD</v>
      </c>
      <c r="AL925" s="7" t="str">
        <f t="shared" si="229"/>
        <v>1 - -------------------------------------------NAO DISPONIVEL------------------------------------------- - 00000000925 - FETRANSPOR</v>
      </c>
      <c r="AM925" s="7" t="str">
        <f t="shared" si="230"/>
        <v>-------------------------------------------NAO DISPONIVEL-------------------------------------------</v>
      </c>
      <c r="AN925" s="44" cm="1">
        <f t="array" ref="AN925">_xlfn.IFS(AJ925=0,0,AQ925="INATIVO",2,AQ925="SEM CADASTRO",4,AQ925="CPF ATIVO EM OUTRO COMPRADOR",5,AQ925="NOVO/SEM CARTAO",6,AND(AJ925&gt;0,AQ925,""),8)</f>
        <v>0</v>
      </c>
      <c r="AO925" s="45">
        <f t="shared" si="244"/>
        <v>-10</v>
      </c>
    </row>
    <row r="926" spans="1:41" x14ac:dyDescent="0.4">
      <c r="A926" s="21" t="str">
        <f t="shared" si="231"/>
        <v>-------------------------------------------NAO DISPONIVEL-------------------------------------------</v>
      </c>
      <c r="B926" s="5" t="str">
        <f>_xlfn.IFNA(VLOOKUP(A926,CNPJ!E:F,2,0),"-------------------------------------------NAO DISPONIVEL-------------------------------------------")</f>
        <v>-------------------------------------------NAO DISPONIVEL-------------------------------------------</v>
      </c>
      <c r="C926" s="22">
        <v>1</v>
      </c>
      <c r="D926" s="5" t="str">
        <f>_xlfn.XLOOKUP(R926,OP!C:C,OP!B:B,,0,1)</f>
        <v>RJ</v>
      </c>
      <c r="E926" s="23"/>
      <c r="M926" s="26"/>
      <c r="N926" s="27"/>
      <c r="O926" s="28" t="str">
        <f t="shared" si="232"/>
        <v>00000000926</v>
      </c>
      <c r="R926" s="27" t="s">
        <v>193</v>
      </c>
      <c r="S926" s="30" t="str">
        <f>_xlfn.IFNA(VLOOKUP(_xlfn.CONCAT(D926," - ",R926),OP!A:D,4,0),"-------------------------------------------NAO DISPONIVEL-------------------------------------------")</f>
        <v>FETRANSPOR</v>
      </c>
      <c r="T926" s="31"/>
      <c r="U926" s="32"/>
      <c r="V926" s="31"/>
      <c r="W926" s="33">
        <f t="shared" si="233"/>
        <v>0</v>
      </c>
      <c r="X926" s="34">
        <f t="shared" si="234"/>
        <v>0</v>
      </c>
      <c r="Y926" s="33">
        <f t="shared" si="235"/>
        <v>0</v>
      </c>
      <c r="Z926" s="33">
        <f t="shared" si="236"/>
        <v>0</v>
      </c>
      <c r="AA926" s="35">
        <f t="shared" si="237"/>
        <v>0</v>
      </c>
      <c r="AB926" s="36">
        <f t="shared" si="238"/>
        <v>0</v>
      </c>
      <c r="AC926" s="37">
        <f t="shared" si="239"/>
        <v>0</v>
      </c>
      <c r="AD926" s="38"/>
      <c r="AE926" s="38"/>
      <c r="AF926" s="39">
        <f t="shared" si="240"/>
        <v>0</v>
      </c>
      <c r="AG926" s="40"/>
      <c r="AH926" s="41">
        <f t="shared" si="241"/>
        <v>0</v>
      </c>
      <c r="AI926" s="42">
        <f t="shared" si="242"/>
        <v>0</v>
      </c>
      <c r="AJ926" s="43">
        <f t="shared" si="243"/>
        <v>0</v>
      </c>
      <c r="AK926" s="5" t="str">
        <f>_xlfn.IFNA(VLOOKUP(_xlfn.CONCAT(D926," - ",S926),OP!E:F,2,0),"-------------------------------------------NAO DISPONIVEL-------------------------------------------")</f>
        <v>C - RIOCARD</v>
      </c>
      <c r="AL926" s="7" t="str">
        <f t="shared" si="229"/>
        <v>1 - -------------------------------------------NAO DISPONIVEL------------------------------------------- - 00000000926 - FETRANSPOR</v>
      </c>
      <c r="AM926" s="7" t="str">
        <f t="shared" si="230"/>
        <v>-------------------------------------------NAO DISPONIVEL-------------------------------------------</v>
      </c>
      <c r="AN926" s="44" cm="1">
        <f t="array" ref="AN926">_xlfn.IFS(AJ926=0,0,AQ926="INATIVO",2,AQ926="SEM CADASTRO",4,AQ926="CPF ATIVO EM OUTRO COMPRADOR",5,AQ926="NOVO/SEM CARTAO",6,AND(AJ926&gt;0,AQ926,""),8)</f>
        <v>0</v>
      </c>
      <c r="AO926" s="45">
        <f t="shared" si="244"/>
        <v>-10</v>
      </c>
    </row>
    <row r="927" spans="1:41" x14ac:dyDescent="0.4">
      <c r="A927" s="21" t="str">
        <f t="shared" si="231"/>
        <v>-------------------------------------------NAO DISPONIVEL-------------------------------------------</v>
      </c>
      <c r="B927" s="5" t="str">
        <f>_xlfn.IFNA(VLOOKUP(A927,CNPJ!E:F,2,0),"-------------------------------------------NAO DISPONIVEL-------------------------------------------")</f>
        <v>-------------------------------------------NAO DISPONIVEL-------------------------------------------</v>
      </c>
      <c r="C927" s="22">
        <v>1</v>
      </c>
      <c r="D927" s="5" t="str">
        <f>_xlfn.XLOOKUP(R927,OP!C:C,OP!B:B,,0,1)</f>
        <v>RJ</v>
      </c>
      <c r="E927" s="23"/>
      <c r="M927" s="26"/>
      <c r="N927" s="27"/>
      <c r="O927" s="28" t="str">
        <f t="shared" si="232"/>
        <v>00000000927</v>
      </c>
      <c r="R927" s="27" t="s">
        <v>193</v>
      </c>
      <c r="S927" s="30" t="str">
        <f>_xlfn.IFNA(VLOOKUP(_xlfn.CONCAT(D927," - ",R927),OP!A:D,4,0),"-------------------------------------------NAO DISPONIVEL-------------------------------------------")</f>
        <v>FETRANSPOR</v>
      </c>
      <c r="T927" s="31"/>
      <c r="U927" s="32"/>
      <c r="V927" s="31"/>
      <c r="W927" s="33">
        <f t="shared" si="233"/>
        <v>0</v>
      </c>
      <c r="X927" s="34">
        <f t="shared" si="234"/>
        <v>0</v>
      </c>
      <c r="Y927" s="33">
        <f t="shared" si="235"/>
        <v>0</v>
      </c>
      <c r="Z927" s="33">
        <f t="shared" si="236"/>
        <v>0</v>
      </c>
      <c r="AA927" s="35">
        <f t="shared" si="237"/>
        <v>0</v>
      </c>
      <c r="AB927" s="36">
        <f t="shared" si="238"/>
        <v>0</v>
      </c>
      <c r="AC927" s="37">
        <f t="shared" si="239"/>
        <v>0</v>
      </c>
      <c r="AD927" s="38"/>
      <c r="AE927" s="38"/>
      <c r="AF927" s="39">
        <f t="shared" si="240"/>
        <v>0</v>
      </c>
      <c r="AG927" s="40"/>
      <c r="AH927" s="41">
        <f t="shared" si="241"/>
        <v>0</v>
      </c>
      <c r="AI927" s="42">
        <f t="shared" si="242"/>
        <v>0</v>
      </c>
      <c r="AJ927" s="43">
        <f t="shared" si="243"/>
        <v>0</v>
      </c>
      <c r="AK927" s="5" t="str">
        <f>_xlfn.IFNA(VLOOKUP(_xlfn.CONCAT(D927," - ",S927),OP!E:F,2,0),"-------------------------------------------NAO DISPONIVEL-------------------------------------------")</f>
        <v>C - RIOCARD</v>
      </c>
      <c r="AL927" s="7" t="str">
        <f t="shared" si="229"/>
        <v>1 - -------------------------------------------NAO DISPONIVEL------------------------------------------- - 00000000927 - FETRANSPOR</v>
      </c>
      <c r="AM927" s="7" t="str">
        <f t="shared" si="230"/>
        <v>-------------------------------------------NAO DISPONIVEL-------------------------------------------</v>
      </c>
      <c r="AN927" s="44" cm="1">
        <f t="array" ref="AN927">_xlfn.IFS(AJ927=0,0,AQ927="INATIVO",2,AQ927="SEM CADASTRO",4,AQ927="CPF ATIVO EM OUTRO COMPRADOR",5,AQ927="NOVO/SEM CARTAO",6,AND(AJ927&gt;0,AQ927,""),8)</f>
        <v>0</v>
      </c>
      <c r="AO927" s="45">
        <f t="shared" si="244"/>
        <v>-10</v>
      </c>
    </row>
    <row r="928" spans="1:41" x14ac:dyDescent="0.4">
      <c r="A928" s="21" t="str">
        <f t="shared" si="231"/>
        <v>-------------------------------------------NAO DISPONIVEL-------------------------------------------</v>
      </c>
      <c r="B928" s="5" t="str">
        <f>_xlfn.IFNA(VLOOKUP(A928,CNPJ!E:F,2,0),"-------------------------------------------NAO DISPONIVEL-------------------------------------------")</f>
        <v>-------------------------------------------NAO DISPONIVEL-------------------------------------------</v>
      </c>
      <c r="C928" s="22">
        <v>1</v>
      </c>
      <c r="D928" s="5" t="str">
        <f>_xlfn.XLOOKUP(R928,OP!C:C,OP!B:B,,0,1)</f>
        <v>RJ</v>
      </c>
      <c r="E928" s="23"/>
      <c r="M928" s="26"/>
      <c r="N928" s="27"/>
      <c r="O928" s="28" t="str">
        <f t="shared" si="232"/>
        <v>00000000928</v>
      </c>
      <c r="R928" s="27" t="s">
        <v>193</v>
      </c>
      <c r="S928" s="30" t="str">
        <f>_xlfn.IFNA(VLOOKUP(_xlfn.CONCAT(D928," - ",R928),OP!A:D,4,0),"-------------------------------------------NAO DISPONIVEL-------------------------------------------")</f>
        <v>FETRANSPOR</v>
      </c>
      <c r="T928" s="31"/>
      <c r="U928" s="32"/>
      <c r="V928" s="31"/>
      <c r="W928" s="33">
        <f t="shared" si="233"/>
        <v>0</v>
      </c>
      <c r="X928" s="34">
        <f t="shared" si="234"/>
        <v>0</v>
      </c>
      <c r="Y928" s="33">
        <f t="shared" si="235"/>
        <v>0</v>
      </c>
      <c r="Z928" s="33">
        <f t="shared" si="236"/>
        <v>0</v>
      </c>
      <c r="AA928" s="35">
        <f t="shared" si="237"/>
        <v>0</v>
      </c>
      <c r="AB928" s="36">
        <f t="shared" si="238"/>
        <v>0</v>
      </c>
      <c r="AC928" s="37">
        <f t="shared" si="239"/>
        <v>0</v>
      </c>
      <c r="AD928" s="38"/>
      <c r="AE928" s="38"/>
      <c r="AF928" s="39">
        <f t="shared" si="240"/>
        <v>0</v>
      </c>
      <c r="AG928" s="40"/>
      <c r="AH928" s="41">
        <f t="shared" si="241"/>
        <v>0</v>
      </c>
      <c r="AI928" s="42">
        <f t="shared" si="242"/>
        <v>0</v>
      </c>
      <c r="AJ928" s="43">
        <f t="shared" si="243"/>
        <v>0</v>
      </c>
      <c r="AK928" s="5" t="str">
        <f>_xlfn.IFNA(VLOOKUP(_xlfn.CONCAT(D928," - ",S928),OP!E:F,2,0),"-------------------------------------------NAO DISPONIVEL-------------------------------------------")</f>
        <v>C - RIOCARD</v>
      </c>
      <c r="AL928" s="7" t="str">
        <f t="shared" si="229"/>
        <v>1 - -------------------------------------------NAO DISPONIVEL------------------------------------------- - 00000000928 - FETRANSPOR</v>
      </c>
      <c r="AM928" s="7" t="str">
        <f t="shared" si="230"/>
        <v>-------------------------------------------NAO DISPONIVEL-------------------------------------------</v>
      </c>
      <c r="AN928" s="44" cm="1">
        <f t="array" ref="AN928">_xlfn.IFS(AJ928=0,0,AQ928="INATIVO",2,AQ928="SEM CADASTRO",4,AQ928="CPF ATIVO EM OUTRO COMPRADOR",5,AQ928="NOVO/SEM CARTAO",6,AND(AJ928&gt;0,AQ928,""),8)</f>
        <v>0</v>
      </c>
      <c r="AO928" s="45">
        <f t="shared" si="244"/>
        <v>-10</v>
      </c>
    </row>
    <row r="929" spans="1:41" x14ac:dyDescent="0.4">
      <c r="A929" s="21" t="str">
        <f t="shared" si="231"/>
        <v>-------------------------------------------NAO DISPONIVEL-------------------------------------------</v>
      </c>
      <c r="B929" s="5" t="str">
        <f>_xlfn.IFNA(VLOOKUP(A929,CNPJ!E:F,2,0),"-------------------------------------------NAO DISPONIVEL-------------------------------------------")</f>
        <v>-------------------------------------------NAO DISPONIVEL-------------------------------------------</v>
      </c>
      <c r="C929" s="22">
        <v>1</v>
      </c>
      <c r="D929" s="5" t="str">
        <f>_xlfn.XLOOKUP(R929,OP!C:C,OP!B:B,,0,1)</f>
        <v>RJ</v>
      </c>
      <c r="E929" s="23"/>
      <c r="M929" s="26"/>
      <c r="N929" s="27"/>
      <c r="O929" s="28" t="str">
        <f t="shared" si="232"/>
        <v>00000000929</v>
      </c>
      <c r="R929" s="27" t="s">
        <v>193</v>
      </c>
      <c r="S929" s="30" t="str">
        <f>_xlfn.IFNA(VLOOKUP(_xlfn.CONCAT(D929," - ",R929),OP!A:D,4,0),"-------------------------------------------NAO DISPONIVEL-------------------------------------------")</f>
        <v>FETRANSPOR</v>
      </c>
      <c r="T929" s="31"/>
      <c r="U929" s="32"/>
      <c r="V929" s="31"/>
      <c r="W929" s="33">
        <f t="shared" si="233"/>
        <v>0</v>
      </c>
      <c r="X929" s="34">
        <f t="shared" si="234"/>
        <v>0</v>
      </c>
      <c r="Y929" s="33">
        <f t="shared" si="235"/>
        <v>0</v>
      </c>
      <c r="Z929" s="33">
        <f t="shared" si="236"/>
        <v>0</v>
      </c>
      <c r="AA929" s="35">
        <f t="shared" si="237"/>
        <v>0</v>
      </c>
      <c r="AB929" s="36">
        <f t="shared" si="238"/>
        <v>0</v>
      </c>
      <c r="AC929" s="37">
        <f t="shared" si="239"/>
        <v>0</v>
      </c>
      <c r="AD929" s="38"/>
      <c r="AE929" s="38"/>
      <c r="AF929" s="39">
        <f t="shared" si="240"/>
        <v>0</v>
      </c>
      <c r="AG929" s="40"/>
      <c r="AH929" s="41">
        <f t="shared" si="241"/>
        <v>0</v>
      </c>
      <c r="AI929" s="42">
        <f t="shared" si="242"/>
        <v>0</v>
      </c>
      <c r="AJ929" s="43">
        <f t="shared" si="243"/>
        <v>0</v>
      </c>
      <c r="AK929" s="5" t="str">
        <f>_xlfn.IFNA(VLOOKUP(_xlfn.CONCAT(D929," - ",S929),OP!E:F,2,0),"-------------------------------------------NAO DISPONIVEL-------------------------------------------")</f>
        <v>C - RIOCARD</v>
      </c>
      <c r="AL929" s="7" t="str">
        <f t="shared" si="229"/>
        <v>1 - -------------------------------------------NAO DISPONIVEL------------------------------------------- - 00000000929 - FETRANSPOR</v>
      </c>
      <c r="AM929" s="7" t="str">
        <f t="shared" si="230"/>
        <v>-------------------------------------------NAO DISPONIVEL-------------------------------------------</v>
      </c>
      <c r="AN929" s="44" cm="1">
        <f t="array" ref="AN929">_xlfn.IFS(AJ929=0,0,AQ929="INATIVO",2,AQ929="SEM CADASTRO",4,AQ929="CPF ATIVO EM OUTRO COMPRADOR",5,AQ929="NOVO/SEM CARTAO",6,AND(AJ929&gt;0,AQ929,""),8)</f>
        <v>0</v>
      </c>
      <c r="AO929" s="45">
        <f t="shared" si="244"/>
        <v>-10</v>
      </c>
    </row>
    <row r="930" spans="1:41" x14ac:dyDescent="0.4">
      <c r="A930" s="21" t="str">
        <f t="shared" si="231"/>
        <v>-------------------------------------------NAO DISPONIVEL-------------------------------------------</v>
      </c>
      <c r="B930" s="5" t="str">
        <f>_xlfn.IFNA(VLOOKUP(A930,CNPJ!E:F,2,0),"-------------------------------------------NAO DISPONIVEL-------------------------------------------")</f>
        <v>-------------------------------------------NAO DISPONIVEL-------------------------------------------</v>
      </c>
      <c r="C930" s="22">
        <v>1</v>
      </c>
      <c r="D930" s="5" t="str">
        <f>_xlfn.XLOOKUP(R930,OP!C:C,OP!B:B,,0,1)</f>
        <v>RJ</v>
      </c>
      <c r="E930" s="23"/>
      <c r="M930" s="26"/>
      <c r="N930" s="27"/>
      <c r="O930" s="28" t="str">
        <f t="shared" si="232"/>
        <v>00000000930</v>
      </c>
      <c r="R930" s="27" t="s">
        <v>193</v>
      </c>
      <c r="S930" s="30" t="str">
        <f>_xlfn.IFNA(VLOOKUP(_xlfn.CONCAT(D930," - ",R930),OP!A:D,4,0),"-------------------------------------------NAO DISPONIVEL-------------------------------------------")</f>
        <v>FETRANSPOR</v>
      </c>
      <c r="T930" s="31"/>
      <c r="U930" s="32"/>
      <c r="V930" s="31"/>
      <c r="W930" s="33">
        <f t="shared" si="233"/>
        <v>0</v>
      </c>
      <c r="X930" s="34">
        <f t="shared" si="234"/>
        <v>0</v>
      </c>
      <c r="Y930" s="33">
        <f t="shared" si="235"/>
        <v>0</v>
      </c>
      <c r="Z930" s="33">
        <f t="shared" si="236"/>
        <v>0</v>
      </c>
      <c r="AA930" s="35">
        <f t="shared" si="237"/>
        <v>0</v>
      </c>
      <c r="AB930" s="36">
        <f t="shared" si="238"/>
        <v>0</v>
      </c>
      <c r="AC930" s="37">
        <f t="shared" si="239"/>
        <v>0</v>
      </c>
      <c r="AD930" s="38"/>
      <c r="AE930" s="38"/>
      <c r="AF930" s="39">
        <f t="shared" si="240"/>
        <v>0</v>
      </c>
      <c r="AG930" s="40"/>
      <c r="AH930" s="41">
        <f t="shared" si="241"/>
        <v>0</v>
      </c>
      <c r="AI930" s="42">
        <f t="shared" si="242"/>
        <v>0</v>
      </c>
      <c r="AJ930" s="43">
        <f t="shared" si="243"/>
        <v>0</v>
      </c>
      <c r="AK930" s="5" t="str">
        <f>_xlfn.IFNA(VLOOKUP(_xlfn.CONCAT(D930," - ",S930),OP!E:F,2,0),"-------------------------------------------NAO DISPONIVEL-------------------------------------------")</f>
        <v>C - RIOCARD</v>
      </c>
      <c r="AL930" s="7" t="str">
        <f t="shared" si="229"/>
        <v>1 - -------------------------------------------NAO DISPONIVEL------------------------------------------- - 00000000930 - FETRANSPOR</v>
      </c>
      <c r="AM930" s="7" t="str">
        <f t="shared" si="230"/>
        <v>-------------------------------------------NAO DISPONIVEL-------------------------------------------</v>
      </c>
      <c r="AN930" s="44" cm="1">
        <f t="array" ref="AN930">_xlfn.IFS(AJ930=0,0,AQ930="INATIVO",2,AQ930="SEM CADASTRO",4,AQ930="CPF ATIVO EM OUTRO COMPRADOR",5,AQ930="NOVO/SEM CARTAO",6,AND(AJ930&gt;0,AQ930,""),8)</f>
        <v>0</v>
      </c>
      <c r="AO930" s="45">
        <f t="shared" si="244"/>
        <v>-10</v>
      </c>
    </row>
    <row r="931" spans="1:41" x14ac:dyDescent="0.4">
      <c r="A931" s="21" t="str">
        <f t="shared" si="231"/>
        <v>-------------------------------------------NAO DISPONIVEL-------------------------------------------</v>
      </c>
      <c r="B931" s="5" t="str">
        <f>_xlfn.IFNA(VLOOKUP(A931,CNPJ!E:F,2,0),"-------------------------------------------NAO DISPONIVEL-------------------------------------------")</f>
        <v>-------------------------------------------NAO DISPONIVEL-------------------------------------------</v>
      </c>
      <c r="C931" s="22">
        <v>1</v>
      </c>
      <c r="D931" s="5" t="str">
        <f>_xlfn.XLOOKUP(R931,OP!C:C,OP!B:B,,0,1)</f>
        <v>RJ</v>
      </c>
      <c r="E931" s="23"/>
      <c r="M931" s="26"/>
      <c r="N931" s="27"/>
      <c r="O931" s="28" t="str">
        <f t="shared" si="232"/>
        <v>00000000931</v>
      </c>
      <c r="R931" s="27" t="s">
        <v>193</v>
      </c>
      <c r="S931" s="30" t="str">
        <f>_xlfn.IFNA(VLOOKUP(_xlfn.CONCAT(D931," - ",R931),OP!A:D,4,0),"-------------------------------------------NAO DISPONIVEL-------------------------------------------")</f>
        <v>FETRANSPOR</v>
      </c>
      <c r="T931" s="31"/>
      <c r="U931" s="32"/>
      <c r="V931" s="31"/>
      <c r="W931" s="33">
        <f t="shared" si="233"/>
        <v>0</v>
      </c>
      <c r="X931" s="34">
        <f t="shared" si="234"/>
        <v>0</v>
      </c>
      <c r="Y931" s="33">
        <f t="shared" si="235"/>
        <v>0</v>
      </c>
      <c r="Z931" s="33">
        <f t="shared" si="236"/>
        <v>0</v>
      </c>
      <c r="AA931" s="35">
        <f t="shared" si="237"/>
        <v>0</v>
      </c>
      <c r="AB931" s="36">
        <f t="shared" si="238"/>
        <v>0</v>
      </c>
      <c r="AC931" s="37">
        <f t="shared" si="239"/>
        <v>0</v>
      </c>
      <c r="AD931" s="38"/>
      <c r="AE931" s="38"/>
      <c r="AF931" s="39">
        <f t="shared" si="240"/>
        <v>0</v>
      </c>
      <c r="AG931" s="40"/>
      <c r="AH931" s="41">
        <f t="shared" si="241"/>
        <v>0</v>
      </c>
      <c r="AI931" s="42">
        <f t="shared" si="242"/>
        <v>0</v>
      </c>
      <c r="AJ931" s="43">
        <f t="shared" si="243"/>
        <v>0</v>
      </c>
      <c r="AK931" s="5" t="str">
        <f>_xlfn.IFNA(VLOOKUP(_xlfn.CONCAT(D931," - ",S931),OP!E:F,2,0),"-------------------------------------------NAO DISPONIVEL-------------------------------------------")</f>
        <v>C - RIOCARD</v>
      </c>
      <c r="AL931" s="7" t="str">
        <f t="shared" si="229"/>
        <v>1 - -------------------------------------------NAO DISPONIVEL------------------------------------------- - 00000000931 - FETRANSPOR</v>
      </c>
      <c r="AM931" s="7" t="str">
        <f t="shared" si="230"/>
        <v>-------------------------------------------NAO DISPONIVEL-------------------------------------------</v>
      </c>
      <c r="AN931" s="44" cm="1">
        <f t="array" ref="AN931">_xlfn.IFS(AJ931=0,0,AQ931="INATIVO",2,AQ931="SEM CADASTRO",4,AQ931="CPF ATIVO EM OUTRO COMPRADOR",5,AQ931="NOVO/SEM CARTAO",6,AND(AJ931&gt;0,AQ931,""),8)</f>
        <v>0</v>
      </c>
      <c r="AO931" s="45">
        <f t="shared" si="244"/>
        <v>-10</v>
      </c>
    </row>
    <row r="932" spans="1:41" x14ac:dyDescent="0.4">
      <c r="A932" s="21" t="str">
        <f t="shared" si="231"/>
        <v>-------------------------------------------NAO DISPONIVEL-------------------------------------------</v>
      </c>
      <c r="B932" s="5" t="str">
        <f>_xlfn.IFNA(VLOOKUP(A932,CNPJ!E:F,2,0),"-------------------------------------------NAO DISPONIVEL-------------------------------------------")</f>
        <v>-------------------------------------------NAO DISPONIVEL-------------------------------------------</v>
      </c>
      <c r="C932" s="22">
        <v>1</v>
      </c>
      <c r="D932" s="5" t="str">
        <f>_xlfn.XLOOKUP(R932,OP!C:C,OP!B:B,,0,1)</f>
        <v>RJ</v>
      </c>
      <c r="E932" s="23"/>
      <c r="M932" s="26"/>
      <c r="N932" s="27"/>
      <c r="O932" s="28" t="str">
        <f t="shared" si="232"/>
        <v>00000000932</v>
      </c>
      <c r="R932" s="27" t="s">
        <v>193</v>
      </c>
      <c r="S932" s="30" t="str">
        <f>_xlfn.IFNA(VLOOKUP(_xlfn.CONCAT(D932," - ",R932),OP!A:D,4,0),"-------------------------------------------NAO DISPONIVEL-------------------------------------------")</f>
        <v>FETRANSPOR</v>
      </c>
      <c r="T932" s="31"/>
      <c r="U932" s="32"/>
      <c r="V932" s="31"/>
      <c r="W932" s="33">
        <f t="shared" si="233"/>
        <v>0</v>
      </c>
      <c r="X932" s="34">
        <f t="shared" si="234"/>
        <v>0</v>
      </c>
      <c r="Y932" s="33">
        <f t="shared" si="235"/>
        <v>0</v>
      </c>
      <c r="Z932" s="33">
        <f t="shared" si="236"/>
        <v>0</v>
      </c>
      <c r="AA932" s="35">
        <f t="shared" si="237"/>
        <v>0</v>
      </c>
      <c r="AB932" s="36">
        <f t="shared" si="238"/>
        <v>0</v>
      </c>
      <c r="AC932" s="37">
        <f t="shared" si="239"/>
        <v>0</v>
      </c>
      <c r="AD932" s="38"/>
      <c r="AE932" s="38"/>
      <c r="AF932" s="39">
        <f t="shared" si="240"/>
        <v>0</v>
      </c>
      <c r="AG932" s="40"/>
      <c r="AH932" s="41">
        <f t="shared" si="241"/>
        <v>0</v>
      </c>
      <c r="AI932" s="42">
        <f t="shared" si="242"/>
        <v>0</v>
      </c>
      <c r="AJ932" s="43">
        <f t="shared" si="243"/>
        <v>0</v>
      </c>
      <c r="AK932" s="5" t="str">
        <f>_xlfn.IFNA(VLOOKUP(_xlfn.CONCAT(D932," - ",S932),OP!E:F,2,0),"-------------------------------------------NAO DISPONIVEL-------------------------------------------")</f>
        <v>C - RIOCARD</v>
      </c>
      <c r="AL932" s="7" t="str">
        <f t="shared" si="229"/>
        <v>1 - -------------------------------------------NAO DISPONIVEL------------------------------------------- - 00000000932 - FETRANSPOR</v>
      </c>
      <c r="AM932" s="7" t="str">
        <f t="shared" si="230"/>
        <v>-------------------------------------------NAO DISPONIVEL-------------------------------------------</v>
      </c>
      <c r="AN932" s="44" cm="1">
        <f t="array" ref="AN932">_xlfn.IFS(AJ932=0,0,AQ932="INATIVO",2,AQ932="SEM CADASTRO",4,AQ932="CPF ATIVO EM OUTRO COMPRADOR",5,AQ932="NOVO/SEM CARTAO",6,AND(AJ932&gt;0,AQ932,""),8)</f>
        <v>0</v>
      </c>
      <c r="AO932" s="45">
        <f t="shared" si="244"/>
        <v>-10</v>
      </c>
    </row>
    <row r="933" spans="1:41" x14ac:dyDescent="0.4">
      <c r="A933" s="21" t="str">
        <f t="shared" si="231"/>
        <v>-------------------------------------------NAO DISPONIVEL-------------------------------------------</v>
      </c>
      <c r="B933" s="5" t="str">
        <f>_xlfn.IFNA(VLOOKUP(A933,CNPJ!E:F,2,0),"-------------------------------------------NAO DISPONIVEL-------------------------------------------")</f>
        <v>-------------------------------------------NAO DISPONIVEL-------------------------------------------</v>
      </c>
      <c r="C933" s="22">
        <v>1</v>
      </c>
      <c r="D933" s="5" t="str">
        <f>_xlfn.XLOOKUP(R933,OP!C:C,OP!B:B,,0,1)</f>
        <v>RJ</v>
      </c>
      <c r="E933" s="23"/>
      <c r="M933" s="26"/>
      <c r="N933" s="27"/>
      <c r="O933" s="28" t="str">
        <f t="shared" si="232"/>
        <v>00000000933</v>
      </c>
      <c r="R933" s="27" t="s">
        <v>193</v>
      </c>
      <c r="S933" s="30" t="str">
        <f>_xlfn.IFNA(VLOOKUP(_xlfn.CONCAT(D933," - ",R933),OP!A:D,4,0),"-------------------------------------------NAO DISPONIVEL-------------------------------------------")</f>
        <v>FETRANSPOR</v>
      </c>
      <c r="T933" s="31"/>
      <c r="U933" s="32"/>
      <c r="V933" s="31"/>
      <c r="W933" s="33">
        <f t="shared" si="233"/>
        <v>0</v>
      </c>
      <c r="X933" s="34">
        <f t="shared" si="234"/>
        <v>0</v>
      </c>
      <c r="Y933" s="33">
        <f t="shared" si="235"/>
        <v>0</v>
      </c>
      <c r="Z933" s="33">
        <f t="shared" si="236"/>
        <v>0</v>
      </c>
      <c r="AA933" s="35">
        <f t="shared" si="237"/>
        <v>0</v>
      </c>
      <c r="AB933" s="36">
        <f t="shared" si="238"/>
        <v>0</v>
      </c>
      <c r="AC933" s="37">
        <f t="shared" si="239"/>
        <v>0</v>
      </c>
      <c r="AD933" s="38"/>
      <c r="AE933" s="38"/>
      <c r="AF933" s="39">
        <f t="shared" si="240"/>
        <v>0</v>
      </c>
      <c r="AG933" s="40"/>
      <c r="AH933" s="41">
        <f t="shared" si="241"/>
        <v>0</v>
      </c>
      <c r="AI933" s="42">
        <f t="shared" si="242"/>
        <v>0</v>
      </c>
      <c r="AJ933" s="43">
        <f t="shared" si="243"/>
        <v>0</v>
      </c>
      <c r="AK933" s="5" t="str">
        <f>_xlfn.IFNA(VLOOKUP(_xlfn.CONCAT(D933," - ",S933),OP!E:F,2,0),"-------------------------------------------NAO DISPONIVEL-------------------------------------------")</f>
        <v>C - RIOCARD</v>
      </c>
      <c r="AL933" s="7" t="str">
        <f t="shared" si="229"/>
        <v>1 - -------------------------------------------NAO DISPONIVEL------------------------------------------- - 00000000933 - FETRANSPOR</v>
      </c>
      <c r="AM933" s="7" t="str">
        <f t="shared" si="230"/>
        <v>-------------------------------------------NAO DISPONIVEL-------------------------------------------</v>
      </c>
      <c r="AN933" s="44" cm="1">
        <f t="array" ref="AN933">_xlfn.IFS(AJ933=0,0,AQ933="INATIVO",2,AQ933="SEM CADASTRO",4,AQ933="CPF ATIVO EM OUTRO COMPRADOR",5,AQ933="NOVO/SEM CARTAO",6,AND(AJ933&gt;0,AQ933,""),8)</f>
        <v>0</v>
      </c>
      <c r="AO933" s="45">
        <f t="shared" si="244"/>
        <v>-10</v>
      </c>
    </row>
    <row r="934" spans="1:41" x14ac:dyDescent="0.4">
      <c r="A934" s="21" t="str">
        <f t="shared" si="231"/>
        <v>-------------------------------------------NAO DISPONIVEL-------------------------------------------</v>
      </c>
      <c r="B934" s="5" t="str">
        <f>_xlfn.IFNA(VLOOKUP(A934,CNPJ!E:F,2,0),"-------------------------------------------NAO DISPONIVEL-------------------------------------------")</f>
        <v>-------------------------------------------NAO DISPONIVEL-------------------------------------------</v>
      </c>
      <c r="C934" s="22">
        <v>1</v>
      </c>
      <c r="D934" s="5" t="str">
        <f>_xlfn.XLOOKUP(R934,OP!C:C,OP!B:B,,0,1)</f>
        <v>RJ</v>
      </c>
      <c r="E934" s="23"/>
      <c r="M934" s="26"/>
      <c r="N934" s="27"/>
      <c r="O934" s="28" t="str">
        <f t="shared" si="232"/>
        <v>00000000934</v>
      </c>
      <c r="R934" s="27" t="s">
        <v>193</v>
      </c>
      <c r="S934" s="30" t="str">
        <f>_xlfn.IFNA(VLOOKUP(_xlfn.CONCAT(D934," - ",R934),OP!A:D,4,0),"-------------------------------------------NAO DISPONIVEL-------------------------------------------")</f>
        <v>FETRANSPOR</v>
      </c>
      <c r="T934" s="31"/>
      <c r="U934" s="32"/>
      <c r="V934" s="31"/>
      <c r="W934" s="33">
        <f t="shared" si="233"/>
        <v>0</v>
      </c>
      <c r="X934" s="34">
        <f t="shared" si="234"/>
        <v>0</v>
      </c>
      <c r="Y934" s="33">
        <f t="shared" si="235"/>
        <v>0</v>
      </c>
      <c r="Z934" s="33">
        <f t="shared" si="236"/>
        <v>0</v>
      </c>
      <c r="AA934" s="35">
        <f t="shared" si="237"/>
        <v>0</v>
      </c>
      <c r="AB934" s="36">
        <f t="shared" si="238"/>
        <v>0</v>
      </c>
      <c r="AC934" s="37">
        <f t="shared" si="239"/>
        <v>0</v>
      </c>
      <c r="AD934" s="38"/>
      <c r="AE934" s="38"/>
      <c r="AF934" s="39">
        <f t="shared" si="240"/>
        <v>0</v>
      </c>
      <c r="AG934" s="40"/>
      <c r="AH934" s="41">
        <f t="shared" si="241"/>
        <v>0</v>
      </c>
      <c r="AI934" s="42">
        <f t="shared" si="242"/>
        <v>0</v>
      </c>
      <c r="AJ934" s="43">
        <f t="shared" si="243"/>
        <v>0</v>
      </c>
      <c r="AK934" s="5" t="str">
        <f>_xlfn.IFNA(VLOOKUP(_xlfn.CONCAT(D934," - ",S934),OP!E:F,2,0),"-------------------------------------------NAO DISPONIVEL-------------------------------------------")</f>
        <v>C - RIOCARD</v>
      </c>
      <c r="AL934" s="7" t="str">
        <f t="shared" si="229"/>
        <v>1 - -------------------------------------------NAO DISPONIVEL------------------------------------------- - 00000000934 - FETRANSPOR</v>
      </c>
      <c r="AM934" s="7" t="str">
        <f t="shared" si="230"/>
        <v>-------------------------------------------NAO DISPONIVEL-------------------------------------------</v>
      </c>
      <c r="AN934" s="44" cm="1">
        <f t="array" ref="AN934">_xlfn.IFS(AJ934=0,0,AQ934="INATIVO",2,AQ934="SEM CADASTRO",4,AQ934="CPF ATIVO EM OUTRO COMPRADOR",5,AQ934="NOVO/SEM CARTAO",6,AND(AJ934&gt;0,AQ934,""),8)</f>
        <v>0</v>
      </c>
      <c r="AO934" s="45">
        <f t="shared" si="244"/>
        <v>-10</v>
      </c>
    </row>
    <row r="935" spans="1:41" x14ac:dyDescent="0.4">
      <c r="A935" s="21" t="str">
        <f t="shared" si="231"/>
        <v>-------------------------------------------NAO DISPONIVEL-------------------------------------------</v>
      </c>
      <c r="B935" s="5" t="str">
        <f>_xlfn.IFNA(VLOOKUP(A935,CNPJ!E:F,2,0),"-------------------------------------------NAO DISPONIVEL-------------------------------------------")</f>
        <v>-------------------------------------------NAO DISPONIVEL-------------------------------------------</v>
      </c>
      <c r="C935" s="22">
        <v>1</v>
      </c>
      <c r="D935" s="5" t="str">
        <f>_xlfn.XLOOKUP(R935,OP!C:C,OP!B:B,,0,1)</f>
        <v>RJ</v>
      </c>
      <c r="E935" s="23"/>
      <c r="M935" s="26"/>
      <c r="N935" s="27"/>
      <c r="O935" s="28" t="str">
        <f t="shared" si="232"/>
        <v>00000000935</v>
      </c>
      <c r="R935" s="27" t="s">
        <v>193</v>
      </c>
      <c r="S935" s="30" t="str">
        <f>_xlfn.IFNA(VLOOKUP(_xlfn.CONCAT(D935," - ",R935),OP!A:D,4,0),"-------------------------------------------NAO DISPONIVEL-------------------------------------------")</f>
        <v>FETRANSPOR</v>
      </c>
      <c r="T935" s="31"/>
      <c r="U935" s="32"/>
      <c r="V935" s="31"/>
      <c r="W935" s="33">
        <f t="shared" si="233"/>
        <v>0</v>
      </c>
      <c r="X935" s="34">
        <f t="shared" si="234"/>
        <v>0</v>
      </c>
      <c r="Y935" s="33">
        <f t="shared" si="235"/>
        <v>0</v>
      </c>
      <c r="Z935" s="33">
        <f t="shared" si="236"/>
        <v>0</v>
      </c>
      <c r="AA935" s="35">
        <f t="shared" si="237"/>
        <v>0</v>
      </c>
      <c r="AB935" s="36">
        <f t="shared" si="238"/>
        <v>0</v>
      </c>
      <c r="AC935" s="37">
        <f t="shared" si="239"/>
        <v>0</v>
      </c>
      <c r="AD935" s="38"/>
      <c r="AE935" s="38"/>
      <c r="AF935" s="39">
        <f t="shared" si="240"/>
        <v>0</v>
      </c>
      <c r="AG935" s="40"/>
      <c r="AH935" s="41">
        <f t="shared" si="241"/>
        <v>0</v>
      </c>
      <c r="AI935" s="42">
        <f t="shared" si="242"/>
        <v>0</v>
      </c>
      <c r="AJ935" s="43">
        <f t="shared" si="243"/>
        <v>0</v>
      </c>
      <c r="AK935" s="5" t="str">
        <f>_xlfn.IFNA(VLOOKUP(_xlfn.CONCAT(D935," - ",S935),OP!E:F,2,0),"-------------------------------------------NAO DISPONIVEL-------------------------------------------")</f>
        <v>C - RIOCARD</v>
      </c>
      <c r="AL935" s="7" t="str">
        <f t="shared" si="229"/>
        <v>1 - -------------------------------------------NAO DISPONIVEL------------------------------------------- - 00000000935 - FETRANSPOR</v>
      </c>
      <c r="AM935" s="7" t="str">
        <f t="shared" si="230"/>
        <v>-------------------------------------------NAO DISPONIVEL-------------------------------------------</v>
      </c>
      <c r="AN935" s="44" cm="1">
        <f t="array" ref="AN935">_xlfn.IFS(AJ935=0,0,AQ935="INATIVO",2,AQ935="SEM CADASTRO",4,AQ935="CPF ATIVO EM OUTRO COMPRADOR",5,AQ935="NOVO/SEM CARTAO",6,AND(AJ935&gt;0,AQ935,""),8)</f>
        <v>0</v>
      </c>
      <c r="AO935" s="45">
        <f t="shared" si="244"/>
        <v>-10</v>
      </c>
    </row>
    <row r="936" spans="1:41" x14ac:dyDescent="0.4">
      <c r="A936" s="21" t="str">
        <f t="shared" si="231"/>
        <v>-------------------------------------------NAO DISPONIVEL-------------------------------------------</v>
      </c>
      <c r="B936" s="5" t="str">
        <f>_xlfn.IFNA(VLOOKUP(A936,CNPJ!E:F,2,0),"-------------------------------------------NAO DISPONIVEL-------------------------------------------")</f>
        <v>-------------------------------------------NAO DISPONIVEL-------------------------------------------</v>
      </c>
      <c r="C936" s="22">
        <v>1</v>
      </c>
      <c r="D936" s="5" t="str">
        <f>_xlfn.XLOOKUP(R936,OP!C:C,OP!B:B,,0,1)</f>
        <v>RJ</v>
      </c>
      <c r="E936" s="23"/>
      <c r="M936" s="26"/>
      <c r="N936" s="27"/>
      <c r="O936" s="28" t="str">
        <f t="shared" si="232"/>
        <v>00000000936</v>
      </c>
      <c r="R936" s="27" t="s">
        <v>193</v>
      </c>
      <c r="S936" s="30" t="str">
        <f>_xlfn.IFNA(VLOOKUP(_xlfn.CONCAT(D936," - ",R936),OP!A:D,4,0),"-------------------------------------------NAO DISPONIVEL-------------------------------------------")</f>
        <v>FETRANSPOR</v>
      </c>
      <c r="T936" s="31"/>
      <c r="U936" s="32"/>
      <c r="V936" s="31"/>
      <c r="W936" s="33">
        <f t="shared" si="233"/>
        <v>0</v>
      </c>
      <c r="X936" s="34">
        <f t="shared" si="234"/>
        <v>0</v>
      </c>
      <c r="Y936" s="33">
        <f t="shared" si="235"/>
        <v>0</v>
      </c>
      <c r="Z936" s="33">
        <f t="shared" si="236"/>
        <v>0</v>
      </c>
      <c r="AA936" s="35">
        <f t="shared" si="237"/>
        <v>0</v>
      </c>
      <c r="AB936" s="36">
        <f t="shared" si="238"/>
        <v>0</v>
      </c>
      <c r="AC936" s="37">
        <f t="shared" si="239"/>
        <v>0</v>
      </c>
      <c r="AD936" s="38"/>
      <c r="AE936" s="38"/>
      <c r="AF936" s="39">
        <f t="shared" si="240"/>
        <v>0</v>
      </c>
      <c r="AG936" s="40"/>
      <c r="AH936" s="41">
        <f t="shared" si="241"/>
        <v>0</v>
      </c>
      <c r="AI936" s="42">
        <f t="shared" si="242"/>
        <v>0</v>
      </c>
      <c r="AJ936" s="43">
        <f t="shared" si="243"/>
        <v>0</v>
      </c>
      <c r="AK936" s="5" t="str">
        <f>_xlfn.IFNA(VLOOKUP(_xlfn.CONCAT(D936," - ",S936),OP!E:F,2,0),"-------------------------------------------NAO DISPONIVEL-------------------------------------------")</f>
        <v>C - RIOCARD</v>
      </c>
      <c r="AL936" s="7" t="str">
        <f t="shared" si="229"/>
        <v>1 - -------------------------------------------NAO DISPONIVEL------------------------------------------- - 00000000936 - FETRANSPOR</v>
      </c>
      <c r="AM936" s="7" t="str">
        <f t="shared" si="230"/>
        <v>-------------------------------------------NAO DISPONIVEL-------------------------------------------</v>
      </c>
      <c r="AN936" s="44" cm="1">
        <f t="array" ref="AN936">_xlfn.IFS(AJ936=0,0,AQ936="INATIVO",2,AQ936="SEM CADASTRO",4,AQ936="CPF ATIVO EM OUTRO COMPRADOR",5,AQ936="NOVO/SEM CARTAO",6,AND(AJ936&gt;0,AQ936,""),8)</f>
        <v>0</v>
      </c>
      <c r="AO936" s="45">
        <f t="shared" si="244"/>
        <v>-10</v>
      </c>
    </row>
    <row r="937" spans="1:41" x14ac:dyDescent="0.4">
      <c r="A937" s="21" t="str">
        <f t="shared" si="231"/>
        <v>-------------------------------------------NAO DISPONIVEL-------------------------------------------</v>
      </c>
      <c r="B937" s="5" t="str">
        <f>_xlfn.IFNA(VLOOKUP(A937,CNPJ!E:F,2,0),"-------------------------------------------NAO DISPONIVEL-------------------------------------------")</f>
        <v>-------------------------------------------NAO DISPONIVEL-------------------------------------------</v>
      </c>
      <c r="C937" s="22">
        <v>1</v>
      </c>
      <c r="D937" s="5" t="str">
        <f>_xlfn.XLOOKUP(R937,OP!C:C,OP!B:B,,0,1)</f>
        <v>RJ</v>
      </c>
      <c r="E937" s="23"/>
      <c r="M937" s="26"/>
      <c r="N937" s="27"/>
      <c r="O937" s="28" t="str">
        <f t="shared" si="232"/>
        <v>00000000937</v>
      </c>
      <c r="R937" s="27" t="s">
        <v>193</v>
      </c>
      <c r="S937" s="30" t="str">
        <f>_xlfn.IFNA(VLOOKUP(_xlfn.CONCAT(D937," - ",R937),OP!A:D,4,0),"-------------------------------------------NAO DISPONIVEL-------------------------------------------")</f>
        <v>FETRANSPOR</v>
      </c>
      <c r="T937" s="31"/>
      <c r="U937" s="32"/>
      <c r="V937" s="31"/>
      <c r="W937" s="33">
        <f t="shared" si="233"/>
        <v>0</v>
      </c>
      <c r="X937" s="34">
        <f t="shared" si="234"/>
        <v>0</v>
      </c>
      <c r="Y937" s="33">
        <f t="shared" si="235"/>
        <v>0</v>
      </c>
      <c r="Z937" s="33">
        <f t="shared" si="236"/>
        <v>0</v>
      </c>
      <c r="AA937" s="35">
        <f t="shared" si="237"/>
        <v>0</v>
      </c>
      <c r="AB937" s="36">
        <f t="shared" si="238"/>
        <v>0</v>
      </c>
      <c r="AC937" s="37">
        <f t="shared" si="239"/>
        <v>0</v>
      </c>
      <c r="AD937" s="38"/>
      <c r="AE937" s="38"/>
      <c r="AF937" s="39">
        <f t="shared" si="240"/>
        <v>0</v>
      </c>
      <c r="AG937" s="40"/>
      <c r="AH937" s="41">
        <f t="shared" si="241"/>
        <v>0</v>
      </c>
      <c r="AI937" s="42">
        <f t="shared" si="242"/>
        <v>0</v>
      </c>
      <c r="AJ937" s="43">
        <f t="shared" si="243"/>
        <v>0</v>
      </c>
      <c r="AK937" s="5" t="str">
        <f>_xlfn.IFNA(VLOOKUP(_xlfn.CONCAT(D937," - ",S937),OP!E:F,2,0),"-------------------------------------------NAO DISPONIVEL-------------------------------------------")</f>
        <v>C - RIOCARD</v>
      </c>
      <c r="AL937" s="7" t="str">
        <f t="shared" si="229"/>
        <v>1 - -------------------------------------------NAO DISPONIVEL------------------------------------------- - 00000000937 - FETRANSPOR</v>
      </c>
      <c r="AM937" s="7" t="str">
        <f t="shared" si="230"/>
        <v>-------------------------------------------NAO DISPONIVEL-------------------------------------------</v>
      </c>
      <c r="AN937" s="44" cm="1">
        <f t="array" ref="AN937">_xlfn.IFS(AJ937=0,0,AQ937="INATIVO",2,AQ937="SEM CADASTRO",4,AQ937="CPF ATIVO EM OUTRO COMPRADOR",5,AQ937="NOVO/SEM CARTAO",6,AND(AJ937&gt;0,AQ937,""),8)</f>
        <v>0</v>
      </c>
      <c r="AO937" s="45">
        <f t="shared" si="244"/>
        <v>-10</v>
      </c>
    </row>
    <row r="938" spans="1:41" x14ac:dyDescent="0.4">
      <c r="A938" s="21" t="str">
        <f t="shared" si="231"/>
        <v>-------------------------------------------NAO DISPONIVEL-------------------------------------------</v>
      </c>
      <c r="B938" s="5" t="str">
        <f>_xlfn.IFNA(VLOOKUP(A938,CNPJ!E:F,2,0),"-------------------------------------------NAO DISPONIVEL-------------------------------------------")</f>
        <v>-------------------------------------------NAO DISPONIVEL-------------------------------------------</v>
      </c>
      <c r="C938" s="22">
        <v>1</v>
      </c>
      <c r="D938" s="5" t="str">
        <f>_xlfn.XLOOKUP(R938,OP!C:C,OP!B:B,,0,1)</f>
        <v>RJ</v>
      </c>
      <c r="E938" s="23"/>
      <c r="M938" s="26"/>
      <c r="N938" s="27"/>
      <c r="O938" s="28" t="str">
        <f t="shared" si="232"/>
        <v>00000000938</v>
      </c>
      <c r="R938" s="27" t="s">
        <v>193</v>
      </c>
      <c r="S938" s="30" t="str">
        <f>_xlfn.IFNA(VLOOKUP(_xlfn.CONCAT(D938," - ",R938),OP!A:D,4,0),"-------------------------------------------NAO DISPONIVEL-------------------------------------------")</f>
        <v>FETRANSPOR</v>
      </c>
      <c r="T938" s="31"/>
      <c r="U938" s="32"/>
      <c r="V938" s="31"/>
      <c r="W938" s="33">
        <f t="shared" si="233"/>
        <v>0</v>
      </c>
      <c r="X938" s="34">
        <f t="shared" si="234"/>
        <v>0</v>
      </c>
      <c r="Y938" s="33">
        <f t="shared" si="235"/>
        <v>0</v>
      </c>
      <c r="Z938" s="33">
        <f t="shared" si="236"/>
        <v>0</v>
      </c>
      <c r="AA938" s="35">
        <f t="shared" si="237"/>
        <v>0</v>
      </c>
      <c r="AB938" s="36">
        <f t="shared" si="238"/>
        <v>0</v>
      </c>
      <c r="AC938" s="37">
        <f t="shared" si="239"/>
        <v>0</v>
      </c>
      <c r="AD938" s="38"/>
      <c r="AE938" s="38"/>
      <c r="AF938" s="39">
        <f t="shared" si="240"/>
        <v>0</v>
      </c>
      <c r="AG938" s="40"/>
      <c r="AH938" s="41">
        <f t="shared" si="241"/>
        <v>0</v>
      </c>
      <c r="AI938" s="42">
        <f t="shared" si="242"/>
        <v>0</v>
      </c>
      <c r="AJ938" s="43">
        <f t="shared" si="243"/>
        <v>0</v>
      </c>
      <c r="AK938" s="5" t="str">
        <f>_xlfn.IFNA(VLOOKUP(_xlfn.CONCAT(D938," - ",S938),OP!E:F,2,0),"-------------------------------------------NAO DISPONIVEL-------------------------------------------")</f>
        <v>C - RIOCARD</v>
      </c>
      <c r="AL938" s="7" t="str">
        <f t="shared" si="229"/>
        <v>1 - -------------------------------------------NAO DISPONIVEL------------------------------------------- - 00000000938 - FETRANSPOR</v>
      </c>
      <c r="AM938" s="7" t="str">
        <f t="shared" si="230"/>
        <v>-------------------------------------------NAO DISPONIVEL-------------------------------------------</v>
      </c>
      <c r="AN938" s="44" cm="1">
        <f t="array" ref="AN938">_xlfn.IFS(AJ938=0,0,AQ938="INATIVO",2,AQ938="SEM CADASTRO",4,AQ938="CPF ATIVO EM OUTRO COMPRADOR",5,AQ938="NOVO/SEM CARTAO",6,AND(AJ938&gt;0,AQ938,""),8)</f>
        <v>0</v>
      </c>
      <c r="AO938" s="45">
        <f t="shared" si="244"/>
        <v>-10</v>
      </c>
    </row>
    <row r="939" spans="1:41" x14ac:dyDescent="0.4">
      <c r="A939" s="21" t="str">
        <f t="shared" si="231"/>
        <v>-------------------------------------------NAO DISPONIVEL-------------------------------------------</v>
      </c>
      <c r="B939" s="5" t="str">
        <f>_xlfn.IFNA(VLOOKUP(A939,CNPJ!E:F,2,0),"-------------------------------------------NAO DISPONIVEL-------------------------------------------")</f>
        <v>-------------------------------------------NAO DISPONIVEL-------------------------------------------</v>
      </c>
      <c r="C939" s="22">
        <v>1</v>
      </c>
      <c r="D939" s="5" t="str">
        <f>_xlfn.XLOOKUP(R939,OP!C:C,OP!B:B,,0,1)</f>
        <v>RJ</v>
      </c>
      <c r="E939" s="23"/>
      <c r="M939" s="26"/>
      <c r="N939" s="27"/>
      <c r="O939" s="28" t="str">
        <f t="shared" si="232"/>
        <v>00000000939</v>
      </c>
      <c r="R939" s="27" t="s">
        <v>193</v>
      </c>
      <c r="S939" s="30" t="str">
        <f>_xlfn.IFNA(VLOOKUP(_xlfn.CONCAT(D939," - ",R939),OP!A:D,4,0),"-------------------------------------------NAO DISPONIVEL-------------------------------------------")</f>
        <v>FETRANSPOR</v>
      </c>
      <c r="T939" s="31"/>
      <c r="U939" s="32"/>
      <c r="V939" s="31"/>
      <c r="W939" s="33">
        <f t="shared" si="233"/>
        <v>0</v>
      </c>
      <c r="X939" s="34">
        <f t="shared" si="234"/>
        <v>0</v>
      </c>
      <c r="Y939" s="33">
        <f t="shared" si="235"/>
        <v>0</v>
      </c>
      <c r="Z939" s="33">
        <f t="shared" si="236"/>
        <v>0</v>
      </c>
      <c r="AA939" s="35">
        <f t="shared" si="237"/>
        <v>0</v>
      </c>
      <c r="AB939" s="36">
        <f t="shared" si="238"/>
        <v>0</v>
      </c>
      <c r="AC939" s="37">
        <f t="shared" si="239"/>
        <v>0</v>
      </c>
      <c r="AD939" s="38"/>
      <c r="AE939" s="38"/>
      <c r="AF939" s="39">
        <f t="shared" si="240"/>
        <v>0</v>
      </c>
      <c r="AG939" s="40"/>
      <c r="AH939" s="41">
        <f t="shared" si="241"/>
        <v>0</v>
      </c>
      <c r="AI939" s="42">
        <f t="shared" si="242"/>
        <v>0</v>
      </c>
      <c r="AJ939" s="43">
        <f t="shared" si="243"/>
        <v>0</v>
      </c>
      <c r="AK939" s="5" t="str">
        <f>_xlfn.IFNA(VLOOKUP(_xlfn.CONCAT(D939," - ",S939),OP!E:F,2,0),"-------------------------------------------NAO DISPONIVEL-------------------------------------------")</f>
        <v>C - RIOCARD</v>
      </c>
      <c r="AL939" s="7" t="str">
        <f t="shared" si="229"/>
        <v>1 - -------------------------------------------NAO DISPONIVEL------------------------------------------- - 00000000939 - FETRANSPOR</v>
      </c>
      <c r="AM939" s="7" t="str">
        <f t="shared" si="230"/>
        <v>-------------------------------------------NAO DISPONIVEL-------------------------------------------</v>
      </c>
      <c r="AN939" s="44" cm="1">
        <f t="array" ref="AN939">_xlfn.IFS(AJ939=0,0,AQ939="INATIVO",2,AQ939="SEM CADASTRO",4,AQ939="CPF ATIVO EM OUTRO COMPRADOR",5,AQ939="NOVO/SEM CARTAO",6,AND(AJ939&gt;0,AQ939,""),8)</f>
        <v>0</v>
      </c>
      <c r="AO939" s="45">
        <f t="shared" si="244"/>
        <v>-10</v>
      </c>
    </row>
    <row r="940" spans="1:41" x14ac:dyDescent="0.4">
      <c r="A940" s="21" t="str">
        <f t="shared" si="231"/>
        <v>-------------------------------------------NAO DISPONIVEL-------------------------------------------</v>
      </c>
      <c r="B940" s="5" t="str">
        <f>_xlfn.IFNA(VLOOKUP(A940,CNPJ!E:F,2,0),"-------------------------------------------NAO DISPONIVEL-------------------------------------------")</f>
        <v>-------------------------------------------NAO DISPONIVEL-------------------------------------------</v>
      </c>
      <c r="C940" s="22">
        <v>1</v>
      </c>
      <c r="D940" s="5" t="str">
        <f>_xlfn.XLOOKUP(R940,OP!C:C,OP!B:B,,0,1)</f>
        <v>RJ</v>
      </c>
      <c r="E940" s="23"/>
      <c r="M940" s="26"/>
      <c r="N940" s="27"/>
      <c r="O940" s="28" t="str">
        <f t="shared" si="232"/>
        <v>00000000940</v>
      </c>
      <c r="R940" s="27" t="s">
        <v>193</v>
      </c>
      <c r="S940" s="30" t="str">
        <f>_xlfn.IFNA(VLOOKUP(_xlfn.CONCAT(D940," - ",R940),OP!A:D,4,0),"-------------------------------------------NAO DISPONIVEL-------------------------------------------")</f>
        <v>FETRANSPOR</v>
      </c>
      <c r="T940" s="31"/>
      <c r="U940" s="32"/>
      <c r="V940" s="31"/>
      <c r="W940" s="33">
        <f t="shared" si="233"/>
        <v>0</v>
      </c>
      <c r="X940" s="34">
        <f t="shared" si="234"/>
        <v>0</v>
      </c>
      <c r="Y940" s="33">
        <f t="shared" si="235"/>
        <v>0</v>
      </c>
      <c r="Z940" s="33">
        <f t="shared" si="236"/>
        <v>0</v>
      </c>
      <c r="AA940" s="35">
        <f t="shared" si="237"/>
        <v>0</v>
      </c>
      <c r="AB940" s="36">
        <f t="shared" si="238"/>
        <v>0</v>
      </c>
      <c r="AC940" s="37">
        <f t="shared" si="239"/>
        <v>0</v>
      </c>
      <c r="AD940" s="38"/>
      <c r="AE940" s="38"/>
      <c r="AF940" s="39">
        <f t="shared" si="240"/>
        <v>0</v>
      </c>
      <c r="AG940" s="40"/>
      <c r="AH940" s="41">
        <f t="shared" si="241"/>
        <v>0</v>
      </c>
      <c r="AI940" s="42">
        <f t="shared" si="242"/>
        <v>0</v>
      </c>
      <c r="AJ940" s="43">
        <f t="shared" si="243"/>
        <v>0</v>
      </c>
      <c r="AK940" s="5" t="str">
        <f>_xlfn.IFNA(VLOOKUP(_xlfn.CONCAT(D940," - ",S940),OP!E:F,2,0),"-------------------------------------------NAO DISPONIVEL-------------------------------------------")</f>
        <v>C - RIOCARD</v>
      </c>
      <c r="AL940" s="7" t="str">
        <f t="shared" si="229"/>
        <v>1 - -------------------------------------------NAO DISPONIVEL------------------------------------------- - 00000000940 - FETRANSPOR</v>
      </c>
      <c r="AM940" s="7" t="str">
        <f t="shared" si="230"/>
        <v>-------------------------------------------NAO DISPONIVEL-------------------------------------------</v>
      </c>
      <c r="AN940" s="44" cm="1">
        <f t="array" ref="AN940">_xlfn.IFS(AJ940=0,0,AQ940="INATIVO",2,AQ940="SEM CADASTRO",4,AQ940="CPF ATIVO EM OUTRO COMPRADOR",5,AQ940="NOVO/SEM CARTAO",6,AND(AJ940&gt;0,AQ940,""),8)</f>
        <v>0</v>
      </c>
      <c r="AO940" s="45">
        <f t="shared" si="244"/>
        <v>-10</v>
      </c>
    </row>
    <row r="941" spans="1:41" x14ac:dyDescent="0.4">
      <c r="A941" s="21" t="str">
        <f t="shared" si="231"/>
        <v>-------------------------------------------NAO DISPONIVEL-------------------------------------------</v>
      </c>
      <c r="B941" s="5" t="str">
        <f>_xlfn.IFNA(VLOOKUP(A941,CNPJ!E:F,2,0),"-------------------------------------------NAO DISPONIVEL-------------------------------------------")</f>
        <v>-------------------------------------------NAO DISPONIVEL-------------------------------------------</v>
      </c>
      <c r="C941" s="22">
        <v>1</v>
      </c>
      <c r="D941" s="5" t="str">
        <f>_xlfn.XLOOKUP(R941,OP!C:C,OP!B:B,,0,1)</f>
        <v>RJ</v>
      </c>
      <c r="E941" s="23"/>
      <c r="M941" s="26"/>
      <c r="N941" s="27"/>
      <c r="O941" s="28" t="str">
        <f t="shared" si="232"/>
        <v>00000000941</v>
      </c>
      <c r="R941" s="27" t="s">
        <v>193</v>
      </c>
      <c r="S941" s="30" t="str">
        <f>_xlfn.IFNA(VLOOKUP(_xlfn.CONCAT(D941," - ",R941),OP!A:D,4,0),"-------------------------------------------NAO DISPONIVEL-------------------------------------------")</f>
        <v>FETRANSPOR</v>
      </c>
      <c r="T941" s="31"/>
      <c r="U941" s="32"/>
      <c r="V941" s="31"/>
      <c r="W941" s="33">
        <f t="shared" si="233"/>
        <v>0</v>
      </c>
      <c r="X941" s="34">
        <f t="shared" si="234"/>
        <v>0</v>
      </c>
      <c r="Y941" s="33">
        <f t="shared" si="235"/>
        <v>0</v>
      </c>
      <c r="Z941" s="33">
        <f t="shared" si="236"/>
        <v>0</v>
      </c>
      <c r="AA941" s="35">
        <f t="shared" si="237"/>
        <v>0</v>
      </c>
      <c r="AB941" s="36">
        <f t="shared" si="238"/>
        <v>0</v>
      </c>
      <c r="AC941" s="37">
        <f t="shared" si="239"/>
        <v>0</v>
      </c>
      <c r="AD941" s="38"/>
      <c r="AE941" s="38"/>
      <c r="AF941" s="39">
        <f t="shared" si="240"/>
        <v>0</v>
      </c>
      <c r="AG941" s="40"/>
      <c r="AH941" s="41">
        <f t="shared" si="241"/>
        <v>0</v>
      </c>
      <c r="AI941" s="42">
        <f t="shared" si="242"/>
        <v>0</v>
      </c>
      <c r="AJ941" s="43">
        <f t="shared" si="243"/>
        <v>0</v>
      </c>
      <c r="AK941" s="5" t="str">
        <f>_xlfn.IFNA(VLOOKUP(_xlfn.CONCAT(D941," - ",S941),OP!E:F,2,0),"-------------------------------------------NAO DISPONIVEL-------------------------------------------")</f>
        <v>C - RIOCARD</v>
      </c>
      <c r="AL941" s="7" t="str">
        <f t="shared" si="229"/>
        <v>1 - -------------------------------------------NAO DISPONIVEL------------------------------------------- - 00000000941 - FETRANSPOR</v>
      </c>
      <c r="AM941" s="7" t="str">
        <f t="shared" si="230"/>
        <v>-------------------------------------------NAO DISPONIVEL-------------------------------------------</v>
      </c>
      <c r="AN941" s="44" cm="1">
        <f t="array" ref="AN941">_xlfn.IFS(AJ941=0,0,AQ941="INATIVO",2,AQ941="SEM CADASTRO",4,AQ941="CPF ATIVO EM OUTRO COMPRADOR",5,AQ941="NOVO/SEM CARTAO",6,AND(AJ941&gt;0,AQ941,""),8)</f>
        <v>0</v>
      </c>
      <c r="AO941" s="45">
        <f t="shared" si="244"/>
        <v>-10</v>
      </c>
    </row>
    <row r="942" spans="1:41" x14ac:dyDescent="0.4">
      <c r="A942" s="21" t="str">
        <f t="shared" si="231"/>
        <v>-------------------------------------------NAO DISPONIVEL-------------------------------------------</v>
      </c>
      <c r="B942" s="5" t="str">
        <f>_xlfn.IFNA(VLOOKUP(A942,CNPJ!E:F,2,0),"-------------------------------------------NAO DISPONIVEL-------------------------------------------")</f>
        <v>-------------------------------------------NAO DISPONIVEL-------------------------------------------</v>
      </c>
      <c r="C942" s="22">
        <v>1</v>
      </c>
      <c r="D942" s="5" t="str">
        <f>_xlfn.XLOOKUP(R942,OP!C:C,OP!B:B,,0,1)</f>
        <v>RJ</v>
      </c>
      <c r="E942" s="23"/>
      <c r="M942" s="26"/>
      <c r="N942" s="27"/>
      <c r="O942" s="28" t="str">
        <f t="shared" si="232"/>
        <v>00000000942</v>
      </c>
      <c r="R942" s="27" t="s">
        <v>193</v>
      </c>
      <c r="S942" s="30" t="str">
        <f>_xlfn.IFNA(VLOOKUP(_xlfn.CONCAT(D942," - ",R942),OP!A:D,4,0),"-------------------------------------------NAO DISPONIVEL-------------------------------------------")</f>
        <v>FETRANSPOR</v>
      </c>
      <c r="T942" s="31"/>
      <c r="U942" s="32"/>
      <c r="V942" s="31"/>
      <c r="W942" s="33">
        <f t="shared" si="233"/>
        <v>0</v>
      </c>
      <c r="X942" s="34">
        <f t="shared" si="234"/>
        <v>0</v>
      </c>
      <c r="Y942" s="33">
        <f t="shared" si="235"/>
        <v>0</v>
      </c>
      <c r="Z942" s="33">
        <f t="shared" si="236"/>
        <v>0</v>
      </c>
      <c r="AA942" s="35">
        <f t="shared" si="237"/>
        <v>0</v>
      </c>
      <c r="AB942" s="36">
        <f t="shared" si="238"/>
        <v>0</v>
      </c>
      <c r="AC942" s="37">
        <f t="shared" si="239"/>
        <v>0</v>
      </c>
      <c r="AD942" s="38"/>
      <c r="AE942" s="38"/>
      <c r="AF942" s="39">
        <f t="shared" si="240"/>
        <v>0</v>
      </c>
      <c r="AG942" s="40"/>
      <c r="AH942" s="41">
        <f t="shared" si="241"/>
        <v>0</v>
      </c>
      <c r="AI942" s="42">
        <f t="shared" si="242"/>
        <v>0</v>
      </c>
      <c r="AJ942" s="43">
        <f t="shared" si="243"/>
        <v>0</v>
      </c>
      <c r="AK942" s="5" t="str">
        <f>_xlfn.IFNA(VLOOKUP(_xlfn.CONCAT(D942," - ",S942),OP!E:F,2,0),"-------------------------------------------NAO DISPONIVEL-------------------------------------------")</f>
        <v>C - RIOCARD</v>
      </c>
      <c r="AL942" s="7" t="str">
        <f t="shared" si="229"/>
        <v>1 - -------------------------------------------NAO DISPONIVEL------------------------------------------- - 00000000942 - FETRANSPOR</v>
      </c>
      <c r="AM942" s="7" t="str">
        <f t="shared" si="230"/>
        <v>-------------------------------------------NAO DISPONIVEL-------------------------------------------</v>
      </c>
      <c r="AN942" s="44" cm="1">
        <f t="array" ref="AN942">_xlfn.IFS(AJ942=0,0,AQ942="INATIVO",2,AQ942="SEM CADASTRO",4,AQ942="CPF ATIVO EM OUTRO COMPRADOR",5,AQ942="NOVO/SEM CARTAO",6,AND(AJ942&gt;0,AQ942,""),8)</f>
        <v>0</v>
      </c>
      <c r="AO942" s="45">
        <f t="shared" si="244"/>
        <v>-10</v>
      </c>
    </row>
    <row r="943" spans="1:41" x14ac:dyDescent="0.4">
      <c r="A943" s="21" t="str">
        <f t="shared" si="231"/>
        <v>-------------------------------------------NAO DISPONIVEL-------------------------------------------</v>
      </c>
      <c r="B943" s="5" t="str">
        <f>_xlfn.IFNA(VLOOKUP(A943,CNPJ!E:F,2,0),"-------------------------------------------NAO DISPONIVEL-------------------------------------------")</f>
        <v>-------------------------------------------NAO DISPONIVEL-------------------------------------------</v>
      </c>
      <c r="C943" s="22">
        <v>1</v>
      </c>
      <c r="D943" s="5" t="str">
        <f>_xlfn.XLOOKUP(R943,OP!C:C,OP!B:B,,0,1)</f>
        <v>RJ</v>
      </c>
      <c r="E943" s="23"/>
      <c r="M943" s="26"/>
      <c r="N943" s="27"/>
      <c r="O943" s="28" t="str">
        <f t="shared" si="232"/>
        <v>00000000943</v>
      </c>
      <c r="R943" s="27" t="s">
        <v>193</v>
      </c>
      <c r="S943" s="30" t="str">
        <f>_xlfn.IFNA(VLOOKUP(_xlfn.CONCAT(D943," - ",R943),OP!A:D,4,0),"-------------------------------------------NAO DISPONIVEL-------------------------------------------")</f>
        <v>FETRANSPOR</v>
      </c>
      <c r="T943" s="31"/>
      <c r="U943" s="32"/>
      <c r="V943" s="31"/>
      <c r="W943" s="33">
        <f t="shared" si="233"/>
        <v>0</v>
      </c>
      <c r="X943" s="34">
        <f t="shared" si="234"/>
        <v>0</v>
      </c>
      <c r="Y943" s="33">
        <f t="shared" si="235"/>
        <v>0</v>
      </c>
      <c r="Z943" s="33">
        <f t="shared" si="236"/>
        <v>0</v>
      </c>
      <c r="AA943" s="35">
        <f t="shared" si="237"/>
        <v>0</v>
      </c>
      <c r="AB943" s="36">
        <f t="shared" si="238"/>
        <v>0</v>
      </c>
      <c r="AC943" s="37">
        <f t="shared" si="239"/>
        <v>0</v>
      </c>
      <c r="AD943" s="38"/>
      <c r="AE943" s="38"/>
      <c r="AF943" s="39">
        <f t="shared" si="240"/>
        <v>0</v>
      </c>
      <c r="AG943" s="40"/>
      <c r="AH943" s="41">
        <f t="shared" si="241"/>
        <v>0</v>
      </c>
      <c r="AI943" s="42">
        <f t="shared" si="242"/>
        <v>0</v>
      </c>
      <c r="AJ943" s="43">
        <f t="shared" si="243"/>
        <v>0</v>
      </c>
      <c r="AK943" s="5" t="str">
        <f>_xlfn.IFNA(VLOOKUP(_xlfn.CONCAT(D943," - ",S943),OP!E:F,2,0),"-------------------------------------------NAO DISPONIVEL-------------------------------------------")</f>
        <v>C - RIOCARD</v>
      </c>
      <c r="AL943" s="7" t="str">
        <f t="shared" si="229"/>
        <v>1 - -------------------------------------------NAO DISPONIVEL------------------------------------------- - 00000000943 - FETRANSPOR</v>
      </c>
      <c r="AM943" s="7" t="str">
        <f t="shared" si="230"/>
        <v>-------------------------------------------NAO DISPONIVEL-------------------------------------------</v>
      </c>
      <c r="AN943" s="44" cm="1">
        <f t="array" ref="AN943">_xlfn.IFS(AJ943=0,0,AQ943="INATIVO",2,AQ943="SEM CADASTRO",4,AQ943="CPF ATIVO EM OUTRO COMPRADOR",5,AQ943="NOVO/SEM CARTAO",6,AND(AJ943&gt;0,AQ943,""),8)</f>
        <v>0</v>
      </c>
      <c r="AO943" s="45">
        <f t="shared" si="244"/>
        <v>-10</v>
      </c>
    </row>
    <row r="944" spans="1:41" x14ac:dyDescent="0.4">
      <c r="A944" s="21" t="str">
        <f t="shared" si="231"/>
        <v>-------------------------------------------NAO DISPONIVEL-------------------------------------------</v>
      </c>
      <c r="B944" s="5" t="str">
        <f>_xlfn.IFNA(VLOOKUP(A944,CNPJ!E:F,2,0),"-------------------------------------------NAO DISPONIVEL-------------------------------------------")</f>
        <v>-------------------------------------------NAO DISPONIVEL-------------------------------------------</v>
      </c>
      <c r="C944" s="22">
        <v>1</v>
      </c>
      <c r="D944" s="5" t="str">
        <f>_xlfn.XLOOKUP(R944,OP!C:C,OP!B:B,,0,1)</f>
        <v>RJ</v>
      </c>
      <c r="E944" s="23"/>
      <c r="M944" s="26"/>
      <c r="N944" s="27"/>
      <c r="O944" s="28" t="str">
        <f t="shared" si="232"/>
        <v>00000000944</v>
      </c>
      <c r="R944" s="27" t="s">
        <v>193</v>
      </c>
      <c r="S944" s="30" t="str">
        <f>_xlfn.IFNA(VLOOKUP(_xlfn.CONCAT(D944," - ",R944),OP!A:D,4,0),"-------------------------------------------NAO DISPONIVEL-------------------------------------------")</f>
        <v>FETRANSPOR</v>
      </c>
      <c r="T944" s="31"/>
      <c r="U944" s="32"/>
      <c r="V944" s="31"/>
      <c r="W944" s="33">
        <f t="shared" si="233"/>
        <v>0</v>
      </c>
      <c r="X944" s="34">
        <f t="shared" si="234"/>
        <v>0</v>
      </c>
      <c r="Y944" s="33">
        <f t="shared" si="235"/>
        <v>0</v>
      </c>
      <c r="Z944" s="33">
        <f t="shared" si="236"/>
        <v>0</v>
      </c>
      <c r="AA944" s="35">
        <f t="shared" si="237"/>
        <v>0</v>
      </c>
      <c r="AB944" s="36">
        <f t="shared" si="238"/>
        <v>0</v>
      </c>
      <c r="AC944" s="37">
        <f t="shared" si="239"/>
        <v>0</v>
      </c>
      <c r="AD944" s="38"/>
      <c r="AE944" s="38"/>
      <c r="AF944" s="39">
        <f t="shared" si="240"/>
        <v>0</v>
      </c>
      <c r="AG944" s="40"/>
      <c r="AH944" s="41">
        <f t="shared" si="241"/>
        <v>0</v>
      </c>
      <c r="AI944" s="42">
        <f t="shared" si="242"/>
        <v>0</v>
      </c>
      <c r="AJ944" s="43">
        <f t="shared" si="243"/>
        <v>0</v>
      </c>
      <c r="AK944" s="5" t="str">
        <f>_xlfn.IFNA(VLOOKUP(_xlfn.CONCAT(D944," - ",S944),OP!E:F,2,0),"-------------------------------------------NAO DISPONIVEL-------------------------------------------")</f>
        <v>C - RIOCARD</v>
      </c>
      <c r="AL944" s="7" t="str">
        <f t="shared" si="229"/>
        <v>1 - -------------------------------------------NAO DISPONIVEL------------------------------------------- - 00000000944 - FETRANSPOR</v>
      </c>
      <c r="AM944" s="7" t="str">
        <f t="shared" si="230"/>
        <v>-------------------------------------------NAO DISPONIVEL-------------------------------------------</v>
      </c>
      <c r="AN944" s="44" cm="1">
        <f t="array" ref="AN944">_xlfn.IFS(AJ944=0,0,AQ944="INATIVO",2,AQ944="SEM CADASTRO",4,AQ944="CPF ATIVO EM OUTRO COMPRADOR",5,AQ944="NOVO/SEM CARTAO",6,AND(AJ944&gt;0,AQ944,""),8)</f>
        <v>0</v>
      </c>
      <c r="AO944" s="45">
        <f t="shared" si="244"/>
        <v>-10</v>
      </c>
    </row>
    <row r="945" spans="1:41" x14ac:dyDescent="0.4">
      <c r="A945" s="21" t="str">
        <f t="shared" si="231"/>
        <v>-------------------------------------------NAO DISPONIVEL-------------------------------------------</v>
      </c>
      <c r="B945" s="5" t="str">
        <f>_xlfn.IFNA(VLOOKUP(A945,CNPJ!E:F,2,0),"-------------------------------------------NAO DISPONIVEL-------------------------------------------")</f>
        <v>-------------------------------------------NAO DISPONIVEL-------------------------------------------</v>
      </c>
      <c r="C945" s="22">
        <v>1</v>
      </c>
      <c r="D945" s="5" t="str">
        <f>_xlfn.XLOOKUP(R945,OP!C:C,OP!B:B,,0,1)</f>
        <v>RJ</v>
      </c>
      <c r="E945" s="23"/>
      <c r="M945" s="26"/>
      <c r="N945" s="27"/>
      <c r="O945" s="28" t="str">
        <f t="shared" si="232"/>
        <v>00000000945</v>
      </c>
      <c r="R945" s="27" t="s">
        <v>193</v>
      </c>
      <c r="S945" s="30" t="str">
        <f>_xlfn.IFNA(VLOOKUP(_xlfn.CONCAT(D945," - ",R945),OP!A:D,4,0),"-------------------------------------------NAO DISPONIVEL-------------------------------------------")</f>
        <v>FETRANSPOR</v>
      </c>
      <c r="T945" s="31"/>
      <c r="U945" s="32"/>
      <c r="V945" s="31"/>
      <c r="W945" s="33">
        <f t="shared" si="233"/>
        <v>0</v>
      </c>
      <c r="X945" s="34">
        <f t="shared" si="234"/>
        <v>0</v>
      </c>
      <c r="Y945" s="33">
        <f t="shared" si="235"/>
        <v>0</v>
      </c>
      <c r="Z945" s="33">
        <f t="shared" si="236"/>
        <v>0</v>
      </c>
      <c r="AA945" s="35">
        <f t="shared" si="237"/>
        <v>0</v>
      </c>
      <c r="AB945" s="36">
        <f t="shared" si="238"/>
        <v>0</v>
      </c>
      <c r="AC945" s="37">
        <f t="shared" si="239"/>
        <v>0</v>
      </c>
      <c r="AD945" s="38"/>
      <c r="AE945" s="38"/>
      <c r="AF945" s="39">
        <f t="shared" si="240"/>
        <v>0</v>
      </c>
      <c r="AG945" s="40"/>
      <c r="AH945" s="41">
        <f t="shared" si="241"/>
        <v>0</v>
      </c>
      <c r="AI945" s="42">
        <f t="shared" si="242"/>
        <v>0</v>
      </c>
      <c r="AJ945" s="43">
        <f t="shared" si="243"/>
        <v>0</v>
      </c>
      <c r="AK945" s="5" t="str">
        <f>_xlfn.IFNA(VLOOKUP(_xlfn.CONCAT(D945," - ",S945),OP!E:F,2,0),"-------------------------------------------NAO DISPONIVEL-------------------------------------------")</f>
        <v>C - RIOCARD</v>
      </c>
      <c r="AL945" s="7" t="str">
        <f t="shared" si="229"/>
        <v>1 - -------------------------------------------NAO DISPONIVEL------------------------------------------- - 00000000945 - FETRANSPOR</v>
      </c>
      <c r="AM945" s="7" t="str">
        <f t="shared" si="230"/>
        <v>-------------------------------------------NAO DISPONIVEL-------------------------------------------</v>
      </c>
      <c r="AN945" s="44" cm="1">
        <f t="array" ref="AN945">_xlfn.IFS(AJ945=0,0,AQ945="INATIVO",2,AQ945="SEM CADASTRO",4,AQ945="CPF ATIVO EM OUTRO COMPRADOR",5,AQ945="NOVO/SEM CARTAO",6,AND(AJ945&gt;0,AQ945,""),8)</f>
        <v>0</v>
      </c>
      <c r="AO945" s="45">
        <f t="shared" si="244"/>
        <v>-10</v>
      </c>
    </row>
    <row r="946" spans="1:41" x14ac:dyDescent="0.4">
      <c r="A946" s="21" t="str">
        <f t="shared" si="231"/>
        <v>-------------------------------------------NAO DISPONIVEL-------------------------------------------</v>
      </c>
      <c r="B946" s="5" t="str">
        <f>_xlfn.IFNA(VLOOKUP(A946,CNPJ!E:F,2,0),"-------------------------------------------NAO DISPONIVEL-------------------------------------------")</f>
        <v>-------------------------------------------NAO DISPONIVEL-------------------------------------------</v>
      </c>
      <c r="C946" s="22">
        <v>1</v>
      </c>
      <c r="D946" s="5" t="str">
        <f>_xlfn.XLOOKUP(R946,OP!C:C,OP!B:B,,0,1)</f>
        <v>RJ</v>
      </c>
      <c r="E946" s="23"/>
      <c r="M946" s="26"/>
      <c r="N946" s="27"/>
      <c r="O946" s="28" t="str">
        <f t="shared" si="232"/>
        <v>00000000946</v>
      </c>
      <c r="R946" s="27" t="s">
        <v>193</v>
      </c>
      <c r="S946" s="30" t="str">
        <f>_xlfn.IFNA(VLOOKUP(_xlfn.CONCAT(D946," - ",R946),OP!A:D,4,0),"-------------------------------------------NAO DISPONIVEL-------------------------------------------")</f>
        <v>FETRANSPOR</v>
      </c>
      <c r="T946" s="31"/>
      <c r="U946" s="32"/>
      <c r="V946" s="31"/>
      <c r="W946" s="33">
        <f t="shared" si="233"/>
        <v>0</v>
      </c>
      <c r="X946" s="34">
        <f t="shared" si="234"/>
        <v>0</v>
      </c>
      <c r="Y946" s="33">
        <f t="shared" si="235"/>
        <v>0</v>
      </c>
      <c r="Z946" s="33">
        <f t="shared" si="236"/>
        <v>0</v>
      </c>
      <c r="AA946" s="35">
        <f t="shared" si="237"/>
        <v>0</v>
      </c>
      <c r="AB946" s="36">
        <f t="shared" si="238"/>
        <v>0</v>
      </c>
      <c r="AC946" s="37">
        <f t="shared" si="239"/>
        <v>0</v>
      </c>
      <c r="AD946" s="38"/>
      <c r="AE946" s="38"/>
      <c r="AF946" s="39">
        <f t="shared" si="240"/>
        <v>0</v>
      </c>
      <c r="AG946" s="40"/>
      <c r="AH946" s="41">
        <f t="shared" si="241"/>
        <v>0</v>
      </c>
      <c r="AI946" s="42">
        <f t="shared" si="242"/>
        <v>0</v>
      </c>
      <c r="AJ946" s="43">
        <f t="shared" si="243"/>
        <v>0</v>
      </c>
      <c r="AK946" s="5" t="str">
        <f>_xlfn.IFNA(VLOOKUP(_xlfn.CONCAT(D946," - ",S946),OP!E:F,2,0),"-------------------------------------------NAO DISPONIVEL-------------------------------------------")</f>
        <v>C - RIOCARD</v>
      </c>
      <c r="AL946" s="7" t="str">
        <f t="shared" si="229"/>
        <v>1 - -------------------------------------------NAO DISPONIVEL------------------------------------------- - 00000000946 - FETRANSPOR</v>
      </c>
      <c r="AM946" s="7" t="str">
        <f t="shared" si="230"/>
        <v>-------------------------------------------NAO DISPONIVEL-------------------------------------------</v>
      </c>
      <c r="AN946" s="44" cm="1">
        <f t="array" ref="AN946">_xlfn.IFS(AJ946=0,0,AQ946="INATIVO",2,AQ946="SEM CADASTRO",4,AQ946="CPF ATIVO EM OUTRO COMPRADOR",5,AQ946="NOVO/SEM CARTAO",6,AND(AJ946&gt;0,AQ946,""),8)</f>
        <v>0</v>
      </c>
      <c r="AO946" s="45">
        <f t="shared" si="244"/>
        <v>-10</v>
      </c>
    </row>
    <row r="947" spans="1:41" x14ac:dyDescent="0.4">
      <c r="A947" s="21" t="str">
        <f t="shared" si="231"/>
        <v>-------------------------------------------NAO DISPONIVEL-------------------------------------------</v>
      </c>
      <c r="B947" s="5" t="str">
        <f>_xlfn.IFNA(VLOOKUP(A947,CNPJ!E:F,2,0),"-------------------------------------------NAO DISPONIVEL-------------------------------------------")</f>
        <v>-------------------------------------------NAO DISPONIVEL-------------------------------------------</v>
      </c>
      <c r="C947" s="22">
        <v>1</v>
      </c>
      <c r="D947" s="5" t="str">
        <f>_xlfn.XLOOKUP(R947,OP!C:C,OP!B:B,,0,1)</f>
        <v>RJ</v>
      </c>
      <c r="E947" s="23"/>
      <c r="M947" s="26"/>
      <c r="N947" s="27"/>
      <c r="O947" s="28" t="str">
        <f t="shared" si="232"/>
        <v>00000000947</v>
      </c>
      <c r="R947" s="27" t="s">
        <v>193</v>
      </c>
      <c r="S947" s="30" t="str">
        <f>_xlfn.IFNA(VLOOKUP(_xlfn.CONCAT(D947," - ",R947),OP!A:D,4,0),"-------------------------------------------NAO DISPONIVEL-------------------------------------------")</f>
        <v>FETRANSPOR</v>
      </c>
      <c r="T947" s="31"/>
      <c r="U947" s="32"/>
      <c r="V947" s="31"/>
      <c r="W947" s="33">
        <f t="shared" si="233"/>
        <v>0</v>
      </c>
      <c r="X947" s="34">
        <f t="shared" si="234"/>
        <v>0</v>
      </c>
      <c r="Y947" s="33">
        <f t="shared" si="235"/>
        <v>0</v>
      </c>
      <c r="Z947" s="33">
        <f t="shared" si="236"/>
        <v>0</v>
      </c>
      <c r="AA947" s="35">
        <f t="shared" si="237"/>
        <v>0</v>
      </c>
      <c r="AB947" s="36">
        <f t="shared" si="238"/>
        <v>0</v>
      </c>
      <c r="AC947" s="37">
        <f t="shared" si="239"/>
        <v>0</v>
      </c>
      <c r="AD947" s="38"/>
      <c r="AE947" s="38"/>
      <c r="AF947" s="39">
        <f t="shared" si="240"/>
        <v>0</v>
      </c>
      <c r="AG947" s="40"/>
      <c r="AH947" s="41">
        <f t="shared" si="241"/>
        <v>0</v>
      </c>
      <c r="AI947" s="42">
        <f t="shared" si="242"/>
        <v>0</v>
      </c>
      <c r="AJ947" s="43">
        <f t="shared" si="243"/>
        <v>0</v>
      </c>
      <c r="AK947" s="5" t="str">
        <f>_xlfn.IFNA(VLOOKUP(_xlfn.CONCAT(D947," - ",S947),OP!E:F,2,0),"-------------------------------------------NAO DISPONIVEL-------------------------------------------")</f>
        <v>C - RIOCARD</v>
      </c>
      <c r="AL947" s="7" t="str">
        <f t="shared" si="229"/>
        <v>1 - -------------------------------------------NAO DISPONIVEL------------------------------------------- - 00000000947 - FETRANSPOR</v>
      </c>
      <c r="AM947" s="7" t="str">
        <f t="shared" si="230"/>
        <v>-------------------------------------------NAO DISPONIVEL-------------------------------------------</v>
      </c>
      <c r="AN947" s="44" cm="1">
        <f t="array" ref="AN947">_xlfn.IFS(AJ947=0,0,AQ947="INATIVO",2,AQ947="SEM CADASTRO",4,AQ947="CPF ATIVO EM OUTRO COMPRADOR",5,AQ947="NOVO/SEM CARTAO",6,AND(AJ947&gt;0,AQ947,""),8)</f>
        <v>0</v>
      </c>
      <c r="AO947" s="45">
        <f t="shared" si="244"/>
        <v>-10</v>
      </c>
    </row>
    <row r="948" spans="1:41" x14ac:dyDescent="0.4">
      <c r="A948" s="21" t="str">
        <f t="shared" si="231"/>
        <v>-------------------------------------------NAO DISPONIVEL-------------------------------------------</v>
      </c>
      <c r="B948" s="5" t="str">
        <f>_xlfn.IFNA(VLOOKUP(A948,CNPJ!E:F,2,0),"-------------------------------------------NAO DISPONIVEL-------------------------------------------")</f>
        <v>-------------------------------------------NAO DISPONIVEL-------------------------------------------</v>
      </c>
      <c r="C948" s="22">
        <v>1</v>
      </c>
      <c r="D948" s="5" t="str">
        <f>_xlfn.XLOOKUP(R948,OP!C:C,OP!B:B,,0,1)</f>
        <v>RJ</v>
      </c>
      <c r="E948" s="23"/>
      <c r="M948" s="26"/>
      <c r="N948" s="27"/>
      <c r="O948" s="28" t="str">
        <f t="shared" si="232"/>
        <v>00000000948</v>
      </c>
      <c r="R948" s="27" t="s">
        <v>193</v>
      </c>
      <c r="S948" s="30" t="str">
        <f>_xlfn.IFNA(VLOOKUP(_xlfn.CONCAT(D948," - ",R948),OP!A:D,4,0),"-------------------------------------------NAO DISPONIVEL-------------------------------------------")</f>
        <v>FETRANSPOR</v>
      </c>
      <c r="T948" s="31"/>
      <c r="U948" s="32"/>
      <c r="V948" s="31"/>
      <c r="W948" s="33">
        <f t="shared" si="233"/>
        <v>0</v>
      </c>
      <c r="X948" s="34">
        <f t="shared" si="234"/>
        <v>0</v>
      </c>
      <c r="Y948" s="33">
        <f t="shared" si="235"/>
        <v>0</v>
      </c>
      <c r="Z948" s="33">
        <f t="shared" si="236"/>
        <v>0</v>
      </c>
      <c r="AA948" s="35">
        <f t="shared" si="237"/>
        <v>0</v>
      </c>
      <c r="AB948" s="36">
        <f t="shared" si="238"/>
        <v>0</v>
      </c>
      <c r="AC948" s="37">
        <f t="shared" si="239"/>
        <v>0</v>
      </c>
      <c r="AD948" s="38"/>
      <c r="AE948" s="38"/>
      <c r="AF948" s="39">
        <f t="shared" si="240"/>
        <v>0</v>
      </c>
      <c r="AG948" s="40"/>
      <c r="AH948" s="41">
        <f t="shared" si="241"/>
        <v>0</v>
      </c>
      <c r="AI948" s="42">
        <f t="shared" si="242"/>
        <v>0</v>
      </c>
      <c r="AJ948" s="43">
        <f t="shared" si="243"/>
        <v>0</v>
      </c>
      <c r="AK948" s="5" t="str">
        <f>_xlfn.IFNA(VLOOKUP(_xlfn.CONCAT(D948," - ",S948),OP!E:F,2,0),"-------------------------------------------NAO DISPONIVEL-------------------------------------------")</f>
        <v>C - RIOCARD</v>
      </c>
      <c r="AL948" s="7" t="str">
        <f t="shared" si="229"/>
        <v>1 - -------------------------------------------NAO DISPONIVEL------------------------------------------- - 00000000948 - FETRANSPOR</v>
      </c>
      <c r="AM948" s="7" t="str">
        <f t="shared" si="230"/>
        <v>-------------------------------------------NAO DISPONIVEL-------------------------------------------</v>
      </c>
      <c r="AN948" s="44" cm="1">
        <f t="array" ref="AN948">_xlfn.IFS(AJ948=0,0,AQ948="INATIVO",2,AQ948="SEM CADASTRO",4,AQ948="CPF ATIVO EM OUTRO COMPRADOR",5,AQ948="NOVO/SEM CARTAO",6,AND(AJ948&gt;0,AQ948,""),8)</f>
        <v>0</v>
      </c>
      <c r="AO948" s="45">
        <f t="shared" si="244"/>
        <v>-10</v>
      </c>
    </row>
    <row r="949" spans="1:41" x14ac:dyDescent="0.4">
      <c r="A949" s="21" t="str">
        <f t="shared" si="231"/>
        <v>-------------------------------------------NAO DISPONIVEL-------------------------------------------</v>
      </c>
      <c r="B949" s="5" t="str">
        <f>_xlfn.IFNA(VLOOKUP(A949,CNPJ!E:F,2,0),"-------------------------------------------NAO DISPONIVEL-------------------------------------------")</f>
        <v>-------------------------------------------NAO DISPONIVEL-------------------------------------------</v>
      </c>
      <c r="C949" s="22">
        <v>1</v>
      </c>
      <c r="D949" s="5" t="str">
        <f>_xlfn.XLOOKUP(R949,OP!C:C,OP!B:B,,0,1)</f>
        <v>RJ</v>
      </c>
      <c r="E949" s="23"/>
      <c r="M949" s="26"/>
      <c r="N949" s="27"/>
      <c r="O949" s="28" t="str">
        <f t="shared" si="232"/>
        <v>00000000949</v>
      </c>
      <c r="R949" s="27" t="s">
        <v>193</v>
      </c>
      <c r="S949" s="30" t="str">
        <f>_xlfn.IFNA(VLOOKUP(_xlfn.CONCAT(D949," - ",R949),OP!A:D,4,0),"-------------------------------------------NAO DISPONIVEL-------------------------------------------")</f>
        <v>FETRANSPOR</v>
      </c>
      <c r="T949" s="31"/>
      <c r="U949" s="32"/>
      <c r="V949" s="31"/>
      <c r="W949" s="33">
        <f t="shared" si="233"/>
        <v>0</v>
      </c>
      <c r="X949" s="34">
        <f t="shared" si="234"/>
        <v>0</v>
      </c>
      <c r="Y949" s="33">
        <f t="shared" si="235"/>
        <v>0</v>
      </c>
      <c r="Z949" s="33">
        <f t="shared" si="236"/>
        <v>0</v>
      </c>
      <c r="AA949" s="35">
        <f t="shared" si="237"/>
        <v>0</v>
      </c>
      <c r="AB949" s="36">
        <f t="shared" si="238"/>
        <v>0</v>
      </c>
      <c r="AC949" s="37">
        <f t="shared" si="239"/>
        <v>0</v>
      </c>
      <c r="AD949" s="38"/>
      <c r="AE949" s="38"/>
      <c r="AF949" s="39">
        <f t="shared" si="240"/>
        <v>0</v>
      </c>
      <c r="AG949" s="40"/>
      <c r="AH949" s="41">
        <f t="shared" si="241"/>
        <v>0</v>
      </c>
      <c r="AI949" s="42">
        <f t="shared" si="242"/>
        <v>0</v>
      </c>
      <c r="AJ949" s="43">
        <f t="shared" si="243"/>
        <v>0</v>
      </c>
      <c r="AK949" s="5" t="str">
        <f>_xlfn.IFNA(VLOOKUP(_xlfn.CONCAT(D949," - ",S949),OP!E:F,2,0),"-------------------------------------------NAO DISPONIVEL-------------------------------------------")</f>
        <v>C - RIOCARD</v>
      </c>
      <c r="AL949" s="7" t="str">
        <f t="shared" si="229"/>
        <v>1 - -------------------------------------------NAO DISPONIVEL------------------------------------------- - 00000000949 - FETRANSPOR</v>
      </c>
      <c r="AM949" s="7" t="str">
        <f t="shared" si="230"/>
        <v>-------------------------------------------NAO DISPONIVEL-------------------------------------------</v>
      </c>
      <c r="AN949" s="44" cm="1">
        <f t="array" ref="AN949">_xlfn.IFS(AJ949=0,0,AQ949="INATIVO",2,AQ949="SEM CADASTRO",4,AQ949="CPF ATIVO EM OUTRO COMPRADOR",5,AQ949="NOVO/SEM CARTAO",6,AND(AJ949&gt;0,AQ949,""),8)</f>
        <v>0</v>
      </c>
      <c r="AO949" s="45">
        <f t="shared" si="244"/>
        <v>-10</v>
      </c>
    </row>
    <row r="950" spans="1:41" x14ac:dyDescent="0.4">
      <c r="A950" s="21" t="str">
        <f t="shared" si="231"/>
        <v>-------------------------------------------NAO DISPONIVEL-------------------------------------------</v>
      </c>
      <c r="B950" s="5" t="str">
        <f>_xlfn.IFNA(VLOOKUP(A950,CNPJ!E:F,2,0),"-------------------------------------------NAO DISPONIVEL-------------------------------------------")</f>
        <v>-------------------------------------------NAO DISPONIVEL-------------------------------------------</v>
      </c>
      <c r="C950" s="22">
        <v>1</v>
      </c>
      <c r="D950" s="5" t="str">
        <f>_xlfn.XLOOKUP(R950,OP!C:C,OP!B:B,,0,1)</f>
        <v>RJ</v>
      </c>
      <c r="E950" s="23"/>
      <c r="M950" s="26"/>
      <c r="N950" s="27"/>
      <c r="O950" s="28" t="str">
        <f t="shared" si="232"/>
        <v>00000000950</v>
      </c>
      <c r="R950" s="27" t="s">
        <v>193</v>
      </c>
      <c r="S950" s="30" t="str">
        <f>_xlfn.IFNA(VLOOKUP(_xlfn.CONCAT(D950," - ",R950),OP!A:D,4,0),"-------------------------------------------NAO DISPONIVEL-------------------------------------------")</f>
        <v>FETRANSPOR</v>
      </c>
      <c r="T950" s="31"/>
      <c r="U950" s="32"/>
      <c r="V950" s="31"/>
      <c r="W950" s="33">
        <f t="shared" si="233"/>
        <v>0</v>
      </c>
      <c r="X950" s="34">
        <f t="shared" si="234"/>
        <v>0</v>
      </c>
      <c r="Y950" s="33">
        <f t="shared" si="235"/>
        <v>0</v>
      </c>
      <c r="Z950" s="33">
        <f t="shared" si="236"/>
        <v>0</v>
      </c>
      <c r="AA950" s="35">
        <f t="shared" si="237"/>
        <v>0</v>
      </c>
      <c r="AB950" s="36">
        <f t="shared" si="238"/>
        <v>0</v>
      </c>
      <c r="AC950" s="37">
        <f t="shared" si="239"/>
        <v>0</v>
      </c>
      <c r="AD950" s="38"/>
      <c r="AE950" s="38"/>
      <c r="AF950" s="39">
        <f t="shared" si="240"/>
        <v>0</v>
      </c>
      <c r="AG950" s="40"/>
      <c r="AH950" s="41">
        <f t="shared" si="241"/>
        <v>0</v>
      </c>
      <c r="AI950" s="42">
        <f t="shared" si="242"/>
        <v>0</v>
      </c>
      <c r="AJ950" s="43">
        <f t="shared" si="243"/>
        <v>0</v>
      </c>
      <c r="AK950" s="5" t="str">
        <f>_xlfn.IFNA(VLOOKUP(_xlfn.CONCAT(D950," - ",S950),OP!E:F,2,0),"-------------------------------------------NAO DISPONIVEL-------------------------------------------")</f>
        <v>C - RIOCARD</v>
      </c>
      <c r="AL950" s="7" t="str">
        <f t="shared" si="229"/>
        <v>1 - -------------------------------------------NAO DISPONIVEL------------------------------------------- - 00000000950 - FETRANSPOR</v>
      </c>
      <c r="AM950" s="7" t="str">
        <f t="shared" si="230"/>
        <v>-------------------------------------------NAO DISPONIVEL-------------------------------------------</v>
      </c>
      <c r="AN950" s="44" cm="1">
        <f t="array" ref="AN950">_xlfn.IFS(AJ950=0,0,AQ950="INATIVO",2,AQ950="SEM CADASTRO",4,AQ950="CPF ATIVO EM OUTRO COMPRADOR",5,AQ950="NOVO/SEM CARTAO",6,AND(AJ950&gt;0,AQ950,""),8)</f>
        <v>0</v>
      </c>
      <c r="AO950" s="45">
        <f t="shared" si="244"/>
        <v>-10</v>
      </c>
    </row>
    <row r="951" spans="1:41" x14ac:dyDescent="0.4">
      <c r="A951" s="21" t="str">
        <f t="shared" si="231"/>
        <v>-------------------------------------------NAO DISPONIVEL-------------------------------------------</v>
      </c>
      <c r="B951" s="5" t="str">
        <f>_xlfn.IFNA(VLOOKUP(A951,CNPJ!E:F,2,0),"-------------------------------------------NAO DISPONIVEL-------------------------------------------")</f>
        <v>-------------------------------------------NAO DISPONIVEL-------------------------------------------</v>
      </c>
      <c r="C951" s="22">
        <v>1</v>
      </c>
      <c r="D951" s="5" t="str">
        <f>_xlfn.XLOOKUP(R951,OP!C:C,OP!B:B,,0,1)</f>
        <v>RJ</v>
      </c>
      <c r="E951" s="23"/>
      <c r="M951" s="26"/>
      <c r="N951" s="27"/>
      <c r="O951" s="28" t="str">
        <f t="shared" si="232"/>
        <v>00000000951</v>
      </c>
      <c r="R951" s="27" t="s">
        <v>193</v>
      </c>
      <c r="S951" s="30" t="str">
        <f>_xlfn.IFNA(VLOOKUP(_xlfn.CONCAT(D951," - ",R951),OP!A:D,4,0),"-------------------------------------------NAO DISPONIVEL-------------------------------------------")</f>
        <v>FETRANSPOR</v>
      </c>
      <c r="T951" s="31"/>
      <c r="U951" s="32"/>
      <c r="V951" s="31"/>
      <c r="W951" s="33">
        <f t="shared" si="233"/>
        <v>0</v>
      </c>
      <c r="X951" s="34">
        <f t="shared" si="234"/>
        <v>0</v>
      </c>
      <c r="Y951" s="33">
        <f t="shared" si="235"/>
        <v>0</v>
      </c>
      <c r="Z951" s="33">
        <f t="shared" si="236"/>
        <v>0</v>
      </c>
      <c r="AA951" s="35">
        <f t="shared" si="237"/>
        <v>0</v>
      </c>
      <c r="AB951" s="36">
        <f t="shared" si="238"/>
        <v>0</v>
      </c>
      <c r="AC951" s="37">
        <f t="shared" si="239"/>
        <v>0</v>
      </c>
      <c r="AD951" s="38"/>
      <c r="AE951" s="38"/>
      <c r="AF951" s="39">
        <f t="shared" si="240"/>
        <v>0</v>
      </c>
      <c r="AG951" s="40"/>
      <c r="AH951" s="41">
        <f t="shared" si="241"/>
        <v>0</v>
      </c>
      <c r="AI951" s="42">
        <f t="shared" si="242"/>
        <v>0</v>
      </c>
      <c r="AJ951" s="43">
        <f t="shared" si="243"/>
        <v>0</v>
      </c>
      <c r="AK951" s="5" t="str">
        <f>_xlfn.IFNA(VLOOKUP(_xlfn.CONCAT(D951," - ",S951),OP!E:F,2,0),"-------------------------------------------NAO DISPONIVEL-------------------------------------------")</f>
        <v>C - RIOCARD</v>
      </c>
      <c r="AL951" s="7" t="str">
        <f t="shared" si="229"/>
        <v>1 - -------------------------------------------NAO DISPONIVEL------------------------------------------- - 00000000951 - FETRANSPOR</v>
      </c>
      <c r="AM951" s="7" t="str">
        <f t="shared" si="230"/>
        <v>-------------------------------------------NAO DISPONIVEL-------------------------------------------</v>
      </c>
      <c r="AN951" s="44" cm="1">
        <f t="array" ref="AN951">_xlfn.IFS(AJ951=0,0,AQ951="INATIVO",2,AQ951="SEM CADASTRO",4,AQ951="CPF ATIVO EM OUTRO COMPRADOR",5,AQ951="NOVO/SEM CARTAO",6,AND(AJ951&gt;0,AQ951,""),8)</f>
        <v>0</v>
      </c>
      <c r="AO951" s="45">
        <f t="shared" si="244"/>
        <v>-10</v>
      </c>
    </row>
    <row r="952" spans="1:41" x14ac:dyDescent="0.4">
      <c r="A952" s="21" t="str">
        <f t="shared" si="231"/>
        <v>-------------------------------------------NAO DISPONIVEL-------------------------------------------</v>
      </c>
      <c r="B952" s="5" t="str">
        <f>_xlfn.IFNA(VLOOKUP(A952,CNPJ!E:F,2,0),"-------------------------------------------NAO DISPONIVEL-------------------------------------------")</f>
        <v>-------------------------------------------NAO DISPONIVEL-------------------------------------------</v>
      </c>
      <c r="C952" s="22">
        <v>1</v>
      </c>
      <c r="D952" s="5" t="str">
        <f>_xlfn.XLOOKUP(R952,OP!C:C,OP!B:B,,0,1)</f>
        <v>RJ</v>
      </c>
      <c r="E952" s="23"/>
      <c r="M952" s="26"/>
      <c r="N952" s="27"/>
      <c r="O952" s="28" t="str">
        <f t="shared" si="232"/>
        <v>00000000952</v>
      </c>
      <c r="R952" s="27" t="s">
        <v>193</v>
      </c>
      <c r="S952" s="30" t="str">
        <f>_xlfn.IFNA(VLOOKUP(_xlfn.CONCAT(D952," - ",R952),OP!A:D,4,0),"-------------------------------------------NAO DISPONIVEL-------------------------------------------")</f>
        <v>FETRANSPOR</v>
      </c>
      <c r="T952" s="31"/>
      <c r="U952" s="32"/>
      <c r="V952" s="31"/>
      <c r="W952" s="33">
        <f t="shared" si="233"/>
        <v>0</v>
      </c>
      <c r="X952" s="34">
        <f t="shared" si="234"/>
        <v>0</v>
      </c>
      <c r="Y952" s="33">
        <f t="shared" si="235"/>
        <v>0</v>
      </c>
      <c r="Z952" s="33">
        <f t="shared" si="236"/>
        <v>0</v>
      </c>
      <c r="AA952" s="35">
        <f t="shared" si="237"/>
        <v>0</v>
      </c>
      <c r="AB952" s="36">
        <f t="shared" si="238"/>
        <v>0</v>
      </c>
      <c r="AC952" s="37">
        <f t="shared" si="239"/>
        <v>0</v>
      </c>
      <c r="AD952" s="38"/>
      <c r="AE952" s="38"/>
      <c r="AF952" s="39">
        <f t="shared" si="240"/>
        <v>0</v>
      </c>
      <c r="AG952" s="40"/>
      <c r="AH952" s="41">
        <f t="shared" si="241"/>
        <v>0</v>
      </c>
      <c r="AI952" s="42">
        <f t="shared" si="242"/>
        <v>0</v>
      </c>
      <c r="AJ952" s="43">
        <f t="shared" si="243"/>
        <v>0</v>
      </c>
      <c r="AK952" s="5" t="str">
        <f>_xlfn.IFNA(VLOOKUP(_xlfn.CONCAT(D952," - ",S952),OP!E:F,2,0),"-------------------------------------------NAO DISPONIVEL-------------------------------------------")</f>
        <v>C - RIOCARD</v>
      </c>
      <c r="AL952" s="7" t="str">
        <f t="shared" si="229"/>
        <v>1 - -------------------------------------------NAO DISPONIVEL------------------------------------------- - 00000000952 - FETRANSPOR</v>
      </c>
      <c r="AM952" s="7" t="str">
        <f t="shared" si="230"/>
        <v>-------------------------------------------NAO DISPONIVEL-------------------------------------------</v>
      </c>
      <c r="AN952" s="44" cm="1">
        <f t="array" ref="AN952">_xlfn.IFS(AJ952=0,0,AQ952="INATIVO",2,AQ952="SEM CADASTRO",4,AQ952="CPF ATIVO EM OUTRO COMPRADOR",5,AQ952="NOVO/SEM CARTAO",6,AND(AJ952&gt;0,AQ952,""),8)</f>
        <v>0</v>
      </c>
      <c r="AO952" s="45">
        <f t="shared" si="244"/>
        <v>-10</v>
      </c>
    </row>
    <row r="953" spans="1:41" x14ac:dyDescent="0.4">
      <c r="A953" s="21" t="str">
        <f t="shared" si="231"/>
        <v>-------------------------------------------NAO DISPONIVEL-------------------------------------------</v>
      </c>
      <c r="B953" s="5" t="str">
        <f>_xlfn.IFNA(VLOOKUP(A953,CNPJ!E:F,2,0),"-------------------------------------------NAO DISPONIVEL-------------------------------------------")</f>
        <v>-------------------------------------------NAO DISPONIVEL-------------------------------------------</v>
      </c>
      <c r="C953" s="22">
        <v>1</v>
      </c>
      <c r="D953" s="5" t="str">
        <f>_xlfn.XLOOKUP(R953,OP!C:C,OP!B:B,,0,1)</f>
        <v>RJ</v>
      </c>
      <c r="E953" s="23"/>
      <c r="M953" s="26"/>
      <c r="N953" s="27"/>
      <c r="O953" s="28" t="str">
        <f t="shared" si="232"/>
        <v>00000000953</v>
      </c>
      <c r="R953" s="27" t="s">
        <v>193</v>
      </c>
      <c r="S953" s="30" t="str">
        <f>_xlfn.IFNA(VLOOKUP(_xlfn.CONCAT(D953," - ",R953),OP!A:D,4,0),"-------------------------------------------NAO DISPONIVEL-------------------------------------------")</f>
        <v>FETRANSPOR</v>
      </c>
      <c r="T953" s="31"/>
      <c r="U953" s="32"/>
      <c r="V953" s="31"/>
      <c r="W953" s="33">
        <f t="shared" si="233"/>
        <v>0</v>
      </c>
      <c r="X953" s="34">
        <f t="shared" si="234"/>
        <v>0</v>
      </c>
      <c r="Y953" s="33">
        <f t="shared" si="235"/>
        <v>0</v>
      </c>
      <c r="Z953" s="33">
        <f t="shared" si="236"/>
        <v>0</v>
      </c>
      <c r="AA953" s="35">
        <f t="shared" si="237"/>
        <v>0</v>
      </c>
      <c r="AB953" s="36">
        <f t="shared" si="238"/>
        <v>0</v>
      </c>
      <c r="AC953" s="37">
        <f t="shared" si="239"/>
        <v>0</v>
      </c>
      <c r="AD953" s="38"/>
      <c r="AE953" s="38"/>
      <c r="AF953" s="39">
        <f t="shared" si="240"/>
        <v>0</v>
      </c>
      <c r="AG953" s="40"/>
      <c r="AH953" s="41">
        <f t="shared" si="241"/>
        <v>0</v>
      </c>
      <c r="AI953" s="42">
        <f t="shared" si="242"/>
        <v>0</v>
      </c>
      <c r="AJ953" s="43">
        <f t="shared" si="243"/>
        <v>0</v>
      </c>
      <c r="AK953" s="5" t="str">
        <f>_xlfn.IFNA(VLOOKUP(_xlfn.CONCAT(D953," - ",S953),OP!E:F,2,0),"-------------------------------------------NAO DISPONIVEL-------------------------------------------")</f>
        <v>C - RIOCARD</v>
      </c>
      <c r="AL953" s="7" t="str">
        <f t="shared" si="229"/>
        <v>1 - -------------------------------------------NAO DISPONIVEL------------------------------------------- - 00000000953 - FETRANSPOR</v>
      </c>
      <c r="AM953" s="7" t="str">
        <f t="shared" si="230"/>
        <v>-------------------------------------------NAO DISPONIVEL-------------------------------------------</v>
      </c>
      <c r="AN953" s="44" cm="1">
        <f t="array" ref="AN953">_xlfn.IFS(AJ953=0,0,AQ953="INATIVO",2,AQ953="SEM CADASTRO",4,AQ953="CPF ATIVO EM OUTRO COMPRADOR",5,AQ953="NOVO/SEM CARTAO",6,AND(AJ953&gt;0,AQ953,""),8)</f>
        <v>0</v>
      </c>
      <c r="AO953" s="45">
        <f t="shared" si="244"/>
        <v>-10</v>
      </c>
    </row>
    <row r="954" spans="1:41" x14ac:dyDescent="0.4">
      <c r="A954" s="21" t="str">
        <f t="shared" si="231"/>
        <v>-------------------------------------------NAO DISPONIVEL-------------------------------------------</v>
      </c>
      <c r="B954" s="5" t="str">
        <f>_xlfn.IFNA(VLOOKUP(A954,CNPJ!E:F,2,0),"-------------------------------------------NAO DISPONIVEL-------------------------------------------")</f>
        <v>-------------------------------------------NAO DISPONIVEL-------------------------------------------</v>
      </c>
      <c r="C954" s="22">
        <v>1</v>
      </c>
      <c r="D954" s="5" t="str">
        <f>_xlfn.XLOOKUP(R954,OP!C:C,OP!B:B,,0,1)</f>
        <v>RJ</v>
      </c>
      <c r="E954" s="23"/>
      <c r="M954" s="26"/>
      <c r="N954" s="27"/>
      <c r="O954" s="28" t="str">
        <f t="shared" si="232"/>
        <v>00000000954</v>
      </c>
      <c r="R954" s="27" t="s">
        <v>193</v>
      </c>
      <c r="S954" s="30" t="str">
        <f>_xlfn.IFNA(VLOOKUP(_xlfn.CONCAT(D954," - ",R954),OP!A:D,4,0),"-------------------------------------------NAO DISPONIVEL-------------------------------------------")</f>
        <v>FETRANSPOR</v>
      </c>
      <c r="T954" s="31"/>
      <c r="U954" s="32"/>
      <c r="V954" s="31"/>
      <c r="W954" s="33">
        <f t="shared" si="233"/>
        <v>0</v>
      </c>
      <c r="X954" s="34">
        <f t="shared" si="234"/>
        <v>0</v>
      </c>
      <c r="Y954" s="33">
        <f t="shared" si="235"/>
        <v>0</v>
      </c>
      <c r="Z954" s="33">
        <f t="shared" si="236"/>
        <v>0</v>
      </c>
      <c r="AA954" s="35">
        <f t="shared" si="237"/>
        <v>0</v>
      </c>
      <c r="AB954" s="36">
        <f t="shared" si="238"/>
        <v>0</v>
      </c>
      <c r="AC954" s="37">
        <f t="shared" si="239"/>
        <v>0</v>
      </c>
      <c r="AD954" s="38"/>
      <c r="AE954" s="38"/>
      <c r="AF954" s="39">
        <f t="shared" si="240"/>
        <v>0</v>
      </c>
      <c r="AG954" s="40"/>
      <c r="AH954" s="41">
        <f t="shared" si="241"/>
        <v>0</v>
      </c>
      <c r="AI954" s="42">
        <f t="shared" si="242"/>
        <v>0</v>
      </c>
      <c r="AJ954" s="43">
        <f t="shared" si="243"/>
        <v>0</v>
      </c>
      <c r="AK954" s="5" t="str">
        <f>_xlfn.IFNA(VLOOKUP(_xlfn.CONCAT(D954," - ",S954),OP!E:F,2,0),"-------------------------------------------NAO DISPONIVEL-------------------------------------------")</f>
        <v>C - RIOCARD</v>
      </c>
      <c r="AL954" s="7" t="str">
        <f t="shared" si="229"/>
        <v>1 - -------------------------------------------NAO DISPONIVEL------------------------------------------- - 00000000954 - FETRANSPOR</v>
      </c>
      <c r="AM954" s="7" t="str">
        <f t="shared" si="230"/>
        <v>-------------------------------------------NAO DISPONIVEL-------------------------------------------</v>
      </c>
      <c r="AN954" s="44" cm="1">
        <f t="array" ref="AN954">_xlfn.IFS(AJ954=0,0,AQ954="INATIVO",2,AQ954="SEM CADASTRO",4,AQ954="CPF ATIVO EM OUTRO COMPRADOR",5,AQ954="NOVO/SEM CARTAO",6,AND(AJ954&gt;0,AQ954,""),8)</f>
        <v>0</v>
      </c>
      <c r="AO954" s="45">
        <f t="shared" si="244"/>
        <v>-10</v>
      </c>
    </row>
    <row r="955" spans="1:41" x14ac:dyDescent="0.4">
      <c r="A955" s="21" t="str">
        <f t="shared" si="231"/>
        <v>-------------------------------------------NAO DISPONIVEL-------------------------------------------</v>
      </c>
      <c r="B955" s="5" t="str">
        <f>_xlfn.IFNA(VLOOKUP(A955,CNPJ!E:F,2,0),"-------------------------------------------NAO DISPONIVEL-------------------------------------------")</f>
        <v>-------------------------------------------NAO DISPONIVEL-------------------------------------------</v>
      </c>
      <c r="C955" s="22">
        <v>1</v>
      </c>
      <c r="D955" s="5" t="str">
        <f>_xlfn.XLOOKUP(R955,OP!C:C,OP!B:B,,0,1)</f>
        <v>RJ</v>
      </c>
      <c r="E955" s="23"/>
      <c r="M955" s="26"/>
      <c r="N955" s="27"/>
      <c r="O955" s="28" t="str">
        <f t="shared" si="232"/>
        <v>00000000955</v>
      </c>
      <c r="R955" s="27" t="s">
        <v>193</v>
      </c>
      <c r="S955" s="30" t="str">
        <f>_xlfn.IFNA(VLOOKUP(_xlfn.CONCAT(D955," - ",R955),OP!A:D,4,0),"-------------------------------------------NAO DISPONIVEL-------------------------------------------")</f>
        <v>FETRANSPOR</v>
      </c>
      <c r="T955" s="31"/>
      <c r="U955" s="32"/>
      <c r="V955" s="31"/>
      <c r="W955" s="33">
        <f t="shared" si="233"/>
        <v>0</v>
      </c>
      <c r="X955" s="34">
        <f t="shared" si="234"/>
        <v>0</v>
      </c>
      <c r="Y955" s="33">
        <f t="shared" si="235"/>
        <v>0</v>
      </c>
      <c r="Z955" s="33">
        <f t="shared" si="236"/>
        <v>0</v>
      </c>
      <c r="AA955" s="35">
        <f t="shared" si="237"/>
        <v>0</v>
      </c>
      <c r="AB955" s="36">
        <f t="shared" si="238"/>
        <v>0</v>
      </c>
      <c r="AC955" s="37">
        <f t="shared" si="239"/>
        <v>0</v>
      </c>
      <c r="AD955" s="38"/>
      <c r="AE955" s="38"/>
      <c r="AF955" s="39">
        <f t="shared" si="240"/>
        <v>0</v>
      </c>
      <c r="AG955" s="40"/>
      <c r="AH955" s="41">
        <f t="shared" si="241"/>
        <v>0</v>
      </c>
      <c r="AI955" s="42">
        <f t="shared" si="242"/>
        <v>0</v>
      </c>
      <c r="AJ955" s="43">
        <f t="shared" si="243"/>
        <v>0</v>
      </c>
      <c r="AK955" s="5" t="str">
        <f>_xlfn.IFNA(VLOOKUP(_xlfn.CONCAT(D955," - ",S955),OP!E:F,2,0),"-------------------------------------------NAO DISPONIVEL-------------------------------------------")</f>
        <v>C - RIOCARD</v>
      </c>
      <c r="AL955" s="7" t="str">
        <f t="shared" si="229"/>
        <v>1 - -------------------------------------------NAO DISPONIVEL------------------------------------------- - 00000000955 - FETRANSPOR</v>
      </c>
      <c r="AM955" s="7" t="str">
        <f t="shared" si="230"/>
        <v>-------------------------------------------NAO DISPONIVEL-------------------------------------------</v>
      </c>
      <c r="AN955" s="44" cm="1">
        <f t="array" ref="AN955">_xlfn.IFS(AJ955=0,0,AQ955="INATIVO",2,AQ955="SEM CADASTRO",4,AQ955="CPF ATIVO EM OUTRO COMPRADOR",5,AQ955="NOVO/SEM CARTAO",6,AND(AJ955&gt;0,AQ955,""),8)</f>
        <v>0</v>
      </c>
      <c r="AO955" s="45">
        <f t="shared" si="244"/>
        <v>-10</v>
      </c>
    </row>
    <row r="956" spans="1:41" x14ac:dyDescent="0.4">
      <c r="A956" s="21" t="str">
        <f t="shared" si="231"/>
        <v>-------------------------------------------NAO DISPONIVEL-------------------------------------------</v>
      </c>
      <c r="B956" s="5" t="str">
        <f>_xlfn.IFNA(VLOOKUP(A956,CNPJ!E:F,2,0),"-------------------------------------------NAO DISPONIVEL-------------------------------------------")</f>
        <v>-------------------------------------------NAO DISPONIVEL-------------------------------------------</v>
      </c>
      <c r="C956" s="22">
        <v>1</v>
      </c>
      <c r="D956" s="5" t="str">
        <f>_xlfn.XLOOKUP(R956,OP!C:C,OP!B:B,,0,1)</f>
        <v>RJ</v>
      </c>
      <c r="E956" s="23"/>
      <c r="M956" s="26"/>
      <c r="N956" s="27"/>
      <c r="O956" s="28" t="str">
        <f t="shared" si="232"/>
        <v>00000000956</v>
      </c>
      <c r="R956" s="27" t="s">
        <v>193</v>
      </c>
      <c r="S956" s="30" t="str">
        <f>_xlfn.IFNA(VLOOKUP(_xlfn.CONCAT(D956," - ",R956),OP!A:D,4,0),"-------------------------------------------NAO DISPONIVEL-------------------------------------------")</f>
        <v>FETRANSPOR</v>
      </c>
      <c r="T956" s="31"/>
      <c r="U956" s="32"/>
      <c r="V956" s="31"/>
      <c r="W956" s="33">
        <f t="shared" si="233"/>
        <v>0</v>
      </c>
      <c r="X956" s="34">
        <f t="shared" si="234"/>
        <v>0</v>
      </c>
      <c r="Y956" s="33">
        <f t="shared" si="235"/>
        <v>0</v>
      </c>
      <c r="Z956" s="33">
        <f t="shared" si="236"/>
        <v>0</v>
      </c>
      <c r="AA956" s="35">
        <f t="shared" si="237"/>
        <v>0</v>
      </c>
      <c r="AB956" s="36">
        <f t="shared" si="238"/>
        <v>0</v>
      </c>
      <c r="AC956" s="37">
        <f t="shared" si="239"/>
        <v>0</v>
      </c>
      <c r="AD956" s="38"/>
      <c r="AE956" s="38"/>
      <c r="AF956" s="39">
        <f t="shared" si="240"/>
        <v>0</v>
      </c>
      <c r="AG956" s="40"/>
      <c r="AH956" s="41">
        <f t="shared" si="241"/>
        <v>0</v>
      </c>
      <c r="AI956" s="42">
        <f t="shared" si="242"/>
        <v>0</v>
      </c>
      <c r="AJ956" s="43">
        <f t="shared" si="243"/>
        <v>0</v>
      </c>
      <c r="AK956" s="5" t="str">
        <f>_xlfn.IFNA(VLOOKUP(_xlfn.CONCAT(D956," - ",S956),OP!E:F,2,0),"-------------------------------------------NAO DISPONIVEL-------------------------------------------")</f>
        <v>C - RIOCARD</v>
      </c>
      <c r="AL956" s="7" t="str">
        <f t="shared" si="229"/>
        <v>1 - -------------------------------------------NAO DISPONIVEL------------------------------------------- - 00000000956 - FETRANSPOR</v>
      </c>
      <c r="AM956" s="7" t="str">
        <f t="shared" si="230"/>
        <v>-------------------------------------------NAO DISPONIVEL-------------------------------------------</v>
      </c>
      <c r="AN956" s="44" cm="1">
        <f t="array" ref="AN956">_xlfn.IFS(AJ956=0,0,AQ956="INATIVO",2,AQ956="SEM CADASTRO",4,AQ956="CPF ATIVO EM OUTRO COMPRADOR",5,AQ956="NOVO/SEM CARTAO",6,AND(AJ956&gt;0,AQ956,""),8)</f>
        <v>0</v>
      </c>
      <c r="AO956" s="45">
        <f t="shared" si="244"/>
        <v>-10</v>
      </c>
    </row>
    <row r="957" spans="1:41" x14ac:dyDescent="0.4">
      <c r="A957" s="21" t="str">
        <f t="shared" si="231"/>
        <v>-------------------------------------------NAO DISPONIVEL-------------------------------------------</v>
      </c>
      <c r="B957" s="5" t="str">
        <f>_xlfn.IFNA(VLOOKUP(A957,CNPJ!E:F,2,0),"-------------------------------------------NAO DISPONIVEL-------------------------------------------")</f>
        <v>-------------------------------------------NAO DISPONIVEL-------------------------------------------</v>
      </c>
      <c r="C957" s="22">
        <v>1</v>
      </c>
      <c r="D957" s="5" t="str">
        <f>_xlfn.XLOOKUP(R957,OP!C:C,OP!B:B,,0,1)</f>
        <v>RJ</v>
      </c>
      <c r="E957" s="23"/>
      <c r="M957" s="26"/>
      <c r="N957" s="27"/>
      <c r="O957" s="28" t="str">
        <f t="shared" si="232"/>
        <v>00000000957</v>
      </c>
      <c r="R957" s="27" t="s">
        <v>193</v>
      </c>
      <c r="S957" s="30" t="str">
        <f>_xlfn.IFNA(VLOOKUP(_xlfn.CONCAT(D957," - ",R957),OP!A:D,4,0),"-------------------------------------------NAO DISPONIVEL-------------------------------------------")</f>
        <v>FETRANSPOR</v>
      </c>
      <c r="T957" s="31"/>
      <c r="U957" s="32"/>
      <c r="V957" s="31"/>
      <c r="W957" s="33">
        <f t="shared" si="233"/>
        <v>0</v>
      </c>
      <c r="X957" s="34">
        <f t="shared" si="234"/>
        <v>0</v>
      </c>
      <c r="Y957" s="33">
        <f t="shared" si="235"/>
        <v>0</v>
      </c>
      <c r="Z957" s="33">
        <f t="shared" si="236"/>
        <v>0</v>
      </c>
      <c r="AA957" s="35">
        <f t="shared" si="237"/>
        <v>0</v>
      </c>
      <c r="AB957" s="36">
        <f t="shared" si="238"/>
        <v>0</v>
      </c>
      <c r="AC957" s="37">
        <f t="shared" si="239"/>
        <v>0</v>
      </c>
      <c r="AD957" s="38"/>
      <c r="AE957" s="38"/>
      <c r="AF957" s="39">
        <f t="shared" si="240"/>
        <v>0</v>
      </c>
      <c r="AG957" s="40"/>
      <c r="AH957" s="41">
        <f t="shared" si="241"/>
        <v>0</v>
      </c>
      <c r="AI957" s="42">
        <f t="shared" si="242"/>
        <v>0</v>
      </c>
      <c r="AJ957" s="43">
        <f t="shared" si="243"/>
        <v>0</v>
      </c>
      <c r="AK957" s="5" t="str">
        <f>_xlfn.IFNA(VLOOKUP(_xlfn.CONCAT(D957," - ",S957),OP!E:F,2,0),"-------------------------------------------NAO DISPONIVEL-------------------------------------------")</f>
        <v>C - RIOCARD</v>
      </c>
      <c r="AL957" s="7" t="str">
        <f t="shared" si="229"/>
        <v>1 - -------------------------------------------NAO DISPONIVEL------------------------------------------- - 00000000957 - FETRANSPOR</v>
      </c>
      <c r="AM957" s="7" t="str">
        <f t="shared" si="230"/>
        <v>-------------------------------------------NAO DISPONIVEL-------------------------------------------</v>
      </c>
      <c r="AN957" s="44" cm="1">
        <f t="array" ref="AN957">_xlfn.IFS(AJ957=0,0,AQ957="INATIVO",2,AQ957="SEM CADASTRO",4,AQ957="CPF ATIVO EM OUTRO COMPRADOR",5,AQ957="NOVO/SEM CARTAO",6,AND(AJ957&gt;0,AQ957,""),8)</f>
        <v>0</v>
      </c>
      <c r="AO957" s="45">
        <f t="shared" si="244"/>
        <v>-10</v>
      </c>
    </row>
    <row r="958" spans="1:41" x14ac:dyDescent="0.4">
      <c r="A958" s="21" t="str">
        <f t="shared" si="231"/>
        <v>-------------------------------------------NAO DISPONIVEL-------------------------------------------</v>
      </c>
      <c r="B958" s="5" t="str">
        <f>_xlfn.IFNA(VLOOKUP(A958,CNPJ!E:F,2,0),"-------------------------------------------NAO DISPONIVEL-------------------------------------------")</f>
        <v>-------------------------------------------NAO DISPONIVEL-------------------------------------------</v>
      </c>
      <c r="C958" s="22">
        <v>1</v>
      </c>
      <c r="D958" s="5" t="str">
        <f>_xlfn.XLOOKUP(R958,OP!C:C,OP!B:B,,0,1)</f>
        <v>RJ</v>
      </c>
      <c r="E958" s="23"/>
      <c r="M958" s="26"/>
      <c r="N958" s="27"/>
      <c r="O958" s="28" t="str">
        <f t="shared" si="232"/>
        <v>00000000958</v>
      </c>
      <c r="R958" s="27" t="s">
        <v>193</v>
      </c>
      <c r="S958" s="30" t="str">
        <f>_xlfn.IFNA(VLOOKUP(_xlfn.CONCAT(D958," - ",R958),OP!A:D,4,0),"-------------------------------------------NAO DISPONIVEL-------------------------------------------")</f>
        <v>FETRANSPOR</v>
      </c>
      <c r="T958" s="31"/>
      <c r="U958" s="32"/>
      <c r="V958" s="31"/>
      <c r="W958" s="33">
        <f t="shared" si="233"/>
        <v>0</v>
      </c>
      <c r="X958" s="34">
        <f t="shared" si="234"/>
        <v>0</v>
      </c>
      <c r="Y958" s="33">
        <f t="shared" si="235"/>
        <v>0</v>
      </c>
      <c r="Z958" s="33">
        <f t="shared" si="236"/>
        <v>0</v>
      </c>
      <c r="AA958" s="35">
        <f t="shared" si="237"/>
        <v>0</v>
      </c>
      <c r="AB958" s="36">
        <f t="shared" si="238"/>
        <v>0</v>
      </c>
      <c r="AC958" s="37">
        <f t="shared" si="239"/>
        <v>0</v>
      </c>
      <c r="AD958" s="38"/>
      <c r="AE958" s="38"/>
      <c r="AF958" s="39">
        <f t="shared" si="240"/>
        <v>0</v>
      </c>
      <c r="AG958" s="40"/>
      <c r="AH958" s="41">
        <f t="shared" si="241"/>
        <v>0</v>
      </c>
      <c r="AI958" s="42">
        <f t="shared" si="242"/>
        <v>0</v>
      </c>
      <c r="AJ958" s="43">
        <f t="shared" si="243"/>
        <v>0</v>
      </c>
      <c r="AK958" s="5" t="str">
        <f>_xlfn.IFNA(VLOOKUP(_xlfn.CONCAT(D958," - ",S958),OP!E:F,2,0),"-------------------------------------------NAO DISPONIVEL-------------------------------------------")</f>
        <v>C - RIOCARD</v>
      </c>
      <c r="AL958" s="7" t="str">
        <f t="shared" si="229"/>
        <v>1 - -------------------------------------------NAO DISPONIVEL------------------------------------------- - 00000000958 - FETRANSPOR</v>
      </c>
      <c r="AM958" s="7" t="str">
        <f t="shared" si="230"/>
        <v>-------------------------------------------NAO DISPONIVEL-------------------------------------------</v>
      </c>
      <c r="AN958" s="44" cm="1">
        <f t="array" ref="AN958">_xlfn.IFS(AJ958=0,0,AQ958="INATIVO",2,AQ958="SEM CADASTRO",4,AQ958="CPF ATIVO EM OUTRO COMPRADOR",5,AQ958="NOVO/SEM CARTAO",6,AND(AJ958&gt;0,AQ958,""),8)</f>
        <v>0</v>
      </c>
      <c r="AO958" s="45">
        <f t="shared" si="244"/>
        <v>-10</v>
      </c>
    </row>
    <row r="959" spans="1:41" x14ac:dyDescent="0.4">
      <c r="A959" s="21" t="str">
        <f t="shared" si="231"/>
        <v>-------------------------------------------NAO DISPONIVEL-------------------------------------------</v>
      </c>
      <c r="B959" s="5" t="str">
        <f>_xlfn.IFNA(VLOOKUP(A959,CNPJ!E:F,2,0),"-------------------------------------------NAO DISPONIVEL-------------------------------------------")</f>
        <v>-------------------------------------------NAO DISPONIVEL-------------------------------------------</v>
      </c>
      <c r="C959" s="22">
        <v>1</v>
      </c>
      <c r="D959" s="5" t="str">
        <f>_xlfn.XLOOKUP(R959,OP!C:C,OP!B:B,,0,1)</f>
        <v>RJ</v>
      </c>
      <c r="E959" s="23"/>
      <c r="M959" s="26"/>
      <c r="N959" s="27"/>
      <c r="O959" s="28" t="str">
        <f t="shared" si="232"/>
        <v>00000000959</v>
      </c>
      <c r="R959" s="27" t="s">
        <v>193</v>
      </c>
      <c r="S959" s="30" t="str">
        <f>_xlfn.IFNA(VLOOKUP(_xlfn.CONCAT(D959," - ",R959),OP!A:D,4,0),"-------------------------------------------NAO DISPONIVEL-------------------------------------------")</f>
        <v>FETRANSPOR</v>
      </c>
      <c r="T959" s="31"/>
      <c r="U959" s="32"/>
      <c r="V959" s="31"/>
      <c r="W959" s="33">
        <f t="shared" si="233"/>
        <v>0</v>
      </c>
      <c r="X959" s="34">
        <f t="shared" si="234"/>
        <v>0</v>
      </c>
      <c r="Y959" s="33">
        <f t="shared" si="235"/>
        <v>0</v>
      </c>
      <c r="Z959" s="33">
        <f t="shared" si="236"/>
        <v>0</v>
      </c>
      <c r="AA959" s="35">
        <f t="shared" si="237"/>
        <v>0</v>
      </c>
      <c r="AB959" s="36">
        <f t="shared" si="238"/>
        <v>0</v>
      </c>
      <c r="AC959" s="37">
        <f t="shared" si="239"/>
        <v>0</v>
      </c>
      <c r="AD959" s="38"/>
      <c r="AE959" s="38"/>
      <c r="AF959" s="39">
        <f t="shared" si="240"/>
        <v>0</v>
      </c>
      <c r="AG959" s="40"/>
      <c r="AH959" s="41">
        <f t="shared" si="241"/>
        <v>0</v>
      </c>
      <c r="AI959" s="42">
        <f t="shared" si="242"/>
        <v>0</v>
      </c>
      <c r="AJ959" s="43">
        <f t="shared" si="243"/>
        <v>0</v>
      </c>
      <c r="AK959" s="5" t="str">
        <f>_xlfn.IFNA(VLOOKUP(_xlfn.CONCAT(D959," - ",S959),OP!E:F,2,0),"-------------------------------------------NAO DISPONIVEL-------------------------------------------")</f>
        <v>C - RIOCARD</v>
      </c>
      <c r="AL959" s="7" t="str">
        <f t="shared" si="229"/>
        <v>1 - -------------------------------------------NAO DISPONIVEL------------------------------------------- - 00000000959 - FETRANSPOR</v>
      </c>
      <c r="AM959" s="7" t="str">
        <f t="shared" si="230"/>
        <v>-------------------------------------------NAO DISPONIVEL-------------------------------------------</v>
      </c>
      <c r="AN959" s="44" cm="1">
        <f t="array" ref="AN959">_xlfn.IFS(AJ959=0,0,AQ959="INATIVO",2,AQ959="SEM CADASTRO",4,AQ959="CPF ATIVO EM OUTRO COMPRADOR",5,AQ959="NOVO/SEM CARTAO",6,AND(AJ959&gt;0,AQ959,""),8)</f>
        <v>0</v>
      </c>
      <c r="AO959" s="45">
        <f t="shared" si="244"/>
        <v>-10</v>
      </c>
    </row>
    <row r="960" spans="1:41" x14ac:dyDescent="0.4">
      <c r="A960" s="21" t="str">
        <f t="shared" si="231"/>
        <v>-------------------------------------------NAO DISPONIVEL-------------------------------------------</v>
      </c>
      <c r="B960" s="5" t="str">
        <f>_xlfn.IFNA(VLOOKUP(A960,CNPJ!E:F,2,0),"-------------------------------------------NAO DISPONIVEL-------------------------------------------")</f>
        <v>-------------------------------------------NAO DISPONIVEL-------------------------------------------</v>
      </c>
      <c r="C960" s="22">
        <v>1</v>
      </c>
      <c r="D960" s="5" t="str">
        <f>_xlfn.XLOOKUP(R960,OP!C:C,OP!B:B,,0,1)</f>
        <v>RJ</v>
      </c>
      <c r="E960" s="23"/>
      <c r="M960" s="26"/>
      <c r="N960" s="27"/>
      <c r="O960" s="28" t="str">
        <f t="shared" si="232"/>
        <v>00000000960</v>
      </c>
      <c r="R960" s="27" t="s">
        <v>193</v>
      </c>
      <c r="S960" s="30" t="str">
        <f>_xlfn.IFNA(VLOOKUP(_xlfn.CONCAT(D960," - ",R960),OP!A:D,4,0),"-------------------------------------------NAO DISPONIVEL-------------------------------------------")</f>
        <v>FETRANSPOR</v>
      </c>
      <c r="T960" s="31"/>
      <c r="U960" s="32"/>
      <c r="V960" s="31"/>
      <c r="W960" s="33">
        <f t="shared" si="233"/>
        <v>0</v>
      </c>
      <c r="X960" s="34">
        <f t="shared" si="234"/>
        <v>0</v>
      </c>
      <c r="Y960" s="33">
        <f t="shared" si="235"/>
        <v>0</v>
      </c>
      <c r="Z960" s="33">
        <f t="shared" si="236"/>
        <v>0</v>
      </c>
      <c r="AA960" s="35">
        <f t="shared" si="237"/>
        <v>0</v>
      </c>
      <c r="AB960" s="36">
        <f t="shared" si="238"/>
        <v>0</v>
      </c>
      <c r="AC960" s="37">
        <f t="shared" si="239"/>
        <v>0</v>
      </c>
      <c r="AD960" s="38"/>
      <c r="AE960" s="38"/>
      <c r="AF960" s="39">
        <f t="shared" si="240"/>
        <v>0</v>
      </c>
      <c r="AG960" s="40"/>
      <c r="AH960" s="41">
        <f t="shared" si="241"/>
        <v>0</v>
      </c>
      <c r="AI960" s="42">
        <f t="shared" si="242"/>
        <v>0</v>
      </c>
      <c r="AJ960" s="43">
        <f t="shared" si="243"/>
        <v>0</v>
      </c>
      <c r="AK960" s="5" t="str">
        <f>_xlfn.IFNA(VLOOKUP(_xlfn.CONCAT(D960," - ",S960),OP!E:F,2,0),"-------------------------------------------NAO DISPONIVEL-------------------------------------------")</f>
        <v>C - RIOCARD</v>
      </c>
      <c r="AL960" s="7" t="str">
        <f t="shared" si="229"/>
        <v>1 - -------------------------------------------NAO DISPONIVEL------------------------------------------- - 00000000960 - FETRANSPOR</v>
      </c>
      <c r="AM960" s="7" t="str">
        <f t="shared" si="230"/>
        <v>-------------------------------------------NAO DISPONIVEL-------------------------------------------</v>
      </c>
      <c r="AN960" s="44" cm="1">
        <f t="array" ref="AN960">_xlfn.IFS(AJ960=0,0,AQ960="INATIVO",2,AQ960="SEM CADASTRO",4,AQ960="CPF ATIVO EM OUTRO COMPRADOR",5,AQ960="NOVO/SEM CARTAO",6,AND(AJ960&gt;0,AQ960,""),8)</f>
        <v>0</v>
      </c>
      <c r="AO960" s="45">
        <f t="shared" si="244"/>
        <v>-10</v>
      </c>
    </row>
    <row r="961" spans="1:41" x14ac:dyDescent="0.4">
      <c r="A961" s="21" t="str">
        <f t="shared" si="231"/>
        <v>-------------------------------------------NAO DISPONIVEL-------------------------------------------</v>
      </c>
      <c r="B961" s="5" t="str">
        <f>_xlfn.IFNA(VLOOKUP(A961,CNPJ!E:F,2,0),"-------------------------------------------NAO DISPONIVEL-------------------------------------------")</f>
        <v>-------------------------------------------NAO DISPONIVEL-------------------------------------------</v>
      </c>
      <c r="C961" s="22">
        <v>1</v>
      </c>
      <c r="D961" s="5" t="str">
        <f>_xlfn.XLOOKUP(R961,OP!C:C,OP!B:B,,0,1)</f>
        <v>RJ</v>
      </c>
      <c r="E961" s="23"/>
      <c r="M961" s="26"/>
      <c r="N961" s="27"/>
      <c r="O961" s="28" t="str">
        <f t="shared" si="232"/>
        <v>00000000961</v>
      </c>
      <c r="R961" s="27" t="s">
        <v>193</v>
      </c>
      <c r="S961" s="30" t="str">
        <f>_xlfn.IFNA(VLOOKUP(_xlfn.CONCAT(D961," - ",R961),OP!A:D,4,0),"-------------------------------------------NAO DISPONIVEL-------------------------------------------")</f>
        <v>FETRANSPOR</v>
      </c>
      <c r="T961" s="31"/>
      <c r="U961" s="32"/>
      <c r="V961" s="31"/>
      <c r="W961" s="33">
        <f t="shared" si="233"/>
        <v>0</v>
      </c>
      <c r="X961" s="34">
        <f t="shared" si="234"/>
        <v>0</v>
      </c>
      <c r="Y961" s="33">
        <f t="shared" si="235"/>
        <v>0</v>
      </c>
      <c r="Z961" s="33">
        <f t="shared" si="236"/>
        <v>0</v>
      </c>
      <c r="AA961" s="35">
        <f t="shared" si="237"/>
        <v>0</v>
      </c>
      <c r="AB961" s="36">
        <f t="shared" si="238"/>
        <v>0</v>
      </c>
      <c r="AC961" s="37">
        <f t="shared" si="239"/>
        <v>0</v>
      </c>
      <c r="AD961" s="38"/>
      <c r="AE961" s="38"/>
      <c r="AF961" s="39">
        <f t="shared" si="240"/>
        <v>0</v>
      </c>
      <c r="AG961" s="40"/>
      <c r="AH961" s="41">
        <f t="shared" si="241"/>
        <v>0</v>
      </c>
      <c r="AI961" s="42">
        <f t="shared" si="242"/>
        <v>0</v>
      </c>
      <c r="AJ961" s="43">
        <f t="shared" si="243"/>
        <v>0</v>
      </c>
      <c r="AK961" s="5" t="str">
        <f>_xlfn.IFNA(VLOOKUP(_xlfn.CONCAT(D961," - ",S961),OP!E:F,2,0),"-------------------------------------------NAO DISPONIVEL-------------------------------------------")</f>
        <v>C - RIOCARD</v>
      </c>
      <c r="AL961" s="7" t="str">
        <f t="shared" si="229"/>
        <v>1 - -------------------------------------------NAO DISPONIVEL------------------------------------------- - 00000000961 - FETRANSPOR</v>
      </c>
      <c r="AM961" s="7" t="str">
        <f t="shared" si="230"/>
        <v>-------------------------------------------NAO DISPONIVEL-------------------------------------------</v>
      </c>
      <c r="AN961" s="44" cm="1">
        <f t="array" ref="AN961">_xlfn.IFS(AJ961=0,0,AQ961="INATIVO",2,AQ961="SEM CADASTRO",4,AQ961="CPF ATIVO EM OUTRO COMPRADOR",5,AQ961="NOVO/SEM CARTAO",6,AND(AJ961&gt;0,AQ961,""),8)</f>
        <v>0</v>
      </c>
      <c r="AO961" s="45">
        <f t="shared" si="244"/>
        <v>-10</v>
      </c>
    </row>
    <row r="962" spans="1:41" x14ac:dyDescent="0.4">
      <c r="A962" s="21" t="str">
        <f t="shared" si="231"/>
        <v>-------------------------------------------NAO DISPONIVEL-------------------------------------------</v>
      </c>
      <c r="B962" s="5" t="str">
        <f>_xlfn.IFNA(VLOOKUP(A962,CNPJ!E:F,2,0),"-------------------------------------------NAO DISPONIVEL-------------------------------------------")</f>
        <v>-------------------------------------------NAO DISPONIVEL-------------------------------------------</v>
      </c>
      <c r="C962" s="22">
        <v>1</v>
      </c>
      <c r="D962" s="5" t="str">
        <f>_xlfn.XLOOKUP(R962,OP!C:C,OP!B:B,,0,1)</f>
        <v>RJ</v>
      </c>
      <c r="E962" s="23"/>
      <c r="M962" s="26"/>
      <c r="N962" s="27"/>
      <c r="O962" s="28" t="str">
        <f t="shared" si="232"/>
        <v>00000000962</v>
      </c>
      <c r="R962" s="27" t="s">
        <v>193</v>
      </c>
      <c r="S962" s="30" t="str">
        <f>_xlfn.IFNA(VLOOKUP(_xlfn.CONCAT(D962," - ",R962),OP!A:D,4,0),"-------------------------------------------NAO DISPONIVEL-------------------------------------------")</f>
        <v>FETRANSPOR</v>
      </c>
      <c r="T962" s="31"/>
      <c r="U962" s="32"/>
      <c r="V962" s="31"/>
      <c r="W962" s="33">
        <f t="shared" si="233"/>
        <v>0</v>
      </c>
      <c r="X962" s="34">
        <f t="shared" si="234"/>
        <v>0</v>
      </c>
      <c r="Y962" s="33">
        <f t="shared" si="235"/>
        <v>0</v>
      </c>
      <c r="Z962" s="33">
        <f t="shared" si="236"/>
        <v>0</v>
      </c>
      <c r="AA962" s="35">
        <f t="shared" si="237"/>
        <v>0</v>
      </c>
      <c r="AB962" s="36">
        <f t="shared" si="238"/>
        <v>0</v>
      </c>
      <c r="AC962" s="37">
        <f t="shared" si="239"/>
        <v>0</v>
      </c>
      <c r="AD962" s="38"/>
      <c r="AE962" s="38"/>
      <c r="AF962" s="39">
        <f t="shared" si="240"/>
        <v>0</v>
      </c>
      <c r="AG962" s="40"/>
      <c r="AH962" s="41">
        <f t="shared" si="241"/>
        <v>0</v>
      </c>
      <c r="AI962" s="42">
        <f t="shared" si="242"/>
        <v>0</v>
      </c>
      <c r="AJ962" s="43">
        <f t="shared" si="243"/>
        <v>0</v>
      </c>
      <c r="AK962" s="5" t="str">
        <f>_xlfn.IFNA(VLOOKUP(_xlfn.CONCAT(D962," - ",S962),OP!E:F,2,0),"-------------------------------------------NAO DISPONIVEL-------------------------------------------")</f>
        <v>C - RIOCARD</v>
      </c>
      <c r="AL962" s="7" t="str">
        <f t="shared" ref="AL962:AL1025" si="245">_xlfn.CONCAT(C962," - ",B962," - ",O962," - ",S962)</f>
        <v>1 - -------------------------------------------NAO DISPONIVEL------------------------------------------- - 00000000962 - FETRANSPOR</v>
      </c>
      <c r="AM962" s="7" t="str">
        <f t="shared" ref="AM962:AM1025" si="246">_xlfn.CONCAT(B962,L962,LEFT(M962,3))</f>
        <v>-------------------------------------------NAO DISPONIVEL-------------------------------------------</v>
      </c>
      <c r="AN962" s="44" cm="1">
        <f t="array" ref="AN962">_xlfn.IFS(AJ962=0,0,AQ962="INATIVO",2,AQ962="SEM CADASTRO",4,AQ962="CPF ATIVO EM OUTRO COMPRADOR",5,AQ962="NOVO/SEM CARTAO",6,AND(AJ962&gt;0,AQ962,""),8)</f>
        <v>0</v>
      </c>
      <c r="AO962" s="45">
        <f t="shared" si="244"/>
        <v>-10</v>
      </c>
    </row>
    <row r="963" spans="1:41" x14ac:dyDescent="0.4">
      <c r="A963" s="21" t="str">
        <f t="shared" ref="A963:A1026" si="247">IF(AND(E963&lt;&gt;"",F963&lt;&gt;""),TRIM(_xlfn.CONCAT(D963," - ",S963," - ",E963," - ",F963)),"-------------------------------------------NAO DISPONIVEL-------------------------------------------")</f>
        <v>-------------------------------------------NAO DISPONIVEL-------------------------------------------</v>
      </c>
      <c r="B963" s="5" t="str">
        <f>_xlfn.IFNA(VLOOKUP(A963,CNPJ!E:F,2,0),"-------------------------------------------NAO DISPONIVEL-------------------------------------------")</f>
        <v>-------------------------------------------NAO DISPONIVEL-------------------------------------------</v>
      </c>
      <c r="C963" s="22">
        <v>1</v>
      </c>
      <c r="D963" s="5" t="str">
        <f>_xlfn.XLOOKUP(R963,OP!C:C,OP!B:B,,0,1)</f>
        <v>RJ</v>
      </c>
      <c r="E963" s="23"/>
      <c r="M963" s="26"/>
      <c r="N963" s="27"/>
      <c r="O963" s="28" t="str">
        <f t="shared" ref="O963:O1026" si="248">IF(N963="",TEXT(ROW(),"00000000000"),IF(N963="00000000000",TEXT(ROW(),"00000000000"),TRIM(TEXT(N963,"00000000000"))))</f>
        <v>00000000963</v>
      </c>
      <c r="R963" s="27" t="s">
        <v>193</v>
      </c>
      <c r="S963" s="30" t="str">
        <f>_xlfn.IFNA(VLOOKUP(_xlfn.CONCAT(D963," - ",R963),OP!A:D,4,0),"-------------------------------------------NAO DISPONIVEL-------------------------------------------")</f>
        <v>FETRANSPOR</v>
      </c>
      <c r="T963" s="31"/>
      <c r="U963" s="32"/>
      <c r="V963" s="31"/>
      <c r="W963" s="33">
        <f t="shared" ref="W963:W1026" si="249">ROUND(T963,2)</f>
        <v>0</v>
      </c>
      <c r="X963" s="34">
        <f t="shared" ref="X963:X1026" si="250">ROUND(U963,0)</f>
        <v>0</v>
      </c>
      <c r="Y963" s="33">
        <f t="shared" ref="Y963:Y1026" si="251">ROUND(V963,2)</f>
        <v>0</v>
      </c>
      <c r="Z963" s="33">
        <f t="shared" ref="Z963:Z1026" si="252">(X963*Y963)-W963</f>
        <v>0</v>
      </c>
      <c r="AA963" s="35">
        <f t="shared" ref="AA963:AA1026" si="253">Y963</f>
        <v>0</v>
      </c>
      <c r="AB963" s="36">
        <f t="shared" ref="AB963:AB1026" si="254">Z963</f>
        <v>0</v>
      </c>
      <c r="AC963" s="37">
        <f t="shared" ref="AC963:AC1026" si="255">ROUND(IF(AL963=AL962,0,SUMIF(AL:AL,AL963,AB:AB)),2)</f>
        <v>0</v>
      </c>
      <c r="AD963" s="38"/>
      <c r="AE963" s="38"/>
      <c r="AF963" s="39">
        <f t="shared" ref="AF963:AF1026" si="256">ROUND(SUM(AD963,AE963),2)</f>
        <v>0</v>
      </c>
      <c r="AG963" s="40"/>
      <c r="AH963" s="41">
        <f t="shared" ref="AH963:AH1026" si="257">ROUND(AG963,2)</f>
        <v>0</v>
      </c>
      <c r="AI963" s="42">
        <f t="shared" ref="AI963:AI1026" si="258">ROUND(IF(AH963=0,0,IF(AF963-AH963&lt;0,0,IF(AF963-AH963&gt;AC963,AC963,AF963-AH963))),2)</f>
        <v>0</v>
      </c>
      <c r="AJ963" s="43">
        <f t="shared" ref="AJ963:AJ1026" si="259">ROUND(IF(AC963=0,0,IF(AH963=0,AC963,AC963-AI963)),2)</f>
        <v>0</v>
      </c>
      <c r="AK963" s="5" t="str">
        <f>_xlfn.IFNA(VLOOKUP(_xlfn.CONCAT(D963," - ",S963),OP!E:F,2,0),"-------------------------------------------NAO DISPONIVEL-------------------------------------------")</f>
        <v>C - RIOCARD</v>
      </c>
      <c r="AL963" s="7" t="str">
        <f t="shared" si="245"/>
        <v>1 - -------------------------------------------NAO DISPONIVEL------------------------------------------- - 00000000963 - FETRANSPOR</v>
      </c>
      <c r="AM963" s="7" t="str">
        <f t="shared" si="246"/>
        <v>-------------------------------------------NAO DISPONIVEL-------------------------------------------</v>
      </c>
      <c r="AN963" s="44" cm="1">
        <f t="array" ref="AN963">_xlfn.IFS(AJ963=0,0,AQ963="INATIVO",2,AQ963="SEM CADASTRO",4,AQ963="CPF ATIVO EM OUTRO COMPRADOR",5,AQ963="NOVO/SEM CARTAO",6,AND(AJ963&gt;0,AQ963,""),8)</f>
        <v>0</v>
      </c>
      <c r="AO963" s="45">
        <f t="shared" ref="AO963:AO1026" si="260">AF963-(10-AJ963)</f>
        <v>-10</v>
      </c>
    </row>
    <row r="964" spans="1:41" x14ac:dyDescent="0.4">
      <c r="A964" s="21" t="str">
        <f t="shared" si="247"/>
        <v>-------------------------------------------NAO DISPONIVEL-------------------------------------------</v>
      </c>
      <c r="B964" s="5" t="str">
        <f>_xlfn.IFNA(VLOOKUP(A964,CNPJ!E:F,2,0),"-------------------------------------------NAO DISPONIVEL-------------------------------------------")</f>
        <v>-------------------------------------------NAO DISPONIVEL-------------------------------------------</v>
      </c>
      <c r="C964" s="22">
        <v>1</v>
      </c>
      <c r="D964" s="5" t="str">
        <f>_xlfn.XLOOKUP(R964,OP!C:C,OP!B:B,,0,1)</f>
        <v>RJ</v>
      </c>
      <c r="E964" s="23"/>
      <c r="M964" s="26"/>
      <c r="N964" s="27"/>
      <c r="O964" s="28" t="str">
        <f t="shared" si="248"/>
        <v>00000000964</v>
      </c>
      <c r="R964" s="27" t="s">
        <v>193</v>
      </c>
      <c r="S964" s="30" t="str">
        <f>_xlfn.IFNA(VLOOKUP(_xlfn.CONCAT(D964," - ",R964),OP!A:D,4,0),"-------------------------------------------NAO DISPONIVEL-------------------------------------------")</f>
        <v>FETRANSPOR</v>
      </c>
      <c r="T964" s="31"/>
      <c r="U964" s="32"/>
      <c r="V964" s="31"/>
      <c r="W964" s="33">
        <f t="shared" si="249"/>
        <v>0</v>
      </c>
      <c r="X964" s="34">
        <f t="shared" si="250"/>
        <v>0</v>
      </c>
      <c r="Y964" s="33">
        <f t="shared" si="251"/>
        <v>0</v>
      </c>
      <c r="Z964" s="33">
        <f t="shared" si="252"/>
        <v>0</v>
      </c>
      <c r="AA964" s="35">
        <f t="shared" si="253"/>
        <v>0</v>
      </c>
      <c r="AB964" s="36">
        <f t="shared" si="254"/>
        <v>0</v>
      </c>
      <c r="AC964" s="37">
        <f t="shared" si="255"/>
        <v>0</v>
      </c>
      <c r="AD964" s="38"/>
      <c r="AE964" s="38"/>
      <c r="AF964" s="39">
        <f t="shared" si="256"/>
        <v>0</v>
      </c>
      <c r="AG964" s="40"/>
      <c r="AH964" s="41">
        <f t="shared" si="257"/>
        <v>0</v>
      </c>
      <c r="AI964" s="42">
        <f t="shared" si="258"/>
        <v>0</v>
      </c>
      <c r="AJ964" s="43">
        <f t="shared" si="259"/>
        <v>0</v>
      </c>
      <c r="AK964" s="5" t="str">
        <f>_xlfn.IFNA(VLOOKUP(_xlfn.CONCAT(D964," - ",S964),OP!E:F,2,0),"-------------------------------------------NAO DISPONIVEL-------------------------------------------")</f>
        <v>C - RIOCARD</v>
      </c>
      <c r="AL964" s="7" t="str">
        <f t="shared" si="245"/>
        <v>1 - -------------------------------------------NAO DISPONIVEL------------------------------------------- - 00000000964 - FETRANSPOR</v>
      </c>
      <c r="AM964" s="7" t="str">
        <f t="shared" si="246"/>
        <v>-------------------------------------------NAO DISPONIVEL-------------------------------------------</v>
      </c>
      <c r="AN964" s="44" cm="1">
        <f t="array" ref="AN964">_xlfn.IFS(AJ964=0,0,AQ964="INATIVO",2,AQ964="SEM CADASTRO",4,AQ964="CPF ATIVO EM OUTRO COMPRADOR",5,AQ964="NOVO/SEM CARTAO",6,AND(AJ964&gt;0,AQ964,""),8)</f>
        <v>0</v>
      </c>
      <c r="AO964" s="45">
        <f t="shared" si="260"/>
        <v>-10</v>
      </c>
    </row>
    <row r="965" spans="1:41" x14ac:dyDescent="0.4">
      <c r="A965" s="21" t="str">
        <f t="shared" si="247"/>
        <v>-------------------------------------------NAO DISPONIVEL-------------------------------------------</v>
      </c>
      <c r="B965" s="5" t="str">
        <f>_xlfn.IFNA(VLOOKUP(A965,CNPJ!E:F,2,0),"-------------------------------------------NAO DISPONIVEL-------------------------------------------")</f>
        <v>-------------------------------------------NAO DISPONIVEL-------------------------------------------</v>
      </c>
      <c r="C965" s="22">
        <v>1</v>
      </c>
      <c r="D965" s="5" t="str">
        <f>_xlfn.XLOOKUP(R965,OP!C:C,OP!B:B,,0,1)</f>
        <v>RJ</v>
      </c>
      <c r="E965" s="23"/>
      <c r="M965" s="26"/>
      <c r="N965" s="27"/>
      <c r="O965" s="28" t="str">
        <f t="shared" si="248"/>
        <v>00000000965</v>
      </c>
      <c r="R965" s="27" t="s">
        <v>193</v>
      </c>
      <c r="S965" s="30" t="str">
        <f>_xlfn.IFNA(VLOOKUP(_xlfn.CONCAT(D965," - ",R965),OP!A:D,4,0),"-------------------------------------------NAO DISPONIVEL-------------------------------------------")</f>
        <v>FETRANSPOR</v>
      </c>
      <c r="T965" s="31"/>
      <c r="U965" s="32"/>
      <c r="V965" s="31"/>
      <c r="W965" s="33">
        <f t="shared" si="249"/>
        <v>0</v>
      </c>
      <c r="X965" s="34">
        <f t="shared" si="250"/>
        <v>0</v>
      </c>
      <c r="Y965" s="33">
        <f t="shared" si="251"/>
        <v>0</v>
      </c>
      <c r="Z965" s="33">
        <f t="shared" si="252"/>
        <v>0</v>
      </c>
      <c r="AA965" s="35">
        <f t="shared" si="253"/>
        <v>0</v>
      </c>
      <c r="AB965" s="36">
        <f t="shared" si="254"/>
        <v>0</v>
      </c>
      <c r="AC965" s="37">
        <f t="shared" si="255"/>
        <v>0</v>
      </c>
      <c r="AD965" s="38"/>
      <c r="AE965" s="38"/>
      <c r="AF965" s="39">
        <f t="shared" si="256"/>
        <v>0</v>
      </c>
      <c r="AG965" s="40"/>
      <c r="AH965" s="41">
        <f t="shared" si="257"/>
        <v>0</v>
      </c>
      <c r="AI965" s="42">
        <f t="shared" si="258"/>
        <v>0</v>
      </c>
      <c r="AJ965" s="43">
        <f t="shared" si="259"/>
        <v>0</v>
      </c>
      <c r="AK965" s="5" t="str">
        <f>_xlfn.IFNA(VLOOKUP(_xlfn.CONCAT(D965," - ",S965),OP!E:F,2,0),"-------------------------------------------NAO DISPONIVEL-------------------------------------------")</f>
        <v>C - RIOCARD</v>
      </c>
      <c r="AL965" s="7" t="str">
        <f t="shared" si="245"/>
        <v>1 - -------------------------------------------NAO DISPONIVEL------------------------------------------- - 00000000965 - FETRANSPOR</v>
      </c>
      <c r="AM965" s="7" t="str">
        <f t="shared" si="246"/>
        <v>-------------------------------------------NAO DISPONIVEL-------------------------------------------</v>
      </c>
      <c r="AN965" s="44" cm="1">
        <f t="array" ref="AN965">_xlfn.IFS(AJ965=0,0,AQ965="INATIVO",2,AQ965="SEM CADASTRO",4,AQ965="CPF ATIVO EM OUTRO COMPRADOR",5,AQ965="NOVO/SEM CARTAO",6,AND(AJ965&gt;0,AQ965,""),8)</f>
        <v>0</v>
      </c>
      <c r="AO965" s="45">
        <f t="shared" si="260"/>
        <v>-10</v>
      </c>
    </row>
    <row r="966" spans="1:41" x14ac:dyDescent="0.4">
      <c r="A966" s="21" t="str">
        <f t="shared" si="247"/>
        <v>-------------------------------------------NAO DISPONIVEL-------------------------------------------</v>
      </c>
      <c r="B966" s="5" t="str">
        <f>_xlfn.IFNA(VLOOKUP(A966,CNPJ!E:F,2,0),"-------------------------------------------NAO DISPONIVEL-------------------------------------------")</f>
        <v>-------------------------------------------NAO DISPONIVEL-------------------------------------------</v>
      </c>
      <c r="C966" s="22">
        <v>1</v>
      </c>
      <c r="D966" s="5" t="str">
        <f>_xlfn.XLOOKUP(R966,OP!C:C,OP!B:B,,0,1)</f>
        <v>RJ</v>
      </c>
      <c r="E966" s="23"/>
      <c r="M966" s="26"/>
      <c r="N966" s="27"/>
      <c r="O966" s="28" t="str">
        <f t="shared" si="248"/>
        <v>00000000966</v>
      </c>
      <c r="R966" s="27" t="s">
        <v>193</v>
      </c>
      <c r="S966" s="30" t="str">
        <f>_xlfn.IFNA(VLOOKUP(_xlfn.CONCAT(D966," - ",R966),OP!A:D,4,0),"-------------------------------------------NAO DISPONIVEL-------------------------------------------")</f>
        <v>FETRANSPOR</v>
      </c>
      <c r="T966" s="31"/>
      <c r="U966" s="32"/>
      <c r="V966" s="31"/>
      <c r="W966" s="33">
        <f t="shared" si="249"/>
        <v>0</v>
      </c>
      <c r="X966" s="34">
        <f t="shared" si="250"/>
        <v>0</v>
      </c>
      <c r="Y966" s="33">
        <f t="shared" si="251"/>
        <v>0</v>
      </c>
      <c r="Z966" s="33">
        <f t="shared" si="252"/>
        <v>0</v>
      </c>
      <c r="AA966" s="35">
        <f t="shared" si="253"/>
        <v>0</v>
      </c>
      <c r="AB966" s="36">
        <f t="shared" si="254"/>
        <v>0</v>
      </c>
      <c r="AC966" s="37">
        <f t="shared" si="255"/>
        <v>0</v>
      </c>
      <c r="AD966" s="38"/>
      <c r="AE966" s="38"/>
      <c r="AF966" s="39">
        <f t="shared" si="256"/>
        <v>0</v>
      </c>
      <c r="AG966" s="40"/>
      <c r="AH966" s="41">
        <f t="shared" si="257"/>
        <v>0</v>
      </c>
      <c r="AI966" s="42">
        <f t="shared" si="258"/>
        <v>0</v>
      </c>
      <c r="AJ966" s="43">
        <f t="shared" si="259"/>
        <v>0</v>
      </c>
      <c r="AK966" s="5" t="str">
        <f>_xlfn.IFNA(VLOOKUP(_xlfn.CONCAT(D966," - ",S966),OP!E:F,2,0),"-------------------------------------------NAO DISPONIVEL-------------------------------------------")</f>
        <v>C - RIOCARD</v>
      </c>
      <c r="AL966" s="7" t="str">
        <f t="shared" si="245"/>
        <v>1 - -------------------------------------------NAO DISPONIVEL------------------------------------------- - 00000000966 - FETRANSPOR</v>
      </c>
      <c r="AM966" s="7" t="str">
        <f t="shared" si="246"/>
        <v>-------------------------------------------NAO DISPONIVEL-------------------------------------------</v>
      </c>
      <c r="AN966" s="44" cm="1">
        <f t="array" ref="AN966">_xlfn.IFS(AJ966=0,0,AQ966="INATIVO",2,AQ966="SEM CADASTRO",4,AQ966="CPF ATIVO EM OUTRO COMPRADOR",5,AQ966="NOVO/SEM CARTAO",6,AND(AJ966&gt;0,AQ966,""),8)</f>
        <v>0</v>
      </c>
      <c r="AO966" s="45">
        <f t="shared" si="260"/>
        <v>-10</v>
      </c>
    </row>
    <row r="967" spans="1:41" x14ac:dyDescent="0.4">
      <c r="A967" s="21" t="str">
        <f t="shared" si="247"/>
        <v>-------------------------------------------NAO DISPONIVEL-------------------------------------------</v>
      </c>
      <c r="B967" s="5" t="str">
        <f>_xlfn.IFNA(VLOOKUP(A967,CNPJ!E:F,2,0),"-------------------------------------------NAO DISPONIVEL-------------------------------------------")</f>
        <v>-------------------------------------------NAO DISPONIVEL-------------------------------------------</v>
      </c>
      <c r="C967" s="22">
        <v>1</v>
      </c>
      <c r="D967" s="5" t="str">
        <f>_xlfn.XLOOKUP(R967,OP!C:C,OP!B:B,,0,1)</f>
        <v>RJ</v>
      </c>
      <c r="E967" s="23"/>
      <c r="M967" s="26"/>
      <c r="N967" s="27"/>
      <c r="O967" s="28" t="str">
        <f t="shared" si="248"/>
        <v>00000000967</v>
      </c>
      <c r="R967" s="27" t="s">
        <v>193</v>
      </c>
      <c r="S967" s="30" t="str">
        <f>_xlfn.IFNA(VLOOKUP(_xlfn.CONCAT(D967," - ",R967),OP!A:D,4,0),"-------------------------------------------NAO DISPONIVEL-------------------------------------------")</f>
        <v>FETRANSPOR</v>
      </c>
      <c r="T967" s="31"/>
      <c r="U967" s="32"/>
      <c r="V967" s="31"/>
      <c r="W967" s="33">
        <f t="shared" si="249"/>
        <v>0</v>
      </c>
      <c r="X967" s="34">
        <f t="shared" si="250"/>
        <v>0</v>
      </c>
      <c r="Y967" s="33">
        <f t="shared" si="251"/>
        <v>0</v>
      </c>
      <c r="Z967" s="33">
        <f t="shared" si="252"/>
        <v>0</v>
      </c>
      <c r="AA967" s="35">
        <f t="shared" si="253"/>
        <v>0</v>
      </c>
      <c r="AB967" s="36">
        <f t="shared" si="254"/>
        <v>0</v>
      </c>
      <c r="AC967" s="37">
        <f t="shared" si="255"/>
        <v>0</v>
      </c>
      <c r="AD967" s="38"/>
      <c r="AE967" s="38"/>
      <c r="AF967" s="39">
        <f t="shared" si="256"/>
        <v>0</v>
      </c>
      <c r="AG967" s="40"/>
      <c r="AH967" s="41">
        <f t="shared" si="257"/>
        <v>0</v>
      </c>
      <c r="AI967" s="42">
        <f t="shared" si="258"/>
        <v>0</v>
      </c>
      <c r="AJ967" s="43">
        <f t="shared" si="259"/>
        <v>0</v>
      </c>
      <c r="AK967" s="5" t="str">
        <f>_xlfn.IFNA(VLOOKUP(_xlfn.CONCAT(D967," - ",S967),OP!E:F,2,0),"-------------------------------------------NAO DISPONIVEL-------------------------------------------")</f>
        <v>C - RIOCARD</v>
      </c>
      <c r="AL967" s="7" t="str">
        <f t="shared" si="245"/>
        <v>1 - -------------------------------------------NAO DISPONIVEL------------------------------------------- - 00000000967 - FETRANSPOR</v>
      </c>
      <c r="AM967" s="7" t="str">
        <f t="shared" si="246"/>
        <v>-------------------------------------------NAO DISPONIVEL-------------------------------------------</v>
      </c>
      <c r="AN967" s="44" cm="1">
        <f t="array" ref="AN967">_xlfn.IFS(AJ967=0,0,AQ967="INATIVO",2,AQ967="SEM CADASTRO",4,AQ967="CPF ATIVO EM OUTRO COMPRADOR",5,AQ967="NOVO/SEM CARTAO",6,AND(AJ967&gt;0,AQ967,""),8)</f>
        <v>0</v>
      </c>
      <c r="AO967" s="45">
        <f t="shared" si="260"/>
        <v>-10</v>
      </c>
    </row>
    <row r="968" spans="1:41" x14ac:dyDescent="0.4">
      <c r="A968" s="21" t="str">
        <f t="shared" si="247"/>
        <v>-------------------------------------------NAO DISPONIVEL-------------------------------------------</v>
      </c>
      <c r="B968" s="5" t="str">
        <f>_xlfn.IFNA(VLOOKUP(A968,CNPJ!E:F,2,0),"-------------------------------------------NAO DISPONIVEL-------------------------------------------")</f>
        <v>-------------------------------------------NAO DISPONIVEL-------------------------------------------</v>
      </c>
      <c r="C968" s="22">
        <v>1</v>
      </c>
      <c r="D968" s="5" t="str">
        <f>_xlfn.XLOOKUP(R968,OP!C:C,OP!B:B,,0,1)</f>
        <v>RJ</v>
      </c>
      <c r="E968" s="23"/>
      <c r="M968" s="26"/>
      <c r="N968" s="27"/>
      <c r="O968" s="28" t="str">
        <f t="shared" si="248"/>
        <v>00000000968</v>
      </c>
      <c r="R968" s="27" t="s">
        <v>193</v>
      </c>
      <c r="S968" s="30" t="str">
        <f>_xlfn.IFNA(VLOOKUP(_xlfn.CONCAT(D968," - ",R968),OP!A:D,4,0),"-------------------------------------------NAO DISPONIVEL-------------------------------------------")</f>
        <v>FETRANSPOR</v>
      </c>
      <c r="T968" s="31"/>
      <c r="U968" s="32"/>
      <c r="V968" s="31"/>
      <c r="W968" s="33">
        <f t="shared" si="249"/>
        <v>0</v>
      </c>
      <c r="X968" s="34">
        <f t="shared" si="250"/>
        <v>0</v>
      </c>
      <c r="Y968" s="33">
        <f t="shared" si="251"/>
        <v>0</v>
      </c>
      <c r="Z968" s="33">
        <f t="shared" si="252"/>
        <v>0</v>
      </c>
      <c r="AA968" s="35">
        <f t="shared" si="253"/>
        <v>0</v>
      </c>
      <c r="AB968" s="36">
        <f t="shared" si="254"/>
        <v>0</v>
      </c>
      <c r="AC968" s="37">
        <f t="shared" si="255"/>
        <v>0</v>
      </c>
      <c r="AD968" s="38"/>
      <c r="AE968" s="38"/>
      <c r="AF968" s="39">
        <f t="shared" si="256"/>
        <v>0</v>
      </c>
      <c r="AG968" s="40"/>
      <c r="AH968" s="41">
        <f t="shared" si="257"/>
        <v>0</v>
      </c>
      <c r="AI968" s="42">
        <f t="shared" si="258"/>
        <v>0</v>
      </c>
      <c r="AJ968" s="43">
        <f t="shared" si="259"/>
        <v>0</v>
      </c>
      <c r="AK968" s="5" t="str">
        <f>_xlfn.IFNA(VLOOKUP(_xlfn.CONCAT(D968," - ",S968),OP!E:F,2,0),"-------------------------------------------NAO DISPONIVEL-------------------------------------------")</f>
        <v>C - RIOCARD</v>
      </c>
      <c r="AL968" s="7" t="str">
        <f t="shared" si="245"/>
        <v>1 - -------------------------------------------NAO DISPONIVEL------------------------------------------- - 00000000968 - FETRANSPOR</v>
      </c>
      <c r="AM968" s="7" t="str">
        <f t="shared" si="246"/>
        <v>-------------------------------------------NAO DISPONIVEL-------------------------------------------</v>
      </c>
      <c r="AN968" s="44" cm="1">
        <f t="array" ref="AN968">_xlfn.IFS(AJ968=0,0,AQ968="INATIVO",2,AQ968="SEM CADASTRO",4,AQ968="CPF ATIVO EM OUTRO COMPRADOR",5,AQ968="NOVO/SEM CARTAO",6,AND(AJ968&gt;0,AQ968,""),8)</f>
        <v>0</v>
      </c>
      <c r="AO968" s="45">
        <f t="shared" si="260"/>
        <v>-10</v>
      </c>
    </row>
    <row r="969" spans="1:41" x14ac:dyDescent="0.4">
      <c r="A969" s="21" t="str">
        <f t="shared" si="247"/>
        <v>-------------------------------------------NAO DISPONIVEL-------------------------------------------</v>
      </c>
      <c r="B969" s="5" t="str">
        <f>_xlfn.IFNA(VLOOKUP(A969,CNPJ!E:F,2,0),"-------------------------------------------NAO DISPONIVEL-------------------------------------------")</f>
        <v>-------------------------------------------NAO DISPONIVEL-------------------------------------------</v>
      </c>
      <c r="C969" s="22">
        <v>1</v>
      </c>
      <c r="D969" s="5" t="str">
        <f>_xlfn.XLOOKUP(R969,OP!C:C,OP!B:B,,0,1)</f>
        <v>RJ</v>
      </c>
      <c r="E969" s="23"/>
      <c r="M969" s="26"/>
      <c r="N969" s="27"/>
      <c r="O969" s="28" t="str">
        <f t="shared" si="248"/>
        <v>00000000969</v>
      </c>
      <c r="R969" s="27" t="s">
        <v>193</v>
      </c>
      <c r="S969" s="30" t="str">
        <f>_xlfn.IFNA(VLOOKUP(_xlfn.CONCAT(D969," - ",R969),OP!A:D,4,0),"-------------------------------------------NAO DISPONIVEL-------------------------------------------")</f>
        <v>FETRANSPOR</v>
      </c>
      <c r="T969" s="31"/>
      <c r="U969" s="32"/>
      <c r="V969" s="31"/>
      <c r="W969" s="33">
        <f t="shared" si="249"/>
        <v>0</v>
      </c>
      <c r="X969" s="34">
        <f t="shared" si="250"/>
        <v>0</v>
      </c>
      <c r="Y969" s="33">
        <f t="shared" si="251"/>
        <v>0</v>
      </c>
      <c r="Z969" s="33">
        <f t="shared" si="252"/>
        <v>0</v>
      </c>
      <c r="AA969" s="35">
        <f t="shared" si="253"/>
        <v>0</v>
      </c>
      <c r="AB969" s="36">
        <f t="shared" si="254"/>
        <v>0</v>
      </c>
      <c r="AC969" s="37">
        <f t="shared" si="255"/>
        <v>0</v>
      </c>
      <c r="AD969" s="38"/>
      <c r="AE969" s="38"/>
      <c r="AF969" s="39">
        <f t="shared" si="256"/>
        <v>0</v>
      </c>
      <c r="AG969" s="40"/>
      <c r="AH969" s="41">
        <f t="shared" si="257"/>
        <v>0</v>
      </c>
      <c r="AI969" s="42">
        <f t="shared" si="258"/>
        <v>0</v>
      </c>
      <c r="AJ969" s="43">
        <f t="shared" si="259"/>
        <v>0</v>
      </c>
      <c r="AK969" s="5" t="str">
        <f>_xlfn.IFNA(VLOOKUP(_xlfn.CONCAT(D969," - ",S969),OP!E:F,2,0),"-------------------------------------------NAO DISPONIVEL-------------------------------------------")</f>
        <v>C - RIOCARD</v>
      </c>
      <c r="AL969" s="7" t="str">
        <f t="shared" si="245"/>
        <v>1 - -------------------------------------------NAO DISPONIVEL------------------------------------------- - 00000000969 - FETRANSPOR</v>
      </c>
      <c r="AM969" s="7" t="str">
        <f t="shared" si="246"/>
        <v>-------------------------------------------NAO DISPONIVEL-------------------------------------------</v>
      </c>
      <c r="AN969" s="44" cm="1">
        <f t="array" ref="AN969">_xlfn.IFS(AJ969=0,0,AQ969="INATIVO",2,AQ969="SEM CADASTRO",4,AQ969="CPF ATIVO EM OUTRO COMPRADOR",5,AQ969="NOVO/SEM CARTAO",6,AND(AJ969&gt;0,AQ969,""),8)</f>
        <v>0</v>
      </c>
      <c r="AO969" s="45">
        <f t="shared" si="260"/>
        <v>-10</v>
      </c>
    </row>
    <row r="970" spans="1:41" x14ac:dyDescent="0.4">
      <c r="A970" s="21" t="str">
        <f t="shared" si="247"/>
        <v>-------------------------------------------NAO DISPONIVEL-------------------------------------------</v>
      </c>
      <c r="B970" s="5" t="str">
        <f>_xlfn.IFNA(VLOOKUP(A970,CNPJ!E:F,2,0),"-------------------------------------------NAO DISPONIVEL-------------------------------------------")</f>
        <v>-------------------------------------------NAO DISPONIVEL-------------------------------------------</v>
      </c>
      <c r="C970" s="22">
        <v>1</v>
      </c>
      <c r="D970" s="5" t="str">
        <f>_xlfn.XLOOKUP(R970,OP!C:C,OP!B:B,,0,1)</f>
        <v>RJ</v>
      </c>
      <c r="E970" s="23"/>
      <c r="M970" s="26"/>
      <c r="N970" s="27"/>
      <c r="O970" s="28" t="str">
        <f t="shared" si="248"/>
        <v>00000000970</v>
      </c>
      <c r="R970" s="27" t="s">
        <v>193</v>
      </c>
      <c r="S970" s="30" t="str">
        <f>_xlfn.IFNA(VLOOKUP(_xlfn.CONCAT(D970," - ",R970),OP!A:D,4,0),"-------------------------------------------NAO DISPONIVEL-------------------------------------------")</f>
        <v>FETRANSPOR</v>
      </c>
      <c r="T970" s="31"/>
      <c r="U970" s="32"/>
      <c r="V970" s="31"/>
      <c r="W970" s="33">
        <f t="shared" si="249"/>
        <v>0</v>
      </c>
      <c r="X970" s="34">
        <f t="shared" si="250"/>
        <v>0</v>
      </c>
      <c r="Y970" s="33">
        <f t="shared" si="251"/>
        <v>0</v>
      </c>
      <c r="Z970" s="33">
        <f t="shared" si="252"/>
        <v>0</v>
      </c>
      <c r="AA970" s="35">
        <f t="shared" si="253"/>
        <v>0</v>
      </c>
      <c r="AB970" s="36">
        <f t="shared" si="254"/>
        <v>0</v>
      </c>
      <c r="AC970" s="37">
        <f t="shared" si="255"/>
        <v>0</v>
      </c>
      <c r="AD970" s="38"/>
      <c r="AE970" s="38"/>
      <c r="AF970" s="39">
        <f t="shared" si="256"/>
        <v>0</v>
      </c>
      <c r="AG970" s="40"/>
      <c r="AH970" s="41">
        <f t="shared" si="257"/>
        <v>0</v>
      </c>
      <c r="AI970" s="42">
        <f t="shared" si="258"/>
        <v>0</v>
      </c>
      <c r="AJ970" s="43">
        <f t="shared" si="259"/>
        <v>0</v>
      </c>
      <c r="AK970" s="5" t="str">
        <f>_xlfn.IFNA(VLOOKUP(_xlfn.CONCAT(D970," - ",S970),OP!E:F,2,0),"-------------------------------------------NAO DISPONIVEL-------------------------------------------")</f>
        <v>C - RIOCARD</v>
      </c>
      <c r="AL970" s="7" t="str">
        <f t="shared" si="245"/>
        <v>1 - -------------------------------------------NAO DISPONIVEL------------------------------------------- - 00000000970 - FETRANSPOR</v>
      </c>
      <c r="AM970" s="7" t="str">
        <f t="shared" si="246"/>
        <v>-------------------------------------------NAO DISPONIVEL-------------------------------------------</v>
      </c>
      <c r="AN970" s="44" cm="1">
        <f t="array" ref="AN970">_xlfn.IFS(AJ970=0,0,AQ970="INATIVO",2,AQ970="SEM CADASTRO",4,AQ970="CPF ATIVO EM OUTRO COMPRADOR",5,AQ970="NOVO/SEM CARTAO",6,AND(AJ970&gt;0,AQ970,""),8)</f>
        <v>0</v>
      </c>
      <c r="AO970" s="45">
        <f t="shared" si="260"/>
        <v>-10</v>
      </c>
    </row>
    <row r="971" spans="1:41" x14ac:dyDescent="0.4">
      <c r="A971" s="21" t="str">
        <f t="shared" si="247"/>
        <v>-------------------------------------------NAO DISPONIVEL-------------------------------------------</v>
      </c>
      <c r="B971" s="5" t="str">
        <f>_xlfn.IFNA(VLOOKUP(A971,CNPJ!E:F,2,0),"-------------------------------------------NAO DISPONIVEL-------------------------------------------")</f>
        <v>-------------------------------------------NAO DISPONIVEL-------------------------------------------</v>
      </c>
      <c r="C971" s="22">
        <v>1</v>
      </c>
      <c r="D971" s="5" t="str">
        <f>_xlfn.XLOOKUP(R971,OP!C:C,OP!B:B,,0,1)</f>
        <v>RJ</v>
      </c>
      <c r="E971" s="23"/>
      <c r="M971" s="26"/>
      <c r="N971" s="27"/>
      <c r="O971" s="28" t="str">
        <f t="shared" si="248"/>
        <v>00000000971</v>
      </c>
      <c r="R971" s="27" t="s">
        <v>193</v>
      </c>
      <c r="S971" s="30" t="str">
        <f>_xlfn.IFNA(VLOOKUP(_xlfn.CONCAT(D971," - ",R971),OP!A:D,4,0),"-------------------------------------------NAO DISPONIVEL-------------------------------------------")</f>
        <v>FETRANSPOR</v>
      </c>
      <c r="T971" s="31"/>
      <c r="U971" s="32"/>
      <c r="V971" s="31"/>
      <c r="W971" s="33">
        <f t="shared" si="249"/>
        <v>0</v>
      </c>
      <c r="X971" s="34">
        <f t="shared" si="250"/>
        <v>0</v>
      </c>
      <c r="Y971" s="33">
        <f t="shared" si="251"/>
        <v>0</v>
      </c>
      <c r="Z971" s="33">
        <f t="shared" si="252"/>
        <v>0</v>
      </c>
      <c r="AA971" s="35">
        <f t="shared" si="253"/>
        <v>0</v>
      </c>
      <c r="AB971" s="36">
        <f t="shared" si="254"/>
        <v>0</v>
      </c>
      <c r="AC971" s="37">
        <f t="shared" si="255"/>
        <v>0</v>
      </c>
      <c r="AD971" s="38"/>
      <c r="AE971" s="38"/>
      <c r="AF971" s="39">
        <f t="shared" si="256"/>
        <v>0</v>
      </c>
      <c r="AG971" s="40"/>
      <c r="AH971" s="41">
        <f t="shared" si="257"/>
        <v>0</v>
      </c>
      <c r="AI971" s="42">
        <f t="shared" si="258"/>
        <v>0</v>
      </c>
      <c r="AJ971" s="43">
        <f t="shared" si="259"/>
        <v>0</v>
      </c>
      <c r="AK971" s="5" t="str">
        <f>_xlfn.IFNA(VLOOKUP(_xlfn.CONCAT(D971," - ",S971),OP!E:F,2,0),"-------------------------------------------NAO DISPONIVEL-------------------------------------------")</f>
        <v>C - RIOCARD</v>
      </c>
      <c r="AL971" s="7" t="str">
        <f t="shared" si="245"/>
        <v>1 - -------------------------------------------NAO DISPONIVEL------------------------------------------- - 00000000971 - FETRANSPOR</v>
      </c>
      <c r="AM971" s="7" t="str">
        <f t="shared" si="246"/>
        <v>-------------------------------------------NAO DISPONIVEL-------------------------------------------</v>
      </c>
      <c r="AN971" s="44" cm="1">
        <f t="array" ref="AN971">_xlfn.IFS(AJ971=0,0,AQ971="INATIVO",2,AQ971="SEM CADASTRO",4,AQ971="CPF ATIVO EM OUTRO COMPRADOR",5,AQ971="NOVO/SEM CARTAO",6,AND(AJ971&gt;0,AQ971,""),8)</f>
        <v>0</v>
      </c>
      <c r="AO971" s="45">
        <f t="shared" si="260"/>
        <v>-10</v>
      </c>
    </row>
    <row r="972" spans="1:41" x14ac:dyDescent="0.4">
      <c r="A972" s="21" t="str">
        <f t="shared" si="247"/>
        <v>-------------------------------------------NAO DISPONIVEL-------------------------------------------</v>
      </c>
      <c r="B972" s="5" t="str">
        <f>_xlfn.IFNA(VLOOKUP(A972,CNPJ!E:F,2,0),"-------------------------------------------NAO DISPONIVEL-------------------------------------------")</f>
        <v>-------------------------------------------NAO DISPONIVEL-------------------------------------------</v>
      </c>
      <c r="C972" s="22">
        <v>1</v>
      </c>
      <c r="D972" s="5" t="str">
        <f>_xlfn.XLOOKUP(R972,OP!C:C,OP!B:B,,0,1)</f>
        <v>RJ</v>
      </c>
      <c r="E972" s="23"/>
      <c r="M972" s="26"/>
      <c r="N972" s="27"/>
      <c r="O972" s="28" t="str">
        <f t="shared" si="248"/>
        <v>00000000972</v>
      </c>
      <c r="R972" s="27" t="s">
        <v>193</v>
      </c>
      <c r="S972" s="30" t="str">
        <f>_xlfn.IFNA(VLOOKUP(_xlfn.CONCAT(D972," - ",R972),OP!A:D,4,0),"-------------------------------------------NAO DISPONIVEL-------------------------------------------")</f>
        <v>FETRANSPOR</v>
      </c>
      <c r="T972" s="31"/>
      <c r="U972" s="32"/>
      <c r="V972" s="31"/>
      <c r="W972" s="33">
        <f t="shared" si="249"/>
        <v>0</v>
      </c>
      <c r="X972" s="34">
        <f t="shared" si="250"/>
        <v>0</v>
      </c>
      <c r="Y972" s="33">
        <f t="shared" si="251"/>
        <v>0</v>
      </c>
      <c r="Z972" s="33">
        <f t="shared" si="252"/>
        <v>0</v>
      </c>
      <c r="AA972" s="35">
        <f t="shared" si="253"/>
        <v>0</v>
      </c>
      <c r="AB972" s="36">
        <f t="shared" si="254"/>
        <v>0</v>
      </c>
      <c r="AC972" s="37">
        <f t="shared" si="255"/>
        <v>0</v>
      </c>
      <c r="AD972" s="38"/>
      <c r="AE972" s="38"/>
      <c r="AF972" s="39">
        <f t="shared" si="256"/>
        <v>0</v>
      </c>
      <c r="AG972" s="40"/>
      <c r="AH972" s="41">
        <f t="shared" si="257"/>
        <v>0</v>
      </c>
      <c r="AI972" s="42">
        <f t="shared" si="258"/>
        <v>0</v>
      </c>
      <c r="AJ972" s="43">
        <f t="shared" si="259"/>
        <v>0</v>
      </c>
      <c r="AK972" s="5" t="str">
        <f>_xlfn.IFNA(VLOOKUP(_xlfn.CONCAT(D972," - ",S972),OP!E:F,2,0),"-------------------------------------------NAO DISPONIVEL-------------------------------------------")</f>
        <v>C - RIOCARD</v>
      </c>
      <c r="AL972" s="7" t="str">
        <f t="shared" si="245"/>
        <v>1 - -------------------------------------------NAO DISPONIVEL------------------------------------------- - 00000000972 - FETRANSPOR</v>
      </c>
      <c r="AM972" s="7" t="str">
        <f t="shared" si="246"/>
        <v>-------------------------------------------NAO DISPONIVEL-------------------------------------------</v>
      </c>
      <c r="AN972" s="44" cm="1">
        <f t="array" ref="AN972">_xlfn.IFS(AJ972=0,0,AQ972="INATIVO",2,AQ972="SEM CADASTRO",4,AQ972="CPF ATIVO EM OUTRO COMPRADOR",5,AQ972="NOVO/SEM CARTAO",6,AND(AJ972&gt;0,AQ972,""),8)</f>
        <v>0</v>
      </c>
      <c r="AO972" s="45">
        <f t="shared" si="260"/>
        <v>-10</v>
      </c>
    </row>
    <row r="973" spans="1:41" x14ac:dyDescent="0.4">
      <c r="A973" s="21" t="str">
        <f t="shared" si="247"/>
        <v>-------------------------------------------NAO DISPONIVEL-------------------------------------------</v>
      </c>
      <c r="B973" s="5" t="str">
        <f>_xlfn.IFNA(VLOOKUP(A973,CNPJ!E:F,2,0),"-------------------------------------------NAO DISPONIVEL-------------------------------------------")</f>
        <v>-------------------------------------------NAO DISPONIVEL-------------------------------------------</v>
      </c>
      <c r="C973" s="22">
        <v>1</v>
      </c>
      <c r="D973" s="5" t="str">
        <f>_xlfn.XLOOKUP(R973,OP!C:C,OP!B:B,,0,1)</f>
        <v>RJ</v>
      </c>
      <c r="E973" s="23"/>
      <c r="M973" s="26"/>
      <c r="N973" s="27"/>
      <c r="O973" s="28" t="str">
        <f t="shared" si="248"/>
        <v>00000000973</v>
      </c>
      <c r="R973" s="27" t="s">
        <v>193</v>
      </c>
      <c r="S973" s="30" t="str">
        <f>_xlfn.IFNA(VLOOKUP(_xlfn.CONCAT(D973," - ",R973),OP!A:D,4,0),"-------------------------------------------NAO DISPONIVEL-------------------------------------------")</f>
        <v>FETRANSPOR</v>
      </c>
      <c r="T973" s="31"/>
      <c r="U973" s="32"/>
      <c r="V973" s="31"/>
      <c r="W973" s="33">
        <f t="shared" si="249"/>
        <v>0</v>
      </c>
      <c r="X973" s="34">
        <f t="shared" si="250"/>
        <v>0</v>
      </c>
      <c r="Y973" s="33">
        <f t="shared" si="251"/>
        <v>0</v>
      </c>
      <c r="Z973" s="33">
        <f t="shared" si="252"/>
        <v>0</v>
      </c>
      <c r="AA973" s="35">
        <f t="shared" si="253"/>
        <v>0</v>
      </c>
      <c r="AB973" s="36">
        <f t="shared" si="254"/>
        <v>0</v>
      </c>
      <c r="AC973" s="37">
        <f t="shared" si="255"/>
        <v>0</v>
      </c>
      <c r="AD973" s="38"/>
      <c r="AE973" s="38"/>
      <c r="AF973" s="39">
        <f t="shared" si="256"/>
        <v>0</v>
      </c>
      <c r="AG973" s="40"/>
      <c r="AH973" s="41">
        <f t="shared" si="257"/>
        <v>0</v>
      </c>
      <c r="AI973" s="42">
        <f t="shared" si="258"/>
        <v>0</v>
      </c>
      <c r="AJ973" s="43">
        <f t="shared" si="259"/>
        <v>0</v>
      </c>
      <c r="AK973" s="5" t="str">
        <f>_xlfn.IFNA(VLOOKUP(_xlfn.CONCAT(D973," - ",S973),OP!E:F,2,0),"-------------------------------------------NAO DISPONIVEL-------------------------------------------")</f>
        <v>C - RIOCARD</v>
      </c>
      <c r="AL973" s="7" t="str">
        <f t="shared" si="245"/>
        <v>1 - -------------------------------------------NAO DISPONIVEL------------------------------------------- - 00000000973 - FETRANSPOR</v>
      </c>
      <c r="AM973" s="7" t="str">
        <f t="shared" si="246"/>
        <v>-------------------------------------------NAO DISPONIVEL-------------------------------------------</v>
      </c>
      <c r="AN973" s="44" cm="1">
        <f t="array" ref="AN973">_xlfn.IFS(AJ973=0,0,AQ973="INATIVO",2,AQ973="SEM CADASTRO",4,AQ973="CPF ATIVO EM OUTRO COMPRADOR",5,AQ973="NOVO/SEM CARTAO",6,AND(AJ973&gt;0,AQ973,""),8)</f>
        <v>0</v>
      </c>
      <c r="AO973" s="45">
        <f t="shared" si="260"/>
        <v>-10</v>
      </c>
    </row>
    <row r="974" spans="1:41" x14ac:dyDescent="0.4">
      <c r="A974" s="21" t="str">
        <f t="shared" si="247"/>
        <v>-------------------------------------------NAO DISPONIVEL-------------------------------------------</v>
      </c>
      <c r="B974" s="5" t="str">
        <f>_xlfn.IFNA(VLOOKUP(A974,CNPJ!E:F,2,0),"-------------------------------------------NAO DISPONIVEL-------------------------------------------")</f>
        <v>-------------------------------------------NAO DISPONIVEL-------------------------------------------</v>
      </c>
      <c r="C974" s="22">
        <v>1</v>
      </c>
      <c r="D974" s="5" t="str">
        <f>_xlfn.XLOOKUP(R974,OP!C:C,OP!B:B,,0,1)</f>
        <v>RJ</v>
      </c>
      <c r="E974" s="23"/>
      <c r="M974" s="26"/>
      <c r="N974" s="27"/>
      <c r="O974" s="28" t="str">
        <f t="shared" si="248"/>
        <v>00000000974</v>
      </c>
      <c r="R974" s="27" t="s">
        <v>193</v>
      </c>
      <c r="S974" s="30" t="str">
        <f>_xlfn.IFNA(VLOOKUP(_xlfn.CONCAT(D974," - ",R974),OP!A:D,4,0),"-------------------------------------------NAO DISPONIVEL-------------------------------------------")</f>
        <v>FETRANSPOR</v>
      </c>
      <c r="T974" s="31"/>
      <c r="U974" s="32"/>
      <c r="V974" s="31"/>
      <c r="W974" s="33">
        <f t="shared" si="249"/>
        <v>0</v>
      </c>
      <c r="X974" s="34">
        <f t="shared" si="250"/>
        <v>0</v>
      </c>
      <c r="Y974" s="33">
        <f t="shared" si="251"/>
        <v>0</v>
      </c>
      <c r="Z974" s="33">
        <f t="shared" si="252"/>
        <v>0</v>
      </c>
      <c r="AA974" s="35">
        <f t="shared" si="253"/>
        <v>0</v>
      </c>
      <c r="AB974" s="36">
        <f t="shared" si="254"/>
        <v>0</v>
      </c>
      <c r="AC974" s="37">
        <f t="shared" si="255"/>
        <v>0</v>
      </c>
      <c r="AD974" s="38"/>
      <c r="AE974" s="38"/>
      <c r="AF974" s="39">
        <f t="shared" si="256"/>
        <v>0</v>
      </c>
      <c r="AG974" s="40"/>
      <c r="AH974" s="41">
        <f t="shared" si="257"/>
        <v>0</v>
      </c>
      <c r="AI974" s="42">
        <f t="shared" si="258"/>
        <v>0</v>
      </c>
      <c r="AJ974" s="43">
        <f t="shared" si="259"/>
        <v>0</v>
      </c>
      <c r="AK974" s="5" t="str">
        <f>_xlfn.IFNA(VLOOKUP(_xlfn.CONCAT(D974," - ",S974),OP!E:F,2,0),"-------------------------------------------NAO DISPONIVEL-------------------------------------------")</f>
        <v>C - RIOCARD</v>
      </c>
      <c r="AL974" s="7" t="str">
        <f t="shared" si="245"/>
        <v>1 - -------------------------------------------NAO DISPONIVEL------------------------------------------- - 00000000974 - FETRANSPOR</v>
      </c>
      <c r="AM974" s="7" t="str">
        <f t="shared" si="246"/>
        <v>-------------------------------------------NAO DISPONIVEL-------------------------------------------</v>
      </c>
      <c r="AN974" s="44" cm="1">
        <f t="array" ref="AN974">_xlfn.IFS(AJ974=0,0,AQ974="INATIVO",2,AQ974="SEM CADASTRO",4,AQ974="CPF ATIVO EM OUTRO COMPRADOR",5,AQ974="NOVO/SEM CARTAO",6,AND(AJ974&gt;0,AQ974,""),8)</f>
        <v>0</v>
      </c>
      <c r="AO974" s="45">
        <f t="shared" si="260"/>
        <v>-10</v>
      </c>
    </row>
    <row r="975" spans="1:41" x14ac:dyDescent="0.4">
      <c r="A975" s="21" t="str">
        <f t="shared" si="247"/>
        <v>-------------------------------------------NAO DISPONIVEL-------------------------------------------</v>
      </c>
      <c r="B975" s="5" t="str">
        <f>_xlfn.IFNA(VLOOKUP(A975,CNPJ!E:F,2,0),"-------------------------------------------NAO DISPONIVEL-------------------------------------------")</f>
        <v>-------------------------------------------NAO DISPONIVEL-------------------------------------------</v>
      </c>
      <c r="C975" s="22">
        <v>1</v>
      </c>
      <c r="D975" s="5" t="str">
        <f>_xlfn.XLOOKUP(R975,OP!C:C,OP!B:B,,0,1)</f>
        <v>RJ</v>
      </c>
      <c r="E975" s="23"/>
      <c r="M975" s="26"/>
      <c r="N975" s="27"/>
      <c r="O975" s="28" t="str">
        <f t="shared" si="248"/>
        <v>00000000975</v>
      </c>
      <c r="R975" s="27" t="s">
        <v>193</v>
      </c>
      <c r="S975" s="30" t="str">
        <f>_xlfn.IFNA(VLOOKUP(_xlfn.CONCAT(D975," - ",R975),OP!A:D,4,0),"-------------------------------------------NAO DISPONIVEL-------------------------------------------")</f>
        <v>FETRANSPOR</v>
      </c>
      <c r="T975" s="31"/>
      <c r="U975" s="32"/>
      <c r="V975" s="31"/>
      <c r="W975" s="33">
        <f t="shared" si="249"/>
        <v>0</v>
      </c>
      <c r="X975" s="34">
        <f t="shared" si="250"/>
        <v>0</v>
      </c>
      <c r="Y975" s="33">
        <f t="shared" si="251"/>
        <v>0</v>
      </c>
      <c r="Z975" s="33">
        <f t="shared" si="252"/>
        <v>0</v>
      </c>
      <c r="AA975" s="35">
        <f t="shared" si="253"/>
        <v>0</v>
      </c>
      <c r="AB975" s="36">
        <f t="shared" si="254"/>
        <v>0</v>
      </c>
      <c r="AC975" s="37">
        <f t="shared" si="255"/>
        <v>0</v>
      </c>
      <c r="AD975" s="38"/>
      <c r="AE975" s="38"/>
      <c r="AF975" s="39">
        <f t="shared" si="256"/>
        <v>0</v>
      </c>
      <c r="AG975" s="40"/>
      <c r="AH975" s="41">
        <f t="shared" si="257"/>
        <v>0</v>
      </c>
      <c r="AI975" s="42">
        <f t="shared" si="258"/>
        <v>0</v>
      </c>
      <c r="AJ975" s="43">
        <f t="shared" si="259"/>
        <v>0</v>
      </c>
      <c r="AK975" s="5" t="str">
        <f>_xlfn.IFNA(VLOOKUP(_xlfn.CONCAT(D975," - ",S975),OP!E:F,2,0),"-------------------------------------------NAO DISPONIVEL-------------------------------------------")</f>
        <v>C - RIOCARD</v>
      </c>
      <c r="AL975" s="7" t="str">
        <f t="shared" si="245"/>
        <v>1 - -------------------------------------------NAO DISPONIVEL------------------------------------------- - 00000000975 - FETRANSPOR</v>
      </c>
      <c r="AM975" s="7" t="str">
        <f t="shared" si="246"/>
        <v>-------------------------------------------NAO DISPONIVEL-------------------------------------------</v>
      </c>
      <c r="AN975" s="44" cm="1">
        <f t="array" ref="AN975">_xlfn.IFS(AJ975=0,0,AQ975="INATIVO",2,AQ975="SEM CADASTRO",4,AQ975="CPF ATIVO EM OUTRO COMPRADOR",5,AQ975="NOVO/SEM CARTAO",6,AND(AJ975&gt;0,AQ975,""),8)</f>
        <v>0</v>
      </c>
      <c r="AO975" s="45">
        <f t="shared" si="260"/>
        <v>-10</v>
      </c>
    </row>
    <row r="976" spans="1:41" x14ac:dyDescent="0.4">
      <c r="A976" s="21" t="str">
        <f t="shared" si="247"/>
        <v>-------------------------------------------NAO DISPONIVEL-------------------------------------------</v>
      </c>
      <c r="B976" s="5" t="str">
        <f>_xlfn.IFNA(VLOOKUP(A976,CNPJ!E:F,2,0),"-------------------------------------------NAO DISPONIVEL-------------------------------------------")</f>
        <v>-------------------------------------------NAO DISPONIVEL-------------------------------------------</v>
      </c>
      <c r="C976" s="22">
        <v>1</v>
      </c>
      <c r="D976" s="5" t="str">
        <f>_xlfn.XLOOKUP(R976,OP!C:C,OP!B:B,,0,1)</f>
        <v>RJ</v>
      </c>
      <c r="E976" s="23"/>
      <c r="M976" s="26"/>
      <c r="N976" s="27"/>
      <c r="O976" s="28" t="str">
        <f t="shared" si="248"/>
        <v>00000000976</v>
      </c>
      <c r="R976" s="27" t="s">
        <v>193</v>
      </c>
      <c r="S976" s="30" t="str">
        <f>_xlfn.IFNA(VLOOKUP(_xlfn.CONCAT(D976," - ",R976),OP!A:D,4,0),"-------------------------------------------NAO DISPONIVEL-------------------------------------------")</f>
        <v>FETRANSPOR</v>
      </c>
      <c r="T976" s="31"/>
      <c r="U976" s="32"/>
      <c r="V976" s="31"/>
      <c r="W976" s="33">
        <f t="shared" si="249"/>
        <v>0</v>
      </c>
      <c r="X976" s="34">
        <f t="shared" si="250"/>
        <v>0</v>
      </c>
      <c r="Y976" s="33">
        <f t="shared" si="251"/>
        <v>0</v>
      </c>
      <c r="Z976" s="33">
        <f t="shared" si="252"/>
        <v>0</v>
      </c>
      <c r="AA976" s="35">
        <f t="shared" si="253"/>
        <v>0</v>
      </c>
      <c r="AB976" s="36">
        <f t="shared" si="254"/>
        <v>0</v>
      </c>
      <c r="AC976" s="37">
        <f t="shared" si="255"/>
        <v>0</v>
      </c>
      <c r="AD976" s="38"/>
      <c r="AE976" s="38"/>
      <c r="AF976" s="39">
        <f t="shared" si="256"/>
        <v>0</v>
      </c>
      <c r="AG976" s="40"/>
      <c r="AH976" s="41">
        <f t="shared" si="257"/>
        <v>0</v>
      </c>
      <c r="AI976" s="42">
        <f t="shared" si="258"/>
        <v>0</v>
      </c>
      <c r="AJ976" s="43">
        <f t="shared" si="259"/>
        <v>0</v>
      </c>
      <c r="AK976" s="5" t="str">
        <f>_xlfn.IFNA(VLOOKUP(_xlfn.CONCAT(D976," - ",S976),OP!E:F,2,0),"-------------------------------------------NAO DISPONIVEL-------------------------------------------")</f>
        <v>C - RIOCARD</v>
      </c>
      <c r="AL976" s="7" t="str">
        <f t="shared" si="245"/>
        <v>1 - -------------------------------------------NAO DISPONIVEL------------------------------------------- - 00000000976 - FETRANSPOR</v>
      </c>
      <c r="AM976" s="7" t="str">
        <f t="shared" si="246"/>
        <v>-------------------------------------------NAO DISPONIVEL-------------------------------------------</v>
      </c>
      <c r="AN976" s="44" cm="1">
        <f t="array" ref="AN976">_xlfn.IFS(AJ976=0,0,AQ976="INATIVO",2,AQ976="SEM CADASTRO",4,AQ976="CPF ATIVO EM OUTRO COMPRADOR",5,AQ976="NOVO/SEM CARTAO",6,AND(AJ976&gt;0,AQ976,""),8)</f>
        <v>0</v>
      </c>
      <c r="AO976" s="45">
        <f t="shared" si="260"/>
        <v>-10</v>
      </c>
    </row>
    <row r="977" spans="1:41" x14ac:dyDescent="0.4">
      <c r="A977" s="21" t="str">
        <f t="shared" si="247"/>
        <v>-------------------------------------------NAO DISPONIVEL-------------------------------------------</v>
      </c>
      <c r="B977" s="5" t="str">
        <f>_xlfn.IFNA(VLOOKUP(A977,CNPJ!E:F,2,0),"-------------------------------------------NAO DISPONIVEL-------------------------------------------")</f>
        <v>-------------------------------------------NAO DISPONIVEL-------------------------------------------</v>
      </c>
      <c r="C977" s="22">
        <v>1</v>
      </c>
      <c r="D977" s="5" t="str">
        <f>_xlfn.XLOOKUP(R977,OP!C:C,OP!B:B,,0,1)</f>
        <v>RJ</v>
      </c>
      <c r="E977" s="23"/>
      <c r="M977" s="26"/>
      <c r="N977" s="27"/>
      <c r="O977" s="28" t="str">
        <f t="shared" si="248"/>
        <v>00000000977</v>
      </c>
      <c r="R977" s="27" t="s">
        <v>193</v>
      </c>
      <c r="S977" s="30" t="str">
        <f>_xlfn.IFNA(VLOOKUP(_xlfn.CONCAT(D977," - ",R977),OP!A:D,4,0),"-------------------------------------------NAO DISPONIVEL-------------------------------------------")</f>
        <v>FETRANSPOR</v>
      </c>
      <c r="T977" s="31"/>
      <c r="U977" s="32"/>
      <c r="V977" s="31"/>
      <c r="W977" s="33">
        <f t="shared" si="249"/>
        <v>0</v>
      </c>
      <c r="X977" s="34">
        <f t="shared" si="250"/>
        <v>0</v>
      </c>
      <c r="Y977" s="33">
        <f t="shared" si="251"/>
        <v>0</v>
      </c>
      <c r="Z977" s="33">
        <f t="shared" si="252"/>
        <v>0</v>
      </c>
      <c r="AA977" s="35">
        <f t="shared" si="253"/>
        <v>0</v>
      </c>
      <c r="AB977" s="36">
        <f t="shared" si="254"/>
        <v>0</v>
      </c>
      <c r="AC977" s="37">
        <f t="shared" si="255"/>
        <v>0</v>
      </c>
      <c r="AD977" s="38"/>
      <c r="AE977" s="38"/>
      <c r="AF977" s="39">
        <f t="shared" si="256"/>
        <v>0</v>
      </c>
      <c r="AG977" s="40"/>
      <c r="AH977" s="41">
        <f t="shared" si="257"/>
        <v>0</v>
      </c>
      <c r="AI977" s="42">
        <f t="shared" si="258"/>
        <v>0</v>
      </c>
      <c r="AJ977" s="43">
        <f t="shared" si="259"/>
        <v>0</v>
      </c>
      <c r="AK977" s="5" t="str">
        <f>_xlfn.IFNA(VLOOKUP(_xlfn.CONCAT(D977," - ",S977),OP!E:F,2,0),"-------------------------------------------NAO DISPONIVEL-------------------------------------------")</f>
        <v>C - RIOCARD</v>
      </c>
      <c r="AL977" s="7" t="str">
        <f t="shared" si="245"/>
        <v>1 - -------------------------------------------NAO DISPONIVEL------------------------------------------- - 00000000977 - FETRANSPOR</v>
      </c>
      <c r="AM977" s="7" t="str">
        <f t="shared" si="246"/>
        <v>-------------------------------------------NAO DISPONIVEL-------------------------------------------</v>
      </c>
      <c r="AN977" s="44" cm="1">
        <f t="array" ref="AN977">_xlfn.IFS(AJ977=0,0,AQ977="INATIVO",2,AQ977="SEM CADASTRO",4,AQ977="CPF ATIVO EM OUTRO COMPRADOR",5,AQ977="NOVO/SEM CARTAO",6,AND(AJ977&gt;0,AQ977,""),8)</f>
        <v>0</v>
      </c>
      <c r="AO977" s="45">
        <f t="shared" si="260"/>
        <v>-10</v>
      </c>
    </row>
    <row r="978" spans="1:41" x14ac:dyDescent="0.4">
      <c r="A978" s="21" t="str">
        <f t="shared" si="247"/>
        <v>-------------------------------------------NAO DISPONIVEL-------------------------------------------</v>
      </c>
      <c r="B978" s="5" t="str">
        <f>_xlfn.IFNA(VLOOKUP(A978,CNPJ!E:F,2,0),"-------------------------------------------NAO DISPONIVEL-------------------------------------------")</f>
        <v>-------------------------------------------NAO DISPONIVEL-------------------------------------------</v>
      </c>
      <c r="C978" s="22">
        <v>1</v>
      </c>
      <c r="D978" s="5" t="str">
        <f>_xlfn.XLOOKUP(R978,OP!C:C,OP!B:B,,0,1)</f>
        <v>RJ</v>
      </c>
      <c r="E978" s="23"/>
      <c r="M978" s="26"/>
      <c r="N978" s="27"/>
      <c r="O978" s="28" t="str">
        <f t="shared" si="248"/>
        <v>00000000978</v>
      </c>
      <c r="R978" s="27" t="s">
        <v>193</v>
      </c>
      <c r="S978" s="30" t="str">
        <f>_xlfn.IFNA(VLOOKUP(_xlfn.CONCAT(D978," - ",R978),OP!A:D,4,0),"-------------------------------------------NAO DISPONIVEL-------------------------------------------")</f>
        <v>FETRANSPOR</v>
      </c>
      <c r="T978" s="31"/>
      <c r="U978" s="32"/>
      <c r="V978" s="31"/>
      <c r="W978" s="33">
        <f t="shared" si="249"/>
        <v>0</v>
      </c>
      <c r="X978" s="34">
        <f t="shared" si="250"/>
        <v>0</v>
      </c>
      <c r="Y978" s="33">
        <f t="shared" si="251"/>
        <v>0</v>
      </c>
      <c r="Z978" s="33">
        <f t="shared" si="252"/>
        <v>0</v>
      </c>
      <c r="AA978" s="35">
        <f t="shared" si="253"/>
        <v>0</v>
      </c>
      <c r="AB978" s="36">
        <f t="shared" si="254"/>
        <v>0</v>
      </c>
      <c r="AC978" s="37">
        <f t="shared" si="255"/>
        <v>0</v>
      </c>
      <c r="AD978" s="38"/>
      <c r="AE978" s="38"/>
      <c r="AF978" s="39">
        <f t="shared" si="256"/>
        <v>0</v>
      </c>
      <c r="AG978" s="40"/>
      <c r="AH978" s="41">
        <f t="shared" si="257"/>
        <v>0</v>
      </c>
      <c r="AI978" s="42">
        <f t="shared" si="258"/>
        <v>0</v>
      </c>
      <c r="AJ978" s="43">
        <f t="shared" si="259"/>
        <v>0</v>
      </c>
      <c r="AK978" s="5" t="str">
        <f>_xlfn.IFNA(VLOOKUP(_xlfn.CONCAT(D978," - ",S978),OP!E:F,2,0),"-------------------------------------------NAO DISPONIVEL-------------------------------------------")</f>
        <v>C - RIOCARD</v>
      </c>
      <c r="AL978" s="7" t="str">
        <f t="shared" si="245"/>
        <v>1 - -------------------------------------------NAO DISPONIVEL------------------------------------------- - 00000000978 - FETRANSPOR</v>
      </c>
      <c r="AM978" s="7" t="str">
        <f t="shared" si="246"/>
        <v>-------------------------------------------NAO DISPONIVEL-------------------------------------------</v>
      </c>
      <c r="AN978" s="44" cm="1">
        <f t="array" ref="AN978">_xlfn.IFS(AJ978=0,0,AQ978="INATIVO",2,AQ978="SEM CADASTRO",4,AQ978="CPF ATIVO EM OUTRO COMPRADOR",5,AQ978="NOVO/SEM CARTAO",6,AND(AJ978&gt;0,AQ978,""),8)</f>
        <v>0</v>
      </c>
      <c r="AO978" s="45">
        <f t="shared" si="260"/>
        <v>-10</v>
      </c>
    </row>
    <row r="979" spans="1:41" x14ac:dyDescent="0.4">
      <c r="A979" s="21" t="str">
        <f t="shared" si="247"/>
        <v>-------------------------------------------NAO DISPONIVEL-------------------------------------------</v>
      </c>
      <c r="B979" s="5" t="str">
        <f>_xlfn.IFNA(VLOOKUP(A979,CNPJ!E:F,2,0),"-------------------------------------------NAO DISPONIVEL-------------------------------------------")</f>
        <v>-------------------------------------------NAO DISPONIVEL-------------------------------------------</v>
      </c>
      <c r="C979" s="22">
        <v>1</v>
      </c>
      <c r="D979" s="5" t="str">
        <f>_xlfn.XLOOKUP(R979,OP!C:C,OP!B:B,,0,1)</f>
        <v>RJ</v>
      </c>
      <c r="E979" s="23"/>
      <c r="M979" s="26"/>
      <c r="N979" s="27"/>
      <c r="O979" s="28" t="str">
        <f t="shared" si="248"/>
        <v>00000000979</v>
      </c>
      <c r="R979" s="27" t="s">
        <v>193</v>
      </c>
      <c r="S979" s="30" t="str">
        <f>_xlfn.IFNA(VLOOKUP(_xlfn.CONCAT(D979," - ",R979),OP!A:D,4,0),"-------------------------------------------NAO DISPONIVEL-------------------------------------------")</f>
        <v>FETRANSPOR</v>
      </c>
      <c r="T979" s="31"/>
      <c r="U979" s="32"/>
      <c r="V979" s="31"/>
      <c r="W979" s="33">
        <f t="shared" si="249"/>
        <v>0</v>
      </c>
      <c r="X979" s="34">
        <f t="shared" si="250"/>
        <v>0</v>
      </c>
      <c r="Y979" s="33">
        <f t="shared" si="251"/>
        <v>0</v>
      </c>
      <c r="Z979" s="33">
        <f t="shared" si="252"/>
        <v>0</v>
      </c>
      <c r="AA979" s="35">
        <f t="shared" si="253"/>
        <v>0</v>
      </c>
      <c r="AB979" s="36">
        <f t="shared" si="254"/>
        <v>0</v>
      </c>
      <c r="AC979" s="37">
        <f t="shared" si="255"/>
        <v>0</v>
      </c>
      <c r="AD979" s="38"/>
      <c r="AE979" s="38"/>
      <c r="AF979" s="39">
        <f t="shared" si="256"/>
        <v>0</v>
      </c>
      <c r="AG979" s="40"/>
      <c r="AH979" s="41">
        <f t="shared" si="257"/>
        <v>0</v>
      </c>
      <c r="AI979" s="42">
        <f t="shared" si="258"/>
        <v>0</v>
      </c>
      <c r="AJ979" s="43">
        <f t="shared" si="259"/>
        <v>0</v>
      </c>
      <c r="AK979" s="5" t="str">
        <f>_xlfn.IFNA(VLOOKUP(_xlfn.CONCAT(D979," - ",S979),OP!E:F,2,0),"-------------------------------------------NAO DISPONIVEL-------------------------------------------")</f>
        <v>C - RIOCARD</v>
      </c>
      <c r="AL979" s="7" t="str">
        <f t="shared" si="245"/>
        <v>1 - -------------------------------------------NAO DISPONIVEL------------------------------------------- - 00000000979 - FETRANSPOR</v>
      </c>
      <c r="AM979" s="7" t="str">
        <f t="shared" si="246"/>
        <v>-------------------------------------------NAO DISPONIVEL-------------------------------------------</v>
      </c>
      <c r="AN979" s="44" cm="1">
        <f t="array" ref="AN979">_xlfn.IFS(AJ979=0,0,AQ979="INATIVO",2,AQ979="SEM CADASTRO",4,AQ979="CPF ATIVO EM OUTRO COMPRADOR",5,AQ979="NOVO/SEM CARTAO",6,AND(AJ979&gt;0,AQ979,""),8)</f>
        <v>0</v>
      </c>
      <c r="AO979" s="45">
        <f t="shared" si="260"/>
        <v>-10</v>
      </c>
    </row>
    <row r="980" spans="1:41" x14ac:dyDescent="0.4">
      <c r="A980" s="21" t="str">
        <f t="shared" si="247"/>
        <v>-------------------------------------------NAO DISPONIVEL-------------------------------------------</v>
      </c>
      <c r="B980" s="5" t="str">
        <f>_xlfn.IFNA(VLOOKUP(A980,CNPJ!E:F,2,0),"-------------------------------------------NAO DISPONIVEL-------------------------------------------")</f>
        <v>-------------------------------------------NAO DISPONIVEL-------------------------------------------</v>
      </c>
      <c r="C980" s="22">
        <v>1</v>
      </c>
      <c r="D980" s="5" t="str">
        <f>_xlfn.XLOOKUP(R980,OP!C:C,OP!B:B,,0,1)</f>
        <v>RJ</v>
      </c>
      <c r="E980" s="23"/>
      <c r="M980" s="26"/>
      <c r="N980" s="27"/>
      <c r="O980" s="28" t="str">
        <f t="shared" si="248"/>
        <v>00000000980</v>
      </c>
      <c r="R980" s="27" t="s">
        <v>193</v>
      </c>
      <c r="S980" s="30" t="str">
        <f>_xlfn.IFNA(VLOOKUP(_xlfn.CONCAT(D980," - ",R980),OP!A:D,4,0),"-------------------------------------------NAO DISPONIVEL-------------------------------------------")</f>
        <v>FETRANSPOR</v>
      </c>
      <c r="T980" s="31"/>
      <c r="U980" s="32"/>
      <c r="V980" s="31"/>
      <c r="W980" s="33">
        <f t="shared" si="249"/>
        <v>0</v>
      </c>
      <c r="X980" s="34">
        <f t="shared" si="250"/>
        <v>0</v>
      </c>
      <c r="Y980" s="33">
        <f t="shared" si="251"/>
        <v>0</v>
      </c>
      <c r="Z980" s="33">
        <f t="shared" si="252"/>
        <v>0</v>
      </c>
      <c r="AA980" s="35">
        <f t="shared" si="253"/>
        <v>0</v>
      </c>
      <c r="AB980" s="36">
        <f t="shared" si="254"/>
        <v>0</v>
      </c>
      <c r="AC980" s="37">
        <f t="shared" si="255"/>
        <v>0</v>
      </c>
      <c r="AD980" s="38"/>
      <c r="AE980" s="38"/>
      <c r="AF980" s="39">
        <f t="shared" si="256"/>
        <v>0</v>
      </c>
      <c r="AG980" s="40"/>
      <c r="AH980" s="41">
        <f t="shared" si="257"/>
        <v>0</v>
      </c>
      <c r="AI980" s="42">
        <f t="shared" si="258"/>
        <v>0</v>
      </c>
      <c r="AJ980" s="43">
        <f t="shared" si="259"/>
        <v>0</v>
      </c>
      <c r="AK980" s="5" t="str">
        <f>_xlfn.IFNA(VLOOKUP(_xlfn.CONCAT(D980," - ",S980),OP!E:F,2,0),"-------------------------------------------NAO DISPONIVEL-------------------------------------------")</f>
        <v>C - RIOCARD</v>
      </c>
      <c r="AL980" s="7" t="str">
        <f t="shared" si="245"/>
        <v>1 - -------------------------------------------NAO DISPONIVEL------------------------------------------- - 00000000980 - FETRANSPOR</v>
      </c>
      <c r="AM980" s="7" t="str">
        <f t="shared" si="246"/>
        <v>-------------------------------------------NAO DISPONIVEL-------------------------------------------</v>
      </c>
      <c r="AN980" s="44" cm="1">
        <f t="array" ref="AN980">_xlfn.IFS(AJ980=0,0,AQ980="INATIVO",2,AQ980="SEM CADASTRO",4,AQ980="CPF ATIVO EM OUTRO COMPRADOR",5,AQ980="NOVO/SEM CARTAO",6,AND(AJ980&gt;0,AQ980,""),8)</f>
        <v>0</v>
      </c>
      <c r="AO980" s="45">
        <f t="shared" si="260"/>
        <v>-10</v>
      </c>
    </row>
    <row r="981" spans="1:41" x14ac:dyDescent="0.4">
      <c r="A981" s="21" t="str">
        <f t="shared" si="247"/>
        <v>-------------------------------------------NAO DISPONIVEL-------------------------------------------</v>
      </c>
      <c r="B981" s="5" t="str">
        <f>_xlfn.IFNA(VLOOKUP(A981,CNPJ!E:F,2,0),"-------------------------------------------NAO DISPONIVEL-------------------------------------------")</f>
        <v>-------------------------------------------NAO DISPONIVEL-------------------------------------------</v>
      </c>
      <c r="C981" s="22">
        <v>1</v>
      </c>
      <c r="D981" s="5" t="str">
        <f>_xlfn.XLOOKUP(R981,OP!C:C,OP!B:B,,0,1)</f>
        <v>RJ</v>
      </c>
      <c r="E981" s="23"/>
      <c r="M981" s="26"/>
      <c r="N981" s="27"/>
      <c r="O981" s="28" t="str">
        <f t="shared" si="248"/>
        <v>00000000981</v>
      </c>
      <c r="R981" s="27" t="s">
        <v>193</v>
      </c>
      <c r="S981" s="30" t="str">
        <f>_xlfn.IFNA(VLOOKUP(_xlfn.CONCAT(D981," - ",R981),OP!A:D,4,0),"-------------------------------------------NAO DISPONIVEL-------------------------------------------")</f>
        <v>FETRANSPOR</v>
      </c>
      <c r="T981" s="31"/>
      <c r="U981" s="32"/>
      <c r="V981" s="31"/>
      <c r="W981" s="33">
        <f t="shared" si="249"/>
        <v>0</v>
      </c>
      <c r="X981" s="34">
        <f t="shared" si="250"/>
        <v>0</v>
      </c>
      <c r="Y981" s="33">
        <f t="shared" si="251"/>
        <v>0</v>
      </c>
      <c r="Z981" s="33">
        <f t="shared" si="252"/>
        <v>0</v>
      </c>
      <c r="AA981" s="35">
        <f t="shared" si="253"/>
        <v>0</v>
      </c>
      <c r="AB981" s="36">
        <f t="shared" si="254"/>
        <v>0</v>
      </c>
      <c r="AC981" s="37">
        <f t="shared" si="255"/>
        <v>0</v>
      </c>
      <c r="AD981" s="38"/>
      <c r="AE981" s="38"/>
      <c r="AF981" s="39">
        <f t="shared" si="256"/>
        <v>0</v>
      </c>
      <c r="AG981" s="40"/>
      <c r="AH981" s="41">
        <f t="shared" si="257"/>
        <v>0</v>
      </c>
      <c r="AI981" s="42">
        <f t="shared" si="258"/>
        <v>0</v>
      </c>
      <c r="AJ981" s="43">
        <f t="shared" si="259"/>
        <v>0</v>
      </c>
      <c r="AK981" s="5" t="str">
        <f>_xlfn.IFNA(VLOOKUP(_xlfn.CONCAT(D981," - ",S981),OP!E:F,2,0),"-------------------------------------------NAO DISPONIVEL-------------------------------------------")</f>
        <v>C - RIOCARD</v>
      </c>
      <c r="AL981" s="7" t="str">
        <f t="shared" si="245"/>
        <v>1 - -------------------------------------------NAO DISPONIVEL------------------------------------------- - 00000000981 - FETRANSPOR</v>
      </c>
      <c r="AM981" s="7" t="str">
        <f t="shared" si="246"/>
        <v>-------------------------------------------NAO DISPONIVEL-------------------------------------------</v>
      </c>
      <c r="AN981" s="44" cm="1">
        <f t="array" ref="AN981">_xlfn.IFS(AJ981=0,0,AQ981="INATIVO",2,AQ981="SEM CADASTRO",4,AQ981="CPF ATIVO EM OUTRO COMPRADOR",5,AQ981="NOVO/SEM CARTAO",6,AND(AJ981&gt;0,AQ981,""),8)</f>
        <v>0</v>
      </c>
      <c r="AO981" s="45">
        <f t="shared" si="260"/>
        <v>-10</v>
      </c>
    </row>
    <row r="982" spans="1:41" x14ac:dyDescent="0.4">
      <c r="A982" s="21" t="str">
        <f t="shared" si="247"/>
        <v>-------------------------------------------NAO DISPONIVEL-------------------------------------------</v>
      </c>
      <c r="B982" s="5" t="str">
        <f>_xlfn.IFNA(VLOOKUP(A982,CNPJ!E:F,2,0),"-------------------------------------------NAO DISPONIVEL-------------------------------------------")</f>
        <v>-------------------------------------------NAO DISPONIVEL-------------------------------------------</v>
      </c>
      <c r="C982" s="22">
        <v>1</v>
      </c>
      <c r="D982" s="5" t="str">
        <f>_xlfn.XLOOKUP(R982,OP!C:C,OP!B:B,,0,1)</f>
        <v>RJ</v>
      </c>
      <c r="E982" s="23"/>
      <c r="M982" s="26"/>
      <c r="N982" s="27"/>
      <c r="O982" s="28" t="str">
        <f t="shared" si="248"/>
        <v>00000000982</v>
      </c>
      <c r="R982" s="27" t="s">
        <v>193</v>
      </c>
      <c r="S982" s="30" t="str">
        <f>_xlfn.IFNA(VLOOKUP(_xlfn.CONCAT(D982," - ",R982),OP!A:D,4,0),"-------------------------------------------NAO DISPONIVEL-------------------------------------------")</f>
        <v>FETRANSPOR</v>
      </c>
      <c r="T982" s="31"/>
      <c r="U982" s="32"/>
      <c r="V982" s="31"/>
      <c r="W982" s="33">
        <f t="shared" si="249"/>
        <v>0</v>
      </c>
      <c r="X982" s="34">
        <f t="shared" si="250"/>
        <v>0</v>
      </c>
      <c r="Y982" s="33">
        <f t="shared" si="251"/>
        <v>0</v>
      </c>
      <c r="Z982" s="33">
        <f t="shared" si="252"/>
        <v>0</v>
      </c>
      <c r="AA982" s="35">
        <f t="shared" si="253"/>
        <v>0</v>
      </c>
      <c r="AB982" s="36">
        <f t="shared" si="254"/>
        <v>0</v>
      </c>
      <c r="AC982" s="37">
        <f t="shared" si="255"/>
        <v>0</v>
      </c>
      <c r="AD982" s="38"/>
      <c r="AE982" s="38"/>
      <c r="AF982" s="39">
        <f t="shared" si="256"/>
        <v>0</v>
      </c>
      <c r="AG982" s="40"/>
      <c r="AH982" s="41">
        <f t="shared" si="257"/>
        <v>0</v>
      </c>
      <c r="AI982" s="42">
        <f t="shared" si="258"/>
        <v>0</v>
      </c>
      <c r="AJ982" s="43">
        <f t="shared" si="259"/>
        <v>0</v>
      </c>
      <c r="AK982" s="5" t="str">
        <f>_xlfn.IFNA(VLOOKUP(_xlfn.CONCAT(D982," - ",S982),OP!E:F,2,0),"-------------------------------------------NAO DISPONIVEL-------------------------------------------")</f>
        <v>C - RIOCARD</v>
      </c>
      <c r="AL982" s="7" t="str">
        <f t="shared" si="245"/>
        <v>1 - -------------------------------------------NAO DISPONIVEL------------------------------------------- - 00000000982 - FETRANSPOR</v>
      </c>
      <c r="AM982" s="7" t="str">
        <f t="shared" si="246"/>
        <v>-------------------------------------------NAO DISPONIVEL-------------------------------------------</v>
      </c>
      <c r="AN982" s="44" cm="1">
        <f t="array" ref="AN982">_xlfn.IFS(AJ982=0,0,AQ982="INATIVO",2,AQ982="SEM CADASTRO",4,AQ982="CPF ATIVO EM OUTRO COMPRADOR",5,AQ982="NOVO/SEM CARTAO",6,AND(AJ982&gt;0,AQ982,""),8)</f>
        <v>0</v>
      </c>
      <c r="AO982" s="45">
        <f t="shared" si="260"/>
        <v>-10</v>
      </c>
    </row>
    <row r="983" spans="1:41" x14ac:dyDescent="0.4">
      <c r="A983" s="21" t="str">
        <f t="shared" si="247"/>
        <v>-------------------------------------------NAO DISPONIVEL-------------------------------------------</v>
      </c>
      <c r="B983" s="5" t="str">
        <f>_xlfn.IFNA(VLOOKUP(A983,CNPJ!E:F,2,0),"-------------------------------------------NAO DISPONIVEL-------------------------------------------")</f>
        <v>-------------------------------------------NAO DISPONIVEL-------------------------------------------</v>
      </c>
      <c r="C983" s="22">
        <v>1</v>
      </c>
      <c r="D983" s="5" t="str">
        <f>_xlfn.XLOOKUP(R983,OP!C:C,OP!B:B,,0,1)</f>
        <v>RJ</v>
      </c>
      <c r="E983" s="23"/>
      <c r="M983" s="26"/>
      <c r="N983" s="27"/>
      <c r="O983" s="28" t="str">
        <f t="shared" si="248"/>
        <v>00000000983</v>
      </c>
      <c r="R983" s="27" t="s">
        <v>193</v>
      </c>
      <c r="S983" s="30" t="str">
        <f>_xlfn.IFNA(VLOOKUP(_xlfn.CONCAT(D983," - ",R983),OP!A:D,4,0),"-------------------------------------------NAO DISPONIVEL-------------------------------------------")</f>
        <v>FETRANSPOR</v>
      </c>
      <c r="T983" s="31"/>
      <c r="U983" s="32"/>
      <c r="V983" s="31"/>
      <c r="W983" s="33">
        <f t="shared" si="249"/>
        <v>0</v>
      </c>
      <c r="X983" s="34">
        <f t="shared" si="250"/>
        <v>0</v>
      </c>
      <c r="Y983" s="33">
        <f t="shared" si="251"/>
        <v>0</v>
      </c>
      <c r="Z983" s="33">
        <f t="shared" si="252"/>
        <v>0</v>
      </c>
      <c r="AA983" s="35">
        <f t="shared" si="253"/>
        <v>0</v>
      </c>
      <c r="AB983" s="36">
        <f t="shared" si="254"/>
        <v>0</v>
      </c>
      <c r="AC983" s="37">
        <f t="shared" si="255"/>
        <v>0</v>
      </c>
      <c r="AD983" s="38"/>
      <c r="AE983" s="38"/>
      <c r="AF983" s="39">
        <f t="shared" si="256"/>
        <v>0</v>
      </c>
      <c r="AG983" s="40"/>
      <c r="AH983" s="41">
        <f t="shared" si="257"/>
        <v>0</v>
      </c>
      <c r="AI983" s="42">
        <f t="shared" si="258"/>
        <v>0</v>
      </c>
      <c r="AJ983" s="43">
        <f t="shared" si="259"/>
        <v>0</v>
      </c>
      <c r="AK983" s="5" t="str">
        <f>_xlfn.IFNA(VLOOKUP(_xlfn.CONCAT(D983," - ",S983),OP!E:F,2,0),"-------------------------------------------NAO DISPONIVEL-------------------------------------------")</f>
        <v>C - RIOCARD</v>
      </c>
      <c r="AL983" s="7" t="str">
        <f t="shared" si="245"/>
        <v>1 - -------------------------------------------NAO DISPONIVEL------------------------------------------- - 00000000983 - FETRANSPOR</v>
      </c>
      <c r="AM983" s="7" t="str">
        <f t="shared" si="246"/>
        <v>-------------------------------------------NAO DISPONIVEL-------------------------------------------</v>
      </c>
      <c r="AN983" s="44" cm="1">
        <f t="array" ref="AN983">_xlfn.IFS(AJ983=0,0,AQ983="INATIVO",2,AQ983="SEM CADASTRO",4,AQ983="CPF ATIVO EM OUTRO COMPRADOR",5,AQ983="NOVO/SEM CARTAO",6,AND(AJ983&gt;0,AQ983,""),8)</f>
        <v>0</v>
      </c>
      <c r="AO983" s="45">
        <f t="shared" si="260"/>
        <v>-10</v>
      </c>
    </row>
    <row r="984" spans="1:41" x14ac:dyDescent="0.4">
      <c r="A984" s="21" t="str">
        <f t="shared" si="247"/>
        <v>-------------------------------------------NAO DISPONIVEL-------------------------------------------</v>
      </c>
      <c r="B984" s="5" t="str">
        <f>_xlfn.IFNA(VLOOKUP(A984,CNPJ!E:F,2,0),"-------------------------------------------NAO DISPONIVEL-------------------------------------------")</f>
        <v>-------------------------------------------NAO DISPONIVEL-------------------------------------------</v>
      </c>
      <c r="C984" s="22">
        <v>1</v>
      </c>
      <c r="D984" s="5" t="str">
        <f>_xlfn.XLOOKUP(R984,OP!C:C,OP!B:B,,0,1)</f>
        <v>RJ</v>
      </c>
      <c r="E984" s="23"/>
      <c r="M984" s="26"/>
      <c r="N984" s="27"/>
      <c r="O984" s="28" t="str">
        <f t="shared" si="248"/>
        <v>00000000984</v>
      </c>
      <c r="R984" s="27" t="s">
        <v>193</v>
      </c>
      <c r="S984" s="30" t="str">
        <f>_xlfn.IFNA(VLOOKUP(_xlfn.CONCAT(D984," - ",R984),OP!A:D,4,0),"-------------------------------------------NAO DISPONIVEL-------------------------------------------")</f>
        <v>FETRANSPOR</v>
      </c>
      <c r="T984" s="31"/>
      <c r="U984" s="32"/>
      <c r="V984" s="31"/>
      <c r="W984" s="33">
        <f t="shared" si="249"/>
        <v>0</v>
      </c>
      <c r="X984" s="34">
        <f t="shared" si="250"/>
        <v>0</v>
      </c>
      <c r="Y984" s="33">
        <f t="shared" si="251"/>
        <v>0</v>
      </c>
      <c r="Z984" s="33">
        <f t="shared" si="252"/>
        <v>0</v>
      </c>
      <c r="AA984" s="35">
        <f t="shared" si="253"/>
        <v>0</v>
      </c>
      <c r="AB984" s="36">
        <f t="shared" si="254"/>
        <v>0</v>
      </c>
      <c r="AC984" s="37">
        <f t="shared" si="255"/>
        <v>0</v>
      </c>
      <c r="AD984" s="38"/>
      <c r="AE984" s="38"/>
      <c r="AF984" s="39">
        <f t="shared" si="256"/>
        <v>0</v>
      </c>
      <c r="AG984" s="40"/>
      <c r="AH984" s="41">
        <f t="shared" si="257"/>
        <v>0</v>
      </c>
      <c r="AI984" s="42">
        <f t="shared" si="258"/>
        <v>0</v>
      </c>
      <c r="AJ984" s="43">
        <f t="shared" si="259"/>
        <v>0</v>
      </c>
      <c r="AK984" s="5" t="str">
        <f>_xlfn.IFNA(VLOOKUP(_xlfn.CONCAT(D984," - ",S984),OP!E:F,2,0),"-------------------------------------------NAO DISPONIVEL-------------------------------------------")</f>
        <v>C - RIOCARD</v>
      </c>
      <c r="AL984" s="7" t="str">
        <f t="shared" si="245"/>
        <v>1 - -------------------------------------------NAO DISPONIVEL------------------------------------------- - 00000000984 - FETRANSPOR</v>
      </c>
      <c r="AM984" s="7" t="str">
        <f t="shared" si="246"/>
        <v>-------------------------------------------NAO DISPONIVEL-------------------------------------------</v>
      </c>
      <c r="AN984" s="44" cm="1">
        <f t="array" ref="AN984">_xlfn.IFS(AJ984=0,0,AQ984="INATIVO",2,AQ984="SEM CADASTRO",4,AQ984="CPF ATIVO EM OUTRO COMPRADOR",5,AQ984="NOVO/SEM CARTAO",6,AND(AJ984&gt;0,AQ984,""),8)</f>
        <v>0</v>
      </c>
      <c r="AO984" s="45">
        <f t="shared" si="260"/>
        <v>-10</v>
      </c>
    </row>
    <row r="985" spans="1:41" x14ac:dyDescent="0.4">
      <c r="A985" s="21" t="str">
        <f t="shared" si="247"/>
        <v>-------------------------------------------NAO DISPONIVEL-------------------------------------------</v>
      </c>
      <c r="B985" s="5" t="str">
        <f>_xlfn.IFNA(VLOOKUP(A985,CNPJ!E:F,2,0),"-------------------------------------------NAO DISPONIVEL-------------------------------------------")</f>
        <v>-------------------------------------------NAO DISPONIVEL-------------------------------------------</v>
      </c>
      <c r="C985" s="22">
        <v>1</v>
      </c>
      <c r="D985" s="5" t="str">
        <f>_xlfn.XLOOKUP(R985,OP!C:C,OP!B:B,,0,1)</f>
        <v>RJ</v>
      </c>
      <c r="E985" s="23"/>
      <c r="M985" s="26"/>
      <c r="N985" s="27"/>
      <c r="O985" s="28" t="str">
        <f t="shared" si="248"/>
        <v>00000000985</v>
      </c>
      <c r="R985" s="27" t="s">
        <v>193</v>
      </c>
      <c r="S985" s="30" t="str">
        <f>_xlfn.IFNA(VLOOKUP(_xlfn.CONCAT(D985," - ",R985),OP!A:D,4,0),"-------------------------------------------NAO DISPONIVEL-------------------------------------------")</f>
        <v>FETRANSPOR</v>
      </c>
      <c r="T985" s="31"/>
      <c r="U985" s="32"/>
      <c r="V985" s="31"/>
      <c r="W985" s="33">
        <f t="shared" si="249"/>
        <v>0</v>
      </c>
      <c r="X985" s="34">
        <f t="shared" si="250"/>
        <v>0</v>
      </c>
      <c r="Y985" s="33">
        <f t="shared" si="251"/>
        <v>0</v>
      </c>
      <c r="Z985" s="33">
        <f t="shared" si="252"/>
        <v>0</v>
      </c>
      <c r="AA985" s="35">
        <f t="shared" si="253"/>
        <v>0</v>
      </c>
      <c r="AB985" s="36">
        <f t="shared" si="254"/>
        <v>0</v>
      </c>
      <c r="AC985" s="37">
        <f t="shared" si="255"/>
        <v>0</v>
      </c>
      <c r="AD985" s="38"/>
      <c r="AE985" s="38"/>
      <c r="AF985" s="39">
        <f t="shared" si="256"/>
        <v>0</v>
      </c>
      <c r="AG985" s="40"/>
      <c r="AH985" s="41">
        <f t="shared" si="257"/>
        <v>0</v>
      </c>
      <c r="AI985" s="42">
        <f t="shared" si="258"/>
        <v>0</v>
      </c>
      <c r="AJ985" s="43">
        <f t="shared" si="259"/>
        <v>0</v>
      </c>
      <c r="AK985" s="5" t="str">
        <f>_xlfn.IFNA(VLOOKUP(_xlfn.CONCAT(D985," - ",S985),OP!E:F,2,0),"-------------------------------------------NAO DISPONIVEL-------------------------------------------")</f>
        <v>C - RIOCARD</v>
      </c>
      <c r="AL985" s="7" t="str">
        <f t="shared" si="245"/>
        <v>1 - -------------------------------------------NAO DISPONIVEL------------------------------------------- - 00000000985 - FETRANSPOR</v>
      </c>
      <c r="AM985" s="7" t="str">
        <f t="shared" si="246"/>
        <v>-------------------------------------------NAO DISPONIVEL-------------------------------------------</v>
      </c>
      <c r="AN985" s="44" cm="1">
        <f t="array" ref="AN985">_xlfn.IFS(AJ985=0,0,AQ985="INATIVO",2,AQ985="SEM CADASTRO",4,AQ985="CPF ATIVO EM OUTRO COMPRADOR",5,AQ985="NOVO/SEM CARTAO",6,AND(AJ985&gt;0,AQ985,""),8)</f>
        <v>0</v>
      </c>
      <c r="AO985" s="45">
        <f t="shared" si="260"/>
        <v>-10</v>
      </c>
    </row>
    <row r="986" spans="1:41" x14ac:dyDescent="0.4">
      <c r="A986" s="21" t="str">
        <f t="shared" si="247"/>
        <v>-------------------------------------------NAO DISPONIVEL-------------------------------------------</v>
      </c>
      <c r="B986" s="5" t="str">
        <f>_xlfn.IFNA(VLOOKUP(A986,CNPJ!E:F,2,0),"-------------------------------------------NAO DISPONIVEL-------------------------------------------")</f>
        <v>-------------------------------------------NAO DISPONIVEL-------------------------------------------</v>
      </c>
      <c r="C986" s="22">
        <v>1</v>
      </c>
      <c r="D986" s="5" t="str">
        <f>_xlfn.XLOOKUP(R986,OP!C:C,OP!B:B,,0,1)</f>
        <v>RJ</v>
      </c>
      <c r="E986" s="23"/>
      <c r="M986" s="26"/>
      <c r="N986" s="27"/>
      <c r="O986" s="28" t="str">
        <f t="shared" si="248"/>
        <v>00000000986</v>
      </c>
      <c r="R986" s="27" t="s">
        <v>193</v>
      </c>
      <c r="S986" s="30" t="str">
        <f>_xlfn.IFNA(VLOOKUP(_xlfn.CONCAT(D986," - ",R986),OP!A:D,4,0),"-------------------------------------------NAO DISPONIVEL-------------------------------------------")</f>
        <v>FETRANSPOR</v>
      </c>
      <c r="T986" s="31"/>
      <c r="U986" s="32"/>
      <c r="V986" s="31"/>
      <c r="W986" s="33">
        <f t="shared" si="249"/>
        <v>0</v>
      </c>
      <c r="X986" s="34">
        <f t="shared" si="250"/>
        <v>0</v>
      </c>
      <c r="Y986" s="33">
        <f t="shared" si="251"/>
        <v>0</v>
      </c>
      <c r="Z986" s="33">
        <f t="shared" si="252"/>
        <v>0</v>
      </c>
      <c r="AA986" s="35">
        <f t="shared" si="253"/>
        <v>0</v>
      </c>
      <c r="AB986" s="36">
        <f t="shared" si="254"/>
        <v>0</v>
      </c>
      <c r="AC986" s="37">
        <f t="shared" si="255"/>
        <v>0</v>
      </c>
      <c r="AD986" s="38"/>
      <c r="AE986" s="38"/>
      <c r="AF986" s="39">
        <f t="shared" si="256"/>
        <v>0</v>
      </c>
      <c r="AG986" s="40"/>
      <c r="AH986" s="41">
        <f t="shared" si="257"/>
        <v>0</v>
      </c>
      <c r="AI986" s="42">
        <f t="shared" si="258"/>
        <v>0</v>
      </c>
      <c r="AJ986" s="43">
        <f t="shared" si="259"/>
        <v>0</v>
      </c>
      <c r="AK986" s="5" t="str">
        <f>_xlfn.IFNA(VLOOKUP(_xlfn.CONCAT(D986," - ",S986),OP!E:F,2,0),"-------------------------------------------NAO DISPONIVEL-------------------------------------------")</f>
        <v>C - RIOCARD</v>
      </c>
      <c r="AL986" s="7" t="str">
        <f t="shared" si="245"/>
        <v>1 - -------------------------------------------NAO DISPONIVEL------------------------------------------- - 00000000986 - FETRANSPOR</v>
      </c>
      <c r="AM986" s="7" t="str">
        <f t="shared" si="246"/>
        <v>-------------------------------------------NAO DISPONIVEL-------------------------------------------</v>
      </c>
      <c r="AN986" s="44" cm="1">
        <f t="array" ref="AN986">_xlfn.IFS(AJ986=0,0,AQ986="INATIVO",2,AQ986="SEM CADASTRO",4,AQ986="CPF ATIVO EM OUTRO COMPRADOR",5,AQ986="NOVO/SEM CARTAO",6,AND(AJ986&gt;0,AQ986,""),8)</f>
        <v>0</v>
      </c>
      <c r="AO986" s="45">
        <f t="shared" si="260"/>
        <v>-10</v>
      </c>
    </row>
    <row r="987" spans="1:41" x14ac:dyDescent="0.4">
      <c r="A987" s="21" t="str">
        <f t="shared" si="247"/>
        <v>-------------------------------------------NAO DISPONIVEL-------------------------------------------</v>
      </c>
      <c r="B987" s="5" t="str">
        <f>_xlfn.IFNA(VLOOKUP(A987,CNPJ!E:F,2,0),"-------------------------------------------NAO DISPONIVEL-------------------------------------------")</f>
        <v>-------------------------------------------NAO DISPONIVEL-------------------------------------------</v>
      </c>
      <c r="C987" s="22">
        <v>1</v>
      </c>
      <c r="D987" s="5" t="str">
        <f>_xlfn.XLOOKUP(R987,OP!C:C,OP!B:B,,0,1)</f>
        <v>RJ</v>
      </c>
      <c r="E987" s="23"/>
      <c r="M987" s="26"/>
      <c r="N987" s="27"/>
      <c r="O987" s="28" t="str">
        <f t="shared" si="248"/>
        <v>00000000987</v>
      </c>
      <c r="R987" s="27" t="s">
        <v>193</v>
      </c>
      <c r="S987" s="30" t="str">
        <f>_xlfn.IFNA(VLOOKUP(_xlfn.CONCAT(D987," - ",R987),OP!A:D,4,0),"-------------------------------------------NAO DISPONIVEL-------------------------------------------")</f>
        <v>FETRANSPOR</v>
      </c>
      <c r="T987" s="31"/>
      <c r="U987" s="32"/>
      <c r="V987" s="31"/>
      <c r="W987" s="33">
        <f t="shared" si="249"/>
        <v>0</v>
      </c>
      <c r="X987" s="34">
        <f t="shared" si="250"/>
        <v>0</v>
      </c>
      <c r="Y987" s="33">
        <f t="shared" si="251"/>
        <v>0</v>
      </c>
      <c r="Z987" s="33">
        <f t="shared" si="252"/>
        <v>0</v>
      </c>
      <c r="AA987" s="35">
        <f t="shared" si="253"/>
        <v>0</v>
      </c>
      <c r="AB987" s="36">
        <f t="shared" si="254"/>
        <v>0</v>
      </c>
      <c r="AC987" s="37">
        <f t="shared" si="255"/>
        <v>0</v>
      </c>
      <c r="AD987" s="38"/>
      <c r="AE987" s="38"/>
      <c r="AF987" s="39">
        <f t="shared" si="256"/>
        <v>0</v>
      </c>
      <c r="AG987" s="40"/>
      <c r="AH987" s="41">
        <f t="shared" si="257"/>
        <v>0</v>
      </c>
      <c r="AI987" s="42">
        <f t="shared" si="258"/>
        <v>0</v>
      </c>
      <c r="AJ987" s="43">
        <f t="shared" si="259"/>
        <v>0</v>
      </c>
      <c r="AK987" s="5" t="str">
        <f>_xlfn.IFNA(VLOOKUP(_xlfn.CONCAT(D987," - ",S987),OP!E:F,2,0),"-------------------------------------------NAO DISPONIVEL-------------------------------------------")</f>
        <v>C - RIOCARD</v>
      </c>
      <c r="AL987" s="7" t="str">
        <f t="shared" si="245"/>
        <v>1 - -------------------------------------------NAO DISPONIVEL------------------------------------------- - 00000000987 - FETRANSPOR</v>
      </c>
      <c r="AM987" s="7" t="str">
        <f t="shared" si="246"/>
        <v>-------------------------------------------NAO DISPONIVEL-------------------------------------------</v>
      </c>
      <c r="AN987" s="44" cm="1">
        <f t="array" ref="AN987">_xlfn.IFS(AJ987=0,0,AQ987="INATIVO",2,AQ987="SEM CADASTRO",4,AQ987="CPF ATIVO EM OUTRO COMPRADOR",5,AQ987="NOVO/SEM CARTAO",6,AND(AJ987&gt;0,AQ987,""),8)</f>
        <v>0</v>
      </c>
      <c r="AO987" s="45">
        <f t="shared" si="260"/>
        <v>-10</v>
      </c>
    </row>
    <row r="988" spans="1:41" x14ac:dyDescent="0.4">
      <c r="A988" s="21" t="str">
        <f t="shared" si="247"/>
        <v>-------------------------------------------NAO DISPONIVEL-------------------------------------------</v>
      </c>
      <c r="B988" s="5" t="str">
        <f>_xlfn.IFNA(VLOOKUP(A988,CNPJ!E:F,2,0),"-------------------------------------------NAO DISPONIVEL-------------------------------------------")</f>
        <v>-------------------------------------------NAO DISPONIVEL-------------------------------------------</v>
      </c>
      <c r="C988" s="22">
        <v>1</v>
      </c>
      <c r="D988" s="5" t="str">
        <f>_xlfn.XLOOKUP(R988,OP!C:C,OP!B:B,,0,1)</f>
        <v>RJ</v>
      </c>
      <c r="E988" s="23"/>
      <c r="M988" s="26"/>
      <c r="N988" s="27"/>
      <c r="O988" s="28" t="str">
        <f t="shared" si="248"/>
        <v>00000000988</v>
      </c>
      <c r="R988" s="27" t="s">
        <v>193</v>
      </c>
      <c r="S988" s="30" t="str">
        <f>_xlfn.IFNA(VLOOKUP(_xlfn.CONCAT(D988," - ",R988),OP!A:D,4,0),"-------------------------------------------NAO DISPONIVEL-------------------------------------------")</f>
        <v>FETRANSPOR</v>
      </c>
      <c r="T988" s="31"/>
      <c r="U988" s="32"/>
      <c r="V988" s="31"/>
      <c r="W988" s="33">
        <f t="shared" si="249"/>
        <v>0</v>
      </c>
      <c r="X988" s="34">
        <f t="shared" si="250"/>
        <v>0</v>
      </c>
      <c r="Y988" s="33">
        <f t="shared" si="251"/>
        <v>0</v>
      </c>
      <c r="Z988" s="33">
        <f t="shared" si="252"/>
        <v>0</v>
      </c>
      <c r="AA988" s="35">
        <f t="shared" si="253"/>
        <v>0</v>
      </c>
      <c r="AB988" s="36">
        <f t="shared" si="254"/>
        <v>0</v>
      </c>
      <c r="AC988" s="37">
        <f t="shared" si="255"/>
        <v>0</v>
      </c>
      <c r="AD988" s="38"/>
      <c r="AE988" s="38"/>
      <c r="AF988" s="39">
        <f t="shared" si="256"/>
        <v>0</v>
      </c>
      <c r="AG988" s="40"/>
      <c r="AH988" s="41">
        <f t="shared" si="257"/>
        <v>0</v>
      </c>
      <c r="AI988" s="42">
        <f t="shared" si="258"/>
        <v>0</v>
      </c>
      <c r="AJ988" s="43">
        <f t="shared" si="259"/>
        <v>0</v>
      </c>
      <c r="AK988" s="5" t="str">
        <f>_xlfn.IFNA(VLOOKUP(_xlfn.CONCAT(D988," - ",S988),OP!E:F,2,0),"-------------------------------------------NAO DISPONIVEL-------------------------------------------")</f>
        <v>C - RIOCARD</v>
      </c>
      <c r="AL988" s="7" t="str">
        <f t="shared" si="245"/>
        <v>1 - -------------------------------------------NAO DISPONIVEL------------------------------------------- - 00000000988 - FETRANSPOR</v>
      </c>
      <c r="AM988" s="7" t="str">
        <f t="shared" si="246"/>
        <v>-------------------------------------------NAO DISPONIVEL-------------------------------------------</v>
      </c>
      <c r="AN988" s="44" cm="1">
        <f t="array" ref="AN988">_xlfn.IFS(AJ988=0,0,AQ988="INATIVO",2,AQ988="SEM CADASTRO",4,AQ988="CPF ATIVO EM OUTRO COMPRADOR",5,AQ988="NOVO/SEM CARTAO",6,AND(AJ988&gt;0,AQ988,""),8)</f>
        <v>0</v>
      </c>
      <c r="AO988" s="45">
        <f t="shared" si="260"/>
        <v>-10</v>
      </c>
    </row>
    <row r="989" spans="1:41" x14ac:dyDescent="0.4">
      <c r="A989" s="21" t="str">
        <f t="shared" si="247"/>
        <v>-------------------------------------------NAO DISPONIVEL-------------------------------------------</v>
      </c>
      <c r="B989" s="5" t="str">
        <f>_xlfn.IFNA(VLOOKUP(A989,CNPJ!E:F,2,0),"-------------------------------------------NAO DISPONIVEL-------------------------------------------")</f>
        <v>-------------------------------------------NAO DISPONIVEL-------------------------------------------</v>
      </c>
      <c r="C989" s="22">
        <v>1</v>
      </c>
      <c r="D989" s="5" t="str">
        <f>_xlfn.XLOOKUP(R989,OP!C:C,OP!B:B,,0,1)</f>
        <v>RJ</v>
      </c>
      <c r="E989" s="23"/>
      <c r="M989" s="26"/>
      <c r="N989" s="27"/>
      <c r="O989" s="28" t="str">
        <f t="shared" si="248"/>
        <v>00000000989</v>
      </c>
      <c r="R989" s="27" t="s">
        <v>193</v>
      </c>
      <c r="S989" s="30" t="str">
        <f>_xlfn.IFNA(VLOOKUP(_xlfn.CONCAT(D989," - ",R989),OP!A:D,4,0),"-------------------------------------------NAO DISPONIVEL-------------------------------------------")</f>
        <v>FETRANSPOR</v>
      </c>
      <c r="T989" s="31"/>
      <c r="U989" s="32"/>
      <c r="V989" s="31"/>
      <c r="W989" s="33">
        <f t="shared" si="249"/>
        <v>0</v>
      </c>
      <c r="X989" s="34">
        <f t="shared" si="250"/>
        <v>0</v>
      </c>
      <c r="Y989" s="33">
        <f t="shared" si="251"/>
        <v>0</v>
      </c>
      <c r="Z989" s="33">
        <f t="shared" si="252"/>
        <v>0</v>
      </c>
      <c r="AA989" s="35">
        <f t="shared" si="253"/>
        <v>0</v>
      </c>
      <c r="AB989" s="36">
        <f t="shared" si="254"/>
        <v>0</v>
      </c>
      <c r="AC989" s="37">
        <f t="shared" si="255"/>
        <v>0</v>
      </c>
      <c r="AD989" s="38"/>
      <c r="AE989" s="38"/>
      <c r="AF989" s="39">
        <f t="shared" si="256"/>
        <v>0</v>
      </c>
      <c r="AG989" s="40"/>
      <c r="AH989" s="41">
        <f t="shared" si="257"/>
        <v>0</v>
      </c>
      <c r="AI989" s="42">
        <f t="shared" si="258"/>
        <v>0</v>
      </c>
      <c r="AJ989" s="43">
        <f t="shared" si="259"/>
        <v>0</v>
      </c>
      <c r="AK989" s="5" t="str">
        <f>_xlfn.IFNA(VLOOKUP(_xlfn.CONCAT(D989," - ",S989),OP!E:F,2,0),"-------------------------------------------NAO DISPONIVEL-------------------------------------------")</f>
        <v>C - RIOCARD</v>
      </c>
      <c r="AL989" s="7" t="str">
        <f t="shared" si="245"/>
        <v>1 - -------------------------------------------NAO DISPONIVEL------------------------------------------- - 00000000989 - FETRANSPOR</v>
      </c>
      <c r="AM989" s="7" t="str">
        <f t="shared" si="246"/>
        <v>-------------------------------------------NAO DISPONIVEL-------------------------------------------</v>
      </c>
      <c r="AN989" s="44" cm="1">
        <f t="array" ref="AN989">_xlfn.IFS(AJ989=0,0,AQ989="INATIVO",2,AQ989="SEM CADASTRO",4,AQ989="CPF ATIVO EM OUTRO COMPRADOR",5,AQ989="NOVO/SEM CARTAO",6,AND(AJ989&gt;0,AQ989,""),8)</f>
        <v>0</v>
      </c>
      <c r="AO989" s="45">
        <f t="shared" si="260"/>
        <v>-10</v>
      </c>
    </row>
    <row r="990" spans="1:41" x14ac:dyDescent="0.4">
      <c r="A990" s="21" t="str">
        <f t="shared" si="247"/>
        <v>-------------------------------------------NAO DISPONIVEL-------------------------------------------</v>
      </c>
      <c r="B990" s="5" t="str">
        <f>_xlfn.IFNA(VLOOKUP(A990,CNPJ!E:F,2,0),"-------------------------------------------NAO DISPONIVEL-------------------------------------------")</f>
        <v>-------------------------------------------NAO DISPONIVEL-------------------------------------------</v>
      </c>
      <c r="C990" s="22">
        <v>1</v>
      </c>
      <c r="D990" s="5" t="str">
        <f>_xlfn.XLOOKUP(R990,OP!C:C,OP!B:B,,0,1)</f>
        <v>RJ</v>
      </c>
      <c r="E990" s="23"/>
      <c r="M990" s="26"/>
      <c r="N990" s="27"/>
      <c r="O990" s="28" t="str">
        <f t="shared" si="248"/>
        <v>00000000990</v>
      </c>
      <c r="R990" s="27" t="s">
        <v>193</v>
      </c>
      <c r="S990" s="30" t="str">
        <f>_xlfn.IFNA(VLOOKUP(_xlfn.CONCAT(D990," - ",R990),OP!A:D,4,0),"-------------------------------------------NAO DISPONIVEL-------------------------------------------")</f>
        <v>FETRANSPOR</v>
      </c>
      <c r="T990" s="31"/>
      <c r="U990" s="32"/>
      <c r="V990" s="31"/>
      <c r="W990" s="33">
        <f t="shared" si="249"/>
        <v>0</v>
      </c>
      <c r="X990" s="34">
        <f t="shared" si="250"/>
        <v>0</v>
      </c>
      <c r="Y990" s="33">
        <f t="shared" si="251"/>
        <v>0</v>
      </c>
      <c r="Z990" s="33">
        <f t="shared" si="252"/>
        <v>0</v>
      </c>
      <c r="AA990" s="35">
        <f t="shared" si="253"/>
        <v>0</v>
      </c>
      <c r="AB990" s="36">
        <f t="shared" si="254"/>
        <v>0</v>
      </c>
      <c r="AC990" s="37">
        <f t="shared" si="255"/>
        <v>0</v>
      </c>
      <c r="AD990" s="38"/>
      <c r="AE990" s="38"/>
      <c r="AF990" s="39">
        <f t="shared" si="256"/>
        <v>0</v>
      </c>
      <c r="AG990" s="40"/>
      <c r="AH990" s="41">
        <f t="shared" si="257"/>
        <v>0</v>
      </c>
      <c r="AI990" s="42">
        <f t="shared" si="258"/>
        <v>0</v>
      </c>
      <c r="AJ990" s="43">
        <f t="shared" si="259"/>
        <v>0</v>
      </c>
      <c r="AK990" s="5" t="str">
        <f>_xlfn.IFNA(VLOOKUP(_xlfn.CONCAT(D990," - ",S990),OP!E:F,2,0),"-------------------------------------------NAO DISPONIVEL-------------------------------------------")</f>
        <v>C - RIOCARD</v>
      </c>
      <c r="AL990" s="7" t="str">
        <f t="shared" si="245"/>
        <v>1 - -------------------------------------------NAO DISPONIVEL------------------------------------------- - 00000000990 - FETRANSPOR</v>
      </c>
      <c r="AM990" s="7" t="str">
        <f t="shared" si="246"/>
        <v>-------------------------------------------NAO DISPONIVEL-------------------------------------------</v>
      </c>
      <c r="AN990" s="44" cm="1">
        <f t="array" ref="AN990">_xlfn.IFS(AJ990=0,0,AQ990="INATIVO",2,AQ990="SEM CADASTRO",4,AQ990="CPF ATIVO EM OUTRO COMPRADOR",5,AQ990="NOVO/SEM CARTAO",6,AND(AJ990&gt;0,AQ990,""),8)</f>
        <v>0</v>
      </c>
      <c r="AO990" s="45">
        <f t="shared" si="260"/>
        <v>-10</v>
      </c>
    </row>
    <row r="991" spans="1:41" x14ac:dyDescent="0.4">
      <c r="A991" s="21" t="str">
        <f t="shared" si="247"/>
        <v>-------------------------------------------NAO DISPONIVEL-------------------------------------------</v>
      </c>
      <c r="B991" s="5" t="str">
        <f>_xlfn.IFNA(VLOOKUP(A991,CNPJ!E:F,2,0),"-------------------------------------------NAO DISPONIVEL-------------------------------------------")</f>
        <v>-------------------------------------------NAO DISPONIVEL-------------------------------------------</v>
      </c>
      <c r="C991" s="22">
        <v>1</v>
      </c>
      <c r="D991" s="5" t="str">
        <f>_xlfn.XLOOKUP(R991,OP!C:C,OP!B:B,,0,1)</f>
        <v>RJ</v>
      </c>
      <c r="E991" s="23"/>
      <c r="M991" s="26"/>
      <c r="N991" s="27"/>
      <c r="O991" s="28" t="str">
        <f t="shared" si="248"/>
        <v>00000000991</v>
      </c>
      <c r="R991" s="27" t="s">
        <v>193</v>
      </c>
      <c r="S991" s="30" t="str">
        <f>_xlfn.IFNA(VLOOKUP(_xlfn.CONCAT(D991," - ",R991),OP!A:D,4,0),"-------------------------------------------NAO DISPONIVEL-------------------------------------------")</f>
        <v>FETRANSPOR</v>
      </c>
      <c r="T991" s="31"/>
      <c r="U991" s="32"/>
      <c r="V991" s="31"/>
      <c r="W991" s="33">
        <f t="shared" si="249"/>
        <v>0</v>
      </c>
      <c r="X991" s="34">
        <f t="shared" si="250"/>
        <v>0</v>
      </c>
      <c r="Y991" s="33">
        <f t="shared" si="251"/>
        <v>0</v>
      </c>
      <c r="Z991" s="33">
        <f t="shared" si="252"/>
        <v>0</v>
      </c>
      <c r="AA991" s="35">
        <f t="shared" si="253"/>
        <v>0</v>
      </c>
      <c r="AB991" s="36">
        <f t="shared" si="254"/>
        <v>0</v>
      </c>
      <c r="AC991" s="37">
        <f t="shared" si="255"/>
        <v>0</v>
      </c>
      <c r="AD991" s="38"/>
      <c r="AE991" s="38"/>
      <c r="AF991" s="39">
        <f t="shared" si="256"/>
        <v>0</v>
      </c>
      <c r="AG991" s="40"/>
      <c r="AH991" s="41">
        <f t="shared" si="257"/>
        <v>0</v>
      </c>
      <c r="AI991" s="42">
        <f t="shared" si="258"/>
        <v>0</v>
      </c>
      <c r="AJ991" s="43">
        <f t="shared" si="259"/>
        <v>0</v>
      </c>
      <c r="AK991" s="5" t="str">
        <f>_xlfn.IFNA(VLOOKUP(_xlfn.CONCAT(D991," - ",S991),OP!E:F,2,0),"-------------------------------------------NAO DISPONIVEL-------------------------------------------")</f>
        <v>C - RIOCARD</v>
      </c>
      <c r="AL991" s="7" t="str">
        <f t="shared" si="245"/>
        <v>1 - -------------------------------------------NAO DISPONIVEL------------------------------------------- - 00000000991 - FETRANSPOR</v>
      </c>
      <c r="AM991" s="7" t="str">
        <f t="shared" si="246"/>
        <v>-------------------------------------------NAO DISPONIVEL-------------------------------------------</v>
      </c>
      <c r="AN991" s="44" cm="1">
        <f t="array" ref="AN991">_xlfn.IFS(AJ991=0,0,AQ991="INATIVO",2,AQ991="SEM CADASTRO",4,AQ991="CPF ATIVO EM OUTRO COMPRADOR",5,AQ991="NOVO/SEM CARTAO",6,AND(AJ991&gt;0,AQ991,""),8)</f>
        <v>0</v>
      </c>
      <c r="AO991" s="45">
        <f t="shared" si="260"/>
        <v>-10</v>
      </c>
    </row>
    <row r="992" spans="1:41" x14ac:dyDescent="0.4">
      <c r="A992" s="21" t="str">
        <f t="shared" si="247"/>
        <v>-------------------------------------------NAO DISPONIVEL-------------------------------------------</v>
      </c>
      <c r="B992" s="5" t="str">
        <f>_xlfn.IFNA(VLOOKUP(A992,CNPJ!E:F,2,0),"-------------------------------------------NAO DISPONIVEL-------------------------------------------")</f>
        <v>-------------------------------------------NAO DISPONIVEL-------------------------------------------</v>
      </c>
      <c r="C992" s="22">
        <v>1</v>
      </c>
      <c r="D992" s="5" t="str">
        <f>_xlfn.XLOOKUP(R992,OP!C:C,OP!B:B,,0,1)</f>
        <v>RJ</v>
      </c>
      <c r="E992" s="23"/>
      <c r="M992" s="26"/>
      <c r="N992" s="27"/>
      <c r="O992" s="28" t="str">
        <f t="shared" si="248"/>
        <v>00000000992</v>
      </c>
      <c r="R992" s="27" t="s">
        <v>193</v>
      </c>
      <c r="S992" s="30" t="str">
        <f>_xlfn.IFNA(VLOOKUP(_xlfn.CONCAT(D992," - ",R992),OP!A:D,4,0),"-------------------------------------------NAO DISPONIVEL-------------------------------------------")</f>
        <v>FETRANSPOR</v>
      </c>
      <c r="T992" s="31"/>
      <c r="U992" s="32"/>
      <c r="V992" s="31"/>
      <c r="W992" s="33">
        <f t="shared" si="249"/>
        <v>0</v>
      </c>
      <c r="X992" s="34">
        <f t="shared" si="250"/>
        <v>0</v>
      </c>
      <c r="Y992" s="33">
        <f t="shared" si="251"/>
        <v>0</v>
      </c>
      <c r="Z992" s="33">
        <f t="shared" si="252"/>
        <v>0</v>
      </c>
      <c r="AA992" s="35">
        <f t="shared" si="253"/>
        <v>0</v>
      </c>
      <c r="AB992" s="36">
        <f t="shared" si="254"/>
        <v>0</v>
      </c>
      <c r="AC992" s="37">
        <f t="shared" si="255"/>
        <v>0</v>
      </c>
      <c r="AD992" s="38"/>
      <c r="AE992" s="38"/>
      <c r="AF992" s="39">
        <f t="shared" si="256"/>
        <v>0</v>
      </c>
      <c r="AG992" s="40"/>
      <c r="AH992" s="41">
        <f t="shared" si="257"/>
        <v>0</v>
      </c>
      <c r="AI992" s="42">
        <f t="shared" si="258"/>
        <v>0</v>
      </c>
      <c r="AJ992" s="43">
        <f t="shared" si="259"/>
        <v>0</v>
      </c>
      <c r="AK992" s="5" t="str">
        <f>_xlfn.IFNA(VLOOKUP(_xlfn.CONCAT(D992," - ",S992),OP!E:F,2,0),"-------------------------------------------NAO DISPONIVEL-------------------------------------------")</f>
        <v>C - RIOCARD</v>
      </c>
      <c r="AL992" s="7" t="str">
        <f t="shared" si="245"/>
        <v>1 - -------------------------------------------NAO DISPONIVEL------------------------------------------- - 00000000992 - FETRANSPOR</v>
      </c>
      <c r="AM992" s="7" t="str">
        <f t="shared" si="246"/>
        <v>-------------------------------------------NAO DISPONIVEL-------------------------------------------</v>
      </c>
      <c r="AN992" s="44" cm="1">
        <f t="array" ref="AN992">_xlfn.IFS(AJ992=0,0,AQ992="INATIVO",2,AQ992="SEM CADASTRO",4,AQ992="CPF ATIVO EM OUTRO COMPRADOR",5,AQ992="NOVO/SEM CARTAO",6,AND(AJ992&gt;0,AQ992,""),8)</f>
        <v>0</v>
      </c>
      <c r="AO992" s="45">
        <f t="shared" si="260"/>
        <v>-10</v>
      </c>
    </row>
    <row r="993" spans="1:41" x14ac:dyDescent="0.4">
      <c r="A993" s="21" t="str">
        <f t="shared" si="247"/>
        <v>-------------------------------------------NAO DISPONIVEL-------------------------------------------</v>
      </c>
      <c r="B993" s="5" t="str">
        <f>_xlfn.IFNA(VLOOKUP(A993,CNPJ!E:F,2,0),"-------------------------------------------NAO DISPONIVEL-------------------------------------------")</f>
        <v>-------------------------------------------NAO DISPONIVEL-------------------------------------------</v>
      </c>
      <c r="C993" s="22">
        <v>1</v>
      </c>
      <c r="D993" s="5" t="str">
        <f>_xlfn.XLOOKUP(R993,OP!C:C,OP!B:B,,0,1)</f>
        <v>RJ</v>
      </c>
      <c r="E993" s="23"/>
      <c r="M993" s="26"/>
      <c r="N993" s="27"/>
      <c r="O993" s="28" t="str">
        <f t="shared" si="248"/>
        <v>00000000993</v>
      </c>
      <c r="R993" s="27" t="s">
        <v>193</v>
      </c>
      <c r="S993" s="30" t="str">
        <f>_xlfn.IFNA(VLOOKUP(_xlfn.CONCAT(D993," - ",R993),OP!A:D,4,0),"-------------------------------------------NAO DISPONIVEL-------------------------------------------")</f>
        <v>FETRANSPOR</v>
      </c>
      <c r="T993" s="31"/>
      <c r="U993" s="32"/>
      <c r="V993" s="31"/>
      <c r="W993" s="33">
        <f t="shared" si="249"/>
        <v>0</v>
      </c>
      <c r="X993" s="34">
        <f t="shared" si="250"/>
        <v>0</v>
      </c>
      <c r="Y993" s="33">
        <f t="shared" si="251"/>
        <v>0</v>
      </c>
      <c r="Z993" s="33">
        <f t="shared" si="252"/>
        <v>0</v>
      </c>
      <c r="AA993" s="35">
        <f t="shared" si="253"/>
        <v>0</v>
      </c>
      <c r="AB993" s="36">
        <f t="shared" si="254"/>
        <v>0</v>
      </c>
      <c r="AC993" s="37">
        <f t="shared" si="255"/>
        <v>0</v>
      </c>
      <c r="AD993" s="38"/>
      <c r="AE993" s="38"/>
      <c r="AF993" s="39">
        <f t="shared" si="256"/>
        <v>0</v>
      </c>
      <c r="AG993" s="40"/>
      <c r="AH993" s="41">
        <f t="shared" si="257"/>
        <v>0</v>
      </c>
      <c r="AI993" s="42">
        <f t="shared" si="258"/>
        <v>0</v>
      </c>
      <c r="AJ993" s="43">
        <f t="shared" si="259"/>
        <v>0</v>
      </c>
      <c r="AK993" s="5" t="str">
        <f>_xlfn.IFNA(VLOOKUP(_xlfn.CONCAT(D993," - ",S993),OP!E:F,2,0),"-------------------------------------------NAO DISPONIVEL-------------------------------------------")</f>
        <v>C - RIOCARD</v>
      </c>
      <c r="AL993" s="7" t="str">
        <f t="shared" si="245"/>
        <v>1 - -------------------------------------------NAO DISPONIVEL------------------------------------------- - 00000000993 - FETRANSPOR</v>
      </c>
      <c r="AM993" s="7" t="str">
        <f t="shared" si="246"/>
        <v>-------------------------------------------NAO DISPONIVEL-------------------------------------------</v>
      </c>
      <c r="AN993" s="44" cm="1">
        <f t="array" ref="AN993">_xlfn.IFS(AJ993=0,0,AQ993="INATIVO",2,AQ993="SEM CADASTRO",4,AQ993="CPF ATIVO EM OUTRO COMPRADOR",5,AQ993="NOVO/SEM CARTAO",6,AND(AJ993&gt;0,AQ993,""),8)</f>
        <v>0</v>
      </c>
      <c r="AO993" s="45">
        <f t="shared" si="260"/>
        <v>-10</v>
      </c>
    </row>
    <row r="994" spans="1:41" x14ac:dyDescent="0.4">
      <c r="A994" s="21" t="str">
        <f t="shared" si="247"/>
        <v>-------------------------------------------NAO DISPONIVEL-------------------------------------------</v>
      </c>
      <c r="B994" s="5" t="str">
        <f>_xlfn.IFNA(VLOOKUP(A994,CNPJ!E:F,2,0),"-------------------------------------------NAO DISPONIVEL-------------------------------------------")</f>
        <v>-------------------------------------------NAO DISPONIVEL-------------------------------------------</v>
      </c>
      <c r="C994" s="22">
        <v>1</v>
      </c>
      <c r="D994" s="5" t="str">
        <f>_xlfn.XLOOKUP(R994,OP!C:C,OP!B:B,,0,1)</f>
        <v>RJ</v>
      </c>
      <c r="E994" s="23"/>
      <c r="M994" s="26"/>
      <c r="N994" s="27"/>
      <c r="O994" s="28" t="str">
        <f t="shared" si="248"/>
        <v>00000000994</v>
      </c>
      <c r="R994" s="27" t="s">
        <v>193</v>
      </c>
      <c r="S994" s="30" t="str">
        <f>_xlfn.IFNA(VLOOKUP(_xlfn.CONCAT(D994," - ",R994),OP!A:D,4,0),"-------------------------------------------NAO DISPONIVEL-------------------------------------------")</f>
        <v>FETRANSPOR</v>
      </c>
      <c r="T994" s="31"/>
      <c r="U994" s="32"/>
      <c r="V994" s="31"/>
      <c r="W994" s="33">
        <f t="shared" si="249"/>
        <v>0</v>
      </c>
      <c r="X994" s="34">
        <f t="shared" si="250"/>
        <v>0</v>
      </c>
      <c r="Y994" s="33">
        <f t="shared" si="251"/>
        <v>0</v>
      </c>
      <c r="Z994" s="33">
        <f t="shared" si="252"/>
        <v>0</v>
      </c>
      <c r="AA994" s="35">
        <f t="shared" si="253"/>
        <v>0</v>
      </c>
      <c r="AB994" s="36">
        <f t="shared" si="254"/>
        <v>0</v>
      </c>
      <c r="AC994" s="37">
        <f t="shared" si="255"/>
        <v>0</v>
      </c>
      <c r="AD994" s="38"/>
      <c r="AE994" s="38"/>
      <c r="AF994" s="39">
        <f t="shared" si="256"/>
        <v>0</v>
      </c>
      <c r="AG994" s="40"/>
      <c r="AH994" s="41">
        <f t="shared" si="257"/>
        <v>0</v>
      </c>
      <c r="AI994" s="42">
        <f t="shared" si="258"/>
        <v>0</v>
      </c>
      <c r="AJ994" s="43">
        <f t="shared" si="259"/>
        <v>0</v>
      </c>
      <c r="AK994" s="5" t="str">
        <f>_xlfn.IFNA(VLOOKUP(_xlfn.CONCAT(D994," - ",S994),OP!E:F,2,0),"-------------------------------------------NAO DISPONIVEL-------------------------------------------")</f>
        <v>C - RIOCARD</v>
      </c>
      <c r="AL994" s="7" t="str">
        <f t="shared" si="245"/>
        <v>1 - -------------------------------------------NAO DISPONIVEL------------------------------------------- - 00000000994 - FETRANSPOR</v>
      </c>
      <c r="AM994" s="7" t="str">
        <f t="shared" si="246"/>
        <v>-------------------------------------------NAO DISPONIVEL-------------------------------------------</v>
      </c>
      <c r="AN994" s="44" cm="1">
        <f t="array" ref="AN994">_xlfn.IFS(AJ994=0,0,AQ994="INATIVO",2,AQ994="SEM CADASTRO",4,AQ994="CPF ATIVO EM OUTRO COMPRADOR",5,AQ994="NOVO/SEM CARTAO",6,AND(AJ994&gt;0,AQ994,""),8)</f>
        <v>0</v>
      </c>
      <c r="AO994" s="45">
        <f t="shared" si="260"/>
        <v>-10</v>
      </c>
    </row>
    <row r="995" spans="1:41" x14ac:dyDescent="0.4">
      <c r="A995" s="21" t="str">
        <f t="shared" si="247"/>
        <v>-------------------------------------------NAO DISPONIVEL-------------------------------------------</v>
      </c>
      <c r="B995" s="5" t="str">
        <f>_xlfn.IFNA(VLOOKUP(A995,CNPJ!E:F,2,0),"-------------------------------------------NAO DISPONIVEL-------------------------------------------")</f>
        <v>-------------------------------------------NAO DISPONIVEL-------------------------------------------</v>
      </c>
      <c r="C995" s="22">
        <v>1</v>
      </c>
      <c r="D995" s="5" t="str">
        <f>_xlfn.XLOOKUP(R995,OP!C:C,OP!B:B,,0,1)</f>
        <v>RJ</v>
      </c>
      <c r="E995" s="23"/>
      <c r="M995" s="26"/>
      <c r="N995" s="27"/>
      <c r="O995" s="28" t="str">
        <f t="shared" si="248"/>
        <v>00000000995</v>
      </c>
      <c r="R995" s="27" t="s">
        <v>193</v>
      </c>
      <c r="S995" s="30" t="str">
        <f>_xlfn.IFNA(VLOOKUP(_xlfn.CONCAT(D995," - ",R995),OP!A:D,4,0),"-------------------------------------------NAO DISPONIVEL-------------------------------------------")</f>
        <v>FETRANSPOR</v>
      </c>
      <c r="T995" s="31"/>
      <c r="U995" s="32"/>
      <c r="V995" s="31"/>
      <c r="W995" s="33">
        <f t="shared" si="249"/>
        <v>0</v>
      </c>
      <c r="X995" s="34">
        <f t="shared" si="250"/>
        <v>0</v>
      </c>
      <c r="Y995" s="33">
        <f t="shared" si="251"/>
        <v>0</v>
      </c>
      <c r="Z995" s="33">
        <f t="shared" si="252"/>
        <v>0</v>
      </c>
      <c r="AA995" s="35">
        <f t="shared" si="253"/>
        <v>0</v>
      </c>
      <c r="AB995" s="36">
        <f t="shared" si="254"/>
        <v>0</v>
      </c>
      <c r="AC995" s="37">
        <f t="shared" si="255"/>
        <v>0</v>
      </c>
      <c r="AD995" s="38"/>
      <c r="AE995" s="38"/>
      <c r="AF995" s="39">
        <f t="shared" si="256"/>
        <v>0</v>
      </c>
      <c r="AG995" s="40"/>
      <c r="AH995" s="41">
        <f t="shared" si="257"/>
        <v>0</v>
      </c>
      <c r="AI995" s="42">
        <f t="shared" si="258"/>
        <v>0</v>
      </c>
      <c r="AJ995" s="43">
        <f t="shared" si="259"/>
        <v>0</v>
      </c>
      <c r="AK995" s="5" t="str">
        <f>_xlfn.IFNA(VLOOKUP(_xlfn.CONCAT(D995," - ",S995),OP!E:F,2,0),"-------------------------------------------NAO DISPONIVEL-------------------------------------------")</f>
        <v>C - RIOCARD</v>
      </c>
      <c r="AL995" s="7" t="str">
        <f t="shared" si="245"/>
        <v>1 - -------------------------------------------NAO DISPONIVEL------------------------------------------- - 00000000995 - FETRANSPOR</v>
      </c>
      <c r="AM995" s="7" t="str">
        <f t="shared" si="246"/>
        <v>-------------------------------------------NAO DISPONIVEL-------------------------------------------</v>
      </c>
      <c r="AN995" s="44" cm="1">
        <f t="array" ref="AN995">_xlfn.IFS(AJ995=0,0,AQ995="INATIVO",2,AQ995="SEM CADASTRO",4,AQ995="CPF ATIVO EM OUTRO COMPRADOR",5,AQ995="NOVO/SEM CARTAO",6,AND(AJ995&gt;0,AQ995,""),8)</f>
        <v>0</v>
      </c>
      <c r="AO995" s="45">
        <f t="shared" si="260"/>
        <v>-10</v>
      </c>
    </row>
    <row r="996" spans="1:41" x14ac:dyDescent="0.4">
      <c r="A996" s="21" t="str">
        <f t="shared" si="247"/>
        <v>-------------------------------------------NAO DISPONIVEL-------------------------------------------</v>
      </c>
      <c r="B996" s="5" t="str">
        <f>_xlfn.IFNA(VLOOKUP(A996,CNPJ!E:F,2,0),"-------------------------------------------NAO DISPONIVEL-------------------------------------------")</f>
        <v>-------------------------------------------NAO DISPONIVEL-------------------------------------------</v>
      </c>
      <c r="C996" s="22">
        <v>1</v>
      </c>
      <c r="D996" s="5" t="str">
        <f>_xlfn.XLOOKUP(R996,OP!C:C,OP!B:B,,0,1)</f>
        <v>RJ</v>
      </c>
      <c r="E996" s="23"/>
      <c r="M996" s="26"/>
      <c r="N996" s="27"/>
      <c r="O996" s="28" t="str">
        <f t="shared" si="248"/>
        <v>00000000996</v>
      </c>
      <c r="R996" s="27" t="s">
        <v>193</v>
      </c>
      <c r="S996" s="30" t="str">
        <f>_xlfn.IFNA(VLOOKUP(_xlfn.CONCAT(D996," - ",R996),OP!A:D,4,0),"-------------------------------------------NAO DISPONIVEL-------------------------------------------")</f>
        <v>FETRANSPOR</v>
      </c>
      <c r="T996" s="31"/>
      <c r="U996" s="32"/>
      <c r="V996" s="31"/>
      <c r="W996" s="33">
        <f t="shared" si="249"/>
        <v>0</v>
      </c>
      <c r="X996" s="34">
        <f t="shared" si="250"/>
        <v>0</v>
      </c>
      <c r="Y996" s="33">
        <f t="shared" si="251"/>
        <v>0</v>
      </c>
      <c r="Z996" s="33">
        <f t="shared" si="252"/>
        <v>0</v>
      </c>
      <c r="AA996" s="35">
        <f t="shared" si="253"/>
        <v>0</v>
      </c>
      <c r="AB996" s="36">
        <f t="shared" si="254"/>
        <v>0</v>
      </c>
      <c r="AC996" s="37">
        <f t="shared" si="255"/>
        <v>0</v>
      </c>
      <c r="AD996" s="38"/>
      <c r="AE996" s="38"/>
      <c r="AF996" s="39">
        <f t="shared" si="256"/>
        <v>0</v>
      </c>
      <c r="AG996" s="40"/>
      <c r="AH996" s="41">
        <f t="shared" si="257"/>
        <v>0</v>
      </c>
      <c r="AI996" s="42">
        <f t="shared" si="258"/>
        <v>0</v>
      </c>
      <c r="AJ996" s="43">
        <f t="shared" si="259"/>
        <v>0</v>
      </c>
      <c r="AK996" s="5" t="str">
        <f>_xlfn.IFNA(VLOOKUP(_xlfn.CONCAT(D996," - ",S996),OP!E:F,2,0),"-------------------------------------------NAO DISPONIVEL-------------------------------------------")</f>
        <v>C - RIOCARD</v>
      </c>
      <c r="AL996" s="7" t="str">
        <f t="shared" si="245"/>
        <v>1 - -------------------------------------------NAO DISPONIVEL------------------------------------------- - 00000000996 - FETRANSPOR</v>
      </c>
      <c r="AM996" s="7" t="str">
        <f t="shared" si="246"/>
        <v>-------------------------------------------NAO DISPONIVEL-------------------------------------------</v>
      </c>
      <c r="AN996" s="44" cm="1">
        <f t="array" ref="AN996">_xlfn.IFS(AJ996=0,0,AQ996="INATIVO",2,AQ996="SEM CADASTRO",4,AQ996="CPF ATIVO EM OUTRO COMPRADOR",5,AQ996="NOVO/SEM CARTAO",6,AND(AJ996&gt;0,AQ996,""),8)</f>
        <v>0</v>
      </c>
      <c r="AO996" s="45">
        <f t="shared" si="260"/>
        <v>-10</v>
      </c>
    </row>
    <row r="997" spans="1:41" x14ac:dyDescent="0.4">
      <c r="A997" s="21" t="str">
        <f t="shared" si="247"/>
        <v>-------------------------------------------NAO DISPONIVEL-------------------------------------------</v>
      </c>
      <c r="B997" s="5" t="str">
        <f>_xlfn.IFNA(VLOOKUP(A997,CNPJ!E:F,2,0),"-------------------------------------------NAO DISPONIVEL-------------------------------------------")</f>
        <v>-------------------------------------------NAO DISPONIVEL-------------------------------------------</v>
      </c>
      <c r="C997" s="22">
        <v>1</v>
      </c>
      <c r="D997" s="5" t="str">
        <f>_xlfn.XLOOKUP(R997,OP!C:C,OP!B:B,,0,1)</f>
        <v>RJ</v>
      </c>
      <c r="E997" s="23"/>
      <c r="M997" s="26"/>
      <c r="N997" s="27"/>
      <c r="O997" s="28" t="str">
        <f t="shared" si="248"/>
        <v>00000000997</v>
      </c>
      <c r="R997" s="27" t="s">
        <v>193</v>
      </c>
      <c r="S997" s="30" t="str">
        <f>_xlfn.IFNA(VLOOKUP(_xlfn.CONCAT(D997," - ",R997),OP!A:D,4,0),"-------------------------------------------NAO DISPONIVEL-------------------------------------------")</f>
        <v>FETRANSPOR</v>
      </c>
      <c r="T997" s="31"/>
      <c r="U997" s="32"/>
      <c r="V997" s="31"/>
      <c r="W997" s="33">
        <f t="shared" si="249"/>
        <v>0</v>
      </c>
      <c r="X997" s="34">
        <f t="shared" si="250"/>
        <v>0</v>
      </c>
      <c r="Y997" s="33">
        <f t="shared" si="251"/>
        <v>0</v>
      </c>
      <c r="Z997" s="33">
        <f t="shared" si="252"/>
        <v>0</v>
      </c>
      <c r="AA997" s="35">
        <f t="shared" si="253"/>
        <v>0</v>
      </c>
      <c r="AB997" s="36">
        <f t="shared" si="254"/>
        <v>0</v>
      </c>
      <c r="AC997" s="37">
        <f t="shared" si="255"/>
        <v>0</v>
      </c>
      <c r="AD997" s="38"/>
      <c r="AE997" s="38"/>
      <c r="AF997" s="39">
        <f t="shared" si="256"/>
        <v>0</v>
      </c>
      <c r="AG997" s="40"/>
      <c r="AH997" s="41">
        <f t="shared" si="257"/>
        <v>0</v>
      </c>
      <c r="AI997" s="42">
        <f t="shared" si="258"/>
        <v>0</v>
      </c>
      <c r="AJ997" s="43">
        <f t="shared" si="259"/>
        <v>0</v>
      </c>
      <c r="AK997" s="5" t="str">
        <f>_xlfn.IFNA(VLOOKUP(_xlfn.CONCAT(D997," - ",S997),OP!E:F,2,0),"-------------------------------------------NAO DISPONIVEL-------------------------------------------")</f>
        <v>C - RIOCARD</v>
      </c>
      <c r="AL997" s="7" t="str">
        <f t="shared" si="245"/>
        <v>1 - -------------------------------------------NAO DISPONIVEL------------------------------------------- - 00000000997 - FETRANSPOR</v>
      </c>
      <c r="AM997" s="7" t="str">
        <f t="shared" si="246"/>
        <v>-------------------------------------------NAO DISPONIVEL-------------------------------------------</v>
      </c>
      <c r="AN997" s="44" cm="1">
        <f t="array" ref="AN997">_xlfn.IFS(AJ997=0,0,AQ997="INATIVO",2,AQ997="SEM CADASTRO",4,AQ997="CPF ATIVO EM OUTRO COMPRADOR",5,AQ997="NOVO/SEM CARTAO",6,AND(AJ997&gt;0,AQ997,""),8)</f>
        <v>0</v>
      </c>
      <c r="AO997" s="45">
        <f t="shared" si="260"/>
        <v>-10</v>
      </c>
    </row>
    <row r="998" spans="1:41" x14ac:dyDescent="0.4">
      <c r="A998" s="21" t="str">
        <f t="shared" si="247"/>
        <v>-------------------------------------------NAO DISPONIVEL-------------------------------------------</v>
      </c>
      <c r="B998" s="5" t="str">
        <f>_xlfn.IFNA(VLOOKUP(A998,CNPJ!E:F,2,0),"-------------------------------------------NAO DISPONIVEL-------------------------------------------")</f>
        <v>-------------------------------------------NAO DISPONIVEL-------------------------------------------</v>
      </c>
      <c r="C998" s="22">
        <v>1</v>
      </c>
      <c r="D998" s="5" t="str">
        <f>_xlfn.XLOOKUP(R998,OP!C:C,OP!B:B,,0,1)</f>
        <v>RJ</v>
      </c>
      <c r="E998" s="23"/>
      <c r="M998" s="26"/>
      <c r="N998" s="27"/>
      <c r="O998" s="28" t="str">
        <f t="shared" si="248"/>
        <v>00000000998</v>
      </c>
      <c r="R998" s="27" t="s">
        <v>193</v>
      </c>
      <c r="S998" s="30" t="str">
        <f>_xlfn.IFNA(VLOOKUP(_xlfn.CONCAT(D998," - ",R998),OP!A:D,4,0),"-------------------------------------------NAO DISPONIVEL-------------------------------------------")</f>
        <v>FETRANSPOR</v>
      </c>
      <c r="T998" s="31"/>
      <c r="U998" s="32"/>
      <c r="V998" s="31"/>
      <c r="W998" s="33">
        <f t="shared" si="249"/>
        <v>0</v>
      </c>
      <c r="X998" s="34">
        <f t="shared" si="250"/>
        <v>0</v>
      </c>
      <c r="Y998" s="33">
        <f t="shared" si="251"/>
        <v>0</v>
      </c>
      <c r="Z998" s="33">
        <f t="shared" si="252"/>
        <v>0</v>
      </c>
      <c r="AA998" s="35">
        <f t="shared" si="253"/>
        <v>0</v>
      </c>
      <c r="AB998" s="36">
        <f t="shared" si="254"/>
        <v>0</v>
      </c>
      <c r="AC998" s="37">
        <f t="shared" si="255"/>
        <v>0</v>
      </c>
      <c r="AD998" s="38"/>
      <c r="AE998" s="38"/>
      <c r="AF998" s="39">
        <f t="shared" si="256"/>
        <v>0</v>
      </c>
      <c r="AG998" s="40"/>
      <c r="AH998" s="41">
        <f t="shared" si="257"/>
        <v>0</v>
      </c>
      <c r="AI998" s="42">
        <f t="shared" si="258"/>
        <v>0</v>
      </c>
      <c r="AJ998" s="43">
        <f t="shared" si="259"/>
        <v>0</v>
      </c>
      <c r="AK998" s="5" t="str">
        <f>_xlfn.IFNA(VLOOKUP(_xlfn.CONCAT(D998," - ",S998),OP!E:F,2,0),"-------------------------------------------NAO DISPONIVEL-------------------------------------------")</f>
        <v>C - RIOCARD</v>
      </c>
      <c r="AL998" s="7" t="str">
        <f t="shared" si="245"/>
        <v>1 - -------------------------------------------NAO DISPONIVEL------------------------------------------- - 00000000998 - FETRANSPOR</v>
      </c>
      <c r="AM998" s="7" t="str">
        <f t="shared" si="246"/>
        <v>-------------------------------------------NAO DISPONIVEL-------------------------------------------</v>
      </c>
      <c r="AN998" s="44" cm="1">
        <f t="array" ref="AN998">_xlfn.IFS(AJ998=0,0,AQ998="INATIVO",2,AQ998="SEM CADASTRO",4,AQ998="CPF ATIVO EM OUTRO COMPRADOR",5,AQ998="NOVO/SEM CARTAO",6,AND(AJ998&gt;0,AQ998,""),8)</f>
        <v>0</v>
      </c>
      <c r="AO998" s="45">
        <f t="shared" si="260"/>
        <v>-10</v>
      </c>
    </row>
    <row r="999" spans="1:41" x14ac:dyDescent="0.4">
      <c r="A999" s="21" t="str">
        <f t="shared" si="247"/>
        <v>-------------------------------------------NAO DISPONIVEL-------------------------------------------</v>
      </c>
      <c r="B999" s="5" t="str">
        <f>_xlfn.IFNA(VLOOKUP(A999,CNPJ!E:F,2,0),"-------------------------------------------NAO DISPONIVEL-------------------------------------------")</f>
        <v>-------------------------------------------NAO DISPONIVEL-------------------------------------------</v>
      </c>
      <c r="C999" s="22">
        <v>1</v>
      </c>
      <c r="D999" s="5" t="str">
        <f>_xlfn.XLOOKUP(R999,OP!C:C,OP!B:B,,0,1)</f>
        <v>RJ</v>
      </c>
      <c r="E999" s="23"/>
      <c r="M999" s="26"/>
      <c r="N999" s="27"/>
      <c r="O999" s="28" t="str">
        <f t="shared" si="248"/>
        <v>00000000999</v>
      </c>
      <c r="R999" s="27" t="s">
        <v>193</v>
      </c>
      <c r="S999" s="30" t="str">
        <f>_xlfn.IFNA(VLOOKUP(_xlfn.CONCAT(D999," - ",R999),OP!A:D,4,0),"-------------------------------------------NAO DISPONIVEL-------------------------------------------")</f>
        <v>FETRANSPOR</v>
      </c>
      <c r="T999" s="31"/>
      <c r="U999" s="32"/>
      <c r="V999" s="31"/>
      <c r="W999" s="33">
        <f t="shared" si="249"/>
        <v>0</v>
      </c>
      <c r="X999" s="34">
        <f t="shared" si="250"/>
        <v>0</v>
      </c>
      <c r="Y999" s="33">
        <f t="shared" si="251"/>
        <v>0</v>
      </c>
      <c r="Z999" s="33">
        <f t="shared" si="252"/>
        <v>0</v>
      </c>
      <c r="AA999" s="35">
        <f t="shared" si="253"/>
        <v>0</v>
      </c>
      <c r="AB999" s="36">
        <f t="shared" si="254"/>
        <v>0</v>
      </c>
      <c r="AC999" s="37">
        <f t="shared" si="255"/>
        <v>0</v>
      </c>
      <c r="AD999" s="38"/>
      <c r="AE999" s="38"/>
      <c r="AF999" s="39">
        <f t="shared" si="256"/>
        <v>0</v>
      </c>
      <c r="AG999" s="40"/>
      <c r="AH999" s="41">
        <f t="shared" si="257"/>
        <v>0</v>
      </c>
      <c r="AI999" s="42">
        <f t="shared" si="258"/>
        <v>0</v>
      </c>
      <c r="AJ999" s="43">
        <f t="shared" si="259"/>
        <v>0</v>
      </c>
      <c r="AK999" s="5" t="str">
        <f>_xlfn.IFNA(VLOOKUP(_xlfn.CONCAT(D999," - ",S999),OP!E:F,2,0),"-------------------------------------------NAO DISPONIVEL-------------------------------------------")</f>
        <v>C - RIOCARD</v>
      </c>
      <c r="AL999" s="7" t="str">
        <f t="shared" si="245"/>
        <v>1 - -------------------------------------------NAO DISPONIVEL------------------------------------------- - 00000000999 - FETRANSPOR</v>
      </c>
      <c r="AM999" s="7" t="str">
        <f t="shared" si="246"/>
        <v>-------------------------------------------NAO DISPONIVEL-------------------------------------------</v>
      </c>
      <c r="AN999" s="44" cm="1">
        <f t="array" ref="AN999">_xlfn.IFS(AJ999=0,0,AQ999="INATIVO",2,AQ999="SEM CADASTRO",4,AQ999="CPF ATIVO EM OUTRO COMPRADOR",5,AQ999="NOVO/SEM CARTAO",6,AND(AJ999&gt;0,AQ999,""),8)</f>
        <v>0</v>
      </c>
      <c r="AO999" s="45">
        <f t="shared" si="260"/>
        <v>-10</v>
      </c>
    </row>
    <row r="1000" spans="1:41" x14ac:dyDescent="0.4">
      <c r="A1000" s="21" t="str">
        <f t="shared" si="247"/>
        <v>-------------------------------------------NAO DISPONIVEL-------------------------------------------</v>
      </c>
      <c r="B1000" s="5" t="str">
        <f>_xlfn.IFNA(VLOOKUP(A1000,CNPJ!E:F,2,0),"-------------------------------------------NAO DISPONIVEL-------------------------------------------")</f>
        <v>-------------------------------------------NAO DISPONIVEL-------------------------------------------</v>
      </c>
      <c r="C1000" s="22">
        <v>1</v>
      </c>
      <c r="D1000" s="5" t="str">
        <f>_xlfn.XLOOKUP(R1000,OP!C:C,OP!B:B,,0,1)</f>
        <v>RJ</v>
      </c>
      <c r="E1000" s="23"/>
      <c r="M1000" s="26"/>
      <c r="N1000" s="27"/>
      <c r="O1000" s="28" t="str">
        <f t="shared" si="248"/>
        <v>00000001000</v>
      </c>
      <c r="R1000" s="27" t="s">
        <v>193</v>
      </c>
      <c r="S1000" s="30" t="str">
        <f>_xlfn.IFNA(VLOOKUP(_xlfn.CONCAT(D1000," - ",R1000),OP!A:D,4,0),"-------------------------------------------NAO DISPONIVEL-------------------------------------------")</f>
        <v>FETRANSPOR</v>
      </c>
      <c r="T1000" s="31"/>
      <c r="U1000" s="32"/>
      <c r="V1000" s="31"/>
      <c r="W1000" s="33">
        <f t="shared" si="249"/>
        <v>0</v>
      </c>
      <c r="X1000" s="34">
        <f t="shared" si="250"/>
        <v>0</v>
      </c>
      <c r="Y1000" s="33">
        <f t="shared" si="251"/>
        <v>0</v>
      </c>
      <c r="Z1000" s="33">
        <f t="shared" si="252"/>
        <v>0</v>
      </c>
      <c r="AA1000" s="35">
        <f t="shared" si="253"/>
        <v>0</v>
      </c>
      <c r="AB1000" s="36">
        <f t="shared" si="254"/>
        <v>0</v>
      </c>
      <c r="AC1000" s="37">
        <f t="shared" si="255"/>
        <v>0</v>
      </c>
      <c r="AD1000" s="38"/>
      <c r="AE1000" s="38"/>
      <c r="AF1000" s="39">
        <f t="shared" si="256"/>
        <v>0</v>
      </c>
      <c r="AG1000" s="40"/>
      <c r="AH1000" s="41">
        <f t="shared" si="257"/>
        <v>0</v>
      </c>
      <c r="AI1000" s="42">
        <f t="shared" si="258"/>
        <v>0</v>
      </c>
      <c r="AJ1000" s="43">
        <f t="shared" si="259"/>
        <v>0</v>
      </c>
      <c r="AK1000" s="5" t="str">
        <f>_xlfn.IFNA(VLOOKUP(_xlfn.CONCAT(D1000," - ",S1000),OP!E:F,2,0),"-------------------------------------------NAO DISPONIVEL-------------------------------------------")</f>
        <v>C - RIOCARD</v>
      </c>
      <c r="AL1000" s="7" t="str">
        <f t="shared" si="245"/>
        <v>1 - -------------------------------------------NAO DISPONIVEL------------------------------------------- - 00000001000 - FETRANSPOR</v>
      </c>
      <c r="AM1000" s="7" t="str">
        <f t="shared" si="246"/>
        <v>-------------------------------------------NAO DISPONIVEL-------------------------------------------</v>
      </c>
      <c r="AN1000" s="44" cm="1">
        <f t="array" ref="AN1000">_xlfn.IFS(AJ1000=0,0,AQ1000="INATIVO",2,AQ1000="SEM CADASTRO",4,AQ1000="CPF ATIVO EM OUTRO COMPRADOR",5,AQ1000="NOVO/SEM CARTAO",6,AND(AJ1000&gt;0,AQ1000,""),8)</f>
        <v>0</v>
      </c>
      <c r="AO1000" s="45">
        <f t="shared" si="260"/>
        <v>-10</v>
      </c>
    </row>
    <row r="1001" spans="1:41" x14ac:dyDescent="0.4">
      <c r="A1001" s="21" t="str">
        <f t="shared" si="247"/>
        <v>-------------------------------------------NAO DISPONIVEL-------------------------------------------</v>
      </c>
      <c r="B1001" s="5" t="str">
        <f>_xlfn.IFNA(VLOOKUP(A1001,CNPJ!E:F,2,0),"-------------------------------------------NAO DISPONIVEL-------------------------------------------")</f>
        <v>-------------------------------------------NAO DISPONIVEL-------------------------------------------</v>
      </c>
      <c r="C1001" s="22">
        <v>1</v>
      </c>
      <c r="D1001" s="5" t="str">
        <f>_xlfn.XLOOKUP(R1001,OP!C:C,OP!B:B,,0,1)</f>
        <v>RJ</v>
      </c>
      <c r="E1001" s="23"/>
      <c r="M1001" s="26"/>
      <c r="N1001" s="27"/>
      <c r="O1001" s="28" t="str">
        <f t="shared" si="248"/>
        <v>00000001001</v>
      </c>
      <c r="R1001" s="27" t="s">
        <v>193</v>
      </c>
      <c r="S1001" s="30" t="str">
        <f>_xlfn.IFNA(VLOOKUP(_xlfn.CONCAT(D1001," - ",R1001),OP!A:D,4,0),"-------------------------------------------NAO DISPONIVEL-------------------------------------------")</f>
        <v>FETRANSPOR</v>
      </c>
      <c r="T1001" s="31"/>
      <c r="U1001" s="32"/>
      <c r="V1001" s="31"/>
      <c r="W1001" s="33">
        <f t="shared" si="249"/>
        <v>0</v>
      </c>
      <c r="X1001" s="34">
        <f t="shared" si="250"/>
        <v>0</v>
      </c>
      <c r="Y1001" s="33">
        <f t="shared" si="251"/>
        <v>0</v>
      </c>
      <c r="Z1001" s="33">
        <f t="shared" si="252"/>
        <v>0</v>
      </c>
      <c r="AA1001" s="35">
        <f t="shared" si="253"/>
        <v>0</v>
      </c>
      <c r="AB1001" s="36">
        <f t="shared" si="254"/>
        <v>0</v>
      </c>
      <c r="AC1001" s="37">
        <f t="shared" si="255"/>
        <v>0</v>
      </c>
      <c r="AD1001" s="38"/>
      <c r="AE1001" s="38"/>
      <c r="AF1001" s="39">
        <f t="shared" si="256"/>
        <v>0</v>
      </c>
      <c r="AG1001" s="40"/>
      <c r="AH1001" s="41">
        <f t="shared" si="257"/>
        <v>0</v>
      </c>
      <c r="AI1001" s="42">
        <f t="shared" si="258"/>
        <v>0</v>
      </c>
      <c r="AJ1001" s="43">
        <f t="shared" si="259"/>
        <v>0</v>
      </c>
      <c r="AK1001" s="5" t="str">
        <f>_xlfn.IFNA(VLOOKUP(_xlfn.CONCAT(D1001," - ",S1001),OP!E:F,2,0),"-------------------------------------------NAO DISPONIVEL-------------------------------------------")</f>
        <v>C - RIOCARD</v>
      </c>
      <c r="AL1001" s="7" t="str">
        <f t="shared" si="245"/>
        <v>1 - -------------------------------------------NAO DISPONIVEL------------------------------------------- - 00000001001 - FETRANSPOR</v>
      </c>
      <c r="AM1001" s="7" t="str">
        <f t="shared" si="246"/>
        <v>-------------------------------------------NAO DISPONIVEL-------------------------------------------</v>
      </c>
      <c r="AN1001" s="44" cm="1">
        <f t="array" ref="AN1001">_xlfn.IFS(AJ1001=0,0,AQ1001="INATIVO",2,AQ1001="SEM CADASTRO",4,AQ1001="CPF ATIVO EM OUTRO COMPRADOR",5,AQ1001="NOVO/SEM CARTAO",6,AND(AJ1001&gt;0,AQ1001,""),8)</f>
        <v>0</v>
      </c>
      <c r="AO1001" s="45">
        <f t="shared" si="260"/>
        <v>-10</v>
      </c>
    </row>
    <row r="1002" spans="1:41" x14ac:dyDescent="0.4">
      <c r="A1002" s="21" t="str">
        <f t="shared" si="247"/>
        <v>-------------------------------------------NAO DISPONIVEL-------------------------------------------</v>
      </c>
      <c r="B1002" s="5" t="str">
        <f>_xlfn.IFNA(VLOOKUP(A1002,CNPJ!E:F,2,0),"-------------------------------------------NAO DISPONIVEL-------------------------------------------")</f>
        <v>-------------------------------------------NAO DISPONIVEL-------------------------------------------</v>
      </c>
      <c r="C1002" s="22">
        <v>1</v>
      </c>
      <c r="D1002" s="5" t="str">
        <f>_xlfn.XLOOKUP(R1002,OP!C:C,OP!B:B,,0,1)</f>
        <v>RJ</v>
      </c>
      <c r="E1002" s="23"/>
      <c r="M1002" s="26"/>
      <c r="N1002" s="27"/>
      <c r="O1002" s="28" t="str">
        <f t="shared" si="248"/>
        <v>00000001002</v>
      </c>
      <c r="R1002" s="27" t="s">
        <v>193</v>
      </c>
      <c r="S1002" s="30" t="str">
        <f>_xlfn.IFNA(VLOOKUP(_xlfn.CONCAT(D1002," - ",R1002),OP!A:D,4,0),"-------------------------------------------NAO DISPONIVEL-------------------------------------------")</f>
        <v>FETRANSPOR</v>
      </c>
      <c r="T1002" s="31"/>
      <c r="U1002" s="32"/>
      <c r="V1002" s="31"/>
      <c r="W1002" s="33">
        <f t="shared" si="249"/>
        <v>0</v>
      </c>
      <c r="X1002" s="34">
        <f t="shared" si="250"/>
        <v>0</v>
      </c>
      <c r="Y1002" s="33">
        <f t="shared" si="251"/>
        <v>0</v>
      </c>
      <c r="Z1002" s="33">
        <f t="shared" si="252"/>
        <v>0</v>
      </c>
      <c r="AA1002" s="35">
        <f t="shared" si="253"/>
        <v>0</v>
      </c>
      <c r="AB1002" s="36">
        <f t="shared" si="254"/>
        <v>0</v>
      </c>
      <c r="AC1002" s="37">
        <f t="shared" si="255"/>
        <v>0</v>
      </c>
      <c r="AD1002" s="38"/>
      <c r="AE1002" s="38"/>
      <c r="AF1002" s="39">
        <f t="shared" si="256"/>
        <v>0</v>
      </c>
      <c r="AG1002" s="40"/>
      <c r="AH1002" s="41">
        <f t="shared" si="257"/>
        <v>0</v>
      </c>
      <c r="AI1002" s="42">
        <f t="shared" si="258"/>
        <v>0</v>
      </c>
      <c r="AJ1002" s="43">
        <f t="shared" si="259"/>
        <v>0</v>
      </c>
      <c r="AK1002" s="5" t="str">
        <f>_xlfn.IFNA(VLOOKUP(_xlfn.CONCAT(D1002," - ",S1002),OP!E:F,2,0),"-------------------------------------------NAO DISPONIVEL-------------------------------------------")</f>
        <v>C - RIOCARD</v>
      </c>
      <c r="AL1002" s="7" t="str">
        <f t="shared" si="245"/>
        <v>1 - -------------------------------------------NAO DISPONIVEL------------------------------------------- - 00000001002 - FETRANSPOR</v>
      </c>
      <c r="AM1002" s="7" t="str">
        <f t="shared" si="246"/>
        <v>-------------------------------------------NAO DISPONIVEL-------------------------------------------</v>
      </c>
      <c r="AN1002" s="44" cm="1">
        <f t="array" ref="AN1002">_xlfn.IFS(AJ1002=0,0,AQ1002="INATIVO",2,AQ1002="SEM CADASTRO",4,AQ1002="CPF ATIVO EM OUTRO COMPRADOR",5,AQ1002="NOVO/SEM CARTAO",6,AND(AJ1002&gt;0,AQ1002,""),8)</f>
        <v>0</v>
      </c>
      <c r="AO1002" s="45">
        <f t="shared" si="260"/>
        <v>-10</v>
      </c>
    </row>
    <row r="1003" spans="1:41" x14ac:dyDescent="0.4">
      <c r="A1003" s="21" t="str">
        <f t="shared" si="247"/>
        <v>-------------------------------------------NAO DISPONIVEL-------------------------------------------</v>
      </c>
      <c r="B1003" s="5" t="str">
        <f>_xlfn.IFNA(VLOOKUP(A1003,CNPJ!E:F,2,0),"-------------------------------------------NAO DISPONIVEL-------------------------------------------")</f>
        <v>-------------------------------------------NAO DISPONIVEL-------------------------------------------</v>
      </c>
      <c r="C1003" s="22">
        <v>1</v>
      </c>
      <c r="D1003" s="5" t="str">
        <f>_xlfn.XLOOKUP(R1003,OP!C:C,OP!B:B,,0,1)</f>
        <v>RJ</v>
      </c>
      <c r="E1003" s="23"/>
      <c r="M1003" s="26"/>
      <c r="N1003" s="27"/>
      <c r="O1003" s="28" t="str">
        <f t="shared" si="248"/>
        <v>00000001003</v>
      </c>
      <c r="R1003" s="27" t="s">
        <v>193</v>
      </c>
      <c r="S1003" s="30" t="str">
        <f>_xlfn.IFNA(VLOOKUP(_xlfn.CONCAT(D1003," - ",R1003),OP!A:D,4,0),"-------------------------------------------NAO DISPONIVEL-------------------------------------------")</f>
        <v>FETRANSPOR</v>
      </c>
      <c r="T1003" s="31"/>
      <c r="U1003" s="32"/>
      <c r="V1003" s="31"/>
      <c r="W1003" s="33">
        <f t="shared" si="249"/>
        <v>0</v>
      </c>
      <c r="X1003" s="34">
        <f t="shared" si="250"/>
        <v>0</v>
      </c>
      <c r="Y1003" s="33">
        <f t="shared" si="251"/>
        <v>0</v>
      </c>
      <c r="Z1003" s="33">
        <f t="shared" si="252"/>
        <v>0</v>
      </c>
      <c r="AA1003" s="35">
        <f t="shared" si="253"/>
        <v>0</v>
      </c>
      <c r="AB1003" s="36">
        <f t="shared" si="254"/>
        <v>0</v>
      </c>
      <c r="AC1003" s="37">
        <f t="shared" si="255"/>
        <v>0</v>
      </c>
      <c r="AD1003" s="38"/>
      <c r="AE1003" s="38"/>
      <c r="AF1003" s="39">
        <f t="shared" si="256"/>
        <v>0</v>
      </c>
      <c r="AG1003" s="40"/>
      <c r="AH1003" s="41">
        <f t="shared" si="257"/>
        <v>0</v>
      </c>
      <c r="AI1003" s="42">
        <f t="shared" si="258"/>
        <v>0</v>
      </c>
      <c r="AJ1003" s="43">
        <f t="shared" si="259"/>
        <v>0</v>
      </c>
      <c r="AK1003" s="5" t="str">
        <f>_xlfn.IFNA(VLOOKUP(_xlfn.CONCAT(D1003," - ",S1003),OP!E:F,2,0),"-------------------------------------------NAO DISPONIVEL-------------------------------------------")</f>
        <v>C - RIOCARD</v>
      </c>
      <c r="AL1003" s="7" t="str">
        <f t="shared" si="245"/>
        <v>1 - -------------------------------------------NAO DISPONIVEL------------------------------------------- - 00000001003 - FETRANSPOR</v>
      </c>
      <c r="AM1003" s="7" t="str">
        <f t="shared" si="246"/>
        <v>-------------------------------------------NAO DISPONIVEL-------------------------------------------</v>
      </c>
      <c r="AN1003" s="44" cm="1">
        <f t="array" ref="AN1003">_xlfn.IFS(AJ1003=0,0,AQ1003="INATIVO",2,AQ1003="SEM CADASTRO",4,AQ1003="CPF ATIVO EM OUTRO COMPRADOR",5,AQ1003="NOVO/SEM CARTAO",6,AND(AJ1003&gt;0,AQ1003,""),8)</f>
        <v>0</v>
      </c>
      <c r="AO1003" s="45">
        <f t="shared" si="260"/>
        <v>-10</v>
      </c>
    </row>
    <row r="1004" spans="1:41" x14ac:dyDescent="0.4">
      <c r="A1004" s="21" t="str">
        <f t="shared" si="247"/>
        <v>-------------------------------------------NAO DISPONIVEL-------------------------------------------</v>
      </c>
      <c r="B1004" s="5" t="str">
        <f>_xlfn.IFNA(VLOOKUP(A1004,CNPJ!E:F,2,0),"-------------------------------------------NAO DISPONIVEL-------------------------------------------")</f>
        <v>-------------------------------------------NAO DISPONIVEL-------------------------------------------</v>
      </c>
      <c r="C1004" s="22">
        <v>1</v>
      </c>
      <c r="D1004" s="5" t="str">
        <f>_xlfn.XLOOKUP(R1004,OP!C:C,OP!B:B,,0,1)</f>
        <v>RJ</v>
      </c>
      <c r="E1004" s="23"/>
      <c r="M1004" s="26"/>
      <c r="N1004" s="27"/>
      <c r="O1004" s="28" t="str">
        <f t="shared" si="248"/>
        <v>00000001004</v>
      </c>
      <c r="R1004" s="27" t="s">
        <v>193</v>
      </c>
      <c r="S1004" s="30" t="str">
        <f>_xlfn.IFNA(VLOOKUP(_xlfn.CONCAT(D1004," - ",R1004),OP!A:D,4,0),"-------------------------------------------NAO DISPONIVEL-------------------------------------------")</f>
        <v>FETRANSPOR</v>
      </c>
      <c r="T1004" s="31"/>
      <c r="U1004" s="32"/>
      <c r="V1004" s="31"/>
      <c r="W1004" s="33">
        <f t="shared" si="249"/>
        <v>0</v>
      </c>
      <c r="X1004" s="34">
        <f t="shared" si="250"/>
        <v>0</v>
      </c>
      <c r="Y1004" s="33">
        <f t="shared" si="251"/>
        <v>0</v>
      </c>
      <c r="Z1004" s="33">
        <f t="shared" si="252"/>
        <v>0</v>
      </c>
      <c r="AA1004" s="35">
        <f t="shared" si="253"/>
        <v>0</v>
      </c>
      <c r="AB1004" s="36">
        <f t="shared" si="254"/>
        <v>0</v>
      </c>
      <c r="AC1004" s="37">
        <f t="shared" si="255"/>
        <v>0</v>
      </c>
      <c r="AD1004" s="38"/>
      <c r="AE1004" s="38"/>
      <c r="AF1004" s="39">
        <f t="shared" si="256"/>
        <v>0</v>
      </c>
      <c r="AG1004" s="40"/>
      <c r="AH1004" s="41">
        <f t="shared" si="257"/>
        <v>0</v>
      </c>
      <c r="AI1004" s="42">
        <f t="shared" si="258"/>
        <v>0</v>
      </c>
      <c r="AJ1004" s="43">
        <f t="shared" si="259"/>
        <v>0</v>
      </c>
      <c r="AK1004" s="5" t="str">
        <f>_xlfn.IFNA(VLOOKUP(_xlfn.CONCAT(D1004," - ",S1004),OP!E:F,2,0),"-------------------------------------------NAO DISPONIVEL-------------------------------------------")</f>
        <v>C - RIOCARD</v>
      </c>
      <c r="AL1004" s="7" t="str">
        <f t="shared" si="245"/>
        <v>1 - -------------------------------------------NAO DISPONIVEL------------------------------------------- - 00000001004 - FETRANSPOR</v>
      </c>
      <c r="AM1004" s="7" t="str">
        <f t="shared" si="246"/>
        <v>-------------------------------------------NAO DISPONIVEL-------------------------------------------</v>
      </c>
      <c r="AN1004" s="44" cm="1">
        <f t="array" ref="AN1004">_xlfn.IFS(AJ1004=0,0,AQ1004="INATIVO",2,AQ1004="SEM CADASTRO",4,AQ1004="CPF ATIVO EM OUTRO COMPRADOR",5,AQ1004="NOVO/SEM CARTAO",6,AND(AJ1004&gt;0,AQ1004,""),8)</f>
        <v>0</v>
      </c>
      <c r="AO1004" s="45">
        <f t="shared" si="260"/>
        <v>-10</v>
      </c>
    </row>
    <row r="1005" spans="1:41" x14ac:dyDescent="0.4">
      <c r="A1005" s="21" t="str">
        <f t="shared" si="247"/>
        <v>-------------------------------------------NAO DISPONIVEL-------------------------------------------</v>
      </c>
      <c r="B1005" s="5" t="str">
        <f>_xlfn.IFNA(VLOOKUP(A1005,CNPJ!E:F,2,0),"-------------------------------------------NAO DISPONIVEL-------------------------------------------")</f>
        <v>-------------------------------------------NAO DISPONIVEL-------------------------------------------</v>
      </c>
      <c r="C1005" s="22">
        <v>1</v>
      </c>
      <c r="D1005" s="5" t="str">
        <f>_xlfn.XLOOKUP(R1005,OP!C:C,OP!B:B,,0,1)</f>
        <v>RJ</v>
      </c>
      <c r="E1005" s="23"/>
      <c r="M1005" s="26"/>
      <c r="N1005" s="27"/>
      <c r="O1005" s="28" t="str">
        <f t="shared" si="248"/>
        <v>00000001005</v>
      </c>
      <c r="R1005" s="27" t="s">
        <v>193</v>
      </c>
      <c r="S1005" s="30" t="str">
        <f>_xlfn.IFNA(VLOOKUP(_xlfn.CONCAT(D1005," - ",R1005),OP!A:D,4,0),"-------------------------------------------NAO DISPONIVEL-------------------------------------------")</f>
        <v>FETRANSPOR</v>
      </c>
      <c r="T1005" s="31"/>
      <c r="U1005" s="32"/>
      <c r="V1005" s="31"/>
      <c r="W1005" s="33">
        <f t="shared" si="249"/>
        <v>0</v>
      </c>
      <c r="X1005" s="34">
        <f t="shared" si="250"/>
        <v>0</v>
      </c>
      <c r="Y1005" s="33">
        <f t="shared" si="251"/>
        <v>0</v>
      </c>
      <c r="Z1005" s="33">
        <f t="shared" si="252"/>
        <v>0</v>
      </c>
      <c r="AA1005" s="35">
        <f t="shared" si="253"/>
        <v>0</v>
      </c>
      <c r="AB1005" s="36">
        <f t="shared" si="254"/>
        <v>0</v>
      </c>
      <c r="AC1005" s="37">
        <f t="shared" si="255"/>
        <v>0</v>
      </c>
      <c r="AD1005" s="38"/>
      <c r="AE1005" s="38"/>
      <c r="AF1005" s="39">
        <f t="shared" si="256"/>
        <v>0</v>
      </c>
      <c r="AG1005" s="40"/>
      <c r="AH1005" s="41">
        <f t="shared" si="257"/>
        <v>0</v>
      </c>
      <c r="AI1005" s="42">
        <f t="shared" si="258"/>
        <v>0</v>
      </c>
      <c r="AJ1005" s="43">
        <f t="shared" si="259"/>
        <v>0</v>
      </c>
      <c r="AK1005" s="5" t="str">
        <f>_xlfn.IFNA(VLOOKUP(_xlfn.CONCAT(D1005," - ",S1005),OP!E:F,2,0),"-------------------------------------------NAO DISPONIVEL-------------------------------------------")</f>
        <v>C - RIOCARD</v>
      </c>
      <c r="AL1005" s="7" t="str">
        <f t="shared" si="245"/>
        <v>1 - -------------------------------------------NAO DISPONIVEL------------------------------------------- - 00000001005 - FETRANSPOR</v>
      </c>
      <c r="AM1005" s="7" t="str">
        <f t="shared" si="246"/>
        <v>-------------------------------------------NAO DISPONIVEL-------------------------------------------</v>
      </c>
      <c r="AN1005" s="44" cm="1">
        <f t="array" ref="AN1005">_xlfn.IFS(AJ1005=0,0,AQ1005="INATIVO",2,AQ1005="SEM CADASTRO",4,AQ1005="CPF ATIVO EM OUTRO COMPRADOR",5,AQ1005="NOVO/SEM CARTAO",6,AND(AJ1005&gt;0,AQ1005,""),8)</f>
        <v>0</v>
      </c>
      <c r="AO1005" s="45">
        <f t="shared" si="260"/>
        <v>-10</v>
      </c>
    </row>
    <row r="1006" spans="1:41" x14ac:dyDescent="0.4">
      <c r="A1006" s="21" t="str">
        <f t="shared" si="247"/>
        <v>-------------------------------------------NAO DISPONIVEL-------------------------------------------</v>
      </c>
      <c r="B1006" s="5" t="str">
        <f>_xlfn.IFNA(VLOOKUP(A1006,CNPJ!E:F,2,0),"-------------------------------------------NAO DISPONIVEL-------------------------------------------")</f>
        <v>-------------------------------------------NAO DISPONIVEL-------------------------------------------</v>
      </c>
      <c r="C1006" s="22">
        <v>1</v>
      </c>
      <c r="D1006" s="5" t="str">
        <f>_xlfn.XLOOKUP(R1006,OP!C:C,OP!B:B,,0,1)</f>
        <v>RJ</v>
      </c>
      <c r="E1006" s="23"/>
      <c r="M1006" s="26"/>
      <c r="N1006" s="27"/>
      <c r="O1006" s="28" t="str">
        <f t="shared" si="248"/>
        <v>00000001006</v>
      </c>
      <c r="R1006" s="27" t="s">
        <v>193</v>
      </c>
      <c r="S1006" s="30" t="str">
        <f>_xlfn.IFNA(VLOOKUP(_xlfn.CONCAT(D1006," - ",R1006),OP!A:D,4,0),"-------------------------------------------NAO DISPONIVEL-------------------------------------------")</f>
        <v>FETRANSPOR</v>
      </c>
      <c r="T1006" s="31"/>
      <c r="U1006" s="32"/>
      <c r="V1006" s="31"/>
      <c r="W1006" s="33">
        <f t="shared" si="249"/>
        <v>0</v>
      </c>
      <c r="X1006" s="34">
        <f t="shared" si="250"/>
        <v>0</v>
      </c>
      <c r="Y1006" s="33">
        <f t="shared" si="251"/>
        <v>0</v>
      </c>
      <c r="Z1006" s="33">
        <f t="shared" si="252"/>
        <v>0</v>
      </c>
      <c r="AA1006" s="35">
        <f t="shared" si="253"/>
        <v>0</v>
      </c>
      <c r="AB1006" s="36">
        <f t="shared" si="254"/>
        <v>0</v>
      </c>
      <c r="AC1006" s="37">
        <f t="shared" si="255"/>
        <v>0</v>
      </c>
      <c r="AD1006" s="38"/>
      <c r="AE1006" s="38"/>
      <c r="AF1006" s="39">
        <f t="shared" si="256"/>
        <v>0</v>
      </c>
      <c r="AG1006" s="40"/>
      <c r="AH1006" s="41">
        <f t="shared" si="257"/>
        <v>0</v>
      </c>
      <c r="AI1006" s="42">
        <f t="shared" si="258"/>
        <v>0</v>
      </c>
      <c r="AJ1006" s="43">
        <f t="shared" si="259"/>
        <v>0</v>
      </c>
      <c r="AK1006" s="5" t="str">
        <f>_xlfn.IFNA(VLOOKUP(_xlfn.CONCAT(D1006," - ",S1006),OP!E:F,2,0),"-------------------------------------------NAO DISPONIVEL-------------------------------------------")</f>
        <v>C - RIOCARD</v>
      </c>
      <c r="AL1006" s="7" t="str">
        <f t="shared" si="245"/>
        <v>1 - -------------------------------------------NAO DISPONIVEL------------------------------------------- - 00000001006 - FETRANSPOR</v>
      </c>
      <c r="AM1006" s="7" t="str">
        <f t="shared" si="246"/>
        <v>-------------------------------------------NAO DISPONIVEL-------------------------------------------</v>
      </c>
      <c r="AN1006" s="44" cm="1">
        <f t="array" ref="AN1006">_xlfn.IFS(AJ1006=0,0,AQ1006="INATIVO",2,AQ1006="SEM CADASTRO",4,AQ1006="CPF ATIVO EM OUTRO COMPRADOR",5,AQ1006="NOVO/SEM CARTAO",6,AND(AJ1006&gt;0,AQ1006,""),8)</f>
        <v>0</v>
      </c>
      <c r="AO1006" s="45">
        <f t="shared" si="260"/>
        <v>-10</v>
      </c>
    </row>
    <row r="1007" spans="1:41" x14ac:dyDescent="0.4">
      <c r="A1007" s="21" t="str">
        <f t="shared" si="247"/>
        <v>-------------------------------------------NAO DISPONIVEL-------------------------------------------</v>
      </c>
      <c r="B1007" s="5" t="str">
        <f>_xlfn.IFNA(VLOOKUP(A1007,CNPJ!E:F,2,0),"-------------------------------------------NAO DISPONIVEL-------------------------------------------")</f>
        <v>-------------------------------------------NAO DISPONIVEL-------------------------------------------</v>
      </c>
      <c r="C1007" s="22">
        <v>1</v>
      </c>
      <c r="D1007" s="5" t="str">
        <f>_xlfn.XLOOKUP(R1007,OP!C:C,OP!B:B,,0,1)</f>
        <v>RJ</v>
      </c>
      <c r="E1007" s="23"/>
      <c r="M1007" s="26"/>
      <c r="N1007" s="27"/>
      <c r="O1007" s="28" t="str">
        <f t="shared" si="248"/>
        <v>00000001007</v>
      </c>
      <c r="R1007" s="27" t="s">
        <v>193</v>
      </c>
      <c r="S1007" s="30" t="str">
        <f>_xlfn.IFNA(VLOOKUP(_xlfn.CONCAT(D1007," - ",R1007),OP!A:D,4,0),"-------------------------------------------NAO DISPONIVEL-------------------------------------------")</f>
        <v>FETRANSPOR</v>
      </c>
      <c r="T1007" s="31"/>
      <c r="U1007" s="32"/>
      <c r="V1007" s="31"/>
      <c r="W1007" s="33">
        <f t="shared" si="249"/>
        <v>0</v>
      </c>
      <c r="X1007" s="34">
        <f t="shared" si="250"/>
        <v>0</v>
      </c>
      <c r="Y1007" s="33">
        <f t="shared" si="251"/>
        <v>0</v>
      </c>
      <c r="Z1007" s="33">
        <f t="shared" si="252"/>
        <v>0</v>
      </c>
      <c r="AA1007" s="35">
        <f t="shared" si="253"/>
        <v>0</v>
      </c>
      <c r="AB1007" s="36">
        <f t="shared" si="254"/>
        <v>0</v>
      </c>
      <c r="AC1007" s="37">
        <f t="shared" si="255"/>
        <v>0</v>
      </c>
      <c r="AD1007" s="38"/>
      <c r="AE1007" s="38"/>
      <c r="AF1007" s="39">
        <f t="shared" si="256"/>
        <v>0</v>
      </c>
      <c r="AG1007" s="40"/>
      <c r="AH1007" s="41">
        <f t="shared" si="257"/>
        <v>0</v>
      </c>
      <c r="AI1007" s="42">
        <f t="shared" si="258"/>
        <v>0</v>
      </c>
      <c r="AJ1007" s="43">
        <f t="shared" si="259"/>
        <v>0</v>
      </c>
      <c r="AK1007" s="5" t="str">
        <f>_xlfn.IFNA(VLOOKUP(_xlfn.CONCAT(D1007," - ",S1007),OP!E:F,2,0),"-------------------------------------------NAO DISPONIVEL-------------------------------------------")</f>
        <v>C - RIOCARD</v>
      </c>
      <c r="AL1007" s="7" t="str">
        <f t="shared" si="245"/>
        <v>1 - -------------------------------------------NAO DISPONIVEL------------------------------------------- - 00000001007 - FETRANSPOR</v>
      </c>
      <c r="AM1007" s="7" t="str">
        <f t="shared" si="246"/>
        <v>-------------------------------------------NAO DISPONIVEL-------------------------------------------</v>
      </c>
      <c r="AN1007" s="44" cm="1">
        <f t="array" ref="AN1007">_xlfn.IFS(AJ1007=0,0,AQ1007="INATIVO",2,AQ1007="SEM CADASTRO",4,AQ1007="CPF ATIVO EM OUTRO COMPRADOR",5,AQ1007="NOVO/SEM CARTAO",6,AND(AJ1007&gt;0,AQ1007,""),8)</f>
        <v>0</v>
      </c>
      <c r="AO1007" s="45">
        <f t="shared" si="260"/>
        <v>-10</v>
      </c>
    </row>
    <row r="1008" spans="1:41" x14ac:dyDescent="0.4">
      <c r="A1008" s="21" t="str">
        <f t="shared" si="247"/>
        <v>-------------------------------------------NAO DISPONIVEL-------------------------------------------</v>
      </c>
      <c r="B1008" s="5" t="str">
        <f>_xlfn.IFNA(VLOOKUP(A1008,CNPJ!E:F,2,0),"-------------------------------------------NAO DISPONIVEL-------------------------------------------")</f>
        <v>-------------------------------------------NAO DISPONIVEL-------------------------------------------</v>
      </c>
      <c r="C1008" s="22">
        <v>1</v>
      </c>
      <c r="D1008" s="5" t="str">
        <f>_xlfn.XLOOKUP(R1008,OP!C:C,OP!B:B,,0,1)</f>
        <v>RJ</v>
      </c>
      <c r="E1008" s="23"/>
      <c r="M1008" s="26"/>
      <c r="N1008" s="27"/>
      <c r="O1008" s="28" t="str">
        <f t="shared" si="248"/>
        <v>00000001008</v>
      </c>
      <c r="R1008" s="27" t="s">
        <v>193</v>
      </c>
      <c r="S1008" s="30" t="str">
        <f>_xlfn.IFNA(VLOOKUP(_xlfn.CONCAT(D1008," - ",R1008),OP!A:D,4,0),"-------------------------------------------NAO DISPONIVEL-------------------------------------------")</f>
        <v>FETRANSPOR</v>
      </c>
      <c r="T1008" s="31"/>
      <c r="U1008" s="32"/>
      <c r="V1008" s="31"/>
      <c r="W1008" s="33">
        <f t="shared" si="249"/>
        <v>0</v>
      </c>
      <c r="X1008" s="34">
        <f t="shared" si="250"/>
        <v>0</v>
      </c>
      <c r="Y1008" s="33">
        <f t="shared" si="251"/>
        <v>0</v>
      </c>
      <c r="Z1008" s="33">
        <f t="shared" si="252"/>
        <v>0</v>
      </c>
      <c r="AA1008" s="35">
        <f t="shared" si="253"/>
        <v>0</v>
      </c>
      <c r="AB1008" s="36">
        <f t="shared" si="254"/>
        <v>0</v>
      </c>
      <c r="AC1008" s="37">
        <f t="shared" si="255"/>
        <v>0</v>
      </c>
      <c r="AD1008" s="38"/>
      <c r="AE1008" s="38"/>
      <c r="AF1008" s="39">
        <f t="shared" si="256"/>
        <v>0</v>
      </c>
      <c r="AG1008" s="40"/>
      <c r="AH1008" s="41">
        <f t="shared" si="257"/>
        <v>0</v>
      </c>
      <c r="AI1008" s="42">
        <f t="shared" si="258"/>
        <v>0</v>
      </c>
      <c r="AJ1008" s="43">
        <f t="shared" si="259"/>
        <v>0</v>
      </c>
      <c r="AK1008" s="5" t="str">
        <f>_xlfn.IFNA(VLOOKUP(_xlfn.CONCAT(D1008," - ",S1008),OP!E:F,2,0),"-------------------------------------------NAO DISPONIVEL-------------------------------------------")</f>
        <v>C - RIOCARD</v>
      </c>
      <c r="AL1008" s="7" t="str">
        <f t="shared" si="245"/>
        <v>1 - -------------------------------------------NAO DISPONIVEL------------------------------------------- - 00000001008 - FETRANSPOR</v>
      </c>
      <c r="AM1008" s="7" t="str">
        <f t="shared" si="246"/>
        <v>-------------------------------------------NAO DISPONIVEL-------------------------------------------</v>
      </c>
      <c r="AN1008" s="44" cm="1">
        <f t="array" ref="AN1008">_xlfn.IFS(AJ1008=0,0,AQ1008="INATIVO",2,AQ1008="SEM CADASTRO",4,AQ1008="CPF ATIVO EM OUTRO COMPRADOR",5,AQ1008="NOVO/SEM CARTAO",6,AND(AJ1008&gt;0,AQ1008,""),8)</f>
        <v>0</v>
      </c>
      <c r="AO1008" s="45">
        <f t="shared" si="260"/>
        <v>-10</v>
      </c>
    </row>
    <row r="1009" spans="1:41" x14ac:dyDescent="0.4">
      <c r="A1009" s="21" t="str">
        <f t="shared" si="247"/>
        <v>-------------------------------------------NAO DISPONIVEL-------------------------------------------</v>
      </c>
      <c r="B1009" s="5" t="str">
        <f>_xlfn.IFNA(VLOOKUP(A1009,CNPJ!E:F,2,0),"-------------------------------------------NAO DISPONIVEL-------------------------------------------")</f>
        <v>-------------------------------------------NAO DISPONIVEL-------------------------------------------</v>
      </c>
      <c r="C1009" s="22">
        <v>1</v>
      </c>
      <c r="D1009" s="5" t="str">
        <f>_xlfn.XLOOKUP(R1009,OP!C:C,OP!B:B,,0,1)</f>
        <v>RJ</v>
      </c>
      <c r="E1009" s="23"/>
      <c r="M1009" s="26"/>
      <c r="N1009" s="27"/>
      <c r="O1009" s="28" t="str">
        <f t="shared" si="248"/>
        <v>00000001009</v>
      </c>
      <c r="R1009" s="27" t="s">
        <v>193</v>
      </c>
      <c r="S1009" s="30" t="str">
        <f>_xlfn.IFNA(VLOOKUP(_xlfn.CONCAT(D1009," - ",R1009),OP!A:D,4,0),"-------------------------------------------NAO DISPONIVEL-------------------------------------------")</f>
        <v>FETRANSPOR</v>
      </c>
      <c r="T1009" s="31"/>
      <c r="U1009" s="32"/>
      <c r="V1009" s="31"/>
      <c r="W1009" s="33">
        <f t="shared" si="249"/>
        <v>0</v>
      </c>
      <c r="X1009" s="34">
        <f t="shared" si="250"/>
        <v>0</v>
      </c>
      <c r="Y1009" s="33">
        <f t="shared" si="251"/>
        <v>0</v>
      </c>
      <c r="Z1009" s="33">
        <f t="shared" si="252"/>
        <v>0</v>
      </c>
      <c r="AA1009" s="35">
        <f t="shared" si="253"/>
        <v>0</v>
      </c>
      <c r="AB1009" s="36">
        <f t="shared" si="254"/>
        <v>0</v>
      </c>
      <c r="AC1009" s="37">
        <f t="shared" si="255"/>
        <v>0</v>
      </c>
      <c r="AD1009" s="38"/>
      <c r="AE1009" s="38"/>
      <c r="AF1009" s="39">
        <f t="shared" si="256"/>
        <v>0</v>
      </c>
      <c r="AG1009" s="40"/>
      <c r="AH1009" s="41">
        <f t="shared" si="257"/>
        <v>0</v>
      </c>
      <c r="AI1009" s="42">
        <f t="shared" si="258"/>
        <v>0</v>
      </c>
      <c r="AJ1009" s="43">
        <f t="shared" si="259"/>
        <v>0</v>
      </c>
      <c r="AK1009" s="5" t="str">
        <f>_xlfn.IFNA(VLOOKUP(_xlfn.CONCAT(D1009," - ",S1009),OP!E:F,2,0),"-------------------------------------------NAO DISPONIVEL-------------------------------------------")</f>
        <v>C - RIOCARD</v>
      </c>
      <c r="AL1009" s="7" t="str">
        <f t="shared" si="245"/>
        <v>1 - -------------------------------------------NAO DISPONIVEL------------------------------------------- - 00000001009 - FETRANSPOR</v>
      </c>
      <c r="AM1009" s="7" t="str">
        <f t="shared" si="246"/>
        <v>-------------------------------------------NAO DISPONIVEL-------------------------------------------</v>
      </c>
      <c r="AN1009" s="44" cm="1">
        <f t="array" ref="AN1009">_xlfn.IFS(AJ1009=0,0,AQ1009="INATIVO",2,AQ1009="SEM CADASTRO",4,AQ1009="CPF ATIVO EM OUTRO COMPRADOR",5,AQ1009="NOVO/SEM CARTAO",6,AND(AJ1009&gt;0,AQ1009,""),8)</f>
        <v>0</v>
      </c>
      <c r="AO1009" s="45">
        <f t="shared" si="260"/>
        <v>-10</v>
      </c>
    </row>
    <row r="1010" spans="1:41" x14ac:dyDescent="0.4">
      <c r="A1010" s="21" t="str">
        <f t="shared" si="247"/>
        <v>-------------------------------------------NAO DISPONIVEL-------------------------------------------</v>
      </c>
      <c r="B1010" s="5" t="str">
        <f>_xlfn.IFNA(VLOOKUP(A1010,CNPJ!E:F,2,0),"-------------------------------------------NAO DISPONIVEL-------------------------------------------")</f>
        <v>-------------------------------------------NAO DISPONIVEL-------------------------------------------</v>
      </c>
      <c r="C1010" s="22">
        <v>1</v>
      </c>
      <c r="D1010" s="5" t="str">
        <f>_xlfn.XLOOKUP(R1010,OP!C:C,OP!B:B,,0,1)</f>
        <v>RJ</v>
      </c>
      <c r="E1010" s="23"/>
      <c r="M1010" s="26"/>
      <c r="N1010" s="27"/>
      <c r="O1010" s="28" t="str">
        <f t="shared" si="248"/>
        <v>00000001010</v>
      </c>
      <c r="R1010" s="27" t="s">
        <v>193</v>
      </c>
      <c r="S1010" s="30" t="str">
        <f>_xlfn.IFNA(VLOOKUP(_xlfn.CONCAT(D1010," - ",R1010),OP!A:D,4,0),"-------------------------------------------NAO DISPONIVEL-------------------------------------------")</f>
        <v>FETRANSPOR</v>
      </c>
      <c r="T1010" s="31"/>
      <c r="U1010" s="32"/>
      <c r="V1010" s="31"/>
      <c r="W1010" s="33">
        <f t="shared" si="249"/>
        <v>0</v>
      </c>
      <c r="X1010" s="34">
        <f t="shared" si="250"/>
        <v>0</v>
      </c>
      <c r="Y1010" s="33">
        <f t="shared" si="251"/>
        <v>0</v>
      </c>
      <c r="Z1010" s="33">
        <f t="shared" si="252"/>
        <v>0</v>
      </c>
      <c r="AA1010" s="35">
        <f t="shared" si="253"/>
        <v>0</v>
      </c>
      <c r="AB1010" s="36">
        <f t="shared" si="254"/>
        <v>0</v>
      </c>
      <c r="AC1010" s="37">
        <f t="shared" si="255"/>
        <v>0</v>
      </c>
      <c r="AD1010" s="38"/>
      <c r="AE1010" s="38"/>
      <c r="AF1010" s="39">
        <f t="shared" si="256"/>
        <v>0</v>
      </c>
      <c r="AG1010" s="40"/>
      <c r="AH1010" s="41">
        <f t="shared" si="257"/>
        <v>0</v>
      </c>
      <c r="AI1010" s="42">
        <f t="shared" si="258"/>
        <v>0</v>
      </c>
      <c r="AJ1010" s="43">
        <f t="shared" si="259"/>
        <v>0</v>
      </c>
      <c r="AK1010" s="5" t="str">
        <f>_xlfn.IFNA(VLOOKUP(_xlfn.CONCAT(D1010," - ",S1010),OP!E:F,2,0),"-------------------------------------------NAO DISPONIVEL-------------------------------------------")</f>
        <v>C - RIOCARD</v>
      </c>
      <c r="AL1010" s="7" t="str">
        <f t="shared" si="245"/>
        <v>1 - -------------------------------------------NAO DISPONIVEL------------------------------------------- - 00000001010 - FETRANSPOR</v>
      </c>
      <c r="AM1010" s="7" t="str">
        <f t="shared" si="246"/>
        <v>-------------------------------------------NAO DISPONIVEL-------------------------------------------</v>
      </c>
      <c r="AN1010" s="44" cm="1">
        <f t="array" ref="AN1010">_xlfn.IFS(AJ1010=0,0,AQ1010="INATIVO",2,AQ1010="SEM CADASTRO",4,AQ1010="CPF ATIVO EM OUTRO COMPRADOR",5,AQ1010="NOVO/SEM CARTAO",6,AND(AJ1010&gt;0,AQ1010,""),8)</f>
        <v>0</v>
      </c>
      <c r="AO1010" s="45">
        <f t="shared" si="260"/>
        <v>-10</v>
      </c>
    </row>
    <row r="1011" spans="1:41" x14ac:dyDescent="0.4">
      <c r="A1011" s="21" t="str">
        <f t="shared" si="247"/>
        <v>-------------------------------------------NAO DISPONIVEL-------------------------------------------</v>
      </c>
      <c r="B1011" s="5" t="str">
        <f>_xlfn.IFNA(VLOOKUP(A1011,CNPJ!E:F,2,0),"-------------------------------------------NAO DISPONIVEL-------------------------------------------")</f>
        <v>-------------------------------------------NAO DISPONIVEL-------------------------------------------</v>
      </c>
      <c r="C1011" s="22">
        <v>1</v>
      </c>
      <c r="D1011" s="5" t="str">
        <f>_xlfn.XLOOKUP(R1011,OP!C:C,OP!B:B,,0,1)</f>
        <v>RJ</v>
      </c>
      <c r="E1011" s="23"/>
      <c r="M1011" s="26"/>
      <c r="N1011" s="27"/>
      <c r="O1011" s="28" t="str">
        <f t="shared" si="248"/>
        <v>00000001011</v>
      </c>
      <c r="R1011" s="27" t="s">
        <v>193</v>
      </c>
      <c r="S1011" s="30" t="str">
        <f>_xlfn.IFNA(VLOOKUP(_xlfn.CONCAT(D1011," - ",R1011),OP!A:D,4,0),"-------------------------------------------NAO DISPONIVEL-------------------------------------------")</f>
        <v>FETRANSPOR</v>
      </c>
      <c r="T1011" s="31"/>
      <c r="U1011" s="32"/>
      <c r="V1011" s="31"/>
      <c r="W1011" s="33">
        <f t="shared" si="249"/>
        <v>0</v>
      </c>
      <c r="X1011" s="34">
        <f t="shared" si="250"/>
        <v>0</v>
      </c>
      <c r="Y1011" s="33">
        <f t="shared" si="251"/>
        <v>0</v>
      </c>
      <c r="Z1011" s="33">
        <f t="shared" si="252"/>
        <v>0</v>
      </c>
      <c r="AA1011" s="35">
        <f t="shared" si="253"/>
        <v>0</v>
      </c>
      <c r="AB1011" s="36">
        <f t="shared" si="254"/>
        <v>0</v>
      </c>
      <c r="AC1011" s="37">
        <f t="shared" si="255"/>
        <v>0</v>
      </c>
      <c r="AD1011" s="38"/>
      <c r="AE1011" s="38"/>
      <c r="AF1011" s="39">
        <f t="shared" si="256"/>
        <v>0</v>
      </c>
      <c r="AG1011" s="40"/>
      <c r="AH1011" s="41">
        <f t="shared" si="257"/>
        <v>0</v>
      </c>
      <c r="AI1011" s="42">
        <f t="shared" si="258"/>
        <v>0</v>
      </c>
      <c r="AJ1011" s="43">
        <f t="shared" si="259"/>
        <v>0</v>
      </c>
      <c r="AK1011" s="5" t="str">
        <f>_xlfn.IFNA(VLOOKUP(_xlfn.CONCAT(D1011," - ",S1011),OP!E:F,2,0),"-------------------------------------------NAO DISPONIVEL-------------------------------------------")</f>
        <v>C - RIOCARD</v>
      </c>
      <c r="AL1011" s="7" t="str">
        <f t="shared" si="245"/>
        <v>1 - -------------------------------------------NAO DISPONIVEL------------------------------------------- - 00000001011 - FETRANSPOR</v>
      </c>
      <c r="AM1011" s="7" t="str">
        <f t="shared" si="246"/>
        <v>-------------------------------------------NAO DISPONIVEL-------------------------------------------</v>
      </c>
      <c r="AN1011" s="44" cm="1">
        <f t="array" ref="AN1011">_xlfn.IFS(AJ1011=0,0,AQ1011="INATIVO",2,AQ1011="SEM CADASTRO",4,AQ1011="CPF ATIVO EM OUTRO COMPRADOR",5,AQ1011="NOVO/SEM CARTAO",6,AND(AJ1011&gt;0,AQ1011,""),8)</f>
        <v>0</v>
      </c>
      <c r="AO1011" s="45">
        <f t="shared" si="260"/>
        <v>-10</v>
      </c>
    </row>
    <row r="1012" spans="1:41" x14ac:dyDescent="0.4">
      <c r="A1012" s="21" t="str">
        <f t="shared" si="247"/>
        <v>-------------------------------------------NAO DISPONIVEL-------------------------------------------</v>
      </c>
      <c r="B1012" s="5" t="str">
        <f>_xlfn.IFNA(VLOOKUP(A1012,CNPJ!E:F,2,0),"-------------------------------------------NAO DISPONIVEL-------------------------------------------")</f>
        <v>-------------------------------------------NAO DISPONIVEL-------------------------------------------</v>
      </c>
      <c r="C1012" s="22">
        <v>1</v>
      </c>
      <c r="D1012" s="5" t="str">
        <f>_xlfn.XLOOKUP(R1012,OP!C:C,OP!B:B,,0,1)</f>
        <v>RJ</v>
      </c>
      <c r="E1012" s="23"/>
      <c r="M1012" s="26"/>
      <c r="N1012" s="27"/>
      <c r="O1012" s="28" t="str">
        <f t="shared" si="248"/>
        <v>00000001012</v>
      </c>
      <c r="R1012" s="27" t="s">
        <v>193</v>
      </c>
      <c r="S1012" s="30" t="str">
        <f>_xlfn.IFNA(VLOOKUP(_xlfn.CONCAT(D1012," - ",R1012),OP!A:D,4,0),"-------------------------------------------NAO DISPONIVEL-------------------------------------------")</f>
        <v>FETRANSPOR</v>
      </c>
      <c r="T1012" s="31"/>
      <c r="U1012" s="32"/>
      <c r="V1012" s="31"/>
      <c r="W1012" s="33">
        <f t="shared" si="249"/>
        <v>0</v>
      </c>
      <c r="X1012" s="34">
        <f t="shared" si="250"/>
        <v>0</v>
      </c>
      <c r="Y1012" s="33">
        <f t="shared" si="251"/>
        <v>0</v>
      </c>
      <c r="Z1012" s="33">
        <f t="shared" si="252"/>
        <v>0</v>
      </c>
      <c r="AA1012" s="35">
        <f t="shared" si="253"/>
        <v>0</v>
      </c>
      <c r="AB1012" s="36">
        <f t="shared" si="254"/>
        <v>0</v>
      </c>
      <c r="AC1012" s="37">
        <f t="shared" si="255"/>
        <v>0</v>
      </c>
      <c r="AD1012" s="38"/>
      <c r="AE1012" s="38"/>
      <c r="AF1012" s="39">
        <f t="shared" si="256"/>
        <v>0</v>
      </c>
      <c r="AG1012" s="40"/>
      <c r="AH1012" s="41">
        <f t="shared" si="257"/>
        <v>0</v>
      </c>
      <c r="AI1012" s="42">
        <f t="shared" si="258"/>
        <v>0</v>
      </c>
      <c r="AJ1012" s="43">
        <f t="shared" si="259"/>
        <v>0</v>
      </c>
      <c r="AK1012" s="5" t="str">
        <f>_xlfn.IFNA(VLOOKUP(_xlfn.CONCAT(D1012," - ",S1012),OP!E:F,2,0),"-------------------------------------------NAO DISPONIVEL-------------------------------------------")</f>
        <v>C - RIOCARD</v>
      </c>
      <c r="AL1012" s="7" t="str">
        <f t="shared" si="245"/>
        <v>1 - -------------------------------------------NAO DISPONIVEL------------------------------------------- - 00000001012 - FETRANSPOR</v>
      </c>
      <c r="AM1012" s="7" t="str">
        <f t="shared" si="246"/>
        <v>-------------------------------------------NAO DISPONIVEL-------------------------------------------</v>
      </c>
      <c r="AN1012" s="44" cm="1">
        <f t="array" ref="AN1012">_xlfn.IFS(AJ1012=0,0,AQ1012="INATIVO",2,AQ1012="SEM CADASTRO",4,AQ1012="CPF ATIVO EM OUTRO COMPRADOR",5,AQ1012="NOVO/SEM CARTAO",6,AND(AJ1012&gt;0,AQ1012,""),8)</f>
        <v>0</v>
      </c>
      <c r="AO1012" s="45">
        <f t="shared" si="260"/>
        <v>-10</v>
      </c>
    </row>
    <row r="1013" spans="1:41" x14ac:dyDescent="0.4">
      <c r="A1013" s="21" t="str">
        <f t="shared" si="247"/>
        <v>-------------------------------------------NAO DISPONIVEL-------------------------------------------</v>
      </c>
      <c r="B1013" s="5" t="str">
        <f>_xlfn.IFNA(VLOOKUP(A1013,CNPJ!E:F,2,0),"-------------------------------------------NAO DISPONIVEL-------------------------------------------")</f>
        <v>-------------------------------------------NAO DISPONIVEL-------------------------------------------</v>
      </c>
      <c r="C1013" s="22">
        <v>1</v>
      </c>
      <c r="D1013" s="5" t="str">
        <f>_xlfn.XLOOKUP(R1013,OP!C:C,OP!B:B,,0,1)</f>
        <v>RJ</v>
      </c>
      <c r="E1013" s="23"/>
      <c r="M1013" s="26"/>
      <c r="N1013" s="27"/>
      <c r="O1013" s="28" t="str">
        <f t="shared" si="248"/>
        <v>00000001013</v>
      </c>
      <c r="R1013" s="27" t="s">
        <v>193</v>
      </c>
      <c r="S1013" s="30" t="str">
        <f>_xlfn.IFNA(VLOOKUP(_xlfn.CONCAT(D1013," - ",R1013),OP!A:D,4,0),"-------------------------------------------NAO DISPONIVEL-------------------------------------------")</f>
        <v>FETRANSPOR</v>
      </c>
      <c r="T1013" s="31"/>
      <c r="U1013" s="32"/>
      <c r="V1013" s="31"/>
      <c r="W1013" s="33">
        <f t="shared" si="249"/>
        <v>0</v>
      </c>
      <c r="X1013" s="34">
        <f t="shared" si="250"/>
        <v>0</v>
      </c>
      <c r="Y1013" s="33">
        <f t="shared" si="251"/>
        <v>0</v>
      </c>
      <c r="Z1013" s="33">
        <f t="shared" si="252"/>
        <v>0</v>
      </c>
      <c r="AA1013" s="35">
        <f t="shared" si="253"/>
        <v>0</v>
      </c>
      <c r="AB1013" s="36">
        <f t="shared" si="254"/>
        <v>0</v>
      </c>
      <c r="AC1013" s="37">
        <f t="shared" si="255"/>
        <v>0</v>
      </c>
      <c r="AD1013" s="38"/>
      <c r="AE1013" s="38"/>
      <c r="AF1013" s="39">
        <f t="shared" si="256"/>
        <v>0</v>
      </c>
      <c r="AG1013" s="40"/>
      <c r="AH1013" s="41">
        <f t="shared" si="257"/>
        <v>0</v>
      </c>
      <c r="AI1013" s="42">
        <f t="shared" si="258"/>
        <v>0</v>
      </c>
      <c r="AJ1013" s="43">
        <f t="shared" si="259"/>
        <v>0</v>
      </c>
      <c r="AK1013" s="5" t="str">
        <f>_xlfn.IFNA(VLOOKUP(_xlfn.CONCAT(D1013," - ",S1013),OP!E:F,2,0),"-------------------------------------------NAO DISPONIVEL-------------------------------------------")</f>
        <v>C - RIOCARD</v>
      </c>
      <c r="AL1013" s="7" t="str">
        <f t="shared" si="245"/>
        <v>1 - -------------------------------------------NAO DISPONIVEL------------------------------------------- - 00000001013 - FETRANSPOR</v>
      </c>
      <c r="AM1013" s="7" t="str">
        <f t="shared" si="246"/>
        <v>-------------------------------------------NAO DISPONIVEL-------------------------------------------</v>
      </c>
      <c r="AN1013" s="44" cm="1">
        <f t="array" ref="AN1013">_xlfn.IFS(AJ1013=0,0,AQ1013="INATIVO",2,AQ1013="SEM CADASTRO",4,AQ1013="CPF ATIVO EM OUTRO COMPRADOR",5,AQ1013="NOVO/SEM CARTAO",6,AND(AJ1013&gt;0,AQ1013,""),8)</f>
        <v>0</v>
      </c>
      <c r="AO1013" s="45">
        <f t="shared" si="260"/>
        <v>-10</v>
      </c>
    </row>
    <row r="1014" spans="1:41" x14ac:dyDescent="0.4">
      <c r="A1014" s="21" t="str">
        <f t="shared" si="247"/>
        <v>-------------------------------------------NAO DISPONIVEL-------------------------------------------</v>
      </c>
      <c r="B1014" s="5" t="str">
        <f>_xlfn.IFNA(VLOOKUP(A1014,CNPJ!E:F,2,0),"-------------------------------------------NAO DISPONIVEL-------------------------------------------")</f>
        <v>-------------------------------------------NAO DISPONIVEL-------------------------------------------</v>
      </c>
      <c r="C1014" s="22">
        <v>1</v>
      </c>
      <c r="D1014" s="5" t="str">
        <f>_xlfn.XLOOKUP(R1014,OP!C:C,OP!B:B,,0,1)</f>
        <v>RJ</v>
      </c>
      <c r="E1014" s="23"/>
      <c r="M1014" s="26"/>
      <c r="N1014" s="27"/>
      <c r="O1014" s="28" t="str">
        <f t="shared" si="248"/>
        <v>00000001014</v>
      </c>
      <c r="R1014" s="27" t="s">
        <v>193</v>
      </c>
      <c r="S1014" s="30" t="str">
        <f>_xlfn.IFNA(VLOOKUP(_xlfn.CONCAT(D1014," - ",R1014),OP!A:D,4,0),"-------------------------------------------NAO DISPONIVEL-------------------------------------------")</f>
        <v>FETRANSPOR</v>
      </c>
      <c r="T1014" s="31"/>
      <c r="U1014" s="32"/>
      <c r="V1014" s="31"/>
      <c r="W1014" s="33">
        <f t="shared" si="249"/>
        <v>0</v>
      </c>
      <c r="X1014" s="34">
        <f t="shared" si="250"/>
        <v>0</v>
      </c>
      <c r="Y1014" s="33">
        <f t="shared" si="251"/>
        <v>0</v>
      </c>
      <c r="Z1014" s="33">
        <f t="shared" si="252"/>
        <v>0</v>
      </c>
      <c r="AA1014" s="35">
        <f t="shared" si="253"/>
        <v>0</v>
      </c>
      <c r="AB1014" s="36">
        <f t="shared" si="254"/>
        <v>0</v>
      </c>
      <c r="AC1014" s="37">
        <f t="shared" si="255"/>
        <v>0</v>
      </c>
      <c r="AD1014" s="38"/>
      <c r="AE1014" s="38"/>
      <c r="AF1014" s="39">
        <f t="shared" si="256"/>
        <v>0</v>
      </c>
      <c r="AG1014" s="40"/>
      <c r="AH1014" s="41">
        <f t="shared" si="257"/>
        <v>0</v>
      </c>
      <c r="AI1014" s="42">
        <f t="shared" si="258"/>
        <v>0</v>
      </c>
      <c r="AJ1014" s="43">
        <f t="shared" si="259"/>
        <v>0</v>
      </c>
      <c r="AK1014" s="5" t="str">
        <f>_xlfn.IFNA(VLOOKUP(_xlfn.CONCAT(D1014," - ",S1014),OP!E:F,2,0),"-------------------------------------------NAO DISPONIVEL-------------------------------------------")</f>
        <v>C - RIOCARD</v>
      </c>
      <c r="AL1014" s="7" t="str">
        <f t="shared" si="245"/>
        <v>1 - -------------------------------------------NAO DISPONIVEL------------------------------------------- - 00000001014 - FETRANSPOR</v>
      </c>
      <c r="AM1014" s="7" t="str">
        <f t="shared" si="246"/>
        <v>-------------------------------------------NAO DISPONIVEL-------------------------------------------</v>
      </c>
      <c r="AN1014" s="44" cm="1">
        <f t="array" ref="AN1014">_xlfn.IFS(AJ1014=0,0,AQ1014="INATIVO",2,AQ1014="SEM CADASTRO",4,AQ1014="CPF ATIVO EM OUTRO COMPRADOR",5,AQ1014="NOVO/SEM CARTAO",6,AND(AJ1014&gt;0,AQ1014,""),8)</f>
        <v>0</v>
      </c>
      <c r="AO1014" s="45">
        <f t="shared" si="260"/>
        <v>-10</v>
      </c>
    </row>
    <row r="1015" spans="1:41" x14ac:dyDescent="0.4">
      <c r="A1015" s="21" t="str">
        <f t="shared" si="247"/>
        <v>-------------------------------------------NAO DISPONIVEL-------------------------------------------</v>
      </c>
      <c r="B1015" s="5" t="str">
        <f>_xlfn.IFNA(VLOOKUP(A1015,CNPJ!E:F,2,0),"-------------------------------------------NAO DISPONIVEL-------------------------------------------")</f>
        <v>-------------------------------------------NAO DISPONIVEL-------------------------------------------</v>
      </c>
      <c r="C1015" s="22">
        <v>1</v>
      </c>
      <c r="D1015" s="5" t="str">
        <f>_xlfn.XLOOKUP(R1015,OP!C:C,OP!B:B,,0,1)</f>
        <v>RJ</v>
      </c>
      <c r="E1015" s="23"/>
      <c r="M1015" s="26"/>
      <c r="N1015" s="27"/>
      <c r="O1015" s="28" t="str">
        <f t="shared" si="248"/>
        <v>00000001015</v>
      </c>
      <c r="R1015" s="27" t="s">
        <v>193</v>
      </c>
      <c r="S1015" s="30" t="str">
        <f>_xlfn.IFNA(VLOOKUP(_xlfn.CONCAT(D1015," - ",R1015),OP!A:D,4,0),"-------------------------------------------NAO DISPONIVEL-------------------------------------------")</f>
        <v>FETRANSPOR</v>
      </c>
      <c r="T1015" s="31"/>
      <c r="U1015" s="32"/>
      <c r="V1015" s="31"/>
      <c r="W1015" s="33">
        <f t="shared" si="249"/>
        <v>0</v>
      </c>
      <c r="X1015" s="34">
        <f t="shared" si="250"/>
        <v>0</v>
      </c>
      <c r="Y1015" s="33">
        <f t="shared" si="251"/>
        <v>0</v>
      </c>
      <c r="Z1015" s="33">
        <f t="shared" si="252"/>
        <v>0</v>
      </c>
      <c r="AA1015" s="35">
        <f t="shared" si="253"/>
        <v>0</v>
      </c>
      <c r="AB1015" s="36">
        <f t="shared" si="254"/>
        <v>0</v>
      </c>
      <c r="AC1015" s="37">
        <f t="shared" si="255"/>
        <v>0</v>
      </c>
      <c r="AD1015" s="38"/>
      <c r="AE1015" s="38"/>
      <c r="AF1015" s="39">
        <f t="shared" si="256"/>
        <v>0</v>
      </c>
      <c r="AG1015" s="40"/>
      <c r="AH1015" s="41">
        <f t="shared" si="257"/>
        <v>0</v>
      </c>
      <c r="AI1015" s="42">
        <f t="shared" si="258"/>
        <v>0</v>
      </c>
      <c r="AJ1015" s="43">
        <f t="shared" si="259"/>
        <v>0</v>
      </c>
      <c r="AK1015" s="5" t="str">
        <f>_xlfn.IFNA(VLOOKUP(_xlfn.CONCAT(D1015," - ",S1015),OP!E:F,2,0),"-------------------------------------------NAO DISPONIVEL-------------------------------------------")</f>
        <v>C - RIOCARD</v>
      </c>
      <c r="AL1015" s="7" t="str">
        <f t="shared" si="245"/>
        <v>1 - -------------------------------------------NAO DISPONIVEL------------------------------------------- - 00000001015 - FETRANSPOR</v>
      </c>
      <c r="AM1015" s="7" t="str">
        <f t="shared" si="246"/>
        <v>-------------------------------------------NAO DISPONIVEL-------------------------------------------</v>
      </c>
      <c r="AN1015" s="44" cm="1">
        <f t="array" ref="AN1015">_xlfn.IFS(AJ1015=0,0,AQ1015="INATIVO",2,AQ1015="SEM CADASTRO",4,AQ1015="CPF ATIVO EM OUTRO COMPRADOR",5,AQ1015="NOVO/SEM CARTAO",6,AND(AJ1015&gt;0,AQ1015,""),8)</f>
        <v>0</v>
      </c>
      <c r="AO1015" s="45">
        <f t="shared" si="260"/>
        <v>-10</v>
      </c>
    </row>
    <row r="1016" spans="1:41" x14ac:dyDescent="0.4">
      <c r="A1016" s="21" t="str">
        <f t="shared" si="247"/>
        <v>-------------------------------------------NAO DISPONIVEL-------------------------------------------</v>
      </c>
      <c r="B1016" s="5" t="str">
        <f>_xlfn.IFNA(VLOOKUP(A1016,CNPJ!E:F,2,0),"-------------------------------------------NAO DISPONIVEL-------------------------------------------")</f>
        <v>-------------------------------------------NAO DISPONIVEL-------------------------------------------</v>
      </c>
      <c r="C1016" s="22">
        <v>1</v>
      </c>
      <c r="D1016" s="5" t="str">
        <f>_xlfn.XLOOKUP(R1016,OP!C:C,OP!B:B,,0,1)</f>
        <v>RJ</v>
      </c>
      <c r="E1016" s="23"/>
      <c r="M1016" s="26"/>
      <c r="N1016" s="27"/>
      <c r="O1016" s="28" t="str">
        <f t="shared" si="248"/>
        <v>00000001016</v>
      </c>
      <c r="R1016" s="27" t="s">
        <v>193</v>
      </c>
      <c r="S1016" s="30" t="str">
        <f>_xlfn.IFNA(VLOOKUP(_xlfn.CONCAT(D1016," - ",R1016),OP!A:D,4,0),"-------------------------------------------NAO DISPONIVEL-------------------------------------------")</f>
        <v>FETRANSPOR</v>
      </c>
      <c r="T1016" s="31"/>
      <c r="U1016" s="32"/>
      <c r="V1016" s="31"/>
      <c r="W1016" s="33">
        <f t="shared" si="249"/>
        <v>0</v>
      </c>
      <c r="X1016" s="34">
        <f t="shared" si="250"/>
        <v>0</v>
      </c>
      <c r="Y1016" s="33">
        <f t="shared" si="251"/>
        <v>0</v>
      </c>
      <c r="Z1016" s="33">
        <f t="shared" si="252"/>
        <v>0</v>
      </c>
      <c r="AA1016" s="35">
        <f t="shared" si="253"/>
        <v>0</v>
      </c>
      <c r="AB1016" s="36">
        <f t="shared" si="254"/>
        <v>0</v>
      </c>
      <c r="AC1016" s="37">
        <f t="shared" si="255"/>
        <v>0</v>
      </c>
      <c r="AD1016" s="38"/>
      <c r="AE1016" s="38"/>
      <c r="AF1016" s="39">
        <f t="shared" si="256"/>
        <v>0</v>
      </c>
      <c r="AG1016" s="40"/>
      <c r="AH1016" s="41">
        <f t="shared" si="257"/>
        <v>0</v>
      </c>
      <c r="AI1016" s="42">
        <f t="shared" si="258"/>
        <v>0</v>
      </c>
      <c r="AJ1016" s="43">
        <f t="shared" si="259"/>
        <v>0</v>
      </c>
      <c r="AK1016" s="5" t="str">
        <f>_xlfn.IFNA(VLOOKUP(_xlfn.CONCAT(D1016," - ",S1016),OP!E:F,2,0),"-------------------------------------------NAO DISPONIVEL-------------------------------------------")</f>
        <v>C - RIOCARD</v>
      </c>
      <c r="AL1016" s="7" t="str">
        <f t="shared" si="245"/>
        <v>1 - -------------------------------------------NAO DISPONIVEL------------------------------------------- - 00000001016 - FETRANSPOR</v>
      </c>
      <c r="AM1016" s="7" t="str">
        <f t="shared" si="246"/>
        <v>-------------------------------------------NAO DISPONIVEL-------------------------------------------</v>
      </c>
      <c r="AN1016" s="44" cm="1">
        <f t="array" ref="AN1016">_xlfn.IFS(AJ1016=0,0,AQ1016="INATIVO",2,AQ1016="SEM CADASTRO",4,AQ1016="CPF ATIVO EM OUTRO COMPRADOR",5,AQ1016="NOVO/SEM CARTAO",6,AND(AJ1016&gt;0,AQ1016,""),8)</f>
        <v>0</v>
      </c>
      <c r="AO1016" s="45">
        <f t="shared" si="260"/>
        <v>-10</v>
      </c>
    </row>
    <row r="1017" spans="1:41" x14ac:dyDescent="0.4">
      <c r="A1017" s="21" t="str">
        <f t="shared" si="247"/>
        <v>-------------------------------------------NAO DISPONIVEL-------------------------------------------</v>
      </c>
      <c r="B1017" s="5" t="str">
        <f>_xlfn.IFNA(VLOOKUP(A1017,CNPJ!E:F,2,0),"-------------------------------------------NAO DISPONIVEL-------------------------------------------")</f>
        <v>-------------------------------------------NAO DISPONIVEL-------------------------------------------</v>
      </c>
      <c r="C1017" s="22">
        <v>1</v>
      </c>
      <c r="D1017" s="5" t="str">
        <f>_xlfn.XLOOKUP(R1017,OP!C:C,OP!B:B,,0,1)</f>
        <v>RJ</v>
      </c>
      <c r="E1017" s="23"/>
      <c r="M1017" s="26"/>
      <c r="N1017" s="27"/>
      <c r="O1017" s="28" t="str">
        <f t="shared" si="248"/>
        <v>00000001017</v>
      </c>
      <c r="R1017" s="27" t="s">
        <v>193</v>
      </c>
      <c r="S1017" s="30" t="str">
        <f>_xlfn.IFNA(VLOOKUP(_xlfn.CONCAT(D1017," - ",R1017),OP!A:D,4,0),"-------------------------------------------NAO DISPONIVEL-------------------------------------------")</f>
        <v>FETRANSPOR</v>
      </c>
      <c r="T1017" s="31"/>
      <c r="U1017" s="32"/>
      <c r="V1017" s="31"/>
      <c r="W1017" s="33">
        <f t="shared" si="249"/>
        <v>0</v>
      </c>
      <c r="X1017" s="34">
        <f t="shared" si="250"/>
        <v>0</v>
      </c>
      <c r="Y1017" s="33">
        <f t="shared" si="251"/>
        <v>0</v>
      </c>
      <c r="Z1017" s="33">
        <f t="shared" si="252"/>
        <v>0</v>
      </c>
      <c r="AA1017" s="35">
        <f t="shared" si="253"/>
        <v>0</v>
      </c>
      <c r="AB1017" s="36">
        <f t="shared" si="254"/>
        <v>0</v>
      </c>
      <c r="AC1017" s="37">
        <f t="shared" si="255"/>
        <v>0</v>
      </c>
      <c r="AD1017" s="38"/>
      <c r="AE1017" s="38"/>
      <c r="AF1017" s="39">
        <f t="shared" si="256"/>
        <v>0</v>
      </c>
      <c r="AG1017" s="40"/>
      <c r="AH1017" s="41">
        <f t="shared" si="257"/>
        <v>0</v>
      </c>
      <c r="AI1017" s="42">
        <f t="shared" si="258"/>
        <v>0</v>
      </c>
      <c r="AJ1017" s="43">
        <f t="shared" si="259"/>
        <v>0</v>
      </c>
      <c r="AK1017" s="5" t="str">
        <f>_xlfn.IFNA(VLOOKUP(_xlfn.CONCAT(D1017," - ",S1017),OP!E:F,2,0),"-------------------------------------------NAO DISPONIVEL-------------------------------------------")</f>
        <v>C - RIOCARD</v>
      </c>
      <c r="AL1017" s="7" t="str">
        <f t="shared" si="245"/>
        <v>1 - -------------------------------------------NAO DISPONIVEL------------------------------------------- - 00000001017 - FETRANSPOR</v>
      </c>
      <c r="AM1017" s="7" t="str">
        <f t="shared" si="246"/>
        <v>-------------------------------------------NAO DISPONIVEL-------------------------------------------</v>
      </c>
      <c r="AN1017" s="44" cm="1">
        <f t="array" ref="AN1017">_xlfn.IFS(AJ1017=0,0,AQ1017="INATIVO",2,AQ1017="SEM CADASTRO",4,AQ1017="CPF ATIVO EM OUTRO COMPRADOR",5,AQ1017="NOVO/SEM CARTAO",6,AND(AJ1017&gt;0,AQ1017,""),8)</f>
        <v>0</v>
      </c>
      <c r="AO1017" s="45">
        <f t="shared" si="260"/>
        <v>-10</v>
      </c>
    </row>
    <row r="1018" spans="1:41" x14ac:dyDescent="0.4">
      <c r="A1018" s="21" t="str">
        <f t="shared" si="247"/>
        <v>-------------------------------------------NAO DISPONIVEL-------------------------------------------</v>
      </c>
      <c r="B1018" s="5" t="str">
        <f>_xlfn.IFNA(VLOOKUP(A1018,CNPJ!E:F,2,0),"-------------------------------------------NAO DISPONIVEL-------------------------------------------")</f>
        <v>-------------------------------------------NAO DISPONIVEL-------------------------------------------</v>
      </c>
      <c r="C1018" s="22">
        <v>1</v>
      </c>
      <c r="D1018" s="5" t="str">
        <f>_xlfn.XLOOKUP(R1018,OP!C:C,OP!B:B,,0,1)</f>
        <v>RJ</v>
      </c>
      <c r="E1018" s="23"/>
      <c r="M1018" s="26"/>
      <c r="N1018" s="27"/>
      <c r="O1018" s="28" t="str">
        <f t="shared" si="248"/>
        <v>00000001018</v>
      </c>
      <c r="R1018" s="27" t="s">
        <v>193</v>
      </c>
      <c r="S1018" s="30" t="str">
        <f>_xlfn.IFNA(VLOOKUP(_xlfn.CONCAT(D1018," - ",R1018),OP!A:D,4,0),"-------------------------------------------NAO DISPONIVEL-------------------------------------------")</f>
        <v>FETRANSPOR</v>
      </c>
      <c r="T1018" s="31"/>
      <c r="U1018" s="32"/>
      <c r="V1018" s="31"/>
      <c r="W1018" s="33">
        <f t="shared" si="249"/>
        <v>0</v>
      </c>
      <c r="X1018" s="34">
        <f t="shared" si="250"/>
        <v>0</v>
      </c>
      <c r="Y1018" s="33">
        <f t="shared" si="251"/>
        <v>0</v>
      </c>
      <c r="Z1018" s="33">
        <f t="shared" si="252"/>
        <v>0</v>
      </c>
      <c r="AA1018" s="35">
        <f t="shared" si="253"/>
        <v>0</v>
      </c>
      <c r="AB1018" s="36">
        <f t="shared" si="254"/>
        <v>0</v>
      </c>
      <c r="AC1018" s="37">
        <f t="shared" si="255"/>
        <v>0</v>
      </c>
      <c r="AD1018" s="38"/>
      <c r="AE1018" s="38"/>
      <c r="AF1018" s="39">
        <f t="shared" si="256"/>
        <v>0</v>
      </c>
      <c r="AG1018" s="40"/>
      <c r="AH1018" s="41">
        <f t="shared" si="257"/>
        <v>0</v>
      </c>
      <c r="AI1018" s="42">
        <f t="shared" si="258"/>
        <v>0</v>
      </c>
      <c r="AJ1018" s="43">
        <f t="shared" si="259"/>
        <v>0</v>
      </c>
      <c r="AK1018" s="5" t="str">
        <f>_xlfn.IFNA(VLOOKUP(_xlfn.CONCAT(D1018," - ",S1018),OP!E:F,2,0),"-------------------------------------------NAO DISPONIVEL-------------------------------------------")</f>
        <v>C - RIOCARD</v>
      </c>
      <c r="AL1018" s="7" t="str">
        <f t="shared" si="245"/>
        <v>1 - -------------------------------------------NAO DISPONIVEL------------------------------------------- - 00000001018 - FETRANSPOR</v>
      </c>
      <c r="AM1018" s="7" t="str">
        <f t="shared" si="246"/>
        <v>-------------------------------------------NAO DISPONIVEL-------------------------------------------</v>
      </c>
      <c r="AN1018" s="44" cm="1">
        <f t="array" ref="AN1018">_xlfn.IFS(AJ1018=0,0,AQ1018="INATIVO",2,AQ1018="SEM CADASTRO",4,AQ1018="CPF ATIVO EM OUTRO COMPRADOR",5,AQ1018="NOVO/SEM CARTAO",6,AND(AJ1018&gt;0,AQ1018,""),8)</f>
        <v>0</v>
      </c>
      <c r="AO1018" s="45">
        <f t="shared" si="260"/>
        <v>-10</v>
      </c>
    </row>
    <row r="1019" spans="1:41" x14ac:dyDescent="0.4">
      <c r="A1019" s="21" t="str">
        <f t="shared" si="247"/>
        <v>-------------------------------------------NAO DISPONIVEL-------------------------------------------</v>
      </c>
      <c r="B1019" s="5" t="str">
        <f>_xlfn.IFNA(VLOOKUP(A1019,CNPJ!E:F,2,0),"-------------------------------------------NAO DISPONIVEL-------------------------------------------")</f>
        <v>-------------------------------------------NAO DISPONIVEL-------------------------------------------</v>
      </c>
      <c r="C1019" s="22">
        <v>1</v>
      </c>
      <c r="D1019" s="5" t="str">
        <f>_xlfn.XLOOKUP(R1019,OP!C:C,OP!B:B,,0,1)</f>
        <v>RJ</v>
      </c>
      <c r="E1019" s="23"/>
      <c r="M1019" s="26"/>
      <c r="N1019" s="27"/>
      <c r="O1019" s="28" t="str">
        <f t="shared" si="248"/>
        <v>00000001019</v>
      </c>
      <c r="R1019" s="27" t="s">
        <v>193</v>
      </c>
      <c r="S1019" s="30" t="str">
        <f>_xlfn.IFNA(VLOOKUP(_xlfn.CONCAT(D1019," - ",R1019),OP!A:D,4,0),"-------------------------------------------NAO DISPONIVEL-------------------------------------------")</f>
        <v>FETRANSPOR</v>
      </c>
      <c r="T1019" s="31"/>
      <c r="U1019" s="32"/>
      <c r="V1019" s="31"/>
      <c r="W1019" s="33">
        <f t="shared" si="249"/>
        <v>0</v>
      </c>
      <c r="X1019" s="34">
        <f t="shared" si="250"/>
        <v>0</v>
      </c>
      <c r="Y1019" s="33">
        <f t="shared" si="251"/>
        <v>0</v>
      </c>
      <c r="Z1019" s="33">
        <f t="shared" si="252"/>
        <v>0</v>
      </c>
      <c r="AA1019" s="35">
        <f t="shared" si="253"/>
        <v>0</v>
      </c>
      <c r="AB1019" s="36">
        <f t="shared" si="254"/>
        <v>0</v>
      </c>
      <c r="AC1019" s="37">
        <f t="shared" si="255"/>
        <v>0</v>
      </c>
      <c r="AD1019" s="38"/>
      <c r="AE1019" s="38"/>
      <c r="AF1019" s="39">
        <f t="shared" si="256"/>
        <v>0</v>
      </c>
      <c r="AG1019" s="40"/>
      <c r="AH1019" s="41">
        <f t="shared" si="257"/>
        <v>0</v>
      </c>
      <c r="AI1019" s="42">
        <f t="shared" si="258"/>
        <v>0</v>
      </c>
      <c r="AJ1019" s="43">
        <f t="shared" si="259"/>
        <v>0</v>
      </c>
      <c r="AK1019" s="5" t="str">
        <f>_xlfn.IFNA(VLOOKUP(_xlfn.CONCAT(D1019," - ",S1019),OP!E:F,2,0),"-------------------------------------------NAO DISPONIVEL-------------------------------------------")</f>
        <v>C - RIOCARD</v>
      </c>
      <c r="AL1019" s="7" t="str">
        <f t="shared" si="245"/>
        <v>1 - -------------------------------------------NAO DISPONIVEL------------------------------------------- - 00000001019 - FETRANSPOR</v>
      </c>
      <c r="AM1019" s="7" t="str">
        <f t="shared" si="246"/>
        <v>-------------------------------------------NAO DISPONIVEL-------------------------------------------</v>
      </c>
      <c r="AN1019" s="44" cm="1">
        <f t="array" ref="AN1019">_xlfn.IFS(AJ1019=0,0,AQ1019="INATIVO",2,AQ1019="SEM CADASTRO",4,AQ1019="CPF ATIVO EM OUTRO COMPRADOR",5,AQ1019="NOVO/SEM CARTAO",6,AND(AJ1019&gt;0,AQ1019,""),8)</f>
        <v>0</v>
      </c>
      <c r="AO1019" s="45">
        <f t="shared" si="260"/>
        <v>-10</v>
      </c>
    </row>
    <row r="1020" spans="1:41" x14ac:dyDescent="0.4">
      <c r="A1020" s="21" t="str">
        <f t="shared" si="247"/>
        <v>-------------------------------------------NAO DISPONIVEL-------------------------------------------</v>
      </c>
      <c r="B1020" s="5" t="str">
        <f>_xlfn.IFNA(VLOOKUP(A1020,CNPJ!E:F,2,0),"-------------------------------------------NAO DISPONIVEL-------------------------------------------")</f>
        <v>-------------------------------------------NAO DISPONIVEL-------------------------------------------</v>
      </c>
      <c r="C1020" s="22">
        <v>1</v>
      </c>
      <c r="D1020" s="5" t="str">
        <f>_xlfn.XLOOKUP(R1020,OP!C:C,OP!B:B,,0,1)</f>
        <v>RJ</v>
      </c>
      <c r="E1020" s="23"/>
      <c r="M1020" s="26"/>
      <c r="N1020" s="27"/>
      <c r="O1020" s="28" t="str">
        <f t="shared" si="248"/>
        <v>00000001020</v>
      </c>
      <c r="R1020" s="27" t="s">
        <v>193</v>
      </c>
      <c r="S1020" s="30" t="str">
        <f>_xlfn.IFNA(VLOOKUP(_xlfn.CONCAT(D1020," - ",R1020),OP!A:D,4,0),"-------------------------------------------NAO DISPONIVEL-------------------------------------------")</f>
        <v>FETRANSPOR</v>
      </c>
      <c r="T1020" s="31"/>
      <c r="U1020" s="32"/>
      <c r="V1020" s="31"/>
      <c r="W1020" s="33">
        <f t="shared" si="249"/>
        <v>0</v>
      </c>
      <c r="X1020" s="34">
        <f t="shared" si="250"/>
        <v>0</v>
      </c>
      <c r="Y1020" s="33">
        <f t="shared" si="251"/>
        <v>0</v>
      </c>
      <c r="Z1020" s="33">
        <f t="shared" si="252"/>
        <v>0</v>
      </c>
      <c r="AA1020" s="35">
        <f t="shared" si="253"/>
        <v>0</v>
      </c>
      <c r="AB1020" s="36">
        <f t="shared" si="254"/>
        <v>0</v>
      </c>
      <c r="AC1020" s="37">
        <f t="shared" si="255"/>
        <v>0</v>
      </c>
      <c r="AD1020" s="38"/>
      <c r="AE1020" s="38"/>
      <c r="AF1020" s="39">
        <f t="shared" si="256"/>
        <v>0</v>
      </c>
      <c r="AG1020" s="40"/>
      <c r="AH1020" s="41">
        <f t="shared" si="257"/>
        <v>0</v>
      </c>
      <c r="AI1020" s="42">
        <f t="shared" si="258"/>
        <v>0</v>
      </c>
      <c r="AJ1020" s="43">
        <f t="shared" si="259"/>
        <v>0</v>
      </c>
      <c r="AK1020" s="5" t="str">
        <f>_xlfn.IFNA(VLOOKUP(_xlfn.CONCAT(D1020," - ",S1020),OP!E:F,2,0),"-------------------------------------------NAO DISPONIVEL-------------------------------------------")</f>
        <v>C - RIOCARD</v>
      </c>
      <c r="AL1020" s="7" t="str">
        <f t="shared" si="245"/>
        <v>1 - -------------------------------------------NAO DISPONIVEL------------------------------------------- - 00000001020 - FETRANSPOR</v>
      </c>
      <c r="AM1020" s="7" t="str">
        <f t="shared" si="246"/>
        <v>-------------------------------------------NAO DISPONIVEL-------------------------------------------</v>
      </c>
      <c r="AN1020" s="44" cm="1">
        <f t="array" ref="AN1020">_xlfn.IFS(AJ1020=0,0,AQ1020="INATIVO",2,AQ1020="SEM CADASTRO",4,AQ1020="CPF ATIVO EM OUTRO COMPRADOR",5,AQ1020="NOVO/SEM CARTAO",6,AND(AJ1020&gt;0,AQ1020,""),8)</f>
        <v>0</v>
      </c>
      <c r="AO1020" s="45">
        <f t="shared" si="260"/>
        <v>-10</v>
      </c>
    </row>
    <row r="1021" spans="1:41" x14ac:dyDescent="0.4">
      <c r="A1021" s="21" t="str">
        <f t="shared" si="247"/>
        <v>-------------------------------------------NAO DISPONIVEL-------------------------------------------</v>
      </c>
      <c r="B1021" s="5" t="str">
        <f>_xlfn.IFNA(VLOOKUP(A1021,CNPJ!E:F,2,0),"-------------------------------------------NAO DISPONIVEL-------------------------------------------")</f>
        <v>-------------------------------------------NAO DISPONIVEL-------------------------------------------</v>
      </c>
      <c r="C1021" s="22">
        <v>1</v>
      </c>
      <c r="D1021" s="5" t="str">
        <f>_xlfn.XLOOKUP(R1021,OP!C:C,OP!B:B,,0,1)</f>
        <v>RJ</v>
      </c>
      <c r="E1021" s="23"/>
      <c r="M1021" s="26"/>
      <c r="N1021" s="27"/>
      <c r="O1021" s="28" t="str">
        <f t="shared" si="248"/>
        <v>00000001021</v>
      </c>
      <c r="R1021" s="27" t="s">
        <v>193</v>
      </c>
      <c r="S1021" s="30" t="str">
        <f>_xlfn.IFNA(VLOOKUP(_xlfn.CONCAT(D1021," - ",R1021),OP!A:D,4,0),"-------------------------------------------NAO DISPONIVEL-------------------------------------------")</f>
        <v>FETRANSPOR</v>
      </c>
      <c r="T1021" s="31"/>
      <c r="U1021" s="32"/>
      <c r="V1021" s="31"/>
      <c r="W1021" s="33">
        <f t="shared" si="249"/>
        <v>0</v>
      </c>
      <c r="X1021" s="34">
        <f t="shared" si="250"/>
        <v>0</v>
      </c>
      <c r="Y1021" s="33">
        <f t="shared" si="251"/>
        <v>0</v>
      </c>
      <c r="Z1021" s="33">
        <f t="shared" si="252"/>
        <v>0</v>
      </c>
      <c r="AA1021" s="35">
        <f t="shared" si="253"/>
        <v>0</v>
      </c>
      <c r="AB1021" s="36">
        <f t="shared" si="254"/>
        <v>0</v>
      </c>
      <c r="AC1021" s="37">
        <f t="shared" si="255"/>
        <v>0</v>
      </c>
      <c r="AD1021" s="38"/>
      <c r="AE1021" s="38"/>
      <c r="AF1021" s="39">
        <f t="shared" si="256"/>
        <v>0</v>
      </c>
      <c r="AG1021" s="40"/>
      <c r="AH1021" s="41">
        <f t="shared" si="257"/>
        <v>0</v>
      </c>
      <c r="AI1021" s="42">
        <f t="shared" si="258"/>
        <v>0</v>
      </c>
      <c r="AJ1021" s="43">
        <f t="shared" si="259"/>
        <v>0</v>
      </c>
      <c r="AK1021" s="5" t="str">
        <f>_xlfn.IFNA(VLOOKUP(_xlfn.CONCAT(D1021," - ",S1021),OP!E:F,2,0),"-------------------------------------------NAO DISPONIVEL-------------------------------------------")</f>
        <v>C - RIOCARD</v>
      </c>
      <c r="AL1021" s="7" t="str">
        <f t="shared" si="245"/>
        <v>1 - -------------------------------------------NAO DISPONIVEL------------------------------------------- - 00000001021 - FETRANSPOR</v>
      </c>
      <c r="AM1021" s="7" t="str">
        <f t="shared" si="246"/>
        <v>-------------------------------------------NAO DISPONIVEL-------------------------------------------</v>
      </c>
      <c r="AN1021" s="44" cm="1">
        <f t="array" ref="AN1021">_xlfn.IFS(AJ1021=0,0,AQ1021="INATIVO",2,AQ1021="SEM CADASTRO",4,AQ1021="CPF ATIVO EM OUTRO COMPRADOR",5,AQ1021="NOVO/SEM CARTAO",6,AND(AJ1021&gt;0,AQ1021,""),8)</f>
        <v>0</v>
      </c>
      <c r="AO1021" s="45">
        <f t="shared" si="260"/>
        <v>-10</v>
      </c>
    </row>
    <row r="1022" spans="1:41" x14ac:dyDescent="0.4">
      <c r="A1022" s="21" t="str">
        <f t="shared" si="247"/>
        <v>-------------------------------------------NAO DISPONIVEL-------------------------------------------</v>
      </c>
      <c r="B1022" s="5" t="str">
        <f>_xlfn.IFNA(VLOOKUP(A1022,CNPJ!E:F,2,0),"-------------------------------------------NAO DISPONIVEL-------------------------------------------")</f>
        <v>-------------------------------------------NAO DISPONIVEL-------------------------------------------</v>
      </c>
      <c r="C1022" s="22">
        <v>1</v>
      </c>
      <c r="D1022" s="5" t="str">
        <f>_xlfn.XLOOKUP(R1022,OP!C:C,OP!B:B,,0,1)</f>
        <v>RJ</v>
      </c>
      <c r="E1022" s="23"/>
      <c r="M1022" s="26"/>
      <c r="N1022" s="27"/>
      <c r="O1022" s="28" t="str">
        <f t="shared" si="248"/>
        <v>00000001022</v>
      </c>
      <c r="R1022" s="27" t="s">
        <v>193</v>
      </c>
      <c r="S1022" s="30" t="str">
        <f>_xlfn.IFNA(VLOOKUP(_xlfn.CONCAT(D1022," - ",R1022),OP!A:D,4,0),"-------------------------------------------NAO DISPONIVEL-------------------------------------------")</f>
        <v>FETRANSPOR</v>
      </c>
      <c r="T1022" s="31"/>
      <c r="U1022" s="32"/>
      <c r="V1022" s="31"/>
      <c r="W1022" s="33">
        <f t="shared" si="249"/>
        <v>0</v>
      </c>
      <c r="X1022" s="34">
        <f t="shared" si="250"/>
        <v>0</v>
      </c>
      <c r="Y1022" s="33">
        <f t="shared" si="251"/>
        <v>0</v>
      </c>
      <c r="Z1022" s="33">
        <f t="shared" si="252"/>
        <v>0</v>
      </c>
      <c r="AA1022" s="35">
        <f t="shared" si="253"/>
        <v>0</v>
      </c>
      <c r="AB1022" s="36">
        <f t="shared" si="254"/>
        <v>0</v>
      </c>
      <c r="AC1022" s="37">
        <f t="shared" si="255"/>
        <v>0</v>
      </c>
      <c r="AD1022" s="38"/>
      <c r="AE1022" s="38"/>
      <c r="AF1022" s="39">
        <f t="shared" si="256"/>
        <v>0</v>
      </c>
      <c r="AG1022" s="40"/>
      <c r="AH1022" s="41">
        <f t="shared" si="257"/>
        <v>0</v>
      </c>
      <c r="AI1022" s="42">
        <f t="shared" si="258"/>
        <v>0</v>
      </c>
      <c r="AJ1022" s="43">
        <f t="shared" si="259"/>
        <v>0</v>
      </c>
      <c r="AK1022" s="5" t="str">
        <f>_xlfn.IFNA(VLOOKUP(_xlfn.CONCAT(D1022," - ",S1022),OP!E:F,2,0),"-------------------------------------------NAO DISPONIVEL-------------------------------------------")</f>
        <v>C - RIOCARD</v>
      </c>
      <c r="AL1022" s="7" t="str">
        <f t="shared" si="245"/>
        <v>1 - -------------------------------------------NAO DISPONIVEL------------------------------------------- - 00000001022 - FETRANSPOR</v>
      </c>
      <c r="AM1022" s="7" t="str">
        <f t="shared" si="246"/>
        <v>-------------------------------------------NAO DISPONIVEL-------------------------------------------</v>
      </c>
      <c r="AN1022" s="44" cm="1">
        <f t="array" ref="AN1022">_xlfn.IFS(AJ1022=0,0,AQ1022="INATIVO",2,AQ1022="SEM CADASTRO",4,AQ1022="CPF ATIVO EM OUTRO COMPRADOR",5,AQ1022="NOVO/SEM CARTAO",6,AND(AJ1022&gt;0,AQ1022,""),8)</f>
        <v>0</v>
      </c>
      <c r="AO1022" s="45">
        <f t="shared" si="260"/>
        <v>-10</v>
      </c>
    </row>
    <row r="1023" spans="1:41" x14ac:dyDescent="0.4">
      <c r="A1023" s="21" t="str">
        <f t="shared" si="247"/>
        <v>-------------------------------------------NAO DISPONIVEL-------------------------------------------</v>
      </c>
      <c r="B1023" s="5" t="str">
        <f>_xlfn.IFNA(VLOOKUP(A1023,CNPJ!E:F,2,0),"-------------------------------------------NAO DISPONIVEL-------------------------------------------")</f>
        <v>-------------------------------------------NAO DISPONIVEL-------------------------------------------</v>
      </c>
      <c r="C1023" s="22">
        <v>1</v>
      </c>
      <c r="D1023" s="5" t="str">
        <f>_xlfn.XLOOKUP(R1023,OP!C:C,OP!B:B,,0,1)</f>
        <v>RJ</v>
      </c>
      <c r="E1023" s="23"/>
      <c r="M1023" s="26"/>
      <c r="N1023" s="27"/>
      <c r="O1023" s="28" t="str">
        <f t="shared" si="248"/>
        <v>00000001023</v>
      </c>
      <c r="R1023" s="27" t="s">
        <v>193</v>
      </c>
      <c r="S1023" s="30" t="str">
        <f>_xlfn.IFNA(VLOOKUP(_xlfn.CONCAT(D1023," - ",R1023),OP!A:D,4,0),"-------------------------------------------NAO DISPONIVEL-------------------------------------------")</f>
        <v>FETRANSPOR</v>
      </c>
      <c r="T1023" s="31"/>
      <c r="U1023" s="32"/>
      <c r="V1023" s="31"/>
      <c r="W1023" s="33">
        <f t="shared" si="249"/>
        <v>0</v>
      </c>
      <c r="X1023" s="34">
        <f t="shared" si="250"/>
        <v>0</v>
      </c>
      <c r="Y1023" s="33">
        <f t="shared" si="251"/>
        <v>0</v>
      </c>
      <c r="Z1023" s="33">
        <f t="shared" si="252"/>
        <v>0</v>
      </c>
      <c r="AA1023" s="35">
        <f t="shared" si="253"/>
        <v>0</v>
      </c>
      <c r="AB1023" s="36">
        <f t="shared" si="254"/>
        <v>0</v>
      </c>
      <c r="AC1023" s="37">
        <f t="shared" si="255"/>
        <v>0</v>
      </c>
      <c r="AD1023" s="38"/>
      <c r="AE1023" s="38"/>
      <c r="AF1023" s="39">
        <f t="shared" si="256"/>
        <v>0</v>
      </c>
      <c r="AG1023" s="40"/>
      <c r="AH1023" s="41">
        <f t="shared" si="257"/>
        <v>0</v>
      </c>
      <c r="AI1023" s="42">
        <f t="shared" si="258"/>
        <v>0</v>
      </c>
      <c r="AJ1023" s="43">
        <f t="shared" si="259"/>
        <v>0</v>
      </c>
      <c r="AK1023" s="5" t="str">
        <f>_xlfn.IFNA(VLOOKUP(_xlfn.CONCAT(D1023," - ",S1023),OP!E:F,2,0),"-------------------------------------------NAO DISPONIVEL-------------------------------------------")</f>
        <v>C - RIOCARD</v>
      </c>
      <c r="AL1023" s="7" t="str">
        <f t="shared" si="245"/>
        <v>1 - -------------------------------------------NAO DISPONIVEL------------------------------------------- - 00000001023 - FETRANSPOR</v>
      </c>
      <c r="AM1023" s="7" t="str">
        <f t="shared" si="246"/>
        <v>-------------------------------------------NAO DISPONIVEL-------------------------------------------</v>
      </c>
      <c r="AN1023" s="44" cm="1">
        <f t="array" ref="AN1023">_xlfn.IFS(AJ1023=0,0,AQ1023="INATIVO",2,AQ1023="SEM CADASTRO",4,AQ1023="CPF ATIVO EM OUTRO COMPRADOR",5,AQ1023="NOVO/SEM CARTAO",6,AND(AJ1023&gt;0,AQ1023,""),8)</f>
        <v>0</v>
      </c>
      <c r="AO1023" s="45">
        <f t="shared" si="260"/>
        <v>-10</v>
      </c>
    </row>
    <row r="1024" spans="1:41" x14ac:dyDescent="0.4">
      <c r="A1024" s="21" t="str">
        <f t="shared" si="247"/>
        <v>-------------------------------------------NAO DISPONIVEL-------------------------------------------</v>
      </c>
      <c r="B1024" s="5" t="str">
        <f>_xlfn.IFNA(VLOOKUP(A1024,CNPJ!E:F,2,0),"-------------------------------------------NAO DISPONIVEL-------------------------------------------")</f>
        <v>-------------------------------------------NAO DISPONIVEL-------------------------------------------</v>
      </c>
      <c r="C1024" s="22">
        <v>1</v>
      </c>
      <c r="D1024" s="5" t="str">
        <f>_xlfn.XLOOKUP(R1024,OP!C:C,OP!B:B,,0,1)</f>
        <v>RJ</v>
      </c>
      <c r="E1024" s="23"/>
      <c r="M1024" s="26"/>
      <c r="N1024" s="27"/>
      <c r="O1024" s="28" t="str">
        <f t="shared" si="248"/>
        <v>00000001024</v>
      </c>
      <c r="R1024" s="27" t="s">
        <v>193</v>
      </c>
      <c r="S1024" s="30" t="str">
        <f>_xlfn.IFNA(VLOOKUP(_xlfn.CONCAT(D1024," - ",R1024),OP!A:D,4,0),"-------------------------------------------NAO DISPONIVEL-------------------------------------------")</f>
        <v>FETRANSPOR</v>
      </c>
      <c r="T1024" s="31"/>
      <c r="U1024" s="32"/>
      <c r="V1024" s="31"/>
      <c r="W1024" s="33">
        <f t="shared" si="249"/>
        <v>0</v>
      </c>
      <c r="X1024" s="34">
        <f t="shared" si="250"/>
        <v>0</v>
      </c>
      <c r="Y1024" s="33">
        <f t="shared" si="251"/>
        <v>0</v>
      </c>
      <c r="Z1024" s="33">
        <f t="shared" si="252"/>
        <v>0</v>
      </c>
      <c r="AA1024" s="35">
        <f t="shared" si="253"/>
        <v>0</v>
      </c>
      <c r="AB1024" s="36">
        <f t="shared" si="254"/>
        <v>0</v>
      </c>
      <c r="AC1024" s="37">
        <f t="shared" si="255"/>
        <v>0</v>
      </c>
      <c r="AD1024" s="38"/>
      <c r="AE1024" s="38"/>
      <c r="AF1024" s="39">
        <f t="shared" si="256"/>
        <v>0</v>
      </c>
      <c r="AG1024" s="40"/>
      <c r="AH1024" s="41">
        <f t="shared" si="257"/>
        <v>0</v>
      </c>
      <c r="AI1024" s="42">
        <f t="shared" si="258"/>
        <v>0</v>
      </c>
      <c r="AJ1024" s="43">
        <f t="shared" si="259"/>
        <v>0</v>
      </c>
      <c r="AK1024" s="5" t="str">
        <f>_xlfn.IFNA(VLOOKUP(_xlfn.CONCAT(D1024," - ",S1024),OP!E:F,2,0),"-------------------------------------------NAO DISPONIVEL-------------------------------------------")</f>
        <v>C - RIOCARD</v>
      </c>
      <c r="AL1024" s="7" t="str">
        <f t="shared" si="245"/>
        <v>1 - -------------------------------------------NAO DISPONIVEL------------------------------------------- - 00000001024 - FETRANSPOR</v>
      </c>
      <c r="AM1024" s="7" t="str">
        <f t="shared" si="246"/>
        <v>-------------------------------------------NAO DISPONIVEL-------------------------------------------</v>
      </c>
      <c r="AN1024" s="44" cm="1">
        <f t="array" ref="AN1024">_xlfn.IFS(AJ1024=0,0,AQ1024="INATIVO",2,AQ1024="SEM CADASTRO",4,AQ1024="CPF ATIVO EM OUTRO COMPRADOR",5,AQ1024="NOVO/SEM CARTAO",6,AND(AJ1024&gt;0,AQ1024,""),8)</f>
        <v>0</v>
      </c>
      <c r="AO1024" s="45">
        <f t="shared" si="260"/>
        <v>-10</v>
      </c>
    </row>
    <row r="1025" spans="1:41" x14ac:dyDescent="0.4">
      <c r="A1025" s="21" t="str">
        <f t="shared" si="247"/>
        <v>-------------------------------------------NAO DISPONIVEL-------------------------------------------</v>
      </c>
      <c r="B1025" s="5" t="str">
        <f>_xlfn.IFNA(VLOOKUP(A1025,CNPJ!E:F,2,0),"-------------------------------------------NAO DISPONIVEL-------------------------------------------")</f>
        <v>-------------------------------------------NAO DISPONIVEL-------------------------------------------</v>
      </c>
      <c r="C1025" s="22">
        <v>1</v>
      </c>
      <c r="D1025" s="5" t="str">
        <f>_xlfn.XLOOKUP(R1025,OP!C:C,OP!B:B,,0,1)</f>
        <v>RJ</v>
      </c>
      <c r="E1025" s="23"/>
      <c r="M1025" s="26"/>
      <c r="N1025" s="27"/>
      <c r="O1025" s="28" t="str">
        <f t="shared" si="248"/>
        <v>00000001025</v>
      </c>
      <c r="R1025" s="27" t="s">
        <v>193</v>
      </c>
      <c r="S1025" s="30" t="str">
        <f>_xlfn.IFNA(VLOOKUP(_xlfn.CONCAT(D1025," - ",R1025),OP!A:D,4,0),"-------------------------------------------NAO DISPONIVEL-------------------------------------------")</f>
        <v>FETRANSPOR</v>
      </c>
      <c r="T1025" s="31"/>
      <c r="U1025" s="32"/>
      <c r="V1025" s="31"/>
      <c r="W1025" s="33">
        <f t="shared" si="249"/>
        <v>0</v>
      </c>
      <c r="X1025" s="34">
        <f t="shared" si="250"/>
        <v>0</v>
      </c>
      <c r="Y1025" s="33">
        <f t="shared" si="251"/>
        <v>0</v>
      </c>
      <c r="Z1025" s="33">
        <f t="shared" si="252"/>
        <v>0</v>
      </c>
      <c r="AA1025" s="35">
        <f t="shared" si="253"/>
        <v>0</v>
      </c>
      <c r="AB1025" s="36">
        <f t="shared" si="254"/>
        <v>0</v>
      </c>
      <c r="AC1025" s="37">
        <f t="shared" si="255"/>
        <v>0</v>
      </c>
      <c r="AD1025" s="38"/>
      <c r="AE1025" s="38"/>
      <c r="AF1025" s="39">
        <f t="shared" si="256"/>
        <v>0</v>
      </c>
      <c r="AG1025" s="40"/>
      <c r="AH1025" s="41">
        <f t="shared" si="257"/>
        <v>0</v>
      </c>
      <c r="AI1025" s="42">
        <f t="shared" si="258"/>
        <v>0</v>
      </c>
      <c r="AJ1025" s="43">
        <f t="shared" si="259"/>
        <v>0</v>
      </c>
      <c r="AK1025" s="5" t="str">
        <f>_xlfn.IFNA(VLOOKUP(_xlfn.CONCAT(D1025," - ",S1025),OP!E:F,2,0),"-------------------------------------------NAO DISPONIVEL-------------------------------------------")</f>
        <v>C - RIOCARD</v>
      </c>
      <c r="AL1025" s="7" t="str">
        <f t="shared" si="245"/>
        <v>1 - -------------------------------------------NAO DISPONIVEL------------------------------------------- - 00000001025 - FETRANSPOR</v>
      </c>
      <c r="AM1025" s="7" t="str">
        <f t="shared" si="246"/>
        <v>-------------------------------------------NAO DISPONIVEL-------------------------------------------</v>
      </c>
      <c r="AN1025" s="44" cm="1">
        <f t="array" ref="AN1025">_xlfn.IFS(AJ1025=0,0,AQ1025="INATIVO",2,AQ1025="SEM CADASTRO",4,AQ1025="CPF ATIVO EM OUTRO COMPRADOR",5,AQ1025="NOVO/SEM CARTAO",6,AND(AJ1025&gt;0,AQ1025,""),8)</f>
        <v>0</v>
      </c>
      <c r="AO1025" s="45">
        <f t="shared" si="260"/>
        <v>-10</v>
      </c>
    </row>
    <row r="1026" spans="1:41" x14ac:dyDescent="0.4">
      <c r="A1026" s="21" t="str">
        <f t="shared" si="247"/>
        <v>-------------------------------------------NAO DISPONIVEL-------------------------------------------</v>
      </c>
      <c r="B1026" s="5" t="str">
        <f>_xlfn.IFNA(VLOOKUP(A1026,CNPJ!E:F,2,0),"-------------------------------------------NAO DISPONIVEL-------------------------------------------")</f>
        <v>-------------------------------------------NAO DISPONIVEL-------------------------------------------</v>
      </c>
      <c r="C1026" s="22">
        <v>1</v>
      </c>
      <c r="D1026" s="5" t="str">
        <f>_xlfn.XLOOKUP(R1026,OP!C:C,OP!B:B,,0,1)</f>
        <v>RJ</v>
      </c>
      <c r="E1026" s="23"/>
      <c r="M1026" s="26"/>
      <c r="N1026" s="27"/>
      <c r="O1026" s="28" t="str">
        <f t="shared" si="248"/>
        <v>00000001026</v>
      </c>
      <c r="R1026" s="27" t="s">
        <v>193</v>
      </c>
      <c r="S1026" s="30" t="str">
        <f>_xlfn.IFNA(VLOOKUP(_xlfn.CONCAT(D1026," - ",R1026),OP!A:D,4,0),"-------------------------------------------NAO DISPONIVEL-------------------------------------------")</f>
        <v>FETRANSPOR</v>
      </c>
      <c r="T1026" s="31"/>
      <c r="U1026" s="32"/>
      <c r="V1026" s="31"/>
      <c r="W1026" s="33">
        <f t="shared" si="249"/>
        <v>0</v>
      </c>
      <c r="X1026" s="34">
        <f t="shared" si="250"/>
        <v>0</v>
      </c>
      <c r="Y1026" s="33">
        <f t="shared" si="251"/>
        <v>0</v>
      </c>
      <c r="Z1026" s="33">
        <f t="shared" si="252"/>
        <v>0</v>
      </c>
      <c r="AA1026" s="35">
        <f t="shared" si="253"/>
        <v>0</v>
      </c>
      <c r="AB1026" s="36">
        <f t="shared" si="254"/>
        <v>0</v>
      </c>
      <c r="AC1026" s="37">
        <f t="shared" si="255"/>
        <v>0</v>
      </c>
      <c r="AD1026" s="38"/>
      <c r="AE1026" s="38"/>
      <c r="AF1026" s="39">
        <f t="shared" si="256"/>
        <v>0</v>
      </c>
      <c r="AG1026" s="40"/>
      <c r="AH1026" s="41">
        <f t="shared" si="257"/>
        <v>0</v>
      </c>
      <c r="AI1026" s="42">
        <f t="shared" si="258"/>
        <v>0</v>
      </c>
      <c r="AJ1026" s="43">
        <f t="shared" si="259"/>
        <v>0</v>
      </c>
      <c r="AK1026" s="5" t="str">
        <f>_xlfn.IFNA(VLOOKUP(_xlfn.CONCAT(D1026," - ",S1026),OP!E:F,2,0),"-------------------------------------------NAO DISPONIVEL-------------------------------------------")</f>
        <v>C - RIOCARD</v>
      </c>
      <c r="AL1026" s="7" t="str">
        <f t="shared" ref="AL1026:AL1089" si="261">_xlfn.CONCAT(C1026," - ",B1026," - ",O1026," - ",S1026)</f>
        <v>1 - -------------------------------------------NAO DISPONIVEL------------------------------------------- - 00000001026 - FETRANSPOR</v>
      </c>
      <c r="AM1026" s="7" t="str">
        <f t="shared" ref="AM1026:AM1089" si="262">_xlfn.CONCAT(B1026,L1026,LEFT(M1026,3))</f>
        <v>-------------------------------------------NAO DISPONIVEL-------------------------------------------</v>
      </c>
      <c r="AN1026" s="44" cm="1">
        <f t="array" ref="AN1026">_xlfn.IFS(AJ1026=0,0,AQ1026="INATIVO",2,AQ1026="SEM CADASTRO",4,AQ1026="CPF ATIVO EM OUTRO COMPRADOR",5,AQ1026="NOVO/SEM CARTAO",6,AND(AJ1026&gt;0,AQ1026,""),8)</f>
        <v>0</v>
      </c>
      <c r="AO1026" s="45">
        <f t="shared" si="260"/>
        <v>-10</v>
      </c>
    </row>
    <row r="1027" spans="1:41" x14ac:dyDescent="0.4">
      <c r="A1027" s="21" t="str">
        <f t="shared" ref="A1027:A1090" si="263">IF(AND(E1027&lt;&gt;"",F1027&lt;&gt;""),TRIM(_xlfn.CONCAT(D1027," - ",S1027," - ",E1027," - ",F1027)),"-------------------------------------------NAO DISPONIVEL-------------------------------------------")</f>
        <v>-------------------------------------------NAO DISPONIVEL-------------------------------------------</v>
      </c>
      <c r="B1027" s="5" t="str">
        <f>_xlfn.IFNA(VLOOKUP(A1027,CNPJ!E:F,2,0),"-------------------------------------------NAO DISPONIVEL-------------------------------------------")</f>
        <v>-------------------------------------------NAO DISPONIVEL-------------------------------------------</v>
      </c>
      <c r="C1027" s="22">
        <v>1</v>
      </c>
      <c r="D1027" s="5" t="str">
        <f>_xlfn.XLOOKUP(R1027,OP!C:C,OP!B:B,,0,1)</f>
        <v>RJ</v>
      </c>
      <c r="E1027" s="23"/>
      <c r="M1027" s="26"/>
      <c r="N1027" s="27"/>
      <c r="O1027" s="28" t="str">
        <f t="shared" ref="O1027:O1090" si="264">IF(N1027="",TEXT(ROW(),"00000000000"),IF(N1027="00000000000",TEXT(ROW(),"00000000000"),TRIM(TEXT(N1027,"00000000000"))))</f>
        <v>00000001027</v>
      </c>
      <c r="R1027" s="27" t="s">
        <v>193</v>
      </c>
      <c r="S1027" s="30" t="str">
        <f>_xlfn.IFNA(VLOOKUP(_xlfn.CONCAT(D1027," - ",R1027),OP!A:D,4,0),"-------------------------------------------NAO DISPONIVEL-------------------------------------------")</f>
        <v>FETRANSPOR</v>
      </c>
      <c r="T1027" s="31"/>
      <c r="U1027" s="32"/>
      <c r="V1027" s="31"/>
      <c r="W1027" s="33">
        <f t="shared" ref="W1027:W1090" si="265">ROUND(T1027,2)</f>
        <v>0</v>
      </c>
      <c r="X1027" s="34">
        <f t="shared" ref="X1027:X1090" si="266">ROUND(U1027,0)</f>
        <v>0</v>
      </c>
      <c r="Y1027" s="33">
        <f t="shared" ref="Y1027:Y1090" si="267">ROUND(V1027,2)</f>
        <v>0</v>
      </c>
      <c r="Z1027" s="33">
        <f t="shared" ref="Z1027:Z1090" si="268">(X1027*Y1027)-W1027</f>
        <v>0</v>
      </c>
      <c r="AA1027" s="35">
        <f t="shared" ref="AA1027:AA1090" si="269">Y1027</f>
        <v>0</v>
      </c>
      <c r="AB1027" s="36">
        <f t="shared" ref="AB1027:AB1090" si="270">Z1027</f>
        <v>0</v>
      </c>
      <c r="AC1027" s="37">
        <f t="shared" ref="AC1027:AC1090" si="271">ROUND(IF(AL1027=AL1026,0,SUMIF(AL:AL,AL1027,AB:AB)),2)</f>
        <v>0</v>
      </c>
      <c r="AD1027" s="38"/>
      <c r="AE1027" s="38"/>
      <c r="AF1027" s="39">
        <f t="shared" ref="AF1027:AF1090" si="272">ROUND(SUM(AD1027,AE1027),2)</f>
        <v>0</v>
      </c>
      <c r="AG1027" s="40"/>
      <c r="AH1027" s="41">
        <f t="shared" ref="AH1027:AH1090" si="273">ROUND(AG1027,2)</f>
        <v>0</v>
      </c>
      <c r="AI1027" s="42">
        <f t="shared" ref="AI1027:AI1090" si="274">ROUND(IF(AH1027=0,0,IF(AF1027-AH1027&lt;0,0,IF(AF1027-AH1027&gt;AC1027,AC1027,AF1027-AH1027))),2)</f>
        <v>0</v>
      </c>
      <c r="AJ1027" s="43">
        <f t="shared" ref="AJ1027:AJ1090" si="275">ROUND(IF(AC1027=0,0,IF(AH1027=0,AC1027,AC1027-AI1027)),2)</f>
        <v>0</v>
      </c>
      <c r="AK1027" s="5" t="str">
        <f>_xlfn.IFNA(VLOOKUP(_xlfn.CONCAT(D1027," - ",S1027),OP!E:F,2,0),"-------------------------------------------NAO DISPONIVEL-------------------------------------------")</f>
        <v>C - RIOCARD</v>
      </c>
      <c r="AL1027" s="7" t="str">
        <f t="shared" si="261"/>
        <v>1 - -------------------------------------------NAO DISPONIVEL------------------------------------------- - 00000001027 - FETRANSPOR</v>
      </c>
      <c r="AM1027" s="7" t="str">
        <f t="shared" si="262"/>
        <v>-------------------------------------------NAO DISPONIVEL-------------------------------------------</v>
      </c>
      <c r="AN1027" s="44" cm="1">
        <f t="array" ref="AN1027">_xlfn.IFS(AJ1027=0,0,AQ1027="INATIVO",2,AQ1027="SEM CADASTRO",4,AQ1027="CPF ATIVO EM OUTRO COMPRADOR",5,AQ1027="NOVO/SEM CARTAO",6,AND(AJ1027&gt;0,AQ1027,""),8)</f>
        <v>0</v>
      </c>
      <c r="AO1027" s="45">
        <f t="shared" ref="AO1027:AO1090" si="276">AF1027-(10-AJ1027)</f>
        <v>-10</v>
      </c>
    </row>
    <row r="1028" spans="1:41" x14ac:dyDescent="0.4">
      <c r="A1028" s="21" t="str">
        <f t="shared" si="263"/>
        <v>-------------------------------------------NAO DISPONIVEL-------------------------------------------</v>
      </c>
      <c r="B1028" s="5" t="str">
        <f>_xlfn.IFNA(VLOOKUP(A1028,CNPJ!E:F,2,0),"-------------------------------------------NAO DISPONIVEL-------------------------------------------")</f>
        <v>-------------------------------------------NAO DISPONIVEL-------------------------------------------</v>
      </c>
      <c r="C1028" s="22">
        <v>1</v>
      </c>
      <c r="D1028" s="5" t="str">
        <f>_xlfn.XLOOKUP(R1028,OP!C:C,OP!B:B,,0,1)</f>
        <v>RJ</v>
      </c>
      <c r="E1028" s="23"/>
      <c r="M1028" s="26"/>
      <c r="N1028" s="27"/>
      <c r="O1028" s="28" t="str">
        <f t="shared" si="264"/>
        <v>00000001028</v>
      </c>
      <c r="R1028" s="27" t="s">
        <v>193</v>
      </c>
      <c r="S1028" s="30" t="str">
        <f>_xlfn.IFNA(VLOOKUP(_xlfn.CONCAT(D1028," - ",R1028),OP!A:D,4,0),"-------------------------------------------NAO DISPONIVEL-------------------------------------------")</f>
        <v>FETRANSPOR</v>
      </c>
      <c r="T1028" s="31"/>
      <c r="U1028" s="32"/>
      <c r="V1028" s="31"/>
      <c r="W1028" s="33">
        <f t="shared" si="265"/>
        <v>0</v>
      </c>
      <c r="X1028" s="34">
        <f t="shared" si="266"/>
        <v>0</v>
      </c>
      <c r="Y1028" s="33">
        <f t="shared" si="267"/>
        <v>0</v>
      </c>
      <c r="Z1028" s="33">
        <f t="shared" si="268"/>
        <v>0</v>
      </c>
      <c r="AA1028" s="35">
        <f t="shared" si="269"/>
        <v>0</v>
      </c>
      <c r="AB1028" s="36">
        <f t="shared" si="270"/>
        <v>0</v>
      </c>
      <c r="AC1028" s="37">
        <f t="shared" si="271"/>
        <v>0</v>
      </c>
      <c r="AD1028" s="38"/>
      <c r="AE1028" s="38"/>
      <c r="AF1028" s="39">
        <f t="shared" si="272"/>
        <v>0</v>
      </c>
      <c r="AG1028" s="40"/>
      <c r="AH1028" s="41">
        <f t="shared" si="273"/>
        <v>0</v>
      </c>
      <c r="AI1028" s="42">
        <f t="shared" si="274"/>
        <v>0</v>
      </c>
      <c r="AJ1028" s="43">
        <f t="shared" si="275"/>
        <v>0</v>
      </c>
      <c r="AK1028" s="5" t="str">
        <f>_xlfn.IFNA(VLOOKUP(_xlfn.CONCAT(D1028," - ",S1028),OP!E:F,2,0),"-------------------------------------------NAO DISPONIVEL-------------------------------------------")</f>
        <v>C - RIOCARD</v>
      </c>
      <c r="AL1028" s="7" t="str">
        <f t="shared" si="261"/>
        <v>1 - -------------------------------------------NAO DISPONIVEL------------------------------------------- - 00000001028 - FETRANSPOR</v>
      </c>
      <c r="AM1028" s="7" t="str">
        <f t="shared" si="262"/>
        <v>-------------------------------------------NAO DISPONIVEL-------------------------------------------</v>
      </c>
      <c r="AN1028" s="44" cm="1">
        <f t="array" ref="AN1028">_xlfn.IFS(AJ1028=0,0,AQ1028="INATIVO",2,AQ1028="SEM CADASTRO",4,AQ1028="CPF ATIVO EM OUTRO COMPRADOR",5,AQ1028="NOVO/SEM CARTAO",6,AND(AJ1028&gt;0,AQ1028,""),8)</f>
        <v>0</v>
      </c>
      <c r="AO1028" s="45">
        <f t="shared" si="276"/>
        <v>-10</v>
      </c>
    </row>
    <row r="1029" spans="1:41" x14ac:dyDescent="0.4">
      <c r="A1029" s="21" t="str">
        <f t="shared" si="263"/>
        <v>-------------------------------------------NAO DISPONIVEL-------------------------------------------</v>
      </c>
      <c r="B1029" s="5" t="str">
        <f>_xlfn.IFNA(VLOOKUP(A1029,CNPJ!E:F,2,0),"-------------------------------------------NAO DISPONIVEL-------------------------------------------")</f>
        <v>-------------------------------------------NAO DISPONIVEL-------------------------------------------</v>
      </c>
      <c r="C1029" s="22">
        <v>1</v>
      </c>
      <c r="D1029" s="5" t="str">
        <f>_xlfn.XLOOKUP(R1029,OP!C:C,OP!B:B,,0,1)</f>
        <v>RJ</v>
      </c>
      <c r="E1029" s="23"/>
      <c r="M1029" s="26"/>
      <c r="N1029" s="27"/>
      <c r="O1029" s="28" t="str">
        <f t="shared" si="264"/>
        <v>00000001029</v>
      </c>
      <c r="R1029" s="27" t="s">
        <v>193</v>
      </c>
      <c r="S1029" s="30" t="str">
        <f>_xlfn.IFNA(VLOOKUP(_xlfn.CONCAT(D1029," - ",R1029),OP!A:D,4,0),"-------------------------------------------NAO DISPONIVEL-------------------------------------------")</f>
        <v>FETRANSPOR</v>
      </c>
      <c r="T1029" s="31"/>
      <c r="U1029" s="32"/>
      <c r="V1029" s="31"/>
      <c r="W1029" s="33">
        <f t="shared" si="265"/>
        <v>0</v>
      </c>
      <c r="X1029" s="34">
        <f t="shared" si="266"/>
        <v>0</v>
      </c>
      <c r="Y1029" s="33">
        <f t="shared" si="267"/>
        <v>0</v>
      </c>
      <c r="Z1029" s="33">
        <f t="shared" si="268"/>
        <v>0</v>
      </c>
      <c r="AA1029" s="35">
        <f t="shared" si="269"/>
        <v>0</v>
      </c>
      <c r="AB1029" s="36">
        <f t="shared" si="270"/>
        <v>0</v>
      </c>
      <c r="AC1029" s="37">
        <f t="shared" si="271"/>
        <v>0</v>
      </c>
      <c r="AD1029" s="38"/>
      <c r="AE1029" s="38"/>
      <c r="AF1029" s="39">
        <f t="shared" si="272"/>
        <v>0</v>
      </c>
      <c r="AG1029" s="40"/>
      <c r="AH1029" s="41">
        <f t="shared" si="273"/>
        <v>0</v>
      </c>
      <c r="AI1029" s="42">
        <f t="shared" si="274"/>
        <v>0</v>
      </c>
      <c r="AJ1029" s="43">
        <f t="shared" si="275"/>
        <v>0</v>
      </c>
      <c r="AK1029" s="5" t="str">
        <f>_xlfn.IFNA(VLOOKUP(_xlfn.CONCAT(D1029," - ",S1029),OP!E:F,2,0),"-------------------------------------------NAO DISPONIVEL-------------------------------------------")</f>
        <v>C - RIOCARD</v>
      </c>
      <c r="AL1029" s="7" t="str">
        <f t="shared" si="261"/>
        <v>1 - -------------------------------------------NAO DISPONIVEL------------------------------------------- - 00000001029 - FETRANSPOR</v>
      </c>
      <c r="AM1029" s="7" t="str">
        <f t="shared" si="262"/>
        <v>-------------------------------------------NAO DISPONIVEL-------------------------------------------</v>
      </c>
      <c r="AN1029" s="44" cm="1">
        <f t="array" ref="AN1029">_xlfn.IFS(AJ1029=0,0,AQ1029="INATIVO",2,AQ1029="SEM CADASTRO",4,AQ1029="CPF ATIVO EM OUTRO COMPRADOR",5,AQ1029="NOVO/SEM CARTAO",6,AND(AJ1029&gt;0,AQ1029,""),8)</f>
        <v>0</v>
      </c>
      <c r="AO1029" s="45">
        <f t="shared" si="276"/>
        <v>-10</v>
      </c>
    </row>
    <row r="1030" spans="1:41" x14ac:dyDescent="0.4">
      <c r="A1030" s="21" t="str">
        <f t="shared" si="263"/>
        <v>-------------------------------------------NAO DISPONIVEL-------------------------------------------</v>
      </c>
      <c r="B1030" s="5" t="str">
        <f>_xlfn.IFNA(VLOOKUP(A1030,CNPJ!E:F,2,0),"-------------------------------------------NAO DISPONIVEL-------------------------------------------")</f>
        <v>-------------------------------------------NAO DISPONIVEL-------------------------------------------</v>
      </c>
      <c r="C1030" s="22">
        <v>1</v>
      </c>
      <c r="D1030" s="5" t="str">
        <f>_xlfn.XLOOKUP(R1030,OP!C:C,OP!B:B,,0,1)</f>
        <v>RJ</v>
      </c>
      <c r="E1030" s="23"/>
      <c r="M1030" s="26"/>
      <c r="N1030" s="27"/>
      <c r="O1030" s="28" t="str">
        <f t="shared" si="264"/>
        <v>00000001030</v>
      </c>
      <c r="R1030" s="27" t="s">
        <v>193</v>
      </c>
      <c r="S1030" s="30" t="str">
        <f>_xlfn.IFNA(VLOOKUP(_xlfn.CONCAT(D1030," - ",R1030),OP!A:D,4,0),"-------------------------------------------NAO DISPONIVEL-------------------------------------------")</f>
        <v>FETRANSPOR</v>
      </c>
      <c r="T1030" s="31"/>
      <c r="U1030" s="32"/>
      <c r="V1030" s="31"/>
      <c r="W1030" s="33">
        <f t="shared" si="265"/>
        <v>0</v>
      </c>
      <c r="X1030" s="34">
        <f t="shared" si="266"/>
        <v>0</v>
      </c>
      <c r="Y1030" s="33">
        <f t="shared" si="267"/>
        <v>0</v>
      </c>
      <c r="Z1030" s="33">
        <f t="shared" si="268"/>
        <v>0</v>
      </c>
      <c r="AA1030" s="35">
        <f t="shared" si="269"/>
        <v>0</v>
      </c>
      <c r="AB1030" s="36">
        <f t="shared" si="270"/>
        <v>0</v>
      </c>
      <c r="AC1030" s="37">
        <f t="shared" si="271"/>
        <v>0</v>
      </c>
      <c r="AD1030" s="38"/>
      <c r="AE1030" s="38"/>
      <c r="AF1030" s="39">
        <f t="shared" si="272"/>
        <v>0</v>
      </c>
      <c r="AG1030" s="40"/>
      <c r="AH1030" s="41">
        <f t="shared" si="273"/>
        <v>0</v>
      </c>
      <c r="AI1030" s="42">
        <f t="shared" si="274"/>
        <v>0</v>
      </c>
      <c r="AJ1030" s="43">
        <f t="shared" si="275"/>
        <v>0</v>
      </c>
      <c r="AK1030" s="5" t="str">
        <f>_xlfn.IFNA(VLOOKUP(_xlfn.CONCAT(D1030," - ",S1030),OP!E:F,2,0),"-------------------------------------------NAO DISPONIVEL-------------------------------------------")</f>
        <v>C - RIOCARD</v>
      </c>
      <c r="AL1030" s="7" t="str">
        <f t="shared" si="261"/>
        <v>1 - -------------------------------------------NAO DISPONIVEL------------------------------------------- - 00000001030 - FETRANSPOR</v>
      </c>
      <c r="AM1030" s="7" t="str">
        <f t="shared" si="262"/>
        <v>-------------------------------------------NAO DISPONIVEL-------------------------------------------</v>
      </c>
      <c r="AN1030" s="44" cm="1">
        <f t="array" ref="AN1030">_xlfn.IFS(AJ1030=0,0,AQ1030="INATIVO",2,AQ1030="SEM CADASTRO",4,AQ1030="CPF ATIVO EM OUTRO COMPRADOR",5,AQ1030="NOVO/SEM CARTAO",6,AND(AJ1030&gt;0,AQ1030,""),8)</f>
        <v>0</v>
      </c>
      <c r="AO1030" s="45">
        <f t="shared" si="276"/>
        <v>-10</v>
      </c>
    </row>
    <row r="1031" spans="1:41" x14ac:dyDescent="0.4">
      <c r="A1031" s="21" t="str">
        <f t="shared" si="263"/>
        <v>-------------------------------------------NAO DISPONIVEL-------------------------------------------</v>
      </c>
      <c r="B1031" s="5" t="str">
        <f>_xlfn.IFNA(VLOOKUP(A1031,CNPJ!E:F,2,0),"-------------------------------------------NAO DISPONIVEL-------------------------------------------")</f>
        <v>-------------------------------------------NAO DISPONIVEL-------------------------------------------</v>
      </c>
      <c r="C1031" s="22">
        <v>1</v>
      </c>
      <c r="D1031" s="5" t="str">
        <f>_xlfn.XLOOKUP(R1031,OP!C:C,OP!B:B,,0,1)</f>
        <v>RJ</v>
      </c>
      <c r="E1031" s="23"/>
      <c r="M1031" s="26"/>
      <c r="N1031" s="27"/>
      <c r="O1031" s="28" t="str">
        <f t="shared" si="264"/>
        <v>00000001031</v>
      </c>
      <c r="R1031" s="27" t="s">
        <v>193</v>
      </c>
      <c r="S1031" s="30" t="str">
        <f>_xlfn.IFNA(VLOOKUP(_xlfn.CONCAT(D1031," - ",R1031),OP!A:D,4,0),"-------------------------------------------NAO DISPONIVEL-------------------------------------------")</f>
        <v>FETRANSPOR</v>
      </c>
      <c r="T1031" s="31"/>
      <c r="U1031" s="32"/>
      <c r="V1031" s="31"/>
      <c r="W1031" s="33">
        <f t="shared" si="265"/>
        <v>0</v>
      </c>
      <c r="X1031" s="34">
        <f t="shared" si="266"/>
        <v>0</v>
      </c>
      <c r="Y1031" s="33">
        <f t="shared" si="267"/>
        <v>0</v>
      </c>
      <c r="Z1031" s="33">
        <f t="shared" si="268"/>
        <v>0</v>
      </c>
      <c r="AA1031" s="35">
        <f t="shared" si="269"/>
        <v>0</v>
      </c>
      <c r="AB1031" s="36">
        <f t="shared" si="270"/>
        <v>0</v>
      </c>
      <c r="AC1031" s="37">
        <f t="shared" si="271"/>
        <v>0</v>
      </c>
      <c r="AD1031" s="38"/>
      <c r="AE1031" s="38"/>
      <c r="AF1031" s="39">
        <f t="shared" si="272"/>
        <v>0</v>
      </c>
      <c r="AG1031" s="40"/>
      <c r="AH1031" s="41">
        <f t="shared" si="273"/>
        <v>0</v>
      </c>
      <c r="AI1031" s="42">
        <f t="shared" si="274"/>
        <v>0</v>
      </c>
      <c r="AJ1031" s="43">
        <f t="shared" si="275"/>
        <v>0</v>
      </c>
      <c r="AK1031" s="5" t="str">
        <f>_xlfn.IFNA(VLOOKUP(_xlfn.CONCAT(D1031," - ",S1031),OP!E:F,2,0),"-------------------------------------------NAO DISPONIVEL-------------------------------------------")</f>
        <v>C - RIOCARD</v>
      </c>
      <c r="AL1031" s="7" t="str">
        <f t="shared" si="261"/>
        <v>1 - -------------------------------------------NAO DISPONIVEL------------------------------------------- - 00000001031 - FETRANSPOR</v>
      </c>
      <c r="AM1031" s="7" t="str">
        <f t="shared" si="262"/>
        <v>-------------------------------------------NAO DISPONIVEL-------------------------------------------</v>
      </c>
      <c r="AN1031" s="44" cm="1">
        <f t="array" ref="AN1031">_xlfn.IFS(AJ1031=0,0,AQ1031="INATIVO",2,AQ1031="SEM CADASTRO",4,AQ1031="CPF ATIVO EM OUTRO COMPRADOR",5,AQ1031="NOVO/SEM CARTAO",6,AND(AJ1031&gt;0,AQ1031,""),8)</f>
        <v>0</v>
      </c>
      <c r="AO1031" s="45">
        <f t="shared" si="276"/>
        <v>-10</v>
      </c>
    </row>
    <row r="1032" spans="1:41" x14ac:dyDescent="0.4">
      <c r="A1032" s="21" t="str">
        <f t="shared" si="263"/>
        <v>-------------------------------------------NAO DISPONIVEL-------------------------------------------</v>
      </c>
      <c r="B1032" s="5" t="str">
        <f>_xlfn.IFNA(VLOOKUP(A1032,CNPJ!E:F,2,0),"-------------------------------------------NAO DISPONIVEL-------------------------------------------")</f>
        <v>-------------------------------------------NAO DISPONIVEL-------------------------------------------</v>
      </c>
      <c r="C1032" s="22">
        <v>1</v>
      </c>
      <c r="D1032" s="5" t="str">
        <f>_xlfn.XLOOKUP(R1032,OP!C:C,OP!B:B,,0,1)</f>
        <v>RJ</v>
      </c>
      <c r="E1032" s="23"/>
      <c r="M1032" s="26"/>
      <c r="N1032" s="27"/>
      <c r="O1032" s="28" t="str">
        <f t="shared" si="264"/>
        <v>00000001032</v>
      </c>
      <c r="R1032" s="27" t="s">
        <v>193</v>
      </c>
      <c r="S1032" s="30" t="str">
        <f>_xlfn.IFNA(VLOOKUP(_xlfn.CONCAT(D1032," - ",R1032),OP!A:D,4,0),"-------------------------------------------NAO DISPONIVEL-------------------------------------------")</f>
        <v>FETRANSPOR</v>
      </c>
      <c r="T1032" s="31"/>
      <c r="U1032" s="32"/>
      <c r="V1032" s="31"/>
      <c r="W1032" s="33">
        <f t="shared" si="265"/>
        <v>0</v>
      </c>
      <c r="X1032" s="34">
        <f t="shared" si="266"/>
        <v>0</v>
      </c>
      <c r="Y1032" s="33">
        <f t="shared" si="267"/>
        <v>0</v>
      </c>
      <c r="Z1032" s="33">
        <f t="shared" si="268"/>
        <v>0</v>
      </c>
      <c r="AA1032" s="35">
        <f t="shared" si="269"/>
        <v>0</v>
      </c>
      <c r="AB1032" s="36">
        <f t="shared" si="270"/>
        <v>0</v>
      </c>
      <c r="AC1032" s="37">
        <f t="shared" si="271"/>
        <v>0</v>
      </c>
      <c r="AD1032" s="38"/>
      <c r="AE1032" s="38"/>
      <c r="AF1032" s="39">
        <f t="shared" si="272"/>
        <v>0</v>
      </c>
      <c r="AG1032" s="40"/>
      <c r="AH1032" s="41">
        <f t="shared" si="273"/>
        <v>0</v>
      </c>
      <c r="AI1032" s="42">
        <f t="shared" si="274"/>
        <v>0</v>
      </c>
      <c r="AJ1032" s="43">
        <f t="shared" si="275"/>
        <v>0</v>
      </c>
      <c r="AK1032" s="5" t="str">
        <f>_xlfn.IFNA(VLOOKUP(_xlfn.CONCAT(D1032," - ",S1032),OP!E:F,2,0),"-------------------------------------------NAO DISPONIVEL-------------------------------------------")</f>
        <v>C - RIOCARD</v>
      </c>
      <c r="AL1032" s="7" t="str">
        <f t="shared" si="261"/>
        <v>1 - -------------------------------------------NAO DISPONIVEL------------------------------------------- - 00000001032 - FETRANSPOR</v>
      </c>
      <c r="AM1032" s="7" t="str">
        <f t="shared" si="262"/>
        <v>-------------------------------------------NAO DISPONIVEL-------------------------------------------</v>
      </c>
      <c r="AN1032" s="44" cm="1">
        <f t="array" ref="AN1032">_xlfn.IFS(AJ1032=0,0,AQ1032="INATIVO",2,AQ1032="SEM CADASTRO",4,AQ1032="CPF ATIVO EM OUTRO COMPRADOR",5,AQ1032="NOVO/SEM CARTAO",6,AND(AJ1032&gt;0,AQ1032,""),8)</f>
        <v>0</v>
      </c>
      <c r="AO1032" s="45">
        <f t="shared" si="276"/>
        <v>-10</v>
      </c>
    </row>
    <row r="1033" spans="1:41" x14ac:dyDescent="0.4">
      <c r="A1033" s="21" t="str">
        <f t="shared" si="263"/>
        <v>-------------------------------------------NAO DISPONIVEL-------------------------------------------</v>
      </c>
      <c r="B1033" s="5" t="str">
        <f>_xlfn.IFNA(VLOOKUP(A1033,CNPJ!E:F,2,0),"-------------------------------------------NAO DISPONIVEL-------------------------------------------")</f>
        <v>-------------------------------------------NAO DISPONIVEL-------------------------------------------</v>
      </c>
      <c r="C1033" s="22">
        <v>1</v>
      </c>
      <c r="D1033" s="5" t="str">
        <f>_xlfn.XLOOKUP(R1033,OP!C:C,OP!B:B,,0,1)</f>
        <v>RJ</v>
      </c>
      <c r="E1033" s="23"/>
      <c r="M1033" s="26"/>
      <c r="N1033" s="27"/>
      <c r="O1033" s="28" t="str">
        <f t="shared" si="264"/>
        <v>00000001033</v>
      </c>
      <c r="R1033" s="27" t="s">
        <v>193</v>
      </c>
      <c r="S1033" s="30" t="str">
        <f>_xlfn.IFNA(VLOOKUP(_xlfn.CONCAT(D1033," - ",R1033),OP!A:D,4,0),"-------------------------------------------NAO DISPONIVEL-------------------------------------------")</f>
        <v>FETRANSPOR</v>
      </c>
      <c r="T1033" s="31"/>
      <c r="U1033" s="32"/>
      <c r="V1033" s="31"/>
      <c r="W1033" s="33">
        <f t="shared" si="265"/>
        <v>0</v>
      </c>
      <c r="X1033" s="34">
        <f t="shared" si="266"/>
        <v>0</v>
      </c>
      <c r="Y1033" s="33">
        <f t="shared" si="267"/>
        <v>0</v>
      </c>
      <c r="Z1033" s="33">
        <f t="shared" si="268"/>
        <v>0</v>
      </c>
      <c r="AA1033" s="35">
        <f t="shared" si="269"/>
        <v>0</v>
      </c>
      <c r="AB1033" s="36">
        <f t="shared" si="270"/>
        <v>0</v>
      </c>
      <c r="AC1033" s="37">
        <f t="shared" si="271"/>
        <v>0</v>
      </c>
      <c r="AD1033" s="38"/>
      <c r="AE1033" s="38"/>
      <c r="AF1033" s="39">
        <f t="shared" si="272"/>
        <v>0</v>
      </c>
      <c r="AG1033" s="40"/>
      <c r="AH1033" s="41">
        <f t="shared" si="273"/>
        <v>0</v>
      </c>
      <c r="AI1033" s="42">
        <f t="shared" si="274"/>
        <v>0</v>
      </c>
      <c r="AJ1033" s="43">
        <f t="shared" si="275"/>
        <v>0</v>
      </c>
      <c r="AK1033" s="5" t="str">
        <f>_xlfn.IFNA(VLOOKUP(_xlfn.CONCAT(D1033," - ",S1033),OP!E:F,2,0),"-------------------------------------------NAO DISPONIVEL-------------------------------------------")</f>
        <v>C - RIOCARD</v>
      </c>
      <c r="AL1033" s="7" t="str">
        <f t="shared" si="261"/>
        <v>1 - -------------------------------------------NAO DISPONIVEL------------------------------------------- - 00000001033 - FETRANSPOR</v>
      </c>
      <c r="AM1033" s="7" t="str">
        <f t="shared" si="262"/>
        <v>-------------------------------------------NAO DISPONIVEL-------------------------------------------</v>
      </c>
      <c r="AN1033" s="44" cm="1">
        <f t="array" ref="AN1033">_xlfn.IFS(AJ1033=0,0,AQ1033="INATIVO",2,AQ1033="SEM CADASTRO",4,AQ1033="CPF ATIVO EM OUTRO COMPRADOR",5,AQ1033="NOVO/SEM CARTAO",6,AND(AJ1033&gt;0,AQ1033,""),8)</f>
        <v>0</v>
      </c>
      <c r="AO1033" s="45">
        <f t="shared" si="276"/>
        <v>-10</v>
      </c>
    </row>
    <row r="1034" spans="1:41" x14ac:dyDescent="0.4">
      <c r="A1034" s="21" t="str">
        <f t="shared" si="263"/>
        <v>-------------------------------------------NAO DISPONIVEL-------------------------------------------</v>
      </c>
      <c r="B1034" s="5" t="str">
        <f>_xlfn.IFNA(VLOOKUP(A1034,CNPJ!E:F,2,0),"-------------------------------------------NAO DISPONIVEL-------------------------------------------")</f>
        <v>-------------------------------------------NAO DISPONIVEL-------------------------------------------</v>
      </c>
      <c r="C1034" s="22">
        <v>1</v>
      </c>
      <c r="D1034" s="5" t="str">
        <f>_xlfn.XLOOKUP(R1034,OP!C:C,OP!B:B,,0,1)</f>
        <v>RJ</v>
      </c>
      <c r="E1034" s="23"/>
      <c r="M1034" s="26"/>
      <c r="N1034" s="27"/>
      <c r="O1034" s="28" t="str">
        <f t="shared" si="264"/>
        <v>00000001034</v>
      </c>
      <c r="R1034" s="27" t="s">
        <v>193</v>
      </c>
      <c r="S1034" s="30" t="str">
        <f>_xlfn.IFNA(VLOOKUP(_xlfn.CONCAT(D1034," - ",R1034),OP!A:D,4,0),"-------------------------------------------NAO DISPONIVEL-------------------------------------------")</f>
        <v>FETRANSPOR</v>
      </c>
      <c r="T1034" s="31"/>
      <c r="U1034" s="32"/>
      <c r="V1034" s="31"/>
      <c r="W1034" s="33">
        <f t="shared" si="265"/>
        <v>0</v>
      </c>
      <c r="X1034" s="34">
        <f t="shared" si="266"/>
        <v>0</v>
      </c>
      <c r="Y1034" s="33">
        <f t="shared" si="267"/>
        <v>0</v>
      </c>
      <c r="Z1034" s="33">
        <f t="shared" si="268"/>
        <v>0</v>
      </c>
      <c r="AA1034" s="35">
        <f t="shared" si="269"/>
        <v>0</v>
      </c>
      <c r="AB1034" s="36">
        <f t="shared" si="270"/>
        <v>0</v>
      </c>
      <c r="AC1034" s="37">
        <f t="shared" si="271"/>
        <v>0</v>
      </c>
      <c r="AD1034" s="38"/>
      <c r="AE1034" s="38"/>
      <c r="AF1034" s="39">
        <f t="shared" si="272"/>
        <v>0</v>
      </c>
      <c r="AG1034" s="40"/>
      <c r="AH1034" s="41">
        <f t="shared" si="273"/>
        <v>0</v>
      </c>
      <c r="AI1034" s="42">
        <f t="shared" si="274"/>
        <v>0</v>
      </c>
      <c r="AJ1034" s="43">
        <f t="shared" si="275"/>
        <v>0</v>
      </c>
      <c r="AK1034" s="5" t="str">
        <f>_xlfn.IFNA(VLOOKUP(_xlfn.CONCAT(D1034," - ",S1034),OP!E:F,2,0),"-------------------------------------------NAO DISPONIVEL-------------------------------------------")</f>
        <v>C - RIOCARD</v>
      </c>
      <c r="AL1034" s="7" t="str">
        <f t="shared" si="261"/>
        <v>1 - -------------------------------------------NAO DISPONIVEL------------------------------------------- - 00000001034 - FETRANSPOR</v>
      </c>
      <c r="AM1034" s="7" t="str">
        <f t="shared" si="262"/>
        <v>-------------------------------------------NAO DISPONIVEL-------------------------------------------</v>
      </c>
      <c r="AN1034" s="44" cm="1">
        <f t="array" ref="AN1034">_xlfn.IFS(AJ1034=0,0,AQ1034="INATIVO",2,AQ1034="SEM CADASTRO",4,AQ1034="CPF ATIVO EM OUTRO COMPRADOR",5,AQ1034="NOVO/SEM CARTAO",6,AND(AJ1034&gt;0,AQ1034,""),8)</f>
        <v>0</v>
      </c>
      <c r="AO1034" s="45">
        <f t="shared" si="276"/>
        <v>-10</v>
      </c>
    </row>
    <row r="1035" spans="1:41" x14ac:dyDescent="0.4">
      <c r="A1035" s="21" t="str">
        <f t="shared" si="263"/>
        <v>-------------------------------------------NAO DISPONIVEL-------------------------------------------</v>
      </c>
      <c r="B1035" s="5" t="str">
        <f>_xlfn.IFNA(VLOOKUP(A1035,CNPJ!E:F,2,0),"-------------------------------------------NAO DISPONIVEL-------------------------------------------")</f>
        <v>-------------------------------------------NAO DISPONIVEL-------------------------------------------</v>
      </c>
      <c r="C1035" s="22">
        <v>1</v>
      </c>
      <c r="D1035" s="5" t="str">
        <f>_xlfn.XLOOKUP(R1035,OP!C:C,OP!B:B,,0,1)</f>
        <v>RJ</v>
      </c>
      <c r="E1035" s="23"/>
      <c r="M1035" s="26"/>
      <c r="N1035" s="27"/>
      <c r="O1035" s="28" t="str">
        <f t="shared" si="264"/>
        <v>00000001035</v>
      </c>
      <c r="R1035" s="27" t="s">
        <v>193</v>
      </c>
      <c r="S1035" s="30" t="str">
        <f>_xlfn.IFNA(VLOOKUP(_xlfn.CONCAT(D1035," - ",R1035),OP!A:D,4,0),"-------------------------------------------NAO DISPONIVEL-------------------------------------------")</f>
        <v>FETRANSPOR</v>
      </c>
      <c r="T1035" s="31"/>
      <c r="U1035" s="32"/>
      <c r="V1035" s="31"/>
      <c r="W1035" s="33">
        <f t="shared" si="265"/>
        <v>0</v>
      </c>
      <c r="X1035" s="34">
        <f t="shared" si="266"/>
        <v>0</v>
      </c>
      <c r="Y1035" s="33">
        <f t="shared" si="267"/>
        <v>0</v>
      </c>
      <c r="Z1035" s="33">
        <f t="shared" si="268"/>
        <v>0</v>
      </c>
      <c r="AA1035" s="35">
        <f t="shared" si="269"/>
        <v>0</v>
      </c>
      <c r="AB1035" s="36">
        <f t="shared" si="270"/>
        <v>0</v>
      </c>
      <c r="AC1035" s="37">
        <f t="shared" si="271"/>
        <v>0</v>
      </c>
      <c r="AD1035" s="38"/>
      <c r="AE1035" s="38"/>
      <c r="AF1035" s="39">
        <f t="shared" si="272"/>
        <v>0</v>
      </c>
      <c r="AG1035" s="40"/>
      <c r="AH1035" s="41">
        <f t="shared" si="273"/>
        <v>0</v>
      </c>
      <c r="AI1035" s="42">
        <f t="shared" si="274"/>
        <v>0</v>
      </c>
      <c r="AJ1035" s="43">
        <f t="shared" si="275"/>
        <v>0</v>
      </c>
      <c r="AK1035" s="5" t="str">
        <f>_xlfn.IFNA(VLOOKUP(_xlfn.CONCAT(D1035," - ",S1035),OP!E:F,2,0),"-------------------------------------------NAO DISPONIVEL-------------------------------------------")</f>
        <v>C - RIOCARD</v>
      </c>
      <c r="AL1035" s="7" t="str">
        <f t="shared" si="261"/>
        <v>1 - -------------------------------------------NAO DISPONIVEL------------------------------------------- - 00000001035 - FETRANSPOR</v>
      </c>
      <c r="AM1035" s="7" t="str">
        <f t="shared" si="262"/>
        <v>-------------------------------------------NAO DISPONIVEL-------------------------------------------</v>
      </c>
      <c r="AN1035" s="44" cm="1">
        <f t="array" ref="AN1035">_xlfn.IFS(AJ1035=0,0,AQ1035="INATIVO",2,AQ1035="SEM CADASTRO",4,AQ1035="CPF ATIVO EM OUTRO COMPRADOR",5,AQ1035="NOVO/SEM CARTAO",6,AND(AJ1035&gt;0,AQ1035,""),8)</f>
        <v>0</v>
      </c>
      <c r="AO1035" s="45">
        <f t="shared" si="276"/>
        <v>-10</v>
      </c>
    </row>
    <row r="1036" spans="1:41" x14ac:dyDescent="0.4">
      <c r="A1036" s="21" t="str">
        <f t="shared" si="263"/>
        <v>-------------------------------------------NAO DISPONIVEL-------------------------------------------</v>
      </c>
      <c r="B1036" s="5" t="str">
        <f>_xlfn.IFNA(VLOOKUP(A1036,CNPJ!E:F,2,0),"-------------------------------------------NAO DISPONIVEL-------------------------------------------")</f>
        <v>-------------------------------------------NAO DISPONIVEL-------------------------------------------</v>
      </c>
      <c r="C1036" s="22">
        <v>1</v>
      </c>
      <c r="D1036" s="5" t="str">
        <f>_xlfn.XLOOKUP(R1036,OP!C:C,OP!B:B,,0,1)</f>
        <v>RJ</v>
      </c>
      <c r="E1036" s="23"/>
      <c r="M1036" s="26"/>
      <c r="N1036" s="27"/>
      <c r="O1036" s="28" t="str">
        <f t="shared" si="264"/>
        <v>00000001036</v>
      </c>
      <c r="R1036" s="27" t="s">
        <v>193</v>
      </c>
      <c r="S1036" s="30" t="str">
        <f>_xlfn.IFNA(VLOOKUP(_xlfn.CONCAT(D1036," - ",R1036),OP!A:D,4,0),"-------------------------------------------NAO DISPONIVEL-------------------------------------------")</f>
        <v>FETRANSPOR</v>
      </c>
      <c r="T1036" s="31"/>
      <c r="U1036" s="32"/>
      <c r="V1036" s="31"/>
      <c r="W1036" s="33">
        <f t="shared" si="265"/>
        <v>0</v>
      </c>
      <c r="X1036" s="34">
        <f t="shared" si="266"/>
        <v>0</v>
      </c>
      <c r="Y1036" s="33">
        <f t="shared" si="267"/>
        <v>0</v>
      </c>
      <c r="Z1036" s="33">
        <f t="shared" si="268"/>
        <v>0</v>
      </c>
      <c r="AA1036" s="35">
        <f t="shared" si="269"/>
        <v>0</v>
      </c>
      <c r="AB1036" s="36">
        <f t="shared" si="270"/>
        <v>0</v>
      </c>
      <c r="AC1036" s="37">
        <f t="shared" si="271"/>
        <v>0</v>
      </c>
      <c r="AD1036" s="38"/>
      <c r="AE1036" s="38"/>
      <c r="AF1036" s="39">
        <f t="shared" si="272"/>
        <v>0</v>
      </c>
      <c r="AG1036" s="40"/>
      <c r="AH1036" s="41">
        <f t="shared" si="273"/>
        <v>0</v>
      </c>
      <c r="AI1036" s="42">
        <f t="shared" si="274"/>
        <v>0</v>
      </c>
      <c r="AJ1036" s="43">
        <f t="shared" si="275"/>
        <v>0</v>
      </c>
      <c r="AK1036" s="5" t="str">
        <f>_xlfn.IFNA(VLOOKUP(_xlfn.CONCAT(D1036," - ",S1036),OP!E:F,2,0),"-------------------------------------------NAO DISPONIVEL-------------------------------------------")</f>
        <v>C - RIOCARD</v>
      </c>
      <c r="AL1036" s="7" t="str">
        <f t="shared" si="261"/>
        <v>1 - -------------------------------------------NAO DISPONIVEL------------------------------------------- - 00000001036 - FETRANSPOR</v>
      </c>
      <c r="AM1036" s="7" t="str">
        <f t="shared" si="262"/>
        <v>-------------------------------------------NAO DISPONIVEL-------------------------------------------</v>
      </c>
      <c r="AN1036" s="44" cm="1">
        <f t="array" ref="AN1036">_xlfn.IFS(AJ1036=0,0,AQ1036="INATIVO",2,AQ1036="SEM CADASTRO",4,AQ1036="CPF ATIVO EM OUTRO COMPRADOR",5,AQ1036="NOVO/SEM CARTAO",6,AND(AJ1036&gt;0,AQ1036,""),8)</f>
        <v>0</v>
      </c>
      <c r="AO1036" s="45">
        <f t="shared" si="276"/>
        <v>-10</v>
      </c>
    </row>
    <row r="1037" spans="1:41" x14ac:dyDescent="0.4">
      <c r="A1037" s="21" t="str">
        <f t="shared" si="263"/>
        <v>-------------------------------------------NAO DISPONIVEL-------------------------------------------</v>
      </c>
      <c r="B1037" s="5" t="str">
        <f>_xlfn.IFNA(VLOOKUP(A1037,CNPJ!E:F,2,0),"-------------------------------------------NAO DISPONIVEL-------------------------------------------")</f>
        <v>-------------------------------------------NAO DISPONIVEL-------------------------------------------</v>
      </c>
      <c r="C1037" s="22">
        <v>1</v>
      </c>
      <c r="D1037" s="5" t="str">
        <f>_xlfn.XLOOKUP(R1037,OP!C:C,OP!B:B,,0,1)</f>
        <v>RJ</v>
      </c>
      <c r="E1037" s="23"/>
      <c r="M1037" s="26"/>
      <c r="N1037" s="27"/>
      <c r="O1037" s="28" t="str">
        <f t="shared" si="264"/>
        <v>00000001037</v>
      </c>
      <c r="R1037" s="27" t="s">
        <v>193</v>
      </c>
      <c r="S1037" s="30" t="str">
        <f>_xlfn.IFNA(VLOOKUP(_xlfn.CONCAT(D1037," - ",R1037),OP!A:D,4,0),"-------------------------------------------NAO DISPONIVEL-------------------------------------------")</f>
        <v>FETRANSPOR</v>
      </c>
      <c r="T1037" s="31"/>
      <c r="U1037" s="32"/>
      <c r="V1037" s="31"/>
      <c r="W1037" s="33">
        <f t="shared" si="265"/>
        <v>0</v>
      </c>
      <c r="X1037" s="34">
        <f t="shared" si="266"/>
        <v>0</v>
      </c>
      <c r="Y1037" s="33">
        <f t="shared" si="267"/>
        <v>0</v>
      </c>
      <c r="Z1037" s="33">
        <f t="shared" si="268"/>
        <v>0</v>
      </c>
      <c r="AA1037" s="35">
        <f t="shared" si="269"/>
        <v>0</v>
      </c>
      <c r="AB1037" s="36">
        <f t="shared" si="270"/>
        <v>0</v>
      </c>
      <c r="AC1037" s="37">
        <f t="shared" si="271"/>
        <v>0</v>
      </c>
      <c r="AD1037" s="38"/>
      <c r="AE1037" s="38"/>
      <c r="AF1037" s="39">
        <f t="shared" si="272"/>
        <v>0</v>
      </c>
      <c r="AG1037" s="40"/>
      <c r="AH1037" s="41">
        <f t="shared" si="273"/>
        <v>0</v>
      </c>
      <c r="AI1037" s="42">
        <f t="shared" si="274"/>
        <v>0</v>
      </c>
      <c r="AJ1037" s="43">
        <f t="shared" si="275"/>
        <v>0</v>
      </c>
      <c r="AK1037" s="5" t="str">
        <f>_xlfn.IFNA(VLOOKUP(_xlfn.CONCAT(D1037," - ",S1037),OP!E:F,2,0),"-------------------------------------------NAO DISPONIVEL-------------------------------------------")</f>
        <v>C - RIOCARD</v>
      </c>
      <c r="AL1037" s="7" t="str">
        <f t="shared" si="261"/>
        <v>1 - -------------------------------------------NAO DISPONIVEL------------------------------------------- - 00000001037 - FETRANSPOR</v>
      </c>
      <c r="AM1037" s="7" t="str">
        <f t="shared" si="262"/>
        <v>-------------------------------------------NAO DISPONIVEL-------------------------------------------</v>
      </c>
      <c r="AN1037" s="44" cm="1">
        <f t="array" ref="AN1037">_xlfn.IFS(AJ1037=0,0,AQ1037="INATIVO",2,AQ1037="SEM CADASTRO",4,AQ1037="CPF ATIVO EM OUTRO COMPRADOR",5,AQ1037="NOVO/SEM CARTAO",6,AND(AJ1037&gt;0,AQ1037,""),8)</f>
        <v>0</v>
      </c>
      <c r="AO1037" s="45">
        <f t="shared" si="276"/>
        <v>-10</v>
      </c>
    </row>
    <row r="1038" spans="1:41" x14ac:dyDescent="0.4">
      <c r="A1038" s="21" t="str">
        <f t="shared" si="263"/>
        <v>-------------------------------------------NAO DISPONIVEL-------------------------------------------</v>
      </c>
      <c r="B1038" s="5" t="str">
        <f>_xlfn.IFNA(VLOOKUP(A1038,CNPJ!E:F,2,0),"-------------------------------------------NAO DISPONIVEL-------------------------------------------")</f>
        <v>-------------------------------------------NAO DISPONIVEL-------------------------------------------</v>
      </c>
      <c r="C1038" s="22">
        <v>1</v>
      </c>
      <c r="D1038" s="5" t="str">
        <f>_xlfn.XLOOKUP(R1038,OP!C:C,OP!B:B,,0,1)</f>
        <v>RJ</v>
      </c>
      <c r="E1038" s="23"/>
      <c r="M1038" s="26"/>
      <c r="N1038" s="27"/>
      <c r="O1038" s="28" t="str">
        <f t="shared" si="264"/>
        <v>00000001038</v>
      </c>
      <c r="R1038" s="27" t="s">
        <v>193</v>
      </c>
      <c r="S1038" s="30" t="str">
        <f>_xlfn.IFNA(VLOOKUP(_xlfn.CONCAT(D1038," - ",R1038),OP!A:D,4,0),"-------------------------------------------NAO DISPONIVEL-------------------------------------------")</f>
        <v>FETRANSPOR</v>
      </c>
      <c r="T1038" s="31"/>
      <c r="U1038" s="32"/>
      <c r="V1038" s="31"/>
      <c r="W1038" s="33">
        <f t="shared" si="265"/>
        <v>0</v>
      </c>
      <c r="X1038" s="34">
        <f t="shared" si="266"/>
        <v>0</v>
      </c>
      <c r="Y1038" s="33">
        <f t="shared" si="267"/>
        <v>0</v>
      </c>
      <c r="Z1038" s="33">
        <f t="shared" si="268"/>
        <v>0</v>
      </c>
      <c r="AA1038" s="35">
        <f t="shared" si="269"/>
        <v>0</v>
      </c>
      <c r="AB1038" s="36">
        <f t="shared" si="270"/>
        <v>0</v>
      </c>
      <c r="AC1038" s="37">
        <f t="shared" si="271"/>
        <v>0</v>
      </c>
      <c r="AD1038" s="38"/>
      <c r="AE1038" s="38"/>
      <c r="AF1038" s="39">
        <f t="shared" si="272"/>
        <v>0</v>
      </c>
      <c r="AG1038" s="40"/>
      <c r="AH1038" s="41">
        <f t="shared" si="273"/>
        <v>0</v>
      </c>
      <c r="AI1038" s="42">
        <f t="shared" si="274"/>
        <v>0</v>
      </c>
      <c r="AJ1038" s="43">
        <f t="shared" si="275"/>
        <v>0</v>
      </c>
      <c r="AK1038" s="5" t="str">
        <f>_xlfn.IFNA(VLOOKUP(_xlfn.CONCAT(D1038," - ",S1038),OP!E:F,2,0),"-------------------------------------------NAO DISPONIVEL-------------------------------------------")</f>
        <v>C - RIOCARD</v>
      </c>
      <c r="AL1038" s="7" t="str">
        <f t="shared" si="261"/>
        <v>1 - -------------------------------------------NAO DISPONIVEL------------------------------------------- - 00000001038 - FETRANSPOR</v>
      </c>
      <c r="AM1038" s="7" t="str">
        <f t="shared" si="262"/>
        <v>-------------------------------------------NAO DISPONIVEL-------------------------------------------</v>
      </c>
      <c r="AN1038" s="44" cm="1">
        <f t="array" ref="AN1038">_xlfn.IFS(AJ1038=0,0,AQ1038="INATIVO",2,AQ1038="SEM CADASTRO",4,AQ1038="CPF ATIVO EM OUTRO COMPRADOR",5,AQ1038="NOVO/SEM CARTAO",6,AND(AJ1038&gt;0,AQ1038,""),8)</f>
        <v>0</v>
      </c>
      <c r="AO1038" s="45">
        <f t="shared" si="276"/>
        <v>-10</v>
      </c>
    </row>
    <row r="1039" spans="1:41" x14ac:dyDescent="0.4">
      <c r="A1039" s="21" t="str">
        <f t="shared" si="263"/>
        <v>-------------------------------------------NAO DISPONIVEL-------------------------------------------</v>
      </c>
      <c r="B1039" s="5" t="str">
        <f>_xlfn.IFNA(VLOOKUP(A1039,CNPJ!E:F,2,0),"-------------------------------------------NAO DISPONIVEL-------------------------------------------")</f>
        <v>-------------------------------------------NAO DISPONIVEL-------------------------------------------</v>
      </c>
      <c r="C1039" s="22">
        <v>1</v>
      </c>
      <c r="D1039" s="5" t="str">
        <f>_xlfn.XLOOKUP(R1039,OP!C:C,OP!B:B,,0,1)</f>
        <v>RJ</v>
      </c>
      <c r="E1039" s="23"/>
      <c r="M1039" s="26"/>
      <c r="N1039" s="27"/>
      <c r="O1039" s="28" t="str">
        <f t="shared" si="264"/>
        <v>00000001039</v>
      </c>
      <c r="R1039" s="27" t="s">
        <v>193</v>
      </c>
      <c r="S1039" s="30" t="str">
        <f>_xlfn.IFNA(VLOOKUP(_xlfn.CONCAT(D1039," - ",R1039),OP!A:D,4,0),"-------------------------------------------NAO DISPONIVEL-------------------------------------------")</f>
        <v>FETRANSPOR</v>
      </c>
      <c r="T1039" s="31"/>
      <c r="U1039" s="32"/>
      <c r="V1039" s="31"/>
      <c r="W1039" s="33">
        <f t="shared" si="265"/>
        <v>0</v>
      </c>
      <c r="X1039" s="34">
        <f t="shared" si="266"/>
        <v>0</v>
      </c>
      <c r="Y1039" s="33">
        <f t="shared" si="267"/>
        <v>0</v>
      </c>
      <c r="Z1039" s="33">
        <f t="shared" si="268"/>
        <v>0</v>
      </c>
      <c r="AA1039" s="35">
        <f t="shared" si="269"/>
        <v>0</v>
      </c>
      <c r="AB1039" s="36">
        <f t="shared" si="270"/>
        <v>0</v>
      </c>
      <c r="AC1039" s="37">
        <f t="shared" si="271"/>
        <v>0</v>
      </c>
      <c r="AD1039" s="38"/>
      <c r="AE1039" s="38"/>
      <c r="AF1039" s="39">
        <f t="shared" si="272"/>
        <v>0</v>
      </c>
      <c r="AG1039" s="40"/>
      <c r="AH1039" s="41">
        <f t="shared" si="273"/>
        <v>0</v>
      </c>
      <c r="AI1039" s="42">
        <f t="shared" si="274"/>
        <v>0</v>
      </c>
      <c r="AJ1039" s="43">
        <f t="shared" si="275"/>
        <v>0</v>
      </c>
      <c r="AK1039" s="5" t="str">
        <f>_xlfn.IFNA(VLOOKUP(_xlfn.CONCAT(D1039," - ",S1039),OP!E:F,2,0),"-------------------------------------------NAO DISPONIVEL-------------------------------------------")</f>
        <v>C - RIOCARD</v>
      </c>
      <c r="AL1039" s="7" t="str">
        <f t="shared" si="261"/>
        <v>1 - -------------------------------------------NAO DISPONIVEL------------------------------------------- - 00000001039 - FETRANSPOR</v>
      </c>
      <c r="AM1039" s="7" t="str">
        <f t="shared" si="262"/>
        <v>-------------------------------------------NAO DISPONIVEL-------------------------------------------</v>
      </c>
      <c r="AN1039" s="44" cm="1">
        <f t="array" ref="AN1039">_xlfn.IFS(AJ1039=0,0,AQ1039="INATIVO",2,AQ1039="SEM CADASTRO",4,AQ1039="CPF ATIVO EM OUTRO COMPRADOR",5,AQ1039="NOVO/SEM CARTAO",6,AND(AJ1039&gt;0,AQ1039,""),8)</f>
        <v>0</v>
      </c>
      <c r="AO1039" s="45">
        <f t="shared" si="276"/>
        <v>-10</v>
      </c>
    </row>
    <row r="1040" spans="1:41" x14ac:dyDescent="0.4">
      <c r="A1040" s="21" t="str">
        <f t="shared" si="263"/>
        <v>-------------------------------------------NAO DISPONIVEL-------------------------------------------</v>
      </c>
      <c r="B1040" s="5" t="str">
        <f>_xlfn.IFNA(VLOOKUP(A1040,CNPJ!E:F,2,0),"-------------------------------------------NAO DISPONIVEL-------------------------------------------")</f>
        <v>-------------------------------------------NAO DISPONIVEL-------------------------------------------</v>
      </c>
      <c r="C1040" s="22">
        <v>1</v>
      </c>
      <c r="D1040" s="5" t="str">
        <f>_xlfn.XLOOKUP(R1040,OP!C:C,OP!B:B,,0,1)</f>
        <v>RJ</v>
      </c>
      <c r="E1040" s="23"/>
      <c r="M1040" s="26"/>
      <c r="N1040" s="27"/>
      <c r="O1040" s="28" t="str">
        <f t="shared" si="264"/>
        <v>00000001040</v>
      </c>
      <c r="R1040" s="27" t="s">
        <v>193</v>
      </c>
      <c r="S1040" s="30" t="str">
        <f>_xlfn.IFNA(VLOOKUP(_xlfn.CONCAT(D1040," - ",R1040),OP!A:D,4,0),"-------------------------------------------NAO DISPONIVEL-------------------------------------------")</f>
        <v>FETRANSPOR</v>
      </c>
      <c r="T1040" s="31"/>
      <c r="U1040" s="32"/>
      <c r="V1040" s="31"/>
      <c r="W1040" s="33">
        <f t="shared" si="265"/>
        <v>0</v>
      </c>
      <c r="X1040" s="34">
        <f t="shared" si="266"/>
        <v>0</v>
      </c>
      <c r="Y1040" s="33">
        <f t="shared" si="267"/>
        <v>0</v>
      </c>
      <c r="Z1040" s="33">
        <f t="shared" si="268"/>
        <v>0</v>
      </c>
      <c r="AA1040" s="35">
        <f t="shared" si="269"/>
        <v>0</v>
      </c>
      <c r="AB1040" s="36">
        <f t="shared" si="270"/>
        <v>0</v>
      </c>
      <c r="AC1040" s="37">
        <f t="shared" si="271"/>
        <v>0</v>
      </c>
      <c r="AD1040" s="38"/>
      <c r="AE1040" s="38"/>
      <c r="AF1040" s="39">
        <f t="shared" si="272"/>
        <v>0</v>
      </c>
      <c r="AG1040" s="40"/>
      <c r="AH1040" s="41">
        <f t="shared" si="273"/>
        <v>0</v>
      </c>
      <c r="AI1040" s="42">
        <f t="shared" si="274"/>
        <v>0</v>
      </c>
      <c r="AJ1040" s="43">
        <f t="shared" si="275"/>
        <v>0</v>
      </c>
      <c r="AK1040" s="5" t="str">
        <f>_xlfn.IFNA(VLOOKUP(_xlfn.CONCAT(D1040," - ",S1040),OP!E:F,2,0),"-------------------------------------------NAO DISPONIVEL-------------------------------------------")</f>
        <v>C - RIOCARD</v>
      </c>
      <c r="AL1040" s="7" t="str">
        <f t="shared" si="261"/>
        <v>1 - -------------------------------------------NAO DISPONIVEL------------------------------------------- - 00000001040 - FETRANSPOR</v>
      </c>
      <c r="AM1040" s="7" t="str">
        <f t="shared" si="262"/>
        <v>-------------------------------------------NAO DISPONIVEL-------------------------------------------</v>
      </c>
      <c r="AN1040" s="44" cm="1">
        <f t="array" ref="AN1040">_xlfn.IFS(AJ1040=0,0,AQ1040="INATIVO",2,AQ1040="SEM CADASTRO",4,AQ1040="CPF ATIVO EM OUTRO COMPRADOR",5,AQ1040="NOVO/SEM CARTAO",6,AND(AJ1040&gt;0,AQ1040,""),8)</f>
        <v>0</v>
      </c>
      <c r="AO1040" s="45">
        <f t="shared" si="276"/>
        <v>-10</v>
      </c>
    </row>
    <row r="1041" spans="1:41" x14ac:dyDescent="0.4">
      <c r="A1041" s="21" t="str">
        <f t="shared" si="263"/>
        <v>-------------------------------------------NAO DISPONIVEL-------------------------------------------</v>
      </c>
      <c r="B1041" s="5" t="str">
        <f>_xlfn.IFNA(VLOOKUP(A1041,CNPJ!E:F,2,0),"-------------------------------------------NAO DISPONIVEL-------------------------------------------")</f>
        <v>-------------------------------------------NAO DISPONIVEL-------------------------------------------</v>
      </c>
      <c r="C1041" s="22">
        <v>1</v>
      </c>
      <c r="D1041" s="5" t="str">
        <f>_xlfn.XLOOKUP(R1041,OP!C:C,OP!B:B,,0,1)</f>
        <v>RJ</v>
      </c>
      <c r="E1041" s="23"/>
      <c r="M1041" s="26"/>
      <c r="N1041" s="27"/>
      <c r="O1041" s="28" t="str">
        <f t="shared" si="264"/>
        <v>00000001041</v>
      </c>
      <c r="R1041" s="27" t="s">
        <v>193</v>
      </c>
      <c r="S1041" s="30" t="str">
        <f>_xlfn.IFNA(VLOOKUP(_xlfn.CONCAT(D1041," - ",R1041),OP!A:D,4,0),"-------------------------------------------NAO DISPONIVEL-------------------------------------------")</f>
        <v>FETRANSPOR</v>
      </c>
      <c r="T1041" s="31"/>
      <c r="U1041" s="32"/>
      <c r="V1041" s="31"/>
      <c r="W1041" s="33">
        <f t="shared" si="265"/>
        <v>0</v>
      </c>
      <c r="X1041" s="34">
        <f t="shared" si="266"/>
        <v>0</v>
      </c>
      <c r="Y1041" s="33">
        <f t="shared" si="267"/>
        <v>0</v>
      </c>
      <c r="Z1041" s="33">
        <f t="shared" si="268"/>
        <v>0</v>
      </c>
      <c r="AA1041" s="35">
        <f t="shared" si="269"/>
        <v>0</v>
      </c>
      <c r="AB1041" s="36">
        <f t="shared" si="270"/>
        <v>0</v>
      </c>
      <c r="AC1041" s="37">
        <f t="shared" si="271"/>
        <v>0</v>
      </c>
      <c r="AD1041" s="38"/>
      <c r="AE1041" s="38"/>
      <c r="AF1041" s="39">
        <f t="shared" si="272"/>
        <v>0</v>
      </c>
      <c r="AG1041" s="40"/>
      <c r="AH1041" s="41">
        <f t="shared" si="273"/>
        <v>0</v>
      </c>
      <c r="AI1041" s="42">
        <f t="shared" si="274"/>
        <v>0</v>
      </c>
      <c r="AJ1041" s="43">
        <f t="shared" si="275"/>
        <v>0</v>
      </c>
      <c r="AK1041" s="5" t="str">
        <f>_xlfn.IFNA(VLOOKUP(_xlfn.CONCAT(D1041," - ",S1041),OP!E:F,2,0),"-------------------------------------------NAO DISPONIVEL-------------------------------------------")</f>
        <v>C - RIOCARD</v>
      </c>
      <c r="AL1041" s="7" t="str">
        <f t="shared" si="261"/>
        <v>1 - -------------------------------------------NAO DISPONIVEL------------------------------------------- - 00000001041 - FETRANSPOR</v>
      </c>
      <c r="AM1041" s="7" t="str">
        <f t="shared" si="262"/>
        <v>-------------------------------------------NAO DISPONIVEL-------------------------------------------</v>
      </c>
      <c r="AN1041" s="44" cm="1">
        <f t="array" ref="AN1041">_xlfn.IFS(AJ1041=0,0,AQ1041="INATIVO",2,AQ1041="SEM CADASTRO",4,AQ1041="CPF ATIVO EM OUTRO COMPRADOR",5,AQ1041="NOVO/SEM CARTAO",6,AND(AJ1041&gt;0,AQ1041,""),8)</f>
        <v>0</v>
      </c>
      <c r="AO1041" s="45">
        <f t="shared" si="276"/>
        <v>-10</v>
      </c>
    </row>
    <row r="1042" spans="1:41" x14ac:dyDescent="0.4">
      <c r="A1042" s="21" t="str">
        <f t="shared" si="263"/>
        <v>-------------------------------------------NAO DISPONIVEL-------------------------------------------</v>
      </c>
      <c r="B1042" s="5" t="str">
        <f>_xlfn.IFNA(VLOOKUP(A1042,CNPJ!E:F,2,0),"-------------------------------------------NAO DISPONIVEL-------------------------------------------")</f>
        <v>-------------------------------------------NAO DISPONIVEL-------------------------------------------</v>
      </c>
      <c r="C1042" s="22">
        <v>1</v>
      </c>
      <c r="D1042" s="5" t="str">
        <f>_xlfn.XLOOKUP(R1042,OP!C:C,OP!B:B,,0,1)</f>
        <v>RJ</v>
      </c>
      <c r="E1042" s="23"/>
      <c r="M1042" s="26"/>
      <c r="N1042" s="27"/>
      <c r="O1042" s="28" t="str">
        <f t="shared" si="264"/>
        <v>00000001042</v>
      </c>
      <c r="R1042" s="27" t="s">
        <v>193</v>
      </c>
      <c r="S1042" s="30" t="str">
        <f>_xlfn.IFNA(VLOOKUP(_xlfn.CONCAT(D1042," - ",R1042),OP!A:D,4,0),"-------------------------------------------NAO DISPONIVEL-------------------------------------------")</f>
        <v>FETRANSPOR</v>
      </c>
      <c r="T1042" s="31"/>
      <c r="U1042" s="32"/>
      <c r="V1042" s="31"/>
      <c r="W1042" s="33">
        <f t="shared" si="265"/>
        <v>0</v>
      </c>
      <c r="X1042" s="34">
        <f t="shared" si="266"/>
        <v>0</v>
      </c>
      <c r="Y1042" s="33">
        <f t="shared" si="267"/>
        <v>0</v>
      </c>
      <c r="Z1042" s="33">
        <f t="shared" si="268"/>
        <v>0</v>
      </c>
      <c r="AA1042" s="35">
        <f t="shared" si="269"/>
        <v>0</v>
      </c>
      <c r="AB1042" s="36">
        <f t="shared" si="270"/>
        <v>0</v>
      </c>
      <c r="AC1042" s="37">
        <f t="shared" si="271"/>
        <v>0</v>
      </c>
      <c r="AD1042" s="38"/>
      <c r="AE1042" s="38"/>
      <c r="AF1042" s="39">
        <f t="shared" si="272"/>
        <v>0</v>
      </c>
      <c r="AG1042" s="40"/>
      <c r="AH1042" s="41">
        <f t="shared" si="273"/>
        <v>0</v>
      </c>
      <c r="AI1042" s="42">
        <f t="shared" si="274"/>
        <v>0</v>
      </c>
      <c r="AJ1042" s="43">
        <f t="shared" si="275"/>
        <v>0</v>
      </c>
      <c r="AK1042" s="5" t="str">
        <f>_xlfn.IFNA(VLOOKUP(_xlfn.CONCAT(D1042," - ",S1042),OP!E:F,2,0),"-------------------------------------------NAO DISPONIVEL-------------------------------------------")</f>
        <v>C - RIOCARD</v>
      </c>
      <c r="AL1042" s="7" t="str">
        <f t="shared" si="261"/>
        <v>1 - -------------------------------------------NAO DISPONIVEL------------------------------------------- - 00000001042 - FETRANSPOR</v>
      </c>
      <c r="AM1042" s="7" t="str">
        <f t="shared" si="262"/>
        <v>-------------------------------------------NAO DISPONIVEL-------------------------------------------</v>
      </c>
      <c r="AN1042" s="44" cm="1">
        <f t="array" ref="AN1042">_xlfn.IFS(AJ1042=0,0,AQ1042="INATIVO",2,AQ1042="SEM CADASTRO",4,AQ1042="CPF ATIVO EM OUTRO COMPRADOR",5,AQ1042="NOVO/SEM CARTAO",6,AND(AJ1042&gt;0,AQ1042,""),8)</f>
        <v>0</v>
      </c>
      <c r="AO1042" s="45">
        <f t="shared" si="276"/>
        <v>-10</v>
      </c>
    </row>
    <row r="1043" spans="1:41" x14ac:dyDescent="0.4">
      <c r="A1043" s="21" t="str">
        <f t="shared" si="263"/>
        <v>-------------------------------------------NAO DISPONIVEL-------------------------------------------</v>
      </c>
      <c r="B1043" s="5" t="str">
        <f>_xlfn.IFNA(VLOOKUP(A1043,CNPJ!E:F,2,0),"-------------------------------------------NAO DISPONIVEL-------------------------------------------")</f>
        <v>-------------------------------------------NAO DISPONIVEL-------------------------------------------</v>
      </c>
      <c r="C1043" s="22">
        <v>1</v>
      </c>
      <c r="D1043" s="5" t="str">
        <f>_xlfn.XLOOKUP(R1043,OP!C:C,OP!B:B,,0,1)</f>
        <v>RJ</v>
      </c>
      <c r="E1043" s="23"/>
      <c r="M1043" s="26"/>
      <c r="N1043" s="27"/>
      <c r="O1043" s="28" t="str">
        <f t="shared" si="264"/>
        <v>00000001043</v>
      </c>
      <c r="R1043" s="27" t="s">
        <v>193</v>
      </c>
      <c r="S1043" s="30" t="str">
        <f>_xlfn.IFNA(VLOOKUP(_xlfn.CONCAT(D1043," - ",R1043),OP!A:D,4,0),"-------------------------------------------NAO DISPONIVEL-------------------------------------------")</f>
        <v>FETRANSPOR</v>
      </c>
      <c r="T1043" s="31"/>
      <c r="U1043" s="32"/>
      <c r="V1043" s="31"/>
      <c r="W1043" s="33">
        <f t="shared" si="265"/>
        <v>0</v>
      </c>
      <c r="X1043" s="34">
        <f t="shared" si="266"/>
        <v>0</v>
      </c>
      <c r="Y1043" s="33">
        <f t="shared" si="267"/>
        <v>0</v>
      </c>
      <c r="Z1043" s="33">
        <f t="shared" si="268"/>
        <v>0</v>
      </c>
      <c r="AA1043" s="35">
        <f t="shared" si="269"/>
        <v>0</v>
      </c>
      <c r="AB1043" s="36">
        <f t="shared" si="270"/>
        <v>0</v>
      </c>
      <c r="AC1043" s="37">
        <f t="shared" si="271"/>
        <v>0</v>
      </c>
      <c r="AD1043" s="38"/>
      <c r="AE1043" s="38"/>
      <c r="AF1043" s="39">
        <f t="shared" si="272"/>
        <v>0</v>
      </c>
      <c r="AG1043" s="40"/>
      <c r="AH1043" s="41">
        <f t="shared" si="273"/>
        <v>0</v>
      </c>
      <c r="AI1043" s="42">
        <f t="shared" si="274"/>
        <v>0</v>
      </c>
      <c r="AJ1043" s="43">
        <f t="shared" si="275"/>
        <v>0</v>
      </c>
      <c r="AK1043" s="5" t="str">
        <f>_xlfn.IFNA(VLOOKUP(_xlfn.CONCAT(D1043," - ",S1043),OP!E:F,2,0),"-------------------------------------------NAO DISPONIVEL-------------------------------------------")</f>
        <v>C - RIOCARD</v>
      </c>
      <c r="AL1043" s="7" t="str">
        <f t="shared" si="261"/>
        <v>1 - -------------------------------------------NAO DISPONIVEL------------------------------------------- - 00000001043 - FETRANSPOR</v>
      </c>
      <c r="AM1043" s="7" t="str">
        <f t="shared" si="262"/>
        <v>-------------------------------------------NAO DISPONIVEL-------------------------------------------</v>
      </c>
      <c r="AN1043" s="44" cm="1">
        <f t="array" ref="AN1043">_xlfn.IFS(AJ1043=0,0,AQ1043="INATIVO",2,AQ1043="SEM CADASTRO",4,AQ1043="CPF ATIVO EM OUTRO COMPRADOR",5,AQ1043="NOVO/SEM CARTAO",6,AND(AJ1043&gt;0,AQ1043,""),8)</f>
        <v>0</v>
      </c>
      <c r="AO1043" s="45">
        <f t="shared" si="276"/>
        <v>-10</v>
      </c>
    </row>
    <row r="1044" spans="1:41" x14ac:dyDescent="0.4">
      <c r="A1044" s="21" t="str">
        <f t="shared" si="263"/>
        <v>-------------------------------------------NAO DISPONIVEL-------------------------------------------</v>
      </c>
      <c r="B1044" s="5" t="str">
        <f>_xlfn.IFNA(VLOOKUP(A1044,CNPJ!E:F,2,0),"-------------------------------------------NAO DISPONIVEL-------------------------------------------")</f>
        <v>-------------------------------------------NAO DISPONIVEL-------------------------------------------</v>
      </c>
      <c r="C1044" s="22">
        <v>1</v>
      </c>
      <c r="D1044" s="5" t="str">
        <f>_xlfn.XLOOKUP(R1044,OP!C:C,OP!B:B,,0,1)</f>
        <v>RJ</v>
      </c>
      <c r="E1044" s="23"/>
      <c r="M1044" s="26"/>
      <c r="N1044" s="27"/>
      <c r="O1044" s="28" t="str">
        <f t="shared" si="264"/>
        <v>00000001044</v>
      </c>
      <c r="R1044" s="27" t="s">
        <v>193</v>
      </c>
      <c r="S1044" s="30" t="str">
        <f>_xlfn.IFNA(VLOOKUP(_xlfn.CONCAT(D1044," - ",R1044),OP!A:D,4,0),"-------------------------------------------NAO DISPONIVEL-------------------------------------------")</f>
        <v>FETRANSPOR</v>
      </c>
      <c r="T1044" s="31"/>
      <c r="U1044" s="32"/>
      <c r="V1044" s="31"/>
      <c r="W1044" s="33">
        <f t="shared" si="265"/>
        <v>0</v>
      </c>
      <c r="X1044" s="34">
        <f t="shared" si="266"/>
        <v>0</v>
      </c>
      <c r="Y1044" s="33">
        <f t="shared" si="267"/>
        <v>0</v>
      </c>
      <c r="Z1044" s="33">
        <f t="shared" si="268"/>
        <v>0</v>
      </c>
      <c r="AA1044" s="35">
        <f t="shared" si="269"/>
        <v>0</v>
      </c>
      <c r="AB1044" s="36">
        <f t="shared" si="270"/>
        <v>0</v>
      </c>
      <c r="AC1044" s="37">
        <f t="shared" si="271"/>
        <v>0</v>
      </c>
      <c r="AD1044" s="38"/>
      <c r="AE1044" s="38"/>
      <c r="AF1044" s="39">
        <f t="shared" si="272"/>
        <v>0</v>
      </c>
      <c r="AG1044" s="40"/>
      <c r="AH1044" s="41">
        <f t="shared" si="273"/>
        <v>0</v>
      </c>
      <c r="AI1044" s="42">
        <f t="shared" si="274"/>
        <v>0</v>
      </c>
      <c r="AJ1044" s="43">
        <f t="shared" si="275"/>
        <v>0</v>
      </c>
      <c r="AK1044" s="5" t="str">
        <f>_xlfn.IFNA(VLOOKUP(_xlfn.CONCAT(D1044," - ",S1044),OP!E:F,2,0),"-------------------------------------------NAO DISPONIVEL-------------------------------------------")</f>
        <v>C - RIOCARD</v>
      </c>
      <c r="AL1044" s="7" t="str">
        <f t="shared" si="261"/>
        <v>1 - -------------------------------------------NAO DISPONIVEL------------------------------------------- - 00000001044 - FETRANSPOR</v>
      </c>
      <c r="AM1044" s="7" t="str">
        <f t="shared" si="262"/>
        <v>-------------------------------------------NAO DISPONIVEL-------------------------------------------</v>
      </c>
      <c r="AN1044" s="44" cm="1">
        <f t="array" ref="AN1044">_xlfn.IFS(AJ1044=0,0,AQ1044="INATIVO",2,AQ1044="SEM CADASTRO",4,AQ1044="CPF ATIVO EM OUTRO COMPRADOR",5,AQ1044="NOVO/SEM CARTAO",6,AND(AJ1044&gt;0,AQ1044,""),8)</f>
        <v>0</v>
      </c>
      <c r="AO1044" s="45">
        <f t="shared" si="276"/>
        <v>-10</v>
      </c>
    </row>
    <row r="1045" spans="1:41" x14ac:dyDescent="0.4">
      <c r="A1045" s="21" t="str">
        <f t="shared" si="263"/>
        <v>-------------------------------------------NAO DISPONIVEL-------------------------------------------</v>
      </c>
      <c r="B1045" s="5" t="str">
        <f>_xlfn.IFNA(VLOOKUP(A1045,CNPJ!E:F,2,0),"-------------------------------------------NAO DISPONIVEL-------------------------------------------")</f>
        <v>-------------------------------------------NAO DISPONIVEL-------------------------------------------</v>
      </c>
      <c r="C1045" s="22">
        <v>1</v>
      </c>
      <c r="D1045" s="5" t="str">
        <f>_xlfn.XLOOKUP(R1045,OP!C:C,OP!B:B,,0,1)</f>
        <v>RJ</v>
      </c>
      <c r="E1045" s="23"/>
      <c r="M1045" s="26"/>
      <c r="N1045" s="27"/>
      <c r="O1045" s="28" t="str">
        <f t="shared" si="264"/>
        <v>00000001045</v>
      </c>
      <c r="R1045" s="27" t="s">
        <v>193</v>
      </c>
      <c r="S1045" s="30" t="str">
        <f>_xlfn.IFNA(VLOOKUP(_xlfn.CONCAT(D1045," - ",R1045),OP!A:D,4,0),"-------------------------------------------NAO DISPONIVEL-------------------------------------------")</f>
        <v>FETRANSPOR</v>
      </c>
      <c r="T1045" s="31"/>
      <c r="U1045" s="32"/>
      <c r="V1045" s="31"/>
      <c r="W1045" s="33">
        <f t="shared" si="265"/>
        <v>0</v>
      </c>
      <c r="X1045" s="34">
        <f t="shared" si="266"/>
        <v>0</v>
      </c>
      <c r="Y1045" s="33">
        <f t="shared" si="267"/>
        <v>0</v>
      </c>
      <c r="Z1045" s="33">
        <f t="shared" si="268"/>
        <v>0</v>
      </c>
      <c r="AA1045" s="35">
        <f t="shared" si="269"/>
        <v>0</v>
      </c>
      <c r="AB1045" s="36">
        <f t="shared" si="270"/>
        <v>0</v>
      </c>
      <c r="AC1045" s="37">
        <f t="shared" si="271"/>
        <v>0</v>
      </c>
      <c r="AD1045" s="38"/>
      <c r="AE1045" s="38"/>
      <c r="AF1045" s="39">
        <f t="shared" si="272"/>
        <v>0</v>
      </c>
      <c r="AG1045" s="40"/>
      <c r="AH1045" s="41">
        <f t="shared" si="273"/>
        <v>0</v>
      </c>
      <c r="AI1045" s="42">
        <f t="shared" si="274"/>
        <v>0</v>
      </c>
      <c r="AJ1045" s="43">
        <f t="shared" si="275"/>
        <v>0</v>
      </c>
      <c r="AK1045" s="5" t="str">
        <f>_xlfn.IFNA(VLOOKUP(_xlfn.CONCAT(D1045," - ",S1045),OP!E:F,2,0),"-------------------------------------------NAO DISPONIVEL-------------------------------------------")</f>
        <v>C - RIOCARD</v>
      </c>
      <c r="AL1045" s="7" t="str">
        <f t="shared" si="261"/>
        <v>1 - -------------------------------------------NAO DISPONIVEL------------------------------------------- - 00000001045 - FETRANSPOR</v>
      </c>
      <c r="AM1045" s="7" t="str">
        <f t="shared" si="262"/>
        <v>-------------------------------------------NAO DISPONIVEL-------------------------------------------</v>
      </c>
      <c r="AN1045" s="44" cm="1">
        <f t="array" ref="AN1045">_xlfn.IFS(AJ1045=0,0,AQ1045="INATIVO",2,AQ1045="SEM CADASTRO",4,AQ1045="CPF ATIVO EM OUTRO COMPRADOR",5,AQ1045="NOVO/SEM CARTAO",6,AND(AJ1045&gt;0,AQ1045,""),8)</f>
        <v>0</v>
      </c>
      <c r="AO1045" s="45">
        <f t="shared" si="276"/>
        <v>-10</v>
      </c>
    </row>
    <row r="1046" spans="1:41" x14ac:dyDescent="0.4">
      <c r="A1046" s="21" t="str">
        <f t="shared" si="263"/>
        <v>-------------------------------------------NAO DISPONIVEL-------------------------------------------</v>
      </c>
      <c r="B1046" s="5" t="str">
        <f>_xlfn.IFNA(VLOOKUP(A1046,CNPJ!E:F,2,0),"-------------------------------------------NAO DISPONIVEL-------------------------------------------")</f>
        <v>-------------------------------------------NAO DISPONIVEL-------------------------------------------</v>
      </c>
      <c r="C1046" s="22">
        <v>1</v>
      </c>
      <c r="D1046" s="5" t="str">
        <f>_xlfn.XLOOKUP(R1046,OP!C:C,OP!B:B,,0,1)</f>
        <v>RJ</v>
      </c>
      <c r="E1046" s="23"/>
      <c r="M1046" s="26"/>
      <c r="N1046" s="27"/>
      <c r="O1046" s="28" t="str">
        <f t="shared" si="264"/>
        <v>00000001046</v>
      </c>
      <c r="R1046" s="27" t="s">
        <v>193</v>
      </c>
      <c r="S1046" s="30" t="str">
        <f>_xlfn.IFNA(VLOOKUP(_xlfn.CONCAT(D1046," - ",R1046),OP!A:D,4,0),"-------------------------------------------NAO DISPONIVEL-------------------------------------------")</f>
        <v>FETRANSPOR</v>
      </c>
      <c r="T1046" s="31"/>
      <c r="U1046" s="32"/>
      <c r="V1046" s="31"/>
      <c r="W1046" s="33">
        <f t="shared" si="265"/>
        <v>0</v>
      </c>
      <c r="X1046" s="34">
        <f t="shared" si="266"/>
        <v>0</v>
      </c>
      <c r="Y1046" s="33">
        <f t="shared" si="267"/>
        <v>0</v>
      </c>
      <c r="Z1046" s="33">
        <f t="shared" si="268"/>
        <v>0</v>
      </c>
      <c r="AA1046" s="35">
        <f t="shared" si="269"/>
        <v>0</v>
      </c>
      <c r="AB1046" s="36">
        <f t="shared" si="270"/>
        <v>0</v>
      </c>
      <c r="AC1046" s="37">
        <f t="shared" si="271"/>
        <v>0</v>
      </c>
      <c r="AD1046" s="38"/>
      <c r="AE1046" s="38"/>
      <c r="AF1046" s="39">
        <f t="shared" si="272"/>
        <v>0</v>
      </c>
      <c r="AG1046" s="40"/>
      <c r="AH1046" s="41">
        <f t="shared" si="273"/>
        <v>0</v>
      </c>
      <c r="AI1046" s="42">
        <f t="shared" si="274"/>
        <v>0</v>
      </c>
      <c r="AJ1046" s="43">
        <f t="shared" si="275"/>
        <v>0</v>
      </c>
      <c r="AK1046" s="5" t="str">
        <f>_xlfn.IFNA(VLOOKUP(_xlfn.CONCAT(D1046," - ",S1046),OP!E:F,2,0),"-------------------------------------------NAO DISPONIVEL-------------------------------------------")</f>
        <v>C - RIOCARD</v>
      </c>
      <c r="AL1046" s="7" t="str">
        <f t="shared" si="261"/>
        <v>1 - -------------------------------------------NAO DISPONIVEL------------------------------------------- - 00000001046 - FETRANSPOR</v>
      </c>
      <c r="AM1046" s="7" t="str">
        <f t="shared" si="262"/>
        <v>-------------------------------------------NAO DISPONIVEL-------------------------------------------</v>
      </c>
      <c r="AN1046" s="44" cm="1">
        <f t="array" ref="AN1046">_xlfn.IFS(AJ1046=0,0,AQ1046="INATIVO",2,AQ1046="SEM CADASTRO",4,AQ1046="CPF ATIVO EM OUTRO COMPRADOR",5,AQ1046="NOVO/SEM CARTAO",6,AND(AJ1046&gt;0,AQ1046,""),8)</f>
        <v>0</v>
      </c>
      <c r="AO1046" s="45">
        <f t="shared" si="276"/>
        <v>-10</v>
      </c>
    </row>
    <row r="1047" spans="1:41" x14ac:dyDescent="0.4">
      <c r="A1047" s="21" t="str">
        <f t="shared" si="263"/>
        <v>-------------------------------------------NAO DISPONIVEL-------------------------------------------</v>
      </c>
      <c r="B1047" s="5" t="str">
        <f>_xlfn.IFNA(VLOOKUP(A1047,CNPJ!E:F,2,0),"-------------------------------------------NAO DISPONIVEL-------------------------------------------")</f>
        <v>-------------------------------------------NAO DISPONIVEL-------------------------------------------</v>
      </c>
      <c r="C1047" s="22">
        <v>1</v>
      </c>
      <c r="D1047" s="5" t="str">
        <f>_xlfn.XLOOKUP(R1047,OP!C:C,OP!B:B,,0,1)</f>
        <v>RJ</v>
      </c>
      <c r="E1047" s="23"/>
      <c r="M1047" s="26"/>
      <c r="N1047" s="27"/>
      <c r="O1047" s="28" t="str">
        <f t="shared" si="264"/>
        <v>00000001047</v>
      </c>
      <c r="R1047" s="27" t="s">
        <v>193</v>
      </c>
      <c r="S1047" s="30" t="str">
        <f>_xlfn.IFNA(VLOOKUP(_xlfn.CONCAT(D1047," - ",R1047),OP!A:D,4,0),"-------------------------------------------NAO DISPONIVEL-------------------------------------------")</f>
        <v>FETRANSPOR</v>
      </c>
      <c r="T1047" s="31"/>
      <c r="U1047" s="32"/>
      <c r="V1047" s="31"/>
      <c r="W1047" s="33">
        <f t="shared" si="265"/>
        <v>0</v>
      </c>
      <c r="X1047" s="34">
        <f t="shared" si="266"/>
        <v>0</v>
      </c>
      <c r="Y1047" s="33">
        <f t="shared" si="267"/>
        <v>0</v>
      </c>
      <c r="Z1047" s="33">
        <f t="shared" si="268"/>
        <v>0</v>
      </c>
      <c r="AA1047" s="35">
        <f t="shared" si="269"/>
        <v>0</v>
      </c>
      <c r="AB1047" s="36">
        <f t="shared" si="270"/>
        <v>0</v>
      </c>
      <c r="AC1047" s="37">
        <f t="shared" si="271"/>
        <v>0</v>
      </c>
      <c r="AD1047" s="38"/>
      <c r="AE1047" s="38"/>
      <c r="AF1047" s="39">
        <f t="shared" si="272"/>
        <v>0</v>
      </c>
      <c r="AG1047" s="40"/>
      <c r="AH1047" s="41">
        <f t="shared" si="273"/>
        <v>0</v>
      </c>
      <c r="AI1047" s="42">
        <f t="shared" si="274"/>
        <v>0</v>
      </c>
      <c r="AJ1047" s="43">
        <f t="shared" si="275"/>
        <v>0</v>
      </c>
      <c r="AK1047" s="5" t="str">
        <f>_xlfn.IFNA(VLOOKUP(_xlfn.CONCAT(D1047," - ",S1047),OP!E:F,2,0),"-------------------------------------------NAO DISPONIVEL-------------------------------------------")</f>
        <v>C - RIOCARD</v>
      </c>
      <c r="AL1047" s="7" t="str">
        <f t="shared" si="261"/>
        <v>1 - -------------------------------------------NAO DISPONIVEL------------------------------------------- - 00000001047 - FETRANSPOR</v>
      </c>
      <c r="AM1047" s="7" t="str">
        <f t="shared" si="262"/>
        <v>-------------------------------------------NAO DISPONIVEL-------------------------------------------</v>
      </c>
      <c r="AN1047" s="44" cm="1">
        <f t="array" ref="AN1047">_xlfn.IFS(AJ1047=0,0,AQ1047="INATIVO",2,AQ1047="SEM CADASTRO",4,AQ1047="CPF ATIVO EM OUTRO COMPRADOR",5,AQ1047="NOVO/SEM CARTAO",6,AND(AJ1047&gt;0,AQ1047,""),8)</f>
        <v>0</v>
      </c>
      <c r="AO1047" s="45">
        <f t="shared" si="276"/>
        <v>-10</v>
      </c>
    </row>
    <row r="1048" spans="1:41" x14ac:dyDescent="0.4">
      <c r="A1048" s="21" t="str">
        <f t="shared" si="263"/>
        <v>-------------------------------------------NAO DISPONIVEL-------------------------------------------</v>
      </c>
      <c r="B1048" s="5" t="str">
        <f>_xlfn.IFNA(VLOOKUP(A1048,CNPJ!E:F,2,0),"-------------------------------------------NAO DISPONIVEL-------------------------------------------")</f>
        <v>-------------------------------------------NAO DISPONIVEL-------------------------------------------</v>
      </c>
      <c r="C1048" s="22">
        <v>1</v>
      </c>
      <c r="D1048" s="5" t="str">
        <f>_xlfn.XLOOKUP(R1048,OP!C:C,OP!B:B,,0,1)</f>
        <v>RJ</v>
      </c>
      <c r="E1048" s="23"/>
      <c r="M1048" s="26"/>
      <c r="N1048" s="27"/>
      <c r="O1048" s="28" t="str">
        <f t="shared" si="264"/>
        <v>00000001048</v>
      </c>
      <c r="R1048" s="27" t="s">
        <v>193</v>
      </c>
      <c r="S1048" s="30" t="str">
        <f>_xlfn.IFNA(VLOOKUP(_xlfn.CONCAT(D1048," - ",R1048),OP!A:D,4,0),"-------------------------------------------NAO DISPONIVEL-------------------------------------------")</f>
        <v>FETRANSPOR</v>
      </c>
      <c r="T1048" s="31"/>
      <c r="U1048" s="32"/>
      <c r="V1048" s="31"/>
      <c r="W1048" s="33">
        <f t="shared" si="265"/>
        <v>0</v>
      </c>
      <c r="X1048" s="34">
        <f t="shared" si="266"/>
        <v>0</v>
      </c>
      <c r="Y1048" s="33">
        <f t="shared" si="267"/>
        <v>0</v>
      </c>
      <c r="Z1048" s="33">
        <f t="shared" si="268"/>
        <v>0</v>
      </c>
      <c r="AA1048" s="35">
        <f t="shared" si="269"/>
        <v>0</v>
      </c>
      <c r="AB1048" s="36">
        <f t="shared" si="270"/>
        <v>0</v>
      </c>
      <c r="AC1048" s="37">
        <f t="shared" si="271"/>
        <v>0</v>
      </c>
      <c r="AD1048" s="38"/>
      <c r="AE1048" s="38"/>
      <c r="AF1048" s="39">
        <f t="shared" si="272"/>
        <v>0</v>
      </c>
      <c r="AG1048" s="40"/>
      <c r="AH1048" s="41">
        <f t="shared" si="273"/>
        <v>0</v>
      </c>
      <c r="AI1048" s="42">
        <f t="shared" si="274"/>
        <v>0</v>
      </c>
      <c r="AJ1048" s="43">
        <f t="shared" si="275"/>
        <v>0</v>
      </c>
      <c r="AK1048" s="5" t="str">
        <f>_xlfn.IFNA(VLOOKUP(_xlfn.CONCAT(D1048," - ",S1048),OP!E:F,2,0),"-------------------------------------------NAO DISPONIVEL-------------------------------------------")</f>
        <v>C - RIOCARD</v>
      </c>
      <c r="AL1048" s="7" t="str">
        <f t="shared" si="261"/>
        <v>1 - -------------------------------------------NAO DISPONIVEL------------------------------------------- - 00000001048 - FETRANSPOR</v>
      </c>
      <c r="AM1048" s="7" t="str">
        <f t="shared" si="262"/>
        <v>-------------------------------------------NAO DISPONIVEL-------------------------------------------</v>
      </c>
      <c r="AN1048" s="44" cm="1">
        <f t="array" ref="AN1048">_xlfn.IFS(AJ1048=0,0,AQ1048="INATIVO",2,AQ1048="SEM CADASTRO",4,AQ1048="CPF ATIVO EM OUTRO COMPRADOR",5,AQ1048="NOVO/SEM CARTAO",6,AND(AJ1048&gt;0,AQ1048,""),8)</f>
        <v>0</v>
      </c>
      <c r="AO1048" s="45">
        <f t="shared" si="276"/>
        <v>-10</v>
      </c>
    </row>
    <row r="1049" spans="1:41" x14ac:dyDescent="0.4">
      <c r="A1049" s="21" t="str">
        <f t="shared" si="263"/>
        <v>-------------------------------------------NAO DISPONIVEL-------------------------------------------</v>
      </c>
      <c r="B1049" s="5" t="str">
        <f>_xlfn.IFNA(VLOOKUP(A1049,CNPJ!E:F,2,0),"-------------------------------------------NAO DISPONIVEL-------------------------------------------")</f>
        <v>-------------------------------------------NAO DISPONIVEL-------------------------------------------</v>
      </c>
      <c r="C1049" s="22">
        <v>1</v>
      </c>
      <c r="D1049" s="5" t="str">
        <f>_xlfn.XLOOKUP(R1049,OP!C:C,OP!B:B,,0,1)</f>
        <v>RJ</v>
      </c>
      <c r="E1049" s="23"/>
      <c r="M1049" s="26"/>
      <c r="N1049" s="27"/>
      <c r="O1049" s="28" t="str">
        <f t="shared" si="264"/>
        <v>00000001049</v>
      </c>
      <c r="R1049" s="27" t="s">
        <v>193</v>
      </c>
      <c r="S1049" s="30" t="str">
        <f>_xlfn.IFNA(VLOOKUP(_xlfn.CONCAT(D1049," - ",R1049),OP!A:D,4,0),"-------------------------------------------NAO DISPONIVEL-------------------------------------------")</f>
        <v>FETRANSPOR</v>
      </c>
      <c r="T1049" s="31"/>
      <c r="U1049" s="32"/>
      <c r="V1049" s="31"/>
      <c r="W1049" s="33">
        <f t="shared" si="265"/>
        <v>0</v>
      </c>
      <c r="X1049" s="34">
        <f t="shared" si="266"/>
        <v>0</v>
      </c>
      <c r="Y1049" s="33">
        <f t="shared" si="267"/>
        <v>0</v>
      </c>
      <c r="Z1049" s="33">
        <f t="shared" si="268"/>
        <v>0</v>
      </c>
      <c r="AA1049" s="35">
        <f t="shared" si="269"/>
        <v>0</v>
      </c>
      <c r="AB1049" s="36">
        <f t="shared" si="270"/>
        <v>0</v>
      </c>
      <c r="AC1049" s="37">
        <f t="shared" si="271"/>
        <v>0</v>
      </c>
      <c r="AD1049" s="38"/>
      <c r="AE1049" s="38"/>
      <c r="AF1049" s="39">
        <f t="shared" si="272"/>
        <v>0</v>
      </c>
      <c r="AG1049" s="40"/>
      <c r="AH1049" s="41">
        <f t="shared" si="273"/>
        <v>0</v>
      </c>
      <c r="AI1049" s="42">
        <f t="shared" si="274"/>
        <v>0</v>
      </c>
      <c r="AJ1049" s="43">
        <f t="shared" si="275"/>
        <v>0</v>
      </c>
      <c r="AK1049" s="5" t="str">
        <f>_xlfn.IFNA(VLOOKUP(_xlfn.CONCAT(D1049," - ",S1049),OP!E:F,2,0),"-------------------------------------------NAO DISPONIVEL-------------------------------------------")</f>
        <v>C - RIOCARD</v>
      </c>
      <c r="AL1049" s="7" t="str">
        <f t="shared" si="261"/>
        <v>1 - -------------------------------------------NAO DISPONIVEL------------------------------------------- - 00000001049 - FETRANSPOR</v>
      </c>
      <c r="AM1049" s="7" t="str">
        <f t="shared" si="262"/>
        <v>-------------------------------------------NAO DISPONIVEL-------------------------------------------</v>
      </c>
      <c r="AN1049" s="44" cm="1">
        <f t="array" ref="AN1049">_xlfn.IFS(AJ1049=0,0,AQ1049="INATIVO",2,AQ1049="SEM CADASTRO",4,AQ1049="CPF ATIVO EM OUTRO COMPRADOR",5,AQ1049="NOVO/SEM CARTAO",6,AND(AJ1049&gt;0,AQ1049,""),8)</f>
        <v>0</v>
      </c>
      <c r="AO1049" s="45">
        <f t="shared" si="276"/>
        <v>-10</v>
      </c>
    </row>
    <row r="1050" spans="1:41" x14ac:dyDescent="0.4">
      <c r="A1050" s="21" t="str">
        <f t="shared" si="263"/>
        <v>-------------------------------------------NAO DISPONIVEL-------------------------------------------</v>
      </c>
      <c r="B1050" s="5" t="str">
        <f>_xlfn.IFNA(VLOOKUP(A1050,CNPJ!E:F,2,0),"-------------------------------------------NAO DISPONIVEL-------------------------------------------")</f>
        <v>-------------------------------------------NAO DISPONIVEL-------------------------------------------</v>
      </c>
      <c r="C1050" s="22">
        <v>1</v>
      </c>
      <c r="D1050" s="5" t="str">
        <f>_xlfn.XLOOKUP(R1050,OP!C:C,OP!B:B,,0,1)</f>
        <v>RJ</v>
      </c>
      <c r="E1050" s="23"/>
      <c r="M1050" s="26"/>
      <c r="N1050" s="27"/>
      <c r="O1050" s="28" t="str">
        <f t="shared" si="264"/>
        <v>00000001050</v>
      </c>
      <c r="R1050" s="27" t="s">
        <v>193</v>
      </c>
      <c r="S1050" s="30" t="str">
        <f>_xlfn.IFNA(VLOOKUP(_xlfn.CONCAT(D1050," - ",R1050),OP!A:D,4,0),"-------------------------------------------NAO DISPONIVEL-------------------------------------------")</f>
        <v>FETRANSPOR</v>
      </c>
      <c r="T1050" s="31"/>
      <c r="U1050" s="32"/>
      <c r="V1050" s="31"/>
      <c r="W1050" s="33">
        <f t="shared" si="265"/>
        <v>0</v>
      </c>
      <c r="X1050" s="34">
        <f t="shared" si="266"/>
        <v>0</v>
      </c>
      <c r="Y1050" s="33">
        <f t="shared" si="267"/>
        <v>0</v>
      </c>
      <c r="Z1050" s="33">
        <f t="shared" si="268"/>
        <v>0</v>
      </c>
      <c r="AA1050" s="35">
        <f t="shared" si="269"/>
        <v>0</v>
      </c>
      <c r="AB1050" s="36">
        <f t="shared" si="270"/>
        <v>0</v>
      </c>
      <c r="AC1050" s="37">
        <f t="shared" si="271"/>
        <v>0</v>
      </c>
      <c r="AD1050" s="38"/>
      <c r="AE1050" s="38"/>
      <c r="AF1050" s="39">
        <f t="shared" si="272"/>
        <v>0</v>
      </c>
      <c r="AG1050" s="40"/>
      <c r="AH1050" s="41">
        <f t="shared" si="273"/>
        <v>0</v>
      </c>
      <c r="AI1050" s="42">
        <f t="shared" si="274"/>
        <v>0</v>
      </c>
      <c r="AJ1050" s="43">
        <f t="shared" si="275"/>
        <v>0</v>
      </c>
      <c r="AK1050" s="5" t="str">
        <f>_xlfn.IFNA(VLOOKUP(_xlfn.CONCAT(D1050," - ",S1050),OP!E:F,2,0),"-------------------------------------------NAO DISPONIVEL-------------------------------------------")</f>
        <v>C - RIOCARD</v>
      </c>
      <c r="AL1050" s="7" t="str">
        <f t="shared" si="261"/>
        <v>1 - -------------------------------------------NAO DISPONIVEL------------------------------------------- - 00000001050 - FETRANSPOR</v>
      </c>
      <c r="AM1050" s="7" t="str">
        <f t="shared" si="262"/>
        <v>-------------------------------------------NAO DISPONIVEL-------------------------------------------</v>
      </c>
      <c r="AN1050" s="44" cm="1">
        <f t="array" ref="AN1050">_xlfn.IFS(AJ1050=0,0,AQ1050="INATIVO",2,AQ1050="SEM CADASTRO",4,AQ1050="CPF ATIVO EM OUTRO COMPRADOR",5,AQ1050="NOVO/SEM CARTAO",6,AND(AJ1050&gt;0,AQ1050,""),8)</f>
        <v>0</v>
      </c>
      <c r="AO1050" s="45">
        <f t="shared" si="276"/>
        <v>-10</v>
      </c>
    </row>
    <row r="1051" spans="1:41" x14ac:dyDescent="0.4">
      <c r="A1051" s="21" t="str">
        <f t="shared" si="263"/>
        <v>-------------------------------------------NAO DISPONIVEL-------------------------------------------</v>
      </c>
      <c r="B1051" s="5" t="str">
        <f>_xlfn.IFNA(VLOOKUP(A1051,CNPJ!E:F,2,0),"-------------------------------------------NAO DISPONIVEL-------------------------------------------")</f>
        <v>-------------------------------------------NAO DISPONIVEL-------------------------------------------</v>
      </c>
      <c r="C1051" s="22">
        <v>1</v>
      </c>
      <c r="D1051" s="5" t="str">
        <f>_xlfn.XLOOKUP(R1051,OP!C:C,OP!B:B,,0,1)</f>
        <v>RJ</v>
      </c>
      <c r="E1051" s="23"/>
      <c r="M1051" s="26"/>
      <c r="N1051" s="27"/>
      <c r="O1051" s="28" t="str">
        <f t="shared" si="264"/>
        <v>00000001051</v>
      </c>
      <c r="R1051" s="27" t="s">
        <v>193</v>
      </c>
      <c r="S1051" s="30" t="str">
        <f>_xlfn.IFNA(VLOOKUP(_xlfn.CONCAT(D1051," - ",R1051),OP!A:D,4,0),"-------------------------------------------NAO DISPONIVEL-------------------------------------------")</f>
        <v>FETRANSPOR</v>
      </c>
      <c r="T1051" s="31"/>
      <c r="U1051" s="32"/>
      <c r="V1051" s="31"/>
      <c r="W1051" s="33">
        <f t="shared" si="265"/>
        <v>0</v>
      </c>
      <c r="X1051" s="34">
        <f t="shared" si="266"/>
        <v>0</v>
      </c>
      <c r="Y1051" s="33">
        <f t="shared" si="267"/>
        <v>0</v>
      </c>
      <c r="Z1051" s="33">
        <f t="shared" si="268"/>
        <v>0</v>
      </c>
      <c r="AA1051" s="35">
        <f t="shared" si="269"/>
        <v>0</v>
      </c>
      <c r="AB1051" s="36">
        <f t="shared" si="270"/>
        <v>0</v>
      </c>
      <c r="AC1051" s="37">
        <f t="shared" si="271"/>
        <v>0</v>
      </c>
      <c r="AD1051" s="38"/>
      <c r="AE1051" s="38"/>
      <c r="AF1051" s="39">
        <f t="shared" si="272"/>
        <v>0</v>
      </c>
      <c r="AG1051" s="40"/>
      <c r="AH1051" s="41">
        <f t="shared" si="273"/>
        <v>0</v>
      </c>
      <c r="AI1051" s="42">
        <f t="shared" si="274"/>
        <v>0</v>
      </c>
      <c r="AJ1051" s="43">
        <f t="shared" si="275"/>
        <v>0</v>
      </c>
      <c r="AK1051" s="5" t="str">
        <f>_xlfn.IFNA(VLOOKUP(_xlfn.CONCAT(D1051," - ",S1051),OP!E:F,2,0),"-------------------------------------------NAO DISPONIVEL-------------------------------------------")</f>
        <v>C - RIOCARD</v>
      </c>
      <c r="AL1051" s="7" t="str">
        <f t="shared" si="261"/>
        <v>1 - -------------------------------------------NAO DISPONIVEL------------------------------------------- - 00000001051 - FETRANSPOR</v>
      </c>
      <c r="AM1051" s="7" t="str">
        <f t="shared" si="262"/>
        <v>-------------------------------------------NAO DISPONIVEL-------------------------------------------</v>
      </c>
      <c r="AN1051" s="44" cm="1">
        <f t="array" ref="AN1051">_xlfn.IFS(AJ1051=0,0,AQ1051="INATIVO",2,AQ1051="SEM CADASTRO",4,AQ1051="CPF ATIVO EM OUTRO COMPRADOR",5,AQ1051="NOVO/SEM CARTAO",6,AND(AJ1051&gt;0,AQ1051,""),8)</f>
        <v>0</v>
      </c>
      <c r="AO1051" s="45">
        <f t="shared" si="276"/>
        <v>-10</v>
      </c>
    </row>
    <row r="1052" spans="1:41" x14ac:dyDescent="0.4">
      <c r="A1052" s="21" t="str">
        <f t="shared" si="263"/>
        <v>-------------------------------------------NAO DISPONIVEL-------------------------------------------</v>
      </c>
      <c r="B1052" s="5" t="str">
        <f>_xlfn.IFNA(VLOOKUP(A1052,CNPJ!E:F,2,0),"-------------------------------------------NAO DISPONIVEL-------------------------------------------")</f>
        <v>-------------------------------------------NAO DISPONIVEL-------------------------------------------</v>
      </c>
      <c r="C1052" s="22">
        <v>1</v>
      </c>
      <c r="D1052" s="5" t="str">
        <f>_xlfn.XLOOKUP(R1052,OP!C:C,OP!B:B,,0,1)</f>
        <v>RJ</v>
      </c>
      <c r="E1052" s="23"/>
      <c r="M1052" s="26"/>
      <c r="N1052" s="27"/>
      <c r="O1052" s="28" t="str">
        <f t="shared" si="264"/>
        <v>00000001052</v>
      </c>
      <c r="R1052" s="27" t="s">
        <v>193</v>
      </c>
      <c r="S1052" s="30" t="str">
        <f>_xlfn.IFNA(VLOOKUP(_xlfn.CONCAT(D1052," - ",R1052),OP!A:D,4,0),"-------------------------------------------NAO DISPONIVEL-------------------------------------------")</f>
        <v>FETRANSPOR</v>
      </c>
      <c r="T1052" s="31"/>
      <c r="U1052" s="32"/>
      <c r="V1052" s="31"/>
      <c r="W1052" s="33">
        <f t="shared" si="265"/>
        <v>0</v>
      </c>
      <c r="X1052" s="34">
        <f t="shared" si="266"/>
        <v>0</v>
      </c>
      <c r="Y1052" s="33">
        <f t="shared" si="267"/>
        <v>0</v>
      </c>
      <c r="Z1052" s="33">
        <f t="shared" si="268"/>
        <v>0</v>
      </c>
      <c r="AA1052" s="35">
        <f t="shared" si="269"/>
        <v>0</v>
      </c>
      <c r="AB1052" s="36">
        <f t="shared" si="270"/>
        <v>0</v>
      </c>
      <c r="AC1052" s="37">
        <f t="shared" si="271"/>
        <v>0</v>
      </c>
      <c r="AD1052" s="38"/>
      <c r="AE1052" s="38"/>
      <c r="AF1052" s="39">
        <f t="shared" si="272"/>
        <v>0</v>
      </c>
      <c r="AG1052" s="40"/>
      <c r="AH1052" s="41">
        <f t="shared" si="273"/>
        <v>0</v>
      </c>
      <c r="AI1052" s="42">
        <f t="shared" si="274"/>
        <v>0</v>
      </c>
      <c r="AJ1052" s="43">
        <f t="shared" si="275"/>
        <v>0</v>
      </c>
      <c r="AK1052" s="5" t="str">
        <f>_xlfn.IFNA(VLOOKUP(_xlfn.CONCAT(D1052," - ",S1052),OP!E:F,2,0),"-------------------------------------------NAO DISPONIVEL-------------------------------------------")</f>
        <v>C - RIOCARD</v>
      </c>
      <c r="AL1052" s="7" t="str">
        <f t="shared" si="261"/>
        <v>1 - -------------------------------------------NAO DISPONIVEL------------------------------------------- - 00000001052 - FETRANSPOR</v>
      </c>
      <c r="AM1052" s="7" t="str">
        <f t="shared" si="262"/>
        <v>-------------------------------------------NAO DISPONIVEL-------------------------------------------</v>
      </c>
      <c r="AN1052" s="44" cm="1">
        <f t="array" ref="AN1052">_xlfn.IFS(AJ1052=0,0,AQ1052="INATIVO",2,AQ1052="SEM CADASTRO",4,AQ1052="CPF ATIVO EM OUTRO COMPRADOR",5,AQ1052="NOVO/SEM CARTAO",6,AND(AJ1052&gt;0,AQ1052,""),8)</f>
        <v>0</v>
      </c>
      <c r="AO1052" s="45">
        <f t="shared" si="276"/>
        <v>-10</v>
      </c>
    </row>
    <row r="1053" spans="1:41" x14ac:dyDescent="0.4">
      <c r="A1053" s="21" t="str">
        <f t="shared" si="263"/>
        <v>-------------------------------------------NAO DISPONIVEL-------------------------------------------</v>
      </c>
      <c r="B1053" s="5" t="str">
        <f>_xlfn.IFNA(VLOOKUP(A1053,CNPJ!E:F,2,0),"-------------------------------------------NAO DISPONIVEL-------------------------------------------")</f>
        <v>-------------------------------------------NAO DISPONIVEL-------------------------------------------</v>
      </c>
      <c r="C1053" s="22">
        <v>1</v>
      </c>
      <c r="D1053" s="5" t="str">
        <f>_xlfn.XLOOKUP(R1053,OP!C:C,OP!B:B,,0,1)</f>
        <v>RJ</v>
      </c>
      <c r="E1053" s="23"/>
      <c r="M1053" s="26"/>
      <c r="N1053" s="27"/>
      <c r="O1053" s="28" t="str">
        <f t="shared" si="264"/>
        <v>00000001053</v>
      </c>
      <c r="R1053" s="27" t="s">
        <v>193</v>
      </c>
      <c r="S1053" s="30" t="str">
        <f>_xlfn.IFNA(VLOOKUP(_xlfn.CONCAT(D1053," - ",R1053),OP!A:D,4,0),"-------------------------------------------NAO DISPONIVEL-------------------------------------------")</f>
        <v>FETRANSPOR</v>
      </c>
      <c r="T1053" s="31"/>
      <c r="U1053" s="32"/>
      <c r="V1053" s="31"/>
      <c r="W1053" s="33">
        <f t="shared" si="265"/>
        <v>0</v>
      </c>
      <c r="X1053" s="34">
        <f t="shared" si="266"/>
        <v>0</v>
      </c>
      <c r="Y1053" s="33">
        <f t="shared" si="267"/>
        <v>0</v>
      </c>
      <c r="Z1053" s="33">
        <f t="shared" si="268"/>
        <v>0</v>
      </c>
      <c r="AA1053" s="35">
        <f t="shared" si="269"/>
        <v>0</v>
      </c>
      <c r="AB1053" s="36">
        <f t="shared" si="270"/>
        <v>0</v>
      </c>
      <c r="AC1053" s="37">
        <f t="shared" si="271"/>
        <v>0</v>
      </c>
      <c r="AD1053" s="38"/>
      <c r="AE1053" s="38"/>
      <c r="AF1053" s="39">
        <f t="shared" si="272"/>
        <v>0</v>
      </c>
      <c r="AG1053" s="40"/>
      <c r="AH1053" s="41">
        <f t="shared" si="273"/>
        <v>0</v>
      </c>
      <c r="AI1053" s="42">
        <f t="shared" si="274"/>
        <v>0</v>
      </c>
      <c r="AJ1053" s="43">
        <f t="shared" si="275"/>
        <v>0</v>
      </c>
      <c r="AK1053" s="5" t="str">
        <f>_xlfn.IFNA(VLOOKUP(_xlfn.CONCAT(D1053," - ",S1053),OP!E:F,2,0),"-------------------------------------------NAO DISPONIVEL-------------------------------------------")</f>
        <v>C - RIOCARD</v>
      </c>
      <c r="AL1053" s="7" t="str">
        <f t="shared" si="261"/>
        <v>1 - -------------------------------------------NAO DISPONIVEL------------------------------------------- - 00000001053 - FETRANSPOR</v>
      </c>
      <c r="AM1053" s="7" t="str">
        <f t="shared" si="262"/>
        <v>-------------------------------------------NAO DISPONIVEL-------------------------------------------</v>
      </c>
      <c r="AN1053" s="44" cm="1">
        <f t="array" ref="AN1053">_xlfn.IFS(AJ1053=0,0,AQ1053="INATIVO",2,AQ1053="SEM CADASTRO",4,AQ1053="CPF ATIVO EM OUTRO COMPRADOR",5,AQ1053="NOVO/SEM CARTAO",6,AND(AJ1053&gt;0,AQ1053,""),8)</f>
        <v>0</v>
      </c>
      <c r="AO1053" s="45">
        <f t="shared" si="276"/>
        <v>-10</v>
      </c>
    </row>
    <row r="1054" spans="1:41" x14ac:dyDescent="0.4">
      <c r="A1054" s="21" t="str">
        <f t="shared" si="263"/>
        <v>-------------------------------------------NAO DISPONIVEL-------------------------------------------</v>
      </c>
      <c r="B1054" s="5" t="str">
        <f>_xlfn.IFNA(VLOOKUP(A1054,CNPJ!E:F,2,0),"-------------------------------------------NAO DISPONIVEL-------------------------------------------")</f>
        <v>-------------------------------------------NAO DISPONIVEL-------------------------------------------</v>
      </c>
      <c r="C1054" s="22">
        <v>1</v>
      </c>
      <c r="D1054" s="5" t="str">
        <f>_xlfn.XLOOKUP(R1054,OP!C:C,OP!B:B,,0,1)</f>
        <v>RJ</v>
      </c>
      <c r="E1054" s="23"/>
      <c r="M1054" s="26"/>
      <c r="N1054" s="27"/>
      <c r="O1054" s="28" t="str">
        <f t="shared" si="264"/>
        <v>00000001054</v>
      </c>
      <c r="R1054" s="27" t="s">
        <v>193</v>
      </c>
      <c r="S1054" s="30" t="str">
        <f>_xlfn.IFNA(VLOOKUP(_xlfn.CONCAT(D1054," - ",R1054),OP!A:D,4,0),"-------------------------------------------NAO DISPONIVEL-------------------------------------------")</f>
        <v>FETRANSPOR</v>
      </c>
      <c r="T1054" s="31"/>
      <c r="U1054" s="32"/>
      <c r="V1054" s="31"/>
      <c r="W1054" s="33">
        <f t="shared" si="265"/>
        <v>0</v>
      </c>
      <c r="X1054" s="34">
        <f t="shared" si="266"/>
        <v>0</v>
      </c>
      <c r="Y1054" s="33">
        <f t="shared" si="267"/>
        <v>0</v>
      </c>
      <c r="Z1054" s="33">
        <f t="shared" si="268"/>
        <v>0</v>
      </c>
      <c r="AA1054" s="35">
        <f t="shared" si="269"/>
        <v>0</v>
      </c>
      <c r="AB1054" s="36">
        <f t="shared" si="270"/>
        <v>0</v>
      </c>
      <c r="AC1054" s="37">
        <f t="shared" si="271"/>
        <v>0</v>
      </c>
      <c r="AD1054" s="38"/>
      <c r="AE1054" s="38"/>
      <c r="AF1054" s="39">
        <f t="shared" si="272"/>
        <v>0</v>
      </c>
      <c r="AG1054" s="40"/>
      <c r="AH1054" s="41">
        <f t="shared" si="273"/>
        <v>0</v>
      </c>
      <c r="AI1054" s="42">
        <f t="shared" si="274"/>
        <v>0</v>
      </c>
      <c r="AJ1054" s="43">
        <f t="shared" si="275"/>
        <v>0</v>
      </c>
      <c r="AK1054" s="5" t="str">
        <f>_xlfn.IFNA(VLOOKUP(_xlfn.CONCAT(D1054," - ",S1054),OP!E:F,2,0),"-------------------------------------------NAO DISPONIVEL-------------------------------------------")</f>
        <v>C - RIOCARD</v>
      </c>
      <c r="AL1054" s="7" t="str">
        <f t="shared" si="261"/>
        <v>1 - -------------------------------------------NAO DISPONIVEL------------------------------------------- - 00000001054 - FETRANSPOR</v>
      </c>
      <c r="AM1054" s="7" t="str">
        <f t="shared" si="262"/>
        <v>-------------------------------------------NAO DISPONIVEL-------------------------------------------</v>
      </c>
      <c r="AN1054" s="44" cm="1">
        <f t="array" ref="AN1054">_xlfn.IFS(AJ1054=0,0,AQ1054="INATIVO",2,AQ1054="SEM CADASTRO",4,AQ1054="CPF ATIVO EM OUTRO COMPRADOR",5,AQ1054="NOVO/SEM CARTAO",6,AND(AJ1054&gt;0,AQ1054,""),8)</f>
        <v>0</v>
      </c>
      <c r="AO1054" s="45">
        <f t="shared" si="276"/>
        <v>-10</v>
      </c>
    </row>
    <row r="1055" spans="1:41" x14ac:dyDescent="0.4">
      <c r="A1055" s="21" t="str">
        <f t="shared" si="263"/>
        <v>-------------------------------------------NAO DISPONIVEL-------------------------------------------</v>
      </c>
      <c r="B1055" s="5" t="str">
        <f>_xlfn.IFNA(VLOOKUP(A1055,CNPJ!E:F,2,0),"-------------------------------------------NAO DISPONIVEL-------------------------------------------")</f>
        <v>-------------------------------------------NAO DISPONIVEL-------------------------------------------</v>
      </c>
      <c r="C1055" s="22">
        <v>1</v>
      </c>
      <c r="D1055" s="5" t="str">
        <f>_xlfn.XLOOKUP(R1055,OP!C:C,OP!B:B,,0,1)</f>
        <v>RJ</v>
      </c>
      <c r="E1055" s="23"/>
      <c r="M1055" s="26"/>
      <c r="N1055" s="27"/>
      <c r="O1055" s="28" t="str">
        <f t="shared" si="264"/>
        <v>00000001055</v>
      </c>
      <c r="R1055" s="27" t="s">
        <v>193</v>
      </c>
      <c r="S1055" s="30" t="str">
        <f>_xlfn.IFNA(VLOOKUP(_xlfn.CONCAT(D1055," - ",R1055),OP!A:D,4,0),"-------------------------------------------NAO DISPONIVEL-------------------------------------------")</f>
        <v>FETRANSPOR</v>
      </c>
      <c r="T1055" s="31"/>
      <c r="U1055" s="32"/>
      <c r="V1055" s="31"/>
      <c r="W1055" s="33">
        <f t="shared" si="265"/>
        <v>0</v>
      </c>
      <c r="X1055" s="34">
        <f t="shared" si="266"/>
        <v>0</v>
      </c>
      <c r="Y1055" s="33">
        <f t="shared" si="267"/>
        <v>0</v>
      </c>
      <c r="Z1055" s="33">
        <f t="shared" si="268"/>
        <v>0</v>
      </c>
      <c r="AA1055" s="35">
        <f t="shared" si="269"/>
        <v>0</v>
      </c>
      <c r="AB1055" s="36">
        <f t="shared" si="270"/>
        <v>0</v>
      </c>
      <c r="AC1055" s="37">
        <f t="shared" si="271"/>
        <v>0</v>
      </c>
      <c r="AD1055" s="38"/>
      <c r="AE1055" s="38"/>
      <c r="AF1055" s="39">
        <f t="shared" si="272"/>
        <v>0</v>
      </c>
      <c r="AG1055" s="40"/>
      <c r="AH1055" s="41">
        <f t="shared" si="273"/>
        <v>0</v>
      </c>
      <c r="AI1055" s="42">
        <f t="shared" si="274"/>
        <v>0</v>
      </c>
      <c r="AJ1055" s="43">
        <f t="shared" si="275"/>
        <v>0</v>
      </c>
      <c r="AK1055" s="5" t="str">
        <f>_xlfn.IFNA(VLOOKUP(_xlfn.CONCAT(D1055," - ",S1055),OP!E:F,2,0),"-------------------------------------------NAO DISPONIVEL-------------------------------------------")</f>
        <v>C - RIOCARD</v>
      </c>
      <c r="AL1055" s="7" t="str">
        <f t="shared" si="261"/>
        <v>1 - -------------------------------------------NAO DISPONIVEL------------------------------------------- - 00000001055 - FETRANSPOR</v>
      </c>
      <c r="AM1055" s="7" t="str">
        <f t="shared" si="262"/>
        <v>-------------------------------------------NAO DISPONIVEL-------------------------------------------</v>
      </c>
      <c r="AN1055" s="44" cm="1">
        <f t="array" ref="AN1055">_xlfn.IFS(AJ1055=0,0,AQ1055="INATIVO",2,AQ1055="SEM CADASTRO",4,AQ1055="CPF ATIVO EM OUTRO COMPRADOR",5,AQ1055="NOVO/SEM CARTAO",6,AND(AJ1055&gt;0,AQ1055,""),8)</f>
        <v>0</v>
      </c>
      <c r="AO1055" s="45">
        <f t="shared" si="276"/>
        <v>-10</v>
      </c>
    </row>
    <row r="1056" spans="1:41" x14ac:dyDescent="0.4">
      <c r="A1056" s="21" t="str">
        <f t="shared" si="263"/>
        <v>-------------------------------------------NAO DISPONIVEL-------------------------------------------</v>
      </c>
      <c r="B1056" s="5" t="str">
        <f>_xlfn.IFNA(VLOOKUP(A1056,CNPJ!E:F,2,0),"-------------------------------------------NAO DISPONIVEL-------------------------------------------")</f>
        <v>-------------------------------------------NAO DISPONIVEL-------------------------------------------</v>
      </c>
      <c r="C1056" s="22">
        <v>1</v>
      </c>
      <c r="D1056" s="5" t="str">
        <f>_xlfn.XLOOKUP(R1056,OP!C:C,OP!B:B,,0,1)</f>
        <v>RJ</v>
      </c>
      <c r="E1056" s="23"/>
      <c r="M1056" s="26"/>
      <c r="N1056" s="27"/>
      <c r="O1056" s="28" t="str">
        <f t="shared" si="264"/>
        <v>00000001056</v>
      </c>
      <c r="R1056" s="27" t="s">
        <v>193</v>
      </c>
      <c r="S1056" s="30" t="str">
        <f>_xlfn.IFNA(VLOOKUP(_xlfn.CONCAT(D1056," - ",R1056),OP!A:D,4,0),"-------------------------------------------NAO DISPONIVEL-------------------------------------------")</f>
        <v>FETRANSPOR</v>
      </c>
      <c r="T1056" s="31"/>
      <c r="U1056" s="32"/>
      <c r="V1056" s="31"/>
      <c r="W1056" s="33">
        <f t="shared" si="265"/>
        <v>0</v>
      </c>
      <c r="X1056" s="34">
        <f t="shared" si="266"/>
        <v>0</v>
      </c>
      <c r="Y1056" s="33">
        <f t="shared" si="267"/>
        <v>0</v>
      </c>
      <c r="Z1056" s="33">
        <f t="shared" si="268"/>
        <v>0</v>
      </c>
      <c r="AA1056" s="35">
        <f t="shared" si="269"/>
        <v>0</v>
      </c>
      <c r="AB1056" s="36">
        <f t="shared" si="270"/>
        <v>0</v>
      </c>
      <c r="AC1056" s="37">
        <f t="shared" si="271"/>
        <v>0</v>
      </c>
      <c r="AD1056" s="38"/>
      <c r="AE1056" s="38"/>
      <c r="AF1056" s="39">
        <f t="shared" si="272"/>
        <v>0</v>
      </c>
      <c r="AG1056" s="40"/>
      <c r="AH1056" s="41">
        <f t="shared" si="273"/>
        <v>0</v>
      </c>
      <c r="AI1056" s="42">
        <f t="shared" si="274"/>
        <v>0</v>
      </c>
      <c r="AJ1056" s="43">
        <f t="shared" si="275"/>
        <v>0</v>
      </c>
      <c r="AK1056" s="5" t="str">
        <f>_xlfn.IFNA(VLOOKUP(_xlfn.CONCAT(D1056," - ",S1056),OP!E:F,2,0),"-------------------------------------------NAO DISPONIVEL-------------------------------------------")</f>
        <v>C - RIOCARD</v>
      </c>
      <c r="AL1056" s="7" t="str">
        <f t="shared" si="261"/>
        <v>1 - -------------------------------------------NAO DISPONIVEL------------------------------------------- - 00000001056 - FETRANSPOR</v>
      </c>
      <c r="AM1056" s="7" t="str">
        <f t="shared" si="262"/>
        <v>-------------------------------------------NAO DISPONIVEL-------------------------------------------</v>
      </c>
      <c r="AN1056" s="44" cm="1">
        <f t="array" ref="AN1056">_xlfn.IFS(AJ1056=0,0,AQ1056="INATIVO",2,AQ1056="SEM CADASTRO",4,AQ1056="CPF ATIVO EM OUTRO COMPRADOR",5,AQ1056="NOVO/SEM CARTAO",6,AND(AJ1056&gt;0,AQ1056,""),8)</f>
        <v>0</v>
      </c>
      <c r="AO1056" s="45">
        <f t="shared" si="276"/>
        <v>-10</v>
      </c>
    </row>
    <row r="1057" spans="1:41" x14ac:dyDescent="0.4">
      <c r="A1057" s="21" t="str">
        <f t="shared" si="263"/>
        <v>-------------------------------------------NAO DISPONIVEL-------------------------------------------</v>
      </c>
      <c r="B1057" s="5" t="str">
        <f>_xlfn.IFNA(VLOOKUP(A1057,CNPJ!E:F,2,0),"-------------------------------------------NAO DISPONIVEL-------------------------------------------")</f>
        <v>-------------------------------------------NAO DISPONIVEL-------------------------------------------</v>
      </c>
      <c r="C1057" s="22">
        <v>1</v>
      </c>
      <c r="D1057" s="5" t="str">
        <f>_xlfn.XLOOKUP(R1057,OP!C:C,OP!B:B,,0,1)</f>
        <v>RJ</v>
      </c>
      <c r="E1057" s="23"/>
      <c r="M1057" s="26"/>
      <c r="N1057" s="27"/>
      <c r="O1057" s="28" t="str">
        <f t="shared" si="264"/>
        <v>00000001057</v>
      </c>
      <c r="R1057" s="27" t="s">
        <v>193</v>
      </c>
      <c r="S1057" s="30" t="str">
        <f>_xlfn.IFNA(VLOOKUP(_xlfn.CONCAT(D1057," - ",R1057),OP!A:D,4,0),"-------------------------------------------NAO DISPONIVEL-------------------------------------------")</f>
        <v>FETRANSPOR</v>
      </c>
      <c r="T1057" s="31"/>
      <c r="U1057" s="32"/>
      <c r="V1057" s="31"/>
      <c r="W1057" s="33">
        <f t="shared" si="265"/>
        <v>0</v>
      </c>
      <c r="X1057" s="34">
        <f t="shared" si="266"/>
        <v>0</v>
      </c>
      <c r="Y1057" s="33">
        <f t="shared" si="267"/>
        <v>0</v>
      </c>
      <c r="Z1057" s="33">
        <f t="shared" si="268"/>
        <v>0</v>
      </c>
      <c r="AA1057" s="35">
        <f t="shared" si="269"/>
        <v>0</v>
      </c>
      <c r="AB1057" s="36">
        <f t="shared" si="270"/>
        <v>0</v>
      </c>
      <c r="AC1057" s="37">
        <f t="shared" si="271"/>
        <v>0</v>
      </c>
      <c r="AD1057" s="38"/>
      <c r="AE1057" s="38"/>
      <c r="AF1057" s="39">
        <f t="shared" si="272"/>
        <v>0</v>
      </c>
      <c r="AG1057" s="40"/>
      <c r="AH1057" s="41">
        <f t="shared" si="273"/>
        <v>0</v>
      </c>
      <c r="AI1057" s="42">
        <f t="shared" si="274"/>
        <v>0</v>
      </c>
      <c r="AJ1057" s="43">
        <f t="shared" si="275"/>
        <v>0</v>
      </c>
      <c r="AK1057" s="5" t="str">
        <f>_xlfn.IFNA(VLOOKUP(_xlfn.CONCAT(D1057," - ",S1057),OP!E:F,2,0),"-------------------------------------------NAO DISPONIVEL-------------------------------------------")</f>
        <v>C - RIOCARD</v>
      </c>
      <c r="AL1057" s="7" t="str">
        <f t="shared" si="261"/>
        <v>1 - -------------------------------------------NAO DISPONIVEL------------------------------------------- - 00000001057 - FETRANSPOR</v>
      </c>
      <c r="AM1057" s="7" t="str">
        <f t="shared" si="262"/>
        <v>-------------------------------------------NAO DISPONIVEL-------------------------------------------</v>
      </c>
      <c r="AN1057" s="44" cm="1">
        <f t="array" ref="AN1057">_xlfn.IFS(AJ1057=0,0,AQ1057="INATIVO",2,AQ1057="SEM CADASTRO",4,AQ1057="CPF ATIVO EM OUTRO COMPRADOR",5,AQ1057="NOVO/SEM CARTAO",6,AND(AJ1057&gt;0,AQ1057,""),8)</f>
        <v>0</v>
      </c>
      <c r="AO1057" s="45">
        <f t="shared" si="276"/>
        <v>-10</v>
      </c>
    </row>
    <row r="1058" spans="1:41" x14ac:dyDescent="0.4">
      <c r="A1058" s="21" t="str">
        <f t="shared" si="263"/>
        <v>-------------------------------------------NAO DISPONIVEL-------------------------------------------</v>
      </c>
      <c r="B1058" s="5" t="str">
        <f>_xlfn.IFNA(VLOOKUP(A1058,CNPJ!E:F,2,0),"-------------------------------------------NAO DISPONIVEL-------------------------------------------")</f>
        <v>-------------------------------------------NAO DISPONIVEL-------------------------------------------</v>
      </c>
      <c r="C1058" s="22">
        <v>1</v>
      </c>
      <c r="D1058" s="5" t="str">
        <f>_xlfn.XLOOKUP(R1058,OP!C:C,OP!B:B,,0,1)</f>
        <v>RJ</v>
      </c>
      <c r="E1058" s="23"/>
      <c r="M1058" s="26"/>
      <c r="N1058" s="27"/>
      <c r="O1058" s="28" t="str">
        <f t="shared" si="264"/>
        <v>00000001058</v>
      </c>
      <c r="R1058" s="27" t="s">
        <v>193</v>
      </c>
      <c r="S1058" s="30" t="str">
        <f>_xlfn.IFNA(VLOOKUP(_xlfn.CONCAT(D1058," - ",R1058),OP!A:D,4,0),"-------------------------------------------NAO DISPONIVEL-------------------------------------------")</f>
        <v>FETRANSPOR</v>
      </c>
      <c r="T1058" s="31"/>
      <c r="U1058" s="32"/>
      <c r="V1058" s="31"/>
      <c r="W1058" s="33">
        <f t="shared" si="265"/>
        <v>0</v>
      </c>
      <c r="X1058" s="34">
        <f t="shared" si="266"/>
        <v>0</v>
      </c>
      <c r="Y1058" s="33">
        <f t="shared" si="267"/>
        <v>0</v>
      </c>
      <c r="Z1058" s="33">
        <f t="shared" si="268"/>
        <v>0</v>
      </c>
      <c r="AA1058" s="35">
        <f t="shared" si="269"/>
        <v>0</v>
      </c>
      <c r="AB1058" s="36">
        <f t="shared" si="270"/>
        <v>0</v>
      </c>
      <c r="AC1058" s="37">
        <f t="shared" si="271"/>
        <v>0</v>
      </c>
      <c r="AD1058" s="38"/>
      <c r="AE1058" s="38"/>
      <c r="AF1058" s="39">
        <f t="shared" si="272"/>
        <v>0</v>
      </c>
      <c r="AG1058" s="40"/>
      <c r="AH1058" s="41">
        <f t="shared" si="273"/>
        <v>0</v>
      </c>
      <c r="AI1058" s="42">
        <f t="shared" si="274"/>
        <v>0</v>
      </c>
      <c r="AJ1058" s="43">
        <f t="shared" si="275"/>
        <v>0</v>
      </c>
      <c r="AK1058" s="5" t="str">
        <f>_xlfn.IFNA(VLOOKUP(_xlfn.CONCAT(D1058," - ",S1058),OP!E:F,2,0),"-------------------------------------------NAO DISPONIVEL-------------------------------------------")</f>
        <v>C - RIOCARD</v>
      </c>
      <c r="AL1058" s="7" t="str">
        <f t="shared" si="261"/>
        <v>1 - -------------------------------------------NAO DISPONIVEL------------------------------------------- - 00000001058 - FETRANSPOR</v>
      </c>
      <c r="AM1058" s="7" t="str">
        <f t="shared" si="262"/>
        <v>-------------------------------------------NAO DISPONIVEL-------------------------------------------</v>
      </c>
      <c r="AN1058" s="44" cm="1">
        <f t="array" ref="AN1058">_xlfn.IFS(AJ1058=0,0,AQ1058="INATIVO",2,AQ1058="SEM CADASTRO",4,AQ1058="CPF ATIVO EM OUTRO COMPRADOR",5,AQ1058="NOVO/SEM CARTAO",6,AND(AJ1058&gt;0,AQ1058,""),8)</f>
        <v>0</v>
      </c>
      <c r="AO1058" s="45">
        <f t="shared" si="276"/>
        <v>-10</v>
      </c>
    </row>
    <row r="1059" spans="1:41" x14ac:dyDescent="0.4">
      <c r="A1059" s="21" t="str">
        <f t="shared" si="263"/>
        <v>-------------------------------------------NAO DISPONIVEL-------------------------------------------</v>
      </c>
      <c r="B1059" s="5" t="str">
        <f>_xlfn.IFNA(VLOOKUP(A1059,CNPJ!E:F,2,0),"-------------------------------------------NAO DISPONIVEL-------------------------------------------")</f>
        <v>-------------------------------------------NAO DISPONIVEL-------------------------------------------</v>
      </c>
      <c r="C1059" s="22">
        <v>1</v>
      </c>
      <c r="D1059" s="5" t="str">
        <f>_xlfn.XLOOKUP(R1059,OP!C:C,OP!B:B,,0,1)</f>
        <v>RJ</v>
      </c>
      <c r="E1059" s="23"/>
      <c r="M1059" s="26"/>
      <c r="N1059" s="27"/>
      <c r="O1059" s="28" t="str">
        <f t="shared" si="264"/>
        <v>00000001059</v>
      </c>
      <c r="R1059" s="27" t="s">
        <v>193</v>
      </c>
      <c r="S1059" s="30" t="str">
        <f>_xlfn.IFNA(VLOOKUP(_xlfn.CONCAT(D1059," - ",R1059),OP!A:D,4,0),"-------------------------------------------NAO DISPONIVEL-------------------------------------------")</f>
        <v>FETRANSPOR</v>
      </c>
      <c r="T1059" s="31"/>
      <c r="U1059" s="32"/>
      <c r="V1059" s="31"/>
      <c r="W1059" s="33">
        <f t="shared" si="265"/>
        <v>0</v>
      </c>
      <c r="X1059" s="34">
        <f t="shared" si="266"/>
        <v>0</v>
      </c>
      <c r="Y1059" s="33">
        <f t="shared" si="267"/>
        <v>0</v>
      </c>
      <c r="Z1059" s="33">
        <f t="shared" si="268"/>
        <v>0</v>
      </c>
      <c r="AA1059" s="35">
        <f t="shared" si="269"/>
        <v>0</v>
      </c>
      <c r="AB1059" s="36">
        <f t="shared" si="270"/>
        <v>0</v>
      </c>
      <c r="AC1059" s="37">
        <f t="shared" si="271"/>
        <v>0</v>
      </c>
      <c r="AD1059" s="38"/>
      <c r="AE1059" s="38"/>
      <c r="AF1059" s="39">
        <f t="shared" si="272"/>
        <v>0</v>
      </c>
      <c r="AG1059" s="40"/>
      <c r="AH1059" s="41">
        <f t="shared" si="273"/>
        <v>0</v>
      </c>
      <c r="AI1059" s="42">
        <f t="shared" si="274"/>
        <v>0</v>
      </c>
      <c r="AJ1059" s="43">
        <f t="shared" si="275"/>
        <v>0</v>
      </c>
      <c r="AK1059" s="5" t="str">
        <f>_xlfn.IFNA(VLOOKUP(_xlfn.CONCAT(D1059," - ",S1059),OP!E:F,2,0),"-------------------------------------------NAO DISPONIVEL-------------------------------------------")</f>
        <v>C - RIOCARD</v>
      </c>
      <c r="AL1059" s="7" t="str">
        <f t="shared" si="261"/>
        <v>1 - -------------------------------------------NAO DISPONIVEL------------------------------------------- - 00000001059 - FETRANSPOR</v>
      </c>
      <c r="AM1059" s="7" t="str">
        <f t="shared" si="262"/>
        <v>-------------------------------------------NAO DISPONIVEL-------------------------------------------</v>
      </c>
      <c r="AN1059" s="44" cm="1">
        <f t="array" ref="AN1059">_xlfn.IFS(AJ1059=0,0,AQ1059="INATIVO",2,AQ1059="SEM CADASTRO",4,AQ1059="CPF ATIVO EM OUTRO COMPRADOR",5,AQ1059="NOVO/SEM CARTAO",6,AND(AJ1059&gt;0,AQ1059,""),8)</f>
        <v>0</v>
      </c>
      <c r="AO1059" s="45">
        <f t="shared" si="276"/>
        <v>-10</v>
      </c>
    </row>
    <row r="1060" spans="1:41" x14ac:dyDescent="0.4">
      <c r="A1060" s="21" t="str">
        <f t="shared" si="263"/>
        <v>-------------------------------------------NAO DISPONIVEL-------------------------------------------</v>
      </c>
      <c r="B1060" s="5" t="str">
        <f>_xlfn.IFNA(VLOOKUP(A1060,CNPJ!E:F,2,0),"-------------------------------------------NAO DISPONIVEL-------------------------------------------")</f>
        <v>-------------------------------------------NAO DISPONIVEL-------------------------------------------</v>
      </c>
      <c r="C1060" s="22">
        <v>1</v>
      </c>
      <c r="D1060" s="5" t="str">
        <f>_xlfn.XLOOKUP(R1060,OP!C:C,OP!B:B,,0,1)</f>
        <v>RJ</v>
      </c>
      <c r="E1060" s="23"/>
      <c r="M1060" s="26"/>
      <c r="N1060" s="27"/>
      <c r="O1060" s="28" t="str">
        <f t="shared" si="264"/>
        <v>00000001060</v>
      </c>
      <c r="R1060" s="27" t="s">
        <v>193</v>
      </c>
      <c r="S1060" s="30" t="str">
        <f>_xlfn.IFNA(VLOOKUP(_xlfn.CONCAT(D1060," - ",R1060),OP!A:D,4,0),"-------------------------------------------NAO DISPONIVEL-------------------------------------------")</f>
        <v>FETRANSPOR</v>
      </c>
      <c r="T1060" s="31"/>
      <c r="U1060" s="32"/>
      <c r="V1060" s="31"/>
      <c r="W1060" s="33">
        <f t="shared" si="265"/>
        <v>0</v>
      </c>
      <c r="X1060" s="34">
        <f t="shared" si="266"/>
        <v>0</v>
      </c>
      <c r="Y1060" s="33">
        <f t="shared" si="267"/>
        <v>0</v>
      </c>
      <c r="Z1060" s="33">
        <f t="shared" si="268"/>
        <v>0</v>
      </c>
      <c r="AA1060" s="35">
        <f t="shared" si="269"/>
        <v>0</v>
      </c>
      <c r="AB1060" s="36">
        <f t="shared" si="270"/>
        <v>0</v>
      </c>
      <c r="AC1060" s="37">
        <f t="shared" si="271"/>
        <v>0</v>
      </c>
      <c r="AD1060" s="38"/>
      <c r="AE1060" s="38"/>
      <c r="AF1060" s="39">
        <f t="shared" si="272"/>
        <v>0</v>
      </c>
      <c r="AG1060" s="40"/>
      <c r="AH1060" s="41">
        <f t="shared" si="273"/>
        <v>0</v>
      </c>
      <c r="AI1060" s="42">
        <f t="shared" si="274"/>
        <v>0</v>
      </c>
      <c r="AJ1060" s="43">
        <f t="shared" si="275"/>
        <v>0</v>
      </c>
      <c r="AK1060" s="5" t="str">
        <f>_xlfn.IFNA(VLOOKUP(_xlfn.CONCAT(D1060," - ",S1060),OP!E:F,2,0),"-------------------------------------------NAO DISPONIVEL-------------------------------------------")</f>
        <v>C - RIOCARD</v>
      </c>
      <c r="AL1060" s="7" t="str">
        <f t="shared" si="261"/>
        <v>1 - -------------------------------------------NAO DISPONIVEL------------------------------------------- - 00000001060 - FETRANSPOR</v>
      </c>
      <c r="AM1060" s="7" t="str">
        <f t="shared" si="262"/>
        <v>-------------------------------------------NAO DISPONIVEL-------------------------------------------</v>
      </c>
      <c r="AN1060" s="44" cm="1">
        <f t="array" ref="AN1060">_xlfn.IFS(AJ1060=0,0,AQ1060="INATIVO",2,AQ1060="SEM CADASTRO",4,AQ1060="CPF ATIVO EM OUTRO COMPRADOR",5,AQ1060="NOVO/SEM CARTAO",6,AND(AJ1060&gt;0,AQ1060,""),8)</f>
        <v>0</v>
      </c>
      <c r="AO1060" s="45">
        <f t="shared" si="276"/>
        <v>-10</v>
      </c>
    </row>
    <row r="1061" spans="1:41" x14ac:dyDescent="0.4">
      <c r="A1061" s="21" t="str">
        <f t="shared" si="263"/>
        <v>-------------------------------------------NAO DISPONIVEL-------------------------------------------</v>
      </c>
      <c r="B1061" s="5" t="str">
        <f>_xlfn.IFNA(VLOOKUP(A1061,CNPJ!E:F,2,0),"-------------------------------------------NAO DISPONIVEL-------------------------------------------")</f>
        <v>-------------------------------------------NAO DISPONIVEL-------------------------------------------</v>
      </c>
      <c r="C1061" s="22">
        <v>1</v>
      </c>
      <c r="D1061" s="5" t="str">
        <f>_xlfn.XLOOKUP(R1061,OP!C:C,OP!B:B,,0,1)</f>
        <v>RJ</v>
      </c>
      <c r="E1061" s="23"/>
      <c r="M1061" s="26"/>
      <c r="N1061" s="27"/>
      <c r="O1061" s="28" t="str">
        <f t="shared" si="264"/>
        <v>00000001061</v>
      </c>
      <c r="R1061" s="27" t="s">
        <v>193</v>
      </c>
      <c r="S1061" s="30" t="str">
        <f>_xlfn.IFNA(VLOOKUP(_xlfn.CONCAT(D1061," - ",R1061),OP!A:D,4,0),"-------------------------------------------NAO DISPONIVEL-------------------------------------------")</f>
        <v>FETRANSPOR</v>
      </c>
      <c r="T1061" s="31"/>
      <c r="U1061" s="32"/>
      <c r="V1061" s="31"/>
      <c r="W1061" s="33">
        <f t="shared" si="265"/>
        <v>0</v>
      </c>
      <c r="X1061" s="34">
        <f t="shared" si="266"/>
        <v>0</v>
      </c>
      <c r="Y1061" s="33">
        <f t="shared" si="267"/>
        <v>0</v>
      </c>
      <c r="Z1061" s="33">
        <f t="shared" si="268"/>
        <v>0</v>
      </c>
      <c r="AA1061" s="35">
        <f t="shared" si="269"/>
        <v>0</v>
      </c>
      <c r="AB1061" s="36">
        <f t="shared" si="270"/>
        <v>0</v>
      </c>
      <c r="AC1061" s="37">
        <f t="shared" si="271"/>
        <v>0</v>
      </c>
      <c r="AD1061" s="38"/>
      <c r="AE1061" s="38"/>
      <c r="AF1061" s="39">
        <f t="shared" si="272"/>
        <v>0</v>
      </c>
      <c r="AG1061" s="40"/>
      <c r="AH1061" s="41">
        <f t="shared" si="273"/>
        <v>0</v>
      </c>
      <c r="AI1061" s="42">
        <f t="shared" si="274"/>
        <v>0</v>
      </c>
      <c r="AJ1061" s="43">
        <f t="shared" si="275"/>
        <v>0</v>
      </c>
      <c r="AK1061" s="5" t="str">
        <f>_xlfn.IFNA(VLOOKUP(_xlfn.CONCAT(D1061," - ",S1061),OP!E:F,2,0),"-------------------------------------------NAO DISPONIVEL-------------------------------------------")</f>
        <v>C - RIOCARD</v>
      </c>
      <c r="AL1061" s="7" t="str">
        <f t="shared" si="261"/>
        <v>1 - -------------------------------------------NAO DISPONIVEL------------------------------------------- - 00000001061 - FETRANSPOR</v>
      </c>
      <c r="AM1061" s="7" t="str">
        <f t="shared" si="262"/>
        <v>-------------------------------------------NAO DISPONIVEL-------------------------------------------</v>
      </c>
      <c r="AN1061" s="44" cm="1">
        <f t="array" ref="AN1061">_xlfn.IFS(AJ1061=0,0,AQ1061="INATIVO",2,AQ1061="SEM CADASTRO",4,AQ1061="CPF ATIVO EM OUTRO COMPRADOR",5,AQ1061="NOVO/SEM CARTAO",6,AND(AJ1061&gt;0,AQ1061,""),8)</f>
        <v>0</v>
      </c>
      <c r="AO1061" s="45">
        <f t="shared" si="276"/>
        <v>-10</v>
      </c>
    </row>
    <row r="1062" spans="1:41" x14ac:dyDescent="0.4">
      <c r="A1062" s="21" t="str">
        <f t="shared" si="263"/>
        <v>-------------------------------------------NAO DISPONIVEL-------------------------------------------</v>
      </c>
      <c r="B1062" s="5" t="str">
        <f>_xlfn.IFNA(VLOOKUP(A1062,CNPJ!E:F,2,0),"-------------------------------------------NAO DISPONIVEL-------------------------------------------")</f>
        <v>-------------------------------------------NAO DISPONIVEL-------------------------------------------</v>
      </c>
      <c r="C1062" s="22">
        <v>1</v>
      </c>
      <c r="D1062" s="5" t="str">
        <f>_xlfn.XLOOKUP(R1062,OP!C:C,OP!B:B,,0,1)</f>
        <v>RJ</v>
      </c>
      <c r="E1062" s="23"/>
      <c r="M1062" s="26"/>
      <c r="N1062" s="27"/>
      <c r="O1062" s="28" t="str">
        <f t="shared" si="264"/>
        <v>00000001062</v>
      </c>
      <c r="R1062" s="27" t="s">
        <v>193</v>
      </c>
      <c r="S1062" s="30" t="str">
        <f>_xlfn.IFNA(VLOOKUP(_xlfn.CONCAT(D1062," - ",R1062),OP!A:D,4,0),"-------------------------------------------NAO DISPONIVEL-------------------------------------------")</f>
        <v>FETRANSPOR</v>
      </c>
      <c r="T1062" s="31"/>
      <c r="U1062" s="32"/>
      <c r="V1062" s="31"/>
      <c r="W1062" s="33">
        <f t="shared" si="265"/>
        <v>0</v>
      </c>
      <c r="X1062" s="34">
        <f t="shared" si="266"/>
        <v>0</v>
      </c>
      <c r="Y1062" s="33">
        <f t="shared" si="267"/>
        <v>0</v>
      </c>
      <c r="Z1062" s="33">
        <f t="shared" si="268"/>
        <v>0</v>
      </c>
      <c r="AA1062" s="35">
        <f t="shared" si="269"/>
        <v>0</v>
      </c>
      <c r="AB1062" s="36">
        <f t="shared" si="270"/>
        <v>0</v>
      </c>
      <c r="AC1062" s="37">
        <f t="shared" si="271"/>
        <v>0</v>
      </c>
      <c r="AD1062" s="38"/>
      <c r="AE1062" s="38"/>
      <c r="AF1062" s="39">
        <f t="shared" si="272"/>
        <v>0</v>
      </c>
      <c r="AG1062" s="40"/>
      <c r="AH1062" s="41">
        <f t="shared" si="273"/>
        <v>0</v>
      </c>
      <c r="AI1062" s="42">
        <f t="shared" si="274"/>
        <v>0</v>
      </c>
      <c r="AJ1062" s="43">
        <f t="shared" si="275"/>
        <v>0</v>
      </c>
      <c r="AK1062" s="5" t="str">
        <f>_xlfn.IFNA(VLOOKUP(_xlfn.CONCAT(D1062," - ",S1062),OP!E:F,2,0),"-------------------------------------------NAO DISPONIVEL-------------------------------------------")</f>
        <v>C - RIOCARD</v>
      </c>
      <c r="AL1062" s="7" t="str">
        <f t="shared" si="261"/>
        <v>1 - -------------------------------------------NAO DISPONIVEL------------------------------------------- - 00000001062 - FETRANSPOR</v>
      </c>
      <c r="AM1062" s="7" t="str">
        <f t="shared" si="262"/>
        <v>-------------------------------------------NAO DISPONIVEL-------------------------------------------</v>
      </c>
      <c r="AN1062" s="44" cm="1">
        <f t="array" ref="AN1062">_xlfn.IFS(AJ1062=0,0,AQ1062="INATIVO",2,AQ1062="SEM CADASTRO",4,AQ1062="CPF ATIVO EM OUTRO COMPRADOR",5,AQ1062="NOVO/SEM CARTAO",6,AND(AJ1062&gt;0,AQ1062,""),8)</f>
        <v>0</v>
      </c>
      <c r="AO1062" s="45">
        <f t="shared" si="276"/>
        <v>-10</v>
      </c>
    </row>
    <row r="1063" spans="1:41" x14ac:dyDescent="0.4">
      <c r="A1063" s="21" t="str">
        <f t="shared" si="263"/>
        <v>-------------------------------------------NAO DISPONIVEL-------------------------------------------</v>
      </c>
      <c r="B1063" s="5" t="str">
        <f>_xlfn.IFNA(VLOOKUP(A1063,CNPJ!E:F,2,0),"-------------------------------------------NAO DISPONIVEL-------------------------------------------")</f>
        <v>-------------------------------------------NAO DISPONIVEL-------------------------------------------</v>
      </c>
      <c r="C1063" s="22">
        <v>1</v>
      </c>
      <c r="D1063" s="5" t="str">
        <f>_xlfn.XLOOKUP(R1063,OP!C:C,OP!B:B,,0,1)</f>
        <v>RJ</v>
      </c>
      <c r="E1063" s="23"/>
      <c r="M1063" s="26"/>
      <c r="N1063" s="27"/>
      <c r="O1063" s="28" t="str">
        <f t="shared" si="264"/>
        <v>00000001063</v>
      </c>
      <c r="R1063" s="27" t="s">
        <v>193</v>
      </c>
      <c r="S1063" s="30" t="str">
        <f>_xlfn.IFNA(VLOOKUP(_xlfn.CONCAT(D1063," - ",R1063),OP!A:D,4,0),"-------------------------------------------NAO DISPONIVEL-------------------------------------------")</f>
        <v>FETRANSPOR</v>
      </c>
      <c r="T1063" s="31"/>
      <c r="U1063" s="32"/>
      <c r="V1063" s="31"/>
      <c r="W1063" s="33">
        <f t="shared" si="265"/>
        <v>0</v>
      </c>
      <c r="X1063" s="34">
        <f t="shared" si="266"/>
        <v>0</v>
      </c>
      <c r="Y1063" s="33">
        <f t="shared" si="267"/>
        <v>0</v>
      </c>
      <c r="Z1063" s="33">
        <f t="shared" si="268"/>
        <v>0</v>
      </c>
      <c r="AA1063" s="35">
        <f t="shared" si="269"/>
        <v>0</v>
      </c>
      <c r="AB1063" s="36">
        <f t="shared" si="270"/>
        <v>0</v>
      </c>
      <c r="AC1063" s="37">
        <f t="shared" si="271"/>
        <v>0</v>
      </c>
      <c r="AD1063" s="38"/>
      <c r="AE1063" s="38"/>
      <c r="AF1063" s="39">
        <f t="shared" si="272"/>
        <v>0</v>
      </c>
      <c r="AG1063" s="40"/>
      <c r="AH1063" s="41">
        <f t="shared" si="273"/>
        <v>0</v>
      </c>
      <c r="AI1063" s="42">
        <f t="shared" si="274"/>
        <v>0</v>
      </c>
      <c r="AJ1063" s="43">
        <f t="shared" si="275"/>
        <v>0</v>
      </c>
      <c r="AK1063" s="5" t="str">
        <f>_xlfn.IFNA(VLOOKUP(_xlfn.CONCAT(D1063," - ",S1063),OP!E:F,2,0),"-------------------------------------------NAO DISPONIVEL-------------------------------------------")</f>
        <v>C - RIOCARD</v>
      </c>
      <c r="AL1063" s="7" t="str">
        <f t="shared" si="261"/>
        <v>1 - -------------------------------------------NAO DISPONIVEL------------------------------------------- - 00000001063 - FETRANSPOR</v>
      </c>
      <c r="AM1063" s="7" t="str">
        <f t="shared" si="262"/>
        <v>-------------------------------------------NAO DISPONIVEL-------------------------------------------</v>
      </c>
      <c r="AN1063" s="44" cm="1">
        <f t="array" ref="AN1063">_xlfn.IFS(AJ1063=0,0,AQ1063="INATIVO",2,AQ1063="SEM CADASTRO",4,AQ1063="CPF ATIVO EM OUTRO COMPRADOR",5,AQ1063="NOVO/SEM CARTAO",6,AND(AJ1063&gt;0,AQ1063,""),8)</f>
        <v>0</v>
      </c>
      <c r="AO1063" s="45">
        <f t="shared" si="276"/>
        <v>-10</v>
      </c>
    </row>
    <row r="1064" spans="1:41" x14ac:dyDescent="0.4">
      <c r="A1064" s="21" t="str">
        <f t="shared" si="263"/>
        <v>-------------------------------------------NAO DISPONIVEL-------------------------------------------</v>
      </c>
      <c r="B1064" s="5" t="str">
        <f>_xlfn.IFNA(VLOOKUP(A1064,CNPJ!E:F,2,0),"-------------------------------------------NAO DISPONIVEL-------------------------------------------")</f>
        <v>-------------------------------------------NAO DISPONIVEL-------------------------------------------</v>
      </c>
      <c r="C1064" s="22">
        <v>1</v>
      </c>
      <c r="D1064" s="5" t="str">
        <f>_xlfn.XLOOKUP(R1064,OP!C:C,OP!B:B,,0,1)</f>
        <v>RJ</v>
      </c>
      <c r="E1064" s="23"/>
      <c r="M1064" s="26"/>
      <c r="N1064" s="27"/>
      <c r="O1064" s="28" t="str">
        <f t="shared" si="264"/>
        <v>00000001064</v>
      </c>
      <c r="R1064" s="27" t="s">
        <v>193</v>
      </c>
      <c r="S1064" s="30" t="str">
        <f>_xlfn.IFNA(VLOOKUP(_xlfn.CONCAT(D1064," - ",R1064),OP!A:D,4,0),"-------------------------------------------NAO DISPONIVEL-------------------------------------------")</f>
        <v>FETRANSPOR</v>
      </c>
      <c r="T1064" s="31"/>
      <c r="U1064" s="32"/>
      <c r="V1064" s="31"/>
      <c r="W1064" s="33">
        <f t="shared" si="265"/>
        <v>0</v>
      </c>
      <c r="X1064" s="34">
        <f t="shared" si="266"/>
        <v>0</v>
      </c>
      <c r="Y1064" s="33">
        <f t="shared" si="267"/>
        <v>0</v>
      </c>
      <c r="Z1064" s="33">
        <f t="shared" si="268"/>
        <v>0</v>
      </c>
      <c r="AA1064" s="35">
        <f t="shared" si="269"/>
        <v>0</v>
      </c>
      <c r="AB1064" s="36">
        <f t="shared" si="270"/>
        <v>0</v>
      </c>
      <c r="AC1064" s="37">
        <f t="shared" si="271"/>
        <v>0</v>
      </c>
      <c r="AD1064" s="38"/>
      <c r="AE1064" s="38"/>
      <c r="AF1064" s="39">
        <f t="shared" si="272"/>
        <v>0</v>
      </c>
      <c r="AG1064" s="40"/>
      <c r="AH1064" s="41">
        <f t="shared" si="273"/>
        <v>0</v>
      </c>
      <c r="AI1064" s="42">
        <f t="shared" si="274"/>
        <v>0</v>
      </c>
      <c r="AJ1064" s="43">
        <f t="shared" si="275"/>
        <v>0</v>
      </c>
      <c r="AK1064" s="5" t="str">
        <f>_xlfn.IFNA(VLOOKUP(_xlfn.CONCAT(D1064," - ",S1064),OP!E:F,2,0),"-------------------------------------------NAO DISPONIVEL-------------------------------------------")</f>
        <v>C - RIOCARD</v>
      </c>
      <c r="AL1064" s="7" t="str">
        <f t="shared" si="261"/>
        <v>1 - -------------------------------------------NAO DISPONIVEL------------------------------------------- - 00000001064 - FETRANSPOR</v>
      </c>
      <c r="AM1064" s="7" t="str">
        <f t="shared" si="262"/>
        <v>-------------------------------------------NAO DISPONIVEL-------------------------------------------</v>
      </c>
      <c r="AN1064" s="44" cm="1">
        <f t="array" ref="AN1064">_xlfn.IFS(AJ1064=0,0,AQ1064="INATIVO",2,AQ1064="SEM CADASTRO",4,AQ1064="CPF ATIVO EM OUTRO COMPRADOR",5,AQ1064="NOVO/SEM CARTAO",6,AND(AJ1064&gt;0,AQ1064,""),8)</f>
        <v>0</v>
      </c>
      <c r="AO1064" s="45">
        <f t="shared" si="276"/>
        <v>-10</v>
      </c>
    </row>
    <row r="1065" spans="1:41" x14ac:dyDescent="0.4">
      <c r="A1065" s="21" t="str">
        <f t="shared" si="263"/>
        <v>-------------------------------------------NAO DISPONIVEL-------------------------------------------</v>
      </c>
      <c r="B1065" s="5" t="str">
        <f>_xlfn.IFNA(VLOOKUP(A1065,CNPJ!E:F,2,0),"-------------------------------------------NAO DISPONIVEL-------------------------------------------")</f>
        <v>-------------------------------------------NAO DISPONIVEL-------------------------------------------</v>
      </c>
      <c r="C1065" s="22">
        <v>1</v>
      </c>
      <c r="D1065" s="5" t="str">
        <f>_xlfn.XLOOKUP(R1065,OP!C:C,OP!B:B,,0,1)</f>
        <v>RJ</v>
      </c>
      <c r="E1065" s="23"/>
      <c r="M1065" s="26"/>
      <c r="N1065" s="27"/>
      <c r="O1065" s="28" t="str">
        <f t="shared" si="264"/>
        <v>00000001065</v>
      </c>
      <c r="R1065" s="27" t="s">
        <v>193</v>
      </c>
      <c r="S1065" s="30" t="str">
        <f>_xlfn.IFNA(VLOOKUP(_xlfn.CONCAT(D1065," - ",R1065),OP!A:D,4,0),"-------------------------------------------NAO DISPONIVEL-------------------------------------------")</f>
        <v>FETRANSPOR</v>
      </c>
      <c r="T1065" s="31"/>
      <c r="U1065" s="32"/>
      <c r="V1065" s="31"/>
      <c r="W1065" s="33">
        <f t="shared" si="265"/>
        <v>0</v>
      </c>
      <c r="X1065" s="34">
        <f t="shared" si="266"/>
        <v>0</v>
      </c>
      <c r="Y1065" s="33">
        <f t="shared" si="267"/>
        <v>0</v>
      </c>
      <c r="Z1065" s="33">
        <f t="shared" si="268"/>
        <v>0</v>
      </c>
      <c r="AA1065" s="35">
        <f t="shared" si="269"/>
        <v>0</v>
      </c>
      <c r="AB1065" s="36">
        <f t="shared" si="270"/>
        <v>0</v>
      </c>
      <c r="AC1065" s="37">
        <f t="shared" si="271"/>
        <v>0</v>
      </c>
      <c r="AD1065" s="38"/>
      <c r="AE1065" s="38"/>
      <c r="AF1065" s="39">
        <f t="shared" si="272"/>
        <v>0</v>
      </c>
      <c r="AG1065" s="40"/>
      <c r="AH1065" s="41">
        <f t="shared" si="273"/>
        <v>0</v>
      </c>
      <c r="AI1065" s="42">
        <f t="shared" si="274"/>
        <v>0</v>
      </c>
      <c r="AJ1065" s="43">
        <f t="shared" si="275"/>
        <v>0</v>
      </c>
      <c r="AK1065" s="5" t="str">
        <f>_xlfn.IFNA(VLOOKUP(_xlfn.CONCAT(D1065," - ",S1065),OP!E:F,2,0),"-------------------------------------------NAO DISPONIVEL-------------------------------------------")</f>
        <v>C - RIOCARD</v>
      </c>
      <c r="AL1065" s="7" t="str">
        <f t="shared" si="261"/>
        <v>1 - -------------------------------------------NAO DISPONIVEL------------------------------------------- - 00000001065 - FETRANSPOR</v>
      </c>
      <c r="AM1065" s="7" t="str">
        <f t="shared" si="262"/>
        <v>-------------------------------------------NAO DISPONIVEL-------------------------------------------</v>
      </c>
      <c r="AN1065" s="44" cm="1">
        <f t="array" ref="AN1065">_xlfn.IFS(AJ1065=0,0,AQ1065="INATIVO",2,AQ1065="SEM CADASTRO",4,AQ1065="CPF ATIVO EM OUTRO COMPRADOR",5,AQ1065="NOVO/SEM CARTAO",6,AND(AJ1065&gt;0,AQ1065,""),8)</f>
        <v>0</v>
      </c>
      <c r="AO1065" s="45">
        <f t="shared" si="276"/>
        <v>-10</v>
      </c>
    </row>
    <row r="1066" spans="1:41" x14ac:dyDescent="0.4">
      <c r="A1066" s="21" t="str">
        <f t="shared" si="263"/>
        <v>-------------------------------------------NAO DISPONIVEL-------------------------------------------</v>
      </c>
      <c r="B1066" s="5" t="str">
        <f>_xlfn.IFNA(VLOOKUP(A1066,CNPJ!E:F,2,0),"-------------------------------------------NAO DISPONIVEL-------------------------------------------")</f>
        <v>-------------------------------------------NAO DISPONIVEL-------------------------------------------</v>
      </c>
      <c r="C1066" s="22">
        <v>1</v>
      </c>
      <c r="D1066" s="5" t="str">
        <f>_xlfn.XLOOKUP(R1066,OP!C:C,OP!B:B,,0,1)</f>
        <v>RJ</v>
      </c>
      <c r="E1066" s="23"/>
      <c r="M1066" s="26"/>
      <c r="N1066" s="27"/>
      <c r="O1066" s="28" t="str">
        <f t="shared" si="264"/>
        <v>00000001066</v>
      </c>
      <c r="R1066" s="27" t="s">
        <v>193</v>
      </c>
      <c r="S1066" s="30" t="str">
        <f>_xlfn.IFNA(VLOOKUP(_xlfn.CONCAT(D1066," - ",R1066),OP!A:D,4,0),"-------------------------------------------NAO DISPONIVEL-------------------------------------------")</f>
        <v>FETRANSPOR</v>
      </c>
      <c r="T1066" s="31"/>
      <c r="U1066" s="32"/>
      <c r="V1066" s="31"/>
      <c r="W1066" s="33">
        <f t="shared" si="265"/>
        <v>0</v>
      </c>
      <c r="X1066" s="34">
        <f t="shared" si="266"/>
        <v>0</v>
      </c>
      <c r="Y1066" s="33">
        <f t="shared" si="267"/>
        <v>0</v>
      </c>
      <c r="Z1066" s="33">
        <f t="shared" si="268"/>
        <v>0</v>
      </c>
      <c r="AA1066" s="35">
        <f t="shared" si="269"/>
        <v>0</v>
      </c>
      <c r="AB1066" s="36">
        <f t="shared" si="270"/>
        <v>0</v>
      </c>
      <c r="AC1066" s="37">
        <f t="shared" si="271"/>
        <v>0</v>
      </c>
      <c r="AD1066" s="38"/>
      <c r="AE1066" s="38"/>
      <c r="AF1066" s="39">
        <f t="shared" si="272"/>
        <v>0</v>
      </c>
      <c r="AG1066" s="40"/>
      <c r="AH1066" s="41">
        <f t="shared" si="273"/>
        <v>0</v>
      </c>
      <c r="AI1066" s="42">
        <f t="shared" si="274"/>
        <v>0</v>
      </c>
      <c r="AJ1066" s="43">
        <f t="shared" si="275"/>
        <v>0</v>
      </c>
      <c r="AK1066" s="5" t="str">
        <f>_xlfn.IFNA(VLOOKUP(_xlfn.CONCAT(D1066," - ",S1066),OP!E:F,2,0),"-------------------------------------------NAO DISPONIVEL-------------------------------------------")</f>
        <v>C - RIOCARD</v>
      </c>
      <c r="AL1066" s="7" t="str">
        <f t="shared" si="261"/>
        <v>1 - -------------------------------------------NAO DISPONIVEL------------------------------------------- - 00000001066 - FETRANSPOR</v>
      </c>
      <c r="AM1066" s="7" t="str">
        <f t="shared" si="262"/>
        <v>-------------------------------------------NAO DISPONIVEL-------------------------------------------</v>
      </c>
      <c r="AN1066" s="44" cm="1">
        <f t="array" ref="AN1066">_xlfn.IFS(AJ1066=0,0,AQ1066="INATIVO",2,AQ1066="SEM CADASTRO",4,AQ1066="CPF ATIVO EM OUTRO COMPRADOR",5,AQ1066="NOVO/SEM CARTAO",6,AND(AJ1066&gt;0,AQ1066,""),8)</f>
        <v>0</v>
      </c>
      <c r="AO1066" s="45">
        <f t="shared" si="276"/>
        <v>-10</v>
      </c>
    </row>
    <row r="1067" spans="1:41" x14ac:dyDescent="0.4">
      <c r="A1067" s="21" t="str">
        <f t="shared" si="263"/>
        <v>-------------------------------------------NAO DISPONIVEL-------------------------------------------</v>
      </c>
      <c r="B1067" s="5" t="str">
        <f>_xlfn.IFNA(VLOOKUP(A1067,CNPJ!E:F,2,0),"-------------------------------------------NAO DISPONIVEL-------------------------------------------")</f>
        <v>-------------------------------------------NAO DISPONIVEL-------------------------------------------</v>
      </c>
      <c r="C1067" s="22">
        <v>1</v>
      </c>
      <c r="D1067" s="5" t="str">
        <f>_xlfn.XLOOKUP(R1067,OP!C:C,OP!B:B,,0,1)</f>
        <v>RJ</v>
      </c>
      <c r="E1067" s="23"/>
      <c r="M1067" s="26"/>
      <c r="N1067" s="27"/>
      <c r="O1067" s="28" t="str">
        <f t="shared" si="264"/>
        <v>00000001067</v>
      </c>
      <c r="R1067" s="27" t="s">
        <v>193</v>
      </c>
      <c r="S1067" s="30" t="str">
        <f>_xlfn.IFNA(VLOOKUP(_xlfn.CONCAT(D1067," - ",R1067),OP!A:D,4,0),"-------------------------------------------NAO DISPONIVEL-------------------------------------------")</f>
        <v>FETRANSPOR</v>
      </c>
      <c r="T1067" s="31"/>
      <c r="U1067" s="32"/>
      <c r="V1067" s="31"/>
      <c r="W1067" s="33">
        <f t="shared" si="265"/>
        <v>0</v>
      </c>
      <c r="X1067" s="34">
        <f t="shared" si="266"/>
        <v>0</v>
      </c>
      <c r="Y1067" s="33">
        <f t="shared" si="267"/>
        <v>0</v>
      </c>
      <c r="Z1067" s="33">
        <f t="shared" si="268"/>
        <v>0</v>
      </c>
      <c r="AA1067" s="35">
        <f t="shared" si="269"/>
        <v>0</v>
      </c>
      <c r="AB1067" s="36">
        <f t="shared" si="270"/>
        <v>0</v>
      </c>
      <c r="AC1067" s="37">
        <f t="shared" si="271"/>
        <v>0</v>
      </c>
      <c r="AD1067" s="38"/>
      <c r="AE1067" s="38"/>
      <c r="AF1067" s="39">
        <f t="shared" si="272"/>
        <v>0</v>
      </c>
      <c r="AG1067" s="40"/>
      <c r="AH1067" s="41">
        <f t="shared" si="273"/>
        <v>0</v>
      </c>
      <c r="AI1067" s="42">
        <f t="shared" si="274"/>
        <v>0</v>
      </c>
      <c r="AJ1067" s="43">
        <f t="shared" si="275"/>
        <v>0</v>
      </c>
      <c r="AK1067" s="5" t="str">
        <f>_xlfn.IFNA(VLOOKUP(_xlfn.CONCAT(D1067," - ",S1067),OP!E:F,2,0),"-------------------------------------------NAO DISPONIVEL-------------------------------------------")</f>
        <v>C - RIOCARD</v>
      </c>
      <c r="AL1067" s="7" t="str">
        <f t="shared" si="261"/>
        <v>1 - -------------------------------------------NAO DISPONIVEL------------------------------------------- - 00000001067 - FETRANSPOR</v>
      </c>
      <c r="AM1067" s="7" t="str">
        <f t="shared" si="262"/>
        <v>-------------------------------------------NAO DISPONIVEL-------------------------------------------</v>
      </c>
      <c r="AN1067" s="44" cm="1">
        <f t="array" ref="AN1067">_xlfn.IFS(AJ1067=0,0,AQ1067="INATIVO",2,AQ1067="SEM CADASTRO",4,AQ1067="CPF ATIVO EM OUTRO COMPRADOR",5,AQ1067="NOVO/SEM CARTAO",6,AND(AJ1067&gt;0,AQ1067,""),8)</f>
        <v>0</v>
      </c>
      <c r="AO1067" s="45">
        <f t="shared" si="276"/>
        <v>-10</v>
      </c>
    </row>
    <row r="1068" spans="1:41" x14ac:dyDescent="0.4">
      <c r="A1068" s="21" t="str">
        <f t="shared" si="263"/>
        <v>-------------------------------------------NAO DISPONIVEL-------------------------------------------</v>
      </c>
      <c r="B1068" s="5" t="str">
        <f>_xlfn.IFNA(VLOOKUP(A1068,CNPJ!E:F,2,0),"-------------------------------------------NAO DISPONIVEL-------------------------------------------")</f>
        <v>-------------------------------------------NAO DISPONIVEL-------------------------------------------</v>
      </c>
      <c r="C1068" s="22">
        <v>1</v>
      </c>
      <c r="D1068" s="5" t="str">
        <f>_xlfn.XLOOKUP(R1068,OP!C:C,OP!B:B,,0,1)</f>
        <v>RJ</v>
      </c>
      <c r="E1068" s="23"/>
      <c r="M1068" s="26"/>
      <c r="N1068" s="27"/>
      <c r="O1068" s="28" t="str">
        <f t="shared" si="264"/>
        <v>00000001068</v>
      </c>
      <c r="R1068" s="27" t="s">
        <v>193</v>
      </c>
      <c r="S1068" s="30" t="str">
        <f>_xlfn.IFNA(VLOOKUP(_xlfn.CONCAT(D1068," - ",R1068),OP!A:D,4,0),"-------------------------------------------NAO DISPONIVEL-------------------------------------------")</f>
        <v>FETRANSPOR</v>
      </c>
      <c r="T1068" s="31"/>
      <c r="U1068" s="32"/>
      <c r="V1068" s="31"/>
      <c r="W1068" s="33">
        <f t="shared" si="265"/>
        <v>0</v>
      </c>
      <c r="X1068" s="34">
        <f t="shared" si="266"/>
        <v>0</v>
      </c>
      <c r="Y1068" s="33">
        <f t="shared" si="267"/>
        <v>0</v>
      </c>
      <c r="Z1068" s="33">
        <f t="shared" si="268"/>
        <v>0</v>
      </c>
      <c r="AA1068" s="35">
        <f t="shared" si="269"/>
        <v>0</v>
      </c>
      <c r="AB1068" s="36">
        <f t="shared" si="270"/>
        <v>0</v>
      </c>
      <c r="AC1068" s="37">
        <f t="shared" si="271"/>
        <v>0</v>
      </c>
      <c r="AD1068" s="38"/>
      <c r="AE1068" s="38"/>
      <c r="AF1068" s="39">
        <f t="shared" si="272"/>
        <v>0</v>
      </c>
      <c r="AG1068" s="40"/>
      <c r="AH1068" s="41">
        <f t="shared" si="273"/>
        <v>0</v>
      </c>
      <c r="AI1068" s="42">
        <f t="shared" si="274"/>
        <v>0</v>
      </c>
      <c r="AJ1068" s="43">
        <f t="shared" si="275"/>
        <v>0</v>
      </c>
      <c r="AK1068" s="5" t="str">
        <f>_xlfn.IFNA(VLOOKUP(_xlfn.CONCAT(D1068," - ",S1068),OP!E:F,2,0),"-------------------------------------------NAO DISPONIVEL-------------------------------------------")</f>
        <v>C - RIOCARD</v>
      </c>
      <c r="AL1068" s="7" t="str">
        <f t="shared" si="261"/>
        <v>1 - -------------------------------------------NAO DISPONIVEL------------------------------------------- - 00000001068 - FETRANSPOR</v>
      </c>
      <c r="AM1068" s="7" t="str">
        <f t="shared" si="262"/>
        <v>-------------------------------------------NAO DISPONIVEL-------------------------------------------</v>
      </c>
      <c r="AN1068" s="44" cm="1">
        <f t="array" ref="AN1068">_xlfn.IFS(AJ1068=0,0,AQ1068="INATIVO",2,AQ1068="SEM CADASTRO",4,AQ1068="CPF ATIVO EM OUTRO COMPRADOR",5,AQ1068="NOVO/SEM CARTAO",6,AND(AJ1068&gt;0,AQ1068,""),8)</f>
        <v>0</v>
      </c>
      <c r="AO1068" s="45">
        <f t="shared" si="276"/>
        <v>-10</v>
      </c>
    </row>
    <row r="1069" spans="1:41" x14ac:dyDescent="0.4">
      <c r="A1069" s="21" t="str">
        <f t="shared" si="263"/>
        <v>-------------------------------------------NAO DISPONIVEL-------------------------------------------</v>
      </c>
      <c r="B1069" s="5" t="str">
        <f>_xlfn.IFNA(VLOOKUP(A1069,CNPJ!E:F,2,0),"-------------------------------------------NAO DISPONIVEL-------------------------------------------")</f>
        <v>-------------------------------------------NAO DISPONIVEL-------------------------------------------</v>
      </c>
      <c r="C1069" s="22">
        <v>1</v>
      </c>
      <c r="D1069" s="5" t="str">
        <f>_xlfn.XLOOKUP(R1069,OP!C:C,OP!B:B,,0,1)</f>
        <v>RJ</v>
      </c>
      <c r="E1069" s="23"/>
      <c r="M1069" s="26"/>
      <c r="N1069" s="27"/>
      <c r="O1069" s="28" t="str">
        <f t="shared" si="264"/>
        <v>00000001069</v>
      </c>
      <c r="R1069" s="27" t="s">
        <v>193</v>
      </c>
      <c r="S1069" s="30" t="str">
        <f>_xlfn.IFNA(VLOOKUP(_xlfn.CONCAT(D1069," - ",R1069),OP!A:D,4,0),"-------------------------------------------NAO DISPONIVEL-------------------------------------------")</f>
        <v>FETRANSPOR</v>
      </c>
      <c r="T1069" s="31"/>
      <c r="U1069" s="32"/>
      <c r="V1069" s="31"/>
      <c r="W1069" s="33">
        <f t="shared" si="265"/>
        <v>0</v>
      </c>
      <c r="X1069" s="34">
        <f t="shared" si="266"/>
        <v>0</v>
      </c>
      <c r="Y1069" s="33">
        <f t="shared" si="267"/>
        <v>0</v>
      </c>
      <c r="Z1069" s="33">
        <f t="shared" si="268"/>
        <v>0</v>
      </c>
      <c r="AA1069" s="35">
        <f t="shared" si="269"/>
        <v>0</v>
      </c>
      <c r="AB1069" s="36">
        <f t="shared" si="270"/>
        <v>0</v>
      </c>
      <c r="AC1069" s="37">
        <f t="shared" si="271"/>
        <v>0</v>
      </c>
      <c r="AD1069" s="38"/>
      <c r="AE1069" s="38"/>
      <c r="AF1069" s="39">
        <f t="shared" si="272"/>
        <v>0</v>
      </c>
      <c r="AG1069" s="40"/>
      <c r="AH1069" s="41">
        <f t="shared" si="273"/>
        <v>0</v>
      </c>
      <c r="AI1069" s="42">
        <f t="shared" si="274"/>
        <v>0</v>
      </c>
      <c r="AJ1069" s="43">
        <f t="shared" si="275"/>
        <v>0</v>
      </c>
      <c r="AK1069" s="5" t="str">
        <f>_xlfn.IFNA(VLOOKUP(_xlfn.CONCAT(D1069," - ",S1069),OP!E:F,2,0),"-------------------------------------------NAO DISPONIVEL-------------------------------------------")</f>
        <v>C - RIOCARD</v>
      </c>
      <c r="AL1069" s="7" t="str">
        <f t="shared" si="261"/>
        <v>1 - -------------------------------------------NAO DISPONIVEL------------------------------------------- - 00000001069 - FETRANSPOR</v>
      </c>
      <c r="AM1069" s="7" t="str">
        <f t="shared" si="262"/>
        <v>-------------------------------------------NAO DISPONIVEL-------------------------------------------</v>
      </c>
      <c r="AN1069" s="44" cm="1">
        <f t="array" ref="AN1069">_xlfn.IFS(AJ1069=0,0,AQ1069="INATIVO",2,AQ1069="SEM CADASTRO",4,AQ1069="CPF ATIVO EM OUTRO COMPRADOR",5,AQ1069="NOVO/SEM CARTAO",6,AND(AJ1069&gt;0,AQ1069,""),8)</f>
        <v>0</v>
      </c>
      <c r="AO1069" s="45">
        <f t="shared" si="276"/>
        <v>-10</v>
      </c>
    </row>
    <row r="1070" spans="1:41" x14ac:dyDescent="0.4">
      <c r="A1070" s="21" t="str">
        <f t="shared" si="263"/>
        <v>-------------------------------------------NAO DISPONIVEL-------------------------------------------</v>
      </c>
      <c r="B1070" s="5" t="str">
        <f>_xlfn.IFNA(VLOOKUP(A1070,CNPJ!E:F,2,0),"-------------------------------------------NAO DISPONIVEL-------------------------------------------")</f>
        <v>-------------------------------------------NAO DISPONIVEL-------------------------------------------</v>
      </c>
      <c r="C1070" s="22">
        <v>1</v>
      </c>
      <c r="D1070" s="5" t="str">
        <f>_xlfn.XLOOKUP(R1070,OP!C:C,OP!B:B,,0,1)</f>
        <v>RJ</v>
      </c>
      <c r="E1070" s="23"/>
      <c r="M1070" s="26"/>
      <c r="N1070" s="27"/>
      <c r="O1070" s="28" t="str">
        <f t="shared" si="264"/>
        <v>00000001070</v>
      </c>
      <c r="R1070" s="27" t="s">
        <v>193</v>
      </c>
      <c r="S1070" s="30" t="str">
        <f>_xlfn.IFNA(VLOOKUP(_xlfn.CONCAT(D1070," - ",R1070),OP!A:D,4,0),"-------------------------------------------NAO DISPONIVEL-------------------------------------------")</f>
        <v>FETRANSPOR</v>
      </c>
      <c r="T1070" s="31"/>
      <c r="U1070" s="32"/>
      <c r="V1070" s="31"/>
      <c r="W1070" s="33">
        <f t="shared" si="265"/>
        <v>0</v>
      </c>
      <c r="X1070" s="34">
        <f t="shared" si="266"/>
        <v>0</v>
      </c>
      <c r="Y1070" s="33">
        <f t="shared" si="267"/>
        <v>0</v>
      </c>
      <c r="Z1070" s="33">
        <f t="shared" si="268"/>
        <v>0</v>
      </c>
      <c r="AA1070" s="35">
        <f t="shared" si="269"/>
        <v>0</v>
      </c>
      <c r="AB1070" s="36">
        <f t="shared" si="270"/>
        <v>0</v>
      </c>
      <c r="AC1070" s="37">
        <f t="shared" si="271"/>
        <v>0</v>
      </c>
      <c r="AD1070" s="38"/>
      <c r="AE1070" s="38"/>
      <c r="AF1070" s="39">
        <f t="shared" si="272"/>
        <v>0</v>
      </c>
      <c r="AG1070" s="40"/>
      <c r="AH1070" s="41">
        <f t="shared" si="273"/>
        <v>0</v>
      </c>
      <c r="AI1070" s="42">
        <f t="shared" si="274"/>
        <v>0</v>
      </c>
      <c r="AJ1070" s="43">
        <f t="shared" si="275"/>
        <v>0</v>
      </c>
      <c r="AK1070" s="5" t="str">
        <f>_xlfn.IFNA(VLOOKUP(_xlfn.CONCAT(D1070," - ",S1070),OP!E:F,2,0),"-------------------------------------------NAO DISPONIVEL-------------------------------------------")</f>
        <v>C - RIOCARD</v>
      </c>
      <c r="AL1070" s="7" t="str">
        <f t="shared" si="261"/>
        <v>1 - -------------------------------------------NAO DISPONIVEL------------------------------------------- - 00000001070 - FETRANSPOR</v>
      </c>
      <c r="AM1070" s="7" t="str">
        <f t="shared" si="262"/>
        <v>-------------------------------------------NAO DISPONIVEL-------------------------------------------</v>
      </c>
      <c r="AN1070" s="44" cm="1">
        <f t="array" ref="AN1070">_xlfn.IFS(AJ1070=0,0,AQ1070="INATIVO",2,AQ1070="SEM CADASTRO",4,AQ1070="CPF ATIVO EM OUTRO COMPRADOR",5,AQ1070="NOVO/SEM CARTAO",6,AND(AJ1070&gt;0,AQ1070,""),8)</f>
        <v>0</v>
      </c>
      <c r="AO1070" s="45">
        <f t="shared" si="276"/>
        <v>-10</v>
      </c>
    </row>
    <row r="1071" spans="1:41" x14ac:dyDescent="0.4">
      <c r="A1071" s="21" t="str">
        <f t="shared" si="263"/>
        <v>-------------------------------------------NAO DISPONIVEL-------------------------------------------</v>
      </c>
      <c r="B1071" s="5" t="str">
        <f>_xlfn.IFNA(VLOOKUP(A1071,CNPJ!E:F,2,0),"-------------------------------------------NAO DISPONIVEL-------------------------------------------")</f>
        <v>-------------------------------------------NAO DISPONIVEL-------------------------------------------</v>
      </c>
      <c r="C1071" s="22">
        <v>1</v>
      </c>
      <c r="D1071" s="5" t="str">
        <f>_xlfn.XLOOKUP(R1071,OP!C:C,OP!B:B,,0,1)</f>
        <v>RJ</v>
      </c>
      <c r="E1071" s="23"/>
      <c r="M1071" s="26"/>
      <c r="N1071" s="27"/>
      <c r="O1071" s="28" t="str">
        <f t="shared" si="264"/>
        <v>00000001071</v>
      </c>
      <c r="R1071" s="27" t="s">
        <v>193</v>
      </c>
      <c r="S1071" s="30" t="str">
        <f>_xlfn.IFNA(VLOOKUP(_xlfn.CONCAT(D1071," - ",R1071),OP!A:D,4,0),"-------------------------------------------NAO DISPONIVEL-------------------------------------------")</f>
        <v>FETRANSPOR</v>
      </c>
      <c r="T1071" s="31"/>
      <c r="U1071" s="32"/>
      <c r="V1071" s="31"/>
      <c r="W1071" s="33">
        <f t="shared" si="265"/>
        <v>0</v>
      </c>
      <c r="X1071" s="34">
        <f t="shared" si="266"/>
        <v>0</v>
      </c>
      <c r="Y1071" s="33">
        <f t="shared" si="267"/>
        <v>0</v>
      </c>
      <c r="Z1071" s="33">
        <f t="shared" si="268"/>
        <v>0</v>
      </c>
      <c r="AA1071" s="35">
        <f t="shared" si="269"/>
        <v>0</v>
      </c>
      <c r="AB1071" s="36">
        <f t="shared" si="270"/>
        <v>0</v>
      </c>
      <c r="AC1071" s="37">
        <f t="shared" si="271"/>
        <v>0</v>
      </c>
      <c r="AD1071" s="38"/>
      <c r="AE1071" s="38"/>
      <c r="AF1071" s="39">
        <f t="shared" si="272"/>
        <v>0</v>
      </c>
      <c r="AG1071" s="40"/>
      <c r="AH1071" s="41">
        <f t="shared" si="273"/>
        <v>0</v>
      </c>
      <c r="AI1071" s="42">
        <f t="shared" si="274"/>
        <v>0</v>
      </c>
      <c r="AJ1071" s="43">
        <f t="shared" si="275"/>
        <v>0</v>
      </c>
      <c r="AK1071" s="5" t="str">
        <f>_xlfn.IFNA(VLOOKUP(_xlfn.CONCAT(D1071," - ",S1071),OP!E:F,2,0),"-------------------------------------------NAO DISPONIVEL-------------------------------------------")</f>
        <v>C - RIOCARD</v>
      </c>
      <c r="AL1071" s="7" t="str">
        <f t="shared" si="261"/>
        <v>1 - -------------------------------------------NAO DISPONIVEL------------------------------------------- - 00000001071 - FETRANSPOR</v>
      </c>
      <c r="AM1071" s="7" t="str">
        <f t="shared" si="262"/>
        <v>-------------------------------------------NAO DISPONIVEL-------------------------------------------</v>
      </c>
      <c r="AN1071" s="44" cm="1">
        <f t="array" ref="AN1071">_xlfn.IFS(AJ1071=0,0,AQ1071="INATIVO",2,AQ1071="SEM CADASTRO",4,AQ1071="CPF ATIVO EM OUTRO COMPRADOR",5,AQ1071="NOVO/SEM CARTAO",6,AND(AJ1071&gt;0,AQ1071,""),8)</f>
        <v>0</v>
      </c>
      <c r="AO1071" s="45">
        <f t="shared" si="276"/>
        <v>-10</v>
      </c>
    </row>
    <row r="1072" spans="1:41" x14ac:dyDescent="0.4">
      <c r="A1072" s="21" t="str">
        <f t="shared" si="263"/>
        <v>-------------------------------------------NAO DISPONIVEL-------------------------------------------</v>
      </c>
      <c r="B1072" s="5" t="str">
        <f>_xlfn.IFNA(VLOOKUP(A1072,CNPJ!E:F,2,0),"-------------------------------------------NAO DISPONIVEL-------------------------------------------")</f>
        <v>-------------------------------------------NAO DISPONIVEL-------------------------------------------</v>
      </c>
      <c r="C1072" s="22">
        <v>1</v>
      </c>
      <c r="D1072" s="5" t="str">
        <f>_xlfn.XLOOKUP(R1072,OP!C:C,OP!B:B,,0,1)</f>
        <v>RJ</v>
      </c>
      <c r="E1072" s="23"/>
      <c r="M1072" s="26"/>
      <c r="N1072" s="27"/>
      <c r="O1072" s="28" t="str">
        <f t="shared" si="264"/>
        <v>00000001072</v>
      </c>
      <c r="R1072" s="27" t="s">
        <v>193</v>
      </c>
      <c r="S1072" s="30" t="str">
        <f>_xlfn.IFNA(VLOOKUP(_xlfn.CONCAT(D1072," - ",R1072),OP!A:D,4,0),"-------------------------------------------NAO DISPONIVEL-------------------------------------------")</f>
        <v>FETRANSPOR</v>
      </c>
      <c r="T1072" s="31"/>
      <c r="U1072" s="32"/>
      <c r="V1072" s="31"/>
      <c r="W1072" s="33">
        <f t="shared" si="265"/>
        <v>0</v>
      </c>
      <c r="X1072" s="34">
        <f t="shared" si="266"/>
        <v>0</v>
      </c>
      <c r="Y1072" s="33">
        <f t="shared" si="267"/>
        <v>0</v>
      </c>
      <c r="Z1072" s="33">
        <f t="shared" si="268"/>
        <v>0</v>
      </c>
      <c r="AA1072" s="35">
        <f t="shared" si="269"/>
        <v>0</v>
      </c>
      <c r="AB1072" s="36">
        <f t="shared" si="270"/>
        <v>0</v>
      </c>
      <c r="AC1072" s="37">
        <f t="shared" si="271"/>
        <v>0</v>
      </c>
      <c r="AD1072" s="38"/>
      <c r="AE1072" s="38"/>
      <c r="AF1072" s="39">
        <f t="shared" si="272"/>
        <v>0</v>
      </c>
      <c r="AG1072" s="40"/>
      <c r="AH1072" s="41">
        <f t="shared" si="273"/>
        <v>0</v>
      </c>
      <c r="AI1072" s="42">
        <f t="shared" si="274"/>
        <v>0</v>
      </c>
      <c r="AJ1072" s="43">
        <f t="shared" si="275"/>
        <v>0</v>
      </c>
      <c r="AK1072" s="5" t="str">
        <f>_xlfn.IFNA(VLOOKUP(_xlfn.CONCAT(D1072," - ",S1072),OP!E:F,2,0),"-------------------------------------------NAO DISPONIVEL-------------------------------------------")</f>
        <v>C - RIOCARD</v>
      </c>
      <c r="AL1072" s="7" t="str">
        <f t="shared" si="261"/>
        <v>1 - -------------------------------------------NAO DISPONIVEL------------------------------------------- - 00000001072 - FETRANSPOR</v>
      </c>
      <c r="AM1072" s="7" t="str">
        <f t="shared" si="262"/>
        <v>-------------------------------------------NAO DISPONIVEL-------------------------------------------</v>
      </c>
      <c r="AN1072" s="44" cm="1">
        <f t="array" ref="AN1072">_xlfn.IFS(AJ1072=0,0,AQ1072="INATIVO",2,AQ1072="SEM CADASTRO",4,AQ1072="CPF ATIVO EM OUTRO COMPRADOR",5,AQ1072="NOVO/SEM CARTAO",6,AND(AJ1072&gt;0,AQ1072,""),8)</f>
        <v>0</v>
      </c>
      <c r="AO1072" s="45">
        <f t="shared" si="276"/>
        <v>-10</v>
      </c>
    </row>
    <row r="1073" spans="1:41" x14ac:dyDescent="0.4">
      <c r="A1073" s="21" t="str">
        <f t="shared" si="263"/>
        <v>-------------------------------------------NAO DISPONIVEL-------------------------------------------</v>
      </c>
      <c r="B1073" s="5" t="str">
        <f>_xlfn.IFNA(VLOOKUP(A1073,CNPJ!E:F,2,0),"-------------------------------------------NAO DISPONIVEL-------------------------------------------")</f>
        <v>-------------------------------------------NAO DISPONIVEL-------------------------------------------</v>
      </c>
      <c r="C1073" s="22">
        <v>1</v>
      </c>
      <c r="D1073" s="5" t="str">
        <f>_xlfn.XLOOKUP(R1073,OP!C:C,OP!B:B,,0,1)</f>
        <v>RJ</v>
      </c>
      <c r="E1073" s="23"/>
      <c r="M1073" s="26"/>
      <c r="N1073" s="27"/>
      <c r="O1073" s="28" t="str">
        <f t="shared" si="264"/>
        <v>00000001073</v>
      </c>
      <c r="R1073" s="27" t="s">
        <v>193</v>
      </c>
      <c r="S1073" s="30" t="str">
        <f>_xlfn.IFNA(VLOOKUP(_xlfn.CONCAT(D1073," - ",R1073),OP!A:D,4,0),"-------------------------------------------NAO DISPONIVEL-------------------------------------------")</f>
        <v>FETRANSPOR</v>
      </c>
      <c r="T1073" s="31"/>
      <c r="U1073" s="32"/>
      <c r="V1073" s="31"/>
      <c r="W1073" s="33">
        <f t="shared" si="265"/>
        <v>0</v>
      </c>
      <c r="X1073" s="34">
        <f t="shared" si="266"/>
        <v>0</v>
      </c>
      <c r="Y1073" s="33">
        <f t="shared" si="267"/>
        <v>0</v>
      </c>
      <c r="Z1073" s="33">
        <f t="shared" si="268"/>
        <v>0</v>
      </c>
      <c r="AA1073" s="35">
        <f t="shared" si="269"/>
        <v>0</v>
      </c>
      <c r="AB1073" s="36">
        <f t="shared" si="270"/>
        <v>0</v>
      </c>
      <c r="AC1073" s="37">
        <f t="shared" si="271"/>
        <v>0</v>
      </c>
      <c r="AD1073" s="38"/>
      <c r="AE1073" s="38"/>
      <c r="AF1073" s="39">
        <f t="shared" si="272"/>
        <v>0</v>
      </c>
      <c r="AG1073" s="40"/>
      <c r="AH1073" s="41">
        <f t="shared" si="273"/>
        <v>0</v>
      </c>
      <c r="AI1073" s="42">
        <f t="shared" si="274"/>
        <v>0</v>
      </c>
      <c r="AJ1073" s="43">
        <f t="shared" si="275"/>
        <v>0</v>
      </c>
      <c r="AK1073" s="5" t="str">
        <f>_xlfn.IFNA(VLOOKUP(_xlfn.CONCAT(D1073," - ",S1073),OP!E:F,2,0),"-------------------------------------------NAO DISPONIVEL-------------------------------------------")</f>
        <v>C - RIOCARD</v>
      </c>
      <c r="AL1073" s="7" t="str">
        <f t="shared" si="261"/>
        <v>1 - -------------------------------------------NAO DISPONIVEL------------------------------------------- - 00000001073 - FETRANSPOR</v>
      </c>
      <c r="AM1073" s="7" t="str">
        <f t="shared" si="262"/>
        <v>-------------------------------------------NAO DISPONIVEL-------------------------------------------</v>
      </c>
      <c r="AN1073" s="44" cm="1">
        <f t="array" ref="AN1073">_xlfn.IFS(AJ1073=0,0,AQ1073="INATIVO",2,AQ1073="SEM CADASTRO",4,AQ1073="CPF ATIVO EM OUTRO COMPRADOR",5,AQ1073="NOVO/SEM CARTAO",6,AND(AJ1073&gt;0,AQ1073,""),8)</f>
        <v>0</v>
      </c>
      <c r="AO1073" s="45">
        <f t="shared" si="276"/>
        <v>-10</v>
      </c>
    </row>
    <row r="1074" spans="1:41" x14ac:dyDescent="0.4">
      <c r="A1074" s="21" t="str">
        <f t="shared" si="263"/>
        <v>-------------------------------------------NAO DISPONIVEL-------------------------------------------</v>
      </c>
      <c r="B1074" s="5" t="str">
        <f>_xlfn.IFNA(VLOOKUP(A1074,CNPJ!E:F,2,0),"-------------------------------------------NAO DISPONIVEL-------------------------------------------")</f>
        <v>-------------------------------------------NAO DISPONIVEL-------------------------------------------</v>
      </c>
      <c r="C1074" s="22">
        <v>1</v>
      </c>
      <c r="D1074" s="5" t="str">
        <f>_xlfn.XLOOKUP(R1074,OP!C:C,OP!B:B,,0,1)</f>
        <v>RJ</v>
      </c>
      <c r="E1074" s="23"/>
      <c r="M1074" s="26"/>
      <c r="N1074" s="27"/>
      <c r="O1074" s="28" t="str">
        <f t="shared" si="264"/>
        <v>00000001074</v>
      </c>
      <c r="R1074" s="27" t="s">
        <v>193</v>
      </c>
      <c r="S1074" s="30" t="str">
        <f>_xlfn.IFNA(VLOOKUP(_xlfn.CONCAT(D1074," - ",R1074),OP!A:D,4,0),"-------------------------------------------NAO DISPONIVEL-------------------------------------------")</f>
        <v>FETRANSPOR</v>
      </c>
      <c r="T1074" s="31"/>
      <c r="U1074" s="32"/>
      <c r="V1074" s="31"/>
      <c r="W1074" s="33">
        <f t="shared" si="265"/>
        <v>0</v>
      </c>
      <c r="X1074" s="34">
        <f t="shared" si="266"/>
        <v>0</v>
      </c>
      <c r="Y1074" s="33">
        <f t="shared" si="267"/>
        <v>0</v>
      </c>
      <c r="Z1074" s="33">
        <f t="shared" si="268"/>
        <v>0</v>
      </c>
      <c r="AA1074" s="35">
        <f t="shared" si="269"/>
        <v>0</v>
      </c>
      <c r="AB1074" s="36">
        <f t="shared" si="270"/>
        <v>0</v>
      </c>
      <c r="AC1074" s="37">
        <f t="shared" si="271"/>
        <v>0</v>
      </c>
      <c r="AD1074" s="38"/>
      <c r="AE1074" s="38"/>
      <c r="AF1074" s="39">
        <f t="shared" si="272"/>
        <v>0</v>
      </c>
      <c r="AG1074" s="40"/>
      <c r="AH1074" s="41">
        <f t="shared" si="273"/>
        <v>0</v>
      </c>
      <c r="AI1074" s="42">
        <f t="shared" si="274"/>
        <v>0</v>
      </c>
      <c r="AJ1074" s="43">
        <f t="shared" si="275"/>
        <v>0</v>
      </c>
      <c r="AK1074" s="5" t="str">
        <f>_xlfn.IFNA(VLOOKUP(_xlfn.CONCAT(D1074," - ",S1074),OP!E:F,2,0),"-------------------------------------------NAO DISPONIVEL-------------------------------------------")</f>
        <v>C - RIOCARD</v>
      </c>
      <c r="AL1074" s="7" t="str">
        <f t="shared" si="261"/>
        <v>1 - -------------------------------------------NAO DISPONIVEL------------------------------------------- - 00000001074 - FETRANSPOR</v>
      </c>
      <c r="AM1074" s="7" t="str">
        <f t="shared" si="262"/>
        <v>-------------------------------------------NAO DISPONIVEL-------------------------------------------</v>
      </c>
      <c r="AN1074" s="44" cm="1">
        <f t="array" ref="AN1074">_xlfn.IFS(AJ1074=0,0,AQ1074="INATIVO",2,AQ1074="SEM CADASTRO",4,AQ1074="CPF ATIVO EM OUTRO COMPRADOR",5,AQ1074="NOVO/SEM CARTAO",6,AND(AJ1074&gt;0,AQ1074,""),8)</f>
        <v>0</v>
      </c>
      <c r="AO1074" s="45">
        <f t="shared" si="276"/>
        <v>-10</v>
      </c>
    </row>
    <row r="1075" spans="1:41" x14ac:dyDescent="0.4">
      <c r="A1075" s="21" t="str">
        <f t="shared" si="263"/>
        <v>-------------------------------------------NAO DISPONIVEL-------------------------------------------</v>
      </c>
      <c r="B1075" s="5" t="str">
        <f>_xlfn.IFNA(VLOOKUP(A1075,CNPJ!E:F,2,0),"-------------------------------------------NAO DISPONIVEL-------------------------------------------")</f>
        <v>-------------------------------------------NAO DISPONIVEL-------------------------------------------</v>
      </c>
      <c r="C1075" s="22">
        <v>1</v>
      </c>
      <c r="D1075" s="5" t="str">
        <f>_xlfn.XLOOKUP(R1075,OP!C:C,OP!B:B,,0,1)</f>
        <v>RJ</v>
      </c>
      <c r="E1075" s="23"/>
      <c r="M1075" s="26"/>
      <c r="N1075" s="27"/>
      <c r="O1075" s="28" t="str">
        <f t="shared" si="264"/>
        <v>00000001075</v>
      </c>
      <c r="R1075" s="27" t="s">
        <v>193</v>
      </c>
      <c r="S1075" s="30" t="str">
        <f>_xlfn.IFNA(VLOOKUP(_xlfn.CONCAT(D1075," - ",R1075),OP!A:D,4,0),"-------------------------------------------NAO DISPONIVEL-------------------------------------------")</f>
        <v>FETRANSPOR</v>
      </c>
      <c r="T1075" s="31"/>
      <c r="U1075" s="32"/>
      <c r="V1075" s="31"/>
      <c r="W1075" s="33">
        <f t="shared" si="265"/>
        <v>0</v>
      </c>
      <c r="X1075" s="34">
        <f t="shared" si="266"/>
        <v>0</v>
      </c>
      <c r="Y1075" s="33">
        <f t="shared" si="267"/>
        <v>0</v>
      </c>
      <c r="Z1075" s="33">
        <f t="shared" si="268"/>
        <v>0</v>
      </c>
      <c r="AA1075" s="35">
        <f t="shared" si="269"/>
        <v>0</v>
      </c>
      <c r="AB1075" s="36">
        <f t="shared" si="270"/>
        <v>0</v>
      </c>
      <c r="AC1075" s="37">
        <f t="shared" si="271"/>
        <v>0</v>
      </c>
      <c r="AD1075" s="38"/>
      <c r="AE1075" s="38"/>
      <c r="AF1075" s="39">
        <f t="shared" si="272"/>
        <v>0</v>
      </c>
      <c r="AG1075" s="40"/>
      <c r="AH1075" s="41">
        <f t="shared" si="273"/>
        <v>0</v>
      </c>
      <c r="AI1075" s="42">
        <f t="shared" si="274"/>
        <v>0</v>
      </c>
      <c r="AJ1075" s="43">
        <f t="shared" si="275"/>
        <v>0</v>
      </c>
      <c r="AK1075" s="5" t="str">
        <f>_xlfn.IFNA(VLOOKUP(_xlfn.CONCAT(D1075," - ",S1075),OP!E:F,2,0),"-------------------------------------------NAO DISPONIVEL-------------------------------------------")</f>
        <v>C - RIOCARD</v>
      </c>
      <c r="AL1075" s="7" t="str">
        <f t="shared" si="261"/>
        <v>1 - -------------------------------------------NAO DISPONIVEL------------------------------------------- - 00000001075 - FETRANSPOR</v>
      </c>
      <c r="AM1075" s="7" t="str">
        <f t="shared" si="262"/>
        <v>-------------------------------------------NAO DISPONIVEL-------------------------------------------</v>
      </c>
      <c r="AN1075" s="44" cm="1">
        <f t="array" ref="AN1075">_xlfn.IFS(AJ1075=0,0,AQ1075="INATIVO",2,AQ1075="SEM CADASTRO",4,AQ1075="CPF ATIVO EM OUTRO COMPRADOR",5,AQ1075="NOVO/SEM CARTAO",6,AND(AJ1075&gt;0,AQ1075,""),8)</f>
        <v>0</v>
      </c>
      <c r="AO1075" s="45">
        <f t="shared" si="276"/>
        <v>-10</v>
      </c>
    </row>
    <row r="1076" spans="1:41" x14ac:dyDescent="0.4">
      <c r="A1076" s="21" t="str">
        <f t="shared" si="263"/>
        <v>-------------------------------------------NAO DISPONIVEL-------------------------------------------</v>
      </c>
      <c r="B1076" s="5" t="str">
        <f>_xlfn.IFNA(VLOOKUP(A1076,CNPJ!E:F,2,0),"-------------------------------------------NAO DISPONIVEL-------------------------------------------")</f>
        <v>-------------------------------------------NAO DISPONIVEL-------------------------------------------</v>
      </c>
      <c r="C1076" s="22">
        <v>1</v>
      </c>
      <c r="D1076" s="5" t="str">
        <f>_xlfn.XLOOKUP(R1076,OP!C:C,OP!B:B,,0,1)</f>
        <v>RJ</v>
      </c>
      <c r="E1076" s="23"/>
      <c r="M1076" s="26"/>
      <c r="N1076" s="27"/>
      <c r="O1076" s="28" t="str">
        <f t="shared" si="264"/>
        <v>00000001076</v>
      </c>
      <c r="R1076" s="27" t="s">
        <v>193</v>
      </c>
      <c r="S1076" s="30" t="str">
        <f>_xlfn.IFNA(VLOOKUP(_xlfn.CONCAT(D1076," - ",R1076),OP!A:D,4,0),"-------------------------------------------NAO DISPONIVEL-------------------------------------------")</f>
        <v>FETRANSPOR</v>
      </c>
      <c r="T1076" s="31"/>
      <c r="U1076" s="32"/>
      <c r="V1076" s="31"/>
      <c r="W1076" s="33">
        <f t="shared" si="265"/>
        <v>0</v>
      </c>
      <c r="X1076" s="34">
        <f t="shared" si="266"/>
        <v>0</v>
      </c>
      <c r="Y1076" s="33">
        <f t="shared" si="267"/>
        <v>0</v>
      </c>
      <c r="Z1076" s="33">
        <f t="shared" si="268"/>
        <v>0</v>
      </c>
      <c r="AA1076" s="35">
        <f t="shared" si="269"/>
        <v>0</v>
      </c>
      <c r="AB1076" s="36">
        <f t="shared" si="270"/>
        <v>0</v>
      </c>
      <c r="AC1076" s="37">
        <f t="shared" si="271"/>
        <v>0</v>
      </c>
      <c r="AD1076" s="38"/>
      <c r="AE1076" s="38"/>
      <c r="AF1076" s="39">
        <f t="shared" si="272"/>
        <v>0</v>
      </c>
      <c r="AG1076" s="40"/>
      <c r="AH1076" s="41">
        <f t="shared" si="273"/>
        <v>0</v>
      </c>
      <c r="AI1076" s="42">
        <f t="shared" si="274"/>
        <v>0</v>
      </c>
      <c r="AJ1076" s="43">
        <f t="shared" si="275"/>
        <v>0</v>
      </c>
      <c r="AK1076" s="5" t="str">
        <f>_xlfn.IFNA(VLOOKUP(_xlfn.CONCAT(D1076," - ",S1076),OP!E:F,2,0),"-------------------------------------------NAO DISPONIVEL-------------------------------------------")</f>
        <v>C - RIOCARD</v>
      </c>
      <c r="AL1076" s="7" t="str">
        <f t="shared" si="261"/>
        <v>1 - -------------------------------------------NAO DISPONIVEL------------------------------------------- - 00000001076 - FETRANSPOR</v>
      </c>
      <c r="AM1076" s="7" t="str">
        <f t="shared" si="262"/>
        <v>-------------------------------------------NAO DISPONIVEL-------------------------------------------</v>
      </c>
      <c r="AN1076" s="44" cm="1">
        <f t="array" ref="AN1076">_xlfn.IFS(AJ1076=0,0,AQ1076="INATIVO",2,AQ1076="SEM CADASTRO",4,AQ1076="CPF ATIVO EM OUTRO COMPRADOR",5,AQ1076="NOVO/SEM CARTAO",6,AND(AJ1076&gt;0,AQ1076,""),8)</f>
        <v>0</v>
      </c>
      <c r="AO1076" s="45">
        <f t="shared" si="276"/>
        <v>-10</v>
      </c>
    </row>
    <row r="1077" spans="1:41" x14ac:dyDescent="0.4">
      <c r="A1077" s="21" t="str">
        <f t="shared" si="263"/>
        <v>-------------------------------------------NAO DISPONIVEL-------------------------------------------</v>
      </c>
      <c r="B1077" s="5" t="str">
        <f>_xlfn.IFNA(VLOOKUP(A1077,CNPJ!E:F,2,0),"-------------------------------------------NAO DISPONIVEL-------------------------------------------")</f>
        <v>-------------------------------------------NAO DISPONIVEL-------------------------------------------</v>
      </c>
      <c r="C1077" s="22">
        <v>1</v>
      </c>
      <c r="D1077" s="5" t="str">
        <f>_xlfn.XLOOKUP(R1077,OP!C:C,OP!B:B,,0,1)</f>
        <v>RJ</v>
      </c>
      <c r="E1077" s="23"/>
      <c r="M1077" s="26"/>
      <c r="N1077" s="27"/>
      <c r="O1077" s="28" t="str">
        <f t="shared" si="264"/>
        <v>00000001077</v>
      </c>
      <c r="R1077" s="27" t="s">
        <v>193</v>
      </c>
      <c r="S1077" s="30" t="str">
        <f>_xlfn.IFNA(VLOOKUP(_xlfn.CONCAT(D1077," - ",R1077),OP!A:D,4,0),"-------------------------------------------NAO DISPONIVEL-------------------------------------------")</f>
        <v>FETRANSPOR</v>
      </c>
      <c r="T1077" s="31"/>
      <c r="U1077" s="32"/>
      <c r="V1077" s="31"/>
      <c r="W1077" s="33">
        <f t="shared" si="265"/>
        <v>0</v>
      </c>
      <c r="X1077" s="34">
        <f t="shared" si="266"/>
        <v>0</v>
      </c>
      <c r="Y1077" s="33">
        <f t="shared" si="267"/>
        <v>0</v>
      </c>
      <c r="Z1077" s="33">
        <f t="shared" si="268"/>
        <v>0</v>
      </c>
      <c r="AA1077" s="35">
        <f t="shared" si="269"/>
        <v>0</v>
      </c>
      <c r="AB1077" s="36">
        <f t="shared" si="270"/>
        <v>0</v>
      </c>
      <c r="AC1077" s="37">
        <f t="shared" si="271"/>
        <v>0</v>
      </c>
      <c r="AD1077" s="38"/>
      <c r="AE1077" s="38"/>
      <c r="AF1077" s="39">
        <f t="shared" si="272"/>
        <v>0</v>
      </c>
      <c r="AG1077" s="40"/>
      <c r="AH1077" s="41">
        <f t="shared" si="273"/>
        <v>0</v>
      </c>
      <c r="AI1077" s="42">
        <f t="shared" si="274"/>
        <v>0</v>
      </c>
      <c r="AJ1077" s="43">
        <f t="shared" si="275"/>
        <v>0</v>
      </c>
      <c r="AK1077" s="5" t="str">
        <f>_xlfn.IFNA(VLOOKUP(_xlfn.CONCAT(D1077," - ",S1077),OP!E:F,2,0),"-------------------------------------------NAO DISPONIVEL-------------------------------------------")</f>
        <v>C - RIOCARD</v>
      </c>
      <c r="AL1077" s="7" t="str">
        <f t="shared" si="261"/>
        <v>1 - -------------------------------------------NAO DISPONIVEL------------------------------------------- - 00000001077 - FETRANSPOR</v>
      </c>
      <c r="AM1077" s="7" t="str">
        <f t="shared" si="262"/>
        <v>-------------------------------------------NAO DISPONIVEL-------------------------------------------</v>
      </c>
      <c r="AN1077" s="44" cm="1">
        <f t="array" ref="AN1077">_xlfn.IFS(AJ1077=0,0,AQ1077="INATIVO",2,AQ1077="SEM CADASTRO",4,AQ1077="CPF ATIVO EM OUTRO COMPRADOR",5,AQ1077="NOVO/SEM CARTAO",6,AND(AJ1077&gt;0,AQ1077,""),8)</f>
        <v>0</v>
      </c>
      <c r="AO1077" s="45">
        <f t="shared" si="276"/>
        <v>-10</v>
      </c>
    </row>
    <row r="1078" spans="1:41" x14ac:dyDescent="0.4">
      <c r="A1078" s="21" t="str">
        <f t="shared" si="263"/>
        <v>-------------------------------------------NAO DISPONIVEL-------------------------------------------</v>
      </c>
      <c r="B1078" s="5" t="str">
        <f>_xlfn.IFNA(VLOOKUP(A1078,CNPJ!E:F,2,0),"-------------------------------------------NAO DISPONIVEL-------------------------------------------")</f>
        <v>-------------------------------------------NAO DISPONIVEL-------------------------------------------</v>
      </c>
      <c r="C1078" s="22">
        <v>1</v>
      </c>
      <c r="D1078" s="5" t="str">
        <f>_xlfn.XLOOKUP(R1078,OP!C:C,OP!B:B,,0,1)</f>
        <v>RJ</v>
      </c>
      <c r="E1078" s="23"/>
      <c r="M1078" s="26"/>
      <c r="N1078" s="27"/>
      <c r="O1078" s="28" t="str">
        <f t="shared" si="264"/>
        <v>00000001078</v>
      </c>
      <c r="R1078" s="27" t="s">
        <v>193</v>
      </c>
      <c r="S1078" s="30" t="str">
        <f>_xlfn.IFNA(VLOOKUP(_xlfn.CONCAT(D1078," - ",R1078),OP!A:D,4,0),"-------------------------------------------NAO DISPONIVEL-------------------------------------------")</f>
        <v>FETRANSPOR</v>
      </c>
      <c r="T1078" s="31"/>
      <c r="U1078" s="32"/>
      <c r="V1078" s="31"/>
      <c r="W1078" s="33">
        <f t="shared" si="265"/>
        <v>0</v>
      </c>
      <c r="X1078" s="34">
        <f t="shared" si="266"/>
        <v>0</v>
      </c>
      <c r="Y1078" s="33">
        <f t="shared" si="267"/>
        <v>0</v>
      </c>
      <c r="Z1078" s="33">
        <f t="shared" si="268"/>
        <v>0</v>
      </c>
      <c r="AA1078" s="35">
        <f t="shared" si="269"/>
        <v>0</v>
      </c>
      <c r="AB1078" s="36">
        <f t="shared" si="270"/>
        <v>0</v>
      </c>
      <c r="AC1078" s="37">
        <f t="shared" si="271"/>
        <v>0</v>
      </c>
      <c r="AD1078" s="38"/>
      <c r="AE1078" s="38"/>
      <c r="AF1078" s="39">
        <f t="shared" si="272"/>
        <v>0</v>
      </c>
      <c r="AG1078" s="40"/>
      <c r="AH1078" s="41">
        <f t="shared" si="273"/>
        <v>0</v>
      </c>
      <c r="AI1078" s="42">
        <f t="shared" si="274"/>
        <v>0</v>
      </c>
      <c r="AJ1078" s="43">
        <f t="shared" si="275"/>
        <v>0</v>
      </c>
      <c r="AK1078" s="5" t="str">
        <f>_xlfn.IFNA(VLOOKUP(_xlfn.CONCAT(D1078," - ",S1078),OP!E:F,2,0),"-------------------------------------------NAO DISPONIVEL-------------------------------------------")</f>
        <v>C - RIOCARD</v>
      </c>
      <c r="AL1078" s="7" t="str">
        <f t="shared" si="261"/>
        <v>1 - -------------------------------------------NAO DISPONIVEL------------------------------------------- - 00000001078 - FETRANSPOR</v>
      </c>
      <c r="AM1078" s="7" t="str">
        <f t="shared" si="262"/>
        <v>-------------------------------------------NAO DISPONIVEL-------------------------------------------</v>
      </c>
      <c r="AN1078" s="44" cm="1">
        <f t="array" ref="AN1078">_xlfn.IFS(AJ1078=0,0,AQ1078="INATIVO",2,AQ1078="SEM CADASTRO",4,AQ1078="CPF ATIVO EM OUTRO COMPRADOR",5,AQ1078="NOVO/SEM CARTAO",6,AND(AJ1078&gt;0,AQ1078,""),8)</f>
        <v>0</v>
      </c>
      <c r="AO1078" s="45">
        <f t="shared" si="276"/>
        <v>-10</v>
      </c>
    </row>
    <row r="1079" spans="1:41" x14ac:dyDescent="0.4">
      <c r="A1079" s="21" t="str">
        <f t="shared" si="263"/>
        <v>-------------------------------------------NAO DISPONIVEL-------------------------------------------</v>
      </c>
      <c r="B1079" s="5" t="str">
        <f>_xlfn.IFNA(VLOOKUP(A1079,CNPJ!E:F,2,0),"-------------------------------------------NAO DISPONIVEL-------------------------------------------")</f>
        <v>-------------------------------------------NAO DISPONIVEL-------------------------------------------</v>
      </c>
      <c r="C1079" s="22">
        <v>1</v>
      </c>
      <c r="D1079" s="5" t="str">
        <f>_xlfn.XLOOKUP(R1079,OP!C:C,OP!B:B,,0,1)</f>
        <v>RJ</v>
      </c>
      <c r="E1079" s="23"/>
      <c r="M1079" s="26"/>
      <c r="N1079" s="27"/>
      <c r="O1079" s="28" t="str">
        <f t="shared" si="264"/>
        <v>00000001079</v>
      </c>
      <c r="R1079" s="27" t="s">
        <v>193</v>
      </c>
      <c r="S1079" s="30" t="str">
        <f>_xlfn.IFNA(VLOOKUP(_xlfn.CONCAT(D1079," - ",R1079),OP!A:D,4,0),"-------------------------------------------NAO DISPONIVEL-------------------------------------------")</f>
        <v>FETRANSPOR</v>
      </c>
      <c r="T1079" s="31"/>
      <c r="U1079" s="32"/>
      <c r="V1079" s="31"/>
      <c r="W1079" s="33">
        <f t="shared" si="265"/>
        <v>0</v>
      </c>
      <c r="X1079" s="34">
        <f t="shared" si="266"/>
        <v>0</v>
      </c>
      <c r="Y1079" s="33">
        <f t="shared" si="267"/>
        <v>0</v>
      </c>
      <c r="Z1079" s="33">
        <f t="shared" si="268"/>
        <v>0</v>
      </c>
      <c r="AA1079" s="35">
        <f t="shared" si="269"/>
        <v>0</v>
      </c>
      <c r="AB1079" s="36">
        <f t="shared" si="270"/>
        <v>0</v>
      </c>
      <c r="AC1079" s="37">
        <f t="shared" si="271"/>
        <v>0</v>
      </c>
      <c r="AD1079" s="38"/>
      <c r="AE1079" s="38"/>
      <c r="AF1079" s="39">
        <f t="shared" si="272"/>
        <v>0</v>
      </c>
      <c r="AG1079" s="40"/>
      <c r="AH1079" s="41">
        <f t="shared" si="273"/>
        <v>0</v>
      </c>
      <c r="AI1079" s="42">
        <f t="shared" si="274"/>
        <v>0</v>
      </c>
      <c r="AJ1079" s="43">
        <f t="shared" si="275"/>
        <v>0</v>
      </c>
      <c r="AK1079" s="5" t="str">
        <f>_xlfn.IFNA(VLOOKUP(_xlfn.CONCAT(D1079," - ",S1079),OP!E:F,2,0),"-------------------------------------------NAO DISPONIVEL-------------------------------------------")</f>
        <v>C - RIOCARD</v>
      </c>
      <c r="AL1079" s="7" t="str">
        <f t="shared" si="261"/>
        <v>1 - -------------------------------------------NAO DISPONIVEL------------------------------------------- - 00000001079 - FETRANSPOR</v>
      </c>
      <c r="AM1079" s="7" t="str">
        <f t="shared" si="262"/>
        <v>-------------------------------------------NAO DISPONIVEL-------------------------------------------</v>
      </c>
      <c r="AN1079" s="44" cm="1">
        <f t="array" ref="AN1079">_xlfn.IFS(AJ1079=0,0,AQ1079="INATIVO",2,AQ1079="SEM CADASTRO",4,AQ1079="CPF ATIVO EM OUTRO COMPRADOR",5,AQ1079="NOVO/SEM CARTAO",6,AND(AJ1079&gt;0,AQ1079,""),8)</f>
        <v>0</v>
      </c>
      <c r="AO1079" s="45">
        <f t="shared" si="276"/>
        <v>-10</v>
      </c>
    </row>
    <row r="1080" spans="1:41" x14ac:dyDescent="0.4">
      <c r="A1080" s="21" t="str">
        <f t="shared" si="263"/>
        <v>-------------------------------------------NAO DISPONIVEL-------------------------------------------</v>
      </c>
      <c r="B1080" s="5" t="str">
        <f>_xlfn.IFNA(VLOOKUP(A1080,CNPJ!E:F,2,0),"-------------------------------------------NAO DISPONIVEL-------------------------------------------")</f>
        <v>-------------------------------------------NAO DISPONIVEL-------------------------------------------</v>
      </c>
      <c r="C1080" s="22">
        <v>1</v>
      </c>
      <c r="D1080" s="5" t="str">
        <f>_xlfn.XLOOKUP(R1080,OP!C:C,OP!B:B,,0,1)</f>
        <v>RJ</v>
      </c>
      <c r="E1080" s="23"/>
      <c r="M1080" s="26"/>
      <c r="N1080" s="27"/>
      <c r="O1080" s="28" t="str">
        <f t="shared" si="264"/>
        <v>00000001080</v>
      </c>
      <c r="R1080" s="27" t="s">
        <v>193</v>
      </c>
      <c r="S1080" s="30" t="str">
        <f>_xlfn.IFNA(VLOOKUP(_xlfn.CONCAT(D1080," - ",R1080),OP!A:D,4,0),"-------------------------------------------NAO DISPONIVEL-------------------------------------------")</f>
        <v>FETRANSPOR</v>
      </c>
      <c r="T1080" s="31"/>
      <c r="U1080" s="32"/>
      <c r="V1080" s="31"/>
      <c r="W1080" s="33">
        <f t="shared" si="265"/>
        <v>0</v>
      </c>
      <c r="X1080" s="34">
        <f t="shared" si="266"/>
        <v>0</v>
      </c>
      <c r="Y1080" s="33">
        <f t="shared" si="267"/>
        <v>0</v>
      </c>
      <c r="Z1080" s="33">
        <f t="shared" si="268"/>
        <v>0</v>
      </c>
      <c r="AA1080" s="35">
        <f t="shared" si="269"/>
        <v>0</v>
      </c>
      <c r="AB1080" s="36">
        <f t="shared" si="270"/>
        <v>0</v>
      </c>
      <c r="AC1080" s="37">
        <f t="shared" si="271"/>
        <v>0</v>
      </c>
      <c r="AD1080" s="38"/>
      <c r="AE1080" s="38"/>
      <c r="AF1080" s="39">
        <f t="shared" si="272"/>
        <v>0</v>
      </c>
      <c r="AG1080" s="40"/>
      <c r="AH1080" s="41">
        <f t="shared" si="273"/>
        <v>0</v>
      </c>
      <c r="AI1080" s="42">
        <f t="shared" si="274"/>
        <v>0</v>
      </c>
      <c r="AJ1080" s="43">
        <f t="shared" si="275"/>
        <v>0</v>
      </c>
      <c r="AK1080" s="5" t="str">
        <f>_xlfn.IFNA(VLOOKUP(_xlfn.CONCAT(D1080," - ",S1080),OP!E:F,2,0),"-------------------------------------------NAO DISPONIVEL-------------------------------------------")</f>
        <v>C - RIOCARD</v>
      </c>
      <c r="AL1080" s="7" t="str">
        <f t="shared" si="261"/>
        <v>1 - -------------------------------------------NAO DISPONIVEL------------------------------------------- - 00000001080 - FETRANSPOR</v>
      </c>
      <c r="AM1080" s="7" t="str">
        <f t="shared" si="262"/>
        <v>-------------------------------------------NAO DISPONIVEL-------------------------------------------</v>
      </c>
      <c r="AN1080" s="44" cm="1">
        <f t="array" ref="AN1080">_xlfn.IFS(AJ1080=0,0,AQ1080="INATIVO",2,AQ1080="SEM CADASTRO",4,AQ1080="CPF ATIVO EM OUTRO COMPRADOR",5,AQ1080="NOVO/SEM CARTAO",6,AND(AJ1080&gt;0,AQ1080,""),8)</f>
        <v>0</v>
      </c>
      <c r="AO1080" s="45">
        <f t="shared" si="276"/>
        <v>-10</v>
      </c>
    </row>
    <row r="1081" spans="1:41" x14ac:dyDescent="0.4">
      <c r="A1081" s="21" t="str">
        <f t="shared" si="263"/>
        <v>-------------------------------------------NAO DISPONIVEL-------------------------------------------</v>
      </c>
      <c r="B1081" s="5" t="str">
        <f>_xlfn.IFNA(VLOOKUP(A1081,CNPJ!E:F,2,0),"-------------------------------------------NAO DISPONIVEL-------------------------------------------")</f>
        <v>-------------------------------------------NAO DISPONIVEL-------------------------------------------</v>
      </c>
      <c r="C1081" s="22">
        <v>1</v>
      </c>
      <c r="D1081" s="5" t="str">
        <f>_xlfn.XLOOKUP(R1081,OP!C:C,OP!B:B,,0,1)</f>
        <v>RJ</v>
      </c>
      <c r="E1081" s="23"/>
      <c r="M1081" s="26"/>
      <c r="N1081" s="27"/>
      <c r="O1081" s="28" t="str">
        <f t="shared" si="264"/>
        <v>00000001081</v>
      </c>
      <c r="R1081" s="27" t="s">
        <v>193</v>
      </c>
      <c r="S1081" s="30" t="str">
        <f>_xlfn.IFNA(VLOOKUP(_xlfn.CONCAT(D1081," - ",R1081),OP!A:D,4,0),"-------------------------------------------NAO DISPONIVEL-------------------------------------------")</f>
        <v>FETRANSPOR</v>
      </c>
      <c r="T1081" s="31"/>
      <c r="U1081" s="32"/>
      <c r="V1081" s="31"/>
      <c r="W1081" s="33">
        <f t="shared" si="265"/>
        <v>0</v>
      </c>
      <c r="X1081" s="34">
        <f t="shared" si="266"/>
        <v>0</v>
      </c>
      <c r="Y1081" s="33">
        <f t="shared" si="267"/>
        <v>0</v>
      </c>
      <c r="Z1081" s="33">
        <f t="shared" si="268"/>
        <v>0</v>
      </c>
      <c r="AA1081" s="35">
        <f t="shared" si="269"/>
        <v>0</v>
      </c>
      <c r="AB1081" s="36">
        <f t="shared" si="270"/>
        <v>0</v>
      </c>
      <c r="AC1081" s="37">
        <f t="shared" si="271"/>
        <v>0</v>
      </c>
      <c r="AD1081" s="38"/>
      <c r="AE1081" s="38"/>
      <c r="AF1081" s="39">
        <f t="shared" si="272"/>
        <v>0</v>
      </c>
      <c r="AG1081" s="40"/>
      <c r="AH1081" s="41">
        <f t="shared" si="273"/>
        <v>0</v>
      </c>
      <c r="AI1081" s="42">
        <f t="shared" si="274"/>
        <v>0</v>
      </c>
      <c r="AJ1081" s="43">
        <f t="shared" si="275"/>
        <v>0</v>
      </c>
      <c r="AK1081" s="5" t="str">
        <f>_xlfn.IFNA(VLOOKUP(_xlfn.CONCAT(D1081," - ",S1081),OP!E:F,2,0),"-------------------------------------------NAO DISPONIVEL-------------------------------------------")</f>
        <v>C - RIOCARD</v>
      </c>
      <c r="AL1081" s="7" t="str">
        <f t="shared" si="261"/>
        <v>1 - -------------------------------------------NAO DISPONIVEL------------------------------------------- - 00000001081 - FETRANSPOR</v>
      </c>
      <c r="AM1081" s="7" t="str">
        <f t="shared" si="262"/>
        <v>-------------------------------------------NAO DISPONIVEL-------------------------------------------</v>
      </c>
      <c r="AN1081" s="44" cm="1">
        <f t="array" ref="AN1081">_xlfn.IFS(AJ1081=0,0,AQ1081="INATIVO",2,AQ1081="SEM CADASTRO",4,AQ1081="CPF ATIVO EM OUTRO COMPRADOR",5,AQ1081="NOVO/SEM CARTAO",6,AND(AJ1081&gt;0,AQ1081,""),8)</f>
        <v>0</v>
      </c>
      <c r="AO1081" s="45">
        <f t="shared" si="276"/>
        <v>-10</v>
      </c>
    </row>
    <row r="1082" spans="1:41" x14ac:dyDescent="0.4">
      <c r="A1082" s="21" t="str">
        <f t="shared" si="263"/>
        <v>-------------------------------------------NAO DISPONIVEL-------------------------------------------</v>
      </c>
      <c r="B1082" s="5" t="str">
        <f>_xlfn.IFNA(VLOOKUP(A1082,CNPJ!E:F,2,0),"-------------------------------------------NAO DISPONIVEL-------------------------------------------")</f>
        <v>-------------------------------------------NAO DISPONIVEL-------------------------------------------</v>
      </c>
      <c r="C1082" s="22">
        <v>1</v>
      </c>
      <c r="D1082" s="5" t="str">
        <f>_xlfn.XLOOKUP(R1082,OP!C:C,OP!B:B,,0,1)</f>
        <v>RJ</v>
      </c>
      <c r="E1082" s="23"/>
      <c r="M1082" s="26"/>
      <c r="N1082" s="27"/>
      <c r="O1082" s="28" t="str">
        <f t="shared" si="264"/>
        <v>00000001082</v>
      </c>
      <c r="R1082" s="27" t="s">
        <v>193</v>
      </c>
      <c r="S1082" s="30" t="str">
        <f>_xlfn.IFNA(VLOOKUP(_xlfn.CONCAT(D1082," - ",R1082),OP!A:D,4,0),"-------------------------------------------NAO DISPONIVEL-------------------------------------------")</f>
        <v>FETRANSPOR</v>
      </c>
      <c r="T1082" s="31"/>
      <c r="U1082" s="32"/>
      <c r="V1082" s="31"/>
      <c r="W1082" s="33">
        <f t="shared" si="265"/>
        <v>0</v>
      </c>
      <c r="X1082" s="34">
        <f t="shared" si="266"/>
        <v>0</v>
      </c>
      <c r="Y1082" s="33">
        <f t="shared" si="267"/>
        <v>0</v>
      </c>
      <c r="Z1082" s="33">
        <f t="shared" si="268"/>
        <v>0</v>
      </c>
      <c r="AA1082" s="35">
        <f t="shared" si="269"/>
        <v>0</v>
      </c>
      <c r="AB1082" s="36">
        <f t="shared" si="270"/>
        <v>0</v>
      </c>
      <c r="AC1082" s="37">
        <f t="shared" si="271"/>
        <v>0</v>
      </c>
      <c r="AD1082" s="38"/>
      <c r="AE1082" s="38"/>
      <c r="AF1082" s="39">
        <f t="shared" si="272"/>
        <v>0</v>
      </c>
      <c r="AG1082" s="40"/>
      <c r="AH1082" s="41">
        <f t="shared" si="273"/>
        <v>0</v>
      </c>
      <c r="AI1082" s="42">
        <f t="shared" si="274"/>
        <v>0</v>
      </c>
      <c r="AJ1082" s="43">
        <f t="shared" si="275"/>
        <v>0</v>
      </c>
      <c r="AK1082" s="5" t="str">
        <f>_xlfn.IFNA(VLOOKUP(_xlfn.CONCAT(D1082," - ",S1082),OP!E:F,2,0),"-------------------------------------------NAO DISPONIVEL-------------------------------------------")</f>
        <v>C - RIOCARD</v>
      </c>
      <c r="AL1082" s="7" t="str">
        <f t="shared" si="261"/>
        <v>1 - -------------------------------------------NAO DISPONIVEL------------------------------------------- - 00000001082 - FETRANSPOR</v>
      </c>
      <c r="AM1082" s="7" t="str">
        <f t="shared" si="262"/>
        <v>-------------------------------------------NAO DISPONIVEL-------------------------------------------</v>
      </c>
      <c r="AN1082" s="44" cm="1">
        <f t="array" ref="AN1082">_xlfn.IFS(AJ1082=0,0,AQ1082="INATIVO",2,AQ1082="SEM CADASTRO",4,AQ1082="CPF ATIVO EM OUTRO COMPRADOR",5,AQ1082="NOVO/SEM CARTAO",6,AND(AJ1082&gt;0,AQ1082,""),8)</f>
        <v>0</v>
      </c>
      <c r="AO1082" s="45">
        <f t="shared" si="276"/>
        <v>-10</v>
      </c>
    </row>
    <row r="1083" spans="1:41" x14ac:dyDescent="0.4">
      <c r="A1083" s="21" t="str">
        <f t="shared" si="263"/>
        <v>-------------------------------------------NAO DISPONIVEL-------------------------------------------</v>
      </c>
      <c r="B1083" s="5" t="str">
        <f>_xlfn.IFNA(VLOOKUP(A1083,CNPJ!E:F,2,0),"-------------------------------------------NAO DISPONIVEL-------------------------------------------")</f>
        <v>-------------------------------------------NAO DISPONIVEL-------------------------------------------</v>
      </c>
      <c r="C1083" s="22">
        <v>1</v>
      </c>
      <c r="D1083" s="5" t="str">
        <f>_xlfn.XLOOKUP(R1083,OP!C:C,OP!B:B,,0,1)</f>
        <v>RJ</v>
      </c>
      <c r="E1083" s="23"/>
      <c r="M1083" s="26"/>
      <c r="N1083" s="27"/>
      <c r="O1083" s="28" t="str">
        <f t="shared" si="264"/>
        <v>00000001083</v>
      </c>
      <c r="R1083" s="27" t="s">
        <v>193</v>
      </c>
      <c r="S1083" s="30" t="str">
        <f>_xlfn.IFNA(VLOOKUP(_xlfn.CONCAT(D1083," - ",R1083),OP!A:D,4,0),"-------------------------------------------NAO DISPONIVEL-------------------------------------------")</f>
        <v>FETRANSPOR</v>
      </c>
      <c r="T1083" s="31"/>
      <c r="U1083" s="32"/>
      <c r="V1083" s="31"/>
      <c r="W1083" s="33">
        <f t="shared" si="265"/>
        <v>0</v>
      </c>
      <c r="X1083" s="34">
        <f t="shared" si="266"/>
        <v>0</v>
      </c>
      <c r="Y1083" s="33">
        <f t="shared" si="267"/>
        <v>0</v>
      </c>
      <c r="Z1083" s="33">
        <f t="shared" si="268"/>
        <v>0</v>
      </c>
      <c r="AA1083" s="35">
        <f t="shared" si="269"/>
        <v>0</v>
      </c>
      <c r="AB1083" s="36">
        <f t="shared" si="270"/>
        <v>0</v>
      </c>
      <c r="AC1083" s="37">
        <f t="shared" si="271"/>
        <v>0</v>
      </c>
      <c r="AD1083" s="38"/>
      <c r="AE1083" s="38"/>
      <c r="AF1083" s="39">
        <f t="shared" si="272"/>
        <v>0</v>
      </c>
      <c r="AG1083" s="40"/>
      <c r="AH1083" s="41">
        <f t="shared" si="273"/>
        <v>0</v>
      </c>
      <c r="AI1083" s="42">
        <f t="shared" si="274"/>
        <v>0</v>
      </c>
      <c r="AJ1083" s="43">
        <f t="shared" si="275"/>
        <v>0</v>
      </c>
      <c r="AK1083" s="5" t="str">
        <f>_xlfn.IFNA(VLOOKUP(_xlfn.CONCAT(D1083," - ",S1083),OP!E:F,2,0),"-------------------------------------------NAO DISPONIVEL-------------------------------------------")</f>
        <v>C - RIOCARD</v>
      </c>
      <c r="AL1083" s="7" t="str">
        <f t="shared" si="261"/>
        <v>1 - -------------------------------------------NAO DISPONIVEL------------------------------------------- - 00000001083 - FETRANSPOR</v>
      </c>
      <c r="AM1083" s="7" t="str">
        <f t="shared" si="262"/>
        <v>-------------------------------------------NAO DISPONIVEL-------------------------------------------</v>
      </c>
      <c r="AN1083" s="44" cm="1">
        <f t="array" ref="AN1083">_xlfn.IFS(AJ1083=0,0,AQ1083="INATIVO",2,AQ1083="SEM CADASTRO",4,AQ1083="CPF ATIVO EM OUTRO COMPRADOR",5,AQ1083="NOVO/SEM CARTAO",6,AND(AJ1083&gt;0,AQ1083,""),8)</f>
        <v>0</v>
      </c>
      <c r="AO1083" s="45">
        <f t="shared" si="276"/>
        <v>-10</v>
      </c>
    </row>
    <row r="1084" spans="1:41" x14ac:dyDescent="0.4">
      <c r="A1084" s="21" t="str">
        <f t="shared" si="263"/>
        <v>-------------------------------------------NAO DISPONIVEL-------------------------------------------</v>
      </c>
      <c r="B1084" s="5" t="str">
        <f>_xlfn.IFNA(VLOOKUP(A1084,CNPJ!E:F,2,0),"-------------------------------------------NAO DISPONIVEL-------------------------------------------")</f>
        <v>-------------------------------------------NAO DISPONIVEL-------------------------------------------</v>
      </c>
      <c r="C1084" s="22">
        <v>1</v>
      </c>
      <c r="D1084" s="5" t="str">
        <f>_xlfn.XLOOKUP(R1084,OP!C:C,OP!B:B,,0,1)</f>
        <v>RJ</v>
      </c>
      <c r="E1084" s="23"/>
      <c r="M1084" s="26"/>
      <c r="N1084" s="27"/>
      <c r="O1084" s="28" t="str">
        <f t="shared" si="264"/>
        <v>00000001084</v>
      </c>
      <c r="R1084" s="27" t="s">
        <v>193</v>
      </c>
      <c r="S1084" s="30" t="str">
        <f>_xlfn.IFNA(VLOOKUP(_xlfn.CONCAT(D1084," - ",R1084),OP!A:D,4,0),"-------------------------------------------NAO DISPONIVEL-------------------------------------------")</f>
        <v>FETRANSPOR</v>
      </c>
      <c r="T1084" s="31"/>
      <c r="U1084" s="32"/>
      <c r="V1084" s="31"/>
      <c r="W1084" s="33">
        <f t="shared" si="265"/>
        <v>0</v>
      </c>
      <c r="X1084" s="34">
        <f t="shared" si="266"/>
        <v>0</v>
      </c>
      <c r="Y1084" s="33">
        <f t="shared" si="267"/>
        <v>0</v>
      </c>
      <c r="Z1084" s="33">
        <f t="shared" si="268"/>
        <v>0</v>
      </c>
      <c r="AA1084" s="35">
        <f t="shared" si="269"/>
        <v>0</v>
      </c>
      <c r="AB1084" s="36">
        <f t="shared" si="270"/>
        <v>0</v>
      </c>
      <c r="AC1084" s="37">
        <f t="shared" si="271"/>
        <v>0</v>
      </c>
      <c r="AD1084" s="38"/>
      <c r="AE1084" s="38"/>
      <c r="AF1084" s="39">
        <f t="shared" si="272"/>
        <v>0</v>
      </c>
      <c r="AG1084" s="40"/>
      <c r="AH1084" s="41">
        <f t="shared" si="273"/>
        <v>0</v>
      </c>
      <c r="AI1084" s="42">
        <f t="shared" si="274"/>
        <v>0</v>
      </c>
      <c r="AJ1084" s="43">
        <f t="shared" si="275"/>
        <v>0</v>
      </c>
      <c r="AK1084" s="5" t="str">
        <f>_xlfn.IFNA(VLOOKUP(_xlfn.CONCAT(D1084," - ",S1084),OP!E:F,2,0),"-------------------------------------------NAO DISPONIVEL-------------------------------------------")</f>
        <v>C - RIOCARD</v>
      </c>
      <c r="AL1084" s="7" t="str">
        <f t="shared" si="261"/>
        <v>1 - -------------------------------------------NAO DISPONIVEL------------------------------------------- - 00000001084 - FETRANSPOR</v>
      </c>
      <c r="AM1084" s="7" t="str">
        <f t="shared" si="262"/>
        <v>-------------------------------------------NAO DISPONIVEL-------------------------------------------</v>
      </c>
      <c r="AN1084" s="44" cm="1">
        <f t="array" ref="AN1084">_xlfn.IFS(AJ1084=0,0,AQ1084="INATIVO",2,AQ1084="SEM CADASTRO",4,AQ1084="CPF ATIVO EM OUTRO COMPRADOR",5,AQ1084="NOVO/SEM CARTAO",6,AND(AJ1084&gt;0,AQ1084,""),8)</f>
        <v>0</v>
      </c>
      <c r="AO1084" s="45">
        <f t="shared" si="276"/>
        <v>-10</v>
      </c>
    </row>
    <row r="1085" spans="1:41" x14ac:dyDescent="0.4">
      <c r="A1085" s="21" t="str">
        <f t="shared" si="263"/>
        <v>-------------------------------------------NAO DISPONIVEL-------------------------------------------</v>
      </c>
      <c r="B1085" s="5" t="str">
        <f>_xlfn.IFNA(VLOOKUP(A1085,CNPJ!E:F,2,0),"-------------------------------------------NAO DISPONIVEL-------------------------------------------")</f>
        <v>-------------------------------------------NAO DISPONIVEL-------------------------------------------</v>
      </c>
      <c r="C1085" s="22">
        <v>1</v>
      </c>
      <c r="D1085" s="5" t="str">
        <f>_xlfn.XLOOKUP(R1085,OP!C:C,OP!B:B,,0,1)</f>
        <v>RJ</v>
      </c>
      <c r="E1085" s="23"/>
      <c r="M1085" s="26"/>
      <c r="N1085" s="27"/>
      <c r="O1085" s="28" t="str">
        <f t="shared" si="264"/>
        <v>00000001085</v>
      </c>
      <c r="R1085" s="27" t="s">
        <v>193</v>
      </c>
      <c r="S1085" s="30" t="str">
        <f>_xlfn.IFNA(VLOOKUP(_xlfn.CONCAT(D1085," - ",R1085),OP!A:D,4,0),"-------------------------------------------NAO DISPONIVEL-------------------------------------------")</f>
        <v>FETRANSPOR</v>
      </c>
      <c r="T1085" s="31"/>
      <c r="U1085" s="32"/>
      <c r="V1085" s="31"/>
      <c r="W1085" s="33">
        <f t="shared" si="265"/>
        <v>0</v>
      </c>
      <c r="X1085" s="34">
        <f t="shared" si="266"/>
        <v>0</v>
      </c>
      <c r="Y1085" s="33">
        <f t="shared" si="267"/>
        <v>0</v>
      </c>
      <c r="Z1085" s="33">
        <f t="shared" si="268"/>
        <v>0</v>
      </c>
      <c r="AA1085" s="35">
        <f t="shared" si="269"/>
        <v>0</v>
      </c>
      <c r="AB1085" s="36">
        <f t="shared" si="270"/>
        <v>0</v>
      </c>
      <c r="AC1085" s="37">
        <f t="shared" si="271"/>
        <v>0</v>
      </c>
      <c r="AD1085" s="38"/>
      <c r="AE1085" s="38"/>
      <c r="AF1085" s="39">
        <f t="shared" si="272"/>
        <v>0</v>
      </c>
      <c r="AG1085" s="40"/>
      <c r="AH1085" s="41">
        <f t="shared" si="273"/>
        <v>0</v>
      </c>
      <c r="AI1085" s="42">
        <f t="shared" si="274"/>
        <v>0</v>
      </c>
      <c r="AJ1085" s="43">
        <f t="shared" si="275"/>
        <v>0</v>
      </c>
      <c r="AK1085" s="5" t="str">
        <f>_xlfn.IFNA(VLOOKUP(_xlfn.CONCAT(D1085," - ",S1085),OP!E:F,2,0),"-------------------------------------------NAO DISPONIVEL-------------------------------------------")</f>
        <v>C - RIOCARD</v>
      </c>
      <c r="AL1085" s="7" t="str">
        <f t="shared" si="261"/>
        <v>1 - -------------------------------------------NAO DISPONIVEL------------------------------------------- - 00000001085 - FETRANSPOR</v>
      </c>
      <c r="AM1085" s="7" t="str">
        <f t="shared" si="262"/>
        <v>-------------------------------------------NAO DISPONIVEL-------------------------------------------</v>
      </c>
      <c r="AN1085" s="44" cm="1">
        <f t="array" ref="AN1085">_xlfn.IFS(AJ1085=0,0,AQ1085="INATIVO",2,AQ1085="SEM CADASTRO",4,AQ1085="CPF ATIVO EM OUTRO COMPRADOR",5,AQ1085="NOVO/SEM CARTAO",6,AND(AJ1085&gt;0,AQ1085,""),8)</f>
        <v>0</v>
      </c>
      <c r="AO1085" s="45">
        <f t="shared" si="276"/>
        <v>-10</v>
      </c>
    </row>
    <row r="1086" spans="1:41" x14ac:dyDescent="0.4">
      <c r="A1086" s="21" t="str">
        <f t="shared" si="263"/>
        <v>-------------------------------------------NAO DISPONIVEL-------------------------------------------</v>
      </c>
      <c r="B1086" s="5" t="str">
        <f>_xlfn.IFNA(VLOOKUP(A1086,CNPJ!E:F,2,0),"-------------------------------------------NAO DISPONIVEL-------------------------------------------")</f>
        <v>-------------------------------------------NAO DISPONIVEL-------------------------------------------</v>
      </c>
      <c r="C1086" s="22">
        <v>1</v>
      </c>
      <c r="D1086" s="5" t="str">
        <f>_xlfn.XLOOKUP(R1086,OP!C:C,OP!B:B,,0,1)</f>
        <v>RJ</v>
      </c>
      <c r="E1086" s="23"/>
      <c r="M1086" s="26"/>
      <c r="N1086" s="27"/>
      <c r="O1086" s="28" t="str">
        <f t="shared" si="264"/>
        <v>00000001086</v>
      </c>
      <c r="R1086" s="27" t="s">
        <v>193</v>
      </c>
      <c r="S1086" s="30" t="str">
        <f>_xlfn.IFNA(VLOOKUP(_xlfn.CONCAT(D1086," - ",R1086),OP!A:D,4,0),"-------------------------------------------NAO DISPONIVEL-------------------------------------------")</f>
        <v>FETRANSPOR</v>
      </c>
      <c r="T1086" s="31"/>
      <c r="U1086" s="32"/>
      <c r="V1086" s="31"/>
      <c r="W1086" s="33">
        <f t="shared" si="265"/>
        <v>0</v>
      </c>
      <c r="X1086" s="34">
        <f t="shared" si="266"/>
        <v>0</v>
      </c>
      <c r="Y1086" s="33">
        <f t="shared" si="267"/>
        <v>0</v>
      </c>
      <c r="Z1086" s="33">
        <f t="shared" si="268"/>
        <v>0</v>
      </c>
      <c r="AA1086" s="35">
        <f t="shared" si="269"/>
        <v>0</v>
      </c>
      <c r="AB1086" s="36">
        <f t="shared" si="270"/>
        <v>0</v>
      </c>
      <c r="AC1086" s="37">
        <f t="shared" si="271"/>
        <v>0</v>
      </c>
      <c r="AD1086" s="38"/>
      <c r="AE1086" s="38"/>
      <c r="AF1086" s="39">
        <f t="shared" si="272"/>
        <v>0</v>
      </c>
      <c r="AG1086" s="40"/>
      <c r="AH1086" s="41">
        <f t="shared" si="273"/>
        <v>0</v>
      </c>
      <c r="AI1086" s="42">
        <f t="shared" si="274"/>
        <v>0</v>
      </c>
      <c r="AJ1086" s="43">
        <f t="shared" si="275"/>
        <v>0</v>
      </c>
      <c r="AK1086" s="5" t="str">
        <f>_xlfn.IFNA(VLOOKUP(_xlfn.CONCAT(D1086," - ",S1086),OP!E:F,2,0),"-------------------------------------------NAO DISPONIVEL-------------------------------------------")</f>
        <v>C - RIOCARD</v>
      </c>
      <c r="AL1086" s="7" t="str">
        <f t="shared" si="261"/>
        <v>1 - -------------------------------------------NAO DISPONIVEL------------------------------------------- - 00000001086 - FETRANSPOR</v>
      </c>
      <c r="AM1086" s="7" t="str">
        <f t="shared" si="262"/>
        <v>-------------------------------------------NAO DISPONIVEL-------------------------------------------</v>
      </c>
      <c r="AN1086" s="44" cm="1">
        <f t="array" ref="AN1086">_xlfn.IFS(AJ1086=0,0,AQ1086="INATIVO",2,AQ1086="SEM CADASTRO",4,AQ1086="CPF ATIVO EM OUTRO COMPRADOR",5,AQ1086="NOVO/SEM CARTAO",6,AND(AJ1086&gt;0,AQ1086,""),8)</f>
        <v>0</v>
      </c>
      <c r="AO1086" s="45">
        <f t="shared" si="276"/>
        <v>-10</v>
      </c>
    </row>
    <row r="1087" spans="1:41" x14ac:dyDescent="0.4">
      <c r="A1087" s="21" t="str">
        <f t="shared" si="263"/>
        <v>-------------------------------------------NAO DISPONIVEL-------------------------------------------</v>
      </c>
      <c r="B1087" s="5" t="str">
        <f>_xlfn.IFNA(VLOOKUP(A1087,CNPJ!E:F,2,0),"-------------------------------------------NAO DISPONIVEL-------------------------------------------")</f>
        <v>-------------------------------------------NAO DISPONIVEL-------------------------------------------</v>
      </c>
      <c r="C1087" s="22">
        <v>1</v>
      </c>
      <c r="D1087" s="5" t="str">
        <f>_xlfn.XLOOKUP(R1087,OP!C:C,OP!B:B,,0,1)</f>
        <v>RJ</v>
      </c>
      <c r="E1087" s="23"/>
      <c r="M1087" s="26"/>
      <c r="N1087" s="27"/>
      <c r="O1087" s="28" t="str">
        <f t="shared" si="264"/>
        <v>00000001087</v>
      </c>
      <c r="R1087" s="27" t="s">
        <v>193</v>
      </c>
      <c r="S1087" s="30" t="str">
        <f>_xlfn.IFNA(VLOOKUP(_xlfn.CONCAT(D1087," - ",R1087),OP!A:D,4,0),"-------------------------------------------NAO DISPONIVEL-------------------------------------------")</f>
        <v>FETRANSPOR</v>
      </c>
      <c r="T1087" s="31"/>
      <c r="U1087" s="32"/>
      <c r="V1087" s="31"/>
      <c r="W1087" s="33">
        <f t="shared" si="265"/>
        <v>0</v>
      </c>
      <c r="X1087" s="34">
        <f t="shared" si="266"/>
        <v>0</v>
      </c>
      <c r="Y1087" s="33">
        <f t="shared" si="267"/>
        <v>0</v>
      </c>
      <c r="Z1087" s="33">
        <f t="shared" si="268"/>
        <v>0</v>
      </c>
      <c r="AA1087" s="35">
        <f t="shared" si="269"/>
        <v>0</v>
      </c>
      <c r="AB1087" s="36">
        <f t="shared" si="270"/>
        <v>0</v>
      </c>
      <c r="AC1087" s="37">
        <f t="shared" si="271"/>
        <v>0</v>
      </c>
      <c r="AD1087" s="38"/>
      <c r="AE1087" s="38"/>
      <c r="AF1087" s="39">
        <f t="shared" si="272"/>
        <v>0</v>
      </c>
      <c r="AG1087" s="40"/>
      <c r="AH1087" s="41">
        <f t="shared" si="273"/>
        <v>0</v>
      </c>
      <c r="AI1087" s="42">
        <f t="shared" si="274"/>
        <v>0</v>
      </c>
      <c r="AJ1087" s="43">
        <f t="shared" si="275"/>
        <v>0</v>
      </c>
      <c r="AK1087" s="5" t="str">
        <f>_xlfn.IFNA(VLOOKUP(_xlfn.CONCAT(D1087," - ",S1087),OP!E:F,2,0),"-------------------------------------------NAO DISPONIVEL-------------------------------------------")</f>
        <v>C - RIOCARD</v>
      </c>
      <c r="AL1087" s="7" t="str">
        <f t="shared" si="261"/>
        <v>1 - -------------------------------------------NAO DISPONIVEL------------------------------------------- - 00000001087 - FETRANSPOR</v>
      </c>
      <c r="AM1087" s="7" t="str">
        <f t="shared" si="262"/>
        <v>-------------------------------------------NAO DISPONIVEL-------------------------------------------</v>
      </c>
      <c r="AN1087" s="44" cm="1">
        <f t="array" ref="AN1087">_xlfn.IFS(AJ1087=0,0,AQ1087="INATIVO",2,AQ1087="SEM CADASTRO",4,AQ1087="CPF ATIVO EM OUTRO COMPRADOR",5,AQ1087="NOVO/SEM CARTAO",6,AND(AJ1087&gt;0,AQ1087,""),8)</f>
        <v>0</v>
      </c>
      <c r="AO1087" s="45">
        <f t="shared" si="276"/>
        <v>-10</v>
      </c>
    </row>
    <row r="1088" spans="1:41" x14ac:dyDescent="0.4">
      <c r="A1088" s="21" t="str">
        <f t="shared" si="263"/>
        <v>-------------------------------------------NAO DISPONIVEL-------------------------------------------</v>
      </c>
      <c r="B1088" s="5" t="str">
        <f>_xlfn.IFNA(VLOOKUP(A1088,CNPJ!E:F,2,0),"-------------------------------------------NAO DISPONIVEL-------------------------------------------")</f>
        <v>-------------------------------------------NAO DISPONIVEL-------------------------------------------</v>
      </c>
      <c r="C1088" s="22">
        <v>1</v>
      </c>
      <c r="D1088" s="5" t="str">
        <f>_xlfn.XLOOKUP(R1088,OP!C:C,OP!B:B,,0,1)</f>
        <v>RJ</v>
      </c>
      <c r="E1088" s="23"/>
      <c r="M1088" s="26"/>
      <c r="N1088" s="27"/>
      <c r="O1088" s="28" t="str">
        <f t="shared" si="264"/>
        <v>00000001088</v>
      </c>
      <c r="R1088" s="27" t="s">
        <v>193</v>
      </c>
      <c r="S1088" s="30" t="str">
        <f>_xlfn.IFNA(VLOOKUP(_xlfn.CONCAT(D1088," - ",R1088),OP!A:D,4,0),"-------------------------------------------NAO DISPONIVEL-------------------------------------------")</f>
        <v>FETRANSPOR</v>
      </c>
      <c r="T1088" s="31"/>
      <c r="U1088" s="32"/>
      <c r="V1088" s="31"/>
      <c r="W1088" s="33">
        <f t="shared" si="265"/>
        <v>0</v>
      </c>
      <c r="X1088" s="34">
        <f t="shared" si="266"/>
        <v>0</v>
      </c>
      <c r="Y1088" s="33">
        <f t="shared" si="267"/>
        <v>0</v>
      </c>
      <c r="Z1088" s="33">
        <f t="shared" si="268"/>
        <v>0</v>
      </c>
      <c r="AA1088" s="35">
        <f t="shared" si="269"/>
        <v>0</v>
      </c>
      <c r="AB1088" s="36">
        <f t="shared" si="270"/>
        <v>0</v>
      </c>
      <c r="AC1088" s="37">
        <f t="shared" si="271"/>
        <v>0</v>
      </c>
      <c r="AD1088" s="38"/>
      <c r="AE1088" s="38"/>
      <c r="AF1088" s="39">
        <f t="shared" si="272"/>
        <v>0</v>
      </c>
      <c r="AG1088" s="40"/>
      <c r="AH1088" s="41">
        <f t="shared" si="273"/>
        <v>0</v>
      </c>
      <c r="AI1088" s="42">
        <f t="shared" si="274"/>
        <v>0</v>
      </c>
      <c r="AJ1088" s="43">
        <f t="shared" si="275"/>
        <v>0</v>
      </c>
      <c r="AK1088" s="5" t="str">
        <f>_xlfn.IFNA(VLOOKUP(_xlfn.CONCAT(D1088," - ",S1088),OP!E:F,2,0),"-------------------------------------------NAO DISPONIVEL-------------------------------------------")</f>
        <v>C - RIOCARD</v>
      </c>
      <c r="AL1088" s="7" t="str">
        <f t="shared" si="261"/>
        <v>1 - -------------------------------------------NAO DISPONIVEL------------------------------------------- - 00000001088 - FETRANSPOR</v>
      </c>
      <c r="AM1088" s="7" t="str">
        <f t="shared" si="262"/>
        <v>-------------------------------------------NAO DISPONIVEL-------------------------------------------</v>
      </c>
      <c r="AN1088" s="44" cm="1">
        <f t="array" ref="AN1088">_xlfn.IFS(AJ1088=0,0,AQ1088="INATIVO",2,AQ1088="SEM CADASTRO",4,AQ1088="CPF ATIVO EM OUTRO COMPRADOR",5,AQ1088="NOVO/SEM CARTAO",6,AND(AJ1088&gt;0,AQ1088,""),8)</f>
        <v>0</v>
      </c>
      <c r="AO1088" s="45">
        <f t="shared" si="276"/>
        <v>-10</v>
      </c>
    </row>
    <row r="1089" spans="1:41" x14ac:dyDescent="0.4">
      <c r="A1089" s="21" t="str">
        <f t="shared" si="263"/>
        <v>-------------------------------------------NAO DISPONIVEL-------------------------------------------</v>
      </c>
      <c r="B1089" s="5" t="str">
        <f>_xlfn.IFNA(VLOOKUP(A1089,CNPJ!E:F,2,0),"-------------------------------------------NAO DISPONIVEL-------------------------------------------")</f>
        <v>-------------------------------------------NAO DISPONIVEL-------------------------------------------</v>
      </c>
      <c r="C1089" s="22">
        <v>1</v>
      </c>
      <c r="D1089" s="5" t="str">
        <f>_xlfn.XLOOKUP(R1089,OP!C:C,OP!B:B,,0,1)</f>
        <v>RJ</v>
      </c>
      <c r="E1089" s="23"/>
      <c r="M1089" s="26"/>
      <c r="N1089" s="27"/>
      <c r="O1089" s="28" t="str">
        <f t="shared" si="264"/>
        <v>00000001089</v>
      </c>
      <c r="R1089" s="27" t="s">
        <v>193</v>
      </c>
      <c r="S1089" s="30" t="str">
        <f>_xlfn.IFNA(VLOOKUP(_xlfn.CONCAT(D1089," - ",R1089),OP!A:D,4,0),"-------------------------------------------NAO DISPONIVEL-------------------------------------------")</f>
        <v>FETRANSPOR</v>
      </c>
      <c r="T1089" s="31"/>
      <c r="U1089" s="32"/>
      <c r="V1089" s="31"/>
      <c r="W1089" s="33">
        <f t="shared" si="265"/>
        <v>0</v>
      </c>
      <c r="X1089" s="34">
        <f t="shared" si="266"/>
        <v>0</v>
      </c>
      <c r="Y1089" s="33">
        <f t="shared" si="267"/>
        <v>0</v>
      </c>
      <c r="Z1089" s="33">
        <f t="shared" si="268"/>
        <v>0</v>
      </c>
      <c r="AA1089" s="35">
        <f t="shared" si="269"/>
        <v>0</v>
      </c>
      <c r="AB1089" s="36">
        <f t="shared" si="270"/>
        <v>0</v>
      </c>
      <c r="AC1089" s="37">
        <f t="shared" si="271"/>
        <v>0</v>
      </c>
      <c r="AD1089" s="38"/>
      <c r="AE1089" s="38"/>
      <c r="AF1089" s="39">
        <f t="shared" si="272"/>
        <v>0</v>
      </c>
      <c r="AG1089" s="40"/>
      <c r="AH1089" s="41">
        <f t="shared" si="273"/>
        <v>0</v>
      </c>
      <c r="AI1089" s="42">
        <f t="shared" si="274"/>
        <v>0</v>
      </c>
      <c r="AJ1089" s="43">
        <f t="shared" si="275"/>
        <v>0</v>
      </c>
      <c r="AK1089" s="5" t="str">
        <f>_xlfn.IFNA(VLOOKUP(_xlfn.CONCAT(D1089," - ",S1089),OP!E:F,2,0),"-------------------------------------------NAO DISPONIVEL-------------------------------------------")</f>
        <v>C - RIOCARD</v>
      </c>
      <c r="AL1089" s="7" t="str">
        <f t="shared" si="261"/>
        <v>1 - -------------------------------------------NAO DISPONIVEL------------------------------------------- - 00000001089 - FETRANSPOR</v>
      </c>
      <c r="AM1089" s="7" t="str">
        <f t="shared" si="262"/>
        <v>-------------------------------------------NAO DISPONIVEL-------------------------------------------</v>
      </c>
      <c r="AN1089" s="44" cm="1">
        <f t="array" ref="AN1089">_xlfn.IFS(AJ1089=0,0,AQ1089="INATIVO",2,AQ1089="SEM CADASTRO",4,AQ1089="CPF ATIVO EM OUTRO COMPRADOR",5,AQ1089="NOVO/SEM CARTAO",6,AND(AJ1089&gt;0,AQ1089,""),8)</f>
        <v>0</v>
      </c>
      <c r="AO1089" s="45">
        <f t="shared" si="276"/>
        <v>-10</v>
      </c>
    </row>
    <row r="1090" spans="1:41" x14ac:dyDescent="0.4">
      <c r="A1090" s="21" t="str">
        <f t="shared" si="263"/>
        <v>-------------------------------------------NAO DISPONIVEL-------------------------------------------</v>
      </c>
      <c r="B1090" s="5" t="str">
        <f>_xlfn.IFNA(VLOOKUP(A1090,CNPJ!E:F,2,0),"-------------------------------------------NAO DISPONIVEL-------------------------------------------")</f>
        <v>-------------------------------------------NAO DISPONIVEL-------------------------------------------</v>
      </c>
      <c r="C1090" s="22">
        <v>1</v>
      </c>
      <c r="D1090" s="5" t="str">
        <f>_xlfn.XLOOKUP(R1090,OP!C:C,OP!B:B,,0,1)</f>
        <v>RJ</v>
      </c>
      <c r="E1090" s="23"/>
      <c r="M1090" s="26"/>
      <c r="N1090" s="27"/>
      <c r="O1090" s="28" t="str">
        <f t="shared" si="264"/>
        <v>00000001090</v>
      </c>
      <c r="R1090" s="27" t="s">
        <v>193</v>
      </c>
      <c r="S1090" s="30" t="str">
        <f>_xlfn.IFNA(VLOOKUP(_xlfn.CONCAT(D1090," - ",R1090),OP!A:D,4,0),"-------------------------------------------NAO DISPONIVEL-------------------------------------------")</f>
        <v>FETRANSPOR</v>
      </c>
      <c r="T1090" s="31"/>
      <c r="U1090" s="32"/>
      <c r="V1090" s="31"/>
      <c r="W1090" s="33">
        <f t="shared" si="265"/>
        <v>0</v>
      </c>
      <c r="X1090" s="34">
        <f t="shared" si="266"/>
        <v>0</v>
      </c>
      <c r="Y1090" s="33">
        <f t="shared" si="267"/>
        <v>0</v>
      </c>
      <c r="Z1090" s="33">
        <f t="shared" si="268"/>
        <v>0</v>
      </c>
      <c r="AA1090" s="35">
        <f t="shared" si="269"/>
        <v>0</v>
      </c>
      <c r="AB1090" s="36">
        <f t="shared" si="270"/>
        <v>0</v>
      </c>
      <c r="AC1090" s="37">
        <f t="shared" si="271"/>
        <v>0</v>
      </c>
      <c r="AD1090" s="38"/>
      <c r="AE1090" s="38"/>
      <c r="AF1090" s="39">
        <f t="shared" si="272"/>
        <v>0</v>
      </c>
      <c r="AG1090" s="40"/>
      <c r="AH1090" s="41">
        <f t="shared" si="273"/>
        <v>0</v>
      </c>
      <c r="AI1090" s="42">
        <f t="shared" si="274"/>
        <v>0</v>
      </c>
      <c r="AJ1090" s="43">
        <f t="shared" si="275"/>
        <v>0</v>
      </c>
      <c r="AK1090" s="5" t="str">
        <f>_xlfn.IFNA(VLOOKUP(_xlfn.CONCAT(D1090," - ",S1090),OP!E:F,2,0),"-------------------------------------------NAO DISPONIVEL-------------------------------------------")</f>
        <v>C - RIOCARD</v>
      </c>
      <c r="AL1090" s="7" t="str">
        <f t="shared" ref="AL1090:AL1153" si="277">_xlfn.CONCAT(C1090," - ",B1090," - ",O1090," - ",S1090)</f>
        <v>1 - -------------------------------------------NAO DISPONIVEL------------------------------------------- - 00000001090 - FETRANSPOR</v>
      </c>
      <c r="AM1090" s="7" t="str">
        <f t="shared" ref="AM1090:AM1153" si="278">_xlfn.CONCAT(B1090,L1090,LEFT(M1090,3))</f>
        <v>-------------------------------------------NAO DISPONIVEL-------------------------------------------</v>
      </c>
      <c r="AN1090" s="44" cm="1">
        <f t="array" ref="AN1090">_xlfn.IFS(AJ1090=0,0,AQ1090="INATIVO",2,AQ1090="SEM CADASTRO",4,AQ1090="CPF ATIVO EM OUTRO COMPRADOR",5,AQ1090="NOVO/SEM CARTAO",6,AND(AJ1090&gt;0,AQ1090,""),8)</f>
        <v>0</v>
      </c>
      <c r="AO1090" s="45">
        <f t="shared" si="276"/>
        <v>-10</v>
      </c>
    </row>
    <row r="1091" spans="1:41" x14ac:dyDescent="0.4">
      <c r="A1091" s="21" t="str">
        <f t="shared" ref="A1091:A1154" si="279">IF(AND(E1091&lt;&gt;"",F1091&lt;&gt;""),TRIM(_xlfn.CONCAT(D1091," - ",S1091," - ",E1091," - ",F1091)),"-------------------------------------------NAO DISPONIVEL-------------------------------------------")</f>
        <v>-------------------------------------------NAO DISPONIVEL-------------------------------------------</v>
      </c>
      <c r="B1091" s="5" t="str">
        <f>_xlfn.IFNA(VLOOKUP(A1091,CNPJ!E:F,2,0),"-------------------------------------------NAO DISPONIVEL-------------------------------------------")</f>
        <v>-------------------------------------------NAO DISPONIVEL-------------------------------------------</v>
      </c>
      <c r="C1091" s="22">
        <v>1</v>
      </c>
      <c r="D1091" s="5" t="str">
        <f>_xlfn.XLOOKUP(R1091,OP!C:C,OP!B:B,,0,1)</f>
        <v>RJ</v>
      </c>
      <c r="E1091" s="23"/>
      <c r="M1091" s="26"/>
      <c r="N1091" s="27"/>
      <c r="O1091" s="28" t="str">
        <f t="shared" ref="O1091:O1154" si="280">IF(N1091="",TEXT(ROW(),"00000000000"),IF(N1091="00000000000",TEXT(ROW(),"00000000000"),TRIM(TEXT(N1091,"00000000000"))))</f>
        <v>00000001091</v>
      </c>
      <c r="R1091" s="27" t="s">
        <v>193</v>
      </c>
      <c r="S1091" s="30" t="str">
        <f>_xlfn.IFNA(VLOOKUP(_xlfn.CONCAT(D1091," - ",R1091),OP!A:D,4,0),"-------------------------------------------NAO DISPONIVEL-------------------------------------------")</f>
        <v>FETRANSPOR</v>
      </c>
      <c r="T1091" s="31"/>
      <c r="U1091" s="32"/>
      <c r="V1091" s="31"/>
      <c r="W1091" s="33">
        <f t="shared" ref="W1091:W1154" si="281">ROUND(T1091,2)</f>
        <v>0</v>
      </c>
      <c r="X1091" s="34">
        <f t="shared" ref="X1091:X1154" si="282">ROUND(U1091,0)</f>
        <v>0</v>
      </c>
      <c r="Y1091" s="33">
        <f t="shared" ref="Y1091:Y1154" si="283">ROUND(V1091,2)</f>
        <v>0</v>
      </c>
      <c r="Z1091" s="33">
        <f t="shared" ref="Z1091:Z1154" si="284">(X1091*Y1091)-W1091</f>
        <v>0</v>
      </c>
      <c r="AA1091" s="35">
        <f t="shared" ref="AA1091:AA1154" si="285">Y1091</f>
        <v>0</v>
      </c>
      <c r="AB1091" s="36">
        <f t="shared" ref="AB1091:AB1154" si="286">Z1091</f>
        <v>0</v>
      </c>
      <c r="AC1091" s="37">
        <f t="shared" ref="AC1091:AC1154" si="287">ROUND(IF(AL1091=AL1090,0,SUMIF(AL:AL,AL1091,AB:AB)),2)</f>
        <v>0</v>
      </c>
      <c r="AD1091" s="38"/>
      <c r="AE1091" s="38"/>
      <c r="AF1091" s="39">
        <f t="shared" ref="AF1091:AF1154" si="288">ROUND(SUM(AD1091,AE1091),2)</f>
        <v>0</v>
      </c>
      <c r="AG1091" s="40"/>
      <c r="AH1091" s="41">
        <f t="shared" ref="AH1091:AH1154" si="289">ROUND(AG1091,2)</f>
        <v>0</v>
      </c>
      <c r="AI1091" s="42">
        <f t="shared" ref="AI1091:AI1154" si="290">ROUND(IF(AH1091=0,0,IF(AF1091-AH1091&lt;0,0,IF(AF1091-AH1091&gt;AC1091,AC1091,AF1091-AH1091))),2)</f>
        <v>0</v>
      </c>
      <c r="AJ1091" s="43">
        <f t="shared" ref="AJ1091:AJ1154" si="291">ROUND(IF(AC1091=0,0,IF(AH1091=0,AC1091,AC1091-AI1091)),2)</f>
        <v>0</v>
      </c>
      <c r="AK1091" s="5" t="str">
        <f>_xlfn.IFNA(VLOOKUP(_xlfn.CONCAT(D1091," - ",S1091),OP!E:F,2,0),"-------------------------------------------NAO DISPONIVEL-------------------------------------------")</f>
        <v>C - RIOCARD</v>
      </c>
      <c r="AL1091" s="7" t="str">
        <f t="shared" si="277"/>
        <v>1 - -------------------------------------------NAO DISPONIVEL------------------------------------------- - 00000001091 - FETRANSPOR</v>
      </c>
      <c r="AM1091" s="7" t="str">
        <f t="shared" si="278"/>
        <v>-------------------------------------------NAO DISPONIVEL-------------------------------------------</v>
      </c>
      <c r="AN1091" s="44" cm="1">
        <f t="array" ref="AN1091">_xlfn.IFS(AJ1091=0,0,AQ1091="INATIVO",2,AQ1091="SEM CADASTRO",4,AQ1091="CPF ATIVO EM OUTRO COMPRADOR",5,AQ1091="NOVO/SEM CARTAO",6,AND(AJ1091&gt;0,AQ1091,""),8)</f>
        <v>0</v>
      </c>
      <c r="AO1091" s="45">
        <f t="shared" ref="AO1091:AO1154" si="292">AF1091-(10-AJ1091)</f>
        <v>-10</v>
      </c>
    </row>
    <row r="1092" spans="1:41" x14ac:dyDescent="0.4">
      <c r="A1092" s="21" t="str">
        <f t="shared" si="279"/>
        <v>-------------------------------------------NAO DISPONIVEL-------------------------------------------</v>
      </c>
      <c r="B1092" s="5" t="str">
        <f>_xlfn.IFNA(VLOOKUP(A1092,CNPJ!E:F,2,0),"-------------------------------------------NAO DISPONIVEL-------------------------------------------")</f>
        <v>-------------------------------------------NAO DISPONIVEL-------------------------------------------</v>
      </c>
      <c r="C1092" s="22">
        <v>1</v>
      </c>
      <c r="D1092" s="5" t="str">
        <f>_xlfn.XLOOKUP(R1092,OP!C:C,OP!B:B,,0,1)</f>
        <v>RJ</v>
      </c>
      <c r="E1092" s="23"/>
      <c r="M1092" s="26"/>
      <c r="N1092" s="27"/>
      <c r="O1092" s="28" t="str">
        <f t="shared" si="280"/>
        <v>00000001092</v>
      </c>
      <c r="R1092" s="27" t="s">
        <v>193</v>
      </c>
      <c r="S1092" s="30" t="str">
        <f>_xlfn.IFNA(VLOOKUP(_xlfn.CONCAT(D1092," - ",R1092),OP!A:D,4,0),"-------------------------------------------NAO DISPONIVEL-------------------------------------------")</f>
        <v>FETRANSPOR</v>
      </c>
      <c r="T1092" s="31"/>
      <c r="U1092" s="32"/>
      <c r="V1092" s="31"/>
      <c r="W1092" s="33">
        <f t="shared" si="281"/>
        <v>0</v>
      </c>
      <c r="X1092" s="34">
        <f t="shared" si="282"/>
        <v>0</v>
      </c>
      <c r="Y1092" s="33">
        <f t="shared" si="283"/>
        <v>0</v>
      </c>
      <c r="Z1092" s="33">
        <f t="shared" si="284"/>
        <v>0</v>
      </c>
      <c r="AA1092" s="35">
        <f t="shared" si="285"/>
        <v>0</v>
      </c>
      <c r="AB1092" s="36">
        <f t="shared" si="286"/>
        <v>0</v>
      </c>
      <c r="AC1092" s="37">
        <f t="shared" si="287"/>
        <v>0</v>
      </c>
      <c r="AD1092" s="38"/>
      <c r="AE1092" s="38"/>
      <c r="AF1092" s="39">
        <f t="shared" si="288"/>
        <v>0</v>
      </c>
      <c r="AG1092" s="40"/>
      <c r="AH1092" s="41">
        <f t="shared" si="289"/>
        <v>0</v>
      </c>
      <c r="AI1092" s="42">
        <f t="shared" si="290"/>
        <v>0</v>
      </c>
      <c r="AJ1092" s="43">
        <f t="shared" si="291"/>
        <v>0</v>
      </c>
      <c r="AK1092" s="5" t="str">
        <f>_xlfn.IFNA(VLOOKUP(_xlfn.CONCAT(D1092," - ",S1092),OP!E:F,2,0),"-------------------------------------------NAO DISPONIVEL-------------------------------------------")</f>
        <v>C - RIOCARD</v>
      </c>
      <c r="AL1092" s="7" t="str">
        <f t="shared" si="277"/>
        <v>1 - -------------------------------------------NAO DISPONIVEL------------------------------------------- - 00000001092 - FETRANSPOR</v>
      </c>
      <c r="AM1092" s="7" t="str">
        <f t="shared" si="278"/>
        <v>-------------------------------------------NAO DISPONIVEL-------------------------------------------</v>
      </c>
      <c r="AN1092" s="44" cm="1">
        <f t="array" ref="AN1092">_xlfn.IFS(AJ1092=0,0,AQ1092="INATIVO",2,AQ1092="SEM CADASTRO",4,AQ1092="CPF ATIVO EM OUTRO COMPRADOR",5,AQ1092="NOVO/SEM CARTAO",6,AND(AJ1092&gt;0,AQ1092,""),8)</f>
        <v>0</v>
      </c>
      <c r="AO1092" s="45">
        <f t="shared" si="292"/>
        <v>-10</v>
      </c>
    </row>
    <row r="1093" spans="1:41" x14ac:dyDescent="0.4">
      <c r="A1093" s="21" t="str">
        <f t="shared" si="279"/>
        <v>-------------------------------------------NAO DISPONIVEL-------------------------------------------</v>
      </c>
      <c r="B1093" s="5" t="str">
        <f>_xlfn.IFNA(VLOOKUP(A1093,CNPJ!E:F,2,0),"-------------------------------------------NAO DISPONIVEL-------------------------------------------")</f>
        <v>-------------------------------------------NAO DISPONIVEL-------------------------------------------</v>
      </c>
      <c r="C1093" s="22">
        <v>1</v>
      </c>
      <c r="D1093" s="5" t="str">
        <f>_xlfn.XLOOKUP(R1093,OP!C:C,OP!B:B,,0,1)</f>
        <v>RJ</v>
      </c>
      <c r="E1093" s="23"/>
      <c r="M1093" s="26"/>
      <c r="N1093" s="27"/>
      <c r="O1093" s="28" t="str">
        <f t="shared" si="280"/>
        <v>00000001093</v>
      </c>
      <c r="R1093" s="27" t="s">
        <v>193</v>
      </c>
      <c r="S1093" s="30" t="str">
        <f>_xlfn.IFNA(VLOOKUP(_xlfn.CONCAT(D1093," - ",R1093),OP!A:D,4,0),"-------------------------------------------NAO DISPONIVEL-------------------------------------------")</f>
        <v>FETRANSPOR</v>
      </c>
      <c r="T1093" s="31"/>
      <c r="U1093" s="32"/>
      <c r="V1093" s="31"/>
      <c r="W1093" s="33">
        <f t="shared" si="281"/>
        <v>0</v>
      </c>
      <c r="X1093" s="34">
        <f t="shared" si="282"/>
        <v>0</v>
      </c>
      <c r="Y1093" s="33">
        <f t="shared" si="283"/>
        <v>0</v>
      </c>
      <c r="Z1093" s="33">
        <f t="shared" si="284"/>
        <v>0</v>
      </c>
      <c r="AA1093" s="35">
        <f t="shared" si="285"/>
        <v>0</v>
      </c>
      <c r="AB1093" s="36">
        <f t="shared" si="286"/>
        <v>0</v>
      </c>
      <c r="AC1093" s="37">
        <f t="shared" si="287"/>
        <v>0</v>
      </c>
      <c r="AD1093" s="38"/>
      <c r="AE1093" s="38"/>
      <c r="AF1093" s="39">
        <f t="shared" si="288"/>
        <v>0</v>
      </c>
      <c r="AG1093" s="40"/>
      <c r="AH1093" s="41">
        <f t="shared" si="289"/>
        <v>0</v>
      </c>
      <c r="AI1093" s="42">
        <f t="shared" si="290"/>
        <v>0</v>
      </c>
      <c r="AJ1093" s="43">
        <f t="shared" si="291"/>
        <v>0</v>
      </c>
      <c r="AK1093" s="5" t="str">
        <f>_xlfn.IFNA(VLOOKUP(_xlfn.CONCAT(D1093," - ",S1093),OP!E:F,2,0),"-------------------------------------------NAO DISPONIVEL-------------------------------------------")</f>
        <v>C - RIOCARD</v>
      </c>
      <c r="AL1093" s="7" t="str">
        <f t="shared" si="277"/>
        <v>1 - -------------------------------------------NAO DISPONIVEL------------------------------------------- - 00000001093 - FETRANSPOR</v>
      </c>
      <c r="AM1093" s="7" t="str">
        <f t="shared" si="278"/>
        <v>-------------------------------------------NAO DISPONIVEL-------------------------------------------</v>
      </c>
      <c r="AN1093" s="44" cm="1">
        <f t="array" ref="AN1093">_xlfn.IFS(AJ1093=0,0,AQ1093="INATIVO",2,AQ1093="SEM CADASTRO",4,AQ1093="CPF ATIVO EM OUTRO COMPRADOR",5,AQ1093="NOVO/SEM CARTAO",6,AND(AJ1093&gt;0,AQ1093,""),8)</f>
        <v>0</v>
      </c>
      <c r="AO1093" s="45">
        <f t="shared" si="292"/>
        <v>-10</v>
      </c>
    </row>
    <row r="1094" spans="1:41" x14ac:dyDescent="0.4">
      <c r="A1094" s="21" t="str">
        <f t="shared" si="279"/>
        <v>-------------------------------------------NAO DISPONIVEL-------------------------------------------</v>
      </c>
      <c r="B1094" s="5" t="str">
        <f>_xlfn.IFNA(VLOOKUP(A1094,CNPJ!E:F,2,0),"-------------------------------------------NAO DISPONIVEL-------------------------------------------")</f>
        <v>-------------------------------------------NAO DISPONIVEL-------------------------------------------</v>
      </c>
      <c r="C1094" s="22">
        <v>1</v>
      </c>
      <c r="D1094" s="5" t="str">
        <f>_xlfn.XLOOKUP(R1094,OP!C:C,OP!B:B,,0,1)</f>
        <v>RJ</v>
      </c>
      <c r="E1094" s="23"/>
      <c r="M1094" s="26"/>
      <c r="N1094" s="27"/>
      <c r="O1094" s="28" t="str">
        <f t="shared" si="280"/>
        <v>00000001094</v>
      </c>
      <c r="R1094" s="27" t="s">
        <v>193</v>
      </c>
      <c r="S1094" s="30" t="str">
        <f>_xlfn.IFNA(VLOOKUP(_xlfn.CONCAT(D1094," - ",R1094),OP!A:D,4,0),"-------------------------------------------NAO DISPONIVEL-------------------------------------------")</f>
        <v>FETRANSPOR</v>
      </c>
      <c r="T1094" s="31"/>
      <c r="U1094" s="32"/>
      <c r="V1094" s="31"/>
      <c r="W1094" s="33">
        <f t="shared" si="281"/>
        <v>0</v>
      </c>
      <c r="X1094" s="34">
        <f t="shared" si="282"/>
        <v>0</v>
      </c>
      <c r="Y1094" s="33">
        <f t="shared" si="283"/>
        <v>0</v>
      </c>
      <c r="Z1094" s="33">
        <f t="shared" si="284"/>
        <v>0</v>
      </c>
      <c r="AA1094" s="35">
        <f t="shared" si="285"/>
        <v>0</v>
      </c>
      <c r="AB1094" s="36">
        <f t="shared" si="286"/>
        <v>0</v>
      </c>
      <c r="AC1094" s="37">
        <f t="shared" si="287"/>
        <v>0</v>
      </c>
      <c r="AD1094" s="38"/>
      <c r="AE1094" s="38"/>
      <c r="AF1094" s="39">
        <f t="shared" si="288"/>
        <v>0</v>
      </c>
      <c r="AG1094" s="40"/>
      <c r="AH1094" s="41">
        <f t="shared" si="289"/>
        <v>0</v>
      </c>
      <c r="AI1094" s="42">
        <f t="shared" si="290"/>
        <v>0</v>
      </c>
      <c r="AJ1094" s="43">
        <f t="shared" si="291"/>
        <v>0</v>
      </c>
      <c r="AK1094" s="5" t="str">
        <f>_xlfn.IFNA(VLOOKUP(_xlfn.CONCAT(D1094," - ",S1094),OP!E:F,2,0),"-------------------------------------------NAO DISPONIVEL-------------------------------------------")</f>
        <v>C - RIOCARD</v>
      </c>
      <c r="AL1094" s="7" t="str">
        <f t="shared" si="277"/>
        <v>1 - -------------------------------------------NAO DISPONIVEL------------------------------------------- - 00000001094 - FETRANSPOR</v>
      </c>
      <c r="AM1094" s="7" t="str">
        <f t="shared" si="278"/>
        <v>-------------------------------------------NAO DISPONIVEL-------------------------------------------</v>
      </c>
      <c r="AN1094" s="44" cm="1">
        <f t="array" ref="AN1094">_xlfn.IFS(AJ1094=0,0,AQ1094="INATIVO",2,AQ1094="SEM CADASTRO",4,AQ1094="CPF ATIVO EM OUTRO COMPRADOR",5,AQ1094="NOVO/SEM CARTAO",6,AND(AJ1094&gt;0,AQ1094,""),8)</f>
        <v>0</v>
      </c>
      <c r="AO1094" s="45">
        <f t="shared" si="292"/>
        <v>-10</v>
      </c>
    </row>
    <row r="1095" spans="1:41" x14ac:dyDescent="0.4">
      <c r="A1095" s="21" t="str">
        <f t="shared" si="279"/>
        <v>-------------------------------------------NAO DISPONIVEL-------------------------------------------</v>
      </c>
      <c r="B1095" s="5" t="str">
        <f>_xlfn.IFNA(VLOOKUP(A1095,CNPJ!E:F,2,0),"-------------------------------------------NAO DISPONIVEL-------------------------------------------")</f>
        <v>-------------------------------------------NAO DISPONIVEL-------------------------------------------</v>
      </c>
      <c r="C1095" s="22">
        <v>1</v>
      </c>
      <c r="D1095" s="5" t="str">
        <f>_xlfn.XLOOKUP(R1095,OP!C:C,OP!B:B,,0,1)</f>
        <v>RJ</v>
      </c>
      <c r="E1095" s="23"/>
      <c r="M1095" s="26"/>
      <c r="N1095" s="27"/>
      <c r="O1095" s="28" t="str">
        <f t="shared" si="280"/>
        <v>00000001095</v>
      </c>
      <c r="R1095" s="27" t="s">
        <v>193</v>
      </c>
      <c r="S1095" s="30" t="str">
        <f>_xlfn.IFNA(VLOOKUP(_xlfn.CONCAT(D1095," - ",R1095),OP!A:D,4,0),"-------------------------------------------NAO DISPONIVEL-------------------------------------------")</f>
        <v>FETRANSPOR</v>
      </c>
      <c r="T1095" s="31"/>
      <c r="U1095" s="32"/>
      <c r="V1095" s="31"/>
      <c r="W1095" s="33">
        <f t="shared" si="281"/>
        <v>0</v>
      </c>
      <c r="X1095" s="34">
        <f t="shared" si="282"/>
        <v>0</v>
      </c>
      <c r="Y1095" s="33">
        <f t="shared" si="283"/>
        <v>0</v>
      </c>
      <c r="Z1095" s="33">
        <f t="shared" si="284"/>
        <v>0</v>
      </c>
      <c r="AA1095" s="35">
        <f t="shared" si="285"/>
        <v>0</v>
      </c>
      <c r="AB1095" s="36">
        <f t="shared" si="286"/>
        <v>0</v>
      </c>
      <c r="AC1095" s="37">
        <f t="shared" si="287"/>
        <v>0</v>
      </c>
      <c r="AD1095" s="38"/>
      <c r="AE1095" s="38"/>
      <c r="AF1095" s="39">
        <f t="shared" si="288"/>
        <v>0</v>
      </c>
      <c r="AG1095" s="40"/>
      <c r="AH1095" s="41">
        <f t="shared" si="289"/>
        <v>0</v>
      </c>
      <c r="AI1095" s="42">
        <f t="shared" si="290"/>
        <v>0</v>
      </c>
      <c r="AJ1095" s="43">
        <f t="shared" si="291"/>
        <v>0</v>
      </c>
      <c r="AK1095" s="5" t="str">
        <f>_xlfn.IFNA(VLOOKUP(_xlfn.CONCAT(D1095," - ",S1095),OP!E:F,2,0),"-------------------------------------------NAO DISPONIVEL-------------------------------------------")</f>
        <v>C - RIOCARD</v>
      </c>
      <c r="AL1095" s="7" t="str">
        <f t="shared" si="277"/>
        <v>1 - -------------------------------------------NAO DISPONIVEL------------------------------------------- - 00000001095 - FETRANSPOR</v>
      </c>
      <c r="AM1095" s="7" t="str">
        <f t="shared" si="278"/>
        <v>-------------------------------------------NAO DISPONIVEL-------------------------------------------</v>
      </c>
      <c r="AN1095" s="44" cm="1">
        <f t="array" ref="AN1095">_xlfn.IFS(AJ1095=0,0,AQ1095="INATIVO",2,AQ1095="SEM CADASTRO",4,AQ1095="CPF ATIVO EM OUTRO COMPRADOR",5,AQ1095="NOVO/SEM CARTAO",6,AND(AJ1095&gt;0,AQ1095,""),8)</f>
        <v>0</v>
      </c>
      <c r="AO1095" s="45">
        <f t="shared" si="292"/>
        <v>-10</v>
      </c>
    </row>
    <row r="1096" spans="1:41" x14ac:dyDescent="0.4">
      <c r="A1096" s="21" t="str">
        <f t="shared" si="279"/>
        <v>-------------------------------------------NAO DISPONIVEL-------------------------------------------</v>
      </c>
      <c r="B1096" s="5" t="str">
        <f>_xlfn.IFNA(VLOOKUP(A1096,CNPJ!E:F,2,0),"-------------------------------------------NAO DISPONIVEL-------------------------------------------")</f>
        <v>-------------------------------------------NAO DISPONIVEL-------------------------------------------</v>
      </c>
      <c r="C1096" s="22">
        <v>1</v>
      </c>
      <c r="D1096" s="5" t="str">
        <f>_xlfn.XLOOKUP(R1096,OP!C:C,OP!B:B,,0,1)</f>
        <v>RJ</v>
      </c>
      <c r="E1096" s="23"/>
      <c r="M1096" s="26"/>
      <c r="N1096" s="27"/>
      <c r="O1096" s="28" t="str">
        <f t="shared" si="280"/>
        <v>00000001096</v>
      </c>
      <c r="R1096" s="27" t="s">
        <v>193</v>
      </c>
      <c r="S1096" s="30" t="str">
        <f>_xlfn.IFNA(VLOOKUP(_xlfn.CONCAT(D1096," - ",R1096),OP!A:D,4,0),"-------------------------------------------NAO DISPONIVEL-------------------------------------------")</f>
        <v>FETRANSPOR</v>
      </c>
      <c r="T1096" s="31"/>
      <c r="U1096" s="32"/>
      <c r="V1096" s="31"/>
      <c r="W1096" s="33">
        <f t="shared" si="281"/>
        <v>0</v>
      </c>
      <c r="X1096" s="34">
        <f t="shared" si="282"/>
        <v>0</v>
      </c>
      <c r="Y1096" s="33">
        <f t="shared" si="283"/>
        <v>0</v>
      </c>
      <c r="Z1096" s="33">
        <f t="shared" si="284"/>
        <v>0</v>
      </c>
      <c r="AA1096" s="35">
        <f t="shared" si="285"/>
        <v>0</v>
      </c>
      <c r="AB1096" s="36">
        <f t="shared" si="286"/>
        <v>0</v>
      </c>
      <c r="AC1096" s="37">
        <f t="shared" si="287"/>
        <v>0</v>
      </c>
      <c r="AD1096" s="38"/>
      <c r="AE1096" s="38"/>
      <c r="AF1096" s="39">
        <f t="shared" si="288"/>
        <v>0</v>
      </c>
      <c r="AG1096" s="40"/>
      <c r="AH1096" s="41">
        <f t="shared" si="289"/>
        <v>0</v>
      </c>
      <c r="AI1096" s="42">
        <f t="shared" si="290"/>
        <v>0</v>
      </c>
      <c r="AJ1096" s="43">
        <f t="shared" si="291"/>
        <v>0</v>
      </c>
      <c r="AK1096" s="5" t="str">
        <f>_xlfn.IFNA(VLOOKUP(_xlfn.CONCAT(D1096," - ",S1096),OP!E:F,2,0),"-------------------------------------------NAO DISPONIVEL-------------------------------------------")</f>
        <v>C - RIOCARD</v>
      </c>
      <c r="AL1096" s="7" t="str">
        <f t="shared" si="277"/>
        <v>1 - -------------------------------------------NAO DISPONIVEL------------------------------------------- - 00000001096 - FETRANSPOR</v>
      </c>
      <c r="AM1096" s="7" t="str">
        <f t="shared" si="278"/>
        <v>-------------------------------------------NAO DISPONIVEL-------------------------------------------</v>
      </c>
      <c r="AN1096" s="44" cm="1">
        <f t="array" ref="AN1096">_xlfn.IFS(AJ1096=0,0,AQ1096="INATIVO",2,AQ1096="SEM CADASTRO",4,AQ1096="CPF ATIVO EM OUTRO COMPRADOR",5,AQ1096="NOVO/SEM CARTAO",6,AND(AJ1096&gt;0,AQ1096,""),8)</f>
        <v>0</v>
      </c>
      <c r="AO1096" s="45">
        <f t="shared" si="292"/>
        <v>-10</v>
      </c>
    </row>
    <row r="1097" spans="1:41" x14ac:dyDescent="0.4">
      <c r="A1097" s="21" t="str">
        <f t="shared" si="279"/>
        <v>-------------------------------------------NAO DISPONIVEL-------------------------------------------</v>
      </c>
      <c r="B1097" s="5" t="str">
        <f>_xlfn.IFNA(VLOOKUP(A1097,CNPJ!E:F,2,0),"-------------------------------------------NAO DISPONIVEL-------------------------------------------")</f>
        <v>-------------------------------------------NAO DISPONIVEL-------------------------------------------</v>
      </c>
      <c r="C1097" s="22">
        <v>1</v>
      </c>
      <c r="D1097" s="5" t="str">
        <f>_xlfn.XLOOKUP(R1097,OP!C:C,OP!B:B,,0,1)</f>
        <v>RJ</v>
      </c>
      <c r="E1097" s="23"/>
      <c r="M1097" s="26"/>
      <c r="N1097" s="27"/>
      <c r="O1097" s="28" t="str">
        <f t="shared" si="280"/>
        <v>00000001097</v>
      </c>
      <c r="R1097" s="27" t="s">
        <v>193</v>
      </c>
      <c r="S1097" s="30" t="str">
        <f>_xlfn.IFNA(VLOOKUP(_xlfn.CONCAT(D1097," - ",R1097),OP!A:D,4,0),"-------------------------------------------NAO DISPONIVEL-------------------------------------------")</f>
        <v>FETRANSPOR</v>
      </c>
      <c r="T1097" s="31"/>
      <c r="U1097" s="32"/>
      <c r="V1097" s="31"/>
      <c r="W1097" s="33">
        <f t="shared" si="281"/>
        <v>0</v>
      </c>
      <c r="X1097" s="34">
        <f t="shared" si="282"/>
        <v>0</v>
      </c>
      <c r="Y1097" s="33">
        <f t="shared" si="283"/>
        <v>0</v>
      </c>
      <c r="Z1097" s="33">
        <f t="shared" si="284"/>
        <v>0</v>
      </c>
      <c r="AA1097" s="35">
        <f t="shared" si="285"/>
        <v>0</v>
      </c>
      <c r="AB1097" s="36">
        <f t="shared" si="286"/>
        <v>0</v>
      </c>
      <c r="AC1097" s="37">
        <f t="shared" si="287"/>
        <v>0</v>
      </c>
      <c r="AD1097" s="38"/>
      <c r="AE1097" s="38"/>
      <c r="AF1097" s="39">
        <f t="shared" si="288"/>
        <v>0</v>
      </c>
      <c r="AG1097" s="40"/>
      <c r="AH1097" s="41">
        <f t="shared" si="289"/>
        <v>0</v>
      </c>
      <c r="AI1097" s="42">
        <f t="shared" si="290"/>
        <v>0</v>
      </c>
      <c r="AJ1097" s="43">
        <f t="shared" si="291"/>
        <v>0</v>
      </c>
      <c r="AK1097" s="5" t="str">
        <f>_xlfn.IFNA(VLOOKUP(_xlfn.CONCAT(D1097," - ",S1097),OP!E:F,2,0),"-------------------------------------------NAO DISPONIVEL-------------------------------------------")</f>
        <v>C - RIOCARD</v>
      </c>
      <c r="AL1097" s="7" t="str">
        <f t="shared" si="277"/>
        <v>1 - -------------------------------------------NAO DISPONIVEL------------------------------------------- - 00000001097 - FETRANSPOR</v>
      </c>
      <c r="AM1097" s="7" t="str">
        <f t="shared" si="278"/>
        <v>-------------------------------------------NAO DISPONIVEL-------------------------------------------</v>
      </c>
      <c r="AN1097" s="44" cm="1">
        <f t="array" ref="AN1097">_xlfn.IFS(AJ1097=0,0,AQ1097="INATIVO",2,AQ1097="SEM CADASTRO",4,AQ1097="CPF ATIVO EM OUTRO COMPRADOR",5,AQ1097="NOVO/SEM CARTAO",6,AND(AJ1097&gt;0,AQ1097,""),8)</f>
        <v>0</v>
      </c>
      <c r="AO1097" s="45">
        <f t="shared" si="292"/>
        <v>-10</v>
      </c>
    </row>
    <row r="1098" spans="1:41" x14ac:dyDescent="0.4">
      <c r="A1098" s="21" t="str">
        <f t="shared" si="279"/>
        <v>-------------------------------------------NAO DISPONIVEL-------------------------------------------</v>
      </c>
      <c r="B1098" s="5" t="str">
        <f>_xlfn.IFNA(VLOOKUP(A1098,CNPJ!E:F,2,0),"-------------------------------------------NAO DISPONIVEL-------------------------------------------")</f>
        <v>-------------------------------------------NAO DISPONIVEL-------------------------------------------</v>
      </c>
      <c r="C1098" s="22">
        <v>1</v>
      </c>
      <c r="D1098" s="5" t="str">
        <f>_xlfn.XLOOKUP(R1098,OP!C:C,OP!B:B,,0,1)</f>
        <v>RJ</v>
      </c>
      <c r="E1098" s="23"/>
      <c r="M1098" s="26"/>
      <c r="N1098" s="27"/>
      <c r="O1098" s="28" t="str">
        <f t="shared" si="280"/>
        <v>00000001098</v>
      </c>
      <c r="R1098" s="27" t="s">
        <v>193</v>
      </c>
      <c r="S1098" s="30" t="str">
        <f>_xlfn.IFNA(VLOOKUP(_xlfn.CONCAT(D1098," - ",R1098),OP!A:D,4,0),"-------------------------------------------NAO DISPONIVEL-------------------------------------------")</f>
        <v>FETRANSPOR</v>
      </c>
      <c r="T1098" s="31"/>
      <c r="U1098" s="32"/>
      <c r="V1098" s="31"/>
      <c r="W1098" s="33">
        <f t="shared" si="281"/>
        <v>0</v>
      </c>
      <c r="X1098" s="34">
        <f t="shared" si="282"/>
        <v>0</v>
      </c>
      <c r="Y1098" s="33">
        <f t="shared" si="283"/>
        <v>0</v>
      </c>
      <c r="Z1098" s="33">
        <f t="shared" si="284"/>
        <v>0</v>
      </c>
      <c r="AA1098" s="35">
        <f t="shared" si="285"/>
        <v>0</v>
      </c>
      <c r="AB1098" s="36">
        <f t="shared" si="286"/>
        <v>0</v>
      </c>
      <c r="AC1098" s="37">
        <f t="shared" si="287"/>
        <v>0</v>
      </c>
      <c r="AD1098" s="38"/>
      <c r="AE1098" s="38"/>
      <c r="AF1098" s="39">
        <f t="shared" si="288"/>
        <v>0</v>
      </c>
      <c r="AG1098" s="40"/>
      <c r="AH1098" s="41">
        <f t="shared" si="289"/>
        <v>0</v>
      </c>
      <c r="AI1098" s="42">
        <f t="shared" si="290"/>
        <v>0</v>
      </c>
      <c r="AJ1098" s="43">
        <f t="shared" si="291"/>
        <v>0</v>
      </c>
      <c r="AK1098" s="5" t="str">
        <f>_xlfn.IFNA(VLOOKUP(_xlfn.CONCAT(D1098," - ",S1098),OP!E:F,2,0),"-------------------------------------------NAO DISPONIVEL-------------------------------------------")</f>
        <v>C - RIOCARD</v>
      </c>
      <c r="AL1098" s="7" t="str">
        <f t="shared" si="277"/>
        <v>1 - -------------------------------------------NAO DISPONIVEL------------------------------------------- - 00000001098 - FETRANSPOR</v>
      </c>
      <c r="AM1098" s="7" t="str">
        <f t="shared" si="278"/>
        <v>-------------------------------------------NAO DISPONIVEL-------------------------------------------</v>
      </c>
      <c r="AN1098" s="44" cm="1">
        <f t="array" ref="AN1098">_xlfn.IFS(AJ1098=0,0,AQ1098="INATIVO",2,AQ1098="SEM CADASTRO",4,AQ1098="CPF ATIVO EM OUTRO COMPRADOR",5,AQ1098="NOVO/SEM CARTAO",6,AND(AJ1098&gt;0,AQ1098,""),8)</f>
        <v>0</v>
      </c>
      <c r="AO1098" s="45">
        <f t="shared" si="292"/>
        <v>-10</v>
      </c>
    </row>
    <row r="1099" spans="1:41" x14ac:dyDescent="0.4">
      <c r="A1099" s="21" t="str">
        <f t="shared" si="279"/>
        <v>-------------------------------------------NAO DISPONIVEL-------------------------------------------</v>
      </c>
      <c r="B1099" s="5" t="str">
        <f>_xlfn.IFNA(VLOOKUP(A1099,CNPJ!E:F,2,0),"-------------------------------------------NAO DISPONIVEL-------------------------------------------")</f>
        <v>-------------------------------------------NAO DISPONIVEL-------------------------------------------</v>
      </c>
      <c r="C1099" s="22">
        <v>1</v>
      </c>
      <c r="D1099" s="5" t="str">
        <f>_xlfn.XLOOKUP(R1099,OP!C:C,OP!B:B,,0,1)</f>
        <v>RJ</v>
      </c>
      <c r="E1099" s="23"/>
      <c r="M1099" s="26"/>
      <c r="N1099" s="27"/>
      <c r="O1099" s="28" t="str">
        <f t="shared" si="280"/>
        <v>00000001099</v>
      </c>
      <c r="R1099" s="27" t="s">
        <v>193</v>
      </c>
      <c r="S1099" s="30" t="str">
        <f>_xlfn.IFNA(VLOOKUP(_xlfn.CONCAT(D1099," - ",R1099),OP!A:D,4,0),"-------------------------------------------NAO DISPONIVEL-------------------------------------------")</f>
        <v>FETRANSPOR</v>
      </c>
      <c r="T1099" s="31"/>
      <c r="U1099" s="32"/>
      <c r="V1099" s="31"/>
      <c r="W1099" s="33">
        <f t="shared" si="281"/>
        <v>0</v>
      </c>
      <c r="X1099" s="34">
        <f t="shared" si="282"/>
        <v>0</v>
      </c>
      <c r="Y1099" s="33">
        <f t="shared" si="283"/>
        <v>0</v>
      </c>
      <c r="Z1099" s="33">
        <f t="shared" si="284"/>
        <v>0</v>
      </c>
      <c r="AA1099" s="35">
        <f t="shared" si="285"/>
        <v>0</v>
      </c>
      <c r="AB1099" s="36">
        <f t="shared" si="286"/>
        <v>0</v>
      </c>
      <c r="AC1099" s="37">
        <f t="shared" si="287"/>
        <v>0</v>
      </c>
      <c r="AD1099" s="38"/>
      <c r="AE1099" s="38"/>
      <c r="AF1099" s="39">
        <f t="shared" si="288"/>
        <v>0</v>
      </c>
      <c r="AG1099" s="40"/>
      <c r="AH1099" s="41">
        <f t="shared" si="289"/>
        <v>0</v>
      </c>
      <c r="AI1099" s="42">
        <f t="shared" si="290"/>
        <v>0</v>
      </c>
      <c r="AJ1099" s="43">
        <f t="shared" si="291"/>
        <v>0</v>
      </c>
      <c r="AK1099" s="5" t="str">
        <f>_xlfn.IFNA(VLOOKUP(_xlfn.CONCAT(D1099," - ",S1099),OP!E:F,2,0),"-------------------------------------------NAO DISPONIVEL-------------------------------------------")</f>
        <v>C - RIOCARD</v>
      </c>
      <c r="AL1099" s="7" t="str">
        <f t="shared" si="277"/>
        <v>1 - -------------------------------------------NAO DISPONIVEL------------------------------------------- - 00000001099 - FETRANSPOR</v>
      </c>
      <c r="AM1099" s="7" t="str">
        <f t="shared" si="278"/>
        <v>-------------------------------------------NAO DISPONIVEL-------------------------------------------</v>
      </c>
      <c r="AN1099" s="44" cm="1">
        <f t="array" ref="AN1099">_xlfn.IFS(AJ1099=0,0,AQ1099="INATIVO",2,AQ1099="SEM CADASTRO",4,AQ1099="CPF ATIVO EM OUTRO COMPRADOR",5,AQ1099="NOVO/SEM CARTAO",6,AND(AJ1099&gt;0,AQ1099,""),8)</f>
        <v>0</v>
      </c>
      <c r="AO1099" s="45">
        <f t="shared" si="292"/>
        <v>-10</v>
      </c>
    </row>
    <row r="1100" spans="1:41" x14ac:dyDescent="0.4">
      <c r="A1100" s="21" t="str">
        <f t="shared" si="279"/>
        <v>-------------------------------------------NAO DISPONIVEL-------------------------------------------</v>
      </c>
      <c r="B1100" s="5" t="str">
        <f>_xlfn.IFNA(VLOOKUP(A1100,CNPJ!E:F,2,0),"-------------------------------------------NAO DISPONIVEL-------------------------------------------")</f>
        <v>-------------------------------------------NAO DISPONIVEL-------------------------------------------</v>
      </c>
      <c r="C1100" s="22">
        <v>1</v>
      </c>
      <c r="D1100" s="5" t="str">
        <f>_xlfn.XLOOKUP(R1100,OP!C:C,OP!B:B,,0,1)</f>
        <v>RJ</v>
      </c>
      <c r="E1100" s="23"/>
      <c r="M1100" s="26"/>
      <c r="N1100" s="27"/>
      <c r="O1100" s="28" t="str">
        <f t="shared" si="280"/>
        <v>00000001100</v>
      </c>
      <c r="R1100" s="27" t="s">
        <v>193</v>
      </c>
      <c r="S1100" s="30" t="str">
        <f>_xlfn.IFNA(VLOOKUP(_xlfn.CONCAT(D1100," - ",R1100),OP!A:D,4,0),"-------------------------------------------NAO DISPONIVEL-------------------------------------------")</f>
        <v>FETRANSPOR</v>
      </c>
      <c r="T1100" s="31"/>
      <c r="U1100" s="32"/>
      <c r="V1100" s="31"/>
      <c r="W1100" s="33">
        <f t="shared" si="281"/>
        <v>0</v>
      </c>
      <c r="X1100" s="34">
        <f t="shared" si="282"/>
        <v>0</v>
      </c>
      <c r="Y1100" s="33">
        <f t="shared" si="283"/>
        <v>0</v>
      </c>
      <c r="Z1100" s="33">
        <f t="shared" si="284"/>
        <v>0</v>
      </c>
      <c r="AA1100" s="35">
        <f t="shared" si="285"/>
        <v>0</v>
      </c>
      <c r="AB1100" s="36">
        <f t="shared" si="286"/>
        <v>0</v>
      </c>
      <c r="AC1100" s="37">
        <f t="shared" si="287"/>
        <v>0</v>
      </c>
      <c r="AD1100" s="38"/>
      <c r="AE1100" s="38"/>
      <c r="AF1100" s="39">
        <f t="shared" si="288"/>
        <v>0</v>
      </c>
      <c r="AG1100" s="40"/>
      <c r="AH1100" s="41">
        <f t="shared" si="289"/>
        <v>0</v>
      </c>
      <c r="AI1100" s="42">
        <f t="shared" si="290"/>
        <v>0</v>
      </c>
      <c r="AJ1100" s="43">
        <f t="shared" si="291"/>
        <v>0</v>
      </c>
      <c r="AK1100" s="5" t="str">
        <f>_xlfn.IFNA(VLOOKUP(_xlfn.CONCAT(D1100," - ",S1100),OP!E:F,2,0),"-------------------------------------------NAO DISPONIVEL-------------------------------------------")</f>
        <v>C - RIOCARD</v>
      </c>
      <c r="AL1100" s="7" t="str">
        <f t="shared" si="277"/>
        <v>1 - -------------------------------------------NAO DISPONIVEL------------------------------------------- - 00000001100 - FETRANSPOR</v>
      </c>
      <c r="AM1100" s="7" t="str">
        <f t="shared" si="278"/>
        <v>-------------------------------------------NAO DISPONIVEL-------------------------------------------</v>
      </c>
      <c r="AN1100" s="44" cm="1">
        <f t="array" ref="AN1100">_xlfn.IFS(AJ1100=0,0,AQ1100="INATIVO",2,AQ1100="SEM CADASTRO",4,AQ1100="CPF ATIVO EM OUTRO COMPRADOR",5,AQ1100="NOVO/SEM CARTAO",6,AND(AJ1100&gt;0,AQ1100,""),8)</f>
        <v>0</v>
      </c>
      <c r="AO1100" s="45">
        <f t="shared" si="292"/>
        <v>-10</v>
      </c>
    </row>
    <row r="1101" spans="1:41" x14ac:dyDescent="0.4">
      <c r="A1101" s="21" t="str">
        <f t="shared" si="279"/>
        <v>-------------------------------------------NAO DISPONIVEL-------------------------------------------</v>
      </c>
      <c r="B1101" s="5" t="str">
        <f>_xlfn.IFNA(VLOOKUP(A1101,CNPJ!E:F,2,0),"-------------------------------------------NAO DISPONIVEL-------------------------------------------")</f>
        <v>-------------------------------------------NAO DISPONIVEL-------------------------------------------</v>
      </c>
      <c r="C1101" s="22">
        <v>1</v>
      </c>
      <c r="D1101" s="5" t="str">
        <f>_xlfn.XLOOKUP(R1101,OP!C:C,OP!B:B,,0,1)</f>
        <v>RJ</v>
      </c>
      <c r="E1101" s="23"/>
      <c r="M1101" s="26"/>
      <c r="N1101" s="27"/>
      <c r="O1101" s="28" t="str">
        <f t="shared" si="280"/>
        <v>00000001101</v>
      </c>
      <c r="R1101" s="27" t="s">
        <v>193</v>
      </c>
      <c r="S1101" s="30" t="str">
        <f>_xlfn.IFNA(VLOOKUP(_xlfn.CONCAT(D1101," - ",R1101),OP!A:D,4,0),"-------------------------------------------NAO DISPONIVEL-------------------------------------------")</f>
        <v>FETRANSPOR</v>
      </c>
      <c r="T1101" s="31"/>
      <c r="U1101" s="32"/>
      <c r="V1101" s="31"/>
      <c r="W1101" s="33">
        <f t="shared" si="281"/>
        <v>0</v>
      </c>
      <c r="X1101" s="34">
        <f t="shared" si="282"/>
        <v>0</v>
      </c>
      <c r="Y1101" s="33">
        <f t="shared" si="283"/>
        <v>0</v>
      </c>
      <c r="Z1101" s="33">
        <f t="shared" si="284"/>
        <v>0</v>
      </c>
      <c r="AA1101" s="35">
        <f t="shared" si="285"/>
        <v>0</v>
      </c>
      <c r="AB1101" s="36">
        <f t="shared" si="286"/>
        <v>0</v>
      </c>
      <c r="AC1101" s="37">
        <f t="shared" si="287"/>
        <v>0</v>
      </c>
      <c r="AD1101" s="38"/>
      <c r="AE1101" s="38"/>
      <c r="AF1101" s="39">
        <f t="shared" si="288"/>
        <v>0</v>
      </c>
      <c r="AG1101" s="40"/>
      <c r="AH1101" s="41">
        <f t="shared" si="289"/>
        <v>0</v>
      </c>
      <c r="AI1101" s="42">
        <f t="shared" si="290"/>
        <v>0</v>
      </c>
      <c r="AJ1101" s="43">
        <f t="shared" si="291"/>
        <v>0</v>
      </c>
      <c r="AK1101" s="5" t="str">
        <f>_xlfn.IFNA(VLOOKUP(_xlfn.CONCAT(D1101," - ",S1101),OP!E:F,2,0),"-------------------------------------------NAO DISPONIVEL-------------------------------------------")</f>
        <v>C - RIOCARD</v>
      </c>
      <c r="AL1101" s="7" t="str">
        <f t="shared" si="277"/>
        <v>1 - -------------------------------------------NAO DISPONIVEL------------------------------------------- - 00000001101 - FETRANSPOR</v>
      </c>
      <c r="AM1101" s="7" t="str">
        <f t="shared" si="278"/>
        <v>-------------------------------------------NAO DISPONIVEL-------------------------------------------</v>
      </c>
      <c r="AN1101" s="44" cm="1">
        <f t="array" ref="AN1101">_xlfn.IFS(AJ1101=0,0,AQ1101="INATIVO",2,AQ1101="SEM CADASTRO",4,AQ1101="CPF ATIVO EM OUTRO COMPRADOR",5,AQ1101="NOVO/SEM CARTAO",6,AND(AJ1101&gt;0,AQ1101,""),8)</f>
        <v>0</v>
      </c>
      <c r="AO1101" s="45">
        <f t="shared" si="292"/>
        <v>-10</v>
      </c>
    </row>
    <row r="1102" spans="1:41" x14ac:dyDescent="0.4">
      <c r="A1102" s="21" t="str">
        <f t="shared" si="279"/>
        <v>-------------------------------------------NAO DISPONIVEL-------------------------------------------</v>
      </c>
      <c r="B1102" s="5" t="str">
        <f>_xlfn.IFNA(VLOOKUP(A1102,CNPJ!E:F,2,0),"-------------------------------------------NAO DISPONIVEL-------------------------------------------")</f>
        <v>-------------------------------------------NAO DISPONIVEL-------------------------------------------</v>
      </c>
      <c r="C1102" s="22">
        <v>1</v>
      </c>
      <c r="D1102" s="5" t="str">
        <f>_xlfn.XLOOKUP(R1102,OP!C:C,OP!B:B,,0,1)</f>
        <v>RJ</v>
      </c>
      <c r="E1102" s="23"/>
      <c r="M1102" s="26"/>
      <c r="N1102" s="27"/>
      <c r="O1102" s="28" t="str">
        <f t="shared" si="280"/>
        <v>00000001102</v>
      </c>
      <c r="R1102" s="27" t="s">
        <v>193</v>
      </c>
      <c r="S1102" s="30" t="str">
        <f>_xlfn.IFNA(VLOOKUP(_xlfn.CONCAT(D1102," - ",R1102),OP!A:D,4,0),"-------------------------------------------NAO DISPONIVEL-------------------------------------------")</f>
        <v>FETRANSPOR</v>
      </c>
      <c r="T1102" s="31"/>
      <c r="U1102" s="32"/>
      <c r="V1102" s="31"/>
      <c r="W1102" s="33">
        <f t="shared" si="281"/>
        <v>0</v>
      </c>
      <c r="X1102" s="34">
        <f t="shared" si="282"/>
        <v>0</v>
      </c>
      <c r="Y1102" s="33">
        <f t="shared" si="283"/>
        <v>0</v>
      </c>
      <c r="Z1102" s="33">
        <f t="shared" si="284"/>
        <v>0</v>
      </c>
      <c r="AA1102" s="35">
        <f t="shared" si="285"/>
        <v>0</v>
      </c>
      <c r="AB1102" s="36">
        <f t="shared" si="286"/>
        <v>0</v>
      </c>
      <c r="AC1102" s="37">
        <f t="shared" si="287"/>
        <v>0</v>
      </c>
      <c r="AD1102" s="38"/>
      <c r="AE1102" s="38"/>
      <c r="AF1102" s="39">
        <f t="shared" si="288"/>
        <v>0</v>
      </c>
      <c r="AG1102" s="40"/>
      <c r="AH1102" s="41">
        <f t="shared" si="289"/>
        <v>0</v>
      </c>
      <c r="AI1102" s="42">
        <f t="shared" si="290"/>
        <v>0</v>
      </c>
      <c r="AJ1102" s="43">
        <f t="shared" si="291"/>
        <v>0</v>
      </c>
      <c r="AK1102" s="5" t="str">
        <f>_xlfn.IFNA(VLOOKUP(_xlfn.CONCAT(D1102," - ",S1102),OP!E:F,2,0),"-------------------------------------------NAO DISPONIVEL-------------------------------------------")</f>
        <v>C - RIOCARD</v>
      </c>
      <c r="AL1102" s="7" t="str">
        <f t="shared" si="277"/>
        <v>1 - -------------------------------------------NAO DISPONIVEL------------------------------------------- - 00000001102 - FETRANSPOR</v>
      </c>
      <c r="AM1102" s="7" t="str">
        <f t="shared" si="278"/>
        <v>-------------------------------------------NAO DISPONIVEL-------------------------------------------</v>
      </c>
      <c r="AN1102" s="44" cm="1">
        <f t="array" ref="AN1102">_xlfn.IFS(AJ1102=0,0,AQ1102="INATIVO",2,AQ1102="SEM CADASTRO",4,AQ1102="CPF ATIVO EM OUTRO COMPRADOR",5,AQ1102="NOVO/SEM CARTAO",6,AND(AJ1102&gt;0,AQ1102,""),8)</f>
        <v>0</v>
      </c>
      <c r="AO1102" s="45">
        <f t="shared" si="292"/>
        <v>-10</v>
      </c>
    </row>
    <row r="1103" spans="1:41" x14ac:dyDescent="0.4">
      <c r="A1103" s="21" t="str">
        <f t="shared" si="279"/>
        <v>-------------------------------------------NAO DISPONIVEL-------------------------------------------</v>
      </c>
      <c r="B1103" s="5" t="str">
        <f>_xlfn.IFNA(VLOOKUP(A1103,CNPJ!E:F,2,0),"-------------------------------------------NAO DISPONIVEL-------------------------------------------")</f>
        <v>-------------------------------------------NAO DISPONIVEL-------------------------------------------</v>
      </c>
      <c r="C1103" s="22">
        <v>1</v>
      </c>
      <c r="D1103" s="5" t="str">
        <f>_xlfn.XLOOKUP(R1103,OP!C:C,OP!B:B,,0,1)</f>
        <v>RJ</v>
      </c>
      <c r="E1103" s="23"/>
      <c r="M1103" s="26"/>
      <c r="N1103" s="27"/>
      <c r="O1103" s="28" t="str">
        <f t="shared" si="280"/>
        <v>00000001103</v>
      </c>
      <c r="R1103" s="27" t="s">
        <v>193</v>
      </c>
      <c r="S1103" s="30" t="str">
        <f>_xlfn.IFNA(VLOOKUP(_xlfn.CONCAT(D1103," - ",R1103),OP!A:D,4,0),"-------------------------------------------NAO DISPONIVEL-------------------------------------------")</f>
        <v>FETRANSPOR</v>
      </c>
      <c r="T1103" s="31"/>
      <c r="U1103" s="32"/>
      <c r="V1103" s="31"/>
      <c r="W1103" s="33">
        <f t="shared" si="281"/>
        <v>0</v>
      </c>
      <c r="X1103" s="34">
        <f t="shared" si="282"/>
        <v>0</v>
      </c>
      <c r="Y1103" s="33">
        <f t="shared" si="283"/>
        <v>0</v>
      </c>
      <c r="Z1103" s="33">
        <f t="shared" si="284"/>
        <v>0</v>
      </c>
      <c r="AA1103" s="35">
        <f t="shared" si="285"/>
        <v>0</v>
      </c>
      <c r="AB1103" s="36">
        <f t="shared" si="286"/>
        <v>0</v>
      </c>
      <c r="AC1103" s="37">
        <f t="shared" si="287"/>
        <v>0</v>
      </c>
      <c r="AD1103" s="38"/>
      <c r="AE1103" s="38"/>
      <c r="AF1103" s="39">
        <f t="shared" si="288"/>
        <v>0</v>
      </c>
      <c r="AG1103" s="40"/>
      <c r="AH1103" s="41">
        <f t="shared" si="289"/>
        <v>0</v>
      </c>
      <c r="AI1103" s="42">
        <f t="shared" si="290"/>
        <v>0</v>
      </c>
      <c r="AJ1103" s="43">
        <f t="shared" si="291"/>
        <v>0</v>
      </c>
      <c r="AK1103" s="5" t="str">
        <f>_xlfn.IFNA(VLOOKUP(_xlfn.CONCAT(D1103," - ",S1103),OP!E:F,2,0),"-------------------------------------------NAO DISPONIVEL-------------------------------------------")</f>
        <v>C - RIOCARD</v>
      </c>
      <c r="AL1103" s="7" t="str">
        <f t="shared" si="277"/>
        <v>1 - -------------------------------------------NAO DISPONIVEL------------------------------------------- - 00000001103 - FETRANSPOR</v>
      </c>
      <c r="AM1103" s="7" t="str">
        <f t="shared" si="278"/>
        <v>-------------------------------------------NAO DISPONIVEL-------------------------------------------</v>
      </c>
      <c r="AN1103" s="44" cm="1">
        <f t="array" ref="AN1103">_xlfn.IFS(AJ1103=0,0,AQ1103="INATIVO",2,AQ1103="SEM CADASTRO",4,AQ1103="CPF ATIVO EM OUTRO COMPRADOR",5,AQ1103="NOVO/SEM CARTAO",6,AND(AJ1103&gt;0,AQ1103,""),8)</f>
        <v>0</v>
      </c>
      <c r="AO1103" s="45">
        <f t="shared" si="292"/>
        <v>-10</v>
      </c>
    </row>
    <row r="1104" spans="1:41" x14ac:dyDescent="0.4">
      <c r="A1104" s="21" t="str">
        <f t="shared" si="279"/>
        <v>-------------------------------------------NAO DISPONIVEL-------------------------------------------</v>
      </c>
      <c r="B1104" s="5" t="str">
        <f>_xlfn.IFNA(VLOOKUP(A1104,CNPJ!E:F,2,0),"-------------------------------------------NAO DISPONIVEL-------------------------------------------")</f>
        <v>-------------------------------------------NAO DISPONIVEL-------------------------------------------</v>
      </c>
      <c r="C1104" s="22">
        <v>1</v>
      </c>
      <c r="D1104" s="5" t="str">
        <f>_xlfn.XLOOKUP(R1104,OP!C:C,OP!B:B,,0,1)</f>
        <v>RJ</v>
      </c>
      <c r="E1104" s="23"/>
      <c r="M1104" s="26"/>
      <c r="N1104" s="27"/>
      <c r="O1104" s="28" t="str">
        <f t="shared" si="280"/>
        <v>00000001104</v>
      </c>
      <c r="R1104" s="27" t="s">
        <v>193</v>
      </c>
      <c r="S1104" s="30" t="str">
        <f>_xlfn.IFNA(VLOOKUP(_xlfn.CONCAT(D1104," - ",R1104),OP!A:D,4,0),"-------------------------------------------NAO DISPONIVEL-------------------------------------------")</f>
        <v>FETRANSPOR</v>
      </c>
      <c r="T1104" s="31"/>
      <c r="U1104" s="32"/>
      <c r="V1104" s="31"/>
      <c r="W1104" s="33">
        <f t="shared" si="281"/>
        <v>0</v>
      </c>
      <c r="X1104" s="34">
        <f t="shared" si="282"/>
        <v>0</v>
      </c>
      <c r="Y1104" s="33">
        <f t="shared" si="283"/>
        <v>0</v>
      </c>
      <c r="Z1104" s="33">
        <f t="shared" si="284"/>
        <v>0</v>
      </c>
      <c r="AA1104" s="35">
        <f t="shared" si="285"/>
        <v>0</v>
      </c>
      <c r="AB1104" s="36">
        <f t="shared" si="286"/>
        <v>0</v>
      </c>
      <c r="AC1104" s="37">
        <f t="shared" si="287"/>
        <v>0</v>
      </c>
      <c r="AD1104" s="38"/>
      <c r="AE1104" s="38"/>
      <c r="AF1104" s="39">
        <f t="shared" si="288"/>
        <v>0</v>
      </c>
      <c r="AG1104" s="40"/>
      <c r="AH1104" s="41">
        <f t="shared" si="289"/>
        <v>0</v>
      </c>
      <c r="AI1104" s="42">
        <f t="shared" si="290"/>
        <v>0</v>
      </c>
      <c r="AJ1104" s="43">
        <f t="shared" si="291"/>
        <v>0</v>
      </c>
      <c r="AK1104" s="5" t="str">
        <f>_xlfn.IFNA(VLOOKUP(_xlfn.CONCAT(D1104," - ",S1104),OP!E:F,2,0),"-------------------------------------------NAO DISPONIVEL-------------------------------------------")</f>
        <v>C - RIOCARD</v>
      </c>
      <c r="AL1104" s="7" t="str">
        <f t="shared" si="277"/>
        <v>1 - -------------------------------------------NAO DISPONIVEL------------------------------------------- - 00000001104 - FETRANSPOR</v>
      </c>
      <c r="AM1104" s="7" t="str">
        <f t="shared" si="278"/>
        <v>-------------------------------------------NAO DISPONIVEL-------------------------------------------</v>
      </c>
      <c r="AN1104" s="44" cm="1">
        <f t="array" ref="AN1104">_xlfn.IFS(AJ1104=0,0,AQ1104="INATIVO",2,AQ1104="SEM CADASTRO",4,AQ1104="CPF ATIVO EM OUTRO COMPRADOR",5,AQ1104="NOVO/SEM CARTAO",6,AND(AJ1104&gt;0,AQ1104,""),8)</f>
        <v>0</v>
      </c>
      <c r="AO1104" s="45">
        <f t="shared" si="292"/>
        <v>-10</v>
      </c>
    </row>
    <row r="1105" spans="1:41" x14ac:dyDescent="0.4">
      <c r="A1105" s="21" t="str">
        <f t="shared" si="279"/>
        <v>-------------------------------------------NAO DISPONIVEL-------------------------------------------</v>
      </c>
      <c r="B1105" s="5" t="str">
        <f>_xlfn.IFNA(VLOOKUP(A1105,CNPJ!E:F,2,0),"-------------------------------------------NAO DISPONIVEL-------------------------------------------")</f>
        <v>-------------------------------------------NAO DISPONIVEL-------------------------------------------</v>
      </c>
      <c r="C1105" s="22">
        <v>1</v>
      </c>
      <c r="D1105" s="5" t="str">
        <f>_xlfn.XLOOKUP(R1105,OP!C:C,OP!B:B,,0,1)</f>
        <v>RJ</v>
      </c>
      <c r="E1105" s="23"/>
      <c r="M1105" s="26"/>
      <c r="N1105" s="27"/>
      <c r="O1105" s="28" t="str">
        <f t="shared" si="280"/>
        <v>00000001105</v>
      </c>
      <c r="R1105" s="27" t="s">
        <v>193</v>
      </c>
      <c r="S1105" s="30" t="str">
        <f>_xlfn.IFNA(VLOOKUP(_xlfn.CONCAT(D1105," - ",R1105),OP!A:D,4,0),"-------------------------------------------NAO DISPONIVEL-------------------------------------------")</f>
        <v>FETRANSPOR</v>
      </c>
      <c r="T1105" s="31"/>
      <c r="U1105" s="32"/>
      <c r="V1105" s="31"/>
      <c r="W1105" s="33">
        <f t="shared" si="281"/>
        <v>0</v>
      </c>
      <c r="X1105" s="34">
        <f t="shared" si="282"/>
        <v>0</v>
      </c>
      <c r="Y1105" s="33">
        <f t="shared" si="283"/>
        <v>0</v>
      </c>
      <c r="Z1105" s="33">
        <f t="shared" si="284"/>
        <v>0</v>
      </c>
      <c r="AA1105" s="35">
        <f t="shared" si="285"/>
        <v>0</v>
      </c>
      <c r="AB1105" s="36">
        <f t="shared" si="286"/>
        <v>0</v>
      </c>
      <c r="AC1105" s="37">
        <f t="shared" si="287"/>
        <v>0</v>
      </c>
      <c r="AD1105" s="38"/>
      <c r="AE1105" s="38"/>
      <c r="AF1105" s="39">
        <f t="shared" si="288"/>
        <v>0</v>
      </c>
      <c r="AG1105" s="40"/>
      <c r="AH1105" s="41">
        <f t="shared" si="289"/>
        <v>0</v>
      </c>
      <c r="AI1105" s="42">
        <f t="shared" si="290"/>
        <v>0</v>
      </c>
      <c r="AJ1105" s="43">
        <f t="shared" si="291"/>
        <v>0</v>
      </c>
      <c r="AK1105" s="5" t="str">
        <f>_xlfn.IFNA(VLOOKUP(_xlfn.CONCAT(D1105," - ",S1105),OP!E:F,2,0),"-------------------------------------------NAO DISPONIVEL-------------------------------------------")</f>
        <v>C - RIOCARD</v>
      </c>
      <c r="AL1105" s="7" t="str">
        <f t="shared" si="277"/>
        <v>1 - -------------------------------------------NAO DISPONIVEL------------------------------------------- - 00000001105 - FETRANSPOR</v>
      </c>
      <c r="AM1105" s="7" t="str">
        <f t="shared" si="278"/>
        <v>-------------------------------------------NAO DISPONIVEL-------------------------------------------</v>
      </c>
      <c r="AN1105" s="44" cm="1">
        <f t="array" ref="AN1105">_xlfn.IFS(AJ1105=0,0,AQ1105="INATIVO",2,AQ1105="SEM CADASTRO",4,AQ1105="CPF ATIVO EM OUTRO COMPRADOR",5,AQ1105="NOVO/SEM CARTAO",6,AND(AJ1105&gt;0,AQ1105,""),8)</f>
        <v>0</v>
      </c>
      <c r="AO1105" s="45">
        <f t="shared" si="292"/>
        <v>-10</v>
      </c>
    </row>
    <row r="1106" spans="1:41" x14ac:dyDescent="0.4">
      <c r="A1106" s="21" t="str">
        <f t="shared" si="279"/>
        <v>-------------------------------------------NAO DISPONIVEL-------------------------------------------</v>
      </c>
      <c r="B1106" s="5" t="str">
        <f>_xlfn.IFNA(VLOOKUP(A1106,CNPJ!E:F,2,0),"-------------------------------------------NAO DISPONIVEL-------------------------------------------")</f>
        <v>-------------------------------------------NAO DISPONIVEL-------------------------------------------</v>
      </c>
      <c r="C1106" s="22">
        <v>1</v>
      </c>
      <c r="D1106" s="5" t="str">
        <f>_xlfn.XLOOKUP(R1106,OP!C:C,OP!B:B,,0,1)</f>
        <v>RJ</v>
      </c>
      <c r="E1106" s="23"/>
      <c r="M1106" s="26"/>
      <c r="N1106" s="27"/>
      <c r="O1106" s="28" t="str">
        <f t="shared" si="280"/>
        <v>00000001106</v>
      </c>
      <c r="R1106" s="27" t="s">
        <v>193</v>
      </c>
      <c r="S1106" s="30" t="str">
        <f>_xlfn.IFNA(VLOOKUP(_xlfn.CONCAT(D1106," - ",R1106),OP!A:D,4,0),"-------------------------------------------NAO DISPONIVEL-------------------------------------------")</f>
        <v>FETRANSPOR</v>
      </c>
      <c r="T1106" s="31"/>
      <c r="U1106" s="32"/>
      <c r="V1106" s="31"/>
      <c r="W1106" s="33">
        <f t="shared" si="281"/>
        <v>0</v>
      </c>
      <c r="X1106" s="34">
        <f t="shared" si="282"/>
        <v>0</v>
      </c>
      <c r="Y1106" s="33">
        <f t="shared" si="283"/>
        <v>0</v>
      </c>
      <c r="Z1106" s="33">
        <f t="shared" si="284"/>
        <v>0</v>
      </c>
      <c r="AA1106" s="35">
        <f t="shared" si="285"/>
        <v>0</v>
      </c>
      <c r="AB1106" s="36">
        <f t="shared" si="286"/>
        <v>0</v>
      </c>
      <c r="AC1106" s="37">
        <f t="shared" si="287"/>
        <v>0</v>
      </c>
      <c r="AD1106" s="38"/>
      <c r="AE1106" s="38"/>
      <c r="AF1106" s="39">
        <f t="shared" si="288"/>
        <v>0</v>
      </c>
      <c r="AG1106" s="40"/>
      <c r="AH1106" s="41">
        <f t="shared" si="289"/>
        <v>0</v>
      </c>
      <c r="AI1106" s="42">
        <f t="shared" si="290"/>
        <v>0</v>
      </c>
      <c r="AJ1106" s="43">
        <f t="shared" si="291"/>
        <v>0</v>
      </c>
      <c r="AK1106" s="5" t="str">
        <f>_xlfn.IFNA(VLOOKUP(_xlfn.CONCAT(D1106," - ",S1106),OP!E:F,2,0),"-------------------------------------------NAO DISPONIVEL-------------------------------------------")</f>
        <v>C - RIOCARD</v>
      </c>
      <c r="AL1106" s="7" t="str">
        <f t="shared" si="277"/>
        <v>1 - -------------------------------------------NAO DISPONIVEL------------------------------------------- - 00000001106 - FETRANSPOR</v>
      </c>
      <c r="AM1106" s="7" t="str">
        <f t="shared" si="278"/>
        <v>-------------------------------------------NAO DISPONIVEL-------------------------------------------</v>
      </c>
      <c r="AN1106" s="44" cm="1">
        <f t="array" ref="AN1106">_xlfn.IFS(AJ1106=0,0,AQ1106="INATIVO",2,AQ1106="SEM CADASTRO",4,AQ1106="CPF ATIVO EM OUTRO COMPRADOR",5,AQ1106="NOVO/SEM CARTAO",6,AND(AJ1106&gt;0,AQ1106,""),8)</f>
        <v>0</v>
      </c>
      <c r="AO1106" s="45">
        <f t="shared" si="292"/>
        <v>-10</v>
      </c>
    </row>
    <row r="1107" spans="1:41" x14ac:dyDescent="0.4">
      <c r="A1107" s="21" t="str">
        <f t="shared" si="279"/>
        <v>-------------------------------------------NAO DISPONIVEL-------------------------------------------</v>
      </c>
      <c r="B1107" s="5" t="str">
        <f>_xlfn.IFNA(VLOOKUP(A1107,CNPJ!E:F,2,0),"-------------------------------------------NAO DISPONIVEL-------------------------------------------")</f>
        <v>-------------------------------------------NAO DISPONIVEL-------------------------------------------</v>
      </c>
      <c r="C1107" s="22">
        <v>1</v>
      </c>
      <c r="D1107" s="5" t="str">
        <f>_xlfn.XLOOKUP(R1107,OP!C:C,OP!B:B,,0,1)</f>
        <v>RJ</v>
      </c>
      <c r="E1107" s="23"/>
      <c r="M1107" s="26"/>
      <c r="N1107" s="27"/>
      <c r="O1107" s="28" t="str">
        <f t="shared" si="280"/>
        <v>00000001107</v>
      </c>
      <c r="R1107" s="27" t="s">
        <v>193</v>
      </c>
      <c r="S1107" s="30" t="str">
        <f>_xlfn.IFNA(VLOOKUP(_xlfn.CONCAT(D1107," - ",R1107),OP!A:D,4,0),"-------------------------------------------NAO DISPONIVEL-------------------------------------------")</f>
        <v>FETRANSPOR</v>
      </c>
      <c r="T1107" s="31"/>
      <c r="U1107" s="32"/>
      <c r="V1107" s="31"/>
      <c r="W1107" s="33">
        <f t="shared" si="281"/>
        <v>0</v>
      </c>
      <c r="X1107" s="34">
        <f t="shared" si="282"/>
        <v>0</v>
      </c>
      <c r="Y1107" s="33">
        <f t="shared" si="283"/>
        <v>0</v>
      </c>
      <c r="Z1107" s="33">
        <f t="shared" si="284"/>
        <v>0</v>
      </c>
      <c r="AA1107" s="35">
        <f t="shared" si="285"/>
        <v>0</v>
      </c>
      <c r="AB1107" s="36">
        <f t="shared" si="286"/>
        <v>0</v>
      </c>
      <c r="AC1107" s="37">
        <f t="shared" si="287"/>
        <v>0</v>
      </c>
      <c r="AD1107" s="38"/>
      <c r="AE1107" s="38"/>
      <c r="AF1107" s="39">
        <f t="shared" si="288"/>
        <v>0</v>
      </c>
      <c r="AG1107" s="40"/>
      <c r="AH1107" s="41">
        <f t="shared" si="289"/>
        <v>0</v>
      </c>
      <c r="AI1107" s="42">
        <f t="shared" si="290"/>
        <v>0</v>
      </c>
      <c r="AJ1107" s="43">
        <f t="shared" si="291"/>
        <v>0</v>
      </c>
      <c r="AK1107" s="5" t="str">
        <f>_xlfn.IFNA(VLOOKUP(_xlfn.CONCAT(D1107," - ",S1107),OP!E:F,2,0),"-------------------------------------------NAO DISPONIVEL-------------------------------------------")</f>
        <v>C - RIOCARD</v>
      </c>
      <c r="AL1107" s="7" t="str">
        <f t="shared" si="277"/>
        <v>1 - -------------------------------------------NAO DISPONIVEL------------------------------------------- - 00000001107 - FETRANSPOR</v>
      </c>
      <c r="AM1107" s="7" t="str">
        <f t="shared" si="278"/>
        <v>-------------------------------------------NAO DISPONIVEL-------------------------------------------</v>
      </c>
      <c r="AN1107" s="44" cm="1">
        <f t="array" ref="AN1107">_xlfn.IFS(AJ1107=0,0,AQ1107="INATIVO",2,AQ1107="SEM CADASTRO",4,AQ1107="CPF ATIVO EM OUTRO COMPRADOR",5,AQ1107="NOVO/SEM CARTAO",6,AND(AJ1107&gt;0,AQ1107,""),8)</f>
        <v>0</v>
      </c>
      <c r="AO1107" s="45">
        <f t="shared" si="292"/>
        <v>-10</v>
      </c>
    </row>
    <row r="1108" spans="1:41" x14ac:dyDescent="0.4">
      <c r="A1108" s="21" t="str">
        <f t="shared" si="279"/>
        <v>-------------------------------------------NAO DISPONIVEL-------------------------------------------</v>
      </c>
      <c r="B1108" s="5" t="str">
        <f>_xlfn.IFNA(VLOOKUP(A1108,CNPJ!E:F,2,0),"-------------------------------------------NAO DISPONIVEL-------------------------------------------")</f>
        <v>-------------------------------------------NAO DISPONIVEL-------------------------------------------</v>
      </c>
      <c r="C1108" s="22">
        <v>1</v>
      </c>
      <c r="D1108" s="5" t="str">
        <f>_xlfn.XLOOKUP(R1108,OP!C:C,OP!B:B,,0,1)</f>
        <v>RJ</v>
      </c>
      <c r="E1108" s="23"/>
      <c r="M1108" s="26"/>
      <c r="N1108" s="27"/>
      <c r="O1108" s="28" t="str">
        <f t="shared" si="280"/>
        <v>00000001108</v>
      </c>
      <c r="R1108" s="27" t="s">
        <v>193</v>
      </c>
      <c r="S1108" s="30" t="str">
        <f>_xlfn.IFNA(VLOOKUP(_xlfn.CONCAT(D1108," - ",R1108),OP!A:D,4,0),"-------------------------------------------NAO DISPONIVEL-------------------------------------------")</f>
        <v>FETRANSPOR</v>
      </c>
      <c r="T1108" s="31"/>
      <c r="U1108" s="32"/>
      <c r="V1108" s="31"/>
      <c r="W1108" s="33">
        <f t="shared" si="281"/>
        <v>0</v>
      </c>
      <c r="X1108" s="34">
        <f t="shared" si="282"/>
        <v>0</v>
      </c>
      <c r="Y1108" s="33">
        <f t="shared" si="283"/>
        <v>0</v>
      </c>
      <c r="Z1108" s="33">
        <f t="shared" si="284"/>
        <v>0</v>
      </c>
      <c r="AA1108" s="35">
        <f t="shared" si="285"/>
        <v>0</v>
      </c>
      <c r="AB1108" s="36">
        <f t="shared" si="286"/>
        <v>0</v>
      </c>
      <c r="AC1108" s="37">
        <f t="shared" si="287"/>
        <v>0</v>
      </c>
      <c r="AD1108" s="38"/>
      <c r="AE1108" s="38"/>
      <c r="AF1108" s="39">
        <f t="shared" si="288"/>
        <v>0</v>
      </c>
      <c r="AG1108" s="40"/>
      <c r="AH1108" s="41">
        <f t="shared" si="289"/>
        <v>0</v>
      </c>
      <c r="AI1108" s="42">
        <f t="shared" si="290"/>
        <v>0</v>
      </c>
      <c r="AJ1108" s="43">
        <f t="shared" si="291"/>
        <v>0</v>
      </c>
      <c r="AK1108" s="5" t="str">
        <f>_xlfn.IFNA(VLOOKUP(_xlfn.CONCAT(D1108," - ",S1108),OP!E:F,2,0),"-------------------------------------------NAO DISPONIVEL-------------------------------------------")</f>
        <v>C - RIOCARD</v>
      </c>
      <c r="AL1108" s="7" t="str">
        <f t="shared" si="277"/>
        <v>1 - -------------------------------------------NAO DISPONIVEL------------------------------------------- - 00000001108 - FETRANSPOR</v>
      </c>
      <c r="AM1108" s="7" t="str">
        <f t="shared" si="278"/>
        <v>-------------------------------------------NAO DISPONIVEL-------------------------------------------</v>
      </c>
      <c r="AN1108" s="44" cm="1">
        <f t="array" ref="AN1108">_xlfn.IFS(AJ1108=0,0,AQ1108="INATIVO",2,AQ1108="SEM CADASTRO",4,AQ1108="CPF ATIVO EM OUTRO COMPRADOR",5,AQ1108="NOVO/SEM CARTAO",6,AND(AJ1108&gt;0,AQ1108,""),8)</f>
        <v>0</v>
      </c>
      <c r="AO1108" s="45">
        <f t="shared" si="292"/>
        <v>-10</v>
      </c>
    </row>
    <row r="1109" spans="1:41" x14ac:dyDescent="0.4">
      <c r="A1109" s="21" t="str">
        <f t="shared" si="279"/>
        <v>-------------------------------------------NAO DISPONIVEL-------------------------------------------</v>
      </c>
      <c r="B1109" s="5" t="str">
        <f>_xlfn.IFNA(VLOOKUP(A1109,CNPJ!E:F,2,0),"-------------------------------------------NAO DISPONIVEL-------------------------------------------")</f>
        <v>-------------------------------------------NAO DISPONIVEL-------------------------------------------</v>
      </c>
      <c r="C1109" s="22">
        <v>1</v>
      </c>
      <c r="D1109" s="5" t="str">
        <f>_xlfn.XLOOKUP(R1109,OP!C:C,OP!B:B,,0,1)</f>
        <v>RJ</v>
      </c>
      <c r="E1109" s="23"/>
      <c r="M1109" s="26"/>
      <c r="N1109" s="27"/>
      <c r="O1109" s="28" t="str">
        <f t="shared" si="280"/>
        <v>00000001109</v>
      </c>
      <c r="R1109" s="27" t="s">
        <v>193</v>
      </c>
      <c r="S1109" s="30" t="str">
        <f>_xlfn.IFNA(VLOOKUP(_xlfn.CONCAT(D1109," - ",R1109),OP!A:D,4,0),"-------------------------------------------NAO DISPONIVEL-------------------------------------------")</f>
        <v>FETRANSPOR</v>
      </c>
      <c r="T1109" s="31"/>
      <c r="U1109" s="32"/>
      <c r="V1109" s="31"/>
      <c r="W1109" s="33">
        <f t="shared" si="281"/>
        <v>0</v>
      </c>
      <c r="X1109" s="34">
        <f t="shared" si="282"/>
        <v>0</v>
      </c>
      <c r="Y1109" s="33">
        <f t="shared" si="283"/>
        <v>0</v>
      </c>
      <c r="Z1109" s="33">
        <f t="shared" si="284"/>
        <v>0</v>
      </c>
      <c r="AA1109" s="35">
        <f t="shared" si="285"/>
        <v>0</v>
      </c>
      <c r="AB1109" s="36">
        <f t="shared" si="286"/>
        <v>0</v>
      </c>
      <c r="AC1109" s="37">
        <f t="shared" si="287"/>
        <v>0</v>
      </c>
      <c r="AD1109" s="38"/>
      <c r="AE1109" s="38"/>
      <c r="AF1109" s="39">
        <f t="shared" si="288"/>
        <v>0</v>
      </c>
      <c r="AG1109" s="40"/>
      <c r="AH1109" s="41">
        <f t="shared" si="289"/>
        <v>0</v>
      </c>
      <c r="AI1109" s="42">
        <f t="shared" si="290"/>
        <v>0</v>
      </c>
      <c r="AJ1109" s="43">
        <f t="shared" si="291"/>
        <v>0</v>
      </c>
      <c r="AK1109" s="5" t="str">
        <f>_xlfn.IFNA(VLOOKUP(_xlfn.CONCAT(D1109," - ",S1109),OP!E:F,2,0),"-------------------------------------------NAO DISPONIVEL-------------------------------------------")</f>
        <v>C - RIOCARD</v>
      </c>
      <c r="AL1109" s="7" t="str">
        <f t="shared" si="277"/>
        <v>1 - -------------------------------------------NAO DISPONIVEL------------------------------------------- - 00000001109 - FETRANSPOR</v>
      </c>
      <c r="AM1109" s="7" t="str">
        <f t="shared" si="278"/>
        <v>-------------------------------------------NAO DISPONIVEL-------------------------------------------</v>
      </c>
      <c r="AN1109" s="44" cm="1">
        <f t="array" ref="AN1109">_xlfn.IFS(AJ1109=0,0,AQ1109="INATIVO",2,AQ1109="SEM CADASTRO",4,AQ1109="CPF ATIVO EM OUTRO COMPRADOR",5,AQ1109="NOVO/SEM CARTAO",6,AND(AJ1109&gt;0,AQ1109,""),8)</f>
        <v>0</v>
      </c>
      <c r="AO1109" s="45">
        <f t="shared" si="292"/>
        <v>-10</v>
      </c>
    </row>
    <row r="1110" spans="1:41" x14ac:dyDescent="0.4">
      <c r="A1110" s="21" t="str">
        <f t="shared" si="279"/>
        <v>-------------------------------------------NAO DISPONIVEL-------------------------------------------</v>
      </c>
      <c r="B1110" s="5" t="str">
        <f>_xlfn.IFNA(VLOOKUP(A1110,CNPJ!E:F,2,0),"-------------------------------------------NAO DISPONIVEL-------------------------------------------")</f>
        <v>-------------------------------------------NAO DISPONIVEL-------------------------------------------</v>
      </c>
      <c r="C1110" s="22">
        <v>1</v>
      </c>
      <c r="D1110" s="5" t="str">
        <f>_xlfn.XLOOKUP(R1110,OP!C:C,OP!B:B,,0,1)</f>
        <v>RJ</v>
      </c>
      <c r="E1110" s="23"/>
      <c r="M1110" s="26"/>
      <c r="N1110" s="27"/>
      <c r="O1110" s="28" t="str">
        <f t="shared" si="280"/>
        <v>00000001110</v>
      </c>
      <c r="R1110" s="27" t="s">
        <v>193</v>
      </c>
      <c r="S1110" s="30" t="str">
        <f>_xlfn.IFNA(VLOOKUP(_xlfn.CONCAT(D1110," - ",R1110),OP!A:D,4,0),"-------------------------------------------NAO DISPONIVEL-------------------------------------------")</f>
        <v>FETRANSPOR</v>
      </c>
      <c r="T1110" s="31"/>
      <c r="U1110" s="32"/>
      <c r="V1110" s="31"/>
      <c r="W1110" s="33">
        <f t="shared" si="281"/>
        <v>0</v>
      </c>
      <c r="X1110" s="34">
        <f t="shared" si="282"/>
        <v>0</v>
      </c>
      <c r="Y1110" s="33">
        <f t="shared" si="283"/>
        <v>0</v>
      </c>
      <c r="Z1110" s="33">
        <f t="shared" si="284"/>
        <v>0</v>
      </c>
      <c r="AA1110" s="35">
        <f t="shared" si="285"/>
        <v>0</v>
      </c>
      <c r="AB1110" s="36">
        <f t="shared" si="286"/>
        <v>0</v>
      </c>
      <c r="AC1110" s="37">
        <f t="shared" si="287"/>
        <v>0</v>
      </c>
      <c r="AD1110" s="38"/>
      <c r="AE1110" s="38"/>
      <c r="AF1110" s="39">
        <f t="shared" si="288"/>
        <v>0</v>
      </c>
      <c r="AG1110" s="40"/>
      <c r="AH1110" s="41">
        <f t="shared" si="289"/>
        <v>0</v>
      </c>
      <c r="AI1110" s="42">
        <f t="shared" si="290"/>
        <v>0</v>
      </c>
      <c r="AJ1110" s="43">
        <f t="shared" si="291"/>
        <v>0</v>
      </c>
      <c r="AK1110" s="5" t="str">
        <f>_xlfn.IFNA(VLOOKUP(_xlfn.CONCAT(D1110," - ",S1110),OP!E:F,2,0),"-------------------------------------------NAO DISPONIVEL-------------------------------------------")</f>
        <v>C - RIOCARD</v>
      </c>
      <c r="AL1110" s="7" t="str">
        <f t="shared" si="277"/>
        <v>1 - -------------------------------------------NAO DISPONIVEL------------------------------------------- - 00000001110 - FETRANSPOR</v>
      </c>
      <c r="AM1110" s="7" t="str">
        <f t="shared" si="278"/>
        <v>-------------------------------------------NAO DISPONIVEL-------------------------------------------</v>
      </c>
      <c r="AN1110" s="44" cm="1">
        <f t="array" ref="AN1110">_xlfn.IFS(AJ1110=0,0,AQ1110="INATIVO",2,AQ1110="SEM CADASTRO",4,AQ1110="CPF ATIVO EM OUTRO COMPRADOR",5,AQ1110="NOVO/SEM CARTAO",6,AND(AJ1110&gt;0,AQ1110,""),8)</f>
        <v>0</v>
      </c>
      <c r="AO1110" s="45">
        <f t="shared" si="292"/>
        <v>-10</v>
      </c>
    </row>
    <row r="1111" spans="1:41" x14ac:dyDescent="0.4">
      <c r="A1111" s="21" t="str">
        <f t="shared" si="279"/>
        <v>-------------------------------------------NAO DISPONIVEL-------------------------------------------</v>
      </c>
      <c r="B1111" s="5" t="str">
        <f>_xlfn.IFNA(VLOOKUP(A1111,CNPJ!E:F,2,0),"-------------------------------------------NAO DISPONIVEL-------------------------------------------")</f>
        <v>-------------------------------------------NAO DISPONIVEL-------------------------------------------</v>
      </c>
      <c r="C1111" s="22">
        <v>1</v>
      </c>
      <c r="D1111" s="5" t="str">
        <f>_xlfn.XLOOKUP(R1111,OP!C:C,OP!B:B,,0,1)</f>
        <v>RJ</v>
      </c>
      <c r="E1111" s="23"/>
      <c r="M1111" s="26"/>
      <c r="N1111" s="27"/>
      <c r="O1111" s="28" t="str">
        <f t="shared" si="280"/>
        <v>00000001111</v>
      </c>
      <c r="R1111" s="27" t="s">
        <v>193</v>
      </c>
      <c r="S1111" s="30" t="str">
        <f>_xlfn.IFNA(VLOOKUP(_xlfn.CONCAT(D1111," - ",R1111),OP!A:D,4,0),"-------------------------------------------NAO DISPONIVEL-------------------------------------------")</f>
        <v>FETRANSPOR</v>
      </c>
      <c r="T1111" s="31"/>
      <c r="U1111" s="32"/>
      <c r="V1111" s="31"/>
      <c r="W1111" s="33">
        <f t="shared" si="281"/>
        <v>0</v>
      </c>
      <c r="X1111" s="34">
        <f t="shared" si="282"/>
        <v>0</v>
      </c>
      <c r="Y1111" s="33">
        <f t="shared" si="283"/>
        <v>0</v>
      </c>
      <c r="Z1111" s="33">
        <f t="shared" si="284"/>
        <v>0</v>
      </c>
      <c r="AA1111" s="35">
        <f t="shared" si="285"/>
        <v>0</v>
      </c>
      <c r="AB1111" s="36">
        <f t="shared" si="286"/>
        <v>0</v>
      </c>
      <c r="AC1111" s="37">
        <f t="shared" si="287"/>
        <v>0</v>
      </c>
      <c r="AD1111" s="38"/>
      <c r="AE1111" s="38"/>
      <c r="AF1111" s="39">
        <f t="shared" si="288"/>
        <v>0</v>
      </c>
      <c r="AG1111" s="40"/>
      <c r="AH1111" s="41">
        <f t="shared" si="289"/>
        <v>0</v>
      </c>
      <c r="AI1111" s="42">
        <f t="shared" si="290"/>
        <v>0</v>
      </c>
      <c r="AJ1111" s="43">
        <f t="shared" si="291"/>
        <v>0</v>
      </c>
      <c r="AK1111" s="5" t="str">
        <f>_xlfn.IFNA(VLOOKUP(_xlfn.CONCAT(D1111," - ",S1111),OP!E:F,2,0),"-------------------------------------------NAO DISPONIVEL-------------------------------------------")</f>
        <v>C - RIOCARD</v>
      </c>
      <c r="AL1111" s="7" t="str">
        <f t="shared" si="277"/>
        <v>1 - -------------------------------------------NAO DISPONIVEL------------------------------------------- - 00000001111 - FETRANSPOR</v>
      </c>
      <c r="AM1111" s="7" t="str">
        <f t="shared" si="278"/>
        <v>-------------------------------------------NAO DISPONIVEL-------------------------------------------</v>
      </c>
      <c r="AN1111" s="44" cm="1">
        <f t="array" ref="AN1111">_xlfn.IFS(AJ1111=0,0,AQ1111="INATIVO",2,AQ1111="SEM CADASTRO",4,AQ1111="CPF ATIVO EM OUTRO COMPRADOR",5,AQ1111="NOVO/SEM CARTAO",6,AND(AJ1111&gt;0,AQ1111,""),8)</f>
        <v>0</v>
      </c>
      <c r="AO1111" s="45">
        <f t="shared" si="292"/>
        <v>-10</v>
      </c>
    </row>
    <row r="1112" spans="1:41" x14ac:dyDescent="0.4">
      <c r="A1112" s="21" t="str">
        <f t="shared" si="279"/>
        <v>-------------------------------------------NAO DISPONIVEL-------------------------------------------</v>
      </c>
      <c r="B1112" s="5" t="str">
        <f>_xlfn.IFNA(VLOOKUP(A1112,CNPJ!E:F,2,0),"-------------------------------------------NAO DISPONIVEL-------------------------------------------")</f>
        <v>-------------------------------------------NAO DISPONIVEL-------------------------------------------</v>
      </c>
      <c r="C1112" s="22">
        <v>1</v>
      </c>
      <c r="D1112" s="5" t="str">
        <f>_xlfn.XLOOKUP(R1112,OP!C:C,OP!B:B,,0,1)</f>
        <v>RJ</v>
      </c>
      <c r="E1112" s="23"/>
      <c r="M1112" s="26"/>
      <c r="N1112" s="27"/>
      <c r="O1112" s="28" t="str">
        <f t="shared" si="280"/>
        <v>00000001112</v>
      </c>
      <c r="R1112" s="27" t="s">
        <v>193</v>
      </c>
      <c r="S1112" s="30" t="str">
        <f>_xlfn.IFNA(VLOOKUP(_xlfn.CONCAT(D1112," - ",R1112),OP!A:D,4,0),"-------------------------------------------NAO DISPONIVEL-------------------------------------------")</f>
        <v>FETRANSPOR</v>
      </c>
      <c r="T1112" s="31"/>
      <c r="U1112" s="32"/>
      <c r="V1112" s="31"/>
      <c r="W1112" s="33">
        <f t="shared" si="281"/>
        <v>0</v>
      </c>
      <c r="X1112" s="34">
        <f t="shared" si="282"/>
        <v>0</v>
      </c>
      <c r="Y1112" s="33">
        <f t="shared" si="283"/>
        <v>0</v>
      </c>
      <c r="Z1112" s="33">
        <f t="shared" si="284"/>
        <v>0</v>
      </c>
      <c r="AA1112" s="35">
        <f t="shared" si="285"/>
        <v>0</v>
      </c>
      <c r="AB1112" s="36">
        <f t="shared" si="286"/>
        <v>0</v>
      </c>
      <c r="AC1112" s="37">
        <f t="shared" si="287"/>
        <v>0</v>
      </c>
      <c r="AD1112" s="38"/>
      <c r="AE1112" s="38"/>
      <c r="AF1112" s="39">
        <f t="shared" si="288"/>
        <v>0</v>
      </c>
      <c r="AG1112" s="40"/>
      <c r="AH1112" s="41">
        <f t="shared" si="289"/>
        <v>0</v>
      </c>
      <c r="AI1112" s="42">
        <f t="shared" si="290"/>
        <v>0</v>
      </c>
      <c r="AJ1112" s="43">
        <f t="shared" si="291"/>
        <v>0</v>
      </c>
      <c r="AK1112" s="5" t="str">
        <f>_xlfn.IFNA(VLOOKUP(_xlfn.CONCAT(D1112," - ",S1112),OP!E:F,2,0),"-------------------------------------------NAO DISPONIVEL-------------------------------------------")</f>
        <v>C - RIOCARD</v>
      </c>
      <c r="AL1112" s="7" t="str">
        <f t="shared" si="277"/>
        <v>1 - -------------------------------------------NAO DISPONIVEL------------------------------------------- - 00000001112 - FETRANSPOR</v>
      </c>
      <c r="AM1112" s="7" t="str">
        <f t="shared" si="278"/>
        <v>-------------------------------------------NAO DISPONIVEL-------------------------------------------</v>
      </c>
      <c r="AN1112" s="44" cm="1">
        <f t="array" ref="AN1112">_xlfn.IFS(AJ1112=0,0,AQ1112="INATIVO",2,AQ1112="SEM CADASTRO",4,AQ1112="CPF ATIVO EM OUTRO COMPRADOR",5,AQ1112="NOVO/SEM CARTAO",6,AND(AJ1112&gt;0,AQ1112,""),8)</f>
        <v>0</v>
      </c>
      <c r="AO1112" s="45">
        <f t="shared" si="292"/>
        <v>-10</v>
      </c>
    </row>
    <row r="1113" spans="1:41" x14ac:dyDescent="0.4">
      <c r="A1113" s="21" t="str">
        <f t="shared" si="279"/>
        <v>-------------------------------------------NAO DISPONIVEL-------------------------------------------</v>
      </c>
      <c r="B1113" s="5" t="str">
        <f>_xlfn.IFNA(VLOOKUP(A1113,CNPJ!E:F,2,0),"-------------------------------------------NAO DISPONIVEL-------------------------------------------")</f>
        <v>-------------------------------------------NAO DISPONIVEL-------------------------------------------</v>
      </c>
      <c r="C1113" s="22">
        <v>1</v>
      </c>
      <c r="D1113" s="5" t="str">
        <f>_xlfn.XLOOKUP(R1113,OP!C:C,OP!B:B,,0,1)</f>
        <v>RJ</v>
      </c>
      <c r="E1113" s="23"/>
      <c r="M1113" s="26"/>
      <c r="N1113" s="27"/>
      <c r="O1113" s="28" t="str">
        <f t="shared" si="280"/>
        <v>00000001113</v>
      </c>
      <c r="R1113" s="27" t="s">
        <v>193</v>
      </c>
      <c r="S1113" s="30" t="str">
        <f>_xlfn.IFNA(VLOOKUP(_xlfn.CONCAT(D1113," - ",R1113),OP!A:D,4,0),"-------------------------------------------NAO DISPONIVEL-------------------------------------------")</f>
        <v>FETRANSPOR</v>
      </c>
      <c r="T1113" s="31"/>
      <c r="U1113" s="32"/>
      <c r="V1113" s="31"/>
      <c r="W1113" s="33">
        <f t="shared" si="281"/>
        <v>0</v>
      </c>
      <c r="X1113" s="34">
        <f t="shared" si="282"/>
        <v>0</v>
      </c>
      <c r="Y1113" s="33">
        <f t="shared" si="283"/>
        <v>0</v>
      </c>
      <c r="Z1113" s="33">
        <f t="shared" si="284"/>
        <v>0</v>
      </c>
      <c r="AA1113" s="35">
        <f t="shared" si="285"/>
        <v>0</v>
      </c>
      <c r="AB1113" s="36">
        <f t="shared" si="286"/>
        <v>0</v>
      </c>
      <c r="AC1113" s="37">
        <f t="shared" si="287"/>
        <v>0</v>
      </c>
      <c r="AD1113" s="38"/>
      <c r="AE1113" s="38"/>
      <c r="AF1113" s="39">
        <f t="shared" si="288"/>
        <v>0</v>
      </c>
      <c r="AG1113" s="40"/>
      <c r="AH1113" s="41">
        <f t="shared" si="289"/>
        <v>0</v>
      </c>
      <c r="AI1113" s="42">
        <f t="shared" si="290"/>
        <v>0</v>
      </c>
      <c r="AJ1113" s="43">
        <f t="shared" si="291"/>
        <v>0</v>
      </c>
      <c r="AK1113" s="5" t="str">
        <f>_xlfn.IFNA(VLOOKUP(_xlfn.CONCAT(D1113," - ",S1113),OP!E:F,2,0),"-------------------------------------------NAO DISPONIVEL-------------------------------------------")</f>
        <v>C - RIOCARD</v>
      </c>
      <c r="AL1113" s="7" t="str">
        <f t="shared" si="277"/>
        <v>1 - -------------------------------------------NAO DISPONIVEL------------------------------------------- - 00000001113 - FETRANSPOR</v>
      </c>
      <c r="AM1113" s="7" t="str">
        <f t="shared" si="278"/>
        <v>-------------------------------------------NAO DISPONIVEL-------------------------------------------</v>
      </c>
      <c r="AN1113" s="44" cm="1">
        <f t="array" ref="AN1113">_xlfn.IFS(AJ1113=0,0,AQ1113="INATIVO",2,AQ1113="SEM CADASTRO",4,AQ1113="CPF ATIVO EM OUTRO COMPRADOR",5,AQ1113="NOVO/SEM CARTAO",6,AND(AJ1113&gt;0,AQ1113,""),8)</f>
        <v>0</v>
      </c>
      <c r="AO1113" s="45">
        <f t="shared" si="292"/>
        <v>-10</v>
      </c>
    </row>
    <row r="1114" spans="1:41" x14ac:dyDescent="0.4">
      <c r="A1114" s="21" t="str">
        <f t="shared" si="279"/>
        <v>-------------------------------------------NAO DISPONIVEL-------------------------------------------</v>
      </c>
      <c r="B1114" s="5" t="str">
        <f>_xlfn.IFNA(VLOOKUP(A1114,CNPJ!E:F,2,0),"-------------------------------------------NAO DISPONIVEL-------------------------------------------")</f>
        <v>-------------------------------------------NAO DISPONIVEL-------------------------------------------</v>
      </c>
      <c r="C1114" s="22">
        <v>1</v>
      </c>
      <c r="D1114" s="5" t="str">
        <f>_xlfn.XLOOKUP(R1114,OP!C:C,OP!B:B,,0,1)</f>
        <v>RJ</v>
      </c>
      <c r="E1114" s="23"/>
      <c r="M1114" s="26"/>
      <c r="N1114" s="27"/>
      <c r="O1114" s="28" t="str">
        <f t="shared" si="280"/>
        <v>00000001114</v>
      </c>
      <c r="R1114" s="27" t="s">
        <v>193</v>
      </c>
      <c r="S1114" s="30" t="str">
        <f>_xlfn.IFNA(VLOOKUP(_xlfn.CONCAT(D1114," - ",R1114),OP!A:D,4,0),"-------------------------------------------NAO DISPONIVEL-------------------------------------------")</f>
        <v>FETRANSPOR</v>
      </c>
      <c r="T1114" s="31"/>
      <c r="U1114" s="32"/>
      <c r="V1114" s="31"/>
      <c r="W1114" s="33">
        <f t="shared" si="281"/>
        <v>0</v>
      </c>
      <c r="X1114" s="34">
        <f t="shared" si="282"/>
        <v>0</v>
      </c>
      <c r="Y1114" s="33">
        <f t="shared" si="283"/>
        <v>0</v>
      </c>
      <c r="Z1114" s="33">
        <f t="shared" si="284"/>
        <v>0</v>
      </c>
      <c r="AA1114" s="35">
        <f t="shared" si="285"/>
        <v>0</v>
      </c>
      <c r="AB1114" s="36">
        <f t="shared" si="286"/>
        <v>0</v>
      </c>
      <c r="AC1114" s="37">
        <f t="shared" si="287"/>
        <v>0</v>
      </c>
      <c r="AD1114" s="38"/>
      <c r="AE1114" s="38"/>
      <c r="AF1114" s="39">
        <f t="shared" si="288"/>
        <v>0</v>
      </c>
      <c r="AG1114" s="40"/>
      <c r="AH1114" s="41">
        <f t="shared" si="289"/>
        <v>0</v>
      </c>
      <c r="AI1114" s="42">
        <f t="shared" si="290"/>
        <v>0</v>
      </c>
      <c r="AJ1114" s="43">
        <f t="shared" si="291"/>
        <v>0</v>
      </c>
      <c r="AK1114" s="5" t="str">
        <f>_xlfn.IFNA(VLOOKUP(_xlfn.CONCAT(D1114," - ",S1114),OP!E:F,2,0),"-------------------------------------------NAO DISPONIVEL-------------------------------------------")</f>
        <v>C - RIOCARD</v>
      </c>
      <c r="AL1114" s="7" t="str">
        <f t="shared" si="277"/>
        <v>1 - -------------------------------------------NAO DISPONIVEL------------------------------------------- - 00000001114 - FETRANSPOR</v>
      </c>
      <c r="AM1114" s="7" t="str">
        <f t="shared" si="278"/>
        <v>-------------------------------------------NAO DISPONIVEL-------------------------------------------</v>
      </c>
      <c r="AN1114" s="44" cm="1">
        <f t="array" ref="AN1114">_xlfn.IFS(AJ1114=0,0,AQ1114="INATIVO",2,AQ1114="SEM CADASTRO",4,AQ1114="CPF ATIVO EM OUTRO COMPRADOR",5,AQ1114="NOVO/SEM CARTAO",6,AND(AJ1114&gt;0,AQ1114,""),8)</f>
        <v>0</v>
      </c>
      <c r="AO1114" s="45">
        <f t="shared" si="292"/>
        <v>-10</v>
      </c>
    </row>
    <row r="1115" spans="1:41" x14ac:dyDescent="0.4">
      <c r="A1115" s="21" t="str">
        <f t="shared" si="279"/>
        <v>-------------------------------------------NAO DISPONIVEL-------------------------------------------</v>
      </c>
      <c r="B1115" s="5" t="str">
        <f>_xlfn.IFNA(VLOOKUP(A1115,CNPJ!E:F,2,0),"-------------------------------------------NAO DISPONIVEL-------------------------------------------")</f>
        <v>-------------------------------------------NAO DISPONIVEL-------------------------------------------</v>
      </c>
      <c r="C1115" s="22">
        <v>1</v>
      </c>
      <c r="D1115" s="5" t="str">
        <f>_xlfn.XLOOKUP(R1115,OP!C:C,OP!B:B,,0,1)</f>
        <v>RJ</v>
      </c>
      <c r="E1115" s="23"/>
      <c r="M1115" s="26"/>
      <c r="N1115" s="27"/>
      <c r="O1115" s="28" t="str">
        <f t="shared" si="280"/>
        <v>00000001115</v>
      </c>
      <c r="R1115" s="27" t="s">
        <v>193</v>
      </c>
      <c r="S1115" s="30" t="str">
        <f>_xlfn.IFNA(VLOOKUP(_xlfn.CONCAT(D1115," - ",R1115),OP!A:D,4,0),"-------------------------------------------NAO DISPONIVEL-------------------------------------------")</f>
        <v>FETRANSPOR</v>
      </c>
      <c r="T1115" s="31"/>
      <c r="U1115" s="32"/>
      <c r="V1115" s="31"/>
      <c r="W1115" s="33">
        <f t="shared" si="281"/>
        <v>0</v>
      </c>
      <c r="X1115" s="34">
        <f t="shared" si="282"/>
        <v>0</v>
      </c>
      <c r="Y1115" s="33">
        <f t="shared" si="283"/>
        <v>0</v>
      </c>
      <c r="Z1115" s="33">
        <f t="shared" si="284"/>
        <v>0</v>
      </c>
      <c r="AA1115" s="35">
        <f t="shared" si="285"/>
        <v>0</v>
      </c>
      <c r="AB1115" s="36">
        <f t="shared" si="286"/>
        <v>0</v>
      </c>
      <c r="AC1115" s="37">
        <f t="shared" si="287"/>
        <v>0</v>
      </c>
      <c r="AD1115" s="38"/>
      <c r="AE1115" s="38"/>
      <c r="AF1115" s="39">
        <f t="shared" si="288"/>
        <v>0</v>
      </c>
      <c r="AG1115" s="40"/>
      <c r="AH1115" s="41">
        <f t="shared" si="289"/>
        <v>0</v>
      </c>
      <c r="AI1115" s="42">
        <f t="shared" si="290"/>
        <v>0</v>
      </c>
      <c r="AJ1115" s="43">
        <f t="shared" si="291"/>
        <v>0</v>
      </c>
      <c r="AK1115" s="5" t="str">
        <f>_xlfn.IFNA(VLOOKUP(_xlfn.CONCAT(D1115," - ",S1115),OP!E:F,2,0),"-------------------------------------------NAO DISPONIVEL-------------------------------------------")</f>
        <v>C - RIOCARD</v>
      </c>
      <c r="AL1115" s="7" t="str">
        <f t="shared" si="277"/>
        <v>1 - -------------------------------------------NAO DISPONIVEL------------------------------------------- - 00000001115 - FETRANSPOR</v>
      </c>
      <c r="AM1115" s="7" t="str">
        <f t="shared" si="278"/>
        <v>-------------------------------------------NAO DISPONIVEL-------------------------------------------</v>
      </c>
      <c r="AN1115" s="44" cm="1">
        <f t="array" ref="AN1115">_xlfn.IFS(AJ1115=0,0,AQ1115="INATIVO",2,AQ1115="SEM CADASTRO",4,AQ1115="CPF ATIVO EM OUTRO COMPRADOR",5,AQ1115="NOVO/SEM CARTAO",6,AND(AJ1115&gt;0,AQ1115,""),8)</f>
        <v>0</v>
      </c>
      <c r="AO1115" s="45">
        <f t="shared" si="292"/>
        <v>-10</v>
      </c>
    </row>
    <row r="1116" spans="1:41" x14ac:dyDescent="0.4">
      <c r="A1116" s="21" t="str">
        <f t="shared" si="279"/>
        <v>-------------------------------------------NAO DISPONIVEL-------------------------------------------</v>
      </c>
      <c r="B1116" s="5" t="str">
        <f>_xlfn.IFNA(VLOOKUP(A1116,CNPJ!E:F,2,0),"-------------------------------------------NAO DISPONIVEL-------------------------------------------")</f>
        <v>-------------------------------------------NAO DISPONIVEL-------------------------------------------</v>
      </c>
      <c r="C1116" s="22">
        <v>1</v>
      </c>
      <c r="D1116" s="5" t="str">
        <f>_xlfn.XLOOKUP(R1116,OP!C:C,OP!B:B,,0,1)</f>
        <v>RJ</v>
      </c>
      <c r="E1116" s="23"/>
      <c r="M1116" s="26"/>
      <c r="N1116" s="27"/>
      <c r="O1116" s="28" t="str">
        <f t="shared" si="280"/>
        <v>00000001116</v>
      </c>
      <c r="R1116" s="27" t="s">
        <v>193</v>
      </c>
      <c r="S1116" s="30" t="str">
        <f>_xlfn.IFNA(VLOOKUP(_xlfn.CONCAT(D1116," - ",R1116),OP!A:D,4,0),"-------------------------------------------NAO DISPONIVEL-------------------------------------------")</f>
        <v>FETRANSPOR</v>
      </c>
      <c r="T1116" s="31"/>
      <c r="U1116" s="32"/>
      <c r="V1116" s="31"/>
      <c r="W1116" s="33">
        <f t="shared" si="281"/>
        <v>0</v>
      </c>
      <c r="X1116" s="34">
        <f t="shared" si="282"/>
        <v>0</v>
      </c>
      <c r="Y1116" s="33">
        <f t="shared" si="283"/>
        <v>0</v>
      </c>
      <c r="Z1116" s="33">
        <f t="shared" si="284"/>
        <v>0</v>
      </c>
      <c r="AA1116" s="35">
        <f t="shared" si="285"/>
        <v>0</v>
      </c>
      <c r="AB1116" s="36">
        <f t="shared" si="286"/>
        <v>0</v>
      </c>
      <c r="AC1116" s="37">
        <f t="shared" si="287"/>
        <v>0</v>
      </c>
      <c r="AD1116" s="38"/>
      <c r="AE1116" s="38"/>
      <c r="AF1116" s="39">
        <f t="shared" si="288"/>
        <v>0</v>
      </c>
      <c r="AG1116" s="40"/>
      <c r="AH1116" s="41">
        <f t="shared" si="289"/>
        <v>0</v>
      </c>
      <c r="AI1116" s="42">
        <f t="shared" si="290"/>
        <v>0</v>
      </c>
      <c r="AJ1116" s="43">
        <f t="shared" si="291"/>
        <v>0</v>
      </c>
      <c r="AK1116" s="5" t="str">
        <f>_xlfn.IFNA(VLOOKUP(_xlfn.CONCAT(D1116," - ",S1116),OP!E:F,2,0),"-------------------------------------------NAO DISPONIVEL-------------------------------------------")</f>
        <v>C - RIOCARD</v>
      </c>
      <c r="AL1116" s="7" t="str">
        <f t="shared" si="277"/>
        <v>1 - -------------------------------------------NAO DISPONIVEL------------------------------------------- - 00000001116 - FETRANSPOR</v>
      </c>
      <c r="AM1116" s="7" t="str">
        <f t="shared" si="278"/>
        <v>-------------------------------------------NAO DISPONIVEL-------------------------------------------</v>
      </c>
      <c r="AN1116" s="44" cm="1">
        <f t="array" ref="AN1116">_xlfn.IFS(AJ1116=0,0,AQ1116="INATIVO",2,AQ1116="SEM CADASTRO",4,AQ1116="CPF ATIVO EM OUTRO COMPRADOR",5,AQ1116="NOVO/SEM CARTAO",6,AND(AJ1116&gt;0,AQ1116,""),8)</f>
        <v>0</v>
      </c>
      <c r="AO1116" s="45">
        <f t="shared" si="292"/>
        <v>-10</v>
      </c>
    </row>
    <row r="1117" spans="1:41" x14ac:dyDescent="0.4">
      <c r="A1117" s="21" t="str">
        <f t="shared" si="279"/>
        <v>-------------------------------------------NAO DISPONIVEL-------------------------------------------</v>
      </c>
      <c r="B1117" s="5" t="str">
        <f>_xlfn.IFNA(VLOOKUP(A1117,CNPJ!E:F,2,0),"-------------------------------------------NAO DISPONIVEL-------------------------------------------")</f>
        <v>-------------------------------------------NAO DISPONIVEL-------------------------------------------</v>
      </c>
      <c r="C1117" s="22">
        <v>1</v>
      </c>
      <c r="D1117" s="5" t="str">
        <f>_xlfn.XLOOKUP(R1117,OP!C:C,OP!B:B,,0,1)</f>
        <v>RJ</v>
      </c>
      <c r="E1117" s="23"/>
      <c r="M1117" s="26"/>
      <c r="N1117" s="27"/>
      <c r="O1117" s="28" t="str">
        <f t="shared" si="280"/>
        <v>00000001117</v>
      </c>
      <c r="R1117" s="27" t="s">
        <v>193</v>
      </c>
      <c r="S1117" s="30" t="str">
        <f>_xlfn.IFNA(VLOOKUP(_xlfn.CONCAT(D1117," - ",R1117),OP!A:D,4,0),"-------------------------------------------NAO DISPONIVEL-------------------------------------------")</f>
        <v>FETRANSPOR</v>
      </c>
      <c r="T1117" s="31"/>
      <c r="U1117" s="32"/>
      <c r="V1117" s="31"/>
      <c r="W1117" s="33">
        <f t="shared" si="281"/>
        <v>0</v>
      </c>
      <c r="X1117" s="34">
        <f t="shared" si="282"/>
        <v>0</v>
      </c>
      <c r="Y1117" s="33">
        <f t="shared" si="283"/>
        <v>0</v>
      </c>
      <c r="Z1117" s="33">
        <f t="shared" si="284"/>
        <v>0</v>
      </c>
      <c r="AA1117" s="35">
        <f t="shared" si="285"/>
        <v>0</v>
      </c>
      <c r="AB1117" s="36">
        <f t="shared" si="286"/>
        <v>0</v>
      </c>
      <c r="AC1117" s="37">
        <f t="shared" si="287"/>
        <v>0</v>
      </c>
      <c r="AD1117" s="38"/>
      <c r="AE1117" s="38"/>
      <c r="AF1117" s="39">
        <f t="shared" si="288"/>
        <v>0</v>
      </c>
      <c r="AG1117" s="40"/>
      <c r="AH1117" s="41">
        <f t="shared" si="289"/>
        <v>0</v>
      </c>
      <c r="AI1117" s="42">
        <f t="shared" si="290"/>
        <v>0</v>
      </c>
      <c r="AJ1117" s="43">
        <f t="shared" si="291"/>
        <v>0</v>
      </c>
      <c r="AK1117" s="5" t="str">
        <f>_xlfn.IFNA(VLOOKUP(_xlfn.CONCAT(D1117," - ",S1117),OP!E:F,2,0),"-------------------------------------------NAO DISPONIVEL-------------------------------------------")</f>
        <v>C - RIOCARD</v>
      </c>
      <c r="AL1117" s="7" t="str">
        <f t="shared" si="277"/>
        <v>1 - -------------------------------------------NAO DISPONIVEL------------------------------------------- - 00000001117 - FETRANSPOR</v>
      </c>
      <c r="AM1117" s="7" t="str">
        <f t="shared" si="278"/>
        <v>-------------------------------------------NAO DISPONIVEL-------------------------------------------</v>
      </c>
      <c r="AN1117" s="44" cm="1">
        <f t="array" ref="AN1117">_xlfn.IFS(AJ1117=0,0,AQ1117="INATIVO",2,AQ1117="SEM CADASTRO",4,AQ1117="CPF ATIVO EM OUTRO COMPRADOR",5,AQ1117="NOVO/SEM CARTAO",6,AND(AJ1117&gt;0,AQ1117,""),8)</f>
        <v>0</v>
      </c>
      <c r="AO1117" s="45">
        <f t="shared" si="292"/>
        <v>-10</v>
      </c>
    </row>
    <row r="1118" spans="1:41" x14ac:dyDescent="0.4">
      <c r="A1118" s="21" t="str">
        <f t="shared" si="279"/>
        <v>-------------------------------------------NAO DISPONIVEL-------------------------------------------</v>
      </c>
      <c r="B1118" s="5" t="str">
        <f>_xlfn.IFNA(VLOOKUP(A1118,CNPJ!E:F,2,0),"-------------------------------------------NAO DISPONIVEL-------------------------------------------")</f>
        <v>-------------------------------------------NAO DISPONIVEL-------------------------------------------</v>
      </c>
      <c r="C1118" s="22">
        <v>1</v>
      </c>
      <c r="D1118" s="5" t="str">
        <f>_xlfn.XLOOKUP(R1118,OP!C:C,OP!B:B,,0,1)</f>
        <v>RJ</v>
      </c>
      <c r="E1118" s="23"/>
      <c r="M1118" s="26"/>
      <c r="N1118" s="27"/>
      <c r="O1118" s="28" t="str">
        <f t="shared" si="280"/>
        <v>00000001118</v>
      </c>
      <c r="R1118" s="27" t="s">
        <v>193</v>
      </c>
      <c r="S1118" s="30" t="str">
        <f>_xlfn.IFNA(VLOOKUP(_xlfn.CONCAT(D1118," - ",R1118),OP!A:D,4,0),"-------------------------------------------NAO DISPONIVEL-------------------------------------------")</f>
        <v>FETRANSPOR</v>
      </c>
      <c r="T1118" s="31"/>
      <c r="U1118" s="32"/>
      <c r="V1118" s="31"/>
      <c r="W1118" s="33">
        <f t="shared" si="281"/>
        <v>0</v>
      </c>
      <c r="X1118" s="34">
        <f t="shared" si="282"/>
        <v>0</v>
      </c>
      <c r="Y1118" s="33">
        <f t="shared" si="283"/>
        <v>0</v>
      </c>
      <c r="Z1118" s="33">
        <f t="shared" si="284"/>
        <v>0</v>
      </c>
      <c r="AA1118" s="35">
        <f t="shared" si="285"/>
        <v>0</v>
      </c>
      <c r="AB1118" s="36">
        <f t="shared" si="286"/>
        <v>0</v>
      </c>
      <c r="AC1118" s="37">
        <f t="shared" si="287"/>
        <v>0</v>
      </c>
      <c r="AD1118" s="38"/>
      <c r="AE1118" s="38"/>
      <c r="AF1118" s="39">
        <f t="shared" si="288"/>
        <v>0</v>
      </c>
      <c r="AG1118" s="40"/>
      <c r="AH1118" s="41">
        <f t="shared" si="289"/>
        <v>0</v>
      </c>
      <c r="AI1118" s="42">
        <f t="shared" si="290"/>
        <v>0</v>
      </c>
      <c r="AJ1118" s="43">
        <f t="shared" si="291"/>
        <v>0</v>
      </c>
      <c r="AK1118" s="5" t="str">
        <f>_xlfn.IFNA(VLOOKUP(_xlfn.CONCAT(D1118," - ",S1118),OP!E:F,2,0),"-------------------------------------------NAO DISPONIVEL-------------------------------------------")</f>
        <v>C - RIOCARD</v>
      </c>
      <c r="AL1118" s="7" t="str">
        <f t="shared" si="277"/>
        <v>1 - -------------------------------------------NAO DISPONIVEL------------------------------------------- - 00000001118 - FETRANSPOR</v>
      </c>
      <c r="AM1118" s="7" t="str">
        <f t="shared" si="278"/>
        <v>-------------------------------------------NAO DISPONIVEL-------------------------------------------</v>
      </c>
      <c r="AN1118" s="44" cm="1">
        <f t="array" ref="AN1118">_xlfn.IFS(AJ1118=0,0,AQ1118="INATIVO",2,AQ1118="SEM CADASTRO",4,AQ1118="CPF ATIVO EM OUTRO COMPRADOR",5,AQ1118="NOVO/SEM CARTAO",6,AND(AJ1118&gt;0,AQ1118,""),8)</f>
        <v>0</v>
      </c>
      <c r="AO1118" s="45">
        <f t="shared" si="292"/>
        <v>-10</v>
      </c>
    </row>
    <row r="1119" spans="1:41" x14ac:dyDescent="0.4">
      <c r="A1119" s="21" t="str">
        <f t="shared" si="279"/>
        <v>-------------------------------------------NAO DISPONIVEL-------------------------------------------</v>
      </c>
      <c r="B1119" s="5" t="str">
        <f>_xlfn.IFNA(VLOOKUP(A1119,CNPJ!E:F,2,0),"-------------------------------------------NAO DISPONIVEL-------------------------------------------")</f>
        <v>-------------------------------------------NAO DISPONIVEL-------------------------------------------</v>
      </c>
      <c r="C1119" s="22">
        <v>1</v>
      </c>
      <c r="D1119" s="5" t="str">
        <f>_xlfn.XLOOKUP(R1119,OP!C:C,OP!B:B,,0,1)</f>
        <v>RJ</v>
      </c>
      <c r="E1119" s="23"/>
      <c r="M1119" s="26"/>
      <c r="N1119" s="27"/>
      <c r="O1119" s="28" t="str">
        <f t="shared" si="280"/>
        <v>00000001119</v>
      </c>
      <c r="R1119" s="27" t="s">
        <v>193</v>
      </c>
      <c r="S1119" s="30" t="str">
        <f>_xlfn.IFNA(VLOOKUP(_xlfn.CONCAT(D1119," - ",R1119),OP!A:D,4,0),"-------------------------------------------NAO DISPONIVEL-------------------------------------------")</f>
        <v>FETRANSPOR</v>
      </c>
      <c r="T1119" s="31"/>
      <c r="U1119" s="32"/>
      <c r="V1119" s="31"/>
      <c r="W1119" s="33">
        <f t="shared" si="281"/>
        <v>0</v>
      </c>
      <c r="X1119" s="34">
        <f t="shared" si="282"/>
        <v>0</v>
      </c>
      <c r="Y1119" s="33">
        <f t="shared" si="283"/>
        <v>0</v>
      </c>
      <c r="Z1119" s="33">
        <f t="shared" si="284"/>
        <v>0</v>
      </c>
      <c r="AA1119" s="35">
        <f t="shared" si="285"/>
        <v>0</v>
      </c>
      <c r="AB1119" s="36">
        <f t="shared" si="286"/>
        <v>0</v>
      </c>
      <c r="AC1119" s="37">
        <f t="shared" si="287"/>
        <v>0</v>
      </c>
      <c r="AD1119" s="38"/>
      <c r="AE1119" s="38"/>
      <c r="AF1119" s="39">
        <f t="shared" si="288"/>
        <v>0</v>
      </c>
      <c r="AG1119" s="40"/>
      <c r="AH1119" s="41">
        <f t="shared" si="289"/>
        <v>0</v>
      </c>
      <c r="AI1119" s="42">
        <f t="shared" si="290"/>
        <v>0</v>
      </c>
      <c r="AJ1119" s="43">
        <f t="shared" si="291"/>
        <v>0</v>
      </c>
      <c r="AK1119" s="5" t="str">
        <f>_xlfn.IFNA(VLOOKUP(_xlfn.CONCAT(D1119," - ",S1119),OP!E:F,2,0),"-------------------------------------------NAO DISPONIVEL-------------------------------------------")</f>
        <v>C - RIOCARD</v>
      </c>
      <c r="AL1119" s="7" t="str">
        <f t="shared" si="277"/>
        <v>1 - -------------------------------------------NAO DISPONIVEL------------------------------------------- - 00000001119 - FETRANSPOR</v>
      </c>
      <c r="AM1119" s="7" t="str">
        <f t="shared" si="278"/>
        <v>-------------------------------------------NAO DISPONIVEL-------------------------------------------</v>
      </c>
      <c r="AN1119" s="44" cm="1">
        <f t="array" ref="AN1119">_xlfn.IFS(AJ1119=0,0,AQ1119="INATIVO",2,AQ1119="SEM CADASTRO",4,AQ1119="CPF ATIVO EM OUTRO COMPRADOR",5,AQ1119="NOVO/SEM CARTAO",6,AND(AJ1119&gt;0,AQ1119,""),8)</f>
        <v>0</v>
      </c>
      <c r="AO1119" s="45">
        <f t="shared" si="292"/>
        <v>-10</v>
      </c>
    </row>
    <row r="1120" spans="1:41" x14ac:dyDescent="0.4">
      <c r="A1120" s="21" t="str">
        <f t="shared" si="279"/>
        <v>-------------------------------------------NAO DISPONIVEL-------------------------------------------</v>
      </c>
      <c r="B1120" s="5" t="str">
        <f>_xlfn.IFNA(VLOOKUP(A1120,CNPJ!E:F,2,0),"-------------------------------------------NAO DISPONIVEL-------------------------------------------")</f>
        <v>-------------------------------------------NAO DISPONIVEL-------------------------------------------</v>
      </c>
      <c r="C1120" s="22">
        <v>1</v>
      </c>
      <c r="D1120" s="5" t="str">
        <f>_xlfn.XLOOKUP(R1120,OP!C:C,OP!B:B,,0,1)</f>
        <v>RJ</v>
      </c>
      <c r="E1120" s="23"/>
      <c r="M1120" s="26"/>
      <c r="N1120" s="27"/>
      <c r="O1120" s="28" t="str">
        <f t="shared" si="280"/>
        <v>00000001120</v>
      </c>
      <c r="R1120" s="27" t="s">
        <v>193</v>
      </c>
      <c r="S1120" s="30" t="str">
        <f>_xlfn.IFNA(VLOOKUP(_xlfn.CONCAT(D1120," - ",R1120),OP!A:D,4,0),"-------------------------------------------NAO DISPONIVEL-------------------------------------------")</f>
        <v>FETRANSPOR</v>
      </c>
      <c r="T1120" s="31"/>
      <c r="U1120" s="32"/>
      <c r="V1120" s="31"/>
      <c r="W1120" s="33">
        <f t="shared" si="281"/>
        <v>0</v>
      </c>
      <c r="X1120" s="34">
        <f t="shared" si="282"/>
        <v>0</v>
      </c>
      <c r="Y1120" s="33">
        <f t="shared" si="283"/>
        <v>0</v>
      </c>
      <c r="Z1120" s="33">
        <f t="shared" si="284"/>
        <v>0</v>
      </c>
      <c r="AA1120" s="35">
        <f t="shared" si="285"/>
        <v>0</v>
      </c>
      <c r="AB1120" s="36">
        <f t="shared" si="286"/>
        <v>0</v>
      </c>
      <c r="AC1120" s="37">
        <f t="shared" si="287"/>
        <v>0</v>
      </c>
      <c r="AD1120" s="38"/>
      <c r="AE1120" s="38"/>
      <c r="AF1120" s="39">
        <f t="shared" si="288"/>
        <v>0</v>
      </c>
      <c r="AG1120" s="40"/>
      <c r="AH1120" s="41">
        <f t="shared" si="289"/>
        <v>0</v>
      </c>
      <c r="AI1120" s="42">
        <f t="shared" si="290"/>
        <v>0</v>
      </c>
      <c r="AJ1120" s="43">
        <f t="shared" si="291"/>
        <v>0</v>
      </c>
      <c r="AK1120" s="5" t="str">
        <f>_xlfn.IFNA(VLOOKUP(_xlfn.CONCAT(D1120," - ",S1120),OP!E:F,2,0),"-------------------------------------------NAO DISPONIVEL-------------------------------------------")</f>
        <v>C - RIOCARD</v>
      </c>
      <c r="AL1120" s="7" t="str">
        <f t="shared" si="277"/>
        <v>1 - -------------------------------------------NAO DISPONIVEL------------------------------------------- - 00000001120 - FETRANSPOR</v>
      </c>
      <c r="AM1120" s="7" t="str">
        <f t="shared" si="278"/>
        <v>-------------------------------------------NAO DISPONIVEL-------------------------------------------</v>
      </c>
      <c r="AN1120" s="44" cm="1">
        <f t="array" ref="AN1120">_xlfn.IFS(AJ1120=0,0,AQ1120="INATIVO",2,AQ1120="SEM CADASTRO",4,AQ1120="CPF ATIVO EM OUTRO COMPRADOR",5,AQ1120="NOVO/SEM CARTAO",6,AND(AJ1120&gt;0,AQ1120,""),8)</f>
        <v>0</v>
      </c>
      <c r="AO1120" s="45">
        <f t="shared" si="292"/>
        <v>-10</v>
      </c>
    </row>
    <row r="1121" spans="1:41" x14ac:dyDescent="0.4">
      <c r="A1121" s="21" t="str">
        <f t="shared" si="279"/>
        <v>-------------------------------------------NAO DISPONIVEL-------------------------------------------</v>
      </c>
      <c r="B1121" s="5" t="str">
        <f>_xlfn.IFNA(VLOOKUP(A1121,CNPJ!E:F,2,0),"-------------------------------------------NAO DISPONIVEL-------------------------------------------")</f>
        <v>-------------------------------------------NAO DISPONIVEL-------------------------------------------</v>
      </c>
      <c r="C1121" s="22">
        <v>1</v>
      </c>
      <c r="D1121" s="5" t="str">
        <f>_xlfn.XLOOKUP(R1121,OP!C:C,OP!B:B,,0,1)</f>
        <v>RJ</v>
      </c>
      <c r="E1121" s="23"/>
      <c r="M1121" s="26"/>
      <c r="N1121" s="27"/>
      <c r="O1121" s="28" t="str">
        <f t="shared" si="280"/>
        <v>00000001121</v>
      </c>
      <c r="R1121" s="27" t="s">
        <v>193</v>
      </c>
      <c r="S1121" s="30" t="str">
        <f>_xlfn.IFNA(VLOOKUP(_xlfn.CONCAT(D1121," - ",R1121),OP!A:D,4,0),"-------------------------------------------NAO DISPONIVEL-------------------------------------------")</f>
        <v>FETRANSPOR</v>
      </c>
      <c r="T1121" s="31"/>
      <c r="U1121" s="32"/>
      <c r="V1121" s="31"/>
      <c r="W1121" s="33">
        <f t="shared" si="281"/>
        <v>0</v>
      </c>
      <c r="X1121" s="34">
        <f t="shared" si="282"/>
        <v>0</v>
      </c>
      <c r="Y1121" s="33">
        <f t="shared" si="283"/>
        <v>0</v>
      </c>
      <c r="Z1121" s="33">
        <f t="shared" si="284"/>
        <v>0</v>
      </c>
      <c r="AA1121" s="35">
        <f t="shared" si="285"/>
        <v>0</v>
      </c>
      <c r="AB1121" s="36">
        <f t="shared" si="286"/>
        <v>0</v>
      </c>
      <c r="AC1121" s="37">
        <f t="shared" si="287"/>
        <v>0</v>
      </c>
      <c r="AD1121" s="38"/>
      <c r="AE1121" s="38"/>
      <c r="AF1121" s="39">
        <f t="shared" si="288"/>
        <v>0</v>
      </c>
      <c r="AG1121" s="40"/>
      <c r="AH1121" s="41">
        <f t="shared" si="289"/>
        <v>0</v>
      </c>
      <c r="AI1121" s="42">
        <f t="shared" si="290"/>
        <v>0</v>
      </c>
      <c r="AJ1121" s="43">
        <f t="shared" si="291"/>
        <v>0</v>
      </c>
      <c r="AK1121" s="5" t="str">
        <f>_xlfn.IFNA(VLOOKUP(_xlfn.CONCAT(D1121," - ",S1121),OP!E:F,2,0),"-------------------------------------------NAO DISPONIVEL-------------------------------------------")</f>
        <v>C - RIOCARD</v>
      </c>
      <c r="AL1121" s="7" t="str">
        <f t="shared" si="277"/>
        <v>1 - -------------------------------------------NAO DISPONIVEL------------------------------------------- - 00000001121 - FETRANSPOR</v>
      </c>
      <c r="AM1121" s="7" t="str">
        <f t="shared" si="278"/>
        <v>-------------------------------------------NAO DISPONIVEL-------------------------------------------</v>
      </c>
      <c r="AN1121" s="44" cm="1">
        <f t="array" ref="AN1121">_xlfn.IFS(AJ1121=0,0,AQ1121="INATIVO",2,AQ1121="SEM CADASTRO",4,AQ1121="CPF ATIVO EM OUTRO COMPRADOR",5,AQ1121="NOVO/SEM CARTAO",6,AND(AJ1121&gt;0,AQ1121,""),8)</f>
        <v>0</v>
      </c>
      <c r="AO1121" s="45">
        <f t="shared" si="292"/>
        <v>-10</v>
      </c>
    </row>
    <row r="1122" spans="1:41" x14ac:dyDescent="0.4">
      <c r="A1122" s="21" t="str">
        <f t="shared" si="279"/>
        <v>-------------------------------------------NAO DISPONIVEL-------------------------------------------</v>
      </c>
      <c r="B1122" s="5" t="str">
        <f>_xlfn.IFNA(VLOOKUP(A1122,CNPJ!E:F,2,0),"-------------------------------------------NAO DISPONIVEL-------------------------------------------")</f>
        <v>-------------------------------------------NAO DISPONIVEL-------------------------------------------</v>
      </c>
      <c r="C1122" s="22">
        <v>1</v>
      </c>
      <c r="D1122" s="5" t="str">
        <f>_xlfn.XLOOKUP(R1122,OP!C:C,OP!B:B,,0,1)</f>
        <v>RJ</v>
      </c>
      <c r="E1122" s="23"/>
      <c r="M1122" s="26"/>
      <c r="N1122" s="27"/>
      <c r="O1122" s="28" t="str">
        <f t="shared" si="280"/>
        <v>00000001122</v>
      </c>
      <c r="R1122" s="27" t="s">
        <v>193</v>
      </c>
      <c r="S1122" s="30" t="str">
        <f>_xlfn.IFNA(VLOOKUP(_xlfn.CONCAT(D1122," - ",R1122),OP!A:D,4,0),"-------------------------------------------NAO DISPONIVEL-------------------------------------------")</f>
        <v>FETRANSPOR</v>
      </c>
      <c r="T1122" s="31"/>
      <c r="U1122" s="32"/>
      <c r="V1122" s="31"/>
      <c r="W1122" s="33">
        <f t="shared" si="281"/>
        <v>0</v>
      </c>
      <c r="X1122" s="34">
        <f t="shared" si="282"/>
        <v>0</v>
      </c>
      <c r="Y1122" s="33">
        <f t="shared" si="283"/>
        <v>0</v>
      </c>
      <c r="Z1122" s="33">
        <f t="shared" si="284"/>
        <v>0</v>
      </c>
      <c r="AA1122" s="35">
        <f t="shared" si="285"/>
        <v>0</v>
      </c>
      <c r="AB1122" s="36">
        <f t="shared" si="286"/>
        <v>0</v>
      </c>
      <c r="AC1122" s="37">
        <f t="shared" si="287"/>
        <v>0</v>
      </c>
      <c r="AD1122" s="38"/>
      <c r="AE1122" s="38"/>
      <c r="AF1122" s="39">
        <f t="shared" si="288"/>
        <v>0</v>
      </c>
      <c r="AG1122" s="40"/>
      <c r="AH1122" s="41">
        <f t="shared" si="289"/>
        <v>0</v>
      </c>
      <c r="AI1122" s="42">
        <f t="shared" si="290"/>
        <v>0</v>
      </c>
      <c r="AJ1122" s="43">
        <f t="shared" si="291"/>
        <v>0</v>
      </c>
      <c r="AK1122" s="5" t="str">
        <f>_xlfn.IFNA(VLOOKUP(_xlfn.CONCAT(D1122," - ",S1122),OP!E:F,2,0),"-------------------------------------------NAO DISPONIVEL-------------------------------------------")</f>
        <v>C - RIOCARD</v>
      </c>
      <c r="AL1122" s="7" t="str">
        <f t="shared" si="277"/>
        <v>1 - -------------------------------------------NAO DISPONIVEL------------------------------------------- - 00000001122 - FETRANSPOR</v>
      </c>
      <c r="AM1122" s="7" t="str">
        <f t="shared" si="278"/>
        <v>-------------------------------------------NAO DISPONIVEL-------------------------------------------</v>
      </c>
      <c r="AN1122" s="44" cm="1">
        <f t="array" ref="AN1122">_xlfn.IFS(AJ1122=0,0,AQ1122="INATIVO",2,AQ1122="SEM CADASTRO",4,AQ1122="CPF ATIVO EM OUTRO COMPRADOR",5,AQ1122="NOVO/SEM CARTAO",6,AND(AJ1122&gt;0,AQ1122,""),8)</f>
        <v>0</v>
      </c>
      <c r="AO1122" s="45">
        <f t="shared" si="292"/>
        <v>-10</v>
      </c>
    </row>
    <row r="1123" spans="1:41" x14ac:dyDescent="0.4">
      <c r="A1123" s="21" t="str">
        <f t="shared" si="279"/>
        <v>-------------------------------------------NAO DISPONIVEL-------------------------------------------</v>
      </c>
      <c r="B1123" s="5" t="str">
        <f>_xlfn.IFNA(VLOOKUP(A1123,CNPJ!E:F,2,0),"-------------------------------------------NAO DISPONIVEL-------------------------------------------")</f>
        <v>-------------------------------------------NAO DISPONIVEL-------------------------------------------</v>
      </c>
      <c r="C1123" s="22">
        <v>1</v>
      </c>
      <c r="D1123" s="5" t="str">
        <f>_xlfn.XLOOKUP(R1123,OP!C:C,OP!B:B,,0,1)</f>
        <v>RJ</v>
      </c>
      <c r="E1123" s="23"/>
      <c r="M1123" s="26"/>
      <c r="N1123" s="27"/>
      <c r="O1123" s="28" t="str">
        <f t="shared" si="280"/>
        <v>00000001123</v>
      </c>
      <c r="R1123" s="27" t="s">
        <v>193</v>
      </c>
      <c r="S1123" s="30" t="str">
        <f>_xlfn.IFNA(VLOOKUP(_xlfn.CONCAT(D1123," - ",R1123),OP!A:D,4,0),"-------------------------------------------NAO DISPONIVEL-------------------------------------------")</f>
        <v>FETRANSPOR</v>
      </c>
      <c r="T1123" s="31"/>
      <c r="U1123" s="32"/>
      <c r="V1123" s="31"/>
      <c r="W1123" s="33">
        <f t="shared" si="281"/>
        <v>0</v>
      </c>
      <c r="X1123" s="34">
        <f t="shared" si="282"/>
        <v>0</v>
      </c>
      <c r="Y1123" s="33">
        <f t="shared" si="283"/>
        <v>0</v>
      </c>
      <c r="Z1123" s="33">
        <f t="shared" si="284"/>
        <v>0</v>
      </c>
      <c r="AA1123" s="35">
        <f t="shared" si="285"/>
        <v>0</v>
      </c>
      <c r="AB1123" s="36">
        <f t="shared" si="286"/>
        <v>0</v>
      </c>
      <c r="AC1123" s="37">
        <f t="shared" si="287"/>
        <v>0</v>
      </c>
      <c r="AD1123" s="38"/>
      <c r="AE1123" s="38"/>
      <c r="AF1123" s="39">
        <f t="shared" si="288"/>
        <v>0</v>
      </c>
      <c r="AG1123" s="40"/>
      <c r="AH1123" s="41">
        <f t="shared" si="289"/>
        <v>0</v>
      </c>
      <c r="AI1123" s="42">
        <f t="shared" si="290"/>
        <v>0</v>
      </c>
      <c r="AJ1123" s="43">
        <f t="shared" si="291"/>
        <v>0</v>
      </c>
      <c r="AK1123" s="5" t="str">
        <f>_xlfn.IFNA(VLOOKUP(_xlfn.CONCAT(D1123," - ",S1123),OP!E:F,2,0),"-------------------------------------------NAO DISPONIVEL-------------------------------------------")</f>
        <v>C - RIOCARD</v>
      </c>
      <c r="AL1123" s="7" t="str">
        <f t="shared" si="277"/>
        <v>1 - -------------------------------------------NAO DISPONIVEL------------------------------------------- - 00000001123 - FETRANSPOR</v>
      </c>
      <c r="AM1123" s="7" t="str">
        <f t="shared" si="278"/>
        <v>-------------------------------------------NAO DISPONIVEL-------------------------------------------</v>
      </c>
      <c r="AN1123" s="44" cm="1">
        <f t="array" ref="AN1123">_xlfn.IFS(AJ1123=0,0,AQ1123="INATIVO",2,AQ1123="SEM CADASTRO",4,AQ1123="CPF ATIVO EM OUTRO COMPRADOR",5,AQ1123="NOVO/SEM CARTAO",6,AND(AJ1123&gt;0,AQ1123,""),8)</f>
        <v>0</v>
      </c>
      <c r="AO1123" s="45">
        <f t="shared" si="292"/>
        <v>-10</v>
      </c>
    </row>
    <row r="1124" spans="1:41" x14ac:dyDescent="0.4">
      <c r="A1124" s="21" t="str">
        <f t="shared" si="279"/>
        <v>-------------------------------------------NAO DISPONIVEL-------------------------------------------</v>
      </c>
      <c r="B1124" s="5" t="str">
        <f>_xlfn.IFNA(VLOOKUP(A1124,CNPJ!E:F,2,0),"-------------------------------------------NAO DISPONIVEL-------------------------------------------")</f>
        <v>-------------------------------------------NAO DISPONIVEL-------------------------------------------</v>
      </c>
      <c r="C1124" s="22">
        <v>1</v>
      </c>
      <c r="D1124" s="5" t="str">
        <f>_xlfn.XLOOKUP(R1124,OP!C:C,OP!B:B,,0,1)</f>
        <v>RJ</v>
      </c>
      <c r="E1124" s="23"/>
      <c r="M1124" s="26"/>
      <c r="N1124" s="27"/>
      <c r="O1124" s="28" t="str">
        <f t="shared" si="280"/>
        <v>00000001124</v>
      </c>
      <c r="R1124" s="27" t="s">
        <v>193</v>
      </c>
      <c r="S1124" s="30" t="str">
        <f>_xlfn.IFNA(VLOOKUP(_xlfn.CONCAT(D1124," - ",R1124),OP!A:D,4,0),"-------------------------------------------NAO DISPONIVEL-------------------------------------------")</f>
        <v>FETRANSPOR</v>
      </c>
      <c r="T1124" s="31"/>
      <c r="U1124" s="32"/>
      <c r="V1124" s="31"/>
      <c r="W1124" s="33">
        <f t="shared" si="281"/>
        <v>0</v>
      </c>
      <c r="X1124" s="34">
        <f t="shared" si="282"/>
        <v>0</v>
      </c>
      <c r="Y1124" s="33">
        <f t="shared" si="283"/>
        <v>0</v>
      </c>
      <c r="Z1124" s="33">
        <f t="shared" si="284"/>
        <v>0</v>
      </c>
      <c r="AA1124" s="35">
        <f t="shared" si="285"/>
        <v>0</v>
      </c>
      <c r="AB1124" s="36">
        <f t="shared" si="286"/>
        <v>0</v>
      </c>
      <c r="AC1124" s="37">
        <f t="shared" si="287"/>
        <v>0</v>
      </c>
      <c r="AD1124" s="38"/>
      <c r="AE1124" s="38"/>
      <c r="AF1124" s="39">
        <f t="shared" si="288"/>
        <v>0</v>
      </c>
      <c r="AG1124" s="40"/>
      <c r="AH1124" s="41">
        <f t="shared" si="289"/>
        <v>0</v>
      </c>
      <c r="AI1124" s="42">
        <f t="shared" si="290"/>
        <v>0</v>
      </c>
      <c r="AJ1124" s="43">
        <f t="shared" si="291"/>
        <v>0</v>
      </c>
      <c r="AK1124" s="5" t="str">
        <f>_xlfn.IFNA(VLOOKUP(_xlfn.CONCAT(D1124," - ",S1124),OP!E:F,2,0),"-------------------------------------------NAO DISPONIVEL-------------------------------------------")</f>
        <v>C - RIOCARD</v>
      </c>
      <c r="AL1124" s="7" t="str">
        <f t="shared" si="277"/>
        <v>1 - -------------------------------------------NAO DISPONIVEL------------------------------------------- - 00000001124 - FETRANSPOR</v>
      </c>
      <c r="AM1124" s="7" t="str">
        <f t="shared" si="278"/>
        <v>-------------------------------------------NAO DISPONIVEL-------------------------------------------</v>
      </c>
      <c r="AN1124" s="44" cm="1">
        <f t="array" ref="AN1124">_xlfn.IFS(AJ1124=0,0,AQ1124="INATIVO",2,AQ1124="SEM CADASTRO",4,AQ1124="CPF ATIVO EM OUTRO COMPRADOR",5,AQ1124="NOVO/SEM CARTAO",6,AND(AJ1124&gt;0,AQ1124,""),8)</f>
        <v>0</v>
      </c>
      <c r="AO1124" s="45">
        <f t="shared" si="292"/>
        <v>-10</v>
      </c>
    </row>
    <row r="1125" spans="1:41" x14ac:dyDescent="0.4">
      <c r="A1125" s="21" t="str">
        <f t="shared" si="279"/>
        <v>-------------------------------------------NAO DISPONIVEL-------------------------------------------</v>
      </c>
      <c r="B1125" s="5" t="str">
        <f>_xlfn.IFNA(VLOOKUP(A1125,CNPJ!E:F,2,0),"-------------------------------------------NAO DISPONIVEL-------------------------------------------")</f>
        <v>-------------------------------------------NAO DISPONIVEL-------------------------------------------</v>
      </c>
      <c r="C1125" s="22">
        <v>1</v>
      </c>
      <c r="D1125" s="5" t="str">
        <f>_xlfn.XLOOKUP(R1125,OP!C:C,OP!B:B,,0,1)</f>
        <v>RJ</v>
      </c>
      <c r="E1125" s="23"/>
      <c r="M1125" s="26"/>
      <c r="N1125" s="27"/>
      <c r="O1125" s="28" t="str">
        <f t="shared" si="280"/>
        <v>00000001125</v>
      </c>
      <c r="R1125" s="27" t="s">
        <v>193</v>
      </c>
      <c r="S1125" s="30" t="str">
        <f>_xlfn.IFNA(VLOOKUP(_xlfn.CONCAT(D1125," - ",R1125),OP!A:D,4,0),"-------------------------------------------NAO DISPONIVEL-------------------------------------------")</f>
        <v>FETRANSPOR</v>
      </c>
      <c r="T1125" s="31"/>
      <c r="U1125" s="32"/>
      <c r="V1125" s="31"/>
      <c r="W1125" s="33">
        <f t="shared" si="281"/>
        <v>0</v>
      </c>
      <c r="X1125" s="34">
        <f t="shared" si="282"/>
        <v>0</v>
      </c>
      <c r="Y1125" s="33">
        <f t="shared" si="283"/>
        <v>0</v>
      </c>
      <c r="Z1125" s="33">
        <f t="shared" si="284"/>
        <v>0</v>
      </c>
      <c r="AA1125" s="35">
        <f t="shared" si="285"/>
        <v>0</v>
      </c>
      <c r="AB1125" s="36">
        <f t="shared" si="286"/>
        <v>0</v>
      </c>
      <c r="AC1125" s="37">
        <f t="shared" si="287"/>
        <v>0</v>
      </c>
      <c r="AD1125" s="38"/>
      <c r="AE1125" s="38"/>
      <c r="AF1125" s="39">
        <f t="shared" si="288"/>
        <v>0</v>
      </c>
      <c r="AG1125" s="40"/>
      <c r="AH1125" s="41">
        <f t="shared" si="289"/>
        <v>0</v>
      </c>
      <c r="AI1125" s="42">
        <f t="shared" si="290"/>
        <v>0</v>
      </c>
      <c r="AJ1125" s="43">
        <f t="shared" si="291"/>
        <v>0</v>
      </c>
      <c r="AK1125" s="5" t="str">
        <f>_xlfn.IFNA(VLOOKUP(_xlfn.CONCAT(D1125," - ",S1125),OP!E:F,2,0),"-------------------------------------------NAO DISPONIVEL-------------------------------------------")</f>
        <v>C - RIOCARD</v>
      </c>
      <c r="AL1125" s="7" t="str">
        <f t="shared" si="277"/>
        <v>1 - -------------------------------------------NAO DISPONIVEL------------------------------------------- - 00000001125 - FETRANSPOR</v>
      </c>
      <c r="AM1125" s="7" t="str">
        <f t="shared" si="278"/>
        <v>-------------------------------------------NAO DISPONIVEL-------------------------------------------</v>
      </c>
      <c r="AN1125" s="44" cm="1">
        <f t="array" ref="AN1125">_xlfn.IFS(AJ1125=0,0,AQ1125="INATIVO",2,AQ1125="SEM CADASTRO",4,AQ1125="CPF ATIVO EM OUTRO COMPRADOR",5,AQ1125="NOVO/SEM CARTAO",6,AND(AJ1125&gt;0,AQ1125,""),8)</f>
        <v>0</v>
      </c>
      <c r="AO1125" s="45">
        <f t="shared" si="292"/>
        <v>-10</v>
      </c>
    </row>
    <row r="1126" spans="1:41" x14ac:dyDescent="0.4">
      <c r="A1126" s="21" t="str">
        <f t="shared" si="279"/>
        <v>-------------------------------------------NAO DISPONIVEL-------------------------------------------</v>
      </c>
      <c r="B1126" s="5" t="str">
        <f>_xlfn.IFNA(VLOOKUP(A1126,CNPJ!E:F,2,0),"-------------------------------------------NAO DISPONIVEL-------------------------------------------")</f>
        <v>-------------------------------------------NAO DISPONIVEL-------------------------------------------</v>
      </c>
      <c r="C1126" s="22">
        <v>1</v>
      </c>
      <c r="D1126" s="5" t="str">
        <f>_xlfn.XLOOKUP(R1126,OP!C:C,OP!B:B,,0,1)</f>
        <v>RJ</v>
      </c>
      <c r="E1126" s="23"/>
      <c r="M1126" s="26"/>
      <c r="N1126" s="27"/>
      <c r="O1126" s="28" t="str">
        <f t="shared" si="280"/>
        <v>00000001126</v>
      </c>
      <c r="R1126" s="27" t="s">
        <v>193</v>
      </c>
      <c r="S1126" s="30" t="str">
        <f>_xlfn.IFNA(VLOOKUP(_xlfn.CONCAT(D1126," - ",R1126),OP!A:D,4,0),"-------------------------------------------NAO DISPONIVEL-------------------------------------------")</f>
        <v>FETRANSPOR</v>
      </c>
      <c r="T1126" s="31"/>
      <c r="U1126" s="32"/>
      <c r="V1126" s="31"/>
      <c r="W1126" s="33">
        <f t="shared" si="281"/>
        <v>0</v>
      </c>
      <c r="X1126" s="34">
        <f t="shared" si="282"/>
        <v>0</v>
      </c>
      <c r="Y1126" s="33">
        <f t="shared" si="283"/>
        <v>0</v>
      </c>
      <c r="Z1126" s="33">
        <f t="shared" si="284"/>
        <v>0</v>
      </c>
      <c r="AA1126" s="35">
        <f t="shared" si="285"/>
        <v>0</v>
      </c>
      <c r="AB1126" s="36">
        <f t="shared" si="286"/>
        <v>0</v>
      </c>
      <c r="AC1126" s="37">
        <f t="shared" si="287"/>
        <v>0</v>
      </c>
      <c r="AD1126" s="38"/>
      <c r="AE1126" s="38"/>
      <c r="AF1126" s="39">
        <f t="shared" si="288"/>
        <v>0</v>
      </c>
      <c r="AG1126" s="40"/>
      <c r="AH1126" s="41">
        <f t="shared" si="289"/>
        <v>0</v>
      </c>
      <c r="AI1126" s="42">
        <f t="shared" si="290"/>
        <v>0</v>
      </c>
      <c r="AJ1126" s="43">
        <f t="shared" si="291"/>
        <v>0</v>
      </c>
      <c r="AK1126" s="5" t="str">
        <f>_xlfn.IFNA(VLOOKUP(_xlfn.CONCAT(D1126," - ",S1126),OP!E:F,2,0),"-------------------------------------------NAO DISPONIVEL-------------------------------------------")</f>
        <v>C - RIOCARD</v>
      </c>
      <c r="AL1126" s="7" t="str">
        <f t="shared" si="277"/>
        <v>1 - -------------------------------------------NAO DISPONIVEL------------------------------------------- - 00000001126 - FETRANSPOR</v>
      </c>
      <c r="AM1126" s="7" t="str">
        <f t="shared" si="278"/>
        <v>-------------------------------------------NAO DISPONIVEL-------------------------------------------</v>
      </c>
      <c r="AN1126" s="44" cm="1">
        <f t="array" ref="AN1126">_xlfn.IFS(AJ1126=0,0,AQ1126="INATIVO",2,AQ1126="SEM CADASTRO",4,AQ1126="CPF ATIVO EM OUTRO COMPRADOR",5,AQ1126="NOVO/SEM CARTAO",6,AND(AJ1126&gt;0,AQ1126,""),8)</f>
        <v>0</v>
      </c>
      <c r="AO1126" s="45">
        <f t="shared" si="292"/>
        <v>-10</v>
      </c>
    </row>
    <row r="1127" spans="1:41" x14ac:dyDescent="0.4">
      <c r="A1127" s="21" t="str">
        <f t="shared" si="279"/>
        <v>-------------------------------------------NAO DISPONIVEL-------------------------------------------</v>
      </c>
      <c r="B1127" s="5" t="str">
        <f>_xlfn.IFNA(VLOOKUP(A1127,CNPJ!E:F,2,0),"-------------------------------------------NAO DISPONIVEL-------------------------------------------")</f>
        <v>-------------------------------------------NAO DISPONIVEL-------------------------------------------</v>
      </c>
      <c r="C1127" s="22">
        <v>1</v>
      </c>
      <c r="D1127" s="5" t="str">
        <f>_xlfn.XLOOKUP(R1127,OP!C:C,OP!B:B,,0,1)</f>
        <v>RJ</v>
      </c>
      <c r="E1127" s="23"/>
      <c r="M1127" s="26"/>
      <c r="N1127" s="27"/>
      <c r="O1127" s="28" t="str">
        <f t="shared" si="280"/>
        <v>00000001127</v>
      </c>
      <c r="R1127" s="27" t="s">
        <v>193</v>
      </c>
      <c r="S1127" s="30" t="str">
        <f>_xlfn.IFNA(VLOOKUP(_xlfn.CONCAT(D1127," - ",R1127),OP!A:D,4,0),"-------------------------------------------NAO DISPONIVEL-------------------------------------------")</f>
        <v>FETRANSPOR</v>
      </c>
      <c r="T1127" s="31"/>
      <c r="U1127" s="32"/>
      <c r="V1127" s="31"/>
      <c r="W1127" s="33">
        <f t="shared" si="281"/>
        <v>0</v>
      </c>
      <c r="X1127" s="34">
        <f t="shared" si="282"/>
        <v>0</v>
      </c>
      <c r="Y1127" s="33">
        <f t="shared" si="283"/>
        <v>0</v>
      </c>
      <c r="Z1127" s="33">
        <f t="shared" si="284"/>
        <v>0</v>
      </c>
      <c r="AA1127" s="35">
        <f t="shared" si="285"/>
        <v>0</v>
      </c>
      <c r="AB1127" s="36">
        <f t="shared" si="286"/>
        <v>0</v>
      </c>
      <c r="AC1127" s="37">
        <f t="shared" si="287"/>
        <v>0</v>
      </c>
      <c r="AD1127" s="38"/>
      <c r="AE1127" s="38"/>
      <c r="AF1127" s="39">
        <f t="shared" si="288"/>
        <v>0</v>
      </c>
      <c r="AG1127" s="40"/>
      <c r="AH1127" s="41">
        <f t="shared" si="289"/>
        <v>0</v>
      </c>
      <c r="AI1127" s="42">
        <f t="shared" si="290"/>
        <v>0</v>
      </c>
      <c r="AJ1127" s="43">
        <f t="shared" si="291"/>
        <v>0</v>
      </c>
      <c r="AK1127" s="5" t="str">
        <f>_xlfn.IFNA(VLOOKUP(_xlfn.CONCAT(D1127," - ",S1127),OP!E:F,2,0),"-------------------------------------------NAO DISPONIVEL-------------------------------------------")</f>
        <v>C - RIOCARD</v>
      </c>
      <c r="AL1127" s="7" t="str">
        <f t="shared" si="277"/>
        <v>1 - -------------------------------------------NAO DISPONIVEL------------------------------------------- - 00000001127 - FETRANSPOR</v>
      </c>
      <c r="AM1127" s="7" t="str">
        <f t="shared" si="278"/>
        <v>-------------------------------------------NAO DISPONIVEL-------------------------------------------</v>
      </c>
      <c r="AN1127" s="44" cm="1">
        <f t="array" ref="AN1127">_xlfn.IFS(AJ1127=0,0,AQ1127="INATIVO",2,AQ1127="SEM CADASTRO",4,AQ1127="CPF ATIVO EM OUTRO COMPRADOR",5,AQ1127="NOVO/SEM CARTAO",6,AND(AJ1127&gt;0,AQ1127,""),8)</f>
        <v>0</v>
      </c>
      <c r="AO1127" s="45">
        <f t="shared" si="292"/>
        <v>-10</v>
      </c>
    </row>
    <row r="1128" spans="1:41" x14ac:dyDescent="0.4">
      <c r="A1128" s="21" t="str">
        <f t="shared" si="279"/>
        <v>-------------------------------------------NAO DISPONIVEL-------------------------------------------</v>
      </c>
      <c r="B1128" s="5" t="str">
        <f>_xlfn.IFNA(VLOOKUP(A1128,CNPJ!E:F,2,0),"-------------------------------------------NAO DISPONIVEL-------------------------------------------")</f>
        <v>-------------------------------------------NAO DISPONIVEL-------------------------------------------</v>
      </c>
      <c r="C1128" s="22">
        <v>1</v>
      </c>
      <c r="D1128" s="5" t="str">
        <f>_xlfn.XLOOKUP(R1128,OP!C:C,OP!B:B,,0,1)</f>
        <v>RJ</v>
      </c>
      <c r="E1128" s="23"/>
      <c r="M1128" s="26"/>
      <c r="N1128" s="27"/>
      <c r="O1128" s="28" t="str">
        <f t="shared" si="280"/>
        <v>00000001128</v>
      </c>
      <c r="R1128" s="27" t="s">
        <v>193</v>
      </c>
      <c r="S1128" s="30" t="str">
        <f>_xlfn.IFNA(VLOOKUP(_xlfn.CONCAT(D1128," - ",R1128),OP!A:D,4,0),"-------------------------------------------NAO DISPONIVEL-------------------------------------------")</f>
        <v>FETRANSPOR</v>
      </c>
      <c r="T1128" s="31"/>
      <c r="U1128" s="32"/>
      <c r="V1128" s="31"/>
      <c r="W1128" s="33">
        <f t="shared" si="281"/>
        <v>0</v>
      </c>
      <c r="X1128" s="34">
        <f t="shared" si="282"/>
        <v>0</v>
      </c>
      <c r="Y1128" s="33">
        <f t="shared" si="283"/>
        <v>0</v>
      </c>
      <c r="Z1128" s="33">
        <f t="shared" si="284"/>
        <v>0</v>
      </c>
      <c r="AA1128" s="35">
        <f t="shared" si="285"/>
        <v>0</v>
      </c>
      <c r="AB1128" s="36">
        <f t="shared" si="286"/>
        <v>0</v>
      </c>
      <c r="AC1128" s="37">
        <f t="shared" si="287"/>
        <v>0</v>
      </c>
      <c r="AD1128" s="38"/>
      <c r="AE1128" s="38"/>
      <c r="AF1128" s="39">
        <f t="shared" si="288"/>
        <v>0</v>
      </c>
      <c r="AG1128" s="40"/>
      <c r="AH1128" s="41">
        <f t="shared" si="289"/>
        <v>0</v>
      </c>
      <c r="AI1128" s="42">
        <f t="shared" si="290"/>
        <v>0</v>
      </c>
      <c r="AJ1128" s="43">
        <f t="shared" si="291"/>
        <v>0</v>
      </c>
      <c r="AK1128" s="5" t="str">
        <f>_xlfn.IFNA(VLOOKUP(_xlfn.CONCAT(D1128," - ",S1128),OP!E:F,2,0),"-------------------------------------------NAO DISPONIVEL-------------------------------------------")</f>
        <v>C - RIOCARD</v>
      </c>
      <c r="AL1128" s="7" t="str">
        <f t="shared" si="277"/>
        <v>1 - -------------------------------------------NAO DISPONIVEL------------------------------------------- - 00000001128 - FETRANSPOR</v>
      </c>
      <c r="AM1128" s="7" t="str">
        <f t="shared" si="278"/>
        <v>-------------------------------------------NAO DISPONIVEL-------------------------------------------</v>
      </c>
      <c r="AN1128" s="44" cm="1">
        <f t="array" ref="AN1128">_xlfn.IFS(AJ1128=0,0,AQ1128="INATIVO",2,AQ1128="SEM CADASTRO",4,AQ1128="CPF ATIVO EM OUTRO COMPRADOR",5,AQ1128="NOVO/SEM CARTAO",6,AND(AJ1128&gt;0,AQ1128,""),8)</f>
        <v>0</v>
      </c>
      <c r="AO1128" s="45">
        <f t="shared" si="292"/>
        <v>-10</v>
      </c>
    </row>
    <row r="1129" spans="1:41" x14ac:dyDescent="0.4">
      <c r="A1129" s="21" t="str">
        <f t="shared" si="279"/>
        <v>-------------------------------------------NAO DISPONIVEL-------------------------------------------</v>
      </c>
      <c r="B1129" s="5" t="str">
        <f>_xlfn.IFNA(VLOOKUP(A1129,CNPJ!E:F,2,0),"-------------------------------------------NAO DISPONIVEL-------------------------------------------")</f>
        <v>-------------------------------------------NAO DISPONIVEL-------------------------------------------</v>
      </c>
      <c r="C1129" s="22">
        <v>1</v>
      </c>
      <c r="D1129" s="5" t="str">
        <f>_xlfn.XLOOKUP(R1129,OP!C:C,OP!B:B,,0,1)</f>
        <v>RJ</v>
      </c>
      <c r="E1129" s="23"/>
      <c r="M1129" s="26"/>
      <c r="N1129" s="27"/>
      <c r="O1129" s="28" t="str">
        <f t="shared" si="280"/>
        <v>00000001129</v>
      </c>
      <c r="R1129" s="27" t="s">
        <v>193</v>
      </c>
      <c r="S1129" s="30" t="str">
        <f>_xlfn.IFNA(VLOOKUP(_xlfn.CONCAT(D1129," - ",R1129),OP!A:D,4,0),"-------------------------------------------NAO DISPONIVEL-------------------------------------------")</f>
        <v>FETRANSPOR</v>
      </c>
      <c r="T1129" s="31"/>
      <c r="U1129" s="32"/>
      <c r="V1129" s="31"/>
      <c r="W1129" s="33">
        <f t="shared" si="281"/>
        <v>0</v>
      </c>
      <c r="X1129" s="34">
        <f t="shared" si="282"/>
        <v>0</v>
      </c>
      <c r="Y1129" s="33">
        <f t="shared" si="283"/>
        <v>0</v>
      </c>
      <c r="Z1129" s="33">
        <f t="shared" si="284"/>
        <v>0</v>
      </c>
      <c r="AA1129" s="35">
        <f t="shared" si="285"/>
        <v>0</v>
      </c>
      <c r="AB1129" s="36">
        <f t="shared" si="286"/>
        <v>0</v>
      </c>
      <c r="AC1129" s="37">
        <f t="shared" si="287"/>
        <v>0</v>
      </c>
      <c r="AD1129" s="38"/>
      <c r="AE1129" s="38"/>
      <c r="AF1129" s="39">
        <f t="shared" si="288"/>
        <v>0</v>
      </c>
      <c r="AG1129" s="40"/>
      <c r="AH1129" s="41">
        <f t="shared" si="289"/>
        <v>0</v>
      </c>
      <c r="AI1129" s="42">
        <f t="shared" si="290"/>
        <v>0</v>
      </c>
      <c r="AJ1129" s="43">
        <f t="shared" si="291"/>
        <v>0</v>
      </c>
      <c r="AK1129" s="5" t="str">
        <f>_xlfn.IFNA(VLOOKUP(_xlfn.CONCAT(D1129," - ",S1129),OP!E:F,2,0),"-------------------------------------------NAO DISPONIVEL-------------------------------------------")</f>
        <v>C - RIOCARD</v>
      </c>
      <c r="AL1129" s="7" t="str">
        <f t="shared" si="277"/>
        <v>1 - -------------------------------------------NAO DISPONIVEL------------------------------------------- - 00000001129 - FETRANSPOR</v>
      </c>
      <c r="AM1129" s="7" t="str">
        <f t="shared" si="278"/>
        <v>-------------------------------------------NAO DISPONIVEL-------------------------------------------</v>
      </c>
      <c r="AN1129" s="44" cm="1">
        <f t="array" ref="AN1129">_xlfn.IFS(AJ1129=0,0,AQ1129="INATIVO",2,AQ1129="SEM CADASTRO",4,AQ1129="CPF ATIVO EM OUTRO COMPRADOR",5,AQ1129="NOVO/SEM CARTAO",6,AND(AJ1129&gt;0,AQ1129,""),8)</f>
        <v>0</v>
      </c>
      <c r="AO1129" s="45">
        <f t="shared" si="292"/>
        <v>-10</v>
      </c>
    </row>
    <row r="1130" spans="1:41" x14ac:dyDescent="0.4">
      <c r="A1130" s="21" t="str">
        <f t="shared" si="279"/>
        <v>-------------------------------------------NAO DISPONIVEL-------------------------------------------</v>
      </c>
      <c r="B1130" s="5" t="str">
        <f>_xlfn.IFNA(VLOOKUP(A1130,CNPJ!E:F,2,0),"-------------------------------------------NAO DISPONIVEL-------------------------------------------")</f>
        <v>-------------------------------------------NAO DISPONIVEL-------------------------------------------</v>
      </c>
      <c r="C1130" s="22">
        <v>1</v>
      </c>
      <c r="D1130" s="5" t="str">
        <f>_xlfn.XLOOKUP(R1130,OP!C:C,OP!B:B,,0,1)</f>
        <v>RJ</v>
      </c>
      <c r="E1130" s="23"/>
      <c r="M1130" s="26"/>
      <c r="N1130" s="27"/>
      <c r="O1130" s="28" t="str">
        <f t="shared" si="280"/>
        <v>00000001130</v>
      </c>
      <c r="R1130" s="27" t="s">
        <v>193</v>
      </c>
      <c r="S1130" s="30" t="str">
        <f>_xlfn.IFNA(VLOOKUP(_xlfn.CONCAT(D1130," - ",R1130),OP!A:D,4,0),"-------------------------------------------NAO DISPONIVEL-------------------------------------------")</f>
        <v>FETRANSPOR</v>
      </c>
      <c r="T1130" s="31"/>
      <c r="U1130" s="32"/>
      <c r="V1130" s="31"/>
      <c r="W1130" s="33">
        <f t="shared" si="281"/>
        <v>0</v>
      </c>
      <c r="X1130" s="34">
        <f t="shared" si="282"/>
        <v>0</v>
      </c>
      <c r="Y1130" s="33">
        <f t="shared" si="283"/>
        <v>0</v>
      </c>
      <c r="Z1130" s="33">
        <f t="shared" si="284"/>
        <v>0</v>
      </c>
      <c r="AA1130" s="35">
        <f t="shared" si="285"/>
        <v>0</v>
      </c>
      <c r="AB1130" s="36">
        <f t="shared" si="286"/>
        <v>0</v>
      </c>
      <c r="AC1130" s="37">
        <f t="shared" si="287"/>
        <v>0</v>
      </c>
      <c r="AD1130" s="38"/>
      <c r="AE1130" s="38"/>
      <c r="AF1130" s="39">
        <f t="shared" si="288"/>
        <v>0</v>
      </c>
      <c r="AG1130" s="40"/>
      <c r="AH1130" s="41">
        <f t="shared" si="289"/>
        <v>0</v>
      </c>
      <c r="AI1130" s="42">
        <f t="shared" si="290"/>
        <v>0</v>
      </c>
      <c r="AJ1130" s="43">
        <f t="shared" si="291"/>
        <v>0</v>
      </c>
      <c r="AK1130" s="5" t="str">
        <f>_xlfn.IFNA(VLOOKUP(_xlfn.CONCAT(D1130," - ",S1130),OP!E:F,2,0),"-------------------------------------------NAO DISPONIVEL-------------------------------------------")</f>
        <v>C - RIOCARD</v>
      </c>
      <c r="AL1130" s="7" t="str">
        <f t="shared" si="277"/>
        <v>1 - -------------------------------------------NAO DISPONIVEL------------------------------------------- - 00000001130 - FETRANSPOR</v>
      </c>
      <c r="AM1130" s="7" t="str">
        <f t="shared" si="278"/>
        <v>-------------------------------------------NAO DISPONIVEL-------------------------------------------</v>
      </c>
      <c r="AN1130" s="44" cm="1">
        <f t="array" ref="AN1130">_xlfn.IFS(AJ1130=0,0,AQ1130="INATIVO",2,AQ1130="SEM CADASTRO",4,AQ1130="CPF ATIVO EM OUTRO COMPRADOR",5,AQ1130="NOVO/SEM CARTAO",6,AND(AJ1130&gt;0,AQ1130,""),8)</f>
        <v>0</v>
      </c>
      <c r="AO1130" s="45">
        <f t="shared" si="292"/>
        <v>-10</v>
      </c>
    </row>
    <row r="1131" spans="1:41" x14ac:dyDescent="0.4">
      <c r="A1131" s="21" t="str">
        <f t="shared" si="279"/>
        <v>-------------------------------------------NAO DISPONIVEL-------------------------------------------</v>
      </c>
      <c r="B1131" s="5" t="str">
        <f>_xlfn.IFNA(VLOOKUP(A1131,CNPJ!E:F,2,0),"-------------------------------------------NAO DISPONIVEL-------------------------------------------")</f>
        <v>-------------------------------------------NAO DISPONIVEL-------------------------------------------</v>
      </c>
      <c r="C1131" s="22">
        <v>1</v>
      </c>
      <c r="D1131" s="5" t="str">
        <f>_xlfn.XLOOKUP(R1131,OP!C:C,OP!B:B,,0,1)</f>
        <v>RJ</v>
      </c>
      <c r="E1131" s="23"/>
      <c r="M1131" s="26"/>
      <c r="N1131" s="27"/>
      <c r="O1131" s="28" t="str">
        <f t="shared" si="280"/>
        <v>00000001131</v>
      </c>
      <c r="R1131" s="27" t="s">
        <v>193</v>
      </c>
      <c r="S1131" s="30" t="str">
        <f>_xlfn.IFNA(VLOOKUP(_xlfn.CONCAT(D1131," - ",R1131),OP!A:D,4,0),"-------------------------------------------NAO DISPONIVEL-------------------------------------------")</f>
        <v>FETRANSPOR</v>
      </c>
      <c r="T1131" s="31"/>
      <c r="U1131" s="32"/>
      <c r="V1131" s="31"/>
      <c r="W1131" s="33">
        <f t="shared" si="281"/>
        <v>0</v>
      </c>
      <c r="X1131" s="34">
        <f t="shared" si="282"/>
        <v>0</v>
      </c>
      <c r="Y1131" s="33">
        <f t="shared" si="283"/>
        <v>0</v>
      </c>
      <c r="Z1131" s="33">
        <f t="shared" si="284"/>
        <v>0</v>
      </c>
      <c r="AA1131" s="35">
        <f t="shared" si="285"/>
        <v>0</v>
      </c>
      <c r="AB1131" s="36">
        <f t="shared" si="286"/>
        <v>0</v>
      </c>
      <c r="AC1131" s="37">
        <f t="shared" si="287"/>
        <v>0</v>
      </c>
      <c r="AD1131" s="38"/>
      <c r="AE1131" s="38"/>
      <c r="AF1131" s="39">
        <f t="shared" si="288"/>
        <v>0</v>
      </c>
      <c r="AG1131" s="40"/>
      <c r="AH1131" s="41">
        <f t="shared" si="289"/>
        <v>0</v>
      </c>
      <c r="AI1131" s="42">
        <f t="shared" si="290"/>
        <v>0</v>
      </c>
      <c r="AJ1131" s="43">
        <f t="shared" si="291"/>
        <v>0</v>
      </c>
      <c r="AK1131" s="5" t="str">
        <f>_xlfn.IFNA(VLOOKUP(_xlfn.CONCAT(D1131," - ",S1131),OP!E:F,2,0),"-------------------------------------------NAO DISPONIVEL-------------------------------------------")</f>
        <v>C - RIOCARD</v>
      </c>
      <c r="AL1131" s="7" t="str">
        <f t="shared" si="277"/>
        <v>1 - -------------------------------------------NAO DISPONIVEL------------------------------------------- - 00000001131 - FETRANSPOR</v>
      </c>
      <c r="AM1131" s="7" t="str">
        <f t="shared" si="278"/>
        <v>-------------------------------------------NAO DISPONIVEL-------------------------------------------</v>
      </c>
      <c r="AN1131" s="44" cm="1">
        <f t="array" ref="AN1131">_xlfn.IFS(AJ1131=0,0,AQ1131="INATIVO",2,AQ1131="SEM CADASTRO",4,AQ1131="CPF ATIVO EM OUTRO COMPRADOR",5,AQ1131="NOVO/SEM CARTAO",6,AND(AJ1131&gt;0,AQ1131,""),8)</f>
        <v>0</v>
      </c>
      <c r="AO1131" s="45">
        <f t="shared" si="292"/>
        <v>-10</v>
      </c>
    </row>
    <row r="1132" spans="1:41" x14ac:dyDescent="0.4">
      <c r="A1132" s="21" t="str">
        <f t="shared" si="279"/>
        <v>-------------------------------------------NAO DISPONIVEL-------------------------------------------</v>
      </c>
      <c r="B1132" s="5" t="str">
        <f>_xlfn.IFNA(VLOOKUP(A1132,CNPJ!E:F,2,0),"-------------------------------------------NAO DISPONIVEL-------------------------------------------")</f>
        <v>-------------------------------------------NAO DISPONIVEL-------------------------------------------</v>
      </c>
      <c r="C1132" s="22">
        <v>1</v>
      </c>
      <c r="D1132" s="5" t="str">
        <f>_xlfn.XLOOKUP(R1132,OP!C:C,OP!B:B,,0,1)</f>
        <v>RJ</v>
      </c>
      <c r="E1132" s="23"/>
      <c r="M1132" s="26"/>
      <c r="N1132" s="27"/>
      <c r="O1132" s="28" t="str">
        <f t="shared" si="280"/>
        <v>00000001132</v>
      </c>
      <c r="R1132" s="27" t="s">
        <v>193</v>
      </c>
      <c r="S1132" s="30" t="str">
        <f>_xlfn.IFNA(VLOOKUP(_xlfn.CONCAT(D1132," - ",R1132),OP!A:D,4,0),"-------------------------------------------NAO DISPONIVEL-------------------------------------------")</f>
        <v>FETRANSPOR</v>
      </c>
      <c r="T1132" s="31"/>
      <c r="U1132" s="32"/>
      <c r="V1132" s="31"/>
      <c r="W1132" s="33">
        <f t="shared" si="281"/>
        <v>0</v>
      </c>
      <c r="X1132" s="34">
        <f t="shared" si="282"/>
        <v>0</v>
      </c>
      <c r="Y1132" s="33">
        <f t="shared" si="283"/>
        <v>0</v>
      </c>
      <c r="Z1132" s="33">
        <f t="shared" si="284"/>
        <v>0</v>
      </c>
      <c r="AA1132" s="35">
        <f t="shared" si="285"/>
        <v>0</v>
      </c>
      <c r="AB1132" s="36">
        <f t="shared" si="286"/>
        <v>0</v>
      </c>
      <c r="AC1132" s="37">
        <f t="shared" si="287"/>
        <v>0</v>
      </c>
      <c r="AD1132" s="38"/>
      <c r="AE1132" s="38"/>
      <c r="AF1132" s="39">
        <f t="shared" si="288"/>
        <v>0</v>
      </c>
      <c r="AG1132" s="40"/>
      <c r="AH1132" s="41">
        <f t="shared" si="289"/>
        <v>0</v>
      </c>
      <c r="AI1132" s="42">
        <f t="shared" si="290"/>
        <v>0</v>
      </c>
      <c r="AJ1132" s="43">
        <f t="shared" si="291"/>
        <v>0</v>
      </c>
      <c r="AK1132" s="5" t="str">
        <f>_xlfn.IFNA(VLOOKUP(_xlfn.CONCAT(D1132," - ",S1132),OP!E:F,2,0),"-------------------------------------------NAO DISPONIVEL-------------------------------------------")</f>
        <v>C - RIOCARD</v>
      </c>
      <c r="AL1132" s="7" t="str">
        <f t="shared" si="277"/>
        <v>1 - -------------------------------------------NAO DISPONIVEL------------------------------------------- - 00000001132 - FETRANSPOR</v>
      </c>
      <c r="AM1132" s="7" t="str">
        <f t="shared" si="278"/>
        <v>-------------------------------------------NAO DISPONIVEL-------------------------------------------</v>
      </c>
      <c r="AN1132" s="44" cm="1">
        <f t="array" ref="AN1132">_xlfn.IFS(AJ1132=0,0,AQ1132="INATIVO",2,AQ1132="SEM CADASTRO",4,AQ1132="CPF ATIVO EM OUTRO COMPRADOR",5,AQ1132="NOVO/SEM CARTAO",6,AND(AJ1132&gt;0,AQ1132,""),8)</f>
        <v>0</v>
      </c>
      <c r="AO1132" s="45">
        <f t="shared" si="292"/>
        <v>-10</v>
      </c>
    </row>
    <row r="1133" spans="1:41" x14ac:dyDescent="0.4">
      <c r="A1133" s="21" t="str">
        <f t="shared" si="279"/>
        <v>-------------------------------------------NAO DISPONIVEL-------------------------------------------</v>
      </c>
      <c r="B1133" s="5" t="str">
        <f>_xlfn.IFNA(VLOOKUP(A1133,CNPJ!E:F,2,0),"-------------------------------------------NAO DISPONIVEL-------------------------------------------")</f>
        <v>-------------------------------------------NAO DISPONIVEL-------------------------------------------</v>
      </c>
      <c r="C1133" s="22">
        <v>1</v>
      </c>
      <c r="D1133" s="5" t="str">
        <f>_xlfn.XLOOKUP(R1133,OP!C:C,OP!B:B,,0,1)</f>
        <v>RJ</v>
      </c>
      <c r="E1133" s="23"/>
      <c r="M1133" s="26"/>
      <c r="N1133" s="27"/>
      <c r="O1133" s="28" t="str">
        <f t="shared" si="280"/>
        <v>00000001133</v>
      </c>
      <c r="R1133" s="27" t="s">
        <v>193</v>
      </c>
      <c r="S1133" s="30" t="str">
        <f>_xlfn.IFNA(VLOOKUP(_xlfn.CONCAT(D1133," - ",R1133),OP!A:D,4,0),"-------------------------------------------NAO DISPONIVEL-------------------------------------------")</f>
        <v>FETRANSPOR</v>
      </c>
      <c r="T1133" s="31"/>
      <c r="U1133" s="32"/>
      <c r="V1133" s="31"/>
      <c r="W1133" s="33">
        <f t="shared" si="281"/>
        <v>0</v>
      </c>
      <c r="X1133" s="34">
        <f t="shared" si="282"/>
        <v>0</v>
      </c>
      <c r="Y1133" s="33">
        <f t="shared" si="283"/>
        <v>0</v>
      </c>
      <c r="Z1133" s="33">
        <f t="shared" si="284"/>
        <v>0</v>
      </c>
      <c r="AA1133" s="35">
        <f t="shared" si="285"/>
        <v>0</v>
      </c>
      <c r="AB1133" s="36">
        <f t="shared" si="286"/>
        <v>0</v>
      </c>
      <c r="AC1133" s="37">
        <f t="shared" si="287"/>
        <v>0</v>
      </c>
      <c r="AD1133" s="38"/>
      <c r="AE1133" s="38"/>
      <c r="AF1133" s="39">
        <f t="shared" si="288"/>
        <v>0</v>
      </c>
      <c r="AG1133" s="40"/>
      <c r="AH1133" s="41">
        <f t="shared" si="289"/>
        <v>0</v>
      </c>
      <c r="AI1133" s="42">
        <f t="shared" si="290"/>
        <v>0</v>
      </c>
      <c r="AJ1133" s="43">
        <f t="shared" si="291"/>
        <v>0</v>
      </c>
      <c r="AK1133" s="5" t="str">
        <f>_xlfn.IFNA(VLOOKUP(_xlfn.CONCAT(D1133," - ",S1133),OP!E:F,2,0),"-------------------------------------------NAO DISPONIVEL-------------------------------------------")</f>
        <v>C - RIOCARD</v>
      </c>
      <c r="AL1133" s="7" t="str">
        <f t="shared" si="277"/>
        <v>1 - -------------------------------------------NAO DISPONIVEL------------------------------------------- - 00000001133 - FETRANSPOR</v>
      </c>
      <c r="AM1133" s="7" t="str">
        <f t="shared" si="278"/>
        <v>-------------------------------------------NAO DISPONIVEL-------------------------------------------</v>
      </c>
      <c r="AN1133" s="44" cm="1">
        <f t="array" ref="AN1133">_xlfn.IFS(AJ1133=0,0,AQ1133="INATIVO",2,AQ1133="SEM CADASTRO",4,AQ1133="CPF ATIVO EM OUTRO COMPRADOR",5,AQ1133="NOVO/SEM CARTAO",6,AND(AJ1133&gt;0,AQ1133,""),8)</f>
        <v>0</v>
      </c>
      <c r="AO1133" s="45">
        <f t="shared" si="292"/>
        <v>-10</v>
      </c>
    </row>
    <row r="1134" spans="1:41" x14ac:dyDescent="0.4">
      <c r="A1134" s="21" t="str">
        <f t="shared" si="279"/>
        <v>-------------------------------------------NAO DISPONIVEL-------------------------------------------</v>
      </c>
      <c r="B1134" s="5" t="str">
        <f>_xlfn.IFNA(VLOOKUP(A1134,CNPJ!E:F,2,0),"-------------------------------------------NAO DISPONIVEL-------------------------------------------")</f>
        <v>-------------------------------------------NAO DISPONIVEL-------------------------------------------</v>
      </c>
      <c r="C1134" s="22">
        <v>1</v>
      </c>
      <c r="D1134" s="5" t="str">
        <f>_xlfn.XLOOKUP(R1134,OP!C:C,OP!B:B,,0,1)</f>
        <v>RJ</v>
      </c>
      <c r="E1134" s="23"/>
      <c r="M1134" s="26"/>
      <c r="N1134" s="27"/>
      <c r="O1134" s="28" t="str">
        <f t="shared" si="280"/>
        <v>00000001134</v>
      </c>
      <c r="R1134" s="27" t="s">
        <v>193</v>
      </c>
      <c r="S1134" s="30" t="str">
        <f>_xlfn.IFNA(VLOOKUP(_xlfn.CONCAT(D1134," - ",R1134),OP!A:D,4,0),"-------------------------------------------NAO DISPONIVEL-------------------------------------------")</f>
        <v>FETRANSPOR</v>
      </c>
      <c r="T1134" s="31"/>
      <c r="U1134" s="32"/>
      <c r="V1134" s="31"/>
      <c r="W1134" s="33">
        <f t="shared" si="281"/>
        <v>0</v>
      </c>
      <c r="X1134" s="34">
        <f t="shared" si="282"/>
        <v>0</v>
      </c>
      <c r="Y1134" s="33">
        <f t="shared" si="283"/>
        <v>0</v>
      </c>
      <c r="Z1134" s="33">
        <f t="shared" si="284"/>
        <v>0</v>
      </c>
      <c r="AA1134" s="35">
        <f t="shared" si="285"/>
        <v>0</v>
      </c>
      <c r="AB1134" s="36">
        <f t="shared" si="286"/>
        <v>0</v>
      </c>
      <c r="AC1134" s="37">
        <f t="shared" si="287"/>
        <v>0</v>
      </c>
      <c r="AD1134" s="38"/>
      <c r="AE1134" s="38"/>
      <c r="AF1134" s="39">
        <f t="shared" si="288"/>
        <v>0</v>
      </c>
      <c r="AG1134" s="40"/>
      <c r="AH1134" s="41">
        <f t="shared" si="289"/>
        <v>0</v>
      </c>
      <c r="AI1134" s="42">
        <f t="shared" si="290"/>
        <v>0</v>
      </c>
      <c r="AJ1134" s="43">
        <f t="shared" si="291"/>
        <v>0</v>
      </c>
      <c r="AK1134" s="5" t="str">
        <f>_xlfn.IFNA(VLOOKUP(_xlfn.CONCAT(D1134," - ",S1134),OP!E:F,2,0),"-------------------------------------------NAO DISPONIVEL-------------------------------------------")</f>
        <v>C - RIOCARD</v>
      </c>
      <c r="AL1134" s="7" t="str">
        <f t="shared" si="277"/>
        <v>1 - -------------------------------------------NAO DISPONIVEL------------------------------------------- - 00000001134 - FETRANSPOR</v>
      </c>
      <c r="AM1134" s="7" t="str">
        <f t="shared" si="278"/>
        <v>-------------------------------------------NAO DISPONIVEL-------------------------------------------</v>
      </c>
      <c r="AN1134" s="44" cm="1">
        <f t="array" ref="AN1134">_xlfn.IFS(AJ1134=0,0,AQ1134="INATIVO",2,AQ1134="SEM CADASTRO",4,AQ1134="CPF ATIVO EM OUTRO COMPRADOR",5,AQ1134="NOVO/SEM CARTAO",6,AND(AJ1134&gt;0,AQ1134,""),8)</f>
        <v>0</v>
      </c>
      <c r="AO1134" s="45">
        <f t="shared" si="292"/>
        <v>-10</v>
      </c>
    </row>
    <row r="1135" spans="1:41" x14ac:dyDescent="0.4">
      <c r="A1135" s="21" t="str">
        <f t="shared" si="279"/>
        <v>-------------------------------------------NAO DISPONIVEL-------------------------------------------</v>
      </c>
      <c r="B1135" s="5" t="str">
        <f>_xlfn.IFNA(VLOOKUP(A1135,CNPJ!E:F,2,0),"-------------------------------------------NAO DISPONIVEL-------------------------------------------")</f>
        <v>-------------------------------------------NAO DISPONIVEL-------------------------------------------</v>
      </c>
      <c r="C1135" s="22">
        <v>1</v>
      </c>
      <c r="D1135" s="5" t="str">
        <f>_xlfn.XLOOKUP(R1135,OP!C:C,OP!B:B,,0,1)</f>
        <v>RJ</v>
      </c>
      <c r="E1135" s="23"/>
      <c r="M1135" s="26"/>
      <c r="N1135" s="27"/>
      <c r="O1135" s="28" t="str">
        <f t="shared" si="280"/>
        <v>00000001135</v>
      </c>
      <c r="R1135" s="27" t="s">
        <v>193</v>
      </c>
      <c r="S1135" s="30" t="str">
        <f>_xlfn.IFNA(VLOOKUP(_xlfn.CONCAT(D1135," - ",R1135),OP!A:D,4,0),"-------------------------------------------NAO DISPONIVEL-------------------------------------------")</f>
        <v>FETRANSPOR</v>
      </c>
      <c r="T1135" s="31"/>
      <c r="U1135" s="32"/>
      <c r="V1135" s="31"/>
      <c r="W1135" s="33">
        <f t="shared" si="281"/>
        <v>0</v>
      </c>
      <c r="X1135" s="34">
        <f t="shared" si="282"/>
        <v>0</v>
      </c>
      <c r="Y1135" s="33">
        <f t="shared" si="283"/>
        <v>0</v>
      </c>
      <c r="Z1135" s="33">
        <f t="shared" si="284"/>
        <v>0</v>
      </c>
      <c r="AA1135" s="35">
        <f t="shared" si="285"/>
        <v>0</v>
      </c>
      <c r="AB1135" s="36">
        <f t="shared" si="286"/>
        <v>0</v>
      </c>
      <c r="AC1135" s="37">
        <f t="shared" si="287"/>
        <v>0</v>
      </c>
      <c r="AD1135" s="38"/>
      <c r="AE1135" s="38"/>
      <c r="AF1135" s="39">
        <f t="shared" si="288"/>
        <v>0</v>
      </c>
      <c r="AG1135" s="40"/>
      <c r="AH1135" s="41">
        <f t="shared" si="289"/>
        <v>0</v>
      </c>
      <c r="AI1135" s="42">
        <f t="shared" si="290"/>
        <v>0</v>
      </c>
      <c r="AJ1135" s="43">
        <f t="shared" si="291"/>
        <v>0</v>
      </c>
      <c r="AK1135" s="5" t="str">
        <f>_xlfn.IFNA(VLOOKUP(_xlfn.CONCAT(D1135," - ",S1135),OP!E:F,2,0),"-------------------------------------------NAO DISPONIVEL-------------------------------------------")</f>
        <v>C - RIOCARD</v>
      </c>
      <c r="AL1135" s="7" t="str">
        <f t="shared" si="277"/>
        <v>1 - -------------------------------------------NAO DISPONIVEL------------------------------------------- - 00000001135 - FETRANSPOR</v>
      </c>
      <c r="AM1135" s="7" t="str">
        <f t="shared" si="278"/>
        <v>-------------------------------------------NAO DISPONIVEL-------------------------------------------</v>
      </c>
      <c r="AN1135" s="44" cm="1">
        <f t="array" ref="AN1135">_xlfn.IFS(AJ1135=0,0,AQ1135="INATIVO",2,AQ1135="SEM CADASTRO",4,AQ1135="CPF ATIVO EM OUTRO COMPRADOR",5,AQ1135="NOVO/SEM CARTAO",6,AND(AJ1135&gt;0,AQ1135,""),8)</f>
        <v>0</v>
      </c>
      <c r="AO1135" s="45">
        <f t="shared" si="292"/>
        <v>-10</v>
      </c>
    </row>
    <row r="1136" spans="1:41" x14ac:dyDescent="0.4">
      <c r="A1136" s="21" t="str">
        <f t="shared" si="279"/>
        <v>-------------------------------------------NAO DISPONIVEL-------------------------------------------</v>
      </c>
      <c r="B1136" s="5" t="str">
        <f>_xlfn.IFNA(VLOOKUP(A1136,CNPJ!E:F,2,0),"-------------------------------------------NAO DISPONIVEL-------------------------------------------")</f>
        <v>-------------------------------------------NAO DISPONIVEL-------------------------------------------</v>
      </c>
      <c r="C1136" s="22">
        <v>1</v>
      </c>
      <c r="D1136" s="5" t="str">
        <f>_xlfn.XLOOKUP(R1136,OP!C:C,OP!B:B,,0,1)</f>
        <v>RJ</v>
      </c>
      <c r="E1136" s="23"/>
      <c r="M1136" s="26"/>
      <c r="N1136" s="27"/>
      <c r="O1136" s="28" t="str">
        <f t="shared" si="280"/>
        <v>00000001136</v>
      </c>
      <c r="R1136" s="27" t="s">
        <v>193</v>
      </c>
      <c r="S1136" s="30" t="str">
        <f>_xlfn.IFNA(VLOOKUP(_xlfn.CONCAT(D1136," - ",R1136),OP!A:D,4,0),"-------------------------------------------NAO DISPONIVEL-------------------------------------------")</f>
        <v>FETRANSPOR</v>
      </c>
      <c r="T1136" s="31"/>
      <c r="U1136" s="32"/>
      <c r="V1136" s="31"/>
      <c r="W1136" s="33">
        <f t="shared" si="281"/>
        <v>0</v>
      </c>
      <c r="X1136" s="34">
        <f t="shared" si="282"/>
        <v>0</v>
      </c>
      <c r="Y1136" s="33">
        <f t="shared" si="283"/>
        <v>0</v>
      </c>
      <c r="Z1136" s="33">
        <f t="shared" si="284"/>
        <v>0</v>
      </c>
      <c r="AA1136" s="35">
        <f t="shared" si="285"/>
        <v>0</v>
      </c>
      <c r="AB1136" s="36">
        <f t="shared" si="286"/>
        <v>0</v>
      </c>
      <c r="AC1136" s="37">
        <f t="shared" si="287"/>
        <v>0</v>
      </c>
      <c r="AD1136" s="38"/>
      <c r="AE1136" s="38"/>
      <c r="AF1136" s="39">
        <f t="shared" si="288"/>
        <v>0</v>
      </c>
      <c r="AG1136" s="40"/>
      <c r="AH1136" s="41">
        <f t="shared" si="289"/>
        <v>0</v>
      </c>
      <c r="AI1136" s="42">
        <f t="shared" si="290"/>
        <v>0</v>
      </c>
      <c r="AJ1136" s="43">
        <f t="shared" si="291"/>
        <v>0</v>
      </c>
      <c r="AK1136" s="5" t="str">
        <f>_xlfn.IFNA(VLOOKUP(_xlfn.CONCAT(D1136," - ",S1136),OP!E:F,2,0),"-------------------------------------------NAO DISPONIVEL-------------------------------------------")</f>
        <v>C - RIOCARD</v>
      </c>
      <c r="AL1136" s="7" t="str">
        <f t="shared" si="277"/>
        <v>1 - -------------------------------------------NAO DISPONIVEL------------------------------------------- - 00000001136 - FETRANSPOR</v>
      </c>
      <c r="AM1136" s="7" t="str">
        <f t="shared" si="278"/>
        <v>-------------------------------------------NAO DISPONIVEL-------------------------------------------</v>
      </c>
      <c r="AN1136" s="44" cm="1">
        <f t="array" ref="AN1136">_xlfn.IFS(AJ1136=0,0,AQ1136="INATIVO",2,AQ1136="SEM CADASTRO",4,AQ1136="CPF ATIVO EM OUTRO COMPRADOR",5,AQ1136="NOVO/SEM CARTAO",6,AND(AJ1136&gt;0,AQ1136,""),8)</f>
        <v>0</v>
      </c>
      <c r="AO1136" s="45">
        <f t="shared" si="292"/>
        <v>-10</v>
      </c>
    </row>
    <row r="1137" spans="1:41" x14ac:dyDescent="0.4">
      <c r="A1137" s="21" t="str">
        <f t="shared" si="279"/>
        <v>-------------------------------------------NAO DISPONIVEL-------------------------------------------</v>
      </c>
      <c r="B1137" s="5" t="str">
        <f>_xlfn.IFNA(VLOOKUP(A1137,CNPJ!E:F,2,0),"-------------------------------------------NAO DISPONIVEL-------------------------------------------")</f>
        <v>-------------------------------------------NAO DISPONIVEL-------------------------------------------</v>
      </c>
      <c r="C1137" s="22">
        <v>1</v>
      </c>
      <c r="D1137" s="5" t="str">
        <f>_xlfn.XLOOKUP(R1137,OP!C:C,OP!B:B,,0,1)</f>
        <v>RJ</v>
      </c>
      <c r="E1137" s="23"/>
      <c r="M1137" s="26"/>
      <c r="N1137" s="27"/>
      <c r="O1137" s="28" t="str">
        <f t="shared" si="280"/>
        <v>00000001137</v>
      </c>
      <c r="R1137" s="27" t="s">
        <v>193</v>
      </c>
      <c r="S1137" s="30" t="str">
        <f>_xlfn.IFNA(VLOOKUP(_xlfn.CONCAT(D1137," - ",R1137),OP!A:D,4,0),"-------------------------------------------NAO DISPONIVEL-------------------------------------------")</f>
        <v>FETRANSPOR</v>
      </c>
      <c r="T1137" s="31"/>
      <c r="U1137" s="32"/>
      <c r="V1137" s="31"/>
      <c r="W1137" s="33">
        <f t="shared" si="281"/>
        <v>0</v>
      </c>
      <c r="X1137" s="34">
        <f t="shared" si="282"/>
        <v>0</v>
      </c>
      <c r="Y1137" s="33">
        <f t="shared" si="283"/>
        <v>0</v>
      </c>
      <c r="Z1137" s="33">
        <f t="shared" si="284"/>
        <v>0</v>
      </c>
      <c r="AA1137" s="35">
        <f t="shared" si="285"/>
        <v>0</v>
      </c>
      <c r="AB1137" s="36">
        <f t="shared" si="286"/>
        <v>0</v>
      </c>
      <c r="AC1137" s="37">
        <f t="shared" si="287"/>
        <v>0</v>
      </c>
      <c r="AD1137" s="38"/>
      <c r="AE1137" s="38"/>
      <c r="AF1137" s="39">
        <f t="shared" si="288"/>
        <v>0</v>
      </c>
      <c r="AG1137" s="40"/>
      <c r="AH1137" s="41">
        <f t="shared" si="289"/>
        <v>0</v>
      </c>
      <c r="AI1137" s="42">
        <f t="shared" si="290"/>
        <v>0</v>
      </c>
      <c r="AJ1137" s="43">
        <f t="shared" si="291"/>
        <v>0</v>
      </c>
      <c r="AK1137" s="5" t="str">
        <f>_xlfn.IFNA(VLOOKUP(_xlfn.CONCAT(D1137," - ",S1137),OP!E:F,2,0),"-------------------------------------------NAO DISPONIVEL-------------------------------------------")</f>
        <v>C - RIOCARD</v>
      </c>
      <c r="AL1137" s="7" t="str">
        <f t="shared" si="277"/>
        <v>1 - -------------------------------------------NAO DISPONIVEL------------------------------------------- - 00000001137 - FETRANSPOR</v>
      </c>
      <c r="AM1137" s="7" t="str">
        <f t="shared" si="278"/>
        <v>-------------------------------------------NAO DISPONIVEL-------------------------------------------</v>
      </c>
      <c r="AN1137" s="44" cm="1">
        <f t="array" ref="AN1137">_xlfn.IFS(AJ1137=0,0,AQ1137="INATIVO",2,AQ1137="SEM CADASTRO",4,AQ1137="CPF ATIVO EM OUTRO COMPRADOR",5,AQ1137="NOVO/SEM CARTAO",6,AND(AJ1137&gt;0,AQ1137,""),8)</f>
        <v>0</v>
      </c>
      <c r="AO1137" s="45">
        <f t="shared" si="292"/>
        <v>-10</v>
      </c>
    </row>
    <row r="1138" spans="1:41" x14ac:dyDescent="0.4">
      <c r="A1138" s="21" t="str">
        <f t="shared" si="279"/>
        <v>-------------------------------------------NAO DISPONIVEL-------------------------------------------</v>
      </c>
      <c r="B1138" s="5" t="str">
        <f>_xlfn.IFNA(VLOOKUP(A1138,CNPJ!E:F,2,0),"-------------------------------------------NAO DISPONIVEL-------------------------------------------")</f>
        <v>-------------------------------------------NAO DISPONIVEL-------------------------------------------</v>
      </c>
      <c r="C1138" s="22">
        <v>1</v>
      </c>
      <c r="D1138" s="5" t="str">
        <f>_xlfn.XLOOKUP(R1138,OP!C:C,OP!B:B,,0,1)</f>
        <v>RJ</v>
      </c>
      <c r="E1138" s="23"/>
      <c r="M1138" s="26"/>
      <c r="N1138" s="27"/>
      <c r="O1138" s="28" t="str">
        <f t="shared" si="280"/>
        <v>00000001138</v>
      </c>
      <c r="R1138" s="27" t="s">
        <v>193</v>
      </c>
      <c r="S1138" s="30" t="str">
        <f>_xlfn.IFNA(VLOOKUP(_xlfn.CONCAT(D1138," - ",R1138),OP!A:D,4,0),"-------------------------------------------NAO DISPONIVEL-------------------------------------------")</f>
        <v>FETRANSPOR</v>
      </c>
      <c r="T1138" s="31"/>
      <c r="U1138" s="32"/>
      <c r="V1138" s="31"/>
      <c r="W1138" s="33">
        <f t="shared" si="281"/>
        <v>0</v>
      </c>
      <c r="X1138" s="34">
        <f t="shared" si="282"/>
        <v>0</v>
      </c>
      <c r="Y1138" s="33">
        <f t="shared" si="283"/>
        <v>0</v>
      </c>
      <c r="Z1138" s="33">
        <f t="shared" si="284"/>
        <v>0</v>
      </c>
      <c r="AA1138" s="35">
        <f t="shared" si="285"/>
        <v>0</v>
      </c>
      <c r="AB1138" s="36">
        <f t="shared" si="286"/>
        <v>0</v>
      </c>
      <c r="AC1138" s="37">
        <f t="shared" si="287"/>
        <v>0</v>
      </c>
      <c r="AD1138" s="38"/>
      <c r="AE1138" s="38"/>
      <c r="AF1138" s="39">
        <f t="shared" si="288"/>
        <v>0</v>
      </c>
      <c r="AG1138" s="40"/>
      <c r="AH1138" s="41">
        <f t="shared" si="289"/>
        <v>0</v>
      </c>
      <c r="AI1138" s="42">
        <f t="shared" si="290"/>
        <v>0</v>
      </c>
      <c r="AJ1138" s="43">
        <f t="shared" si="291"/>
        <v>0</v>
      </c>
      <c r="AK1138" s="5" t="str">
        <f>_xlfn.IFNA(VLOOKUP(_xlfn.CONCAT(D1138," - ",S1138),OP!E:F,2,0),"-------------------------------------------NAO DISPONIVEL-------------------------------------------")</f>
        <v>C - RIOCARD</v>
      </c>
      <c r="AL1138" s="7" t="str">
        <f t="shared" si="277"/>
        <v>1 - -------------------------------------------NAO DISPONIVEL------------------------------------------- - 00000001138 - FETRANSPOR</v>
      </c>
      <c r="AM1138" s="7" t="str">
        <f t="shared" si="278"/>
        <v>-------------------------------------------NAO DISPONIVEL-------------------------------------------</v>
      </c>
      <c r="AN1138" s="44" cm="1">
        <f t="array" ref="AN1138">_xlfn.IFS(AJ1138=0,0,AQ1138="INATIVO",2,AQ1138="SEM CADASTRO",4,AQ1138="CPF ATIVO EM OUTRO COMPRADOR",5,AQ1138="NOVO/SEM CARTAO",6,AND(AJ1138&gt;0,AQ1138,""),8)</f>
        <v>0</v>
      </c>
      <c r="AO1138" s="45">
        <f t="shared" si="292"/>
        <v>-10</v>
      </c>
    </row>
    <row r="1139" spans="1:41" x14ac:dyDescent="0.4">
      <c r="A1139" s="21" t="str">
        <f t="shared" si="279"/>
        <v>-------------------------------------------NAO DISPONIVEL-------------------------------------------</v>
      </c>
      <c r="B1139" s="5" t="str">
        <f>_xlfn.IFNA(VLOOKUP(A1139,CNPJ!E:F,2,0),"-------------------------------------------NAO DISPONIVEL-------------------------------------------")</f>
        <v>-------------------------------------------NAO DISPONIVEL-------------------------------------------</v>
      </c>
      <c r="C1139" s="22">
        <v>1</v>
      </c>
      <c r="D1139" s="5" t="str">
        <f>_xlfn.XLOOKUP(R1139,OP!C:C,OP!B:B,,0,1)</f>
        <v>RJ</v>
      </c>
      <c r="E1139" s="23"/>
      <c r="M1139" s="26"/>
      <c r="N1139" s="27"/>
      <c r="O1139" s="28" t="str">
        <f t="shared" si="280"/>
        <v>00000001139</v>
      </c>
      <c r="R1139" s="27" t="s">
        <v>193</v>
      </c>
      <c r="S1139" s="30" t="str">
        <f>_xlfn.IFNA(VLOOKUP(_xlfn.CONCAT(D1139," - ",R1139),OP!A:D,4,0),"-------------------------------------------NAO DISPONIVEL-------------------------------------------")</f>
        <v>FETRANSPOR</v>
      </c>
      <c r="T1139" s="31"/>
      <c r="U1139" s="32"/>
      <c r="V1139" s="31"/>
      <c r="W1139" s="33">
        <f t="shared" si="281"/>
        <v>0</v>
      </c>
      <c r="X1139" s="34">
        <f t="shared" si="282"/>
        <v>0</v>
      </c>
      <c r="Y1139" s="33">
        <f t="shared" si="283"/>
        <v>0</v>
      </c>
      <c r="Z1139" s="33">
        <f t="shared" si="284"/>
        <v>0</v>
      </c>
      <c r="AA1139" s="35">
        <f t="shared" si="285"/>
        <v>0</v>
      </c>
      <c r="AB1139" s="36">
        <f t="shared" si="286"/>
        <v>0</v>
      </c>
      <c r="AC1139" s="37">
        <f t="shared" si="287"/>
        <v>0</v>
      </c>
      <c r="AD1139" s="38"/>
      <c r="AE1139" s="38"/>
      <c r="AF1139" s="39">
        <f t="shared" si="288"/>
        <v>0</v>
      </c>
      <c r="AG1139" s="40"/>
      <c r="AH1139" s="41">
        <f t="shared" si="289"/>
        <v>0</v>
      </c>
      <c r="AI1139" s="42">
        <f t="shared" si="290"/>
        <v>0</v>
      </c>
      <c r="AJ1139" s="43">
        <f t="shared" si="291"/>
        <v>0</v>
      </c>
      <c r="AK1139" s="5" t="str">
        <f>_xlfn.IFNA(VLOOKUP(_xlfn.CONCAT(D1139," - ",S1139),OP!E:F,2,0),"-------------------------------------------NAO DISPONIVEL-------------------------------------------")</f>
        <v>C - RIOCARD</v>
      </c>
      <c r="AL1139" s="7" t="str">
        <f t="shared" si="277"/>
        <v>1 - -------------------------------------------NAO DISPONIVEL------------------------------------------- - 00000001139 - FETRANSPOR</v>
      </c>
      <c r="AM1139" s="7" t="str">
        <f t="shared" si="278"/>
        <v>-------------------------------------------NAO DISPONIVEL-------------------------------------------</v>
      </c>
      <c r="AN1139" s="44" cm="1">
        <f t="array" ref="AN1139">_xlfn.IFS(AJ1139=0,0,AQ1139="INATIVO",2,AQ1139="SEM CADASTRO",4,AQ1139="CPF ATIVO EM OUTRO COMPRADOR",5,AQ1139="NOVO/SEM CARTAO",6,AND(AJ1139&gt;0,AQ1139,""),8)</f>
        <v>0</v>
      </c>
      <c r="AO1139" s="45">
        <f t="shared" si="292"/>
        <v>-10</v>
      </c>
    </row>
    <row r="1140" spans="1:41" x14ac:dyDescent="0.4">
      <c r="A1140" s="21" t="str">
        <f t="shared" si="279"/>
        <v>-------------------------------------------NAO DISPONIVEL-------------------------------------------</v>
      </c>
      <c r="B1140" s="5" t="str">
        <f>_xlfn.IFNA(VLOOKUP(A1140,CNPJ!E:F,2,0),"-------------------------------------------NAO DISPONIVEL-------------------------------------------")</f>
        <v>-------------------------------------------NAO DISPONIVEL-------------------------------------------</v>
      </c>
      <c r="C1140" s="22">
        <v>1</v>
      </c>
      <c r="D1140" s="5" t="str">
        <f>_xlfn.XLOOKUP(R1140,OP!C:C,OP!B:B,,0,1)</f>
        <v>RJ</v>
      </c>
      <c r="E1140" s="23"/>
      <c r="M1140" s="26"/>
      <c r="N1140" s="27"/>
      <c r="O1140" s="28" t="str">
        <f t="shared" si="280"/>
        <v>00000001140</v>
      </c>
      <c r="R1140" s="27" t="s">
        <v>193</v>
      </c>
      <c r="S1140" s="30" t="str">
        <f>_xlfn.IFNA(VLOOKUP(_xlfn.CONCAT(D1140," - ",R1140),OP!A:D,4,0),"-------------------------------------------NAO DISPONIVEL-------------------------------------------")</f>
        <v>FETRANSPOR</v>
      </c>
      <c r="T1140" s="31"/>
      <c r="U1140" s="32"/>
      <c r="V1140" s="31"/>
      <c r="W1140" s="33">
        <f t="shared" si="281"/>
        <v>0</v>
      </c>
      <c r="X1140" s="34">
        <f t="shared" si="282"/>
        <v>0</v>
      </c>
      <c r="Y1140" s="33">
        <f t="shared" si="283"/>
        <v>0</v>
      </c>
      <c r="Z1140" s="33">
        <f t="shared" si="284"/>
        <v>0</v>
      </c>
      <c r="AA1140" s="35">
        <f t="shared" si="285"/>
        <v>0</v>
      </c>
      <c r="AB1140" s="36">
        <f t="shared" si="286"/>
        <v>0</v>
      </c>
      <c r="AC1140" s="37">
        <f t="shared" si="287"/>
        <v>0</v>
      </c>
      <c r="AD1140" s="38"/>
      <c r="AE1140" s="38"/>
      <c r="AF1140" s="39">
        <f t="shared" si="288"/>
        <v>0</v>
      </c>
      <c r="AG1140" s="40"/>
      <c r="AH1140" s="41">
        <f t="shared" si="289"/>
        <v>0</v>
      </c>
      <c r="AI1140" s="42">
        <f t="shared" si="290"/>
        <v>0</v>
      </c>
      <c r="AJ1140" s="43">
        <f t="shared" si="291"/>
        <v>0</v>
      </c>
      <c r="AK1140" s="5" t="str">
        <f>_xlfn.IFNA(VLOOKUP(_xlfn.CONCAT(D1140," - ",S1140),OP!E:F,2,0),"-------------------------------------------NAO DISPONIVEL-------------------------------------------")</f>
        <v>C - RIOCARD</v>
      </c>
      <c r="AL1140" s="7" t="str">
        <f t="shared" si="277"/>
        <v>1 - -------------------------------------------NAO DISPONIVEL------------------------------------------- - 00000001140 - FETRANSPOR</v>
      </c>
      <c r="AM1140" s="7" t="str">
        <f t="shared" si="278"/>
        <v>-------------------------------------------NAO DISPONIVEL-------------------------------------------</v>
      </c>
      <c r="AN1140" s="44" cm="1">
        <f t="array" ref="AN1140">_xlfn.IFS(AJ1140=0,0,AQ1140="INATIVO",2,AQ1140="SEM CADASTRO",4,AQ1140="CPF ATIVO EM OUTRO COMPRADOR",5,AQ1140="NOVO/SEM CARTAO",6,AND(AJ1140&gt;0,AQ1140,""),8)</f>
        <v>0</v>
      </c>
      <c r="AO1140" s="45">
        <f t="shared" si="292"/>
        <v>-10</v>
      </c>
    </row>
    <row r="1141" spans="1:41" x14ac:dyDescent="0.4">
      <c r="A1141" s="21" t="str">
        <f t="shared" si="279"/>
        <v>-------------------------------------------NAO DISPONIVEL-------------------------------------------</v>
      </c>
      <c r="B1141" s="5" t="str">
        <f>_xlfn.IFNA(VLOOKUP(A1141,CNPJ!E:F,2,0),"-------------------------------------------NAO DISPONIVEL-------------------------------------------")</f>
        <v>-------------------------------------------NAO DISPONIVEL-------------------------------------------</v>
      </c>
      <c r="C1141" s="22">
        <v>1</v>
      </c>
      <c r="D1141" s="5" t="str">
        <f>_xlfn.XLOOKUP(R1141,OP!C:C,OP!B:B,,0,1)</f>
        <v>RJ</v>
      </c>
      <c r="E1141" s="23"/>
      <c r="M1141" s="26"/>
      <c r="N1141" s="27"/>
      <c r="O1141" s="28" t="str">
        <f t="shared" si="280"/>
        <v>00000001141</v>
      </c>
      <c r="R1141" s="27" t="s">
        <v>193</v>
      </c>
      <c r="S1141" s="30" t="str">
        <f>_xlfn.IFNA(VLOOKUP(_xlfn.CONCAT(D1141," - ",R1141),OP!A:D,4,0),"-------------------------------------------NAO DISPONIVEL-------------------------------------------")</f>
        <v>FETRANSPOR</v>
      </c>
      <c r="T1141" s="31"/>
      <c r="U1141" s="32"/>
      <c r="V1141" s="31"/>
      <c r="W1141" s="33">
        <f t="shared" si="281"/>
        <v>0</v>
      </c>
      <c r="X1141" s="34">
        <f t="shared" si="282"/>
        <v>0</v>
      </c>
      <c r="Y1141" s="33">
        <f t="shared" si="283"/>
        <v>0</v>
      </c>
      <c r="Z1141" s="33">
        <f t="shared" si="284"/>
        <v>0</v>
      </c>
      <c r="AA1141" s="35">
        <f t="shared" si="285"/>
        <v>0</v>
      </c>
      <c r="AB1141" s="36">
        <f t="shared" si="286"/>
        <v>0</v>
      </c>
      <c r="AC1141" s="37">
        <f t="shared" si="287"/>
        <v>0</v>
      </c>
      <c r="AD1141" s="38"/>
      <c r="AE1141" s="38"/>
      <c r="AF1141" s="39">
        <f t="shared" si="288"/>
        <v>0</v>
      </c>
      <c r="AG1141" s="40"/>
      <c r="AH1141" s="41">
        <f t="shared" si="289"/>
        <v>0</v>
      </c>
      <c r="AI1141" s="42">
        <f t="shared" si="290"/>
        <v>0</v>
      </c>
      <c r="AJ1141" s="43">
        <f t="shared" si="291"/>
        <v>0</v>
      </c>
      <c r="AK1141" s="5" t="str">
        <f>_xlfn.IFNA(VLOOKUP(_xlfn.CONCAT(D1141," - ",S1141),OP!E:F,2,0),"-------------------------------------------NAO DISPONIVEL-------------------------------------------")</f>
        <v>C - RIOCARD</v>
      </c>
      <c r="AL1141" s="7" t="str">
        <f t="shared" si="277"/>
        <v>1 - -------------------------------------------NAO DISPONIVEL------------------------------------------- - 00000001141 - FETRANSPOR</v>
      </c>
      <c r="AM1141" s="7" t="str">
        <f t="shared" si="278"/>
        <v>-------------------------------------------NAO DISPONIVEL-------------------------------------------</v>
      </c>
      <c r="AN1141" s="44" cm="1">
        <f t="array" ref="AN1141">_xlfn.IFS(AJ1141=0,0,AQ1141="INATIVO",2,AQ1141="SEM CADASTRO",4,AQ1141="CPF ATIVO EM OUTRO COMPRADOR",5,AQ1141="NOVO/SEM CARTAO",6,AND(AJ1141&gt;0,AQ1141,""),8)</f>
        <v>0</v>
      </c>
      <c r="AO1141" s="45">
        <f t="shared" si="292"/>
        <v>-10</v>
      </c>
    </row>
    <row r="1142" spans="1:41" x14ac:dyDescent="0.4">
      <c r="A1142" s="21" t="str">
        <f t="shared" si="279"/>
        <v>-------------------------------------------NAO DISPONIVEL-------------------------------------------</v>
      </c>
      <c r="B1142" s="5" t="str">
        <f>_xlfn.IFNA(VLOOKUP(A1142,CNPJ!E:F,2,0),"-------------------------------------------NAO DISPONIVEL-------------------------------------------")</f>
        <v>-------------------------------------------NAO DISPONIVEL-------------------------------------------</v>
      </c>
      <c r="C1142" s="22">
        <v>1</v>
      </c>
      <c r="D1142" s="5" t="str">
        <f>_xlfn.XLOOKUP(R1142,OP!C:C,OP!B:B,,0,1)</f>
        <v>RJ</v>
      </c>
      <c r="E1142" s="23"/>
      <c r="M1142" s="26"/>
      <c r="N1142" s="27"/>
      <c r="O1142" s="28" t="str">
        <f t="shared" si="280"/>
        <v>00000001142</v>
      </c>
      <c r="R1142" s="27" t="s">
        <v>193</v>
      </c>
      <c r="S1142" s="30" t="str">
        <f>_xlfn.IFNA(VLOOKUP(_xlfn.CONCAT(D1142," - ",R1142),OP!A:D,4,0),"-------------------------------------------NAO DISPONIVEL-------------------------------------------")</f>
        <v>FETRANSPOR</v>
      </c>
      <c r="T1142" s="31"/>
      <c r="U1142" s="32"/>
      <c r="V1142" s="31"/>
      <c r="W1142" s="33">
        <f t="shared" si="281"/>
        <v>0</v>
      </c>
      <c r="X1142" s="34">
        <f t="shared" si="282"/>
        <v>0</v>
      </c>
      <c r="Y1142" s="33">
        <f t="shared" si="283"/>
        <v>0</v>
      </c>
      <c r="Z1142" s="33">
        <f t="shared" si="284"/>
        <v>0</v>
      </c>
      <c r="AA1142" s="35">
        <f t="shared" si="285"/>
        <v>0</v>
      </c>
      <c r="AB1142" s="36">
        <f t="shared" si="286"/>
        <v>0</v>
      </c>
      <c r="AC1142" s="37">
        <f t="shared" si="287"/>
        <v>0</v>
      </c>
      <c r="AD1142" s="38"/>
      <c r="AE1142" s="38"/>
      <c r="AF1142" s="39">
        <f t="shared" si="288"/>
        <v>0</v>
      </c>
      <c r="AG1142" s="40"/>
      <c r="AH1142" s="41">
        <f t="shared" si="289"/>
        <v>0</v>
      </c>
      <c r="AI1142" s="42">
        <f t="shared" si="290"/>
        <v>0</v>
      </c>
      <c r="AJ1142" s="43">
        <f t="shared" si="291"/>
        <v>0</v>
      </c>
      <c r="AK1142" s="5" t="str">
        <f>_xlfn.IFNA(VLOOKUP(_xlfn.CONCAT(D1142," - ",S1142),OP!E:F,2,0),"-------------------------------------------NAO DISPONIVEL-------------------------------------------")</f>
        <v>C - RIOCARD</v>
      </c>
      <c r="AL1142" s="7" t="str">
        <f t="shared" si="277"/>
        <v>1 - -------------------------------------------NAO DISPONIVEL------------------------------------------- - 00000001142 - FETRANSPOR</v>
      </c>
      <c r="AM1142" s="7" t="str">
        <f t="shared" si="278"/>
        <v>-------------------------------------------NAO DISPONIVEL-------------------------------------------</v>
      </c>
      <c r="AN1142" s="44" cm="1">
        <f t="array" ref="AN1142">_xlfn.IFS(AJ1142=0,0,AQ1142="INATIVO",2,AQ1142="SEM CADASTRO",4,AQ1142="CPF ATIVO EM OUTRO COMPRADOR",5,AQ1142="NOVO/SEM CARTAO",6,AND(AJ1142&gt;0,AQ1142,""),8)</f>
        <v>0</v>
      </c>
      <c r="AO1142" s="45">
        <f t="shared" si="292"/>
        <v>-10</v>
      </c>
    </row>
    <row r="1143" spans="1:41" x14ac:dyDescent="0.4">
      <c r="A1143" s="21" t="str">
        <f t="shared" si="279"/>
        <v>-------------------------------------------NAO DISPONIVEL-------------------------------------------</v>
      </c>
      <c r="B1143" s="5" t="str">
        <f>_xlfn.IFNA(VLOOKUP(A1143,CNPJ!E:F,2,0),"-------------------------------------------NAO DISPONIVEL-------------------------------------------")</f>
        <v>-------------------------------------------NAO DISPONIVEL-------------------------------------------</v>
      </c>
      <c r="C1143" s="22">
        <v>1</v>
      </c>
      <c r="D1143" s="5" t="str">
        <f>_xlfn.XLOOKUP(R1143,OP!C:C,OP!B:B,,0,1)</f>
        <v>RJ</v>
      </c>
      <c r="E1143" s="23"/>
      <c r="M1143" s="26"/>
      <c r="N1143" s="27"/>
      <c r="O1143" s="28" t="str">
        <f t="shared" si="280"/>
        <v>00000001143</v>
      </c>
      <c r="R1143" s="27" t="s">
        <v>193</v>
      </c>
      <c r="S1143" s="30" t="str">
        <f>_xlfn.IFNA(VLOOKUP(_xlfn.CONCAT(D1143," - ",R1143),OP!A:D,4,0),"-------------------------------------------NAO DISPONIVEL-------------------------------------------")</f>
        <v>FETRANSPOR</v>
      </c>
      <c r="T1143" s="31"/>
      <c r="U1143" s="32"/>
      <c r="V1143" s="31"/>
      <c r="W1143" s="33">
        <f t="shared" si="281"/>
        <v>0</v>
      </c>
      <c r="X1143" s="34">
        <f t="shared" si="282"/>
        <v>0</v>
      </c>
      <c r="Y1143" s="33">
        <f t="shared" si="283"/>
        <v>0</v>
      </c>
      <c r="Z1143" s="33">
        <f t="shared" si="284"/>
        <v>0</v>
      </c>
      <c r="AA1143" s="35">
        <f t="shared" si="285"/>
        <v>0</v>
      </c>
      <c r="AB1143" s="36">
        <f t="shared" si="286"/>
        <v>0</v>
      </c>
      <c r="AC1143" s="37">
        <f t="shared" si="287"/>
        <v>0</v>
      </c>
      <c r="AD1143" s="38"/>
      <c r="AE1143" s="38"/>
      <c r="AF1143" s="39">
        <f t="shared" si="288"/>
        <v>0</v>
      </c>
      <c r="AG1143" s="40"/>
      <c r="AH1143" s="41">
        <f t="shared" si="289"/>
        <v>0</v>
      </c>
      <c r="AI1143" s="42">
        <f t="shared" si="290"/>
        <v>0</v>
      </c>
      <c r="AJ1143" s="43">
        <f t="shared" si="291"/>
        <v>0</v>
      </c>
      <c r="AK1143" s="5" t="str">
        <f>_xlfn.IFNA(VLOOKUP(_xlfn.CONCAT(D1143," - ",S1143),OP!E:F,2,0),"-------------------------------------------NAO DISPONIVEL-------------------------------------------")</f>
        <v>C - RIOCARD</v>
      </c>
      <c r="AL1143" s="7" t="str">
        <f t="shared" si="277"/>
        <v>1 - -------------------------------------------NAO DISPONIVEL------------------------------------------- - 00000001143 - FETRANSPOR</v>
      </c>
      <c r="AM1143" s="7" t="str">
        <f t="shared" si="278"/>
        <v>-------------------------------------------NAO DISPONIVEL-------------------------------------------</v>
      </c>
      <c r="AN1143" s="44" cm="1">
        <f t="array" ref="AN1143">_xlfn.IFS(AJ1143=0,0,AQ1143="INATIVO",2,AQ1143="SEM CADASTRO",4,AQ1143="CPF ATIVO EM OUTRO COMPRADOR",5,AQ1143="NOVO/SEM CARTAO",6,AND(AJ1143&gt;0,AQ1143,""),8)</f>
        <v>0</v>
      </c>
      <c r="AO1143" s="45">
        <f t="shared" si="292"/>
        <v>-10</v>
      </c>
    </row>
    <row r="1144" spans="1:41" x14ac:dyDescent="0.4">
      <c r="A1144" s="21" t="str">
        <f t="shared" si="279"/>
        <v>-------------------------------------------NAO DISPONIVEL-------------------------------------------</v>
      </c>
      <c r="B1144" s="5" t="str">
        <f>_xlfn.IFNA(VLOOKUP(A1144,CNPJ!E:F,2,0),"-------------------------------------------NAO DISPONIVEL-------------------------------------------")</f>
        <v>-------------------------------------------NAO DISPONIVEL-------------------------------------------</v>
      </c>
      <c r="C1144" s="22">
        <v>1</v>
      </c>
      <c r="D1144" s="5" t="str">
        <f>_xlfn.XLOOKUP(R1144,OP!C:C,OP!B:B,,0,1)</f>
        <v>RJ</v>
      </c>
      <c r="E1144" s="23"/>
      <c r="M1144" s="26"/>
      <c r="N1144" s="27"/>
      <c r="O1144" s="28" t="str">
        <f t="shared" si="280"/>
        <v>00000001144</v>
      </c>
      <c r="R1144" s="27" t="s">
        <v>193</v>
      </c>
      <c r="S1144" s="30" t="str">
        <f>_xlfn.IFNA(VLOOKUP(_xlfn.CONCAT(D1144," - ",R1144),OP!A:D,4,0),"-------------------------------------------NAO DISPONIVEL-------------------------------------------")</f>
        <v>FETRANSPOR</v>
      </c>
      <c r="T1144" s="31"/>
      <c r="U1144" s="32"/>
      <c r="V1144" s="31"/>
      <c r="W1144" s="33">
        <f t="shared" si="281"/>
        <v>0</v>
      </c>
      <c r="X1144" s="34">
        <f t="shared" si="282"/>
        <v>0</v>
      </c>
      <c r="Y1144" s="33">
        <f t="shared" si="283"/>
        <v>0</v>
      </c>
      <c r="Z1144" s="33">
        <f t="shared" si="284"/>
        <v>0</v>
      </c>
      <c r="AA1144" s="35">
        <f t="shared" si="285"/>
        <v>0</v>
      </c>
      <c r="AB1144" s="36">
        <f t="shared" si="286"/>
        <v>0</v>
      </c>
      <c r="AC1144" s="37">
        <f t="shared" si="287"/>
        <v>0</v>
      </c>
      <c r="AD1144" s="38"/>
      <c r="AE1144" s="38"/>
      <c r="AF1144" s="39">
        <f t="shared" si="288"/>
        <v>0</v>
      </c>
      <c r="AG1144" s="40"/>
      <c r="AH1144" s="41">
        <f t="shared" si="289"/>
        <v>0</v>
      </c>
      <c r="AI1144" s="42">
        <f t="shared" si="290"/>
        <v>0</v>
      </c>
      <c r="AJ1144" s="43">
        <f t="shared" si="291"/>
        <v>0</v>
      </c>
      <c r="AK1144" s="5" t="str">
        <f>_xlfn.IFNA(VLOOKUP(_xlfn.CONCAT(D1144," - ",S1144),OP!E:F,2,0),"-------------------------------------------NAO DISPONIVEL-------------------------------------------")</f>
        <v>C - RIOCARD</v>
      </c>
      <c r="AL1144" s="7" t="str">
        <f t="shared" si="277"/>
        <v>1 - -------------------------------------------NAO DISPONIVEL------------------------------------------- - 00000001144 - FETRANSPOR</v>
      </c>
      <c r="AM1144" s="7" t="str">
        <f t="shared" si="278"/>
        <v>-------------------------------------------NAO DISPONIVEL-------------------------------------------</v>
      </c>
      <c r="AN1144" s="44" cm="1">
        <f t="array" ref="AN1144">_xlfn.IFS(AJ1144=0,0,AQ1144="INATIVO",2,AQ1144="SEM CADASTRO",4,AQ1144="CPF ATIVO EM OUTRO COMPRADOR",5,AQ1144="NOVO/SEM CARTAO",6,AND(AJ1144&gt;0,AQ1144,""),8)</f>
        <v>0</v>
      </c>
      <c r="AO1144" s="45">
        <f t="shared" si="292"/>
        <v>-10</v>
      </c>
    </row>
    <row r="1145" spans="1:41" x14ac:dyDescent="0.4">
      <c r="A1145" s="21" t="str">
        <f t="shared" si="279"/>
        <v>-------------------------------------------NAO DISPONIVEL-------------------------------------------</v>
      </c>
      <c r="B1145" s="5" t="str">
        <f>_xlfn.IFNA(VLOOKUP(A1145,CNPJ!E:F,2,0),"-------------------------------------------NAO DISPONIVEL-------------------------------------------")</f>
        <v>-------------------------------------------NAO DISPONIVEL-------------------------------------------</v>
      </c>
      <c r="C1145" s="22">
        <v>1</v>
      </c>
      <c r="D1145" s="5" t="str">
        <f>_xlfn.XLOOKUP(R1145,OP!C:C,OP!B:B,,0,1)</f>
        <v>RJ</v>
      </c>
      <c r="E1145" s="23"/>
      <c r="M1145" s="26"/>
      <c r="N1145" s="27"/>
      <c r="O1145" s="28" t="str">
        <f t="shared" si="280"/>
        <v>00000001145</v>
      </c>
      <c r="R1145" s="27" t="s">
        <v>193</v>
      </c>
      <c r="S1145" s="30" t="str">
        <f>_xlfn.IFNA(VLOOKUP(_xlfn.CONCAT(D1145," - ",R1145),OP!A:D,4,0),"-------------------------------------------NAO DISPONIVEL-------------------------------------------")</f>
        <v>FETRANSPOR</v>
      </c>
      <c r="T1145" s="31"/>
      <c r="U1145" s="32"/>
      <c r="V1145" s="31"/>
      <c r="W1145" s="33">
        <f t="shared" si="281"/>
        <v>0</v>
      </c>
      <c r="X1145" s="34">
        <f t="shared" si="282"/>
        <v>0</v>
      </c>
      <c r="Y1145" s="33">
        <f t="shared" si="283"/>
        <v>0</v>
      </c>
      <c r="Z1145" s="33">
        <f t="shared" si="284"/>
        <v>0</v>
      </c>
      <c r="AA1145" s="35">
        <f t="shared" si="285"/>
        <v>0</v>
      </c>
      <c r="AB1145" s="36">
        <f t="shared" si="286"/>
        <v>0</v>
      </c>
      <c r="AC1145" s="37">
        <f t="shared" si="287"/>
        <v>0</v>
      </c>
      <c r="AD1145" s="38"/>
      <c r="AE1145" s="38"/>
      <c r="AF1145" s="39">
        <f t="shared" si="288"/>
        <v>0</v>
      </c>
      <c r="AG1145" s="40"/>
      <c r="AH1145" s="41">
        <f t="shared" si="289"/>
        <v>0</v>
      </c>
      <c r="AI1145" s="42">
        <f t="shared" si="290"/>
        <v>0</v>
      </c>
      <c r="AJ1145" s="43">
        <f t="shared" si="291"/>
        <v>0</v>
      </c>
      <c r="AK1145" s="5" t="str">
        <f>_xlfn.IFNA(VLOOKUP(_xlfn.CONCAT(D1145," - ",S1145),OP!E:F,2,0),"-------------------------------------------NAO DISPONIVEL-------------------------------------------")</f>
        <v>C - RIOCARD</v>
      </c>
      <c r="AL1145" s="7" t="str">
        <f t="shared" si="277"/>
        <v>1 - -------------------------------------------NAO DISPONIVEL------------------------------------------- - 00000001145 - FETRANSPOR</v>
      </c>
      <c r="AM1145" s="7" t="str">
        <f t="shared" si="278"/>
        <v>-------------------------------------------NAO DISPONIVEL-------------------------------------------</v>
      </c>
      <c r="AN1145" s="44" cm="1">
        <f t="array" ref="AN1145">_xlfn.IFS(AJ1145=0,0,AQ1145="INATIVO",2,AQ1145="SEM CADASTRO",4,AQ1145="CPF ATIVO EM OUTRO COMPRADOR",5,AQ1145="NOVO/SEM CARTAO",6,AND(AJ1145&gt;0,AQ1145,""),8)</f>
        <v>0</v>
      </c>
      <c r="AO1145" s="45">
        <f t="shared" si="292"/>
        <v>-10</v>
      </c>
    </row>
    <row r="1146" spans="1:41" x14ac:dyDescent="0.4">
      <c r="A1146" s="21" t="str">
        <f t="shared" si="279"/>
        <v>-------------------------------------------NAO DISPONIVEL-------------------------------------------</v>
      </c>
      <c r="B1146" s="5" t="str">
        <f>_xlfn.IFNA(VLOOKUP(A1146,CNPJ!E:F,2,0),"-------------------------------------------NAO DISPONIVEL-------------------------------------------")</f>
        <v>-------------------------------------------NAO DISPONIVEL-------------------------------------------</v>
      </c>
      <c r="C1146" s="22">
        <v>1</v>
      </c>
      <c r="D1146" s="5" t="str">
        <f>_xlfn.XLOOKUP(R1146,OP!C:C,OP!B:B,,0,1)</f>
        <v>RJ</v>
      </c>
      <c r="E1146" s="23"/>
      <c r="M1146" s="26"/>
      <c r="N1146" s="27"/>
      <c r="O1146" s="28" t="str">
        <f t="shared" si="280"/>
        <v>00000001146</v>
      </c>
      <c r="R1146" s="27" t="s">
        <v>193</v>
      </c>
      <c r="S1146" s="30" t="str">
        <f>_xlfn.IFNA(VLOOKUP(_xlfn.CONCAT(D1146," - ",R1146),OP!A:D,4,0),"-------------------------------------------NAO DISPONIVEL-------------------------------------------")</f>
        <v>FETRANSPOR</v>
      </c>
      <c r="T1146" s="31"/>
      <c r="U1146" s="32"/>
      <c r="V1146" s="31"/>
      <c r="W1146" s="33">
        <f t="shared" si="281"/>
        <v>0</v>
      </c>
      <c r="X1146" s="34">
        <f t="shared" si="282"/>
        <v>0</v>
      </c>
      <c r="Y1146" s="33">
        <f t="shared" si="283"/>
        <v>0</v>
      </c>
      <c r="Z1146" s="33">
        <f t="shared" si="284"/>
        <v>0</v>
      </c>
      <c r="AA1146" s="35">
        <f t="shared" si="285"/>
        <v>0</v>
      </c>
      <c r="AB1146" s="36">
        <f t="shared" si="286"/>
        <v>0</v>
      </c>
      <c r="AC1146" s="37">
        <f t="shared" si="287"/>
        <v>0</v>
      </c>
      <c r="AD1146" s="38"/>
      <c r="AE1146" s="38"/>
      <c r="AF1146" s="39">
        <f t="shared" si="288"/>
        <v>0</v>
      </c>
      <c r="AG1146" s="40"/>
      <c r="AH1146" s="41">
        <f t="shared" si="289"/>
        <v>0</v>
      </c>
      <c r="AI1146" s="42">
        <f t="shared" si="290"/>
        <v>0</v>
      </c>
      <c r="AJ1146" s="43">
        <f t="shared" si="291"/>
        <v>0</v>
      </c>
      <c r="AK1146" s="5" t="str">
        <f>_xlfn.IFNA(VLOOKUP(_xlfn.CONCAT(D1146," - ",S1146),OP!E:F,2,0),"-------------------------------------------NAO DISPONIVEL-------------------------------------------")</f>
        <v>C - RIOCARD</v>
      </c>
      <c r="AL1146" s="7" t="str">
        <f t="shared" si="277"/>
        <v>1 - -------------------------------------------NAO DISPONIVEL------------------------------------------- - 00000001146 - FETRANSPOR</v>
      </c>
      <c r="AM1146" s="7" t="str">
        <f t="shared" si="278"/>
        <v>-------------------------------------------NAO DISPONIVEL-------------------------------------------</v>
      </c>
      <c r="AN1146" s="44" cm="1">
        <f t="array" ref="AN1146">_xlfn.IFS(AJ1146=0,0,AQ1146="INATIVO",2,AQ1146="SEM CADASTRO",4,AQ1146="CPF ATIVO EM OUTRO COMPRADOR",5,AQ1146="NOVO/SEM CARTAO",6,AND(AJ1146&gt;0,AQ1146,""),8)</f>
        <v>0</v>
      </c>
      <c r="AO1146" s="45">
        <f t="shared" si="292"/>
        <v>-10</v>
      </c>
    </row>
    <row r="1147" spans="1:41" x14ac:dyDescent="0.4">
      <c r="A1147" s="21" t="str">
        <f t="shared" si="279"/>
        <v>-------------------------------------------NAO DISPONIVEL-------------------------------------------</v>
      </c>
      <c r="B1147" s="5" t="str">
        <f>_xlfn.IFNA(VLOOKUP(A1147,CNPJ!E:F,2,0),"-------------------------------------------NAO DISPONIVEL-------------------------------------------")</f>
        <v>-------------------------------------------NAO DISPONIVEL-------------------------------------------</v>
      </c>
      <c r="C1147" s="22">
        <v>1</v>
      </c>
      <c r="D1147" s="5" t="str">
        <f>_xlfn.XLOOKUP(R1147,OP!C:C,OP!B:B,,0,1)</f>
        <v>RJ</v>
      </c>
      <c r="E1147" s="23"/>
      <c r="M1147" s="26"/>
      <c r="N1147" s="27"/>
      <c r="O1147" s="28" t="str">
        <f t="shared" si="280"/>
        <v>00000001147</v>
      </c>
      <c r="R1147" s="27" t="s">
        <v>193</v>
      </c>
      <c r="S1147" s="30" t="str">
        <f>_xlfn.IFNA(VLOOKUP(_xlfn.CONCAT(D1147," - ",R1147),OP!A:D,4,0),"-------------------------------------------NAO DISPONIVEL-------------------------------------------")</f>
        <v>FETRANSPOR</v>
      </c>
      <c r="T1147" s="31"/>
      <c r="U1147" s="32"/>
      <c r="V1147" s="31"/>
      <c r="W1147" s="33">
        <f t="shared" si="281"/>
        <v>0</v>
      </c>
      <c r="X1147" s="34">
        <f t="shared" si="282"/>
        <v>0</v>
      </c>
      <c r="Y1147" s="33">
        <f t="shared" si="283"/>
        <v>0</v>
      </c>
      <c r="Z1147" s="33">
        <f t="shared" si="284"/>
        <v>0</v>
      </c>
      <c r="AA1147" s="35">
        <f t="shared" si="285"/>
        <v>0</v>
      </c>
      <c r="AB1147" s="36">
        <f t="shared" si="286"/>
        <v>0</v>
      </c>
      <c r="AC1147" s="37">
        <f t="shared" si="287"/>
        <v>0</v>
      </c>
      <c r="AD1147" s="38"/>
      <c r="AE1147" s="38"/>
      <c r="AF1147" s="39">
        <f t="shared" si="288"/>
        <v>0</v>
      </c>
      <c r="AG1147" s="40"/>
      <c r="AH1147" s="41">
        <f t="shared" si="289"/>
        <v>0</v>
      </c>
      <c r="AI1147" s="42">
        <f t="shared" si="290"/>
        <v>0</v>
      </c>
      <c r="AJ1147" s="43">
        <f t="shared" si="291"/>
        <v>0</v>
      </c>
      <c r="AK1147" s="5" t="str">
        <f>_xlfn.IFNA(VLOOKUP(_xlfn.CONCAT(D1147," - ",S1147),OP!E:F,2,0),"-------------------------------------------NAO DISPONIVEL-------------------------------------------")</f>
        <v>C - RIOCARD</v>
      </c>
      <c r="AL1147" s="7" t="str">
        <f t="shared" si="277"/>
        <v>1 - -------------------------------------------NAO DISPONIVEL------------------------------------------- - 00000001147 - FETRANSPOR</v>
      </c>
      <c r="AM1147" s="7" t="str">
        <f t="shared" si="278"/>
        <v>-------------------------------------------NAO DISPONIVEL-------------------------------------------</v>
      </c>
      <c r="AN1147" s="44" cm="1">
        <f t="array" ref="AN1147">_xlfn.IFS(AJ1147=0,0,AQ1147="INATIVO",2,AQ1147="SEM CADASTRO",4,AQ1147="CPF ATIVO EM OUTRO COMPRADOR",5,AQ1147="NOVO/SEM CARTAO",6,AND(AJ1147&gt;0,AQ1147,""),8)</f>
        <v>0</v>
      </c>
      <c r="AO1147" s="45">
        <f t="shared" si="292"/>
        <v>-10</v>
      </c>
    </row>
    <row r="1148" spans="1:41" x14ac:dyDescent="0.4">
      <c r="A1148" s="21" t="str">
        <f t="shared" si="279"/>
        <v>-------------------------------------------NAO DISPONIVEL-------------------------------------------</v>
      </c>
      <c r="B1148" s="5" t="str">
        <f>_xlfn.IFNA(VLOOKUP(A1148,CNPJ!E:F,2,0),"-------------------------------------------NAO DISPONIVEL-------------------------------------------")</f>
        <v>-------------------------------------------NAO DISPONIVEL-------------------------------------------</v>
      </c>
      <c r="C1148" s="22">
        <v>1</v>
      </c>
      <c r="D1148" s="5" t="str">
        <f>_xlfn.XLOOKUP(R1148,OP!C:C,OP!B:B,,0,1)</f>
        <v>RJ</v>
      </c>
      <c r="E1148" s="23"/>
      <c r="M1148" s="26"/>
      <c r="N1148" s="27"/>
      <c r="O1148" s="28" t="str">
        <f t="shared" si="280"/>
        <v>00000001148</v>
      </c>
      <c r="R1148" s="27" t="s">
        <v>193</v>
      </c>
      <c r="S1148" s="30" t="str">
        <f>_xlfn.IFNA(VLOOKUP(_xlfn.CONCAT(D1148," - ",R1148),OP!A:D,4,0),"-------------------------------------------NAO DISPONIVEL-------------------------------------------")</f>
        <v>FETRANSPOR</v>
      </c>
      <c r="T1148" s="31"/>
      <c r="U1148" s="32"/>
      <c r="V1148" s="31"/>
      <c r="W1148" s="33">
        <f t="shared" si="281"/>
        <v>0</v>
      </c>
      <c r="X1148" s="34">
        <f t="shared" si="282"/>
        <v>0</v>
      </c>
      <c r="Y1148" s="33">
        <f t="shared" si="283"/>
        <v>0</v>
      </c>
      <c r="Z1148" s="33">
        <f t="shared" si="284"/>
        <v>0</v>
      </c>
      <c r="AA1148" s="35">
        <f t="shared" si="285"/>
        <v>0</v>
      </c>
      <c r="AB1148" s="36">
        <f t="shared" si="286"/>
        <v>0</v>
      </c>
      <c r="AC1148" s="37">
        <f t="shared" si="287"/>
        <v>0</v>
      </c>
      <c r="AD1148" s="38"/>
      <c r="AE1148" s="38"/>
      <c r="AF1148" s="39">
        <f t="shared" si="288"/>
        <v>0</v>
      </c>
      <c r="AG1148" s="40"/>
      <c r="AH1148" s="41">
        <f t="shared" si="289"/>
        <v>0</v>
      </c>
      <c r="AI1148" s="42">
        <f t="shared" si="290"/>
        <v>0</v>
      </c>
      <c r="AJ1148" s="43">
        <f t="shared" si="291"/>
        <v>0</v>
      </c>
      <c r="AK1148" s="5" t="str">
        <f>_xlfn.IFNA(VLOOKUP(_xlfn.CONCAT(D1148," - ",S1148),OP!E:F,2,0),"-------------------------------------------NAO DISPONIVEL-------------------------------------------")</f>
        <v>C - RIOCARD</v>
      </c>
      <c r="AL1148" s="7" t="str">
        <f t="shared" si="277"/>
        <v>1 - -------------------------------------------NAO DISPONIVEL------------------------------------------- - 00000001148 - FETRANSPOR</v>
      </c>
      <c r="AM1148" s="7" t="str">
        <f t="shared" si="278"/>
        <v>-------------------------------------------NAO DISPONIVEL-------------------------------------------</v>
      </c>
      <c r="AN1148" s="44" cm="1">
        <f t="array" ref="AN1148">_xlfn.IFS(AJ1148=0,0,AQ1148="INATIVO",2,AQ1148="SEM CADASTRO",4,AQ1148="CPF ATIVO EM OUTRO COMPRADOR",5,AQ1148="NOVO/SEM CARTAO",6,AND(AJ1148&gt;0,AQ1148,""),8)</f>
        <v>0</v>
      </c>
      <c r="AO1148" s="45">
        <f t="shared" si="292"/>
        <v>-10</v>
      </c>
    </row>
    <row r="1149" spans="1:41" x14ac:dyDescent="0.4">
      <c r="A1149" s="21" t="str">
        <f t="shared" si="279"/>
        <v>-------------------------------------------NAO DISPONIVEL-------------------------------------------</v>
      </c>
      <c r="B1149" s="5" t="str">
        <f>_xlfn.IFNA(VLOOKUP(A1149,CNPJ!E:F,2,0),"-------------------------------------------NAO DISPONIVEL-------------------------------------------")</f>
        <v>-------------------------------------------NAO DISPONIVEL-------------------------------------------</v>
      </c>
      <c r="C1149" s="22">
        <v>1</v>
      </c>
      <c r="D1149" s="5" t="str">
        <f>_xlfn.XLOOKUP(R1149,OP!C:C,OP!B:B,,0,1)</f>
        <v>RJ</v>
      </c>
      <c r="E1149" s="23"/>
      <c r="M1149" s="26"/>
      <c r="N1149" s="27"/>
      <c r="O1149" s="28" t="str">
        <f t="shared" si="280"/>
        <v>00000001149</v>
      </c>
      <c r="R1149" s="27" t="s">
        <v>193</v>
      </c>
      <c r="S1149" s="30" t="str">
        <f>_xlfn.IFNA(VLOOKUP(_xlfn.CONCAT(D1149," - ",R1149),OP!A:D,4,0),"-------------------------------------------NAO DISPONIVEL-------------------------------------------")</f>
        <v>FETRANSPOR</v>
      </c>
      <c r="T1149" s="31"/>
      <c r="U1149" s="32"/>
      <c r="V1149" s="31"/>
      <c r="W1149" s="33">
        <f t="shared" si="281"/>
        <v>0</v>
      </c>
      <c r="X1149" s="34">
        <f t="shared" si="282"/>
        <v>0</v>
      </c>
      <c r="Y1149" s="33">
        <f t="shared" si="283"/>
        <v>0</v>
      </c>
      <c r="Z1149" s="33">
        <f t="shared" si="284"/>
        <v>0</v>
      </c>
      <c r="AA1149" s="35">
        <f t="shared" si="285"/>
        <v>0</v>
      </c>
      <c r="AB1149" s="36">
        <f t="shared" si="286"/>
        <v>0</v>
      </c>
      <c r="AC1149" s="37">
        <f t="shared" si="287"/>
        <v>0</v>
      </c>
      <c r="AD1149" s="38"/>
      <c r="AE1149" s="38"/>
      <c r="AF1149" s="39">
        <f t="shared" si="288"/>
        <v>0</v>
      </c>
      <c r="AG1149" s="40"/>
      <c r="AH1149" s="41">
        <f t="shared" si="289"/>
        <v>0</v>
      </c>
      <c r="AI1149" s="42">
        <f t="shared" si="290"/>
        <v>0</v>
      </c>
      <c r="AJ1149" s="43">
        <f t="shared" si="291"/>
        <v>0</v>
      </c>
      <c r="AK1149" s="5" t="str">
        <f>_xlfn.IFNA(VLOOKUP(_xlfn.CONCAT(D1149," - ",S1149),OP!E:F,2,0),"-------------------------------------------NAO DISPONIVEL-------------------------------------------")</f>
        <v>C - RIOCARD</v>
      </c>
      <c r="AL1149" s="7" t="str">
        <f t="shared" si="277"/>
        <v>1 - -------------------------------------------NAO DISPONIVEL------------------------------------------- - 00000001149 - FETRANSPOR</v>
      </c>
      <c r="AM1149" s="7" t="str">
        <f t="shared" si="278"/>
        <v>-------------------------------------------NAO DISPONIVEL-------------------------------------------</v>
      </c>
      <c r="AN1149" s="44" cm="1">
        <f t="array" ref="AN1149">_xlfn.IFS(AJ1149=0,0,AQ1149="INATIVO",2,AQ1149="SEM CADASTRO",4,AQ1149="CPF ATIVO EM OUTRO COMPRADOR",5,AQ1149="NOVO/SEM CARTAO",6,AND(AJ1149&gt;0,AQ1149,""),8)</f>
        <v>0</v>
      </c>
      <c r="AO1149" s="45">
        <f t="shared" si="292"/>
        <v>-10</v>
      </c>
    </row>
    <row r="1150" spans="1:41" x14ac:dyDescent="0.4">
      <c r="A1150" s="21" t="str">
        <f t="shared" si="279"/>
        <v>-------------------------------------------NAO DISPONIVEL-------------------------------------------</v>
      </c>
      <c r="B1150" s="5" t="str">
        <f>_xlfn.IFNA(VLOOKUP(A1150,CNPJ!E:F,2,0),"-------------------------------------------NAO DISPONIVEL-------------------------------------------")</f>
        <v>-------------------------------------------NAO DISPONIVEL-------------------------------------------</v>
      </c>
      <c r="C1150" s="22">
        <v>1</v>
      </c>
      <c r="D1150" s="5" t="str">
        <f>_xlfn.XLOOKUP(R1150,OP!C:C,OP!B:B,,0,1)</f>
        <v>RJ</v>
      </c>
      <c r="E1150" s="23"/>
      <c r="M1150" s="26"/>
      <c r="N1150" s="27"/>
      <c r="O1150" s="28" t="str">
        <f t="shared" si="280"/>
        <v>00000001150</v>
      </c>
      <c r="R1150" s="27" t="s">
        <v>193</v>
      </c>
      <c r="S1150" s="30" t="str">
        <f>_xlfn.IFNA(VLOOKUP(_xlfn.CONCAT(D1150," - ",R1150),OP!A:D,4,0),"-------------------------------------------NAO DISPONIVEL-------------------------------------------")</f>
        <v>FETRANSPOR</v>
      </c>
      <c r="T1150" s="31"/>
      <c r="U1150" s="32"/>
      <c r="V1150" s="31"/>
      <c r="W1150" s="33">
        <f t="shared" si="281"/>
        <v>0</v>
      </c>
      <c r="X1150" s="34">
        <f t="shared" si="282"/>
        <v>0</v>
      </c>
      <c r="Y1150" s="33">
        <f t="shared" si="283"/>
        <v>0</v>
      </c>
      <c r="Z1150" s="33">
        <f t="shared" si="284"/>
        <v>0</v>
      </c>
      <c r="AA1150" s="35">
        <f t="shared" si="285"/>
        <v>0</v>
      </c>
      <c r="AB1150" s="36">
        <f t="shared" si="286"/>
        <v>0</v>
      </c>
      <c r="AC1150" s="37">
        <f t="shared" si="287"/>
        <v>0</v>
      </c>
      <c r="AD1150" s="38"/>
      <c r="AE1150" s="38"/>
      <c r="AF1150" s="39">
        <f t="shared" si="288"/>
        <v>0</v>
      </c>
      <c r="AG1150" s="40"/>
      <c r="AH1150" s="41">
        <f t="shared" si="289"/>
        <v>0</v>
      </c>
      <c r="AI1150" s="42">
        <f t="shared" si="290"/>
        <v>0</v>
      </c>
      <c r="AJ1150" s="43">
        <f t="shared" si="291"/>
        <v>0</v>
      </c>
      <c r="AK1150" s="5" t="str">
        <f>_xlfn.IFNA(VLOOKUP(_xlfn.CONCAT(D1150," - ",S1150),OP!E:F,2,0),"-------------------------------------------NAO DISPONIVEL-------------------------------------------")</f>
        <v>C - RIOCARD</v>
      </c>
      <c r="AL1150" s="7" t="str">
        <f t="shared" si="277"/>
        <v>1 - -------------------------------------------NAO DISPONIVEL------------------------------------------- - 00000001150 - FETRANSPOR</v>
      </c>
      <c r="AM1150" s="7" t="str">
        <f t="shared" si="278"/>
        <v>-------------------------------------------NAO DISPONIVEL-------------------------------------------</v>
      </c>
      <c r="AN1150" s="44" cm="1">
        <f t="array" ref="AN1150">_xlfn.IFS(AJ1150=0,0,AQ1150="INATIVO",2,AQ1150="SEM CADASTRO",4,AQ1150="CPF ATIVO EM OUTRO COMPRADOR",5,AQ1150="NOVO/SEM CARTAO",6,AND(AJ1150&gt;0,AQ1150,""),8)</f>
        <v>0</v>
      </c>
      <c r="AO1150" s="45">
        <f t="shared" si="292"/>
        <v>-10</v>
      </c>
    </row>
    <row r="1151" spans="1:41" x14ac:dyDescent="0.4">
      <c r="A1151" s="21" t="str">
        <f t="shared" si="279"/>
        <v>-------------------------------------------NAO DISPONIVEL-------------------------------------------</v>
      </c>
      <c r="B1151" s="5" t="str">
        <f>_xlfn.IFNA(VLOOKUP(A1151,CNPJ!E:F,2,0),"-------------------------------------------NAO DISPONIVEL-------------------------------------------")</f>
        <v>-------------------------------------------NAO DISPONIVEL-------------------------------------------</v>
      </c>
      <c r="C1151" s="22">
        <v>1</v>
      </c>
      <c r="D1151" s="5" t="str">
        <f>_xlfn.XLOOKUP(R1151,OP!C:C,OP!B:B,,0,1)</f>
        <v>RJ</v>
      </c>
      <c r="E1151" s="23"/>
      <c r="M1151" s="26"/>
      <c r="N1151" s="27"/>
      <c r="O1151" s="28" t="str">
        <f t="shared" si="280"/>
        <v>00000001151</v>
      </c>
      <c r="R1151" s="27" t="s">
        <v>193</v>
      </c>
      <c r="S1151" s="30" t="str">
        <f>_xlfn.IFNA(VLOOKUP(_xlfn.CONCAT(D1151," - ",R1151),OP!A:D,4,0),"-------------------------------------------NAO DISPONIVEL-------------------------------------------")</f>
        <v>FETRANSPOR</v>
      </c>
      <c r="T1151" s="31"/>
      <c r="U1151" s="32"/>
      <c r="V1151" s="31"/>
      <c r="W1151" s="33">
        <f t="shared" si="281"/>
        <v>0</v>
      </c>
      <c r="X1151" s="34">
        <f t="shared" si="282"/>
        <v>0</v>
      </c>
      <c r="Y1151" s="33">
        <f t="shared" si="283"/>
        <v>0</v>
      </c>
      <c r="Z1151" s="33">
        <f t="shared" si="284"/>
        <v>0</v>
      </c>
      <c r="AA1151" s="35">
        <f t="shared" si="285"/>
        <v>0</v>
      </c>
      <c r="AB1151" s="36">
        <f t="shared" si="286"/>
        <v>0</v>
      </c>
      <c r="AC1151" s="37">
        <f t="shared" si="287"/>
        <v>0</v>
      </c>
      <c r="AD1151" s="38"/>
      <c r="AE1151" s="38"/>
      <c r="AF1151" s="39">
        <f t="shared" si="288"/>
        <v>0</v>
      </c>
      <c r="AG1151" s="40"/>
      <c r="AH1151" s="41">
        <f t="shared" si="289"/>
        <v>0</v>
      </c>
      <c r="AI1151" s="42">
        <f t="shared" si="290"/>
        <v>0</v>
      </c>
      <c r="AJ1151" s="43">
        <f t="shared" si="291"/>
        <v>0</v>
      </c>
      <c r="AK1151" s="5" t="str">
        <f>_xlfn.IFNA(VLOOKUP(_xlfn.CONCAT(D1151," - ",S1151),OP!E:F,2,0),"-------------------------------------------NAO DISPONIVEL-------------------------------------------")</f>
        <v>C - RIOCARD</v>
      </c>
      <c r="AL1151" s="7" t="str">
        <f t="shared" si="277"/>
        <v>1 - -------------------------------------------NAO DISPONIVEL------------------------------------------- - 00000001151 - FETRANSPOR</v>
      </c>
      <c r="AM1151" s="7" t="str">
        <f t="shared" si="278"/>
        <v>-------------------------------------------NAO DISPONIVEL-------------------------------------------</v>
      </c>
      <c r="AN1151" s="44" cm="1">
        <f t="array" ref="AN1151">_xlfn.IFS(AJ1151=0,0,AQ1151="INATIVO",2,AQ1151="SEM CADASTRO",4,AQ1151="CPF ATIVO EM OUTRO COMPRADOR",5,AQ1151="NOVO/SEM CARTAO",6,AND(AJ1151&gt;0,AQ1151,""),8)</f>
        <v>0</v>
      </c>
      <c r="AO1151" s="45">
        <f t="shared" si="292"/>
        <v>-10</v>
      </c>
    </row>
    <row r="1152" spans="1:41" x14ac:dyDescent="0.4">
      <c r="A1152" s="21" t="str">
        <f t="shared" si="279"/>
        <v>-------------------------------------------NAO DISPONIVEL-------------------------------------------</v>
      </c>
      <c r="B1152" s="5" t="str">
        <f>_xlfn.IFNA(VLOOKUP(A1152,CNPJ!E:F,2,0),"-------------------------------------------NAO DISPONIVEL-------------------------------------------")</f>
        <v>-------------------------------------------NAO DISPONIVEL-------------------------------------------</v>
      </c>
      <c r="C1152" s="22">
        <v>1</v>
      </c>
      <c r="D1152" s="5" t="str">
        <f>_xlfn.XLOOKUP(R1152,OP!C:C,OP!B:B,,0,1)</f>
        <v>RJ</v>
      </c>
      <c r="E1152" s="23"/>
      <c r="M1152" s="26"/>
      <c r="N1152" s="27"/>
      <c r="O1152" s="28" t="str">
        <f t="shared" si="280"/>
        <v>00000001152</v>
      </c>
      <c r="R1152" s="27" t="s">
        <v>193</v>
      </c>
      <c r="S1152" s="30" t="str">
        <f>_xlfn.IFNA(VLOOKUP(_xlfn.CONCAT(D1152," - ",R1152),OP!A:D,4,0),"-------------------------------------------NAO DISPONIVEL-------------------------------------------")</f>
        <v>FETRANSPOR</v>
      </c>
      <c r="T1152" s="31"/>
      <c r="U1152" s="32"/>
      <c r="V1152" s="31"/>
      <c r="W1152" s="33">
        <f t="shared" si="281"/>
        <v>0</v>
      </c>
      <c r="X1152" s="34">
        <f t="shared" si="282"/>
        <v>0</v>
      </c>
      <c r="Y1152" s="33">
        <f t="shared" si="283"/>
        <v>0</v>
      </c>
      <c r="Z1152" s="33">
        <f t="shared" si="284"/>
        <v>0</v>
      </c>
      <c r="AA1152" s="35">
        <f t="shared" si="285"/>
        <v>0</v>
      </c>
      <c r="AB1152" s="36">
        <f t="shared" si="286"/>
        <v>0</v>
      </c>
      <c r="AC1152" s="37">
        <f t="shared" si="287"/>
        <v>0</v>
      </c>
      <c r="AD1152" s="38"/>
      <c r="AE1152" s="38"/>
      <c r="AF1152" s="39">
        <f t="shared" si="288"/>
        <v>0</v>
      </c>
      <c r="AG1152" s="40"/>
      <c r="AH1152" s="41">
        <f t="shared" si="289"/>
        <v>0</v>
      </c>
      <c r="AI1152" s="42">
        <f t="shared" si="290"/>
        <v>0</v>
      </c>
      <c r="AJ1152" s="43">
        <f t="shared" si="291"/>
        <v>0</v>
      </c>
      <c r="AK1152" s="5" t="str">
        <f>_xlfn.IFNA(VLOOKUP(_xlfn.CONCAT(D1152," - ",S1152),OP!E:F,2,0),"-------------------------------------------NAO DISPONIVEL-------------------------------------------")</f>
        <v>C - RIOCARD</v>
      </c>
      <c r="AL1152" s="7" t="str">
        <f t="shared" si="277"/>
        <v>1 - -------------------------------------------NAO DISPONIVEL------------------------------------------- - 00000001152 - FETRANSPOR</v>
      </c>
      <c r="AM1152" s="7" t="str">
        <f t="shared" si="278"/>
        <v>-------------------------------------------NAO DISPONIVEL-------------------------------------------</v>
      </c>
      <c r="AN1152" s="44" cm="1">
        <f t="array" ref="AN1152">_xlfn.IFS(AJ1152=0,0,AQ1152="INATIVO",2,AQ1152="SEM CADASTRO",4,AQ1152="CPF ATIVO EM OUTRO COMPRADOR",5,AQ1152="NOVO/SEM CARTAO",6,AND(AJ1152&gt;0,AQ1152,""),8)</f>
        <v>0</v>
      </c>
      <c r="AO1152" s="45">
        <f t="shared" si="292"/>
        <v>-10</v>
      </c>
    </row>
    <row r="1153" spans="1:41" x14ac:dyDescent="0.4">
      <c r="A1153" s="21" t="str">
        <f t="shared" si="279"/>
        <v>-------------------------------------------NAO DISPONIVEL-------------------------------------------</v>
      </c>
      <c r="B1153" s="5" t="str">
        <f>_xlfn.IFNA(VLOOKUP(A1153,CNPJ!E:F,2,0),"-------------------------------------------NAO DISPONIVEL-------------------------------------------")</f>
        <v>-------------------------------------------NAO DISPONIVEL-------------------------------------------</v>
      </c>
      <c r="C1153" s="22">
        <v>1</v>
      </c>
      <c r="D1153" s="5" t="str">
        <f>_xlfn.XLOOKUP(R1153,OP!C:C,OP!B:B,,0,1)</f>
        <v>RJ</v>
      </c>
      <c r="E1153" s="23"/>
      <c r="M1153" s="26"/>
      <c r="N1153" s="27"/>
      <c r="O1153" s="28" t="str">
        <f t="shared" si="280"/>
        <v>00000001153</v>
      </c>
      <c r="R1153" s="27" t="s">
        <v>193</v>
      </c>
      <c r="S1153" s="30" t="str">
        <f>_xlfn.IFNA(VLOOKUP(_xlfn.CONCAT(D1153," - ",R1153),OP!A:D,4,0),"-------------------------------------------NAO DISPONIVEL-------------------------------------------")</f>
        <v>FETRANSPOR</v>
      </c>
      <c r="T1153" s="31"/>
      <c r="U1153" s="32"/>
      <c r="V1153" s="31"/>
      <c r="W1153" s="33">
        <f t="shared" si="281"/>
        <v>0</v>
      </c>
      <c r="X1153" s="34">
        <f t="shared" si="282"/>
        <v>0</v>
      </c>
      <c r="Y1153" s="33">
        <f t="shared" si="283"/>
        <v>0</v>
      </c>
      <c r="Z1153" s="33">
        <f t="shared" si="284"/>
        <v>0</v>
      </c>
      <c r="AA1153" s="35">
        <f t="shared" si="285"/>
        <v>0</v>
      </c>
      <c r="AB1153" s="36">
        <f t="shared" si="286"/>
        <v>0</v>
      </c>
      <c r="AC1153" s="37">
        <f t="shared" si="287"/>
        <v>0</v>
      </c>
      <c r="AD1153" s="38"/>
      <c r="AE1153" s="38"/>
      <c r="AF1153" s="39">
        <f t="shared" si="288"/>
        <v>0</v>
      </c>
      <c r="AG1153" s="40"/>
      <c r="AH1153" s="41">
        <f t="shared" si="289"/>
        <v>0</v>
      </c>
      <c r="AI1153" s="42">
        <f t="shared" si="290"/>
        <v>0</v>
      </c>
      <c r="AJ1153" s="43">
        <f t="shared" si="291"/>
        <v>0</v>
      </c>
      <c r="AK1153" s="5" t="str">
        <f>_xlfn.IFNA(VLOOKUP(_xlfn.CONCAT(D1153," - ",S1153),OP!E:F,2,0),"-------------------------------------------NAO DISPONIVEL-------------------------------------------")</f>
        <v>C - RIOCARD</v>
      </c>
      <c r="AL1153" s="7" t="str">
        <f t="shared" si="277"/>
        <v>1 - -------------------------------------------NAO DISPONIVEL------------------------------------------- - 00000001153 - FETRANSPOR</v>
      </c>
      <c r="AM1153" s="7" t="str">
        <f t="shared" si="278"/>
        <v>-------------------------------------------NAO DISPONIVEL-------------------------------------------</v>
      </c>
      <c r="AN1153" s="44" cm="1">
        <f t="array" ref="AN1153">_xlfn.IFS(AJ1153=0,0,AQ1153="INATIVO",2,AQ1153="SEM CADASTRO",4,AQ1153="CPF ATIVO EM OUTRO COMPRADOR",5,AQ1153="NOVO/SEM CARTAO",6,AND(AJ1153&gt;0,AQ1153,""),8)</f>
        <v>0</v>
      </c>
      <c r="AO1153" s="45">
        <f t="shared" si="292"/>
        <v>-10</v>
      </c>
    </row>
    <row r="1154" spans="1:41" x14ac:dyDescent="0.4">
      <c r="A1154" s="21" t="str">
        <f t="shared" si="279"/>
        <v>-------------------------------------------NAO DISPONIVEL-------------------------------------------</v>
      </c>
      <c r="B1154" s="5" t="str">
        <f>_xlfn.IFNA(VLOOKUP(A1154,CNPJ!E:F,2,0),"-------------------------------------------NAO DISPONIVEL-------------------------------------------")</f>
        <v>-------------------------------------------NAO DISPONIVEL-------------------------------------------</v>
      </c>
      <c r="C1154" s="22">
        <v>1</v>
      </c>
      <c r="D1154" s="5" t="str">
        <f>_xlfn.XLOOKUP(R1154,OP!C:C,OP!B:B,,0,1)</f>
        <v>RJ</v>
      </c>
      <c r="E1154" s="23"/>
      <c r="M1154" s="26"/>
      <c r="N1154" s="27"/>
      <c r="O1154" s="28" t="str">
        <f t="shared" si="280"/>
        <v>00000001154</v>
      </c>
      <c r="R1154" s="27" t="s">
        <v>193</v>
      </c>
      <c r="S1154" s="30" t="str">
        <f>_xlfn.IFNA(VLOOKUP(_xlfn.CONCAT(D1154," - ",R1154),OP!A:D,4,0),"-------------------------------------------NAO DISPONIVEL-------------------------------------------")</f>
        <v>FETRANSPOR</v>
      </c>
      <c r="T1154" s="31"/>
      <c r="U1154" s="32"/>
      <c r="V1154" s="31"/>
      <c r="W1154" s="33">
        <f t="shared" si="281"/>
        <v>0</v>
      </c>
      <c r="X1154" s="34">
        <f t="shared" si="282"/>
        <v>0</v>
      </c>
      <c r="Y1154" s="33">
        <f t="shared" si="283"/>
        <v>0</v>
      </c>
      <c r="Z1154" s="33">
        <f t="shared" si="284"/>
        <v>0</v>
      </c>
      <c r="AA1154" s="35">
        <f t="shared" si="285"/>
        <v>0</v>
      </c>
      <c r="AB1154" s="36">
        <f t="shared" si="286"/>
        <v>0</v>
      </c>
      <c r="AC1154" s="37">
        <f t="shared" si="287"/>
        <v>0</v>
      </c>
      <c r="AD1154" s="38"/>
      <c r="AE1154" s="38"/>
      <c r="AF1154" s="39">
        <f t="shared" si="288"/>
        <v>0</v>
      </c>
      <c r="AG1154" s="40"/>
      <c r="AH1154" s="41">
        <f t="shared" si="289"/>
        <v>0</v>
      </c>
      <c r="AI1154" s="42">
        <f t="shared" si="290"/>
        <v>0</v>
      </c>
      <c r="AJ1154" s="43">
        <f t="shared" si="291"/>
        <v>0</v>
      </c>
      <c r="AK1154" s="5" t="str">
        <f>_xlfn.IFNA(VLOOKUP(_xlfn.CONCAT(D1154," - ",S1154),OP!E:F,2,0),"-------------------------------------------NAO DISPONIVEL-------------------------------------------")</f>
        <v>C - RIOCARD</v>
      </c>
      <c r="AL1154" s="7" t="str">
        <f t="shared" ref="AL1154:AL1217" si="293">_xlfn.CONCAT(C1154," - ",B1154," - ",O1154," - ",S1154)</f>
        <v>1 - -------------------------------------------NAO DISPONIVEL------------------------------------------- - 00000001154 - FETRANSPOR</v>
      </c>
      <c r="AM1154" s="7" t="str">
        <f t="shared" ref="AM1154:AM1217" si="294">_xlfn.CONCAT(B1154,L1154,LEFT(M1154,3))</f>
        <v>-------------------------------------------NAO DISPONIVEL-------------------------------------------</v>
      </c>
      <c r="AN1154" s="44" cm="1">
        <f t="array" ref="AN1154">_xlfn.IFS(AJ1154=0,0,AQ1154="INATIVO",2,AQ1154="SEM CADASTRO",4,AQ1154="CPF ATIVO EM OUTRO COMPRADOR",5,AQ1154="NOVO/SEM CARTAO",6,AND(AJ1154&gt;0,AQ1154,""),8)</f>
        <v>0</v>
      </c>
      <c r="AO1154" s="45">
        <f t="shared" si="292"/>
        <v>-10</v>
      </c>
    </row>
    <row r="1155" spans="1:41" x14ac:dyDescent="0.4">
      <c r="A1155" s="21" t="str">
        <f t="shared" ref="A1155:A1218" si="295">IF(AND(E1155&lt;&gt;"",F1155&lt;&gt;""),TRIM(_xlfn.CONCAT(D1155," - ",S1155," - ",E1155," - ",F1155)),"-------------------------------------------NAO DISPONIVEL-------------------------------------------")</f>
        <v>-------------------------------------------NAO DISPONIVEL-------------------------------------------</v>
      </c>
      <c r="B1155" s="5" t="str">
        <f>_xlfn.IFNA(VLOOKUP(A1155,CNPJ!E:F,2,0),"-------------------------------------------NAO DISPONIVEL-------------------------------------------")</f>
        <v>-------------------------------------------NAO DISPONIVEL-------------------------------------------</v>
      </c>
      <c r="C1155" s="22">
        <v>1</v>
      </c>
      <c r="D1155" s="5" t="str">
        <f>_xlfn.XLOOKUP(R1155,OP!C:C,OP!B:B,,0,1)</f>
        <v>RJ</v>
      </c>
      <c r="E1155" s="23"/>
      <c r="M1155" s="26"/>
      <c r="N1155" s="27"/>
      <c r="O1155" s="28" t="str">
        <f t="shared" ref="O1155:O1218" si="296">IF(N1155="",TEXT(ROW(),"00000000000"),IF(N1155="00000000000",TEXT(ROW(),"00000000000"),TRIM(TEXT(N1155,"00000000000"))))</f>
        <v>00000001155</v>
      </c>
      <c r="R1155" s="27" t="s">
        <v>193</v>
      </c>
      <c r="S1155" s="30" t="str">
        <f>_xlfn.IFNA(VLOOKUP(_xlfn.CONCAT(D1155," - ",R1155),OP!A:D,4,0),"-------------------------------------------NAO DISPONIVEL-------------------------------------------")</f>
        <v>FETRANSPOR</v>
      </c>
      <c r="T1155" s="31"/>
      <c r="U1155" s="32"/>
      <c r="V1155" s="31"/>
      <c r="W1155" s="33">
        <f t="shared" ref="W1155:W1218" si="297">ROUND(T1155,2)</f>
        <v>0</v>
      </c>
      <c r="X1155" s="34">
        <f t="shared" ref="X1155:X1218" si="298">ROUND(U1155,0)</f>
        <v>0</v>
      </c>
      <c r="Y1155" s="33">
        <f t="shared" ref="Y1155:Y1218" si="299">ROUND(V1155,2)</f>
        <v>0</v>
      </c>
      <c r="Z1155" s="33">
        <f t="shared" ref="Z1155:Z1218" si="300">(X1155*Y1155)-W1155</f>
        <v>0</v>
      </c>
      <c r="AA1155" s="35">
        <f t="shared" ref="AA1155:AA1218" si="301">Y1155</f>
        <v>0</v>
      </c>
      <c r="AB1155" s="36">
        <f t="shared" ref="AB1155:AB1218" si="302">Z1155</f>
        <v>0</v>
      </c>
      <c r="AC1155" s="37">
        <f t="shared" ref="AC1155:AC1218" si="303">ROUND(IF(AL1155=AL1154,0,SUMIF(AL:AL,AL1155,AB:AB)),2)</f>
        <v>0</v>
      </c>
      <c r="AD1155" s="38"/>
      <c r="AE1155" s="38"/>
      <c r="AF1155" s="39">
        <f t="shared" ref="AF1155:AF1218" si="304">ROUND(SUM(AD1155,AE1155),2)</f>
        <v>0</v>
      </c>
      <c r="AG1155" s="40"/>
      <c r="AH1155" s="41">
        <f t="shared" ref="AH1155:AH1218" si="305">ROUND(AG1155,2)</f>
        <v>0</v>
      </c>
      <c r="AI1155" s="42">
        <f t="shared" ref="AI1155:AI1218" si="306">ROUND(IF(AH1155=0,0,IF(AF1155-AH1155&lt;0,0,IF(AF1155-AH1155&gt;AC1155,AC1155,AF1155-AH1155))),2)</f>
        <v>0</v>
      </c>
      <c r="AJ1155" s="43">
        <f t="shared" ref="AJ1155:AJ1218" si="307">ROUND(IF(AC1155=0,0,IF(AH1155=0,AC1155,AC1155-AI1155)),2)</f>
        <v>0</v>
      </c>
      <c r="AK1155" s="5" t="str">
        <f>_xlfn.IFNA(VLOOKUP(_xlfn.CONCAT(D1155," - ",S1155),OP!E:F,2,0),"-------------------------------------------NAO DISPONIVEL-------------------------------------------")</f>
        <v>C - RIOCARD</v>
      </c>
      <c r="AL1155" s="7" t="str">
        <f t="shared" si="293"/>
        <v>1 - -------------------------------------------NAO DISPONIVEL------------------------------------------- - 00000001155 - FETRANSPOR</v>
      </c>
      <c r="AM1155" s="7" t="str">
        <f t="shared" si="294"/>
        <v>-------------------------------------------NAO DISPONIVEL-------------------------------------------</v>
      </c>
      <c r="AN1155" s="44" cm="1">
        <f t="array" ref="AN1155">_xlfn.IFS(AJ1155=0,0,AQ1155="INATIVO",2,AQ1155="SEM CADASTRO",4,AQ1155="CPF ATIVO EM OUTRO COMPRADOR",5,AQ1155="NOVO/SEM CARTAO",6,AND(AJ1155&gt;0,AQ1155,""),8)</f>
        <v>0</v>
      </c>
      <c r="AO1155" s="45">
        <f t="shared" ref="AO1155:AO1218" si="308">AF1155-(10-AJ1155)</f>
        <v>-10</v>
      </c>
    </row>
    <row r="1156" spans="1:41" x14ac:dyDescent="0.4">
      <c r="A1156" s="21" t="str">
        <f t="shared" si="295"/>
        <v>-------------------------------------------NAO DISPONIVEL-------------------------------------------</v>
      </c>
      <c r="B1156" s="5" t="str">
        <f>_xlfn.IFNA(VLOOKUP(A1156,CNPJ!E:F,2,0),"-------------------------------------------NAO DISPONIVEL-------------------------------------------")</f>
        <v>-------------------------------------------NAO DISPONIVEL-------------------------------------------</v>
      </c>
      <c r="C1156" s="22">
        <v>1</v>
      </c>
      <c r="D1156" s="5" t="str">
        <f>_xlfn.XLOOKUP(R1156,OP!C:C,OP!B:B,,0,1)</f>
        <v>RJ</v>
      </c>
      <c r="E1156" s="23"/>
      <c r="M1156" s="26"/>
      <c r="N1156" s="27"/>
      <c r="O1156" s="28" t="str">
        <f t="shared" si="296"/>
        <v>00000001156</v>
      </c>
      <c r="R1156" s="27" t="s">
        <v>193</v>
      </c>
      <c r="S1156" s="30" t="str">
        <f>_xlfn.IFNA(VLOOKUP(_xlfn.CONCAT(D1156," - ",R1156),OP!A:D,4,0),"-------------------------------------------NAO DISPONIVEL-------------------------------------------")</f>
        <v>FETRANSPOR</v>
      </c>
      <c r="T1156" s="31"/>
      <c r="U1156" s="32"/>
      <c r="V1156" s="31"/>
      <c r="W1156" s="33">
        <f t="shared" si="297"/>
        <v>0</v>
      </c>
      <c r="X1156" s="34">
        <f t="shared" si="298"/>
        <v>0</v>
      </c>
      <c r="Y1156" s="33">
        <f t="shared" si="299"/>
        <v>0</v>
      </c>
      <c r="Z1156" s="33">
        <f t="shared" si="300"/>
        <v>0</v>
      </c>
      <c r="AA1156" s="35">
        <f t="shared" si="301"/>
        <v>0</v>
      </c>
      <c r="AB1156" s="36">
        <f t="shared" si="302"/>
        <v>0</v>
      </c>
      <c r="AC1156" s="37">
        <f t="shared" si="303"/>
        <v>0</v>
      </c>
      <c r="AD1156" s="38"/>
      <c r="AE1156" s="38"/>
      <c r="AF1156" s="39">
        <f t="shared" si="304"/>
        <v>0</v>
      </c>
      <c r="AG1156" s="40"/>
      <c r="AH1156" s="41">
        <f t="shared" si="305"/>
        <v>0</v>
      </c>
      <c r="AI1156" s="42">
        <f t="shared" si="306"/>
        <v>0</v>
      </c>
      <c r="AJ1156" s="43">
        <f t="shared" si="307"/>
        <v>0</v>
      </c>
      <c r="AK1156" s="5" t="str">
        <f>_xlfn.IFNA(VLOOKUP(_xlfn.CONCAT(D1156," - ",S1156),OP!E:F,2,0),"-------------------------------------------NAO DISPONIVEL-------------------------------------------")</f>
        <v>C - RIOCARD</v>
      </c>
      <c r="AL1156" s="7" t="str">
        <f t="shared" si="293"/>
        <v>1 - -------------------------------------------NAO DISPONIVEL------------------------------------------- - 00000001156 - FETRANSPOR</v>
      </c>
      <c r="AM1156" s="7" t="str">
        <f t="shared" si="294"/>
        <v>-------------------------------------------NAO DISPONIVEL-------------------------------------------</v>
      </c>
      <c r="AN1156" s="44" cm="1">
        <f t="array" ref="AN1156">_xlfn.IFS(AJ1156=0,0,AQ1156="INATIVO",2,AQ1156="SEM CADASTRO",4,AQ1156="CPF ATIVO EM OUTRO COMPRADOR",5,AQ1156="NOVO/SEM CARTAO",6,AND(AJ1156&gt;0,AQ1156,""),8)</f>
        <v>0</v>
      </c>
      <c r="AO1156" s="45">
        <f t="shared" si="308"/>
        <v>-10</v>
      </c>
    </row>
    <row r="1157" spans="1:41" x14ac:dyDescent="0.4">
      <c r="A1157" s="21" t="str">
        <f t="shared" si="295"/>
        <v>-------------------------------------------NAO DISPONIVEL-------------------------------------------</v>
      </c>
      <c r="B1157" s="5" t="str">
        <f>_xlfn.IFNA(VLOOKUP(A1157,CNPJ!E:F,2,0),"-------------------------------------------NAO DISPONIVEL-------------------------------------------")</f>
        <v>-------------------------------------------NAO DISPONIVEL-------------------------------------------</v>
      </c>
      <c r="C1157" s="22">
        <v>1</v>
      </c>
      <c r="D1157" s="5" t="str">
        <f>_xlfn.XLOOKUP(R1157,OP!C:C,OP!B:B,,0,1)</f>
        <v>RJ</v>
      </c>
      <c r="E1157" s="23"/>
      <c r="M1157" s="26"/>
      <c r="N1157" s="27"/>
      <c r="O1157" s="28" t="str">
        <f t="shared" si="296"/>
        <v>00000001157</v>
      </c>
      <c r="R1157" s="27" t="s">
        <v>193</v>
      </c>
      <c r="S1157" s="30" t="str">
        <f>_xlfn.IFNA(VLOOKUP(_xlfn.CONCAT(D1157," - ",R1157),OP!A:D,4,0),"-------------------------------------------NAO DISPONIVEL-------------------------------------------")</f>
        <v>FETRANSPOR</v>
      </c>
      <c r="T1157" s="31"/>
      <c r="U1157" s="32"/>
      <c r="V1157" s="31"/>
      <c r="W1157" s="33">
        <f t="shared" si="297"/>
        <v>0</v>
      </c>
      <c r="X1157" s="34">
        <f t="shared" si="298"/>
        <v>0</v>
      </c>
      <c r="Y1157" s="33">
        <f t="shared" si="299"/>
        <v>0</v>
      </c>
      <c r="Z1157" s="33">
        <f t="shared" si="300"/>
        <v>0</v>
      </c>
      <c r="AA1157" s="35">
        <f t="shared" si="301"/>
        <v>0</v>
      </c>
      <c r="AB1157" s="36">
        <f t="shared" si="302"/>
        <v>0</v>
      </c>
      <c r="AC1157" s="37">
        <f t="shared" si="303"/>
        <v>0</v>
      </c>
      <c r="AD1157" s="38"/>
      <c r="AE1157" s="38"/>
      <c r="AF1157" s="39">
        <f t="shared" si="304"/>
        <v>0</v>
      </c>
      <c r="AG1157" s="40"/>
      <c r="AH1157" s="41">
        <f t="shared" si="305"/>
        <v>0</v>
      </c>
      <c r="AI1157" s="42">
        <f t="shared" si="306"/>
        <v>0</v>
      </c>
      <c r="AJ1157" s="43">
        <f t="shared" si="307"/>
        <v>0</v>
      </c>
      <c r="AK1157" s="5" t="str">
        <f>_xlfn.IFNA(VLOOKUP(_xlfn.CONCAT(D1157," - ",S1157),OP!E:F,2,0),"-------------------------------------------NAO DISPONIVEL-------------------------------------------")</f>
        <v>C - RIOCARD</v>
      </c>
      <c r="AL1157" s="7" t="str">
        <f t="shared" si="293"/>
        <v>1 - -------------------------------------------NAO DISPONIVEL------------------------------------------- - 00000001157 - FETRANSPOR</v>
      </c>
      <c r="AM1157" s="7" t="str">
        <f t="shared" si="294"/>
        <v>-------------------------------------------NAO DISPONIVEL-------------------------------------------</v>
      </c>
      <c r="AN1157" s="44" cm="1">
        <f t="array" ref="AN1157">_xlfn.IFS(AJ1157=0,0,AQ1157="INATIVO",2,AQ1157="SEM CADASTRO",4,AQ1157="CPF ATIVO EM OUTRO COMPRADOR",5,AQ1157="NOVO/SEM CARTAO",6,AND(AJ1157&gt;0,AQ1157,""),8)</f>
        <v>0</v>
      </c>
      <c r="AO1157" s="45">
        <f t="shared" si="308"/>
        <v>-10</v>
      </c>
    </row>
    <row r="1158" spans="1:41" x14ac:dyDescent="0.4">
      <c r="A1158" s="21" t="str">
        <f t="shared" si="295"/>
        <v>-------------------------------------------NAO DISPONIVEL-------------------------------------------</v>
      </c>
      <c r="B1158" s="5" t="str">
        <f>_xlfn.IFNA(VLOOKUP(A1158,CNPJ!E:F,2,0),"-------------------------------------------NAO DISPONIVEL-------------------------------------------")</f>
        <v>-------------------------------------------NAO DISPONIVEL-------------------------------------------</v>
      </c>
      <c r="C1158" s="22">
        <v>1</v>
      </c>
      <c r="D1158" s="5" t="str">
        <f>_xlfn.XLOOKUP(R1158,OP!C:C,OP!B:B,,0,1)</f>
        <v>RJ</v>
      </c>
      <c r="E1158" s="23"/>
      <c r="M1158" s="26"/>
      <c r="N1158" s="27"/>
      <c r="O1158" s="28" t="str">
        <f t="shared" si="296"/>
        <v>00000001158</v>
      </c>
      <c r="R1158" s="27" t="s">
        <v>193</v>
      </c>
      <c r="S1158" s="30" t="str">
        <f>_xlfn.IFNA(VLOOKUP(_xlfn.CONCAT(D1158," - ",R1158),OP!A:D,4,0),"-------------------------------------------NAO DISPONIVEL-------------------------------------------")</f>
        <v>FETRANSPOR</v>
      </c>
      <c r="T1158" s="31"/>
      <c r="U1158" s="32"/>
      <c r="V1158" s="31"/>
      <c r="W1158" s="33">
        <f t="shared" si="297"/>
        <v>0</v>
      </c>
      <c r="X1158" s="34">
        <f t="shared" si="298"/>
        <v>0</v>
      </c>
      <c r="Y1158" s="33">
        <f t="shared" si="299"/>
        <v>0</v>
      </c>
      <c r="Z1158" s="33">
        <f t="shared" si="300"/>
        <v>0</v>
      </c>
      <c r="AA1158" s="35">
        <f t="shared" si="301"/>
        <v>0</v>
      </c>
      <c r="AB1158" s="36">
        <f t="shared" si="302"/>
        <v>0</v>
      </c>
      <c r="AC1158" s="37">
        <f t="shared" si="303"/>
        <v>0</v>
      </c>
      <c r="AD1158" s="38"/>
      <c r="AE1158" s="38"/>
      <c r="AF1158" s="39">
        <f t="shared" si="304"/>
        <v>0</v>
      </c>
      <c r="AG1158" s="40"/>
      <c r="AH1158" s="41">
        <f t="shared" si="305"/>
        <v>0</v>
      </c>
      <c r="AI1158" s="42">
        <f t="shared" si="306"/>
        <v>0</v>
      </c>
      <c r="AJ1158" s="43">
        <f t="shared" si="307"/>
        <v>0</v>
      </c>
      <c r="AK1158" s="5" t="str">
        <f>_xlfn.IFNA(VLOOKUP(_xlfn.CONCAT(D1158," - ",S1158),OP!E:F,2,0),"-------------------------------------------NAO DISPONIVEL-------------------------------------------")</f>
        <v>C - RIOCARD</v>
      </c>
      <c r="AL1158" s="7" t="str">
        <f t="shared" si="293"/>
        <v>1 - -------------------------------------------NAO DISPONIVEL------------------------------------------- - 00000001158 - FETRANSPOR</v>
      </c>
      <c r="AM1158" s="7" t="str">
        <f t="shared" si="294"/>
        <v>-------------------------------------------NAO DISPONIVEL-------------------------------------------</v>
      </c>
      <c r="AN1158" s="44" cm="1">
        <f t="array" ref="AN1158">_xlfn.IFS(AJ1158=0,0,AQ1158="INATIVO",2,AQ1158="SEM CADASTRO",4,AQ1158="CPF ATIVO EM OUTRO COMPRADOR",5,AQ1158="NOVO/SEM CARTAO",6,AND(AJ1158&gt;0,AQ1158,""),8)</f>
        <v>0</v>
      </c>
      <c r="AO1158" s="45">
        <f t="shared" si="308"/>
        <v>-10</v>
      </c>
    </row>
    <row r="1159" spans="1:41" x14ac:dyDescent="0.4">
      <c r="A1159" s="21" t="str">
        <f t="shared" si="295"/>
        <v>-------------------------------------------NAO DISPONIVEL-------------------------------------------</v>
      </c>
      <c r="B1159" s="5" t="str">
        <f>_xlfn.IFNA(VLOOKUP(A1159,CNPJ!E:F,2,0),"-------------------------------------------NAO DISPONIVEL-------------------------------------------")</f>
        <v>-------------------------------------------NAO DISPONIVEL-------------------------------------------</v>
      </c>
      <c r="C1159" s="22">
        <v>1</v>
      </c>
      <c r="D1159" s="5" t="str">
        <f>_xlfn.XLOOKUP(R1159,OP!C:C,OP!B:B,,0,1)</f>
        <v>RJ</v>
      </c>
      <c r="E1159" s="23"/>
      <c r="M1159" s="26"/>
      <c r="N1159" s="27"/>
      <c r="O1159" s="28" t="str">
        <f t="shared" si="296"/>
        <v>00000001159</v>
      </c>
      <c r="R1159" s="27" t="s">
        <v>193</v>
      </c>
      <c r="S1159" s="30" t="str">
        <f>_xlfn.IFNA(VLOOKUP(_xlfn.CONCAT(D1159," - ",R1159),OP!A:D,4,0),"-------------------------------------------NAO DISPONIVEL-------------------------------------------")</f>
        <v>FETRANSPOR</v>
      </c>
      <c r="T1159" s="31"/>
      <c r="U1159" s="32"/>
      <c r="V1159" s="31"/>
      <c r="W1159" s="33">
        <f t="shared" si="297"/>
        <v>0</v>
      </c>
      <c r="X1159" s="34">
        <f t="shared" si="298"/>
        <v>0</v>
      </c>
      <c r="Y1159" s="33">
        <f t="shared" si="299"/>
        <v>0</v>
      </c>
      <c r="Z1159" s="33">
        <f t="shared" si="300"/>
        <v>0</v>
      </c>
      <c r="AA1159" s="35">
        <f t="shared" si="301"/>
        <v>0</v>
      </c>
      <c r="AB1159" s="36">
        <f t="shared" si="302"/>
        <v>0</v>
      </c>
      <c r="AC1159" s="37">
        <f t="shared" si="303"/>
        <v>0</v>
      </c>
      <c r="AD1159" s="38"/>
      <c r="AE1159" s="38"/>
      <c r="AF1159" s="39">
        <f t="shared" si="304"/>
        <v>0</v>
      </c>
      <c r="AG1159" s="40"/>
      <c r="AH1159" s="41">
        <f t="shared" si="305"/>
        <v>0</v>
      </c>
      <c r="AI1159" s="42">
        <f t="shared" si="306"/>
        <v>0</v>
      </c>
      <c r="AJ1159" s="43">
        <f t="shared" si="307"/>
        <v>0</v>
      </c>
      <c r="AK1159" s="5" t="str">
        <f>_xlfn.IFNA(VLOOKUP(_xlfn.CONCAT(D1159," - ",S1159),OP!E:F,2,0),"-------------------------------------------NAO DISPONIVEL-------------------------------------------")</f>
        <v>C - RIOCARD</v>
      </c>
      <c r="AL1159" s="7" t="str">
        <f t="shared" si="293"/>
        <v>1 - -------------------------------------------NAO DISPONIVEL------------------------------------------- - 00000001159 - FETRANSPOR</v>
      </c>
      <c r="AM1159" s="7" t="str">
        <f t="shared" si="294"/>
        <v>-------------------------------------------NAO DISPONIVEL-------------------------------------------</v>
      </c>
      <c r="AN1159" s="44" cm="1">
        <f t="array" ref="AN1159">_xlfn.IFS(AJ1159=0,0,AQ1159="INATIVO",2,AQ1159="SEM CADASTRO",4,AQ1159="CPF ATIVO EM OUTRO COMPRADOR",5,AQ1159="NOVO/SEM CARTAO",6,AND(AJ1159&gt;0,AQ1159,""),8)</f>
        <v>0</v>
      </c>
      <c r="AO1159" s="45">
        <f t="shared" si="308"/>
        <v>-10</v>
      </c>
    </row>
    <row r="1160" spans="1:41" x14ac:dyDescent="0.4">
      <c r="A1160" s="21" t="str">
        <f t="shared" si="295"/>
        <v>-------------------------------------------NAO DISPONIVEL-------------------------------------------</v>
      </c>
      <c r="B1160" s="5" t="str">
        <f>_xlfn.IFNA(VLOOKUP(A1160,CNPJ!E:F,2,0),"-------------------------------------------NAO DISPONIVEL-------------------------------------------")</f>
        <v>-------------------------------------------NAO DISPONIVEL-------------------------------------------</v>
      </c>
      <c r="C1160" s="22">
        <v>1</v>
      </c>
      <c r="D1160" s="5" t="str">
        <f>_xlfn.XLOOKUP(R1160,OP!C:C,OP!B:B,,0,1)</f>
        <v>RJ</v>
      </c>
      <c r="E1160" s="23"/>
      <c r="M1160" s="26"/>
      <c r="N1160" s="27"/>
      <c r="O1160" s="28" t="str">
        <f t="shared" si="296"/>
        <v>00000001160</v>
      </c>
      <c r="R1160" s="27" t="s">
        <v>193</v>
      </c>
      <c r="S1160" s="30" t="str">
        <f>_xlfn.IFNA(VLOOKUP(_xlfn.CONCAT(D1160," - ",R1160),OP!A:D,4,0),"-------------------------------------------NAO DISPONIVEL-------------------------------------------")</f>
        <v>FETRANSPOR</v>
      </c>
      <c r="T1160" s="31"/>
      <c r="U1160" s="32"/>
      <c r="V1160" s="31"/>
      <c r="W1160" s="33">
        <f t="shared" si="297"/>
        <v>0</v>
      </c>
      <c r="X1160" s="34">
        <f t="shared" si="298"/>
        <v>0</v>
      </c>
      <c r="Y1160" s="33">
        <f t="shared" si="299"/>
        <v>0</v>
      </c>
      <c r="Z1160" s="33">
        <f t="shared" si="300"/>
        <v>0</v>
      </c>
      <c r="AA1160" s="35">
        <f t="shared" si="301"/>
        <v>0</v>
      </c>
      <c r="AB1160" s="36">
        <f t="shared" si="302"/>
        <v>0</v>
      </c>
      <c r="AC1160" s="37">
        <f t="shared" si="303"/>
        <v>0</v>
      </c>
      <c r="AD1160" s="38"/>
      <c r="AE1160" s="38"/>
      <c r="AF1160" s="39">
        <f t="shared" si="304"/>
        <v>0</v>
      </c>
      <c r="AG1160" s="40"/>
      <c r="AH1160" s="41">
        <f t="shared" si="305"/>
        <v>0</v>
      </c>
      <c r="AI1160" s="42">
        <f t="shared" si="306"/>
        <v>0</v>
      </c>
      <c r="AJ1160" s="43">
        <f t="shared" si="307"/>
        <v>0</v>
      </c>
      <c r="AK1160" s="5" t="str">
        <f>_xlfn.IFNA(VLOOKUP(_xlfn.CONCAT(D1160," - ",S1160),OP!E:F,2,0),"-------------------------------------------NAO DISPONIVEL-------------------------------------------")</f>
        <v>C - RIOCARD</v>
      </c>
      <c r="AL1160" s="7" t="str">
        <f t="shared" si="293"/>
        <v>1 - -------------------------------------------NAO DISPONIVEL------------------------------------------- - 00000001160 - FETRANSPOR</v>
      </c>
      <c r="AM1160" s="7" t="str">
        <f t="shared" si="294"/>
        <v>-------------------------------------------NAO DISPONIVEL-------------------------------------------</v>
      </c>
      <c r="AN1160" s="44" cm="1">
        <f t="array" ref="AN1160">_xlfn.IFS(AJ1160=0,0,AQ1160="INATIVO",2,AQ1160="SEM CADASTRO",4,AQ1160="CPF ATIVO EM OUTRO COMPRADOR",5,AQ1160="NOVO/SEM CARTAO",6,AND(AJ1160&gt;0,AQ1160,""),8)</f>
        <v>0</v>
      </c>
      <c r="AO1160" s="45">
        <f t="shared" si="308"/>
        <v>-10</v>
      </c>
    </row>
    <row r="1161" spans="1:41" x14ac:dyDescent="0.4">
      <c r="A1161" s="21" t="str">
        <f t="shared" si="295"/>
        <v>-------------------------------------------NAO DISPONIVEL-------------------------------------------</v>
      </c>
      <c r="B1161" s="5" t="str">
        <f>_xlfn.IFNA(VLOOKUP(A1161,CNPJ!E:F,2,0),"-------------------------------------------NAO DISPONIVEL-------------------------------------------")</f>
        <v>-------------------------------------------NAO DISPONIVEL-------------------------------------------</v>
      </c>
      <c r="C1161" s="22">
        <v>1</v>
      </c>
      <c r="D1161" s="5" t="str">
        <f>_xlfn.XLOOKUP(R1161,OP!C:C,OP!B:B,,0,1)</f>
        <v>RJ</v>
      </c>
      <c r="E1161" s="23"/>
      <c r="M1161" s="26"/>
      <c r="N1161" s="27"/>
      <c r="O1161" s="28" t="str">
        <f t="shared" si="296"/>
        <v>00000001161</v>
      </c>
      <c r="R1161" s="27" t="s">
        <v>193</v>
      </c>
      <c r="S1161" s="30" t="str">
        <f>_xlfn.IFNA(VLOOKUP(_xlfn.CONCAT(D1161," - ",R1161),OP!A:D,4,0),"-------------------------------------------NAO DISPONIVEL-------------------------------------------")</f>
        <v>FETRANSPOR</v>
      </c>
      <c r="T1161" s="31"/>
      <c r="U1161" s="32"/>
      <c r="V1161" s="31"/>
      <c r="W1161" s="33">
        <f t="shared" si="297"/>
        <v>0</v>
      </c>
      <c r="X1161" s="34">
        <f t="shared" si="298"/>
        <v>0</v>
      </c>
      <c r="Y1161" s="33">
        <f t="shared" si="299"/>
        <v>0</v>
      </c>
      <c r="Z1161" s="33">
        <f t="shared" si="300"/>
        <v>0</v>
      </c>
      <c r="AA1161" s="35">
        <f t="shared" si="301"/>
        <v>0</v>
      </c>
      <c r="AB1161" s="36">
        <f t="shared" si="302"/>
        <v>0</v>
      </c>
      <c r="AC1161" s="37">
        <f t="shared" si="303"/>
        <v>0</v>
      </c>
      <c r="AD1161" s="38"/>
      <c r="AE1161" s="38"/>
      <c r="AF1161" s="39">
        <f t="shared" si="304"/>
        <v>0</v>
      </c>
      <c r="AG1161" s="40"/>
      <c r="AH1161" s="41">
        <f t="shared" si="305"/>
        <v>0</v>
      </c>
      <c r="AI1161" s="42">
        <f t="shared" si="306"/>
        <v>0</v>
      </c>
      <c r="AJ1161" s="43">
        <f t="shared" si="307"/>
        <v>0</v>
      </c>
      <c r="AK1161" s="5" t="str">
        <f>_xlfn.IFNA(VLOOKUP(_xlfn.CONCAT(D1161," - ",S1161),OP!E:F,2,0),"-------------------------------------------NAO DISPONIVEL-------------------------------------------")</f>
        <v>C - RIOCARD</v>
      </c>
      <c r="AL1161" s="7" t="str">
        <f t="shared" si="293"/>
        <v>1 - -------------------------------------------NAO DISPONIVEL------------------------------------------- - 00000001161 - FETRANSPOR</v>
      </c>
      <c r="AM1161" s="7" t="str">
        <f t="shared" si="294"/>
        <v>-------------------------------------------NAO DISPONIVEL-------------------------------------------</v>
      </c>
      <c r="AN1161" s="44" cm="1">
        <f t="array" ref="AN1161">_xlfn.IFS(AJ1161=0,0,AQ1161="INATIVO",2,AQ1161="SEM CADASTRO",4,AQ1161="CPF ATIVO EM OUTRO COMPRADOR",5,AQ1161="NOVO/SEM CARTAO",6,AND(AJ1161&gt;0,AQ1161,""),8)</f>
        <v>0</v>
      </c>
      <c r="AO1161" s="45">
        <f t="shared" si="308"/>
        <v>-10</v>
      </c>
    </row>
    <row r="1162" spans="1:41" x14ac:dyDescent="0.4">
      <c r="A1162" s="21" t="str">
        <f t="shared" si="295"/>
        <v>-------------------------------------------NAO DISPONIVEL-------------------------------------------</v>
      </c>
      <c r="B1162" s="5" t="str">
        <f>_xlfn.IFNA(VLOOKUP(A1162,CNPJ!E:F,2,0),"-------------------------------------------NAO DISPONIVEL-------------------------------------------")</f>
        <v>-------------------------------------------NAO DISPONIVEL-------------------------------------------</v>
      </c>
      <c r="C1162" s="22">
        <v>1</v>
      </c>
      <c r="D1162" s="5" t="str">
        <f>_xlfn.XLOOKUP(R1162,OP!C:C,OP!B:B,,0,1)</f>
        <v>RJ</v>
      </c>
      <c r="E1162" s="23"/>
      <c r="M1162" s="26"/>
      <c r="N1162" s="27"/>
      <c r="O1162" s="28" t="str">
        <f t="shared" si="296"/>
        <v>00000001162</v>
      </c>
      <c r="R1162" s="27" t="s">
        <v>193</v>
      </c>
      <c r="S1162" s="30" t="str">
        <f>_xlfn.IFNA(VLOOKUP(_xlfn.CONCAT(D1162," - ",R1162),OP!A:D,4,0),"-------------------------------------------NAO DISPONIVEL-------------------------------------------")</f>
        <v>FETRANSPOR</v>
      </c>
      <c r="T1162" s="31"/>
      <c r="U1162" s="32"/>
      <c r="V1162" s="31"/>
      <c r="W1162" s="33">
        <f t="shared" si="297"/>
        <v>0</v>
      </c>
      <c r="X1162" s="34">
        <f t="shared" si="298"/>
        <v>0</v>
      </c>
      <c r="Y1162" s="33">
        <f t="shared" si="299"/>
        <v>0</v>
      </c>
      <c r="Z1162" s="33">
        <f t="shared" si="300"/>
        <v>0</v>
      </c>
      <c r="AA1162" s="35">
        <f t="shared" si="301"/>
        <v>0</v>
      </c>
      <c r="AB1162" s="36">
        <f t="shared" si="302"/>
        <v>0</v>
      </c>
      <c r="AC1162" s="37">
        <f t="shared" si="303"/>
        <v>0</v>
      </c>
      <c r="AD1162" s="38"/>
      <c r="AE1162" s="38"/>
      <c r="AF1162" s="39">
        <f t="shared" si="304"/>
        <v>0</v>
      </c>
      <c r="AG1162" s="40"/>
      <c r="AH1162" s="41">
        <f t="shared" si="305"/>
        <v>0</v>
      </c>
      <c r="AI1162" s="42">
        <f t="shared" si="306"/>
        <v>0</v>
      </c>
      <c r="AJ1162" s="43">
        <f t="shared" si="307"/>
        <v>0</v>
      </c>
      <c r="AK1162" s="5" t="str">
        <f>_xlfn.IFNA(VLOOKUP(_xlfn.CONCAT(D1162," - ",S1162),OP!E:F,2,0),"-------------------------------------------NAO DISPONIVEL-------------------------------------------")</f>
        <v>C - RIOCARD</v>
      </c>
      <c r="AL1162" s="7" t="str">
        <f t="shared" si="293"/>
        <v>1 - -------------------------------------------NAO DISPONIVEL------------------------------------------- - 00000001162 - FETRANSPOR</v>
      </c>
      <c r="AM1162" s="7" t="str">
        <f t="shared" si="294"/>
        <v>-------------------------------------------NAO DISPONIVEL-------------------------------------------</v>
      </c>
      <c r="AN1162" s="44" cm="1">
        <f t="array" ref="AN1162">_xlfn.IFS(AJ1162=0,0,AQ1162="INATIVO",2,AQ1162="SEM CADASTRO",4,AQ1162="CPF ATIVO EM OUTRO COMPRADOR",5,AQ1162="NOVO/SEM CARTAO",6,AND(AJ1162&gt;0,AQ1162,""),8)</f>
        <v>0</v>
      </c>
      <c r="AO1162" s="45">
        <f t="shared" si="308"/>
        <v>-10</v>
      </c>
    </row>
    <row r="1163" spans="1:41" x14ac:dyDescent="0.4">
      <c r="A1163" s="21" t="str">
        <f t="shared" si="295"/>
        <v>-------------------------------------------NAO DISPONIVEL-------------------------------------------</v>
      </c>
      <c r="B1163" s="5" t="str">
        <f>_xlfn.IFNA(VLOOKUP(A1163,CNPJ!E:F,2,0),"-------------------------------------------NAO DISPONIVEL-------------------------------------------")</f>
        <v>-------------------------------------------NAO DISPONIVEL-------------------------------------------</v>
      </c>
      <c r="C1163" s="22">
        <v>1</v>
      </c>
      <c r="D1163" s="5" t="str">
        <f>_xlfn.XLOOKUP(R1163,OP!C:C,OP!B:B,,0,1)</f>
        <v>RJ</v>
      </c>
      <c r="E1163" s="23"/>
      <c r="M1163" s="26"/>
      <c r="N1163" s="27"/>
      <c r="O1163" s="28" t="str">
        <f t="shared" si="296"/>
        <v>00000001163</v>
      </c>
      <c r="R1163" s="27" t="s">
        <v>193</v>
      </c>
      <c r="S1163" s="30" t="str">
        <f>_xlfn.IFNA(VLOOKUP(_xlfn.CONCAT(D1163," - ",R1163),OP!A:D,4,0),"-------------------------------------------NAO DISPONIVEL-------------------------------------------")</f>
        <v>FETRANSPOR</v>
      </c>
      <c r="T1163" s="31"/>
      <c r="U1163" s="32"/>
      <c r="V1163" s="31"/>
      <c r="W1163" s="33">
        <f t="shared" si="297"/>
        <v>0</v>
      </c>
      <c r="X1163" s="34">
        <f t="shared" si="298"/>
        <v>0</v>
      </c>
      <c r="Y1163" s="33">
        <f t="shared" si="299"/>
        <v>0</v>
      </c>
      <c r="Z1163" s="33">
        <f t="shared" si="300"/>
        <v>0</v>
      </c>
      <c r="AA1163" s="35">
        <f t="shared" si="301"/>
        <v>0</v>
      </c>
      <c r="AB1163" s="36">
        <f t="shared" si="302"/>
        <v>0</v>
      </c>
      <c r="AC1163" s="37">
        <f t="shared" si="303"/>
        <v>0</v>
      </c>
      <c r="AD1163" s="38"/>
      <c r="AE1163" s="38"/>
      <c r="AF1163" s="39">
        <f t="shared" si="304"/>
        <v>0</v>
      </c>
      <c r="AG1163" s="40"/>
      <c r="AH1163" s="41">
        <f t="shared" si="305"/>
        <v>0</v>
      </c>
      <c r="AI1163" s="42">
        <f t="shared" si="306"/>
        <v>0</v>
      </c>
      <c r="AJ1163" s="43">
        <f t="shared" si="307"/>
        <v>0</v>
      </c>
      <c r="AK1163" s="5" t="str">
        <f>_xlfn.IFNA(VLOOKUP(_xlfn.CONCAT(D1163," - ",S1163),OP!E:F,2,0),"-------------------------------------------NAO DISPONIVEL-------------------------------------------")</f>
        <v>C - RIOCARD</v>
      </c>
      <c r="AL1163" s="7" t="str">
        <f t="shared" si="293"/>
        <v>1 - -------------------------------------------NAO DISPONIVEL------------------------------------------- - 00000001163 - FETRANSPOR</v>
      </c>
      <c r="AM1163" s="7" t="str">
        <f t="shared" si="294"/>
        <v>-------------------------------------------NAO DISPONIVEL-------------------------------------------</v>
      </c>
      <c r="AN1163" s="44" cm="1">
        <f t="array" ref="AN1163">_xlfn.IFS(AJ1163=0,0,AQ1163="INATIVO",2,AQ1163="SEM CADASTRO",4,AQ1163="CPF ATIVO EM OUTRO COMPRADOR",5,AQ1163="NOVO/SEM CARTAO",6,AND(AJ1163&gt;0,AQ1163,""),8)</f>
        <v>0</v>
      </c>
      <c r="AO1163" s="45">
        <f t="shared" si="308"/>
        <v>-10</v>
      </c>
    </row>
    <row r="1164" spans="1:41" x14ac:dyDescent="0.4">
      <c r="A1164" s="21" t="str">
        <f t="shared" si="295"/>
        <v>-------------------------------------------NAO DISPONIVEL-------------------------------------------</v>
      </c>
      <c r="B1164" s="5" t="str">
        <f>_xlfn.IFNA(VLOOKUP(A1164,CNPJ!E:F,2,0),"-------------------------------------------NAO DISPONIVEL-------------------------------------------")</f>
        <v>-------------------------------------------NAO DISPONIVEL-------------------------------------------</v>
      </c>
      <c r="C1164" s="22">
        <v>1</v>
      </c>
      <c r="D1164" s="5" t="str">
        <f>_xlfn.XLOOKUP(R1164,OP!C:C,OP!B:B,,0,1)</f>
        <v>RJ</v>
      </c>
      <c r="E1164" s="23"/>
      <c r="M1164" s="26"/>
      <c r="N1164" s="27"/>
      <c r="O1164" s="28" t="str">
        <f t="shared" si="296"/>
        <v>00000001164</v>
      </c>
      <c r="R1164" s="27" t="s">
        <v>193</v>
      </c>
      <c r="S1164" s="30" t="str">
        <f>_xlfn.IFNA(VLOOKUP(_xlfn.CONCAT(D1164," - ",R1164),OP!A:D,4,0),"-------------------------------------------NAO DISPONIVEL-------------------------------------------")</f>
        <v>FETRANSPOR</v>
      </c>
      <c r="T1164" s="31"/>
      <c r="U1164" s="32"/>
      <c r="V1164" s="31"/>
      <c r="W1164" s="33">
        <f t="shared" si="297"/>
        <v>0</v>
      </c>
      <c r="X1164" s="34">
        <f t="shared" si="298"/>
        <v>0</v>
      </c>
      <c r="Y1164" s="33">
        <f t="shared" si="299"/>
        <v>0</v>
      </c>
      <c r="Z1164" s="33">
        <f t="shared" si="300"/>
        <v>0</v>
      </c>
      <c r="AA1164" s="35">
        <f t="shared" si="301"/>
        <v>0</v>
      </c>
      <c r="AB1164" s="36">
        <f t="shared" si="302"/>
        <v>0</v>
      </c>
      <c r="AC1164" s="37">
        <f t="shared" si="303"/>
        <v>0</v>
      </c>
      <c r="AD1164" s="38"/>
      <c r="AE1164" s="38"/>
      <c r="AF1164" s="39">
        <f t="shared" si="304"/>
        <v>0</v>
      </c>
      <c r="AG1164" s="40"/>
      <c r="AH1164" s="41">
        <f t="shared" si="305"/>
        <v>0</v>
      </c>
      <c r="AI1164" s="42">
        <f t="shared" si="306"/>
        <v>0</v>
      </c>
      <c r="AJ1164" s="43">
        <f t="shared" si="307"/>
        <v>0</v>
      </c>
      <c r="AK1164" s="5" t="str">
        <f>_xlfn.IFNA(VLOOKUP(_xlfn.CONCAT(D1164," - ",S1164),OP!E:F,2,0),"-------------------------------------------NAO DISPONIVEL-------------------------------------------")</f>
        <v>C - RIOCARD</v>
      </c>
      <c r="AL1164" s="7" t="str">
        <f t="shared" si="293"/>
        <v>1 - -------------------------------------------NAO DISPONIVEL------------------------------------------- - 00000001164 - FETRANSPOR</v>
      </c>
      <c r="AM1164" s="7" t="str">
        <f t="shared" si="294"/>
        <v>-------------------------------------------NAO DISPONIVEL-------------------------------------------</v>
      </c>
      <c r="AN1164" s="44" cm="1">
        <f t="array" ref="AN1164">_xlfn.IFS(AJ1164=0,0,AQ1164="INATIVO",2,AQ1164="SEM CADASTRO",4,AQ1164="CPF ATIVO EM OUTRO COMPRADOR",5,AQ1164="NOVO/SEM CARTAO",6,AND(AJ1164&gt;0,AQ1164,""),8)</f>
        <v>0</v>
      </c>
      <c r="AO1164" s="45">
        <f t="shared" si="308"/>
        <v>-10</v>
      </c>
    </row>
    <row r="1165" spans="1:41" x14ac:dyDescent="0.4">
      <c r="A1165" s="21" t="str">
        <f t="shared" si="295"/>
        <v>-------------------------------------------NAO DISPONIVEL-------------------------------------------</v>
      </c>
      <c r="B1165" s="5" t="str">
        <f>_xlfn.IFNA(VLOOKUP(A1165,CNPJ!E:F,2,0),"-------------------------------------------NAO DISPONIVEL-------------------------------------------")</f>
        <v>-------------------------------------------NAO DISPONIVEL-------------------------------------------</v>
      </c>
      <c r="C1165" s="22">
        <v>1</v>
      </c>
      <c r="D1165" s="5" t="str">
        <f>_xlfn.XLOOKUP(R1165,OP!C:C,OP!B:B,,0,1)</f>
        <v>RJ</v>
      </c>
      <c r="E1165" s="23"/>
      <c r="M1165" s="26"/>
      <c r="N1165" s="27"/>
      <c r="O1165" s="28" t="str">
        <f t="shared" si="296"/>
        <v>00000001165</v>
      </c>
      <c r="R1165" s="27" t="s">
        <v>193</v>
      </c>
      <c r="S1165" s="30" t="str">
        <f>_xlfn.IFNA(VLOOKUP(_xlfn.CONCAT(D1165," - ",R1165),OP!A:D,4,0),"-------------------------------------------NAO DISPONIVEL-------------------------------------------")</f>
        <v>FETRANSPOR</v>
      </c>
      <c r="T1165" s="31"/>
      <c r="U1165" s="32"/>
      <c r="V1165" s="31"/>
      <c r="W1165" s="33">
        <f t="shared" si="297"/>
        <v>0</v>
      </c>
      <c r="X1165" s="34">
        <f t="shared" si="298"/>
        <v>0</v>
      </c>
      <c r="Y1165" s="33">
        <f t="shared" si="299"/>
        <v>0</v>
      </c>
      <c r="Z1165" s="33">
        <f t="shared" si="300"/>
        <v>0</v>
      </c>
      <c r="AA1165" s="35">
        <f t="shared" si="301"/>
        <v>0</v>
      </c>
      <c r="AB1165" s="36">
        <f t="shared" si="302"/>
        <v>0</v>
      </c>
      <c r="AC1165" s="37">
        <f t="shared" si="303"/>
        <v>0</v>
      </c>
      <c r="AD1165" s="38"/>
      <c r="AE1165" s="38"/>
      <c r="AF1165" s="39">
        <f t="shared" si="304"/>
        <v>0</v>
      </c>
      <c r="AG1165" s="40"/>
      <c r="AH1165" s="41">
        <f t="shared" si="305"/>
        <v>0</v>
      </c>
      <c r="AI1165" s="42">
        <f t="shared" si="306"/>
        <v>0</v>
      </c>
      <c r="AJ1165" s="43">
        <f t="shared" si="307"/>
        <v>0</v>
      </c>
      <c r="AK1165" s="5" t="str">
        <f>_xlfn.IFNA(VLOOKUP(_xlfn.CONCAT(D1165," - ",S1165),OP!E:F,2,0),"-------------------------------------------NAO DISPONIVEL-------------------------------------------")</f>
        <v>C - RIOCARD</v>
      </c>
      <c r="AL1165" s="7" t="str">
        <f t="shared" si="293"/>
        <v>1 - -------------------------------------------NAO DISPONIVEL------------------------------------------- - 00000001165 - FETRANSPOR</v>
      </c>
      <c r="AM1165" s="7" t="str">
        <f t="shared" si="294"/>
        <v>-------------------------------------------NAO DISPONIVEL-------------------------------------------</v>
      </c>
      <c r="AN1165" s="44" cm="1">
        <f t="array" ref="AN1165">_xlfn.IFS(AJ1165=0,0,AQ1165="INATIVO",2,AQ1165="SEM CADASTRO",4,AQ1165="CPF ATIVO EM OUTRO COMPRADOR",5,AQ1165="NOVO/SEM CARTAO",6,AND(AJ1165&gt;0,AQ1165,""),8)</f>
        <v>0</v>
      </c>
      <c r="AO1165" s="45">
        <f t="shared" si="308"/>
        <v>-10</v>
      </c>
    </row>
    <row r="1166" spans="1:41" x14ac:dyDescent="0.4">
      <c r="A1166" s="21" t="str">
        <f t="shared" si="295"/>
        <v>-------------------------------------------NAO DISPONIVEL-------------------------------------------</v>
      </c>
      <c r="B1166" s="5" t="str">
        <f>_xlfn.IFNA(VLOOKUP(A1166,CNPJ!E:F,2,0),"-------------------------------------------NAO DISPONIVEL-------------------------------------------")</f>
        <v>-------------------------------------------NAO DISPONIVEL-------------------------------------------</v>
      </c>
      <c r="C1166" s="22">
        <v>1</v>
      </c>
      <c r="D1166" s="5" t="str">
        <f>_xlfn.XLOOKUP(R1166,OP!C:C,OP!B:B,,0,1)</f>
        <v>RJ</v>
      </c>
      <c r="E1166" s="23"/>
      <c r="M1166" s="26"/>
      <c r="N1166" s="27"/>
      <c r="O1166" s="28" t="str">
        <f t="shared" si="296"/>
        <v>00000001166</v>
      </c>
      <c r="R1166" s="27" t="s">
        <v>193</v>
      </c>
      <c r="S1166" s="30" t="str">
        <f>_xlfn.IFNA(VLOOKUP(_xlfn.CONCAT(D1166," - ",R1166),OP!A:D,4,0),"-------------------------------------------NAO DISPONIVEL-------------------------------------------")</f>
        <v>FETRANSPOR</v>
      </c>
      <c r="T1166" s="31"/>
      <c r="U1166" s="32"/>
      <c r="V1166" s="31"/>
      <c r="W1166" s="33">
        <f t="shared" si="297"/>
        <v>0</v>
      </c>
      <c r="X1166" s="34">
        <f t="shared" si="298"/>
        <v>0</v>
      </c>
      <c r="Y1166" s="33">
        <f t="shared" si="299"/>
        <v>0</v>
      </c>
      <c r="Z1166" s="33">
        <f t="shared" si="300"/>
        <v>0</v>
      </c>
      <c r="AA1166" s="35">
        <f t="shared" si="301"/>
        <v>0</v>
      </c>
      <c r="AB1166" s="36">
        <f t="shared" si="302"/>
        <v>0</v>
      </c>
      <c r="AC1166" s="37">
        <f t="shared" si="303"/>
        <v>0</v>
      </c>
      <c r="AD1166" s="38"/>
      <c r="AE1166" s="38"/>
      <c r="AF1166" s="39">
        <f t="shared" si="304"/>
        <v>0</v>
      </c>
      <c r="AG1166" s="40"/>
      <c r="AH1166" s="41">
        <f t="shared" si="305"/>
        <v>0</v>
      </c>
      <c r="AI1166" s="42">
        <f t="shared" si="306"/>
        <v>0</v>
      </c>
      <c r="AJ1166" s="43">
        <f t="shared" si="307"/>
        <v>0</v>
      </c>
      <c r="AK1166" s="5" t="str">
        <f>_xlfn.IFNA(VLOOKUP(_xlfn.CONCAT(D1166," - ",S1166),OP!E:F,2,0),"-------------------------------------------NAO DISPONIVEL-------------------------------------------")</f>
        <v>C - RIOCARD</v>
      </c>
      <c r="AL1166" s="7" t="str">
        <f t="shared" si="293"/>
        <v>1 - -------------------------------------------NAO DISPONIVEL------------------------------------------- - 00000001166 - FETRANSPOR</v>
      </c>
      <c r="AM1166" s="7" t="str">
        <f t="shared" si="294"/>
        <v>-------------------------------------------NAO DISPONIVEL-------------------------------------------</v>
      </c>
      <c r="AN1166" s="44" cm="1">
        <f t="array" ref="AN1166">_xlfn.IFS(AJ1166=0,0,AQ1166="INATIVO",2,AQ1166="SEM CADASTRO",4,AQ1166="CPF ATIVO EM OUTRO COMPRADOR",5,AQ1166="NOVO/SEM CARTAO",6,AND(AJ1166&gt;0,AQ1166,""),8)</f>
        <v>0</v>
      </c>
      <c r="AO1166" s="45">
        <f t="shared" si="308"/>
        <v>-10</v>
      </c>
    </row>
    <row r="1167" spans="1:41" x14ac:dyDescent="0.4">
      <c r="A1167" s="21" t="str">
        <f t="shared" si="295"/>
        <v>-------------------------------------------NAO DISPONIVEL-------------------------------------------</v>
      </c>
      <c r="B1167" s="5" t="str">
        <f>_xlfn.IFNA(VLOOKUP(A1167,CNPJ!E:F,2,0),"-------------------------------------------NAO DISPONIVEL-------------------------------------------")</f>
        <v>-------------------------------------------NAO DISPONIVEL-------------------------------------------</v>
      </c>
      <c r="C1167" s="22">
        <v>1</v>
      </c>
      <c r="D1167" s="5" t="str">
        <f>_xlfn.XLOOKUP(R1167,OP!C:C,OP!B:B,,0,1)</f>
        <v>RJ</v>
      </c>
      <c r="E1167" s="23"/>
      <c r="M1167" s="26"/>
      <c r="N1167" s="27"/>
      <c r="O1167" s="28" t="str">
        <f t="shared" si="296"/>
        <v>00000001167</v>
      </c>
      <c r="R1167" s="27" t="s">
        <v>193</v>
      </c>
      <c r="S1167" s="30" t="str">
        <f>_xlfn.IFNA(VLOOKUP(_xlfn.CONCAT(D1167," - ",R1167),OP!A:D,4,0),"-------------------------------------------NAO DISPONIVEL-------------------------------------------")</f>
        <v>FETRANSPOR</v>
      </c>
      <c r="T1167" s="31"/>
      <c r="U1167" s="32"/>
      <c r="V1167" s="31"/>
      <c r="W1167" s="33">
        <f t="shared" si="297"/>
        <v>0</v>
      </c>
      <c r="X1167" s="34">
        <f t="shared" si="298"/>
        <v>0</v>
      </c>
      <c r="Y1167" s="33">
        <f t="shared" si="299"/>
        <v>0</v>
      </c>
      <c r="Z1167" s="33">
        <f t="shared" si="300"/>
        <v>0</v>
      </c>
      <c r="AA1167" s="35">
        <f t="shared" si="301"/>
        <v>0</v>
      </c>
      <c r="AB1167" s="36">
        <f t="shared" si="302"/>
        <v>0</v>
      </c>
      <c r="AC1167" s="37">
        <f t="shared" si="303"/>
        <v>0</v>
      </c>
      <c r="AD1167" s="38"/>
      <c r="AE1167" s="38"/>
      <c r="AF1167" s="39">
        <f t="shared" si="304"/>
        <v>0</v>
      </c>
      <c r="AG1167" s="40"/>
      <c r="AH1167" s="41">
        <f t="shared" si="305"/>
        <v>0</v>
      </c>
      <c r="AI1167" s="42">
        <f t="shared" si="306"/>
        <v>0</v>
      </c>
      <c r="AJ1167" s="43">
        <f t="shared" si="307"/>
        <v>0</v>
      </c>
      <c r="AK1167" s="5" t="str">
        <f>_xlfn.IFNA(VLOOKUP(_xlfn.CONCAT(D1167," - ",S1167),OP!E:F,2,0),"-------------------------------------------NAO DISPONIVEL-------------------------------------------")</f>
        <v>C - RIOCARD</v>
      </c>
      <c r="AL1167" s="7" t="str">
        <f t="shared" si="293"/>
        <v>1 - -------------------------------------------NAO DISPONIVEL------------------------------------------- - 00000001167 - FETRANSPOR</v>
      </c>
      <c r="AM1167" s="7" t="str">
        <f t="shared" si="294"/>
        <v>-------------------------------------------NAO DISPONIVEL-------------------------------------------</v>
      </c>
      <c r="AN1167" s="44" cm="1">
        <f t="array" ref="AN1167">_xlfn.IFS(AJ1167=0,0,AQ1167="INATIVO",2,AQ1167="SEM CADASTRO",4,AQ1167="CPF ATIVO EM OUTRO COMPRADOR",5,AQ1167="NOVO/SEM CARTAO",6,AND(AJ1167&gt;0,AQ1167,""),8)</f>
        <v>0</v>
      </c>
      <c r="AO1167" s="45">
        <f t="shared" si="308"/>
        <v>-10</v>
      </c>
    </row>
    <row r="1168" spans="1:41" x14ac:dyDescent="0.4">
      <c r="A1168" s="21" t="str">
        <f t="shared" si="295"/>
        <v>-------------------------------------------NAO DISPONIVEL-------------------------------------------</v>
      </c>
      <c r="B1168" s="5" t="str">
        <f>_xlfn.IFNA(VLOOKUP(A1168,CNPJ!E:F,2,0),"-------------------------------------------NAO DISPONIVEL-------------------------------------------")</f>
        <v>-------------------------------------------NAO DISPONIVEL-------------------------------------------</v>
      </c>
      <c r="C1168" s="22">
        <v>1</v>
      </c>
      <c r="D1168" s="5" t="str">
        <f>_xlfn.XLOOKUP(R1168,OP!C:C,OP!B:B,,0,1)</f>
        <v>RJ</v>
      </c>
      <c r="E1168" s="23"/>
      <c r="M1168" s="26"/>
      <c r="N1168" s="27"/>
      <c r="O1168" s="28" t="str">
        <f t="shared" si="296"/>
        <v>00000001168</v>
      </c>
      <c r="R1168" s="27" t="s">
        <v>193</v>
      </c>
      <c r="S1168" s="30" t="str">
        <f>_xlfn.IFNA(VLOOKUP(_xlfn.CONCAT(D1168," - ",R1168),OP!A:D,4,0),"-------------------------------------------NAO DISPONIVEL-------------------------------------------")</f>
        <v>FETRANSPOR</v>
      </c>
      <c r="T1168" s="31"/>
      <c r="U1168" s="32"/>
      <c r="V1168" s="31"/>
      <c r="W1168" s="33">
        <f t="shared" si="297"/>
        <v>0</v>
      </c>
      <c r="X1168" s="34">
        <f t="shared" si="298"/>
        <v>0</v>
      </c>
      <c r="Y1168" s="33">
        <f t="shared" si="299"/>
        <v>0</v>
      </c>
      <c r="Z1168" s="33">
        <f t="shared" si="300"/>
        <v>0</v>
      </c>
      <c r="AA1168" s="35">
        <f t="shared" si="301"/>
        <v>0</v>
      </c>
      <c r="AB1168" s="36">
        <f t="shared" si="302"/>
        <v>0</v>
      </c>
      <c r="AC1168" s="37">
        <f t="shared" si="303"/>
        <v>0</v>
      </c>
      <c r="AD1168" s="38"/>
      <c r="AE1168" s="38"/>
      <c r="AF1168" s="39">
        <f t="shared" si="304"/>
        <v>0</v>
      </c>
      <c r="AG1168" s="40"/>
      <c r="AH1168" s="41">
        <f t="shared" si="305"/>
        <v>0</v>
      </c>
      <c r="AI1168" s="42">
        <f t="shared" si="306"/>
        <v>0</v>
      </c>
      <c r="AJ1168" s="43">
        <f t="shared" si="307"/>
        <v>0</v>
      </c>
      <c r="AK1168" s="5" t="str">
        <f>_xlfn.IFNA(VLOOKUP(_xlfn.CONCAT(D1168," - ",S1168),OP!E:F,2,0),"-------------------------------------------NAO DISPONIVEL-------------------------------------------")</f>
        <v>C - RIOCARD</v>
      </c>
      <c r="AL1168" s="7" t="str">
        <f t="shared" si="293"/>
        <v>1 - -------------------------------------------NAO DISPONIVEL------------------------------------------- - 00000001168 - FETRANSPOR</v>
      </c>
      <c r="AM1168" s="7" t="str">
        <f t="shared" si="294"/>
        <v>-------------------------------------------NAO DISPONIVEL-------------------------------------------</v>
      </c>
      <c r="AN1168" s="44" cm="1">
        <f t="array" ref="AN1168">_xlfn.IFS(AJ1168=0,0,AQ1168="INATIVO",2,AQ1168="SEM CADASTRO",4,AQ1168="CPF ATIVO EM OUTRO COMPRADOR",5,AQ1168="NOVO/SEM CARTAO",6,AND(AJ1168&gt;0,AQ1168,""),8)</f>
        <v>0</v>
      </c>
      <c r="AO1168" s="45">
        <f t="shared" si="308"/>
        <v>-10</v>
      </c>
    </row>
    <row r="1169" spans="1:41" x14ac:dyDescent="0.4">
      <c r="A1169" s="21" t="str">
        <f t="shared" si="295"/>
        <v>-------------------------------------------NAO DISPONIVEL-------------------------------------------</v>
      </c>
      <c r="B1169" s="5" t="str">
        <f>_xlfn.IFNA(VLOOKUP(A1169,CNPJ!E:F,2,0),"-------------------------------------------NAO DISPONIVEL-------------------------------------------")</f>
        <v>-------------------------------------------NAO DISPONIVEL-------------------------------------------</v>
      </c>
      <c r="C1169" s="22">
        <v>1</v>
      </c>
      <c r="D1169" s="5" t="str">
        <f>_xlfn.XLOOKUP(R1169,OP!C:C,OP!B:B,,0,1)</f>
        <v>RJ</v>
      </c>
      <c r="E1169" s="23"/>
      <c r="M1169" s="26"/>
      <c r="N1169" s="27"/>
      <c r="O1169" s="28" t="str">
        <f t="shared" si="296"/>
        <v>00000001169</v>
      </c>
      <c r="R1169" s="27" t="s">
        <v>193</v>
      </c>
      <c r="S1169" s="30" t="str">
        <f>_xlfn.IFNA(VLOOKUP(_xlfn.CONCAT(D1169," - ",R1169),OP!A:D,4,0),"-------------------------------------------NAO DISPONIVEL-------------------------------------------")</f>
        <v>FETRANSPOR</v>
      </c>
      <c r="T1169" s="31"/>
      <c r="U1169" s="32"/>
      <c r="V1169" s="31"/>
      <c r="W1169" s="33">
        <f t="shared" si="297"/>
        <v>0</v>
      </c>
      <c r="X1169" s="34">
        <f t="shared" si="298"/>
        <v>0</v>
      </c>
      <c r="Y1169" s="33">
        <f t="shared" si="299"/>
        <v>0</v>
      </c>
      <c r="Z1169" s="33">
        <f t="shared" si="300"/>
        <v>0</v>
      </c>
      <c r="AA1169" s="35">
        <f t="shared" si="301"/>
        <v>0</v>
      </c>
      <c r="AB1169" s="36">
        <f t="shared" si="302"/>
        <v>0</v>
      </c>
      <c r="AC1169" s="37">
        <f t="shared" si="303"/>
        <v>0</v>
      </c>
      <c r="AD1169" s="38"/>
      <c r="AE1169" s="38"/>
      <c r="AF1169" s="39">
        <f t="shared" si="304"/>
        <v>0</v>
      </c>
      <c r="AG1169" s="40"/>
      <c r="AH1169" s="41">
        <f t="shared" si="305"/>
        <v>0</v>
      </c>
      <c r="AI1169" s="42">
        <f t="shared" si="306"/>
        <v>0</v>
      </c>
      <c r="AJ1169" s="43">
        <f t="shared" si="307"/>
        <v>0</v>
      </c>
      <c r="AK1169" s="5" t="str">
        <f>_xlfn.IFNA(VLOOKUP(_xlfn.CONCAT(D1169," - ",S1169),OP!E:F,2,0),"-------------------------------------------NAO DISPONIVEL-------------------------------------------")</f>
        <v>C - RIOCARD</v>
      </c>
      <c r="AL1169" s="7" t="str">
        <f t="shared" si="293"/>
        <v>1 - -------------------------------------------NAO DISPONIVEL------------------------------------------- - 00000001169 - FETRANSPOR</v>
      </c>
      <c r="AM1169" s="7" t="str">
        <f t="shared" si="294"/>
        <v>-------------------------------------------NAO DISPONIVEL-------------------------------------------</v>
      </c>
      <c r="AN1169" s="44" cm="1">
        <f t="array" ref="AN1169">_xlfn.IFS(AJ1169=0,0,AQ1169="INATIVO",2,AQ1169="SEM CADASTRO",4,AQ1169="CPF ATIVO EM OUTRO COMPRADOR",5,AQ1169="NOVO/SEM CARTAO",6,AND(AJ1169&gt;0,AQ1169,""),8)</f>
        <v>0</v>
      </c>
      <c r="AO1169" s="45">
        <f t="shared" si="308"/>
        <v>-10</v>
      </c>
    </row>
    <row r="1170" spans="1:41" x14ac:dyDescent="0.4">
      <c r="A1170" s="21" t="str">
        <f t="shared" si="295"/>
        <v>-------------------------------------------NAO DISPONIVEL-------------------------------------------</v>
      </c>
      <c r="B1170" s="5" t="str">
        <f>_xlfn.IFNA(VLOOKUP(A1170,CNPJ!E:F,2,0),"-------------------------------------------NAO DISPONIVEL-------------------------------------------")</f>
        <v>-------------------------------------------NAO DISPONIVEL-------------------------------------------</v>
      </c>
      <c r="C1170" s="22">
        <v>1</v>
      </c>
      <c r="D1170" s="5" t="str">
        <f>_xlfn.XLOOKUP(R1170,OP!C:C,OP!B:B,,0,1)</f>
        <v>RJ</v>
      </c>
      <c r="E1170" s="23"/>
      <c r="M1170" s="26"/>
      <c r="N1170" s="27"/>
      <c r="O1170" s="28" t="str">
        <f t="shared" si="296"/>
        <v>00000001170</v>
      </c>
      <c r="R1170" s="27" t="s">
        <v>193</v>
      </c>
      <c r="S1170" s="30" t="str">
        <f>_xlfn.IFNA(VLOOKUP(_xlfn.CONCAT(D1170," - ",R1170),OP!A:D,4,0),"-------------------------------------------NAO DISPONIVEL-------------------------------------------")</f>
        <v>FETRANSPOR</v>
      </c>
      <c r="T1170" s="31"/>
      <c r="U1170" s="32"/>
      <c r="V1170" s="31"/>
      <c r="W1170" s="33">
        <f t="shared" si="297"/>
        <v>0</v>
      </c>
      <c r="X1170" s="34">
        <f t="shared" si="298"/>
        <v>0</v>
      </c>
      <c r="Y1170" s="33">
        <f t="shared" si="299"/>
        <v>0</v>
      </c>
      <c r="Z1170" s="33">
        <f t="shared" si="300"/>
        <v>0</v>
      </c>
      <c r="AA1170" s="35">
        <f t="shared" si="301"/>
        <v>0</v>
      </c>
      <c r="AB1170" s="36">
        <f t="shared" si="302"/>
        <v>0</v>
      </c>
      <c r="AC1170" s="37">
        <f t="shared" si="303"/>
        <v>0</v>
      </c>
      <c r="AD1170" s="38"/>
      <c r="AE1170" s="38"/>
      <c r="AF1170" s="39">
        <f t="shared" si="304"/>
        <v>0</v>
      </c>
      <c r="AG1170" s="40"/>
      <c r="AH1170" s="41">
        <f t="shared" si="305"/>
        <v>0</v>
      </c>
      <c r="AI1170" s="42">
        <f t="shared" si="306"/>
        <v>0</v>
      </c>
      <c r="AJ1170" s="43">
        <f t="shared" si="307"/>
        <v>0</v>
      </c>
      <c r="AK1170" s="5" t="str">
        <f>_xlfn.IFNA(VLOOKUP(_xlfn.CONCAT(D1170," - ",S1170),OP!E:F,2,0),"-------------------------------------------NAO DISPONIVEL-------------------------------------------")</f>
        <v>C - RIOCARD</v>
      </c>
      <c r="AL1170" s="7" t="str">
        <f t="shared" si="293"/>
        <v>1 - -------------------------------------------NAO DISPONIVEL------------------------------------------- - 00000001170 - FETRANSPOR</v>
      </c>
      <c r="AM1170" s="7" t="str">
        <f t="shared" si="294"/>
        <v>-------------------------------------------NAO DISPONIVEL-------------------------------------------</v>
      </c>
      <c r="AN1170" s="44" cm="1">
        <f t="array" ref="AN1170">_xlfn.IFS(AJ1170=0,0,AQ1170="INATIVO",2,AQ1170="SEM CADASTRO",4,AQ1170="CPF ATIVO EM OUTRO COMPRADOR",5,AQ1170="NOVO/SEM CARTAO",6,AND(AJ1170&gt;0,AQ1170,""),8)</f>
        <v>0</v>
      </c>
      <c r="AO1170" s="45">
        <f t="shared" si="308"/>
        <v>-10</v>
      </c>
    </row>
    <row r="1171" spans="1:41" x14ac:dyDescent="0.4">
      <c r="A1171" s="21" t="str">
        <f t="shared" si="295"/>
        <v>-------------------------------------------NAO DISPONIVEL-------------------------------------------</v>
      </c>
      <c r="B1171" s="5" t="str">
        <f>_xlfn.IFNA(VLOOKUP(A1171,CNPJ!E:F,2,0),"-------------------------------------------NAO DISPONIVEL-------------------------------------------")</f>
        <v>-------------------------------------------NAO DISPONIVEL-------------------------------------------</v>
      </c>
      <c r="C1171" s="22">
        <v>1</v>
      </c>
      <c r="D1171" s="5" t="str">
        <f>_xlfn.XLOOKUP(R1171,OP!C:C,OP!B:B,,0,1)</f>
        <v>RJ</v>
      </c>
      <c r="E1171" s="23"/>
      <c r="M1171" s="26"/>
      <c r="N1171" s="27"/>
      <c r="O1171" s="28" t="str">
        <f t="shared" si="296"/>
        <v>00000001171</v>
      </c>
      <c r="R1171" s="27" t="s">
        <v>193</v>
      </c>
      <c r="S1171" s="30" t="str">
        <f>_xlfn.IFNA(VLOOKUP(_xlfn.CONCAT(D1171," - ",R1171),OP!A:D,4,0),"-------------------------------------------NAO DISPONIVEL-------------------------------------------")</f>
        <v>FETRANSPOR</v>
      </c>
      <c r="T1171" s="31"/>
      <c r="U1171" s="32"/>
      <c r="V1171" s="31"/>
      <c r="W1171" s="33">
        <f t="shared" si="297"/>
        <v>0</v>
      </c>
      <c r="X1171" s="34">
        <f t="shared" si="298"/>
        <v>0</v>
      </c>
      <c r="Y1171" s="33">
        <f t="shared" si="299"/>
        <v>0</v>
      </c>
      <c r="Z1171" s="33">
        <f t="shared" si="300"/>
        <v>0</v>
      </c>
      <c r="AA1171" s="35">
        <f t="shared" si="301"/>
        <v>0</v>
      </c>
      <c r="AB1171" s="36">
        <f t="shared" si="302"/>
        <v>0</v>
      </c>
      <c r="AC1171" s="37">
        <f t="shared" si="303"/>
        <v>0</v>
      </c>
      <c r="AD1171" s="38"/>
      <c r="AE1171" s="38"/>
      <c r="AF1171" s="39">
        <f t="shared" si="304"/>
        <v>0</v>
      </c>
      <c r="AG1171" s="40"/>
      <c r="AH1171" s="41">
        <f t="shared" si="305"/>
        <v>0</v>
      </c>
      <c r="AI1171" s="42">
        <f t="shared" si="306"/>
        <v>0</v>
      </c>
      <c r="AJ1171" s="43">
        <f t="shared" si="307"/>
        <v>0</v>
      </c>
      <c r="AK1171" s="5" t="str">
        <f>_xlfn.IFNA(VLOOKUP(_xlfn.CONCAT(D1171," - ",S1171),OP!E:F,2,0),"-------------------------------------------NAO DISPONIVEL-------------------------------------------")</f>
        <v>C - RIOCARD</v>
      </c>
      <c r="AL1171" s="7" t="str">
        <f t="shared" si="293"/>
        <v>1 - -------------------------------------------NAO DISPONIVEL------------------------------------------- - 00000001171 - FETRANSPOR</v>
      </c>
      <c r="AM1171" s="7" t="str">
        <f t="shared" si="294"/>
        <v>-------------------------------------------NAO DISPONIVEL-------------------------------------------</v>
      </c>
      <c r="AN1171" s="44" cm="1">
        <f t="array" ref="AN1171">_xlfn.IFS(AJ1171=0,0,AQ1171="INATIVO",2,AQ1171="SEM CADASTRO",4,AQ1171="CPF ATIVO EM OUTRO COMPRADOR",5,AQ1171="NOVO/SEM CARTAO",6,AND(AJ1171&gt;0,AQ1171,""),8)</f>
        <v>0</v>
      </c>
      <c r="AO1171" s="45">
        <f t="shared" si="308"/>
        <v>-10</v>
      </c>
    </row>
    <row r="1172" spans="1:41" x14ac:dyDescent="0.4">
      <c r="A1172" s="21" t="str">
        <f t="shared" si="295"/>
        <v>-------------------------------------------NAO DISPONIVEL-------------------------------------------</v>
      </c>
      <c r="B1172" s="5" t="str">
        <f>_xlfn.IFNA(VLOOKUP(A1172,CNPJ!E:F,2,0),"-------------------------------------------NAO DISPONIVEL-------------------------------------------")</f>
        <v>-------------------------------------------NAO DISPONIVEL-------------------------------------------</v>
      </c>
      <c r="C1172" s="22">
        <v>1</v>
      </c>
      <c r="D1172" s="5" t="str">
        <f>_xlfn.XLOOKUP(R1172,OP!C:C,OP!B:B,,0,1)</f>
        <v>RJ</v>
      </c>
      <c r="E1172" s="23"/>
      <c r="M1172" s="26"/>
      <c r="N1172" s="27"/>
      <c r="O1172" s="28" t="str">
        <f t="shared" si="296"/>
        <v>00000001172</v>
      </c>
      <c r="R1172" s="27" t="s">
        <v>193</v>
      </c>
      <c r="S1172" s="30" t="str">
        <f>_xlfn.IFNA(VLOOKUP(_xlfn.CONCAT(D1172," - ",R1172),OP!A:D,4,0),"-------------------------------------------NAO DISPONIVEL-------------------------------------------")</f>
        <v>FETRANSPOR</v>
      </c>
      <c r="T1172" s="31"/>
      <c r="U1172" s="32"/>
      <c r="V1172" s="31"/>
      <c r="W1172" s="33">
        <f t="shared" si="297"/>
        <v>0</v>
      </c>
      <c r="X1172" s="34">
        <f t="shared" si="298"/>
        <v>0</v>
      </c>
      <c r="Y1172" s="33">
        <f t="shared" si="299"/>
        <v>0</v>
      </c>
      <c r="Z1172" s="33">
        <f t="shared" si="300"/>
        <v>0</v>
      </c>
      <c r="AA1172" s="35">
        <f t="shared" si="301"/>
        <v>0</v>
      </c>
      <c r="AB1172" s="36">
        <f t="shared" si="302"/>
        <v>0</v>
      </c>
      <c r="AC1172" s="37">
        <f t="shared" si="303"/>
        <v>0</v>
      </c>
      <c r="AD1172" s="38"/>
      <c r="AE1172" s="38"/>
      <c r="AF1172" s="39">
        <f t="shared" si="304"/>
        <v>0</v>
      </c>
      <c r="AG1172" s="40"/>
      <c r="AH1172" s="41">
        <f t="shared" si="305"/>
        <v>0</v>
      </c>
      <c r="AI1172" s="42">
        <f t="shared" si="306"/>
        <v>0</v>
      </c>
      <c r="AJ1172" s="43">
        <f t="shared" si="307"/>
        <v>0</v>
      </c>
      <c r="AK1172" s="5" t="str">
        <f>_xlfn.IFNA(VLOOKUP(_xlfn.CONCAT(D1172," - ",S1172),OP!E:F,2,0),"-------------------------------------------NAO DISPONIVEL-------------------------------------------")</f>
        <v>C - RIOCARD</v>
      </c>
      <c r="AL1172" s="7" t="str">
        <f t="shared" si="293"/>
        <v>1 - -------------------------------------------NAO DISPONIVEL------------------------------------------- - 00000001172 - FETRANSPOR</v>
      </c>
      <c r="AM1172" s="7" t="str">
        <f t="shared" si="294"/>
        <v>-------------------------------------------NAO DISPONIVEL-------------------------------------------</v>
      </c>
      <c r="AN1172" s="44" cm="1">
        <f t="array" ref="AN1172">_xlfn.IFS(AJ1172=0,0,AQ1172="INATIVO",2,AQ1172="SEM CADASTRO",4,AQ1172="CPF ATIVO EM OUTRO COMPRADOR",5,AQ1172="NOVO/SEM CARTAO",6,AND(AJ1172&gt;0,AQ1172,""),8)</f>
        <v>0</v>
      </c>
      <c r="AO1172" s="45">
        <f t="shared" si="308"/>
        <v>-10</v>
      </c>
    </row>
    <row r="1173" spans="1:41" x14ac:dyDescent="0.4">
      <c r="A1173" s="21" t="str">
        <f t="shared" si="295"/>
        <v>-------------------------------------------NAO DISPONIVEL-------------------------------------------</v>
      </c>
      <c r="B1173" s="5" t="str">
        <f>_xlfn.IFNA(VLOOKUP(A1173,CNPJ!E:F,2,0),"-------------------------------------------NAO DISPONIVEL-------------------------------------------")</f>
        <v>-------------------------------------------NAO DISPONIVEL-------------------------------------------</v>
      </c>
      <c r="C1173" s="22">
        <v>1</v>
      </c>
      <c r="D1173" s="5" t="str">
        <f>_xlfn.XLOOKUP(R1173,OP!C:C,OP!B:B,,0,1)</f>
        <v>RJ</v>
      </c>
      <c r="E1173" s="23"/>
      <c r="M1173" s="26"/>
      <c r="N1173" s="27"/>
      <c r="O1173" s="28" t="str">
        <f t="shared" si="296"/>
        <v>00000001173</v>
      </c>
      <c r="R1173" s="27" t="s">
        <v>193</v>
      </c>
      <c r="S1173" s="30" t="str">
        <f>_xlfn.IFNA(VLOOKUP(_xlfn.CONCAT(D1173," - ",R1173),OP!A:D,4,0),"-------------------------------------------NAO DISPONIVEL-------------------------------------------")</f>
        <v>FETRANSPOR</v>
      </c>
      <c r="T1173" s="31"/>
      <c r="U1173" s="32"/>
      <c r="V1173" s="31"/>
      <c r="W1173" s="33">
        <f t="shared" si="297"/>
        <v>0</v>
      </c>
      <c r="X1173" s="34">
        <f t="shared" si="298"/>
        <v>0</v>
      </c>
      <c r="Y1173" s="33">
        <f t="shared" si="299"/>
        <v>0</v>
      </c>
      <c r="Z1173" s="33">
        <f t="shared" si="300"/>
        <v>0</v>
      </c>
      <c r="AA1173" s="35">
        <f t="shared" si="301"/>
        <v>0</v>
      </c>
      <c r="AB1173" s="36">
        <f t="shared" si="302"/>
        <v>0</v>
      </c>
      <c r="AC1173" s="37">
        <f t="shared" si="303"/>
        <v>0</v>
      </c>
      <c r="AD1173" s="38"/>
      <c r="AE1173" s="38"/>
      <c r="AF1173" s="39">
        <f t="shared" si="304"/>
        <v>0</v>
      </c>
      <c r="AG1173" s="40"/>
      <c r="AH1173" s="41">
        <f t="shared" si="305"/>
        <v>0</v>
      </c>
      <c r="AI1173" s="42">
        <f t="shared" si="306"/>
        <v>0</v>
      </c>
      <c r="AJ1173" s="43">
        <f t="shared" si="307"/>
        <v>0</v>
      </c>
      <c r="AK1173" s="5" t="str">
        <f>_xlfn.IFNA(VLOOKUP(_xlfn.CONCAT(D1173," - ",S1173),OP!E:F,2,0),"-------------------------------------------NAO DISPONIVEL-------------------------------------------")</f>
        <v>C - RIOCARD</v>
      </c>
      <c r="AL1173" s="7" t="str">
        <f t="shared" si="293"/>
        <v>1 - -------------------------------------------NAO DISPONIVEL------------------------------------------- - 00000001173 - FETRANSPOR</v>
      </c>
      <c r="AM1173" s="7" t="str">
        <f t="shared" si="294"/>
        <v>-------------------------------------------NAO DISPONIVEL-------------------------------------------</v>
      </c>
      <c r="AN1173" s="44" cm="1">
        <f t="array" ref="AN1173">_xlfn.IFS(AJ1173=0,0,AQ1173="INATIVO",2,AQ1173="SEM CADASTRO",4,AQ1173="CPF ATIVO EM OUTRO COMPRADOR",5,AQ1173="NOVO/SEM CARTAO",6,AND(AJ1173&gt;0,AQ1173,""),8)</f>
        <v>0</v>
      </c>
      <c r="AO1173" s="45">
        <f t="shared" si="308"/>
        <v>-10</v>
      </c>
    </row>
    <row r="1174" spans="1:41" x14ac:dyDescent="0.4">
      <c r="A1174" s="21" t="str">
        <f t="shared" si="295"/>
        <v>-------------------------------------------NAO DISPONIVEL-------------------------------------------</v>
      </c>
      <c r="B1174" s="5" t="str">
        <f>_xlfn.IFNA(VLOOKUP(A1174,CNPJ!E:F,2,0),"-------------------------------------------NAO DISPONIVEL-------------------------------------------")</f>
        <v>-------------------------------------------NAO DISPONIVEL-------------------------------------------</v>
      </c>
      <c r="C1174" s="22">
        <v>1</v>
      </c>
      <c r="D1174" s="5" t="str">
        <f>_xlfn.XLOOKUP(R1174,OP!C:C,OP!B:B,,0,1)</f>
        <v>RJ</v>
      </c>
      <c r="E1174" s="23"/>
      <c r="M1174" s="26"/>
      <c r="N1174" s="27"/>
      <c r="O1174" s="28" t="str">
        <f t="shared" si="296"/>
        <v>00000001174</v>
      </c>
      <c r="R1174" s="27" t="s">
        <v>193</v>
      </c>
      <c r="S1174" s="30" t="str">
        <f>_xlfn.IFNA(VLOOKUP(_xlfn.CONCAT(D1174," - ",R1174),OP!A:D,4,0),"-------------------------------------------NAO DISPONIVEL-------------------------------------------")</f>
        <v>FETRANSPOR</v>
      </c>
      <c r="T1174" s="31"/>
      <c r="U1174" s="32"/>
      <c r="V1174" s="31"/>
      <c r="W1174" s="33">
        <f t="shared" si="297"/>
        <v>0</v>
      </c>
      <c r="X1174" s="34">
        <f t="shared" si="298"/>
        <v>0</v>
      </c>
      <c r="Y1174" s="33">
        <f t="shared" si="299"/>
        <v>0</v>
      </c>
      <c r="Z1174" s="33">
        <f t="shared" si="300"/>
        <v>0</v>
      </c>
      <c r="AA1174" s="35">
        <f t="shared" si="301"/>
        <v>0</v>
      </c>
      <c r="AB1174" s="36">
        <f t="shared" si="302"/>
        <v>0</v>
      </c>
      <c r="AC1174" s="37">
        <f t="shared" si="303"/>
        <v>0</v>
      </c>
      <c r="AD1174" s="38"/>
      <c r="AE1174" s="38"/>
      <c r="AF1174" s="39">
        <f t="shared" si="304"/>
        <v>0</v>
      </c>
      <c r="AG1174" s="40"/>
      <c r="AH1174" s="41">
        <f t="shared" si="305"/>
        <v>0</v>
      </c>
      <c r="AI1174" s="42">
        <f t="shared" si="306"/>
        <v>0</v>
      </c>
      <c r="AJ1174" s="43">
        <f t="shared" si="307"/>
        <v>0</v>
      </c>
      <c r="AK1174" s="5" t="str">
        <f>_xlfn.IFNA(VLOOKUP(_xlfn.CONCAT(D1174," - ",S1174),OP!E:F,2,0),"-------------------------------------------NAO DISPONIVEL-------------------------------------------")</f>
        <v>C - RIOCARD</v>
      </c>
      <c r="AL1174" s="7" t="str">
        <f t="shared" si="293"/>
        <v>1 - -------------------------------------------NAO DISPONIVEL------------------------------------------- - 00000001174 - FETRANSPOR</v>
      </c>
      <c r="AM1174" s="7" t="str">
        <f t="shared" si="294"/>
        <v>-------------------------------------------NAO DISPONIVEL-------------------------------------------</v>
      </c>
      <c r="AN1174" s="44" cm="1">
        <f t="array" ref="AN1174">_xlfn.IFS(AJ1174=0,0,AQ1174="INATIVO",2,AQ1174="SEM CADASTRO",4,AQ1174="CPF ATIVO EM OUTRO COMPRADOR",5,AQ1174="NOVO/SEM CARTAO",6,AND(AJ1174&gt;0,AQ1174,""),8)</f>
        <v>0</v>
      </c>
      <c r="AO1174" s="45">
        <f t="shared" si="308"/>
        <v>-10</v>
      </c>
    </row>
    <row r="1175" spans="1:41" x14ac:dyDescent="0.4">
      <c r="A1175" s="21" t="str">
        <f t="shared" si="295"/>
        <v>-------------------------------------------NAO DISPONIVEL-------------------------------------------</v>
      </c>
      <c r="B1175" s="5" t="str">
        <f>_xlfn.IFNA(VLOOKUP(A1175,CNPJ!E:F,2,0),"-------------------------------------------NAO DISPONIVEL-------------------------------------------")</f>
        <v>-------------------------------------------NAO DISPONIVEL-------------------------------------------</v>
      </c>
      <c r="C1175" s="22">
        <v>1</v>
      </c>
      <c r="D1175" s="5" t="str">
        <f>_xlfn.XLOOKUP(R1175,OP!C:C,OP!B:B,,0,1)</f>
        <v>RJ</v>
      </c>
      <c r="E1175" s="23"/>
      <c r="M1175" s="26"/>
      <c r="N1175" s="27"/>
      <c r="O1175" s="28" t="str">
        <f t="shared" si="296"/>
        <v>00000001175</v>
      </c>
      <c r="R1175" s="27" t="s">
        <v>193</v>
      </c>
      <c r="S1175" s="30" t="str">
        <f>_xlfn.IFNA(VLOOKUP(_xlfn.CONCAT(D1175," - ",R1175),OP!A:D,4,0),"-------------------------------------------NAO DISPONIVEL-------------------------------------------")</f>
        <v>FETRANSPOR</v>
      </c>
      <c r="T1175" s="31"/>
      <c r="U1175" s="32"/>
      <c r="V1175" s="31"/>
      <c r="W1175" s="33">
        <f t="shared" si="297"/>
        <v>0</v>
      </c>
      <c r="X1175" s="34">
        <f t="shared" si="298"/>
        <v>0</v>
      </c>
      <c r="Y1175" s="33">
        <f t="shared" si="299"/>
        <v>0</v>
      </c>
      <c r="Z1175" s="33">
        <f t="shared" si="300"/>
        <v>0</v>
      </c>
      <c r="AA1175" s="35">
        <f t="shared" si="301"/>
        <v>0</v>
      </c>
      <c r="AB1175" s="36">
        <f t="shared" si="302"/>
        <v>0</v>
      </c>
      <c r="AC1175" s="37">
        <f t="shared" si="303"/>
        <v>0</v>
      </c>
      <c r="AD1175" s="38"/>
      <c r="AE1175" s="38"/>
      <c r="AF1175" s="39">
        <f t="shared" si="304"/>
        <v>0</v>
      </c>
      <c r="AG1175" s="40"/>
      <c r="AH1175" s="41">
        <f t="shared" si="305"/>
        <v>0</v>
      </c>
      <c r="AI1175" s="42">
        <f t="shared" si="306"/>
        <v>0</v>
      </c>
      <c r="AJ1175" s="43">
        <f t="shared" si="307"/>
        <v>0</v>
      </c>
      <c r="AK1175" s="5" t="str">
        <f>_xlfn.IFNA(VLOOKUP(_xlfn.CONCAT(D1175," - ",S1175),OP!E:F,2,0),"-------------------------------------------NAO DISPONIVEL-------------------------------------------")</f>
        <v>C - RIOCARD</v>
      </c>
      <c r="AL1175" s="7" t="str">
        <f t="shared" si="293"/>
        <v>1 - -------------------------------------------NAO DISPONIVEL------------------------------------------- - 00000001175 - FETRANSPOR</v>
      </c>
      <c r="AM1175" s="7" t="str">
        <f t="shared" si="294"/>
        <v>-------------------------------------------NAO DISPONIVEL-------------------------------------------</v>
      </c>
      <c r="AN1175" s="44" cm="1">
        <f t="array" ref="AN1175">_xlfn.IFS(AJ1175=0,0,AQ1175="INATIVO",2,AQ1175="SEM CADASTRO",4,AQ1175="CPF ATIVO EM OUTRO COMPRADOR",5,AQ1175="NOVO/SEM CARTAO",6,AND(AJ1175&gt;0,AQ1175,""),8)</f>
        <v>0</v>
      </c>
      <c r="AO1175" s="45">
        <f t="shared" si="308"/>
        <v>-10</v>
      </c>
    </row>
    <row r="1176" spans="1:41" x14ac:dyDescent="0.4">
      <c r="A1176" s="21" t="str">
        <f t="shared" si="295"/>
        <v>-------------------------------------------NAO DISPONIVEL-------------------------------------------</v>
      </c>
      <c r="B1176" s="5" t="str">
        <f>_xlfn.IFNA(VLOOKUP(A1176,CNPJ!E:F,2,0),"-------------------------------------------NAO DISPONIVEL-------------------------------------------")</f>
        <v>-------------------------------------------NAO DISPONIVEL-------------------------------------------</v>
      </c>
      <c r="C1176" s="22">
        <v>1</v>
      </c>
      <c r="D1176" s="5" t="str">
        <f>_xlfn.XLOOKUP(R1176,OP!C:C,OP!B:B,,0,1)</f>
        <v>RJ</v>
      </c>
      <c r="E1176" s="23"/>
      <c r="M1176" s="26"/>
      <c r="N1176" s="27"/>
      <c r="O1176" s="28" t="str">
        <f t="shared" si="296"/>
        <v>00000001176</v>
      </c>
      <c r="R1176" s="27" t="s">
        <v>193</v>
      </c>
      <c r="S1176" s="30" t="str">
        <f>_xlfn.IFNA(VLOOKUP(_xlfn.CONCAT(D1176," - ",R1176),OP!A:D,4,0),"-------------------------------------------NAO DISPONIVEL-------------------------------------------")</f>
        <v>FETRANSPOR</v>
      </c>
      <c r="T1176" s="31"/>
      <c r="U1176" s="32"/>
      <c r="V1176" s="31"/>
      <c r="W1176" s="33">
        <f t="shared" si="297"/>
        <v>0</v>
      </c>
      <c r="X1176" s="34">
        <f t="shared" si="298"/>
        <v>0</v>
      </c>
      <c r="Y1176" s="33">
        <f t="shared" si="299"/>
        <v>0</v>
      </c>
      <c r="Z1176" s="33">
        <f t="shared" si="300"/>
        <v>0</v>
      </c>
      <c r="AA1176" s="35">
        <f t="shared" si="301"/>
        <v>0</v>
      </c>
      <c r="AB1176" s="36">
        <f t="shared" si="302"/>
        <v>0</v>
      </c>
      <c r="AC1176" s="37">
        <f t="shared" si="303"/>
        <v>0</v>
      </c>
      <c r="AD1176" s="38"/>
      <c r="AE1176" s="38"/>
      <c r="AF1176" s="39">
        <f t="shared" si="304"/>
        <v>0</v>
      </c>
      <c r="AG1176" s="40"/>
      <c r="AH1176" s="41">
        <f t="shared" si="305"/>
        <v>0</v>
      </c>
      <c r="AI1176" s="42">
        <f t="shared" si="306"/>
        <v>0</v>
      </c>
      <c r="AJ1176" s="43">
        <f t="shared" si="307"/>
        <v>0</v>
      </c>
      <c r="AK1176" s="5" t="str">
        <f>_xlfn.IFNA(VLOOKUP(_xlfn.CONCAT(D1176," - ",S1176),OP!E:F,2,0),"-------------------------------------------NAO DISPONIVEL-------------------------------------------")</f>
        <v>C - RIOCARD</v>
      </c>
      <c r="AL1176" s="7" t="str">
        <f t="shared" si="293"/>
        <v>1 - -------------------------------------------NAO DISPONIVEL------------------------------------------- - 00000001176 - FETRANSPOR</v>
      </c>
      <c r="AM1176" s="7" t="str">
        <f t="shared" si="294"/>
        <v>-------------------------------------------NAO DISPONIVEL-------------------------------------------</v>
      </c>
      <c r="AN1176" s="44" cm="1">
        <f t="array" ref="AN1176">_xlfn.IFS(AJ1176=0,0,AQ1176="INATIVO",2,AQ1176="SEM CADASTRO",4,AQ1176="CPF ATIVO EM OUTRO COMPRADOR",5,AQ1176="NOVO/SEM CARTAO",6,AND(AJ1176&gt;0,AQ1176,""),8)</f>
        <v>0</v>
      </c>
      <c r="AO1176" s="45">
        <f t="shared" si="308"/>
        <v>-10</v>
      </c>
    </row>
    <row r="1177" spans="1:41" x14ac:dyDescent="0.4">
      <c r="A1177" s="21" t="str">
        <f t="shared" si="295"/>
        <v>-------------------------------------------NAO DISPONIVEL-------------------------------------------</v>
      </c>
      <c r="B1177" s="5" t="str">
        <f>_xlfn.IFNA(VLOOKUP(A1177,CNPJ!E:F,2,0),"-------------------------------------------NAO DISPONIVEL-------------------------------------------")</f>
        <v>-------------------------------------------NAO DISPONIVEL-------------------------------------------</v>
      </c>
      <c r="C1177" s="22">
        <v>1</v>
      </c>
      <c r="D1177" s="5" t="str">
        <f>_xlfn.XLOOKUP(R1177,OP!C:C,OP!B:B,,0,1)</f>
        <v>RJ</v>
      </c>
      <c r="E1177" s="23"/>
      <c r="M1177" s="26"/>
      <c r="N1177" s="27"/>
      <c r="O1177" s="28" t="str">
        <f t="shared" si="296"/>
        <v>00000001177</v>
      </c>
      <c r="R1177" s="27" t="s">
        <v>193</v>
      </c>
      <c r="S1177" s="30" t="str">
        <f>_xlfn.IFNA(VLOOKUP(_xlfn.CONCAT(D1177," - ",R1177),OP!A:D,4,0),"-------------------------------------------NAO DISPONIVEL-------------------------------------------")</f>
        <v>FETRANSPOR</v>
      </c>
      <c r="T1177" s="31"/>
      <c r="U1177" s="32"/>
      <c r="V1177" s="31"/>
      <c r="W1177" s="33">
        <f t="shared" si="297"/>
        <v>0</v>
      </c>
      <c r="X1177" s="34">
        <f t="shared" si="298"/>
        <v>0</v>
      </c>
      <c r="Y1177" s="33">
        <f t="shared" si="299"/>
        <v>0</v>
      </c>
      <c r="Z1177" s="33">
        <f t="shared" si="300"/>
        <v>0</v>
      </c>
      <c r="AA1177" s="35">
        <f t="shared" si="301"/>
        <v>0</v>
      </c>
      <c r="AB1177" s="36">
        <f t="shared" si="302"/>
        <v>0</v>
      </c>
      <c r="AC1177" s="37">
        <f t="shared" si="303"/>
        <v>0</v>
      </c>
      <c r="AD1177" s="38"/>
      <c r="AE1177" s="38"/>
      <c r="AF1177" s="39">
        <f t="shared" si="304"/>
        <v>0</v>
      </c>
      <c r="AG1177" s="40"/>
      <c r="AH1177" s="41">
        <f t="shared" si="305"/>
        <v>0</v>
      </c>
      <c r="AI1177" s="42">
        <f t="shared" si="306"/>
        <v>0</v>
      </c>
      <c r="AJ1177" s="43">
        <f t="shared" si="307"/>
        <v>0</v>
      </c>
      <c r="AK1177" s="5" t="str">
        <f>_xlfn.IFNA(VLOOKUP(_xlfn.CONCAT(D1177," - ",S1177),OP!E:F,2,0),"-------------------------------------------NAO DISPONIVEL-------------------------------------------")</f>
        <v>C - RIOCARD</v>
      </c>
      <c r="AL1177" s="7" t="str">
        <f t="shared" si="293"/>
        <v>1 - -------------------------------------------NAO DISPONIVEL------------------------------------------- - 00000001177 - FETRANSPOR</v>
      </c>
      <c r="AM1177" s="7" t="str">
        <f t="shared" si="294"/>
        <v>-------------------------------------------NAO DISPONIVEL-------------------------------------------</v>
      </c>
      <c r="AN1177" s="44" cm="1">
        <f t="array" ref="AN1177">_xlfn.IFS(AJ1177=0,0,AQ1177="INATIVO",2,AQ1177="SEM CADASTRO",4,AQ1177="CPF ATIVO EM OUTRO COMPRADOR",5,AQ1177="NOVO/SEM CARTAO",6,AND(AJ1177&gt;0,AQ1177,""),8)</f>
        <v>0</v>
      </c>
      <c r="AO1177" s="45">
        <f t="shared" si="308"/>
        <v>-10</v>
      </c>
    </row>
    <row r="1178" spans="1:41" x14ac:dyDescent="0.4">
      <c r="A1178" s="21" t="str">
        <f t="shared" si="295"/>
        <v>-------------------------------------------NAO DISPONIVEL-------------------------------------------</v>
      </c>
      <c r="B1178" s="5" t="str">
        <f>_xlfn.IFNA(VLOOKUP(A1178,CNPJ!E:F,2,0),"-------------------------------------------NAO DISPONIVEL-------------------------------------------")</f>
        <v>-------------------------------------------NAO DISPONIVEL-------------------------------------------</v>
      </c>
      <c r="C1178" s="22">
        <v>1</v>
      </c>
      <c r="D1178" s="5" t="str">
        <f>_xlfn.XLOOKUP(R1178,OP!C:C,OP!B:B,,0,1)</f>
        <v>RJ</v>
      </c>
      <c r="E1178" s="23"/>
      <c r="M1178" s="26"/>
      <c r="N1178" s="27"/>
      <c r="O1178" s="28" t="str">
        <f t="shared" si="296"/>
        <v>00000001178</v>
      </c>
      <c r="R1178" s="27" t="s">
        <v>193</v>
      </c>
      <c r="S1178" s="30" t="str">
        <f>_xlfn.IFNA(VLOOKUP(_xlfn.CONCAT(D1178," - ",R1178),OP!A:D,4,0),"-------------------------------------------NAO DISPONIVEL-------------------------------------------")</f>
        <v>FETRANSPOR</v>
      </c>
      <c r="T1178" s="31"/>
      <c r="U1178" s="32"/>
      <c r="V1178" s="31"/>
      <c r="W1178" s="33">
        <f t="shared" si="297"/>
        <v>0</v>
      </c>
      <c r="X1178" s="34">
        <f t="shared" si="298"/>
        <v>0</v>
      </c>
      <c r="Y1178" s="33">
        <f t="shared" si="299"/>
        <v>0</v>
      </c>
      <c r="Z1178" s="33">
        <f t="shared" si="300"/>
        <v>0</v>
      </c>
      <c r="AA1178" s="35">
        <f t="shared" si="301"/>
        <v>0</v>
      </c>
      <c r="AB1178" s="36">
        <f t="shared" si="302"/>
        <v>0</v>
      </c>
      <c r="AC1178" s="37">
        <f t="shared" si="303"/>
        <v>0</v>
      </c>
      <c r="AD1178" s="38"/>
      <c r="AE1178" s="38"/>
      <c r="AF1178" s="39">
        <f t="shared" si="304"/>
        <v>0</v>
      </c>
      <c r="AG1178" s="40"/>
      <c r="AH1178" s="41">
        <f t="shared" si="305"/>
        <v>0</v>
      </c>
      <c r="AI1178" s="42">
        <f t="shared" si="306"/>
        <v>0</v>
      </c>
      <c r="AJ1178" s="43">
        <f t="shared" si="307"/>
        <v>0</v>
      </c>
      <c r="AK1178" s="5" t="str">
        <f>_xlfn.IFNA(VLOOKUP(_xlfn.CONCAT(D1178," - ",S1178),OP!E:F,2,0),"-------------------------------------------NAO DISPONIVEL-------------------------------------------")</f>
        <v>C - RIOCARD</v>
      </c>
      <c r="AL1178" s="7" t="str">
        <f t="shared" si="293"/>
        <v>1 - -------------------------------------------NAO DISPONIVEL------------------------------------------- - 00000001178 - FETRANSPOR</v>
      </c>
      <c r="AM1178" s="7" t="str">
        <f t="shared" si="294"/>
        <v>-------------------------------------------NAO DISPONIVEL-------------------------------------------</v>
      </c>
      <c r="AN1178" s="44" cm="1">
        <f t="array" ref="AN1178">_xlfn.IFS(AJ1178=0,0,AQ1178="INATIVO",2,AQ1178="SEM CADASTRO",4,AQ1178="CPF ATIVO EM OUTRO COMPRADOR",5,AQ1178="NOVO/SEM CARTAO",6,AND(AJ1178&gt;0,AQ1178,""),8)</f>
        <v>0</v>
      </c>
      <c r="AO1178" s="45">
        <f t="shared" si="308"/>
        <v>-10</v>
      </c>
    </row>
    <row r="1179" spans="1:41" x14ac:dyDescent="0.4">
      <c r="A1179" s="21" t="str">
        <f t="shared" si="295"/>
        <v>-------------------------------------------NAO DISPONIVEL-------------------------------------------</v>
      </c>
      <c r="B1179" s="5" t="str">
        <f>_xlfn.IFNA(VLOOKUP(A1179,CNPJ!E:F,2,0),"-------------------------------------------NAO DISPONIVEL-------------------------------------------")</f>
        <v>-------------------------------------------NAO DISPONIVEL-------------------------------------------</v>
      </c>
      <c r="C1179" s="22">
        <v>1</v>
      </c>
      <c r="D1179" s="5" t="str">
        <f>_xlfn.XLOOKUP(R1179,OP!C:C,OP!B:B,,0,1)</f>
        <v>RJ</v>
      </c>
      <c r="E1179" s="23"/>
      <c r="M1179" s="26"/>
      <c r="N1179" s="27"/>
      <c r="O1179" s="28" t="str">
        <f t="shared" si="296"/>
        <v>00000001179</v>
      </c>
      <c r="R1179" s="27" t="s">
        <v>193</v>
      </c>
      <c r="S1179" s="30" t="str">
        <f>_xlfn.IFNA(VLOOKUP(_xlfn.CONCAT(D1179," - ",R1179),OP!A:D,4,0),"-------------------------------------------NAO DISPONIVEL-------------------------------------------")</f>
        <v>FETRANSPOR</v>
      </c>
      <c r="T1179" s="31"/>
      <c r="U1179" s="32"/>
      <c r="V1179" s="31"/>
      <c r="W1179" s="33">
        <f t="shared" si="297"/>
        <v>0</v>
      </c>
      <c r="X1179" s="34">
        <f t="shared" si="298"/>
        <v>0</v>
      </c>
      <c r="Y1179" s="33">
        <f t="shared" si="299"/>
        <v>0</v>
      </c>
      <c r="Z1179" s="33">
        <f t="shared" si="300"/>
        <v>0</v>
      </c>
      <c r="AA1179" s="35">
        <f t="shared" si="301"/>
        <v>0</v>
      </c>
      <c r="AB1179" s="36">
        <f t="shared" si="302"/>
        <v>0</v>
      </c>
      <c r="AC1179" s="37">
        <f t="shared" si="303"/>
        <v>0</v>
      </c>
      <c r="AD1179" s="38"/>
      <c r="AE1179" s="38"/>
      <c r="AF1179" s="39">
        <f t="shared" si="304"/>
        <v>0</v>
      </c>
      <c r="AG1179" s="40"/>
      <c r="AH1179" s="41">
        <f t="shared" si="305"/>
        <v>0</v>
      </c>
      <c r="AI1179" s="42">
        <f t="shared" si="306"/>
        <v>0</v>
      </c>
      <c r="AJ1179" s="43">
        <f t="shared" si="307"/>
        <v>0</v>
      </c>
      <c r="AK1179" s="5" t="str">
        <f>_xlfn.IFNA(VLOOKUP(_xlfn.CONCAT(D1179," - ",S1179),OP!E:F,2,0),"-------------------------------------------NAO DISPONIVEL-------------------------------------------")</f>
        <v>C - RIOCARD</v>
      </c>
      <c r="AL1179" s="7" t="str">
        <f t="shared" si="293"/>
        <v>1 - -------------------------------------------NAO DISPONIVEL------------------------------------------- - 00000001179 - FETRANSPOR</v>
      </c>
      <c r="AM1179" s="7" t="str">
        <f t="shared" si="294"/>
        <v>-------------------------------------------NAO DISPONIVEL-------------------------------------------</v>
      </c>
      <c r="AN1179" s="44" cm="1">
        <f t="array" ref="AN1179">_xlfn.IFS(AJ1179=0,0,AQ1179="INATIVO",2,AQ1179="SEM CADASTRO",4,AQ1179="CPF ATIVO EM OUTRO COMPRADOR",5,AQ1179="NOVO/SEM CARTAO",6,AND(AJ1179&gt;0,AQ1179,""),8)</f>
        <v>0</v>
      </c>
      <c r="AO1179" s="45">
        <f t="shared" si="308"/>
        <v>-10</v>
      </c>
    </row>
    <row r="1180" spans="1:41" x14ac:dyDescent="0.4">
      <c r="A1180" s="21" t="str">
        <f t="shared" si="295"/>
        <v>-------------------------------------------NAO DISPONIVEL-------------------------------------------</v>
      </c>
      <c r="B1180" s="5" t="str">
        <f>_xlfn.IFNA(VLOOKUP(A1180,CNPJ!E:F,2,0),"-------------------------------------------NAO DISPONIVEL-------------------------------------------")</f>
        <v>-------------------------------------------NAO DISPONIVEL-------------------------------------------</v>
      </c>
      <c r="C1180" s="22">
        <v>1</v>
      </c>
      <c r="D1180" s="5" t="str">
        <f>_xlfn.XLOOKUP(R1180,OP!C:C,OP!B:B,,0,1)</f>
        <v>RJ</v>
      </c>
      <c r="E1180" s="23"/>
      <c r="M1180" s="26"/>
      <c r="N1180" s="27"/>
      <c r="O1180" s="28" t="str">
        <f t="shared" si="296"/>
        <v>00000001180</v>
      </c>
      <c r="R1180" s="27" t="s">
        <v>193</v>
      </c>
      <c r="S1180" s="30" t="str">
        <f>_xlfn.IFNA(VLOOKUP(_xlfn.CONCAT(D1180," - ",R1180),OP!A:D,4,0),"-------------------------------------------NAO DISPONIVEL-------------------------------------------")</f>
        <v>FETRANSPOR</v>
      </c>
      <c r="T1180" s="31"/>
      <c r="U1180" s="32"/>
      <c r="V1180" s="31"/>
      <c r="W1180" s="33">
        <f t="shared" si="297"/>
        <v>0</v>
      </c>
      <c r="X1180" s="34">
        <f t="shared" si="298"/>
        <v>0</v>
      </c>
      <c r="Y1180" s="33">
        <f t="shared" si="299"/>
        <v>0</v>
      </c>
      <c r="Z1180" s="33">
        <f t="shared" si="300"/>
        <v>0</v>
      </c>
      <c r="AA1180" s="35">
        <f t="shared" si="301"/>
        <v>0</v>
      </c>
      <c r="AB1180" s="36">
        <f t="shared" si="302"/>
        <v>0</v>
      </c>
      <c r="AC1180" s="37">
        <f t="shared" si="303"/>
        <v>0</v>
      </c>
      <c r="AD1180" s="38"/>
      <c r="AE1180" s="38"/>
      <c r="AF1180" s="39">
        <f t="shared" si="304"/>
        <v>0</v>
      </c>
      <c r="AG1180" s="40"/>
      <c r="AH1180" s="41">
        <f t="shared" si="305"/>
        <v>0</v>
      </c>
      <c r="AI1180" s="42">
        <f t="shared" si="306"/>
        <v>0</v>
      </c>
      <c r="AJ1180" s="43">
        <f t="shared" si="307"/>
        <v>0</v>
      </c>
      <c r="AK1180" s="5" t="str">
        <f>_xlfn.IFNA(VLOOKUP(_xlfn.CONCAT(D1180," - ",S1180),OP!E:F,2,0),"-------------------------------------------NAO DISPONIVEL-------------------------------------------")</f>
        <v>C - RIOCARD</v>
      </c>
      <c r="AL1180" s="7" t="str">
        <f t="shared" si="293"/>
        <v>1 - -------------------------------------------NAO DISPONIVEL------------------------------------------- - 00000001180 - FETRANSPOR</v>
      </c>
      <c r="AM1180" s="7" t="str">
        <f t="shared" si="294"/>
        <v>-------------------------------------------NAO DISPONIVEL-------------------------------------------</v>
      </c>
      <c r="AN1180" s="44" cm="1">
        <f t="array" ref="AN1180">_xlfn.IFS(AJ1180=0,0,AQ1180="INATIVO",2,AQ1180="SEM CADASTRO",4,AQ1180="CPF ATIVO EM OUTRO COMPRADOR",5,AQ1180="NOVO/SEM CARTAO",6,AND(AJ1180&gt;0,AQ1180,""),8)</f>
        <v>0</v>
      </c>
      <c r="AO1180" s="45">
        <f t="shared" si="308"/>
        <v>-10</v>
      </c>
    </row>
    <row r="1181" spans="1:41" x14ac:dyDescent="0.4">
      <c r="A1181" s="21" t="str">
        <f t="shared" si="295"/>
        <v>-------------------------------------------NAO DISPONIVEL-------------------------------------------</v>
      </c>
      <c r="B1181" s="5" t="str">
        <f>_xlfn.IFNA(VLOOKUP(A1181,CNPJ!E:F,2,0),"-------------------------------------------NAO DISPONIVEL-------------------------------------------")</f>
        <v>-------------------------------------------NAO DISPONIVEL-------------------------------------------</v>
      </c>
      <c r="C1181" s="22">
        <v>1</v>
      </c>
      <c r="D1181" s="5" t="str">
        <f>_xlfn.XLOOKUP(R1181,OP!C:C,OP!B:B,,0,1)</f>
        <v>RJ</v>
      </c>
      <c r="E1181" s="23"/>
      <c r="M1181" s="26"/>
      <c r="N1181" s="27"/>
      <c r="O1181" s="28" t="str">
        <f t="shared" si="296"/>
        <v>00000001181</v>
      </c>
      <c r="R1181" s="27" t="s">
        <v>193</v>
      </c>
      <c r="S1181" s="30" t="str">
        <f>_xlfn.IFNA(VLOOKUP(_xlfn.CONCAT(D1181," - ",R1181),OP!A:D,4,0),"-------------------------------------------NAO DISPONIVEL-------------------------------------------")</f>
        <v>FETRANSPOR</v>
      </c>
      <c r="T1181" s="31"/>
      <c r="U1181" s="32"/>
      <c r="V1181" s="31"/>
      <c r="W1181" s="33">
        <f t="shared" si="297"/>
        <v>0</v>
      </c>
      <c r="X1181" s="34">
        <f t="shared" si="298"/>
        <v>0</v>
      </c>
      <c r="Y1181" s="33">
        <f t="shared" si="299"/>
        <v>0</v>
      </c>
      <c r="Z1181" s="33">
        <f t="shared" si="300"/>
        <v>0</v>
      </c>
      <c r="AA1181" s="35">
        <f t="shared" si="301"/>
        <v>0</v>
      </c>
      <c r="AB1181" s="36">
        <f t="shared" si="302"/>
        <v>0</v>
      </c>
      <c r="AC1181" s="37">
        <f t="shared" si="303"/>
        <v>0</v>
      </c>
      <c r="AD1181" s="38"/>
      <c r="AE1181" s="38"/>
      <c r="AF1181" s="39">
        <f t="shared" si="304"/>
        <v>0</v>
      </c>
      <c r="AG1181" s="40"/>
      <c r="AH1181" s="41">
        <f t="shared" si="305"/>
        <v>0</v>
      </c>
      <c r="AI1181" s="42">
        <f t="shared" si="306"/>
        <v>0</v>
      </c>
      <c r="AJ1181" s="43">
        <f t="shared" si="307"/>
        <v>0</v>
      </c>
      <c r="AK1181" s="5" t="str">
        <f>_xlfn.IFNA(VLOOKUP(_xlfn.CONCAT(D1181," - ",S1181),OP!E:F,2,0),"-------------------------------------------NAO DISPONIVEL-------------------------------------------")</f>
        <v>C - RIOCARD</v>
      </c>
      <c r="AL1181" s="7" t="str">
        <f t="shared" si="293"/>
        <v>1 - -------------------------------------------NAO DISPONIVEL------------------------------------------- - 00000001181 - FETRANSPOR</v>
      </c>
      <c r="AM1181" s="7" t="str">
        <f t="shared" si="294"/>
        <v>-------------------------------------------NAO DISPONIVEL-------------------------------------------</v>
      </c>
      <c r="AN1181" s="44" cm="1">
        <f t="array" ref="AN1181">_xlfn.IFS(AJ1181=0,0,AQ1181="INATIVO",2,AQ1181="SEM CADASTRO",4,AQ1181="CPF ATIVO EM OUTRO COMPRADOR",5,AQ1181="NOVO/SEM CARTAO",6,AND(AJ1181&gt;0,AQ1181,""),8)</f>
        <v>0</v>
      </c>
      <c r="AO1181" s="45">
        <f t="shared" si="308"/>
        <v>-10</v>
      </c>
    </row>
    <row r="1182" spans="1:41" x14ac:dyDescent="0.4">
      <c r="A1182" s="21" t="str">
        <f t="shared" si="295"/>
        <v>-------------------------------------------NAO DISPONIVEL-------------------------------------------</v>
      </c>
      <c r="B1182" s="5" t="str">
        <f>_xlfn.IFNA(VLOOKUP(A1182,CNPJ!E:F,2,0),"-------------------------------------------NAO DISPONIVEL-------------------------------------------")</f>
        <v>-------------------------------------------NAO DISPONIVEL-------------------------------------------</v>
      </c>
      <c r="C1182" s="22">
        <v>1</v>
      </c>
      <c r="D1182" s="5" t="str">
        <f>_xlfn.XLOOKUP(R1182,OP!C:C,OP!B:B,,0,1)</f>
        <v>RJ</v>
      </c>
      <c r="E1182" s="23"/>
      <c r="M1182" s="26"/>
      <c r="N1182" s="27"/>
      <c r="O1182" s="28" t="str">
        <f t="shared" si="296"/>
        <v>00000001182</v>
      </c>
      <c r="R1182" s="27" t="s">
        <v>193</v>
      </c>
      <c r="S1182" s="30" t="str">
        <f>_xlfn.IFNA(VLOOKUP(_xlfn.CONCAT(D1182," - ",R1182),OP!A:D,4,0),"-------------------------------------------NAO DISPONIVEL-------------------------------------------")</f>
        <v>FETRANSPOR</v>
      </c>
      <c r="T1182" s="31"/>
      <c r="U1182" s="32"/>
      <c r="V1182" s="31"/>
      <c r="W1182" s="33">
        <f t="shared" si="297"/>
        <v>0</v>
      </c>
      <c r="X1182" s="34">
        <f t="shared" si="298"/>
        <v>0</v>
      </c>
      <c r="Y1182" s="33">
        <f t="shared" si="299"/>
        <v>0</v>
      </c>
      <c r="Z1182" s="33">
        <f t="shared" si="300"/>
        <v>0</v>
      </c>
      <c r="AA1182" s="35">
        <f t="shared" si="301"/>
        <v>0</v>
      </c>
      <c r="AB1182" s="36">
        <f t="shared" si="302"/>
        <v>0</v>
      </c>
      <c r="AC1182" s="37">
        <f t="shared" si="303"/>
        <v>0</v>
      </c>
      <c r="AD1182" s="38"/>
      <c r="AE1182" s="38"/>
      <c r="AF1182" s="39">
        <f t="shared" si="304"/>
        <v>0</v>
      </c>
      <c r="AG1182" s="40"/>
      <c r="AH1182" s="41">
        <f t="shared" si="305"/>
        <v>0</v>
      </c>
      <c r="AI1182" s="42">
        <f t="shared" si="306"/>
        <v>0</v>
      </c>
      <c r="AJ1182" s="43">
        <f t="shared" si="307"/>
        <v>0</v>
      </c>
      <c r="AK1182" s="5" t="str">
        <f>_xlfn.IFNA(VLOOKUP(_xlfn.CONCAT(D1182," - ",S1182),OP!E:F,2,0),"-------------------------------------------NAO DISPONIVEL-------------------------------------------")</f>
        <v>C - RIOCARD</v>
      </c>
      <c r="AL1182" s="7" t="str">
        <f t="shared" si="293"/>
        <v>1 - -------------------------------------------NAO DISPONIVEL------------------------------------------- - 00000001182 - FETRANSPOR</v>
      </c>
      <c r="AM1182" s="7" t="str">
        <f t="shared" si="294"/>
        <v>-------------------------------------------NAO DISPONIVEL-------------------------------------------</v>
      </c>
      <c r="AN1182" s="44" cm="1">
        <f t="array" ref="AN1182">_xlfn.IFS(AJ1182=0,0,AQ1182="INATIVO",2,AQ1182="SEM CADASTRO",4,AQ1182="CPF ATIVO EM OUTRO COMPRADOR",5,AQ1182="NOVO/SEM CARTAO",6,AND(AJ1182&gt;0,AQ1182,""),8)</f>
        <v>0</v>
      </c>
      <c r="AO1182" s="45">
        <f t="shared" si="308"/>
        <v>-10</v>
      </c>
    </row>
    <row r="1183" spans="1:41" x14ac:dyDescent="0.4">
      <c r="A1183" s="21" t="str">
        <f t="shared" si="295"/>
        <v>-------------------------------------------NAO DISPONIVEL-------------------------------------------</v>
      </c>
      <c r="B1183" s="5" t="str">
        <f>_xlfn.IFNA(VLOOKUP(A1183,CNPJ!E:F,2,0),"-------------------------------------------NAO DISPONIVEL-------------------------------------------")</f>
        <v>-------------------------------------------NAO DISPONIVEL-------------------------------------------</v>
      </c>
      <c r="C1183" s="22">
        <v>1</v>
      </c>
      <c r="D1183" s="5" t="str">
        <f>_xlfn.XLOOKUP(R1183,OP!C:C,OP!B:B,,0,1)</f>
        <v>RJ</v>
      </c>
      <c r="E1183" s="23"/>
      <c r="M1183" s="26"/>
      <c r="N1183" s="27"/>
      <c r="O1183" s="28" t="str">
        <f t="shared" si="296"/>
        <v>00000001183</v>
      </c>
      <c r="R1183" s="27" t="s">
        <v>193</v>
      </c>
      <c r="S1183" s="30" t="str">
        <f>_xlfn.IFNA(VLOOKUP(_xlfn.CONCAT(D1183," - ",R1183),OP!A:D,4,0),"-------------------------------------------NAO DISPONIVEL-------------------------------------------")</f>
        <v>FETRANSPOR</v>
      </c>
      <c r="T1183" s="31"/>
      <c r="U1183" s="32"/>
      <c r="V1183" s="31"/>
      <c r="W1183" s="33">
        <f t="shared" si="297"/>
        <v>0</v>
      </c>
      <c r="X1183" s="34">
        <f t="shared" si="298"/>
        <v>0</v>
      </c>
      <c r="Y1183" s="33">
        <f t="shared" si="299"/>
        <v>0</v>
      </c>
      <c r="Z1183" s="33">
        <f t="shared" si="300"/>
        <v>0</v>
      </c>
      <c r="AA1183" s="35">
        <f t="shared" si="301"/>
        <v>0</v>
      </c>
      <c r="AB1183" s="36">
        <f t="shared" si="302"/>
        <v>0</v>
      </c>
      <c r="AC1183" s="37">
        <f t="shared" si="303"/>
        <v>0</v>
      </c>
      <c r="AD1183" s="38"/>
      <c r="AE1183" s="38"/>
      <c r="AF1183" s="39">
        <f t="shared" si="304"/>
        <v>0</v>
      </c>
      <c r="AG1183" s="40"/>
      <c r="AH1183" s="41">
        <f t="shared" si="305"/>
        <v>0</v>
      </c>
      <c r="AI1183" s="42">
        <f t="shared" si="306"/>
        <v>0</v>
      </c>
      <c r="AJ1183" s="43">
        <f t="shared" si="307"/>
        <v>0</v>
      </c>
      <c r="AK1183" s="5" t="str">
        <f>_xlfn.IFNA(VLOOKUP(_xlfn.CONCAT(D1183," - ",S1183),OP!E:F,2,0),"-------------------------------------------NAO DISPONIVEL-------------------------------------------")</f>
        <v>C - RIOCARD</v>
      </c>
      <c r="AL1183" s="7" t="str">
        <f t="shared" si="293"/>
        <v>1 - -------------------------------------------NAO DISPONIVEL------------------------------------------- - 00000001183 - FETRANSPOR</v>
      </c>
      <c r="AM1183" s="7" t="str">
        <f t="shared" si="294"/>
        <v>-------------------------------------------NAO DISPONIVEL-------------------------------------------</v>
      </c>
      <c r="AN1183" s="44" cm="1">
        <f t="array" ref="AN1183">_xlfn.IFS(AJ1183=0,0,AQ1183="INATIVO",2,AQ1183="SEM CADASTRO",4,AQ1183="CPF ATIVO EM OUTRO COMPRADOR",5,AQ1183="NOVO/SEM CARTAO",6,AND(AJ1183&gt;0,AQ1183,""),8)</f>
        <v>0</v>
      </c>
      <c r="AO1183" s="45">
        <f t="shared" si="308"/>
        <v>-10</v>
      </c>
    </row>
    <row r="1184" spans="1:41" x14ac:dyDescent="0.4">
      <c r="A1184" s="21" t="str">
        <f t="shared" si="295"/>
        <v>-------------------------------------------NAO DISPONIVEL-------------------------------------------</v>
      </c>
      <c r="B1184" s="5" t="str">
        <f>_xlfn.IFNA(VLOOKUP(A1184,CNPJ!E:F,2,0),"-------------------------------------------NAO DISPONIVEL-------------------------------------------")</f>
        <v>-------------------------------------------NAO DISPONIVEL-------------------------------------------</v>
      </c>
      <c r="C1184" s="22">
        <v>1</v>
      </c>
      <c r="D1184" s="5" t="str">
        <f>_xlfn.XLOOKUP(R1184,OP!C:C,OP!B:B,,0,1)</f>
        <v>RJ</v>
      </c>
      <c r="E1184" s="23"/>
      <c r="M1184" s="26"/>
      <c r="N1184" s="27"/>
      <c r="O1184" s="28" t="str">
        <f t="shared" si="296"/>
        <v>00000001184</v>
      </c>
      <c r="R1184" s="27" t="s">
        <v>193</v>
      </c>
      <c r="S1184" s="30" t="str">
        <f>_xlfn.IFNA(VLOOKUP(_xlfn.CONCAT(D1184," - ",R1184),OP!A:D,4,0),"-------------------------------------------NAO DISPONIVEL-------------------------------------------")</f>
        <v>FETRANSPOR</v>
      </c>
      <c r="T1184" s="31"/>
      <c r="U1184" s="32"/>
      <c r="V1184" s="31"/>
      <c r="W1184" s="33">
        <f t="shared" si="297"/>
        <v>0</v>
      </c>
      <c r="X1184" s="34">
        <f t="shared" si="298"/>
        <v>0</v>
      </c>
      <c r="Y1184" s="33">
        <f t="shared" si="299"/>
        <v>0</v>
      </c>
      <c r="Z1184" s="33">
        <f t="shared" si="300"/>
        <v>0</v>
      </c>
      <c r="AA1184" s="35">
        <f t="shared" si="301"/>
        <v>0</v>
      </c>
      <c r="AB1184" s="36">
        <f t="shared" si="302"/>
        <v>0</v>
      </c>
      <c r="AC1184" s="37">
        <f t="shared" si="303"/>
        <v>0</v>
      </c>
      <c r="AD1184" s="38"/>
      <c r="AE1184" s="38"/>
      <c r="AF1184" s="39">
        <f t="shared" si="304"/>
        <v>0</v>
      </c>
      <c r="AG1184" s="40"/>
      <c r="AH1184" s="41">
        <f t="shared" si="305"/>
        <v>0</v>
      </c>
      <c r="AI1184" s="42">
        <f t="shared" si="306"/>
        <v>0</v>
      </c>
      <c r="AJ1184" s="43">
        <f t="shared" si="307"/>
        <v>0</v>
      </c>
      <c r="AK1184" s="5" t="str">
        <f>_xlfn.IFNA(VLOOKUP(_xlfn.CONCAT(D1184," - ",S1184),OP!E:F,2,0),"-------------------------------------------NAO DISPONIVEL-------------------------------------------")</f>
        <v>C - RIOCARD</v>
      </c>
      <c r="AL1184" s="7" t="str">
        <f t="shared" si="293"/>
        <v>1 - -------------------------------------------NAO DISPONIVEL------------------------------------------- - 00000001184 - FETRANSPOR</v>
      </c>
      <c r="AM1184" s="7" t="str">
        <f t="shared" si="294"/>
        <v>-------------------------------------------NAO DISPONIVEL-------------------------------------------</v>
      </c>
      <c r="AN1184" s="44" cm="1">
        <f t="array" ref="AN1184">_xlfn.IFS(AJ1184=0,0,AQ1184="INATIVO",2,AQ1184="SEM CADASTRO",4,AQ1184="CPF ATIVO EM OUTRO COMPRADOR",5,AQ1184="NOVO/SEM CARTAO",6,AND(AJ1184&gt;0,AQ1184,""),8)</f>
        <v>0</v>
      </c>
      <c r="AO1184" s="45">
        <f t="shared" si="308"/>
        <v>-10</v>
      </c>
    </row>
    <row r="1185" spans="1:41" x14ac:dyDescent="0.4">
      <c r="A1185" s="21" t="str">
        <f t="shared" si="295"/>
        <v>-------------------------------------------NAO DISPONIVEL-------------------------------------------</v>
      </c>
      <c r="B1185" s="5" t="str">
        <f>_xlfn.IFNA(VLOOKUP(A1185,CNPJ!E:F,2,0),"-------------------------------------------NAO DISPONIVEL-------------------------------------------")</f>
        <v>-------------------------------------------NAO DISPONIVEL-------------------------------------------</v>
      </c>
      <c r="C1185" s="22">
        <v>1</v>
      </c>
      <c r="D1185" s="5" t="str">
        <f>_xlfn.XLOOKUP(R1185,OP!C:C,OP!B:B,,0,1)</f>
        <v>RJ</v>
      </c>
      <c r="E1185" s="23"/>
      <c r="M1185" s="26"/>
      <c r="N1185" s="27"/>
      <c r="O1185" s="28" t="str">
        <f t="shared" si="296"/>
        <v>00000001185</v>
      </c>
      <c r="R1185" s="27" t="s">
        <v>193</v>
      </c>
      <c r="S1185" s="30" t="str">
        <f>_xlfn.IFNA(VLOOKUP(_xlfn.CONCAT(D1185," - ",R1185),OP!A:D,4,0),"-------------------------------------------NAO DISPONIVEL-------------------------------------------")</f>
        <v>FETRANSPOR</v>
      </c>
      <c r="T1185" s="31"/>
      <c r="U1185" s="32"/>
      <c r="V1185" s="31"/>
      <c r="W1185" s="33">
        <f t="shared" si="297"/>
        <v>0</v>
      </c>
      <c r="X1185" s="34">
        <f t="shared" si="298"/>
        <v>0</v>
      </c>
      <c r="Y1185" s="33">
        <f t="shared" si="299"/>
        <v>0</v>
      </c>
      <c r="Z1185" s="33">
        <f t="shared" si="300"/>
        <v>0</v>
      </c>
      <c r="AA1185" s="35">
        <f t="shared" si="301"/>
        <v>0</v>
      </c>
      <c r="AB1185" s="36">
        <f t="shared" si="302"/>
        <v>0</v>
      </c>
      <c r="AC1185" s="37">
        <f t="shared" si="303"/>
        <v>0</v>
      </c>
      <c r="AD1185" s="38"/>
      <c r="AE1185" s="38"/>
      <c r="AF1185" s="39">
        <f t="shared" si="304"/>
        <v>0</v>
      </c>
      <c r="AG1185" s="40"/>
      <c r="AH1185" s="41">
        <f t="shared" si="305"/>
        <v>0</v>
      </c>
      <c r="AI1185" s="42">
        <f t="shared" si="306"/>
        <v>0</v>
      </c>
      <c r="AJ1185" s="43">
        <f t="shared" si="307"/>
        <v>0</v>
      </c>
      <c r="AK1185" s="5" t="str">
        <f>_xlfn.IFNA(VLOOKUP(_xlfn.CONCAT(D1185," - ",S1185),OP!E:F,2,0),"-------------------------------------------NAO DISPONIVEL-------------------------------------------")</f>
        <v>C - RIOCARD</v>
      </c>
      <c r="AL1185" s="7" t="str">
        <f t="shared" si="293"/>
        <v>1 - -------------------------------------------NAO DISPONIVEL------------------------------------------- - 00000001185 - FETRANSPOR</v>
      </c>
      <c r="AM1185" s="7" t="str">
        <f t="shared" si="294"/>
        <v>-------------------------------------------NAO DISPONIVEL-------------------------------------------</v>
      </c>
      <c r="AN1185" s="44" cm="1">
        <f t="array" ref="AN1185">_xlfn.IFS(AJ1185=0,0,AQ1185="INATIVO",2,AQ1185="SEM CADASTRO",4,AQ1185="CPF ATIVO EM OUTRO COMPRADOR",5,AQ1185="NOVO/SEM CARTAO",6,AND(AJ1185&gt;0,AQ1185,""),8)</f>
        <v>0</v>
      </c>
      <c r="AO1185" s="45">
        <f t="shared" si="308"/>
        <v>-10</v>
      </c>
    </row>
    <row r="1186" spans="1:41" x14ac:dyDescent="0.4">
      <c r="A1186" s="21" t="str">
        <f t="shared" si="295"/>
        <v>-------------------------------------------NAO DISPONIVEL-------------------------------------------</v>
      </c>
      <c r="B1186" s="5" t="str">
        <f>_xlfn.IFNA(VLOOKUP(A1186,CNPJ!E:F,2,0),"-------------------------------------------NAO DISPONIVEL-------------------------------------------")</f>
        <v>-------------------------------------------NAO DISPONIVEL-------------------------------------------</v>
      </c>
      <c r="C1186" s="22">
        <v>1</v>
      </c>
      <c r="D1186" s="5" t="str">
        <f>_xlfn.XLOOKUP(R1186,OP!C:C,OP!B:B,,0,1)</f>
        <v>RJ</v>
      </c>
      <c r="E1186" s="23"/>
      <c r="M1186" s="26"/>
      <c r="N1186" s="27"/>
      <c r="O1186" s="28" t="str">
        <f t="shared" si="296"/>
        <v>00000001186</v>
      </c>
      <c r="R1186" s="27" t="s">
        <v>193</v>
      </c>
      <c r="S1186" s="30" t="str">
        <f>_xlfn.IFNA(VLOOKUP(_xlfn.CONCAT(D1186," - ",R1186),OP!A:D,4,0),"-------------------------------------------NAO DISPONIVEL-------------------------------------------")</f>
        <v>FETRANSPOR</v>
      </c>
      <c r="T1186" s="31"/>
      <c r="U1186" s="32"/>
      <c r="V1186" s="31"/>
      <c r="W1186" s="33">
        <f t="shared" si="297"/>
        <v>0</v>
      </c>
      <c r="X1186" s="34">
        <f t="shared" si="298"/>
        <v>0</v>
      </c>
      <c r="Y1186" s="33">
        <f t="shared" si="299"/>
        <v>0</v>
      </c>
      <c r="Z1186" s="33">
        <f t="shared" si="300"/>
        <v>0</v>
      </c>
      <c r="AA1186" s="35">
        <f t="shared" si="301"/>
        <v>0</v>
      </c>
      <c r="AB1186" s="36">
        <f t="shared" si="302"/>
        <v>0</v>
      </c>
      <c r="AC1186" s="37">
        <f t="shared" si="303"/>
        <v>0</v>
      </c>
      <c r="AD1186" s="38"/>
      <c r="AE1186" s="38"/>
      <c r="AF1186" s="39">
        <f t="shared" si="304"/>
        <v>0</v>
      </c>
      <c r="AG1186" s="40"/>
      <c r="AH1186" s="41">
        <f t="shared" si="305"/>
        <v>0</v>
      </c>
      <c r="AI1186" s="42">
        <f t="shared" si="306"/>
        <v>0</v>
      </c>
      <c r="AJ1186" s="43">
        <f t="shared" si="307"/>
        <v>0</v>
      </c>
      <c r="AK1186" s="5" t="str">
        <f>_xlfn.IFNA(VLOOKUP(_xlfn.CONCAT(D1186," - ",S1186),OP!E:F,2,0),"-------------------------------------------NAO DISPONIVEL-------------------------------------------")</f>
        <v>C - RIOCARD</v>
      </c>
      <c r="AL1186" s="7" t="str">
        <f t="shared" si="293"/>
        <v>1 - -------------------------------------------NAO DISPONIVEL------------------------------------------- - 00000001186 - FETRANSPOR</v>
      </c>
      <c r="AM1186" s="7" t="str">
        <f t="shared" si="294"/>
        <v>-------------------------------------------NAO DISPONIVEL-------------------------------------------</v>
      </c>
      <c r="AN1186" s="44" cm="1">
        <f t="array" ref="AN1186">_xlfn.IFS(AJ1186=0,0,AQ1186="INATIVO",2,AQ1186="SEM CADASTRO",4,AQ1186="CPF ATIVO EM OUTRO COMPRADOR",5,AQ1186="NOVO/SEM CARTAO",6,AND(AJ1186&gt;0,AQ1186,""),8)</f>
        <v>0</v>
      </c>
      <c r="AO1186" s="45">
        <f t="shared" si="308"/>
        <v>-10</v>
      </c>
    </row>
    <row r="1187" spans="1:41" x14ac:dyDescent="0.4">
      <c r="A1187" s="21" t="str">
        <f t="shared" si="295"/>
        <v>-------------------------------------------NAO DISPONIVEL-------------------------------------------</v>
      </c>
      <c r="B1187" s="5" t="str">
        <f>_xlfn.IFNA(VLOOKUP(A1187,CNPJ!E:F,2,0),"-------------------------------------------NAO DISPONIVEL-------------------------------------------")</f>
        <v>-------------------------------------------NAO DISPONIVEL-------------------------------------------</v>
      </c>
      <c r="C1187" s="22">
        <v>1</v>
      </c>
      <c r="D1187" s="5" t="str">
        <f>_xlfn.XLOOKUP(R1187,OP!C:C,OP!B:B,,0,1)</f>
        <v>RJ</v>
      </c>
      <c r="E1187" s="23"/>
      <c r="M1187" s="26"/>
      <c r="N1187" s="27"/>
      <c r="O1187" s="28" t="str">
        <f t="shared" si="296"/>
        <v>00000001187</v>
      </c>
      <c r="R1187" s="27" t="s">
        <v>193</v>
      </c>
      <c r="S1187" s="30" t="str">
        <f>_xlfn.IFNA(VLOOKUP(_xlfn.CONCAT(D1187," - ",R1187),OP!A:D,4,0),"-------------------------------------------NAO DISPONIVEL-------------------------------------------")</f>
        <v>FETRANSPOR</v>
      </c>
      <c r="T1187" s="31"/>
      <c r="U1187" s="32"/>
      <c r="V1187" s="31"/>
      <c r="W1187" s="33">
        <f t="shared" si="297"/>
        <v>0</v>
      </c>
      <c r="X1187" s="34">
        <f t="shared" si="298"/>
        <v>0</v>
      </c>
      <c r="Y1187" s="33">
        <f t="shared" si="299"/>
        <v>0</v>
      </c>
      <c r="Z1187" s="33">
        <f t="shared" si="300"/>
        <v>0</v>
      </c>
      <c r="AA1187" s="35">
        <f t="shared" si="301"/>
        <v>0</v>
      </c>
      <c r="AB1187" s="36">
        <f t="shared" si="302"/>
        <v>0</v>
      </c>
      <c r="AC1187" s="37">
        <f t="shared" si="303"/>
        <v>0</v>
      </c>
      <c r="AD1187" s="38"/>
      <c r="AE1187" s="38"/>
      <c r="AF1187" s="39">
        <f t="shared" si="304"/>
        <v>0</v>
      </c>
      <c r="AG1187" s="40"/>
      <c r="AH1187" s="41">
        <f t="shared" si="305"/>
        <v>0</v>
      </c>
      <c r="AI1187" s="42">
        <f t="shared" si="306"/>
        <v>0</v>
      </c>
      <c r="AJ1187" s="43">
        <f t="shared" si="307"/>
        <v>0</v>
      </c>
      <c r="AK1187" s="5" t="str">
        <f>_xlfn.IFNA(VLOOKUP(_xlfn.CONCAT(D1187," - ",S1187),OP!E:F,2,0),"-------------------------------------------NAO DISPONIVEL-------------------------------------------")</f>
        <v>C - RIOCARD</v>
      </c>
      <c r="AL1187" s="7" t="str">
        <f t="shared" si="293"/>
        <v>1 - -------------------------------------------NAO DISPONIVEL------------------------------------------- - 00000001187 - FETRANSPOR</v>
      </c>
      <c r="AM1187" s="7" t="str">
        <f t="shared" si="294"/>
        <v>-------------------------------------------NAO DISPONIVEL-------------------------------------------</v>
      </c>
      <c r="AN1187" s="44" cm="1">
        <f t="array" ref="AN1187">_xlfn.IFS(AJ1187=0,0,AQ1187="INATIVO",2,AQ1187="SEM CADASTRO",4,AQ1187="CPF ATIVO EM OUTRO COMPRADOR",5,AQ1187="NOVO/SEM CARTAO",6,AND(AJ1187&gt;0,AQ1187,""),8)</f>
        <v>0</v>
      </c>
      <c r="AO1187" s="45">
        <f t="shared" si="308"/>
        <v>-10</v>
      </c>
    </row>
    <row r="1188" spans="1:41" x14ac:dyDescent="0.4">
      <c r="A1188" s="21" t="str">
        <f t="shared" si="295"/>
        <v>-------------------------------------------NAO DISPONIVEL-------------------------------------------</v>
      </c>
      <c r="B1188" s="5" t="str">
        <f>_xlfn.IFNA(VLOOKUP(A1188,CNPJ!E:F,2,0),"-------------------------------------------NAO DISPONIVEL-------------------------------------------")</f>
        <v>-------------------------------------------NAO DISPONIVEL-------------------------------------------</v>
      </c>
      <c r="C1188" s="22">
        <v>1</v>
      </c>
      <c r="D1188" s="5" t="str">
        <f>_xlfn.XLOOKUP(R1188,OP!C:C,OP!B:B,,0,1)</f>
        <v>RJ</v>
      </c>
      <c r="E1188" s="23"/>
      <c r="M1188" s="26"/>
      <c r="N1188" s="27"/>
      <c r="O1188" s="28" t="str">
        <f t="shared" si="296"/>
        <v>00000001188</v>
      </c>
      <c r="R1188" s="27" t="s">
        <v>193</v>
      </c>
      <c r="S1188" s="30" t="str">
        <f>_xlfn.IFNA(VLOOKUP(_xlfn.CONCAT(D1188," - ",R1188),OP!A:D,4,0),"-------------------------------------------NAO DISPONIVEL-------------------------------------------")</f>
        <v>FETRANSPOR</v>
      </c>
      <c r="T1188" s="31"/>
      <c r="U1188" s="32"/>
      <c r="V1188" s="31"/>
      <c r="W1188" s="33">
        <f t="shared" si="297"/>
        <v>0</v>
      </c>
      <c r="X1188" s="34">
        <f t="shared" si="298"/>
        <v>0</v>
      </c>
      <c r="Y1188" s="33">
        <f t="shared" si="299"/>
        <v>0</v>
      </c>
      <c r="Z1188" s="33">
        <f t="shared" si="300"/>
        <v>0</v>
      </c>
      <c r="AA1188" s="35">
        <f t="shared" si="301"/>
        <v>0</v>
      </c>
      <c r="AB1188" s="36">
        <f t="shared" si="302"/>
        <v>0</v>
      </c>
      <c r="AC1188" s="37">
        <f t="shared" si="303"/>
        <v>0</v>
      </c>
      <c r="AD1188" s="38"/>
      <c r="AE1188" s="38"/>
      <c r="AF1188" s="39">
        <f t="shared" si="304"/>
        <v>0</v>
      </c>
      <c r="AG1188" s="40"/>
      <c r="AH1188" s="41">
        <f t="shared" si="305"/>
        <v>0</v>
      </c>
      <c r="AI1188" s="42">
        <f t="shared" si="306"/>
        <v>0</v>
      </c>
      <c r="AJ1188" s="43">
        <f t="shared" si="307"/>
        <v>0</v>
      </c>
      <c r="AK1188" s="5" t="str">
        <f>_xlfn.IFNA(VLOOKUP(_xlfn.CONCAT(D1188," - ",S1188),OP!E:F,2,0),"-------------------------------------------NAO DISPONIVEL-------------------------------------------")</f>
        <v>C - RIOCARD</v>
      </c>
      <c r="AL1188" s="7" t="str">
        <f t="shared" si="293"/>
        <v>1 - -------------------------------------------NAO DISPONIVEL------------------------------------------- - 00000001188 - FETRANSPOR</v>
      </c>
      <c r="AM1188" s="7" t="str">
        <f t="shared" si="294"/>
        <v>-------------------------------------------NAO DISPONIVEL-------------------------------------------</v>
      </c>
      <c r="AN1188" s="44" cm="1">
        <f t="array" ref="AN1188">_xlfn.IFS(AJ1188=0,0,AQ1188="INATIVO",2,AQ1188="SEM CADASTRO",4,AQ1188="CPF ATIVO EM OUTRO COMPRADOR",5,AQ1188="NOVO/SEM CARTAO",6,AND(AJ1188&gt;0,AQ1188,""),8)</f>
        <v>0</v>
      </c>
      <c r="AO1188" s="45">
        <f t="shared" si="308"/>
        <v>-10</v>
      </c>
    </row>
    <row r="1189" spans="1:41" x14ac:dyDescent="0.4">
      <c r="A1189" s="21" t="str">
        <f t="shared" si="295"/>
        <v>-------------------------------------------NAO DISPONIVEL-------------------------------------------</v>
      </c>
      <c r="B1189" s="5" t="str">
        <f>_xlfn.IFNA(VLOOKUP(A1189,CNPJ!E:F,2,0),"-------------------------------------------NAO DISPONIVEL-------------------------------------------")</f>
        <v>-------------------------------------------NAO DISPONIVEL-------------------------------------------</v>
      </c>
      <c r="C1189" s="22">
        <v>1</v>
      </c>
      <c r="D1189" s="5" t="str">
        <f>_xlfn.XLOOKUP(R1189,OP!C:C,OP!B:B,,0,1)</f>
        <v>RJ</v>
      </c>
      <c r="E1189" s="23"/>
      <c r="M1189" s="26"/>
      <c r="N1189" s="27"/>
      <c r="O1189" s="28" t="str">
        <f t="shared" si="296"/>
        <v>00000001189</v>
      </c>
      <c r="R1189" s="27" t="s">
        <v>193</v>
      </c>
      <c r="S1189" s="30" t="str">
        <f>_xlfn.IFNA(VLOOKUP(_xlfn.CONCAT(D1189," - ",R1189),OP!A:D,4,0),"-------------------------------------------NAO DISPONIVEL-------------------------------------------")</f>
        <v>FETRANSPOR</v>
      </c>
      <c r="T1189" s="31"/>
      <c r="U1189" s="32"/>
      <c r="V1189" s="31"/>
      <c r="W1189" s="33">
        <f t="shared" si="297"/>
        <v>0</v>
      </c>
      <c r="X1189" s="34">
        <f t="shared" si="298"/>
        <v>0</v>
      </c>
      <c r="Y1189" s="33">
        <f t="shared" si="299"/>
        <v>0</v>
      </c>
      <c r="Z1189" s="33">
        <f t="shared" si="300"/>
        <v>0</v>
      </c>
      <c r="AA1189" s="35">
        <f t="shared" si="301"/>
        <v>0</v>
      </c>
      <c r="AB1189" s="36">
        <f t="shared" si="302"/>
        <v>0</v>
      </c>
      <c r="AC1189" s="37">
        <f t="shared" si="303"/>
        <v>0</v>
      </c>
      <c r="AD1189" s="38"/>
      <c r="AE1189" s="38"/>
      <c r="AF1189" s="39">
        <f t="shared" si="304"/>
        <v>0</v>
      </c>
      <c r="AG1189" s="40"/>
      <c r="AH1189" s="41">
        <f t="shared" si="305"/>
        <v>0</v>
      </c>
      <c r="AI1189" s="42">
        <f t="shared" si="306"/>
        <v>0</v>
      </c>
      <c r="AJ1189" s="43">
        <f t="shared" si="307"/>
        <v>0</v>
      </c>
      <c r="AK1189" s="5" t="str">
        <f>_xlfn.IFNA(VLOOKUP(_xlfn.CONCAT(D1189," - ",S1189),OP!E:F,2,0),"-------------------------------------------NAO DISPONIVEL-------------------------------------------")</f>
        <v>C - RIOCARD</v>
      </c>
      <c r="AL1189" s="7" t="str">
        <f t="shared" si="293"/>
        <v>1 - -------------------------------------------NAO DISPONIVEL------------------------------------------- - 00000001189 - FETRANSPOR</v>
      </c>
      <c r="AM1189" s="7" t="str">
        <f t="shared" si="294"/>
        <v>-------------------------------------------NAO DISPONIVEL-------------------------------------------</v>
      </c>
      <c r="AN1189" s="44" cm="1">
        <f t="array" ref="AN1189">_xlfn.IFS(AJ1189=0,0,AQ1189="INATIVO",2,AQ1189="SEM CADASTRO",4,AQ1189="CPF ATIVO EM OUTRO COMPRADOR",5,AQ1189="NOVO/SEM CARTAO",6,AND(AJ1189&gt;0,AQ1189,""),8)</f>
        <v>0</v>
      </c>
      <c r="AO1189" s="45">
        <f t="shared" si="308"/>
        <v>-10</v>
      </c>
    </row>
    <row r="1190" spans="1:41" x14ac:dyDescent="0.4">
      <c r="A1190" s="21" t="str">
        <f t="shared" si="295"/>
        <v>-------------------------------------------NAO DISPONIVEL-------------------------------------------</v>
      </c>
      <c r="B1190" s="5" t="str">
        <f>_xlfn.IFNA(VLOOKUP(A1190,CNPJ!E:F,2,0),"-------------------------------------------NAO DISPONIVEL-------------------------------------------")</f>
        <v>-------------------------------------------NAO DISPONIVEL-------------------------------------------</v>
      </c>
      <c r="C1190" s="22">
        <v>1</v>
      </c>
      <c r="D1190" s="5" t="str">
        <f>_xlfn.XLOOKUP(R1190,OP!C:C,OP!B:B,,0,1)</f>
        <v>RJ</v>
      </c>
      <c r="E1190" s="23"/>
      <c r="M1190" s="26"/>
      <c r="N1190" s="27"/>
      <c r="O1190" s="28" t="str">
        <f t="shared" si="296"/>
        <v>00000001190</v>
      </c>
      <c r="R1190" s="27" t="s">
        <v>193</v>
      </c>
      <c r="S1190" s="30" t="str">
        <f>_xlfn.IFNA(VLOOKUP(_xlfn.CONCAT(D1190," - ",R1190),OP!A:D,4,0),"-------------------------------------------NAO DISPONIVEL-------------------------------------------")</f>
        <v>FETRANSPOR</v>
      </c>
      <c r="T1190" s="31"/>
      <c r="U1190" s="32"/>
      <c r="V1190" s="31"/>
      <c r="W1190" s="33">
        <f t="shared" si="297"/>
        <v>0</v>
      </c>
      <c r="X1190" s="34">
        <f t="shared" si="298"/>
        <v>0</v>
      </c>
      <c r="Y1190" s="33">
        <f t="shared" si="299"/>
        <v>0</v>
      </c>
      <c r="Z1190" s="33">
        <f t="shared" si="300"/>
        <v>0</v>
      </c>
      <c r="AA1190" s="35">
        <f t="shared" si="301"/>
        <v>0</v>
      </c>
      <c r="AB1190" s="36">
        <f t="shared" si="302"/>
        <v>0</v>
      </c>
      <c r="AC1190" s="37">
        <f t="shared" si="303"/>
        <v>0</v>
      </c>
      <c r="AD1190" s="38"/>
      <c r="AE1190" s="38"/>
      <c r="AF1190" s="39">
        <f t="shared" si="304"/>
        <v>0</v>
      </c>
      <c r="AG1190" s="40"/>
      <c r="AH1190" s="41">
        <f t="shared" si="305"/>
        <v>0</v>
      </c>
      <c r="AI1190" s="42">
        <f t="shared" si="306"/>
        <v>0</v>
      </c>
      <c r="AJ1190" s="43">
        <f t="shared" si="307"/>
        <v>0</v>
      </c>
      <c r="AK1190" s="5" t="str">
        <f>_xlfn.IFNA(VLOOKUP(_xlfn.CONCAT(D1190," - ",S1190),OP!E:F,2,0),"-------------------------------------------NAO DISPONIVEL-------------------------------------------")</f>
        <v>C - RIOCARD</v>
      </c>
      <c r="AL1190" s="7" t="str">
        <f t="shared" si="293"/>
        <v>1 - -------------------------------------------NAO DISPONIVEL------------------------------------------- - 00000001190 - FETRANSPOR</v>
      </c>
      <c r="AM1190" s="7" t="str">
        <f t="shared" si="294"/>
        <v>-------------------------------------------NAO DISPONIVEL-------------------------------------------</v>
      </c>
      <c r="AN1190" s="44" cm="1">
        <f t="array" ref="AN1190">_xlfn.IFS(AJ1190=0,0,AQ1190="INATIVO",2,AQ1190="SEM CADASTRO",4,AQ1190="CPF ATIVO EM OUTRO COMPRADOR",5,AQ1190="NOVO/SEM CARTAO",6,AND(AJ1190&gt;0,AQ1190,""),8)</f>
        <v>0</v>
      </c>
      <c r="AO1190" s="45">
        <f t="shared" si="308"/>
        <v>-10</v>
      </c>
    </row>
    <row r="1191" spans="1:41" x14ac:dyDescent="0.4">
      <c r="A1191" s="21" t="str">
        <f t="shared" si="295"/>
        <v>-------------------------------------------NAO DISPONIVEL-------------------------------------------</v>
      </c>
      <c r="B1191" s="5" t="str">
        <f>_xlfn.IFNA(VLOOKUP(A1191,CNPJ!E:F,2,0),"-------------------------------------------NAO DISPONIVEL-------------------------------------------")</f>
        <v>-------------------------------------------NAO DISPONIVEL-------------------------------------------</v>
      </c>
      <c r="C1191" s="22">
        <v>1</v>
      </c>
      <c r="D1191" s="5" t="str">
        <f>_xlfn.XLOOKUP(R1191,OP!C:C,OP!B:B,,0,1)</f>
        <v>RJ</v>
      </c>
      <c r="E1191" s="23"/>
      <c r="M1191" s="26"/>
      <c r="N1191" s="27"/>
      <c r="O1191" s="28" t="str">
        <f t="shared" si="296"/>
        <v>00000001191</v>
      </c>
      <c r="R1191" s="27" t="s">
        <v>193</v>
      </c>
      <c r="S1191" s="30" t="str">
        <f>_xlfn.IFNA(VLOOKUP(_xlfn.CONCAT(D1191," - ",R1191),OP!A:D,4,0),"-------------------------------------------NAO DISPONIVEL-------------------------------------------")</f>
        <v>FETRANSPOR</v>
      </c>
      <c r="T1191" s="31"/>
      <c r="U1191" s="32"/>
      <c r="V1191" s="31"/>
      <c r="W1191" s="33">
        <f t="shared" si="297"/>
        <v>0</v>
      </c>
      <c r="X1191" s="34">
        <f t="shared" si="298"/>
        <v>0</v>
      </c>
      <c r="Y1191" s="33">
        <f t="shared" si="299"/>
        <v>0</v>
      </c>
      <c r="Z1191" s="33">
        <f t="shared" si="300"/>
        <v>0</v>
      </c>
      <c r="AA1191" s="35">
        <f t="shared" si="301"/>
        <v>0</v>
      </c>
      <c r="AB1191" s="36">
        <f t="shared" si="302"/>
        <v>0</v>
      </c>
      <c r="AC1191" s="37">
        <f t="shared" si="303"/>
        <v>0</v>
      </c>
      <c r="AD1191" s="38"/>
      <c r="AE1191" s="38"/>
      <c r="AF1191" s="39">
        <f t="shared" si="304"/>
        <v>0</v>
      </c>
      <c r="AG1191" s="40"/>
      <c r="AH1191" s="41">
        <f t="shared" si="305"/>
        <v>0</v>
      </c>
      <c r="AI1191" s="42">
        <f t="shared" si="306"/>
        <v>0</v>
      </c>
      <c r="AJ1191" s="43">
        <f t="shared" si="307"/>
        <v>0</v>
      </c>
      <c r="AK1191" s="5" t="str">
        <f>_xlfn.IFNA(VLOOKUP(_xlfn.CONCAT(D1191," - ",S1191),OP!E:F,2,0),"-------------------------------------------NAO DISPONIVEL-------------------------------------------")</f>
        <v>C - RIOCARD</v>
      </c>
      <c r="AL1191" s="7" t="str">
        <f t="shared" si="293"/>
        <v>1 - -------------------------------------------NAO DISPONIVEL------------------------------------------- - 00000001191 - FETRANSPOR</v>
      </c>
      <c r="AM1191" s="7" t="str">
        <f t="shared" si="294"/>
        <v>-------------------------------------------NAO DISPONIVEL-------------------------------------------</v>
      </c>
      <c r="AN1191" s="44" cm="1">
        <f t="array" ref="AN1191">_xlfn.IFS(AJ1191=0,0,AQ1191="INATIVO",2,AQ1191="SEM CADASTRO",4,AQ1191="CPF ATIVO EM OUTRO COMPRADOR",5,AQ1191="NOVO/SEM CARTAO",6,AND(AJ1191&gt;0,AQ1191,""),8)</f>
        <v>0</v>
      </c>
      <c r="AO1191" s="45">
        <f t="shared" si="308"/>
        <v>-10</v>
      </c>
    </row>
    <row r="1192" spans="1:41" x14ac:dyDescent="0.4">
      <c r="A1192" s="21" t="str">
        <f t="shared" si="295"/>
        <v>-------------------------------------------NAO DISPONIVEL-------------------------------------------</v>
      </c>
      <c r="B1192" s="5" t="str">
        <f>_xlfn.IFNA(VLOOKUP(A1192,CNPJ!E:F,2,0),"-------------------------------------------NAO DISPONIVEL-------------------------------------------")</f>
        <v>-------------------------------------------NAO DISPONIVEL-------------------------------------------</v>
      </c>
      <c r="C1192" s="22">
        <v>1</v>
      </c>
      <c r="D1192" s="5" t="str">
        <f>_xlfn.XLOOKUP(R1192,OP!C:C,OP!B:B,,0,1)</f>
        <v>RJ</v>
      </c>
      <c r="E1192" s="23"/>
      <c r="M1192" s="26"/>
      <c r="N1192" s="27"/>
      <c r="O1192" s="28" t="str">
        <f t="shared" si="296"/>
        <v>00000001192</v>
      </c>
      <c r="R1192" s="27" t="s">
        <v>193</v>
      </c>
      <c r="S1192" s="30" t="str">
        <f>_xlfn.IFNA(VLOOKUP(_xlfn.CONCAT(D1192," - ",R1192),OP!A:D,4,0),"-------------------------------------------NAO DISPONIVEL-------------------------------------------")</f>
        <v>FETRANSPOR</v>
      </c>
      <c r="T1192" s="31"/>
      <c r="U1192" s="32"/>
      <c r="V1192" s="31"/>
      <c r="W1192" s="33">
        <f t="shared" si="297"/>
        <v>0</v>
      </c>
      <c r="X1192" s="34">
        <f t="shared" si="298"/>
        <v>0</v>
      </c>
      <c r="Y1192" s="33">
        <f t="shared" si="299"/>
        <v>0</v>
      </c>
      <c r="Z1192" s="33">
        <f t="shared" si="300"/>
        <v>0</v>
      </c>
      <c r="AA1192" s="35">
        <f t="shared" si="301"/>
        <v>0</v>
      </c>
      <c r="AB1192" s="36">
        <f t="shared" si="302"/>
        <v>0</v>
      </c>
      <c r="AC1192" s="37">
        <f t="shared" si="303"/>
        <v>0</v>
      </c>
      <c r="AD1192" s="38"/>
      <c r="AE1192" s="38"/>
      <c r="AF1192" s="39">
        <f t="shared" si="304"/>
        <v>0</v>
      </c>
      <c r="AG1192" s="40"/>
      <c r="AH1192" s="41">
        <f t="shared" si="305"/>
        <v>0</v>
      </c>
      <c r="AI1192" s="42">
        <f t="shared" si="306"/>
        <v>0</v>
      </c>
      <c r="AJ1192" s="43">
        <f t="shared" si="307"/>
        <v>0</v>
      </c>
      <c r="AK1192" s="5" t="str">
        <f>_xlfn.IFNA(VLOOKUP(_xlfn.CONCAT(D1192," - ",S1192),OP!E:F,2,0),"-------------------------------------------NAO DISPONIVEL-------------------------------------------")</f>
        <v>C - RIOCARD</v>
      </c>
      <c r="AL1192" s="7" t="str">
        <f t="shared" si="293"/>
        <v>1 - -------------------------------------------NAO DISPONIVEL------------------------------------------- - 00000001192 - FETRANSPOR</v>
      </c>
      <c r="AM1192" s="7" t="str">
        <f t="shared" si="294"/>
        <v>-------------------------------------------NAO DISPONIVEL-------------------------------------------</v>
      </c>
      <c r="AN1192" s="44" cm="1">
        <f t="array" ref="AN1192">_xlfn.IFS(AJ1192=0,0,AQ1192="INATIVO",2,AQ1192="SEM CADASTRO",4,AQ1192="CPF ATIVO EM OUTRO COMPRADOR",5,AQ1192="NOVO/SEM CARTAO",6,AND(AJ1192&gt;0,AQ1192,""),8)</f>
        <v>0</v>
      </c>
      <c r="AO1192" s="45">
        <f t="shared" si="308"/>
        <v>-10</v>
      </c>
    </row>
    <row r="1193" spans="1:41" x14ac:dyDescent="0.4">
      <c r="A1193" s="21" t="str">
        <f t="shared" si="295"/>
        <v>-------------------------------------------NAO DISPONIVEL-------------------------------------------</v>
      </c>
      <c r="B1193" s="5" t="str">
        <f>_xlfn.IFNA(VLOOKUP(A1193,CNPJ!E:F,2,0),"-------------------------------------------NAO DISPONIVEL-------------------------------------------")</f>
        <v>-------------------------------------------NAO DISPONIVEL-------------------------------------------</v>
      </c>
      <c r="C1193" s="22">
        <v>1</v>
      </c>
      <c r="D1193" s="5" t="str">
        <f>_xlfn.XLOOKUP(R1193,OP!C:C,OP!B:B,,0,1)</f>
        <v>RJ</v>
      </c>
      <c r="E1193" s="23"/>
      <c r="M1193" s="26"/>
      <c r="N1193" s="27"/>
      <c r="O1193" s="28" t="str">
        <f t="shared" si="296"/>
        <v>00000001193</v>
      </c>
      <c r="R1193" s="27" t="s">
        <v>193</v>
      </c>
      <c r="S1193" s="30" t="str">
        <f>_xlfn.IFNA(VLOOKUP(_xlfn.CONCAT(D1193," - ",R1193),OP!A:D,4,0),"-------------------------------------------NAO DISPONIVEL-------------------------------------------")</f>
        <v>FETRANSPOR</v>
      </c>
      <c r="T1193" s="31"/>
      <c r="U1193" s="32"/>
      <c r="V1193" s="31"/>
      <c r="W1193" s="33">
        <f t="shared" si="297"/>
        <v>0</v>
      </c>
      <c r="X1193" s="34">
        <f t="shared" si="298"/>
        <v>0</v>
      </c>
      <c r="Y1193" s="33">
        <f t="shared" si="299"/>
        <v>0</v>
      </c>
      <c r="Z1193" s="33">
        <f t="shared" si="300"/>
        <v>0</v>
      </c>
      <c r="AA1193" s="35">
        <f t="shared" si="301"/>
        <v>0</v>
      </c>
      <c r="AB1193" s="36">
        <f t="shared" si="302"/>
        <v>0</v>
      </c>
      <c r="AC1193" s="37">
        <f t="shared" si="303"/>
        <v>0</v>
      </c>
      <c r="AD1193" s="38"/>
      <c r="AE1193" s="38"/>
      <c r="AF1193" s="39">
        <f t="shared" si="304"/>
        <v>0</v>
      </c>
      <c r="AG1193" s="40"/>
      <c r="AH1193" s="41">
        <f t="shared" si="305"/>
        <v>0</v>
      </c>
      <c r="AI1193" s="42">
        <f t="shared" si="306"/>
        <v>0</v>
      </c>
      <c r="AJ1193" s="43">
        <f t="shared" si="307"/>
        <v>0</v>
      </c>
      <c r="AK1193" s="5" t="str">
        <f>_xlfn.IFNA(VLOOKUP(_xlfn.CONCAT(D1193," - ",S1193),OP!E:F,2,0),"-------------------------------------------NAO DISPONIVEL-------------------------------------------")</f>
        <v>C - RIOCARD</v>
      </c>
      <c r="AL1193" s="7" t="str">
        <f t="shared" si="293"/>
        <v>1 - -------------------------------------------NAO DISPONIVEL------------------------------------------- - 00000001193 - FETRANSPOR</v>
      </c>
      <c r="AM1193" s="7" t="str">
        <f t="shared" si="294"/>
        <v>-------------------------------------------NAO DISPONIVEL-------------------------------------------</v>
      </c>
      <c r="AN1193" s="44" cm="1">
        <f t="array" ref="AN1193">_xlfn.IFS(AJ1193=0,0,AQ1193="INATIVO",2,AQ1193="SEM CADASTRO",4,AQ1193="CPF ATIVO EM OUTRO COMPRADOR",5,AQ1193="NOVO/SEM CARTAO",6,AND(AJ1193&gt;0,AQ1193,""),8)</f>
        <v>0</v>
      </c>
      <c r="AO1193" s="45">
        <f t="shared" si="308"/>
        <v>-10</v>
      </c>
    </row>
    <row r="1194" spans="1:41" x14ac:dyDescent="0.4">
      <c r="A1194" s="21" t="str">
        <f t="shared" si="295"/>
        <v>-------------------------------------------NAO DISPONIVEL-------------------------------------------</v>
      </c>
      <c r="B1194" s="5" t="str">
        <f>_xlfn.IFNA(VLOOKUP(A1194,CNPJ!E:F,2,0),"-------------------------------------------NAO DISPONIVEL-------------------------------------------")</f>
        <v>-------------------------------------------NAO DISPONIVEL-------------------------------------------</v>
      </c>
      <c r="C1194" s="22">
        <v>1</v>
      </c>
      <c r="D1194" s="5" t="str">
        <f>_xlfn.XLOOKUP(R1194,OP!C:C,OP!B:B,,0,1)</f>
        <v>RJ</v>
      </c>
      <c r="E1194" s="23"/>
      <c r="M1194" s="26"/>
      <c r="N1194" s="27"/>
      <c r="O1194" s="28" t="str">
        <f t="shared" si="296"/>
        <v>00000001194</v>
      </c>
      <c r="R1194" s="27" t="s">
        <v>193</v>
      </c>
      <c r="S1194" s="30" t="str">
        <f>_xlfn.IFNA(VLOOKUP(_xlfn.CONCAT(D1194," - ",R1194),OP!A:D,4,0),"-------------------------------------------NAO DISPONIVEL-------------------------------------------")</f>
        <v>FETRANSPOR</v>
      </c>
      <c r="T1194" s="31"/>
      <c r="U1194" s="32"/>
      <c r="V1194" s="31"/>
      <c r="W1194" s="33">
        <f t="shared" si="297"/>
        <v>0</v>
      </c>
      <c r="X1194" s="34">
        <f t="shared" si="298"/>
        <v>0</v>
      </c>
      <c r="Y1194" s="33">
        <f t="shared" si="299"/>
        <v>0</v>
      </c>
      <c r="Z1194" s="33">
        <f t="shared" si="300"/>
        <v>0</v>
      </c>
      <c r="AA1194" s="35">
        <f t="shared" si="301"/>
        <v>0</v>
      </c>
      <c r="AB1194" s="36">
        <f t="shared" si="302"/>
        <v>0</v>
      </c>
      <c r="AC1194" s="37">
        <f t="shared" si="303"/>
        <v>0</v>
      </c>
      <c r="AD1194" s="38"/>
      <c r="AE1194" s="38"/>
      <c r="AF1194" s="39">
        <f t="shared" si="304"/>
        <v>0</v>
      </c>
      <c r="AG1194" s="40"/>
      <c r="AH1194" s="41">
        <f t="shared" si="305"/>
        <v>0</v>
      </c>
      <c r="AI1194" s="42">
        <f t="shared" si="306"/>
        <v>0</v>
      </c>
      <c r="AJ1194" s="43">
        <f t="shared" si="307"/>
        <v>0</v>
      </c>
      <c r="AK1194" s="5" t="str">
        <f>_xlfn.IFNA(VLOOKUP(_xlfn.CONCAT(D1194," - ",S1194),OP!E:F,2,0),"-------------------------------------------NAO DISPONIVEL-------------------------------------------")</f>
        <v>C - RIOCARD</v>
      </c>
      <c r="AL1194" s="7" t="str">
        <f t="shared" si="293"/>
        <v>1 - -------------------------------------------NAO DISPONIVEL------------------------------------------- - 00000001194 - FETRANSPOR</v>
      </c>
      <c r="AM1194" s="7" t="str">
        <f t="shared" si="294"/>
        <v>-------------------------------------------NAO DISPONIVEL-------------------------------------------</v>
      </c>
      <c r="AN1194" s="44" cm="1">
        <f t="array" ref="AN1194">_xlfn.IFS(AJ1194=0,0,AQ1194="INATIVO",2,AQ1194="SEM CADASTRO",4,AQ1194="CPF ATIVO EM OUTRO COMPRADOR",5,AQ1194="NOVO/SEM CARTAO",6,AND(AJ1194&gt;0,AQ1194,""),8)</f>
        <v>0</v>
      </c>
      <c r="AO1194" s="45">
        <f t="shared" si="308"/>
        <v>-10</v>
      </c>
    </row>
    <row r="1195" spans="1:41" x14ac:dyDescent="0.4">
      <c r="A1195" s="21" t="str">
        <f t="shared" si="295"/>
        <v>-------------------------------------------NAO DISPONIVEL-------------------------------------------</v>
      </c>
      <c r="B1195" s="5" t="str">
        <f>_xlfn.IFNA(VLOOKUP(A1195,CNPJ!E:F,2,0),"-------------------------------------------NAO DISPONIVEL-------------------------------------------")</f>
        <v>-------------------------------------------NAO DISPONIVEL-------------------------------------------</v>
      </c>
      <c r="C1195" s="22">
        <v>1</v>
      </c>
      <c r="D1195" s="5" t="str">
        <f>_xlfn.XLOOKUP(R1195,OP!C:C,OP!B:B,,0,1)</f>
        <v>RJ</v>
      </c>
      <c r="E1195" s="23"/>
      <c r="M1195" s="26"/>
      <c r="N1195" s="27"/>
      <c r="O1195" s="28" t="str">
        <f t="shared" si="296"/>
        <v>00000001195</v>
      </c>
      <c r="R1195" s="27" t="s">
        <v>193</v>
      </c>
      <c r="S1195" s="30" t="str">
        <f>_xlfn.IFNA(VLOOKUP(_xlfn.CONCAT(D1195," - ",R1195),OP!A:D,4,0),"-------------------------------------------NAO DISPONIVEL-------------------------------------------")</f>
        <v>FETRANSPOR</v>
      </c>
      <c r="T1195" s="31"/>
      <c r="U1195" s="32"/>
      <c r="V1195" s="31"/>
      <c r="W1195" s="33">
        <f t="shared" si="297"/>
        <v>0</v>
      </c>
      <c r="X1195" s="34">
        <f t="shared" si="298"/>
        <v>0</v>
      </c>
      <c r="Y1195" s="33">
        <f t="shared" si="299"/>
        <v>0</v>
      </c>
      <c r="Z1195" s="33">
        <f t="shared" si="300"/>
        <v>0</v>
      </c>
      <c r="AA1195" s="35">
        <f t="shared" si="301"/>
        <v>0</v>
      </c>
      <c r="AB1195" s="36">
        <f t="shared" si="302"/>
        <v>0</v>
      </c>
      <c r="AC1195" s="37">
        <f t="shared" si="303"/>
        <v>0</v>
      </c>
      <c r="AD1195" s="38"/>
      <c r="AE1195" s="38"/>
      <c r="AF1195" s="39">
        <f t="shared" si="304"/>
        <v>0</v>
      </c>
      <c r="AG1195" s="40"/>
      <c r="AH1195" s="41">
        <f t="shared" si="305"/>
        <v>0</v>
      </c>
      <c r="AI1195" s="42">
        <f t="shared" si="306"/>
        <v>0</v>
      </c>
      <c r="AJ1195" s="43">
        <f t="shared" si="307"/>
        <v>0</v>
      </c>
      <c r="AK1195" s="5" t="str">
        <f>_xlfn.IFNA(VLOOKUP(_xlfn.CONCAT(D1195," - ",S1195),OP!E:F,2,0),"-------------------------------------------NAO DISPONIVEL-------------------------------------------")</f>
        <v>C - RIOCARD</v>
      </c>
      <c r="AL1195" s="7" t="str">
        <f t="shared" si="293"/>
        <v>1 - -------------------------------------------NAO DISPONIVEL------------------------------------------- - 00000001195 - FETRANSPOR</v>
      </c>
      <c r="AM1195" s="7" t="str">
        <f t="shared" si="294"/>
        <v>-------------------------------------------NAO DISPONIVEL-------------------------------------------</v>
      </c>
      <c r="AN1195" s="44" cm="1">
        <f t="array" ref="AN1195">_xlfn.IFS(AJ1195=0,0,AQ1195="INATIVO",2,AQ1195="SEM CADASTRO",4,AQ1195="CPF ATIVO EM OUTRO COMPRADOR",5,AQ1195="NOVO/SEM CARTAO",6,AND(AJ1195&gt;0,AQ1195,""),8)</f>
        <v>0</v>
      </c>
      <c r="AO1195" s="45">
        <f t="shared" si="308"/>
        <v>-10</v>
      </c>
    </row>
    <row r="1196" spans="1:41" x14ac:dyDescent="0.4">
      <c r="A1196" s="21" t="str">
        <f t="shared" si="295"/>
        <v>-------------------------------------------NAO DISPONIVEL-------------------------------------------</v>
      </c>
      <c r="B1196" s="5" t="str">
        <f>_xlfn.IFNA(VLOOKUP(A1196,CNPJ!E:F,2,0),"-------------------------------------------NAO DISPONIVEL-------------------------------------------")</f>
        <v>-------------------------------------------NAO DISPONIVEL-------------------------------------------</v>
      </c>
      <c r="C1196" s="22">
        <v>1</v>
      </c>
      <c r="D1196" s="5" t="str">
        <f>_xlfn.XLOOKUP(R1196,OP!C:C,OP!B:B,,0,1)</f>
        <v>RJ</v>
      </c>
      <c r="E1196" s="23"/>
      <c r="M1196" s="26"/>
      <c r="N1196" s="27"/>
      <c r="O1196" s="28" t="str">
        <f t="shared" si="296"/>
        <v>00000001196</v>
      </c>
      <c r="R1196" s="27" t="s">
        <v>193</v>
      </c>
      <c r="S1196" s="30" t="str">
        <f>_xlfn.IFNA(VLOOKUP(_xlfn.CONCAT(D1196," - ",R1196),OP!A:D,4,0),"-------------------------------------------NAO DISPONIVEL-------------------------------------------")</f>
        <v>FETRANSPOR</v>
      </c>
      <c r="T1196" s="31"/>
      <c r="U1196" s="32"/>
      <c r="V1196" s="31"/>
      <c r="W1196" s="33">
        <f t="shared" si="297"/>
        <v>0</v>
      </c>
      <c r="X1196" s="34">
        <f t="shared" si="298"/>
        <v>0</v>
      </c>
      <c r="Y1196" s="33">
        <f t="shared" si="299"/>
        <v>0</v>
      </c>
      <c r="Z1196" s="33">
        <f t="shared" si="300"/>
        <v>0</v>
      </c>
      <c r="AA1196" s="35">
        <f t="shared" si="301"/>
        <v>0</v>
      </c>
      <c r="AB1196" s="36">
        <f t="shared" si="302"/>
        <v>0</v>
      </c>
      <c r="AC1196" s="37">
        <f t="shared" si="303"/>
        <v>0</v>
      </c>
      <c r="AD1196" s="38"/>
      <c r="AE1196" s="38"/>
      <c r="AF1196" s="39">
        <f t="shared" si="304"/>
        <v>0</v>
      </c>
      <c r="AG1196" s="40"/>
      <c r="AH1196" s="41">
        <f t="shared" si="305"/>
        <v>0</v>
      </c>
      <c r="AI1196" s="42">
        <f t="shared" si="306"/>
        <v>0</v>
      </c>
      <c r="AJ1196" s="43">
        <f t="shared" si="307"/>
        <v>0</v>
      </c>
      <c r="AK1196" s="5" t="str">
        <f>_xlfn.IFNA(VLOOKUP(_xlfn.CONCAT(D1196," - ",S1196),OP!E:F,2,0),"-------------------------------------------NAO DISPONIVEL-------------------------------------------")</f>
        <v>C - RIOCARD</v>
      </c>
      <c r="AL1196" s="7" t="str">
        <f t="shared" si="293"/>
        <v>1 - -------------------------------------------NAO DISPONIVEL------------------------------------------- - 00000001196 - FETRANSPOR</v>
      </c>
      <c r="AM1196" s="7" t="str">
        <f t="shared" si="294"/>
        <v>-------------------------------------------NAO DISPONIVEL-------------------------------------------</v>
      </c>
      <c r="AN1196" s="44" cm="1">
        <f t="array" ref="AN1196">_xlfn.IFS(AJ1196=0,0,AQ1196="INATIVO",2,AQ1196="SEM CADASTRO",4,AQ1196="CPF ATIVO EM OUTRO COMPRADOR",5,AQ1196="NOVO/SEM CARTAO",6,AND(AJ1196&gt;0,AQ1196,""),8)</f>
        <v>0</v>
      </c>
      <c r="AO1196" s="45">
        <f t="shared" si="308"/>
        <v>-10</v>
      </c>
    </row>
    <row r="1197" spans="1:41" x14ac:dyDescent="0.4">
      <c r="A1197" s="21" t="str">
        <f t="shared" si="295"/>
        <v>-------------------------------------------NAO DISPONIVEL-------------------------------------------</v>
      </c>
      <c r="B1197" s="5" t="str">
        <f>_xlfn.IFNA(VLOOKUP(A1197,CNPJ!E:F,2,0),"-------------------------------------------NAO DISPONIVEL-------------------------------------------")</f>
        <v>-------------------------------------------NAO DISPONIVEL-------------------------------------------</v>
      </c>
      <c r="C1197" s="22">
        <v>1</v>
      </c>
      <c r="D1197" s="5" t="str">
        <f>_xlfn.XLOOKUP(R1197,OP!C:C,OP!B:B,,0,1)</f>
        <v>RJ</v>
      </c>
      <c r="E1197" s="23"/>
      <c r="M1197" s="26"/>
      <c r="N1197" s="27"/>
      <c r="O1197" s="28" t="str">
        <f t="shared" si="296"/>
        <v>00000001197</v>
      </c>
      <c r="R1197" s="27" t="s">
        <v>193</v>
      </c>
      <c r="S1197" s="30" t="str">
        <f>_xlfn.IFNA(VLOOKUP(_xlfn.CONCAT(D1197," - ",R1197),OP!A:D,4,0),"-------------------------------------------NAO DISPONIVEL-------------------------------------------")</f>
        <v>FETRANSPOR</v>
      </c>
      <c r="T1197" s="31"/>
      <c r="U1197" s="32"/>
      <c r="V1197" s="31"/>
      <c r="W1197" s="33">
        <f t="shared" si="297"/>
        <v>0</v>
      </c>
      <c r="X1197" s="34">
        <f t="shared" si="298"/>
        <v>0</v>
      </c>
      <c r="Y1197" s="33">
        <f t="shared" si="299"/>
        <v>0</v>
      </c>
      <c r="Z1197" s="33">
        <f t="shared" si="300"/>
        <v>0</v>
      </c>
      <c r="AA1197" s="35">
        <f t="shared" si="301"/>
        <v>0</v>
      </c>
      <c r="AB1197" s="36">
        <f t="shared" si="302"/>
        <v>0</v>
      </c>
      <c r="AC1197" s="37">
        <f t="shared" si="303"/>
        <v>0</v>
      </c>
      <c r="AD1197" s="38"/>
      <c r="AE1197" s="38"/>
      <c r="AF1197" s="39">
        <f t="shared" si="304"/>
        <v>0</v>
      </c>
      <c r="AG1197" s="40"/>
      <c r="AH1197" s="41">
        <f t="shared" si="305"/>
        <v>0</v>
      </c>
      <c r="AI1197" s="42">
        <f t="shared" si="306"/>
        <v>0</v>
      </c>
      <c r="AJ1197" s="43">
        <f t="shared" si="307"/>
        <v>0</v>
      </c>
      <c r="AK1197" s="5" t="str">
        <f>_xlfn.IFNA(VLOOKUP(_xlfn.CONCAT(D1197," - ",S1197),OP!E:F,2,0),"-------------------------------------------NAO DISPONIVEL-------------------------------------------")</f>
        <v>C - RIOCARD</v>
      </c>
      <c r="AL1197" s="7" t="str">
        <f t="shared" si="293"/>
        <v>1 - -------------------------------------------NAO DISPONIVEL------------------------------------------- - 00000001197 - FETRANSPOR</v>
      </c>
      <c r="AM1197" s="7" t="str">
        <f t="shared" si="294"/>
        <v>-------------------------------------------NAO DISPONIVEL-------------------------------------------</v>
      </c>
      <c r="AN1197" s="44" cm="1">
        <f t="array" ref="AN1197">_xlfn.IFS(AJ1197=0,0,AQ1197="INATIVO",2,AQ1197="SEM CADASTRO",4,AQ1197="CPF ATIVO EM OUTRO COMPRADOR",5,AQ1197="NOVO/SEM CARTAO",6,AND(AJ1197&gt;0,AQ1197,""),8)</f>
        <v>0</v>
      </c>
      <c r="AO1197" s="45">
        <f t="shared" si="308"/>
        <v>-10</v>
      </c>
    </row>
    <row r="1198" spans="1:41" x14ac:dyDescent="0.4">
      <c r="A1198" s="21" t="str">
        <f t="shared" si="295"/>
        <v>-------------------------------------------NAO DISPONIVEL-------------------------------------------</v>
      </c>
      <c r="B1198" s="5" t="str">
        <f>_xlfn.IFNA(VLOOKUP(A1198,CNPJ!E:F,2,0),"-------------------------------------------NAO DISPONIVEL-------------------------------------------")</f>
        <v>-------------------------------------------NAO DISPONIVEL-------------------------------------------</v>
      </c>
      <c r="C1198" s="22">
        <v>1</v>
      </c>
      <c r="D1198" s="5" t="str">
        <f>_xlfn.XLOOKUP(R1198,OP!C:C,OP!B:B,,0,1)</f>
        <v>RJ</v>
      </c>
      <c r="E1198" s="23"/>
      <c r="M1198" s="26"/>
      <c r="N1198" s="27"/>
      <c r="O1198" s="28" t="str">
        <f t="shared" si="296"/>
        <v>00000001198</v>
      </c>
      <c r="R1198" s="27" t="s">
        <v>193</v>
      </c>
      <c r="S1198" s="30" t="str">
        <f>_xlfn.IFNA(VLOOKUP(_xlfn.CONCAT(D1198," - ",R1198),OP!A:D,4,0),"-------------------------------------------NAO DISPONIVEL-------------------------------------------")</f>
        <v>FETRANSPOR</v>
      </c>
      <c r="T1198" s="31"/>
      <c r="U1198" s="32"/>
      <c r="V1198" s="31"/>
      <c r="W1198" s="33">
        <f t="shared" si="297"/>
        <v>0</v>
      </c>
      <c r="X1198" s="34">
        <f t="shared" si="298"/>
        <v>0</v>
      </c>
      <c r="Y1198" s="33">
        <f t="shared" si="299"/>
        <v>0</v>
      </c>
      <c r="Z1198" s="33">
        <f t="shared" si="300"/>
        <v>0</v>
      </c>
      <c r="AA1198" s="35">
        <f t="shared" si="301"/>
        <v>0</v>
      </c>
      <c r="AB1198" s="36">
        <f t="shared" si="302"/>
        <v>0</v>
      </c>
      <c r="AC1198" s="37">
        <f t="shared" si="303"/>
        <v>0</v>
      </c>
      <c r="AD1198" s="38"/>
      <c r="AE1198" s="38"/>
      <c r="AF1198" s="39">
        <f t="shared" si="304"/>
        <v>0</v>
      </c>
      <c r="AG1198" s="40"/>
      <c r="AH1198" s="41">
        <f t="shared" si="305"/>
        <v>0</v>
      </c>
      <c r="AI1198" s="42">
        <f t="shared" si="306"/>
        <v>0</v>
      </c>
      <c r="AJ1198" s="43">
        <f t="shared" si="307"/>
        <v>0</v>
      </c>
      <c r="AK1198" s="5" t="str">
        <f>_xlfn.IFNA(VLOOKUP(_xlfn.CONCAT(D1198," - ",S1198),OP!E:F,2,0),"-------------------------------------------NAO DISPONIVEL-------------------------------------------")</f>
        <v>C - RIOCARD</v>
      </c>
      <c r="AL1198" s="7" t="str">
        <f t="shared" si="293"/>
        <v>1 - -------------------------------------------NAO DISPONIVEL------------------------------------------- - 00000001198 - FETRANSPOR</v>
      </c>
      <c r="AM1198" s="7" t="str">
        <f t="shared" si="294"/>
        <v>-------------------------------------------NAO DISPONIVEL-------------------------------------------</v>
      </c>
      <c r="AN1198" s="44" cm="1">
        <f t="array" ref="AN1198">_xlfn.IFS(AJ1198=0,0,AQ1198="INATIVO",2,AQ1198="SEM CADASTRO",4,AQ1198="CPF ATIVO EM OUTRO COMPRADOR",5,AQ1198="NOVO/SEM CARTAO",6,AND(AJ1198&gt;0,AQ1198,""),8)</f>
        <v>0</v>
      </c>
      <c r="AO1198" s="45">
        <f t="shared" si="308"/>
        <v>-10</v>
      </c>
    </row>
    <row r="1199" spans="1:41" x14ac:dyDescent="0.4">
      <c r="A1199" s="21" t="str">
        <f t="shared" si="295"/>
        <v>-------------------------------------------NAO DISPONIVEL-------------------------------------------</v>
      </c>
      <c r="B1199" s="5" t="str">
        <f>_xlfn.IFNA(VLOOKUP(A1199,CNPJ!E:F,2,0),"-------------------------------------------NAO DISPONIVEL-------------------------------------------")</f>
        <v>-------------------------------------------NAO DISPONIVEL-------------------------------------------</v>
      </c>
      <c r="C1199" s="22">
        <v>1</v>
      </c>
      <c r="D1199" s="5" t="str">
        <f>_xlfn.XLOOKUP(R1199,OP!C:C,OP!B:B,,0,1)</f>
        <v>RJ</v>
      </c>
      <c r="E1199" s="23"/>
      <c r="M1199" s="26"/>
      <c r="N1199" s="27"/>
      <c r="O1199" s="28" t="str">
        <f t="shared" si="296"/>
        <v>00000001199</v>
      </c>
      <c r="R1199" s="27" t="s">
        <v>193</v>
      </c>
      <c r="S1199" s="30" t="str">
        <f>_xlfn.IFNA(VLOOKUP(_xlfn.CONCAT(D1199," - ",R1199),OP!A:D,4,0),"-------------------------------------------NAO DISPONIVEL-------------------------------------------")</f>
        <v>FETRANSPOR</v>
      </c>
      <c r="T1199" s="31"/>
      <c r="U1199" s="32"/>
      <c r="V1199" s="31"/>
      <c r="W1199" s="33">
        <f t="shared" si="297"/>
        <v>0</v>
      </c>
      <c r="X1199" s="34">
        <f t="shared" si="298"/>
        <v>0</v>
      </c>
      <c r="Y1199" s="33">
        <f t="shared" si="299"/>
        <v>0</v>
      </c>
      <c r="Z1199" s="33">
        <f t="shared" si="300"/>
        <v>0</v>
      </c>
      <c r="AA1199" s="35">
        <f t="shared" si="301"/>
        <v>0</v>
      </c>
      <c r="AB1199" s="36">
        <f t="shared" si="302"/>
        <v>0</v>
      </c>
      <c r="AC1199" s="37">
        <f t="shared" si="303"/>
        <v>0</v>
      </c>
      <c r="AD1199" s="38"/>
      <c r="AE1199" s="38"/>
      <c r="AF1199" s="39">
        <f t="shared" si="304"/>
        <v>0</v>
      </c>
      <c r="AG1199" s="40"/>
      <c r="AH1199" s="41">
        <f t="shared" si="305"/>
        <v>0</v>
      </c>
      <c r="AI1199" s="42">
        <f t="shared" si="306"/>
        <v>0</v>
      </c>
      <c r="AJ1199" s="43">
        <f t="shared" si="307"/>
        <v>0</v>
      </c>
      <c r="AK1199" s="5" t="str">
        <f>_xlfn.IFNA(VLOOKUP(_xlfn.CONCAT(D1199," - ",S1199),OP!E:F,2,0),"-------------------------------------------NAO DISPONIVEL-------------------------------------------")</f>
        <v>C - RIOCARD</v>
      </c>
      <c r="AL1199" s="7" t="str">
        <f t="shared" si="293"/>
        <v>1 - -------------------------------------------NAO DISPONIVEL------------------------------------------- - 00000001199 - FETRANSPOR</v>
      </c>
      <c r="AM1199" s="7" t="str">
        <f t="shared" si="294"/>
        <v>-------------------------------------------NAO DISPONIVEL-------------------------------------------</v>
      </c>
      <c r="AN1199" s="44" cm="1">
        <f t="array" ref="AN1199">_xlfn.IFS(AJ1199=0,0,AQ1199="INATIVO",2,AQ1199="SEM CADASTRO",4,AQ1199="CPF ATIVO EM OUTRO COMPRADOR",5,AQ1199="NOVO/SEM CARTAO",6,AND(AJ1199&gt;0,AQ1199,""),8)</f>
        <v>0</v>
      </c>
      <c r="AO1199" s="45">
        <f t="shared" si="308"/>
        <v>-10</v>
      </c>
    </row>
    <row r="1200" spans="1:41" x14ac:dyDescent="0.4">
      <c r="A1200" s="21" t="str">
        <f t="shared" si="295"/>
        <v>-------------------------------------------NAO DISPONIVEL-------------------------------------------</v>
      </c>
      <c r="B1200" s="5" t="str">
        <f>_xlfn.IFNA(VLOOKUP(A1200,CNPJ!E:F,2,0),"-------------------------------------------NAO DISPONIVEL-------------------------------------------")</f>
        <v>-------------------------------------------NAO DISPONIVEL-------------------------------------------</v>
      </c>
      <c r="C1200" s="22">
        <v>1</v>
      </c>
      <c r="D1200" s="5" t="str">
        <f>_xlfn.XLOOKUP(R1200,OP!C:C,OP!B:B,,0,1)</f>
        <v>RJ</v>
      </c>
      <c r="E1200" s="23"/>
      <c r="M1200" s="26"/>
      <c r="N1200" s="27"/>
      <c r="O1200" s="28" t="str">
        <f t="shared" si="296"/>
        <v>00000001200</v>
      </c>
      <c r="R1200" s="27" t="s">
        <v>193</v>
      </c>
      <c r="S1200" s="30" t="str">
        <f>_xlfn.IFNA(VLOOKUP(_xlfn.CONCAT(D1200," - ",R1200),OP!A:D,4,0),"-------------------------------------------NAO DISPONIVEL-------------------------------------------")</f>
        <v>FETRANSPOR</v>
      </c>
      <c r="T1200" s="31"/>
      <c r="U1200" s="32"/>
      <c r="V1200" s="31"/>
      <c r="W1200" s="33">
        <f t="shared" si="297"/>
        <v>0</v>
      </c>
      <c r="X1200" s="34">
        <f t="shared" si="298"/>
        <v>0</v>
      </c>
      <c r="Y1200" s="33">
        <f t="shared" si="299"/>
        <v>0</v>
      </c>
      <c r="Z1200" s="33">
        <f t="shared" si="300"/>
        <v>0</v>
      </c>
      <c r="AA1200" s="35">
        <f t="shared" si="301"/>
        <v>0</v>
      </c>
      <c r="AB1200" s="36">
        <f t="shared" si="302"/>
        <v>0</v>
      </c>
      <c r="AC1200" s="37">
        <f t="shared" si="303"/>
        <v>0</v>
      </c>
      <c r="AD1200" s="38"/>
      <c r="AE1200" s="38"/>
      <c r="AF1200" s="39">
        <f t="shared" si="304"/>
        <v>0</v>
      </c>
      <c r="AG1200" s="40"/>
      <c r="AH1200" s="41">
        <f t="shared" si="305"/>
        <v>0</v>
      </c>
      <c r="AI1200" s="42">
        <f t="shared" si="306"/>
        <v>0</v>
      </c>
      <c r="AJ1200" s="43">
        <f t="shared" si="307"/>
        <v>0</v>
      </c>
      <c r="AK1200" s="5" t="str">
        <f>_xlfn.IFNA(VLOOKUP(_xlfn.CONCAT(D1200," - ",S1200),OP!E:F,2,0),"-------------------------------------------NAO DISPONIVEL-------------------------------------------")</f>
        <v>C - RIOCARD</v>
      </c>
      <c r="AL1200" s="7" t="str">
        <f t="shared" si="293"/>
        <v>1 - -------------------------------------------NAO DISPONIVEL------------------------------------------- - 00000001200 - FETRANSPOR</v>
      </c>
      <c r="AM1200" s="7" t="str">
        <f t="shared" si="294"/>
        <v>-------------------------------------------NAO DISPONIVEL-------------------------------------------</v>
      </c>
      <c r="AN1200" s="44" cm="1">
        <f t="array" ref="AN1200">_xlfn.IFS(AJ1200=0,0,AQ1200="INATIVO",2,AQ1200="SEM CADASTRO",4,AQ1200="CPF ATIVO EM OUTRO COMPRADOR",5,AQ1200="NOVO/SEM CARTAO",6,AND(AJ1200&gt;0,AQ1200,""),8)</f>
        <v>0</v>
      </c>
      <c r="AO1200" s="45">
        <f t="shared" si="308"/>
        <v>-10</v>
      </c>
    </row>
    <row r="1201" spans="1:41" x14ac:dyDescent="0.4">
      <c r="A1201" s="21" t="str">
        <f t="shared" si="295"/>
        <v>-------------------------------------------NAO DISPONIVEL-------------------------------------------</v>
      </c>
      <c r="B1201" s="5" t="str">
        <f>_xlfn.IFNA(VLOOKUP(A1201,CNPJ!E:F,2,0),"-------------------------------------------NAO DISPONIVEL-------------------------------------------")</f>
        <v>-------------------------------------------NAO DISPONIVEL-------------------------------------------</v>
      </c>
      <c r="C1201" s="22">
        <v>1</v>
      </c>
      <c r="D1201" s="5" t="str">
        <f>_xlfn.XLOOKUP(R1201,OP!C:C,OP!B:B,,0,1)</f>
        <v>RJ</v>
      </c>
      <c r="E1201" s="23"/>
      <c r="M1201" s="26"/>
      <c r="N1201" s="27"/>
      <c r="O1201" s="28" t="str">
        <f t="shared" si="296"/>
        <v>00000001201</v>
      </c>
      <c r="R1201" s="27" t="s">
        <v>193</v>
      </c>
      <c r="S1201" s="30" t="str">
        <f>_xlfn.IFNA(VLOOKUP(_xlfn.CONCAT(D1201," - ",R1201),OP!A:D,4,0),"-------------------------------------------NAO DISPONIVEL-------------------------------------------")</f>
        <v>FETRANSPOR</v>
      </c>
      <c r="T1201" s="31"/>
      <c r="U1201" s="32"/>
      <c r="V1201" s="31"/>
      <c r="W1201" s="33">
        <f t="shared" si="297"/>
        <v>0</v>
      </c>
      <c r="X1201" s="34">
        <f t="shared" si="298"/>
        <v>0</v>
      </c>
      <c r="Y1201" s="33">
        <f t="shared" si="299"/>
        <v>0</v>
      </c>
      <c r="Z1201" s="33">
        <f t="shared" si="300"/>
        <v>0</v>
      </c>
      <c r="AA1201" s="35">
        <f t="shared" si="301"/>
        <v>0</v>
      </c>
      <c r="AB1201" s="36">
        <f t="shared" si="302"/>
        <v>0</v>
      </c>
      <c r="AC1201" s="37">
        <f t="shared" si="303"/>
        <v>0</v>
      </c>
      <c r="AD1201" s="38"/>
      <c r="AE1201" s="38"/>
      <c r="AF1201" s="39">
        <f t="shared" si="304"/>
        <v>0</v>
      </c>
      <c r="AG1201" s="40"/>
      <c r="AH1201" s="41">
        <f t="shared" si="305"/>
        <v>0</v>
      </c>
      <c r="AI1201" s="42">
        <f t="shared" si="306"/>
        <v>0</v>
      </c>
      <c r="AJ1201" s="43">
        <f t="shared" si="307"/>
        <v>0</v>
      </c>
      <c r="AK1201" s="5" t="str">
        <f>_xlfn.IFNA(VLOOKUP(_xlfn.CONCAT(D1201," - ",S1201),OP!E:F,2,0),"-------------------------------------------NAO DISPONIVEL-------------------------------------------")</f>
        <v>C - RIOCARD</v>
      </c>
      <c r="AL1201" s="7" t="str">
        <f t="shared" si="293"/>
        <v>1 - -------------------------------------------NAO DISPONIVEL------------------------------------------- - 00000001201 - FETRANSPOR</v>
      </c>
      <c r="AM1201" s="7" t="str">
        <f t="shared" si="294"/>
        <v>-------------------------------------------NAO DISPONIVEL-------------------------------------------</v>
      </c>
      <c r="AN1201" s="44" cm="1">
        <f t="array" ref="AN1201">_xlfn.IFS(AJ1201=0,0,AQ1201="INATIVO",2,AQ1201="SEM CADASTRO",4,AQ1201="CPF ATIVO EM OUTRO COMPRADOR",5,AQ1201="NOVO/SEM CARTAO",6,AND(AJ1201&gt;0,AQ1201,""),8)</f>
        <v>0</v>
      </c>
      <c r="AO1201" s="45">
        <f t="shared" si="308"/>
        <v>-10</v>
      </c>
    </row>
    <row r="1202" spans="1:41" x14ac:dyDescent="0.4">
      <c r="A1202" s="21" t="str">
        <f t="shared" si="295"/>
        <v>-------------------------------------------NAO DISPONIVEL-------------------------------------------</v>
      </c>
      <c r="B1202" s="5" t="str">
        <f>_xlfn.IFNA(VLOOKUP(A1202,CNPJ!E:F,2,0),"-------------------------------------------NAO DISPONIVEL-------------------------------------------")</f>
        <v>-------------------------------------------NAO DISPONIVEL-------------------------------------------</v>
      </c>
      <c r="C1202" s="22">
        <v>1</v>
      </c>
      <c r="D1202" s="5" t="str">
        <f>_xlfn.XLOOKUP(R1202,OP!C:C,OP!B:B,,0,1)</f>
        <v>RJ</v>
      </c>
      <c r="E1202" s="23"/>
      <c r="M1202" s="26"/>
      <c r="N1202" s="27"/>
      <c r="O1202" s="28" t="str">
        <f t="shared" si="296"/>
        <v>00000001202</v>
      </c>
      <c r="R1202" s="27" t="s">
        <v>193</v>
      </c>
      <c r="S1202" s="30" t="str">
        <f>_xlfn.IFNA(VLOOKUP(_xlfn.CONCAT(D1202," - ",R1202),OP!A:D,4,0),"-------------------------------------------NAO DISPONIVEL-------------------------------------------")</f>
        <v>FETRANSPOR</v>
      </c>
      <c r="T1202" s="31"/>
      <c r="U1202" s="32"/>
      <c r="V1202" s="31"/>
      <c r="W1202" s="33">
        <f t="shared" si="297"/>
        <v>0</v>
      </c>
      <c r="X1202" s="34">
        <f t="shared" si="298"/>
        <v>0</v>
      </c>
      <c r="Y1202" s="33">
        <f t="shared" si="299"/>
        <v>0</v>
      </c>
      <c r="Z1202" s="33">
        <f t="shared" si="300"/>
        <v>0</v>
      </c>
      <c r="AA1202" s="35">
        <f t="shared" si="301"/>
        <v>0</v>
      </c>
      <c r="AB1202" s="36">
        <f t="shared" si="302"/>
        <v>0</v>
      </c>
      <c r="AC1202" s="37">
        <f t="shared" si="303"/>
        <v>0</v>
      </c>
      <c r="AD1202" s="38"/>
      <c r="AE1202" s="38"/>
      <c r="AF1202" s="39">
        <f t="shared" si="304"/>
        <v>0</v>
      </c>
      <c r="AG1202" s="40"/>
      <c r="AH1202" s="41">
        <f t="shared" si="305"/>
        <v>0</v>
      </c>
      <c r="AI1202" s="42">
        <f t="shared" si="306"/>
        <v>0</v>
      </c>
      <c r="AJ1202" s="43">
        <f t="shared" si="307"/>
        <v>0</v>
      </c>
      <c r="AK1202" s="5" t="str">
        <f>_xlfn.IFNA(VLOOKUP(_xlfn.CONCAT(D1202," - ",S1202),OP!E:F,2,0),"-------------------------------------------NAO DISPONIVEL-------------------------------------------")</f>
        <v>C - RIOCARD</v>
      </c>
      <c r="AL1202" s="7" t="str">
        <f t="shared" si="293"/>
        <v>1 - -------------------------------------------NAO DISPONIVEL------------------------------------------- - 00000001202 - FETRANSPOR</v>
      </c>
      <c r="AM1202" s="7" t="str">
        <f t="shared" si="294"/>
        <v>-------------------------------------------NAO DISPONIVEL-------------------------------------------</v>
      </c>
      <c r="AN1202" s="44" cm="1">
        <f t="array" ref="AN1202">_xlfn.IFS(AJ1202=0,0,AQ1202="INATIVO",2,AQ1202="SEM CADASTRO",4,AQ1202="CPF ATIVO EM OUTRO COMPRADOR",5,AQ1202="NOVO/SEM CARTAO",6,AND(AJ1202&gt;0,AQ1202,""),8)</f>
        <v>0</v>
      </c>
      <c r="AO1202" s="45">
        <f t="shared" si="308"/>
        <v>-10</v>
      </c>
    </row>
    <row r="1203" spans="1:41" x14ac:dyDescent="0.4">
      <c r="A1203" s="21" t="str">
        <f t="shared" si="295"/>
        <v>-------------------------------------------NAO DISPONIVEL-------------------------------------------</v>
      </c>
      <c r="B1203" s="5" t="str">
        <f>_xlfn.IFNA(VLOOKUP(A1203,CNPJ!E:F,2,0),"-------------------------------------------NAO DISPONIVEL-------------------------------------------")</f>
        <v>-------------------------------------------NAO DISPONIVEL-------------------------------------------</v>
      </c>
      <c r="C1203" s="22">
        <v>1</v>
      </c>
      <c r="D1203" s="5" t="str">
        <f>_xlfn.XLOOKUP(R1203,OP!C:C,OP!B:B,,0,1)</f>
        <v>RJ</v>
      </c>
      <c r="E1203" s="23"/>
      <c r="M1203" s="26"/>
      <c r="N1203" s="27"/>
      <c r="O1203" s="28" t="str">
        <f t="shared" si="296"/>
        <v>00000001203</v>
      </c>
      <c r="R1203" s="27" t="s">
        <v>193</v>
      </c>
      <c r="S1203" s="30" t="str">
        <f>_xlfn.IFNA(VLOOKUP(_xlfn.CONCAT(D1203," - ",R1203),OP!A:D,4,0),"-------------------------------------------NAO DISPONIVEL-------------------------------------------")</f>
        <v>FETRANSPOR</v>
      </c>
      <c r="T1203" s="31"/>
      <c r="U1203" s="32"/>
      <c r="V1203" s="31"/>
      <c r="W1203" s="33">
        <f t="shared" si="297"/>
        <v>0</v>
      </c>
      <c r="X1203" s="34">
        <f t="shared" si="298"/>
        <v>0</v>
      </c>
      <c r="Y1203" s="33">
        <f t="shared" si="299"/>
        <v>0</v>
      </c>
      <c r="Z1203" s="33">
        <f t="shared" si="300"/>
        <v>0</v>
      </c>
      <c r="AA1203" s="35">
        <f t="shared" si="301"/>
        <v>0</v>
      </c>
      <c r="AB1203" s="36">
        <f t="shared" si="302"/>
        <v>0</v>
      </c>
      <c r="AC1203" s="37">
        <f t="shared" si="303"/>
        <v>0</v>
      </c>
      <c r="AD1203" s="38"/>
      <c r="AE1203" s="38"/>
      <c r="AF1203" s="39">
        <f t="shared" si="304"/>
        <v>0</v>
      </c>
      <c r="AG1203" s="40"/>
      <c r="AH1203" s="41">
        <f t="shared" si="305"/>
        <v>0</v>
      </c>
      <c r="AI1203" s="42">
        <f t="shared" si="306"/>
        <v>0</v>
      </c>
      <c r="AJ1203" s="43">
        <f t="shared" si="307"/>
        <v>0</v>
      </c>
      <c r="AK1203" s="5" t="str">
        <f>_xlfn.IFNA(VLOOKUP(_xlfn.CONCAT(D1203," - ",S1203),OP!E:F,2,0),"-------------------------------------------NAO DISPONIVEL-------------------------------------------")</f>
        <v>C - RIOCARD</v>
      </c>
      <c r="AL1203" s="7" t="str">
        <f t="shared" si="293"/>
        <v>1 - -------------------------------------------NAO DISPONIVEL------------------------------------------- - 00000001203 - FETRANSPOR</v>
      </c>
      <c r="AM1203" s="7" t="str">
        <f t="shared" si="294"/>
        <v>-------------------------------------------NAO DISPONIVEL-------------------------------------------</v>
      </c>
      <c r="AN1203" s="44" cm="1">
        <f t="array" ref="AN1203">_xlfn.IFS(AJ1203=0,0,AQ1203="INATIVO",2,AQ1203="SEM CADASTRO",4,AQ1203="CPF ATIVO EM OUTRO COMPRADOR",5,AQ1203="NOVO/SEM CARTAO",6,AND(AJ1203&gt;0,AQ1203,""),8)</f>
        <v>0</v>
      </c>
      <c r="AO1203" s="45">
        <f t="shared" si="308"/>
        <v>-10</v>
      </c>
    </row>
    <row r="1204" spans="1:41" x14ac:dyDescent="0.4">
      <c r="A1204" s="21" t="str">
        <f t="shared" si="295"/>
        <v>-------------------------------------------NAO DISPONIVEL-------------------------------------------</v>
      </c>
      <c r="B1204" s="5" t="str">
        <f>_xlfn.IFNA(VLOOKUP(A1204,CNPJ!E:F,2,0),"-------------------------------------------NAO DISPONIVEL-------------------------------------------")</f>
        <v>-------------------------------------------NAO DISPONIVEL-------------------------------------------</v>
      </c>
      <c r="C1204" s="22">
        <v>1</v>
      </c>
      <c r="D1204" s="5" t="str">
        <f>_xlfn.XLOOKUP(R1204,OP!C:C,OP!B:B,,0,1)</f>
        <v>RJ</v>
      </c>
      <c r="E1204" s="23"/>
      <c r="M1204" s="26"/>
      <c r="N1204" s="27"/>
      <c r="O1204" s="28" t="str">
        <f t="shared" si="296"/>
        <v>00000001204</v>
      </c>
      <c r="R1204" s="27" t="s">
        <v>193</v>
      </c>
      <c r="S1204" s="30" t="str">
        <f>_xlfn.IFNA(VLOOKUP(_xlfn.CONCAT(D1204," - ",R1204),OP!A:D,4,0),"-------------------------------------------NAO DISPONIVEL-------------------------------------------")</f>
        <v>FETRANSPOR</v>
      </c>
      <c r="T1204" s="31"/>
      <c r="U1204" s="32"/>
      <c r="V1204" s="31"/>
      <c r="W1204" s="33">
        <f t="shared" si="297"/>
        <v>0</v>
      </c>
      <c r="X1204" s="34">
        <f t="shared" si="298"/>
        <v>0</v>
      </c>
      <c r="Y1204" s="33">
        <f t="shared" si="299"/>
        <v>0</v>
      </c>
      <c r="Z1204" s="33">
        <f t="shared" si="300"/>
        <v>0</v>
      </c>
      <c r="AA1204" s="35">
        <f t="shared" si="301"/>
        <v>0</v>
      </c>
      <c r="AB1204" s="36">
        <f t="shared" si="302"/>
        <v>0</v>
      </c>
      <c r="AC1204" s="37">
        <f t="shared" si="303"/>
        <v>0</v>
      </c>
      <c r="AD1204" s="38"/>
      <c r="AE1204" s="38"/>
      <c r="AF1204" s="39">
        <f t="shared" si="304"/>
        <v>0</v>
      </c>
      <c r="AG1204" s="40"/>
      <c r="AH1204" s="41">
        <f t="shared" si="305"/>
        <v>0</v>
      </c>
      <c r="AI1204" s="42">
        <f t="shared" si="306"/>
        <v>0</v>
      </c>
      <c r="AJ1204" s="43">
        <f t="shared" si="307"/>
        <v>0</v>
      </c>
      <c r="AK1204" s="5" t="str">
        <f>_xlfn.IFNA(VLOOKUP(_xlfn.CONCAT(D1204," - ",S1204),OP!E:F,2,0),"-------------------------------------------NAO DISPONIVEL-------------------------------------------")</f>
        <v>C - RIOCARD</v>
      </c>
      <c r="AL1204" s="7" t="str">
        <f t="shared" si="293"/>
        <v>1 - -------------------------------------------NAO DISPONIVEL------------------------------------------- - 00000001204 - FETRANSPOR</v>
      </c>
      <c r="AM1204" s="7" t="str">
        <f t="shared" si="294"/>
        <v>-------------------------------------------NAO DISPONIVEL-------------------------------------------</v>
      </c>
      <c r="AN1204" s="44" cm="1">
        <f t="array" ref="AN1204">_xlfn.IFS(AJ1204=0,0,AQ1204="INATIVO",2,AQ1204="SEM CADASTRO",4,AQ1204="CPF ATIVO EM OUTRO COMPRADOR",5,AQ1204="NOVO/SEM CARTAO",6,AND(AJ1204&gt;0,AQ1204,""),8)</f>
        <v>0</v>
      </c>
      <c r="AO1204" s="45">
        <f t="shared" si="308"/>
        <v>-10</v>
      </c>
    </row>
    <row r="1205" spans="1:41" x14ac:dyDescent="0.4">
      <c r="A1205" s="21" t="str">
        <f t="shared" si="295"/>
        <v>-------------------------------------------NAO DISPONIVEL-------------------------------------------</v>
      </c>
      <c r="B1205" s="5" t="str">
        <f>_xlfn.IFNA(VLOOKUP(A1205,CNPJ!E:F,2,0),"-------------------------------------------NAO DISPONIVEL-------------------------------------------")</f>
        <v>-------------------------------------------NAO DISPONIVEL-------------------------------------------</v>
      </c>
      <c r="C1205" s="22">
        <v>1</v>
      </c>
      <c r="D1205" s="5" t="str">
        <f>_xlfn.XLOOKUP(R1205,OP!C:C,OP!B:B,,0,1)</f>
        <v>RJ</v>
      </c>
      <c r="E1205" s="23"/>
      <c r="M1205" s="26"/>
      <c r="N1205" s="27"/>
      <c r="O1205" s="28" t="str">
        <f t="shared" si="296"/>
        <v>00000001205</v>
      </c>
      <c r="R1205" s="27" t="s">
        <v>193</v>
      </c>
      <c r="S1205" s="30" t="str">
        <f>_xlfn.IFNA(VLOOKUP(_xlfn.CONCAT(D1205," - ",R1205),OP!A:D,4,0),"-------------------------------------------NAO DISPONIVEL-------------------------------------------")</f>
        <v>FETRANSPOR</v>
      </c>
      <c r="T1205" s="31"/>
      <c r="U1205" s="32"/>
      <c r="V1205" s="31"/>
      <c r="W1205" s="33">
        <f t="shared" si="297"/>
        <v>0</v>
      </c>
      <c r="X1205" s="34">
        <f t="shared" si="298"/>
        <v>0</v>
      </c>
      <c r="Y1205" s="33">
        <f t="shared" si="299"/>
        <v>0</v>
      </c>
      <c r="Z1205" s="33">
        <f t="shared" si="300"/>
        <v>0</v>
      </c>
      <c r="AA1205" s="35">
        <f t="shared" si="301"/>
        <v>0</v>
      </c>
      <c r="AB1205" s="36">
        <f t="shared" si="302"/>
        <v>0</v>
      </c>
      <c r="AC1205" s="37">
        <f t="shared" si="303"/>
        <v>0</v>
      </c>
      <c r="AD1205" s="38"/>
      <c r="AE1205" s="38"/>
      <c r="AF1205" s="39">
        <f t="shared" si="304"/>
        <v>0</v>
      </c>
      <c r="AG1205" s="40"/>
      <c r="AH1205" s="41">
        <f t="shared" si="305"/>
        <v>0</v>
      </c>
      <c r="AI1205" s="42">
        <f t="shared" si="306"/>
        <v>0</v>
      </c>
      <c r="AJ1205" s="43">
        <f t="shared" si="307"/>
        <v>0</v>
      </c>
      <c r="AK1205" s="5" t="str">
        <f>_xlfn.IFNA(VLOOKUP(_xlfn.CONCAT(D1205," - ",S1205),OP!E:F,2,0),"-------------------------------------------NAO DISPONIVEL-------------------------------------------")</f>
        <v>C - RIOCARD</v>
      </c>
      <c r="AL1205" s="7" t="str">
        <f t="shared" si="293"/>
        <v>1 - -------------------------------------------NAO DISPONIVEL------------------------------------------- - 00000001205 - FETRANSPOR</v>
      </c>
      <c r="AM1205" s="7" t="str">
        <f t="shared" si="294"/>
        <v>-------------------------------------------NAO DISPONIVEL-------------------------------------------</v>
      </c>
      <c r="AN1205" s="44" cm="1">
        <f t="array" ref="AN1205">_xlfn.IFS(AJ1205=0,0,AQ1205="INATIVO",2,AQ1205="SEM CADASTRO",4,AQ1205="CPF ATIVO EM OUTRO COMPRADOR",5,AQ1205="NOVO/SEM CARTAO",6,AND(AJ1205&gt;0,AQ1205,""),8)</f>
        <v>0</v>
      </c>
      <c r="AO1205" s="45">
        <f t="shared" si="308"/>
        <v>-10</v>
      </c>
    </row>
    <row r="1206" spans="1:41" x14ac:dyDescent="0.4">
      <c r="A1206" s="21" t="str">
        <f t="shared" si="295"/>
        <v>-------------------------------------------NAO DISPONIVEL-------------------------------------------</v>
      </c>
      <c r="B1206" s="5" t="str">
        <f>_xlfn.IFNA(VLOOKUP(A1206,CNPJ!E:F,2,0),"-------------------------------------------NAO DISPONIVEL-------------------------------------------")</f>
        <v>-------------------------------------------NAO DISPONIVEL-------------------------------------------</v>
      </c>
      <c r="C1206" s="22">
        <v>1</v>
      </c>
      <c r="D1206" s="5" t="str">
        <f>_xlfn.XLOOKUP(R1206,OP!C:C,OP!B:B,,0,1)</f>
        <v>RJ</v>
      </c>
      <c r="E1206" s="23"/>
      <c r="M1206" s="26"/>
      <c r="N1206" s="27"/>
      <c r="O1206" s="28" t="str">
        <f t="shared" si="296"/>
        <v>00000001206</v>
      </c>
      <c r="R1206" s="27" t="s">
        <v>193</v>
      </c>
      <c r="S1206" s="30" t="str">
        <f>_xlfn.IFNA(VLOOKUP(_xlfn.CONCAT(D1206," - ",R1206),OP!A:D,4,0),"-------------------------------------------NAO DISPONIVEL-------------------------------------------")</f>
        <v>FETRANSPOR</v>
      </c>
      <c r="T1206" s="31"/>
      <c r="U1206" s="32"/>
      <c r="V1206" s="31"/>
      <c r="W1206" s="33">
        <f t="shared" si="297"/>
        <v>0</v>
      </c>
      <c r="X1206" s="34">
        <f t="shared" si="298"/>
        <v>0</v>
      </c>
      <c r="Y1206" s="33">
        <f t="shared" si="299"/>
        <v>0</v>
      </c>
      <c r="Z1206" s="33">
        <f t="shared" si="300"/>
        <v>0</v>
      </c>
      <c r="AA1206" s="35">
        <f t="shared" si="301"/>
        <v>0</v>
      </c>
      <c r="AB1206" s="36">
        <f t="shared" si="302"/>
        <v>0</v>
      </c>
      <c r="AC1206" s="37">
        <f t="shared" si="303"/>
        <v>0</v>
      </c>
      <c r="AD1206" s="38"/>
      <c r="AE1206" s="38"/>
      <c r="AF1206" s="39">
        <f t="shared" si="304"/>
        <v>0</v>
      </c>
      <c r="AG1206" s="40"/>
      <c r="AH1206" s="41">
        <f t="shared" si="305"/>
        <v>0</v>
      </c>
      <c r="AI1206" s="42">
        <f t="shared" si="306"/>
        <v>0</v>
      </c>
      <c r="AJ1206" s="43">
        <f t="shared" si="307"/>
        <v>0</v>
      </c>
      <c r="AK1206" s="5" t="str">
        <f>_xlfn.IFNA(VLOOKUP(_xlfn.CONCAT(D1206," - ",S1206),OP!E:F,2,0),"-------------------------------------------NAO DISPONIVEL-------------------------------------------")</f>
        <v>C - RIOCARD</v>
      </c>
      <c r="AL1206" s="7" t="str">
        <f t="shared" si="293"/>
        <v>1 - -------------------------------------------NAO DISPONIVEL------------------------------------------- - 00000001206 - FETRANSPOR</v>
      </c>
      <c r="AM1206" s="7" t="str">
        <f t="shared" si="294"/>
        <v>-------------------------------------------NAO DISPONIVEL-------------------------------------------</v>
      </c>
      <c r="AN1206" s="44" cm="1">
        <f t="array" ref="AN1206">_xlfn.IFS(AJ1206=0,0,AQ1206="INATIVO",2,AQ1206="SEM CADASTRO",4,AQ1206="CPF ATIVO EM OUTRO COMPRADOR",5,AQ1206="NOVO/SEM CARTAO",6,AND(AJ1206&gt;0,AQ1206,""),8)</f>
        <v>0</v>
      </c>
      <c r="AO1206" s="45">
        <f t="shared" si="308"/>
        <v>-10</v>
      </c>
    </row>
    <row r="1207" spans="1:41" x14ac:dyDescent="0.4">
      <c r="A1207" s="21" t="str">
        <f t="shared" si="295"/>
        <v>-------------------------------------------NAO DISPONIVEL-------------------------------------------</v>
      </c>
      <c r="B1207" s="5" t="str">
        <f>_xlfn.IFNA(VLOOKUP(A1207,CNPJ!E:F,2,0),"-------------------------------------------NAO DISPONIVEL-------------------------------------------")</f>
        <v>-------------------------------------------NAO DISPONIVEL-------------------------------------------</v>
      </c>
      <c r="C1207" s="22">
        <v>1</v>
      </c>
      <c r="D1207" s="5" t="str">
        <f>_xlfn.XLOOKUP(R1207,OP!C:C,OP!B:B,,0,1)</f>
        <v>RJ</v>
      </c>
      <c r="E1207" s="23"/>
      <c r="M1207" s="26"/>
      <c r="N1207" s="27"/>
      <c r="O1207" s="28" t="str">
        <f t="shared" si="296"/>
        <v>00000001207</v>
      </c>
      <c r="R1207" s="27" t="s">
        <v>193</v>
      </c>
      <c r="S1207" s="30" t="str">
        <f>_xlfn.IFNA(VLOOKUP(_xlfn.CONCAT(D1207," - ",R1207),OP!A:D,4,0),"-------------------------------------------NAO DISPONIVEL-------------------------------------------")</f>
        <v>FETRANSPOR</v>
      </c>
      <c r="T1207" s="31"/>
      <c r="U1207" s="32"/>
      <c r="V1207" s="31"/>
      <c r="W1207" s="33">
        <f t="shared" si="297"/>
        <v>0</v>
      </c>
      <c r="X1207" s="34">
        <f t="shared" si="298"/>
        <v>0</v>
      </c>
      <c r="Y1207" s="33">
        <f t="shared" si="299"/>
        <v>0</v>
      </c>
      <c r="Z1207" s="33">
        <f t="shared" si="300"/>
        <v>0</v>
      </c>
      <c r="AA1207" s="35">
        <f t="shared" si="301"/>
        <v>0</v>
      </c>
      <c r="AB1207" s="36">
        <f t="shared" si="302"/>
        <v>0</v>
      </c>
      <c r="AC1207" s="37">
        <f t="shared" si="303"/>
        <v>0</v>
      </c>
      <c r="AD1207" s="38"/>
      <c r="AE1207" s="38"/>
      <c r="AF1207" s="39">
        <f t="shared" si="304"/>
        <v>0</v>
      </c>
      <c r="AG1207" s="40"/>
      <c r="AH1207" s="41">
        <f t="shared" si="305"/>
        <v>0</v>
      </c>
      <c r="AI1207" s="42">
        <f t="shared" si="306"/>
        <v>0</v>
      </c>
      <c r="AJ1207" s="43">
        <f t="shared" si="307"/>
        <v>0</v>
      </c>
      <c r="AK1207" s="5" t="str">
        <f>_xlfn.IFNA(VLOOKUP(_xlfn.CONCAT(D1207," - ",S1207),OP!E:F,2,0),"-------------------------------------------NAO DISPONIVEL-------------------------------------------")</f>
        <v>C - RIOCARD</v>
      </c>
      <c r="AL1207" s="7" t="str">
        <f t="shared" si="293"/>
        <v>1 - -------------------------------------------NAO DISPONIVEL------------------------------------------- - 00000001207 - FETRANSPOR</v>
      </c>
      <c r="AM1207" s="7" t="str">
        <f t="shared" si="294"/>
        <v>-------------------------------------------NAO DISPONIVEL-------------------------------------------</v>
      </c>
      <c r="AN1207" s="44" cm="1">
        <f t="array" ref="AN1207">_xlfn.IFS(AJ1207=0,0,AQ1207="INATIVO",2,AQ1207="SEM CADASTRO",4,AQ1207="CPF ATIVO EM OUTRO COMPRADOR",5,AQ1207="NOVO/SEM CARTAO",6,AND(AJ1207&gt;0,AQ1207,""),8)</f>
        <v>0</v>
      </c>
      <c r="AO1207" s="45">
        <f t="shared" si="308"/>
        <v>-10</v>
      </c>
    </row>
    <row r="1208" spans="1:41" x14ac:dyDescent="0.4">
      <c r="A1208" s="21" t="str">
        <f t="shared" si="295"/>
        <v>-------------------------------------------NAO DISPONIVEL-------------------------------------------</v>
      </c>
      <c r="B1208" s="5" t="str">
        <f>_xlfn.IFNA(VLOOKUP(A1208,CNPJ!E:F,2,0),"-------------------------------------------NAO DISPONIVEL-------------------------------------------")</f>
        <v>-------------------------------------------NAO DISPONIVEL-------------------------------------------</v>
      </c>
      <c r="C1208" s="22">
        <v>1</v>
      </c>
      <c r="D1208" s="5" t="str">
        <f>_xlfn.XLOOKUP(R1208,OP!C:C,OP!B:B,,0,1)</f>
        <v>RJ</v>
      </c>
      <c r="E1208" s="23"/>
      <c r="M1208" s="26"/>
      <c r="N1208" s="27"/>
      <c r="O1208" s="28" t="str">
        <f t="shared" si="296"/>
        <v>00000001208</v>
      </c>
      <c r="R1208" s="27" t="s">
        <v>193</v>
      </c>
      <c r="S1208" s="30" t="str">
        <f>_xlfn.IFNA(VLOOKUP(_xlfn.CONCAT(D1208," - ",R1208),OP!A:D,4,0),"-------------------------------------------NAO DISPONIVEL-------------------------------------------")</f>
        <v>FETRANSPOR</v>
      </c>
      <c r="T1208" s="31"/>
      <c r="U1208" s="32"/>
      <c r="V1208" s="31"/>
      <c r="W1208" s="33">
        <f t="shared" si="297"/>
        <v>0</v>
      </c>
      <c r="X1208" s="34">
        <f t="shared" si="298"/>
        <v>0</v>
      </c>
      <c r="Y1208" s="33">
        <f t="shared" si="299"/>
        <v>0</v>
      </c>
      <c r="Z1208" s="33">
        <f t="shared" si="300"/>
        <v>0</v>
      </c>
      <c r="AA1208" s="35">
        <f t="shared" si="301"/>
        <v>0</v>
      </c>
      <c r="AB1208" s="36">
        <f t="shared" si="302"/>
        <v>0</v>
      </c>
      <c r="AC1208" s="37">
        <f t="shared" si="303"/>
        <v>0</v>
      </c>
      <c r="AD1208" s="38"/>
      <c r="AE1208" s="38"/>
      <c r="AF1208" s="39">
        <f t="shared" si="304"/>
        <v>0</v>
      </c>
      <c r="AG1208" s="40"/>
      <c r="AH1208" s="41">
        <f t="shared" si="305"/>
        <v>0</v>
      </c>
      <c r="AI1208" s="42">
        <f t="shared" si="306"/>
        <v>0</v>
      </c>
      <c r="AJ1208" s="43">
        <f t="shared" si="307"/>
        <v>0</v>
      </c>
      <c r="AK1208" s="5" t="str">
        <f>_xlfn.IFNA(VLOOKUP(_xlfn.CONCAT(D1208," - ",S1208),OP!E:F,2,0),"-------------------------------------------NAO DISPONIVEL-------------------------------------------")</f>
        <v>C - RIOCARD</v>
      </c>
      <c r="AL1208" s="7" t="str">
        <f t="shared" si="293"/>
        <v>1 - -------------------------------------------NAO DISPONIVEL------------------------------------------- - 00000001208 - FETRANSPOR</v>
      </c>
      <c r="AM1208" s="7" t="str">
        <f t="shared" si="294"/>
        <v>-------------------------------------------NAO DISPONIVEL-------------------------------------------</v>
      </c>
      <c r="AN1208" s="44" cm="1">
        <f t="array" ref="AN1208">_xlfn.IFS(AJ1208=0,0,AQ1208="INATIVO",2,AQ1208="SEM CADASTRO",4,AQ1208="CPF ATIVO EM OUTRO COMPRADOR",5,AQ1208="NOVO/SEM CARTAO",6,AND(AJ1208&gt;0,AQ1208,""),8)</f>
        <v>0</v>
      </c>
      <c r="AO1208" s="45">
        <f t="shared" si="308"/>
        <v>-10</v>
      </c>
    </row>
    <row r="1209" spans="1:41" x14ac:dyDescent="0.4">
      <c r="A1209" s="21" t="str">
        <f t="shared" si="295"/>
        <v>-------------------------------------------NAO DISPONIVEL-------------------------------------------</v>
      </c>
      <c r="B1209" s="5" t="str">
        <f>_xlfn.IFNA(VLOOKUP(A1209,CNPJ!E:F,2,0),"-------------------------------------------NAO DISPONIVEL-------------------------------------------")</f>
        <v>-------------------------------------------NAO DISPONIVEL-------------------------------------------</v>
      </c>
      <c r="C1209" s="22">
        <v>1</v>
      </c>
      <c r="D1209" s="5" t="str">
        <f>_xlfn.XLOOKUP(R1209,OP!C:C,OP!B:B,,0,1)</f>
        <v>RJ</v>
      </c>
      <c r="E1209" s="23"/>
      <c r="M1209" s="26"/>
      <c r="N1209" s="27"/>
      <c r="O1209" s="28" t="str">
        <f t="shared" si="296"/>
        <v>00000001209</v>
      </c>
      <c r="R1209" s="27" t="s">
        <v>193</v>
      </c>
      <c r="S1209" s="30" t="str">
        <f>_xlfn.IFNA(VLOOKUP(_xlfn.CONCAT(D1209," - ",R1209),OP!A:D,4,0),"-------------------------------------------NAO DISPONIVEL-------------------------------------------")</f>
        <v>FETRANSPOR</v>
      </c>
      <c r="T1209" s="31"/>
      <c r="U1209" s="32"/>
      <c r="V1209" s="31"/>
      <c r="W1209" s="33">
        <f t="shared" si="297"/>
        <v>0</v>
      </c>
      <c r="X1209" s="34">
        <f t="shared" si="298"/>
        <v>0</v>
      </c>
      <c r="Y1209" s="33">
        <f t="shared" si="299"/>
        <v>0</v>
      </c>
      <c r="Z1209" s="33">
        <f t="shared" si="300"/>
        <v>0</v>
      </c>
      <c r="AA1209" s="35">
        <f t="shared" si="301"/>
        <v>0</v>
      </c>
      <c r="AB1209" s="36">
        <f t="shared" si="302"/>
        <v>0</v>
      </c>
      <c r="AC1209" s="37">
        <f t="shared" si="303"/>
        <v>0</v>
      </c>
      <c r="AD1209" s="38"/>
      <c r="AE1209" s="38"/>
      <c r="AF1209" s="39">
        <f t="shared" si="304"/>
        <v>0</v>
      </c>
      <c r="AG1209" s="40"/>
      <c r="AH1209" s="41">
        <f t="shared" si="305"/>
        <v>0</v>
      </c>
      <c r="AI1209" s="42">
        <f t="shared" si="306"/>
        <v>0</v>
      </c>
      <c r="AJ1209" s="43">
        <f t="shared" si="307"/>
        <v>0</v>
      </c>
      <c r="AK1209" s="5" t="str">
        <f>_xlfn.IFNA(VLOOKUP(_xlfn.CONCAT(D1209," - ",S1209),OP!E:F,2,0),"-------------------------------------------NAO DISPONIVEL-------------------------------------------")</f>
        <v>C - RIOCARD</v>
      </c>
      <c r="AL1209" s="7" t="str">
        <f t="shared" si="293"/>
        <v>1 - -------------------------------------------NAO DISPONIVEL------------------------------------------- - 00000001209 - FETRANSPOR</v>
      </c>
      <c r="AM1209" s="7" t="str">
        <f t="shared" si="294"/>
        <v>-------------------------------------------NAO DISPONIVEL-------------------------------------------</v>
      </c>
      <c r="AN1209" s="44" cm="1">
        <f t="array" ref="AN1209">_xlfn.IFS(AJ1209=0,0,AQ1209="INATIVO",2,AQ1209="SEM CADASTRO",4,AQ1209="CPF ATIVO EM OUTRO COMPRADOR",5,AQ1209="NOVO/SEM CARTAO",6,AND(AJ1209&gt;0,AQ1209,""),8)</f>
        <v>0</v>
      </c>
      <c r="AO1209" s="45">
        <f t="shared" si="308"/>
        <v>-10</v>
      </c>
    </row>
    <row r="1210" spans="1:41" x14ac:dyDescent="0.4">
      <c r="A1210" s="21" t="str">
        <f t="shared" si="295"/>
        <v>-------------------------------------------NAO DISPONIVEL-------------------------------------------</v>
      </c>
      <c r="B1210" s="5" t="str">
        <f>_xlfn.IFNA(VLOOKUP(A1210,CNPJ!E:F,2,0),"-------------------------------------------NAO DISPONIVEL-------------------------------------------")</f>
        <v>-------------------------------------------NAO DISPONIVEL-------------------------------------------</v>
      </c>
      <c r="C1210" s="22">
        <v>1</v>
      </c>
      <c r="D1210" s="5" t="str">
        <f>_xlfn.XLOOKUP(R1210,OP!C:C,OP!B:B,,0,1)</f>
        <v>RJ</v>
      </c>
      <c r="E1210" s="23"/>
      <c r="M1210" s="26"/>
      <c r="N1210" s="27"/>
      <c r="O1210" s="28" t="str">
        <f t="shared" si="296"/>
        <v>00000001210</v>
      </c>
      <c r="R1210" s="27" t="s">
        <v>193</v>
      </c>
      <c r="S1210" s="30" t="str">
        <f>_xlfn.IFNA(VLOOKUP(_xlfn.CONCAT(D1210," - ",R1210),OP!A:D,4,0),"-------------------------------------------NAO DISPONIVEL-------------------------------------------")</f>
        <v>FETRANSPOR</v>
      </c>
      <c r="T1210" s="31"/>
      <c r="U1210" s="32"/>
      <c r="V1210" s="31"/>
      <c r="W1210" s="33">
        <f t="shared" si="297"/>
        <v>0</v>
      </c>
      <c r="X1210" s="34">
        <f t="shared" si="298"/>
        <v>0</v>
      </c>
      <c r="Y1210" s="33">
        <f t="shared" si="299"/>
        <v>0</v>
      </c>
      <c r="Z1210" s="33">
        <f t="shared" si="300"/>
        <v>0</v>
      </c>
      <c r="AA1210" s="35">
        <f t="shared" si="301"/>
        <v>0</v>
      </c>
      <c r="AB1210" s="36">
        <f t="shared" si="302"/>
        <v>0</v>
      </c>
      <c r="AC1210" s="37">
        <f t="shared" si="303"/>
        <v>0</v>
      </c>
      <c r="AD1210" s="38"/>
      <c r="AE1210" s="38"/>
      <c r="AF1210" s="39">
        <f t="shared" si="304"/>
        <v>0</v>
      </c>
      <c r="AG1210" s="40"/>
      <c r="AH1210" s="41">
        <f t="shared" si="305"/>
        <v>0</v>
      </c>
      <c r="AI1210" s="42">
        <f t="shared" si="306"/>
        <v>0</v>
      </c>
      <c r="AJ1210" s="43">
        <f t="shared" si="307"/>
        <v>0</v>
      </c>
      <c r="AK1210" s="5" t="str">
        <f>_xlfn.IFNA(VLOOKUP(_xlfn.CONCAT(D1210," - ",S1210),OP!E:F,2,0),"-------------------------------------------NAO DISPONIVEL-------------------------------------------")</f>
        <v>C - RIOCARD</v>
      </c>
      <c r="AL1210" s="7" t="str">
        <f t="shared" si="293"/>
        <v>1 - -------------------------------------------NAO DISPONIVEL------------------------------------------- - 00000001210 - FETRANSPOR</v>
      </c>
      <c r="AM1210" s="7" t="str">
        <f t="shared" si="294"/>
        <v>-------------------------------------------NAO DISPONIVEL-------------------------------------------</v>
      </c>
      <c r="AN1210" s="44" cm="1">
        <f t="array" ref="AN1210">_xlfn.IFS(AJ1210=0,0,AQ1210="INATIVO",2,AQ1210="SEM CADASTRO",4,AQ1210="CPF ATIVO EM OUTRO COMPRADOR",5,AQ1210="NOVO/SEM CARTAO",6,AND(AJ1210&gt;0,AQ1210,""),8)</f>
        <v>0</v>
      </c>
      <c r="AO1210" s="45">
        <f t="shared" si="308"/>
        <v>-10</v>
      </c>
    </row>
    <row r="1211" spans="1:41" x14ac:dyDescent="0.4">
      <c r="A1211" s="21" t="str">
        <f t="shared" si="295"/>
        <v>-------------------------------------------NAO DISPONIVEL-------------------------------------------</v>
      </c>
      <c r="B1211" s="5" t="str">
        <f>_xlfn.IFNA(VLOOKUP(A1211,CNPJ!E:F,2,0),"-------------------------------------------NAO DISPONIVEL-------------------------------------------")</f>
        <v>-------------------------------------------NAO DISPONIVEL-------------------------------------------</v>
      </c>
      <c r="C1211" s="22">
        <v>1</v>
      </c>
      <c r="D1211" s="5" t="str">
        <f>_xlfn.XLOOKUP(R1211,OP!C:C,OP!B:B,,0,1)</f>
        <v>RJ</v>
      </c>
      <c r="E1211" s="23"/>
      <c r="M1211" s="26"/>
      <c r="N1211" s="27"/>
      <c r="O1211" s="28" t="str">
        <f t="shared" si="296"/>
        <v>00000001211</v>
      </c>
      <c r="R1211" s="27" t="s">
        <v>193</v>
      </c>
      <c r="S1211" s="30" t="str">
        <f>_xlfn.IFNA(VLOOKUP(_xlfn.CONCAT(D1211," - ",R1211),OP!A:D,4,0),"-------------------------------------------NAO DISPONIVEL-------------------------------------------")</f>
        <v>FETRANSPOR</v>
      </c>
      <c r="T1211" s="31"/>
      <c r="U1211" s="32"/>
      <c r="V1211" s="31"/>
      <c r="W1211" s="33">
        <f t="shared" si="297"/>
        <v>0</v>
      </c>
      <c r="X1211" s="34">
        <f t="shared" si="298"/>
        <v>0</v>
      </c>
      <c r="Y1211" s="33">
        <f t="shared" si="299"/>
        <v>0</v>
      </c>
      <c r="Z1211" s="33">
        <f t="shared" si="300"/>
        <v>0</v>
      </c>
      <c r="AA1211" s="35">
        <f t="shared" si="301"/>
        <v>0</v>
      </c>
      <c r="AB1211" s="36">
        <f t="shared" si="302"/>
        <v>0</v>
      </c>
      <c r="AC1211" s="37">
        <f t="shared" si="303"/>
        <v>0</v>
      </c>
      <c r="AD1211" s="38"/>
      <c r="AE1211" s="38"/>
      <c r="AF1211" s="39">
        <f t="shared" si="304"/>
        <v>0</v>
      </c>
      <c r="AG1211" s="40"/>
      <c r="AH1211" s="41">
        <f t="shared" si="305"/>
        <v>0</v>
      </c>
      <c r="AI1211" s="42">
        <f t="shared" si="306"/>
        <v>0</v>
      </c>
      <c r="AJ1211" s="43">
        <f t="shared" si="307"/>
        <v>0</v>
      </c>
      <c r="AK1211" s="5" t="str">
        <f>_xlfn.IFNA(VLOOKUP(_xlfn.CONCAT(D1211," - ",S1211),OP!E:F,2,0),"-------------------------------------------NAO DISPONIVEL-------------------------------------------")</f>
        <v>C - RIOCARD</v>
      </c>
      <c r="AL1211" s="7" t="str">
        <f t="shared" si="293"/>
        <v>1 - -------------------------------------------NAO DISPONIVEL------------------------------------------- - 00000001211 - FETRANSPOR</v>
      </c>
      <c r="AM1211" s="7" t="str">
        <f t="shared" si="294"/>
        <v>-------------------------------------------NAO DISPONIVEL-------------------------------------------</v>
      </c>
      <c r="AN1211" s="44" cm="1">
        <f t="array" ref="AN1211">_xlfn.IFS(AJ1211=0,0,AQ1211="INATIVO",2,AQ1211="SEM CADASTRO",4,AQ1211="CPF ATIVO EM OUTRO COMPRADOR",5,AQ1211="NOVO/SEM CARTAO",6,AND(AJ1211&gt;0,AQ1211,""),8)</f>
        <v>0</v>
      </c>
      <c r="AO1211" s="45">
        <f t="shared" si="308"/>
        <v>-10</v>
      </c>
    </row>
    <row r="1212" spans="1:41" x14ac:dyDescent="0.4">
      <c r="A1212" s="21" t="str">
        <f t="shared" si="295"/>
        <v>-------------------------------------------NAO DISPONIVEL-------------------------------------------</v>
      </c>
      <c r="B1212" s="5" t="str">
        <f>_xlfn.IFNA(VLOOKUP(A1212,CNPJ!E:F,2,0),"-------------------------------------------NAO DISPONIVEL-------------------------------------------")</f>
        <v>-------------------------------------------NAO DISPONIVEL-------------------------------------------</v>
      </c>
      <c r="C1212" s="22">
        <v>1</v>
      </c>
      <c r="D1212" s="5" t="str">
        <f>_xlfn.XLOOKUP(R1212,OP!C:C,OP!B:B,,0,1)</f>
        <v>RJ</v>
      </c>
      <c r="E1212" s="23"/>
      <c r="M1212" s="26"/>
      <c r="N1212" s="27"/>
      <c r="O1212" s="28" t="str">
        <f t="shared" si="296"/>
        <v>00000001212</v>
      </c>
      <c r="R1212" s="27" t="s">
        <v>193</v>
      </c>
      <c r="S1212" s="30" t="str">
        <f>_xlfn.IFNA(VLOOKUP(_xlfn.CONCAT(D1212," - ",R1212),OP!A:D,4,0),"-------------------------------------------NAO DISPONIVEL-------------------------------------------")</f>
        <v>FETRANSPOR</v>
      </c>
      <c r="T1212" s="31"/>
      <c r="U1212" s="32"/>
      <c r="V1212" s="31"/>
      <c r="W1212" s="33">
        <f t="shared" si="297"/>
        <v>0</v>
      </c>
      <c r="X1212" s="34">
        <f t="shared" si="298"/>
        <v>0</v>
      </c>
      <c r="Y1212" s="33">
        <f t="shared" si="299"/>
        <v>0</v>
      </c>
      <c r="Z1212" s="33">
        <f t="shared" si="300"/>
        <v>0</v>
      </c>
      <c r="AA1212" s="35">
        <f t="shared" si="301"/>
        <v>0</v>
      </c>
      <c r="AB1212" s="36">
        <f t="shared" si="302"/>
        <v>0</v>
      </c>
      <c r="AC1212" s="37">
        <f t="shared" si="303"/>
        <v>0</v>
      </c>
      <c r="AD1212" s="38"/>
      <c r="AE1212" s="38"/>
      <c r="AF1212" s="39">
        <f t="shared" si="304"/>
        <v>0</v>
      </c>
      <c r="AG1212" s="40"/>
      <c r="AH1212" s="41">
        <f t="shared" si="305"/>
        <v>0</v>
      </c>
      <c r="AI1212" s="42">
        <f t="shared" si="306"/>
        <v>0</v>
      </c>
      <c r="AJ1212" s="43">
        <f t="shared" si="307"/>
        <v>0</v>
      </c>
      <c r="AK1212" s="5" t="str">
        <f>_xlfn.IFNA(VLOOKUP(_xlfn.CONCAT(D1212," - ",S1212),OP!E:F,2,0),"-------------------------------------------NAO DISPONIVEL-------------------------------------------")</f>
        <v>C - RIOCARD</v>
      </c>
      <c r="AL1212" s="7" t="str">
        <f t="shared" si="293"/>
        <v>1 - -------------------------------------------NAO DISPONIVEL------------------------------------------- - 00000001212 - FETRANSPOR</v>
      </c>
      <c r="AM1212" s="7" t="str">
        <f t="shared" si="294"/>
        <v>-------------------------------------------NAO DISPONIVEL-------------------------------------------</v>
      </c>
      <c r="AN1212" s="44" cm="1">
        <f t="array" ref="AN1212">_xlfn.IFS(AJ1212=0,0,AQ1212="INATIVO",2,AQ1212="SEM CADASTRO",4,AQ1212="CPF ATIVO EM OUTRO COMPRADOR",5,AQ1212="NOVO/SEM CARTAO",6,AND(AJ1212&gt;0,AQ1212,""),8)</f>
        <v>0</v>
      </c>
      <c r="AO1212" s="45">
        <f t="shared" si="308"/>
        <v>-10</v>
      </c>
    </row>
    <row r="1213" spans="1:41" x14ac:dyDescent="0.4">
      <c r="A1213" s="21" t="str">
        <f t="shared" si="295"/>
        <v>-------------------------------------------NAO DISPONIVEL-------------------------------------------</v>
      </c>
      <c r="B1213" s="5" t="str">
        <f>_xlfn.IFNA(VLOOKUP(A1213,CNPJ!E:F,2,0),"-------------------------------------------NAO DISPONIVEL-------------------------------------------")</f>
        <v>-------------------------------------------NAO DISPONIVEL-------------------------------------------</v>
      </c>
      <c r="C1213" s="22">
        <v>1</v>
      </c>
      <c r="D1213" s="5" t="str">
        <f>_xlfn.XLOOKUP(R1213,OP!C:C,OP!B:B,,0,1)</f>
        <v>RJ</v>
      </c>
      <c r="E1213" s="23"/>
      <c r="M1213" s="26"/>
      <c r="N1213" s="27"/>
      <c r="O1213" s="28" t="str">
        <f t="shared" si="296"/>
        <v>00000001213</v>
      </c>
      <c r="R1213" s="27" t="s">
        <v>193</v>
      </c>
      <c r="S1213" s="30" t="str">
        <f>_xlfn.IFNA(VLOOKUP(_xlfn.CONCAT(D1213," - ",R1213),OP!A:D,4,0),"-------------------------------------------NAO DISPONIVEL-------------------------------------------")</f>
        <v>FETRANSPOR</v>
      </c>
      <c r="T1213" s="31"/>
      <c r="U1213" s="32"/>
      <c r="V1213" s="31"/>
      <c r="W1213" s="33">
        <f t="shared" si="297"/>
        <v>0</v>
      </c>
      <c r="X1213" s="34">
        <f t="shared" si="298"/>
        <v>0</v>
      </c>
      <c r="Y1213" s="33">
        <f t="shared" si="299"/>
        <v>0</v>
      </c>
      <c r="Z1213" s="33">
        <f t="shared" si="300"/>
        <v>0</v>
      </c>
      <c r="AA1213" s="35">
        <f t="shared" si="301"/>
        <v>0</v>
      </c>
      <c r="AB1213" s="36">
        <f t="shared" si="302"/>
        <v>0</v>
      </c>
      <c r="AC1213" s="37">
        <f t="shared" si="303"/>
        <v>0</v>
      </c>
      <c r="AD1213" s="38"/>
      <c r="AE1213" s="38"/>
      <c r="AF1213" s="39">
        <f t="shared" si="304"/>
        <v>0</v>
      </c>
      <c r="AG1213" s="40"/>
      <c r="AH1213" s="41">
        <f t="shared" si="305"/>
        <v>0</v>
      </c>
      <c r="AI1213" s="42">
        <f t="shared" si="306"/>
        <v>0</v>
      </c>
      <c r="AJ1213" s="43">
        <f t="shared" si="307"/>
        <v>0</v>
      </c>
      <c r="AK1213" s="5" t="str">
        <f>_xlfn.IFNA(VLOOKUP(_xlfn.CONCAT(D1213," - ",S1213),OP!E:F,2,0),"-------------------------------------------NAO DISPONIVEL-------------------------------------------")</f>
        <v>C - RIOCARD</v>
      </c>
      <c r="AL1213" s="7" t="str">
        <f t="shared" si="293"/>
        <v>1 - -------------------------------------------NAO DISPONIVEL------------------------------------------- - 00000001213 - FETRANSPOR</v>
      </c>
      <c r="AM1213" s="7" t="str">
        <f t="shared" si="294"/>
        <v>-------------------------------------------NAO DISPONIVEL-------------------------------------------</v>
      </c>
      <c r="AN1213" s="44" cm="1">
        <f t="array" ref="AN1213">_xlfn.IFS(AJ1213=0,0,AQ1213="INATIVO",2,AQ1213="SEM CADASTRO",4,AQ1213="CPF ATIVO EM OUTRO COMPRADOR",5,AQ1213="NOVO/SEM CARTAO",6,AND(AJ1213&gt;0,AQ1213,""),8)</f>
        <v>0</v>
      </c>
      <c r="AO1213" s="45">
        <f t="shared" si="308"/>
        <v>-10</v>
      </c>
    </row>
    <row r="1214" spans="1:41" x14ac:dyDescent="0.4">
      <c r="A1214" s="21" t="str">
        <f t="shared" si="295"/>
        <v>-------------------------------------------NAO DISPONIVEL-------------------------------------------</v>
      </c>
      <c r="B1214" s="5" t="str">
        <f>_xlfn.IFNA(VLOOKUP(A1214,CNPJ!E:F,2,0),"-------------------------------------------NAO DISPONIVEL-------------------------------------------")</f>
        <v>-------------------------------------------NAO DISPONIVEL-------------------------------------------</v>
      </c>
      <c r="C1214" s="22">
        <v>1</v>
      </c>
      <c r="D1214" s="5" t="str">
        <f>_xlfn.XLOOKUP(R1214,OP!C:C,OP!B:B,,0,1)</f>
        <v>RJ</v>
      </c>
      <c r="E1214" s="23"/>
      <c r="M1214" s="26"/>
      <c r="N1214" s="27"/>
      <c r="O1214" s="28" t="str">
        <f t="shared" si="296"/>
        <v>00000001214</v>
      </c>
      <c r="R1214" s="27" t="s">
        <v>193</v>
      </c>
      <c r="S1214" s="30" t="str">
        <f>_xlfn.IFNA(VLOOKUP(_xlfn.CONCAT(D1214," - ",R1214),OP!A:D,4,0),"-------------------------------------------NAO DISPONIVEL-------------------------------------------")</f>
        <v>FETRANSPOR</v>
      </c>
      <c r="T1214" s="31"/>
      <c r="U1214" s="32"/>
      <c r="V1214" s="31"/>
      <c r="W1214" s="33">
        <f t="shared" si="297"/>
        <v>0</v>
      </c>
      <c r="X1214" s="34">
        <f t="shared" si="298"/>
        <v>0</v>
      </c>
      <c r="Y1214" s="33">
        <f t="shared" si="299"/>
        <v>0</v>
      </c>
      <c r="Z1214" s="33">
        <f t="shared" si="300"/>
        <v>0</v>
      </c>
      <c r="AA1214" s="35">
        <f t="shared" si="301"/>
        <v>0</v>
      </c>
      <c r="AB1214" s="36">
        <f t="shared" si="302"/>
        <v>0</v>
      </c>
      <c r="AC1214" s="37">
        <f t="shared" si="303"/>
        <v>0</v>
      </c>
      <c r="AD1214" s="38"/>
      <c r="AE1214" s="38"/>
      <c r="AF1214" s="39">
        <f t="shared" si="304"/>
        <v>0</v>
      </c>
      <c r="AG1214" s="40"/>
      <c r="AH1214" s="41">
        <f t="shared" si="305"/>
        <v>0</v>
      </c>
      <c r="AI1214" s="42">
        <f t="shared" si="306"/>
        <v>0</v>
      </c>
      <c r="AJ1214" s="43">
        <f t="shared" si="307"/>
        <v>0</v>
      </c>
      <c r="AK1214" s="5" t="str">
        <f>_xlfn.IFNA(VLOOKUP(_xlfn.CONCAT(D1214," - ",S1214),OP!E:F,2,0),"-------------------------------------------NAO DISPONIVEL-------------------------------------------")</f>
        <v>C - RIOCARD</v>
      </c>
      <c r="AL1214" s="7" t="str">
        <f t="shared" si="293"/>
        <v>1 - -------------------------------------------NAO DISPONIVEL------------------------------------------- - 00000001214 - FETRANSPOR</v>
      </c>
      <c r="AM1214" s="7" t="str">
        <f t="shared" si="294"/>
        <v>-------------------------------------------NAO DISPONIVEL-------------------------------------------</v>
      </c>
      <c r="AN1214" s="44" cm="1">
        <f t="array" ref="AN1214">_xlfn.IFS(AJ1214=0,0,AQ1214="INATIVO",2,AQ1214="SEM CADASTRO",4,AQ1214="CPF ATIVO EM OUTRO COMPRADOR",5,AQ1214="NOVO/SEM CARTAO",6,AND(AJ1214&gt;0,AQ1214,""),8)</f>
        <v>0</v>
      </c>
      <c r="AO1214" s="45">
        <f t="shared" si="308"/>
        <v>-10</v>
      </c>
    </row>
    <row r="1215" spans="1:41" x14ac:dyDescent="0.4">
      <c r="A1215" s="21" t="str">
        <f t="shared" si="295"/>
        <v>-------------------------------------------NAO DISPONIVEL-------------------------------------------</v>
      </c>
      <c r="B1215" s="5" t="str">
        <f>_xlfn.IFNA(VLOOKUP(A1215,CNPJ!E:F,2,0),"-------------------------------------------NAO DISPONIVEL-------------------------------------------")</f>
        <v>-------------------------------------------NAO DISPONIVEL-------------------------------------------</v>
      </c>
      <c r="C1215" s="22">
        <v>1</v>
      </c>
      <c r="D1215" s="5" t="str">
        <f>_xlfn.XLOOKUP(R1215,OP!C:C,OP!B:B,,0,1)</f>
        <v>RJ</v>
      </c>
      <c r="E1215" s="23"/>
      <c r="M1215" s="26"/>
      <c r="N1215" s="27"/>
      <c r="O1215" s="28" t="str">
        <f t="shared" si="296"/>
        <v>00000001215</v>
      </c>
      <c r="R1215" s="27" t="s">
        <v>193</v>
      </c>
      <c r="S1215" s="30" t="str">
        <f>_xlfn.IFNA(VLOOKUP(_xlfn.CONCAT(D1215," - ",R1215),OP!A:D,4,0),"-------------------------------------------NAO DISPONIVEL-------------------------------------------")</f>
        <v>FETRANSPOR</v>
      </c>
      <c r="T1215" s="31"/>
      <c r="U1215" s="32"/>
      <c r="V1215" s="31"/>
      <c r="W1215" s="33">
        <f t="shared" si="297"/>
        <v>0</v>
      </c>
      <c r="X1215" s="34">
        <f t="shared" si="298"/>
        <v>0</v>
      </c>
      <c r="Y1215" s="33">
        <f t="shared" si="299"/>
        <v>0</v>
      </c>
      <c r="Z1215" s="33">
        <f t="shared" si="300"/>
        <v>0</v>
      </c>
      <c r="AA1215" s="35">
        <f t="shared" si="301"/>
        <v>0</v>
      </c>
      <c r="AB1215" s="36">
        <f t="shared" si="302"/>
        <v>0</v>
      </c>
      <c r="AC1215" s="37">
        <f t="shared" si="303"/>
        <v>0</v>
      </c>
      <c r="AD1215" s="38"/>
      <c r="AE1215" s="38"/>
      <c r="AF1215" s="39">
        <f t="shared" si="304"/>
        <v>0</v>
      </c>
      <c r="AG1215" s="40"/>
      <c r="AH1215" s="41">
        <f t="shared" si="305"/>
        <v>0</v>
      </c>
      <c r="AI1215" s="42">
        <f t="shared" si="306"/>
        <v>0</v>
      </c>
      <c r="AJ1215" s="43">
        <f t="shared" si="307"/>
        <v>0</v>
      </c>
      <c r="AK1215" s="5" t="str">
        <f>_xlfn.IFNA(VLOOKUP(_xlfn.CONCAT(D1215," - ",S1215),OP!E:F,2,0),"-------------------------------------------NAO DISPONIVEL-------------------------------------------")</f>
        <v>C - RIOCARD</v>
      </c>
      <c r="AL1215" s="7" t="str">
        <f t="shared" si="293"/>
        <v>1 - -------------------------------------------NAO DISPONIVEL------------------------------------------- - 00000001215 - FETRANSPOR</v>
      </c>
      <c r="AM1215" s="7" t="str">
        <f t="shared" si="294"/>
        <v>-------------------------------------------NAO DISPONIVEL-------------------------------------------</v>
      </c>
      <c r="AN1215" s="44" cm="1">
        <f t="array" ref="AN1215">_xlfn.IFS(AJ1215=0,0,AQ1215="INATIVO",2,AQ1215="SEM CADASTRO",4,AQ1215="CPF ATIVO EM OUTRO COMPRADOR",5,AQ1215="NOVO/SEM CARTAO",6,AND(AJ1215&gt;0,AQ1215,""),8)</f>
        <v>0</v>
      </c>
      <c r="AO1215" s="45">
        <f t="shared" si="308"/>
        <v>-10</v>
      </c>
    </row>
    <row r="1216" spans="1:41" x14ac:dyDescent="0.4">
      <c r="A1216" s="21" t="str">
        <f t="shared" si="295"/>
        <v>-------------------------------------------NAO DISPONIVEL-------------------------------------------</v>
      </c>
      <c r="B1216" s="5" t="str">
        <f>_xlfn.IFNA(VLOOKUP(A1216,CNPJ!E:F,2,0),"-------------------------------------------NAO DISPONIVEL-------------------------------------------")</f>
        <v>-------------------------------------------NAO DISPONIVEL-------------------------------------------</v>
      </c>
      <c r="C1216" s="22">
        <v>1</v>
      </c>
      <c r="D1216" s="5" t="str">
        <f>_xlfn.XLOOKUP(R1216,OP!C:C,OP!B:B,,0,1)</f>
        <v>RJ</v>
      </c>
      <c r="E1216" s="23"/>
      <c r="M1216" s="26"/>
      <c r="N1216" s="27"/>
      <c r="O1216" s="28" t="str">
        <f t="shared" si="296"/>
        <v>00000001216</v>
      </c>
      <c r="R1216" s="27" t="s">
        <v>193</v>
      </c>
      <c r="S1216" s="30" t="str">
        <f>_xlfn.IFNA(VLOOKUP(_xlfn.CONCAT(D1216," - ",R1216),OP!A:D,4,0),"-------------------------------------------NAO DISPONIVEL-------------------------------------------")</f>
        <v>FETRANSPOR</v>
      </c>
      <c r="T1216" s="31"/>
      <c r="U1216" s="32"/>
      <c r="V1216" s="31"/>
      <c r="W1216" s="33">
        <f t="shared" si="297"/>
        <v>0</v>
      </c>
      <c r="X1216" s="34">
        <f t="shared" si="298"/>
        <v>0</v>
      </c>
      <c r="Y1216" s="33">
        <f t="shared" si="299"/>
        <v>0</v>
      </c>
      <c r="Z1216" s="33">
        <f t="shared" si="300"/>
        <v>0</v>
      </c>
      <c r="AA1216" s="35">
        <f t="shared" si="301"/>
        <v>0</v>
      </c>
      <c r="AB1216" s="36">
        <f t="shared" si="302"/>
        <v>0</v>
      </c>
      <c r="AC1216" s="37">
        <f t="shared" si="303"/>
        <v>0</v>
      </c>
      <c r="AD1216" s="38"/>
      <c r="AE1216" s="38"/>
      <c r="AF1216" s="39">
        <f t="shared" si="304"/>
        <v>0</v>
      </c>
      <c r="AG1216" s="40"/>
      <c r="AH1216" s="41">
        <f t="shared" si="305"/>
        <v>0</v>
      </c>
      <c r="AI1216" s="42">
        <f t="shared" si="306"/>
        <v>0</v>
      </c>
      <c r="AJ1216" s="43">
        <f t="shared" si="307"/>
        <v>0</v>
      </c>
      <c r="AK1216" s="5" t="str">
        <f>_xlfn.IFNA(VLOOKUP(_xlfn.CONCAT(D1216," - ",S1216),OP!E:F,2,0),"-------------------------------------------NAO DISPONIVEL-------------------------------------------")</f>
        <v>C - RIOCARD</v>
      </c>
      <c r="AL1216" s="7" t="str">
        <f t="shared" si="293"/>
        <v>1 - -------------------------------------------NAO DISPONIVEL------------------------------------------- - 00000001216 - FETRANSPOR</v>
      </c>
      <c r="AM1216" s="7" t="str">
        <f t="shared" si="294"/>
        <v>-------------------------------------------NAO DISPONIVEL-------------------------------------------</v>
      </c>
      <c r="AN1216" s="44" cm="1">
        <f t="array" ref="AN1216">_xlfn.IFS(AJ1216=0,0,AQ1216="INATIVO",2,AQ1216="SEM CADASTRO",4,AQ1216="CPF ATIVO EM OUTRO COMPRADOR",5,AQ1216="NOVO/SEM CARTAO",6,AND(AJ1216&gt;0,AQ1216,""),8)</f>
        <v>0</v>
      </c>
      <c r="AO1216" s="45">
        <f t="shared" si="308"/>
        <v>-10</v>
      </c>
    </row>
    <row r="1217" spans="1:41" x14ac:dyDescent="0.4">
      <c r="A1217" s="21" t="str">
        <f t="shared" si="295"/>
        <v>-------------------------------------------NAO DISPONIVEL-------------------------------------------</v>
      </c>
      <c r="B1217" s="5" t="str">
        <f>_xlfn.IFNA(VLOOKUP(A1217,CNPJ!E:F,2,0),"-------------------------------------------NAO DISPONIVEL-------------------------------------------")</f>
        <v>-------------------------------------------NAO DISPONIVEL-------------------------------------------</v>
      </c>
      <c r="C1217" s="22">
        <v>1</v>
      </c>
      <c r="D1217" s="5" t="str">
        <f>_xlfn.XLOOKUP(R1217,OP!C:C,OP!B:B,,0,1)</f>
        <v>RJ</v>
      </c>
      <c r="E1217" s="23"/>
      <c r="M1217" s="26"/>
      <c r="N1217" s="27"/>
      <c r="O1217" s="28" t="str">
        <f t="shared" si="296"/>
        <v>00000001217</v>
      </c>
      <c r="R1217" s="27" t="s">
        <v>193</v>
      </c>
      <c r="S1217" s="30" t="str">
        <f>_xlfn.IFNA(VLOOKUP(_xlfn.CONCAT(D1217," - ",R1217),OP!A:D,4,0),"-------------------------------------------NAO DISPONIVEL-------------------------------------------")</f>
        <v>FETRANSPOR</v>
      </c>
      <c r="T1217" s="31"/>
      <c r="U1217" s="32"/>
      <c r="V1217" s="31"/>
      <c r="W1217" s="33">
        <f t="shared" si="297"/>
        <v>0</v>
      </c>
      <c r="X1217" s="34">
        <f t="shared" si="298"/>
        <v>0</v>
      </c>
      <c r="Y1217" s="33">
        <f t="shared" si="299"/>
        <v>0</v>
      </c>
      <c r="Z1217" s="33">
        <f t="shared" si="300"/>
        <v>0</v>
      </c>
      <c r="AA1217" s="35">
        <f t="shared" si="301"/>
        <v>0</v>
      </c>
      <c r="AB1217" s="36">
        <f t="shared" si="302"/>
        <v>0</v>
      </c>
      <c r="AC1217" s="37">
        <f t="shared" si="303"/>
        <v>0</v>
      </c>
      <c r="AD1217" s="38"/>
      <c r="AE1217" s="38"/>
      <c r="AF1217" s="39">
        <f t="shared" si="304"/>
        <v>0</v>
      </c>
      <c r="AG1217" s="40"/>
      <c r="AH1217" s="41">
        <f t="shared" si="305"/>
        <v>0</v>
      </c>
      <c r="AI1217" s="42">
        <f t="shared" si="306"/>
        <v>0</v>
      </c>
      <c r="AJ1217" s="43">
        <f t="shared" si="307"/>
        <v>0</v>
      </c>
      <c r="AK1217" s="5" t="str">
        <f>_xlfn.IFNA(VLOOKUP(_xlfn.CONCAT(D1217," - ",S1217),OP!E:F,2,0),"-------------------------------------------NAO DISPONIVEL-------------------------------------------")</f>
        <v>C - RIOCARD</v>
      </c>
      <c r="AL1217" s="7" t="str">
        <f t="shared" si="293"/>
        <v>1 - -------------------------------------------NAO DISPONIVEL------------------------------------------- - 00000001217 - FETRANSPOR</v>
      </c>
      <c r="AM1217" s="7" t="str">
        <f t="shared" si="294"/>
        <v>-------------------------------------------NAO DISPONIVEL-------------------------------------------</v>
      </c>
      <c r="AN1217" s="44" cm="1">
        <f t="array" ref="AN1217">_xlfn.IFS(AJ1217=0,0,AQ1217="INATIVO",2,AQ1217="SEM CADASTRO",4,AQ1217="CPF ATIVO EM OUTRO COMPRADOR",5,AQ1217="NOVO/SEM CARTAO",6,AND(AJ1217&gt;0,AQ1217,""),8)</f>
        <v>0</v>
      </c>
      <c r="AO1217" s="45">
        <f t="shared" si="308"/>
        <v>-10</v>
      </c>
    </row>
    <row r="1218" spans="1:41" x14ac:dyDescent="0.4">
      <c r="A1218" s="21" t="str">
        <f t="shared" si="295"/>
        <v>-------------------------------------------NAO DISPONIVEL-------------------------------------------</v>
      </c>
      <c r="B1218" s="5" t="str">
        <f>_xlfn.IFNA(VLOOKUP(A1218,CNPJ!E:F,2,0),"-------------------------------------------NAO DISPONIVEL-------------------------------------------")</f>
        <v>-------------------------------------------NAO DISPONIVEL-------------------------------------------</v>
      </c>
      <c r="C1218" s="22">
        <v>1</v>
      </c>
      <c r="D1218" s="5" t="str">
        <f>_xlfn.XLOOKUP(R1218,OP!C:C,OP!B:B,,0,1)</f>
        <v>RJ</v>
      </c>
      <c r="E1218" s="23"/>
      <c r="M1218" s="26"/>
      <c r="N1218" s="27"/>
      <c r="O1218" s="28" t="str">
        <f t="shared" si="296"/>
        <v>00000001218</v>
      </c>
      <c r="R1218" s="27" t="s">
        <v>193</v>
      </c>
      <c r="S1218" s="30" t="str">
        <f>_xlfn.IFNA(VLOOKUP(_xlfn.CONCAT(D1218," - ",R1218),OP!A:D,4,0),"-------------------------------------------NAO DISPONIVEL-------------------------------------------")</f>
        <v>FETRANSPOR</v>
      </c>
      <c r="T1218" s="31"/>
      <c r="U1218" s="32"/>
      <c r="V1218" s="31"/>
      <c r="W1218" s="33">
        <f t="shared" si="297"/>
        <v>0</v>
      </c>
      <c r="X1218" s="34">
        <f t="shared" si="298"/>
        <v>0</v>
      </c>
      <c r="Y1218" s="33">
        <f t="shared" si="299"/>
        <v>0</v>
      </c>
      <c r="Z1218" s="33">
        <f t="shared" si="300"/>
        <v>0</v>
      </c>
      <c r="AA1218" s="35">
        <f t="shared" si="301"/>
        <v>0</v>
      </c>
      <c r="AB1218" s="36">
        <f t="shared" si="302"/>
        <v>0</v>
      </c>
      <c r="AC1218" s="37">
        <f t="shared" si="303"/>
        <v>0</v>
      </c>
      <c r="AD1218" s="38"/>
      <c r="AE1218" s="38"/>
      <c r="AF1218" s="39">
        <f t="shared" si="304"/>
        <v>0</v>
      </c>
      <c r="AG1218" s="40"/>
      <c r="AH1218" s="41">
        <f t="shared" si="305"/>
        <v>0</v>
      </c>
      <c r="AI1218" s="42">
        <f t="shared" si="306"/>
        <v>0</v>
      </c>
      <c r="AJ1218" s="43">
        <f t="shared" si="307"/>
        <v>0</v>
      </c>
      <c r="AK1218" s="5" t="str">
        <f>_xlfn.IFNA(VLOOKUP(_xlfn.CONCAT(D1218," - ",S1218),OP!E:F,2,0),"-------------------------------------------NAO DISPONIVEL-------------------------------------------")</f>
        <v>C - RIOCARD</v>
      </c>
      <c r="AL1218" s="7" t="str">
        <f t="shared" ref="AL1218:AL1281" si="309">_xlfn.CONCAT(C1218," - ",B1218," - ",O1218," - ",S1218)</f>
        <v>1 - -------------------------------------------NAO DISPONIVEL------------------------------------------- - 00000001218 - FETRANSPOR</v>
      </c>
      <c r="AM1218" s="7" t="str">
        <f t="shared" ref="AM1218:AM1281" si="310">_xlfn.CONCAT(B1218,L1218,LEFT(M1218,3))</f>
        <v>-------------------------------------------NAO DISPONIVEL-------------------------------------------</v>
      </c>
      <c r="AN1218" s="44" cm="1">
        <f t="array" ref="AN1218">_xlfn.IFS(AJ1218=0,0,AQ1218="INATIVO",2,AQ1218="SEM CADASTRO",4,AQ1218="CPF ATIVO EM OUTRO COMPRADOR",5,AQ1218="NOVO/SEM CARTAO",6,AND(AJ1218&gt;0,AQ1218,""),8)</f>
        <v>0</v>
      </c>
      <c r="AO1218" s="45">
        <f t="shared" si="308"/>
        <v>-10</v>
      </c>
    </row>
    <row r="1219" spans="1:41" x14ac:dyDescent="0.4">
      <c r="A1219" s="21" t="str">
        <f t="shared" ref="A1219:A1282" si="311">IF(AND(E1219&lt;&gt;"",F1219&lt;&gt;""),TRIM(_xlfn.CONCAT(D1219," - ",S1219," - ",E1219," - ",F1219)),"-------------------------------------------NAO DISPONIVEL-------------------------------------------")</f>
        <v>-------------------------------------------NAO DISPONIVEL-------------------------------------------</v>
      </c>
      <c r="B1219" s="5" t="str">
        <f>_xlfn.IFNA(VLOOKUP(A1219,CNPJ!E:F,2,0),"-------------------------------------------NAO DISPONIVEL-------------------------------------------")</f>
        <v>-------------------------------------------NAO DISPONIVEL-------------------------------------------</v>
      </c>
      <c r="C1219" s="22">
        <v>1</v>
      </c>
      <c r="D1219" s="5" t="str">
        <f>_xlfn.XLOOKUP(R1219,OP!C:C,OP!B:B,,0,1)</f>
        <v>RJ</v>
      </c>
      <c r="E1219" s="23"/>
      <c r="M1219" s="26"/>
      <c r="N1219" s="27"/>
      <c r="O1219" s="28" t="str">
        <f t="shared" ref="O1219:O1282" si="312">IF(N1219="",TEXT(ROW(),"00000000000"),IF(N1219="00000000000",TEXT(ROW(),"00000000000"),TRIM(TEXT(N1219,"00000000000"))))</f>
        <v>00000001219</v>
      </c>
      <c r="R1219" s="27" t="s">
        <v>193</v>
      </c>
      <c r="S1219" s="30" t="str">
        <f>_xlfn.IFNA(VLOOKUP(_xlfn.CONCAT(D1219," - ",R1219),OP!A:D,4,0),"-------------------------------------------NAO DISPONIVEL-------------------------------------------")</f>
        <v>FETRANSPOR</v>
      </c>
      <c r="T1219" s="31"/>
      <c r="U1219" s="32"/>
      <c r="V1219" s="31"/>
      <c r="W1219" s="33">
        <f t="shared" ref="W1219:W1282" si="313">ROUND(T1219,2)</f>
        <v>0</v>
      </c>
      <c r="X1219" s="34">
        <f t="shared" ref="X1219:X1282" si="314">ROUND(U1219,0)</f>
        <v>0</v>
      </c>
      <c r="Y1219" s="33">
        <f t="shared" ref="Y1219:Y1282" si="315">ROUND(V1219,2)</f>
        <v>0</v>
      </c>
      <c r="Z1219" s="33">
        <f t="shared" ref="Z1219:Z1282" si="316">(X1219*Y1219)-W1219</f>
        <v>0</v>
      </c>
      <c r="AA1219" s="35">
        <f t="shared" ref="AA1219:AA1282" si="317">Y1219</f>
        <v>0</v>
      </c>
      <c r="AB1219" s="36">
        <f t="shared" ref="AB1219:AB1282" si="318">Z1219</f>
        <v>0</v>
      </c>
      <c r="AC1219" s="37">
        <f t="shared" ref="AC1219:AC1282" si="319">ROUND(IF(AL1219=AL1218,0,SUMIF(AL:AL,AL1219,AB:AB)),2)</f>
        <v>0</v>
      </c>
      <c r="AD1219" s="38"/>
      <c r="AE1219" s="38"/>
      <c r="AF1219" s="39">
        <f t="shared" ref="AF1219:AF1282" si="320">ROUND(SUM(AD1219,AE1219),2)</f>
        <v>0</v>
      </c>
      <c r="AG1219" s="40"/>
      <c r="AH1219" s="41">
        <f t="shared" ref="AH1219:AH1282" si="321">ROUND(AG1219,2)</f>
        <v>0</v>
      </c>
      <c r="AI1219" s="42">
        <f t="shared" ref="AI1219:AI1282" si="322">ROUND(IF(AH1219=0,0,IF(AF1219-AH1219&lt;0,0,IF(AF1219-AH1219&gt;AC1219,AC1219,AF1219-AH1219))),2)</f>
        <v>0</v>
      </c>
      <c r="AJ1219" s="43">
        <f t="shared" ref="AJ1219:AJ1282" si="323">ROUND(IF(AC1219=0,0,IF(AH1219=0,AC1219,AC1219-AI1219)),2)</f>
        <v>0</v>
      </c>
      <c r="AK1219" s="5" t="str">
        <f>_xlfn.IFNA(VLOOKUP(_xlfn.CONCAT(D1219," - ",S1219),OP!E:F,2,0),"-------------------------------------------NAO DISPONIVEL-------------------------------------------")</f>
        <v>C - RIOCARD</v>
      </c>
      <c r="AL1219" s="7" t="str">
        <f t="shared" si="309"/>
        <v>1 - -------------------------------------------NAO DISPONIVEL------------------------------------------- - 00000001219 - FETRANSPOR</v>
      </c>
      <c r="AM1219" s="7" t="str">
        <f t="shared" si="310"/>
        <v>-------------------------------------------NAO DISPONIVEL-------------------------------------------</v>
      </c>
      <c r="AN1219" s="44" cm="1">
        <f t="array" ref="AN1219">_xlfn.IFS(AJ1219=0,0,AQ1219="INATIVO",2,AQ1219="SEM CADASTRO",4,AQ1219="CPF ATIVO EM OUTRO COMPRADOR",5,AQ1219="NOVO/SEM CARTAO",6,AND(AJ1219&gt;0,AQ1219,""),8)</f>
        <v>0</v>
      </c>
      <c r="AO1219" s="45">
        <f t="shared" ref="AO1219:AO1282" si="324">AF1219-(10-AJ1219)</f>
        <v>-10</v>
      </c>
    </row>
    <row r="1220" spans="1:41" x14ac:dyDescent="0.4">
      <c r="A1220" s="21" t="str">
        <f t="shared" si="311"/>
        <v>-------------------------------------------NAO DISPONIVEL-------------------------------------------</v>
      </c>
      <c r="B1220" s="5" t="str">
        <f>_xlfn.IFNA(VLOOKUP(A1220,CNPJ!E:F,2,0),"-------------------------------------------NAO DISPONIVEL-------------------------------------------")</f>
        <v>-------------------------------------------NAO DISPONIVEL-------------------------------------------</v>
      </c>
      <c r="C1220" s="22">
        <v>1</v>
      </c>
      <c r="D1220" s="5" t="str">
        <f>_xlfn.XLOOKUP(R1220,OP!C:C,OP!B:B,,0,1)</f>
        <v>RJ</v>
      </c>
      <c r="E1220" s="23"/>
      <c r="M1220" s="26"/>
      <c r="N1220" s="27"/>
      <c r="O1220" s="28" t="str">
        <f t="shared" si="312"/>
        <v>00000001220</v>
      </c>
      <c r="R1220" s="27" t="s">
        <v>193</v>
      </c>
      <c r="S1220" s="30" t="str">
        <f>_xlfn.IFNA(VLOOKUP(_xlfn.CONCAT(D1220," - ",R1220),OP!A:D,4,0),"-------------------------------------------NAO DISPONIVEL-------------------------------------------")</f>
        <v>FETRANSPOR</v>
      </c>
      <c r="T1220" s="31"/>
      <c r="U1220" s="32"/>
      <c r="V1220" s="31"/>
      <c r="W1220" s="33">
        <f t="shared" si="313"/>
        <v>0</v>
      </c>
      <c r="X1220" s="34">
        <f t="shared" si="314"/>
        <v>0</v>
      </c>
      <c r="Y1220" s="33">
        <f t="shared" si="315"/>
        <v>0</v>
      </c>
      <c r="Z1220" s="33">
        <f t="shared" si="316"/>
        <v>0</v>
      </c>
      <c r="AA1220" s="35">
        <f t="shared" si="317"/>
        <v>0</v>
      </c>
      <c r="AB1220" s="36">
        <f t="shared" si="318"/>
        <v>0</v>
      </c>
      <c r="AC1220" s="37">
        <f t="shared" si="319"/>
        <v>0</v>
      </c>
      <c r="AD1220" s="38"/>
      <c r="AE1220" s="38"/>
      <c r="AF1220" s="39">
        <f t="shared" si="320"/>
        <v>0</v>
      </c>
      <c r="AG1220" s="40"/>
      <c r="AH1220" s="41">
        <f t="shared" si="321"/>
        <v>0</v>
      </c>
      <c r="AI1220" s="42">
        <f t="shared" si="322"/>
        <v>0</v>
      </c>
      <c r="AJ1220" s="43">
        <f t="shared" si="323"/>
        <v>0</v>
      </c>
      <c r="AK1220" s="5" t="str">
        <f>_xlfn.IFNA(VLOOKUP(_xlfn.CONCAT(D1220," - ",S1220),OP!E:F,2,0),"-------------------------------------------NAO DISPONIVEL-------------------------------------------")</f>
        <v>C - RIOCARD</v>
      </c>
      <c r="AL1220" s="7" t="str">
        <f t="shared" si="309"/>
        <v>1 - -------------------------------------------NAO DISPONIVEL------------------------------------------- - 00000001220 - FETRANSPOR</v>
      </c>
      <c r="AM1220" s="7" t="str">
        <f t="shared" si="310"/>
        <v>-------------------------------------------NAO DISPONIVEL-------------------------------------------</v>
      </c>
      <c r="AN1220" s="44" cm="1">
        <f t="array" ref="AN1220">_xlfn.IFS(AJ1220=0,0,AQ1220="INATIVO",2,AQ1220="SEM CADASTRO",4,AQ1220="CPF ATIVO EM OUTRO COMPRADOR",5,AQ1220="NOVO/SEM CARTAO",6,AND(AJ1220&gt;0,AQ1220,""),8)</f>
        <v>0</v>
      </c>
      <c r="AO1220" s="45">
        <f t="shared" si="324"/>
        <v>-10</v>
      </c>
    </row>
    <row r="1221" spans="1:41" x14ac:dyDescent="0.4">
      <c r="A1221" s="21" t="str">
        <f t="shared" si="311"/>
        <v>-------------------------------------------NAO DISPONIVEL-------------------------------------------</v>
      </c>
      <c r="B1221" s="5" t="str">
        <f>_xlfn.IFNA(VLOOKUP(A1221,CNPJ!E:F,2,0),"-------------------------------------------NAO DISPONIVEL-------------------------------------------")</f>
        <v>-------------------------------------------NAO DISPONIVEL-------------------------------------------</v>
      </c>
      <c r="C1221" s="22">
        <v>1</v>
      </c>
      <c r="D1221" s="5" t="str">
        <f>_xlfn.XLOOKUP(R1221,OP!C:C,OP!B:B,,0,1)</f>
        <v>RJ</v>
      </c>
      <c r="E1221" s="23"/>
      <c r="M1221" s="26"/>
      <c r="N1221" s="27"/>
      <c r="O1221" s="28" t="str">
        <f t="shared" si="312"/>
        <v>00000001221</v>
      </c>
      <c r="R1221" s="27" t="s">
        <v>193</v>
      </c>
      <c r="S1221" s="30" t="str">
        <f>_xlfn.IFNA(VLOOKUP(_xlfn.CONCAT(D1221," - ",R1221),OP!A:D,4,0),"-------------------------------------------NAO DISPONIVEL-------------------------------------------")</f>
        <v>FETRANSPOR</v>
      </c>
      <c r="T1221" s="31"/>
      <c r="U1221" s="32"/>
      <c r="V1221" s="31"/>
      <c r="W1221" s="33">
        <f t="shared" si="313"/>
        <v>0</v>
      </c>
      <c r="X1221" s="34">
        <f t="shared" si="314"/>
        <v>0</v>
      </c>
      <c r="Y1221" s="33">
        <f t="shared" si="315"/>
        <v>0</v>
      </c>
      <c r="Z1221" s="33">
        <f t="shared" si="316"/>
        <v>0</v>
      </c>
      <c r="AA1221" s="35">
        <f t="shared" si="317"/>
        <v>0</v>
      </c>
      <c r="AB1221" s="36">
        <f t="shared" si="318"/>
        <v>0</v>
      </c>
      <c r="AC1221" s="37">
        <f t="shared" si="319"/>
        <v>0</v>
      </c>
      <c r="AD1221" s="38"/>
      <c r="AE1221" s="38"/>
      <c r="AF1221" s="39">
        <f t="shared" si="320"/>
        <v>0</v>
      </c>
      <c r="AG1221" s="40"/>
      <c r="AH1221" s="41">
        <f t="shared" si="321"/>
        <v>0</v>
      </c>
      <c r="AI1221" s="42">
        <f t="shared" si="322"/>
        <v>0</v>
      </c>
      <c r="AJ1221" s="43">
        <f t="shared" si="323"/>
        <v>0</v>
      </c>
      <c r="AK1221" s="5" t="str">
        <f>_xlfn.IFNA(VLOOKUP(_xlfn.CONCAT(D1221," - ",S1221),OP!E:F,2,0),"-------------------------------------------NAO DISPONIVEL-------------------------------------------")</f>
        <v>C - RIOCARD</v>
      </c>
      <c r="AL1221" s="7" t="str">
        <f t="shared" si="309"/>
        <v>1 - -------------------------------------------NAO DISPONIVEL------------------------------------------- - 00000001221 - FETRANSPOR</v>
      </c>
      <c r="AM1221" s="7" t="str">
        <f t="shared" si="310"/>
        <v>-------------------------------------------NAO DISPONIVEL-------------------------------------------</v>
      </c>
      <c r="AN1221" s="44" cm="1">
        <f t="array" ref="AN1221">_xlfn.IFS(AJ1221=0,0,AQ1221="INATIVO",2,AQ1221="SEM CADASTRO",4,AQ1221="CPF ATIVO EM OUTRO COMPRADOR",5,AQ1221="NOVO/SEM CARTAO",6,AND(AJ1221&gt;0,AQ1221,""),8)</f>
        <v>0</v>
      </c>
      <c r="AO1221" s="45">
        <f t="shared" si="324"/>
        <v>-10</v>
      </c>
    </row>
    <row r="1222" spans="1:41" x14ac:dyDescent="0.4">
      <c r="A1222" s="21" t="str">
        <f t="shared" si="311"/>
        <v>-------------------------------------------NAO DISPONIVEL-------------------------------------------</v>
      </c>
      <c r="B1222" s="5" t="str">
        <f>_xlfn.IFNA(VLOOKUP(A1222,CNPJ!E:F,2,0),"-------------------------------------------NAO DISPONIVEL-------------------------------------------")</f>
        <v>-------------------------------------------NAO DISPONIVEL-------------------------------------------</v>
      </c>
      <c r="C1222" s="22">
        <v>1</v>
      </c>
      <c r="D1222" s="5" t="str">
        <f>_xlfn.XLOOKUP(R1222,OP!C:C,OP!B:B,,0,1)</f>
        <v>RJ</v>
      </c>
      <c r="E1222" s="23"/>
      <c r="M1222" s="26"/>
      <c r="N1222" s="27"/>
      <c r="O1222" s="28" t="str">
        <f t="shared" si="312"/>
        <v>00000001222</v>
      </c>
      <c r="R1222" s="27" t="s">
        <v>193</v>
      </c>
      <c r="S1222" s="30" t="str">
        <f>_xlfn.IFNA(VLOOKUP(_xlfn.CONCAT(D1222," - ",R1222),OP!A:D,4,0),"-------------------------------------------NAO DISPONIVEL-------------------------------------------")</f>
        <v>FETRANSPOR</v>
      </c>
      <c r="T1222" s="31"/>
      <c r="U1222" s="32"/>
      <c r="V1222" s="31"/>
      <c r="W1222" s="33">
        <f t="shared" si="313"/>
        <v>0</v>
      </c>
      <c r="X1222" s="34">
        <f t="shared" si="314"/>
        <v>0</v>
      </c>
      <c r="Y1222" s="33">
        <f t="shared" si="315"/>
        <v>0</v>
      </c>
      <c r="Z1222" s="33">
        <f t="shared" si="316"/>
        <v>0</v>
      </c>
      <c r="AA1222" s="35">
        <f t="shared" si="317"/>
        <v>0</v>
      </c>
      <c r="AB1222" s="36">
        <f t="shared" si="318"/>
        <v>0</v>
      </c>
      <c r="AC1222" s="37">
        <f t="shared" si="319"/>
        <v>0</v>
      </c>
      <c r="AD1222" s="38"/>
      <c r="AE1222" s="38"/>
      <c r="AF1222" s="39">
        <f t="shared" si="320"/>
        <v>0</v>
      </c>
      <c r="AG1222" s="40"/>
      <c r="AH1222" s="41">
        <f t="shared" si="321"/>
        <v>0</v>
      </c>
      <c r="AI1222" s="42">
        <f t="shared" si="322"/>
        <v>0</v>
      </c>
      <c r="AJ1222" s="43">
        <f t="shared" si="323"/>
        <v>0</v>
      </c>
      <c r="AK1222" s="5" t="str">
        <f>_xlfn.IFNA(VLOOKUP(_xlfn.CONCAT(D1222," - ",S1222),OP!E:F,2,0),"-------------------------------------------NAO DISPONIVEL-------------------------------------------")</f>
        <v>C - RIOCARD</v>
      </c>
      <c r="AL1222" s="7" t="str">
        <f t="shared" si="309"/>
        <v>1 - -------------------------------------------NAO DISPONIVEL------------------------------------------- - 00000001222 - FETRANSPOR</v>
      </c>
      <c r="AM1222" s="7" t="str">
        <f t="shared" si="310"/>
        <v>-------------------------------------------NAO DISPONIVEL-------------------------------------------</v>
      </c>
      <c r="AN1222" s="44" cm="1">
        <f t="array" ref="AN1222">_xlfn.IFS(AJ1222=0,0,AQ1222="INATIVO",2,AQ1222="SEM CADASTRO",4,AQ1222="CPF ATIVO EM OUTRO COMPRADOR",5,AQ1222="NOVO/SEM CARTAO",6,AND(AJ1222&gt;0,AQ1222,""),8)</f>
        <v>0</v>
      </c>
      <c r="AO1222" s="45">
        <f t="shared" si="324"/>
        <v>-10</v>
      </c>
    </row>
    <row r="1223" spans="1:41" x14ac:dyDescent="0.4">
      <c r="A1223" s="21" t="str">
        <f t="shared" si="311"/>
        <v>-------------------------------------------NAO DISPONIVEL-------------------------------------------</v>
      </c>
      <c r="B1223" s="5" t="str">
        <f>_xlfn.IFNA(VLOOKUP(A1223,CNPJ!E:F,2,0),"-------------------------------------------NAO DISPONIVEL-------------------------------------------")</f>
        <v>-------------------------------------------NAO DISPONIVEL-------------------------------------------</v>
      </c>
      <c r="C1223" s="22">
        <v>1</v>
      </c>
      <c r="D1223" s="5" t="str">
        <f>_xlfn.XLOOKUP(R1223,OP!C:C,OP!B:B,,0,1)</f>
        <v>RJ</v>
      </c>
      <c r="E1223" s="23"/>
      <c r="M1223" s="26"/>
      <c r="N1223" s="27"/>
      <c r="O1223" s="28" t="str">
        <f t="shared" si="312"/>
        <v>00000001223</v>
      </c>
      <c r="R1223" s="27" t="s">
        <v>193</v>
      </c>
      <c r="S1223" s="30" t="str">
        <f>_xlfn.IFNA(VLOOKUP(_xlfn.CONCAT(D1223," - ",R1223),OP!A:D,4,0),"-------------------------------------------NAO DISPONIVEL-------------------------------------------")</f>
        <v>FETRANSPOR</v>
      </c>
      <c r="T1223" s="31"/>
      <c r="U1223" s="32"/>
      <c r="V1223" s="31"/>
      <c r="W1223" s="33">
        <f t="shared" si="313"/>
        <v>0</v>
      </c>
      <c r="X1223" s="34">
        <f t="shared" si="314"/>
        <v>0</v>
      </c>
      <c r="Y1223" s="33">
        <f t="shared" si="315"/>
        <v>0</v>
      </c>
      <c r="Z1223" s="33">
        <f t="shared" si="316"/>
        <v>0</v>
      </c>
      <c r="AA1223" s="35">
        <f t="shared" si="317"/>
        <v>0</v>
      </c>
      <c r="AB1223" s="36">
        <f t="shared" si="318"/>
        <v>0</v>
      </c>
      <c r="AC1223" s="37">
        <f t="shared" si="319"/>
        <v>0</v>
      </c>
      <c r="AD1223" s="38"/>
      <c r="AE1223" s="38"/>
      <c r="AF1223" s="39">
        <f t="shared" si="320"/>
        <v>0</v>
      </c>
      <c r="AG1223" s="40"/>
      <c r="AH1223" s="41">
        <f t="shared" si="321"/>
        <v>0</v>
      </c>
      <c r="AI1223" s="42">
        <f t="shared" si="322"/>
        <v>0</v>
      </c>
      <c r="AJ1223" s="43">
        <f t="shared" si="323"/>
        <v>0</v>
      </c>
      <c r="AK1223" s="5" t="str">
        <f>_xlfn.IFNA(VLOOKUP(_xlfn.CONCAT(D1223," - ",S1223),OP!E:F,2,0),"-------------------------------------------NAO DISPONIVEL-------------------------------------------")</f>
        <v>C - RIOCARD</v>
      </c>
      <c r="AL1223" s="7" t="str">
        <f t="shared" si="309"/>
        <v>1 - -------------------------------------------NAO DISPONIVEL------------------------------------------- - 00000001223 - FETRANSPOR</v>
      </c>
      <c r="AM1223" s="7" t="str">
        <f t="shared" si="310"/>
        <v>-------------------------------------------NAO DISPONIVEL-------------------------------------------</v>
      </c>
      <c r="AN1223" s="44" cm="1">
        <f t="array" ref="AN1223">_xlfn.IFS(AJ1223=0,0,AQ1223="INATIVO",2,AQ1223="SEM CADASTRO",4,AQ1223="CPF ATIVO EM OUTRO COMPRADOR",5,AQ1223="NOVO/SEM CARTAO",6,AND(AJ1223&gt;0,AQ1223,""),8)</f>
        <v>0</v>
      </c>
      <c r="AO1223" s="45">
        <f t="shared" si="324"/>
        <v>-10</v>
      </c>
    </row>
    <row r="1224" spans="1:41" x14ac:dyDescent="0.4">
      <c r="A1224" s="21" t="str">
        <f t="shared" si="311"/>
        <v>-------------------------------------------NAO DISPONIVEL-------------------------------------------</v>
      </c>
      <c r="B1224" s="5" t="str">
        <f>_xlfn.IFNA(VLOOKUP(A1224,CNPJ!E:F,2,0),"-------------------------------------------NAO DISPONIVEL-------------------------------------------")</f>
        <v>-------------------------------------------NAO DISPONIVEL-------------------------------------------</v>
      </c>
      <c r="C1224" s="22">
        <v>1</v>
      </c>
      <c r="D1224" s="5" t="str">
        <f>_xlfn.XLOOKUP(R1224,OP!C:C,OP!B:B,,0,1)</f>
        <v>RJ</v>
      </c>
      <c r="E1224" s="23"/>
      <c r="M1224" s="26"/>
      <c r="N1224" s="27"/>
      <c r="O1224" s="28" t="str">
        <f t="shared" si="312"/>
        <v>00000001224</v>
      </c>
      <c r="R1224" s="27" t="s">
        <v>193</v>
      </c>
      <c r="S1224" s="30" t="str">
        <f>_xlfn.IFNA(VLOOKUP(_xlfn.CONCAT(D1224," - ",R1224),OP!A:D,4,0),"-------------------------------------------NAO DISPONIVEL-------------------------------------------")</f>
        <v>FETRANSPOR</v>
      </c>
      <c r="T1224" s="31"/>
      <c r="U1224" s="32"/>
      <c r="V1224" s="31"/>
      <c r="W1224" s="33">
        <f t="shared" si="313"/>
        <v>0</v>
      </c>
      <c r="X1224" s="34">
        <f t="shared" si="314"/>
        <v>0</v>
      </c>
      <c r="Y1224" s="33">
        <f t="shared" si="315"/>
        <v>0</v>
      </c>
      <c r="Z1224" s="33">
        <f t="shared" si="316"/>
        <v>0</v>
      </c>
      <c r="AA1224" s="35">
        <f t="shared" si="317"/>
        <v>0</v>
      </c>
      <c r="AB1224" s="36">
        <f t="shared" si="318"/>
        <v>0</v>
      </c>
      <c r="AC1224" s="37">
        <f t="shared" si="319"/>
        <v>0</v>
      </c>
      <c r="AD1224" s="38"/>
      <c r="AE1224" s="38"/>
      <c r="AF1224" s="39">
        <f t="shared" si="320"/>
        <v>0</v>
      </c>
      <c r="AG1224" s="40"/>
      <c r="AH1224" s="41">
        <f t="shared" si="321"/>
        <v>0</v>
      </c>
      <c r="AI1224" s="42">
        <f t="shared" si="322"/>
        <v>0</v>
      </c>
      <c r="AJ1224" s="43">
        <f t="shared" si="323"/>
        <v>0</v>
      </c>
      <c r="AK1224" s="5" t="str">
        <f>_xlfn.IFNA(VLOOKUP(_xlfn.CONCAT(D1224," - ",S1224),OP!E:F,2,0),"-------------------------------------------NAO DISPONIVEL-------------------------------------------")</f>
        <v>C - RIOCARD</v>
      </c>
      <c r="AL1224" s="7" t="str">
        <f t="shared" si="309"/>
        <v>1 - -------------------------------------------NAO DISPONIVEL------------------------------------------- - 00000001224 - FETRANSPOR</v>
      </c>
      <c r="AM1224" s="7" t="str">
        <f t="shared" si="310"/>
        <v>-------------------------------------------NAO DISPONIVEL-------------------------------------------</v>
      </c>
      <c r="AN1224" s="44" cm="1">
        <f t="array" ref="AN1224">_xlfn.IFS(AJ1224=0,0,AQ1224="INATIVO",2,AQ1224="SEM CADASTRO",4,AQ1224="CPF ATIVO EM OUTRO COMPRADOR",5,AQ1224="NOVO/SEM CARTAO",6,AND(AJ1224&gt;0,AQ1224,""),8)</f>
        <v>0</v>
      </c>
      <c r="AO1224" s="45">
        <f t="shared" si="324"/>
        <v>-10</v>
      </c>
    </row>
    <row r="1225" spans="1:41" x14ac:dyDescent="0.4">
      <c r="A1225" s="21" t="str">
        <f t="shared" si="311"/>
        <v>-------------------------------------------NAO DISPONIVEL-------------------------------------------</v>
      </c>
      <c r="B1225" s="5" t="str">
        <f>_xlfn.IFNA(VLOOKUP(A1225,CNPJ!E:F,2,0),"-------------------------------------------NAO DISPONIVEL-------------------------------------------")</f>
        <v>-------------------------------------------NAO DISPONIVEL-------------------------------------------</v>
      </c>
      <c r="C1225" s="22">
        <v>1</v>
      </c>
      <c r="D1225" s="5" t="str">
        <f>_xlfn.XLOOKUP(R1225,OP!C:C,OP!B:B,,0,1)</f>
        <v>RJ</v>
      </c>
      <c r="E1225" s="23"/>
      <c r="M1225" s="26"/>
      <c r="N1225" s="27"/>
      <c r="O1225" s="28" t="str">
        <f t="shared" si="312"/>
        <v>00000001225</v>
      </c>
      <c r="R1225" s="27" t="s">
        <v>193</v>
      </c>
      <c r="S1225" s="30" t="str">
        <f>_xlfn.IFNA(VLOOKUP(_xlfn.CONCAT(D1225," - ",R1225),OP!A:D,4,0),"-------------------------------------------NAO DISPONIVEL-------------------------------------------")</f>
        <v>FETRANSPOR</v>
      </c>
      <c r="T1225" s="31"/>
      <c r="U1225" s="32"/>
      <c r="V1225" s="31"/>
      <c r="W1225" s="33">
        <f t="shared" si="313"/>
        <v>0</v>
      </c>
      <c r="X1225" s="34">
        <f t="shared" si="314"/>
        <v>0</v>
      </c>
      <c r="Y1225" s="33">
        <f t="shared" si="315"/>
        <v>0</v>
      </c>
      <c r="Z1225" s="33">
        <f t="shared" si="316"/>
        <v>0</v>
      </c>
      <c r="AA1225" s="35">
        <f t="shared" si="317"/>
        <v>0</v>
      </c>
      <c r="AB1225" s="36">
        <f t="shared" si="318"/>
        <v>0</v>
      </c>
      <c r="AC1225" s="37">
        <f t="shared" si="319"/>
        <v>0</v>
      </c>
      <c r="AD1225" s="38"/>
      <c r="AE1225" s="38"/>
      <c r="AF1225" s="39">
        <f t="shared" si="320"/>
        <v>0</v>
      </c>
      <c r="AG1225" s="40"/>
      <c r="AH1225" s="41">
        <f t="shared" si="321"/>
        <v>0</v>
      </c>
      <c r="AI1225" s="42">
        <f t="shared" si="322"/>
        <v>0</v>
      </c>
      <c r="AJ1225" s="43">
        <f t="shared" si="323"/>
        <v>0</v>
      </c>
      <c r="AK1225" s="5" t="str">
        <f>_xlfn.IFNA(VLOOKUP(_xlfn.CONCAT(D1225," - ",S1225),OP!E:F,2,0),"-------------------------------------------NAO DISPONIVEL-------------------------------------------")</f>
        <v>C - RIOCARD</v>
      </c>
      <c r="AL1225" s="7" t="str">
        <f t="shared" si="309"/>
        <v>1 - -------------------------------------------NAO DISPONIVEL------------------------------------------- - 00000001225 - FETRANSPOR</v>
      </c>
      <c r="AM1225" s="7" t="str">
        <f t="shared" si="310"/>
        <v>-------------------------------------------NAO DISPONIVEL-------------------------------------------</v>
      </c>
      <c r="AN1225" s="44" cm="1">
        <f t="array" ref="AN1225">_xlfn.IFS(AJ1225=0,0,AQ1225="INATIVO",2,AQ1225="SEM CADASTRO",4,AQ1225="CPF ATIVO EM OUTRO COMPRADOR",5,AQ1225="NOVO/SEM CARTAO",6,AND(AJ1225&gt;0,AQ1225,""),8)</f>
        <v>0</v>
      </c>
      <c r="AO1225" s="45">
        <f t="shared" si="324"/>
        <v>-10</v>
      </c>
    </row>
    <row r="1226" spans="1:41" x14ac:dyDescent="0.4">
      <c r="A1226" s="21" t="str">
        <f t="shared" si="311"/>
        <v>-------------------------------------------NAO DISPONIVEL-------------------------------------------</v>
      </c>
      <c r="B1226" s="5" t="str">
        <f>_xlfn.IFNA(VLOOKUP(A1226,CNPJ!E:F,2,0),"-------------------------------------------NAO DISPONIVEL-------------------------------------------")</f>
        <v>-------------------------------------------NAO DISPONIVEL-------------------------------------------</v>
      </c>
      <c r="C1226" s="22">
        <v>1</v>
      </c>
      <c r="D1226" s="5" t="str">
        <f>_xlfn.XLOOKUP(R1226,OP!C:C,OP!B:B,,0,1)</f>
        <v>RJ</v>
      </c>
      <c r="E1226" s="23"/>
      <c r="M1226" s="26"/>
      <c r="N1226" s="27"/>
      <c r="O1226" s="28" t="str">
        <f t="shared" si="312"/>
        <v>00000001226</v>
      </c>
      <c r="R1226" s="27" t="s">
        <v>193</v>
      </c>
      <c r="S1226" s="30" t="str">
        <f>_xlfn.IFNA(VLOOKUP(_xlfn.CONCAT(D1226," - ",R1226),OP!A:D,4,0),"-------------------------------------------NAO DISPONIVEL-------------------------------------------")</f>
        <v>FETRANSPOR</v>
      </c>
      <c r="T1226" s="31"/>
      <c r="U1226" s="32"/>
      <c r="V1226" s="31"/>
      <c r="W1226" s="33">
        <f t="shared" si="313"/>
        <v>0</v>
      </c>
      <c r="X1226" s="34">
        <f t="shared" si="314"/>
        <v>0</v>
      </c>
      <c r="Y1226" s="33">
        <f t="shared" si="315"/>
        <v>0</v>
      </c>
      <c r="Z1226" s="33">
        <f t="shared" si="316"/>
        <v>0</v>
      </c>
      <c r="AA1226" s="35">
        <f t="shared" si="317"/>
        <v>0</v>
      </c>
      <c r="AB1226" s="36">
        <f t="shared" si="318"/>
        <v>0</v>
      </c>
      <c r="AC1226" s="37">
        <f t="shared" si="319"/>
        <v>0</v>
      </c>
      <c r="AD1226" s="38"/>
      <c r="AE1226" s="38"/>
      <c r="AF1226" s="39">
        <f t="shared" si="320"/>
        <v>0</v>
      </c>
      <c r="AG1226" s="40"/>
      <c r="AH1226" s="41">
        <f t="shared" si="321"/>
        <v>0</v>
      </c>
      <c r="AI1226" s="42">
        <f t="shared" si="322"/>
        <v>0</v>
      </c>
      <c r="AJ1226" s="43">
        <f t="shared" si="323"/>
        <v>0</v>
      </c>
      <c r="AK1226" s="5" t="str">
        <f>_xlfn.IFNA(VLOOKUP(_xlfn.CONCAT(D1226," - ",S1226),OP!E:F,2,0),"-------------------------------------------NAO DISPONIVEL-------------------------------------------")</f>
        <v>C - RIOCARD</v>
      </c>
      <c r="AL1226" s="7" t="str">
        <f t="shared" si="309"/>
        <v>1 - -------------------------------------------NAO DISPONIVEL------------------------------------------- - 00000001226 - FETRANSPOR</v>
      </c>
      <c r="AM1226" s="7" t="str">
        <f t="shared" si="310"/>
        <v>-------------------------------------------NAO DISPONIVEL-------------------------------------------</v>
      </c>
      <c r="AN1226" s="44" cm="1">
        <f t="array" ref="AN1226">_xlfn.IFS(AJ1226=0,0,AQ1226="INATIVO",2,AQ1226="SEM CADASTRO",4,AQ1226="CPF ATIVO EM OUTRO COMPRADOR",5,AQ1226="NOVO/SEM CARTAO",6,AND(AJ1226&gt;0,AQ1226,""),8)</f>
        <v>0</v>
      </c>
      <c r="AO1226" s="45">
        <f t="shared" si="324"/>
        <v>-10</v>
      </c>
    </row>
    <row r="1227" spans="1:41" x14ac:dyDescent="0.4">
      <c r="A1227" s="21" t="str">
        <f t="shared" si="311"/>
        <v>-------------------------------------------NAO DISPONIVEL-------------------------------------------</v>
      </c>
      <c r="B1227" s="5" t="str">
        <f>_xlfn.IFNA(VLOOKUP(A1227,CNPJ!E:F,2,0),"-------------------------------------------NAO DISPONIVEL-------------------------------------------")</f>
        <v>-------------------------------------------NAO DISPONIVEL-------------------------------------------</v>
      </c>
      <c r="C1227" s="22">
        <v>1</v>
      </c>
      <c r="D1227" s="5" t="str">
        <f>_xlfn.XLOOKUP(R1227,OP!C:C,OP!B:B,,0,1)</f>
        <v>RJ</v>
      </c>
      <c r="E1227" s="23"/>
      <c r="M1227" s="26"/>
      <c r="N1227" s="27"/>
      <c r="O1227" s="28" t="str">
        <f t="shared" si="312"/>
        <v>00000001227</v>
      </c>
      <c r="R1227" s="27" t="s">
        <v>193</v>
      </c>
      <c r="S1227" s="30" t="str">
        <f>_xlfn.IFNA(VLOOKUP(_xlfn.CONCAT(D1227," - ",R1227),OP!A:D,4,0),"-------------------------------------------NAO DISPONIVEL-------------------------------------------")</f>
        <v>FETRANSPOR</v>
      </c>
      <c r="T1227" s="31"/>
      <c r="U1227" s="32"/>
      <c r="V1227" s="31"/>
      <c r="W1227" s="33">
        <f t="shared" si="313"/>
        <v>0</v>
      </c>
      <c r="X1227" s="34">
        <f t="shared" si="314"/>
        <v>0</v>
      </c>
      <c r="Y1227" s="33">
        <f t="shared" si="315"/>
        <v>0</v>
      </c>
      <c r="Z1227" s="33">
        <f t="shared" si="316"/>
        <v>0</v>
      </c>
      <c r="AA1227" s="35">
        <f t="shared" si="317"/>
        <v>0</v>
      </c>
      <c r="AB1227" s="36">
        <f t="shared" si="318"/>
        <v>0</v>
      </c>
      <c r="AC1227" s="37">
        <f t="shared" si="319"/>
        <v>0</v>
      </c>
      <c r="AD1227" s="38"/>
      <c r="AE1227" s="38"/>
      <c r="AF1227" s="39">
        <f t="shared" si="320"/>
        <v>0</v>
      </c>
      <c r="AG1227" s="40"/>
      <c r="AH1227" s="41">
        <f t="shared" si="321"/>
        <v>0</v>
      </c>
      <c r="AI1227" s="42">
        <f t="shared" si="322"/>
        <v>0</v>
      </c>
      <c r="AJ1227" s="43">
        <f t="shared" si="323"/>
        <v>0</v>
      </c>
      <c r="AK1227" s="5" t="str">
        <f>_xlfn.IFNA(VLOOKUP(_xlfn.CONCAT(D1227," - ",S1227),OP!E:F,2,0),"-------------------------------------------NAO DISPONIVEL-------------------------------------------")</f>
        <v>C - RIOCARD</v>
      </c>
      <c r="AL1227" s="7" t="str">
        <f t="shared" si="309"/>
        <v>1 - -------------------------------------------NAO DISPONIVEL------------------------------------------- - 00000001227 - FETRANSPOR</v>
      </c>
      <c r="AM1227" s="7" t="str">
        <f t="shared" si="310"/>
        <v>-------------------------------------------NAO DISPONIVEL-------------------------------------------</v>
      </c>
      <c r="AN1227" s="44" cm="1">
        <f t="array" ref="AN1227">_xlfn.IFS(AJ1227=0,0,AQ1227="INATIVO",2,AQ1227="SEM CADASTRO",4,AQ1227="CPF ATIVO EM OUTRO COMPRADOR",5,AQ1227="NOVO/SEM CARTAO",6,AND(AJ1227&gt;0,AQ1227,""),8)</f>
        <v>0</v>
      </c>
      <c r="AO1227" s="45">
        <f t="shared" si="324"/>
        <v>-10</v>
      </c>
    </row>
    <row r="1228" spans="1:41" x14ac:dyDescent="0.4">
      <c r="A1228" s="21" t="str">
        <f t="shared" si="311"/>
        <v>-------------------------------------------NAO DISPONIVEL-------------------------------------------</v>
      </c>
      <c r="B1228" s="5" t="str">
        <f>_xlfn.IFNA(VLOOKUP(A1228,CNPJ!E:F,2,0),"-------------------------------------------NAO DISPONIVEL-------------------------------------------")</f>
        <v>-------------------------------------------NAO DISPONIVEL-------------------------------------------</v>
      </c>
      <c r="C1228" s="22">
        <v>1</v>
      </c>
      <c r="D1228" s="5" t="str">
        <f>_xlfn.XLOOKUP(R1228,OP!C:C,OP!B:B,,0,1)</f>
        <v>RJ</v>
      </c>
      <c r="E1228" s="23"/>
      <c r="M1228" s="26"/>
      <c r="N1228" s="27"/>
      <c r="O1228" s="28" t="str">
        <f t="shared" si="312"/>
        <v>00000001228</v>
      </c>
      <c r="R1228" s="27" t="s">
        <v>193</v>
      </c>
      <c r="S1228" s="30" t="str">
        <f>_xlfn.IFNA(VLOOKUP(_xlfn.CONCAT(D1228," - ",R1228),OP!A:D,4,0),"-------------------------------------------NAO DISPONIVEL-------------------------------------------")</f>
        <v>FETRANSPOR</v>
      </c>
      <c r="T1228" s="31"/>
      <c r="U1228" s="32"/>
      <c r="V1228" s="31"/>
      <c r="W1228" s="33">
        <f t="shared" si="313"/>
        <v>0</v>
      </c>
      <c r="X1228" s="34">
        <f t="shared" si="314"/>
        <v>0</v>
      </c>
      <c r="Y1228" s="33">
        <f t="shared" si="315"/>
        <v>0</v>
      </c>
      <c r="Z1228" s="33">
        <f t="shared" si="316"/>
        <v>0</v>
      </c>
      <c r="AA1228" s="35">
        <f t="shared" si="317"/>
        <v>0</v>
      </c>
      <c r="AB1228" s="36">
        <f t="shared" si="318"/>
        <v>0</v>
      </c>
      <c r="AC1228" s="37">
        <f t="shared" si="319"/>
        <v>0</v>
      </c>
      <c r="AD1228" s="38"/>
      <c r="AE1228" s="38"/>
      <c r="AF1228" s="39">
        <f t="shared" si="320"/>
        <v>0</v>
      </c>
      <c r="AG1228" s="40"/>
      <c r="AH1228" s="41">
        <f t="shared" si="321"/>
        <v>0</v>
      </c>
      <c r="AI1228" s="42">
        <f t="shared" si="322"/>
        <v>0</v>
      </c>
      <c r="AJ1228" s="43">
        <f t="shared" si="323"/>
        <v>0</v>
      </c>
      <c r="AK1228" s="5" t="str">
        <f>_xlfn.IFNA(VLOOKUP(_xlfn.CONCAT(D1228," - ",S1228),OP!E:F,2,0),"-------------------------------------------NAO DISPONIVEL-------------------------------------------")</f>
        <v>C - RIOCARD</v>
      </c>
      <c r="AL1228" s="7" t="str">
        <f t="shared" si="309"/>
        <v>1 - -------------------------------------------NAO DISPONIVEL------------------------------------------- - 00000001228 - FETRANSPOR</v>
      </c>
      <c r="AM1228" s="7" t="str">
        <f t="shared" si="310"/>
        <v>-------------------------------------------NAO DISPONIVEL-------------------------------------------</v>
      </c>
      <c r="AN1228" s="44" cm="1">
        <f t="array" ref="AN1228">_xlfn.IFS(AJ1228=0,0,AQ1228="INATIVO",2,AQ1228="SEM CADASTRO",4,AQ1228="CPF ATIVO EM OUTRO COMPRADOR",5,AQ1228="NOVO/SEM CARTAO",6,AND(AJ1228&gt;0,AQ1228,""),8)</f>
        <v>0</v>
      </c>
      <c r="AO1228" s="45">
        <f t="shared" si="324"/>
        <v>-10</v>
      </c>
    </row>
    <row r="1229" spans="1:41" x14ac:dyDescent="0.4">
      <c r="A1229" s="21" t="str">
        <f t="shared" si="311"/>
        <v>-------------------------------------------NAO DISPONIVEL-------------------------------------------</v>
      </c>
      <c r="B1229" s="5" t="str">
        <f>_xlfn.IFNA(VLOOKUP(A1229,CNPJ!E:F,2,0),"-------------------------------------------NAO DISPONIVEL-------------------------------------------")</f>
        <v>-------------------------------------------NAO DISPONIVEL-------------------------------------------</v>
      </c>
      <c r="C1229" s="22">
        <v>1</v>
      </c>
      <c r="D1229" s="5" t="str">
        <f>_xlfn.XLOOKUP(R1229,OP!C:C,OP!B:B,,0,1)</f>
        <v>RJ</v>
      </c>
      <c r="E1229" s="23"/>
      <c r="M1229" s="26"/>
      <c r="N1229" s="27"/>
      <c r="O1229" s="28" t="str">
        <f t="shared" si="312"/>
        <v>00000001229</v>
      </c>
      <c r="R1229" s="27" t="s">
        <v>193</v>
      </c>
      <c r="S1229" s="30" t="str">
        <f>_xlfn.IFNA(VLOOKUP(_xlfn.CONCAT(D1229," - ",R1229),OP!A:D,4,0),"-------------------------------------------NAO DISPONIVEL-------------------------------------------")</f>
        <v>FETRANSPOR</v>
      </c>
      <c r="T1229" s="31"/>
      <c r="U1229" s="32"/>
      <c r="V1229" s="31"/>
      <c r="W1229" s="33">
        <f t="shared" si="313"/>
        <v>0</v>
      </c>
      <c r="X1229" s="34">
        <f t="shared" si="314"/>
        <v>0</v>
      </c>
      <c r="Y1229" s="33">
        <f t="shared" si="315"/>
        <v>0</v>
      </c>
      <c r="Z1229" s="33">
        <f t="shared" si="316"/>
        <v>0</v>
      </c>
      <c r="AA1229" s="35">
        <f t="shared" si="317"/>
        <v>0</v>
      </c>
      <c r="AB1229" s="36">
        <f t="shared" si="318"/>
        <v>0</v>
      </c>
      <c r="AC1229" s="37">
        <f t="shared" si="319"/>
        <v>0</v>
      </c>
      <c r="AD1229" s="38"/>
      <c r="AE1229" s="38"/>
      <c r="AF1229" s="39">
        <f t="shared" si="320"/>
        <v>0</v>
      </c>
      <c r="AG1229" s="40"/>
      <c r="AH1229" s="41">
        <f t="shared" si="321"/>
        <v>0</v>
      </c>
      <c r="AI1229" s="42">
        <f t="shared" si="322"/>
        <v>0</v>
      </c>
      <c r="AJ1229" s="43">
        <f t="shared" si="323"/>
        <v>0</v>
      </c>
      <c r="AK1229" s="5" t="str">
        <f>_xlfn.IFNA(VLOOKUP(_xlfn.CONCAT(D1229," - ",S1229),OP!E:F,2,0),"-------------------------------------------NAO DISPONIVEL-------------------------------------------")</f>
        <v>C - RIOCARD</v>
      </c>
      <c r="AL1229" s="7" t="str">
        <f t="shared" si="309"/>
        <v>1 - -------------------------------------------NAO DISPONIVEL------------------------------------------- - 00000001229 - FETRANSPOR</v>
      </c>
      <c r="AM1229" s="7" t="str">
        <f t="shared" si="310"/>
        <v>-------------------------------------------NAO DISPONIVEL-------------------------------------------</v>
      </c>
      <c r="AN1229" s="44" cm="1">
        <f t="array" ref="AN1229">_xlfn.IFS(AJ1229=0,0,AQ1229="INATIVO",2,AQ1229="SEM CADASTRO",4,AQ1229="CPF ATIVO EM OUTRO COMPRADOR",5,AQ1229="NOVO/SEM CARTAO",6,AND(AJ1229&gt;0,AQ1229,""),8)</f>
        <v>0</v>
      </c>
      <c r="AO1229" s="45">
        <f t="shared" si="324"/>
        <v>-10</v>
      </c>
    </row>
    <row r="1230" spans="1:41" x14ac:dyDescent="0.4">
      <c r="A1230" s="21" t="str">
        <f t="shared" si="311"/>
        <v>-------------------------------------------NAO DISPONIVEL-------------------------------------------</v>
      </c>
      <c r="B1230" s="5" t="str">
        <f>_xlfn.IFNA(VLOOKUP(A1230,CNPJ!E:F,2,0),"-------------------------------------------NAO DISPONIVEL-------------------------------------------")</f>
        <v>-------------------------------------------NAO DISPONIVEL-------------------------------------------</v>
      </c>
      <c r="C1230" s="22">
        <v>1</v>
      </c>
      <c r="D1230" s="5" t="str">
        <f>_xlfn.XLOOKUP(R1230,OP!C:C,OP!B:B,,0,1)</f>
        <v>RJ</v>
      </c>
      <c r="E1230" s="23"/>
      <c r="M1230" s="26"/>
      <c r="N1230" s="27"/>
      <c r="O1230" s="28" t="str">
        <f t="shared" si="312"/>
        <v>00000001230</v>
      </c>
      <c r="R1230" s="27" t="s">
        <v>193</v>
      </c>
      <c r="S1230" s="30" t="str">
        <f>_xlfn.IFNA(VLOOKUP(_xlfn.CONCAT(D1230," - ",R1230),OP!A:D,4,0),"-------------------------------------------NAO DISPONIVEL-------------------------------------------")</f>
        <v>FETRANSPOR</v>
      </c>
      <c r="T1230" s="31"/>
      <c r="U1230" s="32"/>
      <c r="V1230" s="31"/>
      <c r="W1230" s="33">
        <f t="shared" si="313"/>
        <v>0</v>
      </c>
      <c r="X1230" s="34">
        <f t="shared" si="314"/>
        <v>0</v>
      </c>
      <c r="Y1230" s="33">
        <f t="shared" si="315"/>
        <v>0</v>
      </c>
      <c r="Z1230" s="33">
        <f t="shared" si="316"/>
        <v>0</v>
      </c>
      <c r="AA1230" s="35">
        <f t="shared" si="317"/>
        <v>0</v>
      </c>
      <c r="AB1230" s="36">
        <f t="shared" si="318"/>
        <v>0</v>
      </c>
      <c r="AC1230" s="37">
        <f t="shared" si="319"/>
        <v>0</v>
      </c>
      <c r="AD1230" s="38"/>
      <c r="AE1230" s="38"/>
      <c r="AF1230" s="39">
        <f t="shared" si="320"/>
        <v>0</v>
      </c>
      <c r="AG1230" s="40"/>
      <c r="AH1230" s="41">
        <f t="shared" si="321"/>
        <v>0</v>
      </c>
      <c r="AI1230" s="42">
        <f t="shared" si="322"/>
        <v>0</v>
      </c>
      <c r="AJ1230" s="43">
        <f t="shared" si="323"/>
        <v>0</v>
      </c>
      <c r="AK1230" s="5" t="str">
        <f>_xlfn.IFNA(VLOOKUP(_xlfn.CONCAT(D1230," - ",S1230),OP!E:F,2,0),"-------------------------------------------NAO DISPONIVEL-------------------------------------------")</f>
        <v>C - RIOCARD</v>
      </c>
      <c r="AL1230" s="7" t="str">
        <f t="shared" si="309"/>
        <v>1 - -------------------------------------------NAO DISPONIVEL------------------------------------------- - 00000001230 - FETRANSPOR</v>
      </c>
      <c r="AM1230" s="7" t="str">
        <f t="shared" si="310"/>
        <v>-------------------------------------------NAO DISPONIVEL-------------------------------------------</v>
      </c>
      <c r="AN1230" s="44" cm="1">
        <f t="array" ref="AN1230">_xlfn.IFS(AJ1230=0,0,AQ1230="INATIVO",2,AQ1230="SEM CADASTRO",4,AQ1230="CPF ATIVO EM OUTRO COMPRADOR",5,AQ1230="NOVO/SEM CARTAO",6,AND(AJ1230&gt;0,AQ1230,""),8)</f>
        <v>0</v>
      </c>
      <c r="AO1230" s="45">
        <f t="shared" si="324"/>
        <v>-10</v>
      </c>
    </row>
    <row r="1231" spans="1:41" x14ac:dyDescent="0.4">
      <c r="A1231" s="21" t="str">
        <f t="shared" si="311"/>
        <v>-------------------------------------------NAO DISPONIVEL-------------------------------------------</v>
      </c>
      <c r="B1231" s="5" t="str">
        <f>_xlfn.IFNA(VLOOKUP(A1231,CNPJ!E:F,2,0),"-------------------------------------------NAO DISPONIVEL-------------------------------------------")</f>
        <v>-------------------------------------------NAO DISPONIVEL-------------------------------------------</v>
      </c>
      <c r="C1231" s="22">
        <v>1</v>
      </c>
      <c r="D1231" s="5" t="str">
        <f>_xlfn.XLOOKUP(R1231,OP!C:C,OP!B:B,,0,1)</f>
        <v>RJ</v>
      </c>
      <c r="E1231" s="23"/>
      <c r="M1231" s="26"/>
      <c r="N1231" s="27"/>
      <c r="O1231" s="28" t="str">
        <f t="shared" si="312"/>
        <v>00000001231</v>
      </c>
      <c r="R1231" s="27" t="s">
        <v>193</v>
      </c>
      <c r="S1231" s="30" t="str">
        <f>_xlfn.IFNA(VLOOKUP(_xlfn.CONCAT(D1231," - ",R1231),OP!A:D,4,0),"-------------------------------------------NAO DISPONIVEL-------------------------------------------")</f>
        <v>FETRANSPOR</v>
      </c>
      <c r="T1231" s="31"/>
      <c r="U1231" s="32"/>
      <c r="V1231" s="31"/>
      <c r="W1231" s="33">
        <f t="shared" si="313"/>
        <v>0</v>
      </c>
      <c r="X1231" s="34">
        <f t="shared" si="314"/>
        <v>0</v>
      </c>
      <c r="Y1231" s="33">
        <f t="shared" si="315"/>
        <v>0</v>
      </c>
      <c r="Z1231" s="33">
        <f t="shared" si="316"/>
        <v>0</v>
      </c>
      <c r="AA1231" s="35">
        <f t="shared" si="317"/>
        <v>0</v>
      </c>
      <c r="AB1231" s="36">
        <f t="shared" si="318"/>
        <v>0</v>
      </c>
      <c r="AC1231" s="37">
        <f t="shared" si="319"/>
        <v>0</v>
      </c>
      <c r="AD1231" s="38"/>
      <c r="AE1231" s="38"/>
      <c r="AF1231" s="39">
        <f t="shared" si="320"/>
        <v>0</v>
      </c>
      <c r="AG1231" s="40"/>
      <c r="AH1231" s="41">
        <f t="shared" si="321"/>
        <v>0</v>
      </c>
      <c r="AI1231" s="42">
        <f t="shared" si="322"/>
        <v>0</v>
      </c>
      <c r="AJ1231" s="43">
        <f t="shared" si="323"/>
        <v>0</v>
      </c>
      <c r="AK1231" s="5" t="str">
        <f>_xlfn.IFNA(VLOOKUP(_xlfn.CONCAT(D1231," - ",S1231),OP!E:F,2,0),"-------------------------------------------NAO DISPONIVEL-------------------------------------------")</f>
        <v>C - RIOCARD</v>
      </c>
      <c r="AL1231" s="7" t="str">
        <f t="shared" si="309"/>
        <v>1 - -------------------------------------------NAO DISPONIVEL------------------------------------------- - 00000001231 - FETRANSPOR</v>
      </c>
      <c r="AM1231" s="7" t="str">
        <f t="shared" si="310"/>
        <v>-------------------------------------------NAO DISPONIVEL-------------------------------------------</v>
      </c>
      <c r="AN1231" s="44" cm="1">
        <f t="array" ref="AN1231">_xlfn.IFS(AJ1231=0,0,AQ1231="INATIVO",2,AQ1231="SEM CADASTRO",4,AQ1231="CPF ATIVO EM OUTRO COMPRADOR",5,AQ1231="NOVO/SEM CARTAO",6,AND(AJ1231&gt;0,AQ1231,""),8)</f>
        <v>0</v>
      </c>
      <c r="AO1231" s="45">
        <f t="shared" si="324"/>
        <v>-10</v>
      </c>
    </row>
    <row r="1232" spans="1:41" x14ac:dyDescent="0.4">
      <c r="A1232" s="21" t="str">
        <f t="shared" si="311"/>
        <v>-------------------------------------------NAO DISPONIVEL-------------------------------------------</v>
      </c>
      <c r="B1232" s="5" t="str">
        <f>_xlfn.IFNA(VLOOKUP(A1232,CNPJ!E:F,2,0),"-------------------------------------------NAO DISPONIVEL-------------------------------------------")</f>
        <v>-------------------------------------------NAO DISPONIVEL-------------------------------------------</v>
      </c>
      <c r="C1232" s="22">
        <v>1</v>
      </c>
      <c r="D1232" s="5" t="str">
        <f>_xlfn.XLOOKUP(R1232,OP!C:C,OP!B:B,,0,1)</f>
        <v>RJ</v>
      </c>
      <c r="E1232" s="23"/>
      <c r="M1232" s="26"/>
      <c r="N1232" s="27"/>
      <c r="O1232" s="28" t="str">
        <f t="shared" si="312"/>
        <v>00000001232</v>
      </c>
      <c r="R1232" s="27" t="s">
        <v>193</v>
      </c>
      <c r="S1232" s="30" t="str">
        <f>_xlfn.IFNA(VLOOKUP(_xlfn.CONCAT(D1232," - ",R1232),OP!A:D,4,0),"-------------------------------------------NAO DISPONIVEL-------------------------------------------")</f>
        <v>FETRANSPOR</v>
      </c>
      <c r="T1232" s="31"/>
      <c r="U1232" s="32"/>
      <c r="V1232" s="31"/>
      <c r="W1232" s="33">
        <f t="shared" si="313"/>
        <v>0</v>
      </c>
      <c r="X1232" s="34">
        <f t="shared" si="314"/>
        <v>0</v>
      </c>
      <c r="Y1232" s="33">
        <f t="shared" si="315"/>
        <v>0</v>
      </c>
      <c r="Z1232" s="33">
        <f t="shared" si="316"/>
        <v>0</v>
      </c>
      <c r="AA1232" s="35">
        <f t="shared" si="317"/>
        <v>0</v>
      </c>
      <c r="AB1232" s="36">
        <f t="shared" si="318"/>
        <v>0</v>
      </c>
      <c r="AC1232" s="37">
        <f t="shared" si="319"/>
        <v>0</v>
      </c>
      <c r="AD1232" s="38"/>
      <c r="AE1232" s="38"/>
      <c r="AF1232" s="39">
        <f t="shared" si="320"/>
        <v>0</v>
      </c>
      <c r="AG1232" s="40"/>
      <c r="AH1232" s="41">
        <f t="shared" si="321"/>
        <v>0</v>
      </c>
      <c r="AI1232" s="42">
        <f t="shared" si="322"/>
        <v>0</v>
      </c>
      <c r="AJ1232" s="43">
        <f t="shared" si="323"/>
        <v>0</v>
      </c>
      <c r="AK1232" s="5" t="str">
        <f>_xlfn.IFNA(VLOOKUP(_xlfn.CONCAT(D1232," - ",S1232),OP!E:F,2,0),"-------------------------------------------NAO DISPONIVEL-------------------------------------------")</f>
        <v>C - RIOCARD</v>
      </c>
      <c r="AL1232" s="7" t="str">
        <f t="shared" si="309"/>
        <v>1 - -------------------------------------------NAO DISPONIVEL------------------------------------------- - 00000001232 - FETRANSPOR</v>
      </c>
      <c r="AM1232" s="7" t="str">
        <f t="shared" si="310"/>
        <v>-------------------------------------------NAO DISPONIVEL-------------------------------------------</v>
      </c>
      <c r="AN1232" s="44" cm="1">
        <f t="array" ref="AN1232">_xlfn.IFS(AJ1232=0,0,AQ1232="INATIVO",2,AQ1232="SEM CADASTRO",4,AQ1232="CPF ATIVO EM OUTRO COMPRADOR",5,AQ1232="NOVO/SEM CARTAO",6,AND(AJ1232&gt;0,AQ1232,""),8)</f>
        <v>0</v>
      </c>
      <c r="AO1232" s="45">
        <f t="shared" si="324"/>
        <v>-10</v>
      </c>
    </row>
    <row r="1233" spans="1:41" x14ac:dyDescent="0.4">
      <c r="A1233" s="21" t="str">
        <f t="shared" si="311"/>
        <v>-------------------------------------------NAO DISPONIVEL-------------------------------------------</v>
      </c>
      <c r="B1233" s="5" t="str">
        <f>_xlfn.IFNA(VLOOKUP(A1233,CNPJ!E:F,2,0),"-------------------------------------------NAO DISPONIVEL-------------------------------------------")</f>
        <v>-------------------------------------------NAO DISPONIVEL-------------------------------------------</v>
      </c>
      <c r="C1233" s="22">
        <v>1</v>
      </c>
      <c r="D1233" s="5" t="str">
        <f>_xlfn.XLOOKUP(R1233,OP!C:C,OP!B:B,,0,1)</f>
        <v>RJ</v>
      </c>
      <c r="E1233" s="23"/>
      <c r="M1233" s="26"/>
      <c r="N1233" s="27"/>
      <c r="O1233" s="28" t="str">
        <f t="shared" si="312"/>
        <v>00000001233</v>
      </c>
      <c r="R1233" s="27" t="s">
        <v>193</v>
      </c>
      <c r="S1233" s="30" t="str">
        <f>_xlfn.IFNA(VLOOKUP(_xlfn.CONCAT(D1233," - ",R1233),OP!A:D,4,0),"-------------------------------------------NAO DISPONIVEL-------------------------------------------")</f>
        <v>FETRANSPOR</v>
      </c>
      <c r="T1233" s="31"/>
      <c r="U1233" s="32"/>
      <c r="V1233" s="31"/>
      <c r="W1233" s="33">
        <f t="shared" si="313"/>
        <v>0</v>
      </c>
      <c r="X1233" s="34">
        <f t="shared" si="314"/>
        <v>0</v>
      </c>
      <c r="Y1233" s="33">
        <f t="shared" si="315"/>
        <v>0</v>
      </c>
      <c r="Z1233" s="33">
        <f t="shared" si="316"/>
        <v>0</v>
      </c>
      <c r="AA1233" s="35">
        <f t="shared" si="317"/>
        <v>0</v>
      </c>
      <c r="AB1233" s="36">
        <f t="shared" si="318"/>
        <v>0</v>
      </c>
      <c r="AC1233" s="37">
        <f t="shared" si="319"/>
        <v>0</v>
      </c>
      <c r="AD1233" s="38"/>
      <c r="AE1233" s="38"/>
      <c r="AF1233" s="39">
        <f t="shared" si="320"/>
        <v>0</v>
      </c>
      <c r="AG1233" s="40"/>
      <c r="AH1233" s="41">
        <f t="shared" si="321"/>
        <v>0</v>
      </c>
      <c r="AI1233" s="42">
        <f t="shared" si="322"/>
        <v>0</v>
      </c>
      <c r="AJ1233" s="43">
        <f t="shared" si="323"/>
        <v>0</v>
      </c>
      <c r="AK1233" s="5" t="str">
        <f>_xlfn.IFNA(VLOOKUP(_xlfn.CONCAT(D1233," - ",S1233),OP!E:F,2,0),"-------------------------------------------NAO DISPONIVEL-------------------------------------------")</f>
        <v>C - RIOCARD</v>
      </c>
      <c r="AL1233" s="7" t="str">
        <f t="shared" si="309"/>
        <v>1 - -------------------------------------------NAO DISPONIVEL------------------------------------------- - 00000001233 - FETRANSPOR</v>
      </c>
      <c r="AM1233" s="7" t="str">
        <f t="shared" si="310"/>
        <v>-------------------------------------------NAO DISPONIVEL-------------------------------------------</v>
      </c>
      <c r="AN1233" s="44" cm="1">
        <f t="array" ref="AN1233">_xlfn.IFS(AJ1233=0,0,AQ1233="INATIVO",2,AQ1233="SEM CADASTRO",4,AQ1233="CPF ATIVO EM OUTRO COMPRADOR",5,AQ1233="NOVO/SEM CARTAO",6,AND(AJ1233&gt;0,AQ1233,""),8)</f>
        <v>0</v>
      </c>
      <c r="AO1233" s="45">
        <f t="shared" si="324"/>
        <v>-10</v>
      </c>
    </row>
    <row r="1234" spans="1:41" x14ac:dyDescent="0.4">
      <c r="A1234" s="21" t="str">
        <f t="shared" si="311"/>
        <v>-------------------------------------------NAO DISPONIVEL-------------------------------------------</v>
      </c>
      <c r="B1234" s="5" t="str">
        <f>_xlfn.IFNA(VLOOKUP(A1234,CNPJ!E:F,2,0),"-------------------------------------------NAO DISPONIVEL-------------------------------------------")</f>
        <v>-------------------------------------------NAO DISPONIVEL-------------------------------------------</v>
      </c>
      <c r="C1234" s="22">
        <v>1</v>
      </c>
      <c r="D1234" s="5" t="str">
        <f>_xlfn.XLOOKUP(R1234,OP!C:C,OP!B:B,,0,1)</f>
        <v>RJ</v>
      </c>
      <c r="E1234" s="23"/>
      <c r="M1234" s="26"/>
      <c r="N1234" s="27"/>
      <c r="O1234" s="28" t="str">
        <f t="shared" si="312"/>
        <v>00000001234</v>
      </c>
      <c r="R1234" s="27" t="s">
        <v>193</v>
      </c>
      <c r="S1234" s="30" t="str">
        <f>_xlfn.IFNA(VLOOKUP(_xlfn.CONCAT(D1234," - ",R1234),OP!A:D,4,0),"-------------------------------------------NAO DISPONIVEL-------------------------------------------")</f>
        <v>FETRANSPOR</v>
      </c>
      <c r="T1234" s="31"/>
      <c r="U1234" s="32"/>
      <c r="V1234" s="31"/>
      <c r="W1234" s="33">
        <f t="shared" si="313"/>
        <v>0</v>
      </c>
      <c r="X1234" s="34">
        <f t="shared" si="314"/>
        <v>0</v>
      </c>
      <c r="Y1234" s="33">
        <f t="shared" si="315"/>
        <v>0</v>
      </c>
      <c r="Z1234" s="33">
        <f t="shared" si="316"/>
        <v>0</v>
      </c>
      <c r="AA1234" s="35">
        <f t="shared" si="317"/>
        <v>0</v>
      </c>
      <c r="AB1234" s="36">
        <f t="shared" si="318"/>
        <v>0</v>
      </c>
      <c r="AC1234" s="37">
        <f t="shared" si="319"/>
        <v>0</v>
      </c>
      <c r="AD1234" s="38"/>
      <c r="AE1234" s="38"/>
      <c r="AF1234" s="39">
        <f t="shared" si="320"/>
        <v>0</v>
      </c>
      <c r="AG1234" s="40"/>
      <c r="AH1234" s="41">
        <f t="shared" si="321"/>
        <v>0</v>
      </c>
      <c r="AI1234" s="42">
        <f t="shared" si="322"/>
        <v>0</v>
      </c>
      <c r="AJ1234" s="43">
        <f t="shared" si="323"/>
        <v>0</v>
      </c>
      <c r="AK1234" s="5" t="str">
        <f>_xlfn.IFNA(VLOOKUP(_xlfn.CONCAT(D1234," - ",S1234),OP!E:F,2,0),"-------------------------------------------NAO DISPONIVEL-------------------------------------------")</f>
        <v>C - RIOCARD</v>
      </c>
      <c r="AL1234" s="7" t="str">
        <f t="shared" si="309"/>
        <v>1 - -------------------------------------------NAO DISPONIVEL------------------------------------------- - 00000001234 - FETRANSPOR</v>
      </c>
      <c r="AM1234" s="7" t="str">
        <f t="shared" si="310"/>
        <v>-------------------------------------------NAO DISPONIVEL-------------------------------------------</v>
      </c>
      <c r="AN1234" s="44" cm="1">
        <f t="array" ref="AN1234">_xlfn.IFS(AJ1234=0,0,AQ1234="INATIVO",2,AQ1234="SEM CADASTRO",4,AQ1234="CPF ATIVO EM OUTRO COMPRADOR",5,AQ1234="NOVO/SEM CARTAO",6,AND(AJ1234&gt;0,AQ1234,""),8)</f>
        <v>0</v>
      </c>
      <c r="AO1234" s="45">
        <f t="shared" si="324"/>
        <v>-10</v>
      </c>
    </row>
    <row r="1235" spans="1:41" x14ac:dyDescent="0.4">
      <c r="A1235" s="21" t="str">
        <f t="shared" si="311"/>
        <v>-------------------------------------------NAO DISPONIVEL-------------------------------------------</v>
      </c>
      <c r="B1235" s="5" t="str">
        <f>_xlfn.IFNA(VLOOKUP(A1235,CNPJ!E:F,2,0),"-------------------------------------------NAO DISPONIVEL-------------------------------------------")</f>
        <v>-------------------------------------------NAO DISPONIVEL-------------------------------------------</v>
      </c>
      <c r="C1235" s="22">
        <v>1</v>
      </c>
      <c r="D1235" s="5" t="str">
        <f>_xlfn.XLOOKUP(R1235,OP!C:C,OP!B:B,,0,1)</f>
        <v>RJ</v>
      </c>
      <c r="E1235" s="23"/>
      <c r="M1235" s="26"/>
      <c r="N1235" s="27"/>
      <c r="O1235" s="28" t="str">
        <f t="shared" si="312"/>
        <v>00000001235</v>
      </c>
      <c r="R1235" s="27" t="s">
        <v>193</v>
      </c>
      <c r="S1235" s="30" t="str">
        <f>_xlfn.IFNA(VLOOKUP(_xlfn.CONCAT(D1235," - ",R1235),OP!A:D,4,0),"-------------------------------------------NAO DISPONIVEL-------------------------------------------")</f>
        <v>FETRANSPOR</v>
      </c>
      <c r="T1235" s="31"/>
      <c r="U1235" s="32"/>
      <c r="V1235" s="31"/>
      <c r="W1235" s="33">
        <f t="shared" si="313"/>
        <v>0</v>
      </c>
      <c r="X1235" s="34">
        <f t="shared" si="314"/>
        <v>0</v>
      </c>
      <c r="Y1235" s="33">
        <f t="shared" si="315"/>
        <v>0</v>
      </c>
      <c r="Z1235" s="33">
        <f t="shared" si="316"/>
        <v>0</v>
      </c>
      <c r="AA1235" s="35">
        <f t="shared" si="317"/>
        <v>0</v>
      </c>
      <c r="AB1235" s="36">
        <f t="shared" si="318"/>
        <v>0</v>
      </c>
      <c r="AC1235" s="37">
        <f t="shared" si="319"/>
        <v>0</v>
      </c>
      <c r="AD1235" s="38"/>
      <c r="AE1235" s="38"/>
      <c r="AF1235" s="39">
        <f t="shared" si="320"/>
        <v>0</v>
      </c>
      <c r="AG1235" s="40"/>
      <c r="AH1235" s="41">
        <f t="shared" si="321"/>
        <v>0</v>
      </c>
      <c r="AI1235" s="42">
        <f t="shared" si="322"/>
        <v>0</v>
      </c>
      <c r="AJ1235" s="43">
        <f t="shared" si="323"/>
        <v>0</v>
      </c>
      <c r="AK1235" s="5" t="str">
        <f>_xlfn.IFNA(VLOOKUP(_xlfn.CONCAT(D1235," - ",S1235),OP!E:F,2,0),"-------------------------------------------NAO DISPONIVEL-------------------------------------------")</f>
        <v>C - RIOCARD</v>
      </c>
      <c r="AL1235" s="7" t="str">
        <f t="shared" si="309"/>
        <v>1 - -------------------------------------------NAO DISPONIVEL------------------------------------------- - 00000001235 - FETRANSPOR</v>
      </c>
      <c r="AM1235" s="7" t="str">
        <f t="shared" si="310"/>
        <v>-------------------------------------------NAO DISPONIVEL-------------------------------------------</v>
      </c>
      <c r="AN1235" s="44" cm="1">
        <f t="array" ref="AN1235">_xlfn.IFS(AJ1235=0,0,AQ1235="INATIVO",2,AQ1235="SEM CADASTRO",4,AQ1235="CPF ATIVO EM OUTRO COMPRADOR",5,AQ1235="NOVO/SEM CARTAO",6,AND(AJ1235&gt;0,AQ1235,""),8)</f>
        <v>0</v>
      </c>
      <c r="AO1235" s="45">
        <f t="shared" si="324"/>
        <v>-10</v>
      </c>
    </row>
    <row r="1236" spans="1:41" x14ac:dyDescent="0.4">
      <c r="A1236" s="21" t="str">
        <f t="shared" si="311"/>
        <v>-------------------------------------------NAO DISPONIVEL-------------------------------------------</v>
      </c>
      <c r="B1236" s="5" t="str">
        <f>_xlfn.IFNA(VLOOKUP(A1236,CNPJ!E:F,2,0),"-------------------------------------------NAO DISPONIVEL-------------------------------------------")</f>
        <v>-------------------------------------------NAO DISPONIVEL-------------------------------------------</v>
      </c>
      <c r="C1236" s="22">
        <v>1</v>
      </c>
      <c r="D1236" s="5" t="str">
        <f>_xlfn.XLOOKUP(R1236,OP!C:C,OP!B:B,,0,1)</f>
        <v>RJ</v>
      </c>
      <c r="E1236" s="23"/>
      <c r="M1236" s="26"/>
      <c r="N1236" s="27"/>
      <c r="O1236" s="28" t="str">
        <f t="shared" si="312"/>
        <v>00000001236</v>
      </c>
      <c r="R1236" s="27" t="s">
        <v>193</v>
      </c>
      <c r="S1236" s="30" t="str">
        <f>_xlfn.IFNA(VLOOKUP(_xlfn.CONCAT(D1236," - ",R1236),OP!A:D,4,0),"-------------------------------------------NAO DISPONIVEL-------------------------------------------")</f>
        <v>FETRANSPOR</v>
      </c>
      <c r="T1236" s="31"/>
      <c r="U1236" s="32"/>
      <c r="V1236" s="31"/>
      <c r="W1236" s="33">
        <f t="shared" si="313"/>
        <v>0</v>
      </c>
      <c r="X1236" s="34">
        <f t="shared" si="314"/>
        <v>0</v>
      </c>
      <c r="Y1236" s="33">
        <f t="shared" si="315"/>
        <v>0</v>
      </c>
      <c r="Z1236" s="33">
        <f t="shared" si="316"/>
        <v>0</v>
      </c>
      <c r="AA1236" s="35">
        <f t="shared" si="317"/>
        <v>0</v>
      </c>
      <c r="AB1236" s="36">
        <f t="shared" si="318"/>
        <v>0</v>
      </c>
      <c r="AC1236" s="37">
        <f t="shared" si="319"/>
        <v>0</v>
      </c>
      <c r="AD1236" s="38"/>
      <c r="AE1236" s="38"/>
      <c r="AF1236" s="39">
        <f t="shared" si="320"/>
        <v>0</v>
      </c>
      <c r="AG1236" s="40"/>
      <c r="AH1236" s="41">
        <f t="shared" si="321"/>
        <v>0</v>
      </c>
      <c r="AI1236" s="42">
        <f t="shared" si="322"/>
        <v>0</v>
      </c>
      <c r="AJ1236" s="43">
        <f t="shared" si="323"/>
        <v>0</v>
      </c>
      <c r="AK1236" s="5" t="str">
        <f>_xlfn.IFNA(VLOOKUP(_xlfn.CONCAT(D1236," - ",S1236),OP!E:F,2,0),"-------------------------------------------NAO DISPONIVEL-------------------------------------------")</f>
        <v>C - RIOCARD</v>
      </c>
      <c r="AL1236" s="7" t="str">
        <f t="shared" si="309"/>
        <v>1 - -------------------------------------------NAO DISPONIVEL------------------------------------------- - 00000001236 - FETRANSPOR</v>
      </c>
      <c r="AM1236" s="7" t="str">
        <f t="shared" si="310"/>
        <v>-------------------------------------------NAO DISPONIVEL-------------------------------------------</v>
      </c>
      <c r="AN1236" s="44" cm="1">
        <f t="array" ref="AN1236">_xlfn.IFS(AJ1236=0,0,AQ1236="INATIVO",2,AQ1236="SEM CADASTRO",4,AQ1236="CPF ATIVO EM OUTRO COMPRADOR",5,AQ1236="NOVO/SEM CARTAO",6,AND(AJ1236&gt;0,AQ1236,""),8)</f>
        <v>0</v>
      </c>
      <c r="AO1236" s="45">
        <f t="shared" si="324"/>
        <v>-10</v>
      </c>
    </row>
    <row r="1237" spans="1:41" x14ac:dyDescent="0.4">
      <c r="A1237" s="21" t="str">
        <f t="shared" si="311"/>
        <v>-------------------------------------------NAO DISPONIVEL-------------------------------------------</v>
      </c>
      <c r="B1237" s="5" t="str">
        <f>_xlfn.IFNA(VLOOKUP(A1237,CNPJ!E:F,2,0),"-------------------------------------------NAO DISPONIVEL-------------------------------------------")</f>
        <v>-------------------------------------------NAO DISPONIVEL-------------------------------------------</v>
      </c>
      <c r="C1237" s="22">
        <v>1</v>
      </c>
      <c r="D1237" s="5" t="str">
        <f>_xlfn.XLOOKUP(R1237,OP!C:C,OP!B:B,,0,1)</f>
        <v>RJ</v>
      </c>
      <c r="E1237" s="23"/>
      <c r="M1237" s="26"/>
      <c r="N1237" s="27"/>
      <c r="O1237" s="28" t="str">
        <f t="shared" si="312"/>
        <v>00000001237</v>
      </c>
      <c r="R1237" s="27" t="s">
        <v>193</v>
      </c>
      <c r="S1237" s="30" t="str">
        <f>_xlfn.IFNA(VLOOKUP(_xlfn.CONCAT(D1237," - ",R1237),OP!A:D,4,0),"-------------------------------------------NAO DISPONIVEL-------------------------------------------")</f>
        <v>FETRANSPOR</v>
      </c>
      <c r="T1237" s="31"/>
      <c r="U1237" s="32"/>
      <c r="V1237" s="31"/>
      <c r="W1237" s="33">
        <f t="shared" si="313"/>
        <v>0</v>
      </c>
      <c r="X1237" s="34">
        <f t="shared" si="314"/>
        <v>0</v>
      </c>
      <c r="Y1237" s="33">
        <f t="shared" si="315"/>
        <v>0</v>
      </c>
      <c r="Z1237" s="33">
        <f t="shared" si="316"/>
        <v>0</v>
      </c>
      <c r="AA1237" s="35">
        <f t="shared" si="317"/>
        <v>0</v>
      </c>
      <c r="AB1237" s="36">
        <f t="shared" si="318"/>
        <v>0</v>
      </c>
      <c r="AC1237" s="37">
        <f t="shared" si="319"/>
        <v>0</v>
      </c>
      <c r="AD1237" s="38"/>
      <c r="AE1237" s="38"/>
      <c r="AF1237" s="39">
        <f t="shared" si="320"/>
        <v>0</v>
      </c>
      <c r="AG1237" s="40"/>
      <c r="AH1237" s="41">
        <f t="shared" si="321"/>
        <v>0</v>
      </c>
      <c r="AI1237" s="42">
        <f t="shared" si="322"/>
        <v>0</v>
      </c>
      <c r="AJ1237" s="43">
        <f t="shared" si="323"/>
        <v>0</v>
      </c>
      <c r="AK1237" s="5" t="str">
        <f>_xlfn.IFNA(VLOOKUP(_xlfn.CONCAT(D1237," - ",S1237),OP!E:F,2,0),"-------------------------------------------NAO DISPONIVEL-------------------------------------------")</f>
        <v>C - RIOCARD</v>
      </c>
      <c r="AL1237" s="7" t="str">
        <f t="shared" si="309"/>
        <v>1 - -------------------------------------------NAO DISPONIVEL------------------------------------------- - 00000001237 - FETRANSPOR</v>
      </c>
      <c r="AM1237" s="7" t="str">
        <f t="shared" si="310"/>
        <v>-------------------------------------------NAO DISPONIVEL-------------------------------------------</v>
      </c>
      <c r="AN1237" s="44" cm="1">
        <f t="array" ref="AN1237">_xlfn.IFS(AJ1237=0,0,AQ1237="INATIVO",2,AQ1237="SEM CADASTRO",4,AQ1237="CPF ATIVO EM OUTRO COMPRADOR",5,AQ1237="NOVO/SEM CARTAO",6,AND(AJ1237&gt;0,AQ1237,""),8)</f>
        <v>0</v>
      </c>
      <c r="AO1237" s="45">
        <f t="shared" si="324"/>
        <v>-10</v>
      </c>
    </row>
    <row r="1238" spans="1:41" x14ac:dyDescent="0.4">
      <c r="A1238" s="21" t="str">
        <f t="shared" si="311"/>
        <v>-------------------------------------------NAO DISPONIVEL-------------------------------------------</v>
      </c>
      <c r="B1238" s="5" t="str">
        <f>_xlfn.IFNA(VLOOKUP(A1238,CNPJ!E:F,2,0),"-------------------------------------------NAO DISPONIVEL-------------------------------------------")</f>
        <v>-------------------------------------------NAO DISPONIVEL-------------------------------------------</v>
      </c>
      <c r="C1238" s="22">
        <v>1</v>
      </c>
      <c r="D1238" s="5" t="str">
        <f>_xlfn.XLOOKUP(R1238,OP!C:C,OP!B:B,,0,1)</f>
        <v>RJ</v>
      </c>
      <c r="E1238" s="23"/>
      <c r="M1238" s="26"/>
      <c r="N1238" s="27"/>
      <c r="O1238" s="28" t="str">
        <f t="shared" si="312"/>
        <v>00000001238</v>
      </c>
      <c r="R1238" s="27" t="s">
        <v>193</v>
      </c>
      <c r="S1238" s="30" t="str">
        <f>_xlfn.IFNA(VLOOKUP(_xlfn.CONCAT(D1238," - ",R1238),OP!A:D,4,0),"-------------------------------------------NAO DISPONIVEL-------------------------------------------")</f>
        <v>FETRANSPOR</v>
      </c>
      <c r="T1238" s="31"/>
      <c r="U1238" s="32"/>
      <c r="V1238" s="31"/>
      <c r="W1238" s="33">
        <f t="shared" si="313"/>
        <v>0</v>
      </c>
      <c r="X1238" s="34">
        <f t="shared" si="314"/>
        <v>0</v>
      </c>
      <c r="Y1238" s="33">
        <f t="shared" si="315"/>
        <v>0</v>
      </c>
      <c r="Z1238" s="33">
        <f t="shared" si="316"/>
        <v>0</v>
      </c>
      <c r="AA1238" s="35">
        <f t="shared" si="317"/>
        <v>0</v>
      </c>
      <c r="AB1238" s="36">
        <f t="shared" si="318"/>
        <v>0</v>
      </c>
      <c r="AC1238" s="37">
        <f t="shared" si="319"/>
        <v>0</v>
      </c>
      <c r="AD1238" s="38"/>
      <c r="AE1238" s="38"/>
      <c r="AF1238" s="39">
        <f t="shared" si="320"/>
        <v>0</v>
      </c>
      <c r="AG1238" s="40"/>
      <c r="AH1238" s="41">
        <f t="shared" si="321"/>
        <v>0</v>
      </c>
      <c r="AI1238" s="42">
        <f t="shared" si="322"/>
        <v>0</v>
      </c>
      <c r="AJ1238" s="43">
        <f t="shared" si="323"/>
        <v>0</v>
      </c>
      <c r="AK1238" s="5" t="str">
        <f>_xlfn.IFNA(VLOOKUP(_xlfn.CONCAT(D1238," - ",S1238),OP!E:F,2,0),"-------------------------------------------NAO DISPONIVEL-------------------------------------------")</f>
        <v>C - RIOCARD</v>
      </c>
      <c r="AL1238" s="7" t="str">
        <f t="shared" si="309"/>
        <v>1 - -------------------------------------------NAO DISPONIVEL------------------------------------------- - 00000001238 - FETRANSPOR</v>
      </c>
      <c r="AM1238" s="7" t="str">
        <f t="shared" si="310"/>
        <v>-------------------------------------------NAO DISPONIVEL-------------------------------------------</v>
      </c>
      <c r="AN1238" s="44" cm="1">
        <f t="array" ref="AN1238">_xlfn.IFS(AJ1238=0,0,AQ1238="INATIVO",2,AQ1238="SEM CADASTRO",4,AQ1238="CPF ATIVO EM OUTRO COMPRADOR",5,AQ1238="NOVO/SEM CARTAO",6,AND(AJ1238&gt;0,AQ1238,""),8)</f>
        <v>0</v>
      </c>
      <c r="AO1238" s="45">
        <f t="shared" si="324"/>
        <v>-10</v>
      </c>
    </row>
    <row r="1239" spans="1:41" x14ac:dyDescent="0.4">
      <c r="A1239" s="21" t="str">
        <f t="shared" si="311"/>
        <v>-------------------------------------------NAO DISPONIVEL-------------------------------------------</v>
      </c>
      <c r="B1239" s="5" t="str">
        <f>_xlfn.IFNA(VLOOKUP(A1239,CNPJ!E:F,2,0),"-------------------------------------------NAO DISPONIVEL-------------------------------------------")</f>
        <v>-------------------------------------------NAO DISPONIVEL-------------------------------------------</v>
      </c>
      <c r="C1239" s="22">
        <v>1</v>
      </c>
      <c r="D1239" s="5" t="str">
        <f>_xlfn.XLOOKUP(R1239,OP!C:C,OP!B:B,,0,1)</f>
        <v>RJ</v>
      </c>
      <c r="E1239" s="23"/>
      <c r="M1239" s="26"/>
      <c r="N1239" s="27"/>
      <c r="O1239" s="28" t="str">
        <f t="shared" si="312"/>
        <v>00000001239</v>
      </c>
      <c r="R1239" s="27" t="s">
        <v>193</v>
      </c>
      <c r="S1239" s="30" t="str">
        <f>_xlfn.IFNA(VLOOKUP(_xlfn.CONCAT(D1239," - ",R1239),OP!A:D,4,0),"-------------------------------------------NAO DISPONIVEL-------------------------------------------")</f>
        <v>FETRANSPOR</v>
      </c>
      <c r="T1239" s="31"/>
      <c r="U1239" s="32"/>
      <c r="V1239" s="31"/>
      <c r="W1239" s="33">
        <f t="shared" si="313"/>
        <v>0</v>
      </c>
      <c r="X1239" s="34">
        <f t="shared" si="314"/>
        <v>0</v>
      </c>
      <c r="Y1239" s="33">
        <f t="shared" si="315"/>
        <v>0</v>
      </c>
      <c r="Z1239" s="33">
        <f t="shared" si="316"/>
        <v>0</v>
      </c>
      <c r="AA1239" s="35">
        <f t="shared" si="317"/>
        <v>0</v>
      </c>
      <c r="AB1239" s="36">
        <f t="shared" si="318"/>
        <v>0</v>
      </c>
      <c r="AC1239" s="37">
        <f t="shared" si="319"/>
        <v>0</v>
      </c>
      <c r="AD1239" s="38"/>
      <c r="AE1239" s="38"/>
      <c r="AF1239" s="39">
        <f t="shared" si="320"/>
        <v>0</v>
      </c>
      <c r="AG1239" s="40"/>
      <c r="AH1239" s="41">
        <f t="shared" si="321"/>
        <v>0</v>
      </c>
      <c r="AI1239" s="42">
        <f t="shared" si="322"/>
        <v>0</v>
      </c>
      <c r="AJ1239" s="43">
        <f t="shared" si="323"/>
        <v>0</v>
      </c>
      <c r="AK1239" s="5" t="str">
        <f>_xlfn.IFNA(VLOOKUP(_xlfn.CONCAT(D1239," - ",S1239),OP!E:F,2,0),"-------------------------------------------NAO DISPONIVEL-------------------------------------------")</f>
        <v>C - RIOCARD</v>
      </c>
      <c r="AL1239" s="7" t="str">
        <f t="shared" si="309"/>
        <v>1 - -------------------------------------------NAO DISPONIVEL------------------------------------------- - 00000001239 - FETRANSPOR</v>
      </c>
      <c r="AM1239" s="7" t="str">
        <f t="shared" si="310"/>
        <v>-------------------------------------------NAO DISPONIVEL-------------------------------------------</v>
      </c>
      <c r="AN1239" s="44" cm="1">
        <f t="array" ref="AN1239">_xlfn.IFS(AJ1239=0,0,AQ1239="INATIVO",2,AQ1239="SEM CADASTRO",4,AQ1239="CPF ATIVO EM OUTRO COMPRADOR",5,AQ1239="NOVO/SEM CARTAO",6,AND(AJ1239&gt;0,AQ1239,""),8)</f>
        <v>0</v>
      </c>
      <c r="AO1239" s="45">
        <f t="shared" si="324"/>
        <v>-10</v>
      </c>
    </row>
    <row r="1240" spans="1:41" x14ac:dyDescent="0.4">
      <c r="A1240" s="21" t="str">
        <f t="shared" si="311"/>
        <v>-------------------------------------------NAO DISPONIVEL-------------------------------------------</v>
      </c>
      <c r="B1240" s="5" t="str">
        <f>_xlfn.IFNA(VLOOKUP(A1240,CNPJ!E:F,2,0),"-------------------------------------------NAO DISPONIVEL-------------------------------------------")</f>
        <v>-------------------------------------------NAO DISPONIVEL-------------------------------------------</v>
      </c>
      <c r="C1240" s="22">
        <v>1</v>
      </c>
      <c r="D1240" s="5" t="str">
        <f>_xlfn.XLOOKUP(R1240,OP!C:C,OP!B:B,,0,1)</f>
        <v>RJ</v>
      </c>
      <c r="E1240" s="23"/>
      <c r="M1240" s="26"/>
      <c r="N1240" s="27"/>
      <c r="O1240" s="28" t="str">
        <f t="shared" si="312"/>
        <v>00000001240</v>
      </c>
      <c r="R1240" s="27" t="s">
        <v>193</v>
      </c>
      <c r="S1240" s="30" t="str">
        <f>_xlfn.IFNA(VLOOKUP(_xlfn.CONCAT(D1240," - ",R1240),OP!A:D,4,0),"-------------------------------------------NAO DISPONIVEL-------------------------------------------")</f>
        <v>FETRANSPOR</v>
      </c>
      <c r="T1240" s="31"/>
      <c r="U1240" s="32"/>
      <c r="V1240" s="31"/>
      <c r="W1240" s="33">
        <f t="shared" si="313"/>
        <v>0</v>
      </c>
      <c r="X1240" s="34">
        <f t="shared" si="314"/>
        <v>0</v>
      </c>
      <c r="Y1240" s="33">
        <f t="shared" si="315"/>
        <v>0</v>
      </c>
      <c r="Z1240" s="33">
        <f t="shared" si="316"/>
        <v>0</v>
      </c>
      <c r="AA1240" s="35">
        <f t="shared" si="317"/>
        <v>0</v>
      </c>
      <c r="AB1240" s="36">
        <f t="shared" si="318"/>
        <v>0</v>
      </c>
      <c r="AC1240" s="37">
        <f t="shared" si="319"/>
        <v>0</v>
      </c>
      <c r="AD1240" s="38"/>
      <c r="AE1240" s="38"/>
      <c r="AF1240" s="39">
        <f t="shared" si="320"/>
        <v>0</v>
      </c>
      <c r="AG1240" s="40"/>
      <c r="AH1240" s="41">
        <f t="shared" si="321"/>
        <v>0</v>
      </c>
      <c r="AI1240" s="42">
        <f t="shared" si="322"/>
        <v>0</v>
      </c>
      <c r="AJ1240" s="43">
        <f t="shared" si="323"/>
        <v>0</v>
      </c>
      <c r="AK1240" s="5" t="str">
        <f>_xlfn.IFNA(VLOOKUP(_xlfn.CONCAT(D1240," - ",S1240),OP!E:F,2,0),"-------------------------------------------NAO DISPONIVEL-------------------------------------------")</f>
        <v>C - RIOCARD</v>
      </c>
      <c r="AL1240" s="7" t="str">
        <f t="shared" si="309"/>
        <v>1 - -------------------------------------------NAO DISPONIVEL------------------------------------------- - 00000001240 - FETRANSPOR</v>
      </c>
      <c r="AM1240" s="7" t="str">
        <f t="shared" si="310"/>
        <v>-------------------------------------------NAO DISPONIVEL-------------------------------------------</v>
      </c>
      <c r="AN1240" s="44" cm="1">
        <f t="array" ref="AN1240">_xlfn.IFS(AJ1240=0,0,AQ1240="INATIVO",2,AQ1240="SEM CADASTRO",4,AQ1240="CPF ATIVO EM OUTRO COMPRADOR",5,AQ1240="NOVO/SEM CARTAO",6,AND(AJ1240&gt;0,AQ1240,""),8)</f>
        <v>0</v>
      </c>
      <c r="AO1240" s="45">
        <f t="shared" si="324"/>
        <v>-10</v>
      </c>
    </row>
    <row r="1241" spans="1:41" x14ac:dyDescent="0.4">
      <c r="A1241" s="21" t="str">
        <f t="shared" si="311"/>
        <v>-------------------------------------------NAO DISPONIVEL-------------------------------------------</v>
      </c>
      <c r="B1241" s="5" t="str">
        <f>_xlfn.IFNA(VLOOKUP(A1241,CNPJ!E:F,2,0),"-------------------------------------------NAO DISPONIVEL-------------------------------------------")</f>
        <v>-------------------------------------------NAO DISPONIVEL-------------------------------------------</v>
      </c>
      <c r="C1241" s="22">
        <v>1</v>
      </c>
      <c r="D1241" s="5" t="str">
        <f>_xlfn.XLOOKUP(R1241,OP!C:C,OP!B:B,,0,1)</f>
        <v>RJ</v>
      </c>
      <c r="E1241" s="23"/>
      <c r="M1241" s="26"/>
      <c r="N1241" s="27"/>
      <c r="O1241" s="28" t="str">
        <f t="shared" si="312"/>
        <v>00000001241</v>
      </c>
      <c r="R1241" s="27" t="s">
        <v>193</v>
      </c>
      <c r="S1241" s="30" t="str">
        <f>_xlfn.IFNA(VLOOKUP(_xlfn.CONCAT(D1241," - ",R1241),OP!A:D,4,0),"-------------------------------------------NAO DISPONIVEL-------------------------------------------")</f>
        <v>FETRANSPOR</v>
      </c>
      <c r="T1241" s="31"/>
      <c r="U1241" s="32"/>
      <c r="V1241" s="31"/>
      <c r="W1241" s="33">
        <f t="shared" si="313"/>
        <v>0</v>
      </c>
      <c r="X1241" s="34">
        <f t="shared" si="314"/>
        <v>0</v>
      </c>
      <c r="Y1241" s="33">
        <f t="shared" si="315"/>
        <v>0</v>
      </c>
      <c r="Z1241" s="33">
        <f t="shared" si="316"/>
        <v>0</v>
      </c>
      <c r="AA1241" s="35">
        <f t="shared" si="317"/>
        <v>0</v>
      </c>
      <c r="AB1241" s="36">
        <f t="shared" si="318"/>
        <v>0</v>
      </c>
      <c r="AC1241" s="37">
        <f t="shared" si="319"/>
        <v>0</v>
      </c>
      <c r="AD1241" s="38"/>
      <c r="AE1241" s="38"/>
      <c r="AF1241" s="39">
        <f t="shared" si="320"/>
        <v>0</v>
      </c>
      <c r="AG1241" s="40"/>
      <c r="AH1241" s="41">
        <f t="shared" si="321"/>
        <v>0</v>
      </c>
      <c r="AI1241" s="42">
        <f t="shared" si="322"/>
        <v>0</v>
      </c>
      <c r="AJ1241" s="43">
        <f t="shared" si="323"/>
        <v>0</v>
      </c>
      <c r="AK1241" s="5" t="str">
        <f>_xlfn.IFNA(VLOOKUP(_xlfn.CONCAT(D1241," - ",S1241),OP!E:F,2,0),"-------------------------------------------NAO DISPONIVEL-------------------------------------------")</f>
        <v>C - RIOCARD</v>
      </c>
      <c r="AL1241" s="7" t="str">
        <f t="shared" si="309"/>
        <v>1 - -------------------------------------------NAO DISPONIVEL------------------------------------------- - 00000001241 - FETRANSPOR</v>
      </c>
      <c r="AM1241" s="7" t="str">
        <f t="shared" si="310"/>
        <v>-------------------------------------------NAO DISPONIVEL-------------------------------------------</v>
      </c>
      <c r="AN1241" s="44" cm="1">
        <f t="array" ref="AN1241">_xlfn.IFS(AJ1241=0,0,AQ1241="INATIVO",2,AQ1241="SEM CADASTRO",4,AQ1241="CPF ATIVO EM OUTRO COMPRADOR",5,AQ1241="NOVO/SEM CARTAO",6,AND(AJ1241&gt;0,AQ1241,""),8)</f>
        <v>0</v>
      </c>
      <c r="AO1241" s="45">
        <f t="shared" si="324"/>
        <v>-10</v>
      </c>
    </row>
    <row r="1242" spans="1:41" x14ac:dyDescent="0.4">
      <c r="A1242" s="21" t="str">
        <f t="shared" si="311"/>
        <v>-------------------------------------------NAO DISPONIVEL-------------------------------------------</v>
      </c>
      <c r="B1242" s="5" t="str">
        <f>_xlfn.IFNA(VLOOKUP(A1242,CNPJ!E:F,2,0),"-------------------------------------------NAO DISPONIVEL-------------------------------------------")</f>
        <v>-------------------------------------------NAO DISPONIVEL-------------------------------------------</v>
      </c>
      <c r="C1242" s="22">
        <v>1</v>
      </c>
      <c r="D1242" s="5" t="str">
        <f>_xlfn.XLOOKUP(R1242,OP!C:C,OP!B:B,,0,1)</f>
        <v>RJ</v>
      </c>
      <c r="E1242" s="23"/>
      <c r="M1242" s="26"/>
      <c r="N1242" s="27"/>
      <c r="O1242" s="28" t="str">
        <f t="shared" si="312"/>
        <v>00000001242</v>
      </c>
      <c r="R1242" s="27" t="s">
        <v>193</v>
      </c>
      <c r="S1242" s="30" t="str">
        <f>_xlfn.IFNA(VLOOKUP(_xlfn.CONCAT(D1242," - ",R1242),OP!A:D,4,0),"-------------------------------------------NAO DISPONIVEL-------------------------------------------")</f>
        <v>FETRANSPOR</v>
      </c>
      <c r="T1242" s="31"/>
      <c r="U1242" s="32"/>
      <c r="V1242" s="31"/>
      <c r="W1242" s="33">
        <f t="shared" si="313"/>
        <v>0</v>
      </c>
      <c r="X1242" s="34">
        <f t="shared" si="314"/>
        <v>0</v>
      </c>
      <c r="Y1242" s="33">
        <f t="shared" si="315"/>
        <v>0</v>
      </c>
      <c r="Z1242" s="33">
        <f t="shared" si="316"/>
        <v>0</v>
      </c>
      <c r="AA1242" s="35">
        <f t="shared" si="317"/>
        <v>0</v>
      </c>
      <c r="AB1242" s="36">
        <f t="shared" si="318"/>
        <v>0</v>
      </c>
      <c r="AC1242" s="37">
        <f t="shared" si="319"/>
        <v>0</v>
      </c>
      <c r="AD1242" s="38"/>
      <c r="AE1242" s="38"/>
      <c r="AF1242" s="39">
        <f t="shared" si="320"/>
        <v>0</v>
      </c>
      <c r="AG1242" s="40"/>
      <c r="AH1242" s="41">
        <f t="shared" si="321"/>
        <v>0</v>
      </c>
      <c r="AI1242" s="42">
        <f t="shared" si="322"/>
        <v>0</v>
      </c>
      <c r="AJ1242" s="43">
        <f t="shared" si="323"/>
        <v>0</v>
      </c>
      <c r="AK1242" s="5" t="str">
        <f>_xlfn.IFNA(VLOOKUP(_xlfn.CONCAT(D1242," - ",S1242),OP!E:F,2,0),"-------------------------------------------NAO DISPONIVEL-------------------------------------------")</f>
        <v>C - RIOCARD</v>
      </c>
      <c r="AL1242" s="7" t="str">
        <f t="shared" si="309"/>
        <v>1 - -------------------------------------------NAO DISPONIVEL------------------------------------------- - 00000001242 - FETRANSPOR</v>
      </c>
      <c r="AM1242" s="7" t="str">
        <f t="shared" si="310"/>
        <v>-------------------------------------------NAO DISPONIVEL-------------------------------------------</v>
      </c>
      <c r="AN1242" s="44" cm="1">
        <f t="array" ref="AN1242">_xlfn.IFS(AJ1242=0,0,AQ1242="INATIVO",2,AQ1242="SEM CADASTRO",4,AQ1242="CPF ATIVO EM OUTRO COMPRADOR",5,AQ1242="NOVO/SEM CARTAO",6,AND(AJ1242&gt;0,AQ1242,""),8)</f>
        <v>0</v>
      </c>
      <c r="AO1242" s="45">
        <f t="shared" si="324"/>
        <v>-10</v>
      </c>
    </row>
    <row r="1243" spans="1:41" x14ac:dyDescent="0.4">
      <c r="A1243" s="21" t="str">
        <f t="shared" si="311"/>
        <v>-------------------------------------------NAO DISPONIVEL-------------------------------------------</v>
      </c>
      <c r="B1243" s="5" t="str">
        <f>_xlfn.IFNA(VLOOKUP(A1243,CNPJ!E:F,2,0),"-------------------------------------------NAO DISPONIVEL-------------------------------------------")</f>
        <v>-------------------------------------------NAO DISPONIVEL-------------------------------------------</v>
      </c>
      <c r="C1243" s="22">
        <v>1</v>
      </c>
      <c r="D1243" s="5" t="str">
        <f>_xlfn.XLOOKUP(R1243,OP!C:C,OP!B:B,,0,1)</f>
        <v>RJ</v>
      </c>
      <c r="E1243" s="23"/>
      <c r="M1243" s="26"/>
      <c r="N1243" s="27"/>
      <c r="O1243" s="28" t="str">
        <f t="shared" si="312"/>
        <v>00000001243</v>
      </c>
      <c r="R1243" s="27" t="s">
        <v>193</v>
      </c>
      <c r="S1243" s="30" t="str">
        <f>_xlfn.IFNA(VLOOKUP(_xlfn.CONCAT(D1243," - ",R1243),OP!A:D,4,0),"-------------------------------------------NAO DISPONIVEL-------------------------------------------")</f>
        <v>FETRANSPOR</v>
      </c>
      <c r="T1243" s="31"/>
      <c r="U1243" s="32"/>
      <c r="V1243" s="31"/>
      <c r="W1243" s="33">
        <f t="shared" si="313"/>
        <v>0</v>
      </c>
      <c r="X1243" s="34">
        <f t="shared" si="314"/>
        <v>0</v>
      </c>
      <c r="Y1243" s="33">
        <f t="shared" si="315"/>
        <v>0</v>
      </c>
      <c r="Z1243" s="33">
        <f t="shared" si="316"/>
        <v>0</v>
      </c>
      <c r="AA1243" s="35">
        <f t="shared" si="317"/>
        <v>0</v>
      </c>
      <c r="AB1243" s="36">
        <f t="shared" si="318"/>
        <v>0</v>
      </c>
      <c r="AC1243" s="37">
        <f t="shared" si="319"/>
        <v>0</v>
      </c>
      <c r="AD1243" s="38"/>
      <c r="AE1243" s="38"/>
      <c r="AF1243" s="39">
        <f t="shared" si="320"/>
        <v>0</v>
      </c>
      <c r="AG1243" s="40"/>
      <c r="AH1243" s="41">
        <f t="shared" si="321"/>
        <v>0</v>
      </c>
      <c r="AI1243" s="42">
        <f t="shared" si="322"/>
        <v>0</v>
      </c>
      <c r="AJ1243" s="43">
        <f t="shared" si="323"/>
        <v>0</v>
      </c>
      <c r="AK1243" s="5" t="str">
        <f>_xlfn.IFNA(VLOOKUP(_xlfn.CONCAT(D1243," - ",S1243),OP!E:F,2,0),"-------------------------------------------NAO DISPONIVEL-------------------------------------------")</f>
        <v>C - RIOCARD</v>
      </c>
      <c r="AL1243" s="7" t="str">
        <f t="shared" si="309"/>
        <v>1 - -------------------------------------------NAO DISPONIVEL------------------------------------------- - 00000001243 - FETRANSPOR</v>
      </c>
      <c r="AM1243" s="7" t="str">
        <f t="shared" si="310"/>
        <v>-------------------------------------------NAO DISPONIVEL-------------------------------------------</v>
      </c>
      <c r="AN1243" s="44" cm="1">
        <f t="array" ref="AN1243">_xlfn.IFS(AJ1243=0,0,AQ1243="INATIVO",2,AQ1243="SEM CADASTRO",4,AQ1243="CPF ATIVO EM OUTRO COMPRADOR",5,AQ1243="NOVO/SEM CARTAO",6,AND(AJ1243&gt;0,AQ1243,""),8)</f>
        <v>0</v>
      </c>
      <c r="AO1243" s="45">
        <f t="shared" si="324"/>
        <v>-10</v>
      </c>
    </row>
    <row r="1244" spans="1:41" x14ac:dyDescent="0.4">
      <c r="A1244" s="21" t="str">
        <f t="shared" si="311"/>
        <v>-------------------------------------------NAO DISPONIVEL-------------------------------------------</v>
      </c>
      <c r="B1244" s="5" t="str">
        <f>_xlfn.IFNA(VLOOKUP(A1244,CNPJ!E:F,2,0),"-------------------------------------------NAO DISPONIVEL-------------------------------------------")</f>
        <v>-------------------------------------------NAO DISPONIVEL-------------------------------------------</v>
      </c>
      <c r="C1244" s="22">
        <v>1</v>
      </c>
      <c r="D1244" s="5" t="str">
        <f>_xlfn.XLOOKUP(R1244,OP!C:C,OP!B:B,,0,1)</f>
        <v>RJ</v>
      </c>
      <c r="E1244" s="23"/>
      <c r="M1244" s="26"/>
      <c r="N1244" s="27"/>
      <c r="O1244" s="28" t="str">
        <f t="shared" si="312"/>
        <v>00000001244</v>
      </c>
      <c r="R1244" s="27" t="s">
        <v>193</v>
      </c>
      <c r="S1244" s="30" t="str">
        <f>_xlfn.IFNA(VLOOKUP(_xlfn.CONCAT(D1244," - ",R1244),OP!A:D,4,0),"-------------------------------------------NAO DISPONIVEL-------------------------------------------")</f>
        <v>FETRANSPOR</v>
      </c>
      <c r="T1244" s="31"/>
      <c r="U1244" s="32"/>
      <c r="V1244" s="31"/>
      <c r="W1244" s="33">
        <f t="shared" si="313"/>
        <v>0</v>
      </c>
      <c r="X1244" s="34">
        <f t="shared" si="314"/>
        <v>0</v>
      </c>
      <c r="Y1244" s="33">
        <f t="shared" si="315"/>
        <v>0</v>
      </c>
      <c r="Z1244" s="33">
        <f t="shared" si="316"/>
        <v>0</v>
      </c>
      <c r="AA1244" s="35">
        <f t="shared" si="317"/>
        <v>0</v>
      </c>
      <c r="AB1244" s="36">
        <f t="shared" si="318"/>
        <v>0</v>
      </c>
      <c r="AC1244" s="37">
        <f t="shared" si="319"/>
        <v>0</v>
      </c>
      <c r="AD1244" s="38"/>
      <c r="AE1244" s="38"/>
      <c r="AF1244" s="39">
        <f t="shared" si="320"/>
        <v>0</v>
      </c>
      <c r="AG1244" s="40"/>
      <c r="AH1244" s="41">
        <f t="shared" si="321"/>
        <v>0</v>
      </c>
      <c r="AI1244" s="42">
        <f t="shared" si="322"/>
        <v>0</v>
      </c>
      <c r="AJ1244" s="43">
        <f t="shared" si="323"/>
        <v>0</v>
      </c>
      <c r="AK1244" s="5" t="str">
        <f>_xlfn.IFNA(VLOOKUP(_xlfn.CONCAT(D1244," - ",S1244),OP!E:F,2,0),"-------------------------------------------NAO DISPONIVEL-------------------------------------------")</f>
        <v>C - RIOCARD</v>
      </c>
      <c r="AL1244" s="7" t="str">
        <f t="shared" si="309"/>
        <v>1 - -------------------------------------------NAO DISPONIVEL------------------------------------------- - 00000001244 - FETRANSPOR</v>
      </c>
      <c r="AM1244" s="7" t="str">
        <f t="shared" si="310"/>
        <v>-------------------------------------------NAO DISPONIVEL-------------------------------------------</v>
      </c>
      <c r="AN1244" s="44" cm="1">
        <f t="array" ref="AN1244">_xlfn.IFS(AJ1244=0,0,AQ1244="INATIVO",2,AQ1244="SEM CADASTRO",4,AQ1244="CPF ATIVO EM OUTRO COMPRADOR",5,AQ1244="NOVO/SEM CARTAO",6,AND(AJ1244&gt;0,AQ1244,""),8)</f>
        <v>0</v>
      </c>
      <c r="AO1244" s="45">
        <f t="shared" si="324"/>
        <v>-10</v>
      </c>
    </row>
    <row r="1245" spans="1:41" x14ac:dyDescent="0.4">
      <c r="A1245" s="21" t="str">
        <f t="shared" si="311"/>
        <v>-------------------------------------------NAO DISPONIVEL-------------------------------------------</v>
      </c>
      <c r="B1245" s="5" t="str">
        <f>_xlfn.IFNA(VLOOKUP(A1245,CNPJ!E:F,2,0),"-------------------------------------------NAO DISPONIVEL-------------------------------------------")</f>
        <v>-------------------------------------------NAO DISPONIVEL-------------------------------------------</v>
      </c>
      <c r="C1245" s="22">
        <v>1</v>
      </c>
      <c r="D1245" s="5" t="str">
        <f>_xlfn.XLOOKUP(R1245,OP!C:C,OP!B:B,,0,1)</f>
        <v>RJ</v>
      </c>
      <c r="E1245" s="23"/>
      <c r="M1245" s="26"/>
      <c r="N1245" s="27"/>
      <c r="O1245" s="28" t="str">
        <f t="shared" si="312"/>
        <v>00000001245</v>
      </c>
      <c r="R1245" s="27" t="s">
        <v>193</v>
      </c>
      <c r="S1245" s="30" t="str">
        <f>_xlfn.IFNA(VLOOKUP(_xlfn.CONCAT(D1245," - ",R1245),OP!A:D,4,0),"-------------------------------------------NAO DISPONIVEL-------------------------------------------")</f>
        <v>FETRANSPOR</v>
      </c>
      <c r="T1245" s="31"/>
      <c r="U1245" s="32"/>
      <c r="V1245" s="31"/>
      <c r="W1245" s="33">
        <f t="shared" si="313"/>
        <v>0</v>
      </c>
      <c r="X1245" s="34">
        <f t="shared" si="314"/>
        <v>0</v>
      </c>
      <c r="Y1245" s="33">
        <f t="shared" si="315"/>
        <v>0</v>
      </c>
      <c r="Z1245" s="33">
        <f t="shared" si="316"/>
        <v>0</v>
      </c>
      <c r="AA1245" s="35">
        <f t="shared" si="317"/>
        <v>0</v>
      </c>
      <c r="AB1245" s="36">
        <f t="shared" si="318"/>
        <v>0</v>
      </c>
      <c r="AC1245" s="37">
        <f t="shared" si="319"/>
        <v>0</v>
      </c>
      <c r="AD1245" s="38"/>
      <c r="AE1245" s="38"/>
      <c r="AF1245" s="39">
        <f t="shared" si="320"/>
        <v>0</v>
      </c>
      <c r="AG1245" s="40"/>
      <c r="AH1245" s="41">
        <f t="shared" si="321"/>
        <v>0</v>
      </c>
      <c r="AI1245" s="42">
        <f t="shared" si="322"/>
        <v>0</v>
      </c>
      <c r="AJ1245" s="43">
        <f t="shared" si="323"/>
        <v>0</v>
      </c>
      <c r="AK1245" s="5" t="str">
        <f>_xlfn.IFNA(VLOOKUP(_xlfn.CONCAT(D1245," - ",S1245),OP!E:F,2,0),"-------------------------------------------NAO DISPONIVEL-------------------------------------------")</f>
        <v>C - RIOCARD</v>
      </c>
      <c r="AL1245" s="7" t="str">
        <f t="shared" si="309"/>
        <v>1 - -------------------------------------------NAO DISPONIVEL------------------------------------------- - 00000001245 - FETRANSPOR</v>
      </c>
      <c r="AM1245" s="7" t="str">
        <f t="shared" si="310"/>
        <v>-------------------------------------------NAO DISPONIVEL-------------------------------------------</v>
      </c>
      <c r="AN1245" s="44" cm="1">
        <f t="array" ref="AN1245">_xlfn.IFS(AJ1245=0,0,AQ1245="INATIVO",2,AQ1245="SEM CADASTRO",4,AQ1245="CPF ATIVO EM OUTRO COMPRADOR",5,AQ1245="NOVO/SEM CARTAO",6,AND(AJ1245&gt;0,AQ1245,""),8)</f>
        <v>0</v>
      </c>
      <c r="AO1245" s="45">
        <f t="shared" si="324"/>
        <v>-10</v>
      </c>
    </row>
    <row r="1246" spans="1:41" x14ac:dyDescent="0.4">
      <c r="A1246" s="21" t="str">
        <f t="shared" si="311"/>
        <v>-------------------------------------------NAO DISPONIVEL-------------------------------------------</v>
      </c>
      <c r="B1246" s="5" t="str">
        <f>_xlfn.IFNA(VLOOKUP(A1246,CNPJ!E:F,2,0),"-------------------------------------------NAO DISPONIVEL-------------------------------------------")</f>
        <v>-------------------------------------------NAO DISPONIVEL-------------------------------------------</v>
      </c>
      <c r="C1246" s="22">
        <v>1</v>
      </c>
      <c r="D1246" s="5" t="str">
        <f>_xlfn.XLOOKUP(R1246,OP!C:C,OP!B:B,,0,1)</f>
        <v>RJ</v>
      </c>
      <c r="E1246" s="23"/>
      <c r="M1246" s="26"/>
      <c r="N1246" s="27"/>
      <c r="O1246" s="28" t="str">
        <f t="shared" si="312"/>
        <v>00000001246</v>
      </c>
      <c r="R1246" s="27" t="s">
        <v>193</v>
      </c>
      <c r="S1246" s="30" t="str">
        <f>_xlfn.IFNA(VLOOKUP(_xlfn.CONCAT(D1246," - ",R1246),OP!A:D,4,0),"-------------------------------------------NAO DISPONIVEL-------------------------------------------")</f>
        <v>FETRANSPOR</v>
      </c>
      <c r="T1246" s="31"/>
      <c r="U1246" s="32"/>
      <c r="V1246" s="31"/>
      <c r="W1246" s="33">
        <f t="shared" si="313"/>
        <v>0</v>
      </c>
      <c r="X1246" s="34">
        <f t="shared" si="314"/>
        <v>0</v>
      </c>
      <c r="Y1246" s="33">
        <f t="shared" si="315"/>
        <v>0</v>
      </c>
      <c r="Z1246" s="33">
        <f t="shared" si="316"/>
        <v>0</v>
      </c>
      <c r="AA1246" s="35">
        <f t="shared" si="317"/>
        <v>0</v>
      </c>
      <c r="AB1246" s="36">
        <f t="shared" si="318"/>
        <v>0</v>
      </c>
      <c r="AC1246" s="37">
        <f t="shared" si="319"/>
        <v>0</v>
      </c>
      <c r="AD1246" s="38"/>
      <c r="AE1246" s="38"/>
      <c r="AF1246" s="39">
        <f t="shared" si="320"/>
        <v>0</v>
      </c>
      <c r="AG1246" s="40"/>
      <c r="AH1246" s="41">
        <f t="shared" si="321"/>
        <v>0</v>
      </c>
      <c r="AI1246" s="42">
        <f t="shared" si="322"/>
        <v>0</v>
      </c>
      <c r="AJ1246" s="43">
        <f t="shared" si="323"/>
        <v>0</v>
      </c>
      <c r="AK1246" s="5" t="str">
        <f>_xlfn.IFNA(VLOOKUP(_xlfn.CONCAT(D1246," - ",S1246),OP!E:F,2,0),"-------------------------------------------NAO DISPONIVEL-------------------------------------------")</f>
        <v>C - RIOCARD</v>
      </c>
      <c r="AL1246" s="7" t="str">
        <f t="shared" si="309"/>
        <v>1 - -------------------------------------------NAO DISPONIVEL------------------------------------------- - 00000001246 - FETRANSPOR</v>
      </c>
      <c r="AM1246" s="7" t="str">
        <f t="shared" si="310"/>
        <v>-------------------------------------------NAO DISPONIVEL-------------------------------------------</v>
      </c>
      <c r="AN1246" s="44" cm="1">
        <f t="array" ref="AN1246">_xlfn.IFS(AJ1246=0,0,AQ1246="INATIVO",2,AQ1246="SEM CADASTRO",4,AQ1246="CPF ATIVO EM OUTRO COMPRADOR",5,AQ1246="NOVO/SEM CARTAO",6,AND(AJ1246&gt;0,AQ1246,""),8)</f>
        <v>0</v>
      </c>
      <c r="AO1246" s="45">
        <f t="shared" si="324"/>
        <v>-10</v>
      </c>
    </row>
    <row r="1247" spans="1:41" x14ac:dyDescent="0.4">
      <c r="A1247" s="21" t="str">
        <f t="shared" si="311"/>
        <v>-------------------------------------------NAO DISPONIVEL-------------------------------------------</v>
      </c>
      <c r="B1247" s="5" t="str">
        <f>_xlfn.IFNA(VLOOKUP(A1247,CNPJ!E:F,2,0),"-------------------------------------------NAO DISPONIVEL-------------------------------------------")</f>
        <v>-------------------------------------------NAO DISPONIVEL-------------------------------------------</v>
      </c>
      <c r="C1247" s="22">
        <v>1</v>
      </c>
      <c r="D1247" s="5" t="str">
        <f>_xlfn.XLOOKUP(R1247,OP!C:C,OP!B:B,,0,1)</f>
        <v>RJ</v>
      </c>
      <c r="E1247" s="23"/>
      <c r="M1247" s="26"/>
      <c r="N1247" s="27"/>
      <c r="O1247" s="28" t="str">
        <f t="shared" si="312"/>
        <v>00000001247</v>
      </c>
      <c r="R1247" s="27" t="s">
        <v>193</v>
      </c>
      <c r="S1247" s="30" t="str">
        <f>_xlfn.IFNA(VLOOKUP(_xlfn.CONCAT(D1247," - ",R1247),OP!A:D,4,0),"-------------------------------------------NAO DISPONIVEL-------------------------------------------")</f>
        <v>FETRANSPOR</v>
      </c>
      <c r="T1247" s="31"/>
      <c r="U1247" s="32"/>
      <c r="V1247" s="31"/>
      <c r="W1247" s="33">
        <f t="shared" si="313"/>
        <v>0</v>
      </c>
      <c r="X1247" s="34">
        <f t="shared" si="314"/>
        <v>0</v>
      </c>
      <c r="Y1247" s="33">
        <f t="shared" si="315"/>
        <v>0</v>
      </c>
      <c r="Z1247" s="33">
        <f t="shared" si="316"/>
        <v>0</v>
      </c>
      <c r="AA1247" s="35">
        <f t="shared" si="317"/>
        <v>0</v>
      </c>
      <c r="AB1247" s="36">
        <f t="shared" si="318"/>
        <v>0</v>
      </c>
      <c r="AC1247" s="37">
        <f t="shared" si="319"/>
        <v>0</v>
      </c>
      <c r="AD1247" s="38"/>
      <c r="AE1247" s="38"/>
      <c r="AF1247" s="39">
        <f t="shared" si="320"/>
        <v>0</v>
      </c>
      <c r="AG1247" s="40"/>
      <c r="AH1247" s="41">
        <f t="shared" si="321"/>
        <v>0</v>
      </c>
      <c r="AI1247" s="42">
        <f t="shared" si="322"/>
        <v>0</v>
      </c>
      <c r="AJ1247" s="43">
        <f t="shared" si="323"/>
        <v>0</v>
      </c>
      <c r="AK1247" s="5" t="str">
        <f>_xlfn.IFNA(VLOOKUP(_xlfn.CONCAT(D1247," - ",S1247),OP!E:F,2,0),"-------------------------------------------NAO DISPONIVEL-------------------------------------------")</f>
        <v>C - RIOCARD</v>
      </c>
      <c r="AL1247" s="7" t="str">
        <f t="shared" si="309"/>
        <v>1 - -------------------------------------------NAO DISPONIVEL------------------------------------------- - 00000001247 - FETRANSPOR</v>
      </c>
      <c r="AM1247" s="7" t="str">
        <f t="shared" si="310"/>
        <v>-------------------------------------------NAO DISPONIVEL-------------------------------------------</v>
      </c>
      <c r="AN1247" s="44" cm="1">
        <f t="array" ref="AN1247">_xlfn.IFS(AJ1247=0,0,AQ1247="INATIVO",2,AQ1247="SEM CADASTRO",4,AQ1247="CPF ATIVO EM OUTRO COMPRADOR",5,AQ1247="NOVO/SEM CARTAO",6,AND(AJ1247&gt;0,AQ1247,""),8)</f>
        <v>0</v>
      </c>
      <c r="AO1247" s="45">
        <f t="shared" si="324"/>
        <v>-10</v>
      </c>
    </row>
    <row r="1248" spans="1:41" x14ac:dyDescent="0.4">
      <c r="A1248" s="21" t="str">
        <f t="shared" si="311"/>
        <v>-------------------------------------------NAO DISPONIVEL-------------------------------------------</v>
      </c>
      <c r="B1248" s="5" t="str">
        <f>_xlfn.IFNA(VLOOKUP(A1248,CNPJ!E:F,2,0),"-------------------------------------------NAO DISPONIVEL-------------------------------------------")</f>
        <v>-------------------------------------------NAO DISPONIVEL-------------------------------------------</v>
      </c>
      <c r="C1248" s="22">
        <v>1</v>
      </c>
      <c r="D1248" s="5" t="str">
        <f>_xlfn.XLOOKUP(R1248,OP!C:C,OP!B:B,,0,1)</f>
        <v>RJ</v>
      </c>
      <c r="E1248" s="23"/>
      <c r="M1248" s="26"/>
      <c r="N1248" s="27"/>
      <c r="O1248" s="28" t="str">
        <f t="shared" si="312"/>
        <v>00000001248</v>
      </c>
      <c r="R1248" s="27" t="s">
        <v>193</v>
      </c>
      <c r="S1248" s="30" t="str">
        <f>_xlfn.IFNA(VLOOKUP(_xlfn.CONCAT(D1248," - ",R1248),OP!A:D,4,0),"-------------------------------------------NAO DISPONIVEL-------------------------------------------")</f>
        <v>FETRANSPOR</v>
      </c>
      <c r="T1248" s="31"/>
      <c r="U1248" s="32"/>
      <c r="V1248" s="31"/>
      <c r="W1248" s="33">
        <f t="shared" si="313"/>
        <v>0</v>
      </c>
      <c r="X1248" s="34">
        <f t="shared" si="314"/>
        <v>0</v>
      </c>
      <c r="Y1248" s="33">
        <f t="shared" si="315"/>
        <v>0</v>
      </c>
      <c r="Z1248" s="33">
        <f t="shared" si="316"/>
        <v>0</v>
      </c>
      <c r="AA1248" s="35">
        <f t="shared" si="317"/>
        <v>0</v>
      </c>
      <c r="AB1248" s="36">
        <f t="shared" si="318"/>
        <v>0</v>
      </c>
      <c r="AC1248" s="37">
        <f t="shared" si="319"/>
        <v>0</v>
      </c>
      <c r="AD1248" s="38"/>
      <c r="AE1248" s="38"/>
      <c r="AF1248" s="39">
        <f t="shared" si="320"/>
        <v>0</v>
      </c>
      <c r="AG1248" s="40"/>
      <c r="AH1248" s="41">
        <f t="shared" si="321"/>
        <v>0</v>
      </c>
      <c r="AI1248" s="42">
        <f t="shared" si="322"/>
        <v>0</v>
      </c>
      <c r="AJ1248" s="43">
        <f t="shared" si="323"/>
        <v>0</v>
      </c>
      <c r="AK1248" s="5" t="str">
        <f>_xlfn.IFNA(VLOOKUP(_xlfn.CONCAT(D1248," - ",S1248),OP!E:F,2,0),"-------------------------------------------NAO DISPONIVEL-------------------------------------------")</f>
        <v>C - RIOCARD</v>
      </c>
      <c r="AL1248" s="7" t="str">
        <f t="shared" si="309"/>
        <v>1 - -------------------------------------------NAO DISPONIVEL------------------------------------------- - 00000001248 - FETRANSPOR</v>
      </c>
      <c r="AM1248" s="7" t="str">
        <f t="shared" si="310"/>
        <v>-------------------------------------------NAO DISPONIVEL-------------------------------------------</v>
      </c>
      <c r="AN1248" s="44" cm="1">
        <f t="array" ref="AN1248">_xlfn.IFS(AJ1248=0,0,AQ1248="INATIVO",2,AQ1248="SEM CADASTRO",4,AQ1248="CPF ATIVO EM OUTRO COMPRADOR",5,AQ1248="NOVO/SEM CARTAO",6,AND(AJ1248&gt;0,AQ1248,""),8)</f>
        <v>0</v>
      </c>
      <c r="AO1248" s="45">
        <f t="shared" si="324"/>
        <v>-10</v>
      </c>
    </row>
    <row r="1249" spans="1:41" x14ac:dyDescent="0.4">
      <c r="A1249" s="21" t="str">
        <f t="shared" si="311"/>
        <v>-------------------------------------------NAO DISPONIVEL-------------------------------------------</v>
      </c>
      <c r="B1249" s="5" t="str">
        <f>_xlfn.IFNA(VLOOKUP(A1249,CNPJ!E:F,2,0),"-------------------------------------------NAO DISPONIVEL-------------------------------------------")</f>
        <v>-------------------------------------------NAO DISPONIVEL-------------------------------------------</v>
      </c>
      <c r="C1249" s="22">
        <v>1</v>
      </c>
      <c r="D1249" s="5" t="str">
        <f>_xlfn.XLOOKUP(R1249,OP!C:C,OP!B:B,,0,1)</f>
        <v>RJ</v>
      </c>
      <c r="E1249" s="23"/>
      <c r="M1249" s="26"/>
      <c r="N1249" s="27"/>
      <c r="O1249" s="28" t="str">
        <f t="shared" si="312"/>
        <v>00000001249</v>
      </c>
      <c r="R1249" s="27" t="s">
        <v>193</v>
      </c>
      <c r="S1249" s="30" t="str">
        <f>_xlfn.IFNA(VLOOKUP(_xlfn.CONCAT(D1249," - ",R1249),OP!A:D,4,0),"-------------------------------------------NAO DISPONIVEL-------------------------------------------")</f>
        <v>FETRANSPOR</v>
      </c>
      <c r="T1249" s="31"/>
      <c r="U1249" s="32"/>
      <c r="V1249" s="31"/>
      <c r="W1249" s="33">
        <f t="shared" si="313"/>
        <v>0</v>
      </c>
      <c r="X1249" s="34">
        <f t="shared" si="314"/>
        <v>0</v>
      </c>
      <c r="Y1249" s="33">
        <f t="shared" si="315"/>
        <v>0</v>
      </c>
      <c r="Z1249" s="33">
        <f t="shared" si="316"/>
        <v>0</v>
      </c>
      <c r="AA1249" s="35">
        <f t="shared" si="317"/>
        <v>0</v>
      </c>
      <c r="AB1249" s="36">
        <f t="shared" si="318"/>
        <v>0</v>
      </c>
      <c r="AC1249" s="37">
        <f t="shared" si="319"/>
        <v>0</v>
      </c>
      <c r="AD1249" s="38"/>
      <c r="AE1249" s="38"/>
      <c r="AF1249" s="39">
        <f t="shared" si="320"/>
        <v>0</v>
      </c>
      <c r="AG1249" s="40"/>
      <c r="AH1249" s="41">
        <f t="shared" si="321"/>
        <v>0</v>
      </c>
      <c r="AI1249" s="42">
        <f t="shared" si="322"/>
        <v>0</v>
      </c>
      <c r="AJ1249" s="43">
        <f t="shared" si="323"/>
        <v>0</v>
      </c>
      <c r="AK1249" s="5" t="str">
        <f>_xlfn.IFNA(VLOOKUP(_xlfn.CONCAT(D1249," - ",S1249),OP!E:F,2,0),"-------------------------------------------NAO DISPONIVEL-------------------------------------------")</f>
        <v>C - RIOCARD</v>
      </c>
      <c r="AL1249" s="7" t="str">
        <f t="shared" si="309"/>
        <v>1 - -------------------------------------------NAO DISPONIVEL------------------------------------------- - 00000001249 - FETRANSPOR</v>
      </c>
      <c r="AM1249" s="7" t="str">
        <f t="shared" si="310"/>
        <v>-------------------------------------------NAO DISPONIVEL-------------------------------------------</v>
      </c>
      <c r="AN1249" s="44" cm="1">
        <f t="array" ref="AN1249">_xlfn.IFS(AJ1249=0,0,AQ1249="INATIVO",2,AQ1249="SEM CADASTRO",4,AQ1249="CPF ATIVO EM OUTRO COMPRADOR",5,AQ1249="NOVO/SEM CARTAO",6,AND(AJ1249&gt;0,AQ1249,""),8)</f>
        <v>0</v>
      </c>
      <c r="AO1249" s="45">
        <f t="shared" si="324"/>
        <v>-10</v>
      </c>
    </row>
    <row r="1250" spans="1:41" x14ac:dyDescent="0.4">
      <c r="A1250" s="21" t="str">
        <f t="shared" si="311"/>
        <v>-------------------------------------------NAO DISPONIVEL-------------------------------------------</v>
      </c>
      <c r="B1250" s="5" t="str">
        <f>_xlfn.IFNA(VLOOKUP(A1250,CNPJ!E:F,2,0),"-------------------------------------------NAO DISPONIVEL-------------------------------------------")</f>
        <v>-------------------------------------------NAO DISPONIVEL-------------------------------------------</v>
      </c>
      <c r="C1250" s="22">
        <v>1</v>
      </c>
      <c r="D1250" s="5" t="str">
        <f>_xlfn.XLOOKUP(R1250,OP!C:C,OP!B:B,,0,1)</f>
        <v>RJ</v>
      </c>
      <c r="E1250" s="23"/>
      <c r="M1250" s="26"/>
      <c r="N1250" s="27"/>
      <c r="O1250" s="28" t="str">
        <f t="shared" si="312"/>
        <v>00000001250</v>
      </c>
      <c r="R1250" s="27" t="s">
        <v>193</v>
      </c>
      <c r="S1250" s="30" t="str">
        <f>_xlfn.IFNA(VLOOKUP(_xlfn.CONCAT(D1250," - ",R1250),OP!A:D,4,0),"-------------------------------------------NAO DISPONIVEL-------------------------------------------")</f>
        <v>FETRANSPOR</v>
      </c>
      <c r="T1250" s="31"/>
      <c r="U1250" s="32"/>
      <c r="V1250" s="31"/>
      <c r="W1250" s="33">
        <f t="shared" si="313"/>
        <v>0</v>
      </c>
      <c r="X1250" s="34">
        <f t="shared" si="314"/>
        <v>0</v>
      </c>
      <c r="Y1250" s="33">
        <f t="shared" si="315"/>
        <v>0</v>
      </c>
      <c r="Z1250" s="33">
        <f t="shared" si="316"/>
        <v>0</v>
      </c>
      <c r="AA1250" s="35">
        <f t="shared" si="317"/>
        <v>0</v>
      </c>
      <c r="AB1250" s="36">
        <f t="shared" si="318"/>
        <v>0</v>
      </c>
      <c r="AC1250" s="37">
        <f t="shared" si="319"/>
        <v>0</v>
      </c>
      <c r="AD1250" s="38"/>
      <c r="AE1250" s="38"/>
      <c r="AF1250" s="39">
        <f t="shared" si="320"/>
        <v>0</v>
      </c>
      <c r="AG1250" s="40"/>
      <c r="AH1250" s="41">
        <f t="shared" si="321"/>
        <v>0</v>
      </c>
      <c r="AI1250" s="42">
        <f t="shared" si="322"/>
        <v>0</v>
      </c>
      <c r="AJ1250" s="43">
        <f t="shared" si="323"/>
        <v>0</v>
      </c>
      <c r="AK1250" s="5" t="str">
        <f>_xlfn.IFNA(VLOOKUP(_xlfn.CONCAT(D1250," - ",S1250),OP!E:F,2,0),"-------------------------------------------NAO DISPONIVEL-------------------------------------------")</f>
        <v>C - RIOCARD</v>
      </c>
      <c r="AL1250" s="7" t="str">
        <f t="shared" si="309"/>
        <v>1 - -------------------------------------------NAO DISPONIVEL------------------------------------------- - 00000001250 - FETRANSPOR</v>
      </c>
      <c r="AM1250" s="7" t="str">
        <f t="shared" si="310"/>
        <v>-------------------------------------------NAO DISPONIVEL-------------------------------------------</v>
      </c>
      <c r="AN1250" s="44" cm="1">
        <f t="array" ref="AN1250">_xlfn.IFS(AJ1250=0,0,AQ1250="INATIVO",2,AQ1250="SEM CADASTRO",4,AQ1250="CPF ATIVO EM OUTRO COMPRADOR",5,AQ1250="NOVO/SEM CARTAO",6,AND(AJ1250&gt;0,AQ1250,""),8)</f>
        <v>0</v>
      </c>
      <c r="AO1250" s="45">
        <f t="shared" si="324"/>
        <v>-10</v>
      </c>
    </row>
    <row r="1251" spans="1:41" x14ac:dyDescent="0.4">
      <c r="A1251" s="21" t="str">
        <f t="shared" si="311"/>
        <v>-------------------------------------------NAO DISPONIVEL-------------------------------------------</v>
      </c>
      <c r="B1251" s="5" t="str">
        <f>_xlfn.IFNA(VLOOKUP(A1251,CNPJ!E:F,2,0),"-------------------------------------------NAO DISPONIVEL-------------------------------------------")</f>
        <v>-------------------------------------------NAO DISPONIVEL-------------------------------------------</v>
      </c>
      <c r="C1251" s="22">
        <v>1</v>
      </c>
      <c r="D1251" s="5" t="str">
        <f>_xlfn.XLOOKUP(R1251,OP!C:C,OP!B:B,,0,1)</f>
        <v>RJ</v>
      </c>
      <c r="E1251" s="23"/>
      <c r="M1251" s="26"/>
      <c r="N1251" s="27"/>
      <c r="O1251" s="28" t="str">
        <f t="shared" si="312"/>
        <v>00000001251</v>
      </c>
      <c r="R1251" s="27" t="s">
        <v>193</v>
      </c>
      <c r="S1251" s="30" t="str">
        <f>_xlfn.IFNA(VLOOKUP(_xlfn.CONCAT(D1251," - ",R1251),OP!A:D,4,0),"-------------------------------------------NAO DISPONIVEL-------------------------------------------")</f>
        <v>FETRANSPOR</v>
      </c>
      <c r="T1251" s="31"/>
      <c r="U1251" s="32"/>
      <c r="V1251" s="31"/>
      <c r="W1251" s="33">
        <f t="shared" si="313"/>
        <v>0</v>
      </c>
      <c r="X1251" s="34">
        <f t="shared" si="314"/>
        <v>0</v>
      </c>
      <c r="Y1251" s="33">
        <f t="shared" si="315"/>
        <v>0</v>
      </c>
      <c r="Z1251" s="33">
        <f t="shared" si="316"/>
        <v>0</v>
      </c>
      <c r="AA1251" s="35">
        <f t="shared" si="317"/>
        <v>0</v>
      </c>
      <c r="AB1251" s="36">
        <f t="shared" si="318"/>
        <v>0</v>
      </c>
      <c r="AC1251" s="37">
        <f t="shared" si="319"/>
        <v>0</v>
      </c>
      <c r="AD1251" s="38"/>
      <c r="AE1251" s="38"/>
      <c r="AF1251" s="39">
        <f t="shared" si="320"/>
        <v>0</v>
      </c>
      <c r="AG1251" s="40"/>
      <c r="AH1251" s="41">
        <f t="shared" si="321"/>
        <v>0</v>
      </c>
      <c r="AI1251" s="42">
        <f t="shared" si="322"/>
        <v>0</v>
      </c>
      <c r="AJ1251" s="43">
        <f t="shared" si="323"/>
        <v>0</v>
      </c>
      <c r="AK1251" s="5" t="str">
        <f>_xlfn.IFNA(VLOOKUP(_xlfn.CONCAT(D1251," - ",S1251),OP!E:F,2,0),"-------------------------------------------NAO DISPONIVEL-------------------------------------------")</f>
        <v>C - RIOCARD</v>
      </c>
      <c r="AL1251" s="7" t="str">
        <f t="shared" si="309"/>
        <v>1 - -------------------------------------------NAO DISPONIVEL------------------------------------------- - 00000001251 - FETRANSPOR</v>
      </c>
      <c r="AM1251" s="7" t="str">
        <f t="shared" si="310"/>
        <v>-------------------------------------------NAO DISPONIVEL-------------------------------------------</v>
      </c>
      <c r="AN1251" s="44" cm="1">
        <f t="array" ref="AN1251">_xlfn.IFS(AJ1251=0,0,AQ1251="INATIVO",2,AQ1251="SEM CADASTRO",4,AQ1251="CPF ATIVO EM OUTRO COMPRADOR",5,AQ1251="NOVO/SEM CARTAO",6,AND(AJ1251&gt;0,AQ1251,""),8)</f>
        <v>0</v>
      </c>
      <c r="AO1251" s="45">
        <f t="shared" si="324"/>
        <v>-10</v>
      </c>
    </row>
    <row r="1252" spans="1:41" x14ac:dyDescent="0.4">
      <c r="A1252" s="21" t="str">
        <f t="shared" si="311"/>
        <v>-------------------------------------------NAO DISPONIVEL-------------------------------------------</v>
      </c>
      <c r="B1252" s="5" t="str">
        <f>_xlfn.IFNA(VLOOKUP(A1252,CNPJ!E:F,2,0),"-------------------------------------------NAO DISPONIVEL-------------------------------------------")</f>
        <v>-------------------------------------------NAO DISPONIVEL-------------------------------------------</v>
      </c>
      <c r="C1252" s="22">
        <v>1</v>
      </c>
      <c r="D1252" s="5" t="str">
        <f>_xlfn.XLOOKUP(R1252,OP!C:C,OP!B:B,,0,1)</f>
        <v>RJ</v>
      </c>
      <c r="E1252" s="23"/>
      <c r="M1252" s="26"/>
      <c r="N1252" s="27"/>
      <c r="O1252" s="28" t="str">
        <f t="shared" si="312"/>
        <v>00000001252</v>
      </c>
      <c r="R1252" s="27" t="s">
        <v>193</v>
      </c>
      <c r="S1252" s="30" t="str">
        <f>_xlfn.IFNA(VLOOKUP(_xlfn.CONCAT(D1252," - ",R1252),OP!A:D,4,0),"-------------------------------------------NAO DISPONIVEL-------------------------------------------")</f>
        <v>FETRANSPOR</v>
      </c>
      <c r="T1252" s="31"/>
      <c r="U1252" s="32"/>
      <c r="V1252" s="31"/>
      <c r="W1252" s="33">
        <f t="shared" si="313"/>
        <v>0</v>
      </c>
      <c r="X1252" s="34">
        <f t="shared" si="314"/>
        <v>0</v>
      </c>
      <c r="Y1252" s="33">
        <f t="shared" si="315"/>
        <v>0</v>
      </c>
      <c r="Z1252" s="33">
        <f t="shared" si="316"/>
        <v>0</v>
      </c>
      <c r="AA1252" s="35">
        <f t="shared" si="317"/>
        <v>0</v>
      </c>
      <c r="AB1252" s="36">
        <f t="shared" si="318"/>
        <v>0</v>
      </c>
      <c r="AC1252" s="37">
        <f t="shared" si="319"/>
        <v>0</v>
      </c>
      <c r="AD1252" s="38"/>
      <c r="AE1252" s="38"/>
      <c r="AF1252" s="39">
        <f t="shared" si="320"/>
        <v>0</v>
      </c>
      <c r="AG1252" s="40"/>
      <c r="AH1252" s="41">
        <f t="shared" si="321"/>
        <v>0</v>
      </c>
      <c r="AI1252" s="42">
        <f t="shared" si="322"/>
        <v>0</v>
      </c>
      <c r="AJ1252" s="43">
        <f t="shared" si="323"/>
        <v>0</v>
      </c>
      <c r="AK1252" s="5" t="str">
        <f>_xlfn.IFNA(VLOOKUP(_xlfn.CONCAT(D1252," - ",S1252),OP!E:F,2,0),"-------------------------------------------NAO DISPONIVEL-------------------------------------------")</f>
        <v>C - RIOCARD</v>
      </c>
      <c r="AL1252" s="7" t="str">
        <f t="shared" si="309"/>
        <v>1 - -------------------------------------------NAO DISPONIVEL------------------------------------------- - 00000001252 - FETRANSPOR</v>
      </c>
      <c r="AM1252" s="7" t="str">
        <f t="shared" si="310"/>
        <v>-------------------------------------------NAO DISPONIVEL-------------------------------------------</v>
      </c>
      <c r="AN1252" s="44" cm="1">
        <f t="array" ref="AN1252">_xlfn.IFS(AJ1252=0,0,AQ1252="INATIVO",2,AQ1252="SEM CADASTRO",4,AQ1252="CPF ATIVO EM OUTRO COMPRADOR",5,AQ1252="NOVO/SEM CARTAO",6,AND(AJ1252&gt;0,AQ1252,""),8)</f>
        <v>0</v>
      </c>
      <c r="AO1252" s="45">
        <f t="shared" si="324"/>
        <v>-10</v>
      </c>
    </row>
    <row r="1253" spans="1:41" x14ac:dyDescent="0.4">
      <c r="A1253" s="21" t="str">
        <f t="shared" si="311"/>
        <v>-------------------------------------------NAO DISPONIVEL-------------------------------------------</v>
      </c>
      <c r="B1253" s="5" t="str">
        <f>_xlfn.IFNA(VLOOKUP(A1253,CNPJ!E:F,2,0),"-------------------------------------------NAO DISPONIVEL-------------------------------------------")</f>
        <v>-------------------------------------------NAO DISPONIVEL-------------------------------------------</v>
      </c>
      <c r="C1253" s="22">
        <v>1</v>
      </c>
      <c r="D1253" s="5" t="str">
        <f>_xlfn.XLOOKUP(R1253,OP!C:C,OP!B:B,,0,1)</f>
        <v>RJ</v>
      </c>
      <c r="E1253" s="23"/>
      <c r="M1253" s="26"/>
      <c r="N1253" s="27"/>
      <c r="O1253" s="28" t="str">
        <f t="shared" si="312"/>
        <v>00000001253</v>
      </c>
      <c r="R1253" s="27" t="s">
        <v>193</v>
      </c>
      <c r="S1253" s="30" t="str">
        <f>_xlfn.IFNA(VLOOKUP(_xlfn.CONCAT(D1253," - ",R1253),OP!A:D,4,0),"-------------------------------------------NAO DISPONIVEL-------------------------------------------")</f>
        <v>FETRANSPOR</v>
      </c>
      <c r="T1253" s="31"/>
      <c r="U1253" s="32"/>
      <c r="V1253" s="31"/>
      <c r="W1253" s="33">
        <f t="shared" si="313"/>
        <v>0</v>
      </c>
      <c r="X1253" s="34">
        <f t="shared" si="314"/>
        <v>0</v>
      </c>
      <c r="Y1253" s="33">
        <f t="shared" si="315"/>
        <v>0</v>
      </c>
      <c r="Z1253" s="33">
        <f t="shared" si="316"/>
        <v>0</v>
      </c>
      <c r="AA1253" s="35">
        <f t="shared" si="317"/>
        <v>0</v>
      </c>
      <c r="AB1253" s="36">
        <f t="shared" si="318"/>
        <v>0</v>
      </c>
      <c r="AC1253" s="37">
        <f t="shared" si="319"/>
        <v>0</v>
      </c>
      <c r="AD1253" s="38"/>
      <c r="AE1253" s="38"/>
      <c r="AF1253" s="39">
        <f t="shared" si="320"/>
        <v>0</v>
      </c>
      <c r="AG1253" s="40"/>
      <c r="AH1253" s="41">
        <f t="shared" si="321"/>
        <v>0</v>
      </c>
      <c r="AI1253" s="42">
        <f t="shared" si="322"/>
        <v>0</v>
      </c>
      <c r="AJ1253" s="43">
        <f t="shared" si="323"/>
        <v>0</v>
      </c>
      <c r="AK1253" s="5" t="str">
        <f>_xlfn.IFNA(VLOOKUP(_xlfn.CONCAT(D1253," - ",S1253),OP!E:F,2,0),"-------------------------------------------NAO DISPONIVEL-------------------------------------------")</f>
        <v>C - RIOCARD</v>
      </c>
      <c r="AL1253" s="7" t="str">
        <f t="shared" si="309"/>
        <v>1 - -------------------------------------------NAO DISPONIVEL------------------------------------------- - 00000001253 - FETRANSPOR</v>
      </c>
      <c r="AM1253" s="7" t="str">
        <f t="shared" si="310"/>
        <v>-------------------------------------------NAO DISPONIVEL-------------------------------------------</v>
      </c>
      <c r="AN1253" s="44" cm="1">
        <f t="array" ref="AN1253">_xlfn.IFS(AJ1253=0,0,AQ1253="INATIVO",2,AQ1253="SEM CADASTRO",4,AQ1253="CPF ATIVO EM OUTRO COMPRADOR",5,AQ1253="NOVO/SEM CARTAO",6,AND(AJ1253&gt;0,AQ1253,""),8)</f>
        <v>0</v>
      </c>
      <c r="AO1253" s="45">
        <f t="shared" si="324"/>
        <v>-10</v>
      </c>
    </row>
    <row r="1254" spans="1:41" x14ac:dyDescent="0.4">
      <c r="A1254" s="21" t="str">
        <f t="shared" si="311"/>
        <v>-------------------------------------------NAO DISPONIVEL-------------------------------------------</v>
      </c>
      <c r="B1254" s="5" t="str">
        <f>_xlfn.IFNA(VLOOKUP(A1254,CNPJ!E:F,2,0),"-------------------------------------------NAO DISPONIVEL-------------------------------------------")</f>
        <v>-------------------------------------------NAO DISPONIVEL-------------------------------------------</v>
      </c>
      <c r="C1254" s="22">
        <v>1</v>
      </c>
      <c r="D1254" s="5" t="str">
        <f>_xlfn.XLOOKUP(R1254,OP!C:C,OP!B:B,,0,1)</f>
        <v>RJ</v>
      </c>
      <c r="E1254" s="23"/>
      <c r="M1254" s="26"/>
      <c r="N1254" s="27"/>
      <c r="O1254" s="28" t="str">
        <f t="shared" si="312"/>
        <v>00000001254</v>
      </c>
      <c r="R1254" s="27" t="s">
        <v>193</v>
      </c>
      <c r="S1254" s="30" t="str">
        <f>_xlfn.IFNA(VLOOKUP(_xlfn.CONCAT(D1254," - ",R1254),OP!A:D,4,0),"-------------------------------------------NAO DISPONIVEL-------------------------------------------")</f>
        <v>FETRANSPOR</v>
      </c>
      <c r="T1254" s="31"/>
      <c r="U1254" s="32"/>
      <c r="V1254" s="31"/>
      <c r="W1254" s="33">
        <f t="shared" si="313"/>
        <v>0</v>
      </c>
      <c r="X1254" s="34">
        <f t="shared" si="314"/>
        <v>0</v>
      </c>
      <c r="Y1254" s="33">
        <f t="shared" si="315"/>
        <v>0</v>
      </c>
      <c r="Z1254" s="33">
        <f t="shared" si="316"/>
        <v>0</v>
      </c>
      <c r="AA1254" s="35">
        <f t="shared" si="317"/>
        <v>0</v>
      </c>
      <c r="AB1254" s="36">
        <f t="shared" si="318"/>
        <v>0</v>
      </c>
      <c r="AC1254" s="37">
        <f t="shared" si="319"/>
        <v>0</v>
      </c>
      <c r="AD1254" s="38"/>
      <c r="AE1254" s="38"/>
      <c r="AF1254" s="39">
        <f t="shared" si="320"/>
        <v>0</v>
      </c>
      <c r="AG1254" s="40"/>
      <c r="AH1254" s="41">
        <f t="shared" si="321"/>
        <v>0</v>
      </c>
      <c r="AI1254" s="42">
        <f t="shared" si="322"/>
        <v>0</v>
      </c>
      <c r="AJ1254" s="43">
        <f t="shared" si="323"/>
        <v>0</v>
      </c>
      <c r="AK1254" s="5" t="str">
        <f>_xlfn.IFNA(VLOOKUP(_xlfn.CONCAT(D1254," - ",S1254),OP!E:F,2,0),"-------------------------------------------NAO DISPONIVEL-------------------------------------------")</f>
        <v>C - RIOCARD</v>
      </c>
      <c r="AL1254" s="7" t="str">
        <f t="shared" si="309"/>
        <v>1 - -------------------------------------------NAO DISPONIVEL------------------------------------------- - 00000001254 - FETRANSPOR</v>
      </c>
      <c r="AM1254" s="7" t="str">
        <f t="shared" si="310"/>
        <v>-------------------------------------------NAO DISPONIVEL-------------------------------------------</v>
      </c>
      <c r="AN1254" s="44" cm="1">
        <f t="array" ref="AN1254">_xlfn.IFS(AJ1254=0,0,AQ1254="INATIVO",2,AQ1254="SEM CADASTRO",4,AQ1254="CPF ATIVO EM OUTRO COMPRADOR",5,AQ1254="NOVO/SEM CARTAO",6,AND(AJ1254&gt;0,AQ1254,""),8)</f>
        <v>0</v>
      </c>
      <c r="AO1254" s="45">
        <f t="shared" si="324"/>
        <v>-10</v>
      </c>
    </row>
    <row r="1255" spans="1:41" x14ac:dyDescent="0.4">
      <c r="A1255" s="21" t="str">
        <f t="shared" si="311"/>
        <v>-------------------------------------------NAO DISPONIVEL-------------------------------------------</v>
      </c>
      <c r="B1255" s="5" t="str">
        <f>_xlfn.IFNA(VLOOKUP(A1255,CNPJ!E:F,2,0),"-------------------------------------------NAO DISPONIVEL-------------------------------------------")</f>
        <v>-------------------------------------------NAO DISPONIVEL-------------------------------------------</v>
      </c>
      <c r="C1255" s="22">
        <v>1</v>
      </c>
      <c r="D1255" s="5" t="str">
        <f>_xlfn.XLOOKUP(R1255,OP!C:C,OP!B:B,,0,1)</f>
        <v>RJ</v>
      </c>
      <c r="E1255" s="23"/>
      <c r="M1255" s="26"/>
      <c r="N1255" s="27"/>
      <c r="O1255" s="28" t="str">
        <f t="shared" si="312"/>
        <v>00000001255</v>
      </c>
      <c r="R1255" s="27" t="s">
        <v>193</v>
      </c>
      <c r="S1255" s="30" t="str">
        <f>_xlfn.IFNA(VLOOKUP(_xlfn.CONCAT(D1255," - ",R1255),OP!A:D,4,0),"-------------------------------------------NAO DISPONIVEL-------------------------------------------")</f>
        <v>FETRANSPOR</v>
      </c>
      <c r="T1255" s="31"/>
      <c r="U1255" s="32"/>
      <c r="V1255" s="31"/>
      <c r="W1255" s="33">
        <f t="shared" si="313"/>
        <v>0</v>
      </c>
      <c r="X1255" s="34">
        <f t="shared" si="314"/>
        <v>0</v>
      </c>
      <c r="Y1255" s="33">
        <f t="shared" si="315"/>
        <v>0</v>
      </c>
      <c r="Z1255" s="33">
        <f t="shared" si="316"/>
        <v>0</v>
      </c>
      <c r="AA1255" s="35">
        <f t="shared" si="317"/>
        <v>0</v>
      </c>
      <c r="AB1255" s="36">
        <f t="shared" si="318"/>
        <v>0</v>
      </c>
      <c r="AC1255" s="37">
        <f t="shared" si="319"/>
        <v>0</v>
      </c>
      <c r="AD1255" s="38"/>
      <c r="AE1255" s="38"/>
      <c r="AF1255" s="39">
        <f t="shared" si="320"/>
        <v>0</v>
      </c>
      <c r="AG1255" s="40"/>
      <c r="AH1255" s="41">
        <f t="shared" si="321"/>
        <v>0</v>
      </c>
      <c r="AI1255" s="42">
        <f t="shared" si="322"/>
        <v>0</v>
      </c>
      <c r="AJ1255" s="43">
        <f t="shared" si="323"/>
        <v>0</v>
      </c>
      <c r="AK1255" s="5" t="str">
        <f>_xlfn.IFNA(VLOOKUP(_xlfn.CONCAT(D1255," - ",S1255),OP!E:F,2,0),"-------------------------------------------NAO DISPONIVEL-------------------------------------------")</f>
        <v>C - RIOCARD</v>
      </c>
      <c r="AL1255" s="7" t="str">
        <f t="shared" si="309"/>
        <v>1 - -------------------------------------------NAO DISPONIVEL------------------------------------------- - 00000001255 - FETRANSPOR</v>
      </c>
      <c r="AM1255" s="7" t="str">
        <f t="shared" si="310"/>
        <v>-------------------------------------------NAO DISPONIVEL-------------------------------------------</v>
      </c>
      <c r="AN1255" s="44" cm="1">
        <f t="array" ref="AN1255">_xlfn.IFS(AJ1255=0,0,AQ1255="INATIVO",2,AQ1255="SEM CADASTRO",4,AQ1255="CPF ATIVO EM OUTRO COMPRADOR",5,AQ1255="NOVO/SEM CARTAO",6,AND(AJ1255&gt;0,AQ1255,""),8)</f>
        <v>0</v>
      </c>
      <c r="AO1255" s="45">
        <f t="shared" si="324"/>
        <v>-10</v>
      </c>
    </row>
    <row r="1256" spans="1:41" x14ac:dyDescent="0.4">
      <c r="A1256" s="21" t="str">
        <f t="shared" si="311"/>
        <v>-------------------------------------------NAO DISPONIVEL-------------------------------------------</v>
      </c>
      <c r="B1256" s="5" t="str">
        <f>_xlfn.IFNA(VLOOKUP(A1256,CNPJ!E:F,2,0),"-------------------------------------------NAO DISPONIVEL-------------------------------------------")</f>
        <v>-------------------------------------------NAO DISPONIVEL-------------------------------------------</v>
      </c>
      <c r="C1256" s="22">
        <v>1</v>
      </c>
      <c r="D1256" s="5" t="str">
        <f>_xlfn.XLOOKUP(R1256,OP!C:C,OP!B:B,,0,1)</f>
        <v>RJ</v>
      </c>
      <c r="E1256" s="23"/>
      <c r="M1256" s="26"/>
      <c r="N1256" s="27"/>
      <c r="O1256" s="28" t="str">
        <f t="shared" si="312"/>
        <v>00000001256</v>
      </c>
      <c r="R1256" s="27" t="s">
        <v>193</v>
      </c>
      <c r="S1256" s="30" t="str">
        <f>_xlfn.IFNA(VLOOKUP(_xlfn.CONCAT(D1256," - ",R1256),OP!A:D,4,0),"-------------------------------------------NAO DISPONIVEL-------------------------------------------")</f>
        <v>FETRANSPOR</v>
      </c>
      <c r="T1256" s="31"/>
      <c r="U1256" s="32"/>
      <c r="V1256" s="31"/>
      <c r="W1256" s="33">
        <f t="shared" si="313"/>
        <v>0</v>
      </c>
      <c r="X1256" s="34">
        <f t="shared" si="314"/>
        <v>0</v>
      </c>
      <c r="Y1256" s="33">
        <f t="shared" si="315"/>
        <v>0</v>
      </c>
      <c r="Z1256" s="33">
        <f t="shared" si="316"/>
        <v>0</v>
      </c>
      <c r="AA1256" s="35">
        <f t="shared" si="317"/>
        <v>0</v>
      </c>
      <c r="AB1256" s="36">
        <f t="shared" si="318"/>
        <v>0</v>
      </c>
      <c r="AC1256" s="37">
        <f t="shared" si="319"/>
        <v>0</v>
      </c>
      <c r="AD1256" s="38"/>
      <c r="AE1256" s="38"/>
      <c r="AF1256" s="39">
        <f t="shared" si="320"/>
        <v>0</v>
      </c>
      <c r="AG1256" s="40"/>
      <c r="AH1256" s="41">
        <f t="shared" si="321"/>
        <v>0</v>
      </c>
      <c r="AI1256" s="42">
        <f t="shared" si="322"/>
        <v>0</v>
      </c>
      <c r="AJ1256" s="43">
        <f t="shared" si="323"/>
        <v>0</v>
      </c>
      <c r="AK1256" s="5" t="str">
        <f>_xlfn.IFNA(VLOOKUP(_xlfn.CONCAT(D1256," - ",S1256),OP!E:F,2,0),"-------------------------------------------NAO DISPONIVEL-------------------------------------------")</f>
        <v>C - RIOCARD</v>
      </c>
      <c r="AL1256" s="7" t="str">
        <f t="shared" si="309"/>
        <v>1 - -------------------------------------------NAO DISPONIVEL------------------------------------------- - 00000001256 - FETRANSPOR</v>
      </c>
      <c r="AM1256" s="7" t="str">
        <f t="shared" si="310"/>
        <v>-------------------------------------------NAO DISPONIVEL-------------------------------------------</v>
      </c>
      <c r="AN1256" s="44" cm="1">
        <f t="array" ref="AN1256">_xlfn.IFS(AJ1256=0,0,AQ1256="INATIVO",2,AQ1256="SEM CADASTRO",4,AQ1256="CPF ATIVO EM OUTRO COMPRADOR",5,AQ1256="NOVO/SEM CARTAO",6,AND(AJ1256&gt;0,AQ1256,""),8)</f>
        <v>0</v>
      </c>
      <c r="AO1256" s="45">
        <f t="shared" si="324"/>
        <v>-10</v>
      </c>
    </row>
    <row r="1257" spans="1:41" x14ac:dyDescent="0.4">
      <c r="A1257" s="21" t="str">
        <f t="shared" si="311"/>
        <v>-------------------------------------------NAO DISPONIVEL-------------------------------------------</v>
      </c>
      <c r="B1257" s="5" t="str">
        <f>_xlfn.IFNA(VLOOKUP(A1257,CNPJ!E:F,2,0),"-------------------------------------------NAO DISPONIVEL-------------------------------------------")</f>
        <v>-------------------------------------------NAO DISPONIVEL-------------------------------------------</v>
      </c>
      <c r="C1257" s="22">
        <v>1</v>
      </c>
      <c r="D1257" s="5" t="str">
        <f>_xlfn.XLOOKUP(R1257,OP!C:C,OP!B:B,,0,1)</f>
        <v>RJ</v>
      </c>
      <c r="E1257" s="23"/>
      <c r="M1257" s="26"/>
      <c r="N1257" s="27"/>
      <c r="O1257" s="28" t="str">
        <f t="shared" si="312"/>
        <v>00000001257</v>
      </c>
      <c r="R1257" s="27" t="s">
        <v>193</v>
      </c>
      <c r="S1257" s="30" t="str">
        <f>_xlfn.IFNA(VLOOKUP(_xlfn.CONCAT(D1257," - ",R1257),OP!A:D,4,0),"-------------------------------------------NAO DISPONIVEL-------------------------------------------")</f>
        <v>FETRANSPOR</v>
      </c>
      <c r="T1257" s="31"/>
      <c r="U1257" s="32"/>
      <c r="V1257" s="31"/>
      <c r="W1257" s="33">
        <f t="shared" si="313"/>
        <v>0</v>
      </c>
      <c r="X1257" s="34">
        <f t="shared" si="314"/>
        <v>0</v>
      </c>
      <c r="Y1257" s="33">
        <f t="shared" si="315"/>
        <v>0</v>
      </c>
      <c r="Z1257" s="33">
        <f t="shared" si="316"/>
        <v>0</v>
      </c>
      <c r="AA1257" s="35">
        <f t="shared" si="317"/>
        <v>0</v>
      </c>
      <c r="AB1257" s="36">
        <f t="shared" si="318"/>
        <v>0</v>
      </c>
      <c r="AC1257" s="37">
        <f t="shared" si="319"/>
        <v>0</v>
      </c>
      <c r="AD1257" s="38"/>
      <c r="AE1257" s="38"/>
      <c r="AF1257" s="39">
        <f t="shared" si="320"/>
        <v>0</v>
      </c>
      <c r="AG1257" s="40"/>
      <c r="AH1257" s="41">
        <f t="shared" si="321"/>
        <v>0</v>
      </c>
      <c r="AI1257" s="42">
        <f t="shared" si="322"/>
        <v>0</v>
      </c>
      <c r="AJ1257" s="43">
        <f t="shared" si="323"/>
        <v>0</v>
      </c>
      <c r="AK1257" s="5" t="str">
        <f>_xlfn.IFNA(VLOOKUP(_xlfn.CONCAT(D1257," - ",S1257),OP!E:F,2,0),"-------------------------------------------NAO DISPONIVEL-------------------------------------------")</f>
        <v>C - RIOCARD</v>
      </c>
      <c r="AL1257" s="7" t="str">
        <f t="shared" si="309"/>
        <v>1 - -------------------------------------------NAO DISPONIVEL------------------------------------------- - 00000001257 - FETRANSPOR</v>
      </c>
      <c r="AM1257" s="7" t="str">
        <f t="shared" si="310"/>
        <v>-------------------------------------------NAO DISPONIVEL-------------------------------------------</v>
      </c>
      <c r="AN1257" s="44" cm="1">
        <f t="array" ref="AN1257">_xlfn.IFS(AJ1257=0,0,AQ1257="INATIVO",2,AQ1257="SEM CADASTRO",4,AQ1257="CPF ATIVO EM OUTRO COMPRADOR",5,AQ1257="NOVO/SEM CARTAO",6,AND(AJ1257&gt;0,AQ1257,""),8)</f>
        <v>0</v>
      </c>
      <c r="AO1257" s="45">
        <f t="shared" si="324"/>
        <v>-10</v>
      </c>
    </row>
    <row r="1258" spans="1:41" x14ac:dyDescent="0.4">
      <c r="A1258" s="21" t="str">
        <f t="shared" si="311"/>
        <v>-------------------------------------------NAO DISPONIVEL-------------------------------------------</v>
      </c>
      <c r="B1258" s="5" t="str">
        <f>_xlfn.IFNA(VLOOKUP(A1258,CNPJ!E:F,2,0),"-------------------------------------------NAO DISPONIVEL-------------------------------------------")</f>
        <v>-------------------------------------------NAO DISPONIVEL-------------------------------------------</v>
      </c>
      <c r="C1258" s="22">
        <v>1</v>
      </c>
      <c r="D1258" s="5" t="str">
        <f>_xlfn.XLOOKUP(R1258,OP!C:C,OP!B:B,,0,1)</f>
        <v>RJ</v>
      </c>
      <c r="E1258" s="23"/>
      <c r="M1258" s="26"/>
      <c r="N1258" s="27"/>
      <c r="O1258" s="28" t="str">
        <f t="shared" si="312"/>
        <v>00000001258</v>
      </c>
      <c r="R1258" s="27" t="s">
        <v>193</v>
      </c>
      <c r="S1258" s="30" t="str">
        <f>_xlfn.IFNA(VLOOKUP(_xlfn.CONCAT(D1258," - ",R1258),OP!A:D,4,0),"-------------------------------------------NAO DISPONIVEL-------------------------------------------")</f>
        <v>FETRANSPOR</v>
      </c>
      <c r="T1258" s="31"/>
      <c r="U1258" s="32"/>
      <c r="V1258" s="31"/>
      <c r="W1258" s="33">
        <f t="shared" si="313"/>
        <v>0</v>
      </c>
      <c r="X1258" s="34">
        <f t="shared" si="314"/>
        <v>0</v>
      </c>
      <c r="Y1258" s="33">
        <f t="shared" si="315"/>
        <v>0</v>
      </c>
      <c r="Z1258" s="33">
        <f t="shared" si="316"/>
        <v>0</v>
      </c>
      <c r="AA1258" s="35">
        <f t="shared" si="317"/>
        <v>0</v>
      </c>
      <c r="AB1258" s="36">
        <f t="shared" si="318"/>
        <v>0</v>
      </c>
      <c r="AC1258" s="37">
        <f t="shared" si="319"/>
        <v>0</v>
      </c>
      <c r="AD1258" s="38"/>
      <c r="AE1258" s="38"/>
      <c r="AF1258" s="39">
        <f t="shared" si="320"/>
        <v>0</v>
      </c>
      <c r="AG1258" s="40"/>
      <c r="AH1258" s="41">
        <f t="shared" si="321"/>
        <v>0</v>
      </c>
      <c r="AI1258" s="42">
        <f t="shared" si="322"/>
        <v>0</v>
      </c>
      <c r="AJ1258" s="43">
        <f t="shared" si="323"/>
        <v>0</v>
      </c>
      <c r="AK1258" s="5" t="str">
        <f>_xlfn.IFNA(VLOOKUP(_xlfn.CONCAT(D1258," - ",S1258),OP!E:F,2,0),"-------------------------------------------NAO DISPONIVEL-------------------------------------------")</f>
        <v>C - RIOCARD</v>
      </c>
      <c r="AL1258" s="7" t="str">
        <f t="shared" si="309"/>
        <v>1 - -------------------------------------------NAO DISPONIVEL------------------------------------------- - 00000001258 - FETRANSPOR</v>
      </c>
      <c r="AM1258" s="7" t="str">
        <f t="shared" si="310"/>
        <v>-------------------------------------------NAO DISPONIVEL-------------------------------------------</v>
      </c>
      <c r="AN1258" s="44" cm="1">
        <f t="array" ref="AN1258">_xlfn.IFS(AJ1258=0,0,AQ1258="INATIVO",2,AQ1258="SEM CADASTRO",4,AQ1258="CPF ATIVO EM OUTRO COMPRADOR",5,AQ1258="NOVO/SEM CARTAO",6,AND(AJ1258&gt;0,AQ1258,""),8)</f>
        <v>0</v>
      </c>
      <c r="AO1258" s="45">
        <f t="shared" si="324"/>
        <v>-10</v>
      </c>
    </row>
    <row r="1259" spans="1:41" x14ac:dyDescent="0.4">
      <c r="A1259" s="21" t="str">
        <f t="shared" si="311"/>
        <v>-------------------------------------------NAO DISPONIVEL-------------------------------------------</v>
      </c>
      <c r="B1259" s="5" t="str">
        <f>_xlfn.IFNA(VLOOKUP(A1259,CNPJ!E:F,2,0),"-------------------------------------------NAO DISPONIVEL-------------------------------------------")</f>
        <v>-------------------------------------------NAO DISPONIVEL-------------------------------------------</v>
      </c>
      <c r="C1259" s="22">
        <v>1</v>
      </c>
      <c r="D1259" s="5" t="str">
        <f>_xlfn.XLOOKUP(R1259,OP!C:C,OP!B:B,,0,1)</f>
        <v>RJ</v>
      </c>
      <c r="E1259" s="23"/>
      <c r="M1259" s="26"/>
      <c r="N1259" s="27"/>
      <c r="O1259" s="28" t="str">
        <f t="shared" si="312"/>
        <v>00000001259</v>
      </c>
      <c r="R1259" s="27" t="s">
        <v>193</v>
      </c>
      <c r="S1259" s="30" t="str">
        <f>_xlfn.IFNA(VLOOKUP(_xlfn.CONCAT(D1259," - ",R1259),OP!A:D,4,0),"-------------------------------------------NAO DISPONIVEL-------------------------------------------")</f>
        <v>FETRANSPOR</v>
      </c>
      <c r="T1259" s="31"/>
      <c r="U1259" s="32"/>
      <c r="V1259" s="31"/>
      <c r="W1259" s="33">
        <f t="shared" si="313"/>
        <v>0</v>
      </c>
      <c r="X1259" s="34">
        <f t="shared" si="314"/>
        <v>0</v>
      </c>
      <c r="Y1259" s="33">
        <f t="shared" si="315"/>
        <v>0</v>
      </c>
      <c r="Z1259" s="33">
        <f t="shared" si="316"/>
        <v>0</v>
      </c>
      <c r="AA1259" s="35">
        <f t="shared" si="317"/>
        <v>0</v>
      </c>
      <c r="AB1259" s="36">
        <f t="shared" si="318"/>
        <v>0</v>
      </c>
      <c r="AC1259" s="37">
        <f t="shared" si="319"/>
        <v>0</v>
      </c>
      <c r="AD1259" s="38"/>
      <c r="AE1259" s="38"/>
      <c r="AF1259" s="39">
        <f t="shared" si="320"/>
        <v>0</v>
      </c>
      <c r="AG1259" s="40"/>
      <c r="AH1259" s="41">
        <f t="shared" si="321"/>
        <v>0</v>
      </c>
      <c r="AI1259" s="42">
        <f t="shared" si="322"/>
        <v>0</v>
      </c>
      <c r="AJ1259" s="43">
        <f t="shared" si="323"/>
        <v>0</v>
      </c>
      <c r="AK1259" s="5" t="str">
        <f>_xlfn.IFNA(VLOOKUP(_xlfn.CONCAT(D1259," - ",S1259),OP!E:F,2,0),"-------------------------------------------NAO DISPONIVEL-------------------------------------------")</f>
        <v>C - RIOCARD</v>
      </c>
      <c r="AL1259" s="7" t="str">
        <f t="shared" si="309"/>
        <v>1 - -------------------------------------------NAO DISPONIVEL------------------------------------------- - 00000001259 - FETRANSPOR</v>
      </c>
      <c r="AM1259" s="7" t="str">
        <f t="shared" si="310"/>
        <v>-------------------------------------------NAO DISPONIVEL-------------------------------------------</v>
      </c>
      <c r="AN1259" s="44" cm="1">
        <f t="array" ref="AN1259">_xlfn.IFS(AJ1259=0,0,AQ1259="INATIVO",2,AQ1259="SEM CADASTRO",4,AQ1259="CPF ATIVO EM OUTRO COMPRADOR",5,AQ1259="NOVO/SEM CARTAO",6,AND(AJ1259&gt;0,AQ1259,""),8)</f>
        <v>0</v>
      </c>
      <c r="AO1259" s="45">
        <f t="shared" si="324"/>
        <v>-10</v>
      </c>
    </row>
    <row r="1260" spans="1:41" x14ac:dyDescent="0.4">
      <c r="A1260" s="21" t="str">
        <f t="shared" si="311"/>
        <v>-------------------------------------------NAO DISPONIVEL-------------------------------------------</v>
      </c>
      <c r="B1260" s="5" t="str">
        <f>_xlfn.IFNA(VLOOKUP(A1260,CNPJ!E:F,2,0),"-------------------------------------------NAO DISPONIVEL-------------------------------------------")</f>
        <v>-------------------------------------------NAO DISPONIVEL-------------------------------------------</v>
      </c>
      <c r="C1260" s="22">
        <v>1</v>
      </c>
      <c r="D1260" s="5" t="str">
        <f>_xlfn.XLOOKUP(R1260,OP!C:C,OP!B:B,,0,1)</f>
        <v>RJ</v>
      </c>
      <c r="E1260" s="23"/>
      <c r="M1260" s="26"/>
      <c r="N1260" s="27"/>
      <c r="O1260" s="28" t="str">
        <f t="shared" si="312"/>
        <v>00000001260</v>
      </c>
      <c r="R1260" s="27" t="s">
        <v>193</v>
      </c>
      <c r="S1260" s="30" t="str">
        <f>_xlfn.IFNA(VLOOKUP(_xlfn.CONCAT(D1260," - ",R1260),OP!A:D,4,0),"-------------------------------------------NAO DISPONIVEL-------------------------------------------")</f>
        <v>FETRANSPOR</v>
      </c>
      <c r="T1260" s="31"/>
      <c r="U1260" s="32"/>
      <c r="V1260" s="31"/>
      <c r="W1260" s="33">
        <f t="shared" si="313"/>
        <v>0</v>
      </c>
      <c r="X1260" s="34">
        <f t="shared" si="314"/>
        <v>0</v>
      </c>
      <c r="Y1260" s="33">
        <f t="shared" si="315"/>
        <v>0</v>
      </c>
      <c r="Z1260" s="33">
        <f t="shared" si="316"/>
        <v>0</v>
      </c>
      <c r="AA1260" s="35">
        <f t="shared" si="317"/>
        <v>0</v>
      </c>
      <c r="AB1260" s="36">
        <f t="shared" si="318"/>
        <v>0</v>
      </c>
      <c r="AC1260" s="37">
        <f t="shared" si="319"/>
        <v>0</v>
      </c>
      <c r="AD1260" s="38"/>
      <c r="AE1260" s="38"/>
      <c r="AF1260" s="39">
        <f t="shared" si="320"/>
        <v>0</v>
      </c>
      <c r="AG1260" s="40"/>
      <c r="AH1260" s="41">
        <f t="shared" si="321"/>
        <v>0</v>
      </c>
      <c r="AI1260" s="42">
        <f t="shared" si="322"/>
        <v>0</v>
      </c>
      <c r="AJ1260" s="43">
        <f t="shared" si="323"/>
        <v>0</v>
      </c>
      <c r="AK1260" s="5" t="str">
        <f>_xlfn.IFNA(VLOOKUP(_xlfn.CONCAT(D1260," - ",S1260),OP!E:F,2,0),"-------------------------------------------NAO DISPONIVEL-------------------------------------------")</f>
        <v>C - RIOCARD</v>
      </c>
      <c r="AL1260" s="7" t="str">
        <f t="shared" si="309"/>
        <v>1 - -------------------------------------------NAO DISPONIVEL------------------------------------------- - 00000001260 - FETRANSPOR</v>
      </c>
      <c r="AM1260" s="7" t="str">
        <f t="shared" si="310"/>
        <v>-------------------------------------------NAO DISPONIVEL-------------------------------------------</v>
      </c>
      <c r="AN1260" s="44" cm="1">
        <f t="array" ref="AN1260">_xlfn.IFS(AJ1260=0,0,AQ1260="INATIVO",2,AQ1260="SEM CADASTRO",4,AQ1260="CPF ATIVO EM OUTRO COMPRADOR",5,AQ1260="NOVO/SEM CARTAO",6,AND(AJ1260&gt;0,AQ1260,""),8)</f>
        <v>0</v>
      </c>
      <c r="AO1260" s="45">
        <f t="shared" si="324"/>
        <v>-10</v>
      </c>
    </row>
    <row r="1261" spans="1:41" x14ac:dyDescent="0.4">
      <c r="A1261" s="21" t="str">
        <f t="shared" si="311"/>
        <v>-------------------------------------------NAO DISPONIVEL-------------------------------------------</v>
      </c>
      <c r="B1261" s="5" t="str">
        <f>_xlfn.IFNA(VLOOKUP(A1261,CNPJ!E:F,2,0),"-------------------------------------------NAO DISPONIVEL-------------------------------------------")</f>
        <v>-------------------------------------------NAO DISPONIVEL-------------------------------------------</v>
      </c>
      <c r="C1261" s="22">
        <v>1</v>
      </c>
      <c r="D1261" s="5" t="str">
        <f>_xlfn.XLOOKUP(R1261,OP!C:C,OP!B:B,,0,1)</f>
        <v>RJ</v>
      </c>
      <c r="E1261" s="23"/>
      <c r="M1261" s="26"/>
      <c r="N1261" s="27"/>
      <c r="O1261" s="28" t="str">
        <f t="shared" si="312"/>
        <v>00000001261</v>
      </c>
      <c r="R1261" s="27" t="s">
        <v>193</v>
      </c>
      <c r="S1261" s="30" t="str">
        <f>_xlfn.IFNA(VLOOKUP(_xlfn.CONCAT(D1261," - ",R1261),OP!A:D,4,0),"-------------------------------------------NAO DISPONIVEL-------------------------------------------")</f>
        <v>FETRANSPOR</v>
      </c>
      <c r="T1261" s="31"/>
      <c r="U1261" s="32"/>
      <c r="V1261" s="31"/>
      <c r="W1261" s="33">
        <f t="shared" si="313"/>
        <v>0</v>
      </c>
      <c r="X1261" s="34">
        <f t="shared" si="314"/>
        <v>0</v>
      </c>
      <c r="Y1261" s="33">
        <f t="shared" si="315"/>
        <v>0</v>
      </c>
      <c r="Z1261" s="33">
        <f t="shared" si="316"/>
        <v>0</v>
      </c>
      <c r="AA1261" s="35">
        <f t="shared" si="317"/>
        <v>0</v>
      </c>
      <c r="AB1261" s="36">
        <f t="shared" si="318"/>
        <v>0</v>
      </c>
      <c r="AC1261" s="37">
        <f t="shared" si="319"/>
        <v>0</v>
      </c>
      <c r="AD1261" s="38"/>
      <c r="AE1261" s="38"/>
      <c r="AF1261" s="39">
        <f t="shared" si="320"/>
        <v>0</v>
      </c>
      <c r="AG1261" s="40"/>
      <c r="AH1261" s="41">
        <f t="shared" si="321"/>
        <v>0</v>
      </c>
      <c r="AI1261" s="42">
        <f t="shared" si="322"/>
        <v>0</v>
      </c>
      <c r="AJ1261" s="43">
        <f t="shared" si="323"/>
        <v>0</v>
      </c>
      <c r="AK1261" s="5" t="str">
        <f>_xlfn.IFNA(VLOOKUP(_xlfn.CONCAT(D1261," - ",S1261),OP!E:F,2,0),"-------------------------------------------NAO DISPONIVEL-------------------------------------------")</f>
        <v>C - RIOCARD</v>
      </c>
      <c r="AL1261" s="7" t="str">
        <f t="shared" si="309"/>
        <v>1 - -------------------------------------------NAO DISPONIVEL------------------------------------------- - 00000001261 - FETRANSPOR</v>
      </c>
      <c r="AM1261" s="7" t="str">
        <f t="shared" si="310"/>
        <v>-------------------------------------------NAO DISPONIVEL-------------------------------------------</v>
      </c>
      <c r="AN1261" s="44" cm="1">
        <f t="array" ref="AN1261">_xlfn.IFS(AJ1261=0,0,AQ1261="INATIVO",2,AQ1261="SEM CADASTRO",4,AQ1261="CPF ATIVO EM OUTRO COMPRADOR",5,AQ1261="NOVO/SEM CARTAO",6,AND(AJ1261&gt;0,AQ1261,""),8)</f>
        <v>0</v>
      </c>
      <c r="AO1261" s="45">
        <f t="shared" si="324"/>
        <v>-10</v>
      </c>
    </row>
    <row r="1262" spans="1:41" x14ac:dyDescent="0.4">
      <c r="A1262" s="21" t="str">
        <f t="shared" si="311"/>
        <v>-------------------------------------------NAO DISPONIVEL-------------------------------------------</v>
      </c>
      <c r="B1262" s="5" t="str">
        <f>_xlfn.IFNA(VLOOKUP(A1262,CNPJ!E:F,2,0),"-------------------------------------------NAO DISPONIVEL-------------------------------------------")</f>
        <v>-------------------------------------------NAO DISPONIVEL-------------------------------------------</v>
      </c>
      <c r="C1262" s="22">
        <v>1</v>
      </c>
      <c r="D1262" s="5" t="str">
        <f>_xlfn.XLOOKUP(R1262,OP!C:C,OP!B:B,,0,1)</f>
        <v>RJ</v>
      </c>
      <c r="E1262" s="23"/>
      <c r="M1262" s="26"/>
      <c r="N1262" s="27"/>
      <c r="O1262" s="28" t="str">
        <f t="shared" si="312"/>
        <v>00000001262</v>
      </c>
      <c r="R1262" s="27" t="s">
        <v>193</v>
      </c>
      <c r="S1262" s="30" t="str">
        <f>_xlfn.IFNA(VLOOKUP(_xlfn.CONCAT(D1262," - ",R1262),OP!A:D,4,0),"-------------------------------------------NAO DISPONIVEL-------------------------------------------")</f>
        <v>FETRANSPOR</v>
      </c>
      <c r="T1262" s="31"/>
      <c r="U1262" s="32"/>
      <c r="V1262" s="31"/>
      <c r="W1262" s="33">
        <f t="shared" si="313"/>
        <v>0</v>
      </c>
      <c r="X1262" s="34">
        <f t="shared" si="314"/>
        <v>0</v>
      </c>
      <c r="Y1262" s="33">
        <f t="shared" si="315"/>
        <v>0</v>
      </c>
      <c r="Z1262" s="33">
        <f t="shared" si="316"/>
        <v>0</v>
      </c>
      <c r="AA1262" s="35">
        <f t="shared" si="317"/>
        <v>0</v>
      </c>
      <c r="AB1262" s="36">
        <f t="shared" si="318"/>
        <v>0</v>
      </c>
      <c r="AC1262" s="37">
        <f t="shared" si="319"/>
        <v>0</v>
      </c>
      <c r="AD1262" s="38"/>
      <c r="AE1262" s="38"/>
      <c r="AF1262" s="39">
        <f t="shared" si="320"/>
        <v>0</v>
      </c>
      <c r="AG1262" s="40"/>
      <c r="AH1262" s="41">
        <f t="shared" si="321"/>
        <v>0</v>
      </c>
      <c r="AI1262" s="42">
        <f t="shared" si="322"/>
        <v>0</v>
      </c>
      <c r="AJ1262" s="43">
        <f t="shared" si="323"/>
        <v>0</v>
      </c>
      <c r="AK1262" s="5" t="str">
        <f>_xlfn.IFNA(VLOOKUP(_xlfn.CONCAT(D1262," - ",S1262),OP!E:F,2,0),"-------------------------------------------NAO DISPONIVEL-------------------------------------------")</f>
        <v>C - RIOCARD</v>
      </c>
      <c r="AL1262" s="7" t="str">
        <f t="shared" si="309"/>
        <v>1 - -------------------------------------------NAO DISPONIVEL------------------------------------------- - 00000001262 - FETRANSPOR</v>
      </c>
      <c r="AM1262" s="7" t="str">
        <f t="shared" si="310"/>
        <v>-------------------------------------------NAO DISPONIVEL-------------------------------------------</v>
      </c>
      <c r="AN1262" s="44" cm="1">
        <f t="array" ref="AN1262">_xlfn.IFS(AJ1262=0,0,AQ1262="INATIVO",2,AQ1262="SEM CADASTRO",4,AQ1262="CPF ATIVO EM OUTRO COMPRADOR",5,AQ1262="NOVO/SEM CARTAO",6,AND(AJ1262&gt;0,AQ1262,""),8)</f>
        <v>0</v>
      </c>
      <c r="AO1262" s="45">
        <f t="shared" si="324"/>
        <v>-10</v>
      </c>
    </row>
    <row r="1263" spans="1:41" x14ac:dyDescent="0.4">
      <c r="A1263" s="21" t="str">
        <f t="shared" si="311"/>
        <v>-------------------------------------------NAO DISPONIVEL-------------------------------------------</v>
      </c>
      <c r="B1263" s="5" t="str">
        <f>_xlfn.IFNA(VLOOKUP(A1263,CNPJ!E:F,2,0),"-------------------------------------------NAO DISPONIVEL-------------------------------------------")</f>
        <v>-------------------------------------------NAO DISPONIVEL-------------------------------------------</v>
      </c>
      <c r="C1263" s="22">
        <v>1</v>
      </c>
      <c r="D1263" s="5" t="str">
        <f>_xlfn.XLOOKUP(R1263,OP!C:C,OP!B:B,,0,1)</f>
        <v>RJ</v>
      </c>
      <c r="E1263" s="23"/>
      <c r="M1263" s="26"/>
      <c r="N1263" s="27"/>
      <c r="O1263" s="28" t="str">
        <f t="shared" si="312"/>
        <v>00000001263</v>
      </c>
      <c r="R1263" s="27" t="s">
        <v>193</v>
      </c>
      <c r="S1263" s="30" t="str">
        <f>_xlfn.IFNA(VLOOKUP(_xlfn.CONCAT(D1263," - ",R1263),OP!A:D,4,0),"-------------------------------------------NAO DISPONIVEL-------------------------------------------")</f>
        <v>FETRANSPOR</v>
      </c>
      <c r="T1263" s="31"/>
      <c r="U1263" s="32"/>
      <c r="V1263" s="31"/>
      <c r="W1263" s="33">
        <f t="shared" si="313"/>
        <v>0</v>
      </c>
      <c r="X1263" s="34">
        <f t="shared" si="314"/>
        <v>0</v>
      </c>
      <c r="Y1263" s="33">
        <f t="shared" si="315"/>
        <v>0</v>
      </c>
      <c r="Z1263" s="33">
        <f t="shared" si="316"/>
        <v>0</v>
      </c>
      <c r="AA1263" s="35">
        <f t="shared" si="317"/>
        <v>0</v>
      </c>
      <c r="AB1263" s="36">
        <f t="shared" si="318"/>
        <v>0</v>
      </c>
      <c r="AC1263" s="37">
        <f t="shared" si="319"/>
        <v>0</v>
      </c>
      <c r="AD1263" s="38"/>
      <c r="AE1263" s="38"/>
      <c r="AF1263" s="39">
        <f t="shared" si="320"/>
        <v>0</v>
      </c>
      <c r="AG1263" s="40"/>
      <c r="AH1263" s="41">
        <f t="shared" si="321"/>
        <v>0</v>
      </c>
      <c r="AI1263" s="42">
        <f t="shared" si="322"/>
        <v>0</v>
      </c>
      <c r="AJ1263" s="43">
        <f t="shared" si="323"/>
        <v>0</v>
      </c>
      <c r="AK1263" s="5" t="str">
        <f>_xlfn.IFNA(VLOOKUP(_xlfn.CONCAT(D1263," - ",S1263),OP!E:F,2,0),"-------------------------------------------NAO DISPONIVEL-------------------------------------------")</f>
        <v>C - RIOCARD</v>
      </c>
      <c r="AL1263" s="7" t="str">
        <f t="shared" si="309"/>
        <v>1 - -------------------------------------------NAO DISPONIVEL------------------------------------------- - 00000001263 - FETRANSPOR</v>
      </c>
      <c r="AM1263" s="7" t="str">
        <f t="shared" si="310"/>
        <v>-------------------------------------------NAO DISPONIVEL-------------------------------------------</v>
      </c>
      <c r="AN1263" s="44" cm="1">
        <f t="array" ref="AN1263">_xlfn.IFS(AJ1263=0,0,AQ1263="INATIVO",2,AQ1263="SEM CADASTRO",4,AQ1263="CPF ATIVO EM OUTRO COMPRADOR",5,AQ1263="NOVO/SEM CARTAO",6,AND(AJ1263&gt;0,AQ1263,""),8)</f>
        <v>0</v>
      </c>
      <c r="AO1263" s="45">
        <f t="shared" si="324"/>
        <v>-10</v>
      </c>
    </row>
    <row r="1264" spans="1:41" x14ac:dyDescent="0.4">
      <c r="A1264" s="21" t="str">
        <f t="shared" si="311"/>
        <v>-------------------------------------------NAO DISPONIVEL-------------------------------------------</v>
      </c>
      <c r="B1264" s="5" t="str">
        <f>_xlfn.IFNA(VLOOKUP(A1264,CNPJ!E:F,2,0),"-------------------------------------------NAO DISPONIVEL-------------------------------------------")</f>
        <v>-------------------------------------------NAO DISPONIVEL-------------------------------------------</v>
      </c>
      <c r="C1264" s="22">
        <v>1</v>
      </c>
      <c r="D1264" s="5" t="str">
        <f>_xlfn.XLOOKUP(R1264,OP!C:C,OP!B:B,,0,1)</f>
        <v>RJ</v>
      </c>
      <c r="E1264" s="23"/>
      <c r="M1264" s="26"/>
      <c r="N1264" s="27"/>
      <c r="O1264" s="28" t="str">
        <f t="shared" si="312"/>
        <v>00000001264</v>
      </c>
      <c r="R1264" s="27" t="s">
        <v>193</v>
      </c>
      <c r="S1264" s="30" t="str">
        <f>_xlfn.IFNA(VLOOKUP(_xlfn.CONCAT(D1264," - ",R1264),OP!A:D,4,0),"-------------------------------------------NAO DISPONIVEL-------------------------------------------")</f>
        <v>FETRANSPOR</v>
      </c>
      <c r="T1264" s="31"/>
      <c r="U1264" s="32"/>
      <c r="V1264" s="31"/>
      <c r="W1264" s="33">
        <f t="shared" si="313"/>
        <v>0</v>
      </c>
      <c r="X1264" s="34">
        <f t="shared" si="314"/>
        <v>0</v>
      </c>
      <c r="Y1264" s="33">
        <f t="shared" si="315"/>
        <v>0</v>
      </c>
      <c r="Z1264" s="33">
        <f t="shared" si="316"/>
        <v>0</v>
      </c>
      <c r="AA1264" s="35">
        <f t="shared" si="317"/>
        <v>0</v>
      </c>
      <c r="AB1264" s="36">
        <f t="shared" si="318"/>
        <v>0</v>
      </c>
      <c r="AC1264" s="37">
        <f t="shared" si="319"/>
        <v>0</v>
      </c>
      <c r="AD1264" s="38"/>
      <c r="AE1264" s="38"/>
      <c r="AF1264" s="39">
        <f t="shared" si="320"/>
        <v>0</v>
      </c>
      <c r="AG1264" s="40"/>
      <c r="AH1264" s="41">
        <f t="shared" si="321"/>
        <v>0</v>
      </c>
      <c r="AI1264" s="42">
        <f t="shared" si="322"/>
        <v>0</v>
      </c>
      <c r="AJ1264" s="43">
        <f t="shared" si="323"/>
        <v>0</v>
      </c>
      <c r="AK1264" s="5" t="str">
        <f>_xlfn.IFNA(VLOOKUP(_xlfn.CONCAT(D1264," - ",S1264),OP!E:F,2,0),"-------------------------------------------NAO DISPONIVEL-------------------------------------------")</f>
        <v>C - RIOCARD</v>
      </c>
      <c r="AL1264" s="7" t="str">
        <f t="shared" si="309"/>
        <v>1 - -------------------------------------------NAO DISPONIVEL------------------------------------------- - 00000001264 - FETRANSPOR</v>
      </c>
      <c r="AM1264" s="7" t="str">
        <f t="shared" si="310"/>
        <v>-------------------------------------------NAO DISPONIVEL-------------------------------------------</v>
      </c>
      <c r="AN1264" s="44" cm="1">
        <f t="array" ref="AN1264">_xlfn.IFS(AJ1264=0,0,AQ1264="INATIVO",2,AQ1264="SEM CADASTRO",4,AQ1264="CPF ATIVO EM OUTRO COMPRADOR",5,AQ1264="NOVO/SEM CARTAO",6,AND(AJ1264&gt;0,AQ1264,""),8)</f>
        <v>0</v>
      </c>
      <c r="AO1264" s="45">
        <f t="shared" si="324"/>
        <v>-10</v>
      </c>
    </row>
    <row r="1265" spans="1:41" x14ac:dyDescent="0.4">
      <c r="A1265" s="21" t="str">
        <f t="shared" si="311"/>
        <v>-------------------------------------------NAO DISPONIVEL-------------------------------------------</v>
      </c>
      <c r="B1265" s="5" t="str">
        <f>_xlfn.IFNA(VLOOKUP(A1265,CNPJ!E:F,2,0),"-------------------------------------------NAO DISPONIVEL-------------------------------------------")</f>
        <v>-------------------------------------------NAO DISPONIVEL-------------------------------------------</v>
      </c>
      <c r="C1265" s="22">
        <v>1</v>
      </c>
      <c r="D1265" s="5" t="str">
        <f>_xlfn.XLOOKUP(R1265,OP!C:C,OP!B:B,,0,1)</f>
        <v>RJ</v>
      </c>
      <c r="E1265" s="23"/>
      <c r="M1265" s="26"/>
      <c r="N1265" s="27"/>
      <c r="O1265" s="28" t="str">
        <f t="shared" si="312"/>
        <v>00000001265</v>
      </c>
      <c r="R1265" s="27" t="s">
        <v>193</v>
      </c>
      <c r="S1265" s="30" t="str">
        <f>_xlfn.IFNA(VLOOKUP(_xlfn.CONCAT(D1265," - ",R1265),OP!A:D,4,0),"-------------------------------------------NAO DISPONIVEL-------------------------------------------")</f>
        <v>FETRANSPOR</v>
      </c>
      <c r="T1265" s="31"/>
      <c r="U1265" s="32"/>
      <c r="V1265" s="31"/>
      <c r="W1265" s="33">
        <f t="shared" si="313"/>
        <v>0</v>
      </c>
      <c r="X1265" s="34">
        <f t="shared" si="314"/>
        <v>0</v>
      </c>
      <c r="Y1265" s="33">
        <f t="shared" si="315"/>
        <v>0</v>
      </c>
      <c r="Z1265" s="33">
        <f t="shared" si="316"/>
        <v>0</v>
      </c>
      <c r="AA1265" s="35">
        <f t="shared" si="317"/>
        <v>0</v>
      </c>
      <c r="AB1265" s="36">
        <f t="shared" si="318"/>
        <v>0</v>
      </c>
      <c r="AC1265" s="37">
        <f t="shared" si="319"/>
        <v>0</v>
      </c>
      <c r="AD1265" s="38"/>
      <c r="AE1265" s="38"/>
      <c r="AF1265" s="39">
        <f t="shared" si="320"/>
        <v>0</v>
      </c>
      <c r="AG1265" s="40"/>
      <c r="AH1265" s="41">
        <f t="shared" si="321"/>
        <v>0</v>
      </c>
      <c r="AI1265" s="42">
        <f t="shared" si="322"/>
        <v>0</v>
      </c>
      <c r="AJ1265" s="43">
        <f t="shared" si="323"/>
        <v>0</v>
      </c>
      <c r="AK1265" s="5" t="str">
        <f>_xlfn.IFNA(VLOOKUP(_xlfn.CONCAT(D1265," - ",S1265),OP!E:F,2,0),"-------------------------------------------NAO DISPONIVEL-------------------------------------------")</f>
        <v>C - RIOCARD</v>
      </c>
      <c r="AL1265" s="7" t="str">
        <f t="shared" si="309"/>
        <v>1 - -------------------------------------------NAO DISPONIVEL------------------------------------------- - 00000001265 - FETRANSPOR</v>
      </c>
      <c r="AM1265" s="7" t="str">
        <f t="shared" si="310"/>
        <v>-------------------------------------------NAO DISPONIVEL-------------------------------------------</v>
      </c>
      <c r="AN1265" s="44" cm="1">
        <f t="array" ref="AN1265">_xlfn.IFS(AJ1265=0,0,AQ1265="INATIVO",2,AQ1265="SEM CADASTRO",4,AQ1265="CPF ATIVO EM OUTRO COMPRADOR",5,AQ1265="NOVO/SEM CARTAO",6,AND(AJ1265&gt;0,AQ1265,""),8)</f>
        <v>0</v>
      </c>
      <c r="AO1265" s="45">
        <f t="shared" si="324"/>
        <v>-10</v>
      </c>
    </row>
    <row r="1266" spans="1:41" x14ac:dyDescent="0.4">
      <c r="A1266" s="21" t="str">
        <f t="shared" si="311"/>
        <v>-------------------------------------------NAO DISPONIVEL-------------------------------------------</v>
      </c>
      <c r="B1266" s="5" t="str">
        <f>_xlfn.IFNA(VLOOKUP(A1266,CNPJ!E:F,2,0),"-------------------------------------------NAO DISPONIVEL-------------------------------------------")</f>
        <v>-------------------------------------------NAO DISPONIVEL-------------------------------------------</v>
      </c>
      <c r="C1266" s="22">
        <v>1</v>
      </c>
      <c r="D1266" s="5" t="str">
        <f>_xlfn.XLOOKUP(R1266,OP!C:C,OP!B:B,,0,1)</f>
        <v>RJ</v>
      </c>
      <c r="E1266" s="23"/>
      <c r="M1266" s="26"/>
      <c r="N1266" s="27"/>
      <c r="O1266" s="28" t="str">
        <f t="shared" si="312"/>
        <v>00000001266</v>
      </c>
      <c r="R1266" s="27" t="s">
        <v>193</v>
      </c>
      <c r="S1266" s="30" t="str">
        <f>_xlfn.IFNA(VLOOKUP(_xlfn.CONCAT(D1266," - ",R1266),OP!A:D,4,0),"-------------------------------------------NAO DISPONIVEL-------------------------------------------")</f>
        <v>FETRANSPOR</v>
      </c>
      <c r="T1266" s="31"/>
      <c r="U1266" s="32"/>
      <c r="V1266" s="31"/>
      <c r="W1266" s="33">
        <f t="shared" si="313"/>
        <v>0</v>
      </c>
      <c r="X1266" s="34">
        <f t="shared" si="314"/>
        <v>0</v>
      </c>
      <c r="Y1266" s="33">
        <f t="shared" si="315"/>
        <v>0</v>
      </c>
      <c r="Z1266" s="33">
        <f t="shared" si="316"/>
        <v>0</v>
      </c>
      <c r="AA1266" s="35">
        <f t="shared" si="317"/>
        <v>0</v>
      </c>
      <c r="AB1266" s="36">
        <f t="shared" si="318"/>
        <v>0</v>
      </c>
      <c r="AC1266" s="37">
        <f t="shared" si="319"/>
        <v>0</v>
      </c>
      <c r="AD1266" s="38"/>
      <c r="AE1266" s="38"/>
      <c r="AF1266" s="39">
        <f t="shared" si="320"/>
        <v>0</v>
      </c>
      <c r="AG1266" s="40"/>
      <c r="AH1266" s="41">
        <f t="shared" si="321"/>
        <v>0</v>
      </c>
      <c r="AI1266" s="42">
        <f t="shared" si="322"/>
        <v>0</v>
      </c>
      <c r="AJ1266" s="43">
        <f t="shared" si="323"/>
        <v>0</v>
      </c>
      <c r="AK1266" s="5" t="str">
        <f>_xlfn.IFNA(VLOOKUP(_xlfn.CONCAT(D1266," - ",S1266),OP!E:F,2,0),"-------------------------------------------NAO DISPONIVEL-------------------------------------------")</f>
        <v>C - RIOCARD</v>
      </c>
      <c r="AL1266" s="7" t="str">
        <f t="shared" si="309"/>
        <v>1 - -------------------------------------------NAO DISPONIVEL------------------------------------------- - 00000001266 - FETRANSPOR</v>
      </c>
      <c r="AM1266" s="7" t="str">
        <f t="shared" si="310"/>
        <v>-------------------------------------------NAO DISPONIVEL-------------------------------------------</v>
      </c>
      <c r="AN1266" s="44" cm="1">
        <f t="array" ref="AN1266">_xlfn.IFS(AJ1266=0,0,AQ1266="INATIVO",2,AQ1266="SEM CADASTRO",4,AQ1266="CPF ATIVO EM OUTRO COMPRADOR",5,AQ1266="NOVO/SEM CARTAO",6,AND(AJ1266&gt;0,AQ1266,""),8)</f>
        <v>0</v>
      </c>
      <c r="AO1266" s="45">
        <f t="shared" si="324"/>
        <v>-10</v>
      </c>
    </row>
    <row r="1267" spans="1:41" x14ac:dyDescent="0.4">
      <c r="A1267" s="21" t="str">
        <f t="shared" si="311"/>
        <v>-------------------------------------------NAO DISPONIVEL-------------------------------------------</v>
      </c>
      <c r="B1267" s="5" t="str">
        <f>_xlfn.IFNA(VLOOKUP(A1267,CNPJ!E:F,2,0),"-------------------------------------------NAO DISPONIVEL-------------------------------------------")</f>
        <v>-------------------------------------------NAO DISPONIVEL-------------------------------------------</v>
      </c>
      <c r="C1267" s="22">
        <v>1</v>
      </c>
      <c r="D1267" s="5" t="str">
        <f>_xlfn.XLOOKUP(R1267,OP!C:C,OP!B:B,,0,1)</f>
        <v>RJ</v>
      </c>
      <c r="E1267" s="23"/>
      <c r="M1267" s="26"/>
      <c r="N1267" s="27"/>
      <c r="O1267" s="28" t="str">
        <f t="shared" si="312"/>
        <v>00000001267</v>
      </c>
      <c r="R1267" s="27" t="s">
        <v>193</v>
      </c>
      <c r="S1267" s="30" t="str">
        <f>_xlfn.IFNA(VLOOKUP(_xlfn.CONCAT(D1267," - ",R1267),OP!A:D,4,0),"-------------------------------------------NAO DISPONIVEL-------------------------------------------")</f>
        <v>FETRANSPOR</v>
      </c>
      <c r="T1267" s="31"/>
      <c r="U1267" s="32"/>
      <c r="V1267" s="31"/>
      <c r="W1267" s="33">
        <f t="shared" si="313"/>
        <v>0</v>
      </c>
      <c r="X1267" s="34">
        <f t="shared" si="314"/>
        <v>0</v>
      </c>
      <c r="Y1267" s="33">
        <f t="shared" si="315"/>
        <v>0</v>
      </c>
      <c r="Z1267" s="33">
        <f t="shared" si="316"/>
        <v>0</v>
      </c>
      <c r="AA1267" s="35">
        <f t="shared" si="317"/>
        <v>0</v>
      </c>
      <c r="AB1267" s="36">
        <f t="shared" si="318"/>
        <v>0</v>
      </c>
      <c r="AC1267" s="37">
        <f t="shared" si="319"/>
        <v>0</v>
      </c>
      <c r="AD1267" s="38"/>
      <c r="AE1267" s="38"/>
      <c r="AF1267" s="39">
        <f t="shared" si="320"/>
        <v>0</v>
      </c>
      <c r="AG1267" s="40"/>
      <c r="AH1267" s="41">
        <f t="shared" si="321"/>
        <v>0</v>
      </c>
      <c r="AI1267" s="42">
        <f t="shared" si="322"/>
        <v>0</v>
      </c>
      <c r="AJ1267" s="43">
        <f t="shared" si="323"/>
        <v>0</v>
      </c>
      <c r="AK1267" s="5" t="str">
        <f>_xlfn.IFNA(VLOOKUP(_xlfn.CONCAT(D1267," - ",S1267),OP!E:F,2,0),"-------------------------------------------NAO DISPONIVEL-------------------------------------------")</f>
        <v>C - RIOCARD</v>
      </c>
      <c r="AL1267" s="7" t="str">
        <f t="shared" si="309"/>
        <v>1 - -------------------------------------------NAO DISPONIVEL------------------------------------------- - 00000001267 - FETRANSPOR</v>
      </c>
      <c r="AM1267" s="7" t="str">
        <f t="shared" si="310"/>
        <v>-------------------------------------------NAO DISPONIVEL-------------------------------------------</v>
      </c>
      <c r="AN1267" s="44" cm="1">
        <f t="array" ref="AN1267">_xlfn.IFS(AJ1267=0,0,AQ1267="INATIVO",2,AQ1267="SEM CADASTRO",4,AQ1267="CPF ATIVO EM OUTRO COMPRADOR",5,AQ1267="NOVO/SEM CARTAO",6,AND(AJ1267&gt;0,AQ1267,""),8)</f>
        <v>0</v>
      </c>
      <c r="AO1267" s="45">
        <f t="shared" si="324"/>
        <v>-10</v>
      </c>
    </row>
    <row r="1268" spans="1:41" x14ac:dyDescent="0.4">
      <c r="A1268" s="21" t="str">
        <f t="shared" si="311"/>
        <v>-------------------------------------------NAO DISPONIVEL-------------------------------------------</v>
      </c>
      <c r="B1268" s="5" t="str">
        <f>_xlfn.IFNA(VLOOKUP(A1268,CNPJ!E:F,2,0),"-------------------------------------------NAO DISPONIVEL-------------------------------------------")</f>
        <v>-------------------------------------------NAO DISPONIVEL-------------------------------------------</v>
      </c>
      <c r="C1268" s="22">
        <v>1</v>
      </c>
      <c r="D1268" s="5" t="str">
        <f>_xlfn.XLOOKUP(R1268,OP!C:C,OP!B:B,,0,1)</f>
        <v>RJ</v>
      </c>
      <c r="E1268" s="23"/>
      <c r="M1268" s="26"/>
      <c r="N1268" s="27"/>
      <c r="O1268" s="28" t="str">
        <f t="shared" si="312"/>
        <v>00000001268</v>
      </c>
      <c r="R1268" s="27" t="s">
        <v>193</v>
      </c>
      <c r="S1268" s="30" t="str">
        <f>_xlfn.IFNA(VLOOKUP(_xlfn.CONCAT(D1268," - ",R1268),OP!A:D,4,0),"-------------------------------------------NAO DISPONIVEL-------------------------------------------")</f>
        <v>FETRANSPOR</v>
      </c>
      <c r="T1268" s="31"/>
      <c r="U1268" s="32"/>
      <c r="V1268" s="31"/>
      <c r="W1268" s="33">
        <f t="shared" si="313"/>
        <v>0</v>
      </c>
      <c r="X1268" s="34">
        <f t="shared" si="314"/>
        <v>0</v>
      </c>
      <c r="Y1268" s="33">
        <f t="shared" si="315"/>
        <v>0</v>
      </c>
      <c r="Z1268" s="33">
        <f t="shared" si="316"/>
        <v>0</v>
      </c>
      <c r="AA1268" s="35">
        <f t="shared" si="317"/>
        <v>0</v>
      </c>
      <c r="AB1268" s="36">
        <f t="shared" si="318"/>
        <v>0</v>
      </c>
      <c r="AC1268" s="37">
        <f t="shared" si="319"/>
        <v>0</v>
      </c>
      <c r="AD1268" s="38"/>
      <c r="AE1268" s="38"/>
      <c r="AF1268" s="39">
        <f t="shared" si="320"/>
        <v>0</v>
      </c>
      <c r="AG1268" s="40"/>
      <c r="AH1268" s="41">
        <f t="shared" si="321"/>
        <v>0</v>
      </c>
      <c r="AI1268" s="42">
        <f t="shared" si="322"/>
        <v>0</v>
      </c>
      <c r="AJ1268" s="43">
        <f t="shared" si="323"/>
        <v>0</v>
      </c>
      <c r="AK1268" s="5" t="str">
        <f>_xlfn.IFNA(VLOOKUP(_xlfn.CONCAT(D1268," - ",S1268),OP!E:F,2,0),"-------------------------------------------NAO DISPONIVEL-------------------------------------------")</f>
        <v>C - RIOCARD</v>
      </c>
      <c r="AL1268" s="7" t="str">
        <f t="shared" si="309"/>
        <v>1 - -------------------------------------------NAO DISPONIVEL------------------------------------------- - 00000001268 - FETRANSPOR</v>
      </c>
      <c r="AM1268" s="7" t="str">
        <f t="shared" si="310"/>
        <v>-------------------------------------------NAO DISPONIVEL-------------------------------------------</v>
      </c>
      <c r="AN1268" s="44" cm="1">
        <f t="array" ref="AN1268">_xlfn.IFS(AJ1268=0,0,AQ1268="INATIVO",2,AQ1268="SEM CADASTRO",4,AQ1268="CPF ATIVO EM OUTRO COMPRADOR",5,AQ1268="NOVO/SEM CARTAO",6,AND(AJ1268&gt;0,AQ1268,""),8)</f>
        <v>0</v>
      </c>
      <c r="AO1268" s="45">
        <f t="shared" si="324"/>
        <v>-10</v>
      </c>
    </row>
    <row r="1269" spans="1:41" x14ac:dyDescent="0.4">
      <c r="A1269" s="21" t="str">
        <f t="shared" si="311"/>
        <v>-------------------------------------------NAO DISPONIVEL-------------------------------------------</v>
      </c>
      <c r="B1269" s="5" t="str">
        <f>_xlfn.IFNA(VLOOKUP(A1269,CNPJ!E:F,2,0),"-------------------------------------------NAO DISPONIVEL-------------------------------------------")</f>
        <v>-------------------------------------------NAO DISPONIVEL-------------------------------------------</v>
      </c>
      <c r="C1269" s="22">
        <v>1</v>
      </c>
      <c r="D1269" s="5" t="str">
        <f>_xlfn.XLOOKUP(R1269,OP!C:C,OP!B:B,,0,1)</f>
        <v>RJ</v>
      </c>
      <c r="E1269" s="23"/>
      <c r="M1269" s="26"/>
      <c r="N1269" s="27"/>
      <c r="O1269" s="28" t="str">
        <f t="shared" si="312"/>
        <v>00000001269</v>
      </c>
      <c r="R1269" s="27" t="s">
        <v>193</v>
      </c>
      <c r="S1269" s="30" t="str">
        <f>_xlfn.IFNA(VLOOKUP(_xlfn.CONCAT(D1269," - ",R1269),OP!A:D,4,0),"-------------------------------------------NAO DISPONIVEL-------------------------------------------")</f>
        <v>FETRANSPOR</v>
      </c>
      <c r="T1269" s="31"/>
      <c r="U1269" s="32"/>
      <c r="V1269" s="31"/>
      <c r="W1269" s="33">
        <f t="shared" si="313"/>
        <v>0</v>
      </c>
      <c r="X1269" s="34">
        <f t="shared" si="314"/>
        <v>0</v>
      </c>
      <c r="Y1269" s="33">
        <f t="shared" si="315"/>
        <v>0</v>
      </c>
      <c r="Z1269" s="33">
        <f t="shared" si="316"/>
        <v>0</v>
      </c>
      <c r="AA1269" s="35">
        <f t="shared" si="317"/>
        <v>0</v>
      </c>
      <c r="AB1269" s="36">
        <f t="shared" si="318"/>
        <v>0</v>
      </c>
      <c r="AC1269" s="37">
        <f t="shared" si="319"/>
        <v>0</v>
      </c>
      <c r="AD1269" s="38"/>
      <c r="AE1269" s="38"/>
      <c r="AF1269" s="39">
        <f t="shared" si="320"/>
        <v>0</v>
      </c>
      <c r="AG1269" s="40"/>
      <c r="AH1269" s="41">
        <f t="shared" si="321"/>
        <v>0</v>
      </c>
      <c r="AI1269" s="42">
        <f t="shared" si="322"/>
        <v>0</v>
      </c>
      <c r="AJ1269" s="43">
        <f t="shared" si="323"/>
        <v>0</v>
      </c>
      <c r="AK1269" s="5" t="str">
        <f>_xlfn.IFNA(VLOOKUP(_xlfn.CONCAT(D1269," - ",S1269),OP!E:F,2,0),"-------------------------------------------NAO DISPONIVEL-------------------------------------------")</f>
        <v>C - RIOCARD</v>
      </c>
      <c r="AL1269" s="7" t="str">
        <f t="shared" si="309"/>
        <v>1 - -------------------------------------------NAO DISPONIVEL------------------------------------------- - 00000001269 - FETRANSPOR</v>
      </c>
      <c r="AM1269" s="7" t="str">
        <f t="shared" si="310"/>
        <v>-------------------------------------------NAO DISPONIVEL-------------------------------------------</v>
      </c>
      <c r="AN1269" s="44" cm="1">
        <f t="array" ref="AN1269">_xlfn.IFS(AJ1269=0,0,AQ1269="INATIVO",2,AQ1269="SEM CADASTRO",4,AQ1269="CPF ATIVO EM OUTRO COMPRADOR",5,AQ1269="NOVO/SEM CARTAO",6,AND(AJ1269&gt;0,AQ1269,""),8)</f>
        <v>0</v>
      </c>
      <c r="AO1269" s="45">
        <f t="shared" si="324"/>
        <v>-10</v>
      </c>
    </row>
    <row r="1270" spans="1:41" x14ac:dyDescent="0.4">
      <c r="A1270" s="21" t="str">
        <f t="shared" si="311"/>
        <v>-------------------------------------------NAO DISPONIVEL-------------------------------------------</v>
      </c>
      <c r="B1270" s="5" t="str">
        <f>_xlfn.IFNA(VLOOKUP(A1270,CNPJ!E:F,2,0),"-------------------------------------------NAO DISPONIVEL-------------------------------------------")</f>
        <v>-------------------------------------------NAO DISPONIVEL-------------------------------------------</v>
      </c>
      <c r="C1270" s="22">
        <v>1</v>
      </c>
      <c r="D1270" s="5" t="str">
        <f>_xlfn.XLOOKUP(R1270,OP!C:C,OP!B:B,,0,1)</f>
        <v>RJ</v>
      </c>
      <c r="E1270" s="23"/>
      <c r="M1270" s="26"/>
      <c r="N1270" s="27"/>
      <c r="O1270" s="28" t="str">
        <f t="shared" si="312"/>
        <v>00000001270</v>
      </c>
      <c r="R1270" s="27" t="s">
        <v>193</v>
      </c>
      <c r="S1270" s="30" t="str">
        <f>_xlfn.IFNA(VLOOKUP(_xlfn.CONCAT(D1270," - ",R1270),OP!A:D,4,0),"-------------------------------------------NAO DISPONIVEL-------------------------------------------")</f>
        <v>FETRANSPOR</v>
      </c>
      <c r="T1270" s="31"/>
      <c r="U1270" s="32"/>
      <c r="V1270" s="31"/>
      <c r="W1270" s="33">
        <f t="shared" si="313"/>
        <v>0</v>
      </c>
      <c r="X1270" s="34">
        <f t="shared" si="314"/>
        <v>0</v>
      </c>
      <c r="Y1270" s="33">
        <f t="shared" si="315"/>
        <v>0</v>
      </c>
      <c r="Z1270" s="33">
        <f t="shared" si="316"/>
        <v>0</v>
      </c>
      <c r="AA1270" s="35">
        <f t="shared" si="317"/>
        <v>0</v>
      </c>
      <c r="AB1270" s="36">
        <f t="shared" si="318"/>
        <v>0</v>
      </c>
      <c r="AC1270" s="37">
        <f t="shared" si="319"/>
        <v>0</v>
      </c>
      <c r="AD1270" s="38"/>
      <c r="AE1270" s="38"/>
      <c r="AF1270" s="39">
        <f t="shared" si="320"/>
        <v>0</v>
      </c>
      <c r="AG1270" s="40"/>
      <c r="AH1270" s="41">
        <f t="shared" si="321"/>
        <v>0</v>
      </c>
      <c r="AI1270" s="42">
        <f t="shared" si="322"/>
        <v>0</v>
      </c>
      <c r="AJ1270" s="43">
        <f t="shared" si="323"/>
        <v>0</v>
      </c>
      <c r="AK1270" s="5" t="str">
        <f>_xlfn.IFNA(VLOOKUP(_xlfn.CONCAT(D1270," - ",S1270),OP!E:F,2,0),"-------------------------------------------NAO DISPONIVEL-------------------------------------------")</f>
        <v>C - RIOCARD</v>
      </c>
      <c r="AL1270" s="7" t="str">
        <f t="shared" si="309"/>
        <v>1 - -------------------------------------------NAO DISPONIVEL------------------------------------------- - 00000001270 - FETRANSPOR</v>
      </c>
      <c r="AM1270" s="7" t="str">
        <f t="shared" si="310"/>
        <v>-------------------------------------------NAO DISPONIVEL-------------------------------------------</v>
      </c>
      <c r="AN1270" s="44" cm="1">
        <f t="array" ref="AN1270">_xlfn.IFS(AJ1270=0,0,AQ1270="INATIVO",2,AQ1270="SEM CADASTRO",4,AQ1270="CPF ATIVO EM OUTRO COMPRADOR",5,AQ1270="NOVO/SEM CARTAO",6,AND(AJ1270&gt;0,AQ1270,""),8)</f>
        <v>0</v>
      </c>
      <c r="AO1270" s="45">
        <f t="shared" si="324"/>
        <v>-10</v>
      </c>
    </row>
    <row r="1271" spans="1:41" x14ac:dyDescent="0.4">
      <c r="A1271" s="21" t="str">
        <f t="shared" si="311"/>
        <v>-------------------------------------------NAO DISPONIVEL-------------------------------------------</v>
      </c>
      <c r="B1271" s="5" t="str">
        <f>_xlfn.IFNA(VLOOKUP(A1271,CNPJ!E:F,2,0),"-------------------------------------------NAO DISPONIVEL-------------------------------------------")</f>
        <v>-------------------------------------------NAO DISPONIVEL-------------------------------------------</v>
      </c>
      <c r="C1271" s="22">
        <v>1</v>
      </c>
      <c r="D1271" s="5" t="str">
        <f>_xlfn.XLOOKUP(R1271,OP!C:C,OP!B:B,,0,1)</f>
        <v>RJ</v>
      </c>
      <c r="E1271" s="23"/>
      <c r="M1271" s="26"/>
      <c r="N1271" s="27"/>
      <c r="O1271" s="28" t="str">
        <f t="shared" si="312"/>
        <v>00000001271</v>
      </c>
      <c r="R1271" s="27" t="s">
        <v>193</v>
      </c>
      <c r="S1271" s="30" t="str">
        <f>_xlfn.IFNA(VLOOKUP(_xlfn.CONCAT(D1271," - ",R1271),OP!A:D,4,0),"-------------------------------------------NAO DISPONIVEL-------------------------------------------")</f>
        <v>FETRANSPOR</v>
      </c>
      <c r="T1271" s="31"/>
      <c r="U1271" s="32"/>
      <c r="V1271" s="31"/>
      <c r="W1271" s="33">
        <f t="shared" si="313"/>
        <v>0</v>
      </c>
      <c r="X1271" s="34">
        <f t="shared" si="314"/>
        <v>0</v>
      </c>
      <c r="Y1271" s="33">
        <f t="shared" si="315"/>
        <v>0</v>
      </c>
      <c r="Z1271" s="33">
        <f t="shared" si="316"/>
        <v>0</v>
      </c>
      <c r="AA1271" s="35">
        <f t="shared" si="317"/>
        <v>0</v>
      </c>
      <c r="AB1271" s="36">
        <f t="shared" si="318"/>
        <v>0</v>
      </c>
      <c r="AC1271" s="37">
        <f t="shared" si="319"/>
        <v>0</v>
      </c>
      <c r="AD1271" s="38"/>
      <c r="AE1271" s="38"/>
      <c r="AF1271" s="39">
        <f t="shared" si="320"/>
        <v>0</v>
      </c>
      <c r="AG1271" s="40"/>
      <c r="AH1271" s="41">
        <f t="shared" si="321"/>
        <v>0</v>
      </c>
      <c r="AI1271" s="42">
        <f t="shared" si="322"/>
        <v>0</v>
      </c>
      <c r="AJ1271" s="43">
        <f t="shared" si="323"/>
        <v>0</v>
      </c>
      <c r="AK1271" s="5" t="str">
        <f>_xlfn.IFNA(VLOOKUP(_xlfn.CONCAT(D1271," - ",S1271),OP!E:F,2,0),"-------------------------------------------NAO DISPONIVEL-------------------------------------------")</f>
        <v>C - RIOCARD</v>
      </c>
      <c r="AL1271" s="7" t="str">
        <f t="shared" si="309"/>
        <v>1 - -------------------------------------------NAO DISPONIVEL------------------------------------------- - 00000001271 - FETRANSPOR</v>
      </c>
      <c r="AM1271" s="7" t="str">
        <f t="shared" si="310"/>
        <v>-------------------------------------------NAO DISPONIVEL-------------------------------------------</v>
      </c>
      <c r="AN1271" s="44" cm="1">
        <f t="array" ref="AN1271">_xlfn.IFS(AJ1271=0,0,AQ1271="INATIVO",2,AQ1271="SEM CADASTRO",4,AQ1271="CPF ATIVO EM OUTRO COMPRADOR",5,AQ1271="NOVO/SEM CARTAO",6,AND(AJ1271&gt;0,AQ1271,""),8)</f>
        <v>0</v>
      </c>
      <c r="AO1271" s="45">
        <f t="shared" si="324"/>
        <v>-10</v>
      </c>
    </row>
    <row r="1272" spans="1:41" x14ac:dyDescent="0.4">
      <c r="A1272" s="21" t="str">
        <f t="shared" si="311"/>
        <v>-------------------------------------------NAO DISPONIVEL-------------------------------------------</v>
      </c>
      <c r="B1272" s="5" t="str">
        <f>_xlfn.IFNA(VLOOKUP(A1272,CNPJ!E:F,2,0),"-------------------------------------------NAO DISPONIVEL-------------------------------------------")</f>
        <v>-------------------------------------------NAO DISPONIVEL-------------------------------------------</v>
      </c>
      <c r="C1272" s="22">
        <v>1</v>
      </c>
      <c r="D1272" s="5" t="str">
        <f>_xlfn.XLOOKUP(R1272,OP!C:C,OP!B:B,,0,1)</f>
        <v>RJ</v>
      </c>
      <c r="E1272" s="23"/>
      <c r="M1272" s="26"/>
      <c r="N1272" s="27"/>
      <c r="O1272" s="28" t="str">
        <f t="shared" si="312"/>
        <v>00000001272</v>
      </c>
      <c r="R1272" s="27" t="s">
        <v>193</v>
      </c>
      <c r="S1272" s="30" t="str">
        <f>_xlfn.IFNA(VLOOKUP(_xlfn.CONCAT(D1272," - ",R1272),OP!A:D,4,0),"-------------------------------------------NAO DISPONIVEL-------------------------------------------")</f>
        <v>FETRANSPOR</v>
      </c>
      <c r="T1272" s="31"/>
      <c r="U1272" s="32"/>
      <c r="V1272" s="31"/>
      <c r="W1272" s="33">
        <f t="shared" si="313"/>
        <v>0</v>
      </c>
      <c r="X1272" s="34">
        <f t="shared" si="314"/>
        <v>0</v>
      </c>
      <c r="Y1272" s="33">
        <f t="shared" si="315"/>
        <v>0</v>
      </c>
      <c r="Z1272" s="33">
        <f t="shared" si="316"/>
        <v>0</v>
      </c>
      <c r="AA1272" s="35">
        <f t="shared" si="317"/>
        <v>0</v>
      </c>
      <c r="AB1272" s="36">
        <f t="shared" si="318"/>
        <v>0</v>
      </c>
      <c r="AC1272" s="37">
        <f t="shared" si="319"/>
        <v>0</v>
      </c>
      <c r="AD1272" s="38"/>
      <c r="AE1272" s="38"/>
      <c r="AF1272" s="39">
        <f t="shared" si="320"/>
        <v>0</v>
      </c>
      <c r="AG1272" s="40"/>
      <c r="AH1272" s="41">
        <f t="shared" si="321"/>
        <v>0</v>
      </c>
      <c r="AI1272" s="42">
        <f t="shared" si="322"/>
        <v>0</v>
      </c>
      <c r="AJ1272" s="43">
        <f t="shared" si="323"/>
        <v>0</v>
      </c>
      <c r="AK1272" s="5" t="str">
        <f>_xlfn.IFNA(VLOOKUP(_xlfn.CONCAT(D1272," - ",S1272),OP!E:F,2,0),"-------------------------------------------NAO DISPONIVEL-------------------------------------------")</f>
        <v>C - RIOCARD</v>
      </c>
      <c r="AL1272" s="7" t="str">
        <f t="shared" si="309"/>
        <v>1 - -------------------------------------------NAO DISPONIVEL------------------------------------------- - 00000001272 - FETRANSPOR</v>
      </c>
      <c r="AM1272" s="7" t="str">
        <f t="shared" si="310"/>
        <v>-------------------------------------------NAO DISPONIVEL-------------------------------------------</v>
      </c>
      <c r="AN1272" s="44" cm="1">
        <f t="array" ref="AN1272">_xlfn.IFS(AJ1272=0,0,AQ1272="INATIVO",2,AQ1272="SEM CADASTRO",4,AQ1272="CPF ATIVO EM OUTRO COMPRADOR",5,AQ1272="NOVO/SEM CARTAO",6,AND(AJ1272&gt;0,AQ1272,""),8)</f>
        <v>0</v>
      </c>
      <c r="AO1272" s="45">
        <f t="shared" si="324"/>
        <v>-10</v>
      </c>
    </row>
    <row r="1273" spans="1:41" x14ac:dyDescent="0.4">
      <c r="A1273" s="21" t="str">
        <f t="shared" si="311"/>
        <v>-------------------------------------------NAO DISPONIVEL-------------------------------------------</v>
      </c>
      <c r="B1273" s="5" t="str">
        <f>_xlfn.IFNA(VLOOKUP(A1273,CNPJ!E:F,2,0),"-------------------------------------------NAO DISPONIVEL-------------------------------------------")</f>
        <v>-------------------------------------------NAO DISPONIVEL-------------------------------------------</v>
      </c>
      <c r="C1273" s="22">
        <v>1</v>
      </c>
      <c r="D1273" s="5" t="str">
        <f>_xlfn.XLOOKUP(R1273,OP!C:C,OP!B:B,,0,1)</f>
        <v>RJ</v>
      </c>
      <c r="E1273" s="23"/>
      <c r="M1273" s="26"/>
      <c r="N1273" s="27"/>
      <c r="O1273" s="28" t="str">
        <f t="shared" si="312"/>
        <v>00000001273</v>
      </c>
      <c r="R1273" s="27" t="s">
        <v>193</v>
      </c>
      <c r="S1273" s="30" t="str">
        <f>_xlfn.IFNA(VLOOKUP(_xlfn.CONCAT(D1273," - ",R1273),OP!A:D,4,0),"-------------------------------------------NAO DISPONIVEL-------------------------------------------")</f>
        <v>FETRANSPOR</v>
      </c>
      <c r="T1273" s="31"/>
      <c r="U1273" s="32"/>
      <c r="V1273" s="31"/>
      <c r="W1273" s="33">
        <f t="shared" si="313"/>
        <v>0</v>
      </c>
      <c r="X1273" s="34">
        <f t="shared" si="314"/>
        <v>0</v>
      </c>
      <c r="Y1273" s="33">
        <f t="shared" si="315"/>
        <v>0</v>
      </c>
      <c r="Z1273" s="33">
        <f t="shared" si="316"/>
        <v>0</v>
      </c>
      <c r="AA1273" s="35">
        <f t="shared" si="317"/>
        <v>0</v>
      </c>
      <c r="AB1273" s="36">
        <f t="shared" si="318"/>
        <v>0</v>
      </c>
      <c r="AC1273" s="37">
        <f t="shared" si="319"/>
        <v>0</v>
      </c>
      <c r="AD1273" s="38"/>
      <c r="AE1273" s="38"/>
      <c r="AF1273" s="39">
        <f t="shared" si="320"/>
        <v>0</v>
      </c>
      <c r="AG1273" s="40"/>
      <c r="AH1273" s="41">
        <f t="shared" si="321"/>
        <v>0</v>
      </c>
      <c r="AI1273" s="42">
        <f t="shared" si="322"/>
        <v>0</v>
      </c>
      <c r="AJ1273" s="43">
        <f t="shared" si="323"/>
        <v>0</v>
      </c>
      <c r="AK1273" s="5" t="str">
        <f>_xlfn.IFNA(VLOOKUP(_xlfn.CONCAT(D1273," - ",S1273),OP!E:F,2,0),"-------------------------------------------NAO DISPONIVEL-------------------------------------------")</f>
        <v>C - RIOCARD</v>
      </c>
      <c r="AL1273" s="7" t="str">
        <f t="shared" si="309"/>
        <v>1 - -------------------------------------------NAO DISPONIVEL------------------------------------------- - 00000001273 - FETRANSPOR</v>
      </c>
      <c r="AM1273" s="7" t="str">
        <f t="shared" si="310"/>
        <v>-------------------------------------------NAO DISPONIVEL-------------------------------------------</v>
      </c>
      <c r="AN1273" s="44" cm="1">
        <f t="array" ref="AN1273">_xlfn.IFS(AJ1273=0,0,AQ1273="INATIVO",2,AQ1273="SEM CADASTRO",4,AQ1273="CPF ATIVO EM OUTRO COMPRADOR",5,AQ1273="NOVO/SEM CARTAO",6,AND(AJ1273&gt;0,AQ1273,""),8)</f>
        <v>0</v>
      </c>
      <c r="AO1273" s="45">
        <f t="shared" si="324"/>
        <v>-10</v>
      </c>
    </row>
    <row r="1274" spans="1:41" x14ac:dyDescent="0.4">
      <c r="A1274" s="21" t="str">
        <f t="shared" si="311"/>
        <v>-------------------------------------------NAO DISPONIVEL-------------------------------------------</v>
      </c>
      <c r="B1274" s="5" t="str">
        <f>_xlfn.IFNA(VLOOKUP(A1274,CNPJ!E:F,2,0),"-------------------------------------------NAO DISPONIVEL-------------------------------------------")</f>
        <v>-------------------------------------------NAO DISPONIVEL-------------------------------------------</v>
      </c>
      <c r="C1274" s="22">
        <v>1</v>
      </c>
      <c r="D1274" s="5" t="str">
        <f>_xlfn.XLOOKUP(R1274,OP!C:C,OP!B:B,,0,1)</f>
        <v>RJ</v>
      </c>
      <c r="E1274" s="23"/>
      <c r="M1274" s="26"/>
      <c r="N1274" s="27"/>
      <c r="O1274" s="28" t="str">
        <f t="shared" si="312"/>
        <v>00000001274</v>
      </c>
      <c r="R1274" s="27" t="s">
        <v>193</v>
      </c>
      <c r="S1274" s="30" t="str">
        <f>_xlfn.IFNA(VLOOKUP(_xlfn.CONCAT(D1274," - ",R1274),OP!A:D,4,0),"-------------------------------------------NAO DISPONIVEL-------------------------------------------")</f>
        <v>FETRANSPOR</v>
      </c>
      <c r="T1274" s="31"/>
      <c r="U1274" s="32"/>
      <c r="V1274" s="31"/>
      <c r="W1274" s="33">
        <f t="shared" si="313"/>
        <v>0</v>
      </c>
      <c r="X1274" s="34">
        <f t="shared" si="314"/>
        <v>0</v>
      </c>
      <c r="Y1274" s="33">
        <f t="shared" si="315"/>
        <v>0</v>
      </c>
      <c r="Z1274" s="33">
        <f t="shared" si="316"/>
        <v>0</v>
      </c>
      <c r="AA1274" s="35">
        <f t="shared" si="317"/>
        <v>0</v>
      </c>
      <c r="AB1274" s="36">
        <f t="shared" si="318"/>
        <v>0</v>
      </c>
      <c r="AC1274" s="37">
        <f t="shared" si="319"/>
        <v>0</v>
      </c>
      <c r="AD1274" s="38"/>
      <c r="AE1274" s="38"/>
      <c r="AF1274" s="39">
        <f t="shared" si="320"/>
        <v>0</v>
      </c>
      <c r="AG1274" s="40"/>
      <c r="AH1274" s="41">
        <f t="shared" si="321"/>
        <v>0</v>
      </c>
      <c r="AI1274" s="42">
        <f t="shared" si="322"/>
        <v>0</v>
      </c>
      <c r="AJ1274" s="43">
        <f t="shared" si="323"/>
        <v>0</v>
      </c>
      <c r="AK1274" s="5" t="str">
        <f>_xlfn.IFNA(VLOOKUP(_xlfn.CONCAT(D1274," - ",S1274),OP!E:F,2,0),"-------------------------------------------NAO DISPONIVEL-------------------------------------------")</f>
        <v>C - RIOCARD</v>
      </c>
      <c r="AL1274" s="7" t="str">
        <f t="shared" si="309"/>
        <v>1 - -------------------------------------------NAO DISPONIVEL------------------------------------------- - 00000001274 - FETRANSPOR</v>
      </c>
      <c r="AM1274" s="7" t="str">
        <f t="shared" si="310"/>
        <v>-------------------------------------------NAO DISPONIVEL-------------------------------------------</v>
      </c>
      <c r="AN1274" s="44" cm="1">
        <f t="array" ref="AN1274">_xlfn.IFS(AJ1274=0,0,AQ1274="INATIVO",2,AQ1274="SEM CADASTRO",4,AQ1274="CPF ATIVO EM OUTRO COMPRADOR",5,AQ1274="NOVO/SEM CARTAO",6,AND(AJ1274&gt;0,AQ1274,""),8)</f>
        <v>0</v>
      </c>
      <c r="AO1274" s="45">
        <f t="shared" si="324"/>
        <v>-10</v>
      </c>
    </row>
    <row r="1275" spans="1:41" x14ac:dyDescent="0.4">
      <c r="A1275" s="21" t="str">
        <f t="shared" si="311"/>
        <v>-------------------------------------------NAO DISPONIVEL-------------------------------------------</v>
      </c>
      <c r="B1275" s="5" t="str">
        <f>_xlfn.IFNA(VLOOKUP(A1275,CNPJ!E:F,2,0),"-------------------------------------------NAO DISPONIVEL-------------------------------------------")</f>
        <v>-------------------------------------------NAO DISPONIVEL-------------------------------------------</v>
      </c>
      <c r="C1275" s="22">
        <v>1</v>
      </c>
      <c r="D1275" s="5" t="str">
        <f>_xlfn.XLOOKUP(R1275,OP!C:C,OP!B:B,,0,1)</f>
        <v>RJ</v>
      </c>
      <c r="E1275" s="23"/>
      <c r="M1275" s="26"/>
      <c r="N1275" s="27"/>
      <c r="O1275" s="28" t="str">
        <f t="shared" si="312"/>
        <v>00000001275</v>
      </c>
      <c r="R1275" s="27" t="s">
        <v>193</v>
      </c>
      <c r="S1275" s="30" t="str">
        <f>_xlfn.IFNA(VLOOKUP(_xlfn.CONCAT(D1275," - ",R1275),OP!A:D,4,0),"-------------------------------------------NAO DISPONIVEL-------------------------------------------")</f>
        <v>FETRANSPOR</v>
      </c>
      <c r="T1275" s="31"/>
      <c r="U1275" s="32"/>
      <c r="V1275" s="31"/>
      <c r="W1275" s="33">
        <f t="shared" si="313"/>
        <v>0</v>
      </c>
      <c r="X1275" s="34">
        <f t="shared" si="314"/>
        <v>0</v>
      </c>
      <c r="Y1275" s="33">
        <f t="shared" si="315"/>
        <v>0</v>
      </c>
      <c r="Z1275" s="33">
        <f t="shared" si="316"/>
        <v>0</v>
      </c>
      <c r="AA1275" s="35">
        <f t="shared" si="317"/>
        <v>0</v>
      </c>
      <c r="AB1275" s="36">
        <f t="shared" si="318"/>
        <v>0</v>
      </c>
      <c r="AC1275" s="37">
        <f t="shared" si="319"/>
        <v>0</v>
      </c>
      <c r="AD1275" s="38"/>
      <c r="AE1275" s="38"/>
      <c r="AF1275" s="39">
        <f t="shared" si="320"/>
        <v>0</v>
      </c>
      <c r="AG1275" s="40"/>
      <c r="AH1275" s="41">
        <f t="shared" si="321"/>
        <v>0</v>
      </c>
      <c r="AI1275" s="42">
        <f t="shared" si="322"/>
        <v>0</v>
      </c>
      <c r="AJ1275" s="43">
        <f t="shared" si="323"/>
        <v>0</v>
      </c>
      <c r="AK1275" s="5" t="str">
        <f>_xlfn.IFNA(VLOOKUP(_xlfn.CONCAT(D1275," - ",S1275),OP!E:F,2,0),"-------------------------------------------NAO DISPONIVEL-------------------------------------------")</f>
        <v>C - RIOCARD</v>
      </c>
      <c r="AL1275" s="7" t="str">
        <f t="shared" si="309"/>
        <v>1 - -------------------------------------------NAO DISPONIVEL------------------------------------------- - 00000001275 - FETRANSPOR</v>
      </c>
      <c r="AM1275" s="7" t="str">
        <f t="shared" si="310"/>
        <v>-------------------------------------------NAO DISPONIVEL-------------------------------------------</v>
      </c>
      <c r="AN1275" s="44" cm="1">
        <f t="array" ref="AN1275">_xlfn.IFS(AJ1275=0,0,AQ1275="INATIVO",2,AQ1275="SEM CADASTRO",4,AQ1275="CPF ATIVO EM OUTRO COMPRADOR",5,AQ1275="NOVO/SEM CARTAO",6,AND(AJ1275&gt;0,AQ1275,""),8)</f>
        <v>0</v>
      </c>
      <c r="AO1275" s="45">
        <f t="shared" si="324"/>
        <v>-10</v>
      </c>
    </row>
    <row r="1276" spans="1:41" x14ac:dyDescent="0.4">
      <c r="A1276" s="21" t="str">
        <f t="shared" si="311"/>
        <v>-------------------------------------------NAO DISPONIVEL-------------------------------------------</v>
      </c>
      <c r="B1276" s="5" t="str">
        <f>_xlfn.IFNA(VLOOKUP(A1276,CNPJ!E:F,2,0),"-------------------------------------------NAO DISPONIVEL-------------------------------------------")</f>
        <v>-------------------------------------------NAO DISPONIVEL-------------------------------------------</v>
      </c>
      <c r="C1276" s="22">
        <v>1</v>
      </c>
      <c r="D1276" s="5" t="str">
        <f>_xlfn.XLOOKUP(R1276,OP!C:C,OP!B:B,,0,1)</f>
        <v>RJ</v>
      </c>
      <c r="E1276" s="23"/>
      <c r="M1276" s="26"/>
      <c r="N1276" s="27"/>
      <c r="O1276" s="28" t="str">
        <f t="shared" si="312"/>
        <v>00000001276</v>
      </c>
      <c r="R1276" s="27" t="s">
        <v>193</v>
      </c>
      <c r="S1276" s="30" t="str">
        <f>_xlfn.IFNA(VLOOKUP(_xlfn.CONCAT(D1276," - ",R1276),OP!A:D,4,0),"-------------------------------------------NAO DISPONIVEL-------------------------------------------")</f>
        <v>FETRANSPOR</v>
      </c>
      <c r="T1276" s="31"/>
      <c r="U1276" s="32"/>
      <c r="V1276" s="31"/>
      <c r="W1276" s="33">
        <f t="shared" si="313"/>
        <v>0</v>
      </c>
      <c r="X1276" s="34">
        <f t="shared" si="314"/>
        <v>0</v>
      </c>
      <c r="Y1276" s="33">
        <f t="shared" si="315"/>
        <v>0</v>
      </c>
      <c r="Z1276" s="33">
        <f t="shared" si="316"/>
        <v>0</v>
      </c>
      <c r="AA1276" s="35">
        <f t="shared" si="317"/>
        <v>0</v>
      </c>
      <c r="AB1276" s="36">
        <f t="shared" si="318"/>
        <v>0</v>
      </c>
      <c r="AC1276" s="37">
        <f t="shared" si="319"/>
        <v>0</v>
      </c>
      <c r="AD1276" s="38"/>
      <c r="AE1276" s="38"/>
      <c r="AF1276" s="39">
        <f t="shared" si="320"/>
        <v>0</v>
      </c>
      <c r="AG1276" s="40"/>
      <c r="AH1276" s="41">
        <f t="shared" si="321"/>
        <v>0</v>
      </c>
      <c r="AI1276" s="42">
        <f t="shared" si="322"/>
        <v>0</v>
      </c>
      <c r="AJ1276" s="43">
        <f t="shared" si="323"/>
        <v>0</v>
      </c>
      <c r="AK1276" s="5" t="str">
        <f>_xlfn.IFNA(VLOOKUP(_xlfn.CONCAT(D1276," - ",S1276),OP!E:F,2,0),"-------------------------------------------NAO DISPONIVEL-------------------------------------------")</f>
        <v>C - RIOCARD</v>
      </c>
      <c r="AL1276" s="7" t="str">
        <f t="shared" si="309"/>
        <v>1 - -------------------------------------------NAO DISPONIVEL------------------------------------------- - 00000001276 - FETRANSPOR</v>
      </c>
      <c r="AM1276" s="7" t="str">
        <f t="shared" si="310"/>
        <v>-------------------------------------------NAO DISPONIVEL-------------------------------------------</v>
      </c>
      <c r="AN1276" s="44" cm="1">
        <f t="array" ref="AN1276">_xlfn.IFS(AJ1276=0,0,AQ1276="INATIVO",2,AQ1276="SEM CADASTRO",4,AQ1276="CPF ATIVO EM OUTRO COMPRADOR",5,AQ1276="NOVO/SEM CARTAO",6,AND(AJ1276&gt;0,AQ1276,""),8)</f>
        <v>0</v>
      </c>
      <c r="AO1276" s="45">
        <f t="shared" si="324"/>
        <v>-10</v>
      </c>
    </row>
    <row r="1277" spans="1:41" x14ac:dyDescent="0.4">
      <c r="A1277" s="21" t="str">
        <f t="shared" si="311"/>
        <v>-------------------------------------------NAO DISPONIVEL-------------------------------------------</v>
      </c>
      <c r="B1277" s="5" t="str">
        <f>_xlfn.IFNA(VLOOKUP(A1277,CNPJ!E:F,2,0),"-------------------------------------------NAO DISPONIVEL-------------------------------------------")</f>
        <v>-------------------------------------------NAO DISPONIVEL-------------------------------------------</v>
      </c>
      <c r="C1277" s="22">
        <v>1</v>
      </c>
      <c r="D1277" s="5" t="str">
        <f>_xlfn.XLOOKUP(R1277,OP!C:C,OP!B:B,,0,1)</f>
        <v>RJ</v>
      </c>
      <c r="E1277" s="23"/>
      <c r="M1277" s="26"/>
      <c r="N1277" s="27"/>
      <c r="O1277" s="28" t="str">
        <f t="shared" si="312"/>
        <v>00000001277</v>
      </c>
      <c r="R1277" s="27" t="s">
        <v>193</v>
      </c>
      <c r="S1277" s="30" t="str">
        <f>_xlfn.IFNA(VLOOKUP(_xlfn.CONCAT(D1277," - ",R1277),OP!A:D,4,0),"-------------------------------------------NAO DISPONIVEL-------------------------------------------")</f>
        <v>FETRANSPOR</v>
      </c>
      <c r="T1277" s="31"/>
      <c r="U1277" s="32"/>
      <c r="V1277" s="31"/>
      <c r="W1277" s="33">
        <f t="shared" si="313"/>
        <v>0</v>
      </c>
      <c r="X1277" s="34">
        <f t="shared" si="314"/>
        <v>0</v>
      </c>
      <c r="Y1277" s="33">
        <f t="shared" si="315"/>
        <v>0</v>
      </c>
      <c r="Z1277" s="33">
        <f t="shared" si="316"/>
        <v>0</v>
      </c>
      <c r="AA1277" s="35">
        <f t="shared" si="317"/>
        <v>0</v>
      </c>
      <c r="AB1277" s="36">
        <f t="shared" si="318"/>
        <v>0</v>
      </c>
      <c r="AC1277" s="37">
        <f t="shared" si="319"/>
        <v>0</v>
      </c>
      <c r="AD1277" s="38"/>
      <c r="AE1277" s="38"/>
      <c r="AF1277" s="39">
        <f t="shared" si="320"/>
        <v>0</v>
      </c>
      <c r="AG1277" s="40"/>
      <c r="AH1277" s="41">
        <f t="shared" si="321"/>
        <v>0</v>
      </c>
      <c r="AI1277" s="42">
        <f t="shared" si="322"/>
        <v>0</v>
      </c>
      <c r="AJ1277" s="43">
        <f t="shared" si="323"/>
        <v>0</v>
      </c>
      <c r="AK1277" s="5" t="str">
        <f>_xlfn.IFNA(VLOOKUP(_xlfn.CONCAT(D1277," - ",S1277),OP!E:F,2,0),"-------------------------------------------NAO DISPONIVEL-------------------------------------------")</f>
        <v>C - RIOCARD</v>
      </c>
      <c r="AL1277" s="7" t="str">
        <f t="shared" si="309"/>
        <v>1 - -------------------------------------------NAO DISPONIVEL------------------------------------------- - 00000001277 - FETRANSPOR</v>
      </c>
      <c r="AM1277" s="7" t="str">
        <f t="shared" si="310"/>
        <v>-------------------------------------------NAO DISPONIVEL-------------------------------------------</v>
      </c>
      <c r="AN1277" s="44" cm="1">
        <f t="array" ref="AN1277">_xlfn.IFS(AJ1277=0,0,AQ1277="INATIVO",2,AQ1277="SEM CADASTRO",4,AQ1277="CPF ATIVO EM OUTRO COMPRADOR",5,AQ1277="NOVO/SEM CARTAO",6,AND(AJ1277&gt;0,AQ1277,""),8)</f>
        <v>0</v>
      </c>
      <c r="AO1277" s="45">
        <f t="shared" si="324"/>
        <v>-10</v>
      </c>
    </row>
    <row r="1278" spans="1:41" x14ac:dyDescent="0.4">
      <c r="A1278" s="21" t="str">
        <f t="shared" si="311"/>
        <v>-------------------------------------------NAO DISPONIVEL-------------------------------------------</v>
      </c>
      <c r="B1278" s="5" t="str">
        <f>_xlfn.IFNA(VLOOKUP(A1278,CNPJ!E:F,2,0),"-------------------------------------------NAO DISPONIVEL-------------------------------------------")</f>
        <v>-------------------------------------------NAO DISPONIVEL-------------------------------------------</v>
      </c>
      <c r="C1278" s="22">
        <v>1</v>
      </c>
      <c r="D1278" s="5" t="str">
        <f>_xlfn.XLOOKUP(R1278,OP!C:C,OP!B:B,,0,1)</f>
        <v>RJ</v>
      </c>
      <c r="E1278" s="23"/>
      <c r="M1278" s="26"/>
      <c r="N1278" s="27"/>
      <c r="O1278" s="28" t="str">
        <f t="shared" si="312"/>
        <v>00000001278</v>
      </c>
      <c r="R1278" s="27" t="s">
        <v>193</v>
      </c>
      <c r="S1278" s="30" t="str">
        <f>_xlfn.IFNA(VLOOKUP(_xlfn.CONCAT(D1278," - ",R1278),OP!A:D,4,0),"-------------------------------------------NAO DISPONIVEL-------------------------------------------")</f>
        <v>FETRANSPOR</v>
      </c>
      <c r="T1278" s="31"/>
      <c r="U1278" s="32"/>
      <c r="V1278" s="31"/>
      <c r="W1278" s="33">
        <f t="shared" si="313"/>
        <v>0</v>
      </c>
      <c r="X1278" s="34">
        <f t="shared" si="314"/>
        <v>0</v>
      </c>
      <c r="Y1278" s="33">
        <f t="shared" si="315"/>
        <v>0</v>
      </c>
      <c r="Z1278" s="33">
        <f t="shared" si="316"/>
        <v>0</v>
      </c>
      <c r="AA1278" s="35">
        <f t="shared" si="317"/>
        <v>0</v>
      </c>
      <c r="AB1278" s="36">
        <f t="shared" si="318"/>
        <v>0</v>
      </c>
      <c r="AC1278" s="37">
        <f t="shared" si="319"/>
        <v>0</v>
      </c>
      <c r="AD1278" s="38"/>
      <c r="AE1278" s="38"/>
      <c r="AF1278" s="39">
        <f t="shared" si="320"/>
        <v>0</v>
      </c>
      <c r="AG1278" s="40"/>
      <c r="AH1278" s="41">
        <f t="shared" si="321"/>
        <v>0</v>
      </c>
      <c r="AI1278" s="42">
        <f t="shared" si="322"/>
        <v>0</v>
      </c>
      <c r="AJ1278" s="43">
        <f t="shared" si="323"/>
        <v>0</v>
      </c>
      <c r="AK1278" s="5" t="str">
        <f>_xlfn.IFNA(VLOOKUP(_xlfn.CONCAT(D1278," - ",S1278),OP!E:F,2,0),"-------------------------------------------NAO DISPONIVEL-------------------------------------------")</f>
        <v>C - RIOCARD</v>
      </c>
      <c r="AL1278" s="7" t="str">
        <f t="shared" si="309"/>
        <v>1 - -------------------------------------------NAO DISPONIVEL------------------------------------------- - 00000001278 - FETRANSPOR</v>
      </c>
      <c r="AM1278" s="7" t="str">
        <f t="shared" si="310"/>
        <v>-------------------------------------------NAO DISPONIVEL-------------------------------------------</v>
      </c>
      <c r="AN1278" s="44" cm="1">
        <f t="array" ref="AN1278">_xlfn.IFS(AJ1278=0,0,AQ1278="INATIVO",2,AQ1278="SEM CADASTRO",4,AQ1278="CPF ATIVO EM OUTRO COMPRADOR",5,AQ1278="NOVO/SEM CARTAO",6,AND(AJ1278&gt;0,AQ1278,""),8)</f>
        <v>0</v>
      </c>
      <c r="AO1278" s="45">
        <f t="shared" si="324"/>
        <v>-10</v>
      </c>
    </row>
    <row r="1279" spans="1:41" x14ac:dyDescent="0.4">
      <c r="A1279" s="21" t="str">
        <f t="shared" si="311"/>
        <v>-------------------------------------------NAO DISPONIVEL-------------------------------------------</v>
      </c>
      <c r="B1279" s="5" t="str">
        <f>_xlfn.IFNA(VLOOKUP(A1279,CNPJ!E:F,2,0),"-------------------------------------------NAO DISPONIVEL-------------------------------------------")</f>
        <v>-------------------------------------------NAO DISPONIVEL-------------------------------------------</v>
      </c>
      <c r="C1279" s="22">
        <v>1</v>
      </c>
      <c r="D1279" s="5" t="str">
        <f>_xlfn.XLOOKUP(R1279,OP!C:C,OP!B:B,,0,1)</f>
        <v>RJ</v>
      </c>
      <c r="E1279" s="23"/>
      <c r="M1279" s="26"/>
      <c r="N1279" s="27"/>
      <c r="O1279" s="28" t="str">
        <f t="shared" si="312"/>
        <v>00000001279</v>
      </c>
      <c r="R1279" s="27" t="s">
        <v>193</v>
      </c>
      <c r="S1279" s="30" t="str">
        <f>_xlfn.IFNA(VLOOKUP(_xlfn.CONCAT(D1279," - ",R1279),OP!A:D,4,0),"-------------------------------------------NAO DISPONIVEL-------------------------------------------")</f>
        <v>FETRANSPOR</v>
      </c>
      <c r="T1279" s="31"/>
      <c r="U1279" s="32"/>
      <c r="V1279" s="31"/>
      <c r="W1279" s="33">
        <f t="shared" si="313"/>
        <v>0</v>
      </c>
      <c r="X1279" s="34">
        <f t="shared" si="314"/>
        <v>0</v>
      </c>
      <c r="Y1279" s="33">
        <f t="shared" si="315"/>
        <v>0</v>
      </c>
      <c r="Z1279" s="33">
        <f t="shared" si="316"/>
        <v>0</v>
      </c>
      <c r="AA1279" s="35">
        <f t="shared" si="317"/>
        <v>0</v>
      </c>
      <c r="AB1279" s="36">
        <f t="shared" si="318"/>
        <v>0</v>
      </c>
      <c r="AC1279" s="37">
        <f t="shared" si="319"/>
        <v>0</v>
      </c>
      <c r="AD1279" s="38"/>
      <c r="AE1279" s="38"/>
      <c r="AF1279" s="39">
        <f t="shared" si="320"/>
        <v>0</v>
      </c>
      <c r="AG1279" s="40"/>
      <c r="AH1279" s="41">
        <f t="shared" si="321"/>
        <v>0</v>
      </c>
      <c r="AI1279" s="42">
        <f t="shared" si="322"/>
        <v>0</v>
      </c>
      <c r="AJ1279" s="43">
        <f t="shared" si="323"/>
        <v>0</v>
      </c>
      <c r="AK1279" s="5" t="str">
        <f>_xlfn.IFNA(VLOOKUP(_xlfn.CONCAT(D1279," - ",S1279),OP!E:F,2,0),"-------------------------------------------NAO DISPONIVEL-------------------------------------------")</f>
        <v>C - RIOCARD</v>
      </c>
      <c r="AL1279" s="7" t="str">
        <f t="shared" si="309"/>
        <v>1 - -------------------------------------------NAO DISPONIVEL------------------------------------------- - 00000001279 - FETRANSPOR</v>
      </c>
      <c r="AM1279" s="7" t="str">
        <f t="shared" si="310"/>
        <v>-------------------------------------------NAO DISPONIVEL-------------------------------------------</v>
      </c>
      <c r="AN1279" s="44" cm="1">
        <f t="array" ref="AN1279">_xlfn.IFS(AJ1279=0,0,AQ1279="INATIVO",2,AQ1279="SEM CADASTRO",4,AQ1279="CPF ATIVO EM OUTRO COMPRADOR",5,AQ1279="NOVO/SEM CARTAO",6,AND(AJ1279&gt;0,AQ1279,""),8)</f>
        <v>0</v>
      </c>
      <c r="AO1279" s="45">
        <f t="shared" si="324"/>
        <v>-10</v>
      </c>
    </row>
    <row r="1280" spans="1:41" x14ac:dyDescent="0.4">
      <c r="A1280" s="21" t="str">
        <f t="shared" si="311"/>
        <v>-------------------------------------------NAO DISPONIVEL-------------------------------------------</v>
      </c>
      <c r="B1280" s="5" t="str">
        <f>_xlfn.IFNA(VLOOKUP(A1280,CNPJ!E:F,2,0),"-------------------------------------------NAO DISPONIVEL-------------------------------------------")</f>
        <v>-------------------------------------------NAO DISPONIVEL-------------------------------------------</v>
      </c>
      <c r="C1280" s="22">
        <v>1</v>
      </c>
      <c r="D1280" s="5" t="str">
        <f>_xlfn.XLOOKUP(R1280,OP!C:C,OP!B:B,,0,1)</f>
        <v>RJ</v>
      </c>
      <c r="E1280" s="23"/>
      <c r="M1280" s="26"/>
      <c r="N1280" s="27"/>
      <c r="O1280" s="28" t="str">
        <f t="shared" si="312"/>
        <v>00000001280</v>
      </c>
      <c r="R1280" s="27" t="s">
        <v>193</v>
      </c>
      <c r="S1280" s="30" t="str">
        <f>_xlfn.IFNA(VLOOKUP(_xlfn.CONCAT(D1280," - ",R1280),OP!A:D,4,0),"-------------------------------------------NAO DISPONIVEL-------------------------------------------")</f>
        <v>FETRANSPOR</v>
      </c>
      <c r="T1280" s="31"/>
      <c r="U1280" s="32"/>
      <c r="V1280" s="31"/>
      <c r="W1280" s="33">
        <f t="shared" si="313"/>
        <v>0</v>
      </c>
      <c r="X1280" s="34">
        <f t="shared" si="314"/>
        <v>0</v>
      </c>
      <c r="Y1280" s="33">
        <f t="shared" si="315"/>
        <v>0</v>
      </c>
      <c r="Z1280" s="33">
        <f t="shared" si="316"/>
        <v>0</v>
      </c>
      <c r="AA1280" s="35">
        <f t="shared" si="317"/>
        <v>0</v>
      </c>
      <c r="AB1280" s="36">
        <f t="shared" si="318"/>
        <v>0</v>
      </c>
      <c r="AC1280" s="37">
        <f t="shared" si="319"/>
        <v>0</v>
      </c>
      <c r="AD1280" s="38"/>
      <c r="AE1280" s="38"/>
      <c r="AF1280" s="39">
        <f t="shared" si="320"/>
        <v>0</v>
      </c>
      <c r="AG1280" s="40"/>
      <c r="AH1280" s="41">
        <f t="shared" si="321"/>
        <v>0</v>
      </c>
      <c r="AI1280" s="42">
        <f t="shared" si="322"/>
        <v>0</v>
      </c>
      <c r="AJ1280" s="43">
        <f t="shared" si="323"/>
        <v>0</v>
      </c>
      <c r="AK1280" s="5" t="str">
        <f>_xlfn.IFNA(VLOOKUP(_xlfn.CONCAT(D1280," - ",S1280),OP!E:F,2,0),"-------------------------------------------NAO DISPONIVEL-------------------------------------------")</f>
        <v>C - RIOCARD</v>
      </c>
      <c r="AL1280" s="7" t="str">
        <f t="shared" si="309"/>
        <v>1 - -------------------------------------------NAO DISPONIVEL------------------------------------------- - 00000001280 - FETRANSPOR</v>
      </c>
      <c r="AM1280" s="7" t="str">
        <f t="shared" si="310"/>
        <v>-------------------------------------------NAO DISPONIVEL-------------------------------------------</v>
      </c>
      <c r="AN1280" s="44" cm="1">
        <f t="array" ref="AN1280">_xlfn.IFS(AJ1280=0,0,AQ1280="INATIVO",2,AQ1280="SEM CADASTRO",4,AQ1280="CPF ATIVO EM OUTRO COMPRADOR",5,AQ1280="NOVO/SEM CARTAO",6,AND(AJ1280&gt;0,AQ1280,""),8)</f>
        <v>0</v>
      </c>
      <c r="AO1280" s="45">
        <f t="shared" si="324"/>
        <v>-10</v>
      </c>
    </row>
    <row r="1281" spans="1:41" x14ac:dyDescent="0.4">
      <c r="A1281" s="21" t="str">
        <f t="shared" si="311"/>
        <v>-------------------------------------------NAO DISPONIVEL-------------------------------------------</v>
      </c>
      <c r="B1281" s="5" t="str">
        <f>_xlfn.IFNA(VLOOKUP(A1281,CNPJ!E:F,2,0),"-------------------------------------------NAO DISPONIVEL-------------------------------------------")</f>
        <v>-------------------------------------------NAO DISPONIVEL-------------------------------------------</v>
      </c>
      <c r="C1281" s="22">
        <v>1</v>
      </c>
      <c r="D1281" s="5" t="str">
        <f>_xlfn.XLOOKUP(R1281,OP!C:C,OP!B:B,,0,1)</f>
        <v>RJ</v>
      </c>
      <c r="E1281" s="23"/>
      <c r="M1281" s="26"/>
      <c r="N1281" s="27"/>
      <c r="O1281" s="28" t="str">
        <f t="shared" si="312"/>
        <v>00000001281</v>
      </c>
      <c r="R1281" s="27" t="s">
        <v>193</v>
      </c>
      <c r="S1281" s="30" t="str">
        <f>_xlfn.IFNA(VLOOKUP(_xlfn.CONCAT(D1281," - ",R1281),OP!A:D,4,0),"-------------------------------------------NAO DISPONIVEL-------------------------------------------")</f>
        <v>FETRANSPOR</v>
      </c>
      <c r="T1281" s="31"/>
      <c r="U1281" s="32"/>
      <c r="V1281" s="31"/>
      <c r="W1281" s="33">
        <f t="shared" si="313"/>
        <v>0</v>
      </c>
      <c r="X1281" s="34">
        <f t="shared" si="314"/>
        <v>0</v>
      </c>
      <c r="Y1281" s="33">
        <f t="shared" si="315"/>
        <v>0</v>
      </c>
      <c r="Z1281" s="33">
        <f t="shared" si="316"/>
        <v>0</v>
      </c>
      <c r="AA1281" s="35">
        <f t="shared" si="317"/>
        <v>0</v>
      </c>
      <c r="AB1281" s="36">
        <f t="shared" si="318"/>
        <v>0</v>
      </c>
      <c r="AC1281" s="37">
        <f t="shared" si="319"/>
        <v>0</v>
      </c>
      <c r="AD1281" s="38"/>
      <c r="AE1281" s="38"/>
      <c r="AF1281" s="39">
        <f t="shared" si="320"/>
        <v>0</v>
      </c>
      <c r="AG1281" s="40"/>
      <c r="AH1281" s="41">
        <f t="shared" si="321"/>
        <v>0</v>
      </c>
      <c r="AI1281" s="42">
        <f t="shared" si="322"/>
        <v>0</v>
      </c>
      <c r="AJ1281" s="43">
        <f t="shared" si="323"/>
        <v>0</v>
      </c>
      <c r="AK1281" s="5" t="str">
        <f>_xlfn.IFNA(VLOOKUP(_xlfn.CONCAT(D1281," - ",S1281),OP!E:F,2,0),"-------------------------------------------NAO DISPONIVEL-------------------------------------------")</f>
        <v>C - RIOCARD</v>
      </c>
      <c r="AL1281" s="7" t="str">
        <f t="shared" si="309"/>
        <v>1 - -------------------------------------------NAO DISPONIVEL------------------------------------------- - 00000001281 - FETRANSPOR</v>
      </c>
      <c r="AM1281" s="7" t="str">
        <f t="shared" si="310"/>
        <v>-------------------------------------------NAO DISPONIVEL-------------------------------------------</v>
      </c>
      <c r="AN1281" s="44" cm="1">
        <f t="array" ref="AN1281">_xlfn.IFS(AJ1281=0,0,AQ1281="INATIVO",2,AQ1281="SEM CADASTRO",4,AQ1281="CPF ATIVO EM OUTRO COMPRADOR",5,AQ1281="NOVO/SEM CARTAO",6,AND(AJ1281&gt;0,AQ1281,""),8)</f>
        <v>0</v>
      </c>
      <c r="AO1281" s="45">
        <f t="shared" si="324"/>
        <v>-10</v>
      </c>
    </row>
    <row r="1282" spans="1:41" x14ac:dyDescent="0.4">
      <c r="A1282" s="21" t="str">
        <f t="shared" si="311"/>
        <v>-------------------------------------------NAO DISPONIVEL-------------------------------------------</v>
      </c>
      <c r="B1282" s="5" t="str">
        <f>_xlfn.IFNA(VLOOKUP(A1282,CNPJ!E:F,2,0),"-------------------------------------------NAO DISPONIVEL-------------------------------------------")</f>
        <v>-------------------------------------------NAO DISPONIVEL-------------------------------------------</v>
      </c>
      <c r="C1282" s="22">
        <v>1</v>
      </c>
      <c r="D1282" s="5" t="str">
        <f>_xlfn.XLOOKUP(R1282,OP!C:C,OP!B:B,,0,1)</f>
        <v>RJ</v>
      </c>
      <c r="E1282" s="23"/>
      <c r="M1282" s="26"/>
      <c r="N1282" s="27"/>
      <c r="O1282" s="28" t="str">
        <f t="shared" si="312"/>
        <v>00000001282</v>
      </c>
      <c r="R1282" s="27" t="s">
        <v>193</v>
      </c>
      <c r="S1282" s="30" t="str">
        <f>_xlfn.IFNA(VLOOKUP(_xlfn.CONCAT(D1282," - ",R1282),OP!A:D,4,0),"-------------------------------------------NAO DISPONIVEL-------------------------------------------")</f>
        <v>FETRANSPOR</v>
      </c>
      <c r="T1282" s="31"/>
      <c r="U1282" s="32"/>
      <c r="V1282" s="31"/>
      <c r="W1282" s="33">
        <f t="shared" si="313"/>
        <v>0</v>
      </c>
      <c r="X1282" s="34">
        <f t="shared" si="314"/>
        <v>0</v>
      </c>
      <c r="Y1282" s="33">
        <f t="shared" si="315"/>
        <v>0</v>
      </c>
      <c r="Z1282" s="33">
        <f t="shared" si="316"/>
        <v>0</v>
      </c>
      <c r="AA1282" s="35">
        <f t="shared" si="317"/>
        <v>0</v>
      </c>
      <c r="AB1282" s="36">
        <f t="shared" si="318"/>
        <v>0</v>
      </c>
      <c r="AC1282" s="37">
        <f t="shared" si="319"/>
        <v>0</v>
      </c>
      <c r="AD1282" s="38"/>
      <c r="AE1282" s="38"/>
      <c r="AF1282" s="39">
        <f t="shared" si="320"/>
        <v>0</v>
      </c>
      <c r="AG1282" s="40"/>
      <c r="AH1282" s="41">
        <f t="shared" si="321"/>
        <v>0</v>
      </c>
      <c r="AI1282" s="42">
        <f t="shared" si="322"/>
        <v>0</v>
      </c>
      <c r="AJ1282" s="43">
        <f t="shared" si="323"/>
        <v>0</v>
      </c>
      <c r="AK1282" s="5" t="str">
        <f>_xlfn.IFNA(VLOOKUP(_xlfn.CONCAT(D1282," - ",S1282),OP!E:F,2,0),"-------------------------------------------NAO DISPONIVEL-------------------------------------------")</f>
        <v>C - RIOCARD</v>
      </c>
      <c r="AL1282" s="7" t="str">
        <f t="shared" ref="AL1282:AL1345" si="325">_xlfn.CONCAT(C1282," - ",B1282," - ",O1282," - ",S1282)</f>
        <v>1 - -------------------------------------------NAO DISPONIVEL------------------------------------------- - 00000001282 - FETRANSPOR</v>
      </c>
      <c r="AM1282" s="7" t="str">
        <f t="shared" ref="AM1282:AM1345" si="326">_xlfn.CONCAT(B1282,L1282,LEFT(M1282,3))</f>
        <v>-------------------------------------------NAO DISPONIVEL-------------------------------------------</v>
      </c>
      <c r="AN1282" s="44" cm="1">
        <f t="array" ref="AN1282">_xlfn.IFS(AJ1282=0,0,AQ1282="INATIVO",2,AQ1282="SEM CADASTRO",4,AQ1282="CPF ATIVO EM OUTRO COMPRADOR",5,AQ1282="NOVO/SEM CARTAO",6,AND(AJ1282&gt;0,AQ1282,""),8)</f>
        <v>0</v>
      </c>
      <c r="AO1282" s="45">
        <f t="shared" si="324"/>
        <v>-10</v>
      </c>
    </row>
    <row r="1283" spans="1:41" x14ac:dyDescent="0.4">
      <c r="A1283" s="21" t="str">
        <f t="shared" ref="A1283:A1346" si="327">IF(AND(E1283&lt;&gt;"",F1283&lt;&gt;""),TRIM(_xlfn.CONCAT(D1283," - ",S1283," - ",E1283," - ",F1283)),"-------------------------------------------NAO DISPONIVEL-------------------------------------------")</f>
        <v>-------------------------------------------NAO DISPONIVEL-------------------------------------------</v>
      </c>
      <c r="B1283" s="5" t="str">
        <f>_xlfn.IFNA(VLOOKUP(A1283,CNPJ!E:F,2,0),"-------------------------------------------NAO DISPONIVEL-------------------------------------------")</f>
        <v>-------------------------------------------NAO DISPONIVEL-------------------------------------------</v>
      </c>
      <c r="C1283" s="22">
        <v>1</v>
      </c>
      <c r="D1283" s="5" t="str">
        <f>_xlfn.XLOOKUP(R1283,OP!C:C,OP!B:B,,0,1)</f>
        <v>RJ</v>
      </c>
      <c r="E1283" s="23"/>
      <c r="M1283" s="26"/>
      <c r="N1283" s="27"/>
      <c r="O1283" s="28" t="str">
        <f t="shared" ref="O1283:O1346" si="328">IF(N1283="",TEXT(ROW(),"00000000000"),IF(N1283="00000000000",TEXT(ROW(),"00000000000"),TRIM(TEXT(N1283,"00000000000"))))</f>
        <v>00000001283</v>
      </c>
      <c r="R1283" s="27" t="s">
        <v>193</v>
      </c>
      <c r="S1283" s="30" t="str">
        <f>_xlfn.IFNA(VLOOKUP(_xlfn.CONCAT(D1283," - ",R1283),OP!A:D,4,0),"-------------------------------------------NAO DISPONIVEL-------------------------------------------")</f>
        <v>FETRANSPOR</v>
      </c>
      <c r="T1283" s="31"/>
      <c r="U1283" s="32"/>
      <c r="V1283" s="31"/>
      <c r="W1283" s="33">
        <f t="shared" ref="W1283:W1346" si="329">ROUND(T1283,2)</f>
        <v>0</v>
      </c>
      <c r="X1283" s="34">
        <f t="shared" ref="X1283:X1346" si="330">ROUND(U1283,0)</f>
        <v>0</v>
      </c>
      <c r="Y1283" s="33">
        <f t="shared" ref="Y1283:Y1346" si="331">ROUND(V1283,2)</f>
        <v>0</v>
      </c>
      <c r="Z1283" s="33">
        <f t="shared" ref="Z1283:Z1346" si="332">(X1283*Y1283)-W1283</f>
        <v>0</v>
      </c>
      <c r="AA1283" s="35">
        <f t="shared" ref="AA1283:AA1346" si="333">Y1283</f>
        <v>0</v>
      </c>
      <c r="AB1283" s="36">
        <f t="shared" ref="AB1283:AB1346" si="334">Z1283</f>
        <v>0</v>
      </c>
      <c r="AC1283" s="37">
        <f t="shared" ref="AC1283:AC1346" si="335">ROUND(IF(AL1283=AL1282,0,SUMIF(AL:AL,AL1283,AB:AB)),2)</f>
        <v>0</v>
      </c>
      <c r="AD1283" s="38"/>
      <c r="AE1283" s="38"/>
      <c r="AF1283" s="39">
        <f t="shared" ref="AF1283:AF1346" si="336">ROUND(SUM(AD1283,AE1283),2)</f>
        <v>0</v>
      </c>
      <c r="AG1283" s="40"/>
      <c r="AH1283" s="41">
        <f t="shared" ref="AH1283:AH1346" si="337">ROUND(AG1283,2)</f>
        <v>0</v>
      </c>
      <c r="AI1283" s="42">
        <f t="shared" ref="AI1283:AI1346" si="338">ROUND(IF(AH1283=0,0,IF(AF1283-AH1283&lt;0,0,IF(AF1283-AH1283&gt;AC1283,AC1283,AF1283-AH1283))),2)</f>
        <v>0</v>
      </c>
      <c r="AJ1283" s="43">
        <f t="shared" ref="AJ1283:AJ1346" si="339">ROUND(IF(AC1283=0,0,IF(AH1283=0,AC1283,AC1283-AI1283)),2)</f>
        <v>0</v>
      </c>
      <c r="AK1283" s="5" t="str">
        <f>_xlfn.IFNA(VLOOKUP(_xlfn.CONCAT(D1283," - ",S1283),OP!E:F,2,0),"-------------------------------------------NAO DISPONIVEL-------------------------------------------")</f>
        <v>C - RIOCARD</v>
      </c>
      <c r="AL1283" s="7" t="str">
        <f t="shared" si="325"/>
        <v>1 - -------------------------------------------NAO DISPONIVEL------------------------------------------- - 00000001283 - FETRANSPOR</v>
      </c>
      <c r="AM1283" s="7" t="str">
        <f t="shared" si="326"/>
        <v>-------------------------------------------NAO DISPONIVEL-------------------------------------------</v>
      </c>
      <c r="AN1283" s="44" cm="1">
        <f t="array" ref="AN1283">_xlfn.IFS(AJ1283=0,0,AQ1283="INATIVO",2,AQ1283="SEM CADASTRO",4,AQ1283="CPF ATIVO EM OUTRO COMPRADOR",5,AQ1283="NOVO/SEM CARTAO",6,AND(AJ1283&gt;0,AQ1283,""),8)</f>
        <v>0</v>
      </c>
      <c r="AO1283" s="45">
        <f t="shared" ref="AO1283:AO1346" si="340">AF1283-(10-AJ1283)</f>
        <v>-10</v>
      </c>
    </row>
    <row r="1284" spans="1:41" x14ac:dyDescent="0.4">
      <c r="A1284" s="21" t="str">
        <f t="shared" si="327"/>
        <v>-------------------------------------------NAO DISPONIVEL-------------------------------------------</v>
      </c>
      <c r="B1284" s="5" t="str">
        <f>_xlfn.IFNA(VLOOKUP(A1284,CNPJ!E:F,2,0),"-------------------------------------------NAO DISPONIVEL-------------------------------------------")</f>
        <v>-------------------------------------------NAO DISPONIVEL-------------------------------------------</v>
      </c>
      <c r="C1284" s="22">
        <v>1</v>
      </c>
      <c r="D1284" s="5" t="str">
        <f>_xlfn.XLOOKUP(R1284,OP!C:C,OP!B:B,,0,1)</f>
        <v>RJ</v>
      </c>
      <c r="E1284" s="23"/>
      <c r="M1284" s="26"/>
      <c r="N1284" s="27"/>
      <c r="O1284" s="28" t="str">
        <f t="shared" si="328"/>
        <v>00000001284</v>
      </c>
      <c r="R1284" s="27" t="s">
        <v>193</v>
      </c>
      <c r="S1284" s="30" t="str">
        <f>_xlfn.IFNA(VLOOKUP(_xlfn.CONCAT(D1284," - ",R1284),OP!A:D,4,0),"-------------------------------------------NAO DISPONIVEL-------------------------------------------")</f>
        <v>FETRANSPOR</v>
      </c>
      <c r="T1284" s="31"/>
      <c r="U1284" s="32"/>
      <c r="V1284" s="31"/>
      <c r="W1284" s="33">
        <f t="shared" si="329"/>
        <v>0</v>
      </c>
      <c r="X1284" s="34">
        <f t="shared" si="330"/>
        <v>0</v>
      </c>
      <c r="Y1284" s="33">
        <f t="shared" si="331"/>
        <v>0</v>
      </c>
      <c r="Z1284" s="33">
        <f t="shared" si="332"/>
        <v>0</v>
      </c>
      <c r="AA1284" s="35">
        <f t="shared" si="333"/>
        <v>0</v>
      </c>
      <c r="AB1284" s="36">
        <f t="shared" si="334"/>
        <v>0</v>
      </c>
      <c r="AC1284" s="37">
        <f t="shared" si="335"/>
        <v>0</v>
      </c>
      <c r="AD1284" s="38"/>
      <c r="AE1284" s="38"/>
      <c r="AF1284" s="39">
        <f t="shared" si="336"/>
        <v>0</v>
      </c>
      <c r="AG1284" s="40"/>
      <c r="AH1284" s="41">
        <f t="shared" si="337"/>
        <v>0</v>
      </c>
      <c r="AI1284" s="42">
        <f t="shared" si="338"/>
        <v>0</v>
      </c>
      <c r="AJ1284" s="43">
        <f t="shared" si="339"/>
        <v>0</v>
      </c>
      <c r="AK1284" s="5" t="str">
        <f>_xlfn.IFNA(VLOOKUP(_xlfn.CONCAT(D1284," - ",S1284),OP!E:F,2,0),"-------------------------------------------NAO DISPONIVEL-------------------------------------------")</f>
        <v>C - RIOCARD</v>
      </c>
      <c r="AL1284" s="7" t="str">
        <f t="shared" si="325"/>
        <v>1 - -------------------------------------------NAO DISPONIVEL------------------------------------------- - 00000001284 - FETRANSPOR</v>
      </c>
      <c r="AM1284" s="7" t="str">
        <f t="shared" si="326"/>
        <v>-------------------------------------------NAO DISPONIVEL-------------------------------------------</v>
      </c>
      <c r="AN1284" s="44" cm="1">
        <f t="array" ref="AN1284">_xlfn.IFS(AJ1284=0,0,AQ1284="INATIVO",2,AQ1284="SEM CADASTRO",4,AQ1284="CPF ATIVO EM OUTRO COMPRADOR",5,AQ1284="NOVO/SEM CARTAO",6,AND(AJ1284&gt;0,AQ1284,""),8)</f>
        <v>0</v>
      </c>
      <c r="AO1284" s="45">
        <f t="shared" si="340"/>
        <v>-10</v>
      </c>
    </row>
    <row r="1285" spans="1:41" x14ac:dyDescent="0.4">
      <c r="A1285" s="21" t="str">
        <f t="shared" si="327"/>
        <v>-------------------------------------------NAO DISPONIVEL-------------------------------------------</v>
      </c>
      <c r="B1285" s="5" t="str">
        <f>_xlfn.IFNA(VLOOKUP(A1285,CNPJ!E:F,2,0),"-------------------------------------------NAO DISPONIVEL-------------------------------------------")</f>
        <v>-------------------------------------------NAO DISPONIVEL-------------------------------------------</v>
      </c>
      <c r="C1285" s="22">
        <v>1</v>
      </c>
      <c r="D1285" s="5" t="str">
        <f>_xlfn.XLOOKUP(R1285,OP!C:C,OP!B:B,,0,1)</f>
        <v>RJ</v>
      </c>
      <c r="E1285" s="23"/>
      <c r="M1285" s="26"/>
      <c r="N1285" s="27"/>
      <c r="O1285" s="28" t="str">
        <f t="shared" si="328"/>
        <v>00000001285</v>
      </c>
      <c r="R1285" s="27" t="s">
        <v>193</v>
      </c>
      <c r="S1285" s="30" t="str">
        <f>_xlfn.IFNA(VLOOKUP(_xlfn.CONCAT(D1285," - ",R1285),OP!A:D,4,0),"-------------------------------------------NAO DISPONIVEL-------------------------------------------")</f>
        <v>FETRANSPOR</v>
      </c>
      <c r="T1285" s="31"/>
      <c r="U1285" s="32"/>
      <c r="V1285" s="31"/>
      <c r="W1285" s="33">
        <f t="shared" si="329"/>
        <v>0</v>
      </c>
      <c r="X1285" s="34">
        <f t="shared" si="330"/>
        <v>0</v>
      </c>
      <c r="Y1285" s="33">
        <f t="shared" si="331"/>
        <v>0</v>
      </c>
      <c r="Z1285" s="33">
        <f t="shared" si="332"/>
        <v>0</v>
      </c>
      <c r="AA1285" s="35">
        <f t="shared" si="333"/>
        <v>0</v>
      </c>
      <c r="AB1285" s="36">
        <f t="shared" si="334"/>
        <v>0</v>
      </c>
      <c r="AC1285" s="37">
        <f t="shared" si="335"/>
        <v>0</v>
      </c>
      <c r="AD1285" s="38"/>
      <c r="AE1285" s="38"/>
      <c r="AF1285" s="39">
        <f t="shared" si="336"/>
        <v>0</v>
      </c>
      <c r="AG1285" s="40"/>
      <c r="AH1285" s="41">
        <f t="shared" si="337"/>
        <v>0</v>
      </c>
      <c r="AI1285" s="42">
        <f t="shared" si="338"/>
        <v>0</v>
      </c>
      <c r="AJ1285" s="43">
        <f t="shared" si="339"/>
        <v>0</v>
      </c>
      <c r="AK1285" s="5" t="str">
        <f>_xlfn.IFNA(VLOOKUP(_xlfn.CONCAT(D1285," - ",S1285),OP!E:F,2,0),"-------------------------------------------NAO DISPONIVEL-------------------------------------------")</f>
        <v>C - RIOCARD</v>
      </c>
      <c r="AL1285" s="7" t="str">
        <f t="shared" si="325"/>
        <v>1 - -------------------------------------------NAO DISPONIVEL------------------------------------------- - 00000001285 - FETRANSPOR</v>
      </c>
      <c r="AM1285" s="7" t="str">
        <f t="shared" si="326"/>
        <v>-------------------------------------------NAO DISPONIVEL-------------------------------------------</v>
      </c>
      <c r="AN1285" s="44" cm="1">
        <f t="array" ref="AN1285">_xlfn.IFS(AJ1285=0,0,AQ1285="INATIVO",2,AQ1285="SEM CADASTRO",4,AQ1285="CPF ATIVO EM OUTRO COMPRADOR",5,AQ1285="NOVO/SEM CARTAO",6,AND(AJ1285&gt;0,AQ1285,""),8)</f>
        <v>0</v>
      </c>
      <c r="AO1285" s="45">
        <f t="shared" si="340"/>
        <v>-10</v>
      </c>
    </row>
    <row r="1286" spans="1:41" x14ac:dyDescent="0.4">
      <c r="A1286" s="21" t="str">
        <f t="shared" si="327"/>
        <v>-------------------------------------------NAO DISPONIVEL-------------------------------------------</v>
      </c>
      <c r="B1286" s="5" t="str">
        <f>_xlfn.IFNA(VLOOKUP(A1286,CNPJ!E:F,2,0),"-------------------------------------------NAO DISPONIVEL-------------------------------------------")</f>
        <v>-------------------------------------------NAO DISPONIVEL-------------------------------------------</v>
      </c>
      <c r="C1286" s="22">
        <v>1</v>
      </c>
      <c r="D1286" s="5" t="str">
        <f>_xlfn.XLOOKUP(R1286,OP!C:C,OP!B:B,,0,1)</f>
        <v>RJ</v>
      </c>
      <c r="E1286" s="23"/>
      <c r="M1286" s="26"/>
      <c r="N1286" s="27"/>
      <c r="O1286" s="28" t="str">
        <f t="shared" si="328"/>
        <v>00000001286</v>
      </c>
      <c r="R1286" s="27" t="s">
        <v>193</v>
      </c>
      <c r="S1286" s="30" t="str">
        <f>_xlfn.IFNA(VLOOKUP(_xlfn.CONCAT(D1286," - ",R1286),OP!A:D,4,0),"-------------------------------------------NAO DISPONIVEL-------------------------------------------")</f>
        <v>FETRANSPOR</v>
      </c>
      <c r="T1286" s="31"/>
      <c r="U1286" s="32"/>
      <c r="V1286" s="31"/>
      <c r="W1286" s="33">
        <f t="shared" si="329"/>
        <v>0</v>
      </c>
      <c r="X1286" s="34">
        <f t="shared" si="330"/>
        <v>0</v>
      </c>
      <c r="Y1286" s="33">
        <f t="shared" si="331"/>
        <v>0</v>
      </c>
      <c r="Z1286" s="33">
        <f t="shared" si="332"/>
        <v>0</v>
      </c>
      <c r="AA1286" s="35">
        <f t="shared" si="333"/>
        <v>0</v>
      </c>
      <c r="AB1286" s="36">
        <f t="shared" si="334"/>
        <v>0</v>
      </c>
      <c r="AC1286" s="37">
        <f t="shared" si="335"/>
        <v>0</v>
      </c>
      <c r="AD1286" s="38"/>
      <c r="AE1286" s="38"/>
      <c r="AF1286" s="39">
        <f t="shared" si="336"/>
        <v>0</v>
      </c>
      <c r="AG1286" s="40"/>
      <c r="AH1286" s="41">
        <f t="shared" si="337"/>
        <v>0</v>
      </c>
      <c r="AI1286" s="42">
        <f t="shared" si="338"/>
        <v>0</v>
      </c>
      <c r="AJ1286" s="43">
        <f t="shared" si="339"/>
        <v>0</v>
      </c>
      <c r="AK1286" s="5" t="str">
        <f>_xlfn.IFNA(VLOOKUP(_xlfn.CONCAT(D1286," - ",S1286),OP!E:F,2,0),"-------------------------------------------NAO DISPONIVEL-------------------------------------------")</f>
        <v>C - RIOCARD</v>
      </c>
      <c r="AL1286" s="7" t="str">
        <f t="shared" si="325"/>
        <v>1 - -------------------------------------------NAO DISPONIVEL------------------------------------------- - 00000001286 - FETRANSPOR</v>
      </c>
      <c r="AM1286" s="7" t="str">
        <f t="shared" si="326"/>
        <v>-------------------------------------------NAO DISPONIVEL-------------------------------------------</v>
      </c>
      <c r="AN1286" s="44" cm="1">
        <f t="array" ref="AN1286">_xlfn.IFS(AJ1286=0,0,AQ1286="INATIVO",2,AQ1286="SEM CADASTRO",4,AQ1286="CPF ATIVO EM OUTRO COMPRADOR",5,AQ1286="NOVO/SEM CARTAO",6,AND(AJ1286&gt;0,AQ1286,""),8)</f>
        <v>0</v>
      </c>
      <c r="AO1286" s="45">
        <f t="shared" si="340"/>
        <v>-10</v>
      </c>
    </row>
    <row r="1287" spans="1:41" x14ac:dyDescent="0.4">
      <c r="A1287" s="21" t="str">
        <f t="shared" si="327"/>
        <v>-------------------------------------------NAO DISPONIVEL-------------------------------------------</v>
      </c>
      <c r="B1287" s="5" t="str">
        <f>_xlfn.IFNA(VLOOKUP(A1287,CNPJ!E:F,2,0),"-------------------------------------------NAO DISPONIVEL-------------------------------------------")</f>
        <v>-------------------------------------------NAO DISPONIVEL-------------------------------------------</v>
      </c>
      <c r="C1287" s="22">
        <v>1</v>
      </c>
      <c r="D1287" s="5" t="str">
        <f>_xlfn.XLOOKUP(R1287,OP!C:C,OP!B:B,,0,1)</f>
        <v>RJ</v>
      </c>
      <c r="E1287" s="23"/>
      <c r="M1287" s="26"/>
      <c r="N1287" s="27"/>
      <c r="O1287" s="28" t="str">
        <f t="shared" si="328"/>
        <v>00000001287</v>
      </c>
      <c r="R1287" s="27" t="s">
        <v>193</v>
      </c>
      <c r="S1287" s="30" t="str">
        <f>_xlfn.IFNA(VLOOKUP(_xlfn.CONCAT(D1287," - ",R1287),OP!A:D,4,0),"-------------------------------------------NAO DISPONIVEL-------------------------------------------")</f>
        <v>FETRANSPOR</v>
      </c>
      <c r="T1287" s="31"/>
      <c r="U1287" s="32"/>
      <c r="V1287" s="31"/>
      <c r="W1287" s="33">
        <f t="shared" si="329"/>
        <v>0</v>
      </c>
      <c r="X1287" s="34">
        <f t="shared" si="330"/>
        <v>0</v>
      </c>
      <c r="Y1287" s="33">
        <f t="shared" si="331"/>
        <v>0</v>
      </c>
      <c r="Z1287" s="33">
        <f t="shared" si="332"/>
        <v>0</v>
      </c>
      <c r="AA1287" s="35">
        <f t="shared" si="333"/>
        <v>0</v>
      </c>
      <c r="AB1287" s="36">
        <f t="shared" si="334"/>
        <v>0</v>
      </c>
      <c r="AC1287" s="37">
        <f t="shared" si="335"/>
        <v>0</v>
      </c>
      <c r="AD1287" s="38"/>
      <c r="AE1287" s="38"/>
      <c r="AF1287" s="39">
        <f t="shared" si="336"/>
        <v>0</v>
      </c>
      <c r="AG1287" s="40"/>
      <c r="AH1287" s="41">
        <f t="shared" si="337"/>
        <v>0</v>
      </c>
      <c r="AI1287" s="42">
        <f t="shared" si="338"/>
        <v>0</v>
      </c>
      <c r="AJ1287" s="43">
        <f t="shared" si="339"/>
        <v>0</v>
      </c>
      <c r="AK1287" s="5" t="str">
        <f>_xlfn.IFNA(VLOOKUP(_xlfn.CONCAT(D1287," - ",S1287),OP!E:F,2,0),"-------------------------------------------NAO DISPONIVEL-------------------------------------------")</f>
        <v>C - RIOCARD</v>
      </c>
      <c r="AL1287" s="7" t="str">
        <f t="shared" si="325"/>
        <v>1 - -------------------------------------------NAO DISPONIVEL------------------------------------------- - 00000001287 - FETRANSPOR</v>
      </c>
      <c r="AM1287" s="7" t="str">
        <f t="shared" si="326"/>
        <v>-------------------------------------------NAO DISPONIVEL-------------------------------------------</v>
      </c>
      <c r="AN1287" s="44" cm="1">
        <f t="array" ref="AN1287">_xlfn.IFS(AJ1287=0,0,AQ1287="INATIVO",2,AQ1287="SEM CADASTRO",4,AQ1287="CPF ATIVO EM OUTRO COMPRADOR",5,AQ1287="NOVO/SEM CARTAO",6,AND(AJ1287&gt;0,AQ1287,""),8)</f>
        <v>0</v>
      </c>
      <c r="AO1287" s="45">
        <f t="shared" si="340"/>
        <v>-10</v>
      </c>
    </row>
    <row r="1288" spans="1:41" x14ac:dyDescent="0.4">
      <c r="A1288" s="21" t="str">
        <f t="shared" si="327"/>
        <v>-------------------------------------------NAO DISPONIVEL-------------------------------------------</v>
      </c>
      <c r="B1288" s="5" t="str">
        <f>_xlfn.IFNA(VLOOKUP(A1288,CNPJ!E:F,2,0),"-------------------------------------------NAO DISPONIVEL-------------------------------------------")</f>
        <v>-------------------------------------------NAO DISPONIVEL-------------------------------------------</v>
      </c>
      <c r="C1288" s="22">
        <v>1</v>
      </c>
      <c r="D1288" s="5" t="str">
        <f>_xlfn.XLOOKUP(R1288,OP!C:C,OP!B:B,,0,1)</f>
        <v>RJ</v>
      </c>
      <c r="E1288" s="23"/>
      <c r="M1288" s="26"/>
      <c r="N1288" s="27"/>
      <c r="O1288" s="28" t="str">
        <f t="shared" si="328"/>
        <v>00000001288</v>
      </c>
      <c r="R1288" s="27" t="s">
        <v>193</v>
      </c>
      <c r="S1288" s="30" t="str">
        <f>_xlfn.IFNA(VLOOKUP(_xlfn.CONCAT(D1288," - ",R1288),OP!A:D,4,0),"-------------------------------------------NAO DISPONIVEL-------------------------------------------")</f>
        <v>FETRANSPOR</v>
      </c>
      <c r="T1288" s="31"/>
      <c r="U1288" s="32"/>
      <c r="V1288" s="31"/>
      <c r="W1288" s="33">
        <f t="shared" si="329"/>
        <v>0</v>
      </c>
      <c r="X1288" s="34">
        <f t="shared" si="330"/>
        <v>0</v>
      </c>
      <c r="Y1288" s="33">
        <f t="shared" si="331"/>
        <v>0</v>
      </c>
      <c r="Z1288" s="33">
        <f t="shared" si="332"/>
        <v>0</v>
      </c>
      <c r="AA1288" s="35">
        <f t="shared" si="333"/>
        <v>0</v>
      </c>
      <c r="AB1288" s="36">
        <f t="shared" si="334"/>
        <v>0</v>
      </c>
      <c r="AC1288" s="37">
        <f t="shared" si="335"/>
        <v>0</v>
      </c>
      <c r="AD1288" s="38"/>
      <c r="AE1288" s="38"/>
      <c r="AF1288" s="39">
        <f t="shared" si="336"/>
        <v>0</v>
      </c>
      <c r="AG1288" s="40"/>
      <c r="AH1288" s="41">
        <f t="shared" si="337"/>
        <v>0</v>
      </c>
      <c r="AI1288" s="42">
        <f t="shared" si="338"/>
        <v>0</v>
      </c>
      <c r="AJ1288" s="43">
        <f t="shared" si="339"/>
        <v>0</v>
      </c>
      <c r="AK1288" s="5" t="str">
        <f>_xlfn.IFNA(VLOOKUP(_xlfn.CONCAT(D1288," - ",S1288),OP!E:F,2,0),"-------------------------------------------NAO DISPONIVEL-------------------------------------------")</f>
        <v>C - RIOCARD</v>
      </c>
      <c r="AL1288" s="7" t="str">
        <f t="shared" si="325"/>
        <v>1 - -------------------------------------------NAO DISPONIVEL------------------------------------------- - 00000001288 - FETRANSPOR</v>
      </c>
      <c r="AM1288" s="7" t="str">
        <f t="shared" si="326"/>
        <v>-------------------------------------------NAO DISPONIVEL-------------------------------------------</v>
      </c>
      <c r="AN1288" s="44" cm="1">
        <f t="array" ref="AN1288">_xlfn.IFS(AJ1288=0,0,AQ1288="INATIVO",2,AQ1288="SEM CADASTRO",4,AQ1288="CPF ATIVO EM OUTRO COMPRADOR",5,AQ1288="NOVO/SEM CARTAO",6,AND(AJ1288&gt;0,AQ1288,""),8)</f>
        <v>0</v>
      </c>
      <c r="AO1288" s="45">
        <f t="shared" si="340"/>
        <v>-10</v>
      </c>
    </row>
    <row r="1289" spans="1:41" x14ac:dyDescent="0.4">
      <c r="A1289" s="21" t="str">
        <f t="shared" si="327"/>
        <v>-------------------------------------------NAO DISPONIVEL-------------------------------------------</v>
      </c>
      <c r="B1289" s="5" t="str">
        <f>_xlfn.IFNA(VLOOKUP(A1289,CNPJ!E:F,2,0),"-------------------------------------------NAO DISPONIVEL-------------------------------------------")</f>
        <v>-------------------------------------------NAO DISPONIVEL-------------------------------------------</v>
      </c>
      <c r="C1289" s="22">
        <v>1</v>
      </c>
      <c r="D1289" s="5" t="str">
        <f>_xlfn.XLOOKUP(R1289,OP!C:C,OP!B:B,,0,1)</f>
        <v>RJ</v>
      </c>
      <c r="E1289" s="23"/>
      <c r="M1289" s="26"/>
      <c r="N1289" s="27"/>
      <c r="O1289" s="28" t="str">
        <f t="shared" si="328"/>
        <v>00000001289</v>
      </c>
      <c r="R1289" s="27" t="s">
        <v>193</v>
      </c>
      <c r="S1289" s="30" t="str">
        <f>_xlfn.IFNA(VLOOKUP(_xlfn.CONCAT(D1289," - ",R1289),OP!A:D,4,0),"-------------------------------------------NAO DISPONIVEL-------------------------------------------")</f>
        <v>FETRANSPOR</v>
      </c>
      <c r="T1289" s="31"/>
      <c r="U1289" s="32"/>
      <c r="V1289" s="31"/>
      <c r="W1289" s="33">
        <f t="shared" si="329"/>
        <v>0</v>
      </c>
      <c r="X1289" s="34">
        <f t="shared" si="330"/>
        <v>0</v>
      </c>
      <c r="Y1289" s="33">
        <f t="shared" si="331"/>
        <v>0</v>
      </c>
      <c r="Z1289" s="33">
        <f t="shared" si="332"/>
        <v>0</v>
      </c>
      <c r="AA1289" s="35">
        <f t="shared" si="333"/>
        <v>0</v>
      </c>
      <c r="AB1289" s="36">
        <f t="shared" si="334"/>
        <v>0</v>
      </c>
      <c r="AC1289" s="37">
        <f t="shared" si="335"/>
        <v>0</v>
      </c>
      <c r="AD1289" s="38"/>
      <c r="AE1289" s="38"/>
      <c r="AF1289" s="39">
        <f t="shared" si="336"/>
        <v>0</v>
      </c>
      <c r="AG1289" s="40"/>
      <c r="AH1289" s="41">
        <f t="shared" si="337"/>
        <v>0</v>
      </c>
      <c r="AI1289" s="42">
        <f t="shared" si="338"/>
        <v>0</v>
      </c>
      <c r="AJ1289" s="43">
        <f t="shared" si="339"/>
        <v>0</v>
      </c>
      <c r="AK1289" s="5" t="str">
        <f>_xlfn.IFNA(VLOOKUP(_xlfn.CONCAT(D1289," - ",S1289),OP!E:F,2,0),"-------------------------------------------NAO DISPONIVEL-------------------------------------------")</f>
        <v>C - RIOCARD</v>
      </c>
      <c r="AL1289" s="7" t="str">
        <f t="shared" si="325"/>
        <v>1 - -------------------------------------------NAO DISPONIVEL------------------------------------------- - 00000001289 - FETRANSPOR</v>
      </c>
      <c r="AM1289" s="7" t="str">
        <f t="shared" si="326"/>
        <v>-------------------------------------------NAO DISPONIVEL-------------------------------------------</v>
      </c>
      <c r="AN1289" s="44" cm="1">
        <f t="array" ref="AN1289">_xlfn.IFS(AJ1289=0,0,AQ1289="INATIVO",2,AQ1289="SEM CADASTRO",4,AQ1289="CPF ATIVO EM OUTRO COMPRADOR",5,AQ1289="NOVO/SEM CARTAO",6,AND(AJ1289&gt;0,AQ1289,""),8)</f>
        <v>0</v>
      </c>
      <c r="AO1289" s="45">
        <f t="shared" si="340"/>
        <v>-10</v>
      </c>
    </row>
    <row r="1290" spans="1:41" x14ac:dyDescent="0.4">
      <c r="A1290" s="21" t="str">
        <f t="shared" si="327"/>
        <v>-------------------------------------------NAO DISPONIVEL-------------------------------------------</v>
      </c>
      <c r="B1290" s="5" t="str">
        <f>_xlfn.IFNA(VLOOKUP(A1290,CNPJ!E:F,2,0),"-------------------------------------------NAO DISPONIVEL-------------------------------------------")</f>
        <v>-------------------------------------------NAO DISPONIVEL-------------------------------------------</v>
      </c>
      <c r="C1290" s="22">
        <v>1</v>
      </c>
      <c r="D1290" s="5" t="str">
        <f>_xlfn.XLOOKUP(R1290,OP!C:C,OP!B:B,,0,1)</f>
        <v>RJ</v>
      </c>
      <c r="E1290" s="23"/>
      <c r="M1290" s="26"/>
      <c r="N1290" s="27"/>
      <c r="O1290" s="28" t="str">
        <f t="shared" si="328"/>
        <v>00000001290</v>
      </c>
      <c r="R1290" s="27" t="s">
        <v>193</v>
      </c>
      <c r="S1290" s="30" t="str">
        <f>_xlfn.IFNA(VLOOKUP(_xlfn.CONCAT(D1290," - ",R1290),OP!A:D,4,0),"-------------------------------------------NAO DISPONIVEL-------------------------------------------")</f>
        <v>FETRANSPOR</v>
      </c>
      <c r="T1290" s="31"/>
      <c r="U1290" s="32"/>
      <c r="V1290" s="31"/>
      <c r="W1290" s="33">
        <f t="shared" si="329"/>
        <v>0</v>
      </c>
      <c r="X1290" s="34">
        <f t="shared" si="330"/>
        <v>0</v>
      </c>
      <c r="Y1290" s="33">
        <f t="shared" si="331"/>
        <v>0</v>
      </c>
      <c r="Z1290" s="33">
        <f t="shared" si="332"/>
        <v>0</v>
      </c>
      <c r="AA1290" s="35">
        <f t="shared" si="333"/>
        <v>0</v>
      </c>
      <c r="AB1290" s="36">
        <f t="shared" si="334"/>
        <v>0</v>
      </c>
      <c r="AC1290" s="37">
        <f t="shared" si="335"/>
        <v>0</v>
      </c>
      <c r="AD1290" s="38"/>
      <c r="AE1290" s="38"/>
      <c r="AF1290" s="39">
        <f t="shared" si="336"/>
        <v>0</v>
      </c>
      <c r="AG1290" s="40"/>
      <c r="AH1290" s="41">
        <f t="shared" si="337"/>
        <v>0</v>
      </c>
      <c r="AI1290" s="42">
        <f t="shared" si="338"/>
        <v>0</v>
      </c>
      <c r="AJ1290" s="43">
        <f t="shared" si="339"/>
        <v>0</v>
      </c>
      <c r="AK1290" s="5" t="str">
        <f>_xlfn.IFNA(VLOOKUP(_xlfn.CONCAT(D1290," - ",S1290),OP!E:F,2,0),"-------------------------------------------NAO DISPONIVEL-------------------------------------------")</f>
        <v>C - RIOCARD</v>
      </c>
      <c r="AL1290" s="7" t="str">
        <f t="shared" si="325"/>
        <v>1 - -------------------------------------------NAO DISPONIVEL------------------------------------------- - 00000001290 - FETRANSPOR</v>
      </c>
      <c r="AM1290" s="7" t="str">
        <f t="shared" si="326"/>
        <v>-------------------------------------------NAO DISPONIVEL-------------------------------------------</v>
      </c>
      <c r="AN1290" s="44" cm="1">
        <f t="array" ref="AN1290">_xlfn.IFS(AJ1290=0,0,AQ1290="INATIVO",2,AQ1290="SEM CADASTRO",4,AQ1290="CPF ATIVO EM OUTRO COMPRADOR",5,AQ1290="NOVO/SEM CARTAO",6,AND(AJ1290&gt;0,AQ1290,""),8)</f>
        <v>0</v>
      </c>
      <c r="AO1290" s="45">
        <f t="shared" si="340"/>
        <v>-10</v>
      </c>
    </row>
    <row r="1291" spans="1:41" x14ac:dyDescent="0.4">
      <c r="A1291" s="21" t="str">
        <f t="shared" si="327"/>
        <v>-------------------------------------------NAO DISPONIVEL-------------------------------------------</v>
      </c>
      <c r="B1291" s="5" t="str">
        <f>_xlfn.IFNA(VLOOKUP(A1291,CNPJ!E:F,2,0),"-------------------------------------------NAO DISPONIVEL-------------------------------------------")</f>
        <v>-------------------------------------------NAO DISPONIVEL-------------------------------------------</v>
      </c>
      <c r="C1291" s="22">
        <v>1</v>
      </c>
      <c r="D1291" s="5" t="str">
        <f>_xlfn.XLOOKUP(R1291,OP!C:C,OP!B:B,,0,1)</f>
        <v>RJ</v>
      </c>
      <c r="E1291" s="23"/>
      <c r="M1291" s="26"/>
      <c r="N1291" s="27"/>
      <c r="O1291" s="28" t="str">
        <f t="shared" si="328"/>
        <v>00000001291</v>
      </c>
      <c r="R1291" s="27" t="s">
        <v>193</v>
      </c>
      <c r="S1291" s="30" t="str">
        <f>_xlfn.IFNA(VLOOKUP(_xlfn.CONCAT(D1291," - ",R1291),OP!A:D,4,0),"-------------------------------------------NAO DISPONIVEL-------------------------------------------")</f>
        <v>FETRANSPOR</v>
      </c>
      <c r="T1291" s="31"/>
      <c r="U1291" s="32"/>
      <c r="V1291" s="31"/>
      <c r="W1291" s="33">
        <f t="shared" si="329"/>
        <v>0</v>
      </c>
      <c r="X1291" s="34">
        <f t="shared" si="330"/>
        <v>0</v>
      </c>
      <c r="Y1291" s="33">
        <f t="shared" si="331"/>
        <v>0</v>
      </c>
      <c r="Z1291" s="33">
        <f t="shared" si="332"/>
        <v>0</v>
      </c>
      <c r="AA1291" s="35">
        <f t="shared" si="333"/>
        <v>0</v>
      </c>
      <c r="AB1291" s="36">
        <f t="shared" si="334"/>
        <v>0</v>
      </c>
      <c r="AC1291" s="37">
        <f t="shared" si="335"/>
        <v>0</v>
      </c>
      <c r="AD1291" s="38"/>
      <c r="AE1291" s="38"/>
      <c r="AF1291" s="39">
        <f t="shared" si="336"/>
        <v>0</v>
      </c>
      <c r="AG1291" s="40"/>
      <c r="AH1291" s="41">
        <f t="shared" si="337"/>
        <v>0</v>
      </c>
      <c r="AI1291" s="42">
        <f t="shared" si="338"/>
        <v>0</v>
      </c>
      <c r="AJ1291" s="43">
        <f t="shared" si="339"/>
        <v>0</v>
      </c>
      <c r="AK1291" s="5" t="str">
        <f>_xlfn.IFNA(VLOOKUP(_xlfn.CONCAT(D1291," - ",S1291),OP!E:F,2,0),"-------------------------------------------NAO DISPONIVEL-------------------------------------------")</f>
        <v>C - RIOCARD</v>
      </c>
      <c r="AL1291" s="7" t="str">
        <f t="shared" si="325"/>
        <v>1 - -------------------------------------------NAO DISPONIVEL------------------------------------------- - 00000001291 - FETRANSPOR</v>
      </c>
      <c r="AM1291" s="7" t="str">
        <f t="shared" si="326"/>
        <v>-------------------------------------------NAO DISPONIVEL-------------------------------------------</v>
      </c>
      <c r="AN1291" s="44" cm="1">
        <f t="array" ref="AN1291">_xlfn.IFS(AJ1291=0,0,AQ1291="INATIVO",2,AQ1291="SEM CADASTRO",4,AQ1291="CPF ATIVO EM OUTRO COMPRADOR",5,AQ1291="NOVO/SEM CARTAO",6,AND(AJ1291&gt;0,AQ1291,""),8)</f>
        <v>0</v>
      </c>
      <c r="AO1291" s="45">
        <f t="shared" si="340"/>
        <v>-10</v>
      </c>
    </row>
    <row r="1292" spans="1:41" x14ac:dyDescent="0.4">
      <c r="A1292" s="21" t="str">
        <f t="shared" si="327"/>
        <v>-------------------------------------------NAO DISPONIVEL-------------------------------------------</v>
      </c>
      <c r="B1292" s="5" t="str">
        <f>_xlfn.IFNA(VLOOKUP(A1292,CNPJ!E:F,2,0),"-------------------------------------------NAO DISPONIVEL-------------------------------------------")</f>
        <v>-------------------------------------------NAO DISPONIVEL-------------------------------------------</v>
      </c>
      <c r="C1292" s="22">
        <v>1</v>
      </c>
      <c r="D1292" s="5" t="str">
        <f>_xlfn.XLOOKUP(R1292,OP!C:C,OP!B:B,,0,1)</f>
        <v>RJ</v>
      </c>
      <c r="E1292" s="23"/>
      <c r="M1292" s="26"/>
      <c r="N1292" s="27"/>
      <c r="O1292" s="28" t="str">
        <f t="shared" si="328"/>
        <v>00000001292</v>
      </c>
      <c r="R1292" s="27" t="s">
        <v>193</v>
      </c>
      <c r="S1292" s="30" t="str">
        <f>_xlfn.IFNA(VLOOKUP(_xlfn.CONCAT(D1292," - ",R1292),OP!A:D,4,0),"-------------------------------------------NAO DISPONIVEL-------------------------------------------")</f>
        <v>FETRANSPOR</v>
      </c>
      <c r="T1292" s="31"/>
      <c r="U1292" s="32"/>
      <c r="V1292" s="31"/>
      <c r="W1292" s="33">
        <f t="shared" si="329"/>
        <v>0</v>
      </c>
      <c r="X1292" s="34">
        <f t="shared" si="330"/>
        <v>0</v>
      </c>
      <c r="Y1292" s="33">
        <f t="shared" si="331"/>
        <v>0</v>
      </c>
      <c r="Z1292" s="33">
        <f t="shared" si="332"/>
        <v>0</v>
      </c>
      <c r="AA1292" s="35">
        <f t="shared" si="333"/>
        <v>0</v>
      </c>
      <c r="AB1292" s="36">
        <f t="shared" si="334"/>
        <v>0</v>
      </c>
      <c r="AC1292" s="37">
        <f t="shared" si="335"/>
        <v>0</v>
      </c>
      <c r="AD1292" s="38"/>
      <c r="AE1292" s="38"/>
      <c r="AF1292" s="39">
        <f t="shared" si="336"/>
        <v>0</v>
      </c>
      <c r="AG1292" s="40"/>
      <c r="AH1292" s="41">
        <f t="shared" si="337"/>
        <v>0</v>
      </c>
      <c r="AI1292" s="42">
        <f t="shared" si="338"/>
        <v>0</v>
      </c>
      <c r="AJ1292" s="43">
        <f t="shared" si="339"/>
        <v>0</v>
      </c>
      <c r="AK1292" s="5" t="str">
        <f>_xlfn.IFNA(VLOOKUP(_xlfn.CONCAT(D1292," - ",S1292),OP!E:F,2,0),"-------------------------------------------NAO DISPONIVEL-------------------------------------------")</f>
        <v>C - RIOCARD</v>
      </c>
      <c r="AL1292" s="7" t="str">
        <f t="shared" si="325"/>
        <v>1 - -------------------------------------------NAO DISPONIVEL------------------------------------------- - 00000001292 - FETRANSPOR</v>
      </c>
      <c r="AM1292" s="7" t="str">
        <f t="shared" si="326"/>
        <v>-------------------------------------------NAO DISPONIVEL-------------------------------------------</v>
      </c>
      <c r="AN1292" s="44" cm="1">
        <f t="array" ref="AN1292">_xlfn.IFS(AJ1292=0,0,AQ1292="INATIVO",2,AQ1292="SEM CADASTRO",4,AQ1292="CPF ATIVO EM OUTRO COMPRADOR",5,AQ1292="NOVO/SEM CARTAO",6,AND(AJ1292&gt;0,AQ1292,""),8)</f>
        <v>0</v>
      </c>
      <c r="AO1292" s="45">
        <f t="shared" si="340"/>
        <v>-10</v>
      </c>
    </row>
    <row r="1293" spans="1:41" x14ac:dyDescent="0.4">
      <c r="A1293" s="21" t="str">
        <f t="shared" si="327"/>
        <v>-------------------------------------------NAO DISPONIVEL-------------------------------------------</v>
      </c>
      <c r="B1293" s="5" t="str">
        <f>_xlfn.IFNA(VLOOKUP(A1293,CNPJ!E:F,2,0),"-------------------------------------------NAO DISPONIVEL-------------------------------------------")</f>
        <v>-------------------------------------------NAO DISPONIVEL-------------------------------------------</v>
      </c>
      <c r="C1293" s="22">
        <v>1</v>
      </c>
      <c r="D1293" s="5" t="str">
        <f>_xlfn.XLOOKUP(R1293,OP!C:C,OP!B:B,,0,1)</f>
        <v>RJ</v>
      </c>
      <c r="E1293" s="23"/>
      <c r="M1293" s="26"/>
      <c r="N1293" s="27"/>
      <c r="O1293" s="28" t="str">
        <f t="shared" si="328"/>
        <v>00000001293</v>
      </c>
      <c r="R1293" s="27" t="s">
        <v>193</v>
      </c>
      <c r="S1293" s="30" t="str">
        <f>_xlfn.IFNA(VLOOKUP(_xlfn.CONCAT(D1293," - ",R1293),OP!A:D,4,0),"-------------------------------------------NAO DISPONIVEL-------------------------------------------")</f>
        <v>FETRANSPOR</v>
      </c>
      <c r="T1293" s="31"/>
      <c r="U1293" s="32"/>
      <c r="V1293" s="31"/>
      <c r="W1293" s="33">
        <f t="shared" si="329"/>
        <v>0</v>
      </c>
      <c r="X1293" s="34">
        <f t="shared" si="330"/>
        <v>0</v>
      </c>
      <c r="Y1293" s="33">
        <f t="shared" si="331"/>
        <v>0</v>
      </c>
      <c r="Z1293" s="33">
        <f t="shared" si="332"/>
        <v>0</v>
      </c>
      <c r="AA1293" s="35">
        <f t="shared" si="333"/>
        <v>0</v>
      </c>
      <c r="AB1293" s="36">
        <f t="shared" si="334"/>
        <v>0</v>
      </c>
      <c r="AC1293" s="37">
        <f t="shared" si="335"/>
        <v>0</v>
      </c>
      <c r="AD1293" s="38"/>
      <c r="AE1293" s="38"/>
      <c r="AF1293" s="39">
        <f t="shared" si="336"/>
        <v>0</v>
      </c>
      <c r="AG1293" s="40"/>
      <c r="AH1293" s="41">
        <f t="shared" si="337"/>
        <v>0</v>
      </c>
      <c r="AI1293" s="42">
        <f t="shared" si="338"/>
        <v>0</v>
      </c>
      <c r="AJ1293" s="43">
        <f t="shared" si="339"/>
        <v>0</v>
      </c>
      <c r="AK1293" s="5" t="str">
        <f>_xlfn.IFNA(VLOOKUP(_xlfn.CONCAT(D1293," - ",S1293),OP!E:F,2,0),"-------------------------------------------NAO DISPONIVEL-------------------------------------------")</f>
        <v>C - RIOCARD</v>
      </c>
      <c r="AL1293" s="7" t="str">
        <f t="shared" si="325"/>
        <v>1 - -------------------------------------------NAO DISPONIVEL------------------------------------------- - 00000001293 - FETRANSPOR</v>
      </c>
      <c r="AM1293" s="7" t="str">
        <f t="shared" si="326"/>
        <v>-------------------------------------------NAO DISPONIVEL-------------------------------------------</v>
      </c>
      <c r="AN1293" s="44" cm="1">
        <f t="array" ref="AN1293">_xlfn.IFS(AJ1293=0,0,AQ1293="INATIVO",2,AQ1293="SEM CADASTRO",4,AQ1293="CPF ATIVO EM OUTRO COMPRADOR",5,AQ1293="NOVO/SEM CARTAO",6,AND(AJ1293&gt;0,AQ1293,""),8)</f>
        <v>0</v>
      </c>
      <c r="AO1293" s="45">
        <f t="shared" si="340"/>
        <v>-10</v>
      </c>
    </row>
    <row r="1294" spans="1:41" x14ac:dyDescent="0.4">
      <c r="A1294" s="21" t="str">
        <f t="shared" si="327"/>
        <v>-------------------------------------------NAO DISPONIVEL-------------------------------------------</v>
      </c>
      <c r="B1294" s="5" t="str">
        <f>_xlfn.IFNA(VLOOKUP(A1294,CNPJ!E:F,2,0),"-------------------------------------------NAO DISPONIVEL-------------------------------------------")</f>
        <v>-------------------------------------------NAO DISPONIVEL-------------------------------------------</v>
      </c>
      <c r="C1294" s="22">
        <v>1</v>
      </c>
      <c r="D1294" s="5" t="str">
        <f>_xlfn.XLOOKUP(R1294,OP!C:C,OP!B:B,,0,1)</f>
        <v>RJ</v>
      </c>
      <c r="E1294" s="23"/>
      <c r="M1294" s="26"/>
      <c r="N1294" s="27"/>
      <c r="O1294" s="28" t="str">
        <f t="shared" si="328"/>
        <v>00000001294</v>
      </c>
      <c r="R1294" s="27" t="s">
        <v>193</v>
      </c>
      <c r="S1294" s="30" t="str">
        <f>_xlfn.IFNA(VLOOKUP(_xlfn.CONCAT(D1294," - ",R1294),OP!A:D,4,0),"-------------------------------------------NAO DISPONIVEL-------------------------------------------")</f>
        <v>FETRANSPOR</v>
      </c>
      <c r="T1294" s="31"/>
      <c r="U1294" s="32"/>
      <c r="V1294" s="31"/>
      <c r="W1294" s="33">
        <f t="shared" si="329"/>
        <v>0</v>
      </c>
      <c r="X1294" s="34">
        <f t="shared" si="330"/>
        <v>0</v>
      </c>
      <c r="Y1294" s="33">
        <f t="shared" si="331"/>
        <v>0</v>
      </c>
      <c r="Z1294" s="33">
        <f t="shared" si="332"/>
        <v>0</v>
      </c>
      <c r="AA1294" s="35">
        <f t="shared" si="333"/>
        <v>0</v>
      </c>
      <c r="AB1294" s="36">
        <f t="shared" si="334"/>
        <v>0</v>
      </c>
      <c r="AC1294" s="37">
        <f t="shared" si="335"/>
        <v>0</v>
      </c>
      <c r="AD1294" s="38"/>
      <c r="AE1294" s="38"/>
      <c r="AF1294" s="39">
        <f t="shared" si="336"/>
        <v>0</v>
      </c>
      <c r="AG1294" s="40"/>
      <c r="AH1294" s="41">
        <f t="shared" si="337"/>
        <v>0</v>
      </c>
      <c r="AI1294" s="42">
        <f t="shared" si="338"/>
        <v>0</v>
      </c>
      <c r="AJ1294" s="43">
        <f t="shared" si="339"/>
        <v>0</v>
      </c>
      <c r="AK1294" s="5" t="str">
        <f>_xlfn.IFNA(VLOOKUP(_xlfn.CONCAT(D1294," - ",S1294),OP!E:F,2,0),"-------------------------------------------NAO DISPONIVEL-------------------------------------------")</f>
        <v>C - RIOCARD</v>
      </c>
      <c r="AL1294" s="7" t="str">
        <f t="shared" si="325"/>
        <v>1 - -------------------------------------------NAO DISPONIVEL------------------------------------------- - 00000001294 - FETRANSPOR</v>
      </c>
      <c r="AM1294" s="7" t="str">
        <f t="shared" si="326"/>
        <v>-------------------------------------------NAO DISPONIVEL-------------------------------------------</v>
      </c>
      <c r="AN1294" s="44" cm="1">
        <f t="array" ref="AN1294">_xlfn.IFS(AJ1294=0,0,AQ1294="INATIVO",2,AQ1294="SEM CADASTRO",4,AQ1294="CPF ATIVO EM OUTRO COMPRADOR",5,AQ1294="NOVO/SEM CARTAO",6,AND(AJ1294&gt;0,AQ1294,""),8)</f>
        <v>0</v>
      </c>
      <c r="AO1294" s="45">
        <f t="shared" si="340"/>
        <v>-10</v>
      </c>
    </row>
    <row r="1295" spans="1:41" x14ac:dyDescent="0.4">
      <c r="A1295" s="21" t="str">
        <f t="shared" si="327"/>
        <v>-------------------------------------------NAO DISPONIVEL-------------------------------------------</v>
      </c>
      <c r="B1295" s="5" t="str">
        <f>_xlfn.IFNA(VLOOKUP(A1295,CNPJ!E:F,2,0),"-------------------------------------------NAO DISPONIVEL-------------------------------------------")</f>
        <v>-------------------------------------------NAO DISPONIVEL-------------------------------------------</v>
      </c>
      <c r="C1295" s="22">
        <v>1</v>
      </c>
      <c r="D1295" s="5" t="str">
        <f>_xlfn.XLOOKUP(R1295,OP!C:C,OP!B:B,,0,1)</f>
        <v>RJ</v>
      </c>
      <c r="E1295" s="23"/>
      <c r="M1295" s="26"/>
      <c r="N1295" s="27"/>
      <c r="O1295" s="28" t="str">
        <f t="shared" si="328"/>
        <v>00000001295</v>
      </c>
      <c r="R1295" s="27" t="s">
        <v>193</v>
      </c>
      <c r="S1295" s="30" t="str">
        <f>_xlfn.IFNA(VLOOKUP(_xlfn.CONCAT(D1295," - ",R1295),OP!A:D,4,0),"-------------------------------------------NAO DISPONIVEL-------------------------------------------")</f>
        <v>FETRANSPOR</v>
      </c>
      <c r="T1295" s="31"/>
      <c r="U1295" s="32"/>
      <c r="V1295" s="31"/>
      <c r="W1295" s="33">
        <f t="shared" si="329"/>
        <v>0</v>
      </c>
      <c r="X1295" s="34">
        <f t="shared" si="330"/>
        <v>0</v>
      </c>
      <c r="Y1295" s="33">
        <f t="shared" si="331"/>
        <v>0</v>
      </c>
      <c r="Z1295" s="33">
        <f t="shared" si="332"/>
        <v>0</v>
      </c>
      <c r="AA1295" s="35">
        <f t="shared" si="333"/>
        <v>0</v>
      </c>
      <c r="AB1295" s="36">
        <f t="shared" si="334"/>
        <v>0</v>
      </c>
      <c r="AC1295" s="37">
        <f t="shared" si="335"/>
        <v>0</v>
      </c>
      <c r="AD1295" s="38"/>
      <c r="AE1295" s="38"/>
      <c r="AF1295" s="39">
        <f t="shared" si="336"/>
        <v>0</v>
      </c>
      <c r="AG1295" s="40"/>
      <c r="AH1295" s="41">
        <f t="shared" si="337"/>
        <v>0</v>
      </c>
      <c r="AI1295" s="42">
        <f t="shared" si="338"/>
        <v>0</v>
      </c>
      <c r="AJ1295" s="43">
        <f t="shared" si="339"/>
        <v>0</v>
      </c>
      <c r="AK1295" s="5" t="str">
        <f>_xlfn.IFNA(VLOOKUP(_xlfn.CONCAT(D1295," - ",S1295),OP!E:F,2,0),"-------------------------------------------NAO DISPONIVEL-------------------------------------------")</f>
        <v>C - RIOCARD</v>
      </c>
      <c r="AL1295" s="7" t="str">
        <f t="shared" si="325"/>
        <v>1 - -------------------------------------------NAO DISPONIVEL------------------------------------------- - 00000001295 - FETRANSPOR</v>
      </c>
      <c r="AM1295" s="7" t="str">
        <f t="shared" si="326"/>
        <v>-------------------------------------------NAO DISPONIVEL-------------------------------------------</v>
      </c>
      <c r="AN1295" s="44" cm="1">
        <f t="array" ref="AN1295">_xlfn.IFS(AJ1295=0,0,AQ1295="INATIVO",2,AQ1295="SEM CADASTRO",4,AQ1295="CPF ATIVO EM OUTRO COMPRADOR",5,AQ1295="NOVO/SEM CARTAO",6,AND(AJ1295&gt;0,AQ1295,""),8)</f>
        <v>0</v>
      </c>
      <c r="AO1295" s="45">
        <f t="shared" si="340"/>
        <v>-10</v>
      </c>
    </row>
    <row r="1296" spans="1:41" x14ac:dyDescent="0.4">
      <c r="A1296" s="21" t="str">
        <f t="shared" si="327"/>
        <v>-------------------------------------------NAO DISPONIVEL-------------------------------------------</v>
      </c>
      <c r="B1296" s="5" t="str">
        <f>_xlfn.IFNA(VLOOKUP(A1296,CNPJ!E:F,2,0),"-------------------------------------------NAO DISPONIVEL-------------------------------------------")</f>
        <v>-------------------------------------------NAO DISPONIVEL-------------------------------------------</v>
      </c>
      <c r="C1296" s="22">
        <v>1</v>
      </c>
      <c r="D1296" s="5" t="str">
        <f>_xlfn.XLOOKUP(R1296,OP!C:C,OP!B:B,,0,1)</f>
        <v>RJ</v>
      </c>
      <c r="E1296" s="23"/>
      <c r="M1296" s="26"/>
      <c r="N1296" s="27"/>
      <c r="O1296" s="28" t="str">
        <f t="shared" si="328"/>
        <v>00000001296</v>
      </c>
      <c r="R1296" s="27" t="s">
        <v>193</v>
      </c>
      <c r="S1296" s="30" t="str">
        <f>_xlfn.IFNA(VLOOKUP(_xlfn.CONCAT(D1296," - ",R1296),OP!A:D,4,0),"-------------------------------------------NAO DISPONIVEL-------------------------------------------")</f>
        <v>FETRANSPOR</v>
      </c>
      <c r="T1296" s="31"/>
      <c r="U1296" s="32"/>
      <c r="V1296" s="31"/>
      <c r="W1296" s="33">
        <f t="shared" si="329"/>
        <v>0</v>
      </c>
      <c r="X1296" s="34">
        <f t="shared" si="330"/>
        <v>0</v>
      </c>
      <c r="Y1296" s="33">
        <f t="shared" si="331"/>
        <v>0</v>
      </c>
      <c r="Z1296" s="33">
        <f t="shared" si="332"/>
        <v>0</v>
      </c>
      <c r="AA1296" s="35">
        <f t="shared" si="333"/>
        <v>0</v>
      </c>
      <c r="AB1296" s="36">
        <f t="shared" si="334"/>
        <v>0</v>
      </c>
      <c r="AC1296" s="37">
        <f t="shared" si="335"/>
        <v>0</v>
      </c>
      <c r="AD1296" s="38"/>
      <c r="AE1296" s="38"/>
      <c r="AF1296" s="39">
        <f t="shared" si="336"/>
        <v>0</v>
      </c>
      <c r="AG1296" s="40"/>
      <c r="AH1296" s="41">
        <f t="shared" si="337"/>
        <v>0</v>
      </c>
      <c r="AI1296" s="42">
        <f t="shared" si="338"/>
        <v>0</v>
      </c>
      <c r="AJ1296" s="43">
        <f t="shared" si="339"/>
        <v>0</v>
      </c>
      <c r="AK1296" s="5" t="str">
        <f>_xlfn.IFNA(VLOOKUP(_xlfn.CONCAT(D1296," - ",S1296),OP!E:F,2,0),"-------------------------------------------NAO DISPONIVEL-------------------------------------------")</f>
        <v>C - RIOCARD</v>
      </c>
      <c r="AL1296" s="7" t="str">
        <f t="shared" si="325"/>
        <v>1 - -------------------------------------------NAO DISPONIVEL------------------------------------------- - 00000001296 - FETRANSPOR</v>
      </c>
      <c r="AM1296" s="7" t="str">
        <f t="shared" si="326"/>
        <v>-------------------------------------------NAO DISPONIVEL-------------------------------------------</v>
      </c>
      <c r="AN1296" s="44" cm="1">
        <f t="array" ref="AN1296">_xlfn.IFS(AJ1296=0,0,AQ1296="INATIVO",2,AQ1296="SEM CADASTRO",4,AQ1296="CPF ATIVO EM OUTRO COMPRADOR",5,AQ1296="NOVO/SEM CARTAO",6,AND(AJ1296&gt;0,AQ1296,""),8)</f>
        <v>0</v>
      </c>
      <c r="AO1296" s="45">
        <f t="shared" si="340"/>
        <v>-10</v>
      </c>
    </row>
    <row r="1297" spans="1:41" x14ac:dyDescent="0.4">
      <c r="A1297" s="21" t="str">
        <f t="shared" si="327"/>
        <v>-------------------------------------------NAO DISPONIVEL-------------------------------------------</v>
      </c>
      <c r="B1297" s="5" t="str">
        <f>_xlfn.IFNA(VLOOKUP(A1297,CNPJ!E:F,2,0),"-------------------------------------------NAO DISPONIVEL-------------------------------------------")</f>
        <v>-------------------------------------------NAO DISPONIVEL-------------------------------------------</v>
      </c>
      <c r="C1297" s="22">
        <v>1</v>
      </c>
      <c r="D1297" s="5" t="str">
        <f>_xlfn.XLOOKUP(R1297,OP!C:C,OP!B:B,,0,1)</f>
        <v>RJ</v>
      </c>
      <c r="E1297" s="23"/>
      <c r="M1297" s="26"/>
      <c r="N1297" s="27"/>
      <c r="O1297" s="28" t="str">
        <f t="shared" si="328"/>
        <v>00000001297</v>
      </c>
      <c r="R1297" s="27" t="s">
        <v>193</v>
      </c>
      <c r="S1297" s="30" t="str">
        <f>_xlfn.IFNA(VLOOKUP(_xlfn.CONCAT(D1297," - ",R1297),OP!A:D,4,0),"-------------------------------------------NAO DISPONIVEL-------------------------------------------")</f>
        <v>FETRANSPOR</v>
      </c>
      <c r="T1297" s="31"/>
      <c r="U1297" s="32"/>
      <c r="V1297" s="31"/>
      <c r="W1297" s="33">
        <f t="shared" si="329"/>
        <v>0</v>
      </c>
      <c r="X1297" s="34">
        <f t="shared" si="330"/>
        <v>0</v>
      </c>
      <c r="Y1297" s="33">
        <f t="shared" si="331"/>
        <v>0</v>
      </c>
      <c r="Z1297" s="33">
        <f t="shared" si="332"/>
        <v>0</v>
      </c>
      <c r="AA1297" s="35">
        <f t="shared" si="333"/>
        <v>0</v>
      </c>
      <c r="AB1297" s="36">
        <f t="shared" si="334"/>
        <v>0</v>
      </c>
      <c r="AC1297" s="37">
        <f t="shared" si="335"/>
        <v>0</v>
      </c>
      <c r="AD1297" s="38"/>
      <c r="AE1297" s="38"/>
      <c r="AF1297" s="39">
        <f t="shared" si="336"/>
        <v>0</v>
      </c>
      <c r="AG1297" s="40"/>
      <c r="AH1297" s="41">
        <f t="shared" si="337"/>
        <v>0</v>
      </c>
      <c r="AI1297" s="42">
        <f t="shared" si="338"/>
        <v>0</v>
      </c>
      <c r="AJ1297" s="43">
        <f t="shared" si="339"/>
        <v>0</v>
      </c>
      <c r="AK1297" s="5" t="str">
        <f>_xlfn.IFNA(VLOOKUP(_xlfn.CONCAT(D1297," - ",S1297),OP!E:F,2,0),"-------------------------------------------NAO DISPONIVEL-------------------------------------------")</f>
        <v>C - RIOCARD</v>
      </c>
      <c r="AL1297" s="7" t="str">
        <f t="shared" si="325"/>
        <v>1 - -------------------------------------------NAO DISPONIVEL------------------------------------------- - 00000001297 - FETRANSPOR</v>
      </c>
      <c r="AM1297" s="7" t="str">
        <f t="shared" si="326"/>
        <v>-------------------------------------------NAO DISPONIVEL-------------------------------------------</v>
      </c>
      <c r="AN1297" s="44" cm="1">
        <f t="array" ref="AN1297">_xlfn.IFS(AJ1297=0,0,AQ1297="INATIVO",2,AQ1297="SEM CADASTRO",4,AQ1297="CPF ATIVO EM OUTRO COMPRADOR",5,AQ1297="NOVO/SEM CARTAO",6,AND(AJ1297&gt;0,AQ1297,""),8)</f>
        <v>0</v>
      </c>
      <c r="AO1297" s="45">
        <f t="shared" si="340"/>
        <v>-10</v>
      </c>
    </row>
    <row r="1298" spans="1:41" x14ac:dyDescent="0.4">
      <c r="A1298" s="21" t="str">
        <f t="shared" si="327"/>
        <v>-------------------------------------------NAO DISPONIVEL-------------------------------------------</v>
      </c>
      <c r="B1298" s="5" t="str">
        <f>_xlfn.IFNA(VLOOKUP(A1298,CNPJ!E:F,2,0),"-------------------------------------------NAO DISPONIVEL-------------------------------------------")</f>
        <v>-------------------------------------------NAO DISPONIVEL-------------------------------------------</v>
      </c>
      <c r="C1298" s="22">
        <v>1</v>
      </c>
      <c r="D1298" s="5" t="str">
        <f>_xlfn.XLOOKUP(R1298,OP!C:C,OP!B:B,,0,1)</f>
        <v>RJ</v>
      </c>
      <c r="E1298" s="23"/>
      <c r="M1298" s="26"/>
      <c r="N1298" s="27"/>
      <c r="O1298" s="28" t="str">
        <f t="shared" si="328"/>
        <v>00000001298</v>
      </c>
      <c r="R1298" s="27" t="s">
        <v>193</v>
      </c>
      <c r="S1298" s="30" t="str">
        <f>_xlfn.IFNA(VLOOKUP(_xlfn.CONCAT(D1298," - ",R1298),OP!A:D,4,0),"-------------------------------------------NAO DISPONIVEL-------------------------------------------")</f>
        <v>FETRANSPOR</v>
      </c>
      <c r="T1298" s="31"/>
      <c r="U1298" s="32"/>
      <c r="V1298" s="31"/>
      <c r="W1298" s="33">
        <f t="shared" si="329"/>
        <v>0</v>
      </c>
      <c r="X1298" s="34">
        <f t="shared" si="330"/>
        <v>0</v>
      </c>
      <c r="Y1298" s="33">
        <f t="shared" si="331"/>
        <v>0</v>
      </c>
      <c r="Z1298" s="33">
        <f t="shared" si="332"/>
        <v>0</v>
      </c>
      <c r="AA1298" s="35">
        <f t="shared" si="333"/>
        <v>0</v>
      </c>
      <c r="AB1298" s="36">
        <f t="shared" si="334"/>
        <v>0</v>
      </c>
      <c r="AC1298" s="37">
        <f t="shared" si="335"/>
        <v>0</v>
      </c>
      <c r="AD1298" s="38"/>
      <c r="AE1298" s="38"/>
      <c r="AF1298" s="39">
        <f t="shared" si="336"/>
        <v>0</v>
      </c>
      <c r="AG1298" s="40"/>
      <c r="AH1298" s="41">
        <f t="shared" si="337"/>
        <v>0</v>
      </c>
      <c r="AI1298" s="42">
        <f t="shared" si="338"/>
        <v>0</v>
      </c>
      <c r="AJ1298" s="43">
        <f t="shared" si="339"/>
        <v>0</v>
      </c>
      <c r="AK1298" s="5" t="str">
        <f>_xlfn.IFNA(VLOOKUP(_xlfn.CONCAT(D1298," - ",S1298),OP!E:F,2,0),"-------------------------------------------NAO DISPONIVEL-------------------------------------------")</f>
        <v>C - RIOCARD</v>
      </c>
      <c r="AL1298" s="7" t="str">
        <f t="shared" si="325"/>
        <v>1 - -------------------------------------------NAO DISPONIVEL------------------------------------------- - 00000001298 - FETRANSPOR</v>
      </c>
      <c r="AM1298" s="7" t="str">
        <f t="shared" si="326"/>
        <v>-------------------------------------------NAO DISPONIVEL-------------------------------------------</v>
      </c>
      <c r="AN1298" s="44" cm="1">
        <f t="array" ref="AN1298">_xlfn.IFS(AJ1298=0,0,AQ1298="INATIVO",2,AQ1298="SEM CADASTRO",4,AQ1298="CPF ATIVO EM OUTRO COMPRADOR",5,AQ1298="NOVO/SEM CARTAO",6,AND(AJ1298&gt;0,AQ1298,""),8)</f>
        <v>0</v>
      </c>
      <c r="AO1298" s="45">
        <f t="shared" si="340"/>
        <v>-10</v>
      </c>
    </row>
    <row r="1299" spans="1:41" x14ac:dyDescent="0.4">
      <c r="A1299" s="21" t="str">
        <f t="shared" si="327"/>
        <v>-------------------------------------------NAO DISPONIVEL-------------------------------------------</v>
      </c>
      <c r="B1299" s="5" t="str">
        <f>_xlfn.IFNA(VLOOKUP(A1299,CNPJ!E:F,2,0),"-------------------------------------------NAO DISPONIVEL-------------------------------------------")</f>
        <v>-------------------------------------------NAO DISPONIVEL-------------------------------------------</v>
      </c>
      <c r="C1299" s="22">
        <v>1</v>
      </c>
      <c r="D1299" s="5" t="str">
        <f>_xlfn.XLOOKUP(R1299,OP!C:C,OP!B:B,,0,1)</f>
        <v>RJ</v>
      </c>
      <c r="E1299" s="23"/>
      <c r="M1299" s="26"/>
      <c r="N1299" s="27"/>
      <c r="O1299" s="28" t="str">
        <f t="shared" si="328"/>
        <v>00000001299</v>
      </c>
      <c r="R1299" s="27" t="s">
        <v>193</v>
      </c>
      <c r="S1299" s="30" t="str">
        <f>_xlfn.IFNA(VLOOKUP(_xlfn.CONCAT(D1299," - ",R1299),OP!A:D,4,0),"-------------------------------------------NAO DISPONIVEL-------------------------------------------")</f>
        <v>FETRANSPOR</v>
      </c>
      <c r="T1299" s="31"/>
      <c r="U1299" s="32"/>
      <c r="V1299" s="31"/>
      <c r="W1299" s="33">
        <f t="shared" si="329"/>
        <v>0</v>
      </c>
      <c r="X1299" s="34">
        <f t="shared" si="330"/>
        <v>0</v>
      </c>
      <c r="Y1299" s="33">
        <f t="shared" si="331"/>
        <v>0</v>
      </c>
      <c r="Z1299" s="33">
        <f t="shared" si="332"/>
        <v>0</v>
      </c>
      <c r="AA1299" s="35">
        <f t="shared" si="333"/>
        <v>0</v>
      </c>
      <c r="AB1299" s="36">
        <f t="shared" si="334"/>
        <v>0</v>
      </c>
      <c r="AC1299" s="37">
        <f t="shared" si="335"/>
        <v>0</v>
      </c>
      <c r="AD1299" s="38"/>
      <c r="AE1299" s="38"/>
      <c r="AF1299" s="39">
        <f t="shared" si="336"/>
        <v>0</v>
      </c>
      <c r="AG1299" s="40"/>
      <c r="AH1299" s="41">
        <f t="shared" si="337"/>
        <v>0</v>
      </c>
      <c r="AI1299" s="42">
        <f t="shared" si="338"/>
        <v>0</v>
      </c>
      <c r="AJ1299" s="43">
        <f t="shared" si="339"/>
        <v>0</v>
      </c>
      <c r="AK1299" s="5" t="str">
        <f>_xlfn.IFNA(VLOOKUP(_xlfn.CONCAT(D1299," - ",S1299),OP!E:F,2,0),"-------------------------------------------NAO DISPONIVEL-------------------------------------------")</f>
        <v>C - RIOCARD</v>
      </c>
      <c r="AL1299" s="7" t="str">
        <f t="shared" si="325"/>
        <v>1 - -------------------------------------------NAO DISPONIVEL------------------------------------------- - 00000001299 - FETRANSPOR</v>
      </c>
      <c r="AM1299" s="7" t="str">
        <f t="shared" si="326"/>
        <v>-------------------------------------------NAO DISPONIVEL-------------------------------------------</v>
      </c>
      <c r="AN1299" s="44" cm="1">
        <f t="array" ref="AN1299">_xlfn.IFS(AJ1299=0,0,AQ1299="INATIVO",2,AQ1299="SEM CADASTRO",4,AQ1299="CPF ATIVO EM OUTRO COMPRADOR",5,AQ1299="NOVO/SEM CARTAO",6,AND(AJ1299&gt;0,AQ1299,""),8)</f>
        <v>0</v>
      </c>
      <c r="AO1299" s="45">
        <f t="shared" si="340"/>
        <v>-10</v>
      </c>
    </row>
    <row r="1300" spans="1:41" x14ac:dyDescent="0.4">
      <c r="A1300" s="21" t="str">
        <f t="shared" si="327"/>
        <v>-------------------------------------------NAO DISPONIVEL-------------------------------------------</v>
      </c>
      <c r="B1300" s="5" t="str">
        <f>_xlfn.IFNA(VLOOKUP(A1300,CNPJ!E:F,2,0),"-------------------------------------------NAO DISPONIVEL-------------------------------------------")</f>
        <v>-------------------------------------------NAO DISPONIVEL-------------------------------------------</v>
      </c>
      <c r="C1300" s="22">
        <v>1</v>
      </c>
      <c r="D1300" s="5" t="str">
        <f>_xlfn.XLOOKUP(R1300,OP!C:C,OP!B:B,,0,1)</f>
        <v>RJ</v>
      </c>
      <c r="E1300" s="23"/>
      <c r="M1300" s="26"/>
      <c r="N1300" s="27"/>
      <c r="O1300" s="28" t="str">
        <f t="shared" si="328"/>
        <v>00000001300</v>
      </c>
      <c r="R1300" s="27" t="s">
        <v>193</v>
      </c>
      <c r="S1300" s="30" t="str">
        <f>_xlfn.IFNA(VLOOKUP(_xlfn.CONCAT(D1300," - ",R1300),OP!A:D,4,0),"-------------------------------------------NAO DISPONIVEL-------------------------------------------")</f>
        <v>FETRANSPOR</v>
      </c>
      <c r="T1300" s="31"/>
      <c r="U1300" s="32"/>
      <c r="V1300" s="31"/>
      <c r="W1300" s="33">
        <f t="shared" si="329"/>
        <v>0</v>
      </c>
      <c r="X1300" s="34">
        <f t="shared" si="330"/>
        <v>0</v>
      </c>
      <c r="Y1300" s="33">
        <f t="shared" si="331"/>
        <v>0</v>
      </c>
      <c r="Z1300" s="33">
        <f t="shared" si="332"/>
        <v>0</v>
      </c>
      <c r="AA1300" s="35">
        <f t="shared" si="333"/>
        <v>0</v>
      </c>
      <c r="AB1300" s="36">
        <f t="shared" si="334"/>
        <v>0</v>
      </c>
      <c r="AC1300" s="37">
        <f t="shared" si="335"/>
        <v>0</v>
      </c>
      <c r="AD1300" s="38"/>
      <c r="AE1300" s="38"/>
      <c r="AF1300" s="39">
        <f t="shared" si="336"/>
        <v>0</v>
      </c>
      <c r="AG1300" s="40"/>
      <c r="AH1300" s="41">
        <f t="shared" si="337"/>
        <v>0</v>
      </c>
      <c r="AI1300" s="42">
        <f t="shared" si="338"/>
        <v>0</v>
      </c>
      <c r="AJ1300" s="43">
        <f t="shared" si="339"/>
        <v>0</v>
      </c>
      <c r="AK1300" s="5" t="str">
        <f>_xlfn.IFNA(VLOOKUP(_xlfn.CONCAT(D1300," - ",S1300),OP!E:F,2,0),"-------------------------------------------NAO DISPONIVEL-------------------------------------------")</f>
        <v>C - RIOCARD</v>
      </c>
      <c r="AL1300" s="7" t="str">
        <f t="shared" si="325"/>
        <v>1 - -------------------------------------------NAO DISPONIVEL------------------------------------------- - 00000001300 - FETRANSPOR</v>
      </c>
      <c r="AM1300" s="7" t="str">
        <f t="shared" si="326"/>
        <v>-------------------------------------------NAO DISPONIVEL-------------------------------------------</v>
      </c>
      <c r="AN1300" s="44" cm="1">
        <f t="array" ref="AN1300">_xlfn.IFS(AJ1300=0,0,AQ1300="INATIVO",2,AQ1300="SEM CADASTRO",4,AQ1300="CPF ATIVO EM OUTRO COMPRADOR",5,AQ1300="NOVO/SEM CARTAO",6,AND(AJ1300&gt;0,AQ1300,""),8)</f>
        <v>0</v>
      </c>
      <c r="AO1300" s="45">
        <f t="shared" si="340"/>
        <v>-10</v>
      </c>
    </row>
    <row r="1301" spans="1:41" x14ac:dyDescent="0.4">
      <c r="A1301" s="21" t="str">
        <f t="shared" si="327"/>
        <v>-------------------------------------------NAO DISPONIVEL-------------------------------------------</v>
      </c>
      <c r="B1301" s="5" t="str">
        <f>_xlfn.IFNA(VLOOKUP(A1301,CNPJ!E:F,2,0),"-------------------------------------------NAO DISPONIVEL-------------------------------------------")</f>
        <v>-------------------------------------------NAO DISPONIVEL-------------------------------------------</v>
      </c>
      <c r="C1301" s="22">
        <v>1</v>
      </c>
      <c r="D1301" s="5" t="str">
        <f>_xlfn.XLOOKUP(R1301,OP!C:C,OP!B:B,,0,1)</f>
        <v>RJ</v>
      </c>
      <c r="E1301" s="23"/>
      <c r="M1301" s="26"/>
      <c r="N1301" s="27"/>
      <c r="O1301" s="28" t="str">
        <f t="shared" si="328"/>
        <v>00000001301</v>
      </c>
      <c r="R1301" s="27" t="s">
        <v>193</v>
      </c>
      <c r="S1301" s="30" t="str">
        <f>_xlfn.IFNA(VLOOKUP(_xlfn.CONCAT(D1301," - ",R1301),OP!A:D,4,0),"-------------------------------------------NAO DISPONIVEL-------------------------------------------")</f>
        <v>FETRANSPOR</v>
      </c>
      <c r="T1301" s="31"/>
      <c r="U1301" s="32"/>
      <c r="V1301" s="31"/>
      <c r="W1301" s="33">
        <f t="shared" si="329"/>
        <v>0</v>
      </c>
      <c r="X1301" s="34">
        <f t="shared" si="330"/>
        <v>0</v>
      </c>
      <c r="Y1301" s="33">
        <f t="shared" si="331"/>
        <v>0</v>
      </c>
      <c r="Z1301" s="33">
        <f t="shared" si="332"/>
        <v>0</v>
      </c>
      <c r="AA1301" s="35">
        <f t="shared" si="333"/>
        <v>0</v>
      </c>
      <c r="AB1301" s="36">
        <f t="shared" si="334"/>
        <v>0</v>
      </c>
      <c r="AC1301" s="37">
        <f t="shared" si="335"/>
        <v>0</v>
      </c>
      <c r="AD1301" s="38"/>
      <c r="AE1301" s="38"/>
      <c r="AF1301" s="39">
        <f t="shared" si="336"/>
        <v>0</v>
      </c>
      <c r="AG1301" s="40"/>
      <c r="AH1301" s="41">
        <f t="shared" si="337"/>
        <v>0</v>
      </c>
      <c r="AI1301" s="42">
        <f t="shared" si="338"/>
        <v>0</v>
      </c>
      <c r="AJ1301" s="43">
        <f t="shared" si="339"/>
        <v>0</v>
      </c>
      <c r="AK1301" s="5" t="str">
        <f>_xlfn.IFNA(VLOOKUP(_xlfn.CONCAT(D1301," - ",S1301),OP!E:F,2,0),"-------------------------------------------NAO DISPONIVEL-------------------------------------------")</f>
        <v>C - RIOCARD</v>
      </c>
      <c r="AL1301" s="7" t="str">
        <f t="shared" si="325"/>
        <v>1 - -------------------------------------------NAO DISPONIVEL------------------------------------------- - 00000001301 - FETRANSPOR</v>
      </c>
      <c r="AM1301" s="7" t="str">
        <f t="shared" si="326"/>
        <v>-------------------------------------------NAO DISPONIVEL-------------------------------------------</v>
      </c>
      <c r="AN1301" s="44" cm="1">
        <f t="array" ref="AN1301">_xlfn.IFS(AJ1301=0,0,AQ1301="INATIVO",2,AQ1301="SEM CADASTRO",4,AQ1301="CPF ATIVO EM OUTRO COMPRADOR",5,AQ1301="NOVO/SEM CARTAO",6,AND(AJ1301&gt;0,AQ1301,""),8)</f>
        <v>0</v>
      </c>
      <c r="AO1301" s="45">
        <f t="shared" si="340"/>
        <v>-10</v>
      </c>
    </row>
    <row r="1302" spans="1:41" x14ac:dyDescent="0.4">
      <c r="A1302" s="21" t="str">
        <f t="shared" si="327"/>
        <v>-------------------------------------------NAO DISPONIVEL-------------------------------------------</v>
      </c>
      <c r="B1302" s="5" t="str">
        <f>_xlfn.IFNA(VLOOKUP(A1302,CNPJ!E:F,2,0),"-------------------------------------------NAO DISPONIVEL-------------------------------------------")</f>
        <v>-------------------------------------------NAO DISPONIVEL-------------------------------------------</v>
      </c>
      <c r="C1302" s="22">
        <v>1</v>
      </c>
      <c r="D1302" s="5" t="str">
        <f>_xlfn.XLOOKUP(R1302,OP!C:C,OP!B:B,,0,1)</f>
        <v>RJ</v>
      </c>
      <c r="E1302" s="23"/>
      <c r="M1302" s="26"/>
      <c r="N1302" s="27"/>
      <c r="O1302" s="28" t="str">
        <f t="shared" si="328"/>
        <v>00000001302</v>
      </c>
      <c r="R1302" s="27" t="s">
        <v>193</v>
      </c>
      <c r="S1302" s="30" t="str">
        <f>_xlfn.IFNA(VLOOKUP(_xlfn.CONCAT(D1302," - ",R1302),OP!A:D,4,0),"-------------------------------------------NAO DISPONIVEL-------------------------------------------")</f>
        <v>FETRANSPOR</v>
      </c>
      <c r="T1302" s="31"/>
      <c r="U1302" s="32"/>
      <c r="V1302" s="31"/>
      <c r="W1302" s="33">
        <f t="shared" si="329"/>
        <v>0</v>
      </c>
      <c r="X1302" s="34">
        <f t="shared" si="330"/>
        <v>0</v>
      </c>
      <c r="Y1302" s="33">
        <f t="shared" si="331"/>
        <v>0</v>
      </c>
      <c r="Z1302" s="33">
        <f t="shared" si="332"/>
        <v>0</v>
      </c>
      <c r="AA1302" s="35">
        <f t="shared" si="333"/>
        <v>0</v>
      </c>
      <c r="AB1302" s="36">
        <f t="shared" si="334"/>
        <v>0</v>
      </c>
      <c r="AC1302" s="37">
        <f t="shared" si="335"/>
        <v>0</v>
      </c>
      <c r="AD1302" s="38"/>
      <c r="AE1302" s="38"/>
      <c r="AF1302" s="39">
        <f t="shared" si="336"/>
        <v>0</v>
      </c>
      <c r="AG1302" s="40"/>
      <c r="AH1302" s="41">
        <f t="shared" si="337"/>
        <v>0</v>
      </c>
      <c r="AI1302" s="42">
        <f t="shared" si="338"/>
        <v>0</v>
      </c>
      <c r="AJ1302" s="43">
        <f t="shared" si="339"/>
        <v>0</v>
      </c>
      <c r="AK1302" s="5" t="str">
        <f>_xlfn.IFNA(VLOOKUP(_xlfn.CONCAT(D1302," - ",S1302),OP!E:F,2,0),"-------------------------------------------NAO DISPONIVEL-------------------------------------------")</f>
        <v>C - RIOCARD</v>
      </c>
      <c r="AL1302" s="7" t="str">
        <f t="shared" si="325"/>
        <v>1 - -------------------------------------------NAO DISPONIVEL------------------------------------------- - 00000001302 - FETRANSPOR</v>
      </c>
      <c r="AM1302" s="7" t="str">
        <f t="shared" si="326"/>
        <v>-------------------------------------------NAO DISPONIVEL-------------------------------------------</v>
      </c>
      <c r="AN1302" s="44" cm="1">
        <f t="array" ref="AN1302">_xlfn.IFS(AJ1302=0,0,AQ1302="INATIVO",2,AQ1302="SEM CADASTRO",4,AQ1302="CPF ATIVO EM OUTRO COMPRADOR",5,AQ1302="NOVO/SEM CARTAO",6,AND(AJ1302&gt;0,AQ1302,""),8)</f>
        <v>0</v>
      </c>
      <c r="AO1302" s="45">
        <f t="shared" si="340"/>
        <v>-10</v>
      </c>
    </row>
    <row r="1303" spans="1:41" x14ac:dyDescent="0.4">
      <c r="A1303" s="21" t="str">
        <f t="shared" si="327"/>
        <v>-------------------------------------------NAO DISPONIVEL-------------------------------------------</v>
      </c>
      <c r="B1303" s="5" t="str">
        <f>_xlfn.IFNA(VLOOKUP(A1303,CNPJ!E:F,2,0),"-------------------------------------------NAO DISPONIVEL-------------------------------------------")</f>
        <v>-------------------------------------------NAO DISPONIVEL-------------------------------------------</v>
      </c>
      <c r="C1303" s="22">
        <v>1</v>
      </c>
      <c r="D1303" s="5" t="str">
        <f>_xlfn.XLOOKUP(R1303,OP!C:C,OP!B:B,,0,1)</f>
        <v>RJ</v>
      </c>
      <c r="E1303" s="23"/>
      <c r="M1303" s="26"/>
      <c r="N1303" s="27"/>
      <c r="O1303" s="28" t="str">
        <f t="shared" si="328"/>
        <v>00000001303</v>
      </c>
      <c r="R1303" s="27" t="s">
        <v>193</v>
      </c>
      <c r="S1303" s="30" t="str">
        <f>_xlfn.IFNA(VLOOKUP(_xlfn.CONCAT(D1303," - ",R1303),OP!A:D,4,0),"-------------------------------------------NAO DISPONIVEL-------------------------------------------")</f>
        <v>FETRANSPOR</v>
      </c>
      <c r="T1303" s="31"/>
      <c r="U1303" s="32"/>
      <c r="V1303" s="31"/>
      <c r="W1303" s="33">
        <f t="shared" si="329"/>
        <v>0</v>
      </c>
      <c r="X1303" s="34">
        <f t="shared" si="330"/>
        <v>0</v>
      </c>
      <c r="Y1303" s="33">
        <f t="shared" si="331"/>
        <v>0</v>
      </c>
      <c r="Z1303" s="33">
        <f t="shared" si="332"/>
        <v>0</v>
      </c>
      <c r="AA1303" s="35">
        <f t="shared" si="333"/>
        <v>0</v>
      </c>
      <c r="AB1303" s="36">
        <f t="shared" si="334"/>
        <v>0</v>
      </c>
      <c r="AC1303" s="37">
        <f t="shared" si="335"/>
        <v>0</v>
      </c>
      <c r="AD1303" s="38"/>
      <c r="AE1303" s="38"/>
      <c r="AF1303" s="39">
        <f t="shared" si="336"/>
        <v>0</v>
      </c>
      <c r="AG1303" s="40"/>
      <c r="AH1303" s="41">
        <f t="shared" si="337"/>
        <v>0</v>
      </c>
      <c r="AI1303" s="42">
        <f t="shared" si="338"/>
        <v>0</v>
      </c>
      <c r="AJ1303" s="43">
        <f t="shared" si="339"/>
        <v>0</v>
      </c>
      <c r="AK1303" s="5" t="str">
        <f>_xlfn.IFNA(VLOOKUP(_xlfn.CONCAT(D1303," - ",S1303),OP!E:F,2,0),"-------------------------------------------NAO DISPONIVEL-------------------------------------------")</f>
        <v>C - RIOCARD</v>
      </c>
      <c r="AL1303" s="7" t="str">
        <f t="shared" si="325"/>
        <v>1 - -------------------------------------------NAO DISPONIVEL------------------------------------------- - 00000001303 - FETRANSPOR</v>
      </c>
      <c r="AM1303" s="7" t="str">
        <f t="shared" si="326"/>
        <v>-------------------------------------------NAO DISPONIVEL-------------------------------------------</v>
      </c>
      <c r="AN1303" s="44" cm="1">
        <f t="array" ref="AN1303">_xlfn.IFS(AJ1303=0,0,AQ1303="INATIVO",2,AQ1303="SEM CADASTRO",4,AQ1303="CPF ATIVO EM OUTRO COMPRADOR",5,AQ1303="NOVO/SEM CARTAO",6,AND(AJ1303&gt;0,AQ1303,""),8)</f>
        <v>0</v>
      </c>
      <c r="AO1303" s="45">
        <f t="shared" si="340"/>
        <v>-10</v>
      </c>
    </row>
    <row r="1304" spans="1:41" x14ac:dyDescent="0.4">
      <c r="A1304" s="21" t="str">
        <f t="shared" si="327"/>
        <v>-------------------------------------------NAO DISPONIVEL-------------------------------------------</v>
      </c>
      <c r="B1304" s="5" t="str">
        <f>_xlfn.IFNA(VLOOKUP(A1304,CNPJ!E:F,2,0),"-------------------------------------------NAO DISPONIVEL-------------------------------------------")</f>
        <v>-------------------------------------------NAO DISPONIVEL-------------------------------------------</v>
      </c>
      <c r="C1304" s="22">
        <v>1</v>
      </c>
      <c r="D1304" s="5" t="str">
        <f>_xlfn.XLOOKUP(R1304,OP!C:C,OP!B:B,,0,1)</f>
        <v>RJ</v>
      </c>
      <c r="E1304" s="23"/>
      <c r="M1304" s="26"/>
      <c r="N1304" s="27"/>
      <c r="O1304" s="28" t="str">
        <f t="shared" si="328"/>
        <v>00000001304</v>
      </c>
      <c r="R1304" s="27" t="s">
        <v>193</v>
      </c>
      <c r="S1304" s="30" t="str">
        <f>_xlfn.IFNA(VLOOKUP(_xlfn.CONCAT(D1304," - ",R1304),OP!A:D,4,0),"-------------------------------------------NAO DISPONIVEL-------------------------------------------")</f>
        <v>FETRANSPOR</v>
      </c>
      <c r="T1304" s="31"/>
      <c r="U1304" s="32"/>
      <c r="V1304" s="31"/>
      <c r="W1304" s="33">
        <f t="shared" si="329"/>
        <v>0</v>
      </c>
      <c r="X1304" s="34">
        <f t="shared" si="330"/>
        <v>0</v>
      </c>
      <c r="Y1304" s="33">
        <f t="shared" si="331"/>
        <v>0</v>
      </c>
      <c r="Z1304" s="33">
        <f t="shared" si="332"/>
        <v>0</v>
      </c>
      <c r="AA1304" s="35">
        <f t="shared" si="333"/>
        <v>0</v>
      </c>
      <c r="AB1304" s="36">
        <f t="shared" si="334"/>
        <v>0</v>
      </c>
      <c r="AC1304" s="37">
        <f t="shared" si="335"/>
        <v>0</v>
      </c>
      <c r="AD1304" s="38"/>
      <c r="AE1304" s="38"/>
      <c r="AF1304" s="39">
        <f t="shared" si="336"/>
        <v>0</v>
      </c>
      <c r="AG1304" s="40"/>
      <c r="AH1304" s="41">
        <f t="shared" si="337"/>
        <v>0</v>
      </c>
      <c r="AI1304" s="42">
        <f t="shared" si="338"/>
        <v>0</v>
      </c>
      <c r="AJ1304" s="43">
        <f t="shared" si="339"/>
        <v>0</v>
      </c>
      <c r="AK1304" s="5" t="str">
        <f>_xlfn.IFNA(VLOOKUP(_xlfn.CONCAT(D1304," - ",S1304),OP!E:F,2,0),"-------------------------------------------NAO DISPONIVEL-------------------------------------------")</f>
        <v>C - RIOCARD</v>
      </c>
      <c r="AL1304" s="7" t="str">
        <f t="shared" si="325"/>
        <v>1 - -------------------------------------------NAO DISPONIVEL------------------------------------------- - 00000001304 - FETRANSPOR</v>
      </c>
      <c r="AM1304" s="7" t="str">
        <f t="shared" si="326"/>
        <v>-------------------------------------------NAO DISPONIVEL-------------------------------------------</v>
      </c>
      <c r="AN1304" s="44" cm="1">
        <f t="array" ref="AN1304">_xlfn.IFS(AJ1304=0,0,AQ1304="INATIVO",2,AQ1304="SEM CADASTRO",4,AQ1304="CPF ATIVO EM OUTRO COMPRADOR",5,AQ1304="NOVO/SEM CARTAO",6,AND(AJ1304&gt;0,AQ1304,""),8)</f>
        <v>0</v>
      </c>
      <c r="AO1304" s="45">
        <f t="shared" si="340"/>
        <v>-10</v>
      </c>
    </row>
    <row r="1305" spans="1:41" x14ac:dyDescent="0.4">
      <c r="A1305" s="21" t="str">
        <f t="shared" si="327"/>
        <v>-------------------------------------------NAO DISPONIVEL-------------------------------------------</v>
      </c>
      <c r="B1305" s="5" t="str">
        <f>_xlfn.IFNA(VLOOKUP(A1305,CNPJ!E:F,2,0),"-------------------------------------------NAO DISPONIVEL-------------------------------------------")</f>
        <v>-------------------------------------------NAO DISPONIVEL-------------------------------------------</v>
      </c>
      <c r="C1305" s="22">
        <v>1</v>
      </c>
      <c r="D1305" s="5" t="str">
        <f>_xlfn.XLOOKUP(R1305,OP!C:C,OP!B:B,,0,1)</f>
        <v>RJ</v>
      </c>
      <c r="E1305" s="23"/>
      <c r="M1305" s="26"/>
      <c r="N1305" s="27"/>
      <c r="O1305" s="28" t="str">
        <f t="shared" si="328"/>
        <v>00000001305</v>
      </c>
      <c r="R1305" s="27" t="s">
        <v>193</v>
      </c>
      <c r="S1305" s="30" t="str">
        <f>_xlfn.IFNA(VLOOKUP(_xlfn.CONCAT(D1305," - ",R1305),OP!A:D,4,0),"-------------------------------------------NAO DISPONIVEL-------------------------------------------")</f>
        <v>FETRANSPOR</v>
      </c>
      <c r="T1305" s="31"/>
      <c r="U1305" s="32"/>
      <c r="V1305" s="31"/>
      <c r="W1305" s="33">
        <f t="shared" si="329"/>
        <v>0</v>
      </c>
      <c r="X1305" s="34">
        <f t="shared" si="330"/>
        <v>0</v>
      </c>
      <c r="Y1305" s="33">
        <f t="shared" si="331"/>
        <v>0</v>
      </c>
      <c r="Z1305" s="33">
        <f t="shared" si="332"/>
        <v>0</v>
      </c>
      <c r="AA1305" s="35">
        <f t="shared" si="333"/>
        <v>0</v>
      </c>
      <c r="AB1305" s="36">
        <f t="shared" si="334"/>
        <v>0</v>
      </c>
      <c r="AC1305" s="37">
        <f t="shared" si="335"/>
        <v>0</v>
      </c>
      <c r="AD1305" s="38"/>
      <c r="AE1305" s="38"/>
      <c r="AF1305" s="39">
        <f t="shared" si="336"/>
        <v>0</v>
      </c>
      <c r="AG1305" s="40"/>
      <c r="AH1305" s="41">
        <f t="shared" si="337"/>
        <v>0</v>
      </c>
      <c r="AI1305" s="42">
        <f t="shared" si="338"/>
        <v>0</v>
      </c>
      <c r="AJ1305" s="43">
        <f t="shared" si="339"/>
        <v>0</v>
      </c>
      <c r="AK1305" s="5" t="str">
        <f>_xlfn.IFNA(VLOOKUP(_xlfn.CONCAT(D1305," - ",S1305),OP!E:F,2,0),"-------------------------------------------NAO DISPONIVEL-------------------------------------------")</f>
        <v>C - RIOCARD</v>
      </c>
      <c r="AL1305" s="7" t="str">
        <f t="shared" si="325"/>
        <v>1 - -------------------------------------------NAO DISPONIVEL------------------------------------------- - 00000001305 - FETRANSPOR</v>
      </c>
      <c r="AM1305" s="7" t="str">
        <f t="shared" si="326"/>
        <v>-------------------------------------------NAO DISPONIVEL-------------------------------------------</v>
      </c>
      <c r="AN1305" s="44" cm="1">
        <f t="array" ref="AN1305">_xlfn.IFS(AJ1305=0,0,AQ1305="INATIVO",2,AQ1305="SEM CADASTRO",4,AQ1305="CPF ATIVO EM OUTRO COMPRADOR",5,AQ1305="NOVO/SEM CARTAO",6,AND(AJ1305&gt;0,AQ1305,""),8)</f>
        <v>0</v>
      </c>
      <c r="AO1305" s="45">
        <f t="shared" si="340"/>
        <v>-10</v>
      </c>
    </row>
    <row r="1306" spans="1:41" x14ac:dyDescent="0.4">
      <c r="A1306" s="21" t="str">
        <f t="shared" si="327"/>
        <v>-------------------------------------------NAO DISPONIVEL-------------------------------------------</v>
      </c>
      <c r="B1306" s="5" t="str">
        <f>_xlfn.IFNA(VLOOKUP(A1306,CNPJ!E:F,2,0),"-------------------------------------------NAO DISPONIVEL-------------------------------------------")</f>
        <v>-------------------------------------------NAO DISPONIVEL-------------------------------------------</v>
      </c>
      <c r="C1306" s="22">
        <v>1</v>
      </c>
      <c r="D1306" s="5" t="str">
        <f>_xlfn.XLOOKUP(R1306,OP!C:C,OP!B:B,,0,1)</f>
        <v>RJ</v>
      </c>
      <c r="E1306" s="23"/>
      <c r="M1306" s="26"/>
      <c r="N1306" s="27"/>
      <c r="O1306" s="28" t="str">
        <f t="shared" si="328"/>
        <v>00000001306</v>
      </c>
      <c r="R1306" s="27" t="s">
        <v>193</v>
      </c>
      <c r="S1306" s="30" t="str">
        <f>_xlfn.IFNA(VLOOKUP(_xlfn.CONCAT(D1306," - ",R1306),OP!A:D,4,0),"-------------------------------------------NAO DISPONIVEL-------------------------------------------")</f>
        <v>FETRANSPOR</v>
      </c>
      <c r="T1306" s="31"/>
      <c r="U1306" s="32"/>
      <c r="V1306" s="31"/>
      <c r="W1306" s="33">
        <f t="shared" si="329"/>
        <v>0</v>
      </c>
      <c r="X1306" s="34">
        <f t="shared" si="330"/>
        <v>0</v>
      </c>
      <c r="Y1306" s="33">
        <f t="shared" si="331"/>
        <v>0</v>
      </c>
      <c r="Z1306" s="33">
        <f t="shared" si="332"/>
        <v>0</v>
      </c>
      <c r="AA1306" s="35">
        <f t="shared" si="333"/>
        <v>0</v>
      </c>
      <c r="AB1306" s="36">
        <f t="shared" si="334"/>
        <v>0</v>
      </c>
      <c r="AC1306" s="37">
        <f t="shared" si="335"/>
        <v>0</v>
      </c>
      <c r="AD1306" s="38"/>
      <c r="AE1306" s="38"/>
      <c r="AF1306" s="39">
        <f t="shared" si="336"/>
        <v>0</v>
      </c>
      <c r="AG1306" s="40"/>
      <c r="AH1306" s="41">
        <f t="shared" si="337"/>
        <v>0</v>
      </c>
      <c r="AI1306" s="42">
        <f t="shared" si="338"/>
        <v>0</v>
      </c>
      <c r="AJ1306" s="43">
        <f t="shared" si="339"/>
        <v>0</v>
      </c>
      <c r="AK1306" s="5" t="str">
        <f>_xlfn.IFNA(VLOOKUP(_xlfn.CONCAT(D1306," - ",S1306),OP!E:F,2,0),"-------------------------------------------NAO DISPONIVEL-------------------------------------------")</f>
        <v>C - RIOCARD</v>
      </c>
      <c r="AL1306" s="7" t="str">
        <f t="shared" si="325"/>
        <v>1 - -------------------------------------------NAO DISPONIVEL------------------------------------------- - 00000001306 - FETRANSPOR</v>
      </c>
      <c r="AM1306" s="7" t="str">
        <f t="shared" si="326"/>
        <v>-------------------------------------------NAO DISPONIVEL-------------------------------------------</v>
      </c>
      <c r="AN1306" s="44" cm="1">
        <f t="array" ref="AN1306">_xlfn.IFS(AJ1306=0,0,AQ1306="INATIVO",2,AQ1306="SEM CADASTRO",4,AQ1306="CPF ATIVO EM OUTRO COMPRADOR",5,AQ1306="NOVO/SEM CARTAO",6,AND(AJ1306&gt;0,AQ1306,""),8)</f>
        <v>0</v>
      </c>
      <c r="AO1306" s="45">
        <f t="shared" si="340"/>
        <v>-10</v>
      </c>
    </row>
    <row r="1307" spans="1:41" x14ac:dyDescent="0.4">
      <c r="A1307" s="21" t="str">
        <f t="shared" si="327"/>
        <v>-------------------------------------------NAO DISPONIVEL-------------------------------------------</v>
      </c>
      <c r="B1307" s="5" t="str">
        <f>_xlfn.IFNA(VLOOKUP(A1307,CNPJ!E:F,2,0),"-------------------------------------------NAO DISPONIVEL-------------------------------------------")</f>
        <v>-------------------------------------------NAO DISPONIVEL-------------------------------------------</v>
      </c>
      <c r="C1307" s="22">
        <v>1</v>
      </c>
      <c r="D1307" s="5" t="str">
        <f>_xlfn.XLOOKUP(R1307,OP!C:C,OP!B:B,,0,1)</f>
        <v>RJ</v>
      </c>
      <c r="E1307" s="23"/>
      <c r="M1307" s="26"/>
      <c r="N1307" s="27"/>
      <c r="O1307" s="28" t="str">
        <f t="shared" si="328"/>
        <v>00000001307</v>
      </c>
      <c r="R1307" s="27" t="s">
        <v>193</v>
      </c>
      <c r="S1307" s="30" t="str">
        <f>_xlfn.IFNA(VLOOKUP(_xlfn.CONCAT(D1307," - ",R1307),OP!A:D,4,0),"-------------------------------------------NAO DISPONIVEL-------------------------------------------")</f>
        <v>FETRANSPOR</v>
      </c>
      <c r="T1307" s="31"/>
      <c r="U1307" s="32"/>
      <c r="V1307" s="31"/>
      <c r="W1307" s="33">
        <f t="shared" si="329"/>
        <v>0</v>
      </c>
      <c r="X1307" s="34">
        <f t="shared" si="330"/>
        <v>0</v>
      </c>
      <c r="Y1307" s="33">
        <f t="shared" si="331"/>
        <v>0</v>
      </c>
      <c r="Z1307" s="33">
        <f t="shared" si="332"/>
        <v>0</v>
      </c>
      <c r="AA1307" s="35">
        <f t="shared" si="333"/>
        <v>0</v>
      </c>
      <c r="AB1307" s="36">
        <f t="shared" si="334"/>
        <v>0</v>
      </c>
      <c r="AC1307" s="37">
        <f t="shared" si="335"/>
        <v>0</v>
      </c>
      <c r="AD1307" s="38"/>
      <c r="AE1307" s="38"/>
      <c r="AF1307" s="39">
        <f t="shared" si="336"/>
        <v>0</v>
      </c>
      <c r="AG1307" s="40"/>
      <c r="AH1307" s="41">
        <f t="shared" si="337"/>
        <v>0</v>
      </c>
      <c r="AI1307" s="42">
        <f t="shared" si="338"/>
        <v>0</v>
      </c>
      <c r="AJ1307" s="43">
        <f t="shared" si="339"/>
        <v>0</v>
      </c>
      <c r="AK1307" s="5" t="str">
        <f>_xlfn.IFNA(VLOOKUP(_xlfn.CONCAT(D1307," - ",S1307),OP!E:F,2,0),"-------------------------------------------NAO DISPONIVEL-------------------------------------------")</f>
        <v>C - RIOCARD</v>
      </c>
      <c r="AL1307" s="7" t="str">
        <f t="shared" si="325"/>
        <v>1 - -------------------------------------------NAO DISPONIVEL------------------------------------------- - 00000001307 - FETRANSPOR</v>
      </c>
      <c r="AM1307" s="7" t="str">
        <f t="shared" si="326"/>
        <v>-------------------------------------------NAO DISPONIVEL-------------------------------------------</v>
      </c>
      <c r="AN1307" s="44" cm="1">
        <f t="array" ref="AN1307">_xlfn.IFS(AJ1307=0,0,AQ1307="INATIVO",2,AQ1307="SEM CADASTRO",4,AQ1307="CPF ATIVO EM OUTRO COMPRADOR",5,AQ1307="NOVO/SEM CARTAO",6,AND(AJ1307&gt;0,AQ1307,""),8)</f>
        <v>0</v>
      </c>
      <c r="AO1307" s="45">
        <f t="shared" si="340"/>
        <v>-10</v>
      </c>
    </row>
    <row r="1308" spans="1:41" x14ac:dyDescent="0.4">
      <c r="A1308" s="21" t="str">
        <f t="shared" si="327"/>
        <v>-------------------------------------------NAO DISPONIVEL-------------------------------------------</v>
      </c>
      <c r="B1308" s="5" t="str">
        <f>_xlfn.IFNA(VLOOKUP(A1308,CNPJ!E:F,2,0),"-------------------------------------------NAO DISPONIVEL-------------------------------------------")</f>
        <v>-------------------------------------------NAO DISPONIVEL-------------------------------------------</v>
      </c>
      <c r="C1308" s="22">
        <v>1</v>
      </c>
      <c r="D1308" s="5" t="str">
        <f>_xlfn.XLOOKUP(R1308,OP!C:C,OP!B:B,,0,1)</f>
        <v>RJ</v>
      </c>
      <c r="E1308" s="23"/>
      <c r="M1308" s="26"/>
      <c r="N1308" s="27"/>
      <c r="O1308" s="28" t="str">
        <f t="shared" si="328"/>
        <v>00000001308</v>
      </c>
      <c r="R1308" s="27" t="s">
        <v>193</v>
      </c>
      <c r="S1308" s="30" t="str">
        <f>_xlfn.IFNA(VLOOKUP(_xlfn.CONCAT(D1308," - ",R1308),OP!A:D,4,0),"-------------------------------------------NAO DISPONIVEL-------------------------------------------")</f>
        <v>FETRANSPOR</v>
      </c>
      <c r="T1308" s="31"/>
      <c r="U1308" s="32"/>
      <c r="V1308" s="31"/>
      <c r="W1308" s="33">
        <f t="shared" si="329"/>
        <v>0</v>
      </c>
      <c r="X1308" s="34">
        <f t="shared" si="330"/>
        <v>0</v>
      </c>
      <c r="Y1308" s="33">
        <f t="shared" si="331"/>
        <v>0</v>
      </c>
      <c r="Z1308" s="33">
        <f t="shared" si="332"/>
        <v>0</v>
      </c>
      <c r="AA1308" s="35">
        <f t="shared" si="333"/>
        <v>0</v>
      </c>
      <c r="AB1308" s="36">
        <f t="shared" si="334"/>
        <v>0</v>
      </c>
      <c r="AC1308" s="37">
        <f t="shared" si="335"/>
        <v>0</v>
      </c>
      <c r="AD1308" s="38"/>
      <c r="AE1308" s="38"/>
      <c r="AF1308" s="39">
        <f t="shared" si="336"/>
        <v>0</v>
      </c>
      <c r="AG1308" s="40"/>
      <c r="AH1308" s="41">
        <f t="shared" si="337"/>
        <v>0</v>
      </c>
      <c r="AI1308" s="42">
        <f t="shared" si="338"/>
        <v>0</v>
      </c>
      <c r="AJ1308" s="43">
        <f t="shared" si="339"/>
        <v>0</v>
      </c>
      <c r="AK1308" s="5" t="str">
        <f>_xlfn.IFNA(VLOOKUP(_xlfn.CONCAT(D1308," - ",S1308),OP!E:F,2,0),"-------------------------------------------NAO DISPONIVEL-------------------------------------------")</f>
        <v>C - RIOCARD</v>
      </c>
      <c r="AL1308" s="7" t="str">
        <f t="shared" si="325"/>
        <v>1 - -------------------------------------------NAO DISPONIVEL------------------------------------------- - 00000001308 - FETRANSPOR</v>
      </c>
      <c r="AM1308" s="7" t="str">
        <f t="shared" si="326"/>
        <v>-------------------------------------------NAO DISPONIVEL-------------------------------------------</v>
      </c>
      <c r="AN1308" s="44" cm="1">
        <f t="array" ref="AN1308">_xlfn.IFS(AJ1308=0,0,AQ1308="INATIVO",2,AQ1308="SEM CADASTRO",4,AQ1308="CPF ATIVO EM OUTRO COMPRADOR",5,AQ1308="NOVO/SEM CARTAO",6,AND(AJ1308&gt;0,AQ1308,""),8)</f>
        <v>0</v>
      </c>
      <c r="AO1308" s="45">
        <f t="shared" si="340"/>
        <v>-10</v>
      </c>
    </row>
    <row r="1309" spans="1:41" x14ac:dyDescent="0.4">
      <c r="A1309" s="21" t="str">
        <f t="shared" si="327"/>
        <v>-------------------------------------------NAO DISPONIVEL-------------------------------------------</v>
      </c>
      <c r="B1309" s="5" t="str">
        <f>_xlfn.IFNA(VLOOKUP(A1309,CNPJ!E:F,2,0),"-------------------------------------------NAO DISPONIVEL-------------------------------------------")</f>
        <v>-------------------------------------------NAO DISPONIVEL-------------------------------------------</v>
      </c>
      <c r="C1309" s="22">
        <v>1</v>
      </c>
      <c r="D1309" s="5" t="str">
        <f>_xlfn.XLOOKUP(R1309,OP!C:C,OP!B:B,,0,1)</f>
        <v>RJ</v>
      </c>
      <c r="E1309" s="23"/>
      <c r="M1309" s="26"/>
      <c r="N1309" s="27"/>
      <c r="O1309" s="28" t="str">
        <f t="shared" si="328"/>
        <v>00000001309</v>
      </c>
      <c r="R1309" s="27" t="s">
        <v>193</v>
      </c>
      <c r="S1309" s="30" t="str">
        <f>_xlfn.IFNA(VLOOKUP(_xlfn.CONCAT(D1309," - ",R1309),OP!A:D,4,0),"-------------------------------------------NAO DISPONIVEL-------------------------------------------")</f>
        <v>FETRANSPOR</v>
      </c>
      <c r="T1309" s="31"/>
      <c r="U1309" s="32"/>
      <c r="V1309" s="31"/>
      <c r="W1309" s="33">
        <f t="shared" si="329"/>
        <v>0</v>
      </c>
      <c r="X1309" s="34">
        <f t="shared" si="330"/>
        <v>0</v>
      </c>
      <c r="Y1309" s="33">
        <f t="shared" si="331"/>
        <v>0</v>
      </c>
      <c r="Z1309" s="33">
        <f t="shared" si="332"/>
        <v>0</v>
      </c>
      <c r="AA1309" s="35">
        <f t="shared" si="333"/>
        <v>0</v>
      </c>
      <c r="AB1309" s="36">
        <f t="shared" si="334"/>
        <v>0</v>
      </c>
      <c r="AC1309" s="37">
        <f t="shared" si="335"/>
        <v>0</v>
      </c>
      <c r="AD1309" s="38"/>
      <c r="AE1309" s="38"/>
      <c r="AF1309" s="39">
        <f t="shared" si="336"/>
        <v>0</v>
      </c>
      <c r="AG1309" s="40"/>
      <c r="AH1309" s="41">
        <f t="shared" si="337"/>
        <v>0</v>
      </c>
      <c r="AI1309" s="42">
        <f t="shared" si="338"/>
        <v>0</v>
      </c>
      <c r="AJ1309" s="43">
        <f t="shared" si="339"/>
        <v>0</v>
      </c>
      <c r="AK1309" s="5" t="str">
        <f>_xlfn.IFNA(VLOOKUP(_xlfn.CONCAT(D1309," - ",S1309),OP!E:F,2,0),"-------------------------------------------NAO DISPONIVEL-------------------------------------------")</f>
        <v>C - RIOCARD</v>
      </c>
      <c r="AL1309" s="7" t="str">
        <f t="shared" si="325"/>
        <v>1 - -------------------------------------------NAO DISPONIVEL------------------------------------------- - 00000001309 - FETRANSPOR</v>
      </c>
      <c r="AM1309" s="7" t="str">
        <f t="shared" si="326"/>
        <v>-------------------------------------------NAO DISPONIVEL-------------------------------------------</v>
      </c>
      <c r="AN1309" s="44" cm="1">
        <f t="array" ref="AN1309">_xlfn.IFS(AJ1309=0,0,AQ1309="INATIVO",2,AQ1309="SEM CADASTRO",4,AQ1309="CPF ATIVO EM OUTRO COMPRADOR",5,AQ1309="NOVO/SEM CARTAO",6,AND(AJ1309&gt;0,AQ1309,""),8)</f>
        <v>0</v>
      </c>
      <c r="AO1309" s="45">
        <f t="shared" si="340"/>
        <v>-10</v>
      </c>
    </row>
    <row r="1310" spans="1:41" x14ac:dyDescent="0.4">
      <c r="A1310" s="21" t="str">
        <f t="shared" si="327"/>
        <v>-------------------------------------------NAO DISPONIVEL-------------------------------------------</v>
      </c>
      <c r="B1310" s="5" t="str">
        <f>_xlfn.IFNA(VLOOKUP(A1310,CNPJ!E:F,2,0),"-------------------------------------------NAO DISPONIVEL-------------------------------------------")</f>
        <v>-------------------------------------------NAO DISPONIVEL-------------------------------------------</v>
      </c>
      <c r="C1310" s="22">
        <v>1</v>
      </c>
      <c r="D1310" s="5" t="str">
        <f>_xlfn.XLOOKUP(R1310,OP!C:C,OP!B:B,,0,1)</f>
        <v>RJ</v>
      </c>
      <c r="E1310" s="23"/>
      <c r="M1310" s="26"/>
      <c r="N1310" s="27"/>
      <c r="O1310" s="28" t="str">
        <f t="shared" si="328"/>
        <v>00000001310</v>
      </c>
      <c r="R1310" s="27" t="s">
        <v>193</v>
      </c>
      <c r="S1310" s="30" t="str">
        <f>_xlfn.IFNA(VLOOKUP(_xlfn.CONCAT(D1310," - ",R1310),OP!A:D,4,0),"-------------------------------------------NAO DISPONIVEL-------------------------------------------")</f>
        <v>FETRANSPOR</v>
      </c>
      <c r="T1310" s="31"/>
      <c r="U1310" s="32"/>
      <c r="V1310" s="31"/>
      <c r="W1310" s="33">
        <f t="shared" si="329"/>
        <v>0</v>
      </c>
      <c r="X1310" s="34">
        <f t="shared" si="330"/>
        <v>0</v>
      </c>
      <c r="Y1310" s="33">
        <f t="shared" si="331"/>
        <v>0</v>
      </c>
      <c r="Z1310" s="33">
        <f t="shared" si="332"/>
        <v>0</v>
      </c>
      <c r="AA1310" s="35">
        <f t="shared" si="333"/>
        <v>0</v>
      </c>
      <c r="AB1310" s="36">
        <f t="shared" si="334"/>
        <v>0</v>
      </c>
      <c r="AC1310" s="37">
        <f t="shared" si="335"/>
        <v>0</v>
      </c>
      <c r="AD1310" s="38"/>
      <c r="AE1310" s="38"/>
      <c r="AF1310" s="39">
        <f t="shared" si="336"/>
        <v>0</v>
      </c>
      <c r="AG1310" s="40"/>
      <c r="AH1310" s="41">
        <f t="shared" si="337"/>
        <v>0</v>
      </c>
      <c r="AI1310" s="42">
        <f t="shared" si="338"/>
        <v>0</v>
      </c>
      <c r="AJ1310" s="43">
        <f t="shared" si="339"/>
        <v>0</v>
      </c>
      <c r="AK1310" s="5" t="str">
        <f>_xlfn.IFNA(VLOOKUP(_xlfn.CONCAT(D1310," - ",S1310),OP!E:F,2,0),"-------------------------------------------NAO DISPONIVEL-------------------------------------------")</f>
        <v>C - RIOCARD</v>
      </c>
      <c r="AL1310" s="7" t="str">
        <f t="shared" si="325"/>
        <v>1 - -------------------------------------------NAO DISPONIVEL------------------------------------------- - 00000001310 - FETRANSPOR</v>
      </c>
      <c r="AM1310" s="7" t="str">
        <f t="shared" si="326"/>
        <v>-------------------------------------------NAO DISPONIVEL-------------------------------------------</v>
      </c>
      <c r="AN1310" s="44" cm="1">
        <f t="array" ref="AN1310">_xlfn.IFS(AJ1310=0,0,AQ1310="INATIVO",2,AQ1310="SEM CADASTRO",4,AQ1310="CPF ATIVO EM OUTRO COMPRADOR",5,AQ1310="NOVO/SEM CARTAO",6,AND(AJ1310&gt;0,AQ1310,""),8)</f>
        <v>0</v>
      </c>
      <c r="AO1310" s="45">
        <f t="shared" si="340"/>
        <v>-10</v>
      </c>
    </row>
    <row r="1311" spans="1:41" x14ac:dyDescent="0.4">
      <c r="A1311" s="21" t="str">
        <f t="shared" si="327"/>
        <v>-------------------------------------------NAO DISPONIVEL-------------------------------------------</v>
      </c>
      <c r="B1311" s="5" t="str">
        <f>_xlfn.IFNA(VLOOKUP(A1311,CNPJ!E:F,2,0),"-------------------------------------------NAO DISPONIVEL-------------------------------------------")</f>
        <v>-------------------------------------------NAO DISPONIVEL-------------------------------------------</v>
      </c>
      <c r="C1311" s="22">
        <v>1</v>
      </c>
      <c r="D1311" s="5" t="str">
        <f>_xlfn.XLOOKUP(R1311,OP!C:C,OP!B:B,,0,1)</f>
        <v>RJ</v>
      </c>
      <c r="E1311" s="23"/>
      <c r="M1311" s="26"/>
      <c r="N1311" s="27"/>
      <c r="O1311" s="28" t="str">
        <f t="shared" si="328"/>
        <v>00000001311</v>
      </c>
      <c r="R1311" s="27" t="s">
        <v>193</v>
      </c>
      <c r="S1311" s="30" t="str">
        <f>_xlfn.IFNA(VLOOKUP(_xlfn.CONCAT(D1311," - ",R1311),OP!A:D,4,0),"-------------------------------------------NAO DISPONIVEL-------------------------------------------")</f>
        <v>FETRANSPOR</v>
      </c>
      <c r="T1311" s="31"/>
      <c r="U1311" s="32"/>
      <c r="V1311" s="31"/>
      <c r="W1311" s="33">
        <f t="shared" si="329"/>
        <v>0</v>
      </c>
      <c r="X1311" s="34">
        <f t="shared" si="330"/>
        <v>0</v>
      </c>
      <c r="Y1311" s="33">
        <f t="shared" si="331"/>
        <v>0</v>
      </c>
      <c r="Z1311" s="33">
        <f t="shared" si="332"/>
        <v>0</v>
      </c>
      <c r="AA1311" s="35">
        <f t="shared" si="333"/>
        <v>0</v>
      </c>
      <c r="AB1311" s="36">
        <f t="shared" si="334"/>
        <v>0</v>
      </c>
      <c r="AC1311" s="37">
        <f t="shared" si="335"/>
        <v>0</v>
      </c>
      <c r="AD1311" s="38"/>
      <c r="AE1311" s="38"/>
      <c r="AF1311" s="39">
        <f t="shared" si="336"/>
        <v>0</v>
      </c>
      <c r="AG1311" s="40"/>
      <c r="AH1311" s="41">
        <f t="shared" si="337"/>
        <v>0</v>
      </c>
      <c r="AI1311" s="42">
        <f t="shared" si="338"/>
        <v>0</v>
      </c>
      <c r="AJ1311" s="43">
        <f t="shared" si="339"/>
        <v>0</v>
      </c>
      <c r="AK1311" s="5" t="str">
        <f>_xlfn.IFNA(VLOOKUP(_xlfn.CONCAT(D1311," - ",S1311),OP!E:F,2,0),"-------------------------------------------NAO DISPONIVEL-------------------------------------------")</f>
        <v>C - RIOCARD</v>
      </c>
      <c r="AL1311" s="7" t="str">
        <f t="shared" si="325"/>
        <v>1 - -------------------------------------------NAO DISPONIVEL------------------------------------------- - 00000001311 - FETRANSPOR</v>
      </c>
      <c r="AM1311" s="7" t="str">
        <f t="shared" si="326"/>
        <v>-------------------------------------------NAO DISPONIVEL-------------------------------------------</v>
      </c>
      <c r="AN1311" s="44" cm="1">
        <f t="array" ref="AN1311">_xlfn.IFS(AJ1311=0,0,AQ1311="INATIVO",2,AQ1311="SEM CADASTRO",4,AQ1311="CPF ATIVO EM OUTRO COMPRADOR",5,AQ1311="NOVO/SEM CARTAO",6,AND(AJ1311&gt;0,AQ1311,""),8)</f>
        <v>0</v>
      </c>
      <c r="AO1311" s="45">
        <f t="shared" si="340"/>
        <v>-10</v>
      </c>
    </row>
    <row r="1312" spans="1:41" x14ac:dyDescent="0.4">
      <c r="A1312" s="21" t="str">
        <f t="shared" si="327"/>
        <v>-------------------------------------------NAO DISPONIVEL-------------------------------------------</v>
      </c>
      <c r="B1312" s="5" t="str">
        <f>_xlfn.IFNA(VLOOKUP(A1312,CNPJ!E:F,2,0),"-------------------------------------------NAO DISPONIVEL-------------------------------------------")</f>
        <v>-------------------------------------------NAO DISPONIVEL-------------------------------------------</v>
      </c>
      <c r="C1312" s="22">
        <v>1</v>
      </c>
      <c r="D1312" s="5" t="str">
        <f>_xlfn.XLOOKUP(R1312,OP!C:C,OP!B:B,,0,1)</f>
        <v>RJ</v>
      </c>
      <c r="E1312" s="23"/>
      <c r="M1312" s="26"/>
      <c r="N1312" s="27"/>
      <c r="O1312" s="28" t="str">
        <f t="shared" si="328"/>
        <v>00000001312</v>
      </c>
      <c r="R1312" s="27" t="s">
        <v>193</v>
      </c>
      <c r="S1312" s="30" t="str">
        <f>_xlfn.IFNA(VLOOKUP(_xlfn.CONCAT(D1312," - ",R1312),OP!A:D,4,0),"-------------------------------------------NAO DISPONIVEL-------------------------------------------")</f>
        <v>FETRANSPOR</v>
      </c>
      <c r="T1312" s="31"/>
      <c r="U1312" s="32"/>
      <c r="V1312" s="31"/>
      <c r="W1312" s="33">
        <f t="shared" si="329"/>
        <v>0</v>
      </c>
      <c r="X1312" s="34">
        <f t="shared" si="330"/>
        <v>0</v>
      </c>
      <c r="Y1312" s="33">
        <f t="shared" si="331"/>
        <v>0</v>
      </c>
      <c r="Z1312" s="33">
        <f t="shared" si="332"/>
        <v>0</v>
      </c>
      <c r="AA1312" s="35">
        <f t="shared" si="333"/>
        <v>0</v>
      </c>
      <c r="AB1312" s="36">
        <f t="shared" si="334"/>
        <v>0</v>
      </c>
      <c r="AC1312" s="37">
        <f t="shared" si="335"/>
        <v>0</v>
      </c>
      <c r="AD1312" s="38"/>
      <c r="AE1312" s="38"/>
      <c r="AF1312" s="39">
        <f t="shared" si="336"/>
        <v>0</v>
      </c>
      <c r="AG1312" s="40"/>
      <c r="AH1312" s="41">
        <f t="shared" si="337"/>
        <v>0</v>
      </c>
      <c r="AI1312" s="42">
        <f t="shared" si="338"/>
        <v>0</v>
      </c>
      <c r="AJ1312" s="43">
        <f t="shared" si="339"/>
        <v>0</v>
      </c>
      <c r="AK1312" s="5" t="str">
        <f>_xlfn.IFNA(VLOOKUP(_xlfn.CONCAT(D1312," - ",S1312),OP!E:F,2,0),"-------------------------------------------NAO DISPONIVEL-------------------------------------------")</f>
        <v>C - RIOCARD</v>
      </c>
      <c r="AL1312" s="7" t="str">
        <f t="shared" si="325"/>
        <v>1 - -------------------------------------------NAO DISPONIVEL------------------------------------------- - 00000001312 - FETRANSPOR</v>
      </c>
      <c r="AM1312" s="7" t="str">
        <f t="shared" si="326"/>
        <v>-------------------------------------------NAO DISPONIVEL-------------------------------------------</v>
      </c>
      <c r="AN1312" s="44" cm="1">
        <f t="array" ref="AN1312">_xlfn.IFS(AJ1312=0,0,AQ1312="INATIVO",2,AQ1312="SEM CADASTRO",4,AQ1312="CPF ATIVO EM OUTRO COMPRADOR",5,AQ1312="NOVO/SEM CARTAO",6,AND(AJ1312&gt;0,AQ1312,""),8)</f>
        <v>0</v>
      </c>
      <c r="AO1312" s="45">
        <f t="shared" si="340"/>
        <v>-10</v>
      </c>
    </row>
    <row r="1313" spans="1:41" x14ac:dyDescent="0.4">
      <c r="A1313" s="21" t="str">
        <f t="shared" si="327"/>
        <v>-------------------------------------------NAO DISPONIVEL-------------------------------------------</v>
      </c>
      <c r="B1313" s="5" t="str">
        <f>_xlfn.IFNA(VLOOKUP(A1313,CNPJ!E:F,2,0),"-------------------------------------------NAO DISPONIVEL-------------------------------------------")</f>
        <v>-------------------------------------------NAO DISPONIVEL-------------------------------------------</v>
      </c>
      <c r="C1313" s="22">
        <v>1</v>
      </c>
      <c r="D1313" s="5" t="str">
        <f>_xlfn.XLOOKUP(R1313,OP!C:C,OP!B:B,,0,1)</f>
        <v>RJ</v>
      </c>
      <c r="E1313" s="23"/>
      <c r="M1313" s="26"/>
      <c r="N1313" s="27"/>
      <c r="O1313" s="28" t="str">
        <f t="shared" si="328"/>
        <v>00000001313</v>
      </c>
      <c r="R1313" s="27" t="s">
        <v>193</v>
      </c>
      <c r="S1313" s="30" t="str">
        <f>_xlfn.IFNA(VLOOKUP(_xlfn.CONCAT(D1313," - ",R1313),OP!A:D,4,0),"-------------------------------------------NAO DISPONIVEL-------------------------------------------")</f>
        <v>FETRANSPOR</v>
      </c>
      <c r="T1313" s="31"/>
      <c r="U1313" s="32"/>
      <c r="V1313" s="31"/>
      <c r="W1313" s="33">
        <f t="shared" si="329"/>
        <v>0</v>
      </c>
      <c r="X1313" s="34">
        <f t="shared" si="330"/>
        <v>0</v>
      </c>
      <c r="Y1313" s="33">
        <f t="shared" si="331"/>
        <v>0</v>
      </c>
      <c r="Z1313" s="33">
        <f t="shared" si="332"/>
        <v>0</v>
      </c>
      <c r="AA1313" s="35">
        <f t="shared" si="333"/>
        <v>0</v>
      </c>
      <c r="AB1313" s="36">
        <f t="shared" si="334"/>
        <v>0</v>
      </c>
      <c r="AC1313" s="37">
        <f t="shared" si="335"/>
        <v>0</v>
      </c>
      <c r="AD1313" s="38"/>
      <c r="AE1313" s="38"/>
      <c r="AF1313" s="39">
        <f t="shared" si="336"/>
        <v>0</v>
      </c>
      <c r="AG1313" s="40"/>
      <c r="AH1313" s="41">
        <f t="shared" si="337"/>
        <v>0</v>
      </c>
      <c r="AI1313" s="42">
        <f t="shared" si="338"/>
        <v>0</v>
      </c>
      <c r="AJ1313" s="43">
        <f t="shared" si="339"/>
        <v>0</v>
      </c>
      <c r="AK1313" s="5" t="str">
        <f>_xlfn.IFNA(VLOOKUP(_xlfn.CONCAT(D1313," - ",S1313),OP!E:F,2,0),"-------------------------------------------NAO DISPONIVEL-------------------------------------------")</f>
        <v>C - RIOCARD</v>
      </c>
      <c r="AL1313" s="7" t="str">
        <f t="shared" si="325"/>
        <v>1 - -------------------------------------------NAO DISPONIVEL------------------------------------------- - 00000001313 - FETRANSPOR</v>
      </c>
      <c r="AM1313" s="7" t="str">
        <f t="shared" si="326"/>
        <v>-------------------------------------------NAO DISPONIVEL-------------------------------------------</v>
      </c>
      <c r="AN1313" s="44" cm="1">
        <f t="array" ref="AN1313">_xlfn.IFS(AJ1313=0,0,AQ1313="INATIVO",2,AQ1313="SEM CADASTRO",4,AQ1313="CPF ATIVO EM OUTRO COMPRADOR",5,AQ1313="NOVO/SEM CARTAO",6,AND(AJ1313&gt;0,AQ1313,""),8)</f>
        <v>0</v>
      </c>
      <c r="AO1313" s="45">
        <f t="shared" si="340"/>
        <v>-10</v>
      </c>
    </row>
    <row r="1314" spans="1:41" x14ac:dyDescent="0.4">
      <c r="A1314" s="21" t="str">
        <f t="shared" si="327"/>
        <v>-------------------------------------------NAO DISPONIVEL-------------------------------------------</v>
      </c>
      <c r="B1314" s="5" t="str">
        <f>_xlfn.IFNA(VLOOKUP(A1314,CNPJ!E:F,2,0),"-------------------------------------------NAO DISPONIVEL-------------------------------------------")</f>
        <v>-------------------------------------------NAO DISPONIVEL-------------------------------------------</v>
      </c>
      <c r="C1314" s="22">
        <v>1</v>
      </c>
      <c r="D1314" s="5" t="str">
        <f>_xlfn.XLOOKUP(R1314,OP!C:C,OP!B:B,,0,1)</f>
        <v>RJ</v>
      </c>
      <c r="E1314" s="23"/>
      <c r="M1314" s="26"/>
      <c r="N1314" s="27"/>
      <c r="O1314" s="28" t="str">
        <f t="shared" si="328"/>
        <v>00000001314</v>
      </c>
      <c r="R1314" s="27" t="s">
        <v>193</v>
      </c>
      <c r="S1314" s="30" t="str">
        <f>_xlfn.IFNA(VLOOKUP(_xlfn.CONCAT(D1314," - ",R1314),OP!A:D,4,0),"-------------------------------------------NAO DISPONIVEL-------------------------------------------")</f>
        <v>FETRANSPOR</v>
      </c>
      <c r="T1314" s="31"/>
      <c r="U1314" s="32"/>
      <c r="V1314" s="31"/>
      <c r="W1314" s="33">
        <f t="shared" si="329"/>
        <v>0</v>
      </c>
      <c r="X1314" s="34">
        <f t="shared" si="330"/>
        <v>0</v>
      </c>
      <c r="Y1314" s="33">
        <f t="shared" si="331"/>
        <v>0</v>
      </c>
      <c r="Z1314" s="33">
        <f t="shared" si="332"/>
        <v>0</v>
      </c>
      <c r="AA1314" s="35">
        <f t="shared" si="333"/>
        <v>0</v>
      </c>
      <c r="AB1314" s="36">
        <f t="shared" si="334"/>
        <v>0</v>
      </c>
      <c r="AC1314" s="37">
        <f t="shared" si="335"/>
        <v>0</v>
      </c>
      <c r="AD1314" s="38"/>
      <c r="AE1314" s="38"/>
      <c r="AF1314" s="39">
        <f t="shared" si="336"/>
        <v>0</v>
      </c>
      <c r="AG1314" s="40"/>
      <c r="AH1314" s="41">
        <f t="shared" si="337"/>
        <v>0</v>
      </c>
      <c r="AI1314" s="42">
        <f t="shared" si="338"/>
        <v>0</v>
      </c>
      <c r="AJ1314" s="43">
        <f t="shared" si="339"/>
        <v>0</v>
      </c>
      <c r="AK1314" s="5" t="str">
        <f>_xlfn.IFNA(VLOOKUP(_xlfn.CONCAT(D1314," - ",S1314),OP!E:F,2,0),"-------------------------------------------NAO DISPONIVEL-------------------------------------------")</f>
        <v>C - RIOCARD</v>
      </c>
      <c r="AL1314" s="7" t="str">
        <f t="shared" si="325"/>
        <v>1 - -------------------------------------------NAO DISPONIVEL------------------------------------------- - 00000001314 - FETRANSPOR</v>
      </c>
      <c r="AM1314" s="7" t="str">
        <f t="shared" si="326"/>
        <v>-------------------------------------------NAO DISPONIVEL-------------------------------------------</v>
      </c>
      <c r="AN1314" s="44" cm="1">
        <f t="array" ref="AN1314">_xlfn.IFS(AJ1314=0,0,AQ1314="INATIVO",2,AQ1314="SEM CADASTRO",4,AQ1314="CPF ATIVO EM OUTRO COMPRADOR",5,AQ1314="NOVO/SEM CARTAO",6,AND(AJ1314&gt;0,AQ1314,""),8)</f>
        <v>0</v>
      </c>
      <c r="AO1314" s="45">
        <f t="shared" si="340"/>
        <v>-10</v>
      </c>
    </row>
    <row r="1315" spans="1:41" x14ac:dyDescent="0.4">
      <c r="A1315" s="21" t="str">
        <f t="shared" si="327"/>
        <v>-------------------------------------------NAO DISPONIVEL-------------------------------------------</v>
      </c>
      <c r="B1315" s="5" t="str">
        <f>_xlfn.IFNA(VLOOKUP(A1315,CNPJ!E:F,2,0),"-------------------------------------------NAO DISPONIVEL-------------------------------------------")</f>
        <v>-------------------------------------------NAO DISPONIVEL-------------------------------------------</v>
      </c>
      <c r="C1315" s="22">
        <v>1</v>
      </c>
      <c r="D1315" s="5" t="str">
        <f>_xlfn.XLOOKUP(R1315,OP!C:C,OP!B:B,,0,1)</f>
        <v>RJ</v>
      </c>
      <c r="E1315" s="23"/>
      <c r="M1315" s="26"/>
      <c r="N1315" s="27"/>
      <c r="O1315" s="28" t="str">
        <f t="shared" si="328"/>
        <v>00000001315</v>
      </c>
      <c r="R1315" s="27" t="s">
        <v>193</v>
      </c>
      <c r="S1315" s="30" t="str">
        <f>_xlfn.IFNA(VLOOKUP(_xlfn.CONCAT(D1315," - ",R1315),OP!A:D,4,0),"-------------------------------------------NAO DISPONIVEL-------------------------------------------")</f>
        <v>FETRANSPOR</v>
      </c>
      <c r="T1315" s="31"/>
      <c r="U1315" s="32"/>
      <c r="V1315" s="31"/>
      <c r="W1315" s="33">
        <f t="shared" si="329"/>
        <v>0</v>
      </c>
      <c r="X1315" s="34">
        <f t="shared" si="330"/>
        <v>0</v>
      </c>
      <c r="Y1315" s="33">
        <f t="shared" si="331"/>
        <v>0</v>
      </c>
      <c r="Z1315" s="33">
        <f t="shared" si="332"/>
        <v>0</v>
      </c>
      <c r="AA1315" s="35">
        <f t="shared" si="333"/>
        <v>0</v>
      </c>
      <c r="AB1315" s="36">
        <f t="shared" si="334"/>
        <v>0</v>
      </c>
      <c r="AC1315" s="37">
        <f t="shared" si="335"/>
        <v>0</v>
      </c>
      <c r="AD1315" s="38"/>
      <c r="AE1315" s="38"/>
      <c r="AF1315" s="39">
        <f t="shared" si="336"/>
        <v>0</v>
      </c>
      <c r="AG1315" s="40"/>
      <c r="AH1315" s="41">
        <f t="shared" si="337"/>
        <v>0</v>
      </c>
      <c r="AI1315" s="42">
        <f t="shared" si="338"/>
        <v>0</v>
      </c>
      <c r="AJ1315" s="43">
        <f t="shared" si="339"/>
        <v>0</v>
      </c>
      <c r="AK1315" s="5" t="str">
        <f>_xlfn.IFNA(VLOOKUP(_xlfn.CONCAT(D1315," - ",S1315),OP!E:F,2,0),"-------------------------------------------NAO DISPONIVEL-------------------------------------------")</f>
        <v>C - RIOCARD</v>
      </c>
      <c r="AL1315" s="7" t="str">
        <f t="shared" si="325"/>
        <v>1 - -------------------------------------------NAO DISPONIVEL------------------------------------------- - 00000001315 - FETRANSPOR</v>
      </c>
      <c r="AM1315" s="7" t="str">
        <f t="shared" si="326"/>
        <v>-------------------------------------------NAO DISPONIVEL-------------------------------------------</v>
      </c>
      <c r="AN1315" s="44" cm="1">
        <f t="array" ref="AN1315">_xlfn.IFS(AJ1315=0,0,AQ1315="INATIVO",2,AQ1315="SEM CADASTRO",4,AQ1315="CPF ATIVO EM OUTRO COMPRADOR",5,AQ1315="NOVO/SEM CARTAO",6,AND(AJ1315&gt;0,AQ1315,""),8)</f>
        <v>0</v>
      </c>
      <c r="AO1315" s="45">
        <f t="shared" si="340"/>
        <v>-10</v>
      </c>
    </row>
    <row r="1316" spans="1:41" x14ac:dyDescent="0.4">
      <c r="A1316" s="21" t="str">
        <f t="shared" si="327"/>
        <v>-------------------------------------------NAO DISPONIVEL-------------------------------------------</v>
      </c>
      <c r="B1316" s="5" t="str">
        <f>_xlfn.IFNA(VLOOKUP(A1316,CNPJ!E:F,2,0),"-------------------------------------------NAO DISPONIVEL-------------------------------------------")</f>
        <v>-------------------------------------------NAO DISPONIVEL-------------------------------------------</v>
      </c>
      <c r="C1316" s="22">
        <v>1</v>
      </c>
      <c r="D1316" s="5" t="str">
        <f>_xlfn.XLOOKUP(R1316,OP!C:C,OP!B:B,,0,1)</f>
        <v>RJ</v>
      </c>
      <c r="E1316" s="23"/>
      <c r="M1316" s="26"/>
      <c r="N1316" s="27"/>
      <c r="O1316" s="28" t="str">
        <f t="shared" si="328"/>
        <v>00000001316</v>
      </c>
      <c r="R1316" s="27" t="s">
        <v>193</v>
      </c>
      <c r="S1316" s="30" t="str">
        <f>_xlfn.IFNA(VLOOKUP(_xlfn.CONCAT(D1316," - ",R1316),OP!A:D,4,0),"-------------------------------------------NAO DISPONIVEL-------------------------------------------")</f>
        <v>FETRANSPOR</v>
      </c>
      <c r="T1316" s="31"/>
      <c r="U1316" s="32"/>
      <c r="V1316" s="31"/>
      <c r="W1316" s="33">
        <f t="shared" si="329"/>
        <v>0</v>
      </c>
      <c r="X1316" s="34">
        <f t="shared" si="330"/>
        <v>0</v>
      </c>
      <c r="Y1316" s="33">
        <f t="shared" si="331"/>
        <v>0</v>
      </c>
      <c r="Z1316" s="33">
        <f t="shared" si="332"/>
        <v>0</v>
      </c>
      <c r="AA1316" s="35">
        <f t="shared" si="333"/>
        <v>0</v>
      </c>
      <c r="AB1316" s="36">
        <f t="shared" si="334"/>
        <v>0</v>
      </c>
      <c r="AC1316" s="37">
        <f t="shared" si="335"/>
        <v>0</v>
      </c>
      <c r="AD1316" s="38"/>
      <c r="AE1316" s="38"/>
      <c r="AF1316" s="39">
        <f t="shared" si="336"/>
        <v>0</v>
      </c>
      <c r="AG1316" s="40"/>
      <c r="AH1316" s="41">
        <f t="shared" si="337"/>
        <v>0</v>
      </c>
      <c r="AI1316" s="42">
        <f t="shared" si="338"/>
        <v>0</v>
      </c>
      <c r="AJ1316" s="43">
        <f t="shared" si="339"/>
        <v>0</v>
      </c>
      <c r="AK1316" s="5" t="str">
        <f>_xlfn.IFNA(VLOOKUP(_xlfn.CONCAT(D1316," - ",S1316),OP!E:F,2,0),"-------------------------------------------NAO DISPONIVEL-------------------------------------------")</f>
        <v>C - RIOCARD</v>
      </c>
      <c r="AL1316" s="7" t="str">
        <f t="shared" si="325"/>
        <v>1 - -------------------------------------------NAO DISPONIVEL------------------------------------------- - 00000001316 - FETRANSPOR</v>
      </c>
      <c r="AM1316" s="7" t="str">
        <f t="shared" si="326"/>
        <v>-------------------------------------------NAO DISPONIVEL-------------------------------------------</v>
      </c>
      <c r="AN1316" s="44" cm="1">
        <f t="array" ref="AN1316">_xlfn.IFS(AJ1316=0,0,AQ1316="INATIVO",2,AQ1316="SEM CADASTRO",4,AQ1316="CPF ATIVO EM OUTRO COMPRADOR",5,AQ1316="NOVO/SEM CARTAO",6,AND(AJ1316&gt;0,AQ1316,""),8)</f>
        <v>0</v>
      </c>
      <c r="AO1316" s="45">
        <f t="shared" si="340"/>
        <v>-10</v>
      </c>
    </row>
    <row r="1317" spans="1:41" x14ac:dyDescent="0.4">
      <c r="A1317" s="21" t="str">
        <f t="shared" si="327"/>
        <v>-------------------------------------------NAO DISPONIVEL-------------------------------------------</v>
      </c>
      <c r="B1317" s="5" t="str">
        <f>_xlfn.IFNA(VLOOKUP(A1317,CNPJ!E:F,2,0),"-------------------------------------------NAO DISPONIVEL-------------------------------------------")</f>
        <v>-------------------------------------------NAO DISPONIVEL-------------------------------------------</v>
      </c>
      <c r="C1317" s="22">
        <v>1</v>
      </c>
      <c r="D1317" s="5" t="str">
        <f>_xlfn.XLOOKUP(R1317,OP!C:C,OP!B:B,,0,1)</f>
        <v>RJ</v>
      </c>
      <c r="E1317" s="23"/>
      <c r="M1317" s="26"/>
      <c r="N1317" s="27"/>
      <c r="O1317" s="28" t="str">
        <f t="shared" si="328"/>
        <v>00000001317</v>
      </c>
      <c r="R1317" s="27" t="s">
        <v>193</v>
      </c>
      <c r="S1317" s="30" t="str">
        <f>_xlfn.IFNA(VLOOKUP(_xlfn.CONCAT(D1317," - ",R1317),OP!A:D,4,0),"-------------------------------------------NAO DISPONIVEL-------------------------------------------")</f>
        <v>FETRANSPOR</v>
      </c>
      <c r="T1317" s="31"/>
      <c r="U1317" s="32"/>
      <c r="V1317" s="31"/>
      <c r="W1317" s="33">
        <f t="shared" si="329"/>
        <v>0</v>
      </c>
      <c r="X1317" s="34">
        <f t="shared" si="330"/>
        <v>0</v>
      </c>
      <c r="Y1317" s="33">
        <f t="shared" si="331"/>
        <v>0</v>
      </c>
      <c r="Z1317" s="33">
        <f t="shared" si="332"/>
        <v>0</v>
      </c>
      <c r="AA1317" s="35">
        <f t="shared" si="333"/>
        <v>0</v>
      </c>
      <c r="AB1317" s="36">
        <f t="shared" si="334"/>
        <v>0</v>
      </c>
      <c r="AC1317" s="37">
        <f t="shared" si="335"/>
        <v>0</v>
      </c>
      <c r="AD1317" s="38"/>
      <c r="AE1317" s="38"/>
      <c r="AF1317" s="39">
        <f t="shared" si="336"/>
        <v>0</v>
      </c>
      <c r="AG1317" s="40"/>
      <c r="AH1317" s="41">
        <f t="shared" si="337"/>
        <v>0</v>
      </c>
      <c r="AI1317" s="42">
        <f t="shared" si="338"/>
        <v>0</v>
      </c>
      <c r="AJ1317" s="43">
        <f t="shared" si="339"/>
        <v>0</v>
      </c>
      <c r="AK1317" s="5" t="str">
        <f>_xlfn.IFNA(VLOOKUP(_xlfn.CONCAT(D1317," - ",S1317),OP!E:F,2,0),"-------------------------------------------NAO DISPONIVEL-------------------------------------------")</f>
        <v>C - RIOCARD</v>
      </c>
      <c r="AL1317" s="7" t="str">
        <f t="shared" si="325"/>
        <v>1 - -------------------------------------------NAO DISPONIVEL------------------------------------------- - 00000001317 - FETRANSPOR</v>
      </c>
      <c r="AM1317" s="7" t="str">
        <f t="shared" si="326"/>
        <v>-------------------------------------------NAO DISPONIVEL-------------------------------------------</v>
      </c>
      <c r="AN1317" s="44" cm="1">
        <f t="array" ref="AN1317">_xlfn.IFS(AJ1317=0,0,AQ1317="INATIVO",2,AQ1317="SEM CADASTRO",4,AQ1317="CPF ATIVO EM OUTRO COMPRADOR",5,AQ1317="NOVO/SEM CARTAO",6,AND(AJ1317&gt;0,AQ1317,""),8)</f>
        <v>0</v>
      </c>
      <c r="AO1317" s="45">
        <f t="shared" si="340"/>
        <v>-10</v>
      </c>
    </row>
    <row r="1318" spans="1:41" x14ac:dyDescent="0.4">
      <c r="A1318" s="21" t="str">
        <f t="shared" si="327"/>
        <v>-------------------------------------------NAO DISPONIVEL-------------------------------------------</v>
      </c>
      <c r="B1318" s="5" t="str">
        <f>_xlfn.IFNA(VLOOKUP(A1318,CNPJ!E:F,2,0),"-------------------------------------------NAO DISPONIVEL-------------------------------------------")</f>
        <v>-------------------------------------------NAO DISPONIVEL-------------------------------------------</v>
      </c>
      <c r="C1318" s="22">
        <v>1</v>
      </c>
      <c r="D1318" s="5" t="str">
        <f>_xlfn.XLOOKUP(R1318,OP!C:C,OP!B:B,,0,1)</f>
        <v>RJ</v>
      </c>
      <c r="E1318" s="23"/>
      <c r="M1318" s="26"/>
      <c r="N1318" s="27"/>
      <c r="O1318" s="28" t="str">
        <f t="shared" si="328"/>
        <v>00000001318</v>
      </c>
      <c r="R1318" s="27" t="s">
        <v>193</v>
      </c>
      <c r="S1318" s="30" t="str">
        <f>_xlfn.IFNA(VLOOKUP(_xlfn.CONCAT(D1318," - ",R1318),OP!A:D,4,0),"-------------------------------------------NAO DISPONIVEL-------------------------------------------")</f>
        <v>FETRANSPOR</v>
      </c>
      <c r="T1318" s="31"/>
      <c r="U1318" s="32"/>
      <c r="V1318" s="31"/>
      <c r="W1318" s="33">
        <f t="shared" si="329"/>
        <v>0</v>
      </c>
      <c r="X1318" s="34">
        <f t="shared" si="330"/>
        <v>0</v>
      </c>
      <c r="Y1318" s="33">
        <f t="shared" si="331"/>
        <v>0</v>
      </c>
      <c r="Z1318" s="33">
        <f t="shared" si="332"/>
        <v>0</v>
      </c>
      <c r="AA1318" s="35">
        <f t="shared" si="333"/>
        <v>0</v>
      </c>
      <c r="AB1318" s="36">
        <f t="shared" si="334"/>
        <v>0</v>
      </c>
      <c r="AC1318" s="37">
        <f t="shared" si="335"/>
        <v>0</v>
      </c>
      <c r="AD1318" s="38"/>
      <c r="AE1318" s="38"/>
      <c r="AF1318" s="39">
        <f t="shared" si="336"/>
        <v>0</v>
      </c>
      <c r="AG1318" s="40"/>
      <c r="AH1318" s="41">
        <f t="shared" si="337"/>
        <v>0</v>
      </c>
      <c r="AI1318" s="42">
        <f t="shared" si="338"/>
        <v>0</v>
      </c>
      <c r="AJ1318" s="43">
        <f t="shared" si="339"/>
        <v>0</v>
      </c>
      <c r="AK1318" s="5" t="str">
        <f>_xlfn.IFNA(VLOOKUP(_xlfn.CONCAT(D1318," - ",S1318),OP!E:F,2,0),"-------------------------------------------NAO DISPONIVEL-------------------------------------------")</f>
        <v>C - RIOCARD</v>
      </c>
      <c r="AL1318" s="7" t="str">
        <f t="shared" si="325"/>
        <v>1 - -------------------------------------------NAO DISPONIVEL------------------------------------------- - 00000001318 - FETRANSPOR</v>
      </c>
      <c r="AM1318" s="7" t="str">
        <f t="shared" si="326"/>
        <v>-------------------------------------------NAO DISPONIVEL-------------------------------------------</v>
      </c>
      <c r="AN1318" s="44" cm="1">
        <f t="array" ref="AN1318">_xlfn.IFS(AJ1318=0,0,AQ1318="INATIVO",2,AQ1318="SEM CADASTRO",4,AQ1318="CPF ATIVO EM OUTRO COMPRADOR",5,AQ1318="NOVO/SEM CARTAO",6,AND(AJ1318&gt;0,AQ1318,""),8)</f>
        <v>0</v>
      </c>
      <c r="AO1318" s="45">
        <f t="shared" si="340"/>
        <v>-10</v>
      </c>
    </row>
    <row r="1319" spans="1:41" x14ac:dyDescent="0.4">
      <c r="A1319" s="21" t="str">
        <f t="shared" si="327"/>
        <v>-------------------------------------------NAO DISPONIVEL-------------------------------------------</v>
      </c>
      <c r="B1319" s="5" t="str">
        <f>_xlfn.IFNA(VLOOKUP(A1319,CNPJ!E:F,2,0),"-------------------------------------------NAO DISPONIVEL-------------------------------------------")</f>
        <v>-------------------------------------------NAO DISPONIVEL-------------------------------------------</v>
      </c>
      <c r="C1319" s="22">
        <v>1</v>
      </c>
      <c r="D1319" s="5" t="str">
        <f>_xlfn.XLOOKUP(R1319,OP!C:C,OP!B:B,,0,1)</f>
        <v>RJ</v>
      </c>
      <c r="E1319" s="23"/>
      <c r="M1319" s="26"/>
      <c r="N1319" s="27"/>
      <c r="O1319" s="28" t="str">
        <f t="shared" si="328"/>
        <v>00000001319</v>
      </c>
      <c r="R1319" s="27" t="s">
        <v>193</v>
      </c>
      <c r="S1319" s="30" t="str">
        <f>_xlfn.IFNA(VLOOKUP(_xlfn.CONCAT(D1319," - ",R1319),OP!A:D,4,0),"-------------------------------------------NAO DISPONIVEL-------------------------------------------")</f>
        <v>FETRANSPOR</v>
      </c>
      <c r="T1319" s="31"/>
      <c r="U1319" s="32"/>
      <c r="V1319" s="31"/>
      <c r="W1319" s="33">
        <f t="shared" si="329"/>
        <v>0</v>
      </c>
      <c r="X1319" s="34">
        <f t="shared" si="330"/>
        <v>0</v>
      </c>
      <c r="Y1319" s="33">
        <f t="shared" si="331"/>
        <v>0</v>
      </c>
      <c r="Z1319" s="33">
        <f t="shared" si="332"/>
        <v>0</v>
      </c>
      <c r="AA1319" s="35">
        <f t="shared" si="333"/>
        <v>0</v>
      </c>
      <c r="AB1319" s="36">
        <f t="shared" si="334"/>
        <v>0</v>
      </c>
      <c r="AC1319" s="37">
        <f t="shared" si="335"/>
        <v>0</v>
      </c>
      <c r="AD1319" s="38"/>
      <c r="AE1319" s="38"/>
      <c r="AF1319" s="39">
        <f t="shared" si="336"/>
        <v>0</v>
      </c>
      <c r="AG1319" s="40"/>
      <c r="AH1319" s="41">
        <f t="shared" si="337"/>
        <v>0</v>
      </c>
      <c r="AI1319" s="42">
        <f t="shared" si="338"/>
        <v>0</v>
      </c>
      <c r="AJ1319" s="43">
        <f t="shared" si="339"/>
        <v>0</v>
      </c>
      <c r="AK1319" s="5" t="str">
        <f>_xlfn.IFNA(VLOOKUP(_xlfn.CONCAT(D1319," - ",S1319),OP!E:F,2,0),"-------------------------------------------NAO DISPONIVEL-------------------------------------------")</f>
        <v>C - RIOCARD</v>
      </c>
      <c r="AL1319" s="7" t="str">
        <f t="shared" si="325"/>
        <v>1 - -------------------------------------------NAO DISPONIVEL------------------------------------------- - 00000001319 - FETRANSPOR</v>
      </c>
      <c r="AM1319" s="7" t="str">
        <f t="shared" si="326"/>
        <v>-------------------------------------------NAO DISPONIVEL-------------------------------------------</v>
      </c>
      <c r="AN1319" s="44" cm="1">
        <f t="array" ref="AN1319">_xlfn.IFS(AJ1319=0,0,AQ1319="INATIVO",2,AQ1319="SEM CADASTRO",4,AQ1319="CPF ATIVO EM OUTRO COMPRADOR",5,AQ1319="NOVO/SEM CARTAO",6,AND(AJ1319&gt;0,AQ1319,""),8)</f>
        <v>0</v>
      </c>
      <c r="AO1319" s="45">
        <f t="shared" si="340"/>
        <v>-10</v>
      </c>
    </row>
    <row r="1320" spans="1:41" x14ac:dyDescent="0.4">
      <c r="A1320" s="21" t="str">
        <f t="shared" si="327"/>
        <v>-------------------------------------------NAO DISPONIVEL-------------------------------------------</v>
      </c>
      <c r="B1320" s="5" t="str">
        <f>_xlfn.IFNA(VLOOKUP(A1320,CNPJ!E:F,2,0),"-------------------------------------------NAO DISPONIVEL-------------------------------------------")</f>
        <v>-------------------------------------------NAO DISPONIVEL-------------------------------------------</v>
      </c>
      <c r="C1320" s="22">
        <v>1</v>
      </c>
      <c r="D1320" s="5" t="str">
        <f>_xlfn.XLOOKUP(R1320,OP!C:C,OP!B:B,,0,1)</f>
        <v>RJ</v>
      </c>
      <c r="E1320" s="23"/>
      <c r="M1320" s="26"/>
      <c r="N1320" s="27"/>
      <c r="O1320" s="28" t="str">
        <f t="shared" si="328"/>
        <v>00000001320</v>
      </c>
      <c r="R1320" s="27" t="s">
        <v>193</v>
      </c>
      <c r="S1320" s="30" t="str">
        <f>_xlfn.IFNA(VLOOKUP(_xlfn.CONCAT(D1320," - ",R1320),OP!A:D,4,0),"-------------------------------------------NAO DISPONIVEL-------------------------------------------")</f>
        <v>FETRANSPOR</v>
      </c>
      <c r="T1320" s="31"/>
      <c r="U1320" s="32"/>
      <c r="V1320" s="31"/>
      <c r="W1320" s="33">
        <f t="shared" si="329"/>
        <v>0</v>
      </c>
      <c r="X1320" s="34">
        <f t="shared" si="330"/>
        <v>0</v>
      </c>
      <c r="Y1320" s="33">
        <f t="shared" si="331"/>
        <v>0</v>
      </c>
      <c r="Z1320" s="33">
        <f t="shared" si="332"/>
        <v>0</v>
      </c>
      <c r="AA1320" s="35">
        <f t="shared" si="333"/>
        <v>0</v>
      </c>
      <c r="AB1320" s="36">
        <f t="shared" si="334"/>
        <v>0</v>
      </c>
      <c r="AC1320" s="37">
        <f t="shared" si="335"/>
        <v>0</v>
      </c>
      <c r="AD1320" s="38"/>
      <c r="AE1320" s="38"/>
      <c r="AF1320" s="39">
        <f t="shared" si="336"/>
        <v>0</v>
      </c>
      <c r="AG1320" s="40"/>
      <c r="AH1320" s="41">
        <f t="shared" si="337"/>
        <v>0</v>
      </c>
      <c r="AI1320" s="42">
        <f t="shared" si="338"/>
        <v>0</v>
      </c>
      <c r="AJ1320" s="43">
        <f t="shared" si="339"/>
        <v>0</v>
      </c>
      <c r="AK1320" s="5" t="str">
        <f>_xlfn.IFNA(VLOOKUP(_xlfn.CONCAT(D1320," - ",S1320),OP!E:F,2,0),"-------------------------------------------NAO DISPONIVEL-------------------------------------------")</f>
        <v>C - RIOCARD</v>
      </c>
      <c r="AL1320" s="7" t="str">
        <f t="shared" si="325"/>
        <v>1 - -------------------------------------------NAO DISPONIVEL------------------------------------------- - 00000001320 - FETRANSPOR</v>
      </c>
      <c r="AM1320" s="7" t="str">
        <f t="shared" si="326"/>
        <v>-------------------------------------------NAO DISPONIVEL-------------------------------------------</v>
      </c>
      <c r="AN1320" s="44" cm="1">
        <f t="array" ref="AN1320">_xlfn.IFS(AJ1320=0,0,AQ1320="INATIVO",2,AQ1320="SEM CADASTRO",4,AQ1320="CPF ATIVO EM OUTRO COMPRADOR",5,AQ1320="NOVO/SEM CARTAO",6,AND(AJ1320&gt;0,AQ1320,""),8)</f>
        <v>0</v>
      </c>
      <c r="AO1320" s="45">
        <f t="shared" si="340"/>
        <v>-10</v>
      </c>
    </row>
    <row r="1321" spans="1:41" x14ac:dyDescent="0.4">
      <c r="A1321" s="21" t="str">
        <f t="shared" si="327"/>
        <v>-------------------------------------------NAO DISPONIVEL-------------------------------------------</v>
      </c>
      <c r="B1321" s="5" t="str">
        <f>_xlfn.IFNA(VLOOKUP(A1321,CNPJ!E:F,2,0),"-------------------------------------------NAO DISPONIVEL-------------------------------------------")</f>
        <v>-------------------------------------------NAO DISPONIVEL-------------------------------------------</v>
      </c>
      <c r="C1321" s="22">
        <v>1</v>
      </c>
      <c r="D1321" s="5" t="str">
        <f>_xlfn.XLOOKUP(R1321,OP!C:C,OP!B:B,,0,1)</f>
        <v>RJ</v>
      </c>
      <c r="E1321" s="23"/>
      <c r="M1321" s="26"/>
      <c r="N1321" s="27"/>
      <c r="O1321" s="28" t="str">
        <f t="shared" si="328"/>
        <v>00000001321</v>
      </c>
      <c r="R1321" s="27" t="s">
        <v>193</v>
      </c>
      <c r="S1321" s="30" t="str">
        <f>_xlfn.IFNA(VLOOKUP(_xlfn.CONCAT(D1321," - ",R1321),OP!A:D,4,0),"-------------------------------------------NAO DISPONIVEL-------------------------------------------")</f>
        <v>FETRANSPOR</v>
      </c>
      <c r="T1321" s="31"/>
      <c r="U1321" s="32"/>
      <c r="V1321" s="31"/>
      <c r="W1321" s="33">
        <f t="shared" si="329"/>
        <v>0</v>
      </c>
      <c r="X1321" s="34">
        <f t="shared" si="330"/>
        <v>0</v>
      </c>
      <c r="Y1321" s="33">
        <f t="shared" si="331"/>
        <v>0</v>
      </c>
      <c r="Z1321" s="33">
        <f t="shared" si="332"/>
        <v>0</v>
      </c>
      <c r="AA1321" s="35">
        <f t="shared" si="333"/>
        <v>0</v>
      </c>
      <c r="AB1321" s="36">
        <f t="shared" si="334"/>
        <v>0</v>
      </c>
      <c r="AC1321" s="37">
        <f t="shared" si="335"/>
        <v>0</v>
      </c>
      <c r="AD1321" s="38"/>
      <c r="AE1321" s="38"/>
      <c r="AF1321" s="39">
        <f t="shared" si="336"/>
        <v>0</v>
      </c>
      <c r="AG1321" s="40"/>
      <c r="AH1321" s="41">
        <f t="shared" si="337"/>
        <v>0</v>
      </c>
      <c r="AI1321" s="42">
        <f t="shared" si="338"/>
        <v>0</v>
      </c>
      <c r="AJ1321" s="43">
        <f t="shared" si="339"/>
        <v>0</v>
      </c>
      <c r="AK1321" s="5" t="str">
        <f>_xlfn.IFNA(VLOOKUP(_xlfn.CONCAT(D1321," - ",S1321),OP!E:F,2,0),"-------------------------------------------NAO DISPONIVEL-------------------------------------------")</f>
        <v>C - RIOCARD</v>
      </c>
      <c r="AL1321" s="7" t="str">
        <f t="shared" si="325"/>
        <v>1 - -------------------------------------------NAO DISPONIVEL------------------------------------------- - 00000001321 - FETRANSPOR</v>
      </c>
      <c r="AM1321" s="7" t="str">
        <f t="shared" si="326"/>
        <v>-------------------------------------------NAO DISPONIVEL-------------------------------------------</v>
      </c>
      <c r="AN1321" s="44" cm="1">
        <f t="array" ref="AN1321">_xlfn.IFS(AJ1321=0,0,AQ1321="INATIVO",2,AQ1321="SEM CADASTRO",4,AQ1321="CPF ATIVO EM OUTRO COMPRADOR",5,AQ1321="NOVO/SEM CARTAO",6,AND(AJ1321&gt;0,AQ1321,""),8)</f>
        <v>0</v>
      </c>
      <c r="AO1321" s="45">
        <f t="shared" si="340"/>
        <v>-10</v>
      </c>
    </row>
    <row r="1322" spans="1:41" x14ac:dyDescent="0.4">
      <c r="A1322" s="21" t="str">
        <f t="shared" si="327"/>
        <v>-------------------------------------------NAO DISPONIVEL-------------------------------------------</v>
      </c>
      <c r="B1322" s="5" t="str">
        <f>_xlfn.IFNA(VLOOKUP(A1322,CNPJ!E:F,2,0),"-------------------------------------------NAO DISPONIVEL-------------------------------------------")</f>
        <v>-------------------------------------------NAO DISPONIVEL-------------------------------------------</v>
      </c>
      <c r="C1322" s="22">
        <v>1</v>
      </c>
      <c r="D1322" s="5" t="str">
        <f>_xlfn.XLOOKUP(R1322,OP!C:C,OP!B:B,,0,1)</f>
        <v>RJ</v>
      </c>
      <c r="E1322" s="23"/>
      <c r="M1322" s="26"/>
      <c r="N1322" s="27"/>
      <c r="O1322" s="28" t="str">
        <f t="shared" si="328"/>
        <v>00000001322</v>
      </c>
      <c r="R1322" s="27" t="s">
        <v>193</v>
      </c>
      <c r="S1322" s="30" t="str">
        <f>_xlfn.IFNA(VLOOKUP(_xlfn.CONCAT(D1322," - ",R1322),OP!A:D,4,0),"-------------------------------------------NAO DISPONIVEL-------------------------------------------")</f>
        <v>FETRANSPOR</v>
      </c>
      <c r="T1322" s="31"/>
      <c r="U1322" s="32"/>
      <c r="V1322" s="31"/>
      <c r="W1322" s="33">
        <f t="shared" si="329"/>
        <v>0</v>
      </c>
      <c r="X1322" s="34">
        <f t="shared" si="330"/>
        <v>0</v>
      </c>
      <c r="Y1322" s="33">
        <f t="shared" si="331"/>
        <v>0</v>
      </c>
      <c r="Z1322" s="33">
        <f t="shared" si="332"/>
        <v>0</v>
      </c>
      <c r="AA1322" s="35">
        <f t="shared" si="333"/>
        <v>0</v>
      </c>
      <c r="AB1322" s="36">
        <f t="shared" si="334"/>
        <v>0</v>
      </c>
      <c r="AC1322" s="37">
        <f t="shared" si="335"/>
        <v>0</v>
      </c>
      <c r="AD1322" s="38"/>
      <c r="AE1322" s="38"/>
      <c r="AF1322" s="39">
        <f t="shared" si="336"/>
        <v>0</v>
      </c>
      <c r="AG1322" s="40"/>
      <c r="AH1322" s="41">
        <f t="shared" si="337"/>
        <v>0</v>
      </c>
      <c r="AI1322" s="42">
        <f t="shared" si="338"/>
        <v>0</v>
      </c>
      <c r="AJ1322" s="43">
        <f t="shared" si="339"/>
        <v>0</v>
      </c>
      <c r="AK1322" s="5" t="str">
        <f>_xlfn.IFNA(VLOOKUP(_xlfn.CONCAT(D1322," - ",S1322),OP!E:F,2,0),"-------------------------------------------NAO DISPONIVEL-------------------------------------------")</f>
        <v>C - RIOCARD</v>
      </c>
      <c r="AL1322" s="7" t="str">
        <f t="shared" si="325"/>
        <v>1 - -------------------------------------------NAO DISPONIVEL------------------------------------------- - 00000001322 - FETRANSPOR</v>
      </c>
      <c r="AM1322" s="7" t="str">
        <f t="shared" si="326"/>
        <v>-------------------------------------------NAO DISPONIVEL-------------------------------------------</v>
      </c>
      <c r="AN1322" s="44" cm="1">
        <f t="array" ref="AN1322">_xlfn.IFS(AJ1322=0,0,AQ1322="INATIVO",2,AQ1322="SEM CADASTRO",4,AQ1322="CPF ATIVO EM OUTRO COMPRADOR",5,AQ1322="NOVO/SEM CARTAO",6,AND(AJ1322&gt;0,AQ1322,""),8)</f>
        <v>0</v>
      </c>
      <c r="AO1322" s="45">
        <f t="shared" si="340"/>
        <v>-10</v>
      </c>
    </row>
    <row r="1323" spans="1:41" x14ac:dyDescent="0.4">
      <c r="A1323" s="21" t="str">
        <f t="shared" si="327"/>
        <v>-------------------------------------------NAO DISPONIVEL-------------------------------------------</v>
      </c>
      <c r="B1323" s="5" t="str">
        <f>_xlfn.IFNA(VLOOKUP(A1323,CNPJ!E:F,2,0),"-------------------------------------------NAO DISPONIVEL-------------------------------------------")</f>
        <v>-------------------------------------------NAO DISPONIVEL-------------------------------------------</v>
      </c>
      <c r="C1323" s="22">
        <v>1</v>
      </c>
      <c r="D1323" s="5" t="str">
        <f>_xlfn.XLOOKUP(R1323,OP!C:C,OP!B:B,,0,1)</f>
        <v>RJ</v>
      </c>
      <c r="E1323" s="23"/>
      <c r="M1323" s="26"/>
      <c r="N1323" s="27"/>
      <c r="O1323" s="28" t="str">
        <f t="shared" si="328"/>
        <v>00000001323</v>
      </c>
      <c r="R1323" s="27" t="s">
        <v>193</v>
      </c>
      <c r="S1323" s="30" t="str">
        <f>_xlfn.IFNA(VLOOKUP(_xlfn.CONCAT(D1323," - ",R1323),OP!A:D,4,0),"-------------------------------------------NAO DISPONIVEL-------------------------------------------")</f>
        <v>FETRANSPOR</v>
      </c>
      <c r="T1323" s="31"/>
      <c r="U1323" s="32"/>
      <c r="V1323" s="31"/>
      <c r="W1323" s="33">
        <f t="shared" si="329"/>
        <v>0</v>
      </c>
      <c r="X1323" s="34">
        <f t="shared" si="330"/>
        <v>0</v>
      </c>
      <c r="Y1323" s="33">
        <f t="shared" si="331"/>
        <v>0</v>
      </c>
      <c r="Z1323" s="33">
        <f t="shared" si="332"/>
        <v>0</v>
      </c>
      <c r="AA1323" s="35">
        <f t="shared" si="333"/>
        <v>0</v>
      </c>
      <c r="AB1323" s="36">
        <f t="shared" si="334"/>
        <v>0</v>
      </c>
      <c r="AC1323" s="37">
        <f t="shared" si="335"/>
        <v>0</v>
      </c>
      <c r="AD1323" s="38"/>
      <c r="AE1323" s="38"/>
      <c r="AF1323" s="39">
        <f t="shared" si="336"/>
        <v>0</v>
      </c>
      <c r="AG1323" s="40"/>
      <c r="AH1323" s="41">
        <f t="shared" si="337"/>
        <v>0</v>
      </c>
      <c r="AI1323" s="42">
        <f t="shared" si="338"/>
        <v>0</v>
      </c>
      <c r="AJ1323" s="43">
        <f t="shared" si="339"/>
        <v>0</v>
      </c>
      <c r="AK1323" s="5" t="str">
        <f>_xlfn.IFNA(VLOOKUP(_xlfn.CONCAT(D1323," - ",S1323),OP!E:F,2,0),"-------------------------------------------NAO DISPONIVEL-------------------------------------------")</f>
        <v>C - RIOCARD</v>
      </c>
      <c r="AL1323" s="7" t="str">
        <f t="shared" si="325"/>
        <v>1 - -------------------------------------------NAO DISPONIVEL------------------------------------------- - 00000001323 - FETRANSPOR</v>
      </c>
      <c r="AM1323" s="7" t="str">
        <f t="shared" si="326"/>
        <v>-------------------------------------------NAO DISPONIVEL-------------------------------------------</v>
      </c>
      <c r="AN1323" s="44" cm="1">
        <f t="array" ref="AN1323">_xlfn.IFS(AJ1323=0,0,AQ1323="INATIVO",2,AQ1323="SEM CADASTRO",4,AQ1323="CPF ATIVO EM OUTRO COMPRADOR",5,AQ1323="NOVO/SEM CARTAO",6,AND(AJ1323&gt;0,AQ1323,""),8)</f>
        <v>0</v>
      </c>
      <c r="AO1323" s="45">
        <f t="shared" si="340"/>
        <v>-10</v>
      </c>
    </row>
    <row r="1324" spans="1:41" x14ac:dyDescent="0.4">
      <c r="A1324" s="21" t="str">
        <f t="shared" si="327"/>
        <v>-------------------------------------------NAO DISPONIVEL-------------------------------------------</v>
      </c>
      <c r="B1324" s="5" t="str">
        <f>_xlfn.IFNA(VLOOKUP(A1324,CNPJ!E:F,2,0),"-------------------------------------------NAO DISPONIVEL-------------------------------------------")</f>
        <v>-------------------------------------------NAO DISPONIVEL-------------------------------------------</v>
      </c>
      <c r="C1324" s="22">
        <v>1</v>
      </c>
      <c r="D1324" s="5" t="str">
        <f>_xlfn.XLOOKUP(R1324,OP!C:C,OP!B:B,,0,1)</f>
        <v>RJ</v>
      </c>
      <c r="E1324" s="23"/>
      <c r="M1324" s="26"/>
      <c r="N1324" s="27"/>
      <c r="O1324" s="28" t="str">
        <f t="shared" si="328"/>
        <v>00000001324</v>
      </c>
      <c r="R1324" s="27" t="s">
        <v>193</v>
      </c>
      <c r="S1324" s="30" t="str">
        <f>_xlfn.IFNA(VLOOKUP(_xlfn.CONCAT(D1324," - ",R1324),OP!A:D,4,0),"-------------------------------------------NAO DISPONIVEL-------------------------------------------")</f>
        <v>FETRANSPOR</v>
      </c>
      <c r="T1324" s="31"/>
      <c r="U1324" s="32"/>
      <c r="V1324" s="31"/>
      <c r="W1324" s="33">
        <f t="shared" si="329"/>
        <v>0</v>
      </c>
      <c r="X1324" s="34">
        <f t="shared" si="330"/>
        <v>0</v>
      </c>
      <c r="Y1324" s="33">
        <f t="shared" si="331"/>
        <v>0</v>
      </c>
      <c r="Z1324" s="33">
        <f t="shared" si="332"/>
        <v>0</v>
      </c>
      <c r="AA1324" s="35">
        <f t="shared" si="333"/>
        <v>0</v>
      </c>
      <c r="AB1324" s="36">
        <f t="shared" si="334"/>
        <v>0</v>
      </c>
      <c r="AC1324" s="37">
        <f t="shared" si="335"/>
        <v>0</v>
      </c>
      <c r="AD1324" s="38"/>
      <c r="AE1324" s="38"/>
      <c r="AF1324" s="39">
        <f t="shared" si="336"/>
        <v>0</v>
      </c>
      <c r="AG1324" s="40"/>
      <c r="AH1324" s="41">
        <f t="shared" si="337"/>
        <v>0</v>
      </c>
      <c r="AI1324" s="42">
        <f t="shared" si="338"/>
        <v>0</v>
      </c>
      <c r="AJ1324" s="43">
        <f t="shared" si="339"/>
        <v>0</v>
      </c>
      <c r="AK1324" s="5" t="str">
        <f>_xlfn.IFNA(VLOOKUP(_xlfn.CONCAT(D1324," - ",S1324),OP!E:F,2,0),"-------------------------------------------NAO DISPONIVEL-------------------------------------------")</f>
        <v>C - RIOCARD</v>
      </c>
      <c r="AL1324" s="7" t="str">
        <f t="shared" si="325"/>
        <v>1 - -------------------------------------------NAO DISPONIVEL------------------------------------------- - 00000001324 - FETRANSPOR</v>
      </c>
      <c r="AM1324" s="7" t="str">
        <f t="shared" si="326"/>
        <v>-------------------------------------------NAO DISPONIVEL-------------------------------------------</v>
      </c>
      <c r="AN1324" s="44" cm="1">
        <f t="array" ref="AN1324">_xlfn.IFS(AJ1324=0,0,AQ1324="INATIVO",2,AQ1324="SEM CADASTRO",4,AQ1324="CPF ATIVO EM OUTRO COMPRADOR",5,AQ1324="NOVO/SEM CARTAO",6,AND(AJ1324&gt;0,AQ1324,""),8)</f>
        <v>0</v>
      </c>
      <c r="AO1324" s="45">
        <f t="shared" si="340"/>
        <v>-10</v>
      </c>
    </row>
    <row r="1325" spans="1:41" x14ac:dyDescent="0.4">
      <c r="A1325" s="21" t="str">
        <f t="shared" si="327"/>
        <v>-------------------------------------------NAO DISPONIVEL-------------------------------------------</v>
      </c>
      <c r="B1325" s="5" t="str">
        <f>_xlfn.IFNA(VLOOKUP(A1325,CNPJ!E:F,2,0),"-------------------------------------------NAO DISPONIVEL-------------------------------------------")</f>
        <v>-------------------------------------------NAO DISPONIVEL-------------------------------------------</v>
      </c>
      <c r="C1325" s="22">
        <v>1</v>
      </c>
      <c r="D1325" s="5" t="str">
        <f>_xlfn.XLOOKUP(R1325,OP!C:C,OP!B:B,,0,1)</f>
        <v>RJ</v>
      </c>
      <c r="E1325" s="23"/>
      <c r="M1325" s="26"/>
      <c r="N1325" s="27"/>
      <c r="O1325" s="28" t="str">
        <f t="shared" si="328"/>
        <v>00000001325</v>
      </c>
      <c r="R1325" s="27" t="s">
        <v>193</v>
      </c>
      <c r="S1325" s="30" t="str">
        <f>_xlfn.IFNA(VLOOKUP(_xlfn.CONCAT(D1325," - ",R1325),OP!A:D,4,0),"-------------------------------------------NAO DISPONIVEL-------------------------------------------")</f>
        <v>FETRANSPOR</v>
      </c>
      <c r="T1325" s="31"/>
      <c r="U1325" s="32"/>
      <c r="V1325" s="31"/>
      <c r="W1325" s="33">
        <f t="shared" si="329"/>
        <v>0</v>
      </c>
      <c r="X1325" s="34">
        <f t="shared" si="330"/>
        <v>0</v>
      </c>
      <c r="Y1325" s="33">
        <f t="shared" si="331"/>
        <v>0</v>
      </c>
      <c r="Z1325" s="33">
        <f t="shared" si="332"/>
        <v>0</v>
      </c>
      <c r="AA1325" s="35">
        <f t="shared" si="333"/>
        <v>0</v>
      </c>
      <c r="AB1325" s="36">
        <f t="shared" si="334"/>
        <v>0</v>
      </c>
      <c r="AC1325" s="37">
        <f t="shared" si="335"/>
        <v>0</v>
      </c>
      <c r="AD1325" s="38"/>
      <c r="AE1325" s="38"/>
      <c r="AF1325" s="39">
        <f t="shared" si="336"/>
        <v>0</v>
      </c>
      <c r="AG1325" s="40"/>
      <c r="AH1325" s="41">
        <f t="shared" si="337"/>
        <v>0</v>
      </c>
      <c r="AI1325" s="42">
        <f t="shared" si="338"/>
        <v>0</v>
      </c>
      <c r="AJ1325" s="43">
        <f t="shared" si="339"/>
        <v>0</v>
      </c>
      <c r="AK1325" s="5" t="str">
        <f>_xlfn.IFNA(VLOOKUP(_xlfn.CONCAT(D1325," - ",S1325),OP!E:F,2,0),"-------------------------------------------NAO DISPONIVEL-------------------------------------------")</f>
        <v>C - RIOCARD</v>
      </c>
      <c r="AL1325" s="7" t="str">
        <f t="shared" si="325"/>
        <v>1 - -------------------------------------------NAO DISPONIVEL------------------------------------------- - 00000001325 - FETRANSPOR</v>
      </c>
      <c r="AM1325" s="7" t="str">
        <f t="shared" si="326"/>
        <v>-------------------------------------------NAO DISPONIVEL-------------------------------------------</v>
      </c>
      <c r="AN1325" s="44" cm="1">
        <f t="array" ref="AN1325">_xlfn.IFS(AJ1325=0,0,AQ1325="INATIVO",2,AQ1325="SEM CADASTRO",4,AQ1325="CPF ATIVO EM OUTRO COMPRADOR",5,AQ1325="NOVO/SEM CARTAO",6,AND(AJ1325&gt;0,AQ1325,""),8)</f>
        <v>0</v>
      </c>
      <c r="AO1325" s="45">
        <f t="shared" si="340"/>
        <v>-10</v>
      </c>
    </row>
    <row r="1326" spans="1:41" x14ac:dyDescent="0.4">
      <c r="A1326" s="21" t="str">
        <f t="shared" si="327"/>
        <v>-------------------------------------------NAO DISPONIVEL-------------------------------------------</v>
      </c>
      <c r="B1326" s="5" t="str">
        <f>_xlfn.IFNA(VLOOKUP(A1326,CNPJ!E:F,2,0),"-------------------------------------------NAO DISPONIVEL-------------------------------------------")</f>
        <v>-------------------------------------------NAO DISPONIVEL-------------------------------------------</v>
      </c>
      <c r="C1326" s="22">
        <v>1</v>
      </c>
      <c r="D1326" s="5" t="str">
        <f>_xlfn.XLOOKUP(R1326,OP!C:C,OP!B:B,,0,1)</f>
        <v>RJ</v>
      </c>
      <c r="E1326" s="23"/>
      <c r="M1326" s="26"/>
      <c r="N1326" s="27"/>
      <c r="O1326" s="28" t="str">
        <f t="shared" si="328"/>
        <v>00000001326</v>
      </c>
      <c r="R1326" s="27" t="s">
        <v>193</v>
      </c>
      <c r="S1326" s="30" t="str">
        <f>_xlfn.IFNA(VLOOKUP(_xlfn.CONCAT(D1326," - ",R1326),OP!A:D,4,0),"-------------------------------------------NAO DISPONIVEL-------------------------------------------")</f>
        <v>FETRANSPOR</v>
      </c>
      <c r="T1326" s="31"/>
      <c r="U1326" s="32"/>
      <c r="V1326" s="31"/>
      <c r="W1326" s="33">
        <f t="shared" si="329"/>
        <v>0</v>
      </c>
      <c r="X1326" s="34">
        <f t="shared" si="330"/>
        <v>0</v>
      </c>
      <c r="Y1326" s="33">
        <f t="shared" si="331"/>
        <v>0</v>
      </c>
      <c r="Z1326" s="33">
        <f t="shared" si="332"/>
        <v>0</v>
      </c>
      <c r="AA1326" s="35">
        <f t="shared" si="333"/>
        <v>0</v>
      </c>
      <c r="AB1326" s="36">
        <f t="shared" si="334"/>
        <v>0</v>
      </c>
      <c r="AC1326" s="37">
        <f t="shared" si="335"/>
        <v>0</v>
      </c>
      <c r="AD1326" s="38"/>
      <c r="AE1326" s="38"/>
      <c r="AF1326" s="39">
        <f t="shared" si="336"/>
        <v>0</v>
      </c>
      <c r="AG1326" s="40"/>
      <c r="AH1326" s="41">
        <f t="shared" si="337"/>
        <v>0</v>
      </c>
      <c r="AI1326" s="42">
        <f t="shared" si="338"/>
        <v>0</v>
      </c>
      <c r="AJ1326" s="43">
        <f t="shared" si="339"/>
        <v>0</v>
      </c>
      <c r="AK1326" s="5" t="str">
        <f>_xlfn.IFNA(VLOOKUP(_xlfn.CONCAT(D1326," - ",S1326),OP!E:F,2,0),"-------------------------------------------NAO DISPONIVEL-------------------------------------------")</f>
        <v>C - RIOCARD</v>
      </c>
      <c r="AL1326" s="7" t="str">
        <f t="shared" si="325"/>
        <v>1 - -------------------------------------------NAO DISPONIVEL------------------------------------------- - 00000001326 - FETRANSPOR</v>
      </c>
      <c r="AM1326" s="7" t="str">
        <f t="shared" si="326"/>
        <v>-------------------------------------------NAO DISPONIVEL-------------------------------------------</v>
      </c>
      <c r="AN1326" s="44" cm="1">
        <f t="array" ref="AN1326">_xlfn.IFS(AJ1326=0,0,AQ1326="INATIVO",2,AQ1326="SEM CADASTRO",4,AQ1326="CPF ATIVO EM OUTRO COMPRADOR",5,AQ1326="NOVO/SEM CARTAO",6,AND(AJ1326&gt;0,AQ1326,""),8)</f>
        <v>0</v>
      </c>
      <c r="AO1326" s="45">
        <f t="shared" si="340"/>
        <v>-10</v>
      </c>
    </row>
    <row r="1327" spans="1:41" x14ac:dyDescent="0.4">
      <c r="A1327" s="21" t="str">
        <f t="shared" si="327"/>
        <v>-------------------------------------------NAO DISPONIVEL-------------------------------------------</v>
      </c>
      <c r="B1327" s="5" t="str">
        <f>_xlfn.IFNA(VLOOKUP(A1327,CNPJ!E:F,2,0),"-------------------------------------------NAO DISPONIVEL-------------------------------------------")</f>
        <v>-------------------------------------------NAO DISPONIVEL-------------------------------------------</v>
      </c>
      <c r="C1327" s="22">
        <v>1</v>
      </c>
      <c r="D1327" s="5" t="str">
        <f>_xlfn.XLOOKUP(R1327,OP!C:C,OP!B:B,,0,1)</f>
        <v>RJ</v>
      </c>
      <c r="E1327" s="23"/>
      <c r="M1327" s="26"/>
      <c r="N1327" s="27"/>
      <c r="O1327" s="28" t="str">
        <f t="shared" si="328"/>
        <v>00000001327</v>
      </c>
      <c r="R1327" s="27" t="s">
        <v>193</v>
      </c>
      <c r="S1327" s="30" t="str">
        <f>_xlfn.IFNA(VLOOKUP(_xlfn.CONCAT(D1327," - ",R1327),OP!A:D,4,0),"-------------------------------------------NAO DISPONIVEL-------------------------------------------")</f>
        <v>FETRANSPOR</v>
      </c>
      <c r="T1327" s="31"/>
      <c r="U1327" s="32"/>
      <c r="V1327" s="31"/>
      <c r="W1327" s="33">
        <f t="shared" si="329"/>
        <v>0</v>
      </c>
      <c r="X1327" s="34">
        <f t="shared" si="330"/>
        <v>0</v>
      </c>
      <c r="Y1327" s="33">
        <f t="shared" si="331"/>
        <v>0</v>
      </c>
      <c r="Z1327" s="33">
        <f t="shared" si="332"/>
        <v>0</v>
      </c>
      <c r="AA1327" s="35">
        <f t="shared" si="333"/>
        <v>0</v>
      </c>
      <c r="AB1327" s="36">
        <f t="shared" si="334"/>
        <v>0</v>
      </c>
      <c r="AC1327" s="37">
        <f t="shared" si="335"/>
        <v>0</v>
      </c>
      <c r="AD1327" s="38"/>
      <c r="AE1327" s="38"/>
      <c r="AF1327" s="39">
        <f t="shared" si="336"/>
        <v>0</v>
      </c>
      <c r="AG1327" s="40"/>
      <c r="AH1327" s="41">
        <f t="shared" si="337"/>
        <v>0</v>
      </c>
      <c r="AI1327" s="42">
        <f t="shared" si="338"/>
        <v>0</v>
      </c>
      <c r="AJ1327" s="43">
        <f t="shared" si="339"/>
        <v>0</v>
      </c>
      <c r="AK1327" s="5" t="str">
        <f>_xlfn.IFNA(VLOOKUP(_xlfn.CONCAT(D1327," - ",S1327),OP!E:F,2,0),"-------------------------------------------NAO DISPONIVEL-------------------------------------------")</f>
        <v>C - RIOCARD</v>
      </c>
      <c r="AL1327" s="7" t="str">
        <f t="shared" si="325"/>
        <v>1 - -------------------------------------------NAO DISPONIVEL------------------------------------------- - 00000001327 - FETRANSPOR</v>
      </c>
      <c r="AM1327" s="7" t="str">
        <f t="shared" si="326"/>
        <v>-------------------------------------------NAO DISPONIVEL-------------------------------------------</v>
      </c>
      <c r="AN1327" s="44" cm="1">
        <f t="array" ref="AN1327">_xlfn.IFS(AJ1327=0,0,AQ1327="INATIVO",2,AQ1327="SEM CADASTRO",4,AQ1327="CPF ATIVO EM OUTRO COMPRADOR",5,AQ1327="NOVO/SEM CARTAO",6,AND(AJ1327&gt;0,AQ1327,""),8)</f>
        <v>0</v>
      </c>
      <c r="AO1327" s="45">
        <f t="shared" si="340"/>
        <v>-10</v>
      </c>
    </row>
    <row r="1328" spans="1:41" x14ac:dyDescent="0.4">
      <c r="A1328" s="21" t="str">
        <f t="shared" si="327"/>
        <v>-------------------------------------------NAO DISPONIVEL-------------------------------------------</v>
      </c>
      <c r="B1328" s="5" t="str">
        <f>_xlfn.IFNA(VLOOKUP(A1328,CNPJ!E:F,2,0),"-------------------------------------------NAO DISPONIVEL-------------------------------------------")</f>
        <v>-------------------------------------------NAO DISPONIVEL-------------------------------------------</v>
      </c>
      <c r="C1328" s="22">
        <v>1</v>
      </c>
      <c r="D1328" s="5" t="str">
        <f>_xlfn.XLOOKUP(R1328,OP!C:C,OP!B:B,,0,1)</f>
        <v>RJ</v>
      </c>
      <c r="E1328" s="23"/>
      <c r="M1328" s="26"/>
      <c r="N1328" s="27"/>
      <c r="O1328" s="28" t="str">
        <f t="shared" si="328"/>
        <v>00000001328</v>
      </c>
      <c r="R1328" s="27" t="s">
        <v>193</v>
      </c>
      <c r="S1328" s="30" t="str">
        <f>_xlfn.IFNA(VLOOKUP(_xlfn.CONCAT(D1328," - ",R1328),OP!A:D,4,0),"-------------------------------------------NAO DISPONIVEL-------------------------------------------")</f>
        <v>FETRANSPOR</v>
      </c>
      <c r="T1328" s="31"/>
      <c r="U1328" s="32"/>
      <c r="V1328" s="31"/>
      <c r="W1328" s="33">
        <f t="shared" si="329"/>
        <v>0</v>
      </c>
      <c r="X1328" s="34">
        <f t="shared" si="330"/>
        <v>0</v>
      </c>
      <c r="Y1328" s="33">
        <f t="shared" si="331"/>
        <v>0</v>
      </c>
      <c r="Z1328" s="33">
        <f t="shared" si="332"/>
        <v>0</v>
      </c>
      <c r="AA1328" s="35">
        <f t="shared" si="333"/>
        <v>0</v>
      </c>
      <c r="AB1328" s="36">
        <f t="shared" si="334"/>
        <v>0</v>
      </c>
      <c r="AC1328" s="37">
        <f t="shared" si="335"/>
        <v>0</v>
      </c>
      <c r="AD1328" s="38"/>
      <c r="AE1328" s="38"/>
      <c r="AF1328" s="39">
        <f t="shared" si="336"/>
        <v>0</v>
      </c>
      <c r="AG1328" s="40"/>
      <c r="AH1328" s="41">
        <f t="shared" si="337"/>
        <v>0</v>
      </c>
      <c r="AI1328" s="42">
        <f t="shared" si="338"/>
        <v>0</v>
      </c>
      <c r="AJ1328" s="43">
        <f t="shared" si="339"/>
        <v>0</v>
      </c>
      <c r="AK1328" s="5" t="str">
        <f>_xlfn.IFNA(VLOOKUP(_xlfn.CONCAT(D1328," - ",S1328),OP!E:F,2,0),"-------------------------------------------NAO DISPONIVEL-------------------------------------------")</f>
        <v>C - RIOCARD</v>
      </c>
      <c r="AL1328" s="7" t="str">
        <f t="shared" si="325"/>
        <v>1 - -------------------------------------------NAO DISPONIVEL------------------------------------------- - 00000001328 - FETRANSPOR</v>
      </c>
      <c r="AM1328" s="7" t="str">
        <f t="shared" si="326"/>
        <v>-------------------------------------------NAO DISPONIVEL-------------------------------------------</v>
      </c>
      <c r="AN1328" s="44" cm="1">
        <f t="array" ref="AN1328">_xlfn.IFS(AJ1328=0,0,AQ1328="INATIVO",2,AQ1328="SEM CADASTRO",4,AQ1328="CPF ATIVO EM OUTRO COMPRADOR",5,AQ1328="NOVO/SEM CARTAO",6,AND(AJ1328&gt;0,AQ1328,""),8)</f>
        <v>0</v>
      </c>
      <c r="AO1328" s="45">
        <f t="shared" si="340"/>
        <v>-10</v>
      </c>
    </row>
    <row r="1329" spans="1:41" x14ac:dyDescent="0.4">
      <c r="A1329" s="21" t="str">
        <f t="shared" si="327"/>
        <v>-------------------------------------------NAO DISPONIVEL-------------------------------------------</v>
      </c>
      <c r="B1329" s="5" t="str">
        <f>_xlfn.IFNA(VLOOKUP(A1329,CNPJ!E:F,2,0),"-------------------------------------------NAO DISPONIVEL-------------------------------------------")</f>
        <v>-------------------------------------------NAO DISPONIVEL-------------------------------------------</v>
      </c>
      <c r="C1329" s="22">
        <v>1</v>
      </c>
      <c r="D1329" s="5" t="str">
        <f>_xlfn.XLOOKUP(R1329,OP!C:C,OP!B:B,,0,1)</f>
        <v>RJ</v>
      </c>
      <c r="E1329" s="23"/>
      <c r="M1329" s="26"/>
      <c r="N1329" s="27"/>
      <c r="O1329" s="28" t="str">
        <f t="shared" si="328"/>
        <v>00000001329</v>
      </c>
      <c r="R1329" s="27" t="s">
        <v>193</v>
      </c>
      <c r="S1329" s="30" t="str">
        <f>_xlfn.IFNA(VLOOKUP(_xlfn.CONCAT(D1329," - ",R1329),OP!A:D,4,0),"-------------------------------------------NAO DISPONIVEL-------------------------------------------")</f>
        <v>FETRANSPOR</v>
      </c>
      <c r="T1329" s="31"/>
      <c r="U1329" s="32"/>
      <c r="V1329" s="31"/>
      <c r="W1329" s="33">
        <f t="shared" si="329"/>
        <v>0</v>
      </c>
      <c r="X1329" s="34">
        <f t="shared" si="330"/>
        <v>0</v>
      </c>
      <c r="Y1329" s="33">
        <f t="shared" si="331"/>
        <v>0</v>
      </c>
      <c r="Z1329" s="33">
        <f t="shared" si="332"/>
        <v>0</v>
      </c>
      <c r="AA1329" s="35">
        <f t="shared" si="333"/>
        <v>0</v>
      </c>
      <c r="AB1329" s="36">
        <f t="shared" si="334"/>
        <v>0</v>
      </c>
      <c r="AC1329" s="37">
        <f t="shared" si="335"/>
        <v>0</v>
      </c>
      <c r="AD1329" s="38"/>
      <c r="AE1329" s="38"/>
      <c r="AF1329" s="39">
        <f t="shared" si="336"/>
        <v>0</v>
      </c>
      <c r="AG1329" s="40"/>
      <c r="AH1329" s="41">
        <f t="shared" si="337"/>
        <v>0</v>
      </c>
      <c r="AI1329" s="42">
        <f t="shared" si="338"/>
        <v>0</v>
      </c>
      <c r="AJ1329" s="43">
        <f t="shared" si="339"/>
        <v>0</v>
      </c>
      <c r="AK1329" s="5" t="str">
        <f>_xlfn.IFNA(VLOOKUP(_xlfn.CONCAT(D1329," - ",S1329),OP!E:F,2,0),"-------------------------------------------NAO DISPONIVEL-------------------------------------------")</f>
        <v>C - RIOCARD</v>
      </c>
      <c r="AL1329" s="7" t="str">
        <f t="shared" si="325"/>
        <v>1 - -------------------------------------------NAO DISPONIVEL------------------------------------------- - 00000001329 - FETRANSPOR</v>
      </c>
      <c r="AM1329" s="7" t="str">
        <f t="shared" si="326"/>
        <v>-------------------------------------------NAO DISPONIVEL-------------------------------------------</v>
      </c>
      <c r="AN1329" s="44" cm="1">
        <f t="array" ref="AN1329">_xlfn.IFS(AJ1329=0,0,AQ1329="INATIVO",2,AQ1329="SEM CADASTRO",4,AQ1329="CPF ATIVO EM OUTRO COMPRADOR",5,AQ1329="NOVO/SEM CARTAO",6,AND(AJ1329&gt;0,AQ1329,""),8)</f>
        <v>0</v>
      </c>
      <c r="AO1329" s="45">
        <f t="shared" si="340"/>
        <v>-10</v>
      </c>
    </row>
    <row r="1330" spans="1:41" x14ac:dyDescent="0.4">
      <c r="A1330" s="21" t="str">
        <f t="shared" si="327"/>
        <v>-------------------------------------------NAO DISPONIVEL-------------------------------------------</v>
      </c>
      <c r="B1330" s="5" t="str">
        <f>_xlfn.IFNA(VLOOKUP(A1330,CNPJ!E:F,2,0),"-------------------------------------------NAO DISPONIVEL-------------------------------------------")</f>
        <v>-------------------------------------------NAO DISPONIVEL-------------------------------------------</v>
      </c>
      <c r="C1330" s="22">
        <v>1</v>
      </c>
      <c r="D1330" s="5" t="str">
        <f>_xlfn.XLOOKUP(R1330,OP!C:C,OP!B:B,,0,1)</f>
        <v>RJ</v>
      </c>
      <c r="E1330" s="23"/>
      <c r="M1330" s="26"/>
      <c r="N1330" s="27"/>
      <c r="O1330" s="28" t="str">
        <f t="shared" si="328"/>
        <v>00000001330</v>
      </c>
      <c r="R1330" s="27" t="s">
        <v>193</v>
      </c>
      <c r="S1330" s="30" t="str">
        <f>_xlfn.IFNA(VLOOKUP(_xlfn.CONCAT(D1330," - ",R1330),OP!A:D,4,0),"-------------------------------------------NAO DISPONIVEL-------------------------------------------")</f>
        <v>FETRANSPOR</v>
      </c>
      <c r="T1330" s="31"/>
      <c r="U1330" s="32"/>
      <c r="V1330" s="31"/>
      <c r="W1330" s="33">
        <f t="shared" si="329"/>
        <v>0</v>
      </c>
      <c r="X1330" s="34">
        <f t="shared" si="330"/>
        <v>0</v>
      </c>
      <c r="Y1330" s="33">
        <f t="shared" si="331"/>
        <v>0</v>
      </c>
      <c r="Z1330" s="33">
        <f t="shared" si="332"/>
        <v>0</v>
      </c>
      <c r="AA1330" s="35">
        <f t="shared" si="333"/>
        <v>0</v>
      </c>
      <c r="AB1330" s="36">
        <f t="shared" si="334"/>
        <v>0</v>
      </c>
      <c r="AC1330" s="37">
        <f t="shared" si="335"/>
        <v>0</v>
      </c>
      <c r="AD1330" s="38"/>
      <c r="AE1330" s="38"/>
      <c r="AF1330" s="39">
        <f t="shared" si="336"/>
        <v>0</v>
      </c>
      <c r="AG1330" s="40"/>
      <c r="AH1330" s="41">
        <f t="shared" si="337"/>
        <v>0</v>
      </c>
      <c r="AI1330" s="42">
        <f t="shared" si="338"/>
        <v>0</v>
      </c>
      <c r="AJ1330" s="43">
        <f t="shared" si="339"/>
        <v>0</v>
      </c>
      <c r="AK1330" s="5" t="str">
        <f>_xlfn.IFNA(VLOOKUP(_xlfn.CONCAT(D1330," - ",S1330),OP!E:F,2,0),"-------------------------------------------NAO DISPONIVEL-------------------------------------------")</f>
        <v>C - RIOCARD</v>
      </c>
      <c r="AL1330" s="7" t="str">
        <f t="shared" si="325"/>
        <v>1 - -------------------------------------------NAO DISPONIVEL------------------------------------------- - 00000001330 - FETRANSPOR</v>
      </c>
      <c r="AM1330" s="7" t="str">
        <f t="shared" si="326"/>
        <v>-------------------------------------------NAO DISPONIVEL-------------------------------------------</v>
      </c>
      <c r="AN1330" s="44" cm="1">
        <f t="array" ref="AN1330">_xlfn.IFS(AJ1330=0,0,AQ1330="INATIVO",2,AQ1330="SEM CADASTRO",4,AQ1330="CPF ATIVO EM OUTRO COMPRADOR",5,AQ1330="NOVO/SEM CARTAO",6,AND(AJ1330&gt;0,AQ1330,""),8)</f>
        <v>0</v>
      </c>
      <c r="AO1330" s="45">
        <f t="shared" si="340"/>
        <v>-10</v>
      </c>
    </row>
    <row r="1331" spans="1:41" x14ac:dyDescent="0.4">
      <c r="A1331" s="21" t="str">
        <f t="shared" si="327"/>
        <v>-------------------------------------------NAO DISPONIVEL-------------------------------------------</v>
      </c>
      <c r="B1331" s="5" t="str">
        <f>_xlfn.IFNA(VLOOKUP(A1331,CNPJ!E:F,2,0),"-------------------------------------------NAO DISPONIVEL-------------------------------------------")</f>
        <v>-------------------------------------------NAO DISPONIVEL-------------------------------------------</v>
      </c>
      <c r="C1331" s="22">
        <v>1</v>
      </c>
      <c r="D1331" s="5" t="str">
        <f>_xlfn.XLOOKUP(R1331,OP!C:C,OP!B:B,,0,1)</f>
        <v>RJ</v>
      </c>
      <c r="E1331" s="23"/>
      <c r="M1331" s="26"/>
      <c r="N1331" s="27"/>
      <c r="O1331" s="28" t="str">
        <f t="shared" si="328"/>
        <v>00000001331</v>
      </c>
      <c r="R1331" s="27" t="s">
        <v>193</v>
      </c>
      <c r="S1331" s="30" t="str">
        <f>_xlfn.IFNA(VLOOKUP(_xlfn.CONCAT(D1331," - ",R1331),OP!A:D,4,0),"-------------------------------------------NAO DISPONIVEL-------------------------------------------")</f>
        <v>FETRANSPOR</v>
      </c>
      <c r="T1331" s="31"/>
      <c r="U1331" s="32"/>
      <c r="V1331" s="31"/>
      <c r="W1331" s="33">
        <f t="shared" si="329"/>
        <v>0</v>
      </c>
      <c r="X1331" s="34">
        <f t="shared" si="330"/>
        <v>0</v>
      </c>
      <c r="Y1331" s="33">
        <f t="shared" si="331"/>
        <v>0</v>
      </c>
      <c r="Z1331" s="33">
        <f t="shared" si="332"/>
        <v>0</v>
      </c>
      <c r="AA1331" s="35">
        <f t="shared" si="333"/>
        <v>0</v>
      </c>
      <c r="AB1331" s="36">
        <f t="shared" si="334"/>
        <v>0</v>
      </c>
      <c r="AC1331" s="37">
        <f t="shared" si="335"/>
        <v>0</v>
      </c>
      <c r="AD1331" s="38"/>
      <c r="AE1331" s="38"/>
      <c r="AF1331" s="39">
        <f t="shared" si="336"/>
        <v>0</v>
      </c>
      <c r="AG1331" s="40"/>
      <c r="AH1331" s="41">
        <f t="shared" si="337"/>
        <v>0</v>
      </c>
      <c r="AI1331" s="42">
        <f t="shared" si="338"/>
        <v>0</v>
      </c>
      <c r="AJ1331" s="43">
        <f t="shared" si="339"/>
        <v>0</v>
      </c>
      <c r="AK1331" s="5" t="str">
        <f>_xlfn.IFNA(VLOOKUP(_xlfn.CONCAT(D1331," - ",S1331),OP!E:F,2,0),"-------------------------------------------NAO DISPONIVEL-------------------------------------------")</f>
        <v>C - RIOCARD</v>
      </c>
      <c r="AL1331" s="7" t="str">
        <f t="shared" si="325"/>
        <v>1 - -------------------------------------------NAO DISPONIVEL------------------------------------------- - 00000001331 - FETRANSPOR</v>
      </c>
      <c r="AM1331" s="7" t="str">
        <f t="shared" si="326"/>
        <v>-------------------------------------------NAO DISPONIVEL-------------------------------------------</v>
      </c>
      <c r="AN1331" s="44" cm="1">
        <f t="array" ref="AN1331">_xlfn.IFS(AJ1331=0,0,AQ1331="INATIVO",2,AQ1331="SEM CADASTRO",4,AQ1331="CPF ATIVO EM OUTRO COMPRADOR",5,AQ1331="NOVO/SEM CARTAO",6,AND(AJ1331&gt;0,AQ1331,""),8)</f>
        <v>0</v>
      </c>
      <c r="AO1331" s="45">
        <f t="shared" si="340"/>
        <v>-10</v>
      </c>
    </row>
    <row r="1332" spans="1:41" x14ac:dyDescent="0.4">
      <c r="A1332" s="21" t="str">
        <f t="shared" si="327"/>
        <v>-------------------------------------------NAO DISPONIVEL-------------------------------------------</v>
      </c>
      <c r="B1332" s="5" t="str">
        <f>_xlfn.IFNA(VLOOKUP(A1332,CNPJ!E:F,2,0),"-------------------------------------------NAO DISPONIVEL-------------------------------------------")</f>
        <v>-------------------------------------------NAO DISPONIVEL-------------------------------------------</v>
      </c>
      <c r="C1332" s="22">
        <v>1</v>
      </c>
      <c r="D1332" s="5" t="str">
        <f>_xlfn.XLOOKUP(R1332,OP!C:C,OP!B:B,,0,1)</f>
        <v>RJ</v>
      </c>
      <c r="E1332" s="23"/>
      <c r="M1332" s="26"/>
      <c r="N1332" s="27"/>
      <c r="O1332" s="28" t="str">
        <f t="shared" si="328"/>
        <v>00000001332</v>
      </c>
      <c r="R1332" s="27" t="s">
        <v>193</v>
      </c>
      <c r="S1332" s="30" t="str">
        <f>_xlfn.IFNA(VLOOKUP(_xlfn.CONCAT(D1332," - ",R1332),OP!A:D,4,0),"-------------------------------------------NAO DISPONIVEL-------------------------------------------")</f>
        <v>FETRANSPOR</v>
      </c>
      <c r="T1332" s="31"/>
      <c r="U1332" s="32"/>
      <c r="V1332" s="31"/>
      <c r="W1332" s="33">
        <f t="shared" si="329"/>
        <v>0</v>
      </c>
      <c r="X1332" s="34">
        <f t="shared" si="330"/>
        <v>0</v>
      </c>
      <c r="Y1332" s="33">
        <f t="shared" si="331"/>
        <v>0</v>
      </c>
      <c r="Z1332" s="33">
        <f t="shared" si="332"/>
        <v>0</v>
      </c>
      <c r="AA1332" s="35">
        <f t="shared" si="333"/>
        <v>0</v>
      </c>
      <c r="AB1332" s="36">
        <f t="shared" si="334"/>
        <v>0</v>
      </c>
      <c r="AC1332" s="37">
        <f t="shared" si="335"/>
        <v>0</v>
      </c>
      <c r="AD1332" s="38"/>
      <c r="AE1332" s="38"/>
      <c r="AF1332" s="39">
        <f t="shared" si="336"/>
        <v>0</v>
      </c>
      <c r="AG1332" s="40"/>
      <c r="AH1332" s="41">
        <f t="shared" si="337"/>
        <v>0</v>
      </c>
      <c r="AI1332" s="42">
        <f t="shared" si="338"/>
        <v>0</v>
      </c>
      <c r="AJ1332" s="43">
        <f t="shared" si="339"/>
        <v>0</v>
      </c>
      <c r="AK1332" s="5" t="str">
        <f>_xlfn.IFNA(VLOOKUP(_xlfn.CONCAT(D1332," - ",S1332),OP!E:F,2,0),"-------------------------------------------NAO DISPONIVEL-------------------------------------------")</f>
        <v>C - RIOCARD</v>
      </c>
      <c r="AL1332" s="7" t="str">
        <f t="shared" si="325"/>
        <v>1 - -------------------------------------------NAO DISPONIVEL------------------------------------------- - 00000001332 - FETRANSPOR</v>
      </c>
      <c r="AM1332" s="7" t="str">
        <f t="shared" si="326"/>
        <v>-------------------------------------------NAO DISPONIVEL-------------------------------------------</v>
      </c>
      <c r="AN1332" s="44" cm="1">
        <f t="array" ref="AN1332">_xlfn.IFS(AJ1332=0,0,AQ1332="INATIVO",2,AQ1332="SEM CADASTRO",4,AQ1332="CPF ATIVO EM OUTRO COMPRADOR",5,AQ1332="NOVO/SEM CARTAO",6,AND(AJ1332&gt;0,AQ1332,""),8)</f>
        <v>0</v>
      </c>
      <c r="AO1332" s="45">
        <f t="shared" si="340"/>
        <v>-10</v>
      </c>
    </row>
    <row r="1333" spans="1:41" x14ac:dyDescent="0.4">
      <c r="A1333" s="21" t="str">
        <f t="shared" si="327"/>
        <v>-------------------------------------------NAO DISPONIVEL-------------------------------------------</v>
      </c>
      <c r="B1333" s="5" t="str">
        <f>_xlfn.IFNA(VLOOKUP(A1333,CNPJ!E:F,2,0),"-------------------------------------------NAO DISPONIVEL-------------------------------------------")</f>
        <v>-------------------------------------------NAO DISPONIVEL-------------------------------------------</v>
      </c>
      <c r="C1333" s="22">
        <v>1</v>
      </c>
      <c r="D1333" s="5" t="str">
        <f>_xlfn.XLOOKUP(R1333,OP!C:C,OP!B:B,,0,1)</f>
        <v>RJ</v>
      </c>
      <c r="E1333" s="23"/>
      <c r="M1333" s="26"/>
      <c r="N1333" s="27"/>
      <c r="O1333" s="28" t="str">
        <f t="shared" si="328"/>
        <v>00000001333</v>
      </c>
      <c r="R1333" s="27" t="s">
        <v>193</v>
      </c>
      <c r="S1333" s="30" t="str">
        <f>_xlfn.IFNA(VLOOKUP(_xlfn.CONCAT(D1333," - ",R1333),OP!A:D,4,0),"-------------------------------------------NAO DISPONIVEL-------------------------------------------")</f>
        <v>FETRANSPOR</v>
      </c>
      <c r="T1333" s="31"/>
      <c r="U1333" s="32"/>
      <c r="V1333" s="31"/>
      <c r="W1333" s="33">
        <f t="shared" si="329"/>
        <v>0</v>
      </c>
      <c r="X1333" s="34">
        <f t="shared" si="330"/>
        <v>0</v>
      </c>
      <c r="Y1333" s="33">
        <f t="shared" si="331"/>
        <v>0</v>
      </c>
      <c r="Z1333" s="33">
        <f t="shared" si="332"/>
        <v>0</v>
      </c>
      <c r="AA1333" s="35">
        <f t="shared" si="333"/>
        <v>0</v>
      </c>
      <c r="AB1333" s="36">
        <f t="shared" si="334"/>
        <v>0</v>
      </c>
      <c r="AC1333" s="37">
        <f t="shared" si="335"/>
        <v>0</v>
      </c>
      <c r="AD1333" s="38"/>
      <c r="AE1333" s="38"/>
      <c r="AF1333" s="39">
        <f t="shared" si="336"/>
        <v>0</v>
      </c>
      <c r="AG1333" s="40"/>
      <c r="AH1333" s="41">
        <f t="shared" si="337"/>
        <v>0</v>
      </c>
      <c r="AI1333" s="42">
        <f t="shared" si="338"/>
        <v>0</v>
      </c>
      <c r="AJ1333" s="43">
        <f t="shared" si="339"/>
        <v>0</v>
      </c>
      <c r="AK1333" s="5" t="str">
        <f>_xlfn.IFNA(VLOOKUP(_xlfn.CONCAT(D1333," - ",S1333),OP!E:F,2,0),"-------------------------------------------NAO DISPONIVEL-------------------------------------------")</f>
        <v>C - RIOCARD</v>
      </c>
      <c r="AL1333" s="7" t="str">
        <f t="shared" si="325"/>
        <v>1 - -------------------------------------------NAO DISPONIVEL------------------------------------------- - 00000001333 - FETRANSPOR</v>
      </c>
      <c r="AM1333" s="7" t="str">
        <f t="shared" si="326"/>
        <v>-------------------------------------------NAO DISPONIVEL-------------------------------------------</v>
      </c>
      <c r="AN1333" s="44" cm="1">
        <f t="array" ref="AN1333">_xlfn.IFS(AJ1333=0,0,AQ1333="INATIVO",2,AQ1333="SEM CADASTRO",4,AQ1333="CPF ATIVO EM OUTRO COMPRADOR",5,AQ1333="NOVO/SEM CARTAO",6,AND(AJ1333&gt;0,AQ1333,""),8)</f>
        <v>0</v>
      </c>
      <c r="AO1333" s="45">
        <f t="shared" si="340"/>
        <v>-10</v>
      </c>
    </row>
    <row r="1334" spans="1:41" x14ac:dyDescent="0.4">
      <c r="A1334" s="21" t="str">
        <f t="shared" si="327"/>
        <v>-------------------------------------------NAO DISPONIVEL-------------------------------------------</v>
      </c>
      <c r="B1334" s="5" t="str">
        <f>_xlfn.IFNA(VLOOKUP(A1334,CNPJ!E:F,2,0),"-------------------------------------------NAO DISPONIVEL-------------------------------------------")</f>
        <v>-------------------------------------------NAO DISPONIVEL-------------------------------------------</v>
      </c>
      <c r="C1334" s="22">
        <v>1</v>
      </c>
      <c r="D1334" s="5" t="str">
        <f>_xlfn.XLOOKUP(R1334,OP!C:C,OP!B:B,,0,1)</f>
        <v>RJ</v>
      </c>
      <c r="E1334" s="23"/>
      <c r="M1334" s="26"/>
      <c r="N1334" s="27"/>
      <c r="O1334" s="28" t="str">
        <f t="shared" si="328"/>
        <v>00000001334</v>
      </c>
      <c r="R1334" s="27" t="s">
        <v>193</v>
      </c>
      <c r="S1334" s="30" t="str">
        <f>_xlfn.IFNA(VLOOKUP(_xlfn.CONCAT(D1334," - ",R1334),OP!A:D,4,0),"-------------------------------------------NAO DISPONIVEL-------------------------------------------")</f>
        <v>FETRANSPOR</v>
      </c>
      <c r="T1334" s="31"/>
      <c r="U1334" s="32"/>
      <c r="V1334" s="31"/>
      <c r="W1334" s="33">
        <f t="shared" si="329"/>
        <v>0</v>
      </c>
      <c r="X1334" s="34">
        <f t="shared" si="330"/>
        <v>0</v>
      </c>
      <c r="Y1334" s="33">
        <f t="shared" si="331"/>
        <v>0</v>
      </c>
      <c r="Z1334" s="33">
        <f t="shared" si="332"/>
        <v>0</v>
      </c>
      <c r="AA1334" s="35">
        <f t="shared" si="333"/>
        <v>0</v>
      </c>
      <c r="AB1334" s="36">
        <f t="shared" si="334"/>
        <v>0</v>
      </c>
      <c r="AC1334" s="37">
        <f t="shared" si="335"/>
        <v>0</v>
      </c>
      <c r="AD1334" s="38"/>
      <c r="AE1334" s="38"/>
      <c r="AF1334" s="39">
        <f t="shared" si="336"/>
        <v>0</v>
      </c>
      <c r="AG1334" s="40"/>
      <c r="AH1334" s="41">
        <f t="shared" si="337"/>
        <v>0</v>
      </c>
      <c r="AI1334" s="42">
        <f t="shared" si="338"/>
        <v>0</v>
      </c>
      <c r="AJ1334" s="43">
        <f t="shared" si="339"/>
        <v>0</v>
      </c>
      <c r="AK1334" s="5" t="str">
        <f>_xlfn.IFNA(VLOOKUP(_xlfn.CONCAT(D1334," - ",S1334),OP!E:F,2,0),"-------------------------------------------NAO DISPONIVEL-------------------------------------------")</f>
        <v>C - RIOCARD</v>
      </c>
      <c r="AL1334" s="7" t="str">
        <f t="shared" si="325"/>
        <v>1 - -------------------------------------------NAO DISPONIVEL------------------------------------------- - 00000001334 - FETRANSPOR</v>
      </c>
      <c r="AM1334" s="7" t="str">
        <f t="shared" si="326"/>
        <v>-------------------------------------------NAO DISPONIVEL-------------------------------------------</v>
      </c>
      <c r="AN1334" s="44" cm="1">
        <f t="array" ref="AN1334">_xlfn.IFS(AJ1334=0,0,AQ1334="INATIVO",2,AQ1334="SEM CADASTRO",4,AQ1334="CPF ATIVO EM OUTRO COMPRADOR",5,AQ1334="NOVO/SEM CARTAO",6,AND(AJ1334&gt;0,AQ1334,""),8)</f>
        <v>0</v>
      </c>
      <c r="AO1334" s="45">
        <f t="shared" si="340"/>
        <v>-10</v>
      </c>
    </row>
    <row r="1335" spans="1:41" x14ac:dyDescent="0.4">
      <c r="A1335" s="21" t="str">
        <f t="shared" si="327"/>
        <v>-------------------------------------------NAO DISPONIVEL-------------------------------------------</v>
      </c>
      <c r="B1335" s="5" t="str">
        <f>_xlfn.IFNA(VLOOKUP(A1335,CNPJ!E:F,2,0),"-------------------------------------------NAO DISPONIVEL-------------------------------------------")</f>
        <v>-------------------------------------------NAO DISPONIVEL-------------------------------------------</v>
      </c>
      <c r="C1335" s="22">
        <v>1</v>
      </c>
      <c r="D1335" s="5" t="str">
        <f>_xlfn.XLOOKUP(R1335,OP!C:C,OP!B:B,,0,1)</f>
        <v>RJ</v>
      </c>
      <c r="E1335" s="23"/>
      <c r="M1335" s="26"/>
      <c r="N1335" s="27"/>
      <c r="O1335" s="28" t="str">
        <f t="shared" si="328"/>
        <v>00000001335</v>
      </c>
      <c r="R1335" s="27" t="s">
        <v>193</v>
      </c>
      <c r="S1335" s="30" t="str">
        <f>_xlfn.IFNA(VLOOKUP(_xlfn.CONCAT(D1335," - ",R1335),OP!A:D,4,0),"-------------------------------------------NAO DISPONIVEL-------------------------------------------")</f>
        <v>FETRANSPOR</v>
      </c>
      <c r="T1335" s="31"/>
      <c r="U1335" s="32"/>
      <c r="V1335" s="31"/>
      <c r="W1335" s="33">
        <f t="shared" si="329"/>
        <v>0</v>
      </c>
      <c r="X1335" s="34">
        <f t="shared" si="330"/>
        <v>0</v>
      </c>
      <c r="Y1335" s="33">
        <f t="shared" si="331"/>
        <v>0</v>
      </c>
      <c r="Z1335" s="33">
        <f t="shared" si="332"/>
        <v>0</v>
      </c>
      <c r="AA1335" s="35">
        <f t="shared" si="333"/>
        <v>0</v>
      </c>
      <c r="AB1335" s="36">
        <f t="shared" si="334"/>
        <v>0</v>
      </c>
      <c r="AC1335" s="37">
        <f t="shared" si="335"/>
        <v>0</v>
      </c>
      <c r="AD1335" s="38"/>
      <c r="AE1335" s="38"/>
      <c r="AF1335" s="39">
        <f t="shared" si="336"/>
        <v>0</v>
      </c>
      <c r="AG1335" s="40"/>
      <c r="AH1335" s="41">
        <f t="shared" si="337"/>
        <v>0</v>
      </c>
      <c r="AI1335" s="42">
        <f t="shared" si="338"/>
        <v>0</v>
      </c>
      <c r="AJ1335" s="43">
        <f t="shared" si="339"/>
        <v>0</v>
      </c>
      <c r="AK1335" s="5" t="str">
        <f>_xlfn.IFNA(VLOOKUP(_xlfn.CONCAT(D1335," - ",S1335),OP!E:F,2,0),"-------------------------------------------NAO DISPONIVEL-------------------------------------------")</f>
        <v>C - RIOCARD</v>
      </c>
      <c r="AL1335" s="7" t="str">
        <f t="shared" si="325"/>
        <v>1 - -------------------------------------------NAO DISPONIVEL------------------------------------------- - 00000001335 - FETRANSPOR</v>
      </c>
      <c r="AM1335" s="7" t="str">
        <f t="shared" si="326"/>
        <v>-------------------------------------------NAO DISPONIVEL-------------------------------------------</v>
      </c>
      <c r="AN1335" s="44" cm="1">
        <f t="array" ref="AN1335">_xlfn.IFS(AJ1335=0,0,AQ1335="INATIVO",2,AQ1335="SEM CADASTRO",4,AQ1335="CPF ATIVO EM OUTRO COMPRADOR",5,AQ1335="NOVO/SEM CARTAO",6,AND(AJ1335&gt;0,AQ1335,""),8)</f>
        <v>0</v>
      </c>
      <c r="AO1335" s="45">
        <f t="shared" si="340"/>
        <v>-10</v>
      </c>
    </row>
    <row r="1336" spans="1:41" x14ac:dyDescent="0.4">
      <c r="A1336" s="21" t="str">
        <f t="shared" si="327"/>
        <v>-------------------------------------------NAO DISPONIVEL-------------------------------------------</v>
      </c>
      <c r="B1336" s="5" t="str">
        <f>_xlfn.IFNA(VLOOKUP(A1336,CNPJ!E:F,2,0),"-------------------------------------------NAO DISPONIVEL-------------------------------------------")</f>
        <v>-------------------------------------------NAO DISPONIVEL-------------------------------------------</v>
      </c>
      <c r="C1336" s="22">
        <v>1</v>
      </c>
      <c r="D1336" s="5" t="str">
        <f>_xlfn.XLOOKUP(R1336,OP!C:C,OP!B:B,,0,1)</f>
        <v>RJ</v>
      </c>
      <c r="E1336" s="23"/>
      <c r="M1336" s="26"/>
      <c r="N1336" s="27"/>
      <c r="O1336" s="28" t="str">
        <f t="shared" si="328"/>
        <v>00000001336</v>
      </c>
      <c r="R1336" s="27" t="s">
        <v>193</v>
      </c>
      <c r="S1336" s="30" t="str">
        <f>_xlfn.IFNA(VLOOKUP(_xlfn.CONCAT(D1336," - ",R1336),OP!A:D,4,0),"-------------------------------------------NAO DISPONIVEL-------------------------------------------")</f>
        <v>FETRANSPOR</v>
      </c>
      <c r="T1336" s="31"/>
      <c r="U1336" s="32"/>
      <c r="V1336" s="31"/>
      <c r="W1336" s="33">
        <f t="shared" si="329"/>
        <v>0</v>
      </c>
      <c r="X1336" s="34">
        <f t="shared" si="330"/>
        <v>0</v>
      </c>
      <c r="Y1336" s="33">
        <f t="shared" si="331"/>
        <v>0</v>
      </c>
      <c r="Z1336" s="33">
        <f t="shared" si="332"/>
        <v>0</v>
      </c>
      <c r="AA1336" s="35">
        <f t="shared" si="333"/>
        <v>0</v>
      </c>
      <c r="AB1336" s="36">
        <f t="shared" si="334"/>
        <v>0</v>
      </c>
      <c r="AC1336" s="37">
        <f t="shared" si="335"/>
        <v>0</v>
      </c>
      <c r="AD1336" s="38"/>
      <c r="AE1336" s="38"/>
      <c r="AF1336" s="39">
        <f t="shared" si="336"/>
        <v>0</v>
      </c>
      <c r="AG1336" s="40"/>
      <c r="AH1336" s="41">
        <f t="shared" si="337"/>
        <v>0</v>
      </c>
      <c r="AI1336" s="42">
        <f t="shared" si="338"/>
        <v>0</v>
      </c>
      <c r="AJ1336" s="43">
        <f t="shared" si="339"/>
        <v>0</v>
      </c>
      <c r="AK1336" s="5" t="str">
        <f>_xlfn.IFNA(VLOOKUP(_xlfn.CONCAT(D1336," - ",S1336),OP!E:F,2,0),"-------------------------------------------NAO DISPONIVEL-------------------------------------------")</f>
        <v>C - RIOCARD</v>
      </c>
      <c r="AL1336" s="7" t="str">
        <f t="shared" si="325"/>
        <v>1 - -------------------------------------------NAO DISPONIVEL------------------------------------------- - 00000001336 - FETRANSPOR</v>
      </c>
      <c r="AM1336" s="7" t="str">
        <f t="shared" si="326"/>
        <v>-------------------------------------------NAO DISPONIVEL-------------------------------------------</v>
      </c>
      <c r="AN1336" s="44" cm="1">
        <f t="array" ref="AN1336">_xlfn.IFS(AJ1336=0,0,AQ1336="INATIVO",2,AQ1336="SEM CADASTRO",4,AQ1336="CPF ATIVO EM OUTRO COMPRADOR",5,AQ1336="NOVO/SEM CARTAO",6,AND(AJ1336&gt;0,AQ1336,""),8)</f>
        <v>0</v>
      </c>
      <c r="AO1336" s="45">
        <f t="shared" si="340"/>
        <v>-10</v>
      </c>
    </row>
    <row r="1337" spans="1:41" x14ac:dyDescent="0.4">
      <c r="A1337" s="21" t="str">
        <f t="shared" si="327"/>
        <v>-------------------------------------------NAO DISPONIVEL-------------------------------------------</v>
      </c>
      <c r="B1337" s="5" t="str">
        <f>_xlfn.IFNA(VLOOKUP(A1337,CNPJ!E:F,2,0),"-------------------------------------------NAO DISPONIVEL-------------------------------------------")</f>
        <v>-------------------------------------------NAO DISPONIVEL-------------------------------------------</v>
      </c>
      <c r="C1337" s="22">
        <v>1</v>
      </c>
      <c r="D1337" s="5" t="str">
        <f>_xlfn.XLOOKUP(R1337,OP!C:C,OP!B:B,,0,1)</f>
        <v>RJ</v>
      </c>
      <c r="E1337" s="23"/>
      <c r="M1337" s="26"/>
      <c r="N1337" s="27"/>
      <c r="O1337" s="28" t="str">
        <f t="shared" si="328"/>
        <v>00000001337</v>
      </c>
      <c r="R1337" s="27" t="s">
        <v>193</v>
      </c>
      <c r="S1337" s="30" t="str">
        <f>_xlfn.IFNA(VLOOKUP(_xlfn.CONCAT(D1337," - ",R1337),OP!A:D,4,0),"-------------------------------------------NAO DISPONIVEL-------------------------------------------")</f>
        <v>FETRANSPOR</v>
      </c>
      <c r="T1337" s="31"/>
      <c r="U1337" s="32"/>
      <c r="V1337" s="31"/>
      <c r="W1337" s="33">
        <f t="shared" si="329"/>
        <v>0</v>
      </c>
      <c r="X1337" s="34">
        <f t="shared" si="330"/>
        <v>0</v>
      </c>
      <c r="Y1337" s="33">
        <f t="shared" si="331"/>
        <v>0</v>
      </c>
      <c r="Z1337" s="33">
        <f t="shared" si="332"/>
        <v>0</v>
      </c>
      <c r="AA1337" s="35">
        <f t="shared" si="333"/>
        <v>0</v>
      </c>
      <c r="AB1337" s="36">
        <f t="shared" si="334"/>
        <v>0</v>
      </c>
      <c r="AC1337" s="37">
        <f t="shared" si="335"/>
        <v>0</v>
      </c>
      <c r="AD1337" s="38"/>
      <c r="AE1337" s="38"/>
      <c r="AF1337" s="39">
        <f t="shared" si="336"/>
        <v>0</v>
      </c>
      <c r="AG1337" s="40"/>
      <c r="AH1337" s="41">
        <f t="shared" si="337"/>
        <v>0</v>
      </c>
      <c r="AI1337" s="42">
        <f t="shared" si="338"/>
        <v>0</v>
      </c>
      <c r="AJ1337" s="43">
        <f t="shared" si="339"/>
        <v>0</v>
      </c>
      <c r="AK1337" s="5" t="str">
        <f>_xlfn.IFNA(VLOOKUP(_xlfn.CONCAT(D1337," - ",S1337),OP!E:F,2,0),"-------------------------------------------NAO DISPONIVEL-------------------------------------------")</f>
        <v>C - RIOCARD</v>
      </c>
      <c r="AL1337" s="7" t="str">
        <f t="shared" si="325"/>
        <v>1 - -------------------------------------------NAO DISPONIVEL------------------------------------------- - 00000001337 - FETRANSPOR</v>
      </c>
      <c r="AM1337" s="7" t="str">
        <f t="shared" si="326"/>
        <v>-------------------------------------------NAO DISPONIVEL-------------------------------------------</v>
      </c>
      <c r="AN1337" s="44" cm="1">
        <f t="array" ref="AN1337">_xlfn.IFS(AJ1337=0,0,AQ1337="INATIVO",2,AQ1337="SEM CADASTRO",4,AQ1337="CPF ATIVO EM OUTRO COMPRADOR",5,AQ1337="NOVO/SEM CARTAO",6,AND(AJ1337&gt;0,AQ1337,""),8)</f>
        <v>0</v>
      </c>
      <c r="AO1337" s="45">
        <f t="shared" si="340"/>
        <v>-10</v>
      </c>
    </row>
    <row r="1338" spans="1:41" x14ac:dyDescent="0.4">
      <c r="A1338" s="21" t="str">
        <f t="shared" si="327"/>
        <v>-------------------------------------------NAO DISPONIVEL-------------------------------------------</v>
      </c>
      <c r="B1338" s="5" t="str">
        <f>_xlfn.IFNA(VLOOKUP(A1338,CNPJ!E:F,2,0),"-------------------------------------------NAO DISPONIVEL-------------------------------------------")</f>
        <v>-------------------------------------------NAO DISPONIVEL-------------------------------------------</v>
      </c>
      <c r="C1338" s="22">
        <v>1</v>
      </c>
      <c r="D1338" s="5" t="str">
        <f>_xlfn.XLOOKUP(R1338,OP!C:C,OP!B:B,,0,1)</f>
        <v>RJ</v>
      </c>
      <c r="E1338" s="23"/>
      <c r="M1338" s="26"/>
      <c r="N1338" s="27"/>
      <c r="O1338" s="28" t="str">
        <f t="shared" si="328"/>
        <v>00000001338</v>
      </c>
      <c r="R1338" s="27" t="s">
        <v>193</v>
      </c>
      <c r="S1338" s="30" t="str">
        <f>_xlfn.IFNA(VLOOKUP(_xlfn.CONCAT(D1338," - ",R1338),OP!A:D,4,0),"-------------------------------------------NAO DISPONIVEL-------------------------------------------")</f>
        <v>FETRANSPOR</v>
      </c>
      <c r="T1338" s="31"/>
      <c r="U1338" s="32"/>
      <c r="V1338" s="31"/>
      <c r="W1338" s="33">
        <f t="shared" si="329"/>
        <v>0</v>
      </c>
      <c r="X1338" s="34">
        <f t="shared" si="330"/>
        <v>0</v>
      </c>
      <c r="Y1338" s="33">
        <f t="shared" si="331"/>
        <v>0</v>
      </c>
      <c r="Z1338" s="33">
        <f t="shared" si="332"/>
        <v>0</v>
      </c>
      <c r="AA1338" s="35">
        <f t="shared" si="333"/>
        <v>0</v>
      </c>
      <c r="AB1338" s="36">
        <f t="shared" si="334"/>
        <v>0</v>
      </c>
      <c r="AC1338" s="37">
        <f t="shared" si="335"/>
        <v>0</v>
      </c>
      <c r="AD1338" s="38"/>
      <c r="AE1338" s="38"/>
      <c r="AF1338" s="39">
        <f t="shared" si="336"/>
        <v>0</v>
      </c>
      <c r="AG1338" s="40"/>
      <c r="AH1338" s="41">
        <f t="shared" si="337"/>
        <v>0</v>
      </c>
      <c r="AI1338" s="42">
        <f t="shared" si="338"/>
        <v>0</v>
      </c>
      <c r="AJ1338" s="43">
        <f t="shared" si="339"/>
        <v>0</v>
      </c>
      <c r="AK1338" s="5" t="str">
        <f>_xlfn.IFNA(VLOOKUP(_xlfn.CONCAT(D1338," - ",S1338),OP!E:F,2,0),"-------------------------------------------NAO DISPONIVEL-------------------------------------------")</f>
        <v>C - RIOCARD</v>
      </c>
      <c r="AL1338" s="7" t="str">
        <f t="shared" si="325"/>
        <v>1 - -------------------------------------------NAO DISPONIVEL------------------------------------------- - 00000001338 - FETRANSPOR</v>
      </c>
      <c r="AM1338" s="7" t="str">
        <f t="shared" si="326"/>
        <v>-------------------------------------------NAO DISPONIVEL-------------------------------------------</v>
      </c>
      <c r="AN1338" s="44" cm="1">
        <f t="array" ref="AN1338">_xlfn.IFS(AJ1338=0,0,AQ1338="INATIVO",2,AQ1338="SEM CADASTRO",4,AQ1338="CPF ATIVO EM OUTRO COMPRADOR",5,AQ1338="NOVO/SEM CARTAO",6,AND(AJ1338&gt;0,AQ1338,""),8)</f>
        <v>0</v>
      </c>
      <c r="AO1338" s="45">
        <f t="shared" si="340"/>
        <v>-10</v>
      </c>
    </row>
    <row r="1339" spans="1:41" x14ac:dyDescent="0.4">
      <c r="A1339" s="21" t="str">
        <f t="shared" si="327"/>
        <v>-------------------------------------------NAO DISPONIVEL-------------------------------------------</v>
      </c>
      <c r="B1339" s="5" t="str">
        <f>_xlfn.IFNA(VLOOKUP(A1339,CNPJ!E:F,2,0),"-------------------------------------------NAO DISPONIVEL-------------------------------------------")</f>
        <v>-------------------------------------------NAO DISPONIVEL-------------------------------------------</v>
      </c>
      <c r="C1339" s="22">
        <v>1</v>
      </c>
      <c r="D1339" s="5" t="str">
        <f>_xlfn.XLOOKUP(R1339,OP!C:C,OP!B:B,,0,1)</f>
        <v>RJ</v>
      </c>
      <c r="E1339" s="23"/>
      <c r="M1339" s="26"/>
      <c r="N1339" s="27"/>
      <c r="O1339" s="28" t="str">
        <f t="shared" si="328"/>
        <v>00000001339</v>
      </c>
      <c r="R1339" s="27" t="s">
        <v>193</v>
      </c>
      <c r="S1339" s="30" t="str">
        <f>_xlfn.IFNA(VLOOKUP(_xlfn.CONCAT(D1339," - ",R1339),OP!A:D,4,0),"-------------------------------------------NAO DISPONIVEL-------------------------------------------")</f>
        <v>FETRANSPOR</v>
      </c>
      <c r="T1339" s="31"/>
      <c r="U1339" s="32"/>
      <c r="V1339" s="31"/>
      <c r="W1339" s="33">
        <f t="shared" si="329"/>
        <v>0</v>
      </c>
      <c r="X1339" s="34">
        <f t="shared" si="330"/>
        <v>0</v>
      </c>
      <c r="Y1339" s="33">
        <f t="shared" si="331"/>
        <v>0</v>
      </c>
      <c r="Z1339" s="33">
        <f t="shared" si="332"/>
        <v>0</v>
      </c>
      <c r="AA1339" s="35">
        <f t="shared" si="333"/>
        <v>0</v>
      </c>
      <c r="AB1339" s="36">
        <f t="shared" si="334"/>
        <v>0</v>
      </c>
      <c r="AC1339" s="37">
        <f t="shared" si="335"/>
        <v>0</v>
      </c>
      <c r="AD1339" s="38"/>
      <c r="AE1339" s="38"/>
      <c r="AF1339" s="39">
        <f t="shared" si="336"/>
        <v>0</v>
      </c>
      <c r="AG1339" s="40"/>
      <c r="AH1339" s="41">
        <f t="shared" si="337"/>
        <v>0</v>
      </c>
      <c r="AI1339" s="42">
        <f t="shared" si="338"/>
        <v>0</v>
      </c>
      <c r="AJ1339" s="43">
        <f t="shared" si="339"/>
        <v>0</v>
      </c>
      <c r="AK1339" s="5" t="str">
        <f>_xlfn.IFNA(VLOOKUP(_xlfn.CONCAT(D1339," - ",S1339),OP!E:F,2,0),"-------------------------------------------NAO DISPONIVEL-------------------------------------------")</f>
        <v>C - RIOCARD</v>
      </c>
      <c r="AL1339" s="7" t="str">
        <f t="shared" si="325"/>
        <v>1 - -------------------------------------------NAO DISPONIVEL------------------------------------------- - 00000001339 - FETRANSPOR</v>
      </c>
      <c r="AM1339" s="7" t="str">
        <f t="shared" si="326"/>
        <v>-------------------------------------------NAO DISPONIVEL-------------------------------------------</v>
      </c>
      <c r="AN1339" s="44" cm="1">
        <f t="array" ref="AN1339">_xlfn.IFS(AJ1339=0,0,AQ1339="INATIVO",2,AQ1339="SEM CADASTRO",4,AQ1339="CPF ATIVO EM OUTRO COMPRADOR",5,AQ1339="NOVO/SEM CARTAO",6,AND(AJ1339&gt;0,AQ1339,""),8)</f>
        <v>0</v>
      </c>
      <c r="AO1339" s="45">
        <f t="shared" si="340"/>
        <v>-10</v>
      </c>
    </row>
    <row r="1340" spans="1:41" x14ac:dyDescent="0.4">
      <c r="A1340" s="21" t="str">
        <f t="shared" si="327"/>
        <v>-------------------------------------------NAO DISPONIVEL-------------------------------------------</v>
      </c>
      <c r="B1340" s="5" t="str">
        <f>_xlfn.IFNA(VLOOKUP(A1340,CNPJ!E:F,2,0),"-------------------------------------------NAO DISPONIVEL-------------------------------------------")</f>
        <v>-------------------------------------------NAO DISPONIVEL-------------------------------------------</v>
      </c>
      <c r="C1340" s="22">
        <v>1</v>
      </c>
      <c r="D1340" s="5" t="str">
        <f>_xlfn.XLOOKUP(R1340,OP!C:C,OP!B:B,,0,1)</f>
        <v>RJ</v>
      </c>
      <c r="E1340" s="23"/>
      <c r="M1340" s="26"/>
      <c r="N1340" s="27"/>
      <c r="O1340" s="28" t="str">
        <f t="shared" si="328"/>
        <v>00000001340</v>
      </c>
      <c r="R1340" s="27" t="s">
        <v>193</v>
      </c>
      <c r="S1340" s="30" t="str">
        <f>_xlfn.IFNA(VLOOKUP(_xlfn.CONCAT(D1340," - ",R1340),OP!A:D,4,0),"-------------------------------------------NAO DISPONIVEL-------------------------------------------")</f>
        <v>FETRANSPOR</v>
      </c>
      <c r="T1340" s="31"/>
      <c r="U1340" s="32"/>
      <c r="V1340" s="31"/>
      <c r="W1340" s="33">
        <f t="shared" si="329"/>
        <v>0</v>
      </c>
      <c r="X1340" s="34">
        <f t="shared" si="330"/>
        <v>0</v>
      </c>
      <c r="Y1340" s="33">
        <f t="shared" si="331"/>
        <v>0</v>
      </c>
      <c r="Z1340" s="33">
        <f t="shared" si="332"/>
        <v>0</v>
      </c>
      <c r="AA1340" s="35">
        <f t="shared" si="333"/>
        <v>0</v>
      </c>
      <c r="AB1340" s="36">
        <f t="shared" si="334"/>
        <v>0</v>
      </c>
      <c r="AC1340" s="37">
        <f t="shared" si="335"/>
        <v>0</v>
      </c>
      <c r="AD1340" s="38"/>
      <c r="AE1340" s="38"/>
      <c r="AF1340" s="39">
        <f t="shared" si="336"/>
        <v>0</v>
      </c>
      <c r="AG1340" s="40"/>
      <c r="AH1340" s="41">
        <f t="shared" si="337"/>
        <v>0</v>
      </c>
      <c r="AI1340" s="42">
        <f t="shared" si="338"/>
        <v>0</v>
      </c>
      <c r="AJ1340" s="43">
        <f t="shared" si="339"/>
        <v>0</v>
      </c>
      <c r="AK1340" s="5" t="str">
        <f>_xlfn.IFNA(VLOOKUP(_xlfn.CONCAT(D1340," - ",S1340),OP!E:F,2,0),"-------------------------------------------NAO DISPONIVEL-------------------------------------------")</f>
        <v>C - RIOCARD</v>
      </c>
      <c r="AL1340" s="7" t="str">
        <f t="shared" si="325"/>
        <v>1 - -------------------------------------------NAO DISPONIVEL------------------------------------------- - 00000001340 - FETRANSPOR</v>
      </c>
      <c r="AM1340" s="7" t="str">
        <f t="shared" si="326"/>
        <v>-------------------------------------------NAO DISPONIVEL-------------------------------------------</v>
      </c>
      <c r="AN1340" s="44" cm="1">
        <f t="array" ref="AN1340">_xlfn.IFS(AJ1340=0,0,AQ1340="INATIVO",2,AQ1340="SEM CADASTRO",4,AQ1340="CPF ATIVO EM OUTRO COMPRADOR",5,AQ1340="NOVO/SEM CARTAO",6,AND(AJ1340&gt;0,AQ1340,""),8)</f>
        <v>0</v>
      </c>
      <c r="AO1340" s="45">
        <f t="shared" si="340"/>
        <v>-10</v>
      </c>
    </row>
    <row r="1341" spans="1:41" x14ac:dyDescent="0.4">
      <c r="A1341" s="21" t="str">
        <f t="shared" si="327"/>
        <v>-------------------------------------------NAO DISPONIVEL-------------------------------------------</v>
      </c>
      <c r="B1341" s="5" t="str">
        <f>_xlfn.IFNA(VLOOKUP(A1341,CNPJ!E:F,2,0),"-------------------------------------------NAO DISPONIVEL-------------------------------------------")</f>
        <v>-------------------------------------------NAO DISPONIVEL-------------------------------------------</v>
      </c>
      <c r="C1341" s="22">
        <v>1</v>
      </c>
      <c r="D1341" s="5" t="str">
        <f>_xlfn.XLOOKUP(R1341,OP!C:C,OP!B:B,,0,1)</f>
        <v>RJ</v>
      </c>
      <c r="E1341" s="23"/>
      <c r="M1341" s="26"/>
      <c r="N1341" s="27"/>
      <c r="O1341" s="28" t="str">
        <f t="shared" si="328"/>
        <v>00000001341</v>
      </c>
      <c r="R1341" s="27" t="s">
        <v>193</v>
      </c>
      <c r="S1341" s="30" t="str">
        <f>_xlfn.IFNA(VLOOKUP(_xlfn.CONCAT(D1341," - ",R1341),OP!A:D,4,0),"-------------------------------------------NAO DISPONIVEL-------------------------------------------")</f>
        <v>FETRANSPOR</v>
      </c>
      <c r="T1341" s="31"/>
      <c r="U1341" s="32"/>
      <c r="V1341" s="31"/>
      <c r="W1341" s="33">
        <f t="shared" si="329"/>
        <v>0</v>
      </c>
      <c r="X1341" s="34">
        <f t="shared" si="330"/>
        <v>0</v>
      </c>
      <c r="Y1341" s="33">
        <f t="shared" si="331"/>
        <v>0</v>
      </c>
      <c r="Z1341" s="33">
        <f t="shared" si="332"/>
        <v>0</v>
      </c>
      <c r="AA1341" s="35">
        <f t="shared" si="333"/>
        <v>0</v>
      </c>
      <c r="AB1341" s="36">
        <f t="shared" si="334"/>
        <v>0</v>
      </c>
      <c r="AC1341" s="37">
        <f t="shared" si="335"/>
        <v>0</v>
      </c>
      <c r="AD1341" s="38"/>
      <c r="AE1341" s="38"/>
      <c r="AF1341" s="39">
        <f t="shared" si="336"/>
        <v>0</v>
      </c>
      <c r="AG1341" s="40"/>
      <c r="AH1341" s="41">
        <f t="shared" si="337"/>
        <v>0</v>
      </c>
      <c r="AI1341" s="42">
        <f t="shared" si="338"/>
        <v>0</v>
      </c>
      <c r="AJ1341" s="43">
        <f t="shared" si="339"/>
        <v>0</v>
      </c>
      <c r="AK1341" s="5" t="str">
        <f>_xlfn.IFNA(VLOOKUP(_xlfn.CONCAT(D1341," - ",S1341),OP!E:F,2,0),"-------------------------------------------NAO DISPONIVEL-------------------------------------------")</f>
        <v>C - RIOCARD</v>
      </c>
      <c r="AL1341" s="7" t="str">
        <f t="shared" si="325"/>
        <v>1 - -------------------------------------------NAO DISPONIVEL------------------------------------------- - 00000001341 - FETRANSPOR</v>
      </c>
      <c r="AM1341" s="7" t="str">
        <f t="shared" si="326"/>
        <v>-------------------------------------------NAO DISPONIVEL-------------------------------------------</v>
      </c>
      <c r="AN1341" s="44" cm="1">
        <f t="array" ref="AN1341">_xlfn.IFS(AJ1341=0,0,AQ1341="INATIVO",2,AQ1341="SEM CADASTRO",4,AQ1341="CPF ATIVO EM OUTRO COMPRADOR",5,AQ1341="NOVO/SEM CARTAO",6,AND(AJ1341&gt;0,AQ1341,""),8)</f>
        <v>0</v>
      </c>
      <c r="AO1341" s="45">
        <f t="shared" si="340"/>
        <v>-10</v>
      </c>
    </row>
    <row r="1342" spans="1:41" x14ac:dyDescent="0.4">
      <c r="A1342" s="21" t="str">
        <f t="shared" si="327"/>
        <v>-------------------------------------------NAO DISPONIVEL-------------------------------------------</v>
      </c>
      <c r="B1342" s="5" t="str">
        <f>_xlfn.IFNA(VLOOKUP(A1342,CNPJ!E:F,2,0),"-------------------------------------------NAO DISPONIVEL-------------------------------------------")</f>
        <v>-------------------------------------------NAO DISPONIVEL-------------------------------------------</v>
      </c>
      <c r="C1342" s="22">
        <v>1</v>
      </c>
      <c r="D1342" s="5" t="str">
        <f>_xlfn.XLOOKUP(R1342,OP!C:C,OP!B:B,,0,1)</f>
        <v>RJ</v>
      </c>
      <c r="E1342" s="23"/>
      <c r="M1342" s="26"/>
      <c r="N1342" s="27"/>
      <c r="O1342" s="28" t="str">
        <f t="shared" si="328"/>
        <v>00000001342</v>
      </c>
      <c r="R1342" s="27" t="s">
        <v>193</v>
      </c>
      <c r="S1342" s="30" t="str">
        <f>_xlfn.IFNA(VLOOKUP(_xlfn.CONCAT(D1342," - ",R1342),OP!A:D,4,0),"-------------------------------------------NAO DISPONIVEL-------------------------------------------")</f>
        <v>FETRANSPOR</v>
      </c>
      <c r="T1342" s="31"/>
      <c r="U1342" s="32"/>
      <c r="V1342" s="31"/>
      <c r="W1342" s="33">
        <f t="shared" si="329"/>
        <v>0</v>
      </c>
      <c r="X1342" s="34">
        <f t="shared" si="330"/>
        <v>0</v>
      </c>
      <c r="Y1342" s="33">
        <f t="shared" si="331"/>
        <v>0</v>
      </c>
      <c r="Z1342" s="33">
        <f t="shared" si="332"/>
        <v>0</v>
      </c>
      <c r="AA1342" s="35">
        <f t="shared" si="333"/>
        <v>0</v>
      </c>
      <c r="AB1342" s="36">
        <f t="shared" si="334"/>
        <v>0</v>
      </c>
      <c r="AC1342" s="37">
        <f t="shared" si="335"/>
        <v>0</v>
      </c>
      <c r="AD1342" s="38"/>
      <c r="AE1342" s="38"/>
      <c r="AF1342" s="39">
        <f t="shared" si="336"/>
        <v>0</v>
      </c>
      <c r="AG1342" s="40"/>
      <c r="AH1342" s="41">
        <f t="shared" si="337"/>
        <v>0</v>
      </c>
      <c r="AI1342" s="42">
        <f t="shared" si="338"/>
        <v>0</v>
      </c>
      <c r="AJ1342" s="43">
        <f t="shared" si="339"/>
        <v>0</v>
      </c>
      <c r="AK1342" s="5" t="str">
        <f>_xlfn.IFNA(VLOOKUP(_xlfn.CONCAT(D1342," - ",S1342),OP!E:F,2,0),"-------------------------------------------NAO DISPONIVEL-------------------------------------------")</f>
        <v>C - RIOCARD</v>
      </c>
      <c r="AL1342" s="7" t="str">
        <f t="shared" si="325"/>
        <v>1 - -------------------------------------------NAO DISPONIVEL------------------------------------------- - 00000001342 - FETRANSPOR</v>
      </c>
      <c r="AM1342" s="7" t="str">
        <f t="shared" si="326"/>
        <v>-------------------------------------------NAO DISPONIVEL-------------------------------------------</v>
      </c>
      <c r="AN1342" s="44" cm="1">
        <f t="array" ref="AN1342">_xlfn.IFS(AJ1342=0,0,AQ1342="INATIVO",2,AQ1342="SEM CADASTRO",4,AQ1342="CPF ATIVO EM OUTRO COMPRADOR",5,AQ1342="NOVO/SEM CARTAO",6,AND(AJ1342&gt;0,AQ1342,""),8)</f>
        <v>0</v>
      </c>
      <c r="AO1342" s="45">
        <f t="shared" si="340"/>
        <v>-10</v>
      </c>
    </row>
    <row r="1343" spans="1:41" x14ac:dyDescent="0.4">
      <c r="A1343" s="21" t="str">
        <f t="shared" si="327"/>
        <v>-------------------------------------------NAO DISPONIVEL-------------------------------------------</v>
      </c>
      <c r="B1343" s="5" t="str">
        <f>_xlfn.IFNA(VLOOKUP(A1343,CNPJ!E:F,2,0),"-------------------------------------------NAO DISPONIVEL-------------------------------------------")</f>
        <v>-------------------------------------------NAO DISPONIVEL-------------------------------------------</v>
      </c>
      <c r="C1343" s="22">
        <v>1</v>
      </c>
      <c r="D1343" s="5" t="str">
        <f>_xlfn.XLOOKUP(R1343,OP!C:C,OP!B:B,,0,1)</f>
        <v>RJ</v>
      </c>
      <c r="E1343" s="23"/>
      <c r="M1343" s="26"/>
      <c r="N1343" s="27"/>
      <c r="O1343" s="28" t="str">
        <f t="shared" si="328"/>
        <v>00000001343</v>
      </c>
      <c r="R1343" s="27" t="s">
        <v>193</v>
      </c>
      <c r="S1343" s="30" t="str">
        <f>_xlfn.IFNA(VLOOKUP(_xlfn.CONCAT(D1343," - ",R1343),OP!A:D,4,0),"-------------------------------------------NAO DISPONIVEL-------------------------------------------")</f>
        <v>FETRANSPOR</v>
      </c>
      <c r="T1343" s="31"/>
      <c r="U1343" s="32"/>
      <c r="V1343" s="31"/>
      <c r="W1343" s="33">
        <f t="shared" si="329"/>
        <v>0</v>
      </c>
      <c r="X1343" s="34">
        <f t="shared" si="330"/>
        <v>0</v>
      </c>
      <c r="Y1343" s="33">
        <f t="shared" si="331"/>
        <v>0</v>
      </c>
      <c r="Z1343" s="33">
        <f t="shared" si="332"/>
        <v>0</v>
      </c>
      <c r="AA1343" s="35">
        <f t="shared" si="333"/>
        <v>0</v>
      </c>
      <c r="AB1343" s="36">
        <f t="shared" si="334"/>
        <v>0</v>
      </c>
      <c r="AC1343" s="37">
        <f t="shared" si="335"/>
        <v>0</v>
      </c>
      <c r="AD1343" s="38"/>
      <c r="AE1343" s="38"/>
      <c r="AF1343" s="39">
        <f t="shared" si="336"/>
        <v>0</v>
      </c>
      <c r="AG1343" s="40"/>
      <c r="AH1343" s="41">
        <f t="shared" si="337"/>
        <v>0</v>
      </c>
      <c r="AI1343" s="42">
        <f t="shared" si="338"/>
        <v>0</v>
      </c>
      <c r="AJ1343" s="43">
        <f t="shared" si="339"/>
        <v>0</v>
      </c>
      <c r="AK1343" s="5" t="str">
        <f>_xlfn.IFNA(VLOOKUP(_xlfn.CONCAT(D1343," - ",S1343),OP!E:F,2,0),"-------------------------------------------NAO DISPONIVEL-------------------------------------------")</f>
        <v>C - RIOCARD</v>
      </c>
      <c r="AL1343" s="7" t="str">
        <f t="shared" si="325"/>
        <v>1 - -------------------------------------------NAO DISPONIVEL------------------------------------------- - 00000001343 - FETRANSPOR</v>
      </c>
      <c r="AM1343" s="7" t="str">
        <f t="shared" si="326"/>
        <v>-------------------------------------------NAO DISPONIVEL-------------------------------------------</v>
      </c>
      <c r="AN1343" s="44" cm="1">
        <f t="array" ref="AN1343">_xlfn.IFS(AJ1343=0,0,AQ1343="INATIVO",2,AQ1343="SEM CADASTRO",4,AQ1343="CPF ATIVO EM OUTRO COMPRADOR",5,AQ1343="NOVO/SEM CARTAO",6,AND(AJ1343&gt;0,AQ1343,""),8)</f>
        <v>0</v>
      </c>
      <c r="AO1343" s="45">
        <f t="shared" si="340"/>
        <v>-10</v>
      </c>
    </row>
    <row r="1344" spans="1:41" x14ac:dyDescent="0.4">
      <c r="A1344" s="21" t="str">
        <f t="shared" si="327"/>
        <v>-------------------------------------------NAO DISPONIVEL-------------------------------------------</v>
      </c>
      <c r="B1344" s="5" t="str">
        <f>_xlfn.IFNA(VLOOKUP(A1344,CNPJ!E:F,2,0),"-------------------------------------------NAO DISPONIVEL-------------------------------------------")</f>
        <v>-------------------------------------------NAO DISPONIVEL-------------------------------------------</v>
      </c>
      <c r="C1344" s="22">
        <v>1</v>
      </c>
      <c r="D1344" s="5" t="str">
        <f>_xlfn.XLOOKUP(R1344,OP!C:C,OP!B:B,,0,1)</f>
        <v>RJ</v>
      </c>
      <c r="E1344" s="23"/>
      <c r="M1344" s="26"/>
      <c r="N1344" s="27"/>
      <c r="O1344" s="28" t="str">
        <f t="shared" si="328"/>
        <v>00000001344</v>
      </c>
      <c r="R1344" s="27" t="s">
        <v>193</v>
      </c>
      <c r="S1344" s="30" t="str">
        <f>_xlfn.IFNA(VLOOKUP(_xlfn.CONCAT(D1344," - ",R1344),OP!A:D,4,0),"-------------------------------------------NAO DISPONIVEL-------------------------------------------")</f>
        <v>FETRANSPOR</v>
      </c>
      <c r="T1344" s="31"/>
      <c r="U1344" s="32"/>
      <c r="V1344" s="31"/>
      <c r="W1344" s="33">
        <f t="shared" si="329"/>
        <v>0</v>
      </c>
      <c r="X1344" s="34">
        <f t="shared" si="330"/>
        <v>0</v>
      </c>
      <c r="Y1344" s="33">
        <f t="shared" si="331"/>
        <v>0</v>
      </c>
      <c r="Z1344" s="33">
        <f t="shared" si="332"/>
        <v>0</v>
      </c>
      <c r="AA1344" s="35">
        <f t="shared" si="333"/>
        <v>0</v>
      </c>
      <c r="AB1344" s="36">
        <f t="shared" si="334"/>
        <v>0</v>
      </c>
      <c r="AC1344" s="37">
        <f t="shared" si="335"/>
        <v>0</v>
      </c>
      <c r="AD1344" s="38"/>
      <c r="AE1344" s="38"/>
      <c r="AF1344" s="39">
        <f t="shared" si="336"/>
        <v>0</v>
      </c>
      <c r="AG1344" s="40"/>
      <c r="AH1344" s="41">
        <f t="shared" si="337"/>
        <v>0</v>
      </c>
      <c r="AI1344" s="42">
        <f t="shared" si="338"/>
        <v>0</v>
      </c>
      <c r="AJ1344" s="43">
        <f t="shared" si="339"/>
        <v>0</v>
      </c>
      <c r="AK1344" s="5" t="str">
        <f>_xlfn.IFNA(VLOOKUP(_xlfn.CONCAT(D1344," - ",S1344),OP!E:F,2,0),"-------------------------------------------NAO DISPONIVEL-------------------------------------------")</f>
        <v>C - RIOCARD</v>
      </c>
      <c r="AL1344" s="7" t="str">
        <f t="shared" si="325"/>
        <v>1 - -------------------------------------------NAO DISPONIVEL------------------------------------------- - 00000001344 - FETRANSPOR</v>
      </c>
      <c r="AM1344" s="7" t="str">
        <f t="shared" si="326"/>
        <v>-------------------------------------------NAO DISPONIVEL-------------------------------------------</v>
      </c>
      <c r="AN1344" s="44" cm="1">
        <f t="array" ref="AN1344">_xlfn.IFS(AJ1344=0,0,AQ1344="INATIVO",2,AQ1344="SEM CADASTRO",4,AQ1344="CPF ATIVO EM OUTRO COMPRADOR",5,AQ1344="NOVO/SEM CARTAO",6,AND(AJ1344&gt;0,AQ1344,""),8)</f>
        <v>0</v>
      </c>
      <c r="AO1344" s="45">
        <f t="shared" si="340"/>
        <v>-10</v>
      </c>
    </row>
    <row r="1345" spans="1:41" x14ac:dyDescent="0.4">
      <c r="A1345" s="21" t="str">
        <f t="shared" si="327"/>
        <v>-------------------------------------------NAO DISPONIVEL-------------------------------------------</v>
      </c>
      <c r="B1345" s="5" t="str">
        <f>_xlfn.IFNA(VLOOKUP(A1345,CNPJ!E:F,2,0),"-------------------------------------------NAO DISPONIVEL-------------------------------------------")</f>
        <v>-------------------------------------------NAO DISPONIVEL-------------------------------------------</v>
      </c>
      <c r="C1345" s="22">
        <v>1</v>
      </c>
      <c r="D1345" s="5" t="str">
        <f>_xlfn.XLOOKUP(R1345,OP!C:C,OP!B:B,,0,1)</f>
        <v>RJ</v>
      </c>
      <c r="E1345" s="23"/>
      <c r="M1345" s="26"/>
      <c r="N1345" s="27"/>
      <c r="O1345" s="28" t="str">
        <f t="shared" si="328"/>
        <v>00000001345</v>
      </c>
      <c r="R1345" s="27" t="s">
        <v>193</v>
      </c>
      <c r="S1345" s="30" t="str">
        <f>_xlfn.IFNA(VLOOKUP(_xlfn.CONCAT(D1345," - ",R1345),OP!A:D,4,0),"-------------------------------------------NAO DISPONIVEL-------------------------------------------")</f>
        <v>FETRANSPOR</v>
      </c>
      <c r="T1345" s="31"/>
      <c r="U1345" s="32"/>
      <c r="V1345" s="31"/>
      <c r="W1345" s="33">
        <f t="shared" si="329"/>
        <v>0</v>
      </c>
      <c r="X1345" s="34">
        <f t="shared" si="330"/>
        <v>0</v>
      </c>
      <c r="Y1345" s="33">
        <f t="shared" si="331"/>
        <v>0</v>
      </c>
      <c r="Z1345" s="33">
        <f t="shared" si="332"/>
        <v>0</v>
      </c>
      <c r="AA1345" s="35">
        <f t="shared" si="333"/>
        <v>0</v>
      </c>
      <c r="AB1345" s="36">
        <f t="shared" si="334"/>
        <v>0</v>
      </c>
      <c r="AC1345" s="37">
        <f t="shared" si="335"/>
        <v>0</v>
      </c>
      <c r="AD1345" s="38"/>
      <c r="AE1345" s="38"/>
      <c r="AF1345" s="39">
        <f t="shared" si="336"/>
        <v>0</v>
      </c>
      <c r="AG1345" s="40"/>
      <c r="AH1345" s="41">
        <f t="shared" si="337"/>
        <v>0</v>
      </c>
      <c r="AI1345" s="42">
        <f t="shared" si="338"/>
        <v>0</v>
      </c>
      <c r="AJ1345" s="43">
        <f t="shared" si="339"/>
        <v>0</v>
      </c>
      <c r="AK1345" s="5" t="str">
        <f>_xlfn.IFNA(VLOOKUP(_xlfn.CONCAT(D1345," - ",S1345),OP!E:F,2,0),"-------------------------------------------NAO DISPONIVEL-------------------------------------------")</f>
        <v>C - RIOCARD</v>
      </c>
      <c r="AL1345" s="7" t="str">
        <f t="shared" si="325"/>
        <v>1 - -------------------------------------------NAO DISPONIVEL------------------------------------------- - 00000001345 - FETRANSPOR</v>
      </c>
      <c r="AM1345" s="7" t="str">
        <f t="shared" si="326"/>
        <v>-------------------------------------------NAO DISPONIVEL-------------------------------------------</v>
      </c>
      <c r="AN1345" s="44" cm="1">
        <f t="array" ref="AN1345">_xlfn.IFS(AJ1345=0,0,AQ1345="INATIVO",2,AQ1345="SEM CADASTRO",4,AQ1345="CPF ATIVO EM OUTRO COMPRADOR",5,AQ1345="NOVO/SEM CARTAO",6,AND(AJ1345&gt;0,AQ1345,""),8)</f>
        <v>0</v>
      </c>
      <c r="AO1345" s="45">
        <f t="shared" si="340"/>
        <v>-10</v>
      </c>
    </row>
    <row r="1346" spans="1:41" x14ac:dyDescent="0.4">
      <c r="A1346" s="21" t="str">
        <f t="shared" si="327"/>
        <v>-------------------------------------------NAO DISPONIVEL-------------------------------------------</v>
      </c>
      <c r="B1346" s="5" t="str">
        <f>_xlfn.IFNA(VLOOKUP(A1346,CNPJ!E:F,2,0),"-------------------------------------------NAO DISPONIVEL-------------------------------------------")</f>
        <v>-------------------------------------------NAO DISPONIVEL-------------------------------------------</v>
      </c>
      <c r="C1346" s="22">
        <v>1</v>
      </c>
      <c r="D1346" s="5" t="str">
        <f>_xlfn.XLOOKUP(R1346,OP!C:C,OP!B:B,,0,1)</f>
        <v>RJ</v>
      </c>
      <c r="E1346" s="23"/>
      <c r="M1346" s="26"/>
      <c r="N1346" s="27"/>
      <c r="O1346" s="28" t="str">
        <f t="shared" si="328"/>
        <v>00000001346</v>
      </c>
      <c r="R1346" s="27" t="s">
        <v>193</v>
      </c>
      <c r="S1346" s="30" t="str">
        <f>_xlfn.IFNA(VLOOKUP(_xlfn.CONCAT(D1346," - ",R1346),OP!A:D,4,0),"-------------------------------------------NAO DISPONIVEL-------------------------------------------")</f>
        <v>FETRANSPOR</v>
      </c>
      <c r="T1346" s="31"/>
      <c r="U1346" s="32"/>
      <c r="V1346" s="31"/>
      <c r="W1346" s="33">
        <f t="shared" si="329"/>
        <v>0</v>
      </c>
      <c r="X1346" s="34">
        <f t="shared" si="330"/>
        <v>0</v>
      </c>
      <c r="Y1346" s="33">
        <f t="shared" si="331"/>
        <v>0</v>
      </c>
      <c r="Z1346" s="33">
        <f t="shared" si="332"/>
        <v>0</v>
      </c>
      <c r="AA1346" s="35">
        <f t="shared" si="333"/>
        <v>0</v>
      </c>
      <c r="AB1346" s="36">
        <f t="shared" si="334"/>
        <v>0</v>
      </c>
      <c r="AC1346" s="37">
        <f t="shared" si="335"/>
        <v>0</v>
      </c>
      <c r="AD1346" s="38"/>
      <c r="AE1346" s="38"/>
      <c r="AF1346" s="39">
        <f t="shared" si="336"/>
        <v>0</v>
      </c>
      <c r="AG1346" s="40"/>
      <c r="AH1346" s="41">
        <f t="shared" si="337"/>
        <v>0</v>
      </c>
      <c r="AI1346" s="42">
        <f t="shared" si="338"/>
        <v>0</v>
      </c>
      <c r="AJ1346" s="43">
        <f t="shared" si="339"/>
        <v>0</v>
      </c>
      <c r="AK1346" s="5" t="str">
        <f>_xlfn.IFNA(VLOOKUP(_xlfn.CONCAT(D1346," - ",S1346),OP!E:F,2,0),"-------------------------------------------NAO DISPONIVEL-------------------------------------------")</f>
        <v>C - RIOCARD</v>
      </c>
      <c r="AL1346" s="7" t="str">
        <f t="shared" ref="AL1346:AL1409" si="341">_xlfn.CONCAT(C1346," - ",B1346," - ",O1346," - ",S1346)</f>
        <v>1 - -------------------------------------------NAO DISPONIVEL------------------------------------------- - 00000001346 - FETRANSPOR</v>
      </c>
      <c r="AM1346" s="7" t="str">
        <f t="shared" ref="AM1346:AM1409" si="342">_xlfn.CONCAT(B1346,L1346,LEFT(M1346,3))</f>
        <v>-------------------------------------------NAO DISPONIVEL-------------------------------------------</v>
      </c>
      <c r="AN1346" s="44" cm="1">
        <f t="array" ref="AN1346">_xlfn.IFS(AJ1346=0,0,AQ1346="INATIVO",2,AQ1346="SEM CADASTRO",4,AQ1346="CPF ATIVO EM OUTRO COMPRADOR",5,AQ1346="NOVO/SEM CARTAO",6,AND(AJ1346&gt;0,AQ1346,""),8)</f>
        <v>0</v>
      </c>
      <c r="AO1346" s="45">
        <f t="shared" si="340"/>
        <v>-10</v>
      </c>
    </row>
    <row r="1347" spans="1:41" x14ac:dyDescent="0.4">
      <c r="A1347" s="21" t="str">
        <f t="shared" ref="A1347:A1410" si="343">IF(AND(E1347&lt;&gt;"",F1347&lt;&gt;""),TRIM(_xlfn.CONCAT(D1347," - ",S1347," - ",E1347," - ",F1347)),"-------------------------------------------NAO DISPONIVEL-------------------------------------------")</f>
        <v>-------------------------------------------NAO DISPONIVEL-------------------------------------------</v>
      </c>
      <c r="B1347" s="5" t="str">
        <f>_xlfn.IFNA(VLOOKUP(A1347,CNPJ!E:F,2,0),"-------------------------------------------NAO DISPONIVEL-------------------------------------------")</f>
        <v>-------------------------------------------NAO DISPONIVEL-------------------------------------------</v>
      </c>
      <c r="C1347" s="22">
        <v>1</v>
      </c>
      <c r="D1347" s="5" t="str">
        <f>_xlfn.XLOOKUP(R1347,OP!C:C,OP!B:B,,0,1)</f>
        <v>RJ</v>
      </c>
      <c r="E1347" s="23"/>
      <c r="M1347" s="26"/>
      <c r="N1347" s="27"/>
      <c r="O1347" s="28" t="str">
        <f t="shared" ref="O1347:O1410" si="344">IF(N1347="",TEXT(ROW(),"00000000000"),IF(N1347="00000000000",TEXT(ROW(),"00000000000"),TRIM(TEXT(N1347,"00000000000"))))</f>
        <v>00000001347</v>
      </c>
      <c r="R1347" s="27" t="s">
        <v>193</v>
      </c>
      <c r="S1347" s="30" t="str">
        <f>_xlfn.IFNA(VLOOKUP(_xlfn.CONCAT(D1347," - ",R1347),OP!A:D,4,0),"-------------------------------------------NAO DISPONIVEL-------------------------------------------")</f>
        <v>FETRANSPOR</v>
      </c>
      <c r="T1347" s="31"/>
      <c r="U1347" s="32"/>
      <c r="V1347" s="31"/>
      <c r="W1347" s="33">
        <f t="shared" ref="W1347:W1410" si="345">ROUND(T1347,2)</f>
        <v>0</v>
      </c>
      <c r="X1347" s="34">
        <f t="shared" ref="X1347:X1410" si="346">ROUND(U1347,0)</f>
        <v>0</v>
      </c>
      <c r="Y1347" s="33">
        <f t="shared" ref="Y1347:Y1410" si="347">ROUND(V1347,2)</f>
        <v>0</v>
      </c>
      <c r="Z1347" s="33">
        <f t="shared" ref="Z1347:Z1410" si="348">(X1347*Y1347)-W1347</f>
        <v>0</v>
      </c>
      <c r="AA1347" s="35">
        <f t="shared" ref="AA1347:AA1410" si="349">Y1347</f>
        <v>0</v>
      </c>
      <c r="AB1347" s="36">
        <f t="shared" ref="AB1347:AB1410" si="350">Z1347</f>
        <v>0</v>
      </c>
      <c r="AC1347" s="37">
        <f t="shared" ref="AC1347:AC1410" si="351">ROUND(IF(AL1347=AL1346,0,SUMIF(AL:AL,AL1347,AB:AB)),2)</f>
        <v>0</v>
      </c>
      <c r="AD1347" s="38"/>
      <c r="AE1347" s="38"/>
      <c r="AF1347" s="39">
        <f t="shared" ref="AF1347:AF1410" si="352">ROUND(SUM(AD1347,AE1347),2)</f>
        <v>0</v>
      </c>
      <c r="AG1347" s="40"/>
      <c r="AH1347" s="41">
        <f t="shared" ref="AH1347:AH1410" si="353">ROUND(AG1347,2)</f>
        <v>0</v>
      </c>
      <c r="AI1347" s="42">
        <f t="shared" ref="AI1347:AI1410" si="354">ROUND(IF(AH1347=0,0,IF(AF1347-AH1347&lt;0,0,IF(AF1347-AH1347&gt;AC1347,AC1347,AF1347-AH1347))),2)</f>
        <v>0</v>
      </c>
      <c r="AJ1347" s="43">
        <f t="shared" ref="AJ1347:AJ1410" si="355">ROUND(IF(AC1347=0,0,IF(AH1347=0,AC1347,AC1347-AI1347)),2)</f>
        <v>0</v>
      </c>
      <c r="AK1347" s="5" t="str">
        <f>_xlfn.IFNA(VLOOKUP(_xlfn.CONCAT(D1347," - ",S1347),OP!E:F,2,0),"-------------------------------------------NAO DISPONIVEL-------------------------------------------")</f>
        <v>C - RIOCARD</v>
      </c>
      <c r="AL1347" s="7" t="str">
        <f t="shared" si="341"/>
        <v>1 - -------------------------------------------NAO DISPONIVEL------------------------------------------- - 00000001347 - FETRANSPOR</v>
      </c>
      <c r="AM1347" s="7" t="str">
        <f t="shared" si="342"/>
        <v>-------------------------------------------NAO DISPONIVEL-------------------------------------------</v>
      </c>
      <c r="AN1347" s="44" cm="1">
        <f t="array" ref="AN1347">_xlfn.IFS(AJ1347=0,0,AQ1347="INATIVO",2,AQ1347="SEM CADASTRO",4,AQ1347="CPF ATIVO EM OUTRO COMPRADOR",5,AQ1347="NOVO/SEM CARTAO",6,AND(AJ1347&gt;0,AQ1347,""),8)</f>
        <v>0</v>
      </c>
      <c r="AO1347" s="45">
        <f t="shared" ref="AO1347:AO1410" si="356">AF1347-(10-AJ1347)</f>
        <v>-10</v>
      </c>
    </row>
    <row r="1348" spans="1:41" x14ac:dyDescent="0.4">
      <c r="A1348" s="21" t="str">
        <f t="shared" si="343"/>
        <v>-------------------------------------------NAO DISPONIVEL-------------------------------------------</v>
      </c>
      <c r="B1348" s="5" t="str">
        <f>_xlfn.IFNA(VLOOKUP(A1348,CNPJ!E:F,2,0),"-------------------------------------------NAO DISPONIVEL-------------------------------------------")</f>
        <v>-------------------------------------------NAO DISPONIVEL-------------------------------------------</v>
      </c>
      <c r="C1348" s="22">
        <v>1</v>
      </c>
      <c r="D1348" s="5" t="str">
        <f>_xlfn.XLOOKUP(R1348,OP!C:C,OP!B:B,,0,1)</f>
        <v>RJ</v>
      </c>
      <c r="E1348" s="23"/>
      <c r="M1348" s="26"/>
      <c r="N1348" s="27"/>
      <c r="O1348" s="28" t="str">
        <f t="shared" si="344"/>
        <v>00000001348</v>
      </c>
      <c r="R1348" s="27" t="s">
        <v>193</v>
      </c>
      <c r="S1348" s="30" t="str">
        <f>_xlfn.IFNA(VLOOKUP(_xlfn.CONCAT(D1348," - ",R1348),OP!A:D,4,0),"-------------------------------------------NAO DISPONIVEL-------------------------------------------")</f>
        <v>FETRANSPOR</v>
      </c>
      <c r="T1348" s="31"/>
      <c r="U1348" s="32"/>
      <c r="V1348" s="31"/>
      <c r="W1348" s="33">
        <f t="shared" si="345"/>
        <v>0</v>
      </c>
      <c r="X1348" s="34">
        <f t="shared" si="346"/>
        <v>0</v>
      </c>
      <c r="Y1348" s="33">
        <f t="shared" si="347"/>
        <v>0</v>
      </c>
      <c r="Z1348" s="33">
        <f t="shared" si="348"/>
        <v>0</v>
      </c>
      <c r="AA1348" s="35">
        <f t="shared" si="349"/>
        <v>0</v>
      </c>
      <c r="AB1348" s="36">
        <f t="shared" si="350"/>
        <v>0</v>
      </c>
      <c r="AC1348" s="37">
        <f t="shared" si="351"/>
        <v>0</v>
      </c>
      <c r="AD1348" s="38"/>
      <c r="AE1348" s="38"/>
      <c r="AF1348" s="39">
        <f t="shared" si="352"/>
        <v>0</v>
      </c>
      <c r="AG1348" s="40"/>
      <c r="AH1348" s="41">
        <f t="shared" si="353"/>
        <v>0</v>
      </c>
      <c r="AI1348" s="42">
        <f t="shared" si="354"/>
        <v>0</v>
      </c>
      <c r="AJ1348" s="43">
        <f t="shared" si="355"/>
        <v>0</v>
      </c>
      <c r="AK1348" s="5" t="str">
        <f>_xlfn.IFNA(VLOOKUP(_xlfn.CONCAT(D1348," - ",S1348),OP!E:F,2,0),"-------------------------------------------NAO DISPONIVEL-------------------------------------------")</f>
        <v>C - RIOCARD</v>
      </c>
      <c r="AL1348" s="7" t="str">
        <f t="shared" si="341"/>
        <v>1 - -------------------------------------------NAO DISPONIVEL------------------------------------------- - 00000001348 - FETRANSPOR</v>
      </c>
      <c r="AM1348" s="7" t="str">
        <f t="shared" si="342"/>
        <v>-------------------------------------------NAO DISPONIVEL-------------------------------------------</v>
      </c>
      <c r="AN1348" s="44" cm="1">
        <f t="array" ref="AN1348">_xlfn.IFS(AJ1348=0,0,AQ1348="INATIVO",2,AQ1348="SEM CADASTRO",4,AQ1348="CPF ATIVO EM OUTRO COMPRADOR",5,AQ1348="NOVO/SEM CARTAO",6,AND(AJ1348&gt;0,AQ1348,""),8)</f>
        <v>0</v>
      </c>
      <c r="AO1348" s="45">
        <f t="shared" si="356"/>
        <v>-10</v>
      </c>
    </row>
    <row r="1349" spans="1:41" x14ac:dyDescent="0.4">
      <c r="A1349" s="21" t="str">
        <f t="shared" si="343"/>
        <v>-------------------------------------------NAO DISPONIVEL-------------------------------------------</v>
      </c>
      <c r="B1349" s="5" t="str">
        <f>_xlfn.IFNA(VLOOKUP(A1349,CNPJ!E:F,2,0),"-------------------------------------------NAO DISPONIVEL-------------------------------------------")</f>
        <v>-------------------------------------------NAO DISPONIVEL-------------------------------------------</v>
      </c>
      <c r="C1349" s="22">
        <v>1</v>
      </c>
      <c r="D1349" s="5" t="str">
        <f>_xlfn.XLOOKUP(R1349,OP!C:C,OP!B:B,,0,1)</f>
        <v>RJ</v>
      </c>
      <c r="E1349" s="23"/>
      <c r="M1349" s="26"/>
      <c r="N1349" s="27"/>
      <c r="O1349" s="28" t="str">
        <f t="shared" si="344"/>
        <v>00000001349</v>
      </c>
      <c r="R1349" s="27" t="s">
        <v>193</v>
      </c>
      <c r="S1349" s="30" t="str">
        <f>_xlfn.IFNA(VLOOKUP(_xlfn.CONCAT(D1349," - ",R1349),OP!A:D,4,0),"-------------------------------------------NAO DISPONIVEL-------------------------------------------")</f>
        <v>FETRANSPOR</v>
      </c>
      <c r="T1349" s="31"/>
      <c r="U1349" s="32"/>
      <c r="V1349" s="31"/>
      <c r="W1349" s="33">
        <f t="shared" si="345"/>
        <v>0</v>
      </c>
      <c r="X1349" s="34">
        <f t="shared" si="346"/>
        <v>0</v>
      </c>
      <c r="Y1349" s="33">
        <f t="shared" si="347"/>
        <v>0</v>
      </c>
      <c r="Z1349" s="33">
        <f t="shared" si="348"/>
        <v>0</v>
      </c>
      <c r="AA1349" s="35">
        <f t="shared" si="349"/>
        <v>0</v>
      </c>
      <c r="AB1349" s="36">
        <f t="shared" si="350"/>
        <v>0</v>
      </c>
      <c r="AC1349" s="37">
        <f t="shared" si="351"/>
        <v>0</v>
      </c>
      <c r="AD1349" s="38"/>
      <c r="AE1349" s="38"/>
      <c r="AF1349" s="39">
        <f t="shared" si="352"/>
        <v>0</v>
      </c>
      <c r="AG1349" s="40"/>
      <c r="AH1349" s="41">
        <f t="shared" si="353"/>
        <v>0</v>
      </c>
      <c r="AI1349" s="42">
        <f t="shared" si="354"/>
        <v>0</v>
      </c>
      <c r="AJ1349" s="43">
        <f t="shared" si="355"/>
        <v>0</v>
      </c>
      <c r="AK1349" s="5" t="str">
        <f>_xlfn.IFNA(VLOOKUP(_xlfn.CONCAT(D1349," - ",S1349),OP!E:F,2,0),"-------------------------------------------NAO DISPONIVEL-------------------------------------------")</f>
        <v>C - RIOCARD</v>
      </c>
      <c r="AL1349" s="7" t="str">
        <f t="shared" si="341"/>
        <v>1 - -------------------------------------------NAO DISPONIVEL------------------------------------------- - 00000001349 - FETRANSPOR</v>
      </c>
      <c r="AM1349" s="7" t="str">
        <f t="shared" si="342"/>
        <v>-------------------------------------------NAO DISPONIVEL-------------------------------------------</v>
      </c>
      <c r="AN1349" s="44" cm="1">
        <f t="array" ref="AN1349">_xlfn.IFS(AJ1349=0,0,AQ1349="INATIVO",2,AQ1349="SEM CADASTRO",4,AQ1349="CPF ATIVO EM OUTRO COMPRADOR",5,AQ1349="NOVO/SEM CARTAO",6,AND(AJ1349&gt;0,AQ1349,""),8)</f>
        <v>0</v>
      </c>
      <c r="AO1349" s="45">
        <f t="shared" si="356"/>
        <v>-10</v>
      </c>
    </row>
    <row r="1350" spans="1:41" x14ac:dyDescent="0.4">
      <c r="A1350" s="21" t="str">
        <f t="shared" si="343"/>
        <v>-------------------------------------------NAO DISPONIVEL-------------------------------------------</v>
      </c>
      <c r="B1350" s="5" t="str">
        <f>_xlfn.IFNA(VLOOKUP(A1350,CNPJ!E:F,2,0),"-------------------------------------------NAO DISPONIVEL-------------------------------------------")</f>
        <v>-------------------------------------------NAO DISPONIVEL-------------------------------------------</v>
      </c>
      <c r="C1350" s="22">
        <v>1</v>
      </c>
      <c r="D1350" s="5" t="str">
        <f>_xlfn.XLOOKUP(R1350,OP!C:C,OP!B:B,,0,1)</f>
        <v>RJ</v>
      </c>
      <c r="E1350" s="23"/>
      <c r="M1350" s="26"/>
      <c r="N1350" s="27"/>
      <c r="O1350" s="28" t="str">
        <f t="shared" si="344"/>
        <v>00000001350</v>
      </c>
      <c r="R1350" s="27" t="s">
        <v>193</v>
      </c>
      <c r="S1350" s="30" t="str">
        <f>_xlfn.IFNA(VLOOKUP(_xlfn.CONCAT(D1350," - ",R1350),OP!A:D,4,0),"-------------------------------------------NAO DISPONIVEL-------------------------------------------")</f>
        <v>FETRANSPOR</v>
      </c>
      <c r="T1350" s="31"/>
      <c r="U1350" s="32"/>
      <c r="V1350" s="31"/>
      <c r="W1350" s="33">
        <f t="shared" si="345"/>
        <v>0</v>
      </c>
      <c r="X1350" s="34">
        <f t="shared" si="346"/>
        <v>0</v>
      </c>
      <c r="Y1350" s="33">
        <f t="shared" si="347"/>
        <v>0</v>
      </c>
      <c r="Z1350" s="33">
        <f t="shared" si="348"/>
        <v>0</v>
      </c>
      <c r="AA1350" s="35">
        <f t="shared" si="349"/>
        <v>0</v>
      </c>
      <c r="AB1350" s="36">
        <f t="shared" si="350"/>
        <v>0</v>
      </c>
      <c r="AC1350" s="37">
        <f t="shared" si="351"/>
        <v>0</v>
      </c>
      <c r="AD1350" s="38"/>
      <c r="AE1350" s="38"/>
      <c r="AF1350" s="39">
        <f t="shared" si="352"/>
        <v>0</v>
      </c>
      <c r="AG1350" s="40"/>
      <c r="AH1350" s="41">
        <f t="shared" si="353"/>
        <v>0</v>
      </c>
      <c r="AI1350" s="42">
        <f t="shared" si="354"/>
        <v>0</v>
      </c>
      <c r="AJ1350" s="43">
        <f t="shared" si="355"/>
        <v>0</v>
      </c>
      <c r="AK1350" s="5" t="str">
        <f>_xlfn.IFNA(VLOOKUP(_xlfn.CONCAT(D1350," - ",S1350),OP!E:F,2,0),"-------------------------------------------NAO DISPONIVEL-------------------------------------------")</f>
        <v>C - RIOCARD</v>
      </c>
      <c r="AL1350" s="7" t="str">
        <f t="shared" si="341"/>
        <v>1 - -------------------------------------------NAO DISPONIVEL------------------------------------------- - 00000001350 - FETRANSPOR</v>
      </c>
      <c r="AM1350" s="7" t="str">
        <f t="shared" si="342"/>
        <v>-------------------------------------------NAO DISPONIVEL-------------------------------------------</v>
      </c>
      <c r="AN1350" s="44" cm="1">
        <f t="array" ref="AN1350">_xlfn.IFS(AJ1350=0,0,AQ1350="INATIVO",2,AQ1350="SEM CADASTRO",4,AQ1350="CPF ATIVO EM OUTRO COMPRADOR",5,AQ1350="NOVO/SEM CARTAO",6,AND(AJ1350&gt;0,AQ1350,""),8)</f>
        <v>0</v>
      </c>
      <c r="AO1350" s="45">
        <f t="shared" si="356"/>
        <v>-10</v>
      </c>
    </row>
    <row r="1351" spans="1:41" x14ac:dyDescent="0.4">
      <c r="A1351" s="21" t="str">
        <f t="shared" si="343"/>
        <v>-------------------------------------------NAO DISPONIVEL-------------------------------------------</v>
      </c>
      <c r="B1351" s="5" t="str">
        <f>_xlfn.IFNA(VLOOKUP(A1351,CNPJ!E:F,2,0),"-------------------------------------------NAO DISPONIVEL-------------------------------------------")</f>
        <v>-------------------------------------------NAO DISPONIVEL-------------------------------------------</v>
      </c>
      <c r="C1351" s="22">
        <v>1</v>
      </c>
      <c r="D1351" s="5" t="str">
        <f>_xlfn.XLOOKUP(R1351,OP!C:C,OP!B:B,,0,1)</f>
        <v>RJ</v>
      </c>
      <c r="E1351" s="23"/>
      <c r="M1351" s="26"/>
      <c r="N1351" s="27"/>
      <c r="O1351" s="28" t="str">
        <f t="shared" si="344"/>
        <v>00000001351</v>
      </c>
      <c r="R1351" s="27" t="s">
        <v>193</v>
      </c>
      <c r="S1351" s="30" t="str">
        <f>_xlfn.IFNA(VLOOKUP(_xlfn.CONCAT(D1351," - ",R1351),OP!A:D,4,0),"-------------------------------------------NAO DISPONIVEL-------------------------------------------")</f>
        <v>FETRANSPOR</v>
      </c>
      <c r="T1351" s="31"/>
      <c r="U1351" s="32"/>
      <c r="V1351" s="31"/>
      <c r="W1351" s="33">
        <f t="shared" si="345"/>
        <v>0</v>
      </c>
      <c r="X1351" s="34">
        <f t="shared" si="346"/>
        <v>0</v>
      </c>
      <c r="Y1351" s="33">
        <f t="shared" si="347"/>
        <v>0</v>
      </c>
      <c r="Z1351" s="33">
        <f t="shared" si="348"/>
        <v>0</v>
      </c>
      <c r="AA1351" s="35">
        <f t="shared" si="349"/>
        <v>0</v>
      </c>
      <c r="AB1351" s="36">
        <f t="shared" si="350"/>
        <v>0</v>
      </c>
      <c r="AC1351" s="37">
        <f t="shared" si="351"/>
        <v>0</v>
      </c>
      <c r="AD1351" s="38"/>
      <c r="AE1351" s="38"/>
      <c r="AF1351" s="39">
        <f t="shared" si="352"/>
        <v>0</v>
      </c>
      <c r="AG1351" s="40"/>
      <c r="AH1351" s="41">
        <f t="shared" si="353"/>
        <v>0</v>
      </c>
      <c r="AI1351" s="42">
        <f t="shared" si="354"/>
        <v>0</v>
      </c>
      <c r="AJ1351" s="43">
        <f t="shared" si="355"/>
        <v>0</v>
      </c>
      <c r="AK1351" s="5" t="str">
        <f>_xlfn.IFNA(VLOOKUP(_xlfn.CONCAT(D1351," - ",S1351),OP!E:F,2,0),"-------------------------------------------NAO DISPONIVEL-------------------------------------------")</f>
        <v>C - RIOCARD</v>
      </c>
      <c r="AL1351" s="7" t="str">
        <f t="shared" si="341"/>
        <v>1 - -------------------------------------------NAO DISPONIVEL------------------------------------------- - 00000001351 - FETRANSPOR</v>
      </c>
      <c r="AM1351" s="7" t="str">
        <f t="shared" si="342"/>
        <v>-------------------------------------------NAO DISPONIVEL-------------------------------------------</v>
      </c>
      <c r="AN1351" s="44" cm="1">
        <f t="array" ref="AN1351">_xlfn.IFS(AJ1351=0,0,AQ1351="INATIVO",2,AQ1351="SEM CADASTRO",4,AQ1351="CPF ATIVO EM OUTRO COMPRADOR",5,AQ1351="NOVO/SEM CARTAO",6,AND(AJ1351&gt;0,AQ1351,""),8)</f>
        <v>0</v>
      </c>
      <c r="AO1351" s="45">
        <f t="shared" si="356"/>
        <v>-10</v>
      </c>
    </row>
    <row r="1352" spans="1:41" x14ac:dyDescent="0.4">
      <c r="A1352" s="21" t="str">
        <f t="shared" si="343"/>
        <v>-------------------------------------------NAO DISPONIVEL-------------------------------------------</v>
      </c>
      <c r="B1352" s="5" t="str">
        <f>_xlfn.IFNA(VLOOKUP(A1352,CNPJ!E:F,2,0),"-------------------------------------------NAO DISPONIVEL-------------------------------------------")</f>
        <v>-------------------------------------------NAO DISPONIVEL-------------------------------------------</v>
      </c>
      <c r="C1352" s="22">
        <v>1</v>
      </c>
      <c r="D1352" s="5" t="str">
        <f>_xlfn.XLOOKUP(R1352,OP!C:C,OP!B:B,,0,1)</f>
        <v>RJ</v>
      </c>
      <c r="E1352" s="23"/>
      <c r="M1352" s="26"/>
      <c r="N1352" s="27"/>
      <c r="O1352" s="28" t="str">
        <f t="shared" si="344"/>
        <v>00000001352</v>
      </c>
      <c r="R1352" s="27" t="s">
        <v>193</v>
      </c>
      <c r="S1352" s="30" t="str">
        <f>_xlfn.IFNA(VLOOKUP(_xlfn.CONCAT(D1352," - ",R1352),OP!A:D,4,0),"-------------------------------------------NAO DISPONIVEL-------------------------------------------")</f>
        <v>FETRANSPOR</v>
      </c>
      <c r="T1352" s="31"/>
      <c r="U1352" s="32"/>
      <c r="V1352" s="31"/>
      <c r="W1352" s="33">
        <f t="shared" si="345"/>
        <v>0</v>
      </c>
      <c r="X1352" s="34">
        <f t="shared" si="346"/>
        <v>0</v>
      </c>
      <c r="Y1352" s="33">
        <f t="shared" si="347"/>
        <v>0</v>
      </c>
      <c r="Z1352" s="33">
        <f t="shared" si="348"/>
        <v>0</v>
      </c>
      <c r="AA1352" s="35">
        <f t="shared" si="349"/>
        <v>0</v>
      </c>
      <c r="AB1352" s="36">
        <f t="shared" si="350"/>
        <v>0</v>
      </c>
      <c r="AC1352" s="37">
        <f t="shared" si="351"/>
        <v>0</v>
      </c>
      <c r="AD1352" s="38"/>
      <c r="AE1352" s="38"/>
      <c r="AF1352" s="39">
        <f t="shared" si="352"/>
        <v>0</v>
      </c>
      <c r="AG1352" s="40"/>
      <c r="AH1352" s="41">
        <f t="shared" si="353"/>
        <v>0</v>
      </c>
      <c r="AI1352" s="42">
        <f t="shared" si="354"/>
        <v>0</v>
      </c>
      <c r="AJ1352" s="43">
        <f t="shared" si="355"/>
        <v>0</v>
      </c>
      <c r="AK1352" s="5" t="str">
        <f>_xlfn.IFNA(VLOOKUP(_xlfn.CONCAT(D1352," - ",S1352),OP!E:F,2,0),"-------------------------------------------NAO DISPONIVEL-------------------------------------------")</f>
        <v>C - RIOCARD</v>
      </c>
      <c r="AL1352" s="7" t="str">
        <f t="shared" si="341"/>
        <v>1 - -------------------------------------------NAO DISPONIVEL------------------------------------------- - 00000001352 - FETRANSPOR</v>
      </c>
      <c r="AM1352" s="7" t="str">
        <f t="shared" si="342"/>
        <v>-------------------------------------------NAO DISPONIVEL-------------------------------------------</v>
      </c>
      <c r="AN1352" s="44" cm="1">
        <f t="array" ref="AN1352">_xlfn.IFS(AJ1352=0,0,AQ1352="INATIVO",2,AQ1352="SEM CADASTRO",4,AQ1352="CPF ATIVO EM OUTRO COMPRADOR",5,AQ1352="NOVO/SEM CARTAO",6,AND(AJ1352&gt;0,AQ1352,""),8)</f>
        <v>0</v>
      </c>
      <c r="AO1352" s="45">
        <f t="shared" si="356"/>
        <v>-10</v>
      </c>
    </row>
    <row r="1353" spans="1:41" x14ac:dyDescent="0.4">
      <c r="A1353" s="21" t="str">
        <f t="shared" si="343"/>
        <v>-------------------------------------------NAO DISPONIVEL-------------------------------------------</v>
      </c>
      <c r="B1353" s="5" t="str">
        <f>_xlfn.IFNA(VLOOKUP(A1353,CNPJ!E:F,2,0),"-------------------------------------------NAO DISPONIVEL-------------------------------------------")</f>
        <v>-------------------------------------------NAO DISPONIVEL-------------------------------------------</v>
      </c>
      <c r="C1353" s="22">
        <v>1</v>
      </c>
      <c r="D1353" s="5" t="str">
        <f>_xlfn.XLOOKUP(R1353,OP!C:C,OP!B:B,,0,1)</f>
        <v>RJ</v>
      </c>
      <c r="E1353" s="23"/>
      <c r="M1353" s="26"/>
      <c r="N1353" s="27"/>
      <c r="O1353" s="28" t="str">
        <f t="shared" si="344"/>
        <v>00000001353</v>
      </c>
      <c r="R1353" s="27" t="s">
        <v>193</v>
      </c>
      <c r="S1353" s="30" t="str">
        <f>_xlfn.IFNA(VLOOKUP(_xlfn.CONCAT(D1353," - ",R1353),OP!A:D,4,0),"-------------------------------------------NAO DISPONIVEL-------------------------------------------")</f>
        <v>FETRANSPOR</v>
      </c>
      <c r="T1353" s="31"/>
      <c r="U1353" s="32"/>
      <c r="V1353" s="31"/>
      <c r="W1353" s="33">
        <f t="shared" si="345"/>
        <v>0</v>
      </c>
      <c r="X1353" s="34">
        <f t="shared" si="346"/>
        <v>0</v>
      </c>
      <c r="Y1353" s="33">
        <f t="shared" si="347"/>
        <v>0</v>
      </c>
      <c r="Z1353" s="33">
        <f t="shared" si="348"/>
        <v>0</v>
      </c>
      <c r="AA1353" s="35">
        <f t="shared" si="349"/>
        <v>0</v>
      </c>
      <c r="AB1353" s="36">
        <f t="shared" si="350"/>
        <v>0</v>
      </c>
      <c r="AC1353" s="37">
        <f t="shared" si="351"/>
        <v>0</v>
      </c>
      <c r="AD1353" s="38"/>
      <c r="AE1353" s="38"/>
      <c r="AF1353" s="39">
        <f t="shared" si="352"/>
        <v>0</v>
      </c>
      <c r="AG1353" s="40"/>
      <c r="AH1353" s="41">
        <f t="shared" si="353"/>
        <v>0</v>
      </c>
      <c r="AI1353" s="42">
        <f t="shared" si="354"/>
        <v>0</v>
      </c>
      <c r="AJ1353" s="43">
        <f t="shared" si="355"/>
        <v>0</v>
      </c>
      <c r="AK1353" s="5" t="str">
        <f>_xlfn.IFNA(VLOOKUP(_xlfn.CONCAT(D1353," - ",S1353),OP!E:F,2,0),"-------------------------------------------NAO DISPONIVEL-------------------------------------------")</f>
        <v>C - RIOCARD</v>
      </c>
      <c r="AL1353" s="7" t="str">
        <f t="shared" si="341"/>
        <v>1 - -------------------------------------------NAO DISPONIVEL------------------------------------------- - 00000001353 - FETRANSPOR</v>
      </c>
      <c r="AM1353" s="7" t="str">
        <f t="shared" si="342"/>
        <v>-------------------------------------------NAO DISPONIVEL-------------------------------------------</v>
      </c>
      <c r="AN1353" s="44" cm="1">
        <f t="array" ref="AN1353">_xlfn.IFS(AJ1353=0,0,AQ1353="INATIVO",2,AQ1353="SEM CADASTRO",4,AQ1353="CPF ATIVO EM OUTRO COMPRADOR",5,AQ1353="NOVO/SEM CARTAO",6,AND(AJ1353&gt;0,AQ1353,""),8)</f>
        <v>0</v>
      </c>
      <c r="AO1353" s="45">
        <f t="shared" si="356"/>
        <v>-10</v>
      </c>
    </row>
    <row r="1354" spans="1:41" x14ac:dyDescent="0.4">
      <c r="A1354" s="21" t="str">
        <f t="shared" si="343"/>
        <v>-------------------------------------------NAO DISPONIVEL-------------------------------------------</v>
      </c>
      <c r="B1354" s="5" t="str">
        <f>_xlfn.IFNA(VLOOKUP(A1354,CNPJ!E:F,2,0),"-------------------------------------------NAO DISPONIVEL-------------------------------------------")</f>
        <v>-------------------------------------------NAO DISPONIVEL-------------------------------------------</v>
      </c>
      <c r="C1354" s="22">
        <v>1</v>
      </c>
      <c r="D1354" s="5" t="str">
        <f>_xlfn.XLOOKUP(R1354,OP!C:C,OP!B:B,,0,1)</f>
        <v>RJ</v>
      </c>
      <c r="E1354" s="23"/>
      <c r="M1354" s="26"/>
      <c r="N1354" s="27"/>
      <c r="O1354" s="28" t="str">
        <f t="shared" si="344"/>
        <v>00000001354</v>
      </c>
      <c r="R1354" s="27" t="s">
        <v>193</v>
      </c>
      <c r="S1354" s="30" t="str">
        <f>_xlfn.IFNA(VLOOKUP(_xlfn.CONCAT(D1354," - ",R1354),OP!A:D,4,0),"-------------------------------------------NAO DISPONIVEL-------------------------------------------")</f>
        <v>FETRANSPOR</v>
      </c>
      <c r="T1354" s="31"/>
      <c r="U1354" s="32"/>
      <c r="V1354" s="31"/>
      <c r="W1354" s="33">
        <f t="shared" si="345"/>
        <v>0</v>
      </c>
      <c r="X1354" s="34">
        <f t="shared" si="346"/>
        <v>0</v>
      </c>
      <c r="Y1354" s="33">
        <f t="shared" si="347"/>
        <v>0</v>
      </c>
      <c r="Z1354" s="33">
        <f t="shared" si="348"/>
        <v>0</v>
      </c>
      <c r="AA1354" s="35">
        <f t="shared" si="349"/>
        <v>0</v>
      </c>
      <c r="AB1354" s="36">
        <f t="shared" si="350"/>
        <v>0</v>
      </c>
      <c r="AC1354" s="37">
        <f t="shared" si="351"/>
        <v>0</v>
      </c>
      <c r="AD1354" s="38"/>
      <c r="AE1354" s="38"/>
      <c r="AF1354" s="39">
        <f t="shared" si="352"/>
        <v>0</v>
      </c>
      <c r="AG1354" s="40"/>
      <c r="AH1354" s="41">
        <f t="shared" si="353"/>
        <v>0</v>
      </c>
      <c r="AI1354" s="42">
        <f t="shared" si="354"/>
        <v>0</v>
      </c>
      <c r="AJ1354" s="43">
        <f t="shared" si="355"/>
        <v>0</v>
      </c>
      <c r="AK1354" s="5" t="str">
        <f>_xlfn.IFNA(VLOOKUP(_xlfn.CONCAT(D1354," - ",S1354),OP!E:F,2,0),"-------------------------------------------NAO DISPONIVEL-------------------------------------------")</f>
        <v>C - RIOCARD</v>
      </c>
      <c r="AL1354" s="7" t="str">
        <f t="shared" si="341"/>
        <v>1 - -------------------------------------------NAO DISPONIVEL------------------------------------------- - 00000001354 - FETRANSPOR</v>
      </c>
      <c r="AM1354" s="7" t="str">
        <f t="shared" si="342"/>
        <v>-------------------------------------------NAO DISPONIVEL-------------------------------------------</v>
      </c>
      <c r="AN1354" s="44" cm="1">
        <f t="array" ref="AN1354">_xlfn.IFS(AJ1354=0,0,AQ1354="INATIVO",2,AQ1354="SEM CADASTRO",4,AQ1354="CPF ATIVO EM OUTRO COMPRADOR",5,AQ1354="NOVO/SEM CARTAO",6,AND(AJ1354&gt;0,AQ1354,""),8)</f>
        <v>0</v>
      </c>
      <c r="AO1354" s="45">
        <f t="shared" si="356"/>
        <v>-10</v>
      </c>
    </row>
    <row r="1355" spans="1:41" x14ac:dyDescent="0.4">
      <c r="A1355" s="21" t="str">
        <f t="shared" si="343"/>
        <v>-------------------------------------------NAO DISPONIVEL-------------------------------------------</v>
      </c>
      <c r="B1355" s="5" t="str">
        <f>_xlfn.IFNA(VLOOKUP(A1355,CNPJ!E:F,2,0),"-------------------------------------------NAO DISPONIVEL-------------------------------------------")</f>
        <v>-------------------------------------------NAO DISPONIVEL-------------------------------------------</v>
      </c>
      <c r="C1355" s="22">
        <v>1</v>
      </c>
      <c r="D1355" s="5" t="str">
        <f>_xlfn.XLOOKUP(R1355,OP!C:C,OP!B:B,,0,1)</f>
        <v>RJ</v>
      </c>
      <c r="E1355" s="23"/>
      <c r="M1355" s="26"/>
      <c r="N1355" s="27"/>
      <c r="O1355" s="28" t="str">
        <f t="shared" si="344"/>
        <v>00000001355</v>
      </c>
      <c r="R1355" s="27" t="s">
        <v>193</v>
      </c>
      <c r="S1355" s="30" t="str">
        <f>_xlfn.IFNA(VLOOKUP(_xlfn.CONCAT(D1355," - ",R1355),OP!A:D,4,0),"-------------------------------------------NAO DISPONIVEL-------------------------------------------")</f>
        <v>FETRANSPOR</v>
      </c>
      <c r="T1355" s="31"/>
      <c r="U1355" s="32"/>
      <c r="V1355" s="31"/>
      <c r="W1355" s="33">
        <f t="shared" si="345"/>
        <v>0</v>
      </c>
      <c r="X1355" s="34">
        <f t="shared" si="346"/>
        <v>0</v>
      </c>
      <c r="Y1355" s="33">
        <f t="shared" si="347"/>
        <v>0</v>
      </c>
      <c r="Z1355" s="33">
        <f t="shared" si="348"/>
        <v>0</v>
      </c>
      <c r="AA1355" s="35">
        <f t="shared" si="349"/>
        <v>0</v>
      </c>
      <c r="AB1355" s="36">
        <f t="shared" si="350"/>
        <v>0</v>
      </c>
      <c r="AC1355" s="37">
        <f t="shared" si="351"/>
        <v>0</v>
      </c>
      <c r="AD1355" s="38"/>
      <c r="AE1355" s="38"/>
      <c r="AF1355" s="39">
        <f t="shared" si="352"/>
        <v>0</v>
      </c>
      <c r="AG1355" s="40"/>
      <c r="AH1355" s="41">
        <f t="shared" si="353"/>
        <v>0</v>
      </c>
      <c r="AI1355" s="42">
        <f t="shared" si="354"/>
        <v>0</v>
      </c>
      <c r="AJ1355" s="43">
        <f t="shared" si="355"/>
        <v>0</v>
      </c>
      <c r="AK1355" s="5" t="str">
        <f>_xlfn.IFNA(VLOOKUP(_xlfn.CONCAT(D1355," - ",S1355),OP!E:F,2,0),"-------------------------------------------NAO DISPONIVEL-------------------------------------------")</f>
        <v>C - RIOCARD</v>
      </c>
      <c r="AL1355" s="7" t="str">
        <f t="shared" si="341"/>
        <v>1 - -------------------------------------------NAO DISPONIVEL------------------------------------------- - 00000001355 - FETRANSPOR</v>
      </c>
      <c r="AM1355" s="7" t="str">
        <f t="shared" si="342"/>
        <v>-------------------------------------------NAO DISPONIVEL-------------------------------------------</v>
      </c>
      <c r="AN1355" s="44" cm="1">
        <f t="array" ref="AN1355">_xlfn.IFS(AJ1355=0,0,AQ1355="INATIVO",2,AQ1355="SEM CADASTRO",4,AQ1355="CPF ATIVO EM OUTRO COMPRADOR",5,AQ1355="NOVO/SEM CARTAO",6,AND(AJ1355&gt;0,AQ1355,""),8)</f>
        <v>0</v>
      </c>
      <c r="AO1355" s="45">
        <f t="shared" si="356"/>
        <v>-10</v>
      </c>
    </row>
    <row r="1356" spans="1:41" x14ac:dyDescent="0.4">
      <c r="A1356" s="21" t="str">
        <f t="shared" si="343"/>
        <v>-------------------------------------------NAO DISPONIVEL-------------------------------------------</v>
      </c>
      <c r="B1356" s="5" t="str">
        <f>_xlfn.IFNA(VLOOKUP(A1356,CNPJ!E:F,2,0),"-------------------------------------------NAO DISPONIVEL-------------------------------------------")</f>
        <v>-------------------------------------------NAO DISPONIVEL-------------------------------------------</v>
      </c>
      <c r="C1356" s="22">
        <v>1</v>
      </c>
      <c r="D1356" s="5" t="str">
        <f>_xlfn.XLOOKUP(R1356,OP!C:C,OP!B:B,,0,1)</f>
        <v>RJ</v>
      </c>
      <c r="E1356" s="23"/>
      <c r="M1356" s="26"/>
      <c r="N1356" s="27"/>
      <c r="O1356" s="28" t="str">
        <f t="shared" si="344"/>
        <v>00000001356</v>
      </c>
      <c r="R1356" s="27" t="s">
        <v>193</v>
      </c>
      <c r="S1356" s="30" t="str">
        <f>_xlfn.IFNA(VLOOKUP(_xlfn.CONCAT(D1356," - ",R1356),OP!A:D,4,0),"-------------------------------------------NAO DISPONIVEL-------------------------------------------")</f>
        <v>FETRANSPOR</v>
      </c>
      <c r="T1356" s="31"/>
      <c r="U1356" s="32"/>
      <c r="V1356" s="31"/>
      <c r="W1356" s="33">
        <f t="shared" si="345"/>
        <v>0</v>
      </c>
      <c r="X1356" s="34">
        <f t="shared" si="346"/>
        <v>0</v>
      </c>
      <c r="Y1356" s="33">
        <f t="shared" si="347"/>
        <v>0</v>
      </c>
      <c r="Z1356" s="33">
        <f t="shared" si="348"/>
        <v>0</v>
      </c>
      <c r="AA1356" s="35">
        <f t="shared" si="349"/>
        <v>0</v>
      </c>
      <c r="AB1356" s="36">
        <f t="shared" si="350"/>
        <v>0</v>
      </c>
      <c r="AC1356" s="37">
        <f t="shared" si="351"/>
        <v>0</v>
      </c>
      <c r="AD1356" s="38"/>
      <c r="AE1356" s="38"/>
      <c r="AF1356" s="39">
        <f t="shared" si="352"/>
        <v>0</v>
      </c>
      <c r="AG1356" s="40"/>
      <c r="AH1356" s="41">
        <f t="shared" si="353"/>
        <v>0</v>
      </c>
      <c r="AI1356" s="42">
        <f t="shared" si="354"/>
        <v>0</v>
      </c>
      <c r="AJ1356" s="43">
        <f t="shared" si="355"/>
        <v>0</v>
      </c>
      <c r="AK1356" s="5" t="str">
        <f>_xlfn.IFNA(VLOOKUP(_xlfn.CONCAT(D1356," - ",S1356),OP!E:F,2,0),"-------------------------------------------NAO DISPONIVEL-------------------------------------------")</f>
        <v>C - RIOCARD</v>
      </c>
      <c r="AL1356" s="7" t="str">
        <f t="shared" si="341"/>
        <v>1 - -------------------------------------------NAO DISPONIVEL------------------------------------------- - 00000001356 - FETRANSPOR</v>
      </c>
      <c r="AM1356" s="7" t="str">
        <f t="shared" si="342"/>
        <v>-------------------------------------------NAO DISPONIVEL-------------------------------------------</v>
      </c>
      <c r="AN1356" s="44" cm="1">
        <f t="array" ref="AN1356">_xlfn.IFS(AJ1356=0,0,AQ1356="INATIVO",2,AQ1356="SEM CADASTRO",4,AQ1356="CPF ATIVO EM OUTRO COMPRADOR",5,AQ1356="NOVO/SEM CARTAO",6,AND(AJ1356&gt;0,AQ1356,""),8)</f>
        <v>0</v>
      </c>
      <c r="AO1356" s="45">
        <f t="shared" si="356"/>
        <v>-10</v>
      </c>
    </row>
    <row r="1357" spans="1:41" x14ac:dyDescent="0.4">
      <c r="A1357" s="21" t="str">
        <f t="shared" si="343"/>
        <v>-------------------------------------------NAO DISPONIVEL-------------------------------------------</v>
      </c>
      <c r="B1357" s="5" t="str">
        <f>_xlfn.IFNA(VLOOKUP(A1357,CNPJ!E:F,2,0),"-------------------------------------------NAO DISPONIVEL-------------------------------------------")</f>
        <v>-------------------------------------------NAO DISPONIVEL-------------------------------------------</v>
      </c>
      <c r="C1357" s="22">
        <v>1</v>
      </c>
      <c r="D1357" s="5" t="str">
        <f>_xlfn.XLOOKUP(R1357,OP!C:C,OP!B:B,,0,1)</f>
        <v>RJ</v>
      </c>
      <c r="E1357" s="23"/>
      <c r="M1357" s="26"/>
      <c r="N1357" s="27"/>
      <c r="O1357" s="28" t="str">
        <f t="shared" si="344"/>
        <v>00000001357</v>
      </c>
      <c r="R1357" s="27" t="s">
        <v>193</v>
      </c>
      <c r="S1357" s="30" t="str">
        <f>_xlfn.IFNA(VLOOKUP(_xlfn.CONCAT(D1357," - ",R1357),OP!A:D,4,0),"-------------------------------------------NAO DISPONIVEL-------------------------------------------")</f>
        <v>FETRANSPOR</v>
      </c>
      <c r="T1357" s="31"/>
      <c r="U1357" s="32"/>
      <c r="V1357" s="31"/>
      <c r="W1357" s="33">
        <f t="shared" si="345"/>
        <v>0</v>
      </c>
      <c r="X1357" s="34">
        <f t="shared" si="346"/>
        <v>0</v>
      </c>
      <c r="Y1357" s="33">
        <f t="shared" si="347"/>
        <v>0</v>
      </c>
      <c r="Z1357" s="33">
        <f t="shared" si="348"/>
        <v>0</v>
      </c>
      <c r="AA1357" s="35">
        <f t="shared" si="349"/>
        <v>0</v>
      </c>
      <c r="AB1357" s="36">
        <f t="shared" si="350"/>
        <v>0</v>
      </c>
      <c r="AC1357" s="37">
        <f t="shared" si="351"/>
        <v>0</v>
      </c>
      <c r="AD1357" s="38"/>
      <c r="AE1357" s="38"/>
      <c r="AF1357" s="39">
        <f t="shared" si="352"/>
        <v>0</v>
      </c>
      <c r="AG1357" s="40"/>
      <c r="AH1357" s="41">
        <f t="shared" si="353"/>
        <v>0</v>
      </c>
      <c r="AI1357" s="42">
        <f t="shared" si="354"/>
        <v>0</v>
      </c>
      <c r="AJ1357" s="43">
        <f t="shared" si="355"/>
        <v>0</v>
      </c>
      <c r="AK1357" s="5" t="str">
        <f>_xlfn.IFNA(VLOOKUP(_xlfn.CONCAT(D1357," - ",S1357),OP!E:F,2,0),"-------------------------------------------NAO DISPONIVEL-------------------------------------------")</f>
        <v>C - RIOCARD</v>
      </c>
      <c r="AL1357" s="7" t="str">
        <f t="shared" si="341"/>
        <v>1 - -------------------------------------------NAO DISPONIVEL------------------------------------------- - 00000001357 - FETRANSPOR</v>
      </c>
      <c r="AM1357" s="7" t="str">
        <f t="shared" si="342"/>
        <v>-------------------------------------------NAO DISPONIVEL-------------------------------------------</v>
      </c>
      <c r="AN1357" s="44" cm="1">
        <f t="array" ref="AN1357">_xlfn.IFS(AJ1357=0,0,AQ1357="INATIVO",2,AQ1357="SEM CADASTRO",4,AQ1357="CPF ATIVO EM OUTRO COMPRADOR",5,AQ1357="NOVO/SEM CARTAO",6,AND(AJ1357&gt;0,AQ1357,""),8)</f>
        <v>0</v>
      </c>
      <c r="AO1357" s="45">
        <f t="shared" si="356"/>
        <v>-10</v>
      </c>
    </row>
    <row r="1358" spans="1:41" x14ac:dyDescent="0.4">
      <c r="A1358" s="21" t="str">
        <f t="shared" si="343"/>
        <v>-------------------------------------------NAO DISPONIVEL-------------------------------------------</v>
      </c>
      <c r="B1358" s="5" t="str">
        <f>_xlfn.IFNA(VLOOKUP(A1358,CNPJ!E:F,2,0),"-------------------------------------------NAO DISPONIVEL-------------------------------------------")</f>
        <v>-------------------------------------------NAO DISPONIVEL-------------------------------------------</v>
      </c>
      <c r="C1358" s="22">
        <v>1</v>
      </c>
      <c r="D1358" s="5" t="str">
        <f>_xlfn.XLOOKUP(R1358,OP!C:C,OP!B:B,,0,1)</f>
        <v>RJ</v>
      </c>
      <c r="E1358" s="23"/>
      <c r="M1358" s="26"/>
      <c r="N1358" s="27"/>
      <c r="O1358" s="28" t="str">
        <f t="shared" si="344"/>
        <v>00000001358</v>
      </c>
      <c r="R1358" s="27" t="s">
        <v>193</v>
      </c>
      <c r="S1358" s="30" t="str">
        <f>_xlfn.IFNA(VLOOKUP(_xlfn.CONCAT(D1358," - ",R1358),OP!A:D,4,0),"-------------------------------------------NAO DISPONIVEL-------------------------------------------")</f>
        <v>FETRANSPOR</v>
      </c>
      <c r="T1358" s="31"/>
      <c r="U1358" s="32"/>
      <c r="V1358" s="31"/>
      <c r="W1358" s="33">
        <f t="shared" si="345"/>
        <v>0</v>
      </c>
      <c r="X1358" s="34">
        <f t="shared" si="346"/>
        <v>0</v>
      </c>
      <c r="Y1358" s="33">
        <f t="shared" si="347"/>
        <v>0</v>
      </c>
      <c r="Z1358" s="33">
        <f t="shared" si="348"/>
        <v>0</v>
      </c>
      <c r="AA1358" s="35">
        <f t="shared" si="349"/>
        <v>0</v>
      </c>
      <c r="AB1358" s="36">
        <f t="shared" si="350"/>
        <v>0</v>
      </c>
      <c r="AC1358" s="37">
        <f t="shared" si="351"/>
        <v>0</v>
      </c>
      <c r="AD1358" s="38"/>
      <c r="AE1358" s="38"/>
      <c r="AF1358" s="39">
        <f t="shared" si="352"/>
        <v>0</v>
      </c>
      <c r="AG1358" s="40"/>
      <c r="AH1358" s="41">
        <f t="shared" si="353"/>
        <v>0</v>
      </c>
      <c r="AI1358" s="42">
        <f t="shared" si="354"/>
        <v>0</v>
      </c>
      <c r="AJ1358" s="43">
        <f t="shared" si="355"/>
        <v>0</v>
      </c>
      <c r="AK1358" s="5" t="str">
        <f>_xlfn.IFNA(VLOOKUP(_xlfn.CONCAT(D1358," - ",S1358),OP!E:F,2,0),"-------------------------------------------NAO DISPONIVEL-------------------------------------------")</f>
        <v>C - RIOCARD</v>
      </c>
      <c r="AL1358" s="7" t="str">
        <f t="shared" si="341"/>
        <v>1 - -------------------------------------------NAO DISPONIVEL------------------------------------------- - 00000001358 - FETRANSPOR</v>
      </c>
      <c r="AM1358" s="7" t="str">
        <f t="shared" si="342"/>
        <v>-------------------------------------------NAO DISPONIVEL-------------------------------------------</v>
      </c>
      <c r="AN1358" s="44" cm="1">
        <f t="array" ref="AN1358">_xlfn.IFS(AJ1358=0,0,AQ1358="INATIVO",2,AQ1358="SEM CADASTRO",4,AQ1358="CPF ATIVO EM OUTRO COMPRADOR",5,AQ1358="NOVO/SEM CARTAO",6,AND(AJ1358&gt;0,AQ1358,""),8)</f>
        <v>0</v>
      </c>
      <c r="AO1358" s="45">
        <f t="shared" si="356"/>
        <v>-10</v>
      </c>
    </row>
    <row r="1359" spans="1:41" x14ac:dyDescent="0.4">
      <c r="A1359" s="21" t="str">
        <f t="shared" si="343"/>
        <v>-------------------------------------------NAO DISPONIVEL-------------------------------------------</v>
      </c>
      <c r="B1359" s="5" t="str">
        <f>_xlfn.IFNA(VLOOKUP(A1359,CNPJ!E:F,2,0),"-------------------------------------------NAO DISPONIVEL-------------------------------------------")</f>
        <v>-------------------------------------------NAO DISPONIVEL-------------------------------------------</v>
      </c>
      <c r="C1359" s="22">
        <v>1</v>
      </c>
      <c r="D1359" s="5" t="str">
        <f>_xlfn.XLOOKUP(R1359,OP!C:C,OP!B:B,,0,1)</f>
        <v>RJ</v>
      </c>
      <c r="E1359" s="23"/>
      <c r="M1359" s="26"/>
      <c r="N1359" s="27"/>
      <c r="O1359" s="28" t="str">
        <f t="shared" si="344"/>
        <v>00000001359</v>
      </c>
      <c r="R1359" s="27" t="s">
        <v>193</v>
      </c>
      <c r="S1359" s="30" t="str">
        <f>_xlfn.IFNA(VLOOKUP(_xlfn.CONCAT(D1359," - ",R1359),OP!A:D,4,0),"-------------------------------------------NAO DISPONIVEL-------------------------------------------")</f>
        <v>FETRANSPOR</v>
      </c>
      <c r="T1359" s="31"/>
      <c r="U1359" s="32"/>
      <c r="V1359" s="31"/>
      <c r="W1359" s="33">
        <f t="shared" si="345"/>
        <v>0</v>
      </c>
      <c r="X1359" s="34">
        <f t="shared" si="346"/>
        <v>0</v>
      </c>
      <c r="Y1359" s="33">
        <f t="shared" si="347"/>
        <v>0</v>
      </c>
      <c r="Z1359" s="33">
        <f t="shared" si="348"/>
        <v>0</v>
      </c>
      <c r="AA1359" s="35">
        <f t="shared" si="349"/>
        <v>0</v>
      </c>
      <c r="AB1359" s="36">
        <f t="shared" si="350"/>
        <v>0</v>
      </c>
      <c r="AC1359" s="37">
        <f t="shared" si="351"/>
        <v>0</v>
      </c>
      <c r="AD1359" s="38"/>
      <c r="AE1359" s="38"/>
      <c r="AF1359" s="39">
        <f t="shared" si="352"/>
        <v>0</v>
      </c>
      <c r="AG1359" s="40"/>
      <c r="AH1359" s="41">
        <f t="shared" si="353"/>
        <v>0</v>
      </c>
      <c r="AI1359" s="42">
        <f t="shared" si="354"/>
        <v>0</v>
      </c>
      <c r="AJ1359" s="43">
        <f t="shared" si="355"/>
        <v>0</v>
      </c>
      <c r="AK1359" s="5" t="str">
        <f>_xlfn.IFNA(VLOOKUP(_xlfn.CONCAT(D1359," - ",S1359),OP!E:F,2,0),"-------------------------------------------NAO DISPONIVEL-------------------------------------------")</f>
        <v>C - RIOCARD</v>
      </c>
      <c r="AL1359" s="7" t="str">
        <f t="shared" si="341"/>
        <v>1 - -------------------------------------------NAO DISPONIVEL------------------------------------------- - 00000001359 - FETRANSPOR</v>
      </c>
      <c r="AM1359" s="7" t="str">
        <f t="shared" si="342"/>
        <v>-------------------------------------------NAO DISPONIVEL-------------------------------------------</v>
      </c>
      <c r="AN1359" s="44" cm="1">
        <f t="array" ref="AN1359">_xlfn.IFS(AJ1359=0,0,AQ1359="INATIVO",2,AQ1359="SEM CADASTRO",4,AQ1359="CPF ATIVO EM OUTRO COMPRADOR",5,AQ1359="NOVO/SEM CARTAO",6,AND(AJ1359&gt;0,AQ1359,""),8)</f>
        <v>0</v>
      </c>
      <c r="AO1359" s="45">
        <f t="shared" si="356"/>
        <v>-10</v>
      </c>
    </row>
    <row r="1360" spans="1:41" x14ac:dyDescent="0.4">
      <c r="A1360" s="21" t="str">
        <f t="shared" si="343"/>
        <v>-------------------------------------------NAO DISPONIVEL-------------------------------------------</v>
      </c>
      <c r="B1360" s="5" t="str">
        <f>_xlfn.IFNA(VLOOKUP(A1360,CNPJ!E:F,2,0),"-------------------------------------------NAO DISPONIVEL-------------------------------------------")</f>
        <v>-------------------------------------------NAO DISPONIVEL-------------------------------------------</v>
      </c>
      <c r="C1360" s="22">
        <v>1</v>
      </c>
      <c r="D1360" s="5" t="str">
        <f>_xlfn.XLOOKUP(R1360,OP!C:C,OP!B:B,,0,1)</f>
        <v>RJ</v>
      </c>
      <c r="E1360" s="23"/>
      <c r="M1360" s="26"/>
      <c r="N1360" s="27"/>
      <c r="O1360" s="28" t="str">
        <f t="shared" si="344"/>
        <v>00000001360</v>
      </c>
      <c r="R1360" s="27" t="s">
        <v>193</v>
      </c>
      <c r="S1360" s="30" t="str">
        <f>_xlfn.IFNA(VLOOKUP(_xlfn.CONCAT(D1360," - ",R1360),OP!A:D,4,0),"-------------------------------------------NAO DISPONIVEL-------------------------------------------")</f>
        <v>FETRANSPOR</v>
      </c>
      <c r="T1360" s="31"/>
      <c r="U1360" s="32"/>
      <c r="V1360" s="31"/>
      <c r="W1360" s="33">
        <f t="shared" si="345"/>
        <v>0</v>
      </c>
      <c r="X1360" s="34">
        <f t="shared" si="346"/>
        <v>0</v>
      </c>
      <c r="Y1360" s="33">
        <f t="shared" si="347"/>
        <v>0</v>
      </c>
      <c r="Z1360" s="33">
        <f t="shared" si="348"/>
        <v>0</v>
      </c>
      <c r="AA1360" s="35">
        <f t="shared" si="349"/>
        <v>0</v>
      </c>
      <c r="AB1360" s="36">
        <f t="shared" si="350"/>
        <v>0</v>
      </c>
      <c r="AC1360" s="37">
        <f t="shared" si="351"/>
        <v>0</v>
      </c>
      <c r="AD1360" s="38"/>
      <c r="AE1360" s="38"/>
      <c r="AF1360" s="39">
        <f t="shared" si="352"/>
        <v>0</v>
      </c>
      <c r="AG1360" s="40"/>
      <c r="AH1360" s="41">
        <f t="shared" si="353"/>
        <v>0</v>
      </c>
      <c r="AI1360" s="42">
        <f t="shared" si="354"/>
        <v>0</v>
      </c>
      <c r="AJ1360" s="43">
        <f t="shared" si="355"/>
        <v>0</v>
      </c>
      <c r="AK1360" s="5" t="str">
        <f>_xlfn.IFNA(VLOOKUP(_xlfn.CONCAT(D1360," - ",S1360),OP!E:F,2,0),"-------------------------------------------NAO DISPONIVEL-------------------------------------------")</f>
        <v>C - RIOCARD</v>
      </c>
      <c r="AL1360" s="7" t="str">
        <f t="shared" si="341"/>
        <v>1 - -------------------------------------------NAO DISPONIVEL------------------------------------------- - 00000001360 - FETRANSPOR</v>
      </c>
      <c r="AM1360" s="7" t="str">
        <f t="shared" si="342"/>
        <v>-------------------------------------------NAO DISPONIVEL-------------------------------------------</v>
      </c>
      <c r="AN1360" s="44" cm="1">
        <f t="array" ref="AN1360">_xlfn.IFS(AJ1360=0,0,AQ1360="INATIVO",2,AQ1360="SEM CADASTRO",4,AQ1360="CPF ATIVO EM OUTRO COMPRADOR",5,AQ1360="NOVO/SEM CARTAO",6,AND(AJ1360&gt;0,AQ1360,""),8)</f>
        <v>0</v>
      </c>
      <c r="AO1360" s="45">
        <f t="shared" si="356"/>
        <v>-10</v>
      </c>
    </row>
    <row r="1361" spans="1:41" x14ac:dyDescent="0.4">
      <c r="A1361" s="21" t="str">
        <f t="shared" si="343"/>
        <v>-------------------------------------------NAO DISPONIVEL-------------------------------------------</v>
      </c>
      <c r="B1361" s="5" t="str">
        <f>_xlfn.IFNA(VLOOKUP(A1361,CNPJ!E:F,2,0),"-------------------------------------------NAO DISPONIVEL-------------------------------------------")</f>
        <v>-------------------------------------------NAO DISPONIVEL-------------------------------------------</v>
      </c>
      <c r="C1361" s="22">
        <v>1</v>
      </c>
      <c r="D1361" s="5" t="str">
        <f>_xlfn.XLOOKUP(R1361,OP!C:C,OP!B:B,,0,1)</f>
        <v>RJ</v>
      </c>
      <c r="E1361" s="23"/>
      <c r="M1361" s="26"/>
      <c r="N1361" s="27"/>
      <c r="O1361" s="28" t="str">
        <f t="shared" si="344"/>
        <v>00000001361</v>
      </c>
      <c r="R1361" s="27" t="s">
        <v>193</v>
      </c>
      <c r="S1361" s="30" t="str">
        <f>_xlfn.IFNA(VLOOKUP(_xlfn.CONCAT(D1361," - ",R1361),OP!A:D,4,0),"-------------------------------------------NAO DISPONIVEL-------------------------------------------")</f>
        <v>FETRANSPOR</v>
      </c>
      <c r="T1361" s="31"/>
      <c r="U1361" s="32"/>
      <c r="V1361" s="31"/>
      <c r="W1361" s="33">
        <f t="shared" si="345"/>
        <v>0</v>
      </c>
      <c r="X1361" s="34">
        <f t="shared" si="346"/>
        <v>0</v>
      </c>
      <c r="Y1361" s="33">
        <f t="shared" si="347"/>
        <v>0</v>
      </c>
      <c r="Z1361" s="33">
        <f t="shared" si="348"/>
        <v>0</v>
      </c>
      <c r="AA1361" s="35">
        <f t="shared" si="349"/>
        <v>0</v>
      </c>
      <c r="AB1361" s="36">
        <f t="shared" si="350"/>
        <v>0</v>
      </c>
      <c r="AC1361" s="37">
        <f t="shared" si="351"/>
        <v>0</v>
      </c>
      <c r="AD1361" s="38"/>
      <c r="AE1361" s="38"/>
      <c r="AF1361" s="39">
        <f t="shared" si="352"/>
        <v>0</v>
      </c>
      <c r="AG1361" s="40"/>
      <c r="AH1361" s="41">
        <f t="shared" si="353"/>
        <v>0</v>
      </c>
      <c r="AI1361" s="42">
        <f t="shared" si="354"/>
        <v>0</v>
      </c>
      <c r="AJ1361" s="43">
        <f t="shared" si="355"/>
        <v>0</v>
      </c>
      <c r="AK1361" s="5" t="str">
        <f>_xlfn.IFNA(VLOOKUP(_xlfn.CONCAT(D1361," - ",S1361),OP!E:F,2,0),"-------------------------------------------NAO DISPONIVEL-------------------------------------------")</f>
        <v>C - RIOCARD</v>
      </c>
      <c r="AL1361" s="7" t="str">
        <f t="shared" si="341"/>
        <v>1 - -------------------------------------------NAO DISPONIVEL------------------------------------------- - 00000001361 - FETRANSPOR</v>
      </c>
      <c r="AM1361" s="7" t="str">
        <f t="shared" si="342"/>
        <v>-------------------------------------------NAO DISPONIVEL-------------------------------------------</v>
      </c>
      <c r="AN1361" s="44" cm="1">
        <f t="array" ref="AN1361">_xlfn.IFS(AJ1361=0,0,AQ1361="INATIVO",2,AQ1361="SEM CADASTRO",4,AQ1361="CPF ATIVO EM OUTRO COMPRADOR",5,AQ1361="NOVO/SEM CARTAO",6,AND(AJ1361&gt;0,AQ1361,""),8)</f>
        <v>0</v>
      </c>
      <c r="AO1361" s="45">
        <f t="shared" si="356"/>
        <v>-10</v>
      </c>
    </row>
    <row r="1362" spans="1:41" x14ac:dyDescent="0.4">
      <c r="A1362" s="21" t="str">
        <f t="shared" si="343"/>
        <v>-------------------------------------------NAO DISPONIVEL-------------------------------------------</v>
      </c>
      <c r="B1362" s="5" t="str">
        <f>_xlfn.IFNA(VLOOKUP(A1362,CNPJ!E:F,2,0),"-------------------------------------------NAO DISPONIVEL-------------------------------------------")</f>
        <v>-------------------------------------------NAO DISPONIVEL-------------------------------------------</v>
      </c>
      <c r="C1362" s="22">
        <v>1</v>
      </c>
      <c r="D1362" s="5" t="str">
        <f>_xlfn.XLOOKUP(R1362,OP!C:C,OP!B:B,,0,1)</f>
        <v>RJ</v>
      </c>
      <c r="E1362" s="23"/>
      <c r="M1362" s="26"/>
      <c r="N1362" s="27"/>
      <c r="O1362" s="28" t="str">
        <f t="shared" si="344"/>
        <v>00000001362</v>
      </c>
      <c r="R1362" s="27" t="s">
        <v>193</v>
      </c>
      <c r="S1362" s="30" t="str">
        <f>_xlfn.IFNA(VLOOKUP(_xlfn.CONCAT(D1362," - ",R1362),OP!A:D,4,0),"-------------------------------------------NAO DISPONIVEL-------------------------------------------")</f>
        <v>FETRANSPOR</v>
      </c>
      <c r="T1362" s="31"/>
      <c r="U1362" s="32"/>
      <c r="V1362" s="31"/>
      <c r="W1362" s="33">
        <f t="shared" si="345"/>
        <v>0</v>
      </c>
      <c r="X1362" s="34">
        <f t="shared" si="346"/>
        <v>0</v>
      </c>
      <c r="Y1362" s="33">
        <f t="shared" si="347"/>
        <v>0</v>
      </c>
      <c r="Z1362" s="33">
        <f t="shared" si="348"/>
        <v>0</v>
      </c>
      <c r="AA1362" s="35">
        <f t="shared" si="349"/>
        <v>0</v>
      </c>
      <c r="AB1362" s="36">
        <f t="shared" si="350"/>
        <v>0</v>
      </c>
      <c r="AC1362" s="37">
        <f t="shared" si="351"/>
        <v>0</v>
      </c>
      <c r="AD1362" s="38"/>
      <c r="AE1362" s="38"/>
      <c r="AF1362" s="39">
        <f t="shared" si="352"/>
        <v>0</v>
      </c>
      <c r="AG1362" s="40"/>
      <c r="AH1362" s="41">
        <f t="shared" si="353"/>
        <v>0</v>
      </c>
      <c r="AI1362" s="42">
        <f t="shared" si="354"/>
        <v>0</v>
      </c>
      <c r="AJ1362" s="43">
        <f t="shared" si="355"/>
        <v>0</v>
      </c>
      <c r="AK1362" s="5" t="str">
        <f>_xlfn.IFNA(VLOOKUP(_xlfn.CONCAT(D1362," - ",S1362),OP!E:F,2,0),"-------------------------------------------NAO DISPONIVEL-------------------------------------------")</f>
        <v>C - RIOCARD</v>
      </c>
      <c r="AL1362" s="7" t="str">
        <f t="shared" si="341"/>
        <v>1 - -------------------------------------------NAO DISPONIVEL------------------------------------------- - 00000001362 - FETRANSPOR</v>
      </c>
      <c r="AM1362" s="7" t="str">
        <f t="shared" si="342"/>
        <v>-------------------------------------------NAO DISPONIVEL-------------------------------------------</v>
      </c>
      <c r="AN1362" s="44" cm="1">
        <f t="array" ref="AN1362">_xlfn.IFS(AJ1362=0,0,AQ1362="INATIVO",2,AQ1362="SEM CADASTRO",4,AQ1362="CPF ATIVO EM OUTRO COMPRADOR",5,AQ1362="NOVO/SEM CARTAO",6,AND(AJ1362&gt;0,AQ1362,""),8)</f>
        <v>0</v>
      </c>
      <c r="AO1362" s="45">
        <f t="shared" si="356"/>
        <v>-10</v>
      </c>
    </row>
    <row r="1363" spans="1:41" x14ac:dyDescent="0.4">
      <c r="A1363" s="21" t="str">
        <f t="shared" si="343"/>
        <v>-------------------------------------------NAO DISPONIVEL-------------------------------------------</v>
      </c>
      <c r="B1363" s="5" t="str">
        <f>_xlfn.IFNA(VLOOKUP(A1363,CNPJ!E:F,2,0),"-------------------------------------------NAO DISPONIVEL-------------------------------------------")</f>
        <v>-------------------------------------------NAO DISPONIVEL-------------------------------------------</v>
      </c>
      <c r="C1363" s="22">
        <v>1</v>
      </c>
      <c r="D1363" s="5" t="str">
        <f>_xlfn.XLOOKUP(R1363,OP!C:C,OP!B:B,,0,1)</f>
        <v>RJ</v>
      </c>
      <c r="E1363" s="23"/>
      <c r="M1363" s="26"/>
      <c r="N1363" s="27"/>
      <c r="O1363" s="28" t="str">
        <f t="shared" si="344"/>
        <v>00000001363</v>
      </c>
      <c r="R1363" s="27" t="s">
        <v>193</v>
      </c>
      <c r="S1363" s="30" t="str">
        <f>_xlfn.IFNA(VLOOKUP(_xlfn.CONCAT(D1363," - ",R1363),OP!A:D,4,0),"-------------------------------------------NAO DISPONIVEL-------------------------------------------")</f>
        <v>FETRANSPOR</v>
      </c>
      <c r="T1363" s="31"/>
      <c r="U1363" s="32"/>
      <c r="V1363" s="31"/>
      <c r="W1363" s="33">
        <f t="shared" si="345"/>
        <v>0</v>
      </c>
      <c r="X1363" s="34">
        <f t="shared" si="346"/>
        <v>0</v>
      </c>
      <c r="Y1363" s="33">
        <f t="shared" si="347"/>
        <v>0</v>
      </c>
      <c r="Z1363" s="33">
        <f t="shared" si="348"/>
        <v>0</v>
      </c>
      <c r="AA1363" s="35">
        <f t="shared" si="349"/>
        <v>0</v>
      </c>
      <c r="AB1363" s="36">
        <f t="shared" si="350"/>
        <v>0</v>
      </c>
      <c r="AC1363" s="37">
        <f t="shared" si="351"/>
        <v>0</v>
      </c>
      <c r="AD1363" s="38"/>
      <c r="AE1363" s="38"/>
      <c r="AF1363" s="39">
        <f t="shared" si="352"/>
        <v>0</v>
      </c>
      <c r="AG1363" s="40"/>
      <c r="AH1363" s="41">
        <f t="shared" si="353"/>
        <v>0</v>
      </c>
      <c r="AI1363" s="42">
        <f t="shared" si="354"/>
        <v>0</v>
      </c>
      <c r="AJ1363" s="43">
        <f t="shared" si="355"/>
        <v>0</v>
      </c>
      <c r="AK1363" s="5" t="str">
        <f>_xlfn.IFNA(VLOOKUP(_xlfn.CONCAT(D1363," - ",S1363),OP!E:F,2,0),"-------------------------------------------NAO DISPONIVEL-------------------------------------------")</f>
        <v>C - RIOCARD</v>
      </c>
      <c r="AL1363" s="7" t="str">
        <f t="shared" si="341"/>
        <v>1 - -------------------------------------------NAO DISPONIVEL------------------------------------------- - 00000001363 - FETRANSPOR</v>
      </c>
      <c r="AM1363" s="7" t="str">
        <f t="shared" si="342"/>
        <v>-------------------------------------------NAO DISPONIVEL-------------------------------------------</v>
      </c>
      <c r="AN1363" s="44" cm="1">
        <f t="array" ref="AN1363">_xlfn.IFS(AJ1363=0,0,AQ1363="INATIVO",2,AQ1363="SEM CADASTRO",4,AQ1363="CPF ATIVO EM OUTRO COMPRADOR",5,AQ1363="NOVO/SEM CARTAO",6,AND(AJ1363&gt;0,AQ1363,""),8)</f>
        <v>0</v>
      </c>
      <c r="AO1363" s="45">
        <f t="shared" si="356"/>
        <v>-10</v>
      </c>
    </row>
    <row r="1364" spans="1:41" x14ac:dyDescent="0.4">
      <c r="A1364" s="21" t="str">
        <f t="shared" si="343"/>
        <v>-------------------------------------------NAO DISPONIVEL-------------------------------------------</v>
      </c>
      <c r="B1364" s="5" t="str">
        <f>_xlfn.IFNA(VLOOKUP(A1364,CNPJ!E:F,2,0),"-------------------------------------------NAO DISPONIVEL-------------------------------------------")</f>
        <v>-------------------------------------------NAO DISPONIVEL-------------------------------------------</v>
      </c>
      <c r="C1364" s="22">
        <v>1</v>
      </c>
      <c r="D1364" s="5" t="str">
        <f>_xlfn.XLOOKUP(R1364,OP!C:C,OP!B:B,,0,1)</f>
        <v>RJ</v>
      </c>
      <c r="E1364" s="23"/>
      <c r="M1364" s="26"/>
      <c r="N1364" s="27"/>
      <c r="O1364" s="28" t="str">
        <f t="shared" si="344"/>
        <v>00000001364</v>
      </c>
      <c r="R1364" s="27" t="s">
        <v>193</v>
      </c>
      <c r="S1364" s="30" t="str">
        <f>_xlfn.IFNA(VLOOKUP(_xlfn.CONCAT(D1364," - ",R1364),OP!A:D,4,0),"-------------------------------------------NAO DISPONIVEL-------------------------------------------")</f>
        <v>FETRANSPOR</v>
      </c>
      <c r="T1364" s="31"/>
      <c r="U1364" s="32"/>
      <c r="V1364" s="31"/>
      <c r="W1364" s="33">
        <f t="shared" si="345"/>
        <v>0</v>
      </c>
      <c r="X1364" s="34">
        <f t="shared" si="346"/>
        <v>0</v>
      </c>
      <c r="Y1364" s="33">
        <f t="shared" si="347"/>
        <v>0</v>
      </c>
      <c r="Z1364" s="33">
        <f t="shared" si="348"/>
        <v>0</v>
      </c>
      <c r="AA1364" s="35">
        <f t="shared" si="349"/>
        <v>0</v>
      </c>
      <c r="AB1364" s="36">
        <f t="shared" si="350"/>
        <v>0</v>
      </c>
      <c r="AC1364" s="37">
        <f t="shared" si="351"/>
        <v>0</v>
      </c>
      <c r="AD1364" s="38"/>
      <c r="AE1364" s="38"/>
      <c r="AF1364" s="39">
        <f t="shared" si="352"/>
        <v>0</v>
      </c>
      <c r="AG1364" s="40"/>
      <c r="AH1364" s="41">
        <f t="shared" si="353"/>
        <v>0</v>
      </c>
      <c r="AI1364" s="42">
        <f t="shared" si="354"/>
        <v>0</v>
      </c>
      <c r="AJ1364" s="43">
        <f t="shared" si="355"/>
        <v>0</v>
      </c>
      <c r="AK1364" s="5" t="str">
        <f>_xlfn.IFNA(VLOOKUP(_xlfn.CONCAT(D1364," - ",S1364),OP!E:F,2,0),"-------------------------------------------NAO DISPONIVEL-------------------------------------------")</f>
        <v>C - RIOCARD</v>
      </c>
      <c r="AL1364" s="7" t="str">
        <f t="shared" si="341"/>
        <v>1 - -------------------------------------------NAO DISPONIVEL------------------------------------------- - 00000001364 - FETRANSPOR</v>
      </c>
      <c r="AM1364" s="7" t="str">
        <f t="shared" si="342"/>
        <v>-------------------------------------------NAO DISPONIVEL-------------------------------------------</v>
      </c>
      <c r="AN1364" s="44" cm="1">
        <f t="array" ref="AN1364">_xlfn.IFS(AJ1364=0,0,AQ1364="INATIVO",2,AQ1364="SEM CADASTRO",4,AQ1364="CPF ATIVO EM OUTRO COMPRADOR",5,AQ1364="NOVO/SEM CARTAO",6,AND(AJ1364&gt;0,AQ1364,""),8)</f>
        <v>0</v>
      </c>
      <c r="AO1364" s="45">
        <f t="shared" si="356"/>
        <v>-10</v>
      </c>
    </row>
    <row r="1365" spans="1:41" x14ac:dyDescent="0.4">
      <c r="A1365" s="21" t="str">
        <f t="shared" si="343"/>
        <v>-------------------------------------------NAO DISPONIVEL-------------------------------------------</v>
      </c>
      <c r="B1365" s="5" t="str">
        <f>_xlfn.IFNA(VLOOKUP(A1365,CNPJ!E:F,2,0),"-------------------------------------------NAO DISPONIVEL-------------------------------------------")</f>
        <v>-------------------------------------------NAO DISPONIVEL-------------------------------------------</v>
      </c>
      <c r="C1365" s="22">
        <v>1</v>
      </c>
      <c r="D1365" s="5" t="str">
        <f>_xlfn.XLOOKUP(R1365,OP!C:C,OP!B:B,,0,1)</f>
        <v>RJ</v>
      </c>
      <c r="E1365" s="23"/>
      <c r="M1365" s="26"/>
      <c r="N1365" s="27"/>
      <c r="O1365" s="28" t="str">
        <f t="shared" si="344"/>
        <v>00000001365</v>
      </c>
      <c r="R1365" s="27" t="s">
        <v>193</v>
      </c>
      <c r="S1365" s="30" t="str">
        <f>_xlfn.IFNA(VLOOKUP(_xlfn.CONCAT(D1365," - ",R1365),OP!A:D,4,0),"-------------------------------------------NAO DISPONIVEL-------------------------------------------")</f>
        <v>FETRANSPOR</v>
      </c>
      <c r="T1365" s="31"/>
      <c r="U1365" s="32"/>
      <c r="V1365" s="31"/>
      <c r="W1365" s="33">
        <f t="shared" si="345"/>
        <v>0</v>
      </c>
      <c r="X1365" s="34">
        <f t="shared" si="346"/>
        <v>0</v>
      </c>
      <c r="Y1365" s="33">
        <f t="shared" si="347"/>
        <v>0</v>
      </c>
      <c r="Z1365" s="33">
        <f t="shared" si="348"/>
        <v>0</v>
      </c>
      <c r="AA1365" s="35">
        <f t="shared" si="349"/>
        <v>0</v>
      </c>
      <c r="AB1365" s="36">
        <f t="shared" si="350"/>
        <v>0</v>
      </c>
      <c r="AC1365" s="37">
        <f t="shared" si="351"/>
        <v>0</v>
      </c>
      <c r="AD1365" s="38"/>
      <c r="AE1365" s="38"/>
      <c r="AF1365" s="39">
        <f t="shared" si="352"/>
        <v>0</v>
      </c>
      <c r="AG1365" s="40"/>
      <c r="AH1365" s="41">
        <f t="shared" si="353"/>
        <v>0</v>
      </c>
      <c r="AI1365" s="42">
        <f t="shared" si="354"/>
        <v>0</v>
      </c>
      <c r="AJ1365" s="43">
        <f t="shared" si="355"/>
        <v>0</v>
      </c>
      <c r="AK1365" s="5" t="str">
        <f>_xlfn.IFNA(VLOOKUP(_xlfn.CONCAT(D1365," - ",S1365),OP!E:F,2,0),"-------------------------------------------NAO DISPONIVEL-------------------------------------------")</f>
        <v>C - RIOCARD</v>
      </c>
      <c r="AL1365" s="7" t="str">
        <f t="shared" si="341"/>
        <v>1 - -------------------------------------------NAO DISPONIVEL------------------------------------------- - 00000001365 - FETRANSPOR</v>
      </c>
      <c r="AM1365" s="7" t="str">
        <f t="shared" si="342"/>
        <v>-------------------------------------------NAO DISPONIVEL-------------------------------------------</v>
      </c>
      <c r="AN1365" s="44" cm="1">
        <f t="array" ref="AN1365">_xlfn.IFS(AJ1365=0,0,AQ1365="INATIVO",2,AQ1365="SEM CADASTRO",4,AQ1365="CPF ATIVO EM OUTRO COMPRADOR",5,AQ1365="NOVO/SEM CARTAO",6,AND(AJ1365&gt;0,AQ1365,""),8)</f>
        <v>0</v>
      </c>
      <c r="AO1365" s="45">
        <f t="shared" si="356"/>
        <v>-10</v>
      </c>
    </row>
    <row r="1366" spans="1:41" x14ac:dyDescent="0.4">
      <c r="A1366" s="21" t="str">
        <f t="shared" si="343"/>
        <v>-------------------------------------------NAO DISPONIVEL-------------------------------------------</v>
      </c>
      <c r="B1366" s="5" t="str">
        <f>_xlfn.IFNA(VLOOKUP(A1366,CNPJ!E:F,2,0),"-------------------------------------------NAO DISPONIVEL-------------------------------------------")</f>
        <v>-------------------------------------------NAO DISPONIVEL-------------------------------------------</v>
      </c>
      <c r="C1366" s="22">
        <v>1</v>
      </c>
      <c r="D1366" s="5" t="str">
        <f>_xlfn.XLOOKUP(R1366,OP!C:C,OP!B:B,,0,1)</f>
        <v>RJ</v>
      </c>
      <c r="E1366" s="23"/>
      <c r="M1366" s="26"/>
      <c r="N1366" s="27"/>
      <c r="O1366" s="28" t="str">
        <f t="shared" si="344"/>
        <v>00000001366</v>
      </c>
      <c r="R1366" s="27" t="s">
        <v>193</v>
      </c>
      <c r="S1366" s="30" t="str">
        <f>_xlfn.IFNA(VLOOKUP(_xlfn.CONCAT(D1366," - ",R1366),OP!A:D,4,0),"-------------------------------------------NAO DISPONIVEL-------------------------------------------")</f>
        <v>FETRANSPOR</v>
      </c>
      <c r="T1366" s="31"/>
      <c r="U1366" s="32"/>
      <c r="V1366" s="31"/>
      <c r="W1366" s="33">
        <f t="shared" si="345"/>
        <v>0</v>
      </c>
      <c r="X1366" s="34">
        <f t="shared" si="346"/>
        <v>0</v>
      </c>
      <c r="Y1366" s="33">
        <f t="shared" si="347"/>
        <v>0</v>
      </c>
      <c r="Z1366" s="33">
        <f t="shared" si="348"/>
        <v>0</v>
      </c>
      <c r="AA1366" s="35">
        <f t="shared" si="349"/>
        <v>0</v>
      </c>
      <c r="AB1366" s="36">
        <f t="shared" si="350"/>
        <v>0</v>
      </c>
      <c r="AC1366" s="37">
        <f t="shared" si="351"/>
        <v>0</v>
      </c>
      <c r="AD1366" s="38"/>
      <c r="AE1366" s="38"/>
      <c r="AF1366" s="39">
        <f t="shared" si="352"/>
        <v>0</v>
      </c>
      <c r="AG1366" s="40"/>
      <c r="AH1366" s="41">
        <f t="shared" si="353"/>
        <v>0</v>
      </c>
      <c r="AI1366" s="42">
        <f t="shared" si="354"/>
        <v>0</v>
      </c>
      <c r="AJ1366" s="43">
        <f t="shared" si="355"/>
        <v>0</v>
      </c>
      <c r="AK1366" s="5" t="str">
        <f>_xlfn.IFNA(VLOOKUP(_xlfn.CONCAT(D1366," - ",S1366),OP!E:F,2,0),"-------------------------------------------NAO DISPONIVEL-------------------------------------------")</f>
        <v>C - RIOCARD</v>
      </c>
      <c r="AL1366" s="7" t="str">
        <f t="shared" si="341"/>
        <v>1 - -------------------------------------------NAO DISPONIVEL------------------------------------------- - 00000001366 - FETRANSPOR</v>
      </c>
      <c r="AM1366" s="7" t="str">
        <f t="shared" si="342"/>
        <v>-------------------------------------------NAO DISPONIVEL-------------------------------------------</v>
      </c>
      <c r="AN1366" s="44" cm="1">
        <f t="array" ref="AN1366">_xlfn.IFS(AJ1366=0,0,AQ1366="INATIVO",2,AQ1366="SEM CADASTRO",4,AQ1366="CPF ATIVO EM OUTRO COMPRADOR",5,AQ1366="NOVO/SEM CARTAO",6,AND(AJ1366&gt;0,AQ1366,""),8)</f>
        <v>0</v>
      </c>
      <c r="AO1366" s="45">
        <f t="shared" si="356"/>
        <v>-10</v>
      </c>
    </row>
    <row r="1367" spans="1:41" x14ac:dyDescent="0.4">
      <c r="A1367" s="21" t="str">
        <f t="shared" si="343"/>
        <v>-------------------------------------------NAO DISPONIVEL-------------------------------------------</v>
      </c>
      <c r="B1367" s="5" t="str">
        <f>_xlfn.IFNA(VLOOKUP(A1367,CNPJ!E:F,2,0),"-------------------------------------------NAO DISPONIVEL-------------------------------------------")</f>
        <v>-------------------------------------------NAO DISPONIVEL-------------------------------------------</v>
      </c>
      <c r="C1367" s="22">
        <v>1</v>
      </c>
      <c r="D1367" s="5" t="str">
        <f>_xlfn.XLOOKUP(R1367,OP!C:C,OP!B:B,,0,1)</f>
        <v>RJ</v>
      </c>
      <c r="E1367" s="23"/>
      <c r="M1367" s="26"/>
      <c r="N1367" s="27"/>
      <c r="O1367" s="28" t="str">
        <f t="shared" si="344"/>
        <v>00000001367</v>
      </c>
      <c r="R1367" s="27" t="s">
        <v>193</v>
      </c>
      <c r="S1367" s="30" t="str">
        <f>_xlfn.IFNA(VLOOKUP(_xlfn.CONCAT(D1367," - ",R1367),OP!A:D,4,0),"-------------------------------------------NAO DISPONIVEL-------------------------------------------")</f>
        <v>FETRANSPOR</v>
      </c>
      <c r="T1367" s="31"/>
      <c r="U1367" s="32"/>
      <c r="V1367" s="31"/>
      <c r="W1367" s="33">
        <f t="shared" si="345"/>
        <v>0</v>
      </c>
      <c r="X1367" s="34">
        <f t="shared" si="346"/>
        <v>0</v>
      </c>
      <c r="Y1367" s="33">
        <f t="shared" si="347"/>
        <v>0</v>
      </c>
      <c r="Z1367" s="33">
        <f t="shared" si="348"/>
        <v>0</v>
      </c>
      <c r="AA1367" s="35">
        <f t="shared" si="349"/>
        <v>0</v>
      </c>
      <c r="AB1367" s="36">
        <f t="shared" si="350"/>
        <v>0</v>
      </c>
      <c r="AC1367" s="37">
        <f t="shared" si="351"/>
        <v>0</v>
      </c>
      <c r="AD1367" s="38"/>
      <c r="AE1367" s="38"/>
      <c r="AF1367" s="39">
        <f t="shared" si="352"/>
        <v>0</v>
      </c>
      <c r="AG1367" s="40"/>
      <c r="AH1367" s="41">
        <f t="shared" si="353"/>
        <v>0</v>
      </c>
      <c r="AI1367" s="42">
        <f t="shared" si="354"/>
        <v>0</v>
      </c>
      <c r="AJ1367" s="43">
        <f t="shared" si="355"/>
        <v>0</v>
      </c>
      <c r="AK1367" s="5" t="str">
        <f>_xlfn.IFNA(VLOOKUP(_xlfn.CONCAT(D1367," - ",S1367),OP!E:F,2,0),"-------------------------------------------NAO DISPONIVEL-------------------------------------------")</f>
        <v>C - RIOCARD</v>
      </c>
      <c r="AL1367" s="7" t="str">
        <f t="shared" si="341"/>
        <v>1 - -------------------------------------------NAO DISPONIVEL------------------------------------------- - 00000001367 - FETRANSPOR</v>
      </c>
      <c r="AM1367" s="7" t="str">
        <f t="shared" si="342"/>
        <v>-------------------------------------------NAO DISPONIVEL-------------------------------------------</v>
      </c>
      <c r="AN1367" s="44" cm="1">
        <f t="array" ref="AN1367">_xlfn.IFS(AJ1367=0,0,AQ1367="INATIVO",2,AQ1367="SEM CADASTRO",4,AQ1367="CPF ATIVO EM OUTRO COMPRADOR",5,AQ1367="NOVO/SEM CARTAO",6,AND(AJ1367&gt;0,AQ1367,""),8)</f>
        <v>0</v>
      </c>
      <c r="AO1367" s="45">
        <f t="shared" si="356"/>
        <v>-10</v>
      </c>
    </row>
    <row r="1368" spans="1:41" x14ac:dyDescent="0.4">
      <c r="A1368" s="21" t="str">
        <f t="shared" si="343"/>
        <v>-------------------------------------------NAO DISPONIVEL-------------------------------------------</v>
      </c>
      <c r="B1368" s="5" t="str">
        <f>_xlfn.IFNA(VLOOKUP(A1368,CNPJ!E:F,2,0),"-------------------------------------------NAO DISPONIVEL-------------------------------------------")</f>
        <v>-------------------------------------------NAO DISPONIVEL-------------------------------------------</v>
      </c>
      <c r="C1368" s="22">
        <v>1</v>
      </c>
      <c r="D1368" s="5" t="str">
        <f>_xlfn.XLOOKUP(R1368,OP!C:C,OP!B:B,,0,1)</f>
        <v>RJ</v>
      </c>
      <c r="E1368" s="23"/>
      <c r="M1368" s="26"/>
      <c r="N1368" s="27"/>
      <c r="O1368" s="28" t="str">
        <f t="shared" si="344"/>
        <v>00000001368</v>
      </c>
      <c r="R1368" s="27" t="s">
        <v>193</v>
      </c>
      <c r="S1368" s="30" t="str">
        <f>_xlfn.IFNA(VLOOKUP(_xlfn.CONCAT(D1368," - ",R1368),OP!A:D,4,0),"-------------------------------------------NAO DISPONIVEL-------------------------------------------")</f>
        <v>FETRANSPOR</v>
      </c>
      <c r="T1368" s="31"/>
      <c r="U1368" s="32"/>
      <c r="V1368" s="31"/>
      <c r="W1368" s="33">
        <f t="shared" si="345"/>
        <v>0</v>
      </c>
      <c r="X1368" s="34">
        <f t="shared" si="346"/>
        <v>0</v>
      </c>
      <c r="Y1368" s="33">
        <f t="shared" si="347"/>
        <v>0</v>
      </c>
      <c r="Z1368" s="33">
        <f t="shared" si="348"/>
        <v>0</v>
      </c>
      <c r="AA1368" s="35">
        <f t="shared" si="349"/>
        <v>0</v>
      </c>
      <c r="AB1368" s="36">
        <f t="shared" si="350"/>
        <v>0</v>
      </c>
      <c r="AC1368" s="37">
        <f t="shared" si="351"/>
        <v>0</v>
      </c>
      <c r="AD1368" s="38"/>
      <c r="AE1368" s="38"/>
      <c r="AF1368" s="39">
        <f t="shared" si="352"/>
        <v>0</v>
      </c>
      <c r="AG1368" s="40"/>
      <c r="AH1368" s="41">
        <f t="shared" si="353"/>
        <v>0</v>
      </c>
      <c r="AI1368" s="42">
        <f t="shared" si="354"/>
        <v>0</v>
      </c>
      <c r="AJ1368" s="43">
        <f t="shared" si="355"/>
        <v>0</v>
      </c>
      <c r="AK1368" s="5" t="str">
        <f>_xlfn.IFNA(VLOOKUP(_xlfn.CONCAT(D1368," - ",S1368),OP!E:F,2,0),"-------------------------------------------NAO DISPONIVEL-------------------------------------------")</f>
        <v>C - RIOCARD</v>
      </c>
      <c r="AL1368" s="7" t="str">
        <f t="shared" si="341"/>
        <v>1 - -------------------------------------------NAO DISPONIVEL------------------------------------------- - 00000001368 - FETRANSPOR</v>
      </c>
      <c r="AM1368" s="7" t="str">
        <f t="shared" si="342"/>
        <v>-------------------------------------------NAO DISPONIVEL-------------------------------------------</v>
      </c>
      <c r="AN1368" s="44" cm="1">
        <f t="array" ref="AN1368">_xlfn.IFS(AJ1368=0,0,AQ1368="INATIVO",2,AQ1368="SEM CADASTRO",4,AQ1368="CPF ATIVO EM OUTRO COMPRADOR",5,AQ1368="NOVO/SEM CARTAO",6,AND(AJ1368&gt;0,AQ1368,""),8)</f>
        <v>0</v>
      </c>
      <c r="AO1368" s="45">
        <f t="shared" si="356"/>
        <v>-10</v>
      </c>
    </row>
    <row r="1369" spans="1:41" x14ac:dyDescent="0.4">
      <c r="A1369" s="21" t="str">
        <f t="shared" si="343"/>
        <v>-------------------------------------------NAO DISPONIVEL-------------------------------------------</v>
      </c>
      <c r="B1369" s="5" t="str">
        <f>_xlfn.IFNA(VLOOKUP(A1369,CNPJ!E:F,2,0),"-------------------------------------------NAO DISPONIVEL-------------------------------------------")</f>
        <v>-------------------------------------------NAO DISPONIVEL-------------------------------------------</v>
      </c>
      <c r="C1369" s="22">
        <v>1</v>
      </c>
      <c r="D1369" s="5" t="str">
        <f>_xlfn.XLOOKUP(R1369,OP!C:C,OP!B:B,,0,1)</f>
        <v>RJ</v>
      </c>
      <c r="E1369" s="23"/>
      <c r="M1369" s="26"/>
      <c r="N1369" s="27"/>
      <c r="O1369" s="28" t="str">
        <f t="shared" si="344"/>
        <v>00000001369</v>
      </c>
      <c r="R1369" s="27" t="s">
        <v>193</v>
      </c>
      <c r="S1369" s="30" t="str">
        <f>_xlfn.IFNA(VLOOKUP(_xlfn.CONCAT(D1369," - ",R1369),OP!A:D,4,0),"-------------------------------------------NAO DISPONIVEL-------------------------------------------")</f>
        <v>FETRANSPOR</v>
      </c>
      <c r="T1369" s="31"/>
      <c r="U1369" s="32"/>
      <c r="V1369" s="31"/>
      <c r="W1369" s="33">
        <f t="shared" si="345"/>
        <v>0</v>
      </c>
      <c r="X1369" s="34">
        <f t="shared" si="346"/>
        <v>0</v>
      </c>
      <c r="Y1369" s="33">
        <f t="shared" si="347"/>
        <v>0</v>
      </c>
      <c r="Z1369" s="33">
        <f t="shared" si="348"/>
        <v>0</v>
      </c>
      <c r="AA1369" s="35">
        <f t="shared" si="349"/>
        <v>0</v>
      </c>
      <c r="AB1369" s="36">
        <f t="shared" si="350"/>
        <v>0</v>
      </c>
      <c r="AC1369" s="37">
        <f t="shared" si="351"/>
        <v>0</v>
      </c>
      <c r="AD1369" s="38"/>
      <c r="AE1369" s="38"/>
      <c r="AF1369" s="39">
        <f t="shared" si="352"/>
        <v>0</v>
      </c>
      <c r="AG1369" s="40"/>
      <c r="AH1369" s="41">
        <f t="shared" si="353"/>
        <v>0</v>
      </c>
      <c r="AI1369" s="42">
        <f t="shared" si="354"/>
        <v>0</v>
      </c>
      <c r="AJ1369" s="43">
        <f t="shared" si="355"/>
        <v>0</v>
      </c>
      <c r="AK1369" s="5" t="str">
        <f>_xlfn.IFNA(VLOOKUP(_xlfn.CONCAT(D1369," - ",S1369),OP!E:F,2,0),"-------------------------------------------NAO DISPONIVEL-------------------------------------------")</f>
        <v>C - RIOCARD</v>
      </c>
      <c r="AL1369" s="7" t="str">
        <f t="shared" si="341"/>
        <v>1 - -------------------------------------------NAO DISPONIVEL------------------------------------------- - 00000001369 - FETRANSPOR</v>
      </c>
      <c r="AM1369" s="7" t="str">
        <f t="shared" si="342"/>
        <v>-------------------------------------------NAO DISPONIVEL-------------------------------------------</v>
      </c>
      <c r="AN1369" s="44" cm="1">
        <f t="array" ref="AN1369">_xlfn.IFS(AJ1369=0,0,AQ1369="INATIVO",2,AQ1369="SEM CADASTRO",4,AQ1369="CPF ATIVO EM OUTRO COMPRADOR",5,AQ1369="NOVO/SEM CARTAO",6,AND(AJ1369&gt;0,AQ1369,""),8)</f>
        <v>0</v>
      </c>
      <c r="AO1369" s="45">
        <f t="shared" si="356"/>
        <v>-10</v>
      </c>
    </row>
    <row r="1370" spans="1:41" x14ac:dyDescent="0.4">
      <c r="A1370" s="21" t="str">
        <f t="shared" si="343"/>
        <v>-------------------------------------------NAO DISPONIVEL-------------------------------------------</v>
      </c>
      <c r="B1370" s="5" t="str">
        <f>_xlfn.IFNA(VLOOKUP(A1370,CNPJ!E:F,2,0),"-------------------------------------------NAO DISPONIVEL-------------------------------------------")</f>
        <v>-------------------------------------------NAO DISPONIVEL-------------------------------------------</v>
      </c>
      <c r="C1370" s="22">
        <v>1</v>
      </c>
      <c r="D1370" s="5" t="str">
        <f>_xlfn.XLOOKUP(R1370,OP!C:C,OP!B:B,,0,1)</f>
        <v>RJ</v>
      </c>
      <c r="E1370" s="23"/>
      <c r="M1370" s="26"/>
      <c r="N1370" s="27"/>
      <c r="O1370" s="28" t="str">
        <f t="shared" si="344"/>
        <v>00000001370</v>
      </c>
      <c r="R1370" s="27" t="s">
        <v>193</v>
      </c>
      <c r="S1370" s="30" t="str">
        <f>_xlfn.IFNA(VLOOKUP(_xlfn.CONCAT(D1370," - ",R1370),OP!A:D,4,0),"-------------------------------------------NAO DISPONIVEL-------------------------------------------")</f>
        <v>FETRANSPOR</v>
      </c>
      <c r="T1370" s="31"/>
      <c r="U1370" s="32"/>
      <c r="V1370" s="31"/>
      <c r="W1370" s="33">
        <f t="shared" si="345"/>
        <v>0</v>
      </c>
      <c r="X1370" s="34">
        <f t="shared" si="346"/>
        <v>0</v>
      </c>
      <c r="Y1370" s="33">
        <f t="shared" si="347"/>
        <v>0</v>
      </c>
      <c r="Z1370" s="33">
        <f t="shared" si="348"/>
        <v>0</v>
      </c>
      <c r="AA1370" s="35">
        <f t="shared" si="349"/>
        <v>0</v>
      </c>
      <c r="AB1370" s="36">
        <f t="shared" si="350"/>
        <v>0</v>
      </c>
      <c r="AC1370" s="37">
        <f t="shared" si="351"/>
        <v>0</v>
      </c>
      <c r="AD1370" s="38"/>
      <c r="AE1370" s="38"/>
      <c r="AF1370" s="39">
        <f t="shared" si="352"/>
        <v>0</v>
      </c>
      <c r="AG1370" s="40"/>
      <c r="AH1370" s="41">
        <f t="shared" si="353"/>
        <v>0</v>
      </c>
      <c r="AI1370" s="42">
        <f t="shared" si="354"/>
        <v>0</v>
      </c>
      <c r="AJ1370" s="43">
        <f t="shared" si="355"/>
        <v>0</v>
      </c>
      <c r="AK1370" s="5" t="str">
        <f>_xlfn.IFNA(VLOOKUP(_xlfn.CONCAT(D1370," - ",S1370),OP!E:F,2,0),"-------------------------------------------NAO DISPONIVEL-------------------------------------------")</f>
        <v>C - RIOCARD</v>
      </c>
      <c r="AL1370" s="7" t="str">
        <f t="shared" si="341"/>
        <v>1 - -------------------------------------------NAO DISPONIVEL------------------------------------------- - 00000001370 - FETRANSPOR</v>
      </c>
      <c r="AM1370" s="7" t="str">
        <f t="shared" si="342"/>
        <v>-------------------------------------------NAO DISPONIVEL-------------------------------------------</v>
      </c>
      <c r="AN1370" s="44" cm="1">
        <f t="array" ref="AN1370">_xlfn.IFS(AJ1370=0,0,AQ1370="INATIVO",2,AQ1370="SEM CADASTRO",4,AQ1370="CPF ATIVO EM OUTRO COMPRADOR",5,AQ1370="NOVO/SEM CARTAO",6,AND(AJ1370&gt;0,AQ1370,""),8)</f>
        <v>0</v>
      </c>
      <c r="AO1370" s="45">
        <f t="shared" si="356"/>
        <v>-10</v>
      </c>
    </row>
    <row r="1371" spans="1:41" x14ac:dyDescent="0.4">
      <c r="A1371" s="21" t="str">
        <f t="shared" si="343"/>
        <v>-------------------------------------------NAO DISPONIVEL-------------------------------------------</v>
      </c>
      <c r="B1371" s="5" t="str">
        <f>_xlfn.IFNA(VLOOKUP(A1371,CNPJ!E:F,2,0),"-------------------------------------------NAO DISPONIVEL-------------------------------------------")</f>
        <v>-------------------------------------------NAO DISPONIVEL-------------------------------------------</v>
      </c>
      <c r="C1371" s="22">
        <v>1</v>
      </c>
      <c r="D1371" s="5" t="str">
        <f>_xlfn.XLOOKUP(R1371,OP!C:C,OP!B:B,,0,1)</f>
        <v>RJ</v>
      </c>
      <c r="E1371" s="23"/>
      <c r="M1371" s="26"/>
      <c r="N1371" s="27"/>
      <c r="O1371" s="28" t="str">
        <f t="shared" si="344"/>
        <v>00000001371</v>
      </c>
      <c r="R1371" s="27" t="s">
        <v>193</v>
      </c>
      <c r="S1371" s="30" t="str">
        <f>_xlfn.IFNA(VLOOKUP(_xlfn.CONCAT(D1371," - ",R1371),OP!A:D,4,0),"-------------------------------------------NAO DISPONIVEL-------------------------------------------")</f>
        <v>FETRANSPOR</v>
      </c>
      <c r="T1371" s="31"/>
      <c r="U1371" s="32"/>
      <c r="V1371" s="31"/>
      <c r="W1371" s="33">
        <f t="shared" si="345"/>
        <v>0</v>
      </c>
      <c r="X1371" s="34">
        <f t="shared" si="346"/>
        <v>0</v>
      </c>
      <c r="Y1371" s="33">
        <f t="shared" si="347"/>
        <v>0</v>
      </c>
      <c r="Z1371" s="33">
        <f t="shared" si="348"/>
        <v>0</v>
      </c>
      <c r="AA1371" s="35">
        <f t="shared" si="349"/>
        <v>0</v>
      </c>
      <c r="AB1371" s="36">
        <f t="shared" si="350"/>
        <v>0</v>
      </c>
      <c r="AC1371" s="37">
        <f t="shared" si="351"/>
        <v>0</v>
      </c>
      <c r="AD1371" s="38"/>
      <c r="AE1371" s="38"/>
      <c r="AF1371" s="39">
        <f t="shared" si="352"/>
        <v>0</v>
      </c>
      <c r="AG1371" s="40"/>
      <c r="AH1371" s="41">
        <f t="shared" si="353"/>
        <v>0</v>
      </c>
      <c r="AI1371" s="42">
        <f t="shared" si="354"/>
        <v>0</v>
      </c>
      <c r="AJ1371" s="43">
        <f t="shared" si="355"/>
        <v>0</v>
      </c>
      <c r="AK1371" s="5" t="str">
        <f>_xlfn.IFNA(VLOOKUP(_xlfn.CONCAT(D1371," - ",S1371),OP!E:F,2,0),"-------------------------------------------NAO DISPONIVEL-------------------------------------------")</f>
        <v>C - RIOCARD</v>
      </c>
      <c r="AL1371" s="7" t="str">
        <f t="shared" si="341"/>
        <v>1 - -------------------------------------------NAO DISPONIVEL------------------------------------------- - 00000001371 - FETRANSPOR</v>
      </c>
      <c r="AM1371" s="7" t="str">
        <f t="shared" si="342"/>
        <v>-------------------------------------------NAO DISPONIVEL-------------------------------------------</v>
      </c>
      <c r="AN1371" s="44" cm="1">
        <f t="array" ref="AN1371">_xlfn.IFS(AJ1371=0,0,AQ1371="INATIVO",2,AQ1371="SEM CADASTRO",4,AQ1371="CPF ATIVO EM OUTRO COMPRADOR",5,AQ1371="NOVO/SEM CARTAO",6,AND(AJ1371&gt;0,AQ1371,""),8)</f>
        <v>0</v>
      </c>
      <c r="AO1371" s="45">
        <f t="shared" si="356"/>
        <v>-10</v>
      </c>
    </row>
    <row r="1372" spans="1:41" x14ac:dyDescent="0.4">
      <c r="A1372" s="21" t="str">
        <f t="shared" si="343"/>
        <v>-------------------------------------------NAO DISPONIVEL-------------------------------------------</v>
      </c>
      <c r="B1372" s="5" t="str">
        <f>_xlfn.IFNA(VLOOKUP(A1372,CNPJ!E:F,2,0),"-------------------------------------------NAO DISPONIVEL-------------------------------------------")</f>
        <v>-------------------------------------------NAO DISPONIVEL-------------------------------------------</v>
      </c>
      <c r="C1372" s="22">
        <v>1</v>
      </c>
      <c r="D1372" s="5" t="str">
        <f>_xlfn.XLOOKUP(R1372,OP!C:C,OP!B:B,,0,1)</f>
        <v>RJ</v>
      </c>
      <c r="E1372" s="23"/>
      <c r="M1372" s="26"/>
      <c r="N1372" s="27"/>
      <c r="O1372" s="28" t="str">
        <f t="shared" si="344"/>
        <v>00000001372</v>
      </c>
      <c r="R1372" s="27" t="s">
        <v>193</v>
      </c>
      <c r="S1372" s="30" t="str">
        <f>_xlfn.IFNA(VLOOKUP(_xlfn.CONCAT(D1372," - ",R1372),OP!A:D,4,0),"-------------------------------------------NAO DISPONIVEL-------------------------------------------")</f>
        <v>FETRANSPOR</v>
      </c>
      <c r="T1372" s="31"/>
      <c r="U1372" s="32"/>
      <c r="V1372" s="31"/>
      <c r="W1372" s="33">
        <f t="shared" si="345"/>
        <v>0</v>
      </c>
      <c r="X1372" s="34">
        <f t="shared" si="346"/>
        <v>0</v>
      </c>
      <c r="Y1372" s="33">
        <f t="shared" si="347"/>
        <v>0</v>
      </c>
      <c r="Z1372" s="33">
        <f t="shared" si="348"/>
        <v>0</v>
      </c>
      <c r="AA1372" s="35">
        <f t="shared" si="349"/>
        <v>0</v>
      </c>
      <c r="AB1372" s="36">
        <f t="shared" si="350"/>
        <v>0</v>
      </c>
      <c r="AC1372" s="37">
        <f t="shared" si="351"/>
        <v>0</v>
      </c>
      <c r="AD1372" s="38"/>
      <c r="AE1372" s="38"/>
      <c r="AF1372" s="39">
        <f t="shared" si="352"/>
        <v>0</v>
      </c>
      <c r="AG1372" s="40"/>
      <c r="AH1372" s="41">
        <f t="shared" si="353"/>
        <v>0</v>
      </c>
      <c r="AI1372" s="42">
        <f t="shared" si="354"/>
        <v>0</v>
      </c>
      <c r="AJ1372" s="43">
        <f t="shared" si="355"/>
        <v>0</v>
      </c>
      <c r="AK1372" s="5" t="str">
        <f>_xlfn.IFNA(VLOOKUP(_xlfn.CONCAT(D1372," - ",S1372),OP!E:F,2,0),"-------------------------------------------NAO DISPONIVEL-------------------------------------------")</f>
        <v>C - RIOCARD</v>
      </c>
      <c r="AL1372" s="7" t="str">
        <f t="shared" si="341"/>
        <v>1 - -------------------------------------------NAO DISPONIVEL------------------------------------------- - 00000001372 - FETRANSPOR</v>
      </c>
      <c r="AM1372" s="7" t="str">
        <f t="shared" si="342"/>
        <v>-------------------------------------------NAO DISPONIVEL-------------------------------------------</v>
      </c>
      <c r="AN1372" s="44" cm="1">
        <f t="array" ref="AN1372">_xlfn.IFS(AJ1372=0,0,AQ1372="INATIVO",2,AQ1372="SEM CADASTRO",4,AQ1372="CPF ATIVO EM OUTRO COMPRADOR",5,AQ1372="NOVO/SEM CARTAO",6,AND(AJ1372&gt;0,AQ1372,""),8)</f>
        <v>0</v>
      </c>
      <c r="AO1372" s="45">
        <f t="shared" si="356"/>
        <v>-10</v>
      </c>
    </row>
    <row r="1373" spans="1:41" x14ac:dyDescent="0.4">
      <c r="A1373" s="21" t="str">
        <f t="shared" si="343"/>
        <v>-------------------------------------------NAO DISPONIVEL-------------------------------------------</v>
      </c>
      <c r="B1373" s="5" t="str">
        <f>_xlfn.IFNA(VLOOKUP(A1373,CNPJ!E:F,2,0),"-------------------------------------------NAO DISPONIVEL-------------------------------------------")</f>
        <v>-------------------------------------------NAO DISPONIVEL-------------------------------------------</v>
      </c>
      <c r="C1373" s="22">
        <v>1</v>
      </c>
      <c r="D1373" s="5" t="str">
        <f>_xlfn.XLOOKUP(R1373,OP!C:C,OP!B:B,,0,1)</f>
        <v>RJ</v>
      </c>
      <c r="E1373" s="23"/>
      <c r="M1373" s="26"/>
      <c r="N1373" s="27"/>
      <c r="O1373" s="28" t="str">
        <f t="shared" si="344"/>
        <v>00000001373</v>
      </c>
      <c r="R1373" s="27" t="s">
        <v>193</v>
      </c>
      <c r="S1373" s="30" t="str">
        <f>_xlfn.IFNA(VLOOKUP(_xlfn.CONCAT(D1373," - ",R1373),OP!A:D,4,0),"-------------------------------------------NAO DISPONIVEL-------------------------------------------")</f>
        <v>FETRANSPOR</v>
      </c>
      <c r="T1373" s="31"/>
      <c r="U1373" s="32"/>
      <c r="V1373" s="31"/>
      <c r="W1373" s="33">
        <f t="shared" si="345"/>
        <v>0</v>
      </c>
      <c r="X1373" s="34">
        <f t="shared" si="346"/>
        <v>0</v>
      </c>
      <c r="Y1373" s="33">
        <f t="shared" si="347"/>
        <v>0</v>
      </c>
      <c r="Z1373" s="33">
        <f t="shared" si="348"/>
        <v>0</v>
      </c>
      <c r="AA1373" s="35">
        <f t="shared" si="349"/>
        <v>0</v>
      </c>
      <c r="AB1373" s="36">
        <f t="shared" si="350"/>
        <v>0</v>
      </c>
      <c r="AC1373" s="37">
        <f t="shared" si="351"/>
        <v>0</v>
      </c>
      <c r="AD1373" s="38"/>
      <c r="AE1373" s="38"/>
      <c r="AF1373" s="39">
        <f t="shared" si="352"/>
        <v>0</v>
      </c>
      <c r="AG1373" s="40"/>
      <c r="AH1373" s="41">
        <f t="shared" si="353"/>
        <v>0</v>
      </c>
      <c r="AI1373" s="42">
        <f t="shared" si="354"/>
        <v>0</v>
      </c>
      <c r="AJ1373" s="43">
        <f t="shared" si="355"/>
        <v>0</v>
      </c>
      <c r="AK1373" s="5" t="str">
        <f>_xlfn.IFNA(VLOOKUP(_xlfn.CONCAT(D1373," - ",S1373),OP!E:F,2,0),"-------------------------------------------NAO DISPONIVEL-------------------------------------------")</f>
        <v>C - RIOCARD</v>
      </c>
      <c r="AL1373" s="7" t="str">
        <f t="shared" si="341"/>
        <v>1 - -------------------------------------------NAO DISPONIVEL------------------------------------------- - 00000001373 - FETRANSPOR</v>
      </c>
      <c r="AM1373" s="7" t="str">
        <f t="shared" si="342"/>
        <v>-------------------------------------------NAO DISPONIVEL-------------------------------------------</v>
      </c>
      <c r="AN1373" s="44" cm="1">
        <f t="array" ref="AN1373">_xlfn.IFS(AJ1373=0,0,AQ1373="INATIVO",2,AQ1373="SEM CADASTRO",4,AQ1373="CPF ATIVO EM OUTRO COMPRADOR",5,AQ1373="NOVO/SEM CARTAO",6,AND(AJ1373&gt;0,AQ1373,""),8)</f>
        <v>0</v>
      </c>
      <c r="AO1373" s="45">
        <f t="shared" si="356"/>
        <v>-10</v>
      </c>
    </row>
    <row r="1374" spans="1:41" x14ac:dyDescent="0.4">
      <c r="A1374" s="21" t="str">
        <f t="shared" si="343"/>
        <v>-------------------------------------------NAO DISPONIVEL-------------------------------------------</v>
      </c>
      <c r="B1374" s="5" t="str">
        <f>_xlfn.IFNA(VLOOKUP(A1374,CNPJ!E:F,2,0),"-------------------------------------------NAO DISPONIVEL-------------------------------------------")</f>
        <v>-------------------------------------------NAO DISPONIVEL-------------------------------------------</v>
      </c>
      <c r="C1374" s="22">
        <v>1</v>
      </c>
      <c r="D1374" s="5" t="str">
        <f>_xlfn.XLOOKUP(R1374,OP!C:C,OP!B:B,,0,1)</f>
        <v>RJ</v>
      </c>
      <c r="E1374" s="23"/>
      <c r="M1374" s="26"/>
      <c r="N1374" s="27"/>
      <c r="O1374" s="28" t="str">
        <f t="shared" si="344"/>
        <v>00000001374</v>
      </c>
      <c r="R1374" s="27" t="s">
        <v>193</v>
      </c>
      <c r="S1374" s="30" t="str">
        <f>_xlfn.IFNA(VLOOKUP(_xlfn.CONCAT(D1374," - ",R1374),OP!A:D,4,0),"-------------------------------------------NAO DISPONIVEL-------------------------------------------")</f>
        <v>FETRANSPOR</v>
      </c>
      <c r="T1374" s="31"/>
      <c r="U1374" s="32"/>
      <c r="V1374" s="31"/>
      <c r="W1374" s="33">
        <f t="shared" si="345"/>
        <v>0</v>
      </c>
      <c r="X1374" s="34">
        <f t="shared" si="346"/>
        <v>0</v>
      </c>
      <c r="Y1374" s="33">
        <f t="shared" si="347"/>
        <v>0</v>
      </c>
      <c r="Z1374" s="33">
        <f t="shared" si="348"/>
        <v>0</v>
      </c>
      <c r="AA1374" s="35">
        <f t="shared" si="349"/>
        <v>0</v>
      </c>
      <c r="AB1374" s="36">
        <f t="shared" si="350"/>
        <v>0</v>
      </c>
      <c r="AC1374" s="37">
        <f t="shared" si="351"/>
        <v>0</v>
      </c>
      <c r="AD1374" s="38"/>
      <c r="AE1374" s="38"/>
      <c r="AF1374" s="39">
        <f t="shared" si="352"/>
        <v>0</v>
      </c>
      <c r="AG1374" s="40"/>
      <c r="AH1374" s="41">
        <f t="shared" si="353"/>
        <v>0</v>
      </c>
      <c r="AI1374" s="42">
        <f t="shared" si="354"/>
        <v>0</v>
      </c>
      <c r="AJ1374" s="43">
        <f t="shared" si="355"/>
        <v>0</v>
      </c>
      <c r="AK1374" s="5" t="str">
        <f>_xlfn.IFNA(VLOOKUP(_xlfn.CONCAT(D1374," - ",S1374),OP!E:F,2,0),"-------------------------------------------NAO DISPONIVEL-------------------------------------------")</f>
        <v>C - RIOCARD</v>
      </c>
      <c r="AL1374" s="7" t="str">
        <f t="shared" si="341"/>
        <v>1 - -------------------------------------------NAO DISPONIVEL------------------------------------------- - 00000001374 - FETRANSPOR</v>
      </c>
      <c r="AM1374" s="7" t="str">
        <f t="shared" si="342"/>
        <v>-------------------------------------------NAO DISPONIVEL-------------------------------------------</v>
      </c>
      <c r="AN1374" s="44" cm="1">
        <f t="array" ref="AN1374">_xlfn.IFS(AJ1374=0,0,AQ1374="INATIVO",2,AQ1374="SEM CADASTRO",4,AQ1374="CPF ATIVO EM OUTRO COMPRADOR",5,AQ1374="NOVO/SEM CARTAO",6,AND(AJ1374&gt;0,AQ1374,""),8)</f>
        <v>0</v>
      </c>
      <c r="AO1374" s="45">
        <f t="shared" si="356"/>
        <v>-10</v>
      </c>
    </row>
    <row r="1375" spans="1:41" x14ac:dyDescent="0.4">
      <c r="A1375" s="21" t="str">
        <f t="shared" si="343"/>
        <v>-------------------------------------------NAO DISPONIVEL-------------------------------------------</v>
      </c>
      <c r="B1375" s="5" t="str">
        <f>_xlfn.IFNA(VLOOKUP(A1375,CNPJ!E:F,2,0),"-------------------------------------------NAO DISPONIVEL-------------------------------------------")</f>
        <v>-------------------------------------------NAO DISPONIVEL-------------------------------------------</v>
      </c>
      <c r="C1375" s="22">
        <v>1</v>
      </c>
      <c r="D1375" s="5" t="str">
        <f>_xlfn.XLOOKUP(R1375,OP!C:C,OP!B:B,,0,1)</f>
        <v>RJ</v>
      </c>
      <c r="E1375" s="23"/>
      <c r="M1375" s="26"/>
      <c r="N1375" s="27"/>
      <c r="O1375" s="28" t="str">
        <f t="shared" si="344"/>
        <v>00000001375</v>
      </c>
      <c r="R1375" s="27" t="s">
        <v>193</v>
      </c>
      <c r="S1375" s="30" t="str">
        <f>_xlfn.IFNA(VLOOKUP(_xlfn.CONCAT(D1375," - ",R1375),OP!A:D,4,0),"-------------------------------------------NAO DISPONIVEL-------------------------------------------")</f>
        <v>FETRANSPOR</v>
      </c>
      <c r="T1375" s="31"/>
      <c r="U1375" s="32"/>
      <c r="V1375" s="31"/>
      <c r="W1375" s="33">
        <f t="shared" si="345"/>
        <v>0</v>
      </c>
      <c r="X1375" s="34">
        <f t="shared" si="346"/>
        <v>0</v>
      </c>
      <c r="Y1375" s="33">
        <f t="shared" si="347"/>
        <v>0</v>
      </c>
      <c r="Z1375" s="33">
        <f t="shared" si="348"/>
        <v>0</v>
      </c>
      <c r="AA1375" s="35">
        <f t="shared" si="349"/>
        <v>0</v>
      </c>
      <c r="AB1375" s="36">
        <f t="shared" si="350"/>
        <v>0</v>
      </c>
      <c r="AC1375" s="37">
        <f t="shared" si="351"/>
        <v>0</v>
      </c>
      <c r="AD1375" s="38"/>
      <c r="AE1375" s="38"/>
      <c r="AF1375" s="39">
        <f t="shared" si="352"/>
        <v>0</v>
      </c>
      <c r="AG1375" s="40"/>
      <c r="AH1375" s="41">
        <f t="shared" si="353"/>
        <v>0</v>
      </c>
      <c r="AI1375" s="42">
        <f t="shared" si="354"/>
        <v>0</v>
      </c>
      <c r="AJ1375" s="43">
        <f t="shared" si="355"/>
        <v>0</v>
      </c>
      <c r="AK1375" s="5" t="str">
        <f>_xlfn.IFNA(VLOOKUP(_xlfn.CONCAT(D1375," - ",S1375),OP!E:F,2,0),"-------------------------------------------NAO DISPONIVEL-------------------------------------------")</f>
        <v>C - RIOCARD</v>
      </c>
      <c r="AL1375" s="7" t="str">
        <f t="shared" si="341"/>
        <v>1 - -------------------------------------------NAO DISPONIVEL------------------------------------------- - 00000001375 - FETRANSPOR</v>
      </c>
      <c r="AM1375" s="7" t="str">
        <f t="shared" si="342"/>
        <v>-------------------------------------------NAO DISPONIVEL-------------------------------------------</v>
      </c>
      <c r="AN1375" s="44" cm="1">
        <f t="array" ref="AN1375">_xlfn.IFS(AJ1375=0,0,AQ1375="INATIVO",2,AQ1375="SEM CADASTRO",4,AQ1375="CPF ATIVO EM OUTRO COMPRADOR",5,AQ1375="NOVO/SEM CARTAO",6,AND(AJ1375&gt;0,AQ1375,""),8)</f>
        <v>0</v>
      </c>
      <c r="AO1375" s="45">
        <f t="shared" si="356"/>
        <v>-10</v>
      </c>
    </row>
    <row r="1376" spans="1:41" x14ac:dyDescent="0.4">
      <c r="A1376" s="21" t="str">
        <f t="shared" si="343"/>
        <v>-------------------------------------------NAO DISPONIVEL-------------------------------------------</v>
      </c>
      <c r="B1376" s="5" t="str">
        <f>_xlfn.IFNA(VLOOKUP(A1376,CNPJ!E:F,2,0),"-------------------------------------------NAO DISPONIVEL-------------------------------------------")</f>
        <v>-------------------------------------------NAO DISPONIVEL-------------------------------------------</v>
      </c>
      <c r="C1376" s="22">
        <v>1</v>
      </c>
      <c r="D1376" s="5" t="str">
        <f>_xlfn.XLOOKUP(R1376,OP!C:C,OP!B:B,,0,1)</f>
        <v>RJ</v>
      </c>
      <c r="E1376" s="23"/>
      <c r="M1376" s="26"/>
      <c r="N1376" s="27"/>
      <c r="O1376" s="28" t="str">
        <f t="shared" si="344"/>
        <v>00000001376</v>
      </c>
      <c r="R1376" s="27" t="s">
        <v>193</v>
      </c>
      <c r="S1376" s="30" t="str">
        <f>_xlfn.IFNA(VLOOKUP(_xlfn.CONCAT(D1376," - ",R1376),OP!A:D,4,0),"-------------------------------------------NAO DISPONIVEL-------------------------------------------")</f>
        <v>FETRANSPOR</v>
      </c>
      <c r="T1376" s="31"/>
      <c r="U1376" s="32"/>
      <c r="V1376" s="31"/>
      <c r="W1376" s="33">
        <f t="shared" si="345"/>
        <v>0</v>
      </c>
      <c r="X1376" s="34">
        <f t="shared" si="346"/>
        <v>0</v>
      </c>
      <c r="Y1376" s="33">
        <f t="shared" si="347"/>
        <v>0</v>
      </c>
      <c r="Z1376" s="33">
        <f t="shared" si="348"/>
        <v>0</v>
      </c>
      <c r="AA1376" s="35">
        <f t="shared" si="349"/>
        <v>0</v>
      </c>
      <c r="AB1376" s="36">
        <f t="shared" si="350"/>
        <v>0</v>
      </c>
      <c r="AC1376" s="37">
        <f t="shared" si="351"/>
        <v>0</v>
      </c>
      <c r="AD1376" s="38"/>
      <c r="AE1376" s="38"/>
      <c r="AF1376" s="39">
        <f t="shared" si="352"/>
        <v>0</v>
      </c>
      <c r="AG1376" s="40"/>
      <c r="AH1376" s="41">
        <f t="shared" si="353"/>
        <v>0</v>
      </c>
      <c r="AI1376" s="42">
        <f t="shared" si="354"/>
        <v>0</v>
      </c>
      <c r="AJ1376" s="43">
        <f t="shared" si="355"/>
        <v>0</v>
      </c>
      <c r="AK1376" s="5" t="str">
        <f>_xlfn.IFNA(VLOOKUP(_xlfn.CONCAT(D1376," - ",S1376),OP!E:F,2,0),"-------------------------------------------NAO DISPONIVEL-------------------------------------------")</f>
        <v>C - RIOCARD</v>
      </c>
      <c r="AL1376" s="7" t="str">
        <f t="shared" si="341"/>
        <v>1 - -------------------------------------------NAO DISPONIVEL------------------------------------------- - 00000001376 - FETRANSPOR</v>
      </c>
      <c r="AM1376" s="7" t="str">
        <f t="shared" si="342"/>
        <v>-------------------------------------------NAO DISPONIVEL-------------------------------------------</v>
      </c>
      <c r="AN1376" s="44" cm="1">
        <f t="array" ref="AN1376">_xlfn.IFS(AJ1376=0,0,AQ1376="INATIVO",2,AQ1376="SEM CADASTRO",4,AQ1376="CPF ATIVO EM OUTRO COMPRADOR",5,AQ1376="NOVO/SEM CARTAO",6,AND(AJ1376&gt;0,AQ1376,""),8)</f>
        <v>0</v>
      </c>
      <c r="AO1376" s="45">
        <f t="shared" si="356"/>
        <v>-10</v>
      </c>
    </row>
    <row r="1377" spans="1:41" x14ac:dyDescent="0.4">
      <c r="A1377" s="21" t="str">
        <f t="shared" si="343"/>
        <v>-------------------------------------------NAO DISPONIVEL-------------------------------------------</v>
      </c>
      <c r="B1377" s="5" t="str">
        <f>_xlfn.IFNA(VLOOKUP(A1377,CNPJ!E:F,2,0),"-------------------------------------------NAO DISPONIVEL-------------------------------------------")</f>
        <v>-------------------------------------------NAO DISPONIVEL-------------------------------------------</v>
      </c>
      <c r="C1377" s="22">
        <v>1</v>
      </c>
      <c r="D1377" s="5" t="str">
        <f>_xlfn.XLOOKUP(R1377,OP!C:C,OP!B:B,,0,1)</f>
        <v>RJ</v>
      </c>
      <c r="E1377" s="23"/>
      <c r="M1377" s="26"/>
      <c r="N1377" s="27"/>
      <c r="O1377" s="28" t="str">
        <f t="shared" si="344"/>
        <v>00000001377</v>
      </c>
      <c r="R1377" s="27" t="s">
        <v>193</v>
      </c>
      <c r="S1377" s="30" t="str">
        <f>_xlfn.IFNA(VLOOKUP(_xlfn.CONCAT(D1377," - ",R1377),OP!A:D,4,0),"-------------------------------------------NAO DISPONIVEL-------------------------------------------")</f>
        <v>FETRANSPOR</v>
      </c>
      <c r="T1377" s="31"/>
      <c r="U1377" s="32"/>
      <c r="V1377" s="31"/>
      <c r="W1377" s="33">
        <f t="shared" si="345"/>
        <v>0</v>
      </c>
      <c r="X1377" s="34">
        <f t="shared" si="346"/>
        <v>0</v>
      </c>
      <c r="Y1377" s="33">
        <f t="shared" si="347"/>
        <v>0</v>
      </c>
      <c r="Z1377" s="33">
        <f t="shared" si="348"/>
        <v>0</v>
      </c>
      <c r="AA1377" s="35">
        <f t="shared" si="349"/>
        <v>0</v>
      </c>
      <c r="AB1377" s="36">
        <f t="shared" si="350"/>
        <v>0</v>
      </c>
      <c r="AC1377" s="37">
        <f t="shared" si="351"/>
        <v>0</v>
      </c>
      <c r="AD1377" s="38"/>
      <c r="AE1377" s="38"/>
      <c r="AF1377" s="39">
        <f t="shared" si="352"/>
        <v>0</v>
      </c>
      <c r="AG1377" s="40"/>
      <c r="AH1377" s="41">
        <f t="shared" si="353"/>
        <v>0</v>
      </c>
      <c r="AI1377" s="42">
        <f t="shared" si="354"/>
        <v>0</v>
      </c>
      <c r="AJ1377" s="43">
        <f t="shared" si="355"/>
        <v>0</v>
      </c>
      <c r="AK1377" s="5" t="str">
        <f>_xlfn.IFNA(VLOOKUP(_xlfn.CONCAT(D1377," - ",S1377),OP!E:F,2,0),"-------------------------------------------NAO DISPONIVEL-------------------------------------------")</f>
        <v>C - RIOCARD</v>
      </c>
      <c r="AL1377" s="7" t="str">
        <f t="shared" si="341"/>
        <v>1 - -------------------------------------------NAO DISPONIVEL------------------------------------------- - 00000001377 - FETRANSPOR</v>
      </c>
      <c r="AM1377" s="7" t="str">
        <f t="shared" si="342"/>
        <v>-------------------------------------------NAO DISPONIVEL-------------------------------------------</v>
      </c>
      <c r="AN1377" s="44" cm="1">
        <f t="array" ref="AN1377">_xlfn.IFS(AJ1377=0,0,AQ1377="INATIVO",2,AQ1377="SEM CADASTRO",4,AQ1377="CPF ATIVO EM OUTRO COMPRADOR",5,AQ1377="NOVO/SEM CARTAO",6,AND(AJ1377&gt;0,AQ1377,""),8)</f>
        <v>0</v>
      </c>
      <c r="AO1377" s="45">
        <f t="shared" si="356"/>
        <v>-10</v>
      </c>
    </row>
    <row r="1378" spans="1:41" x14ac:dyDescent="0.4">
      <c r="A1378" s="21" t="str">
        <f t="shared" si="343"/>
        <v>-------------------------------------------NAO DISPONIVEL-------------------------------------------</v>
      </c>
      <c r="B1378" s="5" t="str">
        <f>_xlfn.IFNA(VLOOKUP(A1378,CNPJ!E:F,2,0),"-------------------------------------------NAO DISPONIVEL-------------------------------------------")</f>
        <v>-------------------------------------------NAO DISPONIVEL-------------------------------------------</v>
      </c>
      <c r="C1378" s="22">
        <v>1</v>
      </c>
      <c r="D1378" s="5" t="str">
        <f>_xlfn.XLOOKUP(R1378,OP!C:C,OP!B:B,,0,1)</f>
        <v>RJ</v>
      </c>
      <c r="E1378" s="23"/>
      <c r="M1378" s="26"/>
      <c r="N1378" s="27"/>
      <c r="O1378" s="28" t="str">
        <f t="shared" si="344"/>
        <v>00000001378</v>
      </c>
      <c r="R1378" s="27" t="s">
        <v>193</v>
      </c>
      <c r="S1378" s="30" t="str">
        <f>_xlfn.IFNA(VLOOKUP(_xlfn.CONCAT(D1378," - ",R1378),OP!A:D,4,0),"-------------------------------------------NAO DISPONIVEL-------------------------------------------")</f>
        <v>FETRANSPOR</v>
      </c>
      <c r="T1378" s="31"/>
      <c r="U1378" s="32"/>
      <c r="V1378" s="31"/>
      <c r="W1378" s="33">
        <f t="shared" si="345"/>
        <v>0</v>
      </c>
      <c r="X1378" s="34">
        <f t="shared" si="346"/>
        <v>0</v>
      </c>
      <c r="Y1378" s="33">
        <f t="shared" si="347"/>
        <v>0</v>
      </c>
      <c r="Z1378" s="33">
        <f t="shared" si="348"/>
        <v>0</v>
      </c>
      <c r="AA1378" s="35">
        <f t="shared" si="349"/>
        <v>0</v>
      </c>
      <c r="AB1378" s="36">
        <f t="shared" si="350"/>
        <v>0</v>
      </c>
      <c r="AC1378" s="37">
        <f t="shared" si="351"/>
        <v>0</v>
      </c>
      <c r="AD1378" s="38"/>
      <c r="AE1378" s="38"/>
      <c r="AF1378" s="39">
        <f t="shared" si="352"/>
        <v>0</v>
      </c>
      <c r="AG1378" s="40"/>
      <c r="AH1378" s="41">
        <f t="shared" si="353"/>
        <v>0</v>
      </c>
      <c r="AI1378" s="42">
        <f t="shared" si="354"/>
        <v>0</v>
      </c>
      <c r="AJ1378" s="43">
        <f t="shared" si="355"/>
        <v>0</v>
      </c>
      <c r="AK1378" s="5" t="str">
        <f>_xlfn.IFNA(VLOOKUP(_xlfn.CONCAT(D1378," - ",S1378),OP!E:F,2,0),"-------------------------------------------NAO DISPONIVEL-------------------------------------------")</f>
        <v>C - RIOCARD</v>
      </c>
      <c r="AL1378" s="7" t="str">
        <f t="shared" si="341"/>
        <v>1 - -------------------------------------------NAO DISPONIVEL------------------------------------------- - 00000001378 - FETRANSPOR</v>
      </c>
      <c r="AM1378" s="7" t="str">
        <f t="shared" si="342"/>
        <v>-------------------------------------------NAO DISPONIVEL-------------------------------------------</v>
      </c>
      <c r="AN1378" s="44" cm="1">
        <f t="array" ref="AN1378">_xlfn.IFS(AJ1378=0,0,AQ1378="INATIVO",2,AQ1378="SEM CADASTRO",4,AQ1378="CPF ATIVO EM OUTRO COMPRADOR",5,AQ1378="NOVO/SEM CARTAO",6,AND(AJ1378&gt;0,AQ1378,""),8)</f>
        <v>0</v>
      </c>
      <c r="AO1378" s="45">
        <f t="shared" si="356"/>
        <v>-10</v>
      </c>
    </row>
    <row r="1379" spans="1:41" x14ac:dyDescent="0.4">
      <c r="A1379" s="21" t="str">
        <f t="shared" si="343"/>
        <v>-------------------------------------------NAO DISPONIVEL-------------------------------------------</v>
      </c>
      <c r="B1379" s="5" t="str">
        <f>_xlfn.IFNA(VLOOKUP(A1379,CNPJ!E:F,2,0),"-------------------------------------------NAO DISPONIVEL-------------------------------------------")</f>
        <v>-------------------------------------------NAO DISPONIVEL-------------------------------------------</v>
      </c>
      <c r="C1379" s="22">
        <v>1</v>
      </c>
      <c r="D1379" s="5" t="str">
        <f>_xlfn.XLOOKUP(R1379,OP!C:C,OP!B:B,,0,1)</f>
        <v>RJ</v>
      </c>
      <c r="E1379" s="23"/>
      <c r="M1379" s="26"/>
      <c r="N1379" s="27"/>
      <c r="O1379" s="28" t="str">
        <f t="shared" si="344"/>
        <v>00000001379</v>
      </c>
      <c r="R1379" s="27" t="s">
        <v>193</v>
      </c>
      <c r="S1379" s="30" t="str">
        <f>_xlfn.IFNA(VLOOKUP(_xlfn.CONCAT(D1379," - ",R1379),OP!A:D,4,0),"-------------------------------------------NAO DISPONIVEL-------------------------------------------")</f>
        <v>FETRANSPOR</v>
      </c>
      <c r="T1379" s="31"/>
      <c r="U1379" s="32"/>
      <c r="V1379" s="31"/>
      <c r="W1379" s="33">
        <f t="shared" si="345"/>
        <v>0</v>
      </c>
      <c r="X1379" s="34">
        <f t="shared" si="346"/>
        <v>0</v>
      </c>
      <c r="Y1379" s="33">
        <f t="shared" si="347"/>
        <v>0</v>
      </c>
      <c r="Z1379" s="33">
        <f t="shared" si="348"/>
        <v>0</v>
      </c>
      <c r="AA1379" s="35">
        <f t="shared" si="349"/>
        <v>0</v>
      </c>
      <c r="AB1379" s="36">
        <f t="shared" si="350"/>
        <v>0</v>
      </c>
      <c r="AC1379" s="37">
        <f t="shared" si="351"/>
        <v>0</v>
      </c>
      <c r="AD1379" s="38"/>
      <c r="AE1379" s="38"/>
      <c r="AF1379" s="39">
        <f t="shared" si="352"/>
        <v>0</v>
      </c>
      <c r="AG1379" s="40"/>
      <c r="AH1379" s="41">
        <f t="shared" si="353"/>
        <v>0</v>
      </c>
      <c r="AI1379" s="42">
        <f t="shared" si="354"/>
        <v>0</v>
      </c>
      <c r="AJ1379" s="43">
        <f t="shared" si="355"/>
        <v>0</v>
      </c>
      <c r="AK1379" s="5" t="str">
        <f>_xlfn.IFNA(VLOOKUP(_xlfn.CONCAT(D1379," - ",S1379),OP!E:F,2,0),"-------------------------------------------NAO DISPONIVEL-------------------------------------------")</f>
        <v>C - RIOCARD</v>
      </c>
      <c r="AL1379" s="7" t="str">
        <f t="shared" si="341"/>
        <v>1 - -------------------------------------------NAO DISPONIVEL------------------------------------------- - 00000001379 - FETRANSPOR</v>
      </c>
      <c r="AM1379" s="7" t="str">
        <f t="shared" si="342"/>
        <v>-------------------------------------------NAO DISPONIVEL-------------------------------------------</v>
      </c>
      <c r="AN1379" s="44" cm="1">
        <f t="array" ref="AN1379">_xlfn.IFS(AJ1379=0,0,AQ1379="INATIVO",2,AQ1379="SEM CADASTRO",4,AQ1379="CPF ATIVO EM OUTRO COMPRADOR",5,AQ1379="NOVO/SEM CARTAO",6,AND(AJ1379&gt;0,AQ1379,""),8)</f>
        <v>0</v>
      </c>
      <c r="AO1379" s="45">
        <f t="shared" si="356"/>
        <v>-10</v>
      </c>
    </row>
    <row r="1380" spans="1:41" x14ac:dyDescent="0.4">
      <c r="A1380" s="21" t="str">
        <f t="shared" si="343"/>
        <v>-------------------------------------------NAO DISPONIVEL-------------------------------------------</v>
      </c>
      <c r="B1380" s="5" t="str">
        <f>_xlfn.IFNA(VLOOKUP(A1380,CNPJ!E:F,2,0),"-------------------------------------------NAO DISPONIVEL-------------------------------------------")</f>
        <v>-------------------------------------------NAO DISPONIVEL-------------------------------------------</v>
      </c>
      <c r="C1380" s="22">
        <v>1</v>
      </c>
      <c r="D1380" s="5" t="str">
        <f>_xlfn.XLOOKUP(R1380,OP!C:C,OP!B:B,,0,1)</f>
        <v>RJ</v>
      </c>
      <c r="E1380" s="23"/>
      <c r="M1380" s="26"/>
      <c r="N1380" s="27"/>
      <c r="O1380" s="28" t="str">
        <f t="shared" si="344"/>
        <v>00000001380</v>
      </c>
      <c r="R1380" s="27" t="s">
        <v>193</v>
      </c>
      <c r="S1380" s="30" t="str">
        <f>_xlfn.IFNA(VLOOKUP(_xlfn.CONCAT(D1380," - ",R1380),OP!A:D,4,0),"-------------------------------------------NAO DISPONIVEL-------------------------------------------")</f>
        <v>FETRANSPOR</v>
      </c>
      <c r="T1380" s="31"/>
      <c r="U1380" s="32"/>
      <c r="V1380" s="31"/>
      <c r="W1380" s="33">
        <f t="shared" si="345"/>
        <v>0</v>
      </c>
      <c r="X1380" s="34">
        <f t="shared" si="346"/>
        <v>0</v>
      </c>
      <c r="Y1380" s="33">
        <f t="shared" si="347"/>
        <v>0</v>
      </c>
      <c r="Z1380" s="33">
        <f t="shared" si="348"/>
        <v>0</v>
      </c>
      <c r="AA1380" s="35">
        <f t="shared" si="349"/>
        <v>0</v>
      </c>
      <c r="AB1380" s="36">
        <f t="shared" si="350"/>
        <v>0</v>
      </c>
      <c r="AC1380" s="37">
        <f t="shared" si="351"/>
        <v>0</v>
      </c>
      <c r="AD1380" s="38"/>
      <c r="AE1380" s="38"/>
      <c r="AF1380" s="39">
        <f t="shared" si="352"/>
        <v>0</v>
      </c>
      <c r="AG1380" s="40"/>
      <c r="AH1380" s="41">
        <f t="shared" si="353"/>
        <v>0</v>
      </c>
      <c r="AI1380" s="42">
        <f t="shared" si="354"/>
        <v>0</v>
      </c>
      <c r="AJ1380" s="43">
        <f t="shared" si="355"/>
        <v>0</v>
      </c>
      <c r="AK1380" s="5" t="str">
        <f>_xlfn.IFNA(VLOOKUP(_xlfn.CONCAT(D1380," - ",S1380),OP!E:F,2,0),"-------------------------------------------NAO DISPONIVEL-------------------------------------------")</f>
        <v>C - RIOCARD</v>
      </c>
      <c r="AL1380" s="7" t="str">
        <f t="shared" si="341"/>
        <v>1 - -------------------------------------------NAO DISPONIVEL------------------------------------------- - 00000001380 - FETRANSPOR</v>
      </c>
      <c r="AM1380" s="7" t="str">
        <f t="shared" si="342"/>
        <v>-------------------------------------------NAO DISPONIVEL-------------------------------------------</v>
      </c>
      <c r="AN1380" s="44" cm="1">
        <f t="array" ref="AN1380">_xlfn.IFS(AJ1380=0,0,AQ1380="INATIVO",2,AQ1380="SEM CADASTRO",4,AQ1380="CPF ATIVO EM OUTRO COMPRADOR",5,AQ1380="NOVO/SEM CARTAO",6,AND(AJ1380&gt;0,AQ1380,""),8)</f>
        <v>0</v>
      </c>
      <c r="AO1380" s="45">
        <f t="shared" si="356"/>
        <v>-10</v>
      </c>
    </row>
    <row r="1381" spans="1:41" x14ac:dyDescent="0.4">
      <c r="A1381" s="21" t="str">
        <f t="shared" si="343"/>
        <v>-------------------------------------------NAO DISPONIVEL-------------------------------------------</v>
      </c>
      <c r="B1381" s="5" t="str">
        <f>_xlfn.IFNA(VLOOKUP(A1381,CNPJ!E:F,2,0),"-------------------------------------------NAO DISPONIVEL-------------------------------------------")</f>
        <v>-------------------------------------------NAO DISPONIVEL-------------------------------------------</v>
      </c>
      <c r="C1381" s="22">
        <v>1</v>
      </c>
      <c r="D1381" s="5" t="str">
        <f>_xlfn.XLOOKUP(R1381,OP!C:C,OP!B:B,,0,1)</f>
        <v>RJ</v>
      </c>
      <c r="E1381" s="23"/>
      <c r="M1381" s="26"/>
      <c r="N1381" s="27"/>
      <c r="O1381" s="28" t="str">
        <f t="shared" si="344"/>
        <v>00000001381</v>
      </c>
      <c r="R1381" s="27" t="s">
        <v>193</v>
      </c>
      <c r="S1381" s="30" t="str">
        <f>_xlfn.IFNA(VLOOKUP(_xlfn.CONCAT(D1381," - ",R1381),OP!A:D,4,0),"-------------------------------------------NAO DISPONIVEL-------------------------------------------")</f>
        <v>FETRANSPOR</v>
      </c>
      <c r="T1381" s="31"/>
      <c r="U1381" s="32"/>
      <c r="V1381" s="31"/>
      <c r="W1381" s="33">
        <f t="shared" si="345"/>
        <v>0</v>
      </c>
      <c r="X1381" s="34">
        <f t="shared" si="346"/>
        <v>0</v>
      </c>
      <c r="Y1381" s="33">
        <f t="shared" si="347"/>
        <v>0</v>
      </c>
      <c r="Z1381" s="33">
        <f t="shared" si="348"/>
        <v>0</v>
      </c>
      <c r="AA1381" s="35">
        <f t="shared" si="349"/>
        <v>0</v>
      </c>
      <c r="AB1381" s="36">
        <f t="shared" si="350"/>
        <v>0</v>
      </c>
      <c r="AC1381" s="37">
        <f t="shared" si="351"/>
        <v>0</v>
      </c>
      <c r="AD1381" s="38"/>
      <c r="AE1381" s="38"/>
      <c r="AF1381" s="39">
        <f t="shared" si="352"/>
        <v>0</v>
      </c>
      <c r="AG1381" s="40"/>
      <c r="AH1381" s="41">
        <f t="shared" si="353"/>
        <v>0</v>
      </c>
      <c r="AI1381" s="42">
        <f t="shared" si="354"/>
        <v>0</v>
      </c>
      <c r="AJ1381" s="43">
        <f t="shared" si="355"/>
        <v>0</v>
      </c>
      <c r="AK1381" s="5" t="str">
        <f>_xlfn.IFNA(VLOOKUP(_xlfn.CONCAT(D1381," - ",S1381),OP!E:F,2,0),"-------------------------------------------NAO DISPONIVEL-------------------------------------------")</f>
        <v>C - RIOCARD</v>
      </c>
      <c r="AL1381" s="7" t="str">
        <f t="shared" si="341"/>
        <v>1 - -------------------------------------------NAO DISPONIVEL------------------------------------------- - 00000001381 - FETRANSPOR</v>
      </c>
      <c r="AM1381" s="7" t="str">
        <f t="shared" si="342"/>
        <v>-------------------------------------------NAO DISPONIVEL-------------------------------------------</v>
      </c>
      <c r="AN1381" s="44" cm="1">
        <f t="array" ref="AN1381">_xlfn.IFS(AJ1381=0,0,AQ1381="INATIVO",2,AQ1381="SEM CADASTRO",4,AQ1381="CPF ATIVO EM OUTRO COMPRADOR",5,AQ1381="NOVO/SEM CARTAO",6,AND(AJ1381&gt;0,AQ1381,""),8)</f>
        <v>0</v>
      </c>
      <c r="AO1381" s="45">
        <f t="shared" si="356"/>
        <v>-10</v>
      </c>
    </row>
    <row r="1382" spans="1:41" x14ac:dyDescent="0.4">
      <c r="A1382" s="21" t="str">
        <f t="shared" si="343"/>
        <v>-------------------------------------------NAO DISPONIVEL-------------------------------------------</v>
      </c>
      <c r="B1382" s="5" t="str">
        <f>_xlfn.IFNA(VLOOKUP(A1382,CNPJ!E:F,2,0),"-------------------------------------------NAO DISPONIVEL-------------------------------------------")</f>
        <v>-------------------------------------------NAO DISPONIVEL-------------------------------------------</v>
      </c>
      <c r="C1382" s="22">
        <v>1</v>
      </c>
      <c r="D1382" s="5" t="str">
        <f>_xlfn.XLOOKUP(R1382,OP!C:C,OP!B:B,,0,1)</f>
        <v>RJ</v>
      </c>
      <c r="E1382" s="23"/>
      <c r="M1382" s="26"/>
      <c r="N1382" s="27"/>
      <c r="O1382" s="28" t="str">
        <f t="shared" si="344"/>
        <v>00000001382</v>
      </c>
      <c r="R1382" s="27" t="s">
        <v>193</v>
      </c>
      <c r="S1382" s="30" t="str">
        <f>_xlfn.IFNA(VLOOKUP(_xlfn.CONCAT(D1382," - ",R1382),OP!A:D,4,0),"-------------------------------------------NAO DISPONIVEL-------------------------------------------")</f>
        <v>FETRANSPOR</v>
      </c>
      <c r="T1382" s="31"/>
      <c r="U1382" s="32"/>
      <c r="V1382" s="31"/>
      <c r="W1382" s="33">
        <f t="shared" si="345"/>
        <v>0</v>
      </c>
      <c r="X1382" s="34">
        <f t="shared" si="346"/>
        <v>0</v>
      </c>
      <c r="Y1382" s="33">
        <f t="shared" si="347"/>
        <v>0</v>
      </c>
      <c r="Z1382" s="33">
        <f t="shared" si="348"/>
        <v>0</v>
      </c>
      <c r="AA1382" s="35">
        <f t="shared" si="349"/>
        <v>0</v>
      </c>
      <c r="AB1382" s="36">
        <f t="shared" si="350"/>
        <v>0</v>
      </c>
      <c r="AC1382" s="37">
        <f t="shared" si="351"/>
        <v>0</v>
      </c>
      <c r="AD1382" s="38"/>
      <c r="AE1382" s="38"/>
      <c r="AF1382" s="39">
        <f t="shared" si="352"/>
        <v>0</v>
      </c>
      <c r="AG1382" s="40"/>
      <c r="AH1382" s="41">
        <f t="shared" si="353"/>
        <v>0</v>
      </c>
      <c r="AI1382" s="42">
        <f t="shared" si="354"/>
        <v>0</v>
      </c>
      <c r="AJ1382" s="43">
        <f t="shared" si="355"/>
        <v>0</v>
      </c>
      <c r="AK1382" s="5" t="str">
        <f>_xlfn.IFNA(VLOOKUP(_xlfn.CONCAT(D1382," - ",S1382),OP!E:F,2,0),"-------------------------------------------NAO DISPONIVEL-------------------------------------------")</f>
        <v>C - RIOCARD</v>
      </c>
      <c r="AL1382" s="7" t="str">
        <f t="shared" si="341"/>
        <v>1 - -------------------------------------------NAO DISPONIVEL------------------------------------------- - 00000001382 - FETRANSPOR</v>
      </c>
      <c r="AM1382" s="7" t="str">
        <f t="shared" si="342"/>
        <v>-------------------------------------------NAO DISPONIVEL-------------------------------------------</v>
      </c>
      <c r="AN1382" s="44" cm="1">
        <f t="array" ref="AN1382">_xlfn.IFS(AJ1382=0,0,AQ1382="INATIVO",2,AQ1382="SEM CADASTRO",4,AQ1382="CPF ATIVO EM OUTRO COMPRADOR",5,AQ1382="NOVO/SEM CARTAO",6,AND(AJ1382&gt;0,AQ1382,""),8)</f>
        <v>0</v>
      </c>
      <c r="AO1382" s="45">
        <f t="shared" si="356"/>
        <v>-10</v>
      </c>
    </row>
    <row r="1383" spans="1:41" x14ac:dyDescent="0.4">
      <c r="A1383" s="21" t="str">
        <f t="shared" si="343"/>
        <v>-------------------------------------------NAO DISPONIVEL-------------------------------------------</v>
      </c>
      <c r="B1383" s="5" t="str">
        <f>_xlfn.IFNA(VLOOKUP(A1383,CNPJ!E:F,2,0),"-------------------------------------------NAO DISPONIVEL-------------------------------------------")</f>
        <v>-------------------------------------------NAO DISPONIVEL-------------------------------------------</v>
      </c>
      <c r="C1383" s="22">
        <v>1</v>
      </c>
      <c r="D1383" s="5" t="str">
        <f>_xlfn.XLOOKUP(R1383,OP!C:C,OP!B:B,,0,1)</f>
        <v>RJ</v>
      </c>
      <c r="E1383" s="23"/>
      <c r="M1383" s="26"/>
      <c r="N1383" s="27"/>
      <c r="O1383" s="28" t="str">
        <f t="shared" si="344"/>
        <v>00000001383</v>
      </c>
      <c r="R1383" s="27" t="s">
        <v>193</v>
      </c>
      <c r="S1383" s="30" t="str">
        <f>_xlfn.IFNA(VLOOKUP(_xlfn.CONCAT(D1383," - ",R1383),OP!A:D,4,0),"-------------------------------------------NAO DISPONIVEL-------------------------------------------")</f>
        <v>FETRANSPOR</v>
      </c>
      <c r="T1383" s="31"/>
      <c r="U1383" s="32"/>
      <c r="V1383" s="31"/>
      <c r="W1383" s="33">
        <f t="shared" si="345"/>
        <v>0</v>
      </c>
      <c r="X1383" s="34">
        <f t="shared" si="346"/>
        <v>0</v>
      </c>
      <c r="Y1383" s="33">
        <f t="shared" si="347"/>
        <v>0</v>
      </c>
      <c r="Z1383" s="33">
        <f t="shared" si="348"/>
        <v>0</v>
      </c>
      <c r="AA1383" s="35">
        <f t="shared" si="349"/>
        <v>0</v>
      </c>
      <c r="AB1383" s="36">
        <f t="shared" si="350"/>
        <v>0</v>
      </c>
      <c r="AC1383" s="37">
        <f t="shared" si="351"/>
        <v>0</v>
      </c>
      <c r="AD1383" s="38"/>
      <c r="AE1383" s="38"/>
      <c r="AF1383" s="39">
        <f t="shared" si="352"/>
        <v>0</v>
      </c>
      <c r="AG1383" s="40"/>
      <c r="AH1383" s="41">
        <f t="shared" si="353"/>
        <v>0</v>
      </c>
      <c r="AI1383" s="42">
        <f t="shared" si="354"/>
        <v>0</v>
      </c>
      <c r="AJ1383" s="43">
        <f t="shared" si="355"/>
        <v>0</v>
      </c>
      <c r="AK1383" s="5" t="str">
        <f>_xlfn.IFNA(VLOOKUP(_xlfn.CONCAT(D1383," - ",S1383),OP!E:F,2,0),"-------------------------------------------NAO DISPONIVEL-------------------------------------------")</f>
        <v>C - RIOCARD</v>
      </c>
      <c r="AL1383" s="7" t="str">
        <f t="shared" si="341"/>
        <v>1 - -------------------------------------------NAO DISPONIVEL------------------------------------------- - 00000001383 - FETRANSPOR</v>
      </c>
      <c r="AM1383" s="7" t="str">
        <f t="shared" si="342"/>
        <v>-------------------------------------------NAO DISPONIVEL-------------------------------------------</v>
      </c>
      <c r="AN1383" s="44" cm="1">
        <f t="array" ref="AN1383">_xlfn.IFS(AJ1383=0,0,AQ1383="INATIVO",2,AQ1383="SEM CADASTRO",4,AQ1383="CPF ATIVO EM OUTRO COMPRADOR",5,AQ1383="NOVO/SEM CARTAO",6,AND(AJ1383&gt;0,AQ1383,""),8)</f>
        <v>0</v>
      </c>
      <c r="AO1383" s="45">
        <f t="shared" si="356"/>
        <v>-10</v>
      </c>
    </row>
    <row r="1384" spans="1:41" x14ac:dyDescent="0.4">
      <c r="A1384" s="21" t="str">
        <f t="shared" si="343"/>
        <v>-------------------------------------------NAO DISPONIVEL-------------------------------------------</v>
      </c>
      <c r="B1384" s="5" t="str">
        <f>_xlfn.IFNA(VLOOKUP(A1384,CNPJ!E:F,2,0),"-------------------------------------------NAO DISPONIVEL-------------------------------------------")</f>
        <v>-------------------------------------------NAO DISPONIVEL-------------------------------------------</v>
      </c>
      <c r="C1384" s="22">
        <v>1</v>
      </c>
      <c r="D1384" s="5" t="str">
        <f>_xlfn.XLOOKUP(R1384,OP!C:C,OP!B:B,,0,1)</f>
        <v>RJ</v>
      </c>
      <c r="E1384" s="23"/>
      <c r="M1384" s="26"/>
      <c r="N1384" s="27"/>
      <c r="O1384" s="28" t="str">
        <f t="shared" si="344"/>
        <v>00000001384</v>
      </c>
      <c r="R1384" s="27" t="s">
        <v>193</v>
      </c>
      <c r="S1384" s="30" t="str">
        <f>_xlfn.IFNA(VLOOKUP(_xlfn.CONCAT(D1384," - ",R1384),OP!A:D,4,0),"-------------------------------------------NAO DISPONIVEL-------------------------------------------")</f>
        <v>FETRANSPOR</v>
      </c>
      <c r="T1384" s="31"/>
      <c r="U1384" s="32"/>
      <c r="V1384" s="31"/>
      <c r="W1384" s="33">
        <f t="shared" si="345"/>
        <v>0</v>
      </c>
      <c r="X1384" s="34">
        <f t="shared" si="346"/>
        <v>0</v>
      </c>
      <c r="Y1384" s="33">
        <f t="shared" si="347"/>
        <v>0</v>
      </c>
      <c r="Z1384" s="33">
        <f t="shared" si="348"/>
        <v>0</v>
      </c>
      <c r="AA1384" s="35">
        <f t="shared" si="349"/>
        <v>0</v>
      </c>
      <c r="AB1384" s="36">
        <f t="shared" si="350"/>
        <v>0</v>
      </c>
      <c r="AC1384" s="37">
        <f t="shared" si="351"/>
        <v>0</v>
      </c>
      <c r="AD1384" s="38"/>
      <c r="AE1384" s="38"/>
      <c r="AF1384" s="39">
        <f t="shared" si="352"/>
        <v>0</v>
      </c>
      <c r="AG1384" s="40"/>
      <c r="AH1384" s="41">
        <f t="shared" si="353"/>
        <v>0</v>
      </c>
      <c r="AI1384" s="42">
        <f t="shared" si="354"/>
        <v>0</v>
      </c>
      <c r="AJ1384" s="43">
        <f t="shared" si="355"/>
        <v>0</v>
      </c>
      <c r="AK1384" s="5" t="str">
        <f>_xlfn.IFNA(VLOOKUP(_xlfn.CONCAT(D1384," - ",S1384),OP!E:F,2,0),"-------------------------------------------NAO DISPONIVEL-------------------------------------------")</f>
        <v>C - RIOCARD</v>
      </c>
      <c r="AL1384" s="7" t="str">
        <f t="shared" si="341"/>
        <v>1 - -------------------------------------------NAO DISPONIVEL------------------------------------------- - 00000001384 - FETRANSPOR</v>
      </c>
      <c r="AM1384" s="7" t="str">
        <f t="shared" si="342"/>
        <v>-------------------------------------------NAO DISPONIVEL-------------------------------------------</v>
      </c>
      <c r="AN1384" s="44" cm="1">
        <f t="array" ref="AN1384">_xlfn.IFS(AJ1384=0,0,AQ1384="INATIVO",2,AQ1384="SEM CADASTRO",4,AQ1384="CPF ATIVO EM OUTRO COMPRADOR",5,AQ1384="NOVO/SEM CARTAO",6,AND(AJ1384&gt;0,AQ1384,""),8)</f>
        <v>0</v>
      </c>
      <c r="AO1384" s="45">
        <f t="shared" si="356"/>
        <v>-10</v>
      </c>
    </row>
    <row r="1385" spans="1:41" x14ac:dyDescent="0.4">
      <c r="A1385" s="21" t="str">
        <f t="shared" si="343"/>
        <v>-------------------------------------------NAO DISPONIVEL-------------------------------------------</v>
      </c>
      <c r="B1385" s="5" t="str">
        <f>_xlfn.IFNA(VLOOKUP(A1385,CNPJ!E:F,2,0),"-------------------------------------------NAO DISPONIVEL-------------------------------------------")</f>
        <v>-------------------------------------------NAO DISPONIVEL-------------------------------------------</v>
      </c>
      <c r="C1385" s="22">
        <v>1</v>
      </c>
      <c r="D1385" s="5" t="str">
        <f>_xlfn.XLOOKUP(R1385,OP!C:C,OP!B:B,,0,1)</f>
        <v>RJ</v>
      </c>
      <c r="E1385" s="23"/>
      <c r="M1385" s="26"/>
      <c r="N1385" s="27"/>
      <c r="O1385" s="28" t="str">
        <f t="shared" si="344"/>
        <v>00000001385</v>
      </c>
      <c r="R1385" s="27" t="s">
        <v>193</v>
      </c>
      <c r="S1385" s="30" t="str">
        <f>_xlfn.IFNA(VLOOKUP(_xlfn.CONCAT(D1385," - ",R1385),OP!A:D,4,0),"-------------------------------------------NAO DISPONIVEL-------------------------------------------")</f>
        <v>FETRANSPOR</v>
      </c>
      <c r="T1385" s="31"/>
      <c r="U1385" s="32"/>
      <c r="V1385" s="31"/>
      <c r="W1385" s="33">
        <f t="shared" si="345"/>
        <v>0</v>
      </c>
      <c r="X1385" s="34">
        <f t="shared" si="346"/>
        <v>0</v>
      </c>
      <c r="Y1385" s="33">
        <f t="shared" si="347"/>
        <v>0</v>
      </c>
      <c r="Z1385" s="33">
        <f t="shared" si="348"/>
        <v>0</v>
      </c>
      <c r="AA1385" s="35">
        <f t="shared" si="349"/>
        <v>0</v>
      </c>
      <c r="AB1385" s="36">
        <f t="shared" si="350"/>
        <v>0</v>
      </c>
      <c r="AC1385" s="37">
        <f t="shared" si="351"/>
        <v>0</v>
      </c>
      <c r="AD1385" s="38"/>
      <c r="AE1385" s="38"/>
      <c r="AF1385" s="39">
        <f t="shared" si="352"/>
        <v>0</v>
      </c>
      <c r="AG1385" s="40"/>
      <c r="AH1385" s="41">
        <f t="shared" si="353"/>
        <v>0</v>
      </c>
      <c r="AI1385" s="42">
        <f t="shared" si="354"/>
        <v>0</v>
      </c>
      <c r="AJ1385" s="43">
        <f t="shared" si="355"/>
        <v>0</v>
      </c>
      <c r="AK1385" s="5" t="str">
        <f>_xlfn.IFNA(VLOOKUP(_xlfn.CONCAT(D1385," - ",S1385),OP!E:F,2,0),"-------------------------------------------NAO DISPONIVEL-------------------------------------------")</f>
        <v>C - RIOCARD</v>
      </c>
      <c r="AL1385" s="7" t="str">
        <f t="shared" si="341"/>
        <v>1 - -------------------------------------------NAO DISPONIVEL------------------------------------------- - 00000001385 - FETRANSPOR</v>
      </c>
      <c r="AM1385" s="7" t="str">
        <f t="shared" si="342"/>
        <v>-------------------------------------------NAO DISPONIVEL-------------------------------------------</v>
      </c>
      <c r="AN1385" s="44" cm="1">
        <f t="array" ref="AN1385">_xlfn.IFS(AJ1385=0,0,AQ1385="INATIVO",2,AQ1385="SEM CADASTRO",4,AQ1385="CPF ATIVO EM OUTRO COMPRADOR",5,AQ1385="NOVO/SEM CARTAO",6,AND(AJ1385&gt;0,AQ1385,""),8)</f>
        <v>0</v>
      </c>
      <c r="AO1385" s="45">
        <f t="shared" si="356"/>
        <v>-10</v>
      </c>
    </row>
    <row r="1386" spans="1:41" x14ac:dyDescent="0.4">
      <c r="A1386" s="21" t="str">
        <f t="shared" si="343"/>
        <v>-------------------------------------------NAO DISPONIVEL-------------------------------------------</v>
      </c>
      <c r="B1386" s="5" t="str">
        <f>_xlfn.IFNA(VLOOKUP(A1386,CNPJ!E:F,2,0),"-------------------------------------------NAO DISPONIVEL-------------------------------------------")</f>
        <v>-------------------------------------------NAO DISPONIVEL-------------------------------------------</v>
      </c>
      <c r="C1386" s="22">
        <v>1</v>
      </c>
      <c r="D1386" s="5" t="str">
        <f>_xlfn.XLOOKUP(R1386,OP!C:C,OP!B:B,,0,1)</f>
        <v>RJ</v>
      </c>
      <c r="E1386" s="23"/>
      <c r="M1386" s="26"/>
      <c r="N1386" s="27"/>
      <c r="O1386" s="28" t="str">
        <f t="shared" si="344"/>
        <v>00000001386</v>
      </c>
      <c r="R1386" s="27" t="s">
        <v>193</v>
      </c>
      <c r="S1386" s="30" t="str">
        <f>_xlfn.IFNA(VLOOKUP(_xlfn.CONCAT(D1386," - ",R1386),OP!A:D,4,0),"-------------------------------------------NAO DISPONIVEL-------------------------------------------")</f>
        <v>FETRANSPOR</v>
      </c>
      <c r="T1386" s="31"/>
      <c r="U1386" s="32"/>
      <c r="V1386" s="31"/>
      <c r="W1386" s="33">
        <f t="shared" si="345"/>
        <v>0</v>
      </c>
      <c r="X1386" s="34">
        <f t="shared" si="346"/>
        <v>0</v>
      </c>
      <c r="Y1386" s="33">
        <f t="shared" si="347"/>
        <v>0</v>
      </c>
      <c r="Z1386" s="33">
        <f t="shared" si="348"/>
        <v>0</v>
      </c>
      <c r="AA1386" s="35">
        <f t="shared" si="349"/>
        <v>0</v>
      </c>
      <c r="AB1386" s="36">
        <f t="shared" si="350"/>
        <v>0</v>
      </c>
      <c r="AC1386" s="37">
        <f t="shared" si="351"/>
        <v>0</v>
      </c>
      <c r="AD1386" s="38"/>
      <c r="AE1386" s="38"/>
      <c r="AF1386" s="39">
        <f t="shared" si="352"/>
        <v>0</v>
      </c>
      <c r="AG1386" s="40"/>
      <c r="AH1386" s="41">
        <f t="shared" si="353"/>
        <v>0</v>
      </c>
      <c r="AI1386" s="42">
        <f t="shared" si="354"/>
        <v>0</v>
      </c>
      <c r="AJ1386" s="43">
        <f t="shared" si="355"/>
        <v>0</v>
      </c>
      <c r="AK1386" s="5" t="str">
        <f>_xlfn.IFNA(VLOOKUP(_xlfn.CONCAT(D1386," - ",S1386),OP!E:F,2,0),"-------------------------------------------NAO DISPONIVEL-------------------------------------------")</f>
        <v>C - RIOCARD</v>
      </c>
      <c r="AL1386" s="7" t="str">
        <f t="shared" si="341"/>
        <v>1 - -------------------------------------------NAO DISPONIVEL------------------------------------------- - 00000001386 - FETRANSPOR</v>
      </c>
      <c r="AM1386" s="7" t="str">
        <f t="shared" si="342"/>
        <v>-------------------------------------------NAO DISPONIVEL-------------------------------------------</v>
      </c>
      <c r="AN1386" s="44" cm="1">
        <f t="array" ref="AN1386">_xlfn.IFS(AJ1386=0,0,AQ1386="INATIVO",2,AQ1386="SEM CADASTRO",4,AQ1386="CPF ATIVO EM OUTRO COMPRADOR",5,AQ1386="NOVO/SEM CARTAO",6,AND(AJ1386&gt;0,AQ1386,""),8)</f>
        <v>0</v>
      </c>
      <c r="AO1386" s="45">
        <f t="shared" si="356"/>
        <v>-10</v>
      </c>
    </row>
    <row r="1387" spans="1:41" x14ac:dyDescent="0.4">
      <c r="A1387" s="21" t="str">
        <f t="shared" si="343"/>
        <v>-------------------------------------------NAO DISPONIVEL-------------------------------------------</v>
      </c>
      <c r="B1387" s="5" t="str">
        <f>_xlfn.IFNA(VLOOKUP(A1387,CNPJ!E:F,2,0),"-------------------------------------------NAO DISPONIVEL-------------------------------------------")</f>
        <v>-------------------------------------------NAO DISPONIVEL-------------------------------------------</v>
      </c>
      <c r="C1387" s="22">
        <v>1</v>
      </c>
      <c r="D1387" s="5" t="str">
        <f>_xlfn.XLOOKUP(R1387,OP!C:C,OP!B:B,,0,1)</f>
        <v>RJ</v>
      </c>
      <c r="E1387" s="23"/>
      <c r="M1387" s="26"/>
      <c r="N1387" s="27"/>
      <c r="O1387" s="28" t="str">
        <f t="shared" si="344"/>
        <v>00000001387</v>
      </c>
      <c r="R1387" s="27" t="s">
        <v>193</v>
      </c>
      <c r="S1387" s="30" t="str">
        <f>_xlfn.IFNA(VLOOKUP(_xlfn.CONCAT(D1387," - ",R1387),OP!A:D,4,0),"-------------------------------------------NAO DISPONIVEL-------------------------------------------")</f>
        <v>FETRANSPOR</v>
      </c>
      <c r="T1387" s="31"/>
      <c r="U1387" s="32"/>
      <c r="V1387" s="31"/>
      <c r="W1387" s="33">
        <f t="shared" si="345"/>
        <v>0</v>
      </c>
      <c r="X1387" s="34">
        <f t="shared" si="346"/>
        <v>0</v>
      </c>
      <c r="Y1387" s="33">
        <f t="shared" si="347"/>
        <v>0</v>
      </c>
      <c r="Z1387" s="33">
        <f t="shared" si="348"/>
        <v>0</v>
      </c>
      <c r="AA1387" s="35">
        <f t="shared" si="349"/>
        <v>0</v>
      </c>
      <c r="AB1387" s="36">
        <f t="shared" si="350"/>
        <v>0</v>
      </c>
      <c r="AC1387" s="37">
        <f t="shared" si="351"/>
        <v>0</v>
      </c>
      <c r="AD1387" s="38"/>
      <c r="AE1387" s="38"/>
      <c r="AF1387" s="39">
        <f t="shared" si="352"/>
        <v>0</v>
      </c>
      <c r="AG1387" s="40"/>
      <c r="AH1387" s="41">
        <f t="shared" si="353"/>
        <v>0</v>
      </c>
      <c r="AI1387" s="42">
        <f t="shared" si="354"/>
        <v>0</v>
      </c>
      <c r="AJ1387" s="43">
        <f t="shared" si="355"/>
        <v>0</v>
      </c>
      <c r="AK1387" s="5" t="str">
        <f>_xlfn.IFNA(VLOOKUP(_xlfn.CONCAT(D1387," - ",S1387),OP!E:F,2,0),"-------------------------------------------NAO DISPONIVEL-------------------------------------------")</f>
        <v>C - RIOCARD</v>
      </c>
      <c r="AL1387" s="7" t="str">
        <f t="shared" si="341"/>
        <v>1 - -------------------------------------------NAO DISPONIVEL------------------------------------------- - 00000001387 - FETRANSPOR</v>
      </c>
      <c r="AM1387" s="7" t="str">
        <f t="shared" si="342"/>
        <v>-------------------------------------------NAO DISPONIVEL-------------------------------------------</v>
      </c>
      <c r="AN1387" s="44" cm="1">
        <f t="array" ref="AN1387">_xlfn.IFS(AJ1387=0,0,AQ1387="INATIVO",2,AQ1387="SEM CADASTRO",4,AQ1387="CPF ATIVO EM OUTRO COMPRADOR",5,AQ1387="NOVO/SEM CARTAO",6,AND(AJ1387&gt;0,AQ1387,""),8)</f>
        <v>0</v>
      </c>
      <c r="AO1387" s="45">
        <f t="shared" si="356"/>
        <v>-10</v>
      </c>
    </row>
    <row r="1388" spans="1:41" x14ac:dyDescent="0.4">
      <c r="A1388" s="21" t="str">
        <f t="shared" si="343"/>
        <v>-------------------------------------------NAO DISPONIVEL-------------------------------------------</v>
      </c>
      <c r="B1388" s="5" t="str">
        <f>_xlfn.IFNA(VLOOKUP(A1388,CNPJ!E:F,2,0),"-------------------------------------------NAO DISPONIVEL-------------------------------------------")</f>
        <v>-------------------------------------------NAO DISPONIVEL-------------------------------------------</v>
      </c>
      <c r="C1388" s="22">
        <v>1</v>
      </c>
      <c r="D1388" s="5" t="str">
        <f>_xlfn.XLOOKUP(R1388,OP!C:C,OP!B:B,,0,1)</f>
        <v>RJ</v>
      </c>
      <c r="E1388" s="23"/>
      <c r="M1388" s="26"/>
      <c r="N1388" s="27"/>
      <c r="O1388" s="28" t="str">
        <f t="shared" si="344"/>
        <v>00000001388</v>
      </c>
      <c r="R1388" s="27" t="s">
        <v>193</v>
      </c>
      <c r="S1388" s="30" t="str">
        <f>_xlfn.IFNA(VLOOKUP(_xlfn.CONCAT(D1388," - ",R1388),OP!A:D,4,0),"-------------------------------------------NAO DISPONIVEL-------------------------------------------")</f>
        <v>FETRANSPOR</v>
      </c>
      <c r="T1388" s="31"/>
      <c r="U1388" s="32"/>
      <c r="V1388" s="31"/>
      <c r="W1388" s="33">
        <f t="shared" si="345"/>
        <v>0</v>
      </c>
      <c r="X1388" s="34">
        <f t="shared" si="346"/>
        <v>0</v>
      </c>
      <c r="Y1388" s="33">
        <f t="shared" si="347"/>
        <v>0</v>
      </c>
      <c r="Z1388" s="33">
        <f t="shared" si="348"/>
        <v>0</v>
      </c>
      <c r="AA1388" s="35">
        <f t="shared" si="349"/>
        <v>0</v>
      </c>
      <c r="AB1388" s="36">
        <f t="shared" si="350"/>
        <v>0</v>
      </c>
      <c r="AC1388" s="37">
        <f t="shared" si="351"/>
        <v>0</v>
      </c>
      <c r="AD1388" s="38"/>
      <c r="AE1388" s="38"/>
      <c r="AF1388" s="39">
        <f t="shared" si="352"/>
        <v>0</v>
      </c>
      <c r="AG1388" s="40"/>
      <c r="AH1388" s="41">
        <f t="shared" si="353"/>
        <v>0</v>
      </c>
      <c r="AI1388" s="42">
        <f t="shared" si="354"/>
        <v>0</v>
      </c>
      <c r="AJ1388" s="43">
        <f t="shared" si="355"/>
        <v>0</v>
      </c>
      <c r="AK1388" s="5" t="str">
        <f>_xlfn.IFNA(VLOOKUP(_xlfn.CONCAT(D1388," - ",S1388),OP!E:F,2,0),"-------------------------------------------NAO DISPONIVEL-------------------------------------------")</f>
        <v>C - RIOCARD</v>
      </c>
      <c r="AL1388" s="7" t="str">
        <f t="shared" si="341"/>
        <v>1 - -------------------------------------------NAO DISPONIVEL------------------------------------------- - 00000001388 - FETRANSPOR</v>
      </c>
      <c r="AM1388" s="7" t="str">
        <f t="shared" si="342"/>
        <v>-------------------------------------------NAO DISPONIVEL-------------------------------------------</v>
      </c>
      <c r="AN1388" s="44" cm="1">
        <f t="array" ref="AN1388">_xlfn.IFS(AJ1388=0,0,AQ1388="INATIVO",2,AQ1388="SEM CADASTRO",4,AQ1388="CPF ATIVO EM OUTRO COMPRADOR",5,AQ1388="NOVO/SEM CARTAO",6,AND(AJ1388&gt;0,AQ1388,""),8)</f>
        <v>0</v>
      </c>
      <c r="AO1388" s="45">
        <f t="shared" si="356"/>
        <v>-10</v>
      </c>
    </row>
    <row r="1389" spans="1:41" x14ac:dyDescent="0.4">
      <c r="A1389" s="21" t="str">
        <f t="shared" si="343"/>
        <v>-------------------------------------------NAO DISPONIVEL-------------------------------------------</v>
      </c>
      <c r="B1389" s="5" t="str">
        <f>_xlfn.IFNA(VLOOKUP(A1389,CNPJ!E:F,2,0),"-------------------------------------------NAO DISPONIVEL-------------------------------------------")</f>
        <v>-------------------------------------------NAO DISPONIVEL-------------------------------------------</v>
      </c>
      <c r="C1389" s="22">
        <v>1</v>
      </c>
      <c r="D1389" s="5" t="str">
        <f>_xlfn.XLOOKUP(R1389,OP!C:C,OP!B:B,,0,1)</f>
        <v>RJ</v>
      </c>
      <c r="E1389" s="23"/>
      <c r="M1389" s="26"/>
      <c r="N1389" s="27"/>
      <c r="O1389" s="28" t="str">
        <f t="shared" si="344"/>
        <v>00000001389</v>
      </c>
      <c r="R1389" s="27" t="s">
        <v>193</v>
      </c>
      <c r="S1389" s="30" t="str">
        <f>_xlfn.IFNA(VLOOKUP(_xlfn.CONCAT(D1389," - ",R1389),OP!A:D,4,0),"-------------------------------------------NAO DISPONIVEL-------------------------------------------")</f>
        <v>FETRANSPOR</v>
      </c>
      <c r="T1389" s="31"/>
      <c r="U1389" s="32"/>
      <c r="V1389" s="31"/>
      <c r="W1389" s="33">
        <f t="shared" si="345"/>
        <v>0</v>
      </c>
      <c r="X1389" s="34">
        <f t="shared" si="346"/>
        <v>0</v>
      </c>
      <c r="Y1389" s="33">
        <f t="shared" si="347"/>
        <v>0</v>
      </c>
      <c r="Z1389" s="33">
        <f t="shared" si="348"/>
        <v>0</v>
      </c>
      <c r="AA1389" s="35">
        <f t="shared" si="349"/>
        <v>0</v>
      </c>
      <c r="AB1389" s="36">
        <f t="shared" si="350"/>
        <v>0</v>
      </c>
      <c r="AC1389" s="37">
        <f t="shared" si="351"/>
        <v>0</v>
      </c>
      <c r="AD1389" s="38"/>
      <c r="AE1389" s="38"/>
      <c r="AF1389" s="39">
        <f t="shared" si="352"/>
        <v>0</v>
      </c>
      <c r="AG1389" s="40"/>
      <c r="AH1389" s="41">
        <f t="shared" si="353"/>
        <v>0</v>
      </c>
      <c r="AI1389" s="42">
        <f t="shared" si="354"/>
        <v>0</v>
      </c>
      <c r="AJ1389" s="43">
        <f t="shared" si="355"/>
        <v>0</v>
      </c>
      <c r="AK1389" s="5" t="str">
        <f>_xlfn.IFNA(VLOOKUP(_xlfn.CONCAT(D1389," - ",S1389),OP!E:F,2,0),"-------------------------------------------NAO DISPONIVEL-------------------------------------------")</f>
        <v>C - RIOCARD</v>
      </c>
      <c r="AL1389" s="7" t="str">
        <f t="shared" si="341"/>
        <v>1 - -------------------------------------------NAO DISPONIVEL------------------------------------------- - 00000001389 - FETRANSPOR</v>
      </c>
      <c r="AM1389" s="7" t="str">
        <f t="shared" si="342"/>
        <v>-------------------------------------------NAO DISPONIVEL-------------------------------------------</v>
      </c>
      <c r="AN1389" s="44" cm="1">
        <f t="array" ref="AN1389">_xlfn.IFS(AJ1389=0,0,AQ1389="INATIVO",2,AQ1389="SEM CADASTRO",4,AQ1389="CPF ATIVO EM OUTRO COMPRADOR",5,AQ1389="NOVO/SEM CARTAO",6,AND(AJ1389&gt;0,AQ1389,""),8)</f>
        <v>0</v>
      </c>
      <c r="AO1389" s="45">
        <f t="shared" si="356"/>
        <v>-10</v>
      </c>
    </row>
    <row r="1390" spans="1:41" x14ac:dyDescent="0.4">
      <c r="A1390" s="21" t="str">
        <f t="shared" si="343"/>
        <v>-------------------------------------------NAO DISPONIVEL-------------------------------------------</v>
      </c>
      <c r="B1390" s="5" t="str">
        <f>_xlfn.IFNA(VLOOKUP(A1390,CNPJ!E:F,2,0),"-------------------------------------------NAO DISPONIVEL-------------------------------------------")</f>
        <v>-------------------------------------------NAO DISPONIVEL-------------------------------------------</v>
      </c>
      <c r="C1390" s="22">
        <v>1</v>
      </c>
      <c r="D1390" s="5" t="str">
        <f>_xlfn.XLOOKUP(R1390,OP!C:C,OP!B:B,,0,1)</f>
        <v>RJ</v>
      </c>
      <c r="E1390" s="23"/>
      <c r="M1390" s="26"/>
      <c r="N1390" s="27"/>
      <c r="O1390" s="28" t="str">
        <f t="shared" si="344"/>
        <v>00000001390</v>
      </c>
      <c r="R1390" s="27" t="s">
        <v>193</v>
      </c>
      <c r="S1390" s="30" t="str">
        <f>_xlfn.IFNA(VLOOKUP(_xlfn.CONCAT(D1390," - ",R1390),OP!A:D,4,0),"-------------------------------------------NAO DISPONIVEL-------------------------------------------")</f>
        <v>FETRANSPOR</v>
      </c>
      <c r="T1390" s="31"/>
      <c r="U1390" s="32"/>
      <c r="V1390" s="31"/>
      <c r="W1390" s="33">
        <f t="shared" si="345"/>
        <v>0</v>
      </c>
      <c r="X1390" s="34">
        <f t="shared" si="346"/>
        <v>0</v>
      </c>
      <c r="Y1390" s="33">
        <f t="shared" si="347"/>
        <v>0</v>
      </c>
      <c r="Z1390" s="33">
        <f t="shared" si="348"/>
        <v>0</v>
      </c>
      <c r="AA1390" s="35">
        <f t="shared" si="349"/>
        <v>0</v>
      </c>
      <c r="AB1390" s="36">
        <f t="shared" si="350"/>
        <v>0</v>
      </c>
      <c r="AC1390" s="37">
        <f t="shared" si="351"/>
        <v>0</v>
      </c>
      <c r="AD1390" s="38"/>
      <c r="AE1390" s="38"/>
      <c r="AF1390" s="39">
        <f t="shared" si="352"/>
        <v>0</v>
      </c>
      <c r="AG1390" s="40"/>
      <c r="AH1390" s="41">
        <f t="shared" si="353"/>
        <v>0</v>
      </c>
      <c r="AI1390" s="42">
        <f t="shared" si="354"/>
        <v>0</v>
      </c>
      <c r="AJ1390" s="43">
        <f t="shared" si="355"/>
        <v>0</v>
      </c>
      <c r="AK1390" s="5" t="str">
        <f>_xlfn.IFNA(VLOOKUP(_xlfn.CONCAT(D1390," - ",S1390),OP!E:F,2,0),"-------------------------------------------NAO DISPONIVEL-------------------------------------------")</f>
        <v>C - RIOCARD</v>
      </c>
      <c r="AL1390" s="7" t="str">
        <f t="shared" si="341"/>
        <v>1 - -------------------------------------------NAO DISPONIVEL------------------------------------------- - 00000001390 - FETRANSPOR</v>
      </c>
      <c r="AM1390" s="7" t="str">
        <f t="shared" si="342"/>
        <v>-------------------------------------------NAO DISPONIVEL-------------------------------------------</v>
      </c>
      <c r="AN1390" s="44" cm="1">
        <f t="array" ref="AN1390">_xlfn.IFS(AJ1390=0,0,AQ1390="INATIVO",2,AQ1390="SEM CADASTRO",4,AQ1390="CPF ATIVO EM OUTRO COMPRADOR",5,AQ1390="NOVO/SEM CARTAO",6,AND(AJ1390&gt;0,AQ1390,""),8)</f>
        <v>0</v>
      </c>
      <c r="AO1390" s="45">
        <f t="shared" si="356"/>
        <v>-10</v>
      </c>
    </row>
    <row r="1391" spans="1:41" x14ac:dyDescent="0.4">
      <c r="A1391" s="21" t="str">
        <f t="shared" si="343"/>
        <v>-------------------------------------------NAO DISPONIVEL-------------------------------------------</v>
      </c>
      <c r="B1391" s="5" t="str">
        <f>_xlfn.IFNA(VLOOKUP(A1391,CNPJ!E:F,2,0),"-------------------------------------------NAO DISPONIVEL-------------------------------------------")</f>
        <v>-------------------------------------------NAO DISPONIVEL-------------------------------------------</v>
      </c>
      <c r="C1391" s="22">
        <v>1</v>
      </c>
      <c r="D1391" s="5" t="str">
        <f>_xlfn.XLOOKUP(R1391,OP!C:C,OP!B:B,,0,1)</f>
        <v>RJ</v>
      </c>
      <c r="E1391" s="23"/>
      <c r="M1391" s="26"/>
      <c r="N1391" s="27"/>
      <c r="O1391" s="28" t="str">
        <f t="shared" si="344"/>
        <v>00000001391</v>
      </c>
      <c r="R1391" s="27" t="s">
        <v>193</v>
      </c>
      <c r="S1391" s="30" t="str">
        <f>_xlfn.IFNA(VLOOKUP(_xlfn.CONCAT(D1391," - ",R1391),OP!A:D,4,0),"-------------------------------------------NAO DISPONIVEL-------------------------------------------")</f>
        <v>FETRANSPOR</v>
      </c>
      <c r="T1391" s="31"/>
      <c r="U1391" s="32"/>
      <c r="V1391" s="31"/>
      <c r="W1391" s="33">
        <f t="shared" si="345"/>
        <v>0</v>
      </c>
      <c r="X1391" s="34">
        <f t="shared" si="346"/>
        <v>0</v>
      </c>
      <c r="Y1391" s="33">
        <f t="shared" si="347"/>
        <v>0</v>
      </c>
      <c r="Z1391" s="33">
        <f t="shared" si="348"/>
        <v>0</v>
      </c>
      <c r="AA1391" s="35">
        <f t="shared" si="349"/>
        <v>0</v>
      </c>
      <c r="AB1391" s="36">
        <f t="shared" si="350"/>
        <v>0</v>
      </c>
      <c r="AC1391" s="37">
        <f t="shared" si="351"/>
        <v>0</v>
      </c>
      <c r="AD1391" s="38"/>
      <c r="AE1391" s="38"/>
      <c r="AF1391" s="39">
        <f t="shared" si="352"/>
        <v>0</v>
      </c>
      <c r="AG1391" s="40"/>
      <c r="AH1391" s="41">
        <f t="shared" si="353"/>
        <v>0</v>
      </c>
      <c r="AI1391" s="42">
        <f t="shared" si="354"/>
        <v>0</v>
      </c>
      <c r="AJ1391" s="43">
        <f t="shared" si="355"/>
        <v>0</v>
      </c>
      <c r="AK1391" s="5" t="str">
        <f>_xlfn.IFNA(VLOOKUP(_xlfn.CONCAT(D1391," - ",S1391),OP!E:F,2,0),"-------------------------------------------NAO DISPONIVEL-------------------------------------------")</f>
        <v>C - RIOCARD</v>
      </c>
      <c r="AL1391" s="7" t="str">
        <f t="shared" si="341"/>
        <v>1 - -------------------------------------------NAO DISPONIVEL------------------------------------------- - 00000001391 - FETRANSPOR</v>
      </c>
      <c r="AM1391" s="7" t="str">
        <f t="shared" si="342"/>
        <v>-------------------------------------------NAO DISPONIVEL-------------------------------------------</v>
      </c>
      <c r="AN1391" s="44" cm="1">
        <f t="array" ref="AN1391">_xlfn.IFS(AJ1391=0,0,AQ1391="INATIVO",2,AQ1391="SEM CADASTRO",4,AQ1391="CPF ATIVO EM OUTRO COMPRADOR",5,AQ1391="NOVO/SEM CARTAO",6,AND(AJ1391&gt;0,AQ1391,""),8)</f>
        <v>0</v>
      </c>
      <c r="AO1391" s="45">
        <f t="shared" si="356"/>
        <v>-10</v>
      </c>
    </row>
    <row r="1392" spans="1:41" x14ac:dyDescent="0.4">
      <c r="A1392" s="21" t="str">
        <f t="shared" si="343"/>
        <v>-------------------------------------------NAO DISPONIVEL-------------------------------------------</v>
      </c>
      <c r="B1392" s="5" t="str">
        <f>_xlfn.IFNA(VLOOKUP(A1392,CNPJ!E:F,2,0),"-------------------------------------------NAO DISPONIVEL-------------------------------------------")</f>
        <v>-------------------------------------------NAO DISPONIVEL-------------------------------------------</v>
      </c>
      <c r="C1392" s="22">
        <v>1</v>
      </c>
      <c r="D1392" s="5" t="str">
        <f>_xlfn.XLOOKUP(R1392,OP!C:C,OP!B:B,,0,1)</f>
        <v>RJ</v>
      </c>
      <c r="E1392" s="23"/>
      <c r="M1392" s="26"/>
      <c r="N1392" s="27"/>
      <c r="O1392" s="28" t="str">
        <f t="shared" si="344"/>
        <v>00000001392</v>
      </c>
      <c r="R1392" s="27" t="s">
        <v>193</v>
      </c>
      <c r="S1392" s="30" t="str">
        <f>_xlfn.IFNA(VLOOKUP(_xlfn.CONCAT(D1392," - ",R1392),OP!A:D,4,0),"-------------------------------------------NAO DISPONIVEL-------------------------------------------")</f>
        <v>FETRANSPOR</v>
      </c>
      <c r="T1392" s="31"/>
      <c r="U1392" s="32"/>
      <c r="V1392" s="31"/>
      <c r="W1392" s="33">
        <f t="shared" si="345"/>
        <v>0</v>
      </c>
      <c r="X1392" s="34">
        <f t="shared" si="346"/>
        <v>0</v>
      </c>
      <c r="Y1392" s="33">
        <f t="shared" si="347"/>
        <v>0</v>
      </c>
      <c r="Z1392" s="33">
        <f t="shared" si="348"/>
        <v>0</v>
      </c>
      <c r="AA1392" s="35">
        <f t="shared" si="349"/>
        <v>0</v>
      </c>
      <c r="AB1392" s="36">
        <f t="shared" si="350"/>
        <v>0</v>
      </c>
      <c r="AC1392" s="37">
        <f t="shared" si="351"/>
        <v>0</v>
      </c>
      <c r="AD1392" s="38"/>
      <c r="AE1392" s="38"/>
      <c r="AF1392" s="39">
        <f t="shared" si="352"/>
        <v>0</v>
      </c>
      <c r="AG1392" s="40"/>
      <c r="AH1392" s="41">
        <f t="shared" si="353"/>
        <v>0</v>
      </c>
      <c r="AI1392" s="42">
        <f t="shared" si="354"/>
        <v>0</v>
      </c>
      <c r="AJ1392" s="43">
        <f t="shared" si="355"/>
        <v>0</v>
      </c>
      <c r="AK1392" s="5" t="str">
        <f>_xlfn.IFNA(VLOOKUP(_xlfn.CONCAT(D1392," - ",S1392),OP!E:F,2,0),"-------------------------------------------NAO DISPONIVEL-------------------------------------------")</f>
        <v>C - RIOCARD</v>
      </c>
      <c r="AL1392" s="7" t="str">
        <f t="shared" si="341"/>
        <v>1 - -------------------------------------------NAO DISPONIVEL------------------------------------------- - 00000001392 - FETRANSPOR</v>
      </c>
      <c r="AM1392" s="7" t="str">
        <f t="shared" si="342"/>
        <v>-------------------------------------------NAO DISPONIVEL-------------------------------------------</v>
      </c>
      <c r="AN1392" s="44" cm="1">
        <f t="array" ref="AN1392">_xlfn.IFS(AJ1392=0,0,AQ1392="INATIVO",2,AQ1392="SEM CADASTRO",4,AQ1392="CPF ATIVO EM OUTRO COMPRADOR",5,AQ1392="NOVO/SEM CARTAO",6,AND(AJ1392&gt;0,AQ1392,""),8)</f>
        <v>0</v>
      </c>
      <c r="AO1392" s="45">
        <f t="shared" si="356"/>
        <v>-10</v>
      </c>
    </row>
    <row r="1393" spans="1:41" x14ac:dyDescent="0.4">
      <c r="A1393" s="21" t="str">
        <f t="shared" si="343"/>
        <v>-------------------------------------------NAO DISPONIVEL-------------------------------------------</v>
      </c>
      <c r="B1393" s="5" t="str">
        <f>_xlfn.IFNA(VLOOKUP(A1393,CNPJ!E:F,2,0),"-------------------------------------------NAO DISPONIVEL-------------------------------------------")</f>
        <v>-------------------------------------------NAO DISPONIVEL-------------------------------------------</v>
      </c>
      <c r="C1393" s="22">
        <v>1</v>
      </c>
      <c r="D1393" s="5" t="str">
        <f>_xlfn.XLOOKUP(R1393,OP!C:C,OP!B:B,,0,1)</f>
        <v>RJ</v>
      </c>
      <c r="E1393" s="23"/>
      <c r="M1393" s="26"/>
      <c r="N1393" s="27"/>
      <c r="O1393" s="28" t="str">
        <f t="shared" si="344"/>
        <v>00000001393</v>
      </c>
      <c r="R1393" s="27" t="s">
        <v>193</v>
      </c>
      <c r="S1393" s="30" t="str">
        <f>_xlfn.IFNA(VLOOKUP(_xlfn.CONCAT(D1393," - ",R1393),OP!A:D,4,0),"-------------------------------------------NAO DISPONIVEL-------------------------------------------")</f>
        <v>FETRANSPOR</v>
      </c>
      <c r="T1393" s="31"/>
      <c r="U1393" s="32"/>
      <c r="V1393" s="31"/>
      <c r="W1393" s="33">
        <f t="shared" si="345"/>
        <v>0</v>
      </c>
      <c r="X1393" s="34">
        <f t="shared" si="346"/>
        <v>0</v>
      </c>
      <c r="Y1393" s="33">
        <f t="shared" si="347"/>
        <v>0</v>
      </c>
      <c r="Z1393" s="33">
        <f t="shared" si="348"/>
        <v>0</v>
      </c>
      <c r="AA1393" s="35">
        <f t="shared" si="349"/>
        <v>0</v>
      </c>
      <c r="AB1393" s="36">
        <f t="shared" si="350"/>
        <v>0</v>
      </c>
      <c r="AC1393" s="37">
        <f t="shared" si="351"/>
        <v>0</v>
      </c>
      <c r="AD1393" s="38"/>
      <c r="AE1393" s="38"/>
      <c r="AF1393" s="39">
        <f t="shared" si="352"/>
        <v>0</v>
      </c>
      <c r="AG1393" s="40"/>
      <c r="AH1393" s="41">
        <f t="shared" si="353"/>
        <v>0</v>
      </c>
      <c r="AI1393" s="42">
        <f t="shared" si="354"/>
        <v>0</v>
      </c>
      <c r="AJ1393" s="43">
        <f t="shared" si="355"/>
        <v>0</v>
      </c>
      <c r="AK1393" s="5" t="str">
        <f>_xlfn.IFNA(VLOOKUP(_xlfn.CONCAT(D1393," - ",S1393),OP!E:F,2,0),"-------------------------------------------NAO DISPONIVEL-------------------------------------------")</f>
        <v>C - RIOCARD</v>
      </c>
      <c r="AL1393" s="7" t="str">
        <f t="shared" si="341"/>
        <v>1 - -------------------------------------------NAO DISPONIVEL------------------------------------------- - 00000001393 - FETRANSPOR</v>
      </c>
      <c r="AM1393" s="7" t="str">
        <f t="shared" si="342"/>
        <v>-------------------------------------------NAO DISPONIVEL-------------------------------------------</v>
      </c>
      <c r="AN1393" s="44" cm="1">
        <f t="array" ref="AN1393">_xlfn.IFS(AJ1393=0,0,AQ1393="INATIVO",2,AQ1393="SEM CADASTRO",4,AQ1393="CPF ATIVO EM OUTRO COMPRADOR",5,AQ1393="NOVO/SEM CARTAO",6,AND(AJ1393&gt;0,AQ1393,""),8)</f>
        <v>0</v>
      </c>
      <c r="AO1393" s="45">
        <f t="shared" si="356"/>
        <v>-10</v>
      </c>
    </row>
    <row r="1394" spans="1:41" x14ac:dyDescent="0.4">
      <c r="A1394" s="21" t="str">
        <f t="shared" si="343"/>
        <v>-------------------------------------------NAO DISPONIVEL-------------------------------------------</v>
      </c>
      <c r="B1394" s="5" t="str">
        <f>_xlfn.IFNA(VLOOKUP(A1394,CNPJ!E:F,2,0),"-------------------------------------------NAO DISPONIVEL-------------------------------------------")</f>
        <v>-------------------------------------------NAO DISPONIVEL-------------------------------------------</v>
      </c>
      <c r="C1394" s="22">
        <v>1</v>
      </c>
      <c r="D1394" s="5" t="str">
        <f>_xlfn.XLOOKUP(R1394,OP!C:C,OP!B:B,,0,1)</f>
        <v>RJ</v>
      </c>
      <c r="E1394" s="23"/>
      <c r="M1394" s="26"/>
      <c r="N1394" s="27"/>
      <c r="O1394" s="28" t="str">
        <f t="shared" si="344"/>
        <v>00000001394</v>
      </c>
      <c r="R1394" s="27" t="s">
        <v>193</v>
      </c>
      <c r="S1394" s="30" t="str">
        <f>_xlfn.IFNA(VLOOKUP(_xlfn.CONCAT(D1394," - ",R1394),OP!A:D,4,0),"-------------------------------------------NAO DISPONIVEL-------------------------------------------")</f>
        <v>FETRANSPOR</v>
      </c>
      <c r="T1394" s="31"/>
      <c r="U1394" s="32"/>
      <c r="V1394" s="31"/>
      <c r="W1394" s="33">
        <f t="shared" si="345"/>
        <v>0</v>
      </c>
      <c r="X1394" s="34">
        <f t="shared" si="346"/>
        <v>0</v>
      </c>
      <c r="Y1394" s="33">
        <f t="shared" si="347"/>
        <v>0</v>
      </c>
      <c r="Z1394" s="33">
        <f t="shared" si="348"/>
        <v>0</v>
      </c>
      <c r="AA1394" s="35">
        <f t="shared" si="349"/>
        <v>0</v>
      </c>
      <c r="AB1394" s="36">
        <f t="shared" si="350"/>
        <v>0</v>
      </c>
      <c r="AC1394" s="37">
        <f t="shared" si="351"/>
        <v>0</v>
      </c>
      <c r="AD1394" s="38"/>
      <c r="AE1394" s="38"/>
      <c r="AF1394" s="39">
        <f t="shared" si="352"/>
        <v>0</v>
      </c>
      <c r="AG1394" s="40"/>
      <c r="AH1394" s="41">
        <f t="shared" si="353"/>
        <v>0</v>
      </c>
      <c r="AI1394" s="42">
        <f t="shared" si="354"/>
        <v>0</v>
      </c>
      <c r="AJ1394" s="43">
        <f t="shared" si="355"/>
        <v>0</v>
      </c>
      <c r="AK1394" s="5" t="str">
        <f>_xlfn.IFNA(VLOOKUP(_xlfn.CONCAT(D1394," - ",S1394),OP!E:F,2,0),"-------------------------------------------NAO DISPONIVEL-------------------------------------------")</f>
        <v>C - RIOCARD</v>
      </c>
      <c r="AL1394" s="7" t="str">
        <f t="shared" si="341"/>
        <v>1 - -------------------------------------------NAO DISPONIVEL------------------------------------------- - 00000001394 - FETRANSPOR</v>
      </c>
      <c r="AM1394" s="7" t="str">
        <f t="shared" si="342"/>
        <v>-------------------------------------------NAO DISPONIVEL-------------------------------------------</v>
      </c>
      <c r="AN1394" s="44" cm="1">
        <f t="array" ref="AN1394">_xlfn.IFS(AJ1394=0,0,AQ1394="INATIVO",2,AQ1394="SEM CADASTRO",4,AQ1394="CPF ATIVO EM OUTRO COMPRADOR",5,AQ1394="NOVO/SEM CARTAO",6,AND(AJ1394&gt;0,AQ1394,""),8)</f>
        <v>0</v>
      </c>
      <c r="AO1394" s="45">
        <f t="shared" si="356"/>
        <v>-10</v>
      </c>
    </row>
    <row r="1395" spans="1:41" x14ac:dyDescent="0.4">
      <c r="A1395" s="21" t="str">
        <f t="shared" si="343"/>
        <v>-------------------------------------------NAO DISPONIVEL-------------------------------------------</v>
      </c>
      <c r="B1395" s="5" t="str">
        <f>_xlfn.IFNA(VLOOKUP(A1395,CNPJ!E:F,2,0),"-------------------------------------------NAO DISPONIVEL-------------------------------------------")</f>
        <v>-------------------------------------------NAO DISPONIVEL-------------------------------------------</v>
      </c>
      <c r="C1395" s="22">
        <v>1</v>
      </c>
      <c r="D1395" s="5" t="str">
        <f>_xlfn.XLOOKUP(R1395,OP!C:C,OP!B:B,,0,1)</f>
        <v>RJ</v>
      </c>
      <c r="E1395" s="23"/>
      <c r="M1395" s="26"/>
      <c r="N1395" s="27"/>
      <c r="O1395" s="28" t="str">
        <f t="shared" si="344"/>
        <v>00000001395</v>
      </c>
      <c r="R1395" s="27" t="s">
        <v>193</v>
      </c>
      <c r="S1395" s="30" t="str">
        <f>_xlfn.IFNA(VLOOKUP(_xlfn.CONCAT(D1395," - ",R1395),OP!A:D,4,0),"-------------------------------------------NAO DISPONIVEL-------------------------------------------")</f>
        <v>FETRANSPOR</v>
      </c>
      <c r="T1395" s="31"/>
      <c r="U1395" s="32"/>
      <c r="V1395" s="31"/>
      <c r="W1395" s="33">
        <f t="shared" si="345"/>
        <v>0</v>
      </c>
      <c r="X1395" s="34">
        <f t="shared" si="346"/>
        <v>0</v>
      </c>
      <c r="Y1395" s="33">
        <f t="shared" si="347"/>
        <v>0</v>
      </c>
      <c r="Z1395" s="33">
        <f t="shared" si="348"/>
        <v>0</v>
      </c>
      <c r="AA1395" s="35">
        <f t="shared" si="349"/>
        <v>0</v>
      </c>
      <c r="AB1395" s="36">
        <f t="shared" si="350"/>
        <v>0</v>
      </c>
      <c r="AC1395" s="37">
        <f t="shared" si="351"/>
        <v>0</v>
      </c>
      <c r="AD1395" s="38"/>
      <c r="AE1395" s="38"/>
      <c r="AF1395" s="39">
        <f t="shared" si="352"/>
        <v>0</v>
      </c>
      <c r="AG1395" s="40"/>
      <c r="AH1395" s="41">
        <f t="shared" si="353"/>
        <v>0</v>
      </c>
      <c r="AI1395" s="42">
        <f t="shared" si="354"/>
        <v>0</v>
      </c>
      <c r="AJ1395" s="43">
        <f t="shared" si="355"/>
        <v>0</v>
      </c>
      <c r="AK1395" s="5" t="str">
        <f>_xlfn.IFNA(VLOOKUP(_xlfn.CONCAT(D1395," - ",S1395),OP!E:F,2,0),"-------------------------------------------NAO DISPONIVEL-------------------------------------------")</f>
        <v>C - RIOCARD</v>
      </c>
      <c r="AL1395" s="7" t="str">
        <f t="shared" si="341"/>
        <v>1 - -------------------------------------------NAO DISPONIVEL------------------------------------------- - 00000001395 - FETRANSPOR</v>
      </c>
      <c r="AM1395" s="7" t="str">
        <f t="shared" si="342"/>
        <v>-------------------------------------------NAO DISPONIVEL-------------------------------------------</v>
      </c>
      <c r="AN1395" s="44" cm="1">
        <f t="array" ref="AN1395">_xlfn.IFS(AJ1395=0,0,AQ1395="INATIVO",2,AQ1395="SEM CADASTRO",4,AQ1395="CPF ATIVO EM OUTRO COMPRADOR",5,AQ1395="NOVO/SEM CARTAO",6,AND(AJ1395&gt;0,AQ1395,""),8)</f>
        <v>0</v>
      </c>
      <c r="AO1395" s="45">
        <f t="shared" si="356"/>
        <v>-10</v>
      </c>
    </row>
    <row r="1396" spans="1:41" x14ac:dyDescent="0.4">
      <c r="A1396" s="21" t="str">
        <f t="shared" si="343"/>
        <v>-------------------------------------------NAO DISPONIVEL-------------------------------------------</v>
      </c>
      <c r="B1396" s="5" t="str">
        <f>_xlfn.IFNA(VLOOKUP(A1396,CNPJ!E:F,2,0),"-------------------------------------------NAO DISPONIVEL-------------------------------------------")</f>
        <v>-------------------------------------------NAO DISPONIVEL-------------------------------------------</v>
      </c>
      <c r="C1396" s="22">
        <v>1</v>
      </c>
      <c r="D1396" s="5" t="str">
        <f>_xlfn.XLOOKUP(R1396,OP!C:C,OP!B:B,,0,1)</f>
        <v>RJ</v>
      </c>
      <c r="E1396" s="23"/>
      <c r="M1396" s="26"/>
      <c r="N1396" s="27"/>
      <c r="O1396" s="28" t="str">
        <f t="shared" si="344"/>
        <v>00000001396</v>
      </c>
      <c r="R1396" s="27" t="s">
        <v>193</v>
      </c>
      <c r="S1396" s="30" t="str">
        <f>_xlfn.IFNA(VLOOKUP(_xlfn.CONCAT(D1396," - ",R1396),OP!A:D,4,0),"-------------------------------------------NAO DISPONIVEL-------------------------------------------")</f>
        <v>FETRANSPOR</v>
      </c>
      <c r="T1396" s="31"/>
      <c r="U1396" s="32"/>
      <c r="V1396" s="31"/>
      <c r="W1396" s="33">
        <f t="shared" si="345"/>
        <v>0</v>
      </c>
      <c r="X1396" s="34">
        <f t="shared" si="346"/>
        <v>0</v>
      </c>
      <c r="Y1396" s="33">
        <f t="shared" si="347"/>
        <v>0</v>
      </c>
      <c r="Z1396" s="33">
        <f t="shared" si="348"/>
        <v>0</v>
      </c>
      <c r="AA1396" s="35">
        <f t="shared" si="349"/>
        <v>0</v>
      </c>
      <c r="AB1396" s="36">
        <f t="shared" si="350"/>
        <v>0</v>
      </c>
      <c r="AC1396" s="37">
        <f t="shared" si="351"/>
        <v>0</v>
      </c>
      <c r="AD1396" s="38"/>
      <c r="AE1396" s="38"/>
      <c r="AF1396" s="39">
        <f t="shared" si="352"/>
        <v>0</v>
      </c>
      <c r="AG1396" s="40"/>
      <c r="AH1396" s="41">
        <f t="shared" si="353"/>
        <v>0</v>
      </c>
      <c r="AI1396" s="42">
        <f t="shared" si="354"/>
        <v>0</v>
      </c>
      <c r="AJ1396" s="43">
        <f t="shared" si="355"/>
        <v>0</v>
      </c>
      <c r="AK1396" s="5" t="str">
        <f>_xlfn.IFNA(VLOOKUP(_xlfn.CONCAT(D1396," - ",S1396),OP!E:F,2,0),"-------------------------------------------NAO DISPONIVEL-------------------------------------------")</f>
        <v>C - RIOCARD</v>
      </c>
      <c r="AL1396" s="7" t="str">
        <f t="shared" si="341"/>
        <v>1 - -------------------------------------------NAO DISPONIVEL------------------------------------------- - 00000001396 - FETRANSPOR</v>
      </c>
      <c r="AM1396" s="7" t="str">
        <f t="shared" si="342"/>
        <v>-------------------------------------------NAO DISPONIVEL-------------------------------------------</v>
      </c>
      <c r="AN1396" s="44" cm="1">
        <f t="array" ref="AN1396">_xlfn.IFS(AJ1396=0,0,AQ1396="INATIVO",2,AQ1396="SEM CADASTRO",4,AQ1396="CPF ATIVO EM OUTRO COMPRADOR",5,AQ1396="NOVO/SEM CARTAO",6,AND(AJ1396&gt;0,AQ1396,""),8)</f>
        <v>0</v>
      </c>
      <c r="AO1396" s="45">
        <f t="shared" si="356"/>
        <v>-10</v>
      </c>
    </row>
    <row r="1397" spans="1:41" x14ac:dyDescent="0.4">
      <c r="A1397" s="21" t="str">
        <f t="shared" si="343"/>
        <v>-------------------------------------------NAO DISPONIVEL-------------------------------------------</v>
      </c>
      <c r="B1397" s="5" t="str">
        <f>_xlfn.IFNA(VLOOKUP(A1397,CNPJ!E:F,2,0),"-------------------------------------------NAO DISPONIVEL-------------------------------------------")</f>
        <v>-------------------------------------------NAO DISPONIVEL-------------------------------------------</v>
      </c>
      <c r="C1397" s="22">
        <v>1</v>
      </c>
      <c r="D1397" s="5" t="str">
        <f>_xlfn.XLOOKUP(R1397,OP!C:C,OP!B:B,,0,1)</f>
        <v>RJ</v>
      </c>
      <c r="E1397" s="23"/>
      <c r="M1397" s="26"/>
      <c r="N1397" s="27"/>
      <c r="O1397" s="28" t="str">
        <f t="shared" si="344"/>
        <v>00000001397</v>
      </c>
      <c r="R1397" s="27" t="s">
        <v>193</v>
      </c>
      <c r="S1397" s="30" t="str">
        <f>_xlfn.IFNA(VLOOKUP(_xlfn.CONCAT(D1397," - ",R1397),OP!A:D,4,0),"-------------------------------------------NAO DISPONIVEL-------------------------------------------")</f>
        <v>FETRANSPOR</v>
      </c>
      <c r="T1397" s="31"/>
      <c r="U1397" s="32"/>
      <c r="V1397" s="31"/>
      <c r="W1397" s="33">
        <f t="shared" si="345"/>
        <v>0</v>
      </c>
      <c r="X1397" s="34">
        <f t="shared" si="346"/>
        <v>0</v>
      </c>
      <c r="Y1397" s="33">
        <f t="shared" si="347"/>
        <v>0</v>
      </c>
      <c r="Z1397" s="33">
        <f t="shared" si="348"/>
        <v>0</v>
      </c>
      <c r="AA1397" s="35">
        <f t="shared" si="349"/>
        <v>0</v>
      </c>
      <c r="AB1397" s="36">
        <f t="shared" si="350"/>
        <v>0</v>
      </c>
      <c r="AC1397" s="37">
        <f t="shared" si="351"/>
        <v>0</v>
      </c>
      <c r="AD1397" s="38"/>
      <c r="AE1397" s="38"/>
      <c r="AF1397" s="39">
        <f t="shared" si="352"/>
        <v>0</v>
      </c>
      <c r="AG1397" s="40"/>
      <c r="AH1397" s="41">
        <f t="shared" si="353"/>
        <v>0</v>
      </c>
      <c r="AI1397" s="42">
        <f t="shared" si="354"/>
        <v>0</v>
      </c>
      <c r="AJ1397" s="43">
        <f t="shared" si="355"/>
        <v>0</v>
      </c>
      <c r="AK1397" s="5" t="str">
        <f>_xlfn.IFNA(VLOOKUP(_xlfn.CONCAT(D1397," - ",S1397),OP!E:F,2,0),"-------------------------------------------NAO DISPONIVEL-------------------------------------------")</f>
        <v>C - RIOCARD</v>
      </c>
      <c r="AL1397" s="7" t="str">
        <f t="shared" si="341"/>
        <v>1 - -------------------------------------------NAO DISPONIVEL------------------------------------------- - 00000001397 - FETRANSPOR</v>
      </c>
      <c r="AM1397" s="7" t="str">
        <f t="shared" si="342"/>
        <v>-------------------------------------------NAO DISPONIVEL-------------------------------------------</v>
      </c>
      <c r="AN1397" s="44" cm="1">
        <f t="array" ref="AN1397">_xlfn.IFS(AJ1397=0,0,AQ1397="INATIVO",2,AQ1397="SEM CADASTRO",4,AQ1397="CPF ATIVO EM OUTRO COMPRADOR",5,AQ1397="NOVO/SEM CARTAO",6,AND(AJ1397&gt;0,AQ1397,""),8)</f>
        <v>0</v>
      </c>
      <c r="AO1397" s="45">
        <f t="shared" si="356"/>
        <v>-10</v>
      </c>
    </row>
    <row r="1398" spans="1:41" x14ac:dyDescent="0.4">
      <c r="A1398" s="21" t="str">
        <f t="shared" si="343"/>
        <v>-------------------------------------------NAO DISPONIVEL-------------------------------------------</v>
      </c>
      <c r="B1398" s="5" t="str">
        <f>_xlfn.IFNA(VLOOKUP(A1398,CNPJ!E:F,2,0),"-------------------------------------------NAO DISPONIVEL-------------------------------------------")</f>
        <v>-------------------------------------------NAO DISPONIVEL-------------------------------------------</v>
      </c>
      <c r="C1398" s="22">
        <v>1</v>
      </c>
      <c r="D1398" s="5" t="str">
        <f>_xlfn.XLOOKUP(R1398,OP!C:C,OP!B:B,,0,1)</f>
        <v>RJ</v>
      </c>
      <c r="E1398" s="23"/>
      <c r="M1398" s="26"/>
      <c r="N1398" s="27"/>
      <c r="O1398" s="28" t="str">
        <f t="shared" si="344"/>
        <v>00000001398</v>
      </c>
      <c r="R1398" s="27" t="s">
        <v>193</v>
      </c>
      <c r="S1398" s="30" t="str">
        <f>_xlfn.IFNA(VLOOKUP(_xlfn.CONCAT(D1398," - ",R1398),OP!A:D,4,0),"-------------------------------------------NAO DISPONIVEL-------------------------------------------")</f>
        <v>FETRANSPOR</v>
      </c>
      <c r="T1398" s="31"/>
      <c r="U1398" s="32"/>
      <c r="V1398" s="31"/>
      <c r="W1398" s="33">
        <f t="shared" si="345"/>
        <v>0</v>
      </c>
      <c r="X1398" s="34">
        <f t="shared" si="346"/>
        <v>0</v>
      </c>
      <c r="Y1398" s="33">
        <f t="shared" si="347"/>
        <v>0</v>
      </c>
      <c r="Z1398" s="33">
        <f t="shared" si="348"/>
        <v>0</v>
      </c>
      <c r="AA1398" s="35">
        <f t="shared" si="349"/>
        <v>0</v>
      </c>
      <c r="AB1398" s="36">
        <f t="shared" si="350"/>
        <v>0</v>
      </c>
      <c r="AC1398" s="37">
        <f t="shared" si="351"/>
        <v>0</v>
      </c>
      <c r="AD1398" s="38"/>
      <c r="AE1398" s="38"/>
      <c r="AF1398" s="39">
        <f t="shared" si="352"/>
        <v>0</v>
      </c>
      <c r="AG1398" s="40"/>
      <c r="AH1398" s="41">
        <f t="shared" si="353"/>
        <v>0</v>
      </c>
      <c r="AI1398" s="42">
        <f t="shared" si="354"/>
        <v>0</v>
      </c>
      <c r="AJ1398" s="43">
        <f t="shared" si="355"/>
        <v>0</v>
      </c>
      <c r="AK1398" s="5" t="str">
        <f>_xlfn.IFNA(VLOOKUP(_xlfn.CONCAT(D1398," - ",S1398),OP!E:F,2,0),"-------------------------------------------NAO DISPONIVEL-------------------------------------------")</f>
        <v>C - RIOCARD</v>
      </c>
      <c r="AL1398" s="7" t="str">
        <f t="shared" si="341"/>
        <v>1 - -------------------------------------------NAO DISPONIVEL------------------------------------------- - 00000001398 - FETRANSPOR</v>
      </c>
      <c r="AM1398" s="7" t="str">
        <f t="shared" si="342"/>
        <v>-------------------------------------------NAO DISPONIVEL-------------------------------------------</v>
      </c>
      <c r="AN1398" s="44" cm="1">
        <f t="array" ref="AN1398">_xlfn.IFS(AJ1398=0,0,AQ1398="INATIVO",2,AQ1398="SEM CADASTRO",4,AQ1398="CPF ATIVO EM OUTRO COMPRADOR",5,AQ1398="NOVO/SEM CARTAO",6,AND(AJ1398&gt;0,AQ1398,""),8)</f>
        <v>0</v>
      </c>
      <c r="AO1398" s="45">
        <f t="shared" si="356"/>
        <v>-10</v>
      </c>
    </row>
    <row r="1399" spans="1:41" x14ac:dyDescent="0.4">
      <c r="A1399" s="21" t="str">
        <f t="shared" si="343"/>
        <v>-------------------------------------------NAO DISPONIVEL-------------------------------------------</v>
      </c>
      <c r="B1399" s="5" t="str">
        <f>_xlfn.IFNA(VLOOKUP(A1399,CNPJ!E:F,2,0),"-------------------------------------------NAO DISPONIVEL-------------------------------------------")</f>
        <v>-------------------------------------------NAO DISPONIVEL-------------------------------------------</v>
      </c>
      <c r="C1399" s="22">
        <v>1</v>
      </c>
      <c r="D1399" s="5" t="str">
        <f>_xlfn.XLOOKUP(R1399,OP!C:C,OP!B:B,,0,1)</f>
        <v>RJ</v>
      </c>
      <c r="E1399" s="23"/>
      <c r="M1399" s="26"/>
      <c r="N1399" s="27"/>
      <c r="O1399" s="28" t="str">
        <f t="shared" si="344"/>
        <v>00000001399</v>
      </c>
      <c r="R1399" s="27" t="s">
        <v>193</v>
      </c>
      <c r="S1399" s="30" t="str">
        <f>_xlfn.IFNA(VLOOKUP(_xlfn.CONCAT(D1399," - ",R1399),OP!A:D,4,0),"-------------------------------------------NAO DISPONIVEL-------------------------------------------")</f>
        <v>FETRANSPOR</v>
      </c>
      <c r="T1399" s="31"/>
      <c r="U1399" s="32"/>
      <c r="V1399" s="31"/>
      <c r="W1399" s="33">
        <f t="shared" si="345"/>
        <v>0</v>
      </c>
      <c r="X1399" s="34">
        <f t="shared" si="346"/>
        <v>0</v>
      </c>
      <c r="Y1399" s="33">
        <f t="shared" si="347"/>
        <v>0</v>
      </c>
      <c r="Z1399" s="33">
        <f t="shared" si="348"/>
        <v>0</v>
      </c>
      <c r="AA1399" s="35">
        <f t="shared" si="349"/>
        <v>0</v>
      </c>
      <c r="AB1399" s="36">
        <f t="shared" si="350"/>
        <v>0</v>
      </c>
      <c r="AC1399" s="37">
        <f t="shared" si="351"/>
        <v>0</v>
      </c>
      <c r="AD1399" s="38"/>
      <c r="AE1399" s="38"/>
      <c r="AF1399" s="39">
        <f t="shared" si="352"/>
        <v>0</v>
      </c>
      <c r="AG1399" s="40"/>
      <c r="AH1399" s="41">
        <f t="shared" si="353"/>
        <v>0</v>
      </c>
      <c r="AI1399" s="42">
        <f t="shared" si="354"/>
        <v>0</v>
      </c>
      <c r="AJ1399" s="43">
        <f t="shared" si="355"/>
        <v>0</v>
      </c>
      <c r="AK1399" s="5" t="str">
        <f>_xlfn.IFNA(VLOOKUP(_xlfn.CONCAT(D1399," - ",S1399),OP!E:F,2,0),"-------------------------------------------NAO DISPONIVEL-------------------------------------------")</f>
        <v>C - RIOCARD</v>
      </c>
      <c r="AL1399" s="7" t="str">
        <f t="shared" si="341"/>
        <v>1 - -------------------------------------------NAO DISPONIVEL------------------------------------------- - 00000001399 - FETRANSPOR</v>
      </c>
      <c r="AM1399" s="7" t="str">
        <f t="shared" si="342"/>
        <v>-------------------------------------------NAO DISPONIVEL-------------------------------------------</v>
      </c>
      <c r="AN1399" s="44" cm="1">
        <f t="array" ref="AN1399">_xlfn.IFS(AJ1399=0,0,AQ1399="INATIVO",2,AQ1399="SEM CADASTRO",4,AQ1399="CPF ATIVO EM OUTRO COMPRADOR",5,AQ1399="NOVO/SEM CARTAO",6,AND(AJ1399&gt;0,AQ1399,""),8)</f>
        <v>0</v>
      </c>
      <c r="AO1399" s="45">
        <f t="shared" si="356"/>
        <v>-10</v>
      </c>
    </row>
    <row r="1400" spans="1:41" x14ac:dyDescent="0.4">
      <c r="A1400" s="21" t="str">
        <f t="shared" si="343"/>
        <v>-------------------------------------------NAO DISPONIVEL-------------------------------------------</v>
      </c>
      <c r="B1400" s="5" t="str">
        <f>_xlfn.IFNA(VLOOKUP(A1400,CNPJ!E:F,2,0),"-------------------------------------------NAO DISPONIVEL-------------------------------------------")</f>
        <v>-------------------------------------------NAO DISPONIVEL-------------------------------------------</v>
      </c>
      <c r="C1400" s="22">
        <v>1</v>
      </c>
      <c r="D1400" s="5" t="str">
        <f>_xlfn.XLOOKUP(R1400,OP!C:C,OP!B:B,,0,1)</f>
        <v>RJ</v>
      </c>
      <c r="E1400" s="23"/>
      <c r="M1400" s="26"/>
      <c r="N1400" s="27"/>
      <c r="O1400" s="28" t="str">
        <f t="shared" si="344"/>
        <v>00000001400</v>
      </c>
      <c r="R1400" s="27" t="s">
        <v>193</v>
      </c>
      <c r="S1400" s="30" t="str">
        <f>_xlfn.IFNA(VLOOKUP(_xlfn.CONCAT(D1400," - ",R1400),OP!A:D,4,0),"-------------------------------------------NAO DISPONIVEL-------------------------------------------")</f>
        <v>FETRANSPOR</v>
      </c>
      <c r="T1400" s="31"/>
      <c r="U1400" s="32"/>
      <c r="V1400" s="31"/>
      <c r="W1400" s="33">
        <f t="shared" si="345"/>
        <v>0</v>
      </c>
      <c r="X1400" s="34">
        <f t="shared" si="346"/>
        <v>0</v>
      </c>
      <c r="Y1400" s="33">
        <f t="shared" si="347"/>
        <v>0</v>
      </c>
      <c r="Z1400" s="33">
        <f t="shared" si="348"/>
        <v>0</v>
      </c>
      <c r="AA1400" s="35">
        <f t="shared" si="349"/>
        <v>0</v>
      </c>
      <c r="AB1400" s="36">
        <f t="shared" si="350"/>
        <v>0</v>
      </c>
      <c r="AC1400" s="37">
        <f t="shared" si="351"/>
        <v>0</v>
      </c>
      <c r="AD1400" s="38"/>
      <c r="AE1400" s="38"/>
      <c r="AF1400" s="39">
        <f t="shared" si="352"/>
        <v>0</v>
      </c>
      <c r="AG1400" s="40"/>
      <c r="AH1400" s="41">
        <f t="shared" si="353"/>
        <v>0</v>
      </c>
      <c r="AI1400" s="42">
        <f t="shared" si="354"/>
        <v>0</v>
      </c>
      <c r="AJ1400" s="43">
        <f t="shared" si="355"/>
        <v>0</v>
      </c>
      <c r="AK1400" s="5" t="str">
        <f>_xlfn.IFNA(VLOOKUP(_xlfn.CONCAT(D1400," - ",S1400),OP!E:F,2,0),"-------------------------------------------NAO DISPONIVEL-------------------------------------------")</f>
        <v>C - RIOCARD</v>
      </c>
      <c r="AL1400" s="7" t="str">
        <f t="shared" si="341"/>
        <v>1 - -------------------------------------------NAO DISPONIVEL------------------------------------------- - 00000001400 - FETRANSPOR</v>
      </c>
      <c r="AM1400" s="7" t="str">
        <f t="shared" si="342"/>
        <v>-------------------------------------------NAO DISPONIVEL-------------------------------------------</v>
      </c>
      <c r="AN1400" s="44" cm="1">
        <f t="array" ref="AN1400">_xlfn.IFS(AJ1400=0,0,AQ1400="INATIVO",2,AQ1400="SEM CADASTRO",4,AQ1400="CPF ATIVO EM OUTRO COMPRADOR",5,AQ1400="NOVO/SEM CARTAO",6,AND(AJ1400&gt;0,AQ1400,""),8)</f>
        <v>0</v>
      </c>
      <c r="AO1400" s="45">
        <f t="shared" si="356"/>
        <v>-10</v>
      </c>
    </row>
    <row r="1401" spans="1:41" x14ac:dyDescent="0.4">
      <c r="A1401" s="21" t="str">
        <f t="shared" si="343"/>
        <v>-------------------------------------------NAO DISPONIVEL-------------------------------------------</v>
      </c>
      <c r="B1401" s="5" t="str">
        <f>_xlfn.IFNA(VLOOKUP(A1401,CNPJ!E:F,2,0),"-------------------------------------------NAO DISPONIVEL-------------------------------------------")</f>
        <v>-------------------------------------------NAO DISPONIVEL-------------------------------------------</v>
      </c>
      <c r="C1401" s="22">
        <v>1</v>
      </c>
      <c r="D1401" s="5" t="str">
        <f>_xlfn.XLOOKUP(R1401,OP!C:C,OP!B:B,,0,1)</f>
        <v>RJ</v>
      </c>
      <c r="E1401" s="23"/>
      <c r="M1401" s="26"/>
      <c r="N1401" s="27"/>
      <c r="O1401" s="28" t="str">
        <f t="shared" si="344"/>
        <v>00000001401</v>
      </c>
      <c r="R1401" s="27" t="s">
        <v>193</v>
      </c>
      <c r="S1401" s="30" t="str">
        <f>_xlfn.IFNA(VLOOKUP(_xlfn.CONCAT(D1401," - ",R1401),OP!A:D,4,0),"-------------------------------------------NAO DISPONIVEL-------------------------------------------")</f>
        <v>FETRANSPOR</v>
      </c>
      <c r="T1401" s="31"/>
      <c r="U1401" s="32"/>
      <c r="V1401" s="31"/>
      <c r="W1401" s="33">
        <f t="shared" si="345"/>
        <v>0</v>
      </c>
      <c r="X1401" s="34">
        <f t="shared" si="346"/>
        <v>0</v>
      </c>
      <c r="Y1401" s="33">
        <f t="shared" si="347"/>
        <v>0</v>
      </c>
      <c r="Z1401" s="33">
        <f t="shared" si="348"/>
        <v>0</v>
      </c>
      <c r="AA1401" s="35">
        <f t="shared" si="349"/>
        <v>0</v>
      </c>
      <c r="AB1401" s="36">
        <f t="shared" si="350"/>
        <v>0</v>
      </c>
      <c r="AC1401" s="37">
        <f t="shared" si="351"/>
        <v>0</v>
      </c>
      <c r="AD1401" s="38"/>
      <c r="AE1401" s="38"/>
      <c r="AF1401" s="39">
        <f t="shared" si="352"/>
        <v>0</v>
      </c>
      <c r="AG1401" s="40"/>
      <c r="AH1401" s="41">
        <f t="shared" si="353"/>
        <v>0</v>
      </c>
      <c r="AI1401" s="42">
        <f t="shared" si="354"/>
        <v>0</v>
      </c>
      <c r="AJ1401" s="43">
        <f t="shared" si="355"/>
        <v>0</v>
      </c>
      <c r="AK1401" s="5" t="str">
        <f>_xlfn.IFNA(VLOOKUP(_xlfn.CONCAT(D1401," - ",S1401),OP!E:F,2,0),"-------------------------------------------NAO DISPONIVEL-------------------------------------------")</f>
        <v>C - RIOCARD</v>
      </c>
      <c r="AL1401" s="7" t="str">
        <f t="shared" si="341"/>
        <v>1 - -------------------------------------------NAO DISPONIVEL------------------------------------------- - 00000001401 - FETRANSPOR</v>
      </c>
      <c r="AM1401" s="7" t="str">
        <f t="shared" si="342"/>
        <v>-------------------------------------------NAO DISPONIVEL-------------------------------------------</v>
      </c>
      <c r="AN1401" s="44" cm="1">
        <f t="array" ref="AN1401">_xlfn.IFS(AJ1401=0,0,AQ1401="INATIVO",2,AQ1401="SEM CADASTRO",4,AQ1401="CPF ATIVO EM OUTRO COMPRADOR",5,AQ1401="NOVO/SEM CARTAO",6,AND(AJ1401&gt;0,AQ1401,""),8)</f>
        <v>0</v>
      </c>
      <c r="AO1401" s="45">
        <f t="shared" si="356"/>
        <v>-10</v>
      </c>
    </row>
    <row r="1402" spans="1:41" x14ac:dyDescent="0.4">
      <c r="A1402" s="21" t="str">
        <f t="shared" si="343"/>
        <v>-------------------------------------------NAO DISPONIVEL-------------------------------------------</v>
      </c>
      <c r="B1402" s="5" t="str">
        <f>_xlfn.IFNA(VLOOKUP(A1402,CNPJ!E:F,2,0),"-------------------------------------------NAO DISPONIVEL-------------------------------------------")</f>
        <v>-------------------------------------------NAO DISPONIVEL-------------------------------------------</v>
      </c>
      <c r="C1402" s="22">
        <v>1</v>
      </c>
      <c r="D1402" s="5" t="str">
        <f>_xlfn.XLOOKUP(R1402,OP!C:C,OP!B:B,,0,1)</f>
        <v>RJ</v>
      </c>
      <c r="E1402" s="23"/>
      <c r="M1402" s="26"/>
      <c r="N1402" s="27"/>
      <c r="O1402" s="28" t="str">
        <f t="shared" si="344"/>
        <v>00000001402</v>
      </c>
      <c r="R1402" s="27" t="s">
        <v>193</v>
      </c>
      <c r="S1402" s="30" t="str">
        <f>_xlfn.IFNA(VLOOKUP(_xlfn.CONCAT(D1402," - ",R1402),OP!A:D,4,0),"-------------------------------------------NAO DISPONIVEL-------------------------------------------")</f>
        <v>FETRANSPOR</v>
      </c>
      <c r="T1402" s="31"/>
      <c r="U1402" s="32"/>
      <c r="V1402" s="31"/>
      <c r="W1402" s="33">
        <f t="shared" si="345"/>
        <v>0</v>
      </c>
      <c r="X1402" s="34">
        <f t="shared" si="346"/>
        <v>0</v>
      </c>
      <c r="Y1402" s="33">
        <f t="shared" si="347"/>
        <v>0</v>
      </c>
      <c r="Z1402" s="33">
        <f t="shared" si="348"/>
        <v>0</v>
      </c>
      <c r="AA1402" s="35">
        <f t="shared" si="349"/>
        <v>0</v>
      </c>
      <c r="AB1402" s="36">
        <f t="shared" si="350"/>
        <v>0</v>
      </c>
      <c r="AC1402" s="37">
        <f t="shared" si="351"/>
        <v>0</v>
      </c>
      <c r="AD1402" s="38"/>
      <c r="AE1402" s="38"/>
      <c r="AF1402" s="39">
        <f t="shared" si="352"/>
        <v>0</v>
      </c>
      <c r="AG1402" s="40"/>
      <c r="AH1402" s="41">
        <f t="shared" si="353"/>
        <v>0</v>
      </c>
      <c r="AI1402" s="42">
        <f t="shared" si="354"/>
        <v>0</v>
      </c>
      <c r="AJ1402" s="43">
        <f t="shared" si="355"/>
        <v>0</v>
      </c>
      <c r="AK1402" s="5" t="str">
        <f>_xlfn.IFNA(VLOOKUP(_xlfn.CONCAT(D1402," - ",S1402),OP!E:F,2,0),"-------------------------------------------NAO DISPONIVEL-------------------------------------------")</f>
        <v>C - RIOCARD</v>
      </c>
      <c r="AL1402" s="7" t="str">
        <f t="shared" si="341"/>
        <v>1 - -------------------------------------------NAO DISPONIVEL------------------------------------------- - 00000001402 - FETRANSPOR</v>
      </c>
      <c r="AM1402" s="7" t="str">
        <f t="shared" si="342"/>
        <v>-------------------------------------------NAO DISPONIVEL-------------------------------------------</v>
      </c>
      <c r="AN1402" s="44" cm="1">
        <f t="array" ref="AN1402">_xlfn.IFS(AJ1402=0,0,AQ1402="INATIVO",2,AQ1402="SEM CADASTRO",4,AQ1402="CPF ATIVO EM OUTRO COMPRADOR",5,AQ1402="NOVO/SEM CARTAO",6,AND(AJ1402&gt;0,AQ1402,""),8)</f>
        <v>0</v>
      </c>
      <c r="AO1402" s="45">
        <f t="shared" si="356"/>
        <v>-10</v>
      </c>
    </row>
    <row r="1403" spans="1:41" x14ac:dyDescent="0.4">
      <c r="A1403" s="21" t="str">
        <f t="shared" si="343"/>
        <v>-------------------------------------------NAO DISPONIVEL-------------------------------------------</v>
      </c>
      <c r="B1403" s="5" t="str">
        <f>_xlfn.IFNA(VLOOKUP(A1403,CNPJ!E:F,2,0),"-------------------------------------------NAO DISPONIVEL-------------------------------------------")</f>
        <v>-------------------------------------------NAO DISPONIVEL-------------------------------------------</v>
      </c>
      <c r="C1403" s="22">
        <v>1</v>
      </c>
      <c r="D1403" s="5" t="str">
        <f>_xlfn.XLOOKUP(R1403,OP!C:C,OP!B:B,,0,1)</f>
        <v>RJ</v>
      </c>
      <c r="E1403" s="23"/>
      <c r="M1403" s="26"/>
      <c r="N1403" s="27"/>
      <c r="O1403" s="28" t="str">
        <f t="shared" si="344"/>
        <v>00000001403</v>
      </c>
      <c r="R1403" s="27" t="s">
        <v>193</v>
      </c>
      <c r="S1403" s="30" t="str">
        <f>_xlfn.IFNA(VLOOKUP(_xlfn.CONCAT(D1403," - ",R1403),OP!A:D,4,0),"-------------------------------------------NAO DISPONIVEL-------------------------------------------")</f>
        <v>FETRANSPOR</v>
      </c>
      <c r="T1403" s="31"/>
      <c r="U1403" s="32"/>
      <c r="V1403" s="31"/>
      <c r="W1403" s="33">
        <f t="shared" si="345"/>
        <v>0</v>
      </c>
      <c r="X1403" s="34">
        <f t="shared" si="346"/>
        <v>0</v>
      </c>
      <c r="Y1403" s="33">
        <f t="shared" si="347"/>
        <v>0</v>
      </c>
      <c r="Z1403" s="33">
        <f t="shared" si="348"/>
        <v>0</v>
      </c>
      <c r="AA1403" s="35">
        <f t="shared" si="349"/>
        <v>0</v>
      </c>
      <c r="AB1403" s="36">
        <f t="shared" si="350"/>
        <v>0</v>
      </c>
      <c r="AC1403" s="37">
        <f t="shared" si="351"/>
        <v>0</v>
      </c>
      <c r="AD1403" s="38"/>
      <c r="AE1403" s="38"/>
      <c r="AF1403" s="39">
        <f t="shared" si="352"/>
        <v>0</v>
      </c>
      <c r="AG1403" s="40"/>
      <c r="AH1403" s="41">
        <f t="shared" si="353"/>
        <v>0</v>
      </c>
      <c r="AI1403" s="42">
        <f t="shared" si="354"/>
        <v>0</v>
      </c>
      <c r="AJ1403" s="43">
        <f t="shared" si="355"/>
        <v>0</v>
      </c>
      <c r="AK1403" s="5" t="str">
        <f>_xlfn.IFNA(VLOOKUP(_xlfn.CONCAT(D1403," - ",S1403),OP!E:F,2,0),"-------------------------------------------NAO DISPONIVEL-------------------------------------------")</f>
        <v>C - RIOCARD</v>
      </c>
      <c r="AL1403" s="7" t="str">
        <f t="shared" si="341"/>
        <v>1 - -------------------------------------------NAO DISPONIVEL------------------------------------------- - 00000001403 - FETRANSPOR</v>
      </c>
      <c r="AM1403" s="7" t="str">
        <f t="shared" si="342"/>
        <v>-------------------------------------------NAO DISPONIVEL-------------------------------------------</v>
      </c>
      <c r="AN1403" s="44" cm="1">
        <f t="array" ref="AN1403">_xlfn.IFS(AJ1403=0,0,AQ1403="INATIVO",2,AQ1403="SEM CADASTRO",4,AQ1403="CPF ATIVO EM OUTRO COMPRADOR",5,AQ1403="NOVO/SEM CARTAO",6,AND(AJ1403&gt;0,AQ1403,""),8)</f>
        <v>0</v>
      </c>
      <c r="AO1403" s="45">
        <f t="shared" si="356"/>
        <v>-10</v>
      </c>
    </row>
    <row r="1404" spans="1:41" x14ac:dyDescent="0.4">
      <c r="A1404" s="21" t="str">
        <f t="shared" si="343"/>
        <v>-------------------------------------------NAO DISPONIVEL-------------------------------------------</v>
      </c>
      <c r="B1404" s="5" t="str">
        <f>_xlfn.IFNA(VLOOKUP(A1404,CNPJ!E:F,2,0),"-------------------------------------------NAO DISPONIVEL-------------------------------------------")</f>
        <v>-------------------------------------------NAO DISPONIVEL-------------------------------------------</v>
      </c>
      <c r="C1404" s="22">
        <v>1</v>
      </c>
      <c r="D1404" s="5" t="str">
        <f>_xlfn.XLOOKUP(R1404,OP!C:C,OP!B:B,,0,1)</f>
        <v>RJ</v>
      </c>
      <c r="E1404" s="23"/>
      <c r="M1404" s="26"/>
      <c r="N1404" s="27"/>
      <c r="O1404" s="28" t="str">
        <f t="shared" si="344"/>
        <v>00000001404</v>
      </c>
      <c r="R1404" s="27" t="s">
        <v>193</v>
      </c>
      <c r="S1404" s="30" t="str">
        <f>_xlfn.IFNA(VLOOKUP(_xlfn.CONCAT(D1404," - ",R1404),OP!A:D,4,0),"-------------------------------------------NAO DISPONIVEL-------------------------------------------")</f>
        <v>FETRANSPOR</v>
      </c>
      <c r="T1404" s="31"/>
      <c r="U1404" s="32"/>
      <c r="V1404" s="31"/>
      <c r="W1404" s="33">
        <f t="shared" si="345"/>
        <v>0</v>
      </c>
      <c r="X1404" s="34">
        <f t="shared" si="346"/>
        <v>0</v>
      </c>
      <c r="Y1404" s="33">
        <f t="shared" si="347"/>
        <v>0</v>
      </c>
      <c r="Z1404" s="33">
        <f t="shared" si="348"/>
        <v>0</v>
      </c>
      <c r="AA1404" s="35">
        <f t="shared" si="349"/>
        <v>0</v>
      </c>
      <c r="AB1404" s="36">
        <f t="shared" si="350"/>
        <v>0</v>
      </c>
      <c r="AC1404" s="37">
        <f t="shared" si="351"/>
        <v>0</v>
      </c>
      <c r="AD1404" s="38"/>
      <c r="AE1404" s="38"/>
      <c r="AF1404" s="39">
        <f t="shared" si="352"/>
        <v>0</v>
      </c>
      <c r="AG1404" s="40"/>
      <c r="AH1404" s="41">
        <f t="shared" si="353"/>
        <v>0</v>
      </c>
      <c r="AI1404" s="42">
        <f t="shared" si="354"/>
        <v>0</v>
      </c>
      <c r="AJ1404" s="43">
        <f t="shared" si="355"/>
        <v>0</v>
      </c>
      <c r="AK1404" s="5" t="str">
        <f>_xlfn.IFNA(VLOOKUP(_xlfn.CONCAT(D1404," - ",S1404),OP!E:F,2,0),"-------------------------------------------NAO DISPONIVEL-------------------------------------------")</f>
        <v>C - RIOCARD</v>
      </c>
      <c r="AL1404" s="7" t="str">
        <f t="shared" si="341"/>
        <v>1 - -------------------------------------------NAO DISPONIVEL------------------------------------------- - 00000001404 - FETRANSPOR</v>
      </c>
      <c r="AM1404" s="7" t="str">
        <f t="shared" si="342"/>
        <v>-------------------------------------------NAO DISPONIVEL-------------------------------------------</v>
      </c>
      <c r="AN1404" s="44" cm="1">
        <f t="array" ref="AN1404">_xlfn.IFS(AJ1404=0,0,AQ1404="INATIVO",2,AQ1404="SEM CADASTRO",4,AQ1404="CPF ATIVO EM OUTRO COMPRADOR",5,AQ1404="NOVO/SEM CARTAO",6,AND(AJ1404&gt;0,AQ1404,""),8)</f>
        <v>0</v>
      </c>
      <c r="AO1404" s="45">
        <f t="shared" si="356"/>
        <v>-10</v>
      </c>
    </row>
    <row r="1405" spans="1:41" x14ac:dyDescent="0.4">
      <c r="A1405" s="21" t="str">
        <f t="shared" si="343"/>
        <v>-------------------------------------------NAO DISPONIVEL-------------------------------------------</v>
      </c>
      <c r="B1405" s="5" t="str">
        <f>_xlfn.IFNA(VLOOKUP(A1405,CNPJ!E:F,2,0),"-------------------------------------------NAO DISPONIVEL-------------------------------------------")</f>
        <v>-------------------------------------------NAO DISPONIVEL-------------------------------------------</v>
      </c>
      <c r="C1405" s="22">
        <v>1</v>
      </c>
      <c r="D1405" s="5" t="str">
        <f>_xlfn.XLOOKUP(R1405,OP!C:C,OP!B:B,,0,1)</f>
        <v>RJ</v>
      </c>
      <c r="E1405" s="23"/>
      <c r="M1405" s="26"/>
      <c r="N1405" s="27"/>
      <c r="O1405" s="28" t="str">
        <f t="shared" si="344"/>
        <v>00000001405</v>
      </c>
      <c r="R1405" s="27" t="s">
        <v>193</v>
      </c>
      <c r="S1405" s="30" t="str">
        <f>_xlfn.IFNA(VLOOKUP(_xlfn.CONCAT(D1405," - ",R1405),OP!A:D,4,0),"-------------------------------------------NAO DISPONIVEL-------------------------------------------")</f>
        <v>FETRANSPOR</v>
      </c>
      <c r="T1405" s="31"/>
      <c r="U1405" s="32"/>
      <c r="V1405" s="31"/>
      <c r="W1405" s="33">
        <f t="shared" si="345"/>
        <v>0</v>
      </c>
      <c r="X1405" s="34">
        <f t="shared" si="346"/>
        <v>0</v>
      </c>
      <c r="Y1405" s="33">
        <f t="shared" si="347"/>
        <v>0</v>
      </c>
      <c r="Z1405" s="33">
        <f t="shared" si="348"/>
        <v>0</v>
      </c>
      <c r="AA1405" s="35">
        <f t="shared" si="349"/>
        <v>0</v>
      </c>
      <c r="AB1405" s="36">
        <f t="shared" si="350"/>
        <v>0</v>
      </c>
      <c r="AC1405" s="37">
        <f t="shared" si="351"/>
        <v>0</v>
      </c>
      <c r="AD1405" s="38"/>
      <c r="AE1405" s="38"/>
      <c r="AF1405" s="39">
        <f t="shared" si="352"/>
        <v>0</v>
      </c>
      <c r="AG1405" s="40"/>
      <c r="AH1405" s="41">
        <f t="shared" si="353"/>
        <v>0</v>
      </c>
      <c r="AI1405" s="42">
        <f t="shared" si="354"/>
        <v>0</v>
      </c>
      <c r="AJ1405" s="43">
        <f t="shared" si="355"/>
        <v>0</v>
      </c>
      <c r="AK1405" s="5" t="str">
        <f>_xlfn.IFNA(VLOOKUP(_xlfn.CONCAT(D1405," - ",S1405),OP!E:F,2,0),"-------------------------------------------NAO DISPONIVEL-------------------------------------------")</f>
        <v>C - RIOCARD</v>
      </c>
      <c r="AL1405" s="7" t="str">
        <f t="shared" si="341"/>
        <v>1 - -------------------------------------------NAO DISPONIVEL------------------------------------------- - 00000001405 - FETRANSPOR</v>
      </c>
      <c r="AM1405" s="7" t="str">
        <f t="shared" si="342"/>
        <v>-------------------------------------------NAO DISPONIVEL-------------------------------------------</v>
      </c>
      <c r="AN1405" s="44" cm="1">
        <f t="array" ref="AN1405">_xlfn.IFS(AJ1405=0,0,AQ1405="INATIVO",2,AQ1405="SEM CADASTRO",4,AQ1405="CPF ATIVO EM OUTRO COMPRADOR",5,AQ1405="NOVO/SEM CARTAO",6,AND(AJ1405&gt;0,AQ1405,""),8)</f>
        <v>0</v>
      </c>
      <c r="AO1405" s="45">
        <f t="shared" si="356"/>
        <v>-10</v>
      </c>
    </row>
    <row r="1406" spans="1:41" x14ac:dyDescent="0.4">
      <c r="A1406" s="21" t="str">
        <f t="shared" si="343"/>
        <v>-------------------------------------------NAO DISPONIVEL-------------------------------------------</v>
      </c>
      <c r="B1406" s="5" t="str">
        <f>_xlfn.IFNA(VLOOKUP(A1406,CNPJ!E:F,2,0),"-------------------------------------------NAO DISPONIVEL-------------------------------------------")</f>
        <v>-------------------------------------------NAO DISPONIVEL-------------------------------------------</v>
      </c>
      <c r="C1406" s="22">
        <v>1</v>
      </c>
      <c r="D1406" s="5" t="str">
        <f>_xlfn.XLOOKUP(R1406,OP!C:C,OP!B:B,,0,1)</f>
        <v>RJ</v>
      </c>
      <c r="E1406" s="23"/>
      <c r="M1406" s="26"/>
      <c r="N1406" s="27"/>
      <c r="O1406" s="28" t="str">
        <f t="shared" si="344"/>
        <v>00000001406</v>
      </c>
      <c r="R1406" s="27" t="s">
        <v>193</v>
      </c>
      <c r="S1406" s="30" t="str">
        <f>_xlfn.IFNA(VLOOKUP(_xlfn.CONCAT(D1406," - ",R1406),OP!A:D,4,0),"-------------------------------------------NAO DISPONIVEL-------------------------------------------")</f>
        <v>FETRANSPOR</v>
      </c>
      <c r="T1406" s="31"/>
      <c r="U1406" s="32"/>
      <c r="V1406" s="31"/>
      <c r="W1406" s="33">
        <f t="shared" si="345"/>
        <v>0</v>
      </c>
      <c r="X1406" s="34">
        <f t="shared" si="346"/>
        <v>0</v>
      </c>
      <c r="Y1406" s="33">
        <f t="shared" si="347"/>
        <v>0</v>
      </c>
      <c r="Z1406" s="33">
        <f t="shared" si="348"/>
        <v>0</v>
      </c>
      <c r="AA1406" s="35">
        <f t="shared" si="349"/>
        <v>0</v>
      </c>
      <c r="AB1406" s="36">
        <f t="shared" si="350"/>
        <v>0</v>
      </c>
      <c r="AC1406" s="37">
        <f t="shared" si="351"/>
        <v>0</v>
      </c>
      <c r="AD1406" s="38"/>
      <c r="AE1406" s="38"/>
      <c r="AF1406" s="39">
        <f t="shared" si="352"/>
        <v>0</v>
      </c>
      <c r="AG1406" s="40"/>
      <c r="AH1406" s="41">
        <f t="shared" si="353"/>
        <v>0</v>
      </c>
      <c r="AI1406" s="42">
        <f t="shared" si="354"/>
        <v>0</v>
      </c>
      <c r="AJ1406" s="43">
        <f t="shared" si="355"/>
        <v>0</v>
      </c>
      <c r="AK1406" s="5" t="str">
        <f>_xlfn.IFNA(VLOOKUP(_xlfn.CONCAT(D1406," - ",S1406),OP!E:F,2,0),"-------------------------------------------NAO DISPONIVEL-------------------------------------------")</f>
        <v>C - RIOCARD</v>
      </c>
      <c r="AL1406" s="7" t="str">
        <f t="shared" si="341"/>
        <v>1 - -------------------------------------------NAO DISPONIVEL------------------------------------------- - 00000001406 - FETRANSPOR</v>
      </c>
      <c r="AM1406" s="7" t="str">
        <f t="shared" si="342"/>
        <v>-------------------------------------------NAO DISPONIVEL-------------------------------------------</v>
      </c>
      <c r="AN1406" s="44" cm="1">
        <f t="array" ref="AN1406">_xlfn.IFS(AJ1406=0,0,AQ1406="INATIVO",2,AQ1406="SEM CADASTRO",4,AQ1406="CPF ATIVO EM OUTRO COMPRADOR",5,AQ1406="NOVO/SEM CARTAO",6,AND(AJ1406&gt;0,AQ1406,""),8)</f>
        <v>0</v>
      </c>
      <c r="AO1406" s="45">
        <f t="shared" si="356"/>
        <v>-10</v>
      </c>
    </row>
    <row r="1407" spans="1:41" x14ac:dyDescent="0.4">
      <c r="A1407" s="21" t="str">
        <f t="shared" si="343"/>
        <v>-------------------------------------------NAO DISPONIVEL-------------------------------------------</v>
      </c>
      <c r="B1407" s="5" t="str">
        <f>_xlfn.IFNA(VLOOKUP(A1407,CNPJ!E:F,2,0),"-------------------------------------------NAO DISPONIVEL-------------------------------------------")</f>
        <v>-------------------------------------------NAO DISPONIVEL-------------------------------------------</v>
      </c>
      <c r="C1407" s="22">
        <v>1</v>
      </c>
      <c r="D1407" s="5" t="str">
        <f>_xlfn.XLOOKUP(R1407,OP!C:C,OP!B:B,,0,1)</f>
        <v>RJ</v>
      </c>
      <c r="E1407" s="23"/>
      <c r="M1407" s="26"/>
      <c r="N1407" s="27"/>
      <c r="O1407" s="28" t="str">
        <f t="shared" si="344"/>
        <v>00000001407</v>
      </c>
      <c r="R1407" s="27" t="s">
        <v>193</v>
      </c>
      <c r="S1407" s="30" t="str">
        <f>_xlfn.IFNA(VLOOKUP(_xlfn.CONCAT(D1407," - ",R1407),OP!A:D,4,0),"-------------------------------------------NAO DISPONIVEL-------------------------------------------")</f>
        <v>FETRANSPOR</v>
      </c>
      <c r="T1407" s="31"/>
      <c r="U1407" s="32"/>
      <c r="V1407" s="31"/>
      <c r="W1407" s="33">
        <f t="shared" si="345"/>
        <v>0</v>
      </c>
      <c r="X1407" s="34">
        <f t="shared" si="346"/>
        <v>0</v>
      </c>
      <c r="Y1407" s="33">
        <f t="shared" si="347"/>
        <v>0</v>
      </c>
      <c r="Z1407" s="33">
        <f t="shared" si="348"/>
        <v>0</v>
      </c>
      <c r="AA1407" s="35">
        <f t="shared" si="349"/>
        <v>0</v>
      </c>
      <c r="AB1407" s="36">
        <f t="shared" si="350"/>
        <v>0</v>
      </c>
      <c r="AC1407" s="37">
        <f t="shared" si="351"/>
        <v>0</v>
      </c>
      <c r="AD1407" s="38"/>
      <c r="AE1407" s="38"/>
      <c r="AF1407" s="39">
        <f t="shared" si="352"/>
        <v>0</v>
      </c>
      <c r="AG1407" s="40"/>
      <c r="AH1407" s="41">
        <f t="shared" si="353"/>
        <v>0</v>
      </c>
      <c r="AI1407" s="42">
        <f t="shared" si="354"/>
        <v>0</v>
      </c>
      <c r="AJ1407" s="43">
        <f t="shared" si="355"/>
        <v>0</v>
      </c>
      <c r="AK1407" s="5" t="str">
        <f>_xlfn.IFNA(VLOOKUP(_xlfn.CONCAT(D1407," - ",S1407),OP!E:F,2,0),"-------------------------------------------NAO DISPONIVEL-------------------------------------------")</f>
        <v>C - RIOCARD</v>
      </c>
      <c r="AL1407" s="7" t="str">
        <f t="shared" si="341"/>
        <v>1 - -------------------------------------------NAO DISPONIVEL------------------------------------------- - 00000001407 - FETRANSPOR</v>
      </c>
      <c r="AM1407" s="7" t="str">
        <f t="shared" si="342"/>
        <v>-------------------------------------------NAO DISPONIVEL-------------------------------------------</v>
      </c>
      <c r="AN1407" s="44" cm="1">
        <f t="array" ref="AN1407">_xlfn.IFS(AJ1407=0,0,AQ1407="INATIVO",2,AQ1407="SEM CADASTRO",4,AQ1407="CPF ATIVO EM OUTRO COMPRADOR",5,AQ1407="NOVO/SEM CARTAO",6,AND(AJ1407&gt;0,AQ1407,""),8)</f>
        <v>0</v>
      </c>
      <c r="AO1407" s="45">
        <f t="shared" si="356"/>
        <v>-10</v>
      </c>
    </row>
    <row r="1408" spans="1:41" x14ac:dyDescent="0.4">
      <c r="A1408" s="21" t="str">
        <f t="shared" si="343"/>
        <v>-------------------------------------------NAO DISPONIVEL-------------------------------------------</v>
      </c>
      <c r="B1408" s="5" t="str">
        <f>_xlfn.IFNA(VLOOKUP(A1408,CNPJ!E:F,2,0),"-------------------------------------------NAO DISPONIVEL-------------------------------------------")</f>
        <v>-------------------------------------------NAO DISPONIVEL-------------------------------------------</v>
      </c>
      <c r="C1408" s="22">
        <v>1</v>
      </c>
      <c r="D1408" s="5" t="str">
        <f>_xlfn.XLOOKUP(R1408,OP!C:C,OP!B:B,,0,1)</f>
        <v>RJ</v>
      </c>
      <c r="E1408" s="23"/>
      <c r="M1408" s="26"/>
      <c r="N1408" s="27"/>
      <c r="O1408" s="28" t="str">
        <f t="shared" si="344"/>
        <v>00000001408</v>
      </c>
      <c r="R1408" s="27" t="s">
        <v>193</v>
      </c>
      <c r="S1408" s="30" t="str">
        <f>_xlfn.IFNA(VLOOKUP(_xlfn.CONCAT(D1408," - ",R1408),OP!A:D,4,0),"-------------------------------------------NAO DISPONIVEL-------------------------------------------")</f>
        <v>FETRANSPOR</v>
      </c>
      <c r="T1408" s="31"/>
      <c r="U1408" s="32"/>
      <c r="V1408" s="31"/>
      <c r="W1408" s="33">
        <f t="shared" si="345"/>
        <v>0</v>
      </c>
      <c r="X1408" s="34">
        <f t="shared" si="346"/>
        <v>0</v>
      </c>
      <c r="Y1408" s="33">
        <f t="shared" si="347"/>
        <v>0</v>
      </c>
      <c r="Z1408" s="33">
        <f t="shared" si="348"/>
        <v>0</v>
      </c>
      <c r="AA1408" s="35">
        <f t="shared" si="349"/>
        <v>0</v>
      </c>
      <c r="AB1408" s="36">
        <f t="shared" si="350"/>
        <v>0</v>
      </c>
      <c r="AC1408" s="37">
        <f t="shared" si="351"/>
        <v>0</v>
      </c>
      <c r="AD1408" s="38"/>
      <c r="AE1408" s="38"/>
      <c r="AF1408" s="39">
        <f t="shared" si="352"/>
        <v>0</v>
      </c>
      <c r="AG1408" s="40"/>
      <c r="AH1408" s="41">
        <f t="shared" si="353"/>
        <v>0</v>
      </c>
      <c r="AI1408" s="42">
        <f t="shared" si="354"/>
        <v>0</v>
      </c>
      <c r="AJ1408" s="43">
        <f t="shared" si="355"/>
        <v>0</v>
      </c>
      <c r="AK1408" s="5" t="str">
        <f>_xlfn.IFNA(VLOOKUP(_xlfn.CONCAT(D1408," - ",S1408),OP!E:F,2,0),"-------------------------------------------NAO DISPONIVEL-------------------------------------------")</f>
        <v>C - RIOCARD</v>
      </c>
      <c r="AL1408" s="7" t="str">
        <f t="shared" si="341"/>
        <v>1 - -------------------------------------------NAO DISPONIVEL------------------------------------------- - 00000001408 - FETRANSPOR</v>
      </c>
      <c r="AM1408" s="7" t="str">
        <f t="shared" si="342"/>
        <v>-------------------------------------------NAO DISPONIVEL-------------------------------------------</v>
      </c>
      <c r="AN1408" s="44" cm="1">
        <f t="array" ref="AN1408">_xlfn.IFS(AJ1408=0,0,AQ1408="INATIVO",2,AQ1408="SEM CADASTRO",4,AQ1408="CPF ATIVO EM OUTRO COMPRADOR",5,AQ1408="NOVO/SEM CARTAO",6,AND(AJ1408&gt;0,AQ1408,""),8)</f>
        <v>0</v>
      </c>
      <c r="AO1408" s="45">
        <f t="shared" si="356"/>
        <v>-10</v>
      </c>
    </row>
    <row r="1409" spans="1:41" x14ac:dyDescent="0.4">
      <c r="A1409" s="21" t="str">
        <f t="shared" si="343"/>
        <v>-------------------------------------------NAO DISPONIVEL-------------------------------------------</v>
      </c>
      <c r="B1409" s="5" t="str">
        <f>_xlfn.IFNA(VLOOKUP(A1409,CNPJ!E:F,2,0),"-------------------------------------------NAO DISPONIVEL-------------------------------------------")</f>
        <v>-------------------------------------------NAO DISPONIVEL-------------------------------------------</v>
      </c>
      <c r="C1409" s="22">
        <v>1</v>
      </c>
      <c r="D1409" s="5" t="str">
        <f>_xlfn.XLOOKUP(R1409,OP!C:C,OP!B:B,,0,1)</f>
        <v>RJ</v>
      </c>
      <c r="E1409" s="23"/>
      <c r="M1409" s="26"/>
      <c r="N1409" s="27"/>
      <c r="O1409" s="28" t="str">
        <f t="shared" si="344"/>
        <v>00000001409</v>
      </c>
      <c r="R1409" s="27" t="s">
        <v>193</v>
      </c>
      <c r="S1409" s="30" t="str">
        <f>_xlfn.IFNA(VLOOKUP(_xlfn.CONCAT(D1409," - ",R1409),OP!A:D,4,0),"-------------------------------------------NAO DISPONIVEL-------------------------------------------")</f>
        <v>FETRANSPOR</v>
      </c>
      <c r="T1409" s="31"/>
      <c r="U1409" s="32"/>
      <c r="V1409" s="31"/>
      <c r="W1409" s="33">
        <f t="shared" si="345"/>
        <v>0</v>
      </c>
      <c r="X1409" s="34">
        <f t="shared" si="346"/>
        <v>0</v>
      </c>
      <c r="Y1409" s="33">
        <f t="shared" si="347"/>
        <v>0</v>
      </c>
      <c r="Z1409" s="33">
        <f t="shared" si="348"/>
        <v>0</v>
      </c>
      <c r="AA1409" s="35">
        <f t="shared" si="349"/>
        <v>0</v>
      </c>
      <c r="AB1409" s="36">
        <f t="shared" si="350"/>
        <v>0</v>
      </c>
      <c r="AC1409" s="37">
        <f t="shared" si="351"/>
        <v>0</v>
      </c>
      <c r="AD1409" s="38"/>
      <c r="AE1409" s="38"/>
      <c r="AF1409" s="39">
        <f t="shared" si="352"/>
        <v>0</v>
      </c>
      <c r="AG1409" s="40"/>
      <c r="AH1409" s="41">
        <f t="shared" si="353"/>
        <v>0</v>
      </c>
      <c r="AI1409" s="42">
        <f t="shared" si="354"/>
        <v>0</v>
      </c>
      <c r="AJ1409" s="43">
        <f t="shared" si="355"/>
        <v>0</v>
      </c>
      <c r="AK1409" s="5" t="str">
        <f>_xlfn.IFNA(VLOOKUP(_xlfn.CONCAT(D1409," - ",S1409),OP!E:F,2,0),"-------------------------------------------NAO DISPONIVEL-------------------------------------------")</f>
        <v>C - RIOCARD</v>
      </c>
      <c r="AL1409" s="7" t="str">
        <f t="shared" si="341"/>
        <v>1 - -------------------------------------------NAO DISPONIVEL------------------------------------------- - 00000001409 - FETRANSPOR</v>
      </c>
      <c r="AM1409" s="7" t="str">
        <f t="shared" si="342"/>
        <v>-------------------------------------------NAO DISPONIVEL-------------------------------------------</v>
      </c>
      <c r="AN1409" s="44" cm="1">
        <f t="array" ref="AN1409">_xlfn.IFS(AJ1409=0,0,AQ1409="INATIVO",2,AQ1409="SEM CADASTRO",4,AQ1409="CPF ATIVO EM OUTRO COMPRADOR",5,AQ1409="NOVO/SEM CARTAO",6,AND(AJ1409&gt;0,AQ1409,""),8)</f>
        <v>0</v>
      </c>
      <c r="AO1409" s="45">
        <f t="shared" si="356"/>
        <v>-10</v>
      </c>
    </row>
    <row r="1410" spans="1:41" x14ac:dyDescent="0.4">
      <c r="A1410" s="21" t="str">
        <f t="shared" si="343"/>
        <v>-------------------------------------------NAO DISPONIVEL-------------------------------------------</v>
      </c>
      <c r="B1410" s="5" t="str">
        <f>_xlfn.IFNA(VLOOKUP(A1410,CNPJ!E:F,2,0),"-------------------------------------------NAO DISPONIVEL-------------------------------------------")</f>
        <v>-------------------------------------------NAO DISPONIVEL-------------------------------------------</v>
      </c>
      <c r="C1410" s="22">
        <v>1</v>
      </c>
      <c r="D1410" s="5" t="str">
        <f>_xlfn.XLOOKUP(R1410,OP!C:C,OP!B:B,,0,1)</f>
        <v>RJ</v>
      </c>
      <c r="E1410" s="23"/>
      <c r="M1410" s="26"/>
      <c r="N1410" s="27"/>
      <c r="O1410" s="28" t="str">
        <f t="shared" si="344"/>
        <v>00000001410</v>
      </c>
      <c r="R1410" s="27" t="s">
        <v>193</v>
      </c>
      <c r="S1410" s="30" t="str">
        <f>_xlfn.IFNA(VLOOKUP(_xlfn.CONCAT(D1410," - ",R1410),OP!A:D,4,0),"-------------------------------------------NAO DISPONIVEL-------------------------------------------")</f>
        <v>FETRANSPOR</v>
      </c>
      <c r="T1410" s="31"/>
      <c r="U1410" s="32"/>
      <c r="V1410" s="31"/>
      <c r="W1410" s="33">
        <f t="shared" si="345"/>
        <v>0</v>
      </c>
      <c r="X1410" s="34">
        <f t="shared" si="346"/>
        <v>0</v>
      </c>
      <c r="Y1410" s="33">
        <f t="shared" si="347"/>
        <v>0</v>
      </c>
      <c r="Z1410" s="33">
        <f t="shared" si="348"/>
        <v>0</v>
      </c>
      <c r="AA1410" s="35">
        <f t="shared" si="349"/>
        <v>0</v>
      </c>
      <c r="AB1410" s="36">
        <f t="shared" si="350"/>
        <v>0</v>
      </c>
      <c r="AC1410" s="37">
        <f t="shared" si="351"/>
        <v>0</v>
      </c>
      <c r="AD1410" s="38"/>
      <c r="AE1410" s="38"/>
      <c r="AF1410" s="39">
        <f t="shared" si="352"/>
        <v>0</v>
      </c>
      <c r="AG1410" s="40"/>
      <c r="AH1410" s="41">
        <f t="shared" si="353"/>
        <v>0</v>
      </c>
      <c r="AI1410" s="42">
        <f t="shared" si="354"/>
        <v>0</v>
      </c>
      <c r="AJ1410" s="43">
        <f t="shared" si="355"/>
        <v>0</v>
      </c>
      <c r="AK1410" s="5" t="str">
        <f>_xlfn.IFNA(VLOOKUP(_xlfn.CONCAT(D1410," - ",S1410),OP!E:F,2,0),"-------------------------------------------NAO DISPONIVEL-------------------------------------------")</f>
        <v>C - RIOCARD</v>
      </c>
      <c r="AL1410" s="7" t="str">
        <f t="shared" ref="AL1410:AL1473" si="357">_xlfn.CONCAT(C1410," - ",B1410," - ",O1410," - ",S1410)</f>
        <v>1 - -------------------------------------------NAO DISPONIVEL------------------------------------------- - 00000001410 - FETRANSPOR</v>
      </c>
      <c r="AM1410" s="7" t="str">
        <f t="shared" ref="AM1410:AM1473" si="358">_xlfn.CONCAT(B1410,L1410,LEFT(M1410,3))</f>
        <v>-------------------------------------------NAO DISPONIVEL-------------------------------------------</v>
      </c>
      <c r="AN1410" s="44" cm="1">
        <f t="array" ref="AN1410">_xlfn.IFS(AJ1410=0,0,AQ1410="INATIVO",2,AQ1410="SEM CADASTRO",4,AQ1410="CPF ATIVO EM OUTRO COMPRADOR",5,AQ1410="NOVO/SEM CARTAO",6,AND(AJ1410&gt;0,AQ1410,""),8)</f>
        <v>0</v>
      </c>
      <c r="AO1410" s="45">
        <f t="shared" si="356"/>
        <v>-10</v>
      </c>
    </row>
    <row r="1411" spans="1:41" x14ac:dyDescent="0.4">
      <c r="A1411" s="21" t="str">
        <f t="shared" ref="A1411:A1474" si="359">IF(AND(E1411&lt;&gt;"",F1411&lt;&gt;""),TRIM(_xlfn.CONCAT(D1411," - ",S1411," - ",E1411," - ",F1411)),"-------------------------------------------NAO DISPONIVEL-------------------------------------------")</f>
        <v>-------------------------------------------NAO DISPONIVEL-------------------------------------------</v>
      </c>
      <c r="B1411" s="5" t="str">
        <f>_xlfn.IFNA(VLOOKUP(A1411,CNPJ!E:F,2,0),"-------------------------------------------NAO DISPONIVEL-------------------------------------------")</f>
        <v>-------------------------------------------NAO DISPONIVEL-------------------------------------------</v>
      </c>
      <c r="C1411" s="22">
        <v>1</v>
      </c>
      <c r="D1411" s="5" t="str">
        <f>_xlfn.XLOOKUP(R1411,OP!C:C,OP!B:B,,0,1)</f>
        <v>RJ</v>
      </c>
      <c r="E1411" s="23"/>
      <c r="M1411" s="26"/>
      <c r="N1411" s="27"/>
      <c r="O1411" s="28" t="str">
        <f t="shared" ref="O1411:O1474" si="360">IF(N1411="",TEXT(ROW(),"00000000000"),IF(N1411="00000000000",TEXT(ROW(),"00000000000"),TRIM(TEXT(N1411,"00000000000"))))</f>
        <v>00000001411</v>
      </c>
      <c r="R1411" s="27" t="s">
        <v>193</v>
      </c>
      <c r="S1411" s="30" t="str">
        <f>_xlfn.IFNA(VLOOKUP(_xlfn.CONCAT(D1411," - ",R1411),OP!A:D,4,0),"-------------------------------------------NAO DISPONIVEL-------------------------------------------")</f>
        <v>FETRANSPOR</v>
      </c>
      <c r="T1411" s="31"/>
      <c r="U1411" s="32"/>
      <c r="V1411" s="31"/>
      <c r="W1411" s="33">
        <f t="shared" ref="W1411:W1474" si="361">ROUND(T1411,2)</f>
        <v>0</v>
      </c>
      <c r="X1411" s="34">
        <f t="shared" ref="X1411:X1474" si="362">ROUND(U1411,0)</f>
        <v>0</v>
      </c>
      <c r="Y1411" s="33">
        <f t="shared" ref="Y1411:Y1474" si="363">ROUND(V1411,2)</f>
        <v>0</v>
      </c>
      <c r="Z1411" s="33">
        <f t="shared" ref="Z1411:Z1474" si="364">(X1411*Y1411)-W1411</f>
        <v>0</v>
      </c>
      <c r="AA1411" s="35">
        <f t="shared" ref="AA1411:AA1474" si="365">Y1411</f>
        <v>0</v>
      </c>
      <c r="AB1411" s="36">
        <f t="shared" ref="AB1411:AB1474" si="366">Z1411</f>
        <v>0</v>
      </c>
      <c r="AC1411" s="37">
        <f t="shared" ref="AC1411:AC1474" si="367">ROUND(IF(AL1411=AL1410,0,SUMIF(AL:AL,AL1411,AB:AB)),2)</f>
        <v>0</v>
      </c>
      <c r="AD1411" s="38"/>
      <c r="AE1411" s="38"/>
      <c r="AF1411" s="39">
        <f t="shared" ref="AF1411:AF1474" si="368">ROUND(SUM(AD1411,AE1411),2)</f>
        <v>0</v>
      </c>
      <c r="AG1411" s="40"/>
      <c r="AH1411" s="41">
        <f t="shared" ref="AH1411:AH1474" si="369">ROUND(AG1411,2)</f>
        <v>0</v>
      </c>
      <c r="AI1411" s="42">
        <f t="shared" ref="AI1411:AI1474" si="370">ROUND(IF(AH1411=0,0,IF(AF1411-AH1411&lt;0,0,IF(AF1411-AH1411&gt;AC1411,AC1411,AF1411-AH1411))),2)</f>
        <v>0</v>
      </c>
      <c r="AJ1411" s="43">
        <f t="shared" ref="AJ1411:AJ1474" si="371">ROUND(IF(AC1411=0,0,IF(AH1411=0,AC1411,AC1411-AI1411)),2)</f>
        <v>0</v>
      </c>
      <c r="AK1411" s="5" t="str">
        <f>_xlfn.IFNA(VLOOKUP(_xlfn.CONCAT(D1411," - ",S1411),OP!E:F,2,0),"-------------------------------------------NAO DISPONIVEL-------------------------------------------")</f>
        <v>C - RIOCARD</v>
      </c>
      <c r="AL1411" s="7" t="str">
        <f t="shared" si="357"/>
        <v>1 - -------------------------------------------NAO DISPONIVEL------------------------------------------- - 00000001411 - FETRANSPOR</v>
      </c>
      <c r="AM1411" s="7" t="str">
        <f t="shared" si="358"/>
        <v>-------------------------------------------NAO DISPONIVEL-------------------------------------------</v>
      </c>
      <c r="AN1411" s="44" cm="1">
        <f t="array" ref="AN1411">_xlfn.IFS(AJ1411=0,0,AQ1411="INATIVO",2,AQ1411="SEM CADASTRO",4,AQ1411="CPF ATIVO EM OUTRO COMPRADOR",5,AQ1411="NOVO/SEM CARTAO",6,AND(AJ1411&gt;0,AQ1411,""),8)</f>
        <v>0</v>
      </c>
      <c r="AO1411" s="45">
        <f t="shared" ref="AO1411:AO1474" si="372">AF1411-(10-AJ1411)</f>
        <v>-10</v>
      </c>
    </row>
    <row r="1412" spans="1:41" x14ac:dyDescent="0.4">
      <c r="A1412" s="21" t="str">
        <f t="shared" si="359"/>
        <v>-------------------------------------------NAO DISPONIVEL-------------------------------------------</v>
      </c>
      <c r="B1412" s="5" t="str">
        <f>_xlfn.IFNA(VLOOKUP(A1412,CNPJ!E:F,2,0),"-------------------------------------------NAO DISPONIVEL-------------------------------------------")</f>
        <v>-------------------------------------------NAO DISPONIVEL-------------------------------------------</v>
      </c>
      <c r="C1412" s="22">
        <v>1</v>
      </c>
      <c r="D1412" s="5" t="str">
        <f>_xlfn.XLOOKUP(R1412,OP!C:C,OP!B:B,,0,1)</f>
        <v>RJ</v>
      </c>
      <c r="E1412" s="23"/>
      <c r="M1412" s="26"/>
      <c r="N1412" s="27"/>
      <c r="O1412" s="28" t="str">
        <f t="shared" si="360"/>
        <v>00000001412</v>
      </c>
      <c r="R1412" s="27" t="s">
        <v>193</v>
      </c>
      <c r="S1412" s="30" t="str">
        <f>_xlfn.IFNA(VLOOKUP(_xlfn.CONCAT(D1412," - ",R1412),OP!A:D,4,0),"-------------------------------------------NAO DISPONIVEL-------------------------------------------")</f>
        <v>FETRANSPOR</v>
      </c>
      <c r="T1412" s="31"/>
      <c r="U1412" s="32"/>
      <c r="V1412" s="31"/>
      <c r="W1412" s="33">
        <f t="shared" si="361"/>
        <v>0</v>
      </c>
      <c r="X1412" s="34">
        <f t="shared" si="362"/>
        <v>0</v>
      </c>
      <c r="Y1412" s="33">
        <f t="shared" si="363"/>
        <v>0</v>
      </c>
      <c r="Z1412" s="33">
        <f t="shared" si="364"/>
        <v>0</v>
      </c>
      <c r="AA1412" s="35">
        <f t="shared" si="365"/>
        <v>0</v>
      </c>
      <c r="AB1412" s="36">
        <f t="shared" si="366"/>
        <v>0</v>
      </c>
      <c r="AC1412" s="37">
        <f t="shared" si="367"/>
        <v>0</v>
      </c>
      <c r="AD1412" s="38"/>
      <c r="AE1412" s="38"/>
      <c r="AF1412" s="39">
        <f t="shared" si="368"/>
        <v>0</v>
      </c>
      <c r="AG1412" s="40"/>
      <c r="AH1412" s="41">
        <f t="shared" si="369"/>
        <v>0</v>
      </c>
      <c r="AI1412" s="42">
        <f t="shared" si="370"/>
        <v>0</v>
      </c>
      <c r="AJ1412" s="43">
        <f t="shared" si="371"/>
        <v>0</v>
      </c>
      <c r="AK1412" s="5" t="str">
        <f>_xlfn.IFNA(VLOOKUP(_xlfn.CONCAT(D1412," - ",S1412),OP!E:F,2,0),"-------------------------------------------NAO DISPONIVEL-------------------------------------------")</f>
        <v>C - RIOCARD</v>
      </c>
      <c r="AL1412" s="7" t="str">
        <f t="shared" si="357"/>
        <v>1 - -------------------------------------------NAO DISPONIVEL------------------------------------------- - 00000001412 - FETRANSPOR</v>
      </c>
      <c r="AM1412" s="7" t="str">
        <f t="shared" si="358"/>
        <v>-------------------------------------------NAO DISPONIVEL-------------------------------------------</v>
      </c>
      <c r="AN1412" s="44" cm="1">
        <f t="array" ref="AN1412">_xlfn.IFS(AJ1412=0,0,AQ1412="INATIVO",2,AQ1412="SEM CADASTRO",4,AQ1412="CPF ATIVO EM OUTRO COMPRADOR",5,AQ1412="NOVO/SEM CARTAO",6,AND(AJ1412&gt;0,AQ1412,""),8)</f>
        <v>0</v>
      </c>
      <c r="AO1412" s="45">
        <f t="shared" si="372"/>
        <v>-10</v>
      </c>
    </row>
    <row r="1413" spans="1:41" x14ac:dyDescent="0.4">
      <c r="A1413" s="21" t="str">
        <f t="shared" si="359"/>
        <v>-------------------------------------------NAO DISPONIVEL-------------------------------------------</v>
      </c>
      <c r="B1413" s="5" t="str">
        <f>_xlfn.IFNA(VLOOKUP(A1413,CNPJ!E:F,2,0),"-------------------------------------------NAO DISPONIVEL-------------------------------------------")</f>
        <v>-------------------------------------------NAO DISPONIVEL-------------------------------------------</v>
      </c>
      <c r="C1413" s="22">
        <v>1</v>
      </c>
      <c r="D1413" s="5" t="str">
        <f>_xlfn.XLOOKUP(R1413,OP!C:C,OP!B:B,,0,1)</f>
        <v>RJ</v>
      </c>
      <c r="E1413" s="23"/>
      <c r="M1413" s="26"/>
      <c r="N1413" s="27"/>
      <c r="O1413" s="28" t="str">
        <f t="shared" si="360"/>
        <v>00000001413</v>
      </c>
      <c r="R1413" s="27" t="s">
        <v>193</v>
      </c>
      <c r="S1413" s="30" t="str">
        <f>_xlfn.IFNA(VLOOKUP(_xlfn.CONCAT(D1413," - ",R1413),OP!A:D,4,0),"-------------------------------------------NAO DISPONIVEL-------------------------------------------")</f>
        <v>FETRANSPOR</v>
      </c>
      <c r="T1413" s="31"/>
      <c r="U1413" s="32"/>
      <c r="V1413" s="31"/>
      <c r="W1413" s="33">
        <f t="shared" si="361"/>
        <v>0</v>
      </c>
      <c r="X1413" s="34">
        <f t="shared" si="362"/>
        <v>0</v>
      </c>
      <c r="Y1413" s="33">
        <f t="shared" si="363"/>
        <v>0</v>
      </c>
      <c r="Z1413" s="33">
        <f t="shared" si="364"/>
        <v>0</v>
      </c>
      <c r="AA1413" s="35">
        <f t="shared" si="365"/>
        <v>0</v>
      </c>
      <c r="AB1413" s="36">
        <f t="shared" si="366"/>
        <v>0</v>
      </c>
      <c r="AC1413" s="37">
        <f t="shared" si="367"/>
        <v>0</v>
      </c>
      <c r="AD1413" s="38"/>
      <c r="AE1413" s="38"/>
      <c r="AF1413" s="39">
        <f t="shared" si="368"/>
        <v>0</v>
      </c>
      <c r="AG1413" s="40"/>
      <c r="AH1413" s="41">
        <f t="shared" si="369"/>
        <v>0</v>
      </c>
      <c r="AI1413" s="42">
        <f t="shared" si="370"/>
        <v>0</v>
      </c>
      <c r="AJ1413" s="43">
        <f t="shared" si="371"/>
        <v>0</v>
      </c>
      <c r="AK1413" s="5" t="str">
        <f>_xlfn.IFNA(VLOOKUP(_xlfn.CONCAT(D1413," - ",S1413),OP!E:F,2,0),"-------------------------------------------NAO DISPONIVEL-------------------------------------------")</f>
        <v>C - RIOCARD</v>
      </c>
      <c r="AL1413" s="7" t="str">
        <f t="shared" si="357"/>
        <v>1 - -------------------------------------------NAO DISPONIVEL------------------------------------------- - 00000001413 - FETRANSPOR</v>
      </c>
      <c r="AM1413" s="7" t="str">
        <f t="shared" si="358"/>
        <v>-------------------------------------------NAO DISPONIVEL-------------------------------------------</v>
      </c>
      <c r="AN1413" s="44" cm="1">
        <f t="array" ref="AN1413">_xlfn.IFS(AJ1413=0,0,AQ1413="INATIVO",2,AQ1413="SEM CADASTRO",4,AQ1413="CPF ATIVO EM OUTRO COMPRADOR",5,AQ1413="NOVO/SEM CARTAO",6,AND(AJ1413&gt;0,AQ1413,""),8)</f>
        <v>0</v>
      </c>
      <c r="AO1413" s="45">
        <f t="shared" si="372"/>
        <v>-10</v>
      </c>
    </row>
    <row r="1414" spans="1:41" x14ac:dyDescent="0.4">
      <c r="A1414" s="21" t="str">
        <f t="shared" si="359"/>
        <v>-------------------------------------------NAO DISPONIVEL-------------------------------------------</v>
      </c>
      <c r="B1414" s="5" t="str">
        <f>_xlfn.IFNA(VLOOKUP(A1414,CNPJ!E:F,2,0),"-------------------------------------------NAO DISPONIVEL-------------------------------------------")</f>
        <v>-------------------------------------------NAO DISPONIVEL-------------------------------------------</v>
      </c>
      <c r="C1414" s="22">
        <v>1</v>
      </c>
      <c r="D1414" s="5" t="str">
        <f>_xlfn.XLOOKUP(R1414,OP!C:C,OP!B:B,,0,1)</f>
        <v>RJ</v>
      </c>
      <c r="E1414" s="23"/>
      <c r="M1414" s="26"/>
      <c r="N1414" s="27"/>
      <c r="O1414" s="28" t="str">
        <f t="shared" si="360"/>
        <v>00000001414</v>
      </c>
      <c r="R1414" s="27" t="s">
        <v>193</v>
      </c>
      <c r="S1414" s="30" t="str">
        <f>_xlfn.IFNA(VLOOKUP(_xlfn.CONCAT(D1414," - ",R1414),OP!A:D,4,0),"-------------------------------------------NAO DISPONIVEL-------------------------------------------")</f>
        <v>FETRANSPOR</v>
      </c>
      <c r="T1414" s="31"/>
      <c r="U1414" s="32"/>
      <c r="V1414" s="31"/>
      <c r="W1414" s="33">
        <f t="shared" si="361"/>
        <v>0</v>
      </c>
      <c r="X1414" s="34">
        <f t="shared" si="362"/>
        <v>0</v>
      </c>
      <c r="Y1414" s="33">
        <f t="shared" si="363"/>
        <v>0</v>
      </c>
      <c r="Z1414" s="33">
        <f t="shared" si="364"/>
        <v>0</v>
      </c>
      <c r="AA1414" s="35">
        <f t="shared" si="365"/>
        <v>0</v>
      </c>
      <c r="AB1414" s="36">
        <f t="shared" si="366"/>
        <v>0</v>
      </c>
      <c r="AC1414" s="37">
        <f t="shared" si="367"/>
        <v>0</v>
      </c>
      <c r="AD1414" s="38"/>
      <c r="AE1414" s="38"/>
      <c r="AF1414" s="39">
        <f t="shared" si="368"/>
        <v>0</v>
      </c>
      <c r="AG1414" s="40"/>
      <c r="AH1414" s="41">
        <f t="shared" si="369"/>
        <v>0</v>
      </c>
      <c r="AI1414" s="42">
        <f t="shared" si="370"/>
        <v>0</v>
      </c>
      <c r="AJ1414" s="43">
        <f t="shared" si="371"/>
        <v>0</v>
      </c>
      <c r="AK1414" s="5" t="str">
        <f>_xlfn.IFNA(VLOOKUP(_xlfn.CONCAT(D1414," - ",S1414),OP!E:F,2,0),"-------------------------------------------NAO DISPONIVEL-------------------------------------------")</f>
        <v>C - RIOCARD</v>
      </c>
      <c r="AL1414" s="7" t="str">
        <f t="shared" si="357"/>
        <v>1 - -------------------------------------------NAO DISPONIVEL------------------------------------------- - 00000001414 - FETRANSPOR</v>
      </c>
      <c r="AM1414" s="7" t="str">
        <f t="shared" si="358"/>
        <v>-------------------------------------------NAO DISPONIVEL-------------------------------------------</v>
      </c>
      <c r="AN1414" s="44" cm="1">
        <f t="array" ref="AN1414">_xlfn.IFS(AJ1414=0,0,AQ1414="INATIVO",2,AQ1414="SEM CADASTRO",4,AQ1414="CPF ATIVO EM OUTRO COMPRADOR",5,AQ1414="NOVO/SEM CARTAO",6,AND(AJ1414&gt;0,AQ1414,""),8)</f>
        <v>0</v>
      </c>
      <c r="AO1414" s="45">
        <f t="shared" si="372"/>
        <v>-10</v>
      </c>
    </row>
    <row r="1415" spans="1:41" x14ac:dyDescent="0.4">
      <c r="A1415" s="21" t="str">
        <f t="shared" si="359"/>
        <v>-------------------------------------------NAO DISPONIVEL-------------------------------------------</v>
      </c>
      <c r="B1415" s="5" t="str">
        <f>_xlfn.IFNA(VLOOKUP(A1415,CNPJ!E:F,2,0),"-------------------------------------------NAO DISPONIVEL-------------------------------------------")</f>
        <v>-------------------------------------------NAO DISPONIVEL-------------------------------------------</v>
      </c>
      <c r="C1415" s="22">
        <v>1</v>
      </c>
      <c r="D1415" s="5" t="str">
        <f>_xlfn.XLOOKUP(R1415,OP!C:C,OP!B:B,,0,1)</f>
        <v>RJ</v>
      </c>
      <c r="E1415" s="23"/>
      <c r="M1415" s="26"/>
      <c r="N1415" s="27"/>
      <c r="O1415" s="28" t="str">
        <f t="shared" si="360"/>
        <v>00000001415</v>
      </c>
      <c r="R1415" s="27" t="s">
        <v>193</v>
      </c>
      <c r="S1415" s="30" t="str">
        <f>_xlfn.IFNA(VLOOKUP(_xlfn.CONCAT(D1415," - ",R1415),OP!A:D,4,0),"-------------------------------------------NAO DISPONIVEL-------------------------------------------")</f>
        <v>FETRANSPOR</v>
      </c>
      <c r="T1415" s="31"/>
      <c r="U1415" s="32"/>
      <c r="V1415" s="31"/>
      <c r="W1415" s="33">
        <f t="shared" si="361"/>
        <v>0</v>
      </c>
      <c r="X1415" s="34">
        <f t="shared" si="362"/>
        <v>0</v>
      </c>
      <c r="Y1415" s="33">
        <f t="shared" si="363"/>
        <v>0</v>
      </c>
      <c r="Z1415" s="33">
        <f t="shared" si="364"/>
        <v>0</v>
      </c>
      <c r="AA1415" s="35">
        <f t="shared" si="365"/>
        <v>0</v>
      </c>
      <c r="AB1415" s="36">
        <f t="shared" si="366"/>
        <v>0</v>
      </c>
      <c r="AC1415" s="37">
        <f t="shared" si="367"/>
        <v>0</v>
      </c>
      <c r="AD1415" s="38"/>
      <c r="AE1415" s="38"/>
      <c r="AF1415" s="39">
        <f t="shared" si="368"/>
        <v>0</v>
      </c>
      <c r="AG1415" s="40"/>
      <c r="AH1415" s="41">
        <f t="shared" si="369"/>
        <v>0</v>
      </c>
      <c r="AI1415" s="42">
        <f t="shared" si="370"/>
        <v>0</v>
      </c>
      <c r="AJ1415" s="43">
        <f t="shared" si="371"/>
        <v>0</v>
      </c>
      <c r="AK1415" s="5" t="str">
        <f>_xlfn.IFNA(VLOOKUP(_xlfn.CONCAT(D1415," - ",S1415),OP!E:F,2,0),"-------------------------------------------NAO DISPONIVEL-------------------------------------------")</f>
        <v>C - RIOCARD</v>
      </c>
      <c r="AL1415" s="7" t="str">
        <f t="shared" si="357"/>
        <v>1 - -------------------------------------------NAO DISPONIVEL------------------------------------------- - 00000001415 - FETRANSPOR</v>
      </c>
      <c r="AM1415" s="7" t="str">
        <f t="shared" si="358"/>
        <v>-------------------------------------------NAO DISPONIVEL-------------------------------------------</v>
      </c>
      <c r="AN1415" s="44" cm="1">
        <f t="array" ref="AN1415">_xlfn.IFS(AJ1415=0,0,AQ1415="INATIVO",2,AQ1415="SEM CADASTRO",4,AQ1415="CPF ATIVO EM OUTRO COMPRADOR",5,AQ1415="NOVO/SEM CARTAO",6,AND(AJ1415&gt;0,AQ1415,""),8)</f>
        <v>0</v>
      </c>
      <c r="AO1415" s="45">
        <f t="shared" si="372"/>
        <v>-10</v>
      </c>
    </row>
    <row r="1416" spans="1:41" x14ac:dyDescent="0.4">
      <c r="A1416" s="21" t="str">
        <f t="shared" si="359"/>
        <v>-------------------------------------------NAO DISPONIVEL-------------------------------------------</v>
      </c>
      <c r="B1416" s="5" t="str">
        <f>_xlfn.IFNA(VLOOKUP(A1416,CNPJ!E:F,2,0),"-------------------------------------------NAO DISPONIVEL-------------------------------------------")</f>
        <v>-------------------------------------------NAO DISPONIVEL-------------------------------------------</v>
      </c>
      <c r="C1416" s="22">
        <v>1</v>
      </c>
      <c r="D1416" s="5" t="str">
        <f>_xlfn.XLOOKUP(R1416,OP!C:C,OP!B:B,,0,1)</f>
        <v>RJ</v>
      </c>
      <c r="E1416" s="23"/>
      <c r="M1416" s="26"/>
      <c r="N1416" s="27"/>
      <c r="O1416" s="28" t="str">
        <f t="shared" si="360"/>
        <v>00000001416</v>
      </c>
      <c r="R1416" s="27" t="s">
        <v>193</v>
      </c>
      <c r="S1416" s="30" t="str">
        <f>_xlfn.IFNA(VLOOKUP(_xlfn.CONCAT(D1416," - ",R1416),OP!A:D,4,0),"-------------------------------------------NAO DISPONIVEL-------------------------------------------")</f>
        <v>FETRANSPOR</v>
      </c>
      <c r="T1416" s="31"/>
      <c r="U1416" s="32"/>
      <c r="V1416" s="31"/>
      <c r="W1416" s="33">
        <f t="shared" si="361"/>
        <v>0</v>
      </c>
      <c r="X1416" s="34">
        <f t="shared" si="362"/>
        <v>0</v>
      </c>
      <c r="Y1416" s="33">
        <f t="shared" si="363"/>
        <v>0</v>
      </c>
      <c r="Z1416" s="33">
        <f t="shared" si="364"/>
        <v>0</v>
      </c>
      <c r="AA1416" s="35">
        <f t="shared" si="365"/>
        <v>0</v>
      </c>
      <c r="AB1416" s="36">
        <f t="shared" si="366"/>
        <v>0</v>
      </c>
      <c r="AC1416" s="37">
        <f t="shared" si="367"/>
        <v>0</v>
      </c>
      <c r="AD1416" s="38"/>
      <c r="AE1416" s="38"/>
      <c r="AF1416" s="39">
        <f t="shared" si="368"/>
        <v>0</v>
      </c>
      <c r="AG1416" s="40"/>
      <c r="AH1416" s="41">
        <f t="shared" si="369"/>
        <v>0</v>
      </c>
      <c r="AI1416" s="42">
        <f t="shared" si="370"/>
        <v>0</v>
      </c>
      <c r="AJ1416" s="43">
        <f t="shared" si="371"/>
        <v>0</v>
      </c>
      <c r="AK1416" s="5" t="str">
        <f>_xlfn.IFNA(VLOOKUP(_xlfn.CONCAT(D1416," - ",S1416),OP!E:F,2,0),"-------------------------------------------NAO DISPONIVEL-------------------------------------------")</f>
        <v>C - RIOCARD</v>
      </c>
      <c r="AL1416" s="7" t="str">
        <f t="shared" si="357"/>
        <v>1 - -------------------------------------------NAO DISPONIVEL------------------------------------------- - 00000001416 - FETRANSPOR</v>
      </c>
      <c r="AM1416" s="7" t="str">
        <f t="shared" si="358"/>
        <v>-------------------------------------------NAO DISPONIVEL-------------------------------------------</v>
      </c>
      <c r="AN1416" s="44" cm="1">
        <f t="array" ref="AN1416">_xlfn.IFS(AJ1416=0,0,AQ1416="INATIVO",2,AQ1416="SEM CADASTRO",4,AQ1416="CPF ATIVO EM OUTRO COMPRADOR",5,AQ1416="NOVO/SEM CARTAO",6,AND(AJ1416&gt;0,AQ1416,""),8)</f>
        <v>0</v>
      </c>
      <c r="AO1416" s="45">
        <f t="shared" si="372"/>
        <v>-10</v>
      </c>
    </row>
    <row r="1417" spans="1:41" x14ac:dyDescent="0.4">
      <c r="A1417" s="21" t="str">
        <f t="shared" si="359"/>
        <v>-------------------------------------------NAO DISPONIVEL-------------------------------------------</v>
      </c>
      <c r="B1417" s="5" t="str">
        <f>_xlfn.IFNA(VLOOKUP(A1417,CNPJ!E:F,2,0),"-------------------------------------------NAO DISPONIVEL-------------------------------------------")</f>
        <v>-------------------------------------------NAO DISPONIVEL-------------------------------------------</v>
      </c>
      <c r="C1417" s="22">
        <v>1</v>
      </c>
      <c r="D1417" s="5" t="str">
        <f>_xlfn.XLOOKUP(R1417,OP!C:C,OP!B:B,,0,1)</f>
        <v>RJ</v>
      </c>
      <c r="E1417" s="23"/>
      <c r="M1417" s="26"/>
      <c r="N1417" s="27"/>
      <c r="O1417" s="28" t="str">
        <f t="shared" si="360"/>
        <v>00000001417</v>
      </c>
      <c r="R1417" s="27" t="s">
        <v>193</v>
      </c>
      <c r="S1417" s="30" t="str">
        <f>_xlfn.IFNA(VLOOKUP(_xlfn.CONCAT(D1417," - ",R1417),OP!A:D,4,0),"-------------------------------------------NAO DISPONIVEL-------------------------------------------")</f>
        <v>FETRANSPOR</v>
      </c>
      <c r="T1417" s="31"/>
      <c r="U1417" s="32"/>
      <c r="V1417" s="31"/>
      <c r="W1417" s="33">
        <f t="shared" si="361"/>
        <v>0</v>
      </c>
      <c r="X1417" s="34">
        <f t="shared" si="362"/>
        <v>0</v>
      </c>
      <c r="Y1417" s="33">
        <f t="shared" si="363"/>
        <v>0</v>
      </c>
      <c r="Z1417" s="33">
        <f t="shared" si="364"/>
        <v>0</v>
      </c>
      <c r="AA1417" s="35">
        <f t="shared" si="365"/>
        <v>0</v>
      </c>
      <c r="AB1417" s="36">
        <f t="shared" si="366"/>
        <v>0</v>
      </c>
      <c r="AC1417" s="37">
        <f t="shared" si="367"/>
        <v>0</v>
      </c>
      <c r="AD1417" s="38"/>
      <c r="AE1417" s="38"/>
      <c r="AF1417" s="39">
        <f t="shared" si="368"/>
        <v>0</v>
      </c>
      <c r="AG1417" s="40"/>
      <c r="AH1417" s="41">
        <f t="shared" si="369"/>
        <v>0</v>
      </c>
      <c r="AI1417" s="42">
        <f t="shared" si="370"/>
        <v>0</v>
      </c>
      <c r="AJ1417" s="43">
        <f t="shared" si="371"/>
        <v>0</v>
      </c>
      <c r="AK1417" s="5" t="str">
        <f>_xlfn.IFNA(VLOOKUP(_xlfn.CONCAT(D1417," - ",S1417),OP!E:F,2,0),"-------------------------------------------NAO DISPONIVEL-------------------------------------------")</f>
        <v>C - RIOCARD</v>
      </c>
      <c r="AL1417" s="7" t="str">
        <f t="shared" si="357"/>
        <v>1 - -------------------------------------------NAO DISPONIVEL------------------------------------------- - 00000001417 - FETRANSPOR</v>
      </c>
      <c r="AM1417" s="7" t="str">
        <f t="shared" si="358"/>
        <v>-------------------------------------------NAO DISPONIVEL-------------------------------------------</v>
      </c>
      <c r="AN1417" s="44" cm="1">
        <f t="array" ref="AN1417">_xlfn.IFS(AJ1417=0,0,AQ1417="INATIVO",2,AQ1417="SEM CADASTRO",4,AQ1417="CPF ATIVO EM OUTRO COMPRADOR",5,AQ1417="NOVO/SEM CARTAO",6,AND(AJ1417&gt;0,AQ1417,""),8)</f>
        <v>0</v>
      </c>
      <c r="AO1417" s="45">
        <f t="shared" si="372"/>
        <v>-10</v>
      </c>
    </row>
    <row r="1418" spans="1:41" x14ac:dyDescent="0.4">
      <c r="A1418" s="21" t="str">
        <f t="shared" si="359"/>
        <v>-------------------------------------------NAO DISPONIVEL-------------------------------------------</v>
      </c>
      <c r="B1418" s="5" t="str">
        <f>_xlfn.IFNA(VLOOKUP(A1418,CNPJ!E:F,2,0),"-------------------------------------------NAO DISPONIVEL-------------------------------------------")</f>
        <v>-------------------------------------------NAO DISPONIVEL-------------------------------------------</v>
      </c>
      <c r="C1418" s="22">
        <v>1</v>
      </c>
      <c r="D1418" s="5" t="str">
        <f>_xlfn.XLOOKUP(R1418,OP!C:C,OP!B:B,,0,1)</f>
        <v>RJ</v>
      </c>
      <c r="E1418" s="23"/>
      <c r="M1418" s="26"/>
      <c r="N1418" s="27"/>
      <c r="O1418" s="28" t="str">
        <f t="shared" si="360"/>
        <v>00000001418</v>
      </c>
      <c r="R1418" s="27" t="s">
        <v>193</v>
      </c>
      <c r="S1418" s="30" t="str">
        <f>_xlfn.IFNA(VLOOKUP(_xlfn.CONCAT(D1418," - ",R1418),OP!A:D,4,0),"-------------------------------------------NAO DISPONIVEL-------------------------------------------")</f>
        <v>FETRANSPOR</v>
      </c>
      <c r="T1418" s="31"/>
      <c r="U1418" s="32"/>
      <c r="V1418" s="31"/>
      <c r="W1418" s="33">
        <f t="shared" si="361"/>
        <v>0</v>
      </c>
      <c r="X1418" s="34">
        <f t="shared" si="362"/>
        <v>0</v>
      </c>
      <c r="Y1418" s="33">
        <f t="shared" si="363"/>
        <v>0</v>
      </c>
      <c r="Z1418" s="33">
        <f t="shared" si="364"/>
        <v>0</v>
      </c>
      <c r="AA1418" s="35">
        <f t="shared" si="365"/>
        <v>0</v>
      </c>
      <c r="AB1418" s="36">
        <f t="shared" si="366"/>
        <v>0</v>
      </c>
      <c r="AC1418" s="37">
        <f t="shared" si="367"/>
        <v>0</v>
      </c>
      <c r="AD1418" s="38"/>
      <c r="AE1418" s="38"/>
      <c r="AF1418" s="39">
        <f t="shared" si="368"/>
        <v>0</v>
      </c>
      <c r="AG1418" s="40"/>
      <c r="AH1418" s="41">
        <f t="shared" si="369"/>
        <v>0</v>
      </c>
      <c r="AI1418" s="42">
        <f t="shared" si="370"/>
        <v>0</v>
      </c>
      <c r="AJ1418" s="43">
        <f t="shared" si="371"/>
        <v>0</v>
      </c>
      <c r="AK1418" s="5" t="str">
        <f>_xlfn.IFNA(VLOOKUP(_xlfn.CONCAT(D1418," - ",S1418),OP!E:F,2,0),"-------------------------------------------NAO DISPONIVEL-------------------------------------------")</f>
        <v>C - RIOCARD</v>
      </c>
      <c r="AL1418" s="7" t="str">
        <f t="shared" si="357"/>
        <v>1 - -------------------------------------------NAO DISPONIVEL------------------------------------------- - 00000001418 - FETRANSPOR</v>
      </c>
      <c r="AM1418" s="7" t="str">
        <f t="shared" si="358"/>
        <v>-------------------------------------------NAO DISPONIVEL-------------------------------------------</v>
      </c>
      <c r="AN1418" s="44" cm="1">
        <f t="array" ref="AN1418">_xlfn.IFS(AJ1418=0,0,AQ1418="INATIVO",2,AQ1418="SEM CADASTRO",4,AQ1418="CPF ATIVO EM OUTRO COMPRADOR",5,AQ1418="NOVO/SEM CARTAO",6,AND(AJ1418&gt;0,AQ1418,""),8)</f>
        <v>0</v>
      </c>
      <c r="AO1418" s="45">
        <f t="shared" si="372"/>
        <v>-10</v>
      </c>
    </row>
    <row r="1419" spans="1:41" x14ac:dyDescent="0.4">
      <c r="A1419" s="21" t="str">
        <f t="shared" si="359"/>
        <v>-------------------------------------------NAO DISPONIVEL-------------------------------------------</v>
      </c>
      <c r="B1419" s="5" t="str">
        <f>_xlfn.IFNA(VLOOKUP(A1419,CNPJ!E:F,2,0),"-------------------------------------------NAO DISPONIVEL-------------------------------------------")</f>
        <v>-------------------------------------------NAO DISPONIVEL-------------------------------------------</v>
      </c>
      <c r="C1419" s="22">
        <v>1</v>
      </c>
      <c r="D1419" s="5" t="str">
        <f>_xlfn.XLOOKUP(R1419,OP!C:C,OP!B:B,,0,1)</f>
        <v>RJ</v>
      </c>
      <c r="E1419" s="23"/>
      <c r="M1419" s="26"/>
      <c r="N1419" s="27"/>
      <c r="O1419" s="28" t="str">
        <f t="shared" si="360"/>
        <v>00000001419</v>
      </c>
      <c r="R1419" s="27" t="s">
        <v>193</v>
      </c>
      <c r="S1419" s="30" t="str">
        <f>_xlfn.IFNA(VLOOKUP(_xlfn.CONCAT(D1419," - ",R1419),OP!A:D,4,0),"-------------------------------------------NAO DISPONIVEL-------------------------------------------")</f>
        <v>FETRANSPOR</v>
      </c>
      <c r="T1419" s="31"/>
      <c r="U1419" s="32"/>
      <c r="V1419" s="31"/>
      <c r="W1419" s="33">
        <f t="shared" si="361"/>
        <v>0</v>
      </c>
      <c r="X1419" s="34">
        <f t="shared" si="362"/>
        <v>0</v>
      </c>
      <c r="Y1419" s="33">
        <f t="shared" si="363"/>
        <v>0</v>
      </c>
      <c r="Z1419" s="33">
        <f t="shared" si="364"/>
        <v>0</v>
      </c>
      <c r="AA1419" s="35">
        <f t="shared" si="365"/>
        <v>0</v>
      </c>
      <c r="AB1419" s="36">
        <f t="shared" si="366"/>
        <v>0</v>
      </c>
      <c r="AC1419" s="37">
        <f t="shared" si="367"/>
        <v>0</v>
      </c>
      <c r="AD1419" s="38"/>
      <c r="AE1419" s="38"/>
      <c r="AF1419" s="39">
        <f t="shared" si="368"/>
        <v>0</v>
      </c>
      <c r="AG1419" s="40"/>
      <c r="AH1419" s="41">
        <f t="shared" si="369"/>
        <v>0</v>
      </c>
      <c r="AI1419" s="42">
        <f t="shared" si="370"/>
        <v>0</v>
      </c>
      <c r="AJ1419" s="43">
        <f t="shared" si="371"/>
        <v>0</v>
      </c>
      <c r="AK1419" s="5" t="str">
        <f>_xlfn.IFNA(VLOOKUP(_xlfn.CONCAT(D1419," - ",S1419),OP!E:F,2,0),"-------------------------------------------NAO DISPONIVEL-------------------------------------------")</f>
        <v>C - RIOCARD</v>
      </c>
      <c r="AL1419" s="7" t="str">
        <f t="shared" si="357"/>
        <v>1 - -------------------------------------------NAO DISPONIVEL------------------------------------------- - 00000001419 - FETRANSPOR</v>
      </c>
      <c r="AM1419" s="7" t="str">
        <f t="shared" si="358"/>
        <v>-------------------------------------------NAO DISPONIVEL-------------------------------------------</v>
      </c>
      <c r="AN1419" s="44" cm="1">
        <f t="array" ref="AN1419">_xlfn.IFS(AJ1419=0,0,AQ1419="INATIVO",2,AQ1419="SEM CADASTRO",4,AQ1419="CPF ATIVO EM OUTRO COMPRADOR",5,AQ1419="NOVO/SEM CARTAO",6,AND(AJ1419&gt;0,AQ1419,""),8)</f>
        <v>0</v>
      </c>
      <c r="AO1419" s="45">
        <f t="shared" si="372"/>
        <v>-10</v>
      </c>
    </row>
    <row r="1420" spans="1:41" x14ac:dyDescent="0.4">
      <c r="A1420" s="21" t="str">
        <f t="shared" si="359"/>
        <v>-------------------------------------------NAO DISPONIVEL-------------------------------------------</v>
      </c>
      <c r="B1420" s="5" t="str">
        <f>_xlfn.IFNA(VLOOKUP(A1420,CNPJ!E:F,2,0),"-------------------------------------------NAO DISPONIVEL-------------------------------------------")</f>
        <v>-------------------------------------------NAO DISPONIVEL-------------------------------------------</v>
      </c>
      <c r="C1420" s="22">
        <v>1</v>
      </c>
      <c r="D1420" s="5" t="str">
        <f>_xlfn.XLOOKUP(R1420,OP!C:C,OP!B:B,,0,1)</f>
        <v>RJ</v>
      </c>
      <c r="E1420" s="23"/>
      <c r="M1420" s="26"/>
      <c r="N1420" s="27"/>
      <c r="O1420" s="28" t="str">
        <f t="shared" si="360"/>
        <v>00000001420</v>
      </c>
      <c r="R1420" s="27" t="s">
        <v>193</v>
      </c>
      <c r="S1420" s="30" t="str">
        <f>_xlfn.IFNA(VLOOKUP(_xlfn.CONCAT(D1420," - ",R1420),OP!A:D,4,0),"-------------------------------------------NAO DISPONIVEL-------------------------------------------")</f>
        <v>FETRANSPOR</v>
      </c>
      <c r="T1420" s="31"/>
      <c r="U1420" s="32"/>
      <c r="V1420" s="31"/>
      <c r="W1420" s="33">
        <f t="shared" si="361"/>
        <v>0</v>
      </c>
      <c r="X1420" s="34">
        <f t="shared" si="362"/>
        <v>0</v>
      </c>
      <c r="Y1420" s="33">
        <f t="shared" si="363"/>
        <v>0</v>
      </c>
      <c r="Z1420" s="33">
        <f t="shared" si="364"/>
        <v>0</v>
      </c>
      <c r="AA1420" s="35">
        <f t="shared" si="365"/>
        <v>0</v>
      </c>
      <c r="AB1420" s="36">
        <f t="shared" si="366"/>
        <v>0</v>
      </c>
      <c r="AC1420" s="37">
        <f t="shared" si="367"/>
        <v>0</v>
      </c>
      <c r="AD1420" s="38"/>
      <c r="AE1420" s="38"/>
      <c r="AF1420" s="39">
        <f t="shared" si="368"/>
        <v>0</v>
      </c>
      <c r="AG1420" s="40"/>
      <c r="AH1420" s="41">
        <f t="shared" si="369"/>
        <v>0</v>
      </c>
      <c r="AI1420" s="42">
        <f t="shared" si="370"/>
        <v>0</v>
      </c>
      <c r="AJ1420" s="43">
        <f t="shared" si="371"/>
        <v>0</v>
      </c>
      <c r="AK1420" s="5" t="str">
        <f>_xlfn.IFNA(VLOOKUP(_xlfn.CONCAT(D1420," - ",S1420),OP!E:F,2,0),"-------------------------------------------NAO DISPONIVEL-------------------------------------------")</f>
        <v>C - RIOCARD</v>
      </c>
      <c r="AL1420" s="7" t="str">
        <f t="shared" si="357"/>
        <v>1 - -------------------------------------------NAO DISPONIVEL------------------------------------------- - 00000001420 - FETRANSPOR</v>
      </c>
      <c r="AM1420" s="7" t="str">
        <f t="shared" si="358"/>
        <v>-------------------------------------------NAO DISPONIVEL-------------------------------------------</v>
      </c>
      <c r="AN1420" s="44" cm="1">
        <f t="array" ref="AN1420">_xlfn.IFS(AJ1420=0,0,AQ1420="INATIVO",2,AQ1420="SEM CADASTRO",4,AQ1420="CPF ATIVO EM OUTRO COMPRADOR",5,AQ1420="NOVO/SEM CARTAO",6,AND(AJ1420&gt;0,AQ1420,""),8)</f>
        <v>0</v>
      </c>
      <c r="AO1420" s="45">
        <f t="shared" si="372"/>
        <v>-10</v>
      </c>
    </row>
    <row r="1421" spans="1:41" x14ac:dyDescent="0.4">
      <c r="A1421" s="21" t="str">
        <f t="shared" si="359"/>
        <v>-------------------------------------------NAO DISPONIVEL-------------------------------------------</v>
      </c>
      <c r="B1421" s="5" t="str">
        <f>_xlfn.IFNA(VLOOKUP(A1421,CNPJ!E:F,2,0),"-------------------------------------------NAO DISPONIVEL-------------------------------------------")</f>
        <v>-------------------------------------------NAO DISPONIVEL-------------------------------------------</v>
      </c>
      <c r="C1421" s="22">
        <v>1</v>
      </c>
      <c r="D1421" s="5" t="str">
        <f>_xlfn.XLOOKUP(R1421,OP!C:C,OP!B:B,,0,1)</f>
        <v>RJ</v>
      </c>
      <c r="E1421" s="23"/>
      <c r="M1421" s="26"/>
      <c r="N1421" s="27"/>
      <c r="O1421" s="28" t="str">
        <f t="shared" si="360"/>
        <v>00000001421</v>
      </c>
      <c r="R1421" s="27" t="s">
        <v>193</v>
      </c>
      <c r="S1421" s="30" t="str">
        <f>_xlfn.IFNA(VLOOKUP(_xlfn.CONCAT(D1421," - ",R1421),OP!A:D,4,0),"-------------------------------------------NAO DISPONIVEL-------------------------------------------")</f>
        <v>FETRANSPOR</v>
      </c>
      <c r="T1421" s="31"/>
      <c r="U1421" s="32"/>
      <c r="V1421" s="31"/>
      <c r="W1421" s="33">
        <f t="shared" si="361"/>
        <v>0</v>
      </c>
      <c r="X1421" s="34">
        <f t="shared" si="362"/>
        <v>0</v>
      </c>
      <c r="Y1421" s="33">
        <f t="shared" si="363"/>
        <v>0</v>
      </c>
      <c r="Z1421" s="33">
        <f t="shared" si="364"/>
        <v>0</v>
      </c>
      <c r="AA1421" s="35">
        <f t="shared" si="365"/>
        <v>0</v>
      </c>
      <c r="AB1421" s="36">
        <f t="shared" si="366"/>
        <v>0</v>
      </c>
      <c r="AC1421" s="37">
        <f t="shared" si="367"/>
        <v>0</v>
      </c>
      <c r="AD1421" s="38"/>
      <c r="AE1421" s="38"/>
      <c r="AF1421" s="39">
        <f t="shared" si="368"/>
        <v>0</v>
      </c>
      <c r="AG1421" s="40"/>
      <c r="AH1421" s="41">
        <f t="shared" si="369"/>
        <v>0</v>
      </c>
      <c r="AI1421" s="42">
        <f t="shared" si="370"/>
        <v>0</v>
      </c>
      <c r="AJ1421" s="43">
        <f t="shared" si="371"/>
        <v>0</v>
      </c>
      <c r="AK1421" s="5" t="str">
        <f>_xlfn.IFNA(VLOOKUP(_xlfn.CONCAT(D1421," - ",S1421),OP!E:F,2,0),"-------------------------------------------NAO DISPONIVEL-------------------------------------------")</f>
        <v>C - RIOCARD</v>
      </c>
      <c r="AL1421" s="7" t="str">
        <f t="shared" si="357"/>
        <v>1 - -------------------------------------------NAO DISPONIVEL------------------------------------------- - 00000001421 - FETRANSPOR</v>
      </c>
      <c r="AM1421" s="7" t="str">
        <f t="shared" si="358"/>
        <v>-------------------------------------------NAO DISPONIVEL-------------------------------------------</v>
      </c>
      <c r="AN1421" s="44" cm="1">
        <f t="array" ref="AN1421">_xlfn.IFS(AJ1421=0,0,AQ1421="INATIVO",2,AQ1421="SEM CADASTRO",4,AQ1421="CPF ATIVO EM OUTRO COMPRADOR",5,AQ1421="NOVO/SEM CARTAO",6,AND(AJ1421&gt;0,AQ1421,""),8)</f>
        <v>0</v>
      </c>
      <c r="AO1421" s="45">
        <f t="shared" si="372"/>
        <v>-10</v>
      </c>
    </row>
    <row r="1422" spans="1:41" x14ac:dyDescent="0.4">
      <c r="A1422" s="21" t="str">
        <f t="shared" si="359"/>
        <v>-------------------------------------------NAO DISPONIVEL-------------------------------------------</v>
      </c>
      <c r="B1422" s="5" t="str">
        <f>_xlfn.IFNA(VLOOKUP(A1422,CNPJ!E:F,2,0),"-------------------------------------------NAO DISPONIVEL-------------------------------------------")</f>
        <v>-------------------------------------------NAO DISPONIVEL-------------------------------------------</v>
      </c>
      <c r="C1422" s="22">
        <v>1</v>
      </c>
      <c r="D1422" s="5" t="str">
        <f>_xlfn.XLOOKUP(R1422,OP!C:C,OP!B:B,,0,1)</f>
        <v>RJ</v>
      </c>
      <c r="E1422" s="23"/>
      <c r="M1422" s="26"/>
      <c r="N1422" s="27"/>
      <c r="O1422" s="28" t="str">
        <f t="shared" si="360"/>
        <v>00000001422</v>
      </c>
      <c r="R1422" s="27" t="s">
        <v>193</v>
      </c>
      <c r="S1422" s="30" t="str">
        <f>_xlfn.IFNA(VLOOKUP(_xlfn.CONCAT(D1422," - ",R1422),OP!A:D,4,0),"-------------------------------------------NAO DISPONIVEL-------------------------------------------")</f>
        <v>FETRANSPOR</v>
      </c>
      <c r="T1422" s="31"/>
      <c r="U1422" s="32"/>
      <c r="V1422" s="31"/>
      <c r="W1422" s="33">
        <f t="shared" si="361"/>
        <v>0</v>
      </c>
      <c r="X1422" s="34">
        <f t="shared" si="362"/>
        <v>0</v>
      </c>
      <c r="Y1422" s="33">
        <f t="shared" si="363"/>
        <v>0</v>
      </c>
      <c r="Z1422" s="33">
        <f t="shared" si="364"/>
        <v>0</v>
      </c>
      <c r="AA1422" s="35">
        <f t="shared" si="365"/>
        <v>0</v>
      </c>
      <c r="AB1422" s="36">
        <f t="shared" si="366"/>
        <v>0</v>
      </c>
      <c r="AC1422" s="37">
        <f t="shared" si="367"/>
        <v>0</v>
      </c>
      <c r="AD1422" s="38"/>
      <c r="AE1422" s="38"/>
      <c r="AF1422" s="39">
        <f t="shared" si="368"/>
        <v>0</v>
      </c>
      <c r="AG1422" s="40"/>
      <c r="AH1422" s="41">
        <f t="shared" si="369"/>
        <v>0</v>
      </c>
      <c r="AI1422" s="42">
        <f t="shared" si="370"/>
        <v>0</v>
      </c>
      <c r="AJ1422" s="43">
        <f t="shared" si="371"/>
        <v>0</v>
      </c>
      <c r="AK1422" s="5" t="str">
        <f>_xlfn.IFNA(VLOOKUP(_xlfn.CONCAT(D1422," - ",S1422),OP!E:F,2,0),"-------------------------------------------NAO DISPONIVEL-------------------------------------------")</f>
        <v>C - RIOCARD</v>
      </c>
      <c r="AL1422" s="7" t="str">
        <f t="shared" si="357"/>
        <v>1 - -------------------------------------------NAO DISPONIVEL------------------------------------------- - 00000001422 - FETRANSPOR</v>
      </c>
      <c r="AM1422" s="7" t="str">
        <f t="shared" si="358"/>
        <v>-------------------------------------------NAO DISPONIVEL-------------------------------------------</v>
      </c>
      <c r="AN1422" s="44" cm="1">
        <f t="array" ref="AN1422">_xlfn.IFS(AJ1422=0,0,AQ1422="INATIVO",2,AQ1422="SEM CADASTRO",4,AQ1422="CPF ATIVO EM OUTRO COMPRADOR",5,AQ1422="NOVO/SEM CARTAO",6,AND(AJ1422&gt;0,AQ1422,""),8)</f>
        <v>0</v>
      </c>
      <c r="AO1422" s="45">
        <f t="shared" si="372"/>
        <v>-10</v>
      </c>
    </row>
    <row r="1423" spans="1:41" x14ac:dyDescent="0.4">
      <c r="A1423" s="21" t="str">
        <f t="shared" si="359"/>
        <v>-------------------------------------------NAO DISPONIVEL-------------------------------------------</v>
      </c>
      <c r="B1423" s="5" t="str">
        <f>_xlfn.IFNA(VLOOKUP(A1423,CNPJ!E:F,2,0),"-------------------------------------------NAO DISPONIVEL-------------------------------------------")</f>
        <v>-------------------------------------------NAO DISPONIVEL-------------------------------------------</v>
      </c>
      <c r="C1423" s="22">
        <v>1</v>
      </c>
      <c r="D1423" s="5" t="str">
        <f>_xlfn.XLOOKUP(R1423,OP!C:C,OP!B:B,,0,1)</f>
        <v>RJ</v>
      </c>
      <c r="E1423" s="23"/>
      <c r="M1423" s="26"/>
      <c r="N1423" s="27"/>
      <c r="O1423" s="28" t="str">
        <f t="shared" si="360"/>
        <v>00000001423</v>
      </c>
      <c r="R1423" s="27" t="s">
        <v>193</v>
      </c>
      <c r="S1423" s="30" t="str">
        <f>_xlfn.IFNA(VLOOKUP(_xlfn.CONCAT(D1423," - ",R1423),OP!A:D,4,0),"-------------------------------------------NAO DISPONIVEL-------------------------------------------")</f>
        <v>FETRANSPOR</v>
      </c>
      <c r="T1423" s="31"/>
      <c r="U1423" s="32"/>
      <c r="V1423" s="31"/>
      <c r="W1423" s="33">
        <f t="shared" si="361"/>
        <v>0</v>
      </c>
      <c r="X1423" s="34">
        <f t="shared" si="362"/>
        <v>0</v>
      </c>
      <c r="Y1423" s="33">
        <f t="shared" si="363"/>
        <v>0</v>
      </c>
      <c r="Z1423" s="33">
        <f t="shared" si="364"/>
        <v>0</v>
      </c>
      <c r="AA1423" s="35">
        <f t="shared" si="365"/>
        <v>0</v>
      </c>
      <c r="AB1423" s="36">
        <f t="shared" si="366"/>
        <v>0</v>
      </c>
      <c r="AC1423" s="37">
        <f t="shared" si="367"/>
        <v>0</v>
      </c>
      <c r="AD1423" s="38"/>
      <c r="AE1423" s="38"/>
      <c r="AF1423" s="39">
        <f t="shared" si="368"/>
        <v>0</v>
      </c>
      <c r="AG1423" s="40"/>
      <c r="AH1423" s="41">
        <f t="shared" si="369"/>
        <v>0</v>
      </c>
      <c r="AI1423" s="42">
        <f t="shared" si="370"/>
        <v>0</v>
      </c>
      <c r="AJ1423" s="43">
        <f t="shared" si="371"/>
        <v>0</v>
      </c>
      <c r="AK1423" s="5" t="str">
        <f>_xlfn.IFNA(VLOOKUP(_xlfn.CONCAT(D1423," - ",S1423),OP!E:F,2,0),"-------------------------------------------NAO DISPONIVEL-------------------------------------------")</f>
        <v>C - RIOCARD</v>
      </c>
      <c r="AL1423" s="7" t="str">
        <f t="shared" si="357"/>
        <v>1 - -------------------------------------------NAO DISPONIVEL------------------------------------------- - 00000001423 - FETRANSPOR</v>
      </c>
      <c r="AM1423" s="7" t="str">
        <f t="shared" si="358"/>
        <v>-------------------------------------------NAO DISPONIVEL-------------------------------------------</v>
      </c>
      <c r="AN1423" s="44" cm="1">
        <f t="array" ref="AN1423">_xlfn.IFS(AJ1423=0,0,AQ1423="INATIVO",2,AQ1423="SEM CADASTRO",4,AQ1423="CPF ATIVO EM OUTRO COMPRADOR",5,AQ1423="NOVO/SEM CARTAO",6,AND(AJ1423&gt;0,AQ1423,""),8)</f>
        <v>0</v>
      </c>
      <c r="AO1423" s="45">
        <f t="shared" si="372"/>
        <v>-10</v>
      </c>
    </row>
    <row r="1424" spans="1:41" x14ac:dyDescent="0.4">
      <c r="A1424" s="21" t="str">
        <f t="shared" si="359"/>
        <v>-------------------------------------------NAO DISPONIVEL-------------------------------------------</v>
      </c>
      <c r="B1424" s="5" t="str">
        <f>_xlfn.IFNA(VLOOKUP(A1424,CNPJ!E:F,2,0),"-------------------------------------------NAO DISPONIVEL-------------------------------------------")</f>
        <v>-------------------------------------------NAO DISPONIVEL-------------------------------------------</v>
      </c>
      <c r="C1424" s="22">
        <v>1</v>
      </c>
      <c r="D1424" s="5" t="str">
        <f>_xlfn.XLOOKUP(R1424,OP!C:C,OP!B:B,,0,1)</f>
        <v>RJ</v>
      </c>
      <c r="E1424" s="23"/>
      <c r="M1424" s="26"/>
      <c r="N1424" s="27"/>
      <c r="O1424" s="28" t="str">
        <f t="shared" si="360"/>
        <v>00000001424</v>
      </c>
      <c r="R1424" s="27" t="s">
        <v>193</v>
      </c>
      <c r="S1424" s="30" t="str">
        <f>_xlfn.IFNA(VLOOKUP(_xlfn.CONCAT(D1424," - ",R1424),OP!A:D,4,0),"-------------------------------------------NAO DISPONIVEL-------------------------------------------")</f>
        <v>FETRANSPOR</v>
      </c>
      <c r="T1424" s="31"/>
      <c r="U1424" s="32"/>
      <c r="V1424" s="31"/>
      <c r="W1424" s="33">
        <f t="shared" si="361"/>
        <v>0</v>
      </c>
      <c r="X1424" s="34">
        <f t="shared" si="362"/>
        <v>0</v>
      </c>
      <c r="Y1424" s="33">
        <f t="shared" si="363"/>
        <v>0</v>
      </c>
      <c r="Z1424" s="33">
        <f t="shared" si="364"/>
        <v>0</v>
      </c>
      <c r="AA1424" s="35">
        <f t="shared" si="365"/>
        <v>0</v>
      </c>
      <c r="AB1424" s="36">
        <f t="shared" si="366"/>
        <v>0</v>
      </c>
      <c r="AC1424" s="37">
        <f t="shared" si="367"/>
        <v>0</v>
      </c>
      <c r="AD1424" s="38"/>
      <c r="AE1424" s="38"/>
      <c r="AF1424" s="39">
        <f t="shared" si="368"/>
        <v>0</v>
      </c>
      <c r="AG1424" s="40"/>
      <c r="AH1424" s="41">
        <f t="shared" si="369"/>
        <v>0</v>
      </c>
      <c r="AI1424" s="42">
        <f t="shared" si="370"/>
        <v>0</v>
      </c>
      <c r="AJ1424" s="43">
        <f t="shared" si="371"/>
        <v>0</v>
      </c>
      <c r="AK1424" s="5" t="str">
        <f>_xlfn.IFNA(VLOOKUP(_xlfn.CONCAT(D1424," - ",S1424),OP!E:F,2,0),"-------------------------------------------NAO DISPONIVEL-------------------------------------------")</f>
        <v>C - RIOCARD</v>
      </c>
      <c r="AL1424" s="7" t="str">
        <f t="shared" si="357"/>
        <v>1 - -------------------------------------------NAO DISPONIVEL------------------------------------------- - 00000001424 - FETRANSPOR</v>
      </c>
      <c r="AM1424" s="7" t="str">
        <f t="shared" si="358"/>
        <v>-------------------------------------------NAO DISPONIVEL-------------------------------------------</v>
      </c>
      <c r="AN1424" s="44" cm="1">
        <f t="array" ref="AN1424">_xlfn.IFS(AJ1424=0,0,AQ1424="INATIVO",2,AQ1424="SEM CADASTRO",4,AQ1424="CPF ATIVO EM OUTRO COMPRADOR",5,AQ1424="NOVO/SEM CARTAO",6,AND(AJ1424&gt;0,AQ1424,""),8)</f>
        <v>0</v>
      </c>
      <c r="AO1424" s="45">
        <f t="shared" si="372"/>
        <v>-10</v>
      </c>
    </row>
    <row r="1425" spans="1:41" x14ac:dyDescent="0.4">
      <c r="A1425" s="21" t="str">
        <f t="shared" si="359"/>
        <v>-------------------------------------------NAO DISPONIVEL-------------------------------------------</v>
      </c>
      <c r="B1425" s="5" t="str">
        <f>_xlfn.IFNA(VLOOKUP(A1425,CNPJ!E:F,2,0),"-------------------------------------------NAO DISPONIVEL-------------------------------------------")</f>
        <v>-------------------------------------------NAO DISPONIVEL-------------------------------------------</v>
      </c>
      <c r="C1425" s="22">
        <v>1</v>
      </c>
      <c r="D1425" s="5" t="str">
        <f>_xlfn.XLOOKUP(R1425,OP!C:C,OP!B:B,,0,1)</f>
        <v>RJ</v>
      </c>
      <c r="E1425" s="23"/>
      <c r="M1425" s="26"/>
      <c r="N1425" s="27"/>
      <c r="O1425" s="28" t="str">
        <f t="shared" si="360"/>
        <v>00000001425</v>
      </c>
      <c r="R1425" s="27" t="s">
        <v>193</v>
      </c>
      <c r="S1425" s="30" t="str">
        <f>_xlfn.IFNA(VLOOKUP(_xlfn.CONCAT(D1425," - ",R1425),OP!A:D,4,0),"-------------------------------------------NAO DISPONIVEL-------------------------------------------")</f>
        <v>FETRANSPOR</v>
      </c>
      <c r="T1425" s="31"/>
      <c r="U1425" s="32"/>
      <c r="V1425" s="31"/>
      <c r="W1425" s="33">
        <f t="shared" si="361"/>
        <v>0</v>
      </c>
      <c r="X1425" s="34">
        <f t="shared" si="362"/>
        <v>0</v>
      </c>
      <c r="Y1425" s="33">
        <f t="shared" si="363"/>
        <v>0</v>
      </c>
      <c r="Z1425" s="33">
        <f t="shared" si="364"/>
        <v>0</v>
      </c>
      <c r="AA1425" s="35">
        <f t="shared" si="365"/>
        <v>0</v>
      </c>
      <c r="AB1425" s="36">
        <f t="shared" si="366"/>
        <v>0</v>
      </c>
      <c r="AC1425" s="37">
        <f t="shared" si="367"/>
        <v>0</v>
      </c>
      <c r="AD1425" s="38"/>
      <c r="AE1425" s="38"/>
      <c r="AF1425" s="39">
        <f t="shared" si="368"/>
        <v>0</v>
      </c>
      <c r="AG1425" s="40"/>
      <c r="AH1425" s="41">
        <f t="shared" si="369"/>
        <v>0</v>
      </c>
      <c r="AI1425" s="42">
        <f t="shared" si="370"/>
        <v>0</v>
      </c>
      <c r="AJ1425" s="43">
        <f t="shared" si="371"/>
        <v>0</v>
      </c>
      <c r="AK1425" s="5" t="str">
        <f>_xlfn.IFNA(VLOOKUP(_xlfn.CONCAT(D1425," - ",S1425),OP!E:F,2,0),"-------------------------------------------NAO DISPONIVEL-------------------------------------------")</f>
        <v>C - RIOCARD</v>
      </c>
      <c r="AL1425" s="7" t="str">
        <f t="shared" si="357"/>
        <v>1 - -------------------------------------------NAO DISPONIVEL------------------------------------------- - 00000001425 - FETRANSPOR</v>
      </c>
      <c r="AM1425" s="7" t="str">
        <f t="shared" si="358"/>
        <v>-------------------------------------------NAO DISPONIVEL-------------------------------------------</v>
      </c>
      <c r="AN1425" s="44" cm="1">
        <f t="array" ref="AN1425">_xlfn.IFS(AJ1425=0,0,AQ1425="INATIVO",2,AQ1425="SEM CADASTRO",4,AQ1425="CPF ATIVO EM OUTRO COMPRADOR",5,AQ1425="NOVO/SEM CARTAO",6,AND(AJ1425&gt;0,AQ1425,""),8)</f>
        <v>0</v>
      </c>
      <c r="AO1425" s="45">
        <f t="shared" si="372"/>
        <v>-10</v>
      </c>
    </row>
    <row r="1426" spans="1:41" x14ac:dyDescent="0.4">
      <c r="A1426" s="21" t="str">
        <f t="shared" si="359"/>
        <v>-------------------------------------------NAO DISPONIVEL-------------------------------------------</v>
      </c>
      <c r="B1426" s="5" t="str">
        <f>_xlfn.IFNA(VLOOKUP(A1426,CNPJ!E:F,2,0),"-------------------------------------------NAO DISPONIVEL-------------------------------------------")</f>
        <v>-------------------------------------------NAO DISPONIVEL-------------------------------------------</v>
      </c>
      <c r="C1426" s="22">
        <v>1</v>
      </c>
      <c r="D1426" s="5" t="str">
        <f>_xlfn.XLOOKUP(R1426,OP!C:C,OP!B:B,,0,1)</f>
        <v>RJ</v>
      </c>
      <c r="E1426" s="23"/>
      <c r="M1426" s="26"/>
      <c r="N1426" s="27"/>
      <c r="O1426" s="28" t="str">
        <f t="shared" si="360"/>
        <v>00000001426</v>
      </c>
      <c r="R1426" s="27" t="s">
        <v>193</v>
      </c>
      <c r="S1426" s="30" t="str">
        <f>_xlfn.IFNA(VLOOKUP(_xlfn.CONCAT(D1426," - ",R1426),OP!A:D,4,0),"-------------------------------------------NAO DISPONIVEL-------------------------------------------")</f>
        <v>FETRANSPOR</v>
      </c>
      <c r="T1426" s="31"/>
      <c r="U1426" s="32"/>
      <c r="V1426" s="31"/>
      <c r="W1426" s="33">
        <f t="shared" si="361"/>
        <v>0</v>
      </c>
      <c r="X1426" s="34">
        <f t="shared" si="362"/>
        <v>0</v>
      </c>
      <c r="Y1426" s="33">
        <f t="shared" si="363"/>
        <v>0</v>
      </c>
      <c r="Z1426" s="33">
        <f t="shared" si="364"/>
        <v>0</v>
      </c>
      <c r="AA1426" s="35">
        <f t="shared" si="365"/>
        <v>0</v>
      </c>
      <c r="AB1426" s="36">
        <f t="shared" si="366"/>
        <v>0</v>
      </c>
      <c r="AC1426" s="37">
        <f t="shared" si="367"/>
        <v>0</v>
      </c>
      <c r="AD1426" s="38"/>
      <c r="AE1426" s="38"/>
      <c r="AF1426" s="39">
        <f t="shared" si="368"/>
        <v>0</v>
      </c>
      <c r="AG1426" s="40"/>
      <c r="AH1426" s="41">
        <f t="shared" si="369"/>
        <v>0</v>
      </c>
      <c r="AI1426" s="42">
        <f t="shared" si="370"/>
        <v>0</v>
      </c>
      <c r="AJ1426" s="43">
        <f t="shared" si="371"/>
        <v>0</v>
      </c>
      <c r="AK1426" s="5" t="str">
        <f>_xlfn.IFNA(VLOOKUP(_xlfn.CONCAT(D1426," - ",S1426),OP!E:F,2,0),"-------------------------------------------NAO DISPONIVEL-------------------------------------------")</f>
        <v>C - RIOCARD</v>
      </c>
      <c r="AL1426" s="7" t="str">
        <f t="shared" si="357"/>
        <v>1 - -------------------------------------------NAO DISPONIVEL------------------------------------------- - 00000001426 - FETRANSPOR</v>
      </c>
      <c r="AM1426" s="7" t="str">
        <f t="shared" si="358"/>
        <v>-------------------------------------------NAO DISPONIVEL-------------------------------------------</v>
      </c>
      <c r="AN1426" s="44" cm="1">
        <f t="array" ref="AN1426">_xlfn.IFS(AJ1426=0,0,AQ1426="INATIVO",2,AQ1426="SEM CADASTRO",4,AQ1426="CPF ATIVO EM OUTRO COMPRADOR",5,AQ1426="NOVO/SEM CARTAO",6,AND(AJ1426&gt;0,AQ1426,""),8)</f>
        <v>0</v>
      </c>
      <c r="AO1426" s="45">
        <f t="shared" si="372"/>
        <v>-10</v>
      </c>
    </row>
    <row r="1427" spans="1:41" x14ac:dyDescent="0.4">
      <c r="A1427" s="21" t="str">
        <f t="shared" si="359"/>
        <v>-------------------------------------------NAO DISPONIVEL-------------------------------------------</v>
      </c>
      <c r="B1427" s="5" t="str">
        <f>_xlfn.IFNA(VLOOKUP(A1427,CNPJ!E:F,2,0),"-------------------------------------------NAO DISPONIVEL-------------------------------------------")</f>
        <v>-------------------------------------------NAO DISPONIVEL-------------------------------------------</v>
      </c>
      <c r="C1427" s="22">
        <v>1</v>
      </c>
      <c r="D1427" s="5" t="str">
        <f>_xlfn.XLOOKUP(R1427,OP!C:C,OP!B:B,,0,1)</f>
        <v>RJ</v>
      </c>
      <c r="E1427" s="23"/>
      <c r="M1427" s="26"/>
      <c r="N1427" s="27"/>
      <c r="O1427" s="28" t="str">
        <f t="shared" si="360"/>
        <v>00000001427</v>
      </c>
      <c r="R1427" s="27" t="s">
        <v>193</v>
      </c>
      <c r="S1427" s="30" t="str">
        <f>_xlfn.IFNA(VLOOKUP(_xlfn.CONCAT(D1427," - ",R1427),OP!A:D,4,0),"-------------------------------------------NAO DISPONIVEL-------------------------------------------")</f>
        <v>FETRANSPOR</v>
      </c>
      <c r="T1427" s="31"/>
      <c r="U1427" s="32"/>
      <c r="V1427" s="31"/>
      <c r="W1427" s="33">
        <f t="shared" si="361"/>
        <v>0</v>
      </c>
      <c r="X1427" s="34">
        <f t="shared" si="362"/>
        <v>0</v>
      </c>
      <c r="Y1427" s="33">
        <f t="shared" si="363"/>
        <v>0</v>
      </c>
      <c r="Z1427" s="33">
        <f t="shared" si="364"/>
        <v>0</v>
      </c>
      <c r="AA1427" s="35">
        <f t="shared" si="365"/>
        <v>0</v>
      </c>
      <c r="AB1427" s="36">
        <f t="shared" si="366"/>
        <v>0</v>
      </c>
      <c r="AC1427" s="37">
        <f t="shared" si="367"/>
        <v>0</v>
      </c>
      <c r="AD1427" s="38"/>
      <c r="AE1427" s="38"/>
      <c r="AF1427" s="39">
        <f t="shared" si="368"/>
        <v>0</v>
      </c>
      <c r="AG1427" s="40"/>
      <c r="AH1427" s="41">
        <f t="shared" si="369"/>
        <v>0</v>
      </c>
      <c r="AI1427" s="42">
        <f t="shared" si="370"/>
        <v>0</v>
      </c>
      <c r="AJ1427" s="43">
        <f t="shared" si="371"/>
        <v>0</v>
      </c>
      <c r="AK1427" s="5" t="str">
        <f>_xlfn.IFNA(VLOOKUP(_xlfn.CONCAT(D1427," - ",S1427),OP!E:F,2,0),"-------------------------------------------NAO DISPONIVEL-------------------------------------------")</f>
        <v>C - RIOCARD</v>
      </c>
      <c r="AL1427" s="7" t="str">
        <f t="shared" si="357"/>
        <v>1 - -------------------------------------------NAO DISPONIVEL------------------------------------------- - 00000001427 - FETRANSPOR</v>
      </c>
      <c r="AM1427" s="7" t="str">
        <f t="shared" si="358"/>
        <v>-------------------------------------------NAO DISPONIVEL-------------------------------------------</v>
      </c>
      <c r="AN1427" s="44" cm="1">
        <f t="array" ref="AN1427">_xlfn.IFS(AJ1427=0,0,AQ1427="INATIVO",2,AQ1427="SEM CADASTRO",4,AQ1427="CPF ATIVO EM OUTRO COMPRADOR",5,AQ1427="NOVO/SEM CARTAO",6,AND(AJ1427&gt;0,AQ1427,""),8)</f>
        <v>0</v>
      </c>
      <c r="AO1427" s="45">
        <f t="shared" si="372"/>
        <v>-10</v>
      </c>
    </row>
    <row r="1428" spans="1:41" x14ac:dyDescent="0.4">
      <c r="A1428" s="21" t="str">
        <f t="shared" si="359"/>
        <v>-------------------------------------------NAO DISPONIVEL-------------------------------------------</v>
      </c>
      <c r="B1428" s="5" t="str">
        <f>_xlfn.IFNA(VLOOKUP(A1428,CNPJ!E:F,2,0),"-------------------------------------------NAO DISPONIVEL-------------------------------------------")</f>
        <v>-------------------------------------------NAO DISPONIVEL-------------------------------------------</v>
      </c>
      <c r="C1428" s="22">
        <v>1</v>
      </c>
      <c r="D1428" s="5" t="str">
        <f>_xlfn.XLOOKUP(R1428,OP!C:C,OP!B:B,,0,1)</f>
        <v>RJ</v>
      </c>
      <c r="E1428" s="23"/>
      <c r="M1428" s="26"/>
      <c r="N1428" s="27"/>
      <c r="O1428" s="28" t="str">
        <f t="shared" si="360"/>
        <v>00000001428</v>
      </c>
      <c r="R1428" s="27" t="s">
        <v>193</v>
      </c>
      <c r="S1428" s="30" t="str">
        <f>_xlfn.IFNA(VLOOKUP(_xlfn.CONCAT(D1428," - ",R1428),OP!A:D,4,0),"-------------------------------------------NAO DISPONIVEL-------------------------------------------")</f>
        <v>FETRANSPOR</v>
      </c>
      <c r="T1428" s="31"/>
      <c r="U1428" s="32"/>
      <c r="V1428" s="31"/>
      <c r="W1428" s="33">
        <f t="shared" si="361"/>
        <v>0</v>
      </c>
      <c r="X1428" s="34">
        <f t="shared" si="362"/>
        <v>0</v>
      </c>
      <c r="Y1428" s="33">
        <f t="shared" si="363"/>
        <v>0</v>
      </c>
      <c r="Z1428" s="33">
        <f t="shared" si="364"/>
        <v>0</v>
      </c>
      <c r="AA1428" s="35">
        <f t="shared" si="365"/>
        <v>0</v>
      </c>
      <c r="AB1428" s="36">
        <f t="shared" si="366"/>
        <v>0</v>
      </c>
      <c r="AC1428" s="37">
        <f t="shared" si="367"/>
        <v>0</v>
      </c>
      <c r="AD1428" s="38"/>
      <c r="AE1428" s="38"/>
      <c r="AF1428" s="39">
        <f t="shared" si="368"/>
        <v>0</v>
      </c>
      <c r="AG1428" s="40"/>
      <c r="AH1428" s="41">
        <f t="shared" si="369"/>
        <v>0</v>
      </c>
      <c r="AI1428" s="42">
        <f t="shared" si="370"/>
        <v>0</v>
      </c>
      <c r="AJ1428" s="43">
        <f t="shared" si="371"/>
        <v>0</v>
      </c>
      <c r="AK1428" s="5" t="str">
        <f>_xlfn.IFNA(VLOOKUP(_xlfn.CONCAT(D1428," - ",S1428),OP!E:F,2,0),"-------------------------------------------NAO DISPONIVEL-------------------------------------------")</f>
        <v>C - RIOCARD</v>
      </c>
      <c r="AL1428" s="7" t="str">
        <f t="shared" si="357"/>
        <v>1 - -------------------------------------------NAO DISPONIVEL------------------------------------------- - 00000001428 - FETRANSPOR</v>
      </c>
      <c r="AM1428" s="7" t="str">
        <f t="shared" si="358"/>
        <v>-------------------------------------------NAO DISPONIVEL-------------------------------------------</v>
      </c>
      <c r="AN1428" s="44" cm="1">
        <f t="array" ref="AN1428">_xlfn.IFS(AJ1428=0,0,AQ1428="INATIVO",2,AQ1428="SEM CADASTRO",4,AQ1428="CPF ATIVO EM OUTRO COMPRADOR",5,AQ1428="NOVO/SEM CARTAO",6,AND(AJ1428&gt;0,AQ1428,""),8)</f>
        <v>0</v>
      </c>
      <c r="AO1428" s="45">
        <f t="shared" si="372"/>
        <v>-10</v>
      </c>
    </row>
    <row r="1429" spans="1:41" x14ac:dyDescent="0.4">
      <c r="A1429" s="21" t="str">
        <f t="shared" si="359"/>
        <v>-------------------------------------------NAO DISPONIVEL-------------------------------------------</v>
      </c>
      <c r="B1429" s="5" t="str">
        <f>_xlfn.IFNA(VLOOKUP(A1429,CNPJ!E:F,2,0),"-------------------------------------------NAO DISPONIVEL-------------------------------------------")</f>
        <v>-------------------------------------------NAO DISPONIVEL-------------------------------------------</v>
      </c>
      <c r="C1429" s="22">
        <v>1</v>
      </c>
      <c r="D1429" s="5" t="str">
        <f>_xlfn.XLOOKUP(R1429,OP!C:C,OP!B:B,,0,1)</f>
        <v>RJ</v>
      </c>
      <c r="E1429" s="23"/>
      <c r="M1429" s="26"/>
      <c r="N1429" s="27"/>
      <c r="O1429" s="28" t="str">
        <f t="shared" si="360"/>
        <v>00000001429</v>
      </c>
      <c r="R1429" s="27" t="s">
        <v>193</v>
      </c>
      <c r="S1429" s="30" t="str">
        <f>_xlfn.IFNA(VLOOKUP(_xlfn.CONCAT(D1429," - ",R1429),OP!A:D,4,0),"-------------------------------------------NAO DISPONIVEL-------------------------------------------")</f>
        <v>FETRANSPOR</v>
      </c>
      <c r="T1429" s="31"/>
      <c r="U1429" s="32"/>
      <c r="V1429" s="31"/>
      <c r="W1429" s="33">
        <f t="shared" si="361"/>
        <v>0</v>
      </c>
      <c r="X1429" s="34">
        <f t="shared" si="362"/>
        <v>0</v>
      </c>
      <c r="Y1429" s="33">
        <f t="shared" si="363"/>
        <v>0</v>
      </c>
      <c r="Z1429" s="33">
        <f t="shared" si="364"/>
        <v>0</v>
      </c>
      <c r="AA1429" s="35">
        <f t="shared" si="365"/>
        <v>0</v>
      </c>
      <c r="AB1429" s="36">
        <f t="shared" si="366"/>
        <v>0</v>
      </c>
      <c r="AC1429" s="37">
        <f t="shared" si="367"/>
        <v>0</v>
      </c>
      <c r="AD1429" s="38"/>
      <c r="AE1429" s="38"/>
      <c r="AF1429" s="39">
        <f t="shared" si="368"/>
        <v>0</v>
      </c>
      <c r="AG1429" s="40"/>
      <c r="AH1429" s="41">
        <f t="shared" si="369"/>
        <v>0</v>
      </c>
      <c r="AI1429" s="42">
        <f t="shared" si="370"/>
        <v>0</v>
      </c>
      <c r="AJ1429" s="43">
        <f t="shared" si="371"/>
        <v>0</v>
      </c>
      <c r="AK1429" s="5" t="str">
        <f>_xlfn.IFNA(VLOOKUP(_xlfn.CONCAT(D1429," - ",S1429),OP!E:F,2,0),"-------------------------------------------NAO DISPONIVEL-------------------------------------------")</f>
        <v>C - RIOCARD</v>
      </c>
      <c r="AL1429" s="7" t="str">
        <f t="shared" si="357"/>
        <v>1 - -------------------------------------------NAO DISPONIVEL------------------------------------------- - 00000001429 - FETRANSPOR</v>
      </c>
      <c r="AM1429" s="7" t="str">
        <f t="shared" si="358"/>
        <v>-------------------------------------------NAO DISPONIVEL-------------------------------------------</v>
      </c>
      <c r="AN1429" s="44" cm="1">
        <f t="array" ref="AN1429">_xlfn.IFS(AJ1429=0,0,AQ1429="INATIVO",2,AQ1429="SEM CADASTRO",4,AQ1429="CPF ATIVO EM OUTRO COMPRADOR",5,AQ1429="NOVO/SEM CARTAO",6,AND(AJ1429&gt;0,AQ1429,""),8)</f>
        <v>0</v>
      </c>
      <c r="AO1429" s="45">
        <f t="shared" si="372"/>
        <v>-10</v>
      </c>
    </row>
    <row r="1430" spans="1:41" x14ac:dyDescent="0.4">
      <c r="A1430" s="21" t="str">
        <f t="shared" si="359"/>
        <v>-------------------------------------------NAO DISPONIVEL-------------------------------------------</v>
      </c>
      <c r="B1430" s="5" t="str">
        <f>_xlfn.IFNA(VLOOKUP(A1430,CNPJ!E:F,2,0),"-------------------------------------------NAO DISPONIVEL-------------------------------------------")</f>
        <v>-------------------------------------------NAO DISPONIVEL-------------------------------------------</v>
      </c>
      <c r="C1430" s="22">
        <v>1</v>
      </c>
      <c r="D1430" s="5" t="str">
        <f>_xlfn.XLOOKUP(R1430,OP!C:C,OP!B:B,,0,1)</f>
        <v>RJ</v>
      </c>
      <c r="E1430" s="23"/>
      <c r="M1430" s="26"/>
      <c r="N1430" s="27"/>
      <c r="O1430" s="28" t="str">
        <f t="shared" si="360"/>
        <v>00000001430</v>
      </c>
      <c r="R1430" s="27" t="s">
        <v>193</v>
      </c>
      <c r="S1430" s="30" t="str">
        <f>_xlfn.IFNA(VLOOKUP(_xlfn.CONCAT(D1430," - ",R1430),OP!A:D,4,0),"-------------------------------------------NAO DISPONIVEL-------------------------------------------")</f>
        <v>FETRANSPOR</v>
      </c>
      <c r="T1430" s="31"/>
      <c r="U1430" s="32"/>
      <c r="V1430" s="31"/>
      <c r="W1430" s="33">
        <f t="shared" si="361"/>
        <v>0</v>
      </c>
      <c r="X1430" s="34">
        <f t="shared" si="362"/>
        <v>0</v>
      </c>
      <c r="Y1430" s="33">
        <f t="shared" si="363"/>
        <v>0</v>
      </c>
      <c r="Z1430" s="33">
        <f t="shared" si="364"/>
        <v>0</v>
      </c>
      <c r="AA1430" s="35">
        <f t="shared" si="365"/>
        <v>0</v>
      </c>
      <c r="AB1430" s="36">
        <f t="shared" si="366"/>
        <v>0</v>
      </c>
      <c r="AC1430" s="37">
        <f t="shared" si="367"/>
        <v>0</v>
      </c>
      <c r="AD1430" s="38"/>
      <c r="AE1430" s="38"/>
      <c r="AF1430" s="39">
        <f t="shared" si="368"/>
        <v>0</v>
      </c>
      <c r="AG1430" s="40"/>
      <c r="AH1430" s="41">
        <f t="shared" si="369"/>
        <v>0</v>
      </c>
      <c r="AI1430" s="42">
        <f t="shared" si="370"/>
        <v>0</v>
      </c>
      <c r="AJ1430" s="43">
        <f t="shared" si="371"/>
        <v>0</v>
      </c>
      <c r="AK1430" s="5" t="str">
        <f>_xlfn.IFNA(VLOOKUP(_xlfn.CONCAT(D1430," - ",S1430),OP!E:F,2,0),"-------------------------------------------NAO DISPONIVEL-------------------------------------------")</f>
        <v>C - RIOCARD</v>
      </c>
      <c r="AL1430" s="7" t="str">
        <f t="shared" si="357"/>
        <v>1 - -------------------------------------------NAO DISPONIVEL------------------------------------------- - 00000001430 - FETRANSPOR</v>
      </c>
      <c r="AM1430" s="7" t="str">
        <f t="shared" si="358"/>
        <v>-------------------------------------------NAO DISPONIVEL-------------------------------------------</v>
      </c>
      <c r="AN1430" s="44" cm="1">
        <f t="array" ref="AN1430">_xlfn.IFS(AJ1430=0,0,AQ1430="INATIVO",2,AQ1430="SEM CADASTRO",4,AQ1430="CPF ATIVO EM OUTRO COMPRADOR",5,AQ1430="NOVO/SEM CARTAO",6,AND(AJ1430&gt;0,AQ1430,""),8)</f>
        <v>0</v>
      </c>
      <c r="AO1430" s="45">
        <f t="shared" si="372"/>
        <v>-10</v>
      </c>
    </row>
    <row r="1431" spans="1:41" x14ac:dyDescent="0.4">
      <c r="A1431" s="21" t="str">
        <f t="shared" si="359"/>
        <v>-------------------------------------------NAO DISPONIVEL-------------------------------------------</v>
      </c>
      <c r="B1431" s="5" t="str">
        <f>_xlfn.IFNA(VLOOKUP(A1431,CNPJ!E:F,2,0),"-------------------------------------------NAO DISPONIVEL-------------------------------------------")</f>
        <v>-------------------------------------------NAO DISPONIVEL-------------------------------------------</v>
      </c>
      <c r="C1431" s="22">
        <v>1</v>
      </c>
      <c r="D1431" s="5" t="str">
        <f>_xlfn.XLOOKUP(R1431,OP!C:C,OP!B:B,,0,1)</f>
        <v>RJ</v>
      </c>
      <c r="E1431" s="23"/>
      <c r="M1431" s="26"/>
      <c r="N1431" s="27"/>
      <c r="O1431" s="28" t="str">
        <f t="shared" si="360"/>
        <v>00000001431</v>
      </c>
      <c r="R1431" s="27" t="s">
        <v>193</v>
      </c>
      <c r="S1431" s="30" t="str">
        <f>_xlfn.IFNA(VLOOKUP(_xlfn.CONCAT(D1431," - ",R1431),OP!A:D,4,0),"-------------------------------------------NAO DISPONIVEL-------------------------------------------")</f>
        <v>FETRANSPOR</v>
      </c>
      <c r="T1431" s="31"/>
      <c r="U1431" s="32"/>
      <c r="V1431" s="31"/>
      <c r="W1431" s="33">
        <f t="shared" si="361"/>
        <v>0</v>
      </c>
      <c r="X1431" s="34">
        <f t="shared" si="362"/>
        <v>0</v>
      </c>
      <c r="Y1431" s="33">
        <f t="shared" si="363"/>
        <v>0</v>
      </c>
      <c r="Z1431" s="33">
        <f t="shared" si="364"/>
        <v>0</v>
      </c>
      <c r="AA1431" s="35">
        <f t="shared" si="365"/>
        <v>0</v>
      </c>
      <c r="AB1431" s="36">
        <f t="shared" si="366"/>
        <v>0</v>
      </c>
      <c r="AC1431" s="37">
        <f t="shared" si="367"/>
        <v>0</v>
      </c>
      <c r="AD1431" s="38"/>
      <c r="AE1431" s="38"/>
      <c r="AF1431" s="39">
        <f t="shared" si="368"/>
        <v>0</v>
      </c>
      <c r="AG1431" s="40"/>
      <c r="AH1431" s="41">
        <f t="shared" si="369"/>
        <v>0</v>
      </c>
      <c r="AI1431" s="42">
        <f t="shared" si="370"/>
        <v>0</v>
      </c>
      <c r="AJ1431" s="43">
        <f t="shared" si="371"/>
        <v>0</v>
      </c>
      <c r="AK1431" s="5" t="str">
        <f>_xlfn.IFNA(VLOOKUP(_xlfn.CONCAT(D1431," - ",S1431),OP!E:F,2,0),"-------------------------------------------NAO DISPONIVEL-------------------------------------------")</f>
        <v>C - RIOCARD</v>
      </c>
      <c r="AL1431" s="7" t="str">
        <f t="shared" si="357"/>
        <v>1 - -------------------------------------------NAO DISPONIVEL------------------------------------------- - 00000001431 - FETRANSPOR</v>
      </c>
      <c r="AM1431" s="7" t="str">
        <f t="shared" si="358"/>
        <v>-------------------------------------------NAO DISPONIVEL-------------------------------------------</v>
      </c>
      <c r="AN1431" s="44" cm="1">
        <f t="array" ref="AN1431">_xlfn.IFS(AJ1431=0,0,AQ1431="INATIVO",2,AQ1431="SEM CADASTRO",4,AQ1431="CPF ATIVO EM OUTRO COMPRADOR",5,AQ1431="NOVO/SEM CARTAO",6,AND(AJ1431&gt;0,AQ1431,""),8)</f>
        <v>0</v>
      </c>
      <c r="AO1431" s="45">
        <f t="shared" si="372"/>
        <v>-10</v>
      </c>
    </row>
    <row r="1432" spans="1:41" x14ac:dyDescent="0.4">
      <c r="A1432" s="21" t="str">
        <f t="shared" si="359"/>
        <v>-------------------------------------------NAO DISPONIVEL-------------------------------------------</v>
      </c>
      <c r="B1432" s="5" t="str">
        <f>_xlfn.IFNA(VLOOKUP(A1432,CNPJ!E:F,2,0),"-------------------------------------------NAO DISPONIVEL-------------------------------------------")</f>
        <v>-------------------------------------------NAO DISPONIVEL-------------------------------------------</v>
      </c>
      <c r="C1432" s="22">
        <v>1</v>
      </c>
      <c r="D1432" s="5" t="str">
        <f>_xlfn.XLOOKUP(R1432,OP!C:C,OP!B:B,,0,1)</f>
        <v>RJ</v>
      </c>
      <c r="E1432" s="23"/>
      <c r="M1432" s="26"/>
      <c r="N1432" s="27"/>
      <c r="O1432" s="28" t="str">
        <f t="shared" si="360"/>
        <v>00000001432</v>
      </c>
      <c r="R1432" s="27" t="s">
        <v>193</v>
      </c>
      <c r="S1432" s="30" t="str">
        <f>_xlfn.IFNA(VLOOKUP(_xlfn.CONCAT(D1432," - ",R1432),OP!A:D,4,0),"-------------------------------------------NAO DISPONIVEL-------------------------------------------")</f>
        <v>FETRANSPOR</v>
      </c>
      <c r="T1432" s="31"/>
      <c r="U1432" s="32"/>
      <c r="V1432" s="31"/>
      <c r="W1432" s="33">
        <f t="shared" si="361"/>
        <v>0</v>
      </c>
      <c r="X1432" s="34">
        <f t="shared" si="362"/>
        <v>0</v>
      </c>
      <c r="Y1432" s="33">
        <f t="shared" si="363"/>
        <v>0</v>
      </c>
      <c r="Z1432" s="33">
        <f t="shared" si="364"/>
        <v>0</v>
      </c>
      <c r="AA1432" s="35">
        <f t="shared" si="365"/>
        <v>0</v>
      </c>
      <c r="AB1432" s="36">
        <f t="shared" si="366"/>
        <v>0</v>
      </c>
      <c r="AC1432" s="37">
        <f t="shared" si="367"/>
        <v>0</v>
      </c>
      <c r="AD1432" s="38"/>
      <c r="AE1432" s="38"/>
      <c r="AF1432" s="39">
        <f t="shared" si="368"/>
        <v>0</v>
      </c>
      <c r="AG1432" s="40"/>
      <c r="AH1432" s="41">
        <f t="shared" si="369"/>
        <v>0</v>
      </c>
      <c r="AI1432" s="42">
        <f t="shared" si="370"/>
        <v>0</v>
      </c>
      <c r="AJ1432" s="43">
        <f t="shared" si="371"/>
        <v>0</v>
      </c>
      <c r="AK1432" s="5" t="str">
        <f>_xlfn.IFNA(VLOOKUP(_xlfn.CONCAT(D1432," - ",S1432),OP!E:F,2,0),"-------------------------------------------NAO DISPONIVEL-------------------------------------------")</f>
        <v>C - RIOCARD</v>
      </c>
      <c r="AL1432" s="7" t="str">
        <f t="shared" si="357"/>
        <v>1 - -------------------------------------------NAO DISPONIVEL------------------------------------------- - 00000001432 - FETRANSPOR</v>
      </c>
      <c r="AM1432" s="7" t="str">
        <f t="shared" si="358"/>
        <v>-------------------------------------------NAO DISPONIVEL-------------------------------------------</v>
      </c>
      <c r="AN1432" s="44" cm="1">
        <f t="array" ref="AN1432">_xlfn.IFS(AJ1432=0,0,AQ1432="INATIVO",2,AQ1432="SEM CADASTRO",4,AQ1432="CPF ATIVO EM OUTRO COMPRADOR",5,AQ1432="NOVO/SEM CARTAO",6,AND(AJ1432&gt;0,AQ1432,""),8)</f>
        <v>0</v>
      </c>
      <c r="AO1432" s="45">
        <f t="shared" si="372"/>
        <v>-10</v>
      </c>
    </row>
    <row r="1433" spans="1:41" x14ac:dyDescent="0.4">
      <c r="A1433" s="21" t="str">
        <f t="shared" si="359"/>
        <v>-------------------------------------------NAO DISPONIVEL-------------------------------------------</v>
      </c>
      <c r="B1433" s="5" t="str">
        <f>_xlfn.IFNA(VLOOKUP(A1433,CNPJ!E:F,2,0),"-------------------------------------------NAO DISPONIVEL-------------------------------------------")</f>
        <v>-------------------------------------------NAO DISPONIVEL-------------------------------------------</v>
      </c>
      <c r="C1433" s="22">
        <v>1</v>
      </c>
      <c r="D1433" s="5" t="str">
        <f>_xlfn.XLOOKUP(R1433,OP!C:C,OP!B:B,,0,1)</f>
        <v>RJ</v>
      </c>
      <c r="E1433" s="23"/>
      <c r="M1433" s="26"/>
      <c r="N1433" s="27"/>
      <c r="O1433" s="28" t="str">
        <f t="shared" si="360"/>
        <v>00000001433</v>
      </c>
      <c r="R1433" s="27" t="s">
        <v>193</v>
      </c>
      <c r="S1433" s="30" t="str">
        <f>_xlfn.IFNA(VLOOKUP(_xlfn.CONCAT(D1433," - ",R1433),OP!A:D,4,0),"-------------------------------------------NAO DISPONIVEL-------------------------------------------")</f>
        <v>FETRANSPOR</v>
      </c>
      <c r="T1433" s="31"/>
      <c r="U1433" s="32"/>
      <c r="V1433" s="31"/>
      <c r="W1433" s="33">
        <f t="shared" si="361"/>
        <v>0</v>
      </c>
      <c r="X1433" s="34">
        <f t="shared" si="362"/>
        <v>0</v>
      </c>
      <c r="Y1433" s="33">
        <f t="shared" si="363"/>
        <v>0</v>
      </c>
      <c r="Z1433" s="33">
        <f t="shared" si="364"/>
        <v>0</v>
      </c>
      <c r="AA1433" s="35">
        <f t="shared" si="365"/>
        <v>0</v>
      </c>
      <c r="AB1433" s="36">
        <f t="shared" si="366"/>
        <v>0</v>
      </c>
      <c r="AC1433" s="37">
        <f t="shared" si="367"/>
        <v>0</v>
      </c>
      <c r="AD1433" s="38"/>
      <c r="AE1433" s="38"/>
      <c r="AF1433" s="39">
        <f t="shared" si="368"/>
        <v>0</v>
      </c>
      <c r="AG1433" s="40"/>
      <c r="AH1433" s="41">
        <f t="shared" si="369"/>
        <v>0</v>
      </c>
      <c r="AI1433" s="42">
        <f t="shared" si="370"/>
        <v>0</v>
      </c>
      <c r="AJ1433" s="43">
        <f t="shared" si="371"/>
        <v>0</v>
      </c>
      <c r="AK1433" s="5" t="str">
        <f>_xlfn.IFNA(VLOOKUP(_xlfn.CONCAT(D1433," - ",S1433),OP!E:F,2,0),"-------------------------------------------NAO DISPONIVEL-------------------------------------------")</f>
        <v>C - RIOCARD</v>
      </c>
      <c r="AL1433" s="7" t="str">
        <f t="shared" si="357"/>
        <v>1 - -------------------------------------------NAO DISPONIVEL------------------------------------------- - 00000001433 - FETRANSPOR</v>
      </c>
      <c r="AM1433" s="7" t="str">
        <f t="shared" si="358"/>
        <v>-------------------------------------------NAO DISPONIVEL-------------------------------------------</v>
      </c>
      <c r="AN1433" s="44" cm="1">
        <f t="array" ref="AN1433">_xlfn.IFS(AJ1433=0,0,AQ1433="INATIVO",2,AQ1433="SEM CADASTRO",4,AQ1433="CPF ATIVO EM OUTRO COMPRADOR",5,AQ1433="NOVO/SEM CARTAO",6,AND(AJ1433&gt;0,AQ1433,""),8)</f>
        <v>0</v>
      </c>
      <c r="AO1433" s="45">
        <f t="shared" si="372"/>
        <v>-10</v>
      </c>
    </row>
    <row r="1434" spans="1:41" x14ac:dyDescent="0.4">
      <c r="A1434" s="21" t="str">
        <f t="shared" si="359"/>
        <v>-------------------------------------------NAO DISPONIVEL-------------------------------------------</v>
      </c>
      <c r="B1434" s="5" t="str">
        <f>_xlfn.IFNA(VLOOKUP(A1434,CNPJ!E:F,2,0),"-------------------------------------------NAO DISPONIVEL-------------------------------------------")</f>
        <v>-------------------------------------------NAO DISPONIVEL-------------------------------------------</v>
      </c>
      <c r="C1434" s="22">
        <v>1</v>
      </c>
      <c r="D1434" s="5" t="str">
        <f>_xlfn.XLOOKUP(R1434,OP!C:C,OP!B:B,,0,1)</f>
        <v>RJ</v>
      </c>
      <c r="E1434" s="23"/>
      <c r="M1434" s="26"/>
      <c r="N1434" s="27"/>
      <c r="O1434" s="28" t="str">
        <f t="shared" si="360"/>
        <v>00000001434</v>
      </c>
      <c r="R1434" s="27" t="s">
        <v>193</v>
      </c>
      <c r="S1434" s="30" t="str">
        <f>_xlfn.IFNA(VLOOKUP(_xlfn.CONCAT(D1434," - ",R1434),OP!A:D,4,0),"-------------------------------------------NAO DISPONIVEL-------------------------------------------")</f>
        <v>FETRANSPOR</v>
      </c>
      <c r="T1434" s="31"/>
      <c r="U1434" s="32"/>
      <c r="V1434" s="31"/>
      <c r="W1434" s="33">
        <f t="shared" si="361"/>
        <v>0</v>
      </c>
      <c r="X1434" s="34">
        <f t="shared" si="362"/>
        <v>0</v>
      </c>
      <c r="Y1434" s="33">
        <f t="shared" si="363"/>
        <v>0</v>
      </c>
      <c r="Z1434" s="33">
        <f t="shared" si="364"/>
        <v>0</v>
      </c>
      <c r="AA1434" s="35">
        <f t="shared" si="365"/>
        <v>0</v>
      </c>
      <c r="AB1434" s="36">
        <f t="shared" si="366"/>
        <v>0</v>
      </c>
      <c r="AC1434" s="37">
        <f t="shared" si="367"/>
        <v>0</v>
      </c>
      <c r="AD1434" s="38"/>
      <c r="AE1434" s="38"/>
      <c r="AF1434" s="39">
        <f t="shared" si="368"/>
        <v>0</v>
      </c>
      <c r="AG1434" s="40"/>
      <c r="AH1434" s="41">
        <f t="shared" si="369"/>
        <v>0</v>
      </c>
      <c r="AI1434" s="42">
        <f t="shared" si="370"/>
        <v>0</v>
      </c>
      <c r="AJ1434" s="43">
        <f t="shared" si="371"/>
        <v>0</v>
      </c>
      <c r="AK1434" s="5" t="str">
        <f>_xlfn.IFNA(VLOOKUP(_xlfn.CONCAT(D1434," - ",S1434),OP!E:F,2,0),"-------------------------------------------NAO DISPONIVEL-------------------------------------------")</f>
        <v>C - RIOCARD</v>
      </c>
      <c r="AL1434" s="7" t="str">
        <f t="shared" si="357"/>
        <v>1 - -------------------------------------------NAO DISPONIVEL------------------------------------------- - 00000001434 - FETRANSPOR</v>
      </c>
      <c r="AM1434" s="7" t="str">
        <f t="shared" si="358"/>
        <v>-------------------------------------------NAO DISPONIVEL-------------------------------------------</v>
      </c>
      <c r="AN1434" s="44" cm="1">
        <f t="array" ref="AN1434">_xlfn.IFS(AJ1434=0,0,AQ1434="INATIVO",2,AQ1434="SEM CADASTRO",4,AQ1434="CPF ATIVO EM OUTRO COMPRADOR",5,AQ1434="NOVO/SEM CARTAO",6,AND(AJ1434&gt;0,AQ1434,""),8)</f>
        <v>0</v>
      </c>
      <c r="AO1434" s="45">
        <f t="shared" si="372"/>
        <v>-10</v>
      </c>
    </row>
    <row r="1435" spans="1:41" x14ac:dyDescent="0.4">
      <c r="A1435" s="21" t="str">
        <f t="shared" si="359"/>
        <v>-------------------------------------------NAO DISPONIVEL-------------------------------------------</v>
      </c>
      <c r="B1435" s="5" t="str">
        <f>_xlfn.IFNA(VLOOKUP(A1435,CNPJ!E:F,2,0),"-------------------------------------------NAO DISPONIVEL-------------------------------------------")</f>
        <v>-------------------------------------------NAO DISPONIVEL-------------------------------------------</v>
      </c>
      <c r="C1435" s="22">
        <v>1</v>
      </c>
      <c r="D1435" s="5" t="str">
        <f>_xlfn.XLOOKUP(R1435,OP!C:C,OP!B:B,,0,1)</f>
        <v>RJ</v>
      </c>
      <c r="E1435" s="23"/>
      <c r="M1435" s="26"/>
      <c r="N1435" s="27"/>
      <c r="O1435" s="28" t="str">
        <f t="shared" si="360"/>
        <v>00000001435</v>
      </c>
      <c r="R1435" s="27" t="s">
        <v>193</v>
      </c>
      <c r="S1435" s="30" t="str">
        <f>_xlfn.IFNA(VLOOKUP(_xlfn.CONCAT(D1435," - ",R1435),OP!A:D,4,0),"-------------------------------------------NAO DISPONIVEL-------------------------------------------")</f>
        <v>FETRANSPOR</v>
      </c>
      <c r="T1435" s="31"/>
      <c r="U1435" s="32"/>
      <c r="V1435" s="31"/>
      <c r="W1435" s="33">
        <f t="shared" si="361"/>
        <v>0</v>
      </c>
      <c r="X1435" s="34">
        <f t="shared" si="362"/>
        <v>0</v>
      </c>
      <c r="Y1435" s="33">
        <f t="shared" si="363"/>
        <v>0</v>
      </c>
      <c r="Z1435" s="33">
        <f t="shared" si="364"/>
        <v>0</v>
      </c>
      <c r="AA1435" s="35">
        <f t="shared" si="365"/>
        <v>0</v>
      </c>
      <c r="AB1435" s="36">
        <f t="shared" si="366"/>
        <v>0</v>
      </c>
      <c r="AC1435" s="37">
        <f t="shared" si="367"/>
        <v>0</v>
      </c>
      <c r="AD1435" s="38"/>
      <c r="AE1435" s="38"/>
      <c r="AF1435" s="39">
        <f t="shared" si="368"/>
        <v>0</v>
      </c>
      <c r="AG1435" s="40"/>
      <c r="AH1435" s="41">
        <f t="shared" si="369"/>
        <v>0</v>
      </c>
      <c r="AI1435" s="42">
        <f t="shared" si="370"/>
        <v>0</v>
      </c>
      <c r="AJ1435" s="43">
        <f t="shared" si="371"/>
        <v>0</v>
      </c>
      <c r="AK1435" s="5" t="str">
        <f>_xlfn.IFNA(VLOOKUP(_xlfn.CONCAT(D1435," - ",S1435),OP!E:F,2,0),"-------------------------------------------NAO DISPONIVEL-------------------------------------------")</f>
        <v>C - RIOCARD</v>
      </c>
      <c r="AL1435" s="7" t="str">
        <f t="shared" si="357"/>
        <v>1 - -------------------------------------------NAO DISPONIVEL------------------------------------------- - 00000001435 - FETRANSPOR</v>
      </c>
      <c r="AM1435" s="7" t="str">
        <f t="shared" si="358"/>
        <v>-------------------------------------------NAO DISPONIVEL-------------------------------------------</v>
      </c>
      <c r="AN1435" s="44" cm="1">
        <f t="array" ref="AN1435">_xlfn.IFS(AJ1435=0,0,AQ1435="INATIVO",2,AQ1435="SEM CADASTRO",4,AQ1435="CPF ATIVO EM OUTRO COMPRADOR",5,AQ1435="NOVO/SEM CARTAO",6,AND(AJ1435&gt;0,AQ1435,""),8)</f>
        <v>0</v>
      </c>
      <c r="AO1435" s="45">
        <f t="shared" si="372"/>
        <v>-10</v>
      </c>
    </row>
    <row r="1436" spans="1:41" x14ac:dyDescent="0.4">
      <c r="A1436" s="21" t="str">
        <f t="shared" si="359"/>
        <v>-------------------------------------------NAO DISPONIVEL-------------------------------------------</v>
      </c>
      <c r="B1436" s="5" t="str">
        <f>_xlfn.IFNA(VLOOKUP(A1436,CNPJ!E:F,2,0),"-------------------------------------------NAO DISPONIVEL-------------------------------------------")</f>
        <v>-------------------------------------------NAO DISPONIVEL-------------------------------------------</v>
      </c>
      <c r="C1436" s="22">
        <v>1</v>
      </c>
      <c r="D1436" s="5" t="str">
        <f>_xlfn.XLOOKUP(R1436,OP!C:C,OP!B:B,,0,1)</f>
        <v>RJ</v>
      </c>
      <c r="E1436" s="23"/>
      <c r="M1436" s="26"/>
      <c r="N1436" s="27"/>
      <c r="O1436" s="28" t="str">
        <f t="shared" si="360"/>
        <v>00000001436</v>
      </c>
      <c r="R1436" s="27" t="s">
        <v>193</v>
      </c>
      <c r="S1436" s="30" t="str">
        <f>_xlfn.IFNA(VLOOKUP(_xlfn.CONCAT(D1436," - ",R1436),OP!A:D,4,0),"-------------------------------------------NAO DISPONIVEL-------------------------------------------")</f>
        <v>FETRANSPOR</v>
      </c>
      <c r="T1436" s="31"/>
      <c r="U1436" s="32"/>
      <c r="V1436" s="31"/>
      <c r="W1436" s="33">
        <f t="shared" si="361"/>
        <v>0</v>
      </c>
      <c r="X1436" s="34">
        <f t="shared" si="362"/>
        <v>0</v>
      </c>
      <c r="Y1436" s="33">
        <f t="shared" si="363"/>
        <v>0</v>
      </c>
      <c r="Z1436" s="33">
        <f t="shared" si="364"/>
        <v>0</v>
      </c>
      <c r="AA1436" s="35">
        <f t="shared" si="365"/>
        <v>0</v>
      </c>
      <c r="AB1436" s="36">
        <f t="shared" si="366"/>
        <v>0</v>
      </c>
      <c r="AC1436" s="37">
        <f t="shared" si="367"/>
        <v>0</v>
      </c>
      <c r="AD1436" s="38"/>
      <c r="AE1436" s="38"/>
      <c r="AF1436" s="39">
        <f t="shared" si="368"/>
        <v>0</v>
      </c>
      <c r="AG1436" s="40"/>
      <c r="AH1436" s="41">
        <f t="shared" si="369"/>
        <v>0</v>
      </c>
      <c r="AI1436" s="42">
        <f t="shared" si="370"/>
        <v>0</v>
      </c>
      <c r="AJ1436" s="43">
        <f t="shared" si="371"/>
        <v>0</v>
      </c>
      <c r="AK1436" s="5" t="str">
        <f>_xlfn.IFNA(VLOOKUP(_xlfn.CONCAT(D1436," - ",S1436),OP!E:F,2,0),"-------------------------------------------NAO DISPONIVEL-------------------------------------------")</f>
        <v>C - RIOCARD</v>
      </c>
      <c r="AL1436" s="7" t="str">
        <f t="shared" si="357"/>
        <v>1 - -------------------------------------------NAO DISPONIVEL------------------------------------------- - 00000001436 - FETRANSPOR</v>
      </c>
      <c r="AM1436" s="7" t="str">
        <f t="shared" si="358"/>
        <v>-------------------------------------------NAO DISPONIVEL-------------------------------------------</v>
      </c>
      <c r="AN1436" s="44" cm="1">
        <f t="array" ref="AN1436">_xlfn.IFS(AJ1436=0,0,AQ1436="INATIVO",2,AQ1436="SEM CADASTRO",4,AQ1436="CPF ATIVO EM OUTRO COMPRADOR",5,AQ1436="NOVO/SEM CARTAO",6,AND(AJ1436&gt;0,AQ1436,""),8)</f>
        <v>0</v>
      </c>
      <c r="AO1436" s="45">
        <f t="shared" si="372"/>
        <v>-10</v>
      </c>
    </row>
    <row r="1437" spans="1:41" x14ac:dyDescent="0.4">
      <c r="A1437" s="21" t="str">
        <f t="shared" si="359"/>
        <v>-------------------------------------------NAO DISPONIVEL-------------------------------------------</v>
      </c>
      <c r="B1437" s="5" t="str">
        <f>_xlfn.IFNA(VLOOKUP(A1437,CNPJ!E:F,2,0),"-------------------------------------------NAO DISPONIVEL-------------------------------------------")</f>
        <v>-------------------------------------------NAO DISPONIVEL-------------------------------------------</v>
      </c>
      <c r="C1437" s="22">
        <v>1</v>
      </c>
      <c r="D1437" s="5" t="str">
        <f>_xlfn.XLOOKUP(R1437,OP!C:C,OP!B:B,,0,1)</f>
        <v>RJ</v>
      </c>
      <c r="E1437" s="23"/>
      <c r="M1437" s="26"/>
      <c r="N1437" s="27"/>
      <c r="O1437" s="28" t="str">
        <f t="shared" si="360"/>
        <v>00000001437</v>
      </c>
      <c r="R1437" s="27" t="s">
        <v>193</v>
      </c>
      <c r="S1437" s="30" t="str">
        <f>_xlfn.IFNA(VLOOKUP(_xlfn.CONCAT(D1437," - ",R1437),OP!A:D,4,0),"-------------------------------------------NAO DISPONIVEL-------------------------------------------")</f>
        <v>FETRANSPOR</v>
      </c>
      <c r="T1437" s="31"/>
      <c r="U1437" s="32"/>
      <c r="V1437" s="31"/>
      <c r="W1437" s="33">
        <f t="shared" si="361"/>
        <v>0</v>
      </c>
      <c r="X1437" s="34">
        <f t="shared" si="362"/>
        <v>0</v>
      </c>
      <c r="Y1437" s="33">
        <f t="shared" si="363"/>
        <v>0</v>
      </c>
      <c r="Z1437" s="33">
        <f t="shared" si="364"/>
        <v>0</v>
      </c>
      <c r="AA1437" s="35">
        <f t="shared" si="365"/>
        <v>0</v>
      </c>
      <c r="AB1437" s="36">
        <f t="shared" si="366"/>
        <v>0</v>
      </c>
      <c r="AC1437" s="37">
        <f t="shared" si="367"/>
        <v>0</v>
      </c>
      <c r="AD1437" s="38"/>
      <c r="AE1437" s="38"/>
      <c r="AF1437" s="39">
        <f t="shared" si="368"/>
        <v>0</v>
      </c>
      <c r="AG1437" s="40"/>
      <c r="AH1437" s="41">
        <f t="shared" si="369"/>
        <v>0</v>
      </c>
      <c r="AI1437" s="42">
        <f t="shared" si="370"/>
        <v>0</v>
      </c>
      <c r="AJ1437" s="43">
        <f t="shared" si="371"/>
        <v>0</v>
      </c>
      <c r="AK1437" s="5" t="str">
        <f>_xlfn.IFNA(VLOOKUP(_xlfn.CONCAT(D1437," - ",S1437),OP!E:F,2,0),"-------------------------------------------NAO DISPONIVEL-------------------------------------------")</f>
        <v>C - RIOCARD</v>
      </c>
      <c r="AL1437" s="7" t="str">
        <f t="shared" si="357"/>
        <v>1 - -------------------------------------------NAO DISPONIVEL------------------------------------------- - 00000001437 - FETRANSPOR</v>
      </c>
      <c r="AM1437" s="7" t="str">
        <f t="shared" si="358"/>
        <v>-------------------------------------------NAO DISPONIVEL-------------------------------------------</v>
      </c>
      <c r="AN1437" s="44" cm="1">
        <f t="array" ref="AN1437">_xlfn.IFS(AJ1437=0,0,AQ1437="INATIVO",2,AQ1437="SEM CADASTRO",4,AQ1437="CPF ATIVO EM OUTRO COMPRADOR",5,AQ1437="NOVO/SEM CARTAO",6,AND(AJ1437&gt;0,AQ1437,""),8)</f>
        <v>0</v>
      </c>
      <c r="AO1437" s="45">
        <f t="shared" si="372"/>
        <v>-10</v>
      </c>
    </row>
    <row r="1438" spans="1:41" x14ac:dyDescent="0.4">
      <c r="A1438" s="21" t="str">
        <f t="shared" si="359"/>
        <v>-------------------------------------------NAO DISPONIVEL-------------------------------------------</v>
      </c>
      <c r="B1438" s="5" t="str">
        <f>_xlfn.IFNA(VLOOKUP(A1438,CNPJ!E:F,2,0),"-------------------------------------------NAO DISPONIVEL-------------------------------------------")</f>
        <v>-------------------------------------------NAO DISPONIVEL-------------------------------------------</v>
      </c>
      <c r="C1438" s="22">
        <v>1</v>
      </c>
      <c r="D1438" s="5" t="str">
        <f>_xlfn.XLOOKUP(R1438,OP!C:C,OP!B:B,,0,1)</f>
        <v>RJ</v>
      </c>
      <c r="E1438" s="23"/>
      <c r="M1438" s="26"/>
      <c r="N1438" s="27"/>
      <c r="O1438" s="28" t="str">
        <f t="shared" si="360"/>
        <v>00000001438</v>
      </c>
      <c r="R1438" s="27" t="s">
        <v>193</v>
      </c>
      <c r="S1438" s="30" t="str">
        <f>_xlfn.IFNA(VLOOKUP(_xlfn.CONCAT(D1438," - ",R1438),OP!A:D,4,0),"-------------------------------------------NAO DISPONIVEL-------------------------------------------")</f>
        <v>FETRANSPOR</v>
      </c>
      <c r="T1438" s="31"/>
      <c r="U1438" s="32"/>
      <c r="V1438" s="31"/>
      <c r="W1438" s="33">
        <f t="shared" si="361"/>
        <v>0</v>
      </c>
      <c r="X1438" s="34">
        <f t="shared" si="362"/>
        <v>0</v>
      </c>
      <c r="Y1438" s="33">
        <f t="shared" si="363"/>
        <v>0</v>
      </c>
      <c r="Z1438" s="33">
        <f t="shared" si="364"/>
        <v>0</v>
      </c>
      <c r="AA1438" s="35">
        <f t="shared" si="365"/>
        <v>0</v>
      </c>
      <c r="AB1438" s="36">
        <f t="shared" si="366"/>
        <v>0</v>
      </c>
      <c r="AC1438" s="37">
        <f t="shared" si="367"/>
        <v>0</v>
      </c>
      <c r="AD1438" s="38"/>
      <c r="AE1438" s="38"/>
      <c r="AF1438" s="39">
        <f t="shared" si="368"/>
        <v>0</v>
      </c>
      <c r="AG1438" s="40"/>
      <c r="AH1438" s="41">
        <f t="shared" si="369"/>
        <v>0</v>
      </c>
      <c r="AI1438" s="42">
        <f t="shared" si="370"/>
        <v>0</v>
      </c>
      <c r="AJ1438" s="43">
        <f t="shared" si="371"/>
        <v>0</v>
      </c>
      <c r="AK1438" s="5" t="str">
        <f>_xlfn.IFNA(VLOOKUP(_xlfn.CONCAT(D1438," - ",S1438),OP!E:F,2,0),"-------------------------------------------NAO DISPONIVEL-------------------------------------------")</f>
        <v>C - RIOCARD</v>
      </c>
      <c r="AL1438" s="7" t="str">
        <f t="shared" si="357"/>
        <v>1 - -------------------------------------------NAO DISPONIVEL------------------------------------------- - 00000001438 - FETRANSPOR</v>
      </c>
      <c r="AM1438" s="7" t="str">
        <f t="shared" si="358"/>
        <v>-------------------------------------------NAO DISPONIVEL-------------------------------------------</v>
      </c>
      <c r="AN1438" s="44" cm="1">
        <f t="array" ref="AN1438">_xlfn.IFS(AJ1438=0,0,AQ1438="INATIVO",2,AQ1438="SEM CADASTRO",4,AQ1438="CPF ATIVO EM OUTRO COMPRADOR",5,AQ1438="NOVO/SEM CARTAO",6,AND(AJ1438&gt;0,AQ1438,""),8)</f>
        <v>0</v>
      </c>
      <c r="AO1438" s="45">
        <f t="shared" si="372"/>
        <v>-10</v>
      </c>
    </row>
    <row r="1439" spans="1:41" x14ac:dyDescent="0.4">
      <c r="A1439" s="21" t="str">
        <f t="shared" si="359"/>
        <v>-------------------------------------------NAO DISPONIVEL-------------------------------------------</v>
      </c>
      <c r="B1439" s="5" t="str">
        <f>_xlfn.IFNA(VLOOKUP(A1439,CNPJ!E:F,2,0),"-------------------------------------------NAO DISPONIVEL-------------------------------------------")</f>
        <v>-------------------------------------------NAO DISPONIVEL-------------------------------------------</v>
      </c>
      <c r="C1439" s="22">
        <v>1</v>
      </c>
      <c r="D1439" s="5" t="str">
        <f>_xlfn.XLOOKUP(R1439,OP!C:C,OP!B:B,,0,1)</f>
        <v>RJ</v>
      </c>
      <c r="E1439" s="23"/>
      <c r="M1439" s="26"/>
      <c r="N1439" s="27"/>
      <c r="O1439" s="28" t="str">
        <f t="shared" si="360"/>
        <v>00000001439</v>
      </c>
      <c r="R1439" s="27" t="s">
        <v>193</v>
      </c>
      <c r="S1439" s="30" t="str">
        <f>_xlfn.IFNA(VLOOKUP(_xlfn.CONCAT(D1439," - ",R1439),OP!A:D,4,0),"-------------------------------------------NAO DISPONIVEL-------------------------------------------")</f>
        <v>FETRANSPOR</v>
      </c>
      <c r="T1439" s="31"/>
      <c r="U1439" s="32"/>
      <c r="V1439" s="31"/>
      <c r="W1439" s="33">
        <f t="shared" si="361"/>
        <v>0</v>
      </c>
      <c r="X1439" s="34">
        <f t="shared" si="362"/>
        <v>0</v>
      </c>
      <c r="Y1439" s="33">
        <f t="shared" si="363"/>
        <v>0</v>
      </c>
      <c r="Z1439" s="33">
        <f t="shared" si="364"/>
        <v>0</v>
      </c>
      <c r="AA1439" s="35">
        <f t="shared" si="365"/>
        <v>0</v>
      </c>
      <c r="AB1439" s="36">
        <f t="shared" si="366"/>
        <v>0</v>
      </c>
      <c r="AC1439" s="37">
        <f t="shared" si="367"/>
        <v>0</v>
      </c>
      <c r="AD1439" s="38"/>
      <c r="AE1439" s="38"/>
      <c r="AF1439" s="39">
        <f t="shared" si="368"/>
        <v>0</v>
      </c>
      <c r="AG1439" s="40"/>
      <c r="AH1439" s="41">
        <f t="shared" si="369"/>
        <v>0</v>
      </c>
      <c r="AI1439" s="42">
        <f t="shared" si="370"/>
        <v>0</v>
      </c>
      <c r="AJ1439" s="43">
        <f t="shared" si="371"/>
        <v>0</v>
      </c>
      <c r="AK1439" s="5" t="str">
        <f>_xlfn.IFNA(VLOOKUP(_xlfn.CONCAT(D1439," - ",S1439),OP!E:F,2,0),"-------------------------------------------NAO DISPONIVEL-------------------------------------------")</f>
        <v>C - RIOCARD</v>
      </c>
      <c r="AL1439" s="7" t="str">
        <f t="shared" si="357"/>
        <v>1 - -------------------------------------------NAO DISPONIVEL------------------------------------------- - 00000001439 - FETRANSPOR</v>
      </c>
      <c r="AM1439" s="7" t="str">
        <f t="shared" si="358"/>
        <v>-------------------------------------------NAO DISPONIVEL-------------------------------------------</v>
      </c>
      <c r="AN1439" s="44" cm="1">
        <f t="array" ref="AN1439">_xlfn.IFS(AJ1439=0,0,AQ1439="INATIVO",2,AQ1439="SEM CADASTRO",4,AQ1439="CPF ATIVO EM OUTRO COMPRADOR",5,AQ1439="NOVO/SEM CARTAO",6,AND(AJ1439&gt;0,AQ1439,""),8)</f>
        <v>0</v>
      </c>
      <c r="AO1439" s="45">
        <f t="shared" si="372"/>
        <v>-10</v>
      </c>
    </row>
    <row r="1440" spans="1:41" x14ac:dyDescent="0.4">
      <c r="A1440" s="21" t="str">
        <f t="shared" si="359"/>
        <v>-------------------------------------------NAO DISPONIVEL-------------------------------------------</v>
      </c>
      <c r="B1440" s="5" t="str">
        <f>_xlfn.IFNA(VLOOKUP(A1440,CNPJ!E:F,2,0),"-------------------------------------------NAO DISPONIVEL-------------------------------------------")</f>
        <v>-------------------------------------------NAO DISPONIVEL-------------------------------------------</v>
      </c>
      <c r="C1440" s="22">
        <v>1</v>
      </c>
      <c r="D1440" s="5" t="str">
        <f>_xlfn.XLOOKUP(R1440,OP!C:C,OP!B:B,,0,1)</f>
        <v>RJ</v>
      </c>
      <c r="E1440" s="23"/>
      <c r="M1440" s="26"/>
      <c r="N1440" s="27"/>
      <c r="O1440" s="28" t="str">
        <f t="shared" si="360"/>
        <v>00000001440</v>
      </c>
      <c r="R1440" s="27" t="s">
        <v>193</v>
      </c>
      <c r="S1440" s="30" t="str">
        <f>_xlfn.IFNA(VLOOKUP(_xlfn.CONCAT(D1440," - ",R1440),OP!A:D,4,0),"-------------------------------------------NAO DISPONIVEL-------------------------------------------")</f>
        <v>FETRANSPOR</v>
      </c>
      <c r="T1440" s="31"/>
      <c r="U1440" s="32"/>
      <c r="V1440" s="31"/>
      <c r="W1440" s="33">
        <f t="shared" si="361"/>
        <v>0</v>
      </c>
      <c r="X1440" s="34">
        <f t="shared" si="362"/>
        <v>0</v>
      </c>
      <c r="Y1440" s="33">
        <f t="shared" si="363"/>
        <v>0</v>
      </c>
      <c r="Z1440" s="33">
        <f t="shared" si="364"/>
        <v>0</v>
      </c>
      <c r="AA1440" s="35">
        <f t="shared" si="365"/>
        <v>0</v>
      </c>
      <c r="AB1440" s="36">
        <f t="shared" si="366"/>
        <v>0</v>
      </c>
      <c r="AC1440" s="37">
        <f t="shared" si="367"/>
        <v>0</v>
      </c>
      <c r="AD1440" s="38"/>
      <c r="AE1440" s="38"/>
      <c r="AF1440" s="39">
        <f t="shared" si="368"/>
        <v>0</v>
      </c>
      <c r="AG1440" s="40"/>
      <c r="AH1440" s="41">
        <f t="shared" si="369"/>
        <v>0</v>
      </c>
      <c r="AI1440" s="42">
        <f t="shared" si="370"/>
        <v>0</v>
      </c>
      <c r="AJ1440" s="43">
        <f t="shared" si="371"/>
        <v>0</v>
      </c>
      <c r="AK1440" s="5" t="str">
        <f>_xlfn.IFNA(VLOOKUP(_xlfn.CONCAT(D1440," - ",S1440),OP!E:F,2,0),"-------------------------------------------NAO DISPONIVEL-------------------------------------------")</f>
        <v>C - RIOCARD</v>
      </c>
      <c r="AL1440" s="7" t="str">
        <f t="shared" si="357"/>
        <v>1 - -------------------------------------------NAO DISPONIVEL------------------------------------------- - 00000001440 - FETRANSPOR</v>
      </c>
      <c r="AM1440" s="7" t="str">
        <f t="shared" si="358"/>
        <v>-------------------------------------------NAO DISPONIVEL-------------------------------------------</v>
      </c>
      <c r="AN1440" s="44" cm="1">
        <f t="array" ref="AN1440">_xlfn.IFS(AJ1440=0,0,AQ1440="INATIVO",2,AQ1440="SEM CADASTRO",4,AQ1440="CPF ATIVO EM OUTRO COMPRADOR",5,AQ1440="NOVO/SEM CARTAO",6,AND(AJ1440&gt;0,AQ1440,""),8)</f>
        <v>0</v>
      </c>
      <c r="AO1440" s="45">
        <f t="shared" si="372"/>
        <v>-10</v>
      </c>
    </row>
    <row r="1441" spans="1:41" x14ac:dyDescent="0.4">
      <c r="A1441" s="21" t="str">
        <f t="shared" si="359"/>
        <v>-------------------------------------------NAO DISPONIVEL-------------------------------------------</v>
      </c>
      <c r="B1441" s="5" t="str">
        <f>_xlfn.IFNA(VLOOKUP(A1441,CNPJ!E:F,2,0),"-------------------------------------------NAO DISPONIVEL-------------------------------------------")</f>
        <v>-------------------------------------------NAO DISPONIVEL-------------------------------------------</v>
      </c>
      <c r="C1441" s="22">
        <v>1</v>
      </c>
      <c r="D1441" s="5" t="str">
        <f>_xlfn.XLOOKUP(R1441,OP!C:C,OP!B:B,,0,1)</f>
        <v>RJ</v>
      </c>
      <c r="E1441" s="23"/>
      <c r="M1441" s="26"/>
      <c r="N1441" s="27"/>
      <c r="O1441" s="28" t="str">
        <f t="shared" si="360"/>
        <v>00000001441</v>
      </c>
      <c r="R1441" s="27" t="s">
        <v>193</v>
      </c>
      <c r="S1441" s="30" t="str">
        <f>_xlfn.IFNA(VLOOKUP(_xlfn.CONCAT(D1441," - ",R1441),OP!A:D,4,0),"-------------------------------------------NAO DISPONIVEL-------------------------------------------")</f>
        <v>FETRANSPOR</v>
      </c>
      <c r="T1441" s="31"/>
      <c r="U1441" s="32"/>
      <c r="V1441" s="31"/>
      <c r="W1441" s="33">
        <f t="shared" si="361"/>
        <v>0</v>
      </c>
      <c r="X1441" s="34">
        <f t="shared" si="362"/>
        <v>0</v>
      </c>
      <c r="Y1441" s="33">
        <f t="shared" si="363"/>
        <v>0</v>
      </c>
      <c r="Z1441" s="33">
        <f t="shared" si="364"/>
        <v>0</v>
      </c>
      <c r="AA1441" s="35">
        <f t="shared" si="365"/>
        <v>0</v>
      </c>
      <c r="AB1441" s="36">
        <f t="shared" si="366"/>
        <v>0</v>
      </c>
      <c r="AC1441" s="37">
        <f t="shared" si="367"/>
        <v>0</v>
      </c>
      <c r="AD1441" s="38"/>
      <c r="AE1441" s="38"/>
      <c r="AF1441" s="39">
        <f t="shared" si="368"/>
        <v>0</v>
      </c>
      <c r="AG1441" s="40"/>
      <c r="AH1441" s="41">
        <f t="shared" si="369"/>
        <v>0</v>
      </c>
      <c r="AI1441" s="42">
        <f t="shared" si="370"/>
        <v>0</v>
      </c>
      <c r="AJ1441" s="43">
        <f t="shared" si="371"/>
        <v>0</v>
      </c>
      <c r="AK1441" s="5" t="str">
        <f>_xlfn.IFNA(VLOOKUP(_xlfn.CONCAT(D1441," - ",S1441),OP!E:F,2,0),"-------------------------------------------NAO DISPONIVEL-------------------------------------------")</f>
        <v>C - RIOCARD</v>
      </c>
      <c r="AL1441" s="7" t="str">
        <f t="shared" si="357"/>
        <v>1 - -------------------------------------------NAO DISPONIVEL------------------------------------------- - 00000001441 - FETRANSPOR</v>
      </c>
      <c r="AM1441" s="7" t="str">
        <f t="shared" si="358"/>
        <v>-------------------------------------------NAO DISPONIVEL-------------------------------------------</v>
      </c>
      <c r="AN1441" s="44" cm="1">
        <f t="array" ref="AN1441">_xlfn.IFS(AJ1441=0,0,AQ1441="INATIVO",2,AQ1441="SEM CADASTRO",4,AQ1441="CPF ATIVO EM OUTRO COMPRADOR",5,AQ1441="NOVO/SEM CARTAO",6,AND(AJ1441&gt;0,AQ1441,""),8)</f>
        <v>0</v>
      </c>
      <c r="AO1441" s="45">
        <f t="shared" si="372"/>
        <v>-10</v>
      </c>
    </row>
    <row r="1442" spans="1:41" x14ac:dyDescent="0.4">
      <c r="A1442" s="21" t="str">
        <f t="shared" si="359"/>
        <v>-------------------------------------------NAO DISPONIVEL-------------------------------------------</v>
      </c>
      <c r="B1442" s="5" t="str">
        <f>_xlfn.IFNA(VLOOKUP(A1442,CNPJ!E:F,2,0),"-------------------------------------------NAO DISPONIVEL-------------------------------------------")</f>
        <v>-------------------------------------------NAO DISPONIVEL-------------------------------------------</v>
      </c>
      <c r="C1442" s="22">
        <v>1</v>
      </c>
      <c r="D1442" s="5" t="str">
        <f>_xlfn.XLOOKUP(R1442,OP!C:C,OP!B:B,,0,1)</f>
        <v>RJ</v>
      </c>
      <c r="E1442" s="23"/>
      <c r="M1442" s="26"/>
      <c r="N1442" s="27"/>
      <c r="O1442" s="28" t="str">
        <f t="shared" si="360"/>
        <v>00000001442</v>
      </c>
      <c r="R1442" s="27" t="s">
        <v>193</v>
      </c>
      <c r="S1442" s="30" t="str">
        <f>_xlfn.IFNA(VLOOKUP(_xlfn.CONCAT(D1442," - ",R1442),OP!A:D,4,0),"-------------------------------------------NAO DISPONIVEL-------------------------------------------")</f>
        <v>FETRANSPOR</v>
      </c>
      <c r="T1442" s="31"/>
      <c r="U1442" s="32"/>
      <c r="V1442" s="31"/>
      <c r="W1442" s="33">
        <f t="shared" si="361"/>
        <v>0</v>
      </c>
      <c r="X1442" s="34">
        <f t="shared" si="362"/>
        <v>0</v>
      </c>
      <c r="Y1442" s="33">
        <f t="shared" si="363"/>
        <v>0</v>
      </c>
      <c r="Z1442" s="33">
        <f t="shared" si="364"/>
        <v>0</v>
      </c>
      <c r="AA1442" s="35">
        <f t="shared" si="365"/>
        <v>0</v>
      </c>
      <c r="AB1442" s="36">
        <f t="shared" si="366"/>
        <v>0</v>
      </c>
      <c r="AC1442" s="37">
        <f t="shared" si="367"/>
        <v>0</v>
      </c>
      <c r="AD1442" s="38"/>
      <c r="AE1442" s="38"/>
      <c r="AF1442" s="39">
        <f t="shared" si="368"/>
        <v>0</v>
      </c>
      <c r="AG1442" s="40"/>
      <c r="AH1442" s="41">
        <f t="shared" si="369"/>
        <v>0</v>
      </c>
      <c r="AI1442" s="42">
        <f t="shared" si="370"/>
        <v>0</v>
      </c>
      <c r="AJ1442" s="43">
        <f t="shared" si="371"/>
        <v>0</v>
      </c>
      <c r="AK1442" s="5" t="str">
        <f>_xlfn.IFNA(VLOOKUP(_xlfn.CONCAT(D1442," - ",S1442),OP!E:F,2,0),"-------------------------------------------NAO DISPONIVEL-------------------------------------------")</f>
        <v>C - RIOCARD</v>
      </c>
      <c r="AL1442" s="7" t="str">
        <f t="shared" si="357"/>
        <v>1 - -------------------------------------------NAO DISPONIVEL------------------------------------------- - 00000001442 - FETRANSPOR</v>
      </c>
      <c r="AM1442" s="7" t="str">
        <f t="shared" si="358"/>
        <v>-------------------------------------------NAO DISPONIVEL-------------------------------------------</v>
      </c>
      <c r="AN1442" s="44" cm="1">
        <f t="array" ref="AN1442">_xlfn.IFS(AJ1442=0,0,AQ1442="INATIVO",2,AQ1442="SEM CADASTRO",4,AQ1442="CPF ATIVO EM OUTRO COMPRADOR",5,AQ1442="NOVO/SEM CARTAO",6,AND(AJ1442&gt;0,AQ1442,""),8)</f>
        <v>0</v>
      </c>
      <c r="AO1442" s="45">
        <f t="shared" si="372"/>
        <v>-10</v>
      </c>
    </row>
    <row r="1443" spans="1:41" x14ac:dyDescent="0.4">
      <c r="A1443" s="21" t="str">
        <f t="shared" si="359"/>
        <v>-------------------------------------------NAO DISPONIVEL-------------------------------------------</v>
      </c>
      <c r="B1443" s="5" t="str">
        <f>_xlfn.IFNA(VLOOKUP(A1443,CNPJ!E:F,2,0),"-------------------------------------------NAO DISPONIVEL-------------------------------------------")</f>
        <v>-------------------------------------------NAO DISPONIVEL-------------------------------------------</v>
      </c>
      <c r="C1443" s="22">
        <v>1</v>
      </c>
      <c r="D1443" s="5" t="str">
        <f>_xlfn.XLOOKUP(R1443,OP!C:C,OP!B:B,,0,1)</f>
        <v>RJ</v>
      </c>
      <c r="E1443" s="23"/>
      <c r="M1443" s="26"/>
      <c r="N1443" s="27"/>
      <c r="O1443" s="28" t="str">
        <f t="shared" si="360"/>
        <v>00000001443</v>
      </c>
      <c r="R1443" s="27" t="s">
        <v>193</v>
      </c>
      <c r="S1443" s="30" t="str">
        <f>_xlfn.IFNA(VLOOKUP(_xlfn.CONCAT(D1443," - ",R1443),OP!A:D,4,0),"-------------------------------------------NAO DISPONIVEL-------------------------------------------")</f>
        <v>FETRANSPOR</v>
      </c>
      <c r="T1443" s="31"/>
      <c r="U1443" s="32"/>
      <c r="V1443" s="31"/>
      <c r="W1443" s="33">
        <f t="shared" si="361"/>
        <v>0</v>
      </c>
      <c r="X1443" s="34">
        <f t="shared" si="362"/>
        <v>0</v>
      </c>
      <c r="Y1443" s="33">
        <f t="shared" si="363"/>
        <v>0</v>
      </c>
      <c r="Z1443" s="33">
        <f t="shared" si="364"/>
        <v>0</v>
      </c>
      <c r="AA1443" s="35">
        <f t="shared" si="365"/>
        <v>0</v>
      </c>
      <c r="AB1443" s="36">
        <f t="shared" si="366"/>
        <v>0</v>
      </c>
      <c r="AC1443" s="37">
        <f t="shared" si="367"/>
        <v>0</v>
      </c>
      <c r="AD1443" s="38"/>
      <c r="AE1443" s="38"/>
      <c r="AF1443" s="39">
        <f t="shared" si="368"/>
        <v>0</v>
      </c>
      <c r="AG1443" s="40"/>
      <c r="AH1443" s="41">
        <f t="shared" si="369"/>
        <v>0</v>
      </c>
      <c r="AI1443" s="42">
        <f t="shared" si="370"/>
        <v>0</v>
      </c>
      <c r="AJ1443" s="43">
        <f t="shared" si="371"/>
        <v>0</v>
      </c>
      <c r="AK1443" s="5" t="str">
        <f>_xlfn.IFNA(VLOOKUP(_xlfn.CONCAT(D1443," - ",S1443),OP!E:F,2,0),"-------------------------------------------NAO DISPONIVEL-------------------------------------------")</f>
        <v>C - RIOCARD</v>
      </c>
      <c r="AL1443" s="7" t="str">
        <f t="shared" si="357"/>
        <v>1 - -------------------------------------------NAO DISPONIVEL------------------------------------------- - 00000001443 - FETRANSPOR</v>
      </c>
      <c r="AM1443" s="7" t="str">
        <f t="shared" si="358"/>
        <v>-------------------------------------------NAO DISPONIVEL-------------------------------------------</v>
      </c>
      <c r="AN1443" s="44" cm="1">
        <f t="array" ref="AN1443">_xlfn.IFS(AJ1443=0,0,AQ1443="INATIVO",2,AQ1443="SEM CADASTRO",4,AQ1443="CPF ATIVO EM OUTRO COMPRADOR",5,AQ1443="NOVO/SEM CARTAO",6,AND(AJ1443&gt;0,AQ1443,""),8)</f>
        <v>0</v>
      </c>
      <c r="AO1443" s="45">
        <f t="shared" si="372"/>
        <v>-10</v>
      </c>
    </row>
    <row r="1444" spans="1:41" x14ac:dyDescent="0.4">
      <c r="A1444" s="21" t="str">
        <f t="shared" si="359"/>
        <v>-------------------------------------------NAO DISPONIVEL-------------------------------------------</v>
      </c>
      <c r="B1444" s="5" t="str">
        <f>_xlfn.IFNA(VLOOKUP(A1444,CNPJ!E:F,2,0),"-------------------------------------------NAO DISPONIVEL-------------------------------------------")</f>
        <v>-------------------------------------------NAO DISPONIVEL-------------------------------------------</v>
      </c>
      <c r="C1444" s="22">
        <v>1</v>
      </c>
      <c r="D1444" s="5" t="str">
        <f>_xlfn.XLOOKUP(R1444,OP!C:C,OP!B:B,,0,1)</f>
        <v>RJ</v>
      </c>
      <c r="E1444" s="23"/>
      <c r="M1444" s="26"/>
      <c r="N1444" s="27"/>
      <c r="O1444" s="28" t="str">
        <f t="shared" si="360"/>
        <v>00000001444</v>
      </c>
      <c r="R1444" s="27" t="s">
        <v>193</v>
      </c>
      <c r="S1444" s="30" t="str">
        <f>_xlfn.IFNA(VLOOKUP(_xlfn.CONCAT(D1444," - ",R1444),OP!A:D,4,0),"-------------------------------------------NAO DISPONIVEL-------------------------------------------")</f>
        <v>FETRANSPOR</v>
      </c>
      <c r="T1444" s="31"/>
      <c r="U1444" s="32"/>
      <c r="V1444" s="31"/>
      <c r="W1444" s="33">
        <f t="shared" si="361"/>
        <v>0</v>
      </c>
      <c r="X1444" s="34">
        <f t="shared" si="362"/>
        <v>0</v>
      </c>
      <c r="Y1444" s="33">
        <f t="shared" si="363"/>
        <v>0</v>
      </c>
      <c r="Z1444" s="33">
        <f t="shared" si="364"/>
        <v>0</v>
      </c>
      <c r="AA1444" s="35">
        <f t="shared" si="365"/>
        <v>0</v>
      </c>
      <c r="AB1444" s="36">
        <f t="shared" si="366"/>
        <v>0</v>
      </c>
      <c r="AC1444" s="37">
        <f t="shared" si="367"/>
        <v>0</v>
      </c>
      <c r="AD1444" s="38"/>
      <c r="AE1444" s="38"/>
      <c r="AF1444" s="39">
        <f t="shared" si="368"/>
        <v>0</v>
      </c>
      <c r="AG1444" s="40"/>
      <c r="AH1444" s="41">
        <f t="shared" si="369"/>
        <v>0</v>
      </c>
      <c r="AI1444" s="42">
        <f t="shared" si="370"/>
        <v>0</v>
      </c>
      <c r="AJ1444" s="43">
        <f t="shared" si="371"/>
        <v>0</v>
      </c>
      <c r="AK1444" s="5" t="str">
        <f>_xlfn.IFNA(VLOOKUP(_xlfn.CONCAT(D1444," - ",S1444),OP!E:F,2,0),"-------------------------------------------NAO DISPONIVEL-------------------------------------------")</f>
        <v>C - RIOCARD</v>
      </c>
      <c r="AL1444" s="7" t="str">
        <f t="shared" si="357"/>
        <v>1 - -------------------------------------------NAO DISPONIVEL------------------------------------------- - 00000001444 - FETRANSPOR</v>
      </c>
      <c r="AM1444" s="7" t="str">
        <f t="shared" si="358"/>
        <v>-------------------------------------------NAO DISPONIVEL-------------------------------------------</v>
      </c>
      <c r="AN1444" s="44" cm="1">
        <f t="array" ref="AN1444">_xlfn.IFS(AJ1444=0,0,AQ1444="INATIVO",2,AQ1444="SEM CADASTRO",4,AQ1444="CPF ATIVO EM OUTRO COMPRADOR",5,AQ1444="NOVO/SEM CARTAO",6,AND(AJ1444&gt;0,AQ1444,""),8)</f>
        <v>0</v>
      </c>
      <c r="AO1444" s="45">
        <f t="shared" si="372"/>
        <v>-10</v>
      </c>
    </row>
    <row r="1445" spans="1:41" x14ac:dyDescent="0.4">
      <c r="A1445" s="21" t="str">
        <f t="shared" si="359"/>
        <v>-------------------------------------------NAO DISPONIVEL-------------------------------------------</v>
      </c>
      <c r="B1445" s="5" t="str">
        <f>_xlfn.IFNA(VLOOKUP(A1445,CNPJ!E:F,2,0),"-------------------------------------------NAO DISPONIVEL-------------------------------------------")</f>
        <v>-------------------------------------------NAO DISPONIVEL-------------------------------------------</v>
      </c>
      <c r="C1445" s="22">
        <v>1</v>
      </c>
      <c r="D1445" s="5" t="str">
        <f>_xlfn.XLOOKUP(R1445,OP!C:C,OP!B:B,,0,1)</f>
        <v>RJ</v>
      </c>
      <c r="E1445" s="23"/>
      <c r="M1445" s="26"/>
      <c r="N1445" s="27"/>
      <c r="O1445" s="28" t="str">
        <f t="shared" si="360"/>
        <v>00000001445</v>
      </c>
      <c r="R1445" s="27" t="s">
        <v>193</v>
      </c>
      <c r="S1445" s="30" t="str">
        <f>_xlfn.IFNA(VLOOKUP(_xlfn.CONCAT(D1445," - ",R1445),OP!A:D,4,0),"-------------------------------------------NAO DISPONIVEL-------------------------------------------")</f>
        <v>FETRANSPOR</v>
      </c>
      <c r="T1445" s="31"/>
      <c r="U1445" s="32"/>
      <c r="V1445" s="31"/>
      <c r="W1445" s="33">
        <f t="shared" si="361"/>
        <v>0</v>
      </c>
      <c r="X1445" s="34">
        <f t="shared" si="362"/>
        <v>0</v>
      </c>
      <c r="Y1445" s="33">
        <f t="shared" si="363"/>
        <v>0</v>
      </c>
      <c r="Z1445" s="33">
        <f t="shared" si="364"/>
        <v>0</v>
      </c>
      <c r="AA1445" s="35">
        <f t="shared" si="365"/>
        <v>0</v>
      </c>
      <c r="AB1445" s="36">
        <f t="shared" si="366"/>
        <v>0</v>
      </c>
      <c r="AC1445" s="37">
        <f t="shared" si="367"/>
        <v>0</v>
      </c>
      <c r="AD1445" s="38"/>
      <c r="AE1445" s="38"/>
      <c r="AF1445" s="39">
        <f t="shared" si="368"/>
        <v>0</v>
      </c>
      <c r="AG1445" s="40"/>
      <c r="AH1445" s="41">
        <f t="shared" si="369"/>
        <v>0</v>
      </c>
      <c r="AI1445" s="42">
        <f t="shared" si="370"/>
        <v>0</v>
      </c>
      <c r="AJ1445" s="43">
        <f t="shared" si="371"/>
        <v>0</v>
      </c>
      <c r="AK1445" s="5" t="str">
        <f>_xlfn.IFNA(VLOOKUP(_xlfn.CONCAT(D1445," - ",S1445),OP!E:F,2,0),"-------------------------------------------NAO DISPONIVEL-------------------------------------------")</f>
        <v>C - RIOCARD</v>
      </c>
      <c r="AL1445" s="7" t="str">
        <f t="shared" si="357"/>
        <v>1 - -------------------------------------------NAO DISPONIVEL------------------------------------------- - 00000001445 - FETRANSPOR</v>
      </c>
      <c r="AM1445" s="7" t="str">
        <f t="shared" si="358"/>
        <v>-------------------------------------------NAO DISPONIVEL-------------------------------------------</v>
      </c>
      <c r="AN1445" s="44" cm="1">
        <f t="array" ref="AN1445">_xlfn.IFS(AJ1445=0,0,AQ1445="INATIVO",2,AQ1445="SEM CADASTRO",4,AQ1445="CPF ATIVO EM OUTRO COMPRADOR",5,AQ1445="NOVO/SEM CARTAO",6,AND(AJ1445&gt;0,AQ1445,""),8)</f>
        <v>0</v>
      </c>
      <c r="AO1445" s="45">
        <f t="shared" si="372"/>
        <v>-10</v>
      </c>
    </row>
    <row r="1446" spans="1:41" x14ac:dyDescent="0.4">
      <c r="A1446" s="21" t="str">
        <f t="shared" si="359"/>
        <v>-------------------------------------------NAO DISPONIVEL-------------------------------------------</v>
      </c>
      <c r="B1446" s="5" t="str">
        <f>_xlfn.IFNA(VLOOKUP(A1446,CNPJ!E:F,2,0),"-------------------------------------------NAO DISPONIVEL-------------------------------------------")</f>
        <v>-------------------------------------------NAO DISPONIVEL-------------------------------------------</v>
      </c>
      <c r="C1446" s="22">
        <v>1</v>
      </c>
      <c r="D1446" s="5" t="str">
        <f>_xlfn.XLOOKUP(R1446,OP!C:C,OP!B:B,,0,1)</f>
        <v>RJ</v>
      </c>
      <c r="E1446" s="23"/>
      <c r="M1446" s="26"/>
      <c r="N1446" s="27"/>
      <c r="O1446" s="28" t="str">
        <f t="shared" si="360"/>
        <v>00000001446</v>
      </c>
      <c r="R1446" s="27" t="s">
        <v>193</v>
      </c>
      <c r="S1446" s="30" t="str">
        <f>_xlfn.IFNA(VLOOKUP(_xlfn.CONCAT(D1446," - ",R1446),OP!A:D,4,0),"-------------------------------------------NAO DISPONIVEL-------------------------------------------")</f>
        <v>FETRANSPOR</v>
      </c>
      <c r="T1446" s="31"/>
      <c r="U1446" s="32"/>
      <c r="V1446" s="31"/>
      <c r="W1446" s="33">
        <f t="shared" si="361"/>
        <v>0</v>
      </c>
      <c r="X1446" s="34">
        <f t="shared" si="362"/>
        <v>0</v>
      </c>
      <c r="Y1446" s="33">
        <f t="shared" si="363"/>
        <v>0</v>
      </c>
      <c r="Z1446" s="33">
        <f t="shared" si="364"/>
        <v>0</v>
      </c>
      <c r="AA1446" s="35">
        <f t="shared" si="365"/>
        <v>0</v>
      </c>
      <c r="AB1446" s="36">
        <f t="shared" si="366"/>
        <v>0</v>
      </c>
      <c r="AC1446" s="37">
        <f t="shared" si="367"/>
        <v>0</v>
      </c>
      <c r="AD1446" s="38"/>
      <c r="AE1446" s="38"/>
      <c r="AF1446" s="39">
        <f t="shared" si="368"/>
        <v>0</v>
      </c>
      <c r="AG1446" s="40"/>
      <c r="AH1446" s="41">
        <f t="shared" si="369"/>
        <v>0</v>
      </c>
      <c r="AI1446" s="42">
        <f t="shared" si="370"/>
        <v>0</v>
      </c>
      <c r="AJ1446" s="43">
        <f t="shared" si="371"/>
        <v>0</v>
      </c>
      <c r="AK1446" s="5" t="str">
        <f>_xlfn.IFNA(VLOOKUP(_xlfn.CONCAT(D1446," - ",S1446),OP!E:F,2,0),"-------------------------------------------NAO DISPONIVEL-------------------------------------------")</f>
        <v>C - RIOCARD</v>
      </c>
      <c r="AL1446" s="7" t="str">
        <f t="shared" si="357"/>
        <v>1 - -------------------------------------------NAO DISPONIVEL------------------------------------------- - 00000001446 - FETRANSPOR</v>
      </c>
      <c r="AM1446" s="7" t="str">
        <f t="shared" si="358"/>
        <v>-------------------------------------------NAO DISPONIVEL-------------------------------------------</v>
      </c>
      <c r="AN1446" s="44" cm="1">
        <f t="array" ref="AN1446">_xlfn.IFS(AJ1446=0,0,AQ1446="INATIVO",2,AQ1446="SEM CADASTRO",4,AQ1446="CPF ATIVO EM OUTRO COMPRADOR",5,AQ1446="NOVO/SEM CARTAO",6,AND(AJ1446&gt;0,AQ1446,""),8)</f>
        <v>0</v>
      </c>
      <c r="AO1446" s="45">
        <f t="shared" si="372"/>
        <v>-10</v>
      </c>
    </row>
    <row r="1447" spans="1:41" x14ac:dyDescent="0.4">
      <c r="A1447" s="21" t="str">
        <f t="shared" si="359"/>
        <v>-------------------------------------------NAO DISPONIVEL-------------------------------------------</v>
      </c>
      <c r="B1447" s="5" t="str">
        <f>_xlfn.IFNA(VLOOKUP(A1447,CNPJ!E:F,2,0),"-------------------------------------------NAO DISPONIVEL-------------------------------------------")</f>
        <v>-------------------------------------------NAO DISPONIVEL-------------------------------------------</v>
      </c>
      <c r="C1447" s="22">
        <v>1</v>
      </c>
      <c r="D1447" s="5" t="str">
        <f>_xlfn.XLOOKUP(R1447,OP!C:C,OP!B:B,,0,1)</f>
        <v>RJ</v>
      </c>
      <c r="E1447" s="23"/>
      <c r="M1447" s="26"/>
      <c r="N1447" s="27"/>
      <c r="O1447" s="28" t="str">
        <f t="shared" si="360"/>
        <v>00000001447</v>
      </c>
      <c r="R1447" s="27" t="s">
        <v>193</v>
      </c>
      <c r="S1447" s="30" t="str">
        <f>_xlfn.IFNA(VLOOKUP(_xlfn.CONCAT(D1447," - ",R1447),OP!A:D,4,0),"-------------------------------------------NAO DISPONIVEL-------------------------------------------")</f>
        <v>FETRANSPOR</v>
      </c>
      <c r="T1447" s="31"/>
      <c r="U1447" s="32"/>
      <c r="V1447" s="31"/>
      <c r="W1447" s="33">
        <f t="shared" si="361"/>
        <v>0</v>
      </c>
      <c r="X1447" s="34">
        <f t="shared" si="362"/>
        <v>0</v>
      </c>
      <c r="Y1447" s="33">
        <f t="shared" si="363"/>
        <v>0</v>
      </c>
      <c r="Z1447" s="33">
        <f t="shared" si="364"/>
        <v>0</v>
      </c>
      <c r="AA1447" s="35">
        <f t="shared" si="365"/>
        <v>0</v>
      </c>
      <c r="AB1447" s="36">
        <f t="shared" si="366"/>
        <v>0</v>
      </c>
      <c r="AC1447" s="37">
        <f t="shared" si="367"/>
        <v>0</v>
      </c>
      <c r="AD1447" s="38"/>
      <c r="AE1447" s="38"/>
      <c r="AF1447" s="39">
        <f t="shared" si="368"/>
        <v>0</v>
      </c>
      <c r="AG1447" s="40"/>
      <c r="AH1447" s="41">
        <f t="shared" si="369"/>
        <v>0</v>
      </c>
      <c r="AI1447" s="42">
        <f t="shared" si="370"/>
        <v>0</v>
      </c>
      <c r="AJ1447" s="43">
        <f t="shared" si="371"/>
        <v>0</v>
      </c>
      <c r="AK1447" s="5" t="str">
        <f>_xlfn.IFNA(VLOOKUP(_xlfn.CONCAT(D1447," - ",S1447),OP!E:F,2,0),"-------------------------------------------NAO DISPONIVEL-------------------------------------------")</f>
        <v>C - RIOCARD</v>
      </c>
      <c r="AL1447" s="7" t="str">
        <f t="shared" si="357"/>
        <v>1 - -------------------------------------------NAO DISPONIVEL------------------------------------------- - 00000001447 - FETRANSPOR</v>
      </c>
      <c r="AM1447" s="7" t="str">
        <f t="shared" si="358"/>
        <v>-------------------------------------------NAO DISPONIVEL-------------------------------------------</v>
      </c>
      <c r="AN1447" s="44" cm="1">
        <f t="array" ref="AN1447">_xlfn.IFS(AJ1447=0,0,AQ1447="INATIVO",2,AQ1447="SEM CADASTRO",4,AQ1447="CPF ATIVO EM OUTRO COMPRADOR",5,AQ1447="NOVO/SEM CARTAO",6,AND(AJ1447&gt;0,AQ1447,""),8)</f>
        <v>0</v>
      </c>
      <c r="AO1447" s="45">
        <f t="shared" si="372"/>
        <v>-10</v>
      </c>
    </row>
    <row r="1448" spans="1:41" x14ac:dyDescent="0.4">
      <c r="A1448" s="21" t="str">
        <f t="shared" si="359"/>
        <v>-------------------------------------------NAO DISPONIVEL-------------------------------------------</v>
      </c>
      <c r="B1448" s="5" t="str">
        <f>_xlfn.IFNA(VLOOKUP(A1448,CNPJ!E:F,2,0),"-------------------------------------------NAO DISPONIVEL-------------------------------------------")</f>
        <v>-------------------------------------------NAO DISPONIVEL-------------------------------------------</v>
      </c>
      <c r="C1448" s="22">
        <v>1</v>
      </c>
      <c r="D1448" s="5" t="str">
        <f>_xlfn.XLOOKUP(R1448,OP!C:C,OP!B:B,,0,1)</f>
        <v>RJ</v>
      </c>
      <c r="E1448" s="23"/>
      <c r="M1448" s="26"/>
      <c r="N1448" s="27"/>
      <c r="O1448" s="28" t="str">
        <f t="shared" si="360"/>
        <v>00000001448</v>
      </c>
      <c r="R1448" s="27" t="s">
        <v>193</v>
      </c>
      <c r="S1448" s="30" t="str">
        <f>_xlfn.IFNA(VLOOKUP(_xlfn.CONCAT(D1448," - ",R1448),OP!A:D,4,0),"-------------------------------------------NAO DISPONIVEL-------------------------------------------")</f>
        <v>FETRANSPOR</v>
      </c>
      <c r="T1448" s="31"/>
      <c r="U1448" s="32"/>
      <c r="V1448" s="31"/>
      <c r="W1448" s="33">
        <f t="shared" si="361"/>
        <v>0</v>
      </c>
      <c r="X1448" s="34">
        <f t="shared" si="362"/>
        <v>0</v>
      </c>
      <c r="Y1448" s="33">
        <f t="shared" si="363"/>
        <v>0</v>
      </c>
      <c r="Z1448" s="33">
        <f t="shared" si="364"/>
        <v>0</v>
      </c>
      <c r="AA1448" s="35">
        <f t="shared" si="365"/>
        <v>0</v>
      </c>
      <c r="AB1448" s="36">
        <f t="shared" si="366"/>
        <v>0</v>
      </c>
      <c r="AC1448" s="37">
        <f t="shared" si="367"/>
        <v>0</v>
      </c>
      <c r="AD1448" s="38"/>
      <c r="AE1448" s="38"/>
      <c r="AF1448" s="39">
        <f t="shared" si="368"/>
        <v>0</v>
      </c>
      <c r="AG1448" s="40"/>
      <c r="AH1448" s="41">
        <f t="shared" si="369"/>
        <v>0</v>
      </c>
      <c r="AI1448" s="42">
        <f t="shared" si="370"/>
        <v>0</v>
      </c>
      <c r="AJ1448" s="43">
        <f t="shared" si="371"/>
        <v>0</v>
      </c>
      <c r="AK1448" s="5" t="str">
        <f>_xlfn.IFNA(VLOOKUP(_xlfn.CONCAT(D1448," - ",S1448),OP!E:F,2,0),"-------------------------------------------NAO DISPONIVEL-------------------------------------------")</f>
        <v>C - RIOCARD</v>
      </c>
      <c r="AL1448" s="7" t="str">
        <f t="shared" si="357"/>
        <v>1 - -------------------------------------------NAO DISPONIVEL------------------------------------------- - 00000001448 - FETRANSPOR</v>
      </c>
      <c r="AM1448" s="7" t="str">
        <f t="shared" si="358"/>
        <v>-------------------------------------------NAO DISPONIVEL-------------------------------------------</v>
      </c>
      <c r="AN1448" s="44" cm="1">
        <f t="array" ref="AN1448">_xlfn.IFS(AJ1448=0,0,AQ1448="INATIVO",2,AQ1448="SEM CADASTRO",4,AQ1448="CPF ATIVO EM OUTRO COMPRADOR",5,AQ1448="NOVO/SEM CARTAO",6,AND(AJ1448&gt;0,AQ1448,""),8)</f>
        <v>0</v>
      </c>
      <c r="AO1448" s="45">
        <f t="shared" si="372"/>
        <v>-10</v>
      </c>
    </row>
    <row r="1449" spans="1:41" x14ac:dyDescent="0.4">
      <c r="A1449" s="21" t="str">
        <f t="shared" si="359"/>
        <v>-------------------------------------------NAO DISPONIVEL-------------------------------------------</v>
      </c>
      <c r="B1449" s="5" t="str">
        <f>_xlfn.IFNA(VLOOKUP(A1449,CNPJ!E:F,2,0),"-------------------------------------------NAO DISPONIVEL-------------------------------------------")</f>
        <v>-------------------------------------------NAO DISPONIVEL-------------------------------------------</v>
      </c>
      <c r="C1449" s="22">
        <v>1</v>
      </c>
      <c r="D1449" s="5" t="str">
        <f>_xlfn.XLOOKUP(R1449,OP!C:C,OP!B:B,,0,1)</f>
        <v>RJ</v>
      </c>
      <c r="E1449" s="23"/>
      <c r="M1449" s="26"/>
      <c r="N1449" s="27"/>
      <c r="O1449" s="28" t="str">
        <f t="shared" si="360"/>
        <v>00000001449</v>
      </c>
      <c r="R1449" s="27" t="s">
        <v>193</v>
      </c>
      <c r="S1449" s="30" t="str">
        <f>_xlfn.IFNA(VLOOKUP(_xlfn.CONCAT(D1449," - ",R1449),OP!A:D,4,0),"-------------------------------------------NAO DISPONIVEL-------------------------------------------")</f>
        <v>FETRANSPOR</v>
      </c>
      <c r="T1449" s="31"/>
      <c r="U1449" s="32"/>
      <c r="V1449" s="31"/>
      <c r="W1449" s="33">
        <f t="shared" si="361"/>
        <v>0</v>
      </c>
      <c r="X1449" s="34">
        <f t="shared" si="362"/>
        <v>0</v>
      </c>
      <c r="Y1449" s="33">
        <f t="shared" si="363"/>
        <v>0</v>
      </c>
      <c r="Z1449" s="33">
        <f t="shared" si="364"/>
        <v>0</v>
      </c>
      <c r="AA1449" s="35">
        <f t="shared" si="365"/>
        <v>0</v>
      </c>
      <c r="AB1449" s="36">
        <f t="shared" si="366"/>
        <v>0</v>
      </c>
      <c r="AC1449" s="37">
        <f t="shared" si="367"/>
        <v>0</v>
      </c>
      <c r="AD1449" s="38"/>
      <c r="AE1449" s="38"/>
      <c r="AF1449" s="39">
        <f t="shared" si="368"/>
        <v>0</v>
      </c>
      <c r="AG1449" s="40"/>
      <c r="AH1449" s="41">
        <f t="shared" si="369"/>
        <v>0</v>
      </c>
      <c r="AI1449" s="42">
        <f t="shared" si="370"/>
        <v>0</v>
      </c>
      <c r="AJ1449" s="43">
        <f t="shared" si="371"/>
        <v>0</v>
      </c>
      <c r="AK1449" s="5" t="str">
        <f>_xlfn.IFNA(VLOOKUP(_xlfn.CONCAT(D1449," - ",S1449),OP!E:F,2,0),"-------------------------------------------NAO DISPONIVEL-------------------------------------------")</f>
        <v>C - RIOCARD</v>
      </c>
      <c r="AL1449" s="7" t="str">
        <f t="shared" si="357"/>
        <v>1 - -------------------------------------------NAO DISPONIVEL------------------------------------------- - 00000001449 - FETRANSPOR</v>
      </c>
      <c r="AM1449" s="7" t="str">
        <f t="shared" si="358"/>
        <v>-------------------------------------------NAO DISPONIVEL-------------------------------------------</v>
      </c>
      <c r="AN1449" s="44" cm="1">
        <f t="array" ref="AN1449">_xlfn.IFS(AJ1449=0,0,AQ1449="INATIVO",2,AQ1449="SEM CADASTRO",4,AQ1449="CPF ATIVO EM OUTRO COMPRADOR",5,AQ1449="NOVO/SEM CARTAO",6,AND(AJ1449&gt;0,AQ1449,""),8)</f>
        <v>0</v>
      </c>
      <c r="AO1449" s="45">
        <f t="shared" si="372"/>
        <v>-10</v>
      </c>
    </row>
    <row r="1450" spans="1:41" x14ac:dyDescent="0.4">
      <c r="A1450" s="21" t="str">
        <f t="shared" si="359"/>
        <v>-------------------------------------------NAO DISPONIVEL-------------------------------------------</v>
      </c>
      <c r="B1450" s="5" t="str">
        <f>_xlfn.IFNA(VLOOKUP(A1450,CNPJ!E:F,2,0),"-------------------------------------------NAO DISPONIVEL-------------------------------------------")</f>
        <v>-------------------------------------------NAO DISPONIVEL-------------------------------------------</v>
      </c>
      <c r="C1450" s="22">
        <v>1</v>
      </c>
      <c r="D1450" s="5" t="str">
        <f>_xlfn.XLOOKUP(R1450,OP!C:C,OP!B:B,,0,1)</f>
        <v>RJ</v>
      </c>
      <c r="E1450" s="23"/>
      <c r="M1450" s="26"/>
      <c r="N1450" s="27"/>
      <c r="O1450" s="28" t="str">
        <f t="shared" si="360"/>
        <v>00000001450</v>
      </c>
      <c r="R1450" s="27" t="s">
        <v>193</v>
      </c>
      <c r="S1450" s="30" t="str">
        <f>_xlfn.IFNA(VLOOKUP(_xlfn.CONCAT(D1450," - ",R1450),OP!A:D,4,0),"-------------------------------------------NAO DISPONIVEL-------------------------------------------")</f>
        <v>FETRANSPOR</v>
      </c>
      <c r="T1450" s="31"/>
      <c r="U1450" s="32"/>
      <c r="V1450" s="31"/>
      <c r="W1450" s="33">
        <f t="shared" si="361"/>
        <v>0</v>
      </c>
      <c r="X1450" s="34">
        <f t="shared" si="362"/>
        <v>0</v>
      </c>
      <c r="Y1450" s="33">
        <f t="shared" si="363"/>
        <v>0</v>
      </c>
      <c r="Z1450" s="33">
        <f t="shared" si="364"/>
        <v>0</v>
      </c>
      <c r="AA1450" s="35">
        <f t="shared" si="365"/>
        <v>0</v>
      </c>
      <c r="AB1450" s="36">
        <f t="shared" si="366"/>
        <v>0</v>
      </c>
      <c r="AC1450" s="37">
        <f t="shared" si="367"/>
        <v>0</v>
      </c>
      <c r="AD1450" s="38"/>
      <c r="AE1450" s="38"/>
      <c r="AF1450" s="39">
        <f t="shared" si="368"/>
        <v>0</v>
      </c>
      <c r="AG1450" s="40"/>
      <c r="AH1450" s="41">
        <f t="shared" si="369"/>
        <v>0</v>
      </c>
      <c r="AI1450" s="42">
        <f t="shared" si="370"/>
        <v>0</v>
      </c>
      <c r="AJ1450" s="43">
        <f t="shared" si="371"/>
        <v>0</v>
      </c>
      <c r="AK1450" s="5" t="str">
        <f>_xlfn.IFNA(VLOOKUP(_xlfn.CONCAT(D1450," - ",S1450),OP!E:F,2,0),"-------------------------------------------NAO DISPONIVEL-------------------------------------------")</f>
        <v>C - RIOCARD</v>
      </c>
      <c r="AL1450" s="7" t="str">
        <f t="shared" si="357"/>
        <v>1 - -------------------------------------------NAO DISPONIVEL------------------------------------------- - 00000001450 - FETRANSPOR</v>
      </c>
      <c r="AM1450" s="7" t="str">
        <f t="shared" si="358"/>
        <v>-------------------------------------------NAO DISPONIVEL-------------------------------------------</v>
      </c>
      <c r="AN1450" s="44" cm="1">
        <f t="array" ref="AN1450">_xlfn.IFS(AJ1450=0,0,AQ1450="INATIVO",2,AQ1450="SEM CADASTRO",4,AQ1450="CPF ATIVO EM OUTRO COMPRADOR",5,AQ1450="NOVO/SEM CARTAO",6,AND(AJ1450&gt;0,AQ1450,""),8)</f>
        <v>0</v>
      </c>
      <c r="AO1450" s="45">
        <f t="shared" si="372"/>
        <v>-10</v>
      </c>
    </row>
    <row r="1451" spans="1:41" x14ac:dyDescent="0.4">
      <c r="A1451" s="21" t="str">
        <f t="shared" si="359"/>
        <v>-------------------------------------------NAO DISPONIVEL-------------------------------------------</v>
      </c>
      <c r="B1451" s="5" t="str">
        <f>_xlfn.IFNA(VLOOKUP(A1451,CNPJ!E:F,2,0),"-------------------------------------------NAO DISPONIVEL-------------------------------------------")</f>
        <v>-------------------------------------------NAO DISPONIVEL-------------------------------------------</v>
      </c>
      <c r="C1451" s="22">
        <v>1</v>
      </c>
      <c r="D1451" s="5" t="str">
        <f>_xlfn.XLOOKUP(R1451,OP!C:C,OP!B:B,,0,1)</f>
        <v>RJ</v>
      </c>
      <c r="E1451" s="23"/>
      <c r="M1451" s="26"/>
      <c r="N1451" s="27"/>
      <c r="O1451" s="28" t="str">
        <f t="shared" si="360"/>
        <v>00000001451</v>
      </c>
      <c r="R1451" s="27" t="s">
        <v>193</v>
      </c>
      <c r="S1451" s="30" t="str">
        <f>_xlfn.IFNA(VLOOKUP(_xlfn.CONCAT(D1451," - ",R1451),OP!A:D,4,0),"-------------------------------------------NAO DISPONIVEL-------------------------------------------")</f>
        <v>FETRANSPOR</v>
      </c>
      <c r="T1451" s="31"/>
      <c r="U1451" s="32"/>
      <c r="V1451" s="31"/>
      <c r="W1451" s="33">
        <f t="shared" si="361"/>
        <v>0</v>
      </c>
      <c r="X1451" s="34">
        <f t="shared" si="362"/>
        <v>0</v>
      </c>
      <c r="Y1451" s="33">
        <f t="shared" si="363"/>
        <v>0</v>
      </c>
      <c r="Z1451" s="33">
        <f t="shared" si="364"/>
        <v>0</v>
      </c>
      <c r="AA1451" s="35">
        <f t="shared" si="365"/>
        <v>0</v>
      </c>
      <c r="AB1451" s="36">
        <f t="shared" si="366"/>
        <v>0</v>
      </c>
      <c r="AC1451" s="37">
        <f t="shared" si="367"/>
        <v>0</v>
      </c>
      <c r="AD1451" s="38"/>
      <c r="AE1451" s="38"/>
      <c r="AF1451" s="39">
        <f t="shared" si="368"/>
        <v>0</v>
      </c>
      <c r="AG1451" s="40"/>
      <c r="AH1451" s="41">
        <f t="shared" si="369"/>
        <v>0</v>
      </c>
      <c r="AI1451" s="42">
        <f t="shared" si="370"/>
        <v>0</v>
      </c>
      <c r="AJ1451" s="43">
        <f t="shared" si="371"/>
        <v>0</v>
      </c>
      <c r="AK1451" s="5" t="str">
        <f>_xlfn.IFNA(VLOOKUP(_xlfn.CONCAT(D1451," - ",S1451),OP!E:F,2,0),"-------------------------------------------NAO DISPONIVEL-------------------------------------------")</f>
        <v>C - RIOCARD</v>
      </c>
      <c r="AL1451" s="7" t="str">
        <f t="shared" si="357"/>
        <v>1 - -------------------------------------------NAO DISPONIVEL------------------------------------------- - 00000001451 - FETRANSPOR</v>
      </c>
      <c r="AM1451" s="7" t="str">
        <f t="shared" si="358"/>
        <v>-------------------------------------------NAO DISPONIVEL-------------------------------------------</v>
      </c>
      <c r="AN1451" s="44" cm="1">
        <f t="array" ref="AN1451">_xlfn.IFS(AJ1451=0,0,AQ1451="INATIVO",2,AQ1451="SEM CADASTRO",4,AQ1451="CPF ATIVO EM OUTRO COMPRADOR",5,AQ1451="NOVO/SEM CARTAO",6,AND(AJ1451&gt;0,AQ1451,""),8)</f>
        <v>0</v>
      </c>
      <c r="AO1451" s="45">
        <f t="shared" si="372"/>
        <v>-10</v>
      </c>
    </row>
    <row r="1452" spans="1:41" x14ac:dyDescent="0.4">
      <c r="A1452" s="21" t="str">
        <f t="shared" si="359"/>
        <v>-------------------------------------------NAO DISPONIVEL-------------------------------------------</v>
      </c>
      <c r="B1452" s="5" t="str">
        <f>_xlfn.IFNA(VLOOKUP(A1452,CNPJ!E:F,2,0),"-------------------------------------------NAO DISPONIVEL-------------------------------------------")</f>
        <v>-------------------------------------------NAO DISPONIVEL-------------------------------------------</v>
      </c>
      <c r="C1452" s="22">
        <v>1</v>
      </c>
      <c r="D1452" s="5" t="str">
        <f>_xlfn.XLOOKUP(R1452,OP!C:C,OP!B:B,,0,1)</f>
        <v>RJ</v>
      </c>
      <c r="E1452" s="23"/>
      <c r="M1452" s="26"/>
      <c r="N1452" s="27"/>
      <c r="O1452" s="28" t="str">
        <f t="shared" si="360"/>
        <v>00000001452</v>
      </c>
      <c r="R1452" s="27" t="s">
        <v>193</v>
      </c>
      <c r="S1452" s="30" t="str">
        <f>_xlfn.IFNA(VLOOKUP(_xlfn.CONCAT(D1452," - ",R1452),OP!A:D,4,0),"-------------------------------------------NAO DISPONIVEL-------------------------------------------")</f>
        <v>FETRANSPOR</v>
      </c>
      <c r="T1452" s="31"/>
      <c r="U1452" s="32"/>
      <c r="V1452" s="31"/>
      <c r="W1452" s="33">
        <f t="shared" si="361"/>
        <v>0</v>
      </c>
      <c r="X1452" s="34">
        <f t="shared" si="362"/>
        <v>0</v>
      </c>
      <c r="Y1452" s="33">
        <f t="shared" si="363"/>
        <v>0</v>
      </c>
      <c r="Z1452" s="33">
        <f t="shared" si="364"/>
        <v>0</v>
      </c>
      <c r="AA1452" s="35">
        <f t="shared" si="365"/>
        <v>0</v>
      </c>
      <c r="AB1452" s="36">
        <f t="shared" si="366"/>
        <v>0</v>
      </c>
      <c r="AC1452" s="37">
        <f t="shared" si="367"/>
        <v>0</v>
      </c>
      <c r="AD1452" s="38"/>
      <c r="AE1452" s="38"/>
      <c r="AF1452" s="39">
        <f t="shared" si="368"/>
        <v>0</v>
      </c>
      <c r="AG1452" s="40"/>
      <c r="AH1452" s="41">
        <f t="shared" si="369"/>
        <v>0</v>
      </c>
      <c r="AI1452" s="42">
        <f t="shared" si="370"/>
        <v>0</v>
      </c>
      <c r="AJ1452" s="43">
        <f t="shared" si="371"/>
        <v>0</v>
      </c>
      <c r="AK1452" s="5" t="str">
        <f>_xlfn.IFNA(VLOOKUP(_xlfn.CONCAT(D1452," - ",S1452),OP!E:F,2,0),"-------------------------------------------NAO DISPONIVEL-------------------------------------------")</f>
        <v>C - RIOCARD</v>
      </c>
      <c r="AL1452" s="7" t="str">
        <f t="shared" si="357"/>
        <v>1 - -------------------------------------------NAO DISPONIVEL------------------------------------------- - 00000001452 - FETRANSPOR</v>
      </c>
      <c r="AM1452" s="7" t="str">
        <f t="shared" si="358"/>
        <v>-------------------------------------------NAO DISPONIVEL-------------------------------------------</v>
      </c>
      <c r="AN1452" s="44" cm="1">
        <f t="array" ref="AN1452">_xlfn.IFS(AJ1452=0,0,AQ1452="INATIVO",2,AQ1452="SEM CADASTRO",4,AQ1452="CPF ATIVO EM OUTRO COMPRADOR",5,AQ1452="NOVO/SEM CARTAO",6,AND(AJ1452&gt;0,AQ1452,""),8)</f>
        <v>0</v>
      </c>
      <c r="AO1452" s="45">
        <f t="shared" si="372"/>
        <v>-10</v>
      </c>
    </row>
    <row r="1453" spans="1:41" x14ac:dyDescent="0.4">
      <c r="A1453" s="21" t="str">
        <f t="shared" si="359"/>
        <v>-------------------------------------------NAO DISPONIVEL-------------------------------------------</v>
      </c>
      <c r="B1453" s="5" t="str">
        <f>_xlfn.IFNA(VLOOKUP(A1453,CNPJ!E:F,2,0),"-------------------------------------------NAO DISPONIVEL-------------------------------------------")</f>
        <v>-------------------------------------------NAO DISPONIVEL-------------------------------------------</v>
      </c>
      <c r="C1453" s="22">
        <v>1</v>
      </c>
      <c r="D1453" s="5" t="str">
        <f>_xlfn.XLOOKUP(R1453,OP!C:C,OP!B:B,,0,1)</f>
        <v>RJ</v>
      </c>
      <c r="E1453" s="23"/>
      <c r="M1453" s="26"/>
      <c r="N1453" s="27"/>
      <c r="O1453" s="28" t="str">
        <f t="shared" si="360"/>
        <v>00000001453</v>
      </c>
      <c r="R1453" s="27" t="s">
        <v>193</v>
      </c>
      <c r="S1453" s="30" t="str">
        <f>_xlfn.IFNA(VLOOKUP(_xlfn.CONCAT(D1453," - ",R1453),OP!A:D,4,0),"-------------------------------------------NAO DISPONIVEL-------------------------------------------")</f>
        <v>FETRANSPOR</v>
      </c>
      <c r="T1453" s="31"/>
      <c r="U1453" s="32"/>
      <c r="V1453" s="31"/>
      <c r="W1453" s="33">
        <f t="shared" si="361"/>
        <v>0</v>
      </c>
      <c r="X1453" s="34">
        <f t="shared" si="362"/>
        <v>0</v>
      </c>
      <c r="Y1453" s="33">
        <f t="shared" si="363"/>
        <v>0</v>
      </c>
      <c r="Z1453" s="33">
        <f t="shared" si="364"/>
        <v>0</v>
      </c>
      <c r="AA1453" s="35">
        <f t="shared" si="365"/>
        <v>0</v>
      </c>
      <c r="AB1453" s="36">
        <f t="shared" si="366"/>
        <v>0</v>
      </c>
      <c r="AC1453" s="37">
        <f t="shared" si="367"/>
        <v>0</v>
      </c>
      <c r="AD1453" s="38"/>
      <c r="AE1453" s="38"/>
      <c r="AF1453" s="39">
        <f t="shared" si="368"/>
        <v>0</v>
      </c>
      <c r="AG1453" s="40"/>
      <c r="AH1453" s="41">
        <f t="shared" si="369"/>
        <v>0</v>
      </c>
      <c r="AI1453" s="42">
        <f t="shared" si="370"/>
        <v>0</v>
      </c>
      <c r="AJ1453" s="43">
        <f t="shared" si="371"/>
        <v>0</v>
      </c>
      <c r="AK1453" s="5" t="str">
        <f>_xlfn.IFNA(VLOOKUP(_xlfn.CONCAT(D1453," - ",S1453),OP!E:F,2,0),"-------------------------------------------NAO DISPONIVEL-------------------------------------------")</f>
        <v>C - RIOCARD</v>
      </c>
      <c r="AL1453" s="7" t="str">
        <f t="shared" si="357"/>
        <v>1 - -------------------------------------------NAO DISPONIVEL------------------------------------------- - 00000001453 - FETRANSPOR</v>
      </c>
      <c r="AM1453" s="7" t="str">
        <f t="shared" si="358"/>
        <v>-------------------------------------------NAO DISPONIVEL-------------------------------------------</v>
      </c>
      <c r="AN1453" s="44" cm="1">
        <f t="array" ref="AN1453">_xlfn.IFS(AJ1453=0,0,AQ1453="INATIVO",2,AQ1453="SEM CADASTRO",4,AQ1453="CPF ATIVO EM OUTRO COMPRADOR",5,AQ1453="NOVO/SEM CARTAO",6,AND(AJ1453&gt;0,AQ1453,""),8)</f>
        <v>0</v>
      </c>
      <c r="AO1453" s="45">
        <f t="shared" si="372"/>
        <v>-10</v>
      </c>
    </row>
    <row r="1454" spans="1:41" x14ac:dyDescent="0.4">
      <c r="A1454" s="21" t="str">
        <f t="shared" si="359"/>
        <v>-------------------------------------------NAO DISPONIVEL-------------------------------------------</v>
      </c>
      <c r="B1454" s="5" t="str">
        <f>_xlfn.IFNA(VLOOKUP(A1454,CNPJ!E:F,2,0),"-------------------------------------------NAO DISPONIVEL-------------------------------------------")</f>
        <v>-------------------------------------------NAO DISPONIVEL-------------------------------------------</v>
      </c>
      <c r="C1454" s="22">
        <v>1</v>
      </c>
      <c r="D1454" s="5" t="str">
        <f>_xlfn.XLOOKUP(R1454,OP!C:C,OP!B:B,,0,1)</f>
        <v>RJ</v>
      </c>
      <c r="E1454" s="23"/>
      <c r="M1454" s="26"/>
      <c r="N1454" s="27"/>
      <c r="O1454" s="28" t="str">
        <f t="shared" si="360"/>
        <v>00000001454</v>
      </c>
      <c r="R1454" s="27" t="s">
        <v>193</v>
      </c>
      <c r="S1454" s="30" t="str">
        <f>_xlfn.IFNA(VLOOKUP(_xlfn.CONCAT(D1454," - ",R1454),OP!A:D,4,0),"-------------------------------------------NAO DISPONIVEL-------------------------------------------")</f>
        <v>FETRANSPOR</v>
      </c>
      <c r="T1454" s="31"/>
      <c r="U1454" s="32"/>
      <c r="V1454" s="31"/>
      <c r="W1454" s="33">
        <f t="shared" si="361"/>
        <v>0</v>
      </c>
      <c r="X1454" s="34">
        <f t="shared" si="362"/>
        <v>0</v>
      </c>
      <c r="Y1454" s="33">
        <f t="shared" si="363"/>
        <v>0</v>
      </c>
      <c r="Z1454" s="33">
        <f t="shared" si="364"/>
        <v>0</v>
      </c>
      <c r="AA1454" s="35">
        <f t="shared" si="365"/>
        <v>0</v>
      </c>
      <c r="AB1454" s="36">
        <f t="shared" si="366"/>
        <v>0</v>
      </c>
      <c r="AC1454" s="37">
        <f t="shared" si="367"/>
        <v>0</v>
      </c>
      <c r="AD1454" s="38"/>
      <c r="AE1454" s="38"/>
      <c r="AF1454" s="39">
        <f t="shared" si="368"/>
        <v>0</v>
      </c>
      <c r="AG1454" s="40"/>
      <c r="AH1454" s="41">
        <f t="shared" si="369"/>
        <v>0</v>
      </c>
      <c r="AI1454" s="42">
        <f t="shared" si="370"/>
        <v>0</v>
      </c>
      <c r="AJ1454" s="43">
        <f t="shared" si="371"/>
        <v>0</v>
      </c>
      <c r="AK1454" s="5" t="str">
        <f>_xlfn.IFNA(VLOOKUP(_xlfn.CONCAT(D1454," - ",S1454),OP!E:F,2,0),"-------------------------------------------NAO DISPONIVEL-------------------------------------------")</f>
        <v>C - RIOCARD</v>
      </c>
      <c r="AL1454" s="7" t="str">
        <f t="shared" si="357"/>
        <v>1 - -------------------------------------------NAO DISPONIVEL------------------------------------------- - 00000001454 - FETRANSPOR</v>
      </c>
      <c r="AM1454" s="7" t="str">
        <f t="shared" si="358"/>
        <v>-------------------------------------------NAO DISPONIVEL-------------------------------------------</v>
      </c>
      <c r="AN1454" s="44" cm="1">
        <f t="array" ref="AN1454">_xlfn.IFS(AJ1454=0,0,AQ1454="INATIVO",2,AQ1454="SEM CADASTRO",4,AQ1454="CPF ATIVO EM OUTRO COMPRADOR",5,AQ1454="NOVO/SEM CARTAO",6,AND(AJ1454&gt;0,AQ1454,""),8)</f>
        <v>0</v>
      </c>
      <c r="AO1454" s="45">
        <f t="shared" si="372"/>
        <v>-10</v>
      </c>
    </row>
    <row r="1455" spans="1:41" x14ac:dyDescent="0.4">
      <c r="A1455" s="21" t="str">
        <f t="shared" si="359"/>
        <v>-------------------------------------------NAO DISPONIVEL-------------------------------------------</v>
      </c>
      <c r="B1455" s="5" t="str">
        <f>_xlfn.IFNA(VLOOKUP(A1455,CNPJ!E:F,2,0),"-------------------------------------------NAO DISPONIVEL-------------------------------------------")</f>
        <v>-------------------------------------------NAO DISPONIVEL-------------------------------------------</v>
      </c>
      <c r="C1455" s="22">
        <v>1</v>
      </c>
      <c r="D1455" s="5" t="str">
        <f>_xlfn.XLOOKUP(R1455,OP!C:C,OP!B:B,,0,1)</f>
        <v>RJ</v>
      </c>
      <c r="E1455" s="23"/>
      <c r="M1455" s="26"/>
      <c r="N1455" s="27"/>
      <c r="O1455" s="28" t="str">
        <f t="shared" si="360"/>
        <v>00000001455</v>
      </c>
      <c r="R1455" s="27" t="s">
        <v>193</v>
      </c>
      <c r="S1455" s="30" t="str">
        <f>_xlfn.IFNA(VLOOKUP(_xlfn.CONCAT(D1455," - ",R1455),OP!A:D,4,0),"-------------------------------------------NAO DISPONIVEL-------------------------------------------")</f>
        <v>FETRANSPOR</v>
      </c>
      <c r="T1455" s="31"/>
      <c r="U1455" s="32"/>
      <c r="V1455" s="31"/>
      <c r="W1455" s="33">
        <f t="shared" si="361"/>
        <v>0</v>
      </c>
      <c r="X1455" s="34">
        <f t="shared" si="362"/>
        <v>0</v>
      </c>
      <c r="Y1455" s="33">
        <f t="shared" si="363"/>
        <v>0</v>
      </c>
      <c r="Z1455" s="33">
        <f t="shared" si="364"/>
        <v>0</v>
      </c>
      <c r="AA1455" s="35">
        <f t="shared" si="365"/>
        <v>0</v>
      </c>
      <c r="AB1455" s="36">
        <f t="shared" si="366"/>
        <v>0</v>
      </c>
      <c r="AC1455" s="37">
        <f t="shared" si="367"/>
        <v>0</v>
      </c>
      <c r="AD1455" s="38"/>
      <c r="AE1455" s="38"/>
      <c r="AF1455" s="39">
        <f t="shared" si="368"/>
        <v>0</v>
      </c>
      <c r="AG1455" s="40"/>
      <c r="AH1455" s="41">
        <f t="shared" si="369"/>
        <v>0</v>
      </c>
      <c r="AI1455" s="42">
        <f t="shared" si="370"/>
        <v>0</v>
      </c>
      <c r="AJ1455" s="43">
        <f t="shared" si="371"/>
        <v>0</v>
      </c>
      <c r="AK1455" s="5" t="str">
        <f>_xlfn.IFNA(VLOOKUP(_xlfn.CONCAT(D1455," - ",S1455),OP!E:F,2,0),"-------------------------------------------NAO DISPONIVEL-------------------------------------------")</f>
        <v>C - RIOCARD</v>
      </c>
      <c r="AL1455" s="7" t="str">
        <f t="shared" si="357"/>
        <v>1 - -------------------------------------------NAO DISPONIVEL------------------------------------------- - 00000001455 - FETRANSPOR</v>
      </c>
      <c r="AM1455" s="7" t="str">
        <f t="shared" si="358"/>
        <v>-------------------------------------------NAO DISPONIVEL-------------------------------------------</v>
      </c>
      <c r="AN1455" s="44" cm="1">
        <f t="array" ref="AN1455">_xlfn.IFS(AJ1455=0,0,AQ1455="INATIVO",2,AQ1455="SEM CADASTRO",4,AQ1455="CPF ATIVO EM OUTRO COMPRADOR",5,AQ1455="NOVO/SEM CARTAO",6,AND(AJ1455&gt;0,AQ1455,""),8)</f>
        <v>0</v>
      </c>
      <c r="AO1455" s="45">
        <f t="shared" si="372"/>
        <v>-10</v>
      </c>
    </row>
    <row r="1456" spans="1:41" x14ac:dyDescent="0.4">
      <c r="A1456" s="21" t="str">
        <f t="shared" si="359"/>
        <v>-------------------------------------------NAO DISPONIVEL-------------------------------------------</v>
      </c>
      <c r="B1456" s="5" t="str">
        <f>_xlfn.IFNA(VLOOKUP(A1456,CNPJ!E:F,2,0),"-------------------------------------------NAO DISPONIVEL-------------------------------------------")</f>
        <v>-------------------------------------------NAO DISPONIVEL-------------------------------------------</v>
      </c>
      <c r="C1456" s="22">
        <v>1</v>
      </c>
      <c r="D1456" s="5" t="str">
        <f>_xlfn.XLOOKUP(R1456,OP!C:C,OP!B:B,,0,1)</f>
        <v>RJ</v>
      </c>
      <c r="E1456" s="23"/>
      <c r="M1456" s="26"/>
      <c r="N1456" s="27"/>
      <c r="O1456" s="28" t="str">
        <f t="shared" si="360"/>
        <v>00000001456</v>
      </c>
      <c r="R1456" s="27" t="s">
        <v>193</v>
      </c>
      <c r="S1456" s="30" t="str">
        <f>_xlfn.IFNA(VLOOKUP(_xlfn.CONCAT(D1456," - ",R1456),OP!A:D,4,0),"-------------------------------------------NAO DISPONIVEL-------------------------------------------")</f>
        <v>FETRANSPOR</v>
      </c>
      <c r="T1456" s="31"/>
      <c r="U1456" s="32"/>
      <c r="V1456" s="31"/>
      <c r="W1456" s="33">
        <f t="shared" si="361"/>
        <v>0</v>
      </c>
      <c r="X1456" s="34">
        <f t="shared" si="362"/>
        <v>0</v>
      </c>
      <c r="Y1456" s="33">
        <f t="shared" si="363"/>
        <v>0</v>
      </c>
      <c r="Z1456" s="33">
        <f t="shared" si="364"/>
        <v>0</v>
      </c>
      <c r="AA1456" s="35">
        <f t="shared" si="365"/>
        <v>0</v>
      </c>
      <c r="AB1456" s="36">
        <f t="shared" si="366"/>
        <v>0</v>
      </c>
      <c r="AC1456" s="37">
        <f t="shared" si="367"/>
        <v>0</v>
      </c>
      <c r="AD1456" s="38"/>
      <c r="AE1456" s="38"/>
      <c r="AF1456" s="39">
        <f t="shared" si="368"/>
        <v>0</v>
      </c>
      <c r="AG1456" s="40"/>
      <c r="AH1456" s="41">
        <f t="shared" si="369"/>
        <v>0</v>
      </c>
      <c r="AI1456" s="42">
        <f t="shared" si="370"/>
        <v>0</v>
      </c>
      <c r="AJ1456" s="43">
        <f t="shared" si="371"/>
        <v>0</v>
      </c>
      <c r="AK1456" s="5" t="str">
        <f>_xlfn.IFNA(VLOOKUP(_xlfn.CONCAT(D1456," - ",S1456),OP!E:F,2,0),"-------------------------------------------NAO DISPONIVEL-------------------------------------------")</f>
        <v>C - RIOCARD</v>
      </c>
      <c r="AL1456" s="7" t="str">
        <f t="shared" si="357"/>
        <v>1 - -------------------------------------------NAO DISPONIVEL------------------------------------------- - 00000001456 - FETRANSPOR</v>
      </c>
      <c r="AM1456" s="7" t="str">
        <f t="shared" si="358"/>
        <v>-------------------------------------------NAO DISPONIVEL-------------------------------------------</v>
      </c>
      <c r="AN1456" s="44" cm="1">
        <f t="array" ref="AN1456">_xlfn.IFS(AJ1456=0,0,AQ1456="INATIVO",2,AQ1456="SEM CADASTRO",4,AQ1456="CPF ATIVO EM OUTRO COMPRADOR",5,AQ1456="NOVO/SEM CARTAO",6,AND(AJ1456&gt;0,AQ1456,""),8)</f>
        <v>0</v>
      </c>
      <c r="AO1456" s="45">
        <f t="shared" si="372"/>
        <v>-10</v>
      </c>
    </row>
    <row r="1457" spans="1:41" x14ac:dyDescent="0.4">
      <c r="A1457" s="21" t="str">
        <f t="shared" si="359"/>
        <v>-------------------------------------------NAO DISPONIVEL-------------------------------------------</v>
      </c>
      <c r="B1457" s="5" t="str">
        <f>_xlfn.IFNA(VLOOKUP(A1457,CNPJ!E:F,2,0),"-------------------------------------------NAO DISPONIVEL-------------------------------------------")</f>
        <v>-------------------------------------------NAO DISPONIVEL-------------------------------------------</v>
      </c>
      <c r="C1457" s="22">
        <v>1</v>
      </c>
      <c r="D1457" s="5" t="str">
        <f>_xlfn.XLOOKUP(R1457,OP!C:C,OP!B:B,,0,1)</f>
        <v>RJ</v>
      </c>
      <c r="E1457" s="23"/>
      <c r="M1457" s="26"/>
      <c r="N1457" s="27"/>
      <c r="O1457" s="28" t="str">
        <f t="shared" si="360"/>
        <v>00000001457</v>
      </c>
      <c r="R1457" s="27" t="s">
        <v>193</v>
      </c>
      <c r="S1457" s="30" t="str">
        <f>_xlfn.IFNA(VLOOKUP(_xlfn.CONCAT(D1457," - ",R1457),OP!A:D,4,0),"-------------------------------------------NAO DISPONIVEL-------------------------------------------")</f>
        <v>FETRANSPOR</v>
      </c>
      <c r="T1457" s="31"/>
      <c r="U1457" s="32"/>
      <c r="V1457" s="31"/>
      <c r="W1457" s="33">
        <f t="shared" si="361"/>
        <v>0</v>
      </c>
      <c r="X1457" s="34">
        <f t="shared" si="362"/>
        <v>0</v>
      </c>
      <c r="Y1457" s="33">
        <f t="shared" si="363"/>
        <v>0</v>
      </c>
      <c r="Z1457" s="33">
        <f t="shared" si="364"/>
        <v>0</v>
      </c>
      <c r="AA1457" s="35">
        <f t="shared" si="365"/>
        <v>0</v>
      </c>
      <c r="AB1457" s="36">
        <f t="shared" si="366"/>
        <v>0</v>
      </c>
      <c r="AC1457" s="37">
        <f t="shared" si="367"/>
        <v>0</v>
      </c>
      <c r="AD1457" s="38"/>
      <c r="AE1457" s="38"/>
      <c r="AF1457" s="39">
        <f t="shared" si="368"/>
        <v>0</v>
      </c>
      <c r="AG1457" s="40"/>
      <c r="AH1457" s="41">
        <f t="shared" si="369"/>
        <v>0</v>
      </c>
      <c r="AI1457" s="42">
        <f t="shared" si="370"/>
        <v>0</v>
      </c>
      <c r="AJ1457" s="43">
        <f t="shared" si="371"/>
        <v>0</v>
      </c>
      <c r="AK1457" s="5" t="str">
        <f>_xlfn.IFNA(VLOOKUP(_xlfn.CONCAT(D1457," - ",S1457),OP!E:F,2,0),"-------------------------------------------NAO DISPONIVEL-------------------------------------------")</f>
        <v>C - RIOCARD</v>
      </c>
      <c r="AL1457" s="7" t="str">
        <f t="shared" si="357"/>
        <v>1 - -------------------------------------------NAO DISPONIVEL------------------------------------------- - 00000001457 - FETRANSPOR</v>
      </c>
      <c r="AM1457" s="7" t="str">
        <f t="shared" si="358"/>
        <v>-------------------------------------------NAO DISPONIVEL-------------------------------------------</v>
      </c>
      <c r="AN1457" s="44" cm="1">
        <f t="array" ref="AN1457">_xlfn.IFS(AJ1457=0,0,AQ1457="INATIVO",2,AQ1457="SEM CADASTRO",4,AQ1457="CPF ATIVO EM OUTRO COMPRADOR",5,AQ1457="NOVO/SEM CARTAO",6,AND(AJ1457&gt;0,AQ1457,""),8)</f>
        <v>0</v>
      </c>
      <c r="AO1457" s="45">
        <f t="shared" si="372"/>
        <v>-10</v>
      </c>
    </row>
    <row r="1458" spans="1:41" x14ac:dyDescent="0.4">
      <c r="A1458" s="21" t="str">
        <f t="shared" si="359"/>
        <v>-------------------------------------------NAO DISPONIVEL-------------------------------------------</v>
      </c>
      <c r="B1458" s="5" t="str">
        <f>_xlfn.IFNA(VLOOKUP(A1458,CNPJ!E:F,2,0),"-------------------------------------------NAO DISPONIVEL-------------------------------------------")</f>
        <v>-------------------------------------------NAO DISPONIVEL-------------------------------------------</v>
      </c>
      <c r="C1458" s="22">
        <v>1</v>
      </c>
      <c r="D1458" s="5" t="str">
        <f>_xlfn.XLOOKUP(R1458,OP!C:C,OP!B:B,,0,1)</f>
        <v>RJ</v>
      </c>
      <c r="E1458" s="23"/>
      <c r="M1458" s="26"/>
      <c r="N1458" s="27"/>
      <c r="O1458" s="28" t="str">
        <f t="shared" si="360"/>
        <v>00000001458</v>
      </c>
      <c r="R1458" s="27" t="s">
        <v>193</v>
      </c>
      <c r="S1458" s="30" t="str">
        <f>_xlfn.IFNA(VLOOKUP(_xlfn.CONCAT(D1458," - ",R1458),OP!A:D,4,0),"-------------------------------------------NAO DISPONIVEL-------------------------------------------")</f>
        <v>FETRANSPOR</v>
      </c>
      <c r="T1458" s="31"/>
      <c r="U1458" s="32"/>
      <c r="V1458" s="31"/>
      <c r="W1458" s="33">
        <f t="shared" si="361"/>
        <v>0</v>
      </c>
      <c r="X1458" s="34">
        <f t="shared" si="362"/>
        <v>0</v>
      </c>
      <c r="Y1458" s="33">
        <f t="shared" si="363"/>
        <v>0</v>
      </c>
      <c r="Z1458" s="33">
        <f t="shared" si="364"/>
        <v>0</v>
      </c>
      <c r="AA1458" s="35">
        <f t="shared" si="365"/>
        <v>0</v>
      </c>
      <c r="AB1458" s="36">
        <f t="shared" si="366"/>
        <v>0</v>
      </c>
      <c r="AC1458" s="37">
        <f t="shared" si="367"/>
        <v>0</v>
      </c>
      <c r="AD1458" s="38"/>
      <c r="AE1458" s="38"/>
      <c r="AF1458" s="39">
        <f t="shared" si="368"/>
        <v>0</v>
      </c>
      <c r="AG1458" s="40"/>
      <c r="AH1458" s="41">
        <f t="shared" si="369"/>
        <v>0</v>
      </c>
      <c r="AI1458" s="42">
        <f t="shared" si="370"/>
        <v>0</v>
      </c>
      <c r="AJ1458" s="43">
        <f t="shared" si="371"/>
        <v>0</v>
      </c>
      <c r="AK1458" s="5" t="str">
        <f>_xlfn.IFNA(VLOOKUP(_xlfn.CONCAT(D1458," - ",S1458),OP!E:F,2,0),"-------------------------------------------NAO DISPONIVEL-------------------------------------------")</f>
        <v>C - RIOCARD</v>
      </c>
      <c r="AL1458" s="7" t="str">
        <f t="shared" si="357"/>
        <v>1 - -------------------------------------------NAO DISPONIVEL------------------------------------------- - 00000001458 - FETRANSPOR</v>
      </c>
      <c r="AM1458" s="7" t="str">
        <f t="shared" si="358"/>
        <v>-------------------------------------------NAO DISPONIVEL-------------------------------------------</v>
      </c>
      <c r="AN1458" s="44" cm="1">
        <f t="array" ref="AN1458">_xlfn.IFS(AJ1458=0,0,AQ1458="INATIVO",2,AQ1458="SEM CADASTRO",4,AQ1458="CPF ATIVO EM OUTRO COMPRADOR",5,AQ1458="NOVO/SEM CARTAO",6,AND(AJ1458&gt;0,AQ1458,""),8)</f>
        <v>0</v>
      </c>
      <c r="AO1458" s="45">
        <f t="shared" si="372"/>
        <v>-10</v>
      </c>
    </row>
    <row r="1459" spans="1:41" x14ac:dyDescent="0.4">
      <c r="A1459" s="21" t="str">
        <f t="shared" si="359"/>
        <v>-------------------------------------------NAO DISPONIVEL-------------------------------------------</v>
      </c>
      <c r="B1459" s="5" t="str">
        <f>_xlfn.IFNA(VLOOKUP(A1459,CNPJ!E:F,2,0),"-------------------------------------------NAO DISPONIVEL-------------------------------------------")</f>
        <v>-------------------------------------------NAO DISPONIVEL-------------------------------------------</v>
      </c>
      <c r="C1459" s="22">
        <v>1</v>
      </c>
      <c r="D1459" s="5" t="str">
        <f>_xlfn.XLOOKUP(R1459,OP!C:C,OP!B:B,,0,1)</f>
        <v>RJ</v>
      </c>
      <c r="E1459" s="23"/>
      <c r="M1459" s="26"/>
      <c r="N1459" s="27"/>
      <c r="O1459" s="28" t="str">
        <f t="shared" si="360"/>
        <v>00000001459</v>
      </c>
      <c r="R1459" s="27" t="s">
        <v>193</v>
      </c>
      <c r="S1459" s="30" t="str">
        <f>_xlfn.IFNA(VLOOKUP(_xlfn.CONCAT(D1459," - ",R1459),OP!A:D,4,0),"-------------------------------------------NAO DISPONIVEL-------------------------------------------")</f>
        <v>FETRANSPOR</v>
      </c>
      <c r="T1459" s="31"/>
      <c r="U1459" s="32"/>
      <c r="V1459" s="31"/>
      <c r="W1459" s="33">
        <f t="shared" si="361"/>
        <v>0</v>
      </c>
      <c r="X1459" s="34">
        <f t="shared" si="362"/>
        <v>0</v>
      </c>
      <c r="Y1459" s="33">
        <f t="shared" si="363"/>
        <v>0</v>
      </c>
      <c r="Z1459" s="33">
        <f t="shared" si="364"/>
        <v>0</v>
      </c>
      <c r="AA1459" s="35">
        <f t="shared" si="365"/>
        <v>0</v>
      </c>
      <c r="AB1459" s="36">
        <f t="shared" si="366"/>
        <v>0</v>
      </c>
      <c r="AC1459" s="37">
        <f t="shared" si="367"/>
        <v>0</v>
      </c>
      <c r="AD1459" s="38"/>
      <c r="AE1459" s="38"/>
      <c r="AF1459" s="39">
        <f t="shared" si="368"/>
        <v>0</v>
      </c>
      <c r="AG1459" s="40"/>
      <c r="AH1459" s="41">
        <f t="shared" si="369"/>
        <v>0</v>
      </c>
      <c r="AI1459" s="42">
        <f t="shared" si="370"/>
        <v>0</v>
      </c>
      <c r="AJ1459" s="43">
        <f t="shared" si="371"/>
        <v>0</v>
      </c>
      <c r="AK1459" s="5" t="str">
        <f>_xlfn.IFNA(VLOOKUP(_xlfn.CONCAT(D1459," - ",S1459),OP!E:F,2,0),"-------------------------------------------NAO DISPONIVEL-------------------------------------------")</f>
        <v>C - RIOCARD</v>
      </c>
      <c r="AL1459" s="7" t="str">
        <f t="shared" si="357"/>
        <v>1 - -------------------------------------------NAO DISPONIVEL------------------------------------------- - 00000001459 - FETRANSPOR</v>
      </c>
      <c r="AM1459" s="7" t="str">
        <f t="shared" si="358"/>
        <v>-------------------------------------------NAO DISPONIVEL-------------------------------------------</v>
      </c>
      <c r="AN1459" s="44" cm="1">
        <f t="array" ref="AN1459">_xlfn.IFS(AJ1459=0,0,AQ1459="INATIVO",2,AQ1459="SEM CADASTRO",4,AQ1459="CPF ATIVO EM OUTRO COMPRADOR",5,AQ1459="NOVO/SEM CARTAO",6,AND(AJ1459&gt;0,AQ1459,""),8)</f>
        <v>0</v>
      </c>
      <c r="AO1459" s="45">
        <f t="shared" si="372"/>
        <v>-10</v>
      </c>
    </row>
    <row r="1460" spans="1:41" x14ac:dyDescent="0.4">
      <c r="A1460" s="21" t="str">
        <f t="shared" si="359"/>
        <v>-------------------------------------------NAO DISPONIVEL-------------------------------------------</v>
      </c>
      <c r="B1460" s="5" t="str">
        <f>_xlfn.IFNA(VLOOKUP(A1460,CNPJ!E:F,2,0),"-------------------------------------------NAO DISPONIVEL-------------------------------------------")</f>
        <v>-------------------------------------------NAO DISPONIVEL-------------------------------------------</v>
      </c>
      <c r="C1460" s="22">
        <v>1</v>
      </c>
      <c r="D1460" s="5" t="str">
        <f>_xlfn.XLOOKUP(R1460,OP!C:C,OP!B:B,,0,1)</f>
        <v>RJ</v>
      </c>
      <c r="E1460" s="23"/>
      <c r="M1460" s="26"/>
      <c r="N1460" s="27"/>
      <c r="O1460" s="28" t="str">
        <f t="shared" si="360"/>
        <v>00000001460</v>
      </c>
      <c r="R1460" s="27" t="s">
        <v>193</v>
      </c>
      <c r="S1460" s="30" t="str">
        <f>_xlfn.IFNA(VLOOKUP(_xlfn.CONCAT(D1460," - ",R1460),OP!A:D,4,0),"-------------------------------------------NAO DISPONIVEL-------------------------------------------")</f>
        <v>FETRANSPOR</v>
      </c>
      <c r="T1460" s="31"/>
      <c r="U1460" s="32"/>
      <c r="V1460" s="31"/>
      <c r="W1460" s="33">
        <f t="shared" si="361"/>
        <v>0</v>
      </c>
      <c r="X1460" s="34">
        <f t="shared" si="362"/>
        <v>0</v>
      </c>
      <c r="Y1460" s="33">
        <f t="shared" si="363"/>
        <v>0</v>
      </c>
      <c r="Z1460" s="33">
        <f t="shared" si="364"/>
        <v>0</v>
      </c>
      <c r="AA1460" s="35">
        <f t="shared" si="365"/>
        <v>0</v>
      </c>
      <c r="AB1460" s="36">
        <f t="shared" si="366"/>
        <v>0</v>
      </c>
      <c r="AC1460" s="37">
        <f t="shared" si="367"/>
        <v>0</v>
      </c>
      <c r="AD1460" s="38"/>
      <c r="AE1460" s="38"/>
      <c r="AF1460" s="39">
        <f t="shared" si="368"/>
        <v>0</v>
      </c>
      <c r="AG1460" s="40"/>
      <c r="AH1460" s="41">
        <f t="shared" si="369"/>
        <v>0</v>
      </c>
      <c r="AI1460" s="42">
        <f t="shared" si="370"/>
        <v>0</v>
      </c>
      <c r="AJ1460" s="43">
        <f t="shared" si="371"/>
        <v>0</v>
      </c>
      <c r="AK1460" s="5" t="str">
        <f>_xlfn.IFNA(VLOOKUP(_xlfn.CONCAT(D1460," - ",S1460),OP!E:F,2,0),"-------------------------------------------NAO DISPONIVEL-------------------------------------------")</f>
        <v>C - RIOCARD</v>
      </c>
      <c r="AL1460" s="7" t="str">
        <f t="shared" si="357"/>
        <v>1 - -------------------------------------------NAO DISPONIVEL------------------------------------------- - 00000001460 - FETRANSPOR</v>
      </c>
      <c r="AM1460" s="7" t="str">
        <f t="shared" si="358"/>
        <v>-------------------------------------------NAO DISPONIVEL-------------------------------------------</v>
      </c>
      <c r="AN1460" s="44" cm="1">
        <f t="array" ref="AN1460">_xlfn.IFS(AJ1460=0,0,AQ1460="INATIVO",2,AQ1460="SEM CADASTRO",4,AQ1460="CPF ATIVO EM OUTRO COMPRADOR",5,AQ1460="NOVO/SEM CARTAO",6,AND(AJ1460&gt;0,AQ1460,""),8)</f>
        <v>0</v>
      </c>
      <c r="AO1460" s="45">
        <f t="shared" si="372"/>
        <v>-10</v>
      </c>
    </row>
    <row r="1461" spans="1:41" x14ac:dyDescent="0.4">
      <c r="A1461" s="21" t="str">
        <f t="shared" si="359"/>
        <v>-------------------------------------------NAO DISPONIVEL-------------------------------------------</v>
      </c>
      <c r="B1461" s="5" t="str">
        <f>_xlfn.IFNA(VLOOKUP(A1461,CNPJ!E:F,2,0),"-------------------------------------------NAO DISPONIVEL-------------------------------------------")</f>
        <v>-------------------------------------------NAO DISPONIVEL-------------------------------------------</v>
      </c>
      <c r="C1461" s="22">
        <v>1</v>
      </c>
      <c r="D1461" s="5" t="str">
        <f>_xlfn.XLOOKUP(R1461,OP!C:C,OP!B:B,,0,1)</f>
        <v>RJ</v>
      </c>
      <c r="E1461" s="23"/>
      <c r="M1461" s="26"/>
      <c r="N1461" s="27"/>
      <c r="O1461" s="28" t="str">
        <f t="shared" si="360"/>
        <v>00000001461</v>
      </c>
      <c r="R1461" s="27" t="s">
        <v>193</v>
      </c>
      <c r="S1461" s="30" t="str">
        <f>_xlfn.IFNA(VLOOKUP(_xlfn.CONCAT(D1461," - ",R1461),OP!A:D,4,0),"-------------------------------------------NAO DISPONIVEL-------------------------------------------")</f>
        <v>FETRANSPOR</v>
      </c>
      <c r="T1461" s="31"/>
      <c r="U1461" s="32"/>
      <c r="V1461" s="31"/>
      <c r="W1461" s="33">
        <f t="shared" si="361"/>
        <v>0</v>
      </c>
      <c r="X1461" s="34">
        <f t="shared" si="362"/>
        <v>0</v>
      </c>
      <c r="Y1461" s="33">
        <f t="shared" si="363"/>
        <v>0</v>
      </c>
      <c r="Z1461" s="33">
        <f t="shared" si="364"/>
        <v>0</v>
      </c>
      <c r="AA1461" s="35">
        <f t="shared" si="365"/>
        <v>0</v>
      </c>
      <c r="AB1461" s="36">
        <f t="shared" si="366"/>
        <v>0</v>
      </c>
      <c r="AC1461" s="37">
        <f t="shared" si="367"/>
        <v>0</v>
      </c>
      <c r="AD1461" s="38"/>
      <c r="AE1461" s="38"/>
      <c r="AF1461" s="39">
        <f t="shared" si="368"/>
        <v>0</v>
      </c>
      <c r="AG1461" s="40"/>
      <c r="AH1461" s="41">
        <f t="shared" si="369"/>
        <v>0</v>
      </c>
      <c r="AI1461" s="42">
        <f t="shared" si="370"/>
        <v>0</v>
      </c>
      <c r="AJ1461" s="43">
        <f t="shared" si="371"/>
        <v>0</v>
      </c>
      <c r="AK1461" s="5" t="str">
        <f>_xlfn.IFNA(VLOOKUP(_xlfn.CONCAT(D1461," - ",S1461),OP!E:F,2,0),"-------------------------------------------NAO DISPONIVEL-------------------------------------------")</f>
        <v>C - RIOCARD</v>
      </c>
      <c r="AL1461" s="7" t="str">
        <f t="shared" si="357"/>
        <v>1 - -------------------------------------------NAO DISPONIVEL------------------------------------------- - 00000001461 - FETRANSPOR</v>
      </c>
      <c r="AM1461" s="7" t="str">
        <f t="shared" si="358"/>
        <v>-------------------------------------------NAO DISPONIVEL-------------------------------------------</v>
      </c>
      <c r="AN1461" s="44" cm="1">
        <f t="array" ref="AN1461">_xlfn.IFS(AJ1461=0,0,AQ1461="INATIVO",2,AQ1461="SEM CADASTRO",4,AQ1461="CPF ATIVO EM OUTRO COMPRADOR",5,AQ1461="NOVO/SEM CARTAO",6,AND(AJ1461&gt;0,AQ1461,""),8)</f>
        <v>0</v>
      </c>
      <c r="AO1461" s="45">
        <f t="shared" si="372"/>
        <v>-10</v>
      </c>
    </row>
    <row r="1462" spans="1:41" x14ac:dyDescent="0.4">
      <c r="A1462" s="21" t="str">
        <f t="shared" si="359"/>
        <v>-------------------------------------------NAO DISPONIVEL-------------------------------------------</v>
      </c>
      <c r="B1462" s="5" t="str">
        <f>_xlfn.IFNA(VLOOKUP(A1462,CNPJ!E:F,2,0),"-------------------------------------------NAO DISPONIVEL-------------------------------------------")</f>
        <v>-------------------------------------------NAO DISPONIVEL-------------------------------------------</v>
      </c>
      <c r="C1462" s="22">
        <v>1</v>
      </c>
      <c r="D1462" s="5" t="str">
        <f>_xlfn.XLOOKUP(R1462,OP!C:C,OP!B:B,,0,1)</f>
        <v>RJ</v>
      </c>
      <c r="E1462" s="23"/>
      <c r="M1462" s="26"/>
      <c r="N1462" s="27"/>
      <c r="O1462" s="28" t="str">
        <f t="shared" si="360"/>
        <v>00000001462</v>
      </c>
      <c r="R1462" s="27" t="s">
        <v>193</v>
      </c>
      <c r="S1462" s="30" t="str">
        <f>_xlfn.IFNA(VLOOKUP(_xlfn.CONCAT(D1462," - ",R1462),OP!A:D,4,0),"-------------------------------------------NAO DISPONIVEL-------------------------------------------")</f>
        <v>FETRANSPOR</v>
      </c>
      <c r="T1462" s="31"/>
      <c r="U1462" s="32"/>
      <c r="V1462" s="31"/>
      <c r="W1462" s="33">
        <f t="shared" si="361"/>
        <v>0</v>
      </c>
      <c r="X1462" s="34">
        <f t="shared" si="362"/>
        <v>0</v>
      </c>
      <c r="Y1462" s="33">
        <f t="shared" si="363"/>
        <v>0</v>
      </c>
      <c r="Z1462" s="33">
        <f t="shared" si="364"/>
        <v>0</v>
      </c>
      <c r="AA1462" s="35">
        <f t="shared" si="365"/>
        <v>0</v>
      </c>
      <c r="AB1462" s="36">
        <f t="shared" si="366"/>
        <v>0</v>
      </c>
      <c r="AC1462" s="37">
        <f t="shared" si="367"/>
        <v>0</v>
      </c>
      <c r="AD1462" s="38"/>
      <c r="AE1462" s="38"/>
      <c r="AF1462" s="39">
        <f t="shared" si="368"/>
        <v>0</v>
      </c>
      <c r="AG1462" s="40"/>
      <c r="AH1462" s="41">
        <f t="shared" si="369"/>
        <v>0</v>
      </c>
      <c r="AI1462" s="42">
        <f t="shared" si="370"/>
        <v>0</v>
      </c>
      <c r="AJ1462" s="43">
        <f t="shared" si="371"/>
        <v>0</v>
      </c>
      <c r="AK1462" s="5" t="str">
        <f>_xlfn.IFNA(VLOOKUP(_xlfn.CONCAT(D1462," - ",S1462),OP!E:F,2,0),"-------------------------------------------NAO DISPONIVEL-------------------------------------------")</f>
        <v>C - RIOCARD</v>
      </c>
      <c r="AL1462" s="7" t="str">
        <f t="shared" si="357"/>
        <v>1 - -------------------------------------------NAO DISPONIVEL------------------------------------------- - 00000001462 - FETRANSPOR</v>
      </c>
      <c r="AM1462" s="7" t="str">
        <f t="shared" si="358"/>
        <v>-------------------------------------------NAO DISPONIVEL-------------------------------------------</v>
      </c>
      <c r="AN1462" s="44" cm="1">
        <f t="array" ref="AN1462">_xlfn.IFS(AJ1462=0,0,AQ1462="INATIVO",2,AQ1462="SEM CADASTRO",4,AQ1462="CPF ATIVO EM OUTRO COMPRADOR",5,AQ1462="NOVO/SEM CARTAO",6,AND(AJ1462&gt;0,AQ1462,""),8)</f>
        <v>0</v>
      </c>
      <c r="AO1462" s="45">
        <f t="shared" si="372"/>
        <v>-10</v>
      </c>
    </row>
    <row r="1463" spans="1:41" x14ac:dyDescent="0.4">
      <c r="A1463" s="21" t="str">
        <f t="shared" si="359"/>
        <v>-------------------------------------------NAO DISPONIVEL-------------------------------------------</v>
      </c>
      <c r="B1463" s="5" t="str">
        <f>_xlfn.IFNA(VLOOKUP(A1463,CNPJ!E:F,2,0),"-------------------------------------------NAO DISPONIVEL-------------------------------------------")</f>
        <v>-------------------------------------------NAO DISPONIVEL-------------------------------------------</v>
      </c>
      <c r="C1463" s="22">
        <v>1</v>
      </c>
      <c r="D1463" s="5" t="str">
        <f>_xlfn.XLOOKUP(R1463,OP!C:C,OP!B:B,,0,1)</f>
        <v>RJ</v>
      </c>
      <c r="E1463" s="23"/>
      <c r="M1463" s="26"/>
      <c r="N1463" s="27"/>
      <c r="O1463" s="28" t="str">
        <f t="shared" si="360"/>
        <v>00000001463</v>
      </c>
      <c r="R1463" s="27" t="s">
        <v>193</v>
      </c>
      <c r="S1463" s="30" t="str">
        <f>_xlfn.IFNA(VLOOKUP(_xlfn.CONCAT(D1463," - ",R1463),OP!A:D,4,0),"-------------------------------------------NAO DISPONIVEL-------------------------------------------")</f>
        <v>FETRANSPOR</v>
      </c>
      <c r="T1463" s="31"/>
      <c r="U1463" s="32"/>
      <c r="V1463" s="31"/>
      <c r="W1463" s="33">
        <f t="shared" si="361"/>
        <v>0</v>
      </c>
      <c r="X1463" s="34">
        <f t="shared" si="362"/>
        <v>0</v>
      </c>
      <c r="Y1463" s="33">
        <f t="shared" si="363"/>
        <v>0</v>
      </c>
      <c r="Z1463" s="33">
        <f t="shared" si="364"/>
        <v>0</v>
      </c>
      <c r="AA1463" s="35">
        <f t="shared" si="365"/>
        <v>0</v>
      </c>
      <c r="AB1463" s="36">
        <f t="shared" si="366"/>
        <v>0</v>
      </c>
      <c r="AC1463" s="37">
        <f t="shared" si="367"/>
        <v>0</v>
      </c>
      <c r="AD1463" s="38"/>
      <c r="AE1463" s="38"/>
      <c r="AF1463" s="39">
        <f t="shared" si="368"/>
        <v>0</v>
      </c>
      <c r="AG1463" s="40"/>
      <c r="AH1463" s="41">
        <f t="shared" si="369"/>
        <v>0</v>
      </c>
      <c r="AI1463" s="42">
        <f t="shared" si="370"/>
        <v>0</v>
      </c>
      <c r="AJ1463" s="43">
        <f t="shared" si="371"/>
        <v>0</v>
      </c>
      <c r="AK1463" s="5" t="str">
        <f>_xlfn.IFNA(VLOOKUP(_xlfn.CONCAT(D1463," - ",S1463),OP!E:F,2,0),"-------------------------------------------NAO DISPONIVEL-------------------------------------------")</f>
        <v>C - RIOCARD</v>
      </c>
      <c r="AL1463" s="7" t="str">
        <f t="shared" si="357"/>
        <v>1 - -------------------------------------------NAO DISPONIVEL------------------------------------------- - 00000001463 - FETRANSPOR</v>
      </c>
      <c r="AM1463" s="7" t="str">
        <f t="shared" si="358"/>
        <v>-------------------------------------------NAO DISPONIVEL-------------------------------------------</v>
      </c>
      <c r="AN1463" s="44" cm="1">
        <f t="array" ref="AN1463">_xlfn.IFS(AJ1463=0,0,AQ1463="INATIVO",2,AQ1463="SEM CADASTRO",4,AQ1463="CPF ATIVO EM OUTRO COMPRADOR",5,AQ1463="NOVO/SEM CARTAO",6,AND(AJ1463&gt;0,AQ1463,""),8)</f>
        <v>0</v>
      </c>
      <c r="AO1463" s="45">
        <f t="shared" si="372"/>
        <v>-10</v>
      </c>
    </row>
    <row r="1464" spans="1:41" x14ac:dyDescent="0.4">
      <c r="A1464" s="21" t="str">
        <f t="shared" si="359"/>
        <v>-------------------------------------------NAO DISPONIVEL-------------------------------------------</v>
      </c>
      <c r="B1464" s="5" t="str">
        <f>_xlfn.IFNA(VLOOKUP(A1464,CNPJ!E:F,2,0),"-------------------------------------------NAO DISPONIVEL-------------------------------------------")</f>
        <v>-------------------------------------------NAO DISPONIVEL-------------------------------------------</v>
      </c>
      <c r="C1464" s="22">
        <v>1</v>
      </c>
      <c r="D1464" s="5" t="str">
        <f>_xlfn.XLOOKUP(R1464,OP!C:C,OP!B:B,,0,1)</f>
        <v>RJ</v>
      </c>
      <c r="E1464" s="23"/>
      <c r="M1464" s="26"/>
      <c r="N1464" s="27"/>
      <c r="O1464" s="28" t="str">
        <f t="shared" si="360"/>
        <v>00000001464</v>
      </c>
      <c r="R1464" s="27" t="s">
        <v>193</v>
      </c>
      <c r="S1464" s="30" t="str">
        <f>_xlfn.IFNA(VLOOKUP(_xlfn.CONCAT(D1464," - ",R1464),OP!A:D,4,0),"-------------------------------------------NAO DISPONIVEL-------------------------------------------")</f>
        <v>FETRANSPOR</v>
      </c>
      <c r="T1464" s="31"/>
      <c r="U1464" s="32"/>
      <c r="V1464" s="31"/>
      <c r="W1464" s="33">
        <f t="shared" si="361"/>
        <v>0</v>
      </c>
      <c r="X1464" s="34">
        <f t="shared" si="362"/>
        <v>0</v>
      </c>
      <c r="Y1464" s="33">
        <f t="shared" si="363"/>
        <v>0</v>
      </c>
      <c r="Z1464" s="33">
        <f t="shared" si="364"/>
        <v>0</v>
      </c>
      <c r="AA1464" s="35">
        <f t="shared" si="365"/>
        <v>0</v>
      </c>
      <c r="AB1464" s="36">
        <f t="shared" si="366"/>
        <v>0</v>
      </c>
      <c r="AC1464" s="37">
        <f t="shared" si="367"/>
        <v>0</v>
      </c>
      <c r="AD1464" s="38"/>
      <c r="AE1464" s="38"/>
      <c r="AF1464" s="39">
        <f t="shared" si="368"/>
        <v>0</v>
      </c>
      <c r="AG1464" s="40"/>
      <c r="AH1464" s="41">
        <f t="shared" si="369"/>
        <v>0</v>
      </c>
      <c r="AI1464" s="42">
        <f t="shared" si="370"/>
        <v>0</v>
      </c>
      <c r="AJ1464" s="43">
        <f t="shared" si="371"/>
        <v>0</v>
      </c>
      <c r="AK1464" s="5" t="str">
        <f>_xlfn.IFNA(VLOOKUP(_xlfn.CONCAT(D1464," - ",S1464),OP!E:F,2,0),"-------------------------------------------NAO DISPONIVEL-------------------------------------------")</f>
        <v>C - RIOCARD</v>
      </c>
      <c r="AL1464" s="7" t="str">
        <f t="shared" si="357"/>
        <v>1 - -------------------------------------------NAO DISPONIVEL------------------------------------------- - 00000001464 - FETRANSPOR</v>
      </c>
      <c r="AM1464" s="7" t="str">
        <f t="shared" si="358"/>
        <v>-------------------------------------------NAO DISPONIVEL-------------------------------------------</v>
      </c>
      <c r="AN1464" s="44" cm="1">
        <f t="array" ref="AN1464">_xlfn.IFS(AJ1464=0,0,AQ1464="INATIVO",2,AQ1464="SEM CADASTRO",4,AQ1464="CPF ATIVO EM OUTRO COMPRADOR",5,AQ1464="NOVO/SEM CARTAO",6,AND(AJ1464&gt;0,AQ1464,""),8)</f>
        <v>0</v>
      </c>
      <c r="AO1464" s="45">
        <f t="shared" si="372"/>
        <v>-10</v>
      </c>
    </row>
    <row r="1465" spans="1:41" x14ac:dyDescent="0.4">
      <c r="A1465" s="21" t="str">
        <f t="shared" si="359"/>
        <v>-------------------------------------------NAO DISPONIVEL-------------------------------------------</v>
      </c>
      <c r="B1465" s="5" t="str">
        <f>_xlfn.IFNA(VLOOKUP(A1465,CNPJ!E:F,2,0),"-------------------------------------------NAO DISPONIVEL-------------------------------------------")</f>
        <v>-------------------------------------------NAO DISPONIVEL-------------------------------------------</v>
      </c>
      <c r="C1465" s="22">
        <v>1</v>
      </c>
      <c r="D1465" s="5" t="str">
        <f>_xlfn.XLOOKUP(R1465,OP!C:C,OP!B:B,,0,1)</f>
        <v>RJ</v>
      </c>
      <c r="E1465" s="23"/>
      <c r="M1465" s="26"/>
      <c r="N1465" s="27"/>
      <c r="O1465" s="28" t="str">
        <f t="shared" si="360"/>
        <v>00000001465</v>
      </c>
      <c r="R1465" s="27" t="s">
        <v>193</v>
      </c>
      <c r="S1465" s="30" t="str">
        <f>_xlfn.IFNA(VLOOKUP(_xlfn.CONCAT(D1465," - ",R1465),OP!A:D,4,0),"-------------------------------------------NAO DISPONIVEL-------------------------------------------")</f>
        <v>FETRANSPOR</v>
      </c>
      <c r="T1465" s="31"/>
      <c r="U1465" s="32"/>
      <c r="V1465" s="31"/>
      <c r="W1465" s="33">
        <f t="shared" si="361"/>
        <v>0</v>
      </c>
      <c r="X1465" s="34">
        <f t="shared" si="362"/>
        <v>0</v>
      </c>
      <c r="Y1465" s="33">
        <f t="shared" si="363"/>
        <v>0</v>
      </c>
      <c r="Z1465" s="33">
        <f t="shared" si="364"/>
        <v>0</v>
      </c>
      <c r="AA1465" s="35">
        <f t="shared" si="365"/>
        <v>0</v>
      </c>
      <c r="AB1465" s="36">
        <f t="shared" si="366"/>
        <v>0</v>
      </c>
      <c r="AC1465" s="37">
        <f t="shared" si="367"/>
        <v>0</v>
      </c>
      <c r="AD1465" s="38"/>
      <c r="AE1465" s="38"/>
      <c r="AF1465" s="39">
        <f t="shared" si="368"/>
        <v>0</v>
      </c>
      <c r="AG1465" s="40"/>
      <c r="AH1465" s="41">
        <f t="shared" si="369"/>
        <v>0</v>
      </c>
      <c r="AI1465" s="42">
        <f t="shared" si="370"/>
        <v>0</v>
      </c>
      <c r="AJ1465" s="43">
        <f t="shared" si="371"/>
        <v>0</v>
      </c>
      <c r="AK1465" s="5" t="str">
        <f>_xlfn.IFNA(VLOOKUP(_xlfn.CONCAT(D1465," - ",S1465),OP!E:F,2,0),"-------------------------------------------NAO DISPONIVEL-------------------------------------------")</f>
        <v>C - RIOCARD</v>
      </c>
      <c r="AL1465" s="7" t="str">
        <f t="shared" si="357"/>
        <v>1 - -------------------------------------------NAO DISPONIVEL------------------------------------------- - 00000001465 - FETRANSPOR</v>
      </c>
      <c r="AM1465" s="7" t="str">
        <f t="shared" si="358"/>
        <v>-------------------------------------------NAO DISPONIVEL-------------------------------------------</v>
      </c>
      <c r="AN1465" s="44" cm="1">
        <f t="array" ref="AN1465">_xlfn.IFS(AJ1465=0,0,AQ1465="INATIVO",2,AQ1465="SEM CADASTRO",4,AQ1465="CPF ATIVO EM OUTRO COMPRADOR",5,AQ1465="NOVO/SEM CARTAO",6,AND(AJ1465&gt;0,AQ1465,""),8)</f>
        <v>0</v>
      </c>
      <c r="AO1465" s="45">
        <f t="shared" si="372"/>
        <v>-10</v>
      </c>
    </row>
    <row r="1466" spans="1:41" x14ac:dyDescent="0.4">
      <c r="A1466" s="21" t="str">
        <f t="shared" si="359"/>
        <v>-------------------------------------------NAO DISPONIVEL-------------------------------------------</v>
      </c>
      <c r="B1466" s="5" t="str">
        <f>_xlfn.IFNA(VLOOKUP(A1466,CNPJ!E:F,2,0),"-------------------------------------------NAO DISPONIVEL-------------------------------------------")</f>
        <v>-------------------------------------------NAO DISPONIVEL-------------------------------------------</v>
      </c>
      <c r="C1466" s="22">
        <v>1</v>
      </c>
      <c r="D1466" s="5" t="str">
        <f>_xlfn.XLOOKUP(R1466,OP!C:C,OP!B:B,,0,1)</f>
        <v>RJ</v>
      </c>
      <c r="E1466" s="23"/>
      <c r="M1466" s="26"/>
      <c r="N1466" s="27"/>
      <c r="O1466" s="28" t="str">
        <f t="shared" si="360"/>
        <v>00000001466</v>
      </c>
      <c r="R1466" s="27" t="s">
        <v>193</v>
      </c>
      <c r="S1466" s="30" t="str">
        <f>_xlfn.IFNA(VLOOKUP(_xlfn.CONCAT(D1466," - ",R1466),OP!A:D,4,0),"-------------------------------------------NAO DISPONIVEL-------------------------------------------")</f>
        <v>FETRANSPOR</v>
      </c>
      <c r="T1466" s="31"/>
      <c r="U1466" s="32"/>
      <c r="V1466" s="31"/>
      <c r="W1466" s="33">
        <f t="shared" si="361"/>
        <v>0</v>
      </c>
      <c r="X1466" s="34">
        <f t="shared" si="362"/>
        <v>0</v>
      </c>
      <c r="Y1466" s="33">
        <f t="shared" si="363"/>
        <v>0</v>
      </c>
      <c r="Z1466" s="33">
        <f t="shared" si="364"/>
        <v>0</v>
      </c>
      <c r="AA1466" s="35">
        <f t="shared" si="365"/>
        <v>0</v>
      </c>
      <c r="AB1466" s="36">
        <f t="shared" si="366"/>
        <v>0</v>
      </c>
      <c r="AC1466" s="37">
        <f t="shared" si="367"/>
        <v>0</v>
      </c>
      <c r="AD1466" s="38"/>
      <c r="AE1466" s="38"/>
      <c r="AF1466" s="39">
        <f t="shared" si="368"/>
        <v>0</v>
      </c>
      <c r="AG1466" s="40"/>
      <c r="AH1466" s="41">
        <f t="shared" si="369"/>
        <v>0</v>
      </c>
      <c r="AI1466" s="42">
        <f t="shared" si="370"/>
        <v>0</v>
      </c>
      <c r="AJ1466" s="43">
        <f t="shared" si="371"/>
        <v>0</v>
      </c>
      <c r="AK1466" s="5" t="str">
        <f>_xlfn.IFNA(VLOOKUP(_xlfn.CONCAT(D1466," - ",S1466),OP!E:F,2,0),"-------------------------------------------NAO DISPONIVEL-------------------------------------------")</f>
        <v>C - RIOCARD</v>
      </c>
      <c r="AL1466" s="7" t="str">
        <f t="shared" si="357"/>
        <v>1 - -------------------------------------------NAO DISPONIVEL------------------------------------------- - 00000001466 - FETRANSPOR</v>
      </c>
      <c r="AM1466" s="7" t="str">
        <f t="shared" si="358"/>
        <v>-------------------------------------------NAO DISPONIVEL-------------------------------------------</v>
      </c>
      <c r="AN1466" s="44" cm="1">
        <f t="array" ref="AN1466">_xlfn.IFS(AJ1466=0,0,AQ1466="INATIVO",2,AQ1466="SEM CADASTRO",4,AQ1466="CPF ATIVO EM OUTRO COMPRADOR",5,AQ1466="NOVO/SEM CARTAO",6,AND(AJ1466&gt;0,AQ1466,""),8)</f>
        <v>0</v>
      </c>
      <c r="AO1466" s="45">
        <f t="shared" si="372"/>
        <v>-10</v>
      </c>
    </row>
    <row r="1467" spans="1:41" x14ac:dyDescent="0.4">
      <c r="A1467" s="21" t="str">
        <f t="shared" si="359"/>
        <v>-------------------------------------------NAO DISPONIVEL-------------------------------------------</v>
      </c>
      <c r="B1467" s="5" t="str">
        <f>_xlfn.IFNA(VLOOKUP(A1467,CNPJ!E:F,2,0),"-------------------------------------------NAO DISPONIVEL-------------------------------------------")</f>
        <v>-------------------------------------------NAO DISPONIVEL-------------------------------------------</v>
      </c>
      <c r="C1467" s="22">
        <v>1</v>
      </c>
      <c r="D1467" s="5" t="str">
        <f>_xlfn.XLOOKUP(R1467,OP!C:C,OP!B:B,,0,1)</f>
        <v>RJ</v>
      </c>
      <c r="E1467" s="23"/>
      <c r="M1467" s="26"/>
      <c r="N1467" s="27"/>
      <c r="O1467" s="28" t="str">
        <f t="shared" si="360"/>
        <v>00000001467</v>
      </c>
      <c r="R1467" s="27" t="s">
        <v>193</v>
      </c>
      <c r="S1467" s="30" t="str">
        <f>_xlfn.IFNA(VLOOKUP(_xlfn.CONCAT(D1467," - ",R1467),OP!A:D,4,0),"-------------------------------------------NAO DISPONIVEL-------------------------------------------")</f>
        <v>FETRANSPOR</v>
      </c>
      <c r="T1467" s="31"/>
      <c r="U1467" s="32"/>
      <c r="V1467" s="31"/>
      <c r="W1467" s="33">
        <f t="shared" si="361"/>
        <v>0</v>
      </c>
      <c r="X1467" s="34">
        <f t="shared" si="362"/>
        <v>0</v>
      </c>
      <c r="Y1467" s="33">
        <f t="shared" si="363"/>
        <v>0</v>
      </c>
      <c r="Z1467" s="33">
        <f t="shared" si="364"/>
        <v>0</v>
      </c>
      <c r="AA1467" s="35">
        <f t="shared" si="365"/>
        <v>0</v>
      </c>
      <c r="AB1467" s="36">
        <f t="shared" si="366"/>
        <v>0</v>
      </c>
      <c r="AC1467" s="37">
        <f t="shared" si="367"/>
        <v>0</v>
      </c>
      <c r="AD1467" s="38"/>
      <c r="AE1467" s="38"/>
      <c r="AF1467" s="39">
        <f t="shared" si="368"/>
        <v>0</v>
      </c>
      <c r="AG1467" s="40"/>
      <c r="AH1467" s="41">
        <f t="shared" si="369"/>
        <v>0</v>
      </c>
      <c r="AI1467" s="42">
        <f t="shared" si="370"/>
        <v>0</v>
      </c>
      <c r="AJ1467" s="43">
        <f t="shared" si="371"/>
        <v>0</v>
      </c>
      <c r="AK1467" s="5" t="str">
        <f>_xlfn.IFNA(VLOOKUP(_xlfn.CONCAT(D1467," - ",S1467),OP!E:F,2,0),"-------------------------------------------NAO DISPONIVEL-------------------------------------------")</f>
        <v>C - RIOCARD</v>
      </c>
      <c r="AL1467" s="7" t="str">
        <f t="shared" si="357"/>
        <v>1 - -------------------------------------------NAO DISPONIVEL------------------------------------------- - 00000001467 - FETRANSPOR</v>
      </c>
      <c r="AM1467" s="7" t="str">
        <f t="shared" si="358"/>
        <v>-------------------------------------------NAO DISPONIVEL-------------------------------------------</v>
      </c>
      <c r="AN1467" s="44" cm="1">
        <f t="array" ref="AN1467">_xlfn.IFS(AJ1467=0,0,AQ1467="INATIVO",2,AQ1467="SEM CADASTRO",4,AQ1467="CPF ATIVO EM OUTRO COMPRADOR",5,AQ1467="NOVO/SEM CARTAO",6,AND(AJ1467&gt;0,AQ1467,""),8)</f>
        <v>0</v>
      </c>
      <c r="AO1467" s="45">
        <f t="shared" si="372"/>
        <v>-10</v>
      </c>
    </row>
    <row r="1468" spans="1:41" x14ac:dyDescent="0.4">
      <c r="A1468" s="21" t="str">
        <f t="shared" si="359"/>
        <v>-------------------------------------------NAO DISPONIVEL-------------------------------------------</v>
      </c>
      <c r="B1468" s="5" t="str">
        <f>_xlfn.IFNA(VLOOKUP(A1468,CNPJ!E:F,2,0),"-------------------------------------------NAO DISPONIVEL-------------------------------------------")</f>
        <v>-------------------------------------------NAO DISPONIVEL-------------------------------------------</v>
      </c>
      <c r="C1468" s="22">
        <v>1</v>
      </c>
      <c r="D1468" s="5" t="str">
        <f>_xlfn.XLOOKUP(R1468,OP!C:C,OP!B:B,,0,1)</f>
        <v>RJ</v>
      </c>
      <c r="E1468" s="23"/>
      <c r="M1468" s="26"/>
      <c r="N1468" s="27"/>
      <c r="O1468" s="28" t="str">
        <f t="shared" si="360"/>
        <v>00000001468</v>
      </c>
      <c r="R1468" s="27" t="s">
        <v>193</v>
      </c>
      <c r="S1468" s="30" t="str">
        <f>_xlfn.IFNA(VLOOKUP(_xlfn.CONCAT(D1468," - ",R1468),OP!A:D,4,0),"-------------------------------------------NAO DISPONIVEL-------------------------------------------")</f>
        <v>FETRANSPOR</v>
      </c>
      <c r="T1468" s="31"/>
      <c r="U1468" s="32"/>
      <c r="V1468" s="31"/>
      <c r="W1468" s="33">
        <f t="shared" si="361"/>
        <v>0</v>
      </c>
      <c r="X1468" s="34">
        <f t="shared" si="362"/>
        <v>0</v>
      </c>
      <c r="Y1468" s="33">
        <f t="shared" si="363"/>
        <v>0</v>
      </c>
      <c r="Z1468" s="33">
        <f t="shared" si="364"/>
        <v>0</v>
      </c>
      <c r="AA1468" s="35">
        <f t="shared" si="365"/>
        <v>0</v>
      </c>
      <c r="AB1468" s="36">
        <f t="shared" si="366"/>
        <v>0</v>
      </c>
      <c r="AC1468" s="37">
        <f t="shared" si="367"/>
        <v>0</v>
      </c>
      <c r="AD1468" s="38"/>
      <c r="AE1468" s="38"/>
      <c r="AF1468" s="39">
        <f t="shared" si="368"/>
        <v>0</v>
      </c>
      <c r="AG1468" s="40"/>
      <c r="AH1468" s="41">
        <f t="shared" si="369"/>
        <v>0</v>
      </c>
      <c r="AI1468" s="42">
        <f t="shared" si="370"/>
        <v>0</v>
      </c>
      <c r="AJ1468" s="43">
        <f t="shared" si="371"/>
        <v>0</v>
      </c>
      <c r="AK1468" s="5" t="str">
        <f>_xlfn.IFNA(VLOOKUP(_xlfn.CONCAT(D1468," - ",S1468),OP!E:F,2,0),"-------------------------------------------NAO DISPONIVEL-------------------------------------------")</f>
        <v>C - RIOCARD</v>
      </c>
      <c r="AL1468" s="7" t="str">
        <f t="shared" si="357"/>
        <v>1 - -------------------------------------------NAO DISPONIVEL------------------------------------------- - 00000001468 - FETRANSPOR</v>
      </c>
      <c r="AM1468" s="7" t="str">
        <f t="shared" si="358"/>
        <v>-------------------------------------------NAO DISPONIVEL-------------------------------------------</v>
      </c>
      <c r="AN1468" s="44" cm="1">
        <f t="array" ref="AN1468">_xlfn.IFS(AJ1468=0,0,AQ1468="INATIVO",2,AQ1468="SEM CADASTRO",4,AQ1468="CPF ATIVO EM OUTRO COMPRADOR",5,AQ1468="NOVO/SEM CARTAO",6,AND(AJ1468&gt;0,AQ1468,""),8)</f>
        <v>0</v>
      </c>
      <c r="AO1468" s="45">
        <f t="shared" si="372"/>
        <v>-10</v>
      </c>
    </row>
    <row r="1469" spans="1:41" x14ac:dyDescent="0.4">
      <c r="A1469" s="21" t="str">
        <f t="shared" si="359"/>
        <v>-------------------------------------------NAO DISPONIVEL-------------------------------------------</v>
      </c>
      <c r="B1469" s="5" t="str">
        <f>_xlfn.IFNA(VLOOKUP(A1469,CNPJ!E:F,2,0),"-------------------------------------------NAO DISPONIVEL-------------------------------------------")</f>
        <v>-------------------------------------------NAO DISPONIVEL-------------------------------------------</v>
      </c>
      <c r="C1469" s="22">
        <v>1</v>
      </c>
      <c r="D1469" s="5" t="str">
        <f>_xlfn.XLOOKUP(R1469,OP!C:C,OP!B:B,,0,1)</f>
        <v>RJ</v>
      </c>
      <c r="E1469" s="23"/>
      <c r="M1469" s="26"/>
      <c r="N1469" s="27"/>
      <c r="O1469" s="28" t="str">
        <f t="shared" si="360"/>
        <v>00000001469</v>
      </c>
      <c r="R1469" s="27" t="s">
        <v>193</v>
      </c>
      <c r="S1469" s="30" t="str">
        <f>_xlfn.IFNA(VLOOKUP(_xlfn.CONCAT(D1469," - ",R1469),OP!A:D,4,0),"-------------------------------------------NAO DISPONIVEL-------------------------------------------")</f>
        <v>FETRANSPOR</v>
      </c>
      <c r="T1469" s="31"/>
      <c r="U1469" s="32"/>
      <c r="V1469" s="31"/>
      <c r="W1469" s="33">
        <f t="shared" si="361"/>
        <v>0</v>
      </c>
      <c r="X1469" s="34">
        <f t="shared" si="362"/>
        <v>0</v>
      </c>
      <c r="Y1469" s="33">
        <f t="shared" si="363"/>
        <v>0</v>
      </c>
      <c r="Z1469" s="33">
        <f t="shared" si="364"/>
        <v>0</v>
      </c>
      <c r="AA1469" s="35">
        <f t="shared" si="365"/>
        <v>0</v>
      </c>
      <c r="AB1469" s="36">
        <f t="shared" si="366"/>
        <v>0</v>
      </c>
      <c r="AC1469" s="37">
        <f t="shared" si="367"/>
        <v>0</v>
      </c>
      <c r="AD1469" s="38"/>
      <c r="AE1469" s="38"/>
      <c r="AF1469" s="39">
        <f t="shared" si="368"/>
        <v>0</v>
      </c>
      <c r="AG1469" s="40"/>
      <c r="AH1469" s="41">
        <f t="shared" si="369"/>
        <v>0</v>
      </c>
      <c r="AI1469" s="42">
        <f t="shared" si="370"/>
        <v>0</v>
      </c>
      <c r="AJ1469" s="43">
        <f t="shared" si="371"/>
        <v>0</v>
      </c>
      <c r="AK1469" s="5" t="str">
        <f>_xlfn.IFNA(VLOOKUP(_xlfn.CONCAT(D1469," - ",S1469),OP!E:F,2,0),"-------------------------------------------NAO DISPONIVEL-------------------------------------------")</f>
        <v>C - RIOCARD</v>
      </c>
      <c r="AL1469" s="7" t="str">
        <f t="shared" si="357"/>
        <v>1 - -------------------------------------------NAO DISPONIVEL------------------------------------------- - 00000001469 - FETRANSPOR</v>
      </c>
      <c r="AM1469" s="7" t="str">
        <f t="shared" si="358"/>
        <v>-------------------------------------------NAO DISPONIVEL-------------------------------------------</v>
      </c>
      <c r="AN1469" s="44" cm="1">
        <f t="array" ref="AN1469">_xlfn.IFS(AJ1469=0,0,AQ1469="INATIVO",2,AQ1469="SEM CADASTRO",4,AQ1469="CPF ATIVO EM OUTRO COMPRADOR",5,AQ1469="NOVO/SEM CARTAO",6,AND(AJ1469&gt;0,AQ1469,""),8)</f>
        <v>0</v>
      </c>
      <c r="AO1469" s="45">
        <f t="shared" si="372"/>
        <v>-10</v>
      </c>
    </row>
    <row r="1470" spans="1:41" x14ac:dyDescent="0.4">
      <c r="A1470" s="21" t="str">
        <f t="shared" si="359"/>
        <v>-------------------------------------------NAO DISPONIVEL-------------------------------------------</v>
      </c>
      <c r="B1470" s="5" t="str">
        <f>_xlfn.IFNA(VLOOKUP(A1470,CNPJ!E:F,2,0),"-------------------------------------------NAO DISPONIVEL-------------------------------------------")</f>
        <v>-------------------------------------------NAO DISPONIVEL-------------------------------------------</v>
      </c>
      <c r="C1470" s="22">
        <v>1</v>
      </c>
      <c r="D1470" s="5" t="str">
        <f>_xlfn.XLOOKUP(R1470,OP!C:C,OP!B:B,,0,1)</f>
        <v>RJ</v>
      </c>
      <c r="E1470" s="23"/>
      <c r="M1470" s="26"/>
      <c r="N1470" s="27"/>
      <c r="O1470" s="28" t="str">
        <f t="shared" si="360"/>
        <v>00000001470</v>
      </c>
      <c r="R1470" s="27" t="s">
        <v>193</v>
      </c>
      <c r="S1470" s="30" t="str">
        <f>_xlfn.IFNA(VLOOKUP(_xlfn.CONCAT(D1470," - ",R1470),OP!A:D,4,0),"-------------------------------------------NAO DISPONIVEL-------------------------------------------")</f>
        <v>FETRANSPOR</v>
      </c>
      <c r="T1470" s="31"/>
      <c r="U1470" s="32"/>
      <c r="V1470" s="31"/>
      <c r="W1470" s="33">
        <f t="shared" si="361"/>
        <v>0</v>
      </c>
      <c r="X1470" s="34">
        <f t="shared" si="362"/>
        <v>0</v>
      </c>
      <c r="Y1470" s="33">
        <f t="shared" si="363"/>
        <v>0</v>
      </c>
      <c r="Z1470" s="33">
        <f t="shared" si="364"/>
        <v>0</v>
      </c>
      <c r="AA1470" s="35">
        <f t="shared" si="365"/>
        <v>0</v>
      </c>
      <c r="AB1470" s="36">
        <f t="shared" si="366"/>
        <v>0</v>
      </c>
      <c r="AC1470" s="37">
        <f t="shared" si="367"/>
        <v>0</v>
      </c>
      <c r="AD1470" s="38"/>
      <c r="AE1470" s="38"/>
      <c r="AF1470" s="39">
        <f t="shared" si="368"/>
        <v>0</v>
      </c>
      <c r="AG1470" s="40"/>
      <c r="AH1470" s="41">
        <f t="shared" si="369"/>
        <v>0</v>
      </c>
      <c r="AI1470" s="42">
        <f t="shared" si="370"/>
        <v>0</v>
      </c>
      <c r="AJ1470" s="43">
        <f t="shared" si="371"/>
        <v>0</v>
      </c>
      <c r="AK1470" s="5" t="str">
        <f>_xlfn.IFNA(VLOOKUP(_xlfn.CONCAT(D1470," - ",S1470),OP!E:F,2,0),"-------------------------------------------NAO DISPONIVEL-------------------------------------------")</f>
        <v>C - RIOCARD</v>
      </c>
      <c r="AL1470" s="7" t="str">
        <f t="shared" si="357"/>
        <v>1 - -------------------------------------------NAO DISPONIVEL------------------------------------------- - 00000001470 - FETRANSPOR</v>
      </c>
      <c r="AM1470" s="7" t="str">
        <f t="shared" si="358"/>
        <v>-------------------------------------------NAO DISPONIVEL-------------------------------------------</v>
      </c>
      <c r="AN1470" s="44" cm="1">
        <f t="array" ref="AN1470">_xlfn.IFS(AJ1470=0,0,AQ1470="INATIVO",2,AQ1470="SEM CADASTRO",4,AQ1470="CPF ATIVO EM OUTRO COMPRADOR",5,AQ1470="NOVO/SEM CARTAO",6,AND(AJ1470&gt;0,AQ1470,""),8)</f>
        <v>0</v>
      </c>
      <c r="AO1470" s="45">
        <f t="shared" si="372"/>
        <v>-10</v>
      </c>
    </row>
    <row r="1471" spans="1:41" x14ac:dyDescent="0.4">
      <c r="A1471" s="21" t="str">
        <f t="shared" si="359"/>
        <v>-------------------------------------------NAO DISPONIVEL-------------------------------------------</v>
      </c>
      <c r="B1471" s="5" t="str">
        <f>_xlfn.IFNA(VLOOKUP(A1471,CNPJ!E:F,2,0),"-------------------------------------------NAO DISPONIVEL-------------------------------------------")</f>
        <v>-------------------------------------------NAO DISPONIVEL-------------------------------------------</v>
      </c>
      <c r="C1471" s="22">
        <v>1</v>
      </c>
      <c r="D1471" s="5" t="str">
        <f>_xlfn.XLOOKUP(R1471,OP!C:C,OP!B:B,,0,1)</f>
        <v>RJ</v>
      </c>
      <c r="E1471" s="23"/>
      <c r="M1471" s="26"/>
      <c r="N1471" s="27"/>
      <c r="O1471" s="28" t="str">
        <f t="shared" si="360"/>
        <v>00000001471</v>
      </c>
      <c r="R1471" s="27" t="s">
        <v>193</v>
      </c>
      <c r="S1471" s="30" t="str">
        <f>_xlfn.IFNA(VLOOKUP(_xlfn.CONCAT(D1471," - ",R1471),OP!A:D,4,0),"-------------------------------------------NAO DISPONIVEL-------------------------------------------")</f>
        <v>FETRANSPOR</v>
      </c>
      <c r="T1471" s="31"/>
      <c r="U1471" s="32"/>
      <c r="V1471" s="31"/>
      <c r="W1471" s="33">
        <f t="shared" si="361"/>
        <v>0</v>
      </c>
      <c r="X1471" s="34">
        <f t="shared" si="362"/>
        <v>0</v>
      </c>
      <c r="Y1471" s="33">
        <f t="shared" si="363"/>
        <v>0</v>
      </c>
      <c r="Z1471" s="33">
        <f t="shared" si="364"/>
        <v>0</v>
      </c>
      <c r="AA1471" s="35">
        <f t="shared" si="365"/>
        <v>0</v>
      </c>
      <c r="AB1471" s="36">
        <f t="shared" si="366"/>
        <v>0</v>
      </c>
      <c r="AC1471" s="37">
        <f t="shared" si="367"/>
        <v>0</v>
      </c>
      <c r="AD1471" s="38"/>
      <c r="AE1471" s="38"/>
      <c r="AF1471" s="39">
        <f t="shared" si="368"/>
        <v>0</v>
      </c>
      <c r="AG1471" s="40"/>
      <c r="AH1471" s="41">
        <f t="shared" si="369"/>
        <v>0</v>
      </c>
      <c r="AI1471" s="42">
        <f t="shared" si="370"/>
        <v>0</v>
      </c>
      <c r="AJ1471" s="43">
        <f t="shared" si="371"/>
        <v>0</v>
      </c>
      <c r="AK1471" s="5" t="str">
        <f>_xlfn.IFNA(VLOOKUP(_xlfn.CONCAT(D1471," - ",S1471),OP!E:F,2,0),"-------------------------------------------NAO DISPONIVEL-------------------------------------------")</f>
        <v>C - RIOCARD</v>
      </c>
      <c r="AL1471" s="7" t="str">
        <f t="shared" si="357"/>
        <v>1 - -------------------------------------------NAO DISPONIVEL------------------------------------------- - 00000001471 - FETRANSPOR</v>
      </c>
      <c r="AM1471" s="7" t="str">
        <f t="shared" si="358"/>
        <v>-------------------------------------------NAO DISPONIVEL-------------------------------------------</v>
      </c>
      <c r="AN1471" s="44" cm="1">
        <f t="array" ref="AN1471">_xlfn.IFS(AJ1471=0,0,AQ1471="INATIVO",2,AQ1471="SEM CADASTRO",4,AQ1471="CPF ATIVO EM OUTRO COMPRADOR",5,AQ1471="NOVO/SEM CARTAO",6,AND(AJ1471&gt;0,AQ1471,""),8)</f>
        <v>0</v>
      </c>
      <c r="AO1471" s="45">
        <f t="shared" si="372"/>
        <v>-10</v>
      </c>
    </row>
    <row r="1472" spans="1:41" x14ac:dyDescent="0.4">
      <c r="A1472" s="21" t="str">
        <f t="shared" si="359"/>
        <v>-------------------------------------------NAO DISPONIVEL-------------------------------------------</v>
      </c>
      <c r="B1472" s="5" t="str">
        <f>_xlfn.IFNA(VLOOKUP(A1472,CNPJ!E:F,2,0),"-------------------------------------------NAO DISPONIVEL-------------------------------------------")</f>
        <v>-------------------------------------------NAO DISPONIVEL-------------------------------------------</v>
      </c>
      <c r="C1472" s="22">
        <v>1</v>
      </c>
      <c r="D1472" s="5" t="str">
        <f>_xlfn.XLOOKUP(R1472,OP!C:C,OP!B:B,,0,1)</f>
        <v>RJ</v>
      </c>
      <c r="E1472" s="23"/>
      <c r="M1472" s="26"/>
      <c r="N1472" s="27"/>
      <c r="O1472" s="28" t="str">
        <f t="shared" si="360"/>
        <v>00000001472</v>
      </c>
      <c r="R1472" s="27" t="s">
        <v>193</v>
      </c>
      <c r="S1472" s="30" t="str">
        <f>_xlfn.IFNA(VLOOKUP(_xlfn.CONCAT(D1472," - ",R1472),OP!A:D,4,0),"-------------------------------------------NAO DISPONIVEL-------------------------------------------")</f>
        <v>FETRANSPOR</v>
      </c>
      <c r="T1472" s="31"/>
      <c r="U1472" s="32"/>
      <c r="V1472" s="31"/>
      <c r="W1472" s="33">
        <f t="shared" si="361"/>
        <v>0</v>
      </c>
      <c r="X1472" s="34">
        <f t="shared" si="362"/>
        <v>0</v>
      </c>
      <c r="Y1472" s="33">
        <f t="shared" si="363"/>
        <v>0</v>
      </c>
      <c r="Z1472" s="33">
        <f t="shared" si="364"/>
        <v>0</v>
      </c>
      <c r="AA1472" s="35">
        <f t="shared" si="365"/>
        <v>0</v>
      </c>
      <c r="AB1472" s="36">
        <f t="shared" si="366"/>
        <v>0</v>
      </c>
      <c r="AC1472" s="37">
        <f t="shared" si="367"/>
        <v>0</v>
      </c>
      <c r="AD1472" s="38"/>
      <c r="AE1472" s="38"/>
      <c r="AF1472" s="39">
        <f t="shared" si="368"/>
        <v>0</v>
      </c>
      <c r="AG1472" s="40"/>
      <c r="AH1472" s="41">
        <f t="shared" si="369"/>
        <v>0</v>
      </c>
      <c r="AI1472" s="42">
        <f t="shared" si="370"/>
        <v>0</v>
      </c>
      <c r="AJ1472" s="43">
        <f t="shared" si="371"/>
        <v>0</v>
      </c>
      <c r="AK1472" s="5" t="str">
        <f>_xlfn.IFNA(VLOOKUP(_xlfn.CONCAT(D1472," - ",S1472),OP!E:F,2,0),"-------------------------------------------NAO DISPONIVEL-------------------------------------------")</f>
        <v>C - RIOCARD</v>
      </c>
      <c r="AL1472" s="7" t="str">
        <f t="shared" si="357"/>
        <v>1 - -------------------------------------------NAO DISPONIVEL------------------------------------------- - 00000001472 - FETRANSPOR</v>
      </c>
      <c r="AM1472" s="7" t="str">
        <f t="shared" si="358"/>
        <v>-------------------------------------------NAO DISPONIVEL-------------------------------------------</v>
      </c>
      <c r="AN1472" s="44" cm="1">
        <f t="array" ref="AN1472">_xlfn.IFS(AJ1472=0,0,AQ1472="INATIVO",2,AQ1472="SEM CADASTRO",4,AQ1472="CPF ATIVO EM OUTRO COMPRADOR",5,AQ1472="NOVO/SEM CARTAO",6,AND(AJ1472&gt;0,AQ1472,""),8)</f>
        <v>0</v>
      </c>
      <c r="AO1472" s="45">
        <f t="shared" si="372"/>
        <v>-10</v>
      </c>
    </row>
    <row r="1473" spans="1:41" x14ac:dyDescent="0.4">
      <c r="A1473" s="21" t="str">
        <f t="shared" si="359"/>
        <v>-------------------------------------------NAO DISPONIVEL-------------------------------------------</v>
      </c>
      <c r="B1473" s="5" t="str">
        <f>_xlfn.IFNA(VLOOKUP(A1473,CNPJ!E:F,2,0),"-------------------------------------------NAO DISPONIVEL-------------------------------------------")</f>
        <v>-------------------------------------------NAO DISPONIVEL-------------------------------------------</v>
      </c>
      <c r="C1473" s="22">
        <v>1</v>
      </c>
      <c r="D1473" s="5" t="str">
        <f>_xlfn.XLOOKUP(R1473,OP!C:C,OP!B:B,,0,1)</f>
        <v>RJ</v>
      </c>
      <c r="E1473" s="23"/>
      <c r="M1473" s="26"/>
      <c r="N1473" s="27"/>
      <c r="O1473" s="28" t="str">
        <f t="shared" si="360"/>
        <v>00000001473</v>
      </c>
      <c r="R1473" s="27" t="s">
        <v>193</v>
      </c>
      <c r="S1473" s="30" t="str">
        <f>_xlfn.IFNA(VLOOKUP(_xlfn.CONCAT(D1473," - ",R1473),OP!A:D,4,0),"-------------------------------------------NAO DISPONIVEL-------------------------------------------")</f>
        <v>FETRANSPOR</v>
      </c>
      <c r="T1473" s="31"/>
      <c r="U1473" s="32"/>
      <c r="V1473" s="31"/>
      <c r="W1473" s="33">
        <f t="shared" si="361"/>
        <v>0</v>
      </c>
      <c r="X1473" s="34">
        <f t="shared" si="362"/>
        <v>0</v>
      </c>
      <c r="Y1473" s="33">
        <f t="shared" si="363"/>
        <v>0</v>
      </c>
      <c r="Z1473" s="33">
        <f t="shared" si="364"/>
        <v>0</v>
      </c>
      <c r="AA1473" s="35">
        <f t="shared" si="365"/>
        <v>0</v>
      </c>
      <c r="AB1473" s="36">
        <f t="shared" si="366"/>
        <v>0</v>
      </c>
      <c r="AC1473" s="37">
        <f t="shared" si="367"/>
        <v>0</v>
      </c>
      <c r="AD1473" s="38"/>
      <c r="AE1473" s="38"/>
      <c r="AF1473" s="39">
        <f t="shared" si="368"/>
        <v>0</v>
      </c>
      <c r="AG1473" s="40"/>
      <c r="AH1473" s="41">
        <f t="shared" si="369"/>
        <v>0</v>
      </c>
      <c r="AI1473" s="42">
        <f t="shared" si="370"/>
        <v>0</v>
      </c>
      <c r="AJ1473" s="43">
        <f t="shared" si="371"/>
        <v>0</v>
      </c>
      <c r="AK1473" s="5" t="str">
        <f>_xlfn.IFNA(VLOOKUP(_xlfn.CONCAT(D1473," - ",S1473),OP!E:F,2,0),"-------------------------------------------NAO DISPONIVEL-------------------------------------------")</f>
        <v>C - RIOCARD</v>
      </c>
      <c r="AL1473" s="7" t="str">
        <f t="shared" si="357"/>
        <v>1 - -------------------------------------------NAO DISPONIVEL------------------------------------------- - 00000001473 - FETRANSPOR</v>
      </c>
      <c r="AM1473" s="7" t="str">
        <f t="shared" si="358"/>
        <v>-------------------------------------------NAO DISPONIVEL-------------------------------------------</v>
      </c>
      <c r="AN1473" s="44" cm="1">
        <f t="array" ref="AN1473">_xlfn.IFS(AJ1473=0,0,AQ1473="INATIVO",2,AQ1473="SEM CADASTRO",4,AQ1473="CPF ATIVO EM OUTRO COMPRADOR",5,AQ1473="NOVO/SEM CARTAO",6,AND(AJ1473&gt;0,AQ1473,""),8)</f>
        <v>0</v>
      </c>
      <c r="AO1473" s="45">
        <f t="shared" si="372"/>
        <v>-10</v>
      </c>
    </row>
    <row r="1474" spans="1:41" x14ac:dyDescent="0.4">
      <c r="A1474" s="21" t="str">
        <f t="shared" si="359"/>
        <v>-------------------------------------------NAO DISPONIVEL-------------------------------------------</v>
      </c>
      <c r="B1474" s="5" t="str">
        <f>_xlfn.IFNA(VLOOKUP(A1474,CNPJ!E:F,2,0),"-------------------------------------------NAO DISPONIVEL-------------------------------------------")</f>
        <v>-------------------------------------------NAO DISPONIVEL-------------------------------------------</v>
      </c>
      <c r="C1474" s="22">
        <v>1</v>
      </c>
      <c r="D1474" s="5" t="str">
        <f>_xlfn.XLOOKUP(R1474,OP!C:C,OP!B:B,,0,1)</f>
        <v>RJ</v>
      </c>
      <c r="E1474" s="23"/>
      <c r="M1474" s="26"/>
      <c r="N1474" s="27"/>
      <c r="O1474" s="28" t="str">
        <f t="shared" si="360"/>
        <v>00000001474</v>
      </c>
      <c r="R1474" s="27" t="s">
        <v>193</v>
      </c>
      <c r="S1474" s="30" t="str">
        <f>_xlfn.IFNA(VLOOKUP(_xlfn.CONCAT(D1474," - ",R1474),OP!A:D,4,0),"-------------------------------------------NAO DISPONIVEL-------------------------------------------")</f>
        <v>FETRANSPOR</v>
      </c>
      <c r="T1474" s="31"/>
      <c r="U1474" s="32"/>
      <c r="V1474" s="31"/>
      <c r="W1474" s="33">
        <f t="shared" si="361"/>
        <v>0</v>
      </c>
      <c r="X1474" s="34">
        <f t="shared" si="362"/>
        <v>0</v>
      </c>
      <c r="Y1474" s="33">
        <f t="shared" si="363"/>
        <v>0</v>
      </c>
      <c r="Z1474" s="33">
        <f t="shared" si="364"/>
        <v>0</v>
      </c>
      <c r="AA1474" s="35">
        <f t="shared" si="365"/>
        <v>0</v>
      </c>
      <c r="AB1474" s="36">
        <f t="shared" si="366"/>
        <v>0</v>
      </c>
      <c r="AC1474" s="37">
        <f t="shared" si="367"/>
        <v>0</v>
      </c>
      <c r="AD1474" s="38"/>
      <c r="AE1474" s="38"/>
      <c r="AF1474" s="39">
        <f t="shared" si="368"/>
        <v>0</v>
      </c>
      <c r="AG1474" s="40"/>
      <c r="AH1474" s="41">
        <f t="shared" si="369"/>
        <v>0</v>
      </c>
      <c r="AI1474" s="42">
        <f t="shared" si="370"/>
        <v>0</v>
      </c>
      <c r="AJ1474" s="43">
        <f t="shared" si="371"/>
        <v>0</v>
      </c>
      <c r="AK1474" s="5" t="str">
        <f>_xlfn.IFNA(VLOOKUP(_xlfn.CONCAT(D1474," - ",S1474),OP!E:F,2,0),"-------------------------------------------NAO DISPONIVEL-------------------------------------------")</f>
        <v>C - RIOCARD</v>
      </c>
      <c r="AL1474" s="7" t="str">
        <f t="shared" ref="AL1474:AL1537" si="373">_xlfn.CONCAT(C1474," - ",B1474," - ",O1474," - ",S1474)</f>
        <v>1 - -------------------------------------------NAO DISPONIVEL------------------------------------------- - 00000001474 - FETRANSPOR</v>
      </c>
      <c r="AM1474" s="7" t="str">
        <f t="shared" ref="AM1474:AM1537" si="374">_xlfn.CONCAT(B1474,L1474,LEFT(M1474,3))</f>
        <v>-------------------------------------------NAO DISPONIVEL-------------------------------------------</v>
      </c>
      <c r="AN1474" s="44" cm="1">
        <f t="array" ref="AN1474">_xlfn.IFS(AJ1474=0,0,AQ1474="INATIVO",2,AQ1474="SEM CADASTRO",4,AQ1474="CPF ATIVO EM OUTRO COMPRADOR",5,AQ1474="NOVO/SEM CARTAO",6,AND(AJ1474&gt;0,AQ1474,""),8)</f>
        <v>0</v>
      </c>
      <c r="AO1474" s="45">
        <f t="shared" si="372"/>
        <v>-10</v>
      </c>
    </row>
    <row r="1475" spans="1:41" x14ac:dyDescent="0.4">
      <c r="A1475" s="21" t="str">
        <f t="shared" ref="A1475:A1538" si="375">IF(AND(E1475&lt;&gt;"",F1475&lt;&gt;""),TRIM(_xlfn.CONCAT(D1475," - ",S1475," - ",E1475," - ",F1475)),"-------------------------------------------NAO DISPONIVEL-------------------------------------------")</f>
        <v>-------------------------------------------NAO DISPONIVEL-------------------------------------------</v>
      </c>
      <c r="B1475" s="5" t="str">
        <f>_xlfn.IFNA(VLOOKUP(A1475,CNPJ!E:F,2,0),"-------------------------------------------NAO DISPONIVEL-------------------------------------------")</f>
        <v>-------------------------------------------NAO DISPONIVEL-------------------------------------------</v>
      </c>
      <c r="C1475" s="22">
        <v>1</v>
      </c>
      <c r="D1475" s="5" t="str">
        <f>_xlfn.XLOOKUP(R1475,OP!C:C,OP!B:B,,0,1)</f>
        <v>RJ</v>
      </c>
      <c r="E1475" s="23"/>
      <c r="M1475" s="26"/>
      <c r="N1475" s="27"/>
      <c r="O1475" s="28" t="str">
        <f t="shared" ref="O1475:O1538" si="376">IF(N1475="",TEXT(ROW(),"00000000000"),IF(N1475="00000000000",TEXT(ROW(),"00000000000"),TRIM(TEXT(N1475,"00000000000"))))</f>
        <v>00000001475</v>
      </c>
      <c r="R1475" s="27" t="s">
        <v>193</v>
      </c>
      <c r="S1475" s="30" t="str">
        <f>_xlfn.IFNA(VLOOKUP(_xlfn.CONCAT(D1475," - ",R1475),OP!A:D,4,0),"-------------------------------------------NAO DISPONIVEL-------------------------------------------")</f>
        <v>FETRANSPOR</v>
      </c>
      <c r="T1475" s="31"/>
      <c r="U1475" s="32"/>
      <c r="V1475" s="31"/>
      <c r="W1475" s="33">
        <f t="shared" ref="W1475:W1538" si="377">ROUND(T1475,2)</f>
        <v>0</v>
      </c>
      <c r="X1475" s="34">
        <f t="shared" ref="X1475:X1538" si="378">ROUND(U1475,0)</f>
        <v>0</v>
      </c>
      <c r="Y1475" s="33">
        <f t="shared" ref="Y1475:Y1538" si="379">ROUND(V1475,2)</f>
        <v>0</v>
      </c>
      <c r="Z1475" s="33">
        <f t="shared" ref="Z1475:Z1538" si="380">(X1475*Y1475)-W1475</f>
        <v>0</v>
      </c>
      <c r="AA1475" s="35">
        <f t="shared" ref="AA1475:AA1538" si="381">Y1475</f>
        <v>0</v>
      </c>
      <c r="AB1475" s="36">
        <f t="shared" ref="AB1475:AB1538" si="382">Z1475</f>
        <v>0</v>
      </c>
      <c r="AC1475" s="37">
        <f t="shared" ref="AC1475:AC1538" si="383">ROUND(IF(AL1475=AL1474,0,SUMIF(AL:AL,AL1475,AB:AB)),2)</f>
        <v>0</v>
      </c>
      <c r="AD1475" s="38"/>
      <c r="AE1475" s="38"/>
      <c r="AF1475" s="39">
        <f t="shared" ref="AF1475:AF1538" si="384">ROUND(SUM(AD1475,AE1475),2)</f>
        <v>0</v>
      </c>
      <c r="AG1475" s="40"/>
      <c r="AH1475" s="41">
        <f t="shared" ref="AH1475:AH1538" si="385">ROUND(AG1475,2)</f>
        <v>0</v>
      </c>
      <c r="AI1475" s="42">
        <f t="shared" ref="AI1475:AI1538" si="386">ROUND(IF(AH1475=0,0,IF(AF1475-AH1475&lt;0,0,IF(AF1475-AH1475&gt;AC1475,AC1475,AF1475-AH1475))),2)</f>
        <v>0</v>
      </c>
      <c r="AJ1475" s="43">
        <f t="shared" ref="AJ1475:AJ1538" si="387">ROUND(IF(AC1475=0,0,IF(AH1475=0,AC1475,AC1475-AI1475)),2)</f>
        <v>0</v>
      </c>
      <c r="AK1475" s="5" t="str">
        <f>_xlfn.IFNA(VLOOKUP(_xlfn.CONCAT(D1475," - ",S1475),OP!E:F,2,0),"-------------------------------------------NAO DISPONIVEL-------------------------------------------")</f>
        <v>C - RIOCARD</v>
      </c>
      <c r="AL1475" s="7" t="str">
        <f t="shared" si="373"/>
        <v>1 - -------------------------------------------NAO DISPONIVEL------------------------------------------- - 00000001475 - FETRANSPOR</v>
      </c>
      <c r="AM1475" s="7" t="str">
        <f t="shared" si="374"/>
        <v>-------------------------------------------NAO DISPONIVEL-------------------------------------------</v>
      </c>
      <c r="AN1475" s="44" cm="1">
        <f t="array" ref="AN1475">_xlfn.IFS(AJ1475=0,0,AQ1475="INATIVO",2,AQ1475="SEM CADASTRO",4,AQ1475="CPF ATIVO EM OUTRO COMPRADOR",5,AQ1475="NOVO/SEM CARTAO",6,AND(AJ1475&gt;0,AQ1475,""),8)</f>
        <v>0</v>
      </c>
      <c r="AO1475" s="45">
        <f t="shared" ref="AO1475:AO1538" si="388">AF1475-(10-AJ1475)</f>
        <v>-10</v>
      </c>
    </row>
    <row r="1476" spans="1:41" x14ac:dyDescent="0.4">
      <c r="A1476" s="21" t="str">
        <f t="shared" si="375"/>
        <v>-------------------------------------------NAO DISPONIVEL-------------------------------------------</v>
      </c>
      <c r="B1476" s="5" t="str">
        <f>_xlfn.IFNA(VLOOKUP(A1476,CNPJ!E:F,2,0),"-------------------------------------------NAO DISPONIVEL-------------------------------------------")</f>
        <v>-------------------------------------------NAO DISPONIVEL-------------------------------------------</v>
      </c>
      <c r="C1476" s="22">
        <v>1</v>
      </c>
      <c r="D1476" s="5" t="str">
        <f>_xlfn.XLOOKUP(R1476,OP!C:C,OP!B:B,,0,1)</f>
        <v>RJ</v>
      </c>
      <c r="E1476" s="23"/>
      <c r="M1476" s="26"/>
      <c r="N1476" s="27"/>
      <c r="O1476" s="28" t="str">
        <f t="shared" si="376"/>
        <v>00000001476</v>
      </c>
      <c r="R1476" s="27" t="s">
        <v>193</v>
      </c>
      <c r="S1476" s="30" t="str">
        <f>_xlfn.IFNA(VLOOKUP(_xlfn.CONCAT(D1476," - ",R1476),OP!A:D,4,0),"-------------------------------------------NAO DISPONIVEL-------------------------------------------")</f>
        <v>FETRANSPOR</v>
      </c>
      <c r="T1476" s="31"/>
      <c r="U1476" s="32"/>
      <c r="V1476" s="31"/>
      <c r="W1476" s="33">
        <f t="shared" si="377"/>
        <v>0</v>
      </c>
      <c r="X1476" s="34">
        <f t="shared" si="378"/>
        <v>0</v>
      </c>
      <c r="Y1476" s="33">
        <f t="shared" si="379"/>
        <v>0</v>
      </c>
      <c r="Z1476" s="33">
        <f t="shared" si="380"/>
        <v>0</v>
      </c>
      <c r="AA1476" s="35">
        <f t="shared" si="381"/>
        <v>0</v>
      </c>
      <c r="AB1476" s="36">
        <f t="shared" si="382"/>
        <v>0</v>
      </c>
      <c r="AC1476" s="37">
        <f t="shared" si="383"/>
        <v>0</v>
      </c>
      <c r="AD1476" s="38"/>
      <c r="AE1476" s="38"/>
      <c r="AF1476" s="39">
        <f t="shared" si="384"/>
        <v>0</v>
      </c>
      <c r="AG1476" s="40"/>
      <c r="AH1476" s="41">
        <f t="shared" si="385"/>
        <v>0</v>
      </c>
      <c r="AI1476" s="42">
        <f t="shared" si="386"/>
        <v>0</v>
      </c>
      <c r="AJ1476" s="43">
        <f t="shared" si="387"/>
        <v>0</v>
      </c>
      <c r="AK1476" s="5" t="str">
        <f>_xlfn.IFNA(VLOOKUP(_xlfn.CONCAT(D1476," - ",S1476),OP!E:F,2,0),"-------------------------------------------NAO DISPONIVEL-------------------------------------------")</f>
        <v>C - RIOCARD</v>
      </c>
      <c r="AL1476" s="7" t="str">
        <f t="shared" si="373"/>
        <v>1 - -------------------------------------------NAO DISPONIVEL------------------------------------------- - 00000001476 - FETRANSPOR</v>
      </c>
      <c r="AM1476" s="7" t="str">
        <f t="shared" si="374"/>
        <v>-------------------------------------------NAO DISPONIVEL-------------------------------------------</v>
      </c>
      <c r="AN1476" s="44" cm="1">
        <f t="array" ref="AN1476">_xlfn.IFS(AJ1476=0,0,AQ1476="INATIVO",2,AQ1476="SEM CADASTRO",4,AQ1476="CPF ATIVO EM OUTRO COMPRADOR",5,AQ1476="NOVO/SEM CARTAO",6,AND(AJ1476&gt;0,AQ1476,""),8)</f>
        <v>0</v>
      </c>
      <c r="AO1476" s="45">
        <f t="shared" si="388"/>
        <v>-10</v>
      </c>
    </row>
    <row r="1477" spans="1:41" x14ac:dyDescent="0.4">
      <c r="A1477" s="21" t="str">
        <f t="shared" si="375"/>
        <v>-------------------------------------------NAO DISPONIVEL-------------------------------------------</v>
      </c>
      <c r="B1477" s="5" t="str">
        <f>_xlfn.IFNA(VLOOKUP(A1477,CNPJ!E:F,2,0),"-------------------------------------------NAO DISPONIVEL-------------------------------------------")</f>
        <v>-------------------------------------------NAO DISPONIVEL-------------------------------------------</v>
      </c>
      <c r="C1477" s="22">
        <v>1</v>
      </c>
      <c r="D1477" s="5" t="str">
        <f>_xlfn.XLOOKUP(R1477,OP!C:C,OP!B:B,,0,1)</f>
        <v>RJ</v>
      </c>
      <c r="E1477" s="23"/>
      <c r="M1477" s="26"/>
      <c r="N1477" s="27"/>
      <c r="O1477" s="28" t="str">
        <f t="shared" si="376"/>
        <v>00000001477</v>
      </c>
      <c r="R1477" s="27" t="s">
        <v>193</v>
      </c>
      <c r="S1477" s="30" t="str">
        <f>_xlfn.IFNA(VLOOKUP(_xlfn.CONCAT(D1477," - ",R1477),OP!A:D,4,0),"-------------------------------------------NAO DISPONIVEL-------------------------------------------")</f>
        <v>FETRANSPOR</v>
      </c>
      <c r="T1477" s="31"/>
      <c r="U1477" s="32"/>
      <c r="V1477" s="31"/>
      <c r="W1477" s="33">
        <f t="shared" si="377"/>
        <v>0</v>
      </c>
      <c r="X1477" s="34">
        <f t="shared" si="378"/>
        <v>0</v>
      </c>
      <c r="Y1477" s="33">
        <f t="shared" si="379"/>
        <v>0</v>
      </c>
      <c r="Z1477" s="33">
        <f t="shared" si="380"/>
        <v>0</v>
      </c>
      <c r="AA1477" s="35">
        <f t="shared" si="381"/>
        <v>0</v>
      </c>
      <c r="AB1477" s="36">
        <f t="shared" si="382"/>
        <v>0</v>
      </c>
      <c r="AC1477" s="37">
        <f t="shared" si="383"/>
        <v>0</v>
      </c>
      <c r="AD1477" s="38"/>
      <c r="AE1477" s="38"/>
      <c r="AF1477" s="39">
        <f t="shared" si="384"/>
        <v>0</v>
      </c>
      <c r="AG1477" s="40"/>
      <c r="AH1477" s="41">
        <f t="shared" si="385"/>
        <v>0</v>
      </c>
      <c r="AI1477" s="42">
        <f t="shared" si="386"/>
        <v>0</v>
      </c>
      <c r="AJ1477" s="43">
        <f t="shared" si="387"/>
        <v>0</v>
      </c>
      <c r="AK1477" s="5" t="str">
        <f>_xlfn.IFNA(VLOOKUP(_xlfn.CONCAT(D1477," - ",S1477),OP!E:F,2,0),"-------------------------------------------NAO DISPONIVEL-------------------------------------------")</f>
        <v>C - RIOCARD</v>
      </c>
      <c r="AL1477" s="7" t="str">
        <f t="shared" si="373"/>
        <v>1 - -------------------------------------------NAO DISPONIVEL------------------------------------------- - 00000001477 - FETRANSPOR</v>
      </c>
      <c r="AM1477" s="7" t="str">
        <f t="shared" si="374"/>
        <v>-------------------------------------------NAO DISPONIVEL-------------------------------------------</v>
      </c>
      <c r="AN1477" s="44" cm="1">
        <f t="array" ref="AN1477">_xlfn.IFS(AJ1477=0,0,AQ1477="INATIVO",2,AQ1477="SEM CADASTRO",4,AQ1477="CPF ATIVO EM OUTRO COMPRADOR",5,AQ1477="NOVO/SEM CARTAO",6,AND(AJ1477&gt;0,AQ1477,""),8)</f>
        <v>0</v>
      </c>
      <c r="AO1477" s="45">
        <f t="shared" si="388"/>
        <v>-10</v>
      </c>
    </row>
    <row r="1478" spans="1:41" x14ac:dyDescent="0.4">
      <c r="A1478" s="21" t="str">
        <f t="shared" si="375"/>
        <v>-------------------------------------------NAO DISPONIVEL-------------------------------------------</v>
      </c>
      <c r="B1478" s="5" t="str">
        <f>_xlfn.IFNA(VLOOKUP(A1478,CNPJ!E:F,2,0),"-------------------------------------------NAO DISPONIVEL-------------------------------------------")</f>
        <v>-------------------------------------------NAO DISPONIVEL-------------------------------------------</v>
      </c>
      <c r="C1478" s="22">
        <v>1</v>
      </c>
      <c r="D1478" s="5" t="str">
        <f>_xlfn.XLOOKUP(R1478,OP!C:C,OP!B:B,,0,1)</f>
        <v>RJ</v>
      </c>
      <c r="E1478" s="23"/>
      <c r="M1478" s="26"/>
      <c r="N1478" s="27"/>
      <c r="O1478" s="28" t="str">
        <f t="shared" si="376"/>
        <v>00000001478</v>
      </c>
      <c r="R1478" s="27" t="s">
        <v>193</v>
      </c>
      <c r="S1478" s="30" t="str">
        <f>_xlfn.IFNA(VLOOKUP(_xlfn.CONCAT(D1478," - ",R1478),OP!A:D,4,0),"-------------------------------------------NAO DISPONIVEL-------------------------------------------")</f>
        <v>FETRANSPOR</v>
      </c>
      <c r="T1478" s="31"/>
      <c r="U1478" s="32"/>
      <c r="V1478" s="31"/>
      <c r="W1478" s="33">
        <f t="shared" si="377"/>
        <v>0</v>
      </c>
      <c r="X1478" s="34">
        <f t="shared" si="378"/>
        <v>0</v>
      </c>
      <c r="Y1478" s="33">
        <f t="shared" si="379"/>
        <v>0</v>
      </c>
      <c r="Z1478" s="33">
        <f t="shared" si="380"/>
        <v>0</v>
      </c>
      <c r="AA1478" s="35">
        <f t="shared" si="381"/>
        <v>0</v>
      </c>
      <c r="AB1478" s="36">
        <f t="shared" si="382"/>
        <v>0</v>
      </c>
      <c r="AC1478" s="37">
        <f t="shared" si="383"/>
        <v>0</v>
      </c>
      <c r="AD1478" s="38"/>
      <c r="AE1478" s="38"/>
      <c r="AF1478" s="39">
        <f t="shared" si="384"/>
        <v>0</v>
      </c>
      <c r="AG1478" s="40"/>
      <c r="AH1478" s="41">
        <f t="shared" si="385"/>
        <v>0</v>
      </c>
      <c r="AI1478" s="42">
        <f t="shared" si="386"/>
        <v>0</v>
      </c>
      <c r="AJ1478" s="43">
        <f t="shared" si="387"/>
        <v>0</v>
      </c>
      <c r="AK1478" s="5" t="str">
        <f>_xlfn.IFNA(VLOOKUP(_xlfn.CONCAT(D1478," - ",S1478),OP!E:F,2,0),"-------------------------------------------NAO DISPONIVEL-------------------------------------------")</f>
        <v>C - RIOCARD</v>
      </c>
      <c r="AL1478" s="7" t="str">
        <f t="shared" si="373"/>
        <v>1 - -------------------------------------------NAO DISPONIVEL------------------------------------------- - 00000001478 - FETRANSPOR</v>
      </c>
      <c r="AM1478" s="7" t="str">
        <f t="shared" si="374"/>
        <v>-------------------------------------------NAO DISPONIVEL-------------------------------------------</v>
      </c>
      <c r="AN1478" s="44" cm="1">
        <f t="array" ref="AN1478">_xlfn.IFS(AJ1478=0,0,AQ1478="INATIVO",2,AQ1478="SEM CADASTRO",4,AQ1478="CPF ATIVO EM OUTRO COMPRADOR",5,AQ1478="NOVO/SEM CARTAO",6,AND(AJ1478&gt;0,AQ1478,""),8)</f>
        <v>0</v>
      </c>
      <c r="AO1478" s="45">
        <f t="shared" si="388"/>
        <v>-10</v>
      </c>
    </row>
    <row r="1479" spans="1:41" x14ac:dyDescent="0.4">
      <c r="A1479" s="21" t="str">
        <f t="shared" si="375"/>
        <v>-------------------------------------------NAO DISPONIVEL-------------------------------------------</v>
      </c>
      <c r="B1479" s="5" t="str">
        <f>_xlfn.IFNA(VLOOKUP(A1479,CNPJ!E:F,2,0),"-------------------------------------------NAO DISPONIVEL-------------------------------------------")</f>
        <v>-------------------------------------------NAO DISPONIVEL-------------------------------------------</v>
      </c>
      <c r="C1479" s="22">
        <v>1</v>
      </c>
      <c r="D1479" s="5" t="str">
        <f>_xlfn.XLOOKUP(R1479,OP!C:C,OP!B:B,,0,1)</f>
        <v>RJ</v>
      </c>
      <c r="E1479" s="23"/>
      <c r="M1479" s="26"/>
      <c r="N1479" s="27"/>
      <c r="O1479" s="28" t="str">
        <f t="shared" si="376"/>
        <v>00000001479</v>
      </c>
      <c r="R1479" s="27" t="s">
        <v>193</v>
      </c>
      <c r="S1479" s="30" t="str">
        <f>_xlfn.IFNA(VLOOKUP(_xlfn.CONCAT(D1479," - ",R1479),OP!A:D,4,0),"-------------------------------------------NAO DISPONIVEL-------------------------------------------")</f>
        <v>FETRANSPOR</v>
      </c>
      <c r="T1479" s="31"/>
      <c r="U1479" s="32"/>
      <c r="V1479" s="31"/>
      <c r="W1479" s="33">
        <f t="shared" si="377"/>
        <v>0</v>
      </c>
      <c r="X1479" s="34">
        <f t="shared" si="378"/>
        <v>0</v>
      </c>
      <c r="Y1479" s="33">
        <f t="shared" si="379"/>
        <v>0</v>
      </c>
      <c r="Z1479" s="33">
        <f t="shared" si="380"/>
        <v>0</v>
      </c>
      <c r="AA1479" s="35">
        <f t="shared" si="381"/>
        <v>0</v>
      </c>
      <c r="AB1479" s="36">
        <f t="shared" si="382"/>
        <v>0</v>
      </c>
      <c r="AC1479" s="37">
        <f t="shared" si="383"/>
        <v>0</v>
      </c>
      <c r="AD1479" s="38"/>
      <c r="AE1479" s="38"/>
      <c r="AF1479" s="39">
        <f t="shared" si="384"/>
        <v>0</v>
      </c>
      <c r="AG1479" s="40"/>
      <c r="AH1479" s="41">
        <f t="shared" si="385"/>
        <v>0</v>
      </c>
      <c r="AI1479" s="42">
        <f t="shared" si="386"/>
        <v>0</v>
      </c>
      <c r="AJ1479" s="43">
        <f t="shared" si="387"/>
        <v>0</v>
      </c>
      <c r="AK1479" s="5" t="str">
        <f>_xlfn.IFNA(VLOOKUP(_xlfn.CONCAT(D1479," - ",S1479),OP!E:F,2,0),"-------------------------------------------NAO DISPONIVEL-------------------------------------------")</f>
        <v>C - RIOCARD</v>
      </c>
      <c r="AL1479" s="7" t="str">
        <f t="shared" si="373"/>
        <v>1 - -------------------------------------------NAO DISPONIVEL------------------------------------------- - 00000001479 - FETRANSPOR</v>
      </c>
      <c r="AM1479" s="7" t="str">
        <f t="shared" si="374"/>
        <v>-------------------------------------------NAO DISPONIVEL-------------------------------------------</v>
      </c>
      <c r="AN1479" s="44" cm="1">
        <f t="array" ref="AN1479">_xlfn.IFS(AJ1479=0,0,AQ1479="INATIVO",2,AQ1479="SEM CADASTRO",4,AQ1479="CPF ATIVO EM OUTRO COMPRADOR",5,AQ1479="NOVO/SEM CARTAO",6,AND(AJ1479&gt;0,AQ1479,""),8)</f>
        <v>0</v>
      </c>
      <c r="AO1479" s="45">
        <f t="shared" si="388"/>
        <v>-10</v>
      </c>
    </row>
    <row r="1480" spans="1:41" x14ac:dyDescent="0.4">
      <c r="A1480" s="21" t="str">
        <f t="shared" si="375"/>
        <v>-------------------------------------------NAO DISPONIVEL-------------------------------------------</v>
      </c>
      <c r="B1480" s="5" t="str">
        <f>_xlfn.IFNA(VLOOKUP(A1480,CNPJ!E:F,2,0),"-------------------------------------------NAO DISPONIVEL-------------------------------------------")</f>
        <v>-------------------------------------------NAO DISPONIVEL-------------------------------------------</v>
      </c>
      <c r="C1480" s="22">
        <v>1</v>
      </c>
      <c r="D1480" s="5" t="str">
        <f>_xlfn.XLOOKUP(R1480,OP!C:C,OP!B:B,,0,1)</f>
        <v>RJ</v>
      </c>
      <c r="E1480" s="23"/>
      <c r="M1480" s="26"/>
      <c r="N1480" s="27"/>
      <c r="O1480" s="28" t="str">
        <f t="shared" si="376"/>
        <v>00000001480</v>
      </c>
      <c r="R1480" s="27" t="s">
        <v>193</v>
      </c>
      <c r="S1480" s="30" t="str">
        <f>_xlfn.IFNA(VLOOKUP(_xlfn.CONCAT(D1480," - ",R1480),OP!A:D,4,0),"-------------------------------------------NAO DISPONIVEL-------------------------------------------")</f>
        <v>FETRANSPOR</v>
      </c>
      <c r="T1480" s="31"/>
      <c r="U1480" s="32"/>
      <c r="V1480" s="31"/>
      <c r="W1480" s="33">
        <f t="shared" si="377"/>
        <v>0</v>
      </c>
      <c r="X1480" s="34">
        <f t="shared" si="378"/>
        <v>0</v>
      </c>
      <c r="Y1480" s="33">
        <f t="shared" si="379"/>
        <v>0</v>
      </c>
      <c r="Z1480" s="33">
        <f t="shared" si="380"/>
        <v>0</v>
      </c>
      <c r="AA1480" s="35">
        <f t="shared" si="381"/>
        <v>0</v>
      </c>
      <c r="AB1480" s="36">
        <f t="shared" si="382"/>
        <v>0</v>
      </c>
      <c r="AC1480" s="37">
        <f t="shared" si="383"/>
        <v>0</v>
      </c>
      <c r="AD1480" s="38"/>
      <c r="AE1480" s="38"/>
      <c r="AF1480" s="39">
        <f t="shared" si="384"/>
        <v>0</v>
      </c>
      <c r="AG1480" s="40"/>
      <c r="AH1480" s="41">
        <f t="shared" si="385"/>
        <v>0</v>
      </c>
      <c r="AI1480" s="42">
        <f t="shared" si="386"/>
        <v>0</v>
      </c>
      <c r="AJ1480" s="43">
        <f t="shared" si="387"/>
        <v>0</v>
      </c>
      <c r="AK1480" s="5" t="str">
        <f>_xlfn.IFNA(VLOOKUP(_xlfn.CONCAT(D1480," - ",S1480),OP!E:F,2,0),"-------------------------------------------NAO DISPONIVEL-------------------------------------------")</f>
        <v>C - RIOCARD</v>
      </c>
      <c r="AL1480" s="7" t="str">
        <f t="shared" si="373"/>
        <v>1 - -------------------------------------------NAO DISPONIVEL------------------------------------------- - 00000001480 - FETRANSPOR</v>
      </c>
      <c r="AM1480" s="7" t="str">
        <f t="shared" si="374"/>
        <v>-------------------------------------------NAO DISPONIVEL-------------------------------------------</v>
      </c>
      <c r="AN1480" s="44" cm="1">
        <f t="array" ref="AN1480">_xlfn.IFS(AJ1480=0,0,AQ1480="INATIVO",2,AQ1480="SEM CADASTRO",4,AQ1480="CPF ATIVO EM OUTRO COMPRADOR",5,AQ1480="NOVO/SEM CARTAO",6,AND(AJ1480&gt;0,AQ1480,""),8)</f>
        <v>0</v>
      </c>
      <c r="AO1480" s="45">
        <f t="shared" si="388"/>
        <v>-10</v>
      </c>
    </row>
    <row r="1481" spans="1:41" x14ac:dyDescent="0.4">
      <c r="A1481" s="21" t="str">
        <f t="shared" si="375"/>
        <v>-------------------------------------------NAO DISPONIVEL-------------------------------------------</v>
      </c>
      <c r="B1481" s="5" t="str">
        <f>_xlfn.IFNA(VLOOKUP(A1481,CNPJ!E:F,2,0),"-------------------------------------------NAO DISPONIVEL-------------------------------------------")</f>
        <v>-------------------------------------------NAO DISPONIVEL-------------------------------------------</v>
      </c>
      <c r="C1481" s="22">
        <v>1</v>
      </c>
      <c r="D1481" s="5" t="str">
        <f>_xlfn.XLOOKUP(R1481,OP!C:C,OP!B:B,,0,1)</f>
        <v>RJ</v>
      </c>
      <c r="E1481" s="23"/>
      <c r="M1481" s="26"/>
      <c r="N1481" s="27"/>
      <c r="O1481" s="28" t="str">
        <f t="shared" si="376"/>
        <v>00000001481</v>
      </c>
      <c r="R1481" s="27" t="s">
        <v>193</v>
      </c>
      <c r="S1481" s="30" t="str">
        <f>_xlfn.IFNA(VLOOKUP(_xlfn.CONCAT(D1481," - ",R1481),OP!A:D,4,0),"-------------------------------------------NAO DISPONIVEL-------------------------------------------")</f>
        <v>FETRANSPOR</v>
      </c>
      <c r="T1481" s="31"/>
      <c r="U1481" s="32"/>
      <c r="V1481" s="31"/>
      <c r="W1481" s="33">
        <f t="shared" si="377"/>
        <v>0</v>
      </c>
      <c r="X1481" s="34">
        <f t="shared" si="378"/>
        <v>0</v>
      </c>
      <c r="Y1481" s="33">
        <f t="shared" si="379"/>
        <v>0</v>
      </c>
      <c r="Z1481" s="33">
        <f t="shared" si="380"/>
        <v>0</v>
      </c>
      <c r="AA1481" s="35">
        <f t="shared" si="381"/>
        <v>0</v>
      </c>
      <c r="AB1481" s="36">
        <f t="shared" si="382"/>
        <v>0</v>
      </c>
      <c r="AC1481" s="37">
        <f t="shared" si="383"/>
        <v>0</v>
      </c>
      <c r="AD1481" s="38"/>
      <c r="AE1481" s="38"/>
      <c r="AF1481" s="39">
        <f t="shared" si="384"/>
        <v>0</v>
      </c>
      <c r="AG1481" s="40"/>
      <c r="AH1481" s="41">
        <f t="shared" si="385"/>
        <v>0</v>
      </c>
      <c r="AI1481" s="42">
        <f t="shared" si="386"/>
        <v>0</v>
      </c>
      <c r="AJ1481" s="43">
        <f t="shared" si="387"/>
        <v>0</v>
      </c>
      <c r="AK1481" s="5" t="str">
        <f>_xlfn.IFNA(VLOOKUP(_xlfn.CONCAT(D1481," - ",S1481),OP!E:F,2,0),"-------------------------------------------NAO DISPONIVEL-------------------------------------------")</f>
        <v>C - RIOCARD</v>
      </c>
      <c r="AL1481" s="7" t="str">
        <f t="shared" si="373"/>
        <v>1 - -------------------------------------------NAO DISPONIVEL------------------------------------------- - 00000001481 - FETRANSPOR</v>
      </c>
      <c r="AM1481" s="7" t="str">
        <f t="shared" si="374"/>
        <v>-------------------------------------------NAO DISPONIVEL-------------------------------------------</v>
      </c>
      <c r="AN1481" s="44" cm="1">
        <f t="array" ref="AN1481">_xlfn.IFS(AJ1481=0,0,AQ1481="INATIVO",2,AQ1481="SEM CADASTRO",4,AQ1481="CPF ATIVO EM OUTRO COMPRADOR",5,AQ1481="NOVO/SEM CARTAO",6,AND(AJ1481&gt;0,AQ1481,""),8)</f>
        <v>0</v>
      </c>
      <c r="AO1481" s="45">
        <f t="shared" si="388"/>
        <v>-10</v>
      </c>
    </row>
    <row r="1482" spans="1:41" x14ac:dyDescent="0.4">
      <c r="A1482" s="21" t="str">
        <f t="shared" si="375"/>
        <v>-------------------------------------------NAO DISPONIVEL-------------------------------------------</v>
      </c>
      <c r="B1482" s="5" t="str">
        <f>_xlfn.IFNA(VLOOKUP(A1482,CNPJ!E:F,2,0),"-------------------------------------------NAO DISPONIVEL-------------------------------------------")</f>
        <v>-------------------------------------------NAO DISPONIVEL-------------------------------------------</v>
      </c>
      <c r="C1482" s="22">
        <v>1</v>
      </c>
      <c r="D1482" s="5" t="str">
        <f>_xlfn.XLOOKUP(R1482,OP!C:C,OP!B:B,,0,1)</f>
        <v>RJ</v>
      </c>
      <c r="E1482" s="23"/>
      <c r="M1482" s="26"/>
      <c r="N1482" s="27"/>
      <c r="O1482" s="28" t="str">
        <f t="shared" si="376"/>
        <v>00000001482</v>
      </c>
      <c r="R1482" s="27" t="s">
        <v>193</v>
      </c>
      <c r="S1482" s="30" t="str">
        <f>_xlfn.IFNA(VLOOKUP(_xlfn.CONCAT(D1482," - ",R1482),OP!A:D,4,0),"-------------------------------------------NAO DISPONIVEL-------------------------------------------")</f>
        <v>FETRANSPOR</v>
      </c>
      <c r="T1482" s="31"/>
      <c r="U1482" s="32"/>
      <c r="V1482" s="31"/>
      <c r="W1482" s="33">
        <f t="shared" si="377"/>
        <v>0</v>
      </c>
      <c r="X1482" s="34">
        <f t="shared" si="378"/>
        <v>0</v>
      </c>
      <c r="Y1482" s="33">
        <f t="shared" si="379"/>
        <v>0</v>
      </c>
      <c r="Z1482" s="33">
        <f t="shared" si="380"/>
        <v>0</v>
      </c>
      <c r="AA1482" s="35">
        <f t="shared" si="381"/>
        <v>0</v>
      </c>
      <c r="AB1482" s="36">
        <f t="shared" si="382"/>
        <v>0</v>
      </c>
      <c r="AC1482" s="37">
        <f t="shared" si="383"/>
        <v>0</v>
      </c>
      <c r="AD1482" s="38"/>
      <c r="AE1482" s="38"/>
      <c r="AF1482" s="39">
        <f t="shared" si="384"/>
        <v>0</v>
      </c>
      <c r="AG1482" s="40"/>
      <c r="AH1482" s="41">
        <f t="shared" si="385"/>
        <v>0</v>
      </c>
      <c r="AI1482" s="42">
        <f t="shared" si="386"/>
        <v>0</v>
      </c>
      <c r="AJ1482" s="43">
        <f t="shared" si="387"/>
        <v>0</v>
      </c>
      <c r="AK1482" s="5" t="str">
        <f>_xlfn.IFNA(VLOOKUP(_xlfn.CONCAT(D1482," - ",S1482),OP!E:F,2,0),"-------------------------------------------NAO DISPONIVEL-------------------------------------------")</f>
        <v>C - RIOCARD</v>
      </c>
      <c r="AL1482" s="7" t="str">
        <f t="shared" si="373"/>
        <v>1 - -------------------------------------------NAO DISPONIVEL------------------------------------------- - 00000001482 - FETRANSPOR</v>
      </c>
      <c r="AM1482" s="7" t="str">
        <f t="shared" si="374"/>
        <v>-------------------------------------------NAO DISPONIVEL-------------------------------------------</v>
      </c>
      <c r="AN1482" s="44" cm="1">
        <f t="array" ref="AN1482">_xlfn.IFS(AJ1482=0,0,AQ1482="INATIVO",2,AQ1482="SEM CADASTRO",4,AQ1482="CPF ATIVO EM OUTRO COMPRADOR",5,AQ1482="NOVO/SEM CARTAO",6,AND(AJ1482&gt;0,AQ1482,""),8)</f>
        <v>0</v>
      </c>
      <c r="AO1482" s="45">
        <f t="shared" si="388"/>
        <v>-10</v>
      </c>
    </row>
    <row r="1483" spans="1:41" x14ac:dyDescent="0.4">
      <c r="A1483" s="21" t="str">
        <f t="shared" si="375"/>
        <v>-------------------------------------------NAO DISPONIVEL-------------------------------------------</v>
      </c>
      <c r="B1483" s="5" t="str">
        <f>_xlfn.IFNA(VLOOKUP(A1483,CNPJ!E:F,2,0),"-------------------------------------------NAO DISPONIVEL-------------------------------------------")</f>
        <v>-------------------------------------------NAO DISPONIVEL-------------------------------------------</v>
      </c>
      <c r="C1483" s="22">
        <v>1</v>
      </c>
      <c r="D1483" s="5" t="str">
        <f>_xlfn.XLOOKUP(R1483,OP!C:C,OP!B:B,,0,1)</f>
        <v>RJ</v>
      </c>
      <c r="E1483" s="23"/>
      <c r="M1483" s="26"/>
      <c r="N1483" s="27"/>
      <c r="O1483" s="28" t="str">
        <f t="shared" si="376"/>
        <v>00000001483</v>
      </c>
      <c r="R1483" s="27" t="s">
        <v>193</v>
      </c>
      <c r="S1483" s="30" t="str">
        <f>_xlfn.IFNA(VLOOKUP(_xlfn.CONCAT(D1483," - ",R1483),OP!A:D,4,0),"-------------------------------------------NAO DISPONIVEL-------------------------------------------")</f>
        <v>FETRANSPOR</v>
      </c>
      <c r="T1483" s="31"/>
      <c r="U1483" s="32"/>
      <c r="V1483" s="31"/>
      <c r="W1483" s="33">
        <f t="shared" si="377"/>
        <v>0</v>
      </c>
      <c r="X1483" s="34">
        <f t="shared" si="378"/>
        <v>0</v>
      </c>
      <c r="Y1483" s="33">
        <f t="shared" si="379"/>
        <v>0</v>
      </c>
      <c r="Z1483" s="33">
        <f t="shared" si="380"/>
        <v>0</v>
      </c>
      <c r="AA1483" s="35">
        <f t="shared" si="381"/>
        <v>0</v>
      </c>
      <c r="AB1483" s="36">
        <f t="shared" si="382"/>
        <v>0</v>
      </c>
      <c r="AC1483" s="37">
        <f t="shared" si="383"/>
        <v>0</v>
      </c>
      <c r="AD1483" s="38"/>
      <c r="AE1483" s="38"/>
      <c r="AF1483" s="39">
        <f t="shared" si="384"/>
        <v>0</v>
      </c>
      <c r="AG1483" s="40"/>
      <c r="AH1483" s="41">
        <f t="shared" si="385"/>
        <v>0</v>
      </c>
      <c r="AI1483" s="42">
        <f t="shared" si="386"/>
        <v>0</v>
      </c>
      <c r="AJ1483" s="43">
        <f t="shared" si="387"/>
        <v>0</v>
      </c>
      <c r="AK1483" s="5" t="str">
        <f>_xlfn.IFNA(VLOOKUP(_xlfn.CONCAT(D1483," - ",S1483),OP!E:F,2,0),"-------------------------------------------NAO DISPONIVEL-------------------------------------------")</f>
        <v>C - RIOCARD</v>
      </c>
      <c r="AL1483" s="7" t="str">
        <f t="shared" si="373"/>
        <v>1 - -------------------------------------------NAO DISPONIVEL------------------------------------------- - 00000001483 - FETRANSPOR</v>
      </c>
      <c r="AM1483" s="7" t="str">
        <f t="shared" si="374"/>
        <v>-------------------------------------------NAO DISPONIVEL-------------------------------------------</v>
      </c>
      <c r="AN1483" s="44" cm="1">
        <f t="array" ref="AN1483">_xlfn.IFS(AJ1483=0,0,AQ1483="INATIVO",2,AQ1483="SEM CADASTRO",4,AQ1483="CPF ATIVO EM OUTRO COMPRADOR",5,AQ1483="NOVO/SEM CARTAO",6,AND(AJ1483&gt;0,AQ1483,""),8)</f>
        <v>0</v>
      </c>
      <c r="AO1483" s="45">
        <f t="shared" si="388"/>
        <v>-10</v>
      </c>
    </row>
    <row r="1484" spans="1:41" x14ac:dyDescent="0.4">
      <c r="A1484" s="21" t="str">
        <f t="shared" si="375"/>
        <v>-------------------------------------------NAO DISPONIVEL-------------------------------------------</v>
      </c>
      <c r="B1484" s="5" t="str">
        <f>_xlfn.IFNA(VLOOKUP(A1484,CNPJ!E:F,2,0),"-------------------------------------------NAO DISPONIVEL-------------------------------------------")</f>
        <v>-------------------------------------------NAO DISPONIVEL-------------------------------------------</v>
      </c>
      <c r="C1484" s="22">
        <v>1</v>
      </c>
      <c r="D1484" s="5" t="str">
        <f>_xlfn.XLOOKUP(R1484,OP!C:C,OP!B:B,,0,1)</f>
        <v>RJ</v>
      </c>
      <c r="E1484" s="23"/>
      <c r="M1484" s="26"/>
      <c r="N1484" s="27"/>
      <c r="O1484" s="28" t="str">
        <f t="shared" si="376"/>
        <v>00000001484</v>
      </c>
      <c r="R1484" s="27" t="s">
        <v>193</v>
      </c>
      <c r="S1484" s="30" t="str">
        <f>_xlfn.IFNA(VLOOKUP(_xlfn.CONCAT(D1484," - ",R1484),OP!A:D,4,0),"-------------------------------------------NAO DISPONIVEL-------------------------------------------")</f>
        <v>FETRANSPOR</v>
      </c>
      <c r="T1484" s="31"/>
      <c r="U1484" s="32"/>
      <c r="V1484" s="31"/>
      <c r="W1484" s="33">
        <f t="shared" si="377"/>
        <v>0</v>
      </c>
      <c r="X1484" s="34">
        <f t="shared" si="378"/>
        <v>0</v>
      </c>
      <c r="Y1484" s="33">
        <f t="shared" si="379"/>
        <v>0</v>
      </c>
      <c r="Z1484" s="33">
        <f t="shared" si="380"/>
        <v>0</v>
      </c>
      <c r="AA1484" s="35">
        <f t="shared" si="381"/>
        <v>0</v>
      </c>
      <c r="AB1484" s="36">
        <f t="shared" si="382"/>
        <v>0</v>
      </c>
      <c r="AC1484" s="37">
        <f t="shared" si="383"/>
        <v>0</v>
      </c>
      <c r="AD1484" s="38"/>
      <c r="AE1484" s="38"/>
      <c r="AF1484" s="39">
        <f t="shared" si="384"/>
        <v>0</v>
      </c>
      <c r="AG1484" s="40"/>
      <c r="AH1484" s="41">
        <f t="shared" si="385"/>
        <v>0</v>
      </c>
      <c r="AI1484" s="42">
        <f t="shared" si="386"/>
        <v>0</v>
      </c>
      <c r="AJ1484" s="43">
        <f t="shared" si="387"/>
        <v>0</v>
      </c>
      <c r="AK1484" s="5" t="str">
        <f>_xlfn.IFNA(VLOOKUP(_xlfn.CONCAT(D1484," - ",S1484),OP!E:F,2,0),"-------------------------------------------NAO DISPONIVEL-------------------------------------------")</f>
        <v>C - RIOCARD</v>
      </c>
      <c r="AL1484" s="7" t="str">
        <f t="shared" si="373"/>
        <v>1 - -------------------------------------------NAO DISPONIVEL------------------------------------------- - 00000001484 - FETRANSPOR</v>
      </c>
      <c r="AM1484" s="7" t="str">
        <f t="shared" si="374"/>
        <v>-------------------------------------------NAO DISPONIVEL-------------------------------------------</v>
      </c>
      <c r="AN1484" s="44" cm="1">
        <f t="array" ref="AN1484">_xlfn.IFS(AJ1484=0,0,AQ1484="INATIVO",2,AQ1484="SEM CADASTRO",4,AQ1484="CPF ATIVO EM OUTRO COMPRADOR",5,AQ1484="NOVO/SEM CARTAO",6,AND(AJ1484&gt;0,AQ1484,""),8)</f>
        <v>0</v>
      </c>
      <c r="AO1484" s="45">
        <f t="shared" si="388"/>
        <v>-10</v>
      </c>
    </row>
    <row r="1485" spans="1:41" x14ac:dyDescent="0.4">
      <c r="A1485" s="21" t="str">
        <f t="shared" si="375"/>
        <v>-------------------------------------------NAO DISPONIVEL-------------------------------------------</v>
      </c>
      <c r="B1485" s="5" t="str">
        <f>_xlfn.IFNA(VLOOKUP(A1485,CNPJ!E:F,2,0),"-------------------------------------------NAO DISPONIVEL-------------------------------------------")</f>
        <v>-------------------------------------------NAO DISPONIVEL-------------------------------------------</v>
      </c>
      <c r="C1485" s="22">
        <v>1</v>
      </c>
      <c r="D1485" s="5" t="str">
        <f>_xlfn.XLOOKUP(R1485,OP!C:C,OP!B:B,,0,1)</f>
        <v>RJ</v>
      </c>
      <c r="E1485" s="23"/>
      <c r="M1485" s="26"/>
      <c r="N1485" s="27"/>
      <c r="O1485" s="28" t="str">
        <f t="shared" si="376"/>
        <v>00000001485</v>
      </c>
      <c r="R1485" s="27" t="s">
        <v>193</v>
      </c>
      <c r="S1485" s="30" t="str">
        <f>_xlfn.IFNA(VLOOKUP(_xlfn.CONCAT(D1485," - ",R1485),OP!A:D,4,0),"-------------------------------------------NAO DISPONIVEL-------------------------------------------")</f>
        <v>FETRANSPOR</v>
      </c>
      <c r="T1485" s="31"/>
      <c r="U1485" s="32"/>
      <c r="V1485" s="31"/>
      <c r="W1485" s="33">
        <f t="shared" si="377"/>
        <v>0</v>
      </c>
      <c r="X1485" s="34">
        <f t="shared" si="378"/>
        <v>0</v>
      </c>
      <c r="Y1485" s="33">
        <f t="shared" si="379"/>
        <v>0</v>
      </c>
      <c r="Z1485" s="33">
        <f t="shared" si="380"/>
        <v>0</v>
      </c>
      <c r="AA1485" s="35">
        <f t="shared" si="381"/>
        <v>0</v>
      </c>
      <c r="AB1485" s="36">
        <f t="shared" si="382"/>
        <v>0</v>
      </c>
      <c r="AC1485" s="37">
        <f t="shared" si="383"/>
        <v>0</v>
      </c>
      <c r="AD1485" s="38"/>
      <c r="AE1485" s="38"/>
      <c r="AF1485" s="39">
        <f t="shared" si="384"/>
        <v>0</v>
      </c>
      <c r="AG1485" s="40"/>
      <c r="AH1485" s="41">
        <f t="shared" si="385"/>
        <v>0</v>
      </c>
      <c r="AI1485" s="42">
        <f t="shared" si="386"/>
        <v>0</v>
      </c>
      <c r="AJ1485" s="43">
        <f t="shared" si="387"/>
        <v>0</v>
      </c>
      <c r="AK1485" s="5" t="str">
        <f>_xlfn.IFNA(VLOOKUP(_xlfn.CONCAT(D1485," - ",S1485),OP!E:F,2,0),"-------------------------------------------NAO DISPONIVEL-------------------------------------------")</f>
        <v>C - RIOCARD</v>
      </c>
      <c r="AL1485" s="7" t="str">
        <f t="shared" si="373"/>
        <v>1 - -------------------------------------------NAO DISPONIVEL------------------------------------------- - 00000001485 - FETRANSPOR</v>
      </c>
      <c r="AM1485" s="7" t="str">
        <f t="shared" si="374"/>
        <v>-------------------------------------------NAO DISPONIVEL-------------------------------------------</v>
      </c>
      <c r="AN1485" s="44" cm="1">
        <f t="array" ref="AN1485">_xlfn.IFS(AJ1485=0,0,AQ1485="INATIVO",2,AQ1485="SEM CADASTRO",4,AQ1485="CPF ATIVO EM OUTRO COMPRADOR",5,AQ1485="NOVO/SEM CARTAO",6,AND(AJ1485&gt;0,AQ1485,""),8)</f>
        <v>0</v>
      </c>
      <c r="AO1485" s="45">
        <f t="shared" si="388"/>
        <v>-10</v>
      </c>
    </row>
    <row r="1486" spans="1:41" x14ac:dyDescent="0.4">
      <c r="A1486" s="21" t="str">
        <f t="shared" si="375"/>
        <v>-------------------------------------------NAO DISPONIVEL-------------------------------------------</v>
      </c>
      <c r="B1486" s="5" t="str">
        <f>_xlfn.IFNA(VLOOKUP(A1486,CNPJ!E:F,2,0),"-------------------------------------------NAO DISPONIVEL-------------------------------------------")</f>
        <v>-------------------------------------------NAO DISPONIVEL-------------------------------------------</v>
      </c>
      <c r="C1486" s="22">
        <v>1</v>
      </c>
      <c r="D1486" s="5" t="str">
        <f>_xlfn.XLOOKUP(R1486,OP!C:C,OP!B:B,,0,1)</f>
        <v>RJ</v>
      </c>
      <c r="E1486" s="23"/>
      <c r="M1486" s="26"/>
      <c r="N1486" s="27"/>
      <c r="O1486" s="28" t="str">
        <f t="shared" si="376"/>
        <v>00000001486</v>
      </c>
      <c r="R1486" s="27" t="s">
        <v>193</v>
      </c>
      <c r="S1486" s="30" t="str">
        <f>_xlfn.IFNA(VLOOKUP(_xlfn.CONCAT(D1486," - ",R1486),OP!A:D,4,0),"-------------------------------------------NAO DISPONIVEL-------------------------------------------")</f>
        <v>FETRANSPOR</v>
      </c>
      <c r="T1486" s="31"/>
      <c r="U1486" s="32"/>
      <c r="V1486" s="31"/>
      <c r="W1486" s="33">
        <f t="shared" si="377"/>
        <v>0</v>
      </c>
      <c r="X1486" s="34">
        <f t="shared" si="378"/>
        <v>0</v>
      </c>
      <c r="Y1486" s="33">
        <f t="shared" si="379"/>
        <v>0</v>
      </c>
      <c r="Z1486" s="33">
        <f t="shared" si="380"/>
        <v>0</v>
      </c>
      <c r="AA1486" s="35">
        <f t="shared" si="381"/>
        <v>0</v>
      </c>
      <c r="AB1486" s="36">
        <f t="shared" si="382"/>
        <v>0</v>
      </c>
      <c r="AC1486" s="37">
        <f t="shared" si="383"/>
        <v>0</v>
      </c>
      <c r="AD1486" s="38"/>
      <c r="AE1486" s="38"/>
      <c r="AF1486" s="39">
        <f t="shared" si="384"/>
        <v>0</v>
      </c>
      <c r="AG1486" s="40"/>
      <c r="AH1486" s="41">
        <f t="shared" si="385"/>
        <v>0</v>
      </c>
      <c r="AI1486" s="42">
        <f t="shared" si="386"/>
        <v>0</v>
      </c>
      <c r="AJ1486" s="43">
        <f t="shared" si="387"/>
        <v>0</v>
      </c>
      <c r="AK1486" s="5" t="str">
        <f>_xlfn.IFNA(VLOOKUP(_xlfn.CONCAT(D1486," - ",S1486),OP!E:F,2,0),"-------------------------------------------NAO DISPONIVEL-------------------------------------------")</f>
        <v>C - RIOCARD</v>
      </c>
      <c r="AL1486" s="7" t="str">
        <f t="shared" si="373"/>
        <v>1 - -------------------------------------------NAO DISPONIVEL------------------------------------------- - 00000001486 - FETRANSPOR</v>
      </c>
      <c r="AM1486" s="7" t="str">
        <f t="shared" si="374"/>
        <v>-------------------------------------------NAO DISPONIVEL-------------------------------------------</v>
      </c>
      <c r="AN1486" s="44" cm="1">
        <f t="array" ref="AN1486">_xlfn.IFS(AJ1486=0,0,AQ1486="INATIVO",2,AQ1486="SEM CADASTRO",4,AQ1486="CPF ATIVO EM OUTRO COMPRADOR",5,AQ1486="NOVO/SEM CARTAO",6,AND(AJ1486&gt;0,AQ1486,""),8)</f>
        <v>0</v>
      </c>
      <c r="AO1486" s="45">
        <f t="shared" si="388"/>
        <v>-10</v>
      </c>
    </row>
    <row r="1487" spans="1:41" x14ac:dyDescent="0.4">
      <c r="A1487" s="21" t="str">
        <f t="shared" si="375"/>
        <v>-------------------------------------------NAO DISPONIVEL-------------------------------------------</v>
      </c>
      <c r="B1487" s="5" t="str">
        <f>_xlfn.IFNA(VLOOKUP(A1487,CNPJ!E:F,2,0),"-------------------------------------------NAO DISPONIVEL-------------------------------------------")</f>
        <v>-------------------------------------------NAO DISPONIVEL-------------------------------------------</v>
      </c>
      <c r="C1487" s="22">
        <v>1</v>
      </c>
      <c r="D1487" s="5" t="str">
        <f>_xlfn.XLOOKUP(R1487,OP!C:C,OP!B:B,,0,1)</f>
        <v>RJ</v>
      </c>
      <c r="E1487" s="23"/>
      <c r="M1487" s="26"/>
      <c r="N1487" s="27"/>
      <c r="O1487" s="28" t="str">
        <f t="shared" si="376"/>
        <v>00000001487</v>
      </c>
      <c r="R1487" s="27" t="s">
        <v>193</v>
      </c>
      <c r="S1487" s="30" t="str">
        <f>_xlfn.IFNA(VLOOKUP(_xlfn.CONCAT(D1487," - ",R1487),OP!A:D,4,0),"-------------------------------------------NAO DISPONIVEL-------------------------------------------")</f>
        <v>FETRANSPOR</v>
      </c>
      <c r="T1487" s="31"/>
      <c r="U1487" s="32"/>
      <c r="V1487" s="31"/>
      <c r="W1487" s="33">
        <f t="shared" si="377"/>
        <v>0</v>
      </c>
      <c r="X1487" s="34">
        <f t="shared" si="378"/>
        <v>0</v>
      </c>
      <c r="Y1487" s="33">
        <f t="shared" si="379"/>
        <v>0</v>
      </c>
      <c r="Z1487" s="33">
        <f t="shared" si="380"/>
        <v>0</v>
      </c>
      <c r="AA1487" s="35">
        <f t="shared" si="381"/>
        <v>0</v>
      </c>
      <c r="AB1487" s="36">
        <f t="shared" si="382"/>
        <v>0</v>
      </c>
      <c r="AC1487" s="37">
        <f t="shared" si="383"/>
        <v>0</v>
      </c>
      <c r="AD1487" s="38"/>
      <c r="AE1487" s="38"/>
      <c r="AF1487" s="39">
        <f t="shared" si="384"/>
        <v>0</v>
      </c>
      <c r="AG1487" s="40"/>
      <c r="AH1487" s="41">
        <f t="shared" si="385"/>
        <v>0</v>
      </c>
      <c r="AI1487" s="42">
        <f t="shared" si="386"/>
        <v>0</v>
      </c>
      <c r="AJ1487" s="43">
        <f t="shared" si="387"/>
        <v>0</v>
      </c>
      <c r="AK1487" s="5" t="str">
        <f>_xlfn.IFNA(VLOOKUP(_xlfn.CONCAT(D1487," - ",S1487),OP!E:F,2,0),"-------------------------------------------NAO DISPONIVEL-------------------------------------------")</f>
        <v>C - RIOCARD</v>
      </c>
      <c r="AL1487" s="7" t="str">
        <f t="shared" si="373"/>
        <v>1 - -------------------------------------------NAO DISPONIVEL------------------------------------------- - 00000001487 - FETRANSPOR</v>
      </c>
      <c r="AM1487" s="7" t="str">
        <f t="shared" si="374"/>
        <v>-------------------------------------------NAO DISPONIVEL-------------------------------------------</v>
      </c>
      <c r="AN1487" s="44" cm="1">
        <f t="array" ref="AN1487">_xlfn.IFS(AJ1487=0,0,AQ1487="INATIVO",2,AQ1487="SEM CADASTRO",4,AQ1487="CPF ATIVO EM OUTRO COMPRADOR",5,AQ1487="NOVO/SEM CARTAO",6,AND(AJ1487&gt;0,AQ1487,""),8)</f>
        <v>0</v>
      </c>
      <c r="AO1487" s="45">
        <f t="shared" si="388"/>
        <v>-10</v>
      </c>
    </row>
    <row r="1488" spans="1:41" x14ac:dyDescent="0.4">
      <c r="A1488" s="21" t="str">
        <f t="shared" si="375"/>
        <v>-------------------------------------------NAO DISPONIVEL-------------------------------------------</v>
      </c>
      <c r="B1488" s="5" t="str">
        <f>_xlfn.IFNA(VLOOKUP(A1488,CNPJ!E:F,2,0),"-------------------------------------------NAO DISPONIVEL-------------------------------------------")</f>
        <v>-------------------------------------------NAO DISPONIVEL-------------------------------------------</v>
      </c>
      <c r="C1488" s="22">
        <v>1</v>
      </c>
      <c r="D1488" s="5" t="str">
        <f>_xlfn.XLOOKUP(R1488,OP!C:C,OP!B:B,,0,1)</f>
        <v>RJ</v>
      </c>
      <c r="E1488" s="23"/>
      <c r="M1488" s="26"/>
      <c r="N1488" s="27"/>
      <c r="O1488" s="28" t="str">
        <f t="shared" si="376"/>
        <v>00000001488</v>
      </c>
      <c r="R1488" s="27" t="s">
        <v>193</v>
      </c>
      <c r="S1488" s="30" t="str">
        <f>_xlfn.IFNA(VLOOKUP(_xlfn.CONCAT(D1488," - ",R1488),OP!A:D,4,0),"-------------------------------------------NAO DISPONIVEL-------------------------------------------")</f>
        <v>FETRANSPOR</v>
      </c>
      <c r="T1488" s="31"/>
      <c r="U1488" s="32"/>
      <c r="V1488" s="31"/>
      <c r="W1488" s="33">
        <f t="shared" si="377"/>
        <v>0</v>
      </c>
      <c r="X1488" s="34">
        <f t="shared" si="378"/>
        <v>0</v>
      </c>
      <c r="Y1488" s="33">
        <f t="shared" si="379"/>
        <v>0</v>
      </c>
      <c r="Z1488" s="33">
        <f t="shared" si="380"/>
        <v>0</v>
      </c>
      <c r="AA1488" s="35">
        <f t="shared" si="381"/>
        <v>0</v>
      </c>
      <c r="AB1488" s="36">
        <f t="shared" si="382"/>
        <v>0</v>
      </c>
      <c r="AC1488" s="37">
        <f t="shared" si="383"/>
        <v>0</v>
      </c>
      <c r="AD1488" s="38"/>
      <c r="AE1488" s="38"/>
      <c r="AF1488" s="39">
        <f t="shared" si="384"/>
        <v>0</v>
      </c>
      <c r="AG1488" s="40"/>
      <c r="AH1488" s="41">
        <f t="shared" si="385"/>
        <v>0</v>
      </c>
      <c r="AI1488" s="42">
        <f t="shared" si="386"/>
        <v>0</v>
      </c>
      <c r="AJ1488" s="43">
        <f t="shared" si="387"/>
        <v>0</v>
      </c>
      <c r="AK1488" s="5" t="str">
        <f>_xlfn.IFNA(VLOOKUP(_xlfn.CONCAT(D1488," - ",S1488),OP!E:F,2,0),"-------------------------------------------NAO DISPONIVEL-------------------------------------------")</f>
        <v>C - RIOCARD</v>
      </c>
      <c r="AL1488" s="7" t="str">
        <f t="shared" si="373"/>
        <v>1 - -------------------------------------------NAO DISPONIVEL------------------------------------------- - 00000001488 - FETRANSPOR</v>
      </c>
      <c r="AM1488" s="7" t="str">
        <f t="shared" si="374"/>
        <v>-------------------------------------------NAO DISPONIVEL-------------------------------------------</v>
      </c>
      <c r="AN1488" s="44" cm="1">
        <f t="array" ref="AN1488">_xlfn.IFS(AJ1488=0,0,AQ1488="INATIVO",2,AQ1488="SEM CADASTRO",4,AQ1488="CPF ATIVO EM OUTRO COMPRADOR",5,AQ1488="NOVO/SEM CARTAO",6,AND(AJ1488&gt;0,AQ1488,""),8)</f>
        <v>0</v>
      </c>
      <c r="AO1488" s="45">
        <f t="shared" si="388"/>
        <v>-10</v>
      </c>
    </row>
    <row r="1489" spans="1:41" x14ac:dyDescent="0.4">
      <c r="A1489" s="21" t="str">
        <f t="shared" si="375"/>
        <v>-------------------------------------------NAO DISPONIVEL-------------------------------------------</v>
      </c>
      <c r="B1489" s="5" t="str">
        <f>_xlfn.IFNA(VLOOKUP(A1489,CNPJ!E:F,2,0),"-------------------------------------------NAO DISPONIVEL-------------------------------------------")</f>
        <v>-------------------------------------------NAO DISPONIVEL-------------------------------------------</v>
      </c>
      <c r="C1489" s="22">
        <v>1</v>
      </c>
      <c r="D1489" s="5" t="str">
        <f>_xlfn.XLOOKUP(R1489,OP!C:C,OP!B:B,,0,1)</f>
        <v>RJ</v>
      </c>
      <c r="E1489" s="23"/>
      <c r="M1489" s="26"/>
      <c r="N1489" s="27"/>
      <c r="O1489" s="28" t="str">
        <f t="shared" si="376"/>
        <v>00000001489</v>
      </c>
      <c r="R1489" s="27" t="s">
        <v>193</v>
      </c>
      <c r="S1489" s="30" t="str">
        <f>_xlfn.IFNA(VLOOKUP(_xlfn.CONCAT(D1489," - ",R1489),OP!A:D,4,0),"-------------------------------------------NAO DISPONIVEL-------------------------------------------")</f>
        <v>FETRANSPOR</v>
      </c>
      <c r="T1489" s="31"/>
      <c r="U1489" s="32"/>
      <c r="V1489" s="31"/>
      <c r="W1489" s="33">
        <f t="shared" si="377"/>
        <v>0</v>
      </c>
      <c r="X1489" s="34">
        <f t="shared" si="378"/>
        <v>0</v>
      </c>
      <c r="Y1489" s="33">
        <f t="shared" si="379"/>
        <v>0</v>
      </c>
      <c r="Z1489" s="33">
        <f t="shared" si="380"/>
        <v>0</v>
      </c>
      <c r="AA1489" s="35">
        <f t="shared" si="381"/>
        <v>0</v>
      </c>
      <c r="AB1489" s="36">
        <f t="shared" si="382"/>
        <v>0</v>
      </c>
      <c r="AC1489" s="37">
        <f t="shared" si="383"/>
        <v>0</v>
      </c>
      <c r="AD1489" s="38"/>
      <c r="AE1489" s="38"/>
      <c r="AF1489" s="39">
        <f t="shared" si="384"/>
        <v>0</v>
      </c>
      <c r="AG1489" s="40"/>
      <c r="AH1489" s="41">
        <f t="shared" si="385"/>
        <v>0</v>
      </c>
      <c r="AI1489" s="42">
        <f t="shared" si="386"/>
        <v>0</v>
      </c>
      <c r="AJ1489" s="43">
        <f t="shared" si="387"/>
        <v>0</v>
      </c>
      <c r="AK1489" s="5" t="str">
        <f>_xlfn.IFNA(VLOOKUP(_xlfn.CONCAT(D1489," - ",S1489),OP!E:F,2,0),"-------------------------------------------NAO DISPONIVEL-------------------------------------------")</f>
        <v>C - RIOCARD</v>
      </c>
      <c r="AL1489" s="7" t="str">
        <f t="shared" si="373"/>
        <v>1 - -------------------------------------------NAO DISPONIVEL------------------------------------------- - 00000001489 - FETRANSPOR</v>
      </c>
      <c r="AM1489" s="7" t="str">
        <f t="shared" si="374"/>
        <v>-------------------------------------------NAO DISPONIVEL-------------------------------------------</v>
      </c>
      <c r="AN1489" s="44" cm="1">
        <f t="array" ref="AN1489">_xlfn.IFS(AJ1489=0,0,AQ1489="INATIVO",2,AQ1489="SEM CADASTRO",4,AQ1489="CPF ATIVO EM OUTRO COMPRADOR",5,AQ1489="NOVO/SEM CARTAO",6,AND(AJ1489&gt;0,AQ1489,""),8)</f>
        <v>0</v>
      </c>
      <c r="AO1489" s="45">
        <f t="shared" si="388"/>
        <v>-10</v>
      </c>
    </row>
    <row r="1490" spans="1:41" x14ac:dyDescent="0.4">
      <c r="A1490" s="21" t="str">
        <f t="shared" si="375"/>
        <v>-------------------------------------------NAO DISPONIVEL-------------------------------------------</v>
      </c>
      <c r="B1490" s="5" t="str">
        <f>_xlfn.IFNA(VLOOKUP(A1490,CNPJ!E:F,2,0),"-------------------------------------------NAO DISPONIVEL-------------------------------------------")</f>
        <v>-------------------------------------------NAO DISPONIVEL-------------------------------------------</v>
      </c>
      <c r="C1490" s="22">
        <v>1</v>
      </c>
      <c r="D1490" s="5" t="str">
        <f>_xlfn.XLOOKUP(R1490,OP!C:C,OP!B:B,,0,1)</f>
        <v>RJ</v>
      </c>
      <c r="E1490" s="23"/>
      <c r="M1490" s="26"/>
      <c r="N1490" s="27"/>
      <c r="O1490" s="28" t="str">
        <f t="shared" si="376"/>
        <v>00000001490</v>
      </c>
      <c r="R1490" s="27" t="s">
        <v>193</v>
      </c>
      <c r="S1490" s="30" t="str">
        <f>_xlfn.IFNA(VLOOKUP(_xlfn.CONCAT(D1490," - ",R1490),OP!A:D,4,0),"-------------------------------------------NAO DISPONIVEL-------------------------------------------")</f>
        <v>FETRANSPOR</v>
      </c>
      <c r="T1490" s="31"/>
      <c r="U1490" s="32"/>
      <c r="V1490" s="31"/>
      <c r="W1490" s="33">
        <f t="shared" si="377"/>
        <v>0</v>
      </c>
      <c r="X1490" s="34">
        <f t="shared" si="378"/>
        <v>0</v>
      </c>
      <c r="Y1490" s="33">
        <f t="shared" si="379"/>
        <v>0</v>
      </c>
      <c r="Z1490" s="33">
        <f t="shared" si="380"/>
        <v>0</v>
      </c>
      <c r="AA1490" s="35">
        <f t="shared" si="381"/>
        <v>0</v>
      </c>
      <c r="AB1490" s="36">
        <f t="shared" si="382"/>
        <v>0</v>
      </c>
      <c r="AC1490" s="37">
        <f t="shared" si="383"/>
        <v>0</v>
      </c>
      <c r="AD1490" s="38"/>
      <c r="AE1490" s="38"/>
      <c r="AF1490" s="39">
        <f t="shared" si="384"/>
        <v>0</v>
      </c>
      <c r="AG1490" s="40"/>
      <c r="AH1490" s="41">
        <f t="shared" si="385"/>
        <v>0</v>
      </c>
      <c r="AI1490" s="42">
        <f t="shared" si="386"/>
        <v>0</v>
      </c>
      <c r="AJ1490" s="43">
        <f t="shared" si="387"/>
        <v>0</v>
      </c>
      <c r="AK1490" s="5" t="str">
        <f>_xlfn.IFNA(VLOOKUP(_xlfn.CONCAT(D1490," - ",S1490),OP!E:F,2,0),"-------------------------------------------NAO DISPONIVEL-------------------------------------------")</f>
        <v>C - RIOCARD</v>
      </c>
      <c r="AL1490" s="7" t="str">
        <f t="shared" si="373"/>
        <v>1 - -------------------------------------------NAO DISPONIVEL------------------------------------------- - 00000001490 - FETRANSPOR</v>
      </c>
      <c r="AM1490" s="7" t="str">
        <f t="shared" si="374"/>
        <v>-------------------------------------------NAO DISPONIVEL-------------------------------------------</v>
      </c>
      <c r="AN1490" s="44" cm="1">
        <f t="array" ref="AN1490">_xlfn.IFS(AJ1490=0,0,AQ1490="INATIVO",2,AQ1490="SEM CADASTRO",4,AQ1490="CPF ATIVO EM OUTRO COMPRADOR",5,AQ1490="NOVO/SEM CARTAO",6,AND(AJ1490&gt;0,AQ1490,""),8)</f>
        <v>0</v>
      </c>
      <c r="AO1490" s="45">
        <f t="shared" si="388"/>
        <v>-10</v>
      </c>
    </row>
    <row r="1491" spans="1:41" x14ac:dyDescent="0.4">
      <c r="A1491" s="21" t="str">
        <f t="shared" si="375"/>
        <v>-------------------------------------------NAO DISPONIVEL-------------------------------------------</v>
      </c>
      <c r="B1491" s="5" t="str">
        <f>_xlfn.IFNA(VLOOKUP(A1491,CNPJ!E:F,2,0),"-------------------------------------------NAO DISPONIVEL-------------------------------------------")</f>
        <v>-------------------------------------------NAO DISPONIVEL-------------------------------------------</v>
      </c>
      <c r="C1491" s="22">
        <v>1</v>
      </c>
      <c r="D1491" s="5" t="str">
        <f>_xlfn.XLOOKUP(R1491,OP!C:C,OP!B:B,,0,1)</f>
        <v>RJ</v>
      </c>
      <c r="E1491" s="23"/>
      <c r="M1491" s="26"/>
      <c r="N1491" s="27"/>
      <c r="O1491" s="28" t="str">
        <f t="shared" si="376"/>
        <v>00000001491</v>
      </c>
      <c r="R1491" s="27" t="s">
        <v>193</v>
      </c>
      <c r="S1491" s="30" t="str">
        <f>_xlfn.IFNA(VLOOKUP(_xlfn.CONCAT(D1491," - ",R1491),OP!A:D,4,0),"-------------------------------------------NAO DISPONIVEL-------------------------------------------")</f>
        <v>FETRANSPOR</v>
      </c>
      <c r="T1491" s="31"/>
      <c r="U1491" s="32"/>
      <c r="V1491" s="31"/>
      <c r="W1491" s="33">
        <f t="shared" si="377"/>
        <v>0</v>
      </c>
      <c r="X1491" s="34">
        <f t="shared" si="378"/>
        <v>0</v>
      </c>
      <c r="Y1491" s="33">
        <f t="shared" si="379"/>
        <v>0</v>
      </c>
      <c r="Z1491" s="33">
        <f t="shared" si="380"/>
        <v>0</v>
      </c>
      <c r="AA1491" s="35">
        <f t="shared" si="381"/>
        <v>0</v>
      </c>
      <c r="AB1491" s="36">
        <f t="shared" si="382"/>
        <v>0</v>
      </c>
      <c r="AC1491" s="37">
        <f t="shared" si="383"/>
        <v>0</v>
      </c>
      <c r="AD1491" s="38"/>
      <c r="AE1491" s="38"/>
      <c r="AF1491" s="39">
        <f t="shared" si="384"/>
        <v>0</v>
      </c>
      <c r="AG1491" s="40"/>
      <c r="AH1491" s="41">
        <f t="shared" si="385"/>
        <v>0</v>
      </c>
      <c r="AI1491" s="42">
        <f t="shared" si="386"/>
        <v>0</v>
      </c>
      <c r="AJ1491" s="43">
        <f t="shared" si="387"/>
        <v>0</v>
      </c>
      <c r="AK1491" s="5" t="str">
        <f>_xlfn.IFNA(VLOOKUP(_xlfn.CONCAT(D1491," - ",S1491),OP!E:F,2,0),"-------------------------------------------NAO DISPONIVEL-------------------------------------------")</f>
        <v>C - RIOCARD</v>
      </c>
      <c r="AL1491" s="7" t="str">
        <f t="shared" si="373"/>
        <v>1 - -------------------------------------------NAO DISPONIVEL------------------------------------------- - 00000001491 - FETRANSPOR</v>
      </c>
      <c r="AM1491" s="7" t="str">
        <f t="shared" si="374"/>
        <v>-------------------------------------------NAO DISPONIVEL-------------------------------------------</v>
      </c>
      <c r="AN1491" s="44" cm="1">
        <f t="array" ref="AN1491">_xlfn.IFS(AJ1491=0,0,AQ1491="INATIVO",2,AQ1491="SEM CADASTRO",4,AQ1491="CPF ATIVO EM OUTRO COMPRADOR",5,AQ1491="NOVO/SEM CARTAO",6,AND(AJ1491&gt;0,AQ1491,""),8)</f>
        <v>0</v>
      </c>
      <c r="AO1491" s="45">
        <f t="shared" si="388"/>
        <v>-10</v>
      </c>
    </row>
    <row r="1492" spans="1:41" x14ac:dyDescent="0.4">
      <c r="A1492" s="21" t="str">
        <f t="shared" si="375"/>
        <v>-------------------------------------------NAO DISPONIVEL-------------------------------------------</v>
      </c>
      <c r="B1492" s="5" t="str">
        <f>_xlfn.IFNA(VLOOKUP(A1492,CNPJ!E:F,2,0),"-------------------------------------------NAO DISPONIVEL-------------------------------------------")</f>
        <v>-------------------------------------------NAO DISPONIVEL-------------------------------------------</v>
      </c>
      <c r="C1492" s="22">
        <v>1</v>
      </c>
      <c r="D1492" s="5" t="str">
        <f>_xlfn.XLOOKUP(R1492,OP!C:C,OP!B:B,,0,1)</f>
        <v>RJ</v>
      </c>
      <c r="E1492" s="23"/>
      <c r="M1492" s="26"/>
      <c r="N1492" s="27"/>
      <c r="O1492" s="28" t="str">
        <f t="shared" si="376"/>
        <v>00000001492</v>
      </c>
      <c r="R1492" s="27" t="s">
        <v>193</v>
      </c>
      <c r="S1492" s="30" t="str">
        <f>_xlfn.IFNA(VLOOKUP(_xlfn.CONCAT(D1492," - ",R1492),OP!A:D,4,0),"-------------------------------------------NAO DISPONIVEL-------------------------------------------")</f>
        <v>FETRANSPOR</v>
      </c>
      <c r="T1492" s="31"/>
      <c r="U1492" s="32"/>
      <c r="V1492" s="31"/>
      <c r="W1492" s="33">
        <f t="shared" si="377"/>
        <v>0</v>
      </c>
      <c r="X1492" s="34">
        <f t="shared" si="378"/>
        <v>0</v>
      </c>
      <c r="Y1492" s="33">
        <f t="shared" si="379"/>
        <v>0</v>
      </c>
      <c r="Z1492" s="33">
        <f t="shared" si="380"/>
        <v>0</v>
      </c>
      <c r="AA1492" s="35">
        <f t="shared" si="381"/>
        <v>0</v>
      </c>
      <c r="AB1492" s="36">
        <f t="shared" si="382"/>
        <v>0</v>
      </c>
      <c r="AC1492" s="37">
        <f t="shared" si="383"/>
        <v>0</v>
      </c>
      <c r="AD1492" s="38"/>
      <c r="AE1492" s="38"/>
      <c r="AF1492" s="39">
        <f t="shared" si="384"/>
        <v>0</v>
      </c>
      <c r="AG1492" s="40"/>
      <c r="AH1492" s="41">
        <f t="shared" si="385"/>
        <v>0</v>
      </c>
      <c r="AI1492" s="42">
        <f t="shared" si="386"/>
        <v>0</v>
      </c>
      <c r="AJ1492" s="43">
        <f t="shared" si="387"/>
        <v>0</v>
      </c>
      <c r="AK1492" s="5" t="str">
        <f>_xlfn.IFNA(VLOOKUP(_xlfn.CONCAT(D1492," - ",S1492),OP!E:F,2,0),"-------------------------------------------NAO DISPONIVEL-------------------------------------------")</f>
        <v>C - RIOCARD</v>
      </c>
      <c r="AL1492" s="7" t="str">
        <f t="shared" si="373"/>
        <v>1 - -------------------------------------------NAO DISPONIVEL------------------------------------------- - 00000001492 - FETRANSPOR</v>
      </c>
      <c r="AM1492" s="7" t="str">
        <f t="shared" si="374"/>
        <v>-------------------------------------------NAO DISPONIVEL-------------------------------------------</v>
      </c>
      <c r="AN1492" s="44" cm="1">
        <f t="array" ref="AN1492">_xlfn.IFS(AJ1492=0,0,AQ1492="INATIVO",2,AQ1492="SEM CADASTRO",4,AQ1492="CPF ATIVO EM OUTRO COMPRADOR",5,AQ1492="NOVO/SEM CARTAO",6,AND(AJ1492&gt;0,AQ1492,""),8)</f>
        <v>0</v>
      </c>
      <c r="AO1492" s="45">
        <f t="shared" si="388"/>
        <v>-10</v>
      </c>
    </row>
    <row r="1493" spans="1:41" x14ac:dyDescent="0.4">
      <c r="A1493" s="21" t="str">
        <f t="shared" si="375"/>
        <v>-------------------------------------------NAO DISPONIVEL-------------------------------------------</v>
      </c>
      <c r="B1493" s="5" t="str">
        <f>_xlfn.IFNA(VLOOKUP(A1493,CNPJ!E:F,2,0),"-------------------------------------------NAO DISPONIVEL-------------------------------------------")</f>
        <v>-------------------------------------------NAO DISPONIVEL-------------------------------------------</v>
      </c>
      <c r="C1493" s="22">
        <v>1</v>
      </c>
      <c r="D1493" s="5" t="str">
        <f>_xlfn.XLOOKUP(R1493,OP!C:C,OP!B:B,,0,1)</f>
        <v>RJ</v>
      </c>
      <c r="E1493" s="23"/>
      <c r="M1493" s="26"/>
      <c r="N1493" s="27"/>
      <c r="O1493" s="28" t="str">
        <f t="shared" si="376"/>
        <v>00000001493</v>
      </c>
      <c r="R1493" s="27" t="s">
        <v>193</v>
      </c>
      <c r="S1493" s="30" t="str">
        <f>_xlfn.IFNA(VLOOKUP(_xlfn.CONCAT(D1493," - ",R1493),OP!A:D,4,0),"-------------------------------------------NAO DISPONIVEL-------------------------------------------")</f>
        <v>FETRANSPOR</v>
      </c>
      <c r="T1493" s="31"/>
      <c r="U1493" s="32"/>
      <c r="V1493" s="31"/>
      <c r="W1493" s="33">
        <f t="shared" si="377"/>
        <v>0</v>
      </c>
      <c r="X1493" s="34">
        <f t="shared" si="378"/>
        <v>0</v>
      </c>
      <c r="Y1493" s="33">
        <f t="shared" si="379"/>
        <v>0</v>
      </c>
      <c r="Z1493" s="33">
        <f t="shared" si="380"/>
        <v>0</v>
      </c>
      <c r="AA1493" s="35">
        <f t="shared" si="381"/>
        <v>0</v>
      </c>
      <c r="AB1493" s="36">
        <f t="shared" si="382"/>
        <v>0</v>
      </c>
      <c r="AC1493" s="37">
        <f t="shared" si="383"/>
        <v>0</v>
      </c>
      <c r="AD1493" s="38"/>
      <c r="AE1493" s="38"/>
      <c r="AF1493" s="39">
        <f t="shared" si="384"/>
        <v>0</v>
      </c>
      <c r="AG1493" s="40"/>
      <c r="AH1493" s="41">
        <f t="shared" si="385"/>
        <v>0</v>
      </c>
      <c r="AI1493" s="42">
        <f t="shared" si="386"/>
        <v>0</v>
      </c>
      <c r="AJ1493" s="43">
        <f t="shared" si="387"/>
        <v>0</v>
      </c>
      <c r="AK1493" s="5" t="str">
        <f>_xlfn.IFNA(VLOOKUP(_xlfn.CONCAT(D1493," - ",S1493),OP!E:F,2,0),"-------------------------------------------NAO DISPONIVEL-------------------------------------------")</f>
        <v>C - RIOCARD</v>
      </c>
      <c r="AL1493" s="7" t="str">
        <f t="shared" si="373"/>
        <v>1 - -------------------------------------------NAO DISPONIVEL------------------------------------------- - 00000001493 - FETRANSPOR</v>
      </c>
      <c r="AM1493" s="7" t="str">
        <f t="shared" si="374"/>
        <v>-------------------------------------------NAO DISPONIVEL-------------------------------------------</v>
      </c>
      <c r="AN1493" s="44" cm="1">
        <f t="array" ref="AN1493">_xlfn.IFS(AJ1493=0,0,AQ1493="INATIVO",2,AQ1493="SEM CADASTRO",4,AQ1493="CPF ATIVO EM OUTRO COMPRADOR",5,AQ1493="NOVO/SEM CARTAO",6,AND(AJ1493&gt;0,AQ1493,""),8)</f>
        <v>0</v>
      </c>
      <c r="AO1493" s="45">
        <f t="shared" si="388"/>
        <v>-10</v>
      </c>
    </row>
    <row r="1494" spans="1:41" x14ac:dyDescent="0.4">
      <c r="A1494" s="21" t="str">
        <f t="shared" si="375"/>
        <v>-------------------------------------------NAO DISPONIVEL-------------------------------------------</v>
      </c>
      <c r="B1494" s="5" t="str">
        <f>_xlfn.IFNA(VLOOKUP(A1494,CNPJ!E:F,2,0),"-------------------------------------------NAO DISPONIVEL-------------------------------------------")</f>
        <v>-------------------------------------------NAO DISPONIVEL-------------------------------------------</v>
      </c>
      <c r="C1494" s="22">
        <v>1</v>
      </c>
      <c r="D1494" s="5" t="str">
        <f>_xlfn.XLOOKUP(R1494,OP!C:C,OP!B:B,,0,1)</f>
        <v>RJ</v>
      </c>
      <c r="E1494" s="23"/>
      <c r="M1494" s="26"/>
      <c r="N1494" s="27"/>
      <c r="O1494" s="28" t="str">
        <f t="shared" si="376"/>
        <v>00000001494</v>
      </c>
      <c r="R1494" s="27" t="s">
        <v>193</v>
      </c>
      <c r="S1494" s="30" t="str">
        <f>_xlfn.IFNA(VLOOKUP(_xlfn.CONCAT(D1494," - ",R1494),OP!A:D,4,0),"-------------------------------------------NAO DISPONIVEL-------------------------------------------")</f>
        <v>FETRANSPOR</v>
      </c>
      <c r="T1494" s="31"/>
      <c r="U1494" s="32"/>
      <c r="V1494" s="31"/>
      <c r="W1494" s="33">
        <f t="shared" si="377"/>
        <v>0</v>
      </c>
      <c r="X1494" s="34">
        <f t="shared" si="378"/>
        <v>0</v>
      </c>
      <c r="Y1494" s="33">
        <f t="shared" si="379"/>
        <v>0</v>
      </c>
      <c r="Z1494" s="33">
        <f t="shared" si="380"/>
        <v>0</v>
      </c>
      <c r="AA1494" s="35">
        <f t="shared" si="381"/>
        <v>0</v>
      </c>
      <c r="AB1494" s="36">
        <f t="shared" si="382"/>
        <v>0</v>
      </c>
      <c r="AC1494" s="37">
        <f t="shared" si="383"/>
        <v>0</v>
      </c>
      <c r="AD1494" s="38"/>
      <c r="AE1494" s="38"/>
      <c r="AF1494" s="39">
        <f t="shared" si="384"/>
        <v>0</v>
      </c>
      <c r="AG1494" s="40"/>
      <c r="AH1494" s="41">
        <f t="shared" si="385"/>
        <v>0</v>
      </c>
      <c r="AI1494" s="42">
        <f t="shared" si="386"/>
        <v>0</v>
      </c>
      <c r="AJ1494" s="43">
        <f t="shared" si="387"/>
        <v>0</v>
      </c>
      <c r="AK1494" s="5" t="str">
        <f>_xlfn.IFNA(VLOOKUP(_xlfn.CONCAT(D1494," - ",S1494),OP!E:F,2,0),"-------------------------------------------NAO DISPONIVEL-------------------------------------------")</f>
        <v>C - RIOCARD</v>
      </c>
      <c r="AL1494" s="7" t="str">
        <f t="shared" si="373"/>
        <v>1 - -------------------------------------------NAO DISPONIVEL------------------------------------------- - 00000001494 - FETRANSPOR</v>
      </c>
      <c r="AM1494" s="7" t="str">
        <f t="shared" si="374"/>
        <v>-------------------------------------------NAO DISPONIVEL-------------------------------------------</v>
      </c>
      <c r="AN1494" s="44" cm="1">
        <f t="array" ref="AN1494">_xlfn.IFS(AJ1494=0,0,AQ1494="INATIVO",2,AQ1494="SEM CADASTRO",4,AQ1494="CPF ATIVO EM OUTRO COMPRADOR",5,AQ1494="NOVO/SEM CARTAO",6,AND(AJ1494&gt;0,AQ1494,""),8)</f>
        <v>0</v>
      </c>
      <c r="AO1494" s="45">
        <f t="shared" si="388"/>
        <v>-10</v>
      </c>
    </row>
    <row r="1495" spans="1:41" x14ac:dyDescent="0.4">
      <c r="A1495" s="21" t="str">
        <f t="shared" si="375"/>
        <v>-------------------------------------------NAO DISPONIVEL-------------------------------------------</v>
      </c>
      <c r="B1495" s="5" t="str">
        <f>_xlfn.IFNA(VLOOKUP(A1495,CNPJ!E:F,2,0),"-------------------------------------------NAO DISPONIVEL-------------------------------------------")</f>
        <v>-------------------------------------------NAO DISPONIVEL-------------------------------------------</v>
      </c>
      <c r="C1495" s="22">
        <v>1</v>
      </c>
      <c r="D1495" s="5" t="str">
        <f>_xlfn.XLOOKUP(R1495,OP!C:C,OP!B:B,,0,1)</f>
        <v>RJ</v>
      </c>
      <c r="E1495" s="23"/>
      <c r="M1495" s="26"/>
      <c r="N1495" s="27"/>
      <c r="O1495" s="28" t="str">
        <f t="shared" si="376"/>
        <v>00000001495</v>
      </c>
      <c r="R1495" s="27" t="s">
        <v>193</v>
      </c>
      <c r="S1495" s="30" t="str">
        <f>_xlfn.IFNA(VLOOKUP(_xlfn.CONCAT(D1495," - ",R1495),OP!A:D,4,0),"-------------------------------------------NAO DISPONIVEL-------------------------------------------")</f>
        <v>FETRANSPOR</v>
      </c>
      <c r="T1495" s="31"/>
      <c r="U1495" s="32"/>
      <c r="V1495" s="31"/>
      <c r="W1495" s="33">
        <f t="shared" si="377"/>
        <v>0</v>
      </c>
      <c r="X1495" s="34">
        <f t="shared" si="378"/>
        <v>0</v>
      </c>
      <c r="Y1495" s="33">
        <f t="shared" si="379"/>
        <v>0</v>
      </c>
      <c r="Z1495" s="33">
        <f t="shared" si="380"/>
        <v>0</v>
      </c>
      <c r="AA1495" s="35">
        <f t="shared" si="381"/>
        <v>0</v>
      </c>
      <c r="AB1495" s="36">
        <f t="shared" si="382"/>
        <v>0</v>
      </c>
      <c r="AC1495" s="37">
        <f t="shared" si="383"/>
        <v>0</v>
      </c>
      <c r="AD1495" s="38"/>
      <c r="AE1495" s="38"/>
      <c r="AF1495" s="39">
        <f t="shared" si="384"/>
        <v>0</v>
      </c>
      <c r="AG1495" s="40"/>
      <c r="AH1495" s="41">
        <f t="shared" si="385"/>
        <v>0</v>
      </c>
      <c r="AI1495" s="42">
        <f t="shared" si="386"/>
        <v>0</v>
      </c>
      <c r="AJ1495" s="43">
        <f t="shared" si="387"/>
        <v>0</v>
      </c>
      <c r="AK1495" s="5" t="str">
        <f>_xlfn.IFNA(VLOOKUP(_xlfn.CONCAT(D1495," - ",S1495),OP!E:F,2,0),"-------------------------------------------NAO DISPONIVEL-------------------------------------------")</f>
        <v>C - RIOCARD</v>
      </c>
      <c r="AL1495" s="7" t="str">
        <f t="shared" si="373"/>
        <v>1 - -------------------------------------------NAO DISPONIVEL------------------------------------------- - 00000001495 - FETRANSPOR</v>
      </c>
      <c r="AM1495" s="7" t="str">
        <f t="shared" si="374"/>
        <v>-------------------------------------------NAO DISPONIVEL-------------------------------------------</v>
      </c>
      <c r="AN1495" s="44" cm="1">
        <f t="array" ref="AN1495">_xlfn.IFS(AJ1495=0,0,AQ1495="INATIVO",2,AQ1495="SEM CADASTRO",4,AQ1495="CPF ATIVO EM OUTRO COMPRADOR",5,AQ1495="NOVO/SEM CARTAO",6,AND(AJ1495&gt;0,AQ1495,""),8)</f>
        <v>0</v>
      </c>
      <c r="AO1495" s="45">
        <f t="shared" si="388"/>
        <v>-10</v>
      </c>
    </row>
    <row r="1496" spans="1:41" x14ac:dyDescent="0.4">
      <c r="A1496" s="21" t="str">
        <f t="shared" si="375"/>
        <v>-------------------------------------------NAO DISPONIVEL-------------------------------------------</v>
      </c>
      <c r="B1496" s="5" t="str">
        <f>_xlfn.IFNA(VLOOKUP(A1496,CNPJ!E:F,2,0),"-------------------------------------------NAO DISPONIVEL-------------------------------------------")</f>
        <v>-------------------------------------------NAO DISPONIVEL-------------------------------------------</v>
      </c>
      <c r="C1496" s="22">
        <v>1</v>
      </c>
      <c r="D1496" s="5" t="str">
        <f>_xlfn.XLOOKUP(R1496,OP!C:C,OP!B:B,,0,1)</f>
        <v>RJ</v>
      </c>
      <c r="E1496" s="23"/>
      <c r="M1496" s="26"/>
      <c r="N1496" s="27"/>
      <c r="O1496" s="28" t="str">
        <f t="shared" si="376"/>
        <v>00000001496</v>
      </c>
      <c r="R1496" s="27" t="s">
        <v>193</v>
      </c>
      <c r="S1496" s="30" t="str">
        <f>_xlfn.IFNA(VLOOKUP(_xlfn.CONCAT(D1496," - ",R1496),OP!A:D,4,0),"-------------------------------------------NAO DISPONIVEL-------------------------------------------")</f>
        <v>FETRANSPOR</v>
      </c>
      <c r="T1496" s="31"/>
      <c r="U1496" s="32"/>
      <c r="V1496" s="31"/>
      <c r="W1496" s="33">
        <f t="shared" si="377"/>
        <v>0</v>
      </c>
      <c r="X1496" s="34">
        <f t="shared" si="378"/>
        <v>0</v>
      </c>
      <c r="Y1496" s="33">
        <f t="shared" si="379"/>
        <v>0</v>
      </c>
      <c r="Z1496" s="33">
        <f t="shared" si="380"/>
        <v>0</v>
      </c>
      <c r="AA1496" s="35">
        <f t="shared" si="381"/>
        <v>0</v>
      </c>
      <c r="AB1496" s="36">
        <f t="shared" si="382"/>
        <v>0</v>
      </c>
      <c r="AC1496" s="37">
        <f t="shared" si="383"/>
        <v>0</v>
      </c>
      <c r="AD1496" s="38"/>
      <c r="AE1496" s="38"/>
      <c r="AF1496" s="39">
        <f t="shared" si="384"/>
        <v>0</v>
      </c>
      <c r="AG1496" s="40"/>
      <c r="AH1496" s="41">
        <f t="shared" si="385"/>
        <v>0</v>
      </c>
      <c r="AI1496" s="42">
        <f t="shared" si="386"/>
        <v>0</v>
      </c>
      <c r="AJ1496" s="43">
        <f t="shared" si="387"/>
        <v>0</v>
      </c>
      <c r="AK1496" s="5" t="str">
        <f>_xlfn.IFNA(VLOOKUP(_xlfn.CONCAT(D1496," - ",S1496),OP!E:F,2,0),"-------------------------------------------NAO DISPONIVEL-------------------------------------------")</f>
        <v>C - RIOCARD</v>
      </c>
      <c r="AL1496" s="7" t="str">
        <f t="shared" si="373"/>
        <v>1 - -------------------------------------------NAO DISPONIVEL------------------------------------------- - 00000001496 - FETRANSPOR</v>
      </c>
      <c r="AM1496" s="7" t="str">
        <f t="shared" si="374"/>
        <v>-------------------------------------------NAO DISPONIVEL-------------------------------------------</v>
      </c>
      <c r="AN1496" s="44" cm="1">
        <f t="array" ref="AN1496">_xlfn.IFS(AJ1496=0,0,AQ1496="INATIVO",2,AQ1496="SEM CADASTRO",4,AQ1496="CPF ATIVO EM OUTRO COMPRADOR",5,AQ1496="NOVO/SEM CARTAO",6,AND(AJ1496&gt;0,AQ1496,""),8)</f>
        <v>0</v>
      </c>
      <c r="AO1496" s="45">
        <f t="shared" si="388"/>
        <v>-10</v>
      </c>
    </row>
    <row r="1497" spans="1:41" x14ac:dyDescent="0.4">
      <c r="A1497" s="21" t="str">
        <f t="shared" si="375"/>
        <v>-------------------------------------------NAO DISPONIVEL-------------------------------------------</v>
      </c>
      <c r="B1497" s="5" t="str">
        <f>_xlfn.IFNA(VLOOKUP(A1497,CNPJ!E:F,2,0),"-------------------------------------------NAO DISPONIVEL-------------------------------------------")</f>
        <v>-------------------------------------------NAO DISPONIVEL-------------------------------------------</v>
      </c>
      <c r="C1497" s="22">
        <v>1</v>
      </c>
      <c r="D1497" s="5" t="str">
        <f>_xlfn.XLOOKUP(R1497,OP!C:C,OP!B:B,,0,1)</f>
        <v>RJ</v>
      </c>
      <c r="E1497" s="23"/>
      <c r="M1497" s="26"/>
      <c r="N1497" s="27"/>
      <c r="O1497" s="28" t="str">
        <f t="shared" si="376"/>
        <v>00000001497</v>
      </c>
      <c r="R1497" s="27" t="s">
        <v>193</v>
      </c>
      <c r="S1497" s="30" t="str">
        <f>_xlfn.IFNA(VLOOKUP(_xlfn.CONCAT(D1497," - ",R1497),OP!A:D,4,0),"-------------------------------------------NAO DISPONIVEL-------------------------------------------")</f>
        <v>FETRANSPOR</v>
      </c>
      <c r="T1497" s="31"/>
      <c r="U1497" s="32"/>
      <c r="V1497" s="31"/>
      <c r="W1497" s="33">
        <f t="shared" si="377"/>
        <v>0</v>
      </c>
      <c r="X1497" s="34">
        <f t="shared" si="378"/>
        <v>0</v>
      </c>
      <c r="Y1497" s="33">
        <f t="shared" si="379"/>
        <v>0</v>
      </c>
      <c r="Z1497" s="33">
        <f t="shared" si="380"/>
        <v>0</v>
      </c>
      <c r="AA1497" s="35">
        <f t="shared" si="381"/>
        <v>0</v>
      </c>
      <c r="AB1497" s="36">
        <f t="shared" si="382"/>
        <v>0</v>
      </c>
      <c r="AC1497" s="37">
        <f t="shared" si="383"/>
        <v>0</v>
      </c>
      <c r="AD1497" s="38"/>
      <c r="AE1497" s="38"/>
      <c r="AF1497" s="39">
        <f t="shared" si="384"/>
        <v>0</v>
      </c>
      <c r="AG1497" s="40"/>
      <c r="AH1497" s="41">
        <f t="shared" si="385"/>
        <v>0</v>
      </c>
      <c r="AI1497" s="42">
        <f t="shared" si="386"/>
        <v>0</v>
      </c>
      <c r="AJ1497" s="43">
        <f t="shared" si="387"/>
        <v>0</v>
      </c>
      <c r="AK1497" s="5" t="str">
        <f>_xlfn.IFNA(VLOOKUP(_xlfn.CONCAT(D1497," - ",S1497),OP!E:F,2,0),"-------------------------------------------NAO DISPONIVEL-------------------------------------------")</f>
        <v>C - RIOCARD</v>
      </c>
      <c r="AL1497" s="7" t="str">
        <f t="shared" si="373"/>
        <v>1 - -------------------------------------------NAO DISPONIVEL------------------------------------------- - 00000001497 - FETRANSPOR</v>
      </c>
      <c r="AM1497" s="7" t="str">
        <f t="shared" si="374"/>
        <v>-------------------------------------------NAO DISPONIVEL-------------------------------------------</v>
      </c>
      <c r="AN1497" s="44" cm="1">
        <f t="array" ref="AN1497">_xlfn.IFS(AJ1497=0,0,AQ1497="INATIVO",2,AQ1497="SEM CADASTRO",4,AQ1497="CPF ATIVO EM OUTRO COMPRADOR",5,AQ1497="NOVO/SEM CARTAO",6,AND(AJ1497&gt;0,AQ1497,""),8)</f>
        <v>0</v>
      </c>
      <c r="AO1497" s="45">
        <f t="shared" si="388"/>
        <v>-10</v>
      </c>
    </row>
    <row r="1498" spans="1:41" x14ac:dyDescent="0.4">
      <c r="A1498" s="21" t="str">
        <f t="shared" si="375"/>
        <v>-------------------------------------------NAO DISPONIVEL-------------------------------------------</v>
      </c>
      <c r="B1498" s="5" t="str">
        <f>_xlfn.IFNA(VLOOKUP(A1498,CNPJ!E:F,2,0),"-------------------------------------------NAO DISPONIVEL-------------------------------------------")</f>
        <v>-------------------------------------------NAO DISPONIVEL-------------------------------------------</v>
      </c>
      <c r="C1498" s="22">
        <v>1</v>
      </c>
      <c r="D1498" s="5" t="str">
        <f>_xlfn.XLOOKUP(R1498,OP!C:C,OP!B:B,,0,1)</f>
        <v>RJ</v>
      </c>
      <c r="E1498" s="23"/>
      <c r="M1498" s="26"/>
      <c r="N1498" s="27"/>
      <c r="O1498" s="28" t="str">
        <f t="shared" si="376"/>
        <v>00000001498</v>
      </c>
      <c r="R1498" s="27" t="s">
        <v>193</v>
      </c>
      <c r="S1498" s="30" t="str">
        <f>_xlfn.IFNA(VLOOKUP(_xlfn.CONCAT(D1498," - ",R1498),OP!A:D,4,0),"-------------------------------------------NAO DISPONIVEL-------------------------------------------")</f>
        <v>FETRANSPOR</v>
      </c>
      <c r="T1498" s="31"/>
      <c r="U1498" s="32"/>
      <c r="V1498" s="31"/>
      <c r="W1498" s="33">
        <f t="shared" si="377"/>
        <v>0</v>
      </c>
      <c r="X1498" s="34">
        <f t="shared" si="378"/>
        <v>0</v>
      </c>
      <c r="Y1498" s="33">
        <f t="shared" si="379"/>
        <v>0</v>
      </c>
      <c r="Z1498" s="33">
        <f t="shared" si="380"/>
        <v>0</v>
      </c>
      <c r="AA1498" s="35">
        <f t="shared" si="381"/>
        <v>0</v>
      </c>
      <c r="AB1498" s="36">
        <f t="shared" si="382"/>
        <v>0</v>
      </c>
      <c r="AC1498" s="37">
        <f t="shared" si="383"/>
        <v>0</v>
      </c>
      <c r="AD1498" s="38"/>
      <c r="AE1498" s="38"/>
      <c r="AF1498" s="39">
        <f t="shared" si="384"/>
        <v>0</v>
      </c>
      <c r="AG1498" s="40"/>
      <c r="AH1498" s="41">
        <f t="shared" si="385"/>
        <v>0</v>
      </c>
      <c r="AI1498" s="42">
        <f t="shared" si="386"/>
        <v>0</v>
      </c>
      <c r="AJ1498" s="43">
        <f t="shared" si="387"/>
        <v>0</v>
      </c>
      <c r="AK1498" s="5" t="str">
        <f>_xlfn.IFNA(VLOOKUP(_xlfn.CONCAT(D1498," - ",S1498),OP!E:F,2,0),"-------------------------------------------NAO DISPONIVEL-------------------------------------------")</f>
        <v>C - RIOCARD</v>
      </c>
      <c r="AL1498" s="7" t="str">
        <f t="shared" si="373"/>
        <v>1 - -------------------------------------------NAO DISPONIVEL------------------------------------------- - 00000001498 - FETRANSPOR</v>
      </c>
      <c r="AM1498" s="7" t="str">
        <f t="shared" si="374"/>
        <v>-------------------------------------------NAO DISPONIVEL-------------------------------------------</v>
      </c>
      <c r="AN1498" s="44" cm="1">
        <f t="array" ref="AN1498">_xlfn.IFS(AJ1498=0,0,AQ1498="INATIVO",2,AQ1498="SEM CADASTRO",4,AQ1498="CPF ATIVO EM OUTRO COMPRADOR",5,AQ1498="NOVO/SEM CARTAO",6,AND(AJ1498&gt;0,AQ1498,""),8)</f>
        <v>0</v>
      </c>
      <c r="AO1498" s="45">
        <f t="shared" si="388"/>
        <v>-10</v>
      </c>
    </row>
    <row r="1499" spans="1:41" x14ac:dyDescent="0.4">
      <c r="A1499" s="21" t="str">
        <f t="shared" si="375"/>
        <v>-------------------------------------------NAO DISPONIVEL-------------------------------------------</v>
      </c>
      <c r="B1499" s="5" t="str">
        <f>_xlfn.IFNA(VLOOKUP(A1499,CNPJ!E:F,2,0),"-------------------------------------------NAO DISPONIVEL-------------------------------------------")</f>
        <v>-------------------------------------------NAO DISPONIVEL-------------------------------------------</v>
      </c>
      <c r="C1499" s="22">
        <v>1</v>
      </c>
      <c r="D1499" s="5" t="str">
        <f>_xlfn.XLOOKUP(R1499,OP!C:C,OP!B:B,,0,1)</f>
        <v>RJ</v>
      </c>
      <c r="E1499" s="23"/>
      <c r="M1499" s="26"/>
      <c r="N1499" s="27"/>
      <c r="O1499" s="28" t="str">
        <f t="shared" si="376"/>
        <v>00000001499</v>
      </c>
      <c r="R1499" s="27" t="s">
        <v>193</v>
      </c>
      <c r="S1499" s="30" t="str">
        <f>_xlfn.IFNA(VLOOKUP(_xlfn.CONCAT(D1499," - ",R1499),OP!A:D,4,0),"-------------------------------------------NAO DISPONIVEL-------------------------------------------")</f>
        <v>FETRANSPOR</v>
      </c>
      <c r="T1499" s="31"/>
      <c r="U1499" s="32"/>
      <c r="V1499" s="31"/>
      <c r="W1499" s="33">
        <f t="shared" si="377"/>
        <v>0</v>
      </c>
      <c r="X1499" s="34">
        <f t="shared" si="378"/>
        <v>0</v>
      </c>
      <c r="Y1499" s="33">
        <f t="shared" si="379"/>
        <v>0</v>
      </c>
      <c r="Z1499" s="33">
        <f t="shared" si="380"/>
        <v>0</v>
      </c>
      <c r="AA1499" s="35">
        <f t="shared" si="381"/>
        <v>0</v>
      </c>
      <c r="AB1499" s="36">
        <f t="shared" si="382"/>
        <v>0</v>
      </c>
      <c r="AC1499" s="37">
        <f t="shared" si="383"/>
        <v>0</v>
      </c>
      <c r="AD1499" s="38"/>
      <c r="AE1499" s="38"/>
      <c r="AF1499" s="39">
        <f t="shared" si="384"/>
        <v>0</v>
      </c>
      <c r="AG1499" s="40"/>
      <c r="AH1499" s="41">
        <f t="shared" si="385"/>
        <v>0</v>
      </c>
      <c r="AI1499" s="42">
        <f t="shared" si="386"/>
        <v>0</v>
      </c>
      <c r="AJ1499" s="43">
        <f t="shared" si="387"/>
        <v>0</v>
      </c>
      <c r="AK1499" s="5" t="str">
        <f>_xlfn.IFNA(VLOOKUP(_xlfn.CONCAT(D1499," - ",S1499),OP!E:F,2,0),"-------------------------------------------NAO DISPONIVEL-------------------------------------------")</f>
        <v>C - RIOCARD</v>
      </c>
      <c r="AL1499" s="7" t="str">
        <f t="shared" si="373"/>
        <v>1 - -------------------------------------------NAO DISPONIVEL------------------------------------------- - 00000001499 - FETRANSPOR</v>
      </c>
      <c r="AM1499" s="7" t="str">
        <f t="shared" si="374"/>
        <v>-------------------------------------------NAO DISPONIVEL-------------------------------------------</v>
      </c>
      <c r="AN1499" s="44" cm="1">
        <f t="array" ref="AN1499">_xlfn.IFS(AJ1499=0,0,AQ1499="INATIVO",2,AQ1499="SEM CADASTRO",4,AQ1499="CPF ATIVO EM OUTRO COMPRADOR",5,AQ1499="NOVO/SEM CARTAO",6,AND(AJ1499&gt;0,AQ1499,""),8)</f>
        <v>0</v>
      </c>
      <c r="AO1499" s="45">
        <f t="shared" si="388"/>
        <v>-10</v>
      </c>
    </row>
    <row r="1500" spans="1:41" x14ac:dyDescent="0.4">
      <c r="A1500" s="21" t="str">
        <f t="shared" si="375"/>
        <v>-------------------------------------------NAO DISPONIVEL-------------------------------------------</v>
      </c>
      <c r="B1500" s="5" t="str">
        <f>_xlfn.IFNA(VLOOKUP(A1500,CNPJ!E:F,2,0),"-------------------------------------------NAO DISPONIVEL-------------------------------------------")</f>
        <v>-------------------------------------------NAO DISPONIVEL-------------------------------------------</v>
      </c>
      <c r="C1500" s="22">
        <v>1</v>
      </c>
      <c r="D1500" s="5" t="str">
        <f>_xlfn.XLOOKUP(R1500,OP!C:C,OP!B:B,,0,1)</f>
        <v>RJ</v>
      </c>
      <c r="E1500" s="23"/>
      <c r="M1500" s="26"/>
      <c r="N1500" s="27"/>
      <c r="O1500" s="28" t="str">
        <f t="shared" si="376"/>
        <v>00000001500</v>
      </c>
      <c r="R1500" s="27" t="s">
        <v>193</v>
      </c>
      <c r="S1500" s="30" t="str">
        <f>_xlfn.IFNA(VLOOKUP(_xlfn.CONCAT(D1500," - ",R1500),OP!A:D,4,0),"-------------------------------------------NAO DISPONIVEL-------------------------------------------")</f>
        <v>FETRANSPOR</v>
      </c>
      <c r="T1500" s="31"/>
      <c r="U1500" s="32"/>
      <c r="V1500" s="31"/>
      <c r="W1500" s="33">
        <f t="shared" si="377"/>
        <v>0</v>
      </c>
      <c r="X1500" s="34">
        <f t="shared" si="378"/>
        <v>0</v>
      </c>
      <c r="Y1500" s="33">
        <f t="shared" si="379"/>
        <v>0</v>
      </c>
      <c r="Z1500" s="33">
        <f t="shared" si="380"/>
        <v>0</v>
      </c>
      <c r="AA1500" s="35">
        <f t="shared" si="381"/>
        <v>0</v>
      </c>
      <c r="AB1500" s="36">
        <f t="shared" si="382"/>
        <v>0</v>
      </c>
      <c r="AC1500" s="37">
        <f t="shared" si="383"/>
        <v>0</v>
      </c>
      <c r="AD1500" s="38"/>
      <c r="AE1500" s="38"/>
      <c r="AF1500" s="39">
        <f t="shared" si="384"/>
        <v>0</v>
      </c>
      <c r="AG1500" s="40"/>
      <c r="AH1500" s="41">
        <f t="shared" si="385"/>
        <v>0</v>
      </c>
      <c r="AI1500" s="42">
        <f t="shared" si="386"/>
        <v>0</v>
      </c>
      <c r="AJ1500" s="43">
        <f t="shared" si="387"/>
        <v>0</v>
      </c>
      <c r="AK1500" s="5" t="str">
        <f>_xlfn.IFNA(VLOOKUP(_xlfn.CONCAT(D1500," - ",S1500),OP!E:F,2,0),"-------------------------------------------NAO DISPONIVEL-------------------------------------------")</f>
        <v>C - RIOCARD</v>
      </c>
      <c r="AL1500" s="7" t="str">
        <f t="shared" si="373"/>
        <v>1 - -------------------------------------------NAO DISPONIVEL------------------------------------------- - 00000001500 - FETRANSPOR</v>
      </c>
      <c r="AM1500" s="7" t="str">
        <f t="shared" si="374"/>
        <v>-------------------------------------------NAO DISPONIVEL-------------------------------------------</v>
      </c>
      <c r="AN1500" s="44" cm="1">
        <f t="array" ref="AN1500">_xlfn.IFS(AJ1500=0,0,AQ1500="INATIVO",2,AQ1500="SEM CADASTRO",4,AQ1500="CPF ATIVO EM OUTRO COMPRADOR",5,AQ1500="NOVO/SEM CARTAO",6,AND(AJ1500&gt;0,AQ1500,""),8)</f>
        <v>0</v>
      </c>
      <c r="AO1500" s="45">
        <f t="shared" si="388"/>
        <v>-10</v>
      </c>
    </row>
    <row r="1501" spans="1:41" x14ac:dyDescent="0.4">
      <c r="A1501" s="21" t="str">
        <f t="shared" si="375"/>
        <v>-------------------------------------------NAO DISPONIVEL-------------------------------------------</v>
      </c>
      <c r="B1501" s="5" t="str">
        <f>_xlfn.IFNA(VLOOKUP(A1501,CNPJ!E:F,2,0),"-------------------------------------------NAO DISPONIVEL-------------------------------------------")</f>
        <v>-------------------------------------------NAO DISPONIVEL-------------------------------------------</v>
      </c>
      <c r="C1501" s="22">
        <v>1</v>
      </c>
      <c r="D1501" s="5" t="str">
        <f>_xlfn.XLOOKUP(R1501,OP!C:C,OP!B:B,,0,1)</f>
        <v>RJ</v>
      </c>
      <c r="E1501" s="23"/>
      <c r="M1501" s="26"/>
      <c r="N1501" s="27"/>
      <c r="O1501" s="28" t="str">
        <f t="shared" si="376"/>
        <v>00000001501</v>
      </c>
      <c r="R1501" s="27" t="s">
        <v>193</v>
      </c>
      <c r="S1501" s="30" t="str">
        <f>_xlfn.IFNA(VLOOKUP(_xlfn.CONCAT(D1501," - ",R1501),OP!A:D,4,0),"-------------------------------------------NAO DISPONIVEL-------------------------------------------")</f>
        <v>FETRANSPOR</v>
      </c>
      <c r="T1501" s="31"/>
      <c r="U1501" s="32"/>
      <c r="V1501" s="31"/>
      <c r="W1501" s="33">
        <f t="shared" si="377"/>
        <v>0</v>
      </c>
      <c r="X1501" s="34">
        <f t="shared" si="378"/>
        <v>0</v>
      </c>
      <c r="Y1501" s="33">
        <f t="shared" si="379"/>
        <v>0</v>
      </c>
      <c r="Z1501" s="33">
        <f t="shared" si="380"/>
        <v>0</v>
      </c>
      <c r="AA1501" s="35">
        <f t="shared" si="381"/>
        <v>0</v>
      </c>
      <c r="AB1501" s="36">
        <f t="shared" si="382"/>
        <v>0</v>
      </c>
      <c r="AC1501" s="37">
        <f t="shared" si="383"/>
        <v>0</v>
      </c>
      <c r="AD1501" s="38"/>
      <c r="AE1501" s="38"/>
      <c r="AF1501" s="39">
        <f t="shared" si="384"/>
        <v>0</v>
      </c>
      <c r="AG1501" s="40"/>
      <c r="AH1501" s="41">
        <f t="shared" si="385"/>
        <v>0</v>
      </c>
      <c r="AI1501" s="42">
        <f t="shared" si="386"/>
        <v>0</v>
      </c>
      <c r="AJ1501" s="43">
        <f t="shared" si="387"/>
        <v>0</v>
      </c>
      <c r="AK1501" s="5" t="str">
        <f>_xlfn.IFNA(VLOOKUP(_xlfn.CONCAT(D1501," - ",S1501),OP!E:F,2,0),"-------------------------------------------NAO DISPONIVEL-------------------------------------------")</f>
        <v>C - RIOCARD</v>
      </c>
      <c r="AL1501" s="7" t="str">
        <f t="shared" si="373"/>
        <v>1 - -------------------------------------------NAO DISPONIVEL------------------------------------------- - 00000001501 - FETRANSPOR</v>
      </c>
      <c r="AM1501" s="7" t="str">
        <f t="shared" si="374"/>
        <v>-------------------------------------------NAO DISPONIVEL-------------------------------------------</v>
      </c>
      <c r="AN1501" s="44" cm="1">
        <f t="array" ref="AN1501">_xlfn.IFS(AJ1501=0,0,AQ1501="INATIVO",2,AQ1501="SEM CADASTRO",4,AQ1501="CPF ATIVO EM OUTRO COMPRADOR",5,AQ1501="NOVO/SEM CARTAO",6,AND(AJ1501&gt;0,AQ1501,""),8)</f>
        <v>0</v>
      </c>
      <c r="AO1501" s="45">
        <f t="shared" si="388"/>
        <v>-10</v>
      </c>
    </row>
    <row r="1502" spans="1:41" x14ac:dyDescent="0.4">
      <c r="A1502" s="21" t="str">
        <f t="shared" si="375"/>
        <v>-------------------------------------------NAO DISPONIVEL-------------------------------------------</v>
      </c>
      <c r="B1502" s="5" t="str">
        <f>_xlfn.IFNA(VLOOKUP(A1502,CNPJ!E:F,2,0),"-------------------------------------------NAO DISPONIVEL-------------------------------------------")</f>
        <v>-------------------------------------------NAO DISPONIVEL-------------------------------------------</v>
      </c>
      <c r="C1502" s="22">
        <v>1</v>
      </c>
      <c r="D1502" s="5" t="str">
        <f>_xlfn.XLOOKUP(R1502,OP!C:C,OP!B:B,,0,1)</f>
        <v>RJ</v>
      </c>
      <c r="E1502" s="23"/>
      <c r="M1502" s="26"/>
      <c r="N1502" s="27"/>
      <c r="O1502" s="28" t="str">
        <f t="shared" si="376"/>
        <v>00000001502</v>
      </c>
      <c r="R1502" s="27" t="s">
        <v>193</v>
      </c>
      <c r="S1502" s="30" t="str">
        <f>_xlfn.IFNA(VLOOKUP(_xlfn.CONCAT(D1502," - ",R1502),OP!A:D,4,0),"-------------------------------------------NAO DISPONIVEL-------------------------------------------")</f>
        <v>FETRANSPOR</v>
      </c>
      <c r="T1502" s="31"/>
      <c r="U1502" s="32"/>
      <c r="V1502" s="31"/>
      <c r="W1502" s="33">
        <f t="shared" si="377"/>
        <v>0</v>
      </c>
      <c r="X1502" s="34">
        <f t="shared" si="378"/>
        <v>0</v>
      </c>
      <c r="Y1502" s="33">
        <f t="shared" si="379"/>
        <v>0</v>
      </c>
      <c r="Z1502" s="33">
        <f t="shared" si="380"/>
        <v>0</v>
      </c>
      <c r="AA1502" s="35">
        <f t="shared" si="381"/>
        <v>0</v>
      </c>
      <c r="AB1502" s="36">
        <f t="shared" si="382"/>
        <v>0</v>
      </c>
      <c r="AC1502" s="37">
        <f t="shared" si="383"/>
        <v>0</v>
      </c>
      <c r="AD1502" s="38"/>
      <c r="AE1502" s="38"/>
      <c r="AF1502" s="39">
        <f t="shared" si="384"/>
        <v>0</v>
      </c>
      <c r="AG1502" s="40"/>
      <c r="AH1502" s="41">
        <f t="shared" si="385"/>
        <v>0</v>
      </c>
      <c r="AI1502" s="42">
        <f t="shared" si="386"/>
        <v>0</v>
      </c>
      <c r="AJ1502" s="43">
        <f t="shared" si="387"/>
        <v>0</v>
      </c>
      <c r="AK1502" s="5" t="str">
        <f>_xlfn.IFNA(VLOOKUP(_xlfn.CONCAT(D1502," - ",S1502),OP!E:F,2,0),"-------------------------------------------NAO DISPONIVEL-------------------------------------------")</f>
        <v>C - RIOCARD</v>
      </c>
      <c r="AL1502" s="7" t="str">
        <f t="shared" si="373"/>
        <v>1 - -------------------------------------------NAO DISPONIVEL------------------------------------------- - 00000001502 - FETRANSPOR</v>
      </c>
      <c r="AM1502" s="7" t="str">
        <f t="shared" si="374"/>
        <v>-------------------------------------------NAO DISPONIVEL-------------------------------------------</v>
      </c>
      <c r="AN1502" s="44" cm="1">
        <f t="array" ref="AN1502">_xlfn.IFS(AJ1502=0,0,AQ1502="INATIVO",2,AQ1502="SEM CADASTRO",4,AQ1502="CPF ATIVO EM OUTRO COMPRADOR",5,AQ1502="NOVO/SEM CARTAO",6,AND(AJ1502&gt;0,AQ1502,""),8)</f>
        <v>0</v>
      </c>
      <c r="AO1502" s="45">
        <f t="shared" si="388"/>
        <v>-10</v>
      </c>
    </row>
    <row r="1503" spans="1:41" x14ac:dyDescent="0.4">
      <c r="A1503" s="21" t="str">
        <f t="shared" si="375"/>
        <v>-------------------------------------------NAO DISPONIVEL-------------------------------------------</v>
      </c>
      <c r="B1503" s="5" t="str">
        <f>_xlfn.IFNA(VLOOKUP(A1503,CNPJ!E:F,2,0),"-------------------------------------------NAO DISPONIVEL-------------------------------------------")</f>
        <v>-------------------------------------------NAO DISPONIVEL-------------------------------------------</v>
      </c>
      <c r="C1503" s="22">
        <v>1</v>
      </c>
      <c r="D1503" s="5" t="str">
        <f>_xlfn.XLOOKUP(R1503,OP!C:C,OP!B:B,,0,1)</f>
        <v>RJ</v>
      </c>
      <c r="E1503" s="23"/>
      <c r="M1503" s="26"/>
      <c r="N1503" s="27"/>
      <c r="O1503" s="28" t="str">
        <f t="shared" si="376"/>
        <v>00000001503</v>
      </c>
      <c r="R1503" s="27" t="s">
        <v>193</v>
      </c>
      <c r="S1503" s="30" t="str">
        <f>_xlfn.IFNA(VLOOKUP(_xlfn.CONCAT(D1503," - ",R1503),OP!A:D,4,0),"-------------------------------------------NAO DISPONIVEL-------------------------------------------")</f>
        <v>FETRANSPOR</v>
      </c>
      <c r="T1503" s="31"/>
      <c r="U1503" s="32"/>
      <c r="V1503" s="31"/>
      <c r="W1503" s="33">
        <f t="shared" si="377"/>
        <v>0</v>
      </c>
      <c r="X1503" s="34">
        <f t="shared" si="378"/>
        <v>0</v>
      </c>
      <c r="Y1503" s="33">
        <f t="shared" si="379"/>
        <v>0</v>
      </c>
      <c r="Z1503" s="33">
        <f t="shared" si="380"/>
        <v>0</v>
      </c>
      <c r="AA1503" s="35">
        <f t="shared" si="381"/>
        <v>0</v>
      </c>
      <c r="AB1503" s="36">
        <f t="shared" si="382"/>
        <v>0</v>
      </c>
      <c r="AC1503" s="37">
        <f t="shared" si="383"/>
        <v>0</v>
      </c>
      <c r="AD1503" s="38"/>
      <c r="AE1503" s="38"/>
      <c r="AF1503" s="39">
        <f t="shared" si="384"/>
        <v>0</v>
      </c>
      <c r="AG1503" s="40"/>
      <c r="AH1503" s="41">
        <f t="shared" si="385"/>
        <v>0</v>
      </c>
      <c r="AI1503" s="42">
        <f t="shared" si="386"/>
        <v>0</v>
      </c>
      <c r="AJ1503" s="43">
        <f t="shared" si="387"/>
        <v>0</v>
      </c>
      <c r="AK1503" s="5" t="str">
        <f>_xlfn.IFNA(VLOOKUP(_xlfn.CONCAT(D1503," - ",S1503),OP!E:F,2,0),"-------------------------------------------NAO DISPONIVEL-------------------------------------------")</f>
        <v>C - RIOCARD</v>
      </c>
      <c r="AL1503" s="7" t="str">
        <f t="shared" si="373"/>
        <v>1 - -------------------------------------------NAO DISPONIVEL------------------------------------------- - 00000001503 - FETRANSPOR</v>
      </c>
      <c r="AM1503" s="7" t="str">
        <f t="shared" si="374"/>
        <v>-------------------------------------------NAO DISPONIVEL-------------------------------------------</v>
      </c>
      <c r="AN1503" s="44" cm="1">
        <f t="array" ref="AN1503">_xlfn.IFS(AJ1503=0,0,AQ1503="INATIVO",2,AQ1503="SEM CADASTRO",4,AQ1503="CPF ATIVO EM OUTRO COMPRADOR",5,AQ1503="NOVO/SEM CARTAO",6,AND(AJ1503&gt;0,AQ1503,""),8)</f>
        <v>0</v>
      </c>
      <c r="AO1503" s="45">
        <f t="shared" si="388"/>
        <v>-10</v>
      </c>
    </row>
    <row r="1504" spans="1:41" x14ac:dyDescent="0.4">
      <c r="A1504" s="21" t="str">
        <f t="shared" si="375"/>
        <v>-------------------------------------------NAO DISPONIVEL-------------------------------------------</v>
      </c>
      <c r="B1504" s="5" t="str">
        <f>_xlfn.IFNA(VLOOKUP(A1504,CNPJ!E:F,2,0),"-------------------------------------------NAO DISPONIVEL-------------------------------------------")</f>
        <v>-------------------------------------------NAO DISPONIVEL-------------------------------------------</v>
      </c>
      <c r="C1504" s="22">
        <v>1</v>
      </c>
      <c r="D1504" s="5" t="str">
        <f>_xlfn.XLOOKUP(R1504,OP!C:C,OP!B:B,,0,1)</f>
        <v>RJ</v>
      </c>
      <c r="E1504" s="23"/>
      <c r="M1504" s="26"/>
      <c r="N1504" s="27"/>
      <c r="O1504" s="28" t="str">
        <f t="shared" si="376"/>
        <v>00000001504</v>
      </c>
      <c r="R1504" s="27" t="s">
        <v>193</v>
      </c>
      <c r="S1504" s="30" t="str">
        <f>_xlfn.IFNA(VLOOKUP(_xlfn.CONCAT(D1504," - ",R1504),OP!A:D,4,0),"-------------------------------------------NAO DISPONIVEL-------------------------------------------")</f>
        <v>FETRANSPOR</v>
      </c>
      <c r="T1504" s="31"/>
      <c r="U1504" s="32"/>
      <c r="V1504" s="31"/>
      <c r="W1504" s="33">
        <f t="shared" si="377"/>
        <v>0</v>
      </c>
      <c r="X1504" s="34">
        <f t="shared" si="378"/>
        <v>0</v>
      </c>
      <c r="Y1504" s="33">
        <f t="shared" si="379"/>
        <v>0</v>
      </c>
      <c r="Z1504" s="33">
        <f t="shared" si="380"/>
        <v>0</v>
      </c>
      <c r="AA1504" s="35">
        <f t="shared" si="381"/>
        <v>0</v>
      </c>
      <c r="AB1504" s="36">
        <f t="shared" si="382"/>
        <v>0</v>
      </c>
      <c r="AC1504" s="37">
        <f t="shared" si="383"/>
        <v>0</v>
      </c>
      <c r="AD1504" s="38"/>
      <c r="AE1504" s="38"/>
      <c r="AF1504" s="39">
        <f t="shared" si="384"/>
        <v>0</v>
      </c>
      <c r="AG1504" s="40"/>
      <c r="AH1504" s="41">
        <f t="shared" si="385"/>
        <v>0</v>
      </c>
      <c r="AI1504" s="42">
        <f t="shared" si="386"/>
        <v>0</v>
      </c>
      <c r="AJ1504" s="43">
        <f t="shared" si="387"/>
        <v>0</v>
      </c>
      <c r="AK1504" s="5" t="str">
        <f>_xlfn.IFNA(VLOOKUP(_xlfn.CONCAT(D1504," - ",S1504),OP!E:F,2,0),"-------------------------------------------NAO DISPONIVEL-------------------------------------------")</f>
        <v>C - RIOCARD</v>
      </c>
      <c r="AL1504" s="7" t="str">
        <f t="shared" si="373"/>
        <v>1 - -------------------------------------------NAO DISPONIVEL------------------------------------------- - 00000001504 - FETRANSPOR</v>
      </c>
      <c r="AM1504" s="7" t="str">
        <f t="shared" si="374"/>
        <v>-------------------------------------------NAO DISPONIVEL-------------------------------------------</v>
      </c>
      <c r="AN1504" s="44" cm="1">
        <f t="array" ref="AN1504">_xlfn.IFS(AJ1504=0,0,AQ1504="INATIVO",2,AQ1504="SEM CADASTRO",4,AQ1504="CPF ATIVO EM OUTRO COMPRADOR",5,AQ1504="NOVO/SEM CARTAO",6,AND(AJ1504&gt;0,AQ1504,""),8)</f>
        <v>0</v>
      </c>
      <c r="AO1504" s="45">
        <f t="shared" si="388"/>
        <v>-10</v>
      </c>
    </row>
    <row r="1505" spans="1:41" x14ac:dyDescent="0.4">
      <c r="A1505" s="21" t="str">
        <f t="shared" si="375"/>
        <v>-------------------------------------------NAO DISPONIVEL-------------------------------------------</v>
      </c>
      <c r="B1505" s="5" t="str">
        <f>_xlfn.IFNA(VLOOKUP(A1505,CNPJ!E:F,2,0),"-------------------------------------------NAO DISPONIVEL-------------------------------------------")</f>
        <v>-------------------------------------------NAO DISPONIVEL-------------------------------------------</v>
      </c>
      <c r="C1505" s="22">
        <v>1</v>
      </c>
      <c r="D1505" s="5" t="str">
        <f>_xlfn.XLOOKUP(R1505,OP!C:C,OP!B:B,,0,1)</f>
        <v>RJ</v>
      </c>
      <c r="E1505" s="23"/>
      <c r="M1505" s="26"/>
      <c r="N1505" s="27"/>
      <c r="O1505" s="28" t="str">
        <f t="shared" si="376"/>
        <v>00000001505</v>
      </c>
      <c r="R1505" s="27" t="s">
        <v>193</v>
      </c>
      <c r="S1505" s="30" t="str">
        <f>_xlfn.IFNA(VLOOKUP(_xlfn.CONCAT(D1505," - ",R1505),OP!A:D,4,0),"-------------------------------------------NAO DISPONIVEL-------------------------------------------")</f>
        <v>FETRANSPOR</v>
      </c>
      <c r="T1505" s="31"/>
      <c r="U1505" s="32"/>
      <c r="V1505" s="31"/>
      <c r="W1505" s="33">
        <f t="shared" si="377"/>
        <v>0</v>
      </c>
      <c r="X1505" s="34">
        <f t="shared" si="378"/>
        <v>0</v>
      </c>
      <c r="Y1505" s="33">
        <f t="shared" si="379"/>
        <v>0</v>
      </c>
      <c r="Z1505" s="33">
        <f t="shared" si="380"/>
        <v>0</v>
      </c>
      <c r="AA1505" s="35">
        <f t="shared" si="381"/>
        <v>0</v>
      </c>
      <c r="AB1505" s="36">
        <f t="shared" si="382"/>
        <v>0</v>
      </c>
      <c r="AC1505" s="37">
        <f t="shared" si="383"/>
        <v>0</v>
      </c>
      <c r="AD1505" s="38"/>
      <c r="AE1505" s="38"/>
      <c r="AF1505" s="39">
        <f t="shared" si="384"/>
        <v>0</v>
      </c>
      <c r="AG1505" s="40"/>
      <c r="AH1505" s="41">
        <f t="shared" si="385"/>
        <v>0</v>
      </c>
      <c r="AI1505" s="42">
        <f t="shared" si="386"/>
        <v>0</v>
      </c>
      <c r="AJ1505" s="43">
        <f t="shared" si="387"/>
        <v>0</v>
      </c>
      <c r="AK1505" s="5" t="str">
        <f>_xlfn.IFNA(VLOOKUP(_xlfn.CONCAT(D1505," - ",S1505),OP!E:F,2,0),"-------------------------------------------NAO DISPONIVEL-------------------------------------------")</f>
        <v>C - RIOCARD</v>
      </c>
      <c r="AL1505" s="7" t="str">
        <f t="shared" si="373"/>
        <v>1 - -------------------------------------------NAO DISPONIVEL------------------------------------------- - 00000001505 - FETRANSPOR</v>
      </c>
      <c r="AM1505" s="7" t="str">
        <f t="shared" si="374"/>
        <v>-------------------------------------------NAO DISPONIVEL-------------------------------------------</v>
      </c>
      <c r="AN1505" s="44" cm="1">
        <f t="array" ref="AN1505">_xlfn.IFS(AJ1505=0,0,AQ1505="INATIVO",2,AQ1505="SEM CADASTRO",4,AQ1505="CPF ATIVO EM OUTRO COMPRADOR",5,AQ1505="NOVO/SEM CARTAO",6,AND(AJ1505&gt;0,AQ1505,""),8)</f>
        <v>0</v>
      </c>
      <c r="AO1505" s="45">
        <f t="shared" si="388"/>
        <v>-10</v>
      </c>
    </row>
    <row r="1506" spans="1:41" x14ac:dyDescent="0.4">
      <c r="A1506" s="21" t="str">
        <f t="shared" si="375"/>
        <v>-------------------------------------------NAO DISPONIVEL-------------------------------------------</v>
      </c>
      <c r="B1506" s="5" t="str">
        <f>_xlfn.IFNA(VLOOKUP(A1506,CNPJ!E:F,2,0),"-------------------------------------------NAO DISPONIVEL-------------------------------------------")</f>
        <v>-------------------------------------------NAO DISPONIVEL-------------------------------------------</v>
      </c>
      <c r="C1506" s="22">
        <v>1</v>
      </c>
      <c r="D1506" s="5" t="str">
        <f>_xlfn.XLOOKUP(R1506,OP!C:C,OP!B:B,,0,1)</f>
        <v>RJ</v>
      </c>
      <c r="E1506" s="23"/>
      <c r="M1506" s="26"/>
      <c r="N1506" s="27"/>
      <c r="O1506" s="28" t="str">
        <f t="shared" si="376"/>
        <v>00000001506</v>
      </c>
      <c r="R1506" s="27" t="s">
        <v>193</v>
      </c>
      <c r="S1506" s="30" t="str">
        <f>_xlfn.IFNA(VLOOKUP(_xlfn.CONCAT(D1506," - ",R1506),OP!A:D,4,0),"-------------------------------------------NAO DISPONIVEL-------------------------------------------")</f>
        <v>FETRANSPOR</v>
      </c>
      <c r="T1506" s="31"/>
      <c r="U1506" s="32"/>
      <c r="V1506" s="31"/>
      <c r="W1506" s="33">
        <f t="shared" si="377"/>
        <v>0</v>
      </c>
      <c r="X1506" s="34">
        <f t="shared" si="378"/>
        <v>0</v>
      </c>
      <c r="Y1506" s="33">
        <f t="shared" si="379"/>
        <v>0</v>
      </c>
      <c r="Z1506" s="33">
        <f t="shared" si="380"/>
        <v>0</v>
      </c>
      <c r="AA1506" s="35">
        <f t="shared" si="381"/>
        <v>0</v>
      </c>
      <c r="AB1506" s="36">
        <f t="shared" si="382"/>
        <v>0</v>
      </c>
      <c r="AC1506" s="37">
        <f t="shared" si="383"/>
        <v>0</v>
      </c>
      <c r="AD1506" s="38"/>
      <c r="AE1506" s="38"/>
      <c r="AF1506" s="39">
        <f t="shared" si="384"/>
        <v>0</v>
      </c>
      <c r="AG1506" s="40"/>
      <c r="AH1506" s="41">
        <f t="shared" si="385"/>
        <v>0</v>
      </c>
      <c r="AI1506" s="42">
        <f t="shared" si="386"/>
        <v>0</v>
      </c>
      <c r="AJ1506" s="43">
        <f t="shared" si="387"/>
        <v>0</v>
      </c>
      <c r="AK1506" s="5" t="str">
        <f>_xlfn.IFNA(VLOOKUP(_xlfn.CONCAT(D1506," - ",S1506),OP!E:F,2,0),"-------------------------------------------NAO DISPONIVEL-------------------------------------------")</f>
        <v>C - RIOCARD</v>
      </c>
      <c r="AL1506" s="7" t="str">
        <f t="shared" si="373"/>
        <v>1 - -------------------------------------------NAO DISPONIVEL------------------------------------------- - 00000001506 - FETRANSPOR</v>
      </c>
      <c r="AM1506" s="7" t="str">
        <f t="shared" si="374"/>
        <v>-------------------------------------------NAO DISPONIVEL-------------------------------------------</v>
      </c>
      <c r="AN1506" s="44" cm="1">
        <f t="array" ref="AN1506">_xlfn.IFS(AJ1506=0,0,AQ1506="INATIVO",2,AQ1506="SEM CADASTRO",4,AQ1506="CPF ATIVO EM OUTRO COMPRADOR",5,AQ1506="NOVO/SEM CARTAO",6,AND(AJ1506&gt;0,AQ1506,""),8)</f>
        <v>0</v>
      </c>
      <c r="AO1506" s="45">
        <f t="shared" si="388"/>
        <v>-10</v>
      </c>
    </row>
    <row r="1507" spans="1:41" x14ac:dyDescent="0.4">
      <c r="A1507" s="21" t="str">
        <f t="shared" si="375"/>
        <v>-------------------------------------------NAO DISPONIVEL-------------------------------------------</v>
      </c>
      <c r="B1507" s="5" t="str">
        <f>_xlfn.IFNA(VLOOKUP(A1507,CNPJ!E:F,2,0),"-------------------------------------------NAO DISPONIVEL-------------------------------------------")</f>
        <v>-------------------------------------------NAO DISPONIVEL-------------------------------------------</v>
      </c>
      <c r="C1507" s="22">
        <v>1</v>
      </c>
      <c r="D1507" s="5" t="str">
        <f>_xlfn.XLOOKUP(R1507,OP!C:C,OP!B:B,,0,1)</f>
        <v>RJ</v>
      </c>
      <c r="E1507" s="23"/>
      <c r="M1507" s="26"/>
      <c r="N1507" s="27"/>
      <c r="O1507" s="28" t="str">
        <f t="shared" si="376"/>
        <v>00000001507</v>
      </c>
      <c r="R1507" s="27" t="s">
        <v>193</v>
      </c>
      <c r="S1507" s="30" t="str">
        <f>_xlfn.IFNA(VLOOKUP(_xlfn.CONCAT(D1507," - ",R1507),OP!A:D,4,0),"-------------------------------------------NAO DISPONIVEL-------------------------------------------")</f>
        <v>FETRANSPOR</v>
      </c>
      <c r="T1507" s="31"/>
      <c r="U1507" s="32"/>
      <c r="V1507" s="31"/>
      <c r="W1507" s="33">
        <f t="shared" si="377"/>
        <v>0</v>
      </c>
      <c r="X1507" s="34">
        <f t="shared" si="378"/>
        <v>0</v>
      </c>
      <c r="Y1507" s="33">
        <f t="shared" si="379"/>
        <v>0</v>
      </c>
      <c r="Z1507" s="33">
        <f t="shared" si="380"/>
        <v>0</v>
      </c>
      <c r="AA1507" s="35">
        <f t="shared" si="381"/>
        <v>0</v>
      </c>
      <c r="AB1507" s="36">
        <f t="shared" si="382"/>
        <v>0</v>
      </c>
      <c r="AC1507" s="37">
        <f t="shared" si="383"/>
        <v>0</v>
      </c>
      <c r="AD1507" s="38"/>
      <c r="AE1507" s="38"/>
      <c r="AF1507" s="39">
        <f t="shared" si="384"/>
        <v>0</v>
      </c>
      <c r="AG1507" s="40"/>
      <c r="AH1507" s="41">
        <f t="shared" si="385"/>
        <v>0</v>
      </c>
      <c r="AI1507" s="42">
        <f t="shared" si="386"/>
        <v>0</v>
      </c>
      <c r="AJ1507" s="43">
        <f t="shared" si="387"/>
        <v>0</v>
      </c>
      <c r="AK1507" s="5" t="str">
        <f>_xlfn.IFNA(VLOOKUP(_xlfn.CONCAT(D1507," - ",S1507),OP!E:F,2,0),"-------------------------------------------NAO DISPONIVEL-------------------------------------------")</f>
        <v>C - RIOCARD</v>
      </c>
      <c r="AL1507" s="7" t="str">
        <f t="shared" si="373"/>
        <v>1 - -------------------------------------------NAO DISPONIVEL------------------------------------------- - 00000001507 - FETRANSPOR</v>
      </c>
      <c r="AM1507" s="7" t="str">
        <f t="shared" si="374"/>
        <v>-------------------------------------------NAO DISPONIVEL-------------------------------------------</v>
      </c>
      <c r="AN1507" s="44" cm="1">
        <f t="array" ref="AN1507">_xlfn.IFS(AJ1507=0,0,AQ1507="INATIVO",2,AQ1507="SEM CADASTRO",4,AQ1507="CPF ATIVO EM OUTRO COMPRADOR",5,AQ1507="NOVO/SEM CARTAO",6,AND(AJ1507&gt;0,AQ1507,""),8)</f>
        <v>0</v>
      </c>
      <c r="AO1507" s="45">
        <f t="shared" si="388"/>
        <v>-10</v>
      </c>
    </row>
    <row r="1508" spans="1:41" x14ac:dyDescent="0.4">
      <c r="A1508" s="21" t="str">
        <f t="shared" si="375"/>
        <v>-------------------------------------------NAO DISPONIVEL-------------------------------------------</v>
      </c>
      <c r="B1508" s="5" t="str">
        <f>_xlfn.IFNA(VLOOKUP(A1508,CNPJ!E:F,2,0),"-------------------------------------------NAO DISPONIVEL-------------------------------------------")</f>
        <v>-------------------------------------------NAO DISPONIVEL-------------------------------------------</v>
      </c>
      <c r="C1508" s="22">
        <v>1</v>
      </c>
      <c r="D1508" s="5" t="str">
        <f>_xlfn.XLOOKUP(R1508,OP!C:C,OP!B:B,,0,1)</f>
        <v>RJ</v>
      </c>
      <c r="E1508" s="23"/>
      <c r="M1508" s="26"/>
      <c r="N1508" s="27"/>
      <c r="O1508" s="28" t="str">
        <f t="shared" si="376"/>
        <v>00000001508</v>
      </c>
      <c r="R1508" s="27" t="s">
        <v>193</v>
      </c>
      <c r="S1508" s="30" t="str">
        <f>_xlfn.IFNA(VLOOKUP(_xlfn.CONCAT(D1508," - ",R1508),OP!A:D,4,0),"-------------------------------------------NAO DISPONIVEL-------------------------------------------")</f>
        <v>FETRANSPOR</v>
      </c>
      <c r="T1508" s="31"/>
      <c r="U1508" s="32"/>
      <c r="V1508" s="31"/>
      <c r="W1508" s="33">
        <f t="shared" si="377"/>
        <v>0</v>
      </c>
      <c r="X1508" s="34">
        <f t="shared" si="378"/>
        <v>0</v>
      </c>
      <c r="Y1508" s="33">
        <f t="shared" si="379"/>
        <v>0</v>
      </c>
      <c r="Z1508" s="33">
        <f t="shared" si="380"/>
        <v>0</v>
      </c>
      <c r="AA1508" s="35">
        <f t="shared" si="381"/>
        <v>0</v>
      </c>
      <c r="AB1508" s="36">
        <f t="shared" si="382"/>
        <v>0</v>
      </c>
      <c r="AC1508" s="37">
        <f t="shared" si="383"/>
        <v>0</v>
      </c>
      <c r="AD1508" s="38"/>
      <c r="AE1508" s="38"/>
      <c r="AF1508" s="39">
        <f t="shared" si="384"/>
        <v>0</v>
      </c>
      <c r="AG1508" s="40"/>
      <c r="AH1508" s="41">
        <f t="shared" si="385"/>
        <v>0</v>
      </c>
      <c r="AI1508" s="42">
        <f t="shared" si="386"/>
        <v>0</v>
      </c>
      <c r="AJ1508" s="43">
        <f t="shared" si="387"/>
        <v>0</v>
      </c>
      <c r="AK1508" s="5" t="str">
        <f>_xlfn.IFNA(VLOOKUP(_xlfn.CONCAT(D1508," - ",S1508),OP!E:F,2,0),"-------------------------------------------NAO DISPONIVEL-------------------------------------------")</f>
        <v>C - RIOCARD</v>
      </c>
      <c r="AL1508" s="7" t="str">
        <f t="shared" si="373"/>
        <v>1 - -------------------------------------------NAO DISPONIVEL------------------------------------------- - 00000001508 - FETRANSPOR</v>
      </c>
      <c r="AM1508" s="7" t="str">
        <f t="shared" si="374"/>
        <v>-------------------------------------------NAO DISPONIVEL-------------------------------------------</v>
      </c>
      <c r="AN1508" s="44" cm="1">
        <f t="array" ref="AN1508">_xlfn.IFS(AJ1508=0,0,AQ1508="INATIVO",2,AQ1508="SEM CADASTRO",4,AQ1508="CPF ATIVO EM OUTRO COMPRADOR",5,AQ1508="NOVO/SEM CARTAO",6,AND(AJ1508&gt;0,AQ1508,""),8)</f>
        <v>0</v>
      </c>
      <c r="AO1508" s="45">
        <f t="shared" si="388"/>
        <v>-10</v>
      </c>
    </row>
    <row r="1509" spans="1:41" x14ac:dyDescent="0.4">
      <c r="A1509" s="21" t="str">
        <f t="shared" si="375"/>
        <v>-------------------------------------------NAO DISPONIVEL-------------------------------------------</v>
      </c>
      <c r="B1509" s="5" t="str">
        <f>_xlfn.IFNA(VLOOKUP(A1509,CNPJ!E:F,2,0),"-------------------------------------------NAO DISPONIVEL-------------------------------------------")</f>
        <v>-------------------------------------------NAO DISPONIVEL-------------------------------------------</v>
      </c>
      <c r="C1509" s="22">
        <v>1</v>
      </c>
      <c r="D1509" s="5" t="str">
        <f>_xlfn.XLOOKUP(R1509,OP!C:C,OP!B:B,,0,1)</f>
        <v>RJ</v>
      </c>
      <c r="E1509" s="23"/>
      <c r="M1509" s="26"/>
      <c r="N1509" s="27"/>
      <c r="O1509" s="28" t="str">
        <f t="shared" si="376"/>
        <v>00000001509</v>
      </c>
      <c r="R1509" s="27" t="s">
        <v>193</v>
      </c>
      <c r="S1509" s="30" t="str">
        <f>_xlfn.IFNA(VLOOKUP(_xlfn.CONCAT(D1509," - ",R1509),OP!A:D,4,0),"-------------------------------------------NAO DISPONIVEL-------------------------------------------")</f>
        <v>FETRANSPOR</v>
      </c>
      <c r="T1509" s="31"/>
      <c r="U1509" s="32"/>
      <c r="V1509" s="31"/>
      <c r="W1509" s="33">
        <f t="shared" si="377"/>
        <v>0</v>
      </c>
      <c r="X1509" s="34">
        <f t="shared" si="378"/>
        <v>0</v>
      </c>
      <c r="Y1509" s="33">
        <f t="shared" si="379"/>
        <v>0</v>
      </c>
      <c r="Z1509" s="33">
        <f t="shared" si="380"/>
        <v>0</v>
      </c>
      <c r="AA1509" s="35">
        <f t="shared" si="381"/>
        <v>0</v>
      </c>
      <c r="AB1509" s="36">
        <f t="shared" si="382"/>
        <v>0</v>
      </c>
      <c r="AC1509" s="37">
        <f t="shared" si="383"/>
        <v>0</v>
      </c>
      <c r="AD1509" s="38"/>
      <c r="AE1509" s="38"/>
      <c r="AF1509" s="39">
        <f t="shared" si="384"/>
        <v>0</v>
      </c>
      <c r="AG1509" s="40"/>
      <c r="AH1509" s="41">
        <f t="shared" si="385"/>
        <v>0</v>
      </c>
      <c r="AI1509" s="42">
        <f t="shared" si="386"/>
        <v>0</v>
      </c>
      <c r="AJ1509" s="43">
        <f t="shared" si="387"/>
        <v>0</v>
      </c>
      <c r="AK1509" s="5" t="str">
        <f>_xlfn.IFNA(VLOOKUP(_xlfn.CONCAT(D1509," - ",S1509),OP!E:F,2,0),"-------------------------------------------NAO DISPONIVEL-------------------------------------------")</f>
        <v>C - RIOCARD</v>
      </c>
      <c r="AL1509" s="7" t="str">
        <f t="shared" si="373"/>
        <v>1 - -------------------------------------------NAO DISPONIVEL------------------------------------------- - 00000001509 - FETRANSPOR</v>
      </c>
      <c r="AM1509" s="7" t="str">
        <f t="shared" si="374"/>
        <v>-------------------------------------------NAO DISPONIVEL-------------------------------------------</v>
      </c>
      <c r="AN1509" s="44" cm="1">
        <f t="array" ref="AN1509">_xlfn.IFS(AJ1509=0,0,AQ1509="INATIVO",2,AQ1509="SEM CADASTRO",4,AQ1509="CPF ATIVO EM OUTRO COMPRADOR",5,AQ1509="NOVO/SEM CARTAO",6,AND(AJ1509&gt;0,AQ1509,""),8)</f>
        <v>0</v>
      </c>
      <c r="AO1509" s="45">
        <f t="shared" si="388"/>
        <v>-10</v>
      </c>
    </row>
    <row r="1510" spans="1:41" x14ac:dyDescent="0.4">
      <c r="A1510" s="21" t="str">
        <f t="shared" si="375"/>
        <v>-------------------------------------------NAO DISPONIVEL-------------------------------------------</v>
      </c>
      <c r="B1510" s="5" t="str">
        <f>_xlfn.IFNA(VLOOKUP(A1510,CNPJ!E:F,2,0),"-------------------------------------------NAO DISPONIVEL-------------------------------------------")</f>
        <v>-------------------------------------------NAO DISPONIVEL-------------------------------------------</v>
      </c>
      <c r="C1510" s="22">
        <v>1</v>
      </c>
      <c r="D1510" s="5" t="str">
        <f>_xlfn.XLOOKUP(R1510,OP!C:C,OP!B:B,,0,1)</f>
        <v>RJ</v>
      </c>
      <c r="E1510" s="23"/>
      <c r="M1510" s="26"/>
      <c r="N1510" s="27"/>
      <c r="O1510" s="28" t="str">
        <f t="shared" si="376"/>
        <v>00000001510</v>
      </c>
      <c r="R1510" s="27" t="s">
        <v>193</v>
      </c>
      <c r="S1510" s="30" t="str">
        <f>_xlfn.IFNA(VLOOKUP(_xlfn.CONCAT(D1510," - ",R1510),OP!A:D,4,0),"-------------------------------------------NAO DISPONIVEL-------------------------------------------")</f>
        <v>FETRANSPOR</v>
      </c>
      <c r="T1510" s="31"/>
      <c r="U1510" s="32"/>
      <c r="V1510" s="31"/>
      <c r="W1510" s="33">
        <f t="shared" si="377"/>
        <v>0</v>
      </c>
      <c r="X1510" s="34">
        <f t="shared" si="378"/>
        <v>0</v>
      </c>
      <c r="Y1510" s="33">
        <f t="shared" si="379"/>
        <v>0</v>
      </c>
      <c r="Z1510" s="33">
        <f t="shared" si="380"/>
        <v>0</v>
      </c>
      <c r="AA1510" s="35">
        <f t="shared" si="381"/>
        <v>0</v>
      </c>
      <c r="AB1510" s="36">
        <f t="shared" si="382"/>
        <v>0</v>
      </c>
      <c r="AC1510" s="37">
        <f t="shared" si="383"/>
        <v>0</v>
      </c>
      <c r="AD1510" s="38"/>
      <c r="AE1510" s="38"/>
      <c r="AF1510" s="39">
        <f t="shared" si="384"/>
        <v>0</v>
      </c>
      <c r="AG1510" s="40"/>
      <c r="AH1510" s="41">
        <f t="shared" si="385"/>
        <v>0</v>
      </c>
      <c r="AI1510" s="42">
        <f t="shared" si="386"/>
        <v>0</v>
      </c>
      <c r="AJ1510" s="43">
        <f t="shared" si="387"/>
        <v>0</v>
      </c>
      <c r="AK1510" s="5" t="str">
        <f>_xlfn.IFNA(VLOOKUP(_xlfn.CONCAT(D1510," - ",S1510),OP!E:F,2,0),"-------------------------------------------NAO DISPONIVEL-------------------------------------------")</f>
        <v>C - RIOCARD</v>
      </c>
      <c r="AL1510" s="7" t="str">
        <f t="shared" si="373"/>
        <v>1 - -------------------------------------------NAO DISPONIVEL------------------------------------------- - 00000001510 - FETRANSPOR</v>
      </c>
      <c r="AM1510" s="7" t="str">
        <f t="shared" si="374"/>
        <v>-------------------------------------------NAO DISPONIVEL-------------------------------------------</v>
      </c>
      <c r="AN1510" s="44" cm="1">
        <f t="array" ref="AN1510">_xlfn.IFS(AJ1510=0,0,AQ1510="INATIVO",2,AQ1510="SEM CADASTRO",4,AQ1510="CPF ATIVO EM OUTRO COMPRADOR",5,AQ1510="NOVO/SEM CARTAO",6,AND(AJ1510&gt;0,AQ1510,""),8)</f>
        <v>0</v>
      </c>
      <c r="AO1510" s="45">
        <f t="shared" si="388"/>
        <v>-10</v>
      </c>
    </row>
    <row r="1511" spans="1:41" x14ac:dyDescent="0.4">
      <c r="A1511" s="21" t="str">
        <f t="shared" si="375"/>
        <v>-------------------------------------------NAO DISPONIVEL-------------------------------------------</v>
      </c>
      <c r="B1511" s="5" t="str">
        <f>_xlfn.IFNA(VLOOKUP(A1511,CNPJ!E:F,2,0),"-------------------------------------------NAO DISPONIVEL-------------------------------------------")</f>
        <v>-------------------------------------------NAO DISPONIVEL-------------------------------------------</v>
      </c>
      <c r="C1511" s="22">
        <v>1</v>
      </c>
      <c r="D1511" s="5" t="str">
        <f>_xlfn.XLOOKUP(R1511,OP!C:C,OP!B:B,,0,1)</f>
        <v>RJ</v>
      </c>
      <c r="E1511" s="23"/>
      <c r="M1511" s="26"/>
      <c r="N1511" s="27"/>
      <c r="O1511" s="28" t="str">
        <f t="shared" si="376"/>
        <v>00000001511</v>
      </c>
      <c r="R1511" s="27" t="s">
        <v>193</v>
      </c>
      <c r="S1511" s="30" t="str">
        <f>_xlfn.IFNA(VLOOKUP(_xlfn.CONCAT(D1511," - ",R1511),OP!A:D,4,0),"-------------------------------------------NAO DISPONIVEL-------------------------------------------")</f>
        <v>FETRANSPOR</v>
      </c>
      <c r="T1511" s="31"/>
      <c r="U1511" s="32"/>
      <c r="V1511" s="31"/>
      <c r="W1511" s="33">
        <f t="shared" si="377"/>
        <v>0</v>
      </c>
      <c r="X1511" s="34">
        <f t="shared" si="378"/>
        <v>0</v>
      </c>
      <c r="Y1511" s="33">
        <f t="shared" si="379"/>
        <v>0</v>
      </c>
      <c r="Z1511" s="33">
        <f t="shared" si="380"/>
        <v>0</v>
      </c>
      <c r="AA1511" s="35">
        <f t="shared" si="381"/>
        <v>0</v>
      </c>
      <c r="AB1511" s="36">
        <f t="shared" si="382"/>
        <v>0</v>
      </c>
      <c r="AC1511" s="37">
        <f t="shared" si="383"/>
        <v>0</v>
      </c>
      <c r="AD1511" s="38"/>
      <c r="AE1511" s="38"/>
      <c r="AF1511" s="39">
        <f t="shared" si="384"/>
        <v>0</v>
      </c>
      <c r="AG1511" s="40"/>
      <c r="AH1511" s="41">
        <f t="shared" si="385"/>
        <v>0</v>
      </c>
      <c r="AI1511" s="42">
        <f t="shared" si="386"/>
        <v>0</v>
      </c>
      <c r="AJ1511" s="43">
        <f t="shared" si="387"/>
        <v>0</v>
      </c>
      <c r="AK1511" s="5" t="str">
        <f>_xlfn.IFNA(VLOOKUP(_xlfn.CONCAT(D1511," - ",S1511),OP!E:F,2,0),"-------------------------------------------NAO DISPONIVEL-------------------------------------------")</f>
        <v>C - RIOCARD</v>
      </c>
      <c r="AL1511" s="7" t="str">
        <f t="shared" si="373"/>
        <v>1 - -------------------------------------------NAO DISPONIVEL------------------------------------------- - 00000001511 - FETRANSPOR</v>
      </c>
      <c r="AM1511" s="7" t="str">
        <f t="shared" si="374"/>
        <v>-------------------------------------------NAO DISPONIVEL-------------------------------------------</v>
      </c>
      <c r="AN1511" s="44" cm="1">
        <f t="array" ref="AN1511">_xlfn.IFS(AJ1511=0,0,AQ1511="INATIVO",2,AQ1511="SEM CADASTRO",4,AQ1511="CPF ATIVO EM OUTRO COMPRADOR",5,AQ1511="NOVO/SEM CARTAO",6,AND(AJ1511&gt;0,AQ1511,""),8)</f>
        <v>0</v>
      </c>
      <c r="AO1511" s="45">
        <f t="shared" si="388"/>
        <v>-10</v>
      </c>
    </row>
    <row r="1512" spans="1:41" x14ac:dyDescent="0.4">
      <c r="A1512" s="21" t="str">
        <f t="shared" si="375"/>
        <v>-------------------------------------------NAO DISPONIVEL-------------------------------------------</v>
      </c>
      <c r="B1512" s="5" t="str">
        <f>_xlfn.IFNA(VLOOKUP(A1512,CNPJ!E:F,2,0),"-------------------------------------------NAO DISPONIVEL-------------------------------------------")</f>
        <v>-------------------------------------------NAO DISPONIVEL-------------------------------------------</v>
      </c>
      <c r="C1512" s="22">
        <v>1</v>
      </c>
      <c r="D1512" s="5" t="str">
        <f>_xlfn.XLOOKUP(R1512,OP!C:C,OP!B:B,,0,1)</f>
        <v>RJ</v>
      </c>
      <c r="E1512" s="23"/>
      <c r="M1512" s="26"/>
      <c r="N1512" s="27"/>
      <c r="O1512" s="28" t="str">
        <f t="shared" si="376"/>
        <v>00000001512</v>
      </c>
      <c r="R1512" s="27" t="s">
        <v>193</v>
      </c>
      <c r="S1512" s="30" t="str">
        <f>_xlfn.IFNA(VLOOKUP(_xlfn.CONCAT(D1512," - ",R1512),OP!A:D,4,0),"-------------------------------------------NAO DISPONIVEL-------------------------------------------")</f>
        <v>FETRANSPOR</v>
      </c>
      <c r="T1512" s="31"/>
      <c r="U1512" s="32"/>
      <c r="V1512" s="31"/>
      <c r="W1512" s="33">
        <f t="shared" si="377"/>
        <v>0</v>
      </c>
      <c r="X1512" s="34">
        <f t="shared" si="378"/>
        <v>0</v>
      </c>
      <c r="Y1512" s="33">
        <f t="shared" si="379"/>
        <v>0</v>
      </c>
      <c r="Z1512" s="33">
        <f t="shared" si="380"/>
        <v>0</v>
      </c>
      <c r="AA1512" s="35">
        <f t="shared" si="381"/>
        <v>0</v>
      </c>
      <c r="AB1512" s="36">
        <f t="shared" si="382"/>
        <v>0</v>
      </c>
      <c r="AC1512" s="37">
        <f t="shared" si="383"/>
        <v>0</v>
      </c>
      <c r="AD1512" s="38"/>
      <c r="AE1512" s="38"/>
      <c r="AF1512" s="39">
        <f t="shared" si="384"/>
        <v>0</v>
      </c>
      <c r="AG1512" s="40"/>
      <c r="AH1512" s="41">
        <f t="shared" si="385"/>
        <v>0</v>
      </c>
      <c r="AI1512" s="42">
        <f t="shared" si="386"/>
        <v>0</v>
      </c>
      <c r="AJ1512" s="43">
        <f t="shared" si="387"/>
        <v>0</v>
      </c>
      <c r="AK1512" s="5" t="str">
        <f>_xlfn.IFNA(VLOOKUP(_xlfn.CONCAT(D1512," - ",S1512),OP!E:F,2,0),"-------------------------------------------NAO DISPONIVEL-------------------------------------------")</f>
        <v>C - RIOCARD</v>
      </c>
      <c r="AL1512" s="7" t="str">
        <f t="shared" si="373"/>
        <v>1 - -------------------------------------------NAO DISPONIVEL------------------------------------------- - 00000001512 - FETRANSPOR</v>
      </c>
      <c r="AM1512" s="7" t="str">
        <f t="shared" si="374"/>
        <v>-------------------------------------------NAO DISPONIVEL-------------------------------------------</v>
      </c>
      <c r="AN1512" s="44" cm="1">
        <f t="array" ref="AN1512">_xlfn.IFS(AJ1512=0,0,AQ1512="INATIVO",2,AQ1512="SEM CADASTRO",4,AQ1512="CPF ATIVO EM OUTRO COMPRADOR",5,AQ1512="NOVO/SEM CARTAO",6,AND(AJ1512&gt;0,AQ1512,""),8)</f>
        <v>0</v>
      </c>
      <c r="AO1512" s="45">
        <f t="shared" si="388"/>
        <v>-10</v>
      </c>
    </row>
    <row r="1513" spans="1:41" x14ac:dyDescent="0.4">
      <c r="A1513" s="21" t="str">
        <f t="shared" si="375"/>
        <v>-------------------------------------------NAO DISPONIVEL-------------------------------------------</v>
      </c>
      <c r="B1513" s="5" t="str">
        <f>_xlfn.IFNA(VLOOKUP(A1513,CNPJ!E:F,2,0),"-------------------------------------------NAO DISPONIVEL-------------------------------------------")</f>
        <v>-------------------------------------------NAO DISPONIVEL-------------------------------------------</v>
      </c>
      <c r="C1513" s="22">
        <v>1</v>
      </c>
      <c r="D1513" s="5" t="str">
        <f>_xlfn.XLOOKUP(R1513,OP!C:C,OP!B:B,,0,1)</f>
        <v>RJ</v>
      </c>
      <c r="E1513" s="23"/>
      <c r="M1513" s="26"/>
      <c r="N1513" s="27"/>
      <c r="O1513" s="28" t="str">
        <f t="shared" si="376"/>
        <v>00000001513</v>
      </c>
      <c r="R1513" s="27" t="s">
        <v>193</v>
      </c>
      <c r="S1513" s="30" t="str">
        <f>_xlfn.IFNA(VLOOKUP(_xlfn.CONCAT(D1513," - ",R1513),OP!A:D,4,0),"-------------------------------------------NAO DISPONIVEL-------------------------------------------")</f>
        <v>FETRANSPOR</v>
      </c>
      <c r="T1513" s="31"/>
      <c r="U1513" s="32"/>
      <c r="V1513" s="31"/>
      <c r="W1513" s="33">
        <f t="shared" si="377"/>
        <v>0</v>
      </c>
      <c r="X1513" s="34">
        <f t="shared" si="378"/>
        <v>0</v>
      </c>
      <c r="Y1513" s="33">
        <f t="shared" si="379"/>
        <v>0</v>
      </c>
      <c r="Z1513" s="33">
        <f t="shared" si="380"/>
        <v>0</v>
      </c>
      <c r="AA1513" s="35">
        <f t="shared" si="381"/>
        <v>0</v>
      </c>
      <c r="AB1513" s="36">
        <f t="shared" si="382"/>
        <v>0</v>
      </c>
      <c r="AC1513" s="37">
        <f t="shared" si="383"/>
        <v>0</v>
      </c>
      <c r="AD1513" s="38"/>
      <c r="AE1513" s="38"/>
      <c r="AF1513" s="39">
        <f t="shared" si="384"/>
        <v>0</v>
      </c>
      <c r="AG1513" s="40"/>
      <c r="AH1513" s="41">
        <f t="shared" si="385"/>
        <v>0</v>
      </c>
      <c r="AI1513" s="42">
        <f t="shared" si="386"/>
        <v>0</v>
      </c>
      <c r="AJ1513" s="43">
        <f t="shared" si="387"/>
        <v>0</v>
      </c>
      <c r="AK1513" s="5" t="str">
        <f>_xlfn.IFNA(VLOOKUP(_xlfn.CONCAT(D1513," - ",S1513),OP!E:F,2,0),"-------------------------------------------NAO DISPONIVEL-------------------------------------------")</f>
        <v>C - RIOCARD</v>
      </c>
      <c r="AL1513" s="7" t="str">
        <f t="shared" si="373"/>
        <v>1 - -------------------------------------------NAO DISPONIVEL------------------------------------------- - 00000001513 - FETRANSPOR</v>
      </c>
      <c r="AM1513" s="7" t="str">
        <f t="shared" si="374"/>
        <v>-------------------------------------------NAO DISPONIVEL-------------------------------------------</v>
      </c>
      <c r="AN1513" s="44" cm="1">
        <f t="array" ref="AN1513">_xlfn.IFS(AJ1513=0,0,AQ1513="INATIVO",2,AQ1513="SEM CADASTRO",4,AQ1513="CPF ATIVO EM OUTRO COMPRADOR",5,AQ1513="NOVO/SEM CARTAO",6,AND(AJ1513&gt;0,AQ1513,""),8)</f>
        <v>0</v>
      </c>
      <c r="AO1513" s="45">
        <f t="shared" si="388"/>
        <v>-10</v>
      </c>
    </row>
    <row r="1514" spans="1:41" x14ac:dyDescent="0.4">
      <c r="A1514" s="21" t="str">
        <f t="shared" si="375"/>
        <v>-------------------------------------------NAO DISPONIVEL-------------------------------------------</v>
      </c>
      <c r="B1514" s="5" t="str">
        <f>_xlfn.IFNA(VLOOKUP(A1514,CNPJ!E:F,2,0),"-------------------------------------------NAO DISPONIVEL-------------------------------------------")</f>
        <v>-------------------------------------------NAO DISPONIVEL-------------------------------------------</v>
      </c>
      <c r="C1514" s="22">
        <v>1</v>
      </c>
      <c r="D1514" s="5" t="str">
        <f>_xlfn.XLOOKUP(R1514,OP!C:C,OP!B:B,,0,1)</f>
        <v>RJ</v>
      </c>
      <c r="E1514" s="23"/>
      <c r="M1514" s="26"/>
      <c r="N1514" s="27"/>
      <c r="O1514" s="28" t="str">
        <f t="shared" si="376"/>
        <v>00000001514</v>
      </c>
      <c r="R1514" s="27" t="s">
        <v>193</v>
      </c>
      <c r="S1514" s="30" t="str">
        <f>_xlfn.IFNA(VLOOKUP(_xlfn.CONCAT(D1514," - ",R1514),OP!A:D,4,0),"-------------------------------------------NAO DISPONIVEL-------------------------------------------")</f>
        <v>FETRANSPOR</v>
      </c>
      <c r="T1514" s="31"/>
      <c r="U1514" s="32"/>
      <c r="V1514" s="31"/>
      <c r="W1514" s="33">
        <f t="shared" si="377"/>
        <v>0</v>
      </c>
      <c r="X1514" s="34">
        <f t="shared" si="378"/>
        <v>0</v>
      </c>
      <c r="Y1514" s="33">
        <f t="shared" si="379"/>
        <v>0</v>
      </c>
      <c r="Z1514" s="33">
        <f t="shared" si="380"/>
        <v>0</v>
      </c>
      <c r="AA1514" s="35">
        <f t="shared" si="381"/>
        <v>0</v>
      </c>
      <c r="AB1514" s="36">
        <f t="shared" si="382"/>
        <v>0</v>
      </c>
      <c r="AC1514" s="37">
        <f t="shared" si="383"/>
        <v>0</v>
      </c>
      <c r="AD1514" s="38"/>
      <c r="AE1514" s="38"/>
      <c r="AF1514" s="39">
        <f t="shared" si="384"/>
        <v>0</v>
      </c>
      <c r="AG1514" s="40"/>
      <c r="AH1514" s="41">
        <f t="shared" si="385"/>
        <v>0</v>
      </c>
      <c r="AI1514" s="42">
        <f t="shared" si="386"/>
        <v>0</v>
      </c>
      <c r="AJ1514" s="43">
        <f t="shared" si="387"/>
        <v>0</v>
      </c>
      <c r="AK1514" s="5" t="str">
        <f>_xlfn.IFNA(VLOOKUP(_xlfn.CONCAT(D1514," - ",S1514),OP!E:F,2,0),"-------------------------------------------NAO DISPONIVEL-------------------------------------------")</f>
        <v>C - RIOCARD</v>
      </c>
      <c r="AL1514" s="7" t="str">
        <f t="shared" si="373"/>
        <v>1 - -------------------------------------------NAO DISPONIVEL------------------------------------------- - 00000001514 - FETRANSPOR</v>
      </c>
      <c r="AM1514" s="7" t="str">
        <f t="shared" si="374"/>
        <v>-------------------------------------------NAO DISPONIVEL-------------------------------------------</v>
      </c>
      <c r="AN1514" s="44" cm="1">
        <f t="array" ref="AN1514">_xlfn.IFS(AJ1514=0,0,AQ1514="INATIVO",2,AQ1514="SEM CADASTRO",4,AQ1514="CPF ATIVO EM OUTRO COMPRADOR",5,AQ1514="NOVO/SEM CARTAO",6,AND(AJ1514&gt;0,AQ1514,""),8)</f>
        <v>0</v>
      </c>
      <c r="AO1514" s="45">
        <f t="shared" si="388"/>
        <v>-10</v>
      </c>
    </row>
    <row r="1515" spans="1:41" x14ac:dyDescent="0.4">
      <c r="A1515" s="21" t="str">
        <f t="shared" si="375"/>
        <v>-------------------------------------------NAO DISPONIVEL-------------------------------------------</v>
      </c>
      <c r="B1515" s="5" t="str">
        <f>_xlfn.IFNA(VLOOKUP(A1515,CNPJ!E:F,2,0),"-------------------------------------------NAO DISPONIVEL-------------------------------------------")</f>
        <v>-------------------------------------------NAO DISPONIVEL-------------------------------------------</v>
      </c>
      <c r="C1515" s="22">
        <v>1</v>
      </c>
      <c r="D1515" s="5" t="str">
        <f>_xlfn.XLOOKUP(R1515,OP!C:C,OP!B:B,,0,1)</f>
        <v>RJ</v>
      </c>
      <c r="E1515" s="23"/>
      <c r="M1515" s="26"/>
      <c r="N1515" s="27"/>
      <c r="O1515" s="28" t="str">
        <f t="shared" si="376"/>
        <v>00000001515</v>
      </c>
      <c r="R1515" s="27" t="s">
        <v>193</v>
      </c>
      <c r="S1515" s="30" t="str">
        <f>_xlfn.IFNA(VLOOKUP(_xlfn.CONCAT(D1515," - ",R1515),OP!A:D,4,0),"-------------------------------------------NAO DISPONIVEL-------------------------------------------")</f>
        <v>FETRANSPOR</v>
      </c>
      <c r="T1515" s="31"/>
      <c r="U1515" s="32"/>
      <c r="V1515" s="31"/>
      <c r="W1515" s="33">
        <f t="shared" si="377"/>
        <v>0</v>
      </c>
      <c r="X1515" s="34">
        <f t="shared" si="378"/>
        <v>0</v>
      </c>
      <c r="Y1515" s="33">
        <f t="shared" si="379"/>
        <v>0</v>
      </c>
      <c r="Z1515" s="33">
        <f t="shared" si="380"/>
        <v>0</v>
      </c>
      <c r="AA1515" s="35">
        <f t="shared" si="381"/>
        <v>0</v>
      </c>
      <c r="AB1515" s="36">
        <f t="shared" si="382"/>
        <v>0</v>
      </c>
      <c r="AC1515" s="37">
        <f t="shared" si="383"/>
        <v>0</v>
      </c>
      <c r="AD1515" s="38"/>
      <c r="AE1515" s="38"/>
      <c r="AF1515" s="39">
        <f t="shared" si="384"/>
        <v>0</v>
      </c>
      <c r="AG1515" s="40"/>
      <c r="AH1515" s="41">
        <f t="shared" si="385"/>
        <v>0</v>
      </c>
      <c r="AI1515" s="42">
        <f t="shared" si="386"/>
        <v>0</v>
      </c>
      <c r="AJ1515" s="43">
        <f t="shared" si="387"/>
        <v>0</v>
      </c>
      <c r="AK1515" s="5" t="str">
        <f>_xlfn.IFNA(VLOOKUP(_xlfn.CONCAT(D1515," - ",S1515),OP!E:F,2,0),"-------------------------------------------NAO DISPONIVEL-------------------------------------------")</f>
        <v>C - RIOCARD</v>
      </c>
      <c r="AL1515" s="7" t="str">
        <f t="shared" si="373"/>
        <v>1 - -------------------------------------------NAO DISPONIVEL------------------------------------------- - 00000001515 - FETRANSPOR</v>
      </c>
      <c r="AM1515" s="7" t="str">
        <f t="shared" si="374"/>
        <v>-------------------------------------------NAO DISPONIVEL-------------------------------------------</v>
      </c>
      <c r="AN1515" s="44" cm="1">
        <f t="array" ref="AN1515">_xlfn.IFS(AJ1515=0,0,AQ1515="INATIVO",2,AQ1515="SEM CADASTRO",4,AQ1515="CPF ATIVO EM OUTRO COMPRADOR",5,AQ1515="NOVO/SEM CARTAO",6,AND(AJ1515&gt;0,AQ1515,""),8)</f>
        <v>0</v>
      </c>
      <c r="AO1515" s="45">
        <f t="shared" si="388"/>
        <v>-10</v>
      </c>
    </row>
    <row r="1516" spans="1:41" x14ac:dyDescent="0.4">
      <c r="A1516" s="21" t="str">
        <f t="shared" si="375"/>
        <v>-------------------------------------------NAO DISPONIVEL-------------------------------------------</v>
      </c>
      <c r="B1516" s="5" t="str">
        <f>_xlfn.IFNA(VLOOKUP(A1516,CNPJ!E:F,2,0),"-------------------------------------------NAO DISPONIVEL-------------------------------------------")</f>
        <v>-------------------------------------------NAO DISPONIVEL-------------------------------------------</v>
      </c>
      <c r="C1516" s="22">
        <v>1</v>
      </c>
      <c r="D1516" s="5" t="str">
        <f>_xlfn.XLOOKUP(R1516,OP!C:C,OP!B:B,,0,1)</f>
        <v>RJ</v>
      </c>
      <c r="E1516" s="23"/>
      <c r="M1516" s="26"/>
      <c r="N1516" s="27"/>
      <c r="O1516" s="28" t="str">
        <f t="shared" si="376"/>
        <v>00000001516</v>
      </c>
      <c r="R1516" s="27" t="s">
        <v>193</v>
      </c>
      <c r="S1516" s="30" t="str">
        <f>_xlfn.IFNA(VLOOKUP(_xlfn.CONCAT(D1516," - ",R1516),OP!A:D,4,0),"-------------------------------------------NAO DISPONIVEL-------------------------------------------")</f>
        <v>FETRANSPOR</v>
      </c>
      <c r="T1516" s="31"/>
      <c r="U1516" s="32"/>
      <c r="V1516" s="31"/>
      <c r="W1516" s="33">
        <f t="shared" si="377"/>
        <v>0</v>
      </c>
      <c r="X1516" s="34">
        <f t="shared" si="378"/>
        <v>0</v>
      </c>
      <c r="Y1516" s="33">
        <f t="shared" si="379"/>
        <v>0</v>
      </c>
      <c r="Z1516" s="33">
        <f t="shared" si="380"/>
        <v>0</v>
      </c>
      <c r="AA1516" s="35">
        <f t="shared" si="381"/>
        <v>0</v>
      </c>
      <c r="AB1516" s="36">
        <f t="shared" si="382"/>
        <v>0</v>
      </c>
      <c r="AC1516" s="37">
        <f t="shared" si="383"/>
        <v>0</v>
      </c>
      <c r="AD1516" s="38"/>
      <c r="AE1516" s="38"/>
      <c r="AF1516" s="39">
        <f t="shared" si="384"/>
        <v>0</v>
      </c>
      <c r="AG1516" s="40"/>
      <c r="AH1516" s="41">
        <f t="shared" si="385"/>
        <v>0</v>
      </c>
      <c r="AI1516" s="42">
        <f t="shared" si="386"/>
        <v>0</v>
      </c>
      <c r="AJ1516" s="43">
        <f t="shared" si="387"/>
        <v>0</v>
      </c>
      <c r="AK1516" s="5" t="str">
        <f>_xlfn.IFNA(VLOOKUP(_xlfn.CONCAT(D1516," - ",S1516),OP!E:F,2,0),"-------------------------------------------NAO DISPONIVEL-------------------------------------------")</f>
        <v>C - RIOCARD</v>
      </c>
      <c r="AL1516" s="7" t="str">
        <f t="shared" si="373"/>
        <v>1 - -------------------------------------------NAO DISPONIVEL------------------------------------------- - 00000001516 - FETRANSPOR</v>
      </c>
      <c r="AM1516" s="7" t="str">
        <f t="shared" si="374"/>
        <v>-------------------------------------------NAO DISPONIVEL-------------------------------------------</v>
      </c>
      <c r="AN1516" s="44" cm="1">
        <f t="array" ref="AN1516">_xlfn.IFS(AJ1516=0,0,AQ1516="INATIVO",2,AQ1516="SEM CADASTRO",4,AQ1516="CPF ATIVO EM OUTRO COMPRADOR",5,AQ1516="NOVO/SEM CARTAO",6,AND(AJ1516&gt;0,AQ1516,""),8)</f>
        <v>0</v>
      </c>
      <c r="AO1516" s="45">
        <f t="shared" si="388"/>
        <v>-10</v>
      </c>
    </row>
    <row r="1517" spans="1:41" x14ac:dyDescent="0.4">
      <c r="A1517" s="21" t="str">
        <f t="shared" si="375"/>
        <v>-------------------------------------------NAO DISPONIVEL-------------------------------------------</v>
      </c>
      <c r="B1517" s="5" t="str">
        <f>_xlfn.IFNA(VLOOKUP(A1517,CNPJ!E:F,2,0),"-------------------------------------------NAO DISPONIVEL-------------------------------------------")</f>
        <v>-------------------------------------------NAO DISPONIVEL-------------------------------------------</v>
      </c>
      <c r="C1517" s="22">
        <v>1</v>
      </c>
      <c r="D1517" s="5" t="str">
        <f>_xlfn.XLOOKUP(R1517,OP!C:C,OP!B:B,,0,1)</f>
        <v>RJ</v>
      </c>
      <c r="E1517" s="23"/>
      <c r="M1517" s="26"/>
      <c r="N1517" s="27"/>
      <c r="O1517" s="28" t="str">
        <f t="shared" si="376"/>
        <v>00000001517</v>
      </c>
      <c r="R1517" s="27" t="s">
        <v>193</v>
      </c>
      <c r="S1517" s="30" t="str">
        <f>_xlfn.IFNA(VLOOKUP(_xlfn.CONCAT(D1517," - ",R1517),OP!A:D,4,0),"-------------------------------------------NAO DISPONIVEL-------------------------------------------")</f>
        <v>FETRANSPOR</v>
      </c>
      <c r="T1517" s="31"/>
      <c r="U1517" s="32"/>
      <c r="V1517" s="31"/>
      <c r="W1517" s="33">
        <f t="shared" si="377"/>
        <v>0</v>
      </c>
      <c r="X1517" s="34">
        <f t="shared" si="378"/>
        <v>0</v>
      </c>
      <c r="Y1517" s="33">
        <f t="shared" si="379"/>
        <v>0</v>
      </c>
      <c r="Z1517" s="33">
        <f t="shared" si="380"/>
        <v>0</v>
      </c>
      <c r="AA1517" s="35">
        <f t="shared" si="381"/>
        <v>0</v>
      </c>
      <c r="AB1517" s="36">
        <f t="shared" si="382"/>
        <v>0</v>
      </c>
      <c r="AC1517" s="37">
        <f t="shared" si="383"/>
        <v>0</v>
      </c>
      <c r="AD1517" s="38"/>
      <c r="AE1517" s="38"/>
      <c r="AF1517" s="39">
        <f t="shared" si="384"/>
        <v>0</v>
      </c>
      <c r="AG1517" s="40"/>
      <c r="AH1517" s="41">
        <f t="shared" si="385"/>
        <v>0</v>
      </c>
      <c r="AI1517" s="42">
        <f t="shared" si="386"/>
        <v>0</v>
      </c>
      <c r="AJ1517" s="43">
        <f t="shared" si="387"/>
        <v>0</v>
      </c>
      <c r="AK1517" s="5" t="str">
        <f>_xlfn.IFNA(VLOOKUP(_xlfn.CONCAT(D1517," - ",S1517),OP!E:F,2,0),"-------------------------------------------NAO DISPONIVEL-------------------------------------------")</f>
        <v>C - RIOCARD</v>
      </c>
      <c r="AL1517" s="7" t="str">
        <f t="shared" si="373"/>
        <v>1 - -------------------------------------------NAO DISPONIVEL------------------------------------------- - 00000001517 - FETRANSPOR</v>
      </c>
      <c r="AM1517" s="7" t="str">
        <f t="shared" si="374"/>
        <v>-------------------------------------------NAO DISPONIVEL-------------------------------------------</v>
      </c>
      <c r="AN1517" s="44" cm="1">
        <f t="array" ref="AN1517">_xlfn.IFS(AJ1517=0,0,AQ1517="INATIVO",2,AQ1517="SEM CADASTRO",4,AQ1517="CPF ATIVO EM OUTRO COMPRADOR",5,AQ1517="NOVO/SEM CARTAO",6,AND(AJ1517&gt;0,AQ1517,""),8)</f>
        <v>0</v>
      </c>
      <c r="AO1517" s="45">
        <f t="shared" si="388"/>
        <v>-10</v>
      </c>
    </row>
    <row r="1518" spans="1:41" x14ac:dyDescent="0.4">
      <c r="A1518" s="21" t="str">
        <f t="shared" si="375"/>
        <v>-------------------------------------------NAO DISPONIVEL-------------------------------------------</v>
      </c>
      <c r="B1518" s="5" t="str">
        <f>_xlfn.IFNA(VLOOKUP(A1518,CNPJ!E:F,2,0),"-------------------------------------------NAO DISPONIVEL-------------------------------------------")</f>
        <v>-------------------------------------------NAO DISPONIVEL-------------------------------------------</v>
      </c>
      <c r="C1518" s="22">
        <v>1</v>
      </c>
      <c r="D1518" s="5" t="str">
        <f>_xlfn.XLOOKUP(R1518,OP!C:C,OP!B:B,,0,1)</f>
        <v>RJ</v>
      </c>
      <c r="E1518" s="23"/>
      <c r="M1518" s="26"/>
      <c r="N1518" s="27"/>
      <c r="O1518" s="28" t="str">
        <f t="shared" si="376"/>
        <v>00000001518</v>
      </c>
      <c r="R1518" s="27" t="s">
        <v>193</v>
      </c>
      <c r="S1518" s="30" t="str">
        <f>_xlfn.IFNA(VLOOKUP(_xlfn.CONCAT(D1518," - ",R1518),OP!A:D,4,0),"-------------------------------------------NAO DISPONIVEL-------------------------------------------")</f>
        <v>FETRANSPOR</v>
      </c>
      <c r="T1518" s="31"/>
      <c r="U1518" s="32"/>
      <c r="V1518" s="31"/>
      <c r="W1518" s="33">
        <f t="shared" si="377"/>
        <v>0</v>
      </c>
      <c r="X1518" s="34">
        <f t="shared" si="378"/>
        <v>0</v>
      </c>
      <c r="Y1518" s="33">
        <f t="shared" si="379"/>
        <v>0</v>
      </c>
      <c r="Z1518" s="33">
        <f t="shared" si="380"/>
        <v>0</v>
      </c>
      <c r="AA1518" s="35">
        <f t="shared" si="381"/>
        <v>0</v>
      </c>
      <c r="AB1518" s="36">
        <f t="shared" si="382"/>
        <v>0</v>
      </c>
      <c r="AC1518" s="37">
        <f t="shared" si="383"/>
        <v>0</v>
      </c>
      <c r="AD1518" s="38"/>
      <c r="AE1518" s="38"/>
      <c r="AF1518" s="39">
        <f t="shared" si="384"/>
        <v>0</v>
      </c>
      <c r="AG1518" s="40"/>
      <c r="AH1518" s="41">
        <f t="shared" si="385"/>
        <v>0</v>
      </c>
      <c r="AI1518" s="42">
        <f t="shared" si="386"/>
        <v>0</v>
      </c>
      <c r="AJ1518" s="43">
        <f t="shared" si="387"/>
        <v>0</v>
      </c>
      <c r="AK1518" s="5" t="str">
        <f>_xlfn.IFNA(VLOOKUP(_xlfn.CONCAT(D1518," - ",S1518),OP!E:F,2,0),"-------------------------------------------NAO DISPONIVEL-------------------------------------------")</f>
        <v>C - RIOCARD</v>
      </c>
      <c r="AL1518" s="7" t="str">
        <f t="shared" si="373"/>
        <v>1 - -------------------------------------------NAO DISPONIVEL------------------------------------------- - 00000001518 - FETRANSPOR</v>
      </c>
      <c r="AM1518" s="7" t="str">
        <f t="shared" si="374"/>
        <v>-------------------------------------------NAO DISPONIVEL-------------------------------------------</v>
      </c>
      <c r="AN1518" s="44" cm="1">
        <f t="array" ref="AN1518">_xlfn.IFS(AJ1518=0,0,AQ1518="INATIVO",2,AQ1518="SEM CADASTRO",4,AQ1518="CPF ATIVO EM OUTRO COMPRADOR",5,AQ1518="NOVO/SEM CARTAO",6,AND(AJ1518&gt;0,AQ1518,""),8)</f>
        <v>0</v>
      </c>
      <c r="AO1518" s="45">
        <f t="shared" si="388"/>
        <v>-10</v>
      </c>
    </row>
    <row r="1519" spans="1:41" x14ac:dyDescent="0.4">
      <c r="A1519" s="21" t="str">
        <f t="shared" si="375"/>
        <v>-------------------------------------------NAO DISPONIVEL-------------------------------------------</v>
      </c>
      <c r="B1519" s="5" t="str">
        <f>_xlfn.IFNA(VLOOKUP(A1519,CNPJ!E:F,2,0),"-------------------------------------------NAO DISPONIVEL-------------------------------------------")</f>
        <v>-------------------------------------------NAO DISPONIVEL-------------------------------------------</v>
      </c>
      <c r="C1519" s="22">
        <v>1</v>
      </c>
      <c r="D1519" s="5" t="str">
        <f>_xlfn.XLOOKUP(R1519,OP!C:C,OP!B:B,,0,1)</f>
        <v>RJ</v>
      </c>
      <c r="E1519" s="23"/>
      <c r="M1519" s="26"/>
      <c r="N1519" s="27"/>
      <c r="O1519" s="28" t="str">
        <f t="shared" si="376"/>
        <v>00000001519</v>
      </c>
      <c r="R1519" s="27" t="s">
        <v>193</v>
      </c>
      <c r="S1519" s="30" t="str">
        <f>_xlfn.IFNA(VLOOKUP(_xlfn.CONCAT(D1519," - ",R1519),OP!A:D,4,0),"-------------------------------------------NAO DISPONIVEL-------------------------------------------")</f>
        <v>FETRANSPOR</v>
      </c>
      <c r="T1519" s="31"/>
      <c r="U1519" s="32"/>
      <c r="V1519" s="31"/>
      <c r="W1519" s="33">
        <f t="shared" si="377"/>
        <v>0</v>
      </c>
      <c r="X1519" s="34">
        <f t="shared" si="378"/>
        <v>0</v>
      </c>
      <c r="Y1519" s="33">
        <f t="shared" si="379"/>
        <v>0</v>
      </c>
      <c r="Z1519" s="33">
        <f t="shared" si="380"/>
        <v>0</v>
      </c>
      <c r="AA1519" s="35">
        <f t="shared" si="381"/>
        <v>0</v>
      </c>
      <c r="AB1519" s="36">
        <f t="shared" si="382"/>
        <v>0</v>
      </c>
      <c r="AC1519" s="37">
        <f t="shared" si="383"/>
        <v>0</v>
      </c>
      <c r="AD1519" s="38"/>
      <c r="AE1519" s="38"/>
      <c r="AF1519" s="39">
        <f t="shared" si="384"/>
        <v>0</v>
      </c>
      <c r="AG1519" s="40"/>
      <c r="AH1519" s="41">
        <f t="shared" si="385"/>
        <v>0</v>
      </c>
      <c r="AI1519" s="42">
        <f t="shared" si="386"/>
        <v>0</v>
      </c>
      <c r="AJ1519" s="43">
        <f t="shared" si="387"/>
        <v>0</v>
      </c>
      <c r="AK1519" s="5" t="str">
        <f>_xlfn.IFNA(VLOOKUP(_xlfn.CONCAT(D1519," - ",S1519),OP!E:F,2,0),"-------------------------------------------NAO DISPONIVEL-------------------------------------------")</f>
        <v>C - RIOCARD</v>
      </c>
      <c r="AL1519" s="7" t="str">
        <f t="shared" si="373"/>
        <v>1 - -------------------------------------------NAO DISPONIVEL------------------------------------------- - 00000001519 - FETRANSPOR</v>
      </c>
      <c r="AM1519" s="7" t="str">
        <f t="shared" si="374"/>
        <v>-------------------------------------------NAO DISPONIVEL-------------------------------------------</v>
      </c>
      <c r="AN1519" s="44" cm="1">
        <f t="array" ref="AN1519">_xlfn.IFS(AJ1519=0,0,AQ1519="INATIVO",2,AQ1519="SEM CADASTRO",4,AQ1519="CPF ATIVO EM OUTRO COMPRADOR",5,AQ1519="NOVO/SEM CARTAO",6,AND(AJ1519&gt;0,AQ1519,""),8)</f>
        <v>0</v>
      </c>
      <c r="AO1519" s="45">
        <f t="shared" si="388"/>
        <v>-10</v>
      </c>
    </row>
    <row r="1520" spans="1:41" x14ac:dyDescent="0.4">
      <c r="A1520" s="21" t="str">
        <f t="shared" si="375"/>
        <v>-------------------------------------------NAO DISPONIVEL-------------------------------------------</v>
      </c>
      <c r="B1520" s="5" t="str">
        <f>_xlfn.IFNA(VLOOKUP(A1520,CNPJ!E:F,2,0),"-------------------------------------------NAO DISPONIVEL-------------------------------------------")</f>
        <v>-------------------------------------------NAO DISPONIVEL-------------------------------------------</v>
      </c>
      <c r="C1520" s="22">
        <v>1</v>
      </c>
      <c r="D1520" s="5" t="str">
        <f>_xlfn.XLOOKUP(R1520,OP!C:C,OP!B:B,,0,1)</f>
        <v>RJ</v>
      </c>
      <c r="E1520" s="23"/>
      <c r="M1520" s="26"/>
      <c r="N1520" s="27"/>
      <c r="O1520" s="28" t="str">
        <f t="shared" si="376"/>
        <v>00000001520</v>
      </c>
      <c r="R1520" s="27" t="s">
        <v>193</v>
      </c>
      <c r="S1520" s="30" t="str">
        <f>_xlfn.IFNA(VLOOKUP(_xlfn.CONCAT(D1520," - ",R1520),OP!A:D,4,0),"-------------------------------------------NAO DISPONIVEL-------------------------------------------")</f>
        <v>FETRANSPOR</v>
      </c>
      <c r="T1520" s="31"/>
      <c r="U1520" s="32"/>
      <c r="V1520" s="31"/>
      <c r="W1520" s="33">
        <f t="shared" si="377"/>
        <v>0</v>
      </c>
      <c r="X1520" s="34">
        <f t="shared" si="378"/>
        <v>0</v>
      </c>
      <c r="Y1520" s="33">
        <f t="shared" si="379"/>
        <v>0</v>
      </c>
      <c r="Z1520" s="33">
        <f t="shared" si="380"/>
        <v>0</v>
      </c>
      <c r="AA1520" s="35">
        <f t="shared" si="381"/>
        <v>0</v>
      </c>
      <c r="AB1520" s="36">
        <f t="shared" si="382"/>
        <v>0</v>
      </c>
      <c r="AC1520" s="37">
        <f t="shared" si="383"/>
        <v>0</v>
      </c>
      <c r="AD1520" s="38"/>
      <c r="AE1520" s="38"/>
      <c r="AF1520" s="39">
        <f t="shared" si="384"/>
        <v>0</v>
      </c>
      <c r="AG1520" s="40"/>
      <c r="AH1520" s="41">
        <f t="shared" si="385"/>
        <v>0</v>
      </c>
      <c r="AI1520" s="42">
        <f t="shared" si="386"/>
        <v>0</v>
      </c>
      <c r="AJ1520" s="43">
        <f t="shared" si="387"/>
        <v>0</v>
      </c>
      <c r="AK1520" s="5" t="str">
        <f>_xlfn.IFNA(VLOOKUP(_xlfn.CONCAT(D1520," - ",S1520),OP!E:F,2,0),"-------------------------------------------NAO DISPONIVEL-------------------------------------------")</f>
        <v>C - RIOCARD</v>
      </c>
      <c r="AL1520" s="7" t="str">
        <f t="shared" si="373"/>
        <v>1 - -------------------------------------------NAO DISPONIVEL------------------------------------------- - 00000001520 - FETRANSPOR</v>
      </c>
      <c r="AM1520" s="7" t="str">
        <f t="shared" si="374"/>
        <v>-------------------------------------------NAO DISPONIVEL-------------------------------------------</v>
      </c>
      <c r="AN1520" s="44" cm="1">
        <f t="array" ref="AN1520">_xlfn.IFS(AJ1520=0,0,AQ1520="INATIVO",2,AQ1520="SEM CADASTRO",4,AQ1520="CPF ATIVO EM OUTRO COMPRADOR",5,AQ1520="NOVO/SEM CARTAO",6,AND(AJ1520&gt;0,AQ1520,""),8)</f>
        <v>0</v>
      </c>
      <c r="AO1520" s="45">
        <f t="shared" si="388"/>
        <v>-10</v>
      </c>
    </row>
    <row r="1521" spans="1:41" x14ac:dyDescent="0.4">
      <c r="A1521" s="21" t="str">
        <f t="shared" si="375"/>
        <v>-------------------------------------------NAO DISPONIVEL-------------------------------------------</v>
      </c>
      <c r="B1521" s="5" t="str">
        <f>_xlfn.IFNA(VLOOKUP(A1521,CNPJ!E:F,2,0),"-------------------------------------------NAO DISPONIVEL-------------------------------------------")</f>
        <v>-------------------------------------------NAO DISPONIVEL-------------------------------------------</v>
      </c>
      <c r="C1521" s="22">
        <v>1</v>
      </c>
      <c r="D1521" s="5" t="str">
        <f>_xlfn.XLOOKUP(R1521,OP!C:C,OP!B:B,,0,1)</f>
        <v>RJ</v>
      </c>
      <c r="E1521" s="23"/>
      <c r="M1521" s="26"/>
      <c r="N1521" s="27"/>
      <c r="O1521" s="28" t="str">
        <f t="shared" si="376"/>
        <v>00000001521</v>
      </c>
      <c r="R1521" s="27" t="s">
        <v>193</v>
      </c>
      <c r="S1521" s="30" t="str">
        <f>_xlfn.IFNA(VLOOKUP(_xlfn.CONCAT(D1521," - ",R1521),OP!A:D,4,0),"-------------------------------------------NAO DISPONIVEL-------------------------------------------")</f>
        <v>FETRANSPOR</v>
      </c>
      <c r="T1521" s="31"/>
      <c r="U1521" s="32"/>
      <c r="V1521" s="31"/>
      <c r="W1521" s="33">
        <f t="shared" si="377"/>
        <v>0</v>
      </c>
      <c r="X1521" s="34">
        <f t="shared" si="378"/>
        <v>0</v>
      </c>
      <c r="Y1521" s="33">
        <f t="shared" si="379"/>
        <v>0</v>
      </c>
      <c r="Z1521" s="33">
        <f t="shared" si="380"/>
        <v>0</v>
      </c>
      <c r="AA1521" s="35">
        <f t="shared" si="381"/>
        <v>0</v>
      </c>
      <c r="AB1521" s="36">
        <f t="shared" si="382"/>
        <v>0</v>
      </c>
      <c r="AC1521" s="37">
        <f t="shared" si="383"/>
        <v>0</v>
      </c>
      <c r="AD1521" s="38"/>
      <c r="AE1521" s="38"/>
      <c r="AF1521" s="39">
        <f t="shared" si="384"/>
        <v>0</v>
      </c>
      <c r="AG1521" s="40"/>
      <c r="AH1521" s="41">
        <f t="shared" si="385"/>
        <v>0</v>
      </c>
      <c r="AI1521" s="42">
        <f t="shared" si="386"/>
        <v>0</v>
      </c>
      <c r="AJ1521" s="43">
        <f t="shared" si="387"/>
        <v>0</v>
      </c>
      <c r="AK1521" s="5" t="str">
        <f>_xlfn.IFNA(VLOOKUP(_xlfn.CONCAT(D1521," - ",S1521),OP!E:F,2,0),"-------------------------------------------NAO DISPONIVEL-------------------------------------------")</f>
        <v>C - RIOCARD</v>
      </c>
      <c r="AL1521" s="7" t="str">
        <f t="shared" si="373"/>
        <v>1 - -------------------------------------------NAO DISPONIVEL------------------------------------------- - 00000001521 - FETRANSPOR</v>
      </c>
      <c r="AM1521" s="7" t="str">
        <f t="shared" si="374"/>
        <v>-------------------------------------------NAO DISPONIVEL-------------------------------------------</v>
      </c>
      <c r="AN1521" s="44" cm="1">
        <f t="array" ref="AN1521">_xlfn.IFS(AJ1521=0,0,AQ1521="INATIVO",2,AQ1521="SEM CADASTRO",4,AQ1521="CPF ATIVO EM OUTRO COMPRADOR",5,AQ1521="NOVO/SEM CARTAO",6,AND(AJ1521&gt;0,AQ1521,""),8)</f>
        <v>0</v>
      </c>
      <c r="AO1521" s="45">
        <f t="shared" si="388"/>
        <v>-10</v>
      </c>
    </row>
    <row r="1522" spans="1:41" x14ac:dyDescent="0.4">
      <c r="A1522" s="21" t="str">
        <f t="shared" si="375"/>
        <v>-------------------------------------------NAO DISPONIVEL-------------------------------------------</v>
      </c>
      <c r="B1522" s="5" t="str">
        <f>_xlfn.IFNA(VLOOKUP(A1522,CNPJ!E:F,2,0),"-------------------------------------------NAO DISPONIVEL-------------------------------------------")</f>
        <v>-------------------------------------------NAO DISPONIVEL-------------------------------------------</v>
      </c>
      <c r="C1522" s="22">
        <v>1</v>
      </c>
      <c r="D1522" s="5" t="str">
        <f>_xlfn.XLOOKUP(R1522,OP!C:C,OP!B:B,,0,1)</f>
        <v>RJ</v>
      </c>
      <c r="E1522" s="23"/>
      <c r="M1522" s="26"/>
      <c r="N1522" s="27"/>
      <c r="O1522" s="28" t="str">
        <f t="shared" si="376"/>
        <v>00000001522</v>
      </c>
      <c r="R1522" s="27" t="s">
        <v>193</v>
      </c>
      <c r="S1522" s="30" t="str">
        <f>_xlfn.IFNA(VLOOKUP(_xlfn.CONCAT(D1522," - ",R1522),OP!A:D,4,0),"-------------------------------------------NAO DISPONIVEL-------------------------------------------")</f>
        <v>FETRANSPOR</v>
      </c>
      <c r="T1522" s="31"/>
      <c r="U1522" s="32"/>
      <c r="V1522" s="31"/>
      <c r="W1522" s="33">
        <f t="shared" si="377"/>
        <v>0</v>
      </c>
      <c r="X1522" s="34">
        <f t="shared" si="378"/>
        <v>0</v>
      </c>
      <c r="Y1522" s="33">
        <f t="shared" si="379"/>
        <v>0</v>
      </c>
      <c r="Z1522" s="33">
        <f t="shared" si="380"/>
        <v>0</v>
      </c>
      <c r="AA1522" s="35">
        <f t="shared" si="381"/>
        <v>0</v>
      </c>
      <c r="AB1522" s="36">
        <f t="shared" si="382"/>
        <v>0</v>
      </c>
      <c r="AC1522" s="37">
        <f t="shared" si="383"/>
        <v>0</v>
      </c>
      <c r="AD1522" s="38"/>
      <c r="AE1522" s="38"/>
      <c r="AF1522" s="39">
        <f t="shared" si="384"/>
        <v>0</v>
      </c>
      <c r="AG1522" s="40"/>
      <c r="AH1522" s="41">
        <f t="shared" si="385"/>
        <v>0</v>
      </c>
      <c r="AI1522" s="42">
        <f t="shared" si="386"/>
        <v>0</v>
      </c>
      <c r="AJ1522" s="43">
        <f t="shared" si="387"/>
        <v>0</v>
      </c>
      <c r="AK1522" s="5" t="str">
        <f>_xlfn.IFNA(VLOOKUP(_xlfn.CONCAT(D1522," - ",S1522),OP!E:F,2,0),"-------------------------------------------NAO DISPONIVEL-------------------------------------------")</f>
        <v>C - RIOCARD</v>
      </c>
      <c r="AL1522" s="7" t="str">
        <f t="shared" si="373"/>
        <v>1 - -------------------------------------------NAO DISPONIVEL------------------------------------------- - 00000001522 - FETRANSPOR</v>
      </c>
      <c r="AM1522" s="7" t="str">
        <f t="shared" si="374"/>
        <v>-------------------------------------------NAO DISPONIVEL-------------------------------------------</v>
      </c>
      <c r="AN1522" s="44" cm="1">
        <f t="array" ref="AN1522">_xlfn.IFS(AJ1522=0,0,AQ1522="INATIVO",2,AQ1522="SEM CADASTRO",4,AQ1522="CPF ATIVO EM OUTRO COMPRADOR",5,AQ1522="NOVO/SEM CARTAO",6,AND(AJ1522&gt;0,AQ1522,""),8)</f>
        <v>0</v>
      </c>
      <c r="AO1522" s="45">
        <f t="shared" si="388"/>
        <v>-10</v>
      </c>
    </row>
    <row r="1523" spans="1:41" x14ac:dyDescent="0.4">
      <c r="A1523" s="21" t="str">
        <f t="shared" si="375"/>
        <v>-------------------------------------------NAO DISPONIVEL-------------------------------------------</v>
      </c>
      <c r="B1523" s="5" t="str">
        <f>_xlfn.IFNA(VLOOKUP(A1523,CNPJ!E:F,2,0),"-------------------------------------------NAO DISPONIVEL-------------------------------------------")</f>
        <v>-------------------------------------------NAO DISPONIVEL-------------------------------------------</v>
      </c>
      <c r="C1523" s="22">
        <v>1</v>
      </c>
      <c r="D1523" s="5" t="str">
        <f>_xlfn.XLOOKUP(R1523,OP!C:C,OP!B:B,,0,1)</f>
        <v>RJ</v>
      </c>
      <c r="E1523" s="23"/>
      <c r="M1523" s="26"/>
      <c r="N1523" s="27"/>
      <c r="O1523" s="28" t="str">
        <f t="shared" si="376"/>
        <v>00000001523</v>
      </c>
      <c r="R1523" s="27" t="s">
        <v>193</v>
      </c>
      <c r="S1523" s="30" t="str">
        <f>_xlfn.IFNA(VLOOKUP(_xlfn.CONCAT(D1523," - ",R1523),OP!A:D,4,0),"-------------------------------------------NAO DISPONIVEL-------------------------------------------")</f>
        <v>FETRANSPOR</v>
      </c>
      <c r="T1523" s="31"/>
      <c r="U1523" s="32"/>
      <c r="V1523" s="31"/>
      <c r="W1523" s="33">
        <f t="shared" si="377"/>
        <v>0</v>
      </c>
      <c r="X1523" s="34">
        <f t="shared" si="378"/>
        <v>0</v>
      </c>
      <c r="Y1523" s="33">
        <f t="shared" si="379"/>
        <v>0</v>
      </c>
      <c r="Z1523" s="33">
        <f t="shared" si="380"/>
        <v>0</v>
      </c>
      <c r="AA1523" s="35">
        <f t="shared" si="381"/>
        <v>0</v>
      </c>
      <c r="AB1523" s="36">
        <f t="shared" si="382"/>
        <v>0</v>
      </c>
      <c r="AC1523" s="37">
        <f t="shared" si="383"/>
        <v>0</v>
      </c>
      <c r="AD1523" s="38"/>
      <c r="AE1523" s="38"/>
      <c r="AF1523" s="39">
        <f t="shared" si="384"/>
        <v>0</v>
      </c>
      <c r="AG1523" s="40"/>
      <c r="AH1523" s="41">
        <f t="shared" si="385"/>
        <v>0</v>
      </c>
      <c r="AI1523" s="42">
        <f t="shared" si="386"/>
        <v>0</v>
      </c>
      <c r="AJ1523" s="43">
        <f t="shared" si="387"/>
        <v>0</v>
      </c>
      <c r="AK1523" s="5" t="str">
        <f>_xlfn.IFNA(VLOOKUP(_xlfn.CONCAT(D1523," - ",S1523),OP!E:F,2,0),"-------------------------------------------NAO DISPONIVEL-------------------------------------------")</f>
        <v>C - RIOCARD</v>
      </c>
      <c r="AL1523" s="7" t="str">
        <f t="shared" si="373"/>
        <v>1 - -------------------------------------------NAO DISPONIVEL------------------------------------------- - 00000001523 - FETRANSPOR</v>
      </c>
      <c r="AM1523" s="7" t="str">
        <f t="shared" si="374"/>
        <v>-------------------------------------------NAO DISPONIVEL-------------------------------------------</v>
      </c>
      <c r="AN1523" s="44" cm="1">
        <f t="array" ref="AN1523">_xlfn.IFS(AJ1523=0,0,AQ1523="INATIVO",2,AQ1523="SEM CADASTRO",4,AQ1523="CPF ATIVO EM OUTRO COMPRADOR",5,AQ1523="NOVO/SEM CARTAO",6,AND(AJ1523&gt;0,AQ1523,""),8)</f>
        <v>0</v>
      </c>
      <c r="AO1523" s="45">
        <f t="shared" si="388"/>
        <v>-10</v>
      </c>
    </row>
    <row r="1524" spans="1:41" x14ac:dyDescent="0.4">
      <c r="A1524" s="21" t="str">
        <f t="shared" si="375"/>
        <v>-------------------------------------------NAO DISPONIVEL-------------------------------------------</v>
      </c>
      <c r="B1524" s="5" t="str">
        <f>_xlfn.IFNA(VLOOKUP(A1524,CNPJ!E:F,2,0),"-------------------------------------------NAO DISPONIVEL-------------------------------------------")</f>
        <v>-------------------------------------------NAO DISPONIVEL-------------------------------------------</v>
      </c>
      <c r="C1524" s="22">
        <v>1</v>
      </c>
      <c r="D1524" s="5" t="str">
        <f>_xlfn.XLOOKUP(R1524,OP!C:C,OP!B:B,,0,1)</f>
        <v>RJ</v>
      </c>
      <c r="E1524" s="23"/>
      <c r="M1524" s="26"/>
      <c r="N1524" s="27"/>
      <c r="O1524" s="28" t="str">
        <f t="shared" si="376"/>
        <v>00000001524</v>
      </c>
      <c r="R1524" s="27" t="s">
        <v>193</v>
      </c>
      <c r="S1524" s="30" t="str">
        <f>_xlfn.IFNA(VLOOKUP(_xlfn.CONCAT(D1524," - ",R1524),OP!A:D,4,0),"-------------------------------------------NAO DISPONIVEL-------------------------------------------")</f>
        <v>FETRANSPOR</v>
      </c>
      <c r="T1524" s="31"/>
      <c r="U1524" s="32"/>
      <c r="V1524" s="31"/>
      <c r="W1524" s="33">
        <f t="shared" si="377"/>
        <v>0</v>
      </c>
      <c r="X1524" s="34">
        <f t="shared" si="378"/>
        <v>0</v>
      </c>
      <c r="Y1524" s="33">
        <f t="shared" si="379"/>
        <v>0</v>
      </c>
      <c r="Z1524" s="33">
        <f t="shared" si="380"/>
        <v>0</v>
      </c>
      <c r="AA1524" s="35">
        <f t="shared" si="381"/>
        <v>0</v>
      </c>
      <c r="AB1524" s="36">
        <f t="shared" si="382"/>
        <v>0</v>
      </c>
      <c r="AC1524" s="37">
        <f t="shared" si="383"/>
        <v>0</v>
      </c>
      <c r="AD1524" s="38"/>
      <c r="AE1524" s="38"/>
      <c r="AF1524" s="39">
        <f t="shared" si="384"/>
        <v>0</v>
      </c>
      <c r="AG1524" s="40"/>
      <c r="AH1524" s="41">
        <f t="shared" si="385"/>
        <v>0</v>
      </c>
      <c r="AI1524" s="42">
        <f t="shared" si="386"/>
        <v>0</v>
      </c>
      <c r="AJ1524" s="43">
        <f t="shared" si="387"/>
        <v>0</v>
      </c>
      <c r="AK1524" s="5" t="str">
        <f>_xlfn.IFNA(VLOOKUP(_xlfn.CONCAT(D1524," - ",S1524),OP!E:F,2,0),"-------------------------------------------NAO DISPONIVEL-------------------------------------------")</f>
        <v>C - RIOCARD</v>
      </c>
      <c r="AL1524" s="7" t="str">
        <f t="shared" si="373"/>
        <v>1 - -------------------------------------------NAO DISPONIVEL------------------------------------------- - 00000001524 - FETRANSPOR</v>
      </c>
      <c r="AM1524" s="7" t="str">
        <f t="shared" si="374"/>
        <v>-------------------------------------------NAO DISPONIVEL-------------------------------------------</v>
      </c>
      <c r="AN1524" s="44" cm="1">
        <f t="array" ref="AN1524">_xlfn.IFS(AJ1524=0,0,AQ1524="INATIVO",2,AQ1524="SEM CADASTRO",4,AQ1524="CPF ATIVO EM OUTRO COMPRADOR",5,AQ1524="NOVO/SEM CARTAO",6,AND(AJ1524&gt;0,AQ1524,""),8)</f>
        <v>0</v>
      </c>
      <c r="AO1524" s="45">
        <f t="shared" si="388"/>
        <v>-10</v>
      </c>
    </row>
    <row r="1525" spans="1:41" x14ac:dyDescent="0.4">
      <c r="A1525" s="21" t="str">
        <f t="shared" si="375"/>
        <v>-------------------------------------------NAO DISPONIVEL-------------------------------------------</v>
      </c>
      <c r="B1525" s="5" t="str">
        <f>_xlfn.IFNA(VLOOKUP(A1525,CNPJ!E:F,2,0),"-------------------------------------------NAO DISPONIVEL-------------------------------------------")</f>
        <v>-------------------------------------------NAO DISPONIVEL-------------------------------------------</v>
      </c>
      <c r="C1525" s="22">
        <v>1</v>
      </c>
      <c r="D1525" s="5" t="str">
        <f>_xlfn.XLOOKUP(R1525,OP!C:C,OP!B:B,,0,1)</f>
        <v>RJ</v>
      </c>
      <c r="E1525" s="23"/>
      <c r="M1525" s="26"/>
      <c r="N1525" s="27"/>
      <c r="O1525" s="28" t="str">
        <f t="shared" si="376"/>
        <v>00000001525</v>
      </c>
      <c r="R1525" s="27" t="s">
        <v>193</v>
      </c>
      <c r="S1525" s="30" t="str">
        <f>_xlfn.IFNA(VLOOKUP(_xlfn.CONCAT(D1525," - ",R1525),OP!A:D,4,0),"-------------------------------------------NAO DISPONIVEL-------------------------------------------")</f>
        <v>FETRANSPOR</v>
      </c>
      <c r="T1525" s="31"/>
      <c r="U1525" s="32"/>
      <c r="V1525" s="31"/>
      <c r="W1525" s="33">
        <f t="shared" si="377"/>
        <v>0</v>
      </c>
      <c r="X1525" s="34">
        <f t="shared" si="378"/>
        <v>0</v>
      </c>
      <c r="Y1525" s="33">
        <f t="shared" si="379"/>
        <v>0</v>
      </c>
      <c r="Z1525" s="33">
        <f t="shared" si="380"/>
        <v>0</v>
      </c>
      <c r="AA1525" s="35">
        <f t="shared" si="381"/>
        <v>0</v>
      </c>
      <c r="AB1525" s="36">
        <f t="shared" si="382"/>
        <v>0</v>
      </c>
      <c r="AC1525" s="37">
        <f t="shared" si="383"/>
        <v>0</v>
      </c>
      <c r="AD1525" s="38"/>
      <c r="AE1525" s="38"/>
      <c r="AF1525" s="39">
        <f t="shared" si="384"/>
        <v>0</v>
      </c>
      <c r="AG1525" s="40"/>
      <c r="AH1525" s="41">
        <f t="shared" si="385"/>
        <v>0</v>
      </c>
      <c r="AI1525" s="42">
        <f t="shared" si="386"/>
        <v>0</v>
      </c>
      <c r="AJ1525" s="43">
        <f t="shared" si="387"/>
        <v>0</v>
      </c>
      <c r="AK1525" s="5" t="str">
        <f>_xlfn.IFNA(VLOOKUP(_xlfn.CONCAT(D1525," - ",S1525),OP!E:F,2,0),"-------------------------------------------NAO DISPONIVEL-------------------------------------------")</f>
        <v>C - RIOCARD</v>
      </c>
      <c r="AL1525" s="7" t="str">
        <f t="shared" si="373"/>
        <v>1 - -------------------------------------------NAO DISPONIVEL------------------------------------------- - 00000001525 - FETRANSPOR</v>
      </c>
      <c r="AM1525" s="7" t="str">
        <f t="shared" si="374"/>
        <v>-------------------------------------------NAO DISPONIVEL-------------------------------------------</v>
      </c>
      <c r="AN1525" s="44" cm="1">
        <f t="array" ref="AN1525">_xlfn.IFS(AJ1525=0,0,AQ1525="INATIVO",2,AQ1525="SEM CADASTRO",4,AQ1525="CPF ATIVO EM OUTRO COMPRADOR",5,AQ1525="NOVO/SEM CARTAO",6,AND(AJ1525&gt;0,AQ1525,""),8)</f>
        <v>0</v>
      </c>
      <c r="AO1525" s="45">
        <f t="shared" si="388"/>
        <v>-10</v>
      </c>
    </row>
    <row r="1526" spans="1:41" x14ac:dyDescent="0.4">
      <c r="A1526" s="21" t="str">
        <f t="shared" si="375"/>
        <v>-------------------------------------------NAO DISPONIVEL-------------------------------------------</v>
      </c>
      <c r="B1526" s="5" t="str">
        <f>_xlfn.IFNA(VLOOKUP(A1526,CNPJ!E:F,2,0),"-------------------------------------------NAO DISPONIVEL-------------------------------------------")</f>
        <v>-------------------------------------------NAO DISPONIVEL-------------------------------------------</v>
      </c>
      <c r="C1526" s="22">
        <v>1</v>
      </c>
      <c r="D1526" s="5" t="str">
        <f>_xlfn.XLOOKUP(R1526,OP!C:C,OP!B:B,,0,1)</f>
        <v>RJ</v>
      </c>
      <c r="E1526" s="23"/>
      <c r="M1526" s="26"/>
      <c r="N1526" s="27"/>
      <c r="O1526" s="28" t="str">
        <f t="shared" si="376"/>
        <v>00000001526</v>
      </c>
      <c r="R1526" s="27" t="s">
        <v>193</v>
      </c>
      <c r="S1526" s="30" t="str">
        <f>_xlfn.IFNA(VLOOKUP(_xlfn.CONCAT(D1526," - ",R1526),OP!A:D,4,0),"-------------------------------------------NAO DISPONIVEL-------------------------------------------")</f>
        <v>FETRANSPOR</v>
      </c>
      <c r="T1526" s="31"/>
      <c r="U1526" s="32"/>
      <c r="V1526" s="31"/>
      <c r="W1526" s="33">
        <f t="shared" si="377"/>
        <v>0</v>
      </c>
      <c r="X1526" s="34">
        <f t="shared" si="378"/>
        <v>0</v>
      </c>
      <c r="Y1526" s="33">
        <f t="shared" si="379"/>
        <v>0</v>
      </c>
      <c r="Z1526" s="33">
        <f t="shared" si="380"/>
        <v>0</v>
      </c>
      <c r="AA1526" s="35">
        <f t="shared" si="381"/>
        <v>0</v>
      </c>
      <c r="AB1526" s="36">
        <f t="shared" si="382"/>
        <v>0</v>
      </c>
      <c r="AC1526" s="37">
        <f t="shared" si="383"/>
        <v>0</v>
      </c>
      <c r="AD1526" s="38"/>
      <c r="AE1526" s="38"/>
      <c r="AF1526" s="39">
        <f t="shared" si="384"/>
        <v>0</v>
      </c>
      <c r="AG1526" s="40"/>
      <c r="AH1526" s="41">
        <f t="shared" si="385"/>
        <v>0</v>
      </c>
      <c r="AI1526" s="42">
        <f t="shared" si="386"/>
        <v>0</v>
      </c>
      <c r="AJ1526" s="43">
        <f t="shared" si="387"/>
        <v>0</v>
      </c>
      <c r="AK1526" s="5" t="str">
        <f>_xlfn.IFNA(VLOOKUP(_xlfn.CONCAT(D1526," - ",S1526),OP!E:F,2,0),"-------------------------------------------NAO DISPONIVEL-------------------------------------------")</f>
        <v>C - RIOCARD</v>
      </c>
      <c r="AL1526" s="7" t="str">
        <f t="shared" si="373"/>
        <v>1 - -------------------------------------------NAO DISPONIVEL------------------------------------------- - 00000001526 - FETRANSPOR</v>
      </c>
      <c r="AM1526" s="7" t="str">
        <f t="shared" si="374"/>
        <v>-------------------------------------------NAO DISPONIVEL-------------------------------------------</v>
      </c>
      <c r="AN1526" s="44" cm="1">
        <f t="array" ref="AN1526">_xlfn.IFS(AJ1526=0,0,AQ1526="INATIVO",2,AQ1526="SEM CADASTRO",4,AQ1526="CPF ATIVO EM OUTRO COMPRADOR",5,AQ1526="NOVO/SEM CARTAO",6,AND(AJ1526&gt;0,AQ1526,""),8)</f>
        <v>0</v>
      </c>
      <c r="AO1526" s="45">
        <f t="shared" si="388"/>
        <v>-10</v>
      </c>
    </row>
    <row r="1527" spans="1:41" x14ac:dyDescent="0.4">
      <c r="A1527" s="21" t="str">
        <f t="shared" si="375"/>
        <v>-------------------------------------------NAO DISPONIVEL-------------------------------------------</v>
      </c>
      <c r="B1527" s="5" t="str">
        <f>_xlfn.IFNA(VLOOKUP(A1527,CNPJ!E:F,2,0),"-------------------------------------------NAO DISPONIVEL-------------------------------------------")</f>
        <v>-------------------------------------------NAO DISPONIVEL-------------------------------------------</v>
      </c>
      <c r="C1527" s="22">
        <v>1</v>
      </c>
      <c r="D1527" s="5" t="str">
        <f>_xlfn.XLOOKUP(R1527,OP!C:C,OP!B:B,,0,1)</f>
        <v>RJ</v>
      </c>
      <c r="E1527" s="23"/>
      <c r="M1527" s="26"/>
      <c r="N1527" s="27"/>
      <c r="O1527" s="28" t="str">
        <f t="shared" si="376"/>
        <v>00000001527</v>
      </c>
      <c r="R1527" s="27" t="s">
        <v>193</v>
      </c>
      <c r="S1527" s="30" t="str">
        <f>_xlfn.IFNA(VLOOKUP(_xlfn.CONCAT(D1527," - ",R1527),OP!A:D,4,0),"-------------------------------------------NAO DISPONIVEL-------------------------------------------")</f>
        <v>FETRANSPOR</v>
      </c>
      <c r="T1527" s="31"/>
      <c r="U1527" s="32"/>
      <c r="V1527" s="31"/>
      <c r="W1527" s="33">
        <f t="shared" si="377"/>
        <v>0</v>
      </c>
      <c r="X1527" s="34">
        <f t="shared" si="378"/>
        <v>0</v>
      </c>
      <c r="Y1527" s="33">
        <f t="shared" si="379"/>
        <v>0</v>
      </c>
      <c r="Z1527" s="33">
        <f t="shared" si="380"/>
        <v>0</v>
      </c>
      <c r="AA1527" s="35">
        <f t="shared" si="381"/>
        <v>0</v>
      </c>
      <c r="AB1527" s="36">
        <f t="shared" si="382"/>
        <v>0</v>
      </c>
      <c r="AC1527" s="37">
        <f t="shared" si="383"/>
        <v>0</v>
      </c>
      <c r="AD1527" s="38"/>
      <c r="AE1527" s="38"/>
      <c r="AF1527" s="39">
        <f t="shared" si="384"/>
        <v>0</v>
      </c>
      <c r="AG1527" s="40"/>
      <c r="AH1527" s="41">
        <f t="shared" si="385"/>
        <v>0</v>
      </c>
      <c r="AI1527" s="42">
        <f t="shared" si="386"/>
        <v>0</v>
      </c>
      <c r="AJ1527" s="43">
        <f t="shared" si="387"/>
        <v>0</v>
      </c>
      <c r="AK1527" s="5" t="str">
        <f>_xlfn.IFNA(VLOOKUP(_xlfn.CONCAT(D1527," - ",S1527),OP!E:F,2,0),"-------------------------------------------NAO DISPONIVEL-------------------------------------------")</f>
        <v>C - RIOCARD</v>
      </c>
      <c r="AL1527" s="7" t="str">
        <f t="shared" si="373"/>
        <v>1 - -------------------------------------------NAO DISPONIVEL------------------------------------------- - 00000001527 - FETRANSPOR</v>
      </c>
      <c r="AM1527" s="7" t="str">
        <f t="shared" si="374"/>
        <v>-------------------------------------------NAO DISPONIVEL-------------------------------------------</v>
      </c>
      <c r="AN1527" s="44" cm="1">
        <f t="array" ref="AN1527">_xlfn.IFS(AJ1527=0,0,AQ1527="INATIVO",2,AQ1527="SEM CADASTRO",4,AQ1527="CPF ATIVO EM OUTRO COMPRADOR",5,AQ1527="NOVO/SEM CARTAO",6,AND(AJ1527&gt;0,AQ1527,""),8)</f>
        <v>0</v>
      </c>
      <c r="AO1527" s="45">
        <f t="shared" si="388"/>
        <v>-10</v>
      </c>
    </row>
    <row r="1528" spans="1:41" x14ac:dyDescent="0.4">
      <c r="A1528" s="21" t="str">
        <f t="shared" si="375"/>
        <v>-------------------------------------------NAO DISPONIVEL-------------------------------------------</v>
      </c>
      <c r="B1528" s="5" t="str">
        <f>_xlfn.IFNA(VLOOKUP(A1528,CNPJ!E:F,2,0),"-------------------------------------------NAO DISPONIVEL-------------------------------------------")</f>
        <v>-------------------------------------------NAO DISPONIVEL-------------------------------------------</v>
      </c>
      <c r="C1528" s="22">
        <v>1</v>
      </c>
      <c r="D1528" s="5" t="str">
        <f>_xlfn.XLOOKUP(R1528,OP!C:C,OP!B:B,,0,1)</f>
        <v>RJ</v>
      </c>
      <c r="E1528" s="23"/>
      <c r="M1528" s="26"/>
      <c r="N1528" s="27"/>
      <c r="O1528" s="28" t="str">
        <f t="shared" si="376"/>
        <v>00000001528</v>
      </c>
      <c r="R1528" s="27" t="s">
        <v>193</v>
      </c>
      <c r="S1528" s="30" t="str">
        <f>_xlfn.IFNA(VLOOKUP(_xlfn.CONCAT(D1528," - ",R1528),OP!A:D,4,0),"-------------------------------------------NAO DISPONIVEL-------------------------------------------")</f>
        <v>FETRANSPOR</v>
      </c>
      <c r="T1528" s="31"/>
      <c r="U1528" s="32"/>
      <c r="V1528" s="31"/>
      <c r="W1528" s="33">
        <f t="shared" si="377"/>
        <v>0</v>
      </c>
      <c r="X1528" s="34">
        <f t="shared" si="378"/>
        <v>0</v>
      </c>
      <c r="Y1528" s="33">
        <f t="shared" si="379"/>
        <v>0</v>
      </c>
      <c r="Z1528" s="33">
        <f t="shared" si="380"/>
        <v>0</v>
      </c>
      <c r="AA1528" s="35">
        <f t="shared" si="381"/>
        <v>0</v>
      </c>
      <c r="AB1528" s="36">
        <f t="shared" si="382"/>
        <v>0</v>
      </c>
      <c r="AC1528" s="37">
        <f t="shared" si="383"/>
        <v>0</v>
      </c>
      <c r="AD1528" s="38"/>
      <c r="AE1528" s="38"/>
      <c r="AF1528" s="39">
        <f t="shared" si="384"/>
        <v>0</v>
      </c>
      <c r="AG1528" s="40"/>
      <c r="AH1528" s="41">
        <f t="shared" si="385"/>
        <v>0</v>
      </c>
      <c r="AI1528" s="42">
        <f t="shared" si="386"/>
        <v>0</v>
      </c>
      <c r="AJ1528" s="43">
        <f t="shared" si="387"/>
        <v>0</v>
      </c>
      <c r="AK1528" s="5" t="str">
        <f>_xlfn.IFNA(VLOOKUP(_xlfn.CONCAT(D1528," - ",S1528),OP!E:F,2,0),"-------------------------------------------NAO DISPONIVEL-------------------------------------------")</f>
        <v>C - RIOCARD</v>
      </c>
      <c r="AL1528" s="7" t="str">
        <f t="shared" si="373"/>
        <v>1 - -------------------------------------------NAO DISPONIVEL------------------------------------------- - 00000001528 - FETRANSPOR</v>
      </c>
      <c r="AM1528" s="7" t="str">
        <f t="shared" si="374"/>
        <v>-------------------------------------------NAO DISPONIVEL-------------------------------------------</v>
      </c>
      <c r="AN1528" s="44" cm="1">
        <f t="array" ref="AN1528">_xlfn.IFS(AJ1528=0,0,AQ1528="INATIVO",2,AQ1528="SEM CADASTRO",4,AQ1528="CPF ATIVO EM OUTRO COMPRADOR",5,AQ1528="NOVO/SEM CARTAO",6,AND(AJ1528&gt;0,AQ1528,""),8)</f>
        <v>0</v>
      </c>
      <c r="AO1528" s="45">
        <f t="shared" si="388"/>
        <v>-10</v>
      </c>
    </row>
    <row r="1529" spans="1:41" x14ac:dyDescent="0.4">
      <c r="A1529" s="21" t="str">
        <f t="shared" si="375"/>
        <v>-------------------------------------------NAO DISPONIVEL-------------------------------------------</v>
      </c>
      <c r="B1529" s="5" t="str">
        <f>_xlfn.IFNA(VLOOKUP(A1529,CNPJ!E:F,2,0),"-------------------------------------------NAO DISPONIVEL-------------------------------------------")</f>
        <v>-------------------------------------------NAO DISPONIVEL-------------------------------------------</v>
      </c>
      <c r="C1529" s="22">
        <v>1</v>
      </c>
      <c r="D1529" s="5" t="str">
        <f>_xlfn.XLOOKUP(R1529,OP!C:C,OP!B:B,,0,1)</f>
        <v>RJ</v>
      </c>
      <c r="E1529" s="23"/>
      <c r="M1529" s="26"/>
      <c r="N1529" s="27"/>
      <c r="O1529" s="28" t="str">
        <f t="shared" si="376"/>
        <v>00000001529</v>
      </c>
      <c r="R1529" s="27" t="s">
        <v>193</v>
      </c>
      <c r="S1529" s="30" t="str">
        <f>_xlfn.IFNA(VLOOKUP(_xlfn.CONCAT(D1529," - ",R1529),OP!A:D,4,0),"-------------------------------------------NAO DISPONIVEL-------------------------------------------")</f>
        <v>FETRANSPOR</v>
      </c>
      <c r="T1529" s="31"/>
      <c r="U1529" s="32"/>
      <c r="V1529" s="31"/>
      <c r="W1529" s="33">
        <f t="shared" si="377"/>
        <v>0</v>
      </c>
      <c r="X1529" s="34">
        <f t="shared" si="378"/>
        <v>0</v>
      </c>
      <c r="Y1529" s="33">
        <f t="shared" si="379"/>
        <v>0</v>
      </c>
      <c r="Z1529" s="33">
        <f t="shared" si="380"/>
        <v>0</v>
      </c>
      <c r="AA1529" s="35">
        <f t="shared" si="381"/>
        <v>0</v>
      </c>
      <c r="AB1529" s="36">
        <f t="shared" si="382"/>
        <v>0</v>
      </c>
      <c r="AC1529" s="37">
        <f t="shared" si="383"/>
        <v>0</v>
      </c>
      <c r="AD1529" s="38"/>
      <c r="AE1529" s="38"/>
      <c r="AF1529" s="39">
        <f t="shared" si="384"/>
        <v>0</v>
      </c>
      <c r="AG1529" s="40"/>
      <c r="AH1529" s="41">
        <f t="shared" si="385"/>
        <v>0</v>
      </c>
      <c r="AI1529" s="42">
        <f t="shared" si="386"/>
        <v>0</v>
      </c>
      <c r="AJ1529" s="43">
        <f t="shared" si="387"/>
        <v>0</v>
      </c>
      <c r="AK1529" s="5" t="str">
        <f>_xlfn.IFNA(VLOOKUP(_xlfn.CONCAT(D1529," - ",S1529),OP!E:F,2,0),"-------------------------------------------NAO DISPONIVEL-------------------------------------------")</f>
        <v>C - RIOCARD</v>
      </c>
      <c r="AL1529" s="7" t="str">
        <f t="shared" si="373"/>
        <v>1 - -------------------------------------------NAO DISPONIVEL------------------------------------------- - 00000001529 - FETRANSPOR</v>
      </c>
      <c r="AM1529" s="7" t="str">
        <f t="shared" si="374"/>
        <v>-------------------------------------------NAO DISPONIVEL-------------------------------------------</v>
      </c>
      <c r="AN1529" s="44" cm="1">
        <f t="array" ref="AN1529">_xlfn.IFS(AJ1529=0,0,AQ1529="INATIVO",2,AQ1529="SEM CADASTRO",4,AQ1529="CPF ATIVO EM OUTRO COMPRADOR",5,AQ1529="NOVO/SEM CARTAO",6,AND(AJ1529&gt;0,AQ1529,""),8)</f>
        <v>0</v>
      </c>
      <c r="AO1529" s="45">
        <f t="shared" si="388"/>
        <v>-10</v>
      </c>
    </row>
    <row r="1530" spans="1:41" x14ac:dyDescent="0.4">
      <c r="A1530" s="21" t="str">
        <f t="shared" si="375"/>
        <v>-------------------------------------------NAO DISPONIVEL-------------------------------------------</v>
      </c>
      <c r="B1530" s="5" t="str">
        <f>_xlfn.IFNA(VLOOKUP(A1530,CNPJ!E:F,2,0),"-------------------------------------------NAO DISPONIVEL-------------------------------------------")</f>
        <v>-------------------------------------------NAO DISPONIVEL-------------------------------------------</v>
      </c>
      <c r="C1530" s="22">
        <v>1</v>
      </c>
      <c r="D1530" s="5" t="str">
        <f>_xlfn.XLOOKUP(R1530,OP!C:C,OP!B:B,,0,1)</f>
        <v>RJ</v>
      </c>
      <c r="E1530" s="23"/>
      <c r="M1530" s="26"/>
      <c r="N1530" s="27"/>
      <c r="O1530" s="28" t="str">
        <f t="shared" si="376"/>
        <v>00000001530</v>
      </c>
      <c r="R1530" s="27" t="s">
        <v>193</v>
      </c>
      <c r="S1530" s="30" t="str">
        <f>_xlfn.IFNA(VLOOKUP(_xlfn.CONCAT(D1530," - ",R1530),OP!A:D,4,0),"-------------------------------------------NAO DISPONIVEL-------------------------------------------")</f>
        <v>FETRANSPOR</v>
      </c>
      <c r="T1530" s="31"/>
      <c r="U1530" s="32"/>
      <c r="V1530" s="31"/>
      <c r="W1530" s="33">
        <f t="shared" si="377"/>
        <v>0</v>
      </c>
      <c r="X1530" s="34">
        <f t="shared" si="378"/>
        <v>0</v>
      </c>
      <c r="Y1530" s="33">
        <f t="shared" si="379"/>
        <v>0</v>
      </c>
      <c r="Z1530" s="33">
        <f t="shared" si="380"/>
        <v>0</v>
      </c>
      <c r="AA1530" s="35">
        <f t="shared" si="381"/>
        <v>0</v>
      </c>
      <c r="AB1530" s="36">
        <f t="shared" si="382"/>
        <v>0</v>
      </c>
      <c r="AC1530" s="37">
        <f t="shared" si="383"/>
        <v>0</v>
      </c>
      <c r="AD1530" s="38"/>
      <c r="AE1530" s="38"/>
      <c r="AF1530" s="39">
        <f t="shared" si="384"/>
        <v>0</v>
      </c>
      <c r="AG1530" s="40"/>
      <c r="AH1530" s="41">
        <f t="shared" si="385"/>
        <v>0</v>
      </c>
      <c r="AI1530" s="42">
        <f t="shared" si="386"/>
        <v>0</v>
      </c>
      <c r="AJ1530" s="43">
        <f t="shared" si="387"/>
        <v>0</v>
      </c>
      <c r="AK1530" s="5" t="str">
        <f>_xlfn.IFNA(VLOOKUP(_xlfn.CONCAT(D1530," - ",S1530),OP!E:F,2,0),"-------------------------------------------NAO DISPONIVEL-------------------------------------------")</f>
        <v>C - RIOCARD</v>
      </c>
      <c r="AL1530" s="7" t="str">
        <f t="shared" si="373"/>
        <v>1 - -------------------------------------------NAO DISPONIVEL------------------------------------------- - 00000001530 - FETRANSPOR</v>
      </c>
      <c r="AM1530" s="7" t="str">
        <f t="shared" si="374"/>
        <v>-------------------------------------------NAO DISPONIVEL-------------------------------------------</v>
      </c>
      <c r="AN1530" s="44" cm="1">
        <f t="array" ref="AN1530">_xlfn.IFS(AJ1530=0,0,AQ1530="INATIVO",2,AQ1530="SEM CADASTRO",4,AQ1530="CPF ATIVO EM OUTRO COMPRADOR",5,AQ1530="NOVO/SEM CARTAO",6,AND(AJ1530&gt;0,AQ1530,""),8)</f>
        <v>0</v>
      </c>
      <c r="AO1530" s="45">
        <f t="shared" si="388"/>
        <v>-10</v>
      </c>
    </row>
    <row r="1531" spans="1:41" x14ac:dyDescent="0.4">
      <c r="A1531" s="21" t="str">
        <f t="shared" si="375"/>
        <v>-------------------------------------------NAO DISPONIVEL-------------------------------------------</v>
      </c>
      <c r="B1531" s="5" t="str">
        <f>_xlfn.IFNA(VLOOKUP(A1531,CNPJ!E:F,2,0),"-------------------------------------------NAO DISPONIVEL-------------------------------------------")</f>
        <v>-------------------------------------------NAO DISPONIVEL-------------------------------------------</v>
      </c>
      <c r="C1531" s="22">
        <v>1</v>
      </c>
      <c r="D1531" s="5" t="str">
        <f>_xlfn.XLOOKUP(R1531,OP!C:C,OP!B:B,,0,1)</f>
        <v>RJ</v>
      </c>
      <c r="E1531" s="23"/>
      <c r="M1531" s="26"/>
      <c r="N1531" s="27"/>
      <c r="O1531" s="28" t="str">
        <f t="shared" si="376"/>
        <v>00000001531</v>
      </c>
      <c r="R1531" s="27" t="s">
        <v>193</v>
      </c>
      <c r="S1531" s="30" t="str">
        <f>_xlfn.IFNA(VLOOKUP(_xlfn.CONCAT(D1531," - ",R1531),OP!A:D,4,0),"-------------------------------------------NAO DISPONIVEL-------------------------------------------")</f>
        <v>FETRANSPOR</v>
      </c>
      <c r="T1531" s="31"/>
      <c r="U1531" s="32"/>
      <c r="V1531" s="31"/>
      <c r="W1531" s="33">
        <f t="shared" si="377"/>
        <v>0</v>
      </c>
      <c r="X1531" s="34">
        <f t="shared" si="378"/>
        <v>0</v>
      </c>
      <c r="Y1531" s="33">
        <f t="shared" si="379"/>
        <v>0</v>
      </c>
      <c r="Z1531" s="33">
        <f t="shared" si="380"/>
        <v>0</v>
      </c>
      <c r="AA1531" s="35">
        <f t="shared" si="381"/>
        <v>0</v>
      </c>
      <c r="AB1531" s="36">
        <f t="shared" si="382"/>
        <v>0</v>
      </c>
      <c r="AC1531" s="37">
        <f t="shared" si="383"/>
        <v>0</v>
      </c>
      <c r="AD1531" s="38"/>
      <c r="AE1531" s="38"/>
      <c r="AF1531" s="39">
        <f t="shared" si="384"/>
        <v>0</v>
      </c>
      <c r="AG1531" s="40"/>
      <c r="AH1531" s="41">
        <f t="shared" si="385"/>
        <v>0</v>
      </c>
      <c r="AI1531" s="42">
        <f t="shared" si="386"/>
        <v>0</v>
      </c>
      <c r="AJ1531" s="43">
        <f t="shared" si="387"/>
        <v>0</v>
      </c>
      <c r="AK1531" s="5" t="str">
        <f>_xlfn.IFNA(VLOOKUP(_xlfn.CONCAT(D1531," - ",S1531),OP!E:F,2,0),"-------------------------------------------NAO DISPONIVEL-------------------------------------------")</f>
        <v>C - RIOCARD</v>
      </c>
      <c r="AL1531" s="7" t="str">
        <f t="shared" si="373"/>
        <v>1 - -------------------------------------------NAO DISPONIVEL------------------------------------------- - 00000001531 - FETRANSPOR</v>
      </c>
      <c r="AM1531" s="7" t="str">
        <f t="shared" si="374"/>
        <v>-------------------------------------------NAO DISPONIVEL-------------------------------------------</v>
      </c>
      <c r="AN1531" s="44" cm="1">
        <f t="array" ref="AN1531">_xlfn.IFS(AJ1531=0,0,AQ1531="INATIVO",2,AQ1531="SEM CADASTRO",4,AQ1531="CPF ATIVO EM OUTRO COMPRADOR",5,AQ1531="NOVO/SEM CARTAO",6,AND(AJ1531&gt;0,AQ1531,""),8)</f>
        <v>0</v>
      </c>
      <c r="AO1531" s="45">
        <f t="shared" si="388"/>
        <v>-10</v>
      </c>
    </row>
    <row r="1532" spans="1:41" x14ac:dyDescent="0.4">
      <c r="A1532" s="21" t="str">
        <f t="shared" si="375"/>
        <v>-------------------------------------------NAO DISPONIVEL-------------------------------------------</v>
      </c>
      <c r="B1532" s="5" t="str">
        <f>_xlfn.IFNA(VLOOKUP(A1532,CNPJ!E:F,2,0),"-------------------------------------------NAO DISPONIVEL-------------------------------------------")</f>
        <v>-------------------------------------------NAO DISPONIVEL-------------------------------------------</v>
      </c>
      <c r="C1532" s="22">
        <v>1</v>
      </c>
      <c r="D1532" s="5" t="str">
        <f>_xlfn.XLOOKUP(R1532,OP!C:C,OP!B:B,,0,1)</f>
        <v>RJ</v>
      </c>
      <c r="E1532" s="23"/>
      <c r="M1532" s="26"/>
      <c r="N1532" s="27"/>
      <c r="O1532" s="28" t="str">
        <f t="shared" si="376"/>
        <v>00000001532</v>
      </c>
      <c r="R1532" s="27" t="s">
        <v>193</v>
      </c>
      <c r="S1532" s="30" t="str">
        <f>_xlfn.IFNA(VLOOKUP(_xlfn.CONCAT(D1532," - ",R1532),OP!A:D,4,0),"-------------------------------------------NAO DISPONIVEL-------------------------------------------")</f>
        <v>FETRANSPOR</v>
      </c>
      <c r="T1532" s="31"/>
      <c r="U1532" s="32"/>
      <c r="V1532" s="31"/>
      <c r="W1532" s="33">
        <f t="shared" si="377"/>
        <v>0</v>
      </c>
      <c r="X1532" s="34">
        <f t="shared" si="378"/>
        <v>0</v>
      </c>
      <c r="Y1532" s="33">
        <f t="shared" si="379"/>
        <v>0</v>
      </c>
      <c r="Z1532" s="33">
        <f t="shared" si="380"/>
        <v>0</v>
      </c>
      <c r="AA1532" s="35">
        <f t="shared" si="381"/>
        <v>0</v>
      </c>
      <c r="AB1532" s="36">
        <f t="shared" si="382"/>
        <v>0</v>
      </c>
      <c r="AC1532" s="37">
        <f t="shared" si="383"/>
        <v>0</v>
      </c>
      <c r="AD1532" s="38"/>
      <c r="AE1532" s="38"/>
      <c r="AF1532" s="39">
        <f t="shared" si="384"/>
        <v>0</v>
      </c>
      <c r="AG1532" s="40"/>
      <c r="AH1532" s="41">
        <f t="shared" si="385"/>
        <v>0</v>
      </c>
      <c r="AI1532" s="42">
        <f t="shared" si="386"/>
        <v>0</v>
      </c>
      <c r="AJ1532" s="43">
        <f t="shared" si="387"/>
        <v>0</v>
      </c>
      <c r="AK1532" s="5" t="str">
        <f>_xlfn.IFNA(VLOOKUP(_xlfn.CONCAT(D1532," - ",S1532),OP!E:F,2,0),"-------------------------------------------NAO DISPONIVEL-------------------------------------------")</f>
        <v>C - RIOCARD</v>
      </c>
      <c r="AL1532" s="7" t="str">
        <f t="shared" si="373"/>
        <v>1 - -------------------------------------------NAO DISPONIVEL------------------------------------------- - 00000001532 - FETRANSPOR</v>
      </c>
      <c r="AM1532" s="7" t="str">
        <f t="shared" si="374"/>
        <v>-------------------------------------------NAO DISPONIVEL-------------------------------------------</v>
      </c>
      <c r="AN1532" s="44" cm="1">
        <f t="array" ref="AN1532">_xlfn.IFS(AJ1532=0,0,AQ1532="INATIVO",2,AQ1532="SEM CADASTRO",4,AQ1532="CPF ATIVO EM OUTRO COMPRADOR",5,AQ1532="NOVO/SEM CARTAO",6,AND(AJ1532&gt;0,AQ1532,""),8)</f>
        <v>0</v>
      </c>
      <c r="AO1532" s="45">
        <f t="shared" si="388"/>
        <v>-10</v>
      </c>
    </row>
    <row r="1533" spans="1:41" x14ac:dyDescent="0.4">
      <c r="A1533" s="21" t="str">
        <f t="shared" si="375"/>
        <v>-------------------------------------------NAO DISPONIVEL-------------------------------------------</v>
      </c>
      <c r="B1533" s="5" t="str">
        <f>_xlfn.IFNA(VLOOKUP(A1533,CNPJ!E:F,2,0),"-------------------------------------------NAO DISPONIVEL-------------------------------------------")</f>
        <v>-------------------------------------------NAO DISPONIVEL-------------------------------------------</v>
      </c>
      <c r="C1533" s="22">
        <v>1</v>
      </c>
      <c r="D1533" s="5" t="str">
        <f>_xlfn.XLOOKUP(R1533,OP!C:C,OP!B:B,,0,1)</f>
        <v>RJ</v>
      </c>
      <c r="E1533" s="23"/>
      <c r="M1533" s="26"/>
      <c r="N1533" s="27"/>
      <c r="O1533" s="28" t="str">
        <f t="shared" si="376"/>
        <v>00000001533</v>
      </c>
      <c r="R1533" s="27" t="s">
        <v>193</v>
      </c>
      <c r="S1533" s="30" t="str">
        <f>_xlfn.IFNA(VLOOKUP(_xlfn.CONCAT(D1533," - ",R1533),OP!A:D,4,0),"-------------------------------------------NAO DISPONIVEL-------------------------------------------")</f>
        <v>FETRANSPOR</v>
      </c>
      <c r="T1533" s="31"/>
      <c r="U1533" s="32"/>
      <c r="V1533" s="31"/>
      <c r="W1533" s="33">
        <f t="shared" si="377"/>
        <v>0</v>
      </c>
      <c r="X1533" s="34">
        <f t="shared" si="378"/>
        <v>0</v>
      </c>
      <c r="Y1533" s="33">
        <f t="shared" si="379"/>
        <v>0</v>
      </c>
      <c r="Z1533" s="33">
        <f t="shared" si="380"/>
        <v>0</v>
      </c>
      <c r="AA1533" s="35">
        <f t="shared" si="381"/>
        <v>0</v>
      </c>
      <c r="AB1533" s="36">
        <f t="shared" si="382"/>
        <v>0</v>
      </c>
      <c r="AC1533" s="37">
        <f t="shared" si="383"/>
        <v>0</v>
      </c>
      <c r="AD1533" s="38"/>
      <c r="AE1533" s="38"/>
      <c r="AF1533" s="39">
        <f t="shared" si="384"/>
        <v>0</v>
      </c>
      <c r="AG1533" s="40"/>
      <c r="AH1533" s="41">
        <f t="shared" si="385"/>
        <v>0</v>
      </c>
      <c r="AI1533" s="42">
        <f t="shared" si="386"/>
        <v>0</v>
      </c>
      <c r="AJ1533" s="43">
        <f t="shared" si="387"/>
        <v>0</v>
      </c>
      <c r="AK1533" s="5" t="str">
        <f>_xlfn.IFNA(VLOOKUP(_xlfn.CONCAT(D1533," - ",S1533),OP!E:F,2,0),"-------------------------------------------NAO DISPONIVEL-------------------------------------------")</f>
        <v>C - RIOCARD</v>
      </c>
      <c r="AL1533" s="7" t="str">
        <f t="shared" si="373"/>
        <v>1 - -------------------------------------------NAO DISPONIVEL------------------------------------------- - 00000001533 - FETRANSPOR</v>
      </c>
      <c r="AM1533" s="7" t="str">
        <f t="shared" si="374"/>
        <v>-------------------------------------------NAO DISPONIVEL-------------------------------------------</v>
      </c>
      <c r="AN1533" s="44" cm="1">
        <f t="array" ref="AN1533">_xlfn.IFS(AJ1533=0,0,AQ1533="INATIVO",2,AQ1533="SEM CADASTRO",4,AQ1533="CPF ATIVO EM OUTRO COMPRADOR",5,AQ1533="NOVO/SEM CARTAO",6,AND(AJ1533&gt;0,AQ1533,""),8)</f>
        <v>0</v>
      </c>
      <c r="AO1533" s="45">
        <f t="shared" si="388"/>
        <v>-10</v>
      </c>
    </row>
    <row r="1534" spans="1:41" x14ac:dyDescent="0.4">
      <c r="A1534" s="21" t="str">
        <f t="shared" si="375"/>
        <v>-------------------------------------------NAO DISPONIVEL-------------------------------------------</v>
      </c>
      <c r="B1534" s="5" t="str">
        <f>_xlfn.IFNA(VLOOKUP(A1534,CNPJ!E:F,2,0),"-------------------------------------------NAO DISPONIVEL-------------------------------------------")</f>
        <v>-------------------------------------------NAO DISPONIVEL-------------------------------------------</v>
      </c>
      <c r="C1534" s="22">
        <v>1</v>
      </c>
      <c r="D1534" s="5" t="str">
        <f>_xlfn.XLOOKUP(R1534,OP!C:C,OP!B:B,,0,1)</f>
        <v>RJ</v>
      </c>
      <c r="E1534" s="23"/>
      <c r="M1534" s="26"/>
      <c r="N1534" s="27"/>
      <c r="O1534" s="28" t="str">
        <f t="shared" si="376"/>
        <v>00000001534</v>
      </c>
      <c r="R1534" s="27" t="s">
        <v>193</v>
      </c>
      <c r="S1534" s="30" t="str">
        <f>_xlfn.IFNA(VLOOKUP(_xlfn.CONCAT(D1534," - ",R1534),OP!A:D,4,0),"-------------------------------------------NAO DISPONIVEL-------------------------------------------")</f>
        <v>FETRANSPOR</v>
      </c>
      <c r="T1534" s="31"/>
      <c r="U1534" s="32"/>
      <c r="V1534" s="31"/>
      <c r="W1534" s="33">
        <f t="shared" si="377"/>
        <v>0</v>
      </c>
      <c r="X1534" s="34">
        <f t="shared" si="378"/>
        <v>0</v>
      </c>
      <c r="Y1534" s="33">
        <f t="shared" si="379"/>
        <v>0</v>
      </c>
      <c r="Z1534" s="33">
        <f t="shared" si="380"/>
        <v>0</v>
      </c>
      <c r="AA1534" s="35">
        <f t="shared" si="381"/>
        <v>0</v>
      </c>
      <c r="AB1534" s="36">
        <f t="shared" si="382"/>
        <v>0</v>
      </c>
      <c r="AC1534" s="37">
        <f t="shared" si="383"/>
        <v>0</v>
      </c>
      <c r="AD1534" s="38"/>
      <c r="AE1534" s="38"/>
      <c r="AF1534" s="39">
        <f t="shared" si="384"/>
        <v>0</v>
      </c>
      <c r="AG1534" s="40"/>
      <c r="AH1534" s="41">
        <f t="shared" si="385"/>
        <v>0</v>
      </c>
      <c r="AI1534" s="42">
        <f t="shared" si="386"/>
        <v>0</v>
      </c>
      <c r="AJ1534" s="43">
        <f t="shared" si="387"/>
        <v>0</v>
      </c>
      <c r="AK1534" s="5" t="str">
        <f>_xlfn.IFNA(VLOOKUP(_xlfn.CONCAT(D1534," - ",S1534),OP!E:F,2,0),"-------------------------------------------NAO DISPONIVEL-------------------------------------------")</f>
        <v>C - RIOCARD</v>
      </c>
      <c r="AL1534" s="7" t="str">
        <f t="shared" si="373"/>
        <v>1 - -------------------------------------------NAO DISPONIVEL------------------------------------------- - 00000001534 - FETRANSPOR</v>
      </c>
      <c r="AM1534" s="7" t="str">
        <f t="shared" si="374"/>
        <v>-------------------------------------------NAO DISPONIVEL-------------------------------------------</v>
      </c>
      <c r="AN1534" s="44" cm="1">
        <f t="array" ref="AN1534">_xlfn.IFS(AJ1534=0,0,AQ1534="INATIVO",2,AQ1534="SEM CADASTRO",4,AQ1534="CPF ATIVO EM OUTRO COMPRADOR",5,AQ1534="NOVO/SEM CARTAO",6,AND(AJ1534&gt;0,AQ1534,""),8)</f>
        <v>0</v>
      </c>
      <c r="AO1534" s="45">
        <f t="shared" si="388"/>
        <v>-10</v>
      </c>
    </row>
    <row r="1535" spans="1:41" x14ac:dyDescent="0.4">
      <c r="A1535" s="21" t="str">
        <f t="shared" si="375"/>
        <v>-------------------------------------------NAO DISPONIVEL-------------------------------------------</v>
      </c>
      <c r="B1535" s="5" t="str">
        <f>_xlfn.IFNA(VLOOKUP(A1535,CNPJ!E:F,2,0),"-------------------------------------------NAO DISPONIVEL-------------------------------------------")</f>
        <v>-------------------------------------------NAO DISPONIVEL-------------------------------------------</v>
      </c>
      <c r="C1535" s="22">
        <v>1</v>
      </c>
      <c r="D1535" s="5" t="str">
        <f>_xlfn.XLOOKUP(R1535,OP!C:C,OP!B:B,,0,1)</f>
        <v>RJ</v>
      </c>
      <c r="E1535" s="23"/>
      <c r="M1535" s="26"/>
      <c r="N1535" s="27"/>
      <c r="O1535" s="28" t="str">
        <f t="shared" si="376"/>
        <v>00000001535</v>
      </c>
      <c r="R1535" s="27" t="s">
        <v>193</v>
      </c>
      <c r="S1535" s="30" t="str">
        <f>_xlfn.IFNA(VLOOKUP(_xlfn.CONCAT(D1535," - ",R1535),OP!A:D,4,0),"-------------------------------------------NAO DISPONIVEL-------------------------------------------")</f>
        <v>FETRANSPOR</v>
      </c>
      <c r="T1535" s="31"/>
      <c r="U1535" s="32"/>
      <c r="V1535" s="31"/>
      <c r="W1535" s="33">
        <f t="shared" si="377"/>
        <v>0</v>
      </c>
      <c r="X1535" s="34">
        <f t="shared" si="378"/>
        <v>0</v>
      </c>
      <c r="Y1535" s="33">
        <f t="shared" si="379"/>
        <v>0</v>
      </c>
      <c r="Z1535" s="33">
        <f t="shared" si="380"/>
        <v>0</v>
      </c>
      <c r="AA1535" s="35">
        <f t="shared" si="381"/>
        <v>0</v>
      </c>
      <c r="AB1535" s="36">
        <f t="shared" si="382"/>
        <v>0</v>
      </c>
      <c r="AC1535" s="37">
        <f t="shared" si="383"/>
        <v>0</v>
      </c>
      <c r="AD1535" s="38"/>
      <c r="AE1535" s="38"/>
      <c r="AF1535" s="39">
        <f t="shared" si="384"/>
        <v>0</v>
      </c>
      <c r="AG1535" s="40"/>
      <c r="AH1535" s="41">
        <f t="shared" si="385"/>
        <v>0</v>
      </c>
      <c r="AI1535" s="42">
        <f t="shared" si="386"/>
        <v>0</v>
      </c>
      <c r="AJ1535" s="43">
        <f t="shared" si="387"/>
        <v>0</v>
      </c>
      <c r="AK1535" s="5" t="str">
        <f>_xlfn.IFNA(VLOOKUP(_xlfn.CONCAT(D1535," - ",S1535),OP!E:F,2,0),"-------------------------------------------NAO DISPONIVEL-------------------------------------------")</f>
        <v>C - RIOCARD</v>
      </c>
      <c r="AL1535" s="7" t="str">
        <f t="shared" si="373"/>
        <v>1 - -------------------------------------------NAO DISPONIVEL------------------------------------------- - 00000001535 - FETRANSPOR</v>
      </c>
      <c r="AM1535" s="7" t="str">
        <f t="shared" si="374"/>
        <v>-------------------------------------------NAO DISPONIVEL-------------------------------------------</v>
      </c>
      <c r="AN1535" s="44" cm="1">
        <f t="array" ref="AN1535">_xlfn.IFS(AJ1535=0,0,AQ1535="INATIVO",2,AQ1535="SEM CADASTRO",4,AQ1535="CPF ATIVO EM OUTRO COMPRADOR",5,AQ1535="NOVO/SEM CARTAO",6,AND(AJ1535&gt;0,AQ1535,""),8)</f>
        <v>0</v>
      </c>
      <c r="AO1535" s="45">
        <f t="shared" si="388"/>
        <v>-10</v>
      </c>
    </row>
    <row r="1536" spans="1:41" x14ac:dyDescent="0.4">
      <c r="A1536" s="21" t="str">
        <f t="shared" si="375"/>
        <v>-------------------------------------------NAO DISPONIVEL-------------------------------------------</v>
      </c>
      <c r="B1536" s="5" t="str">
        <f>_xlfn.IFNA(VLOOKUP(A1536,CNPJ!E:F,2,0),"-------------------------------------------NAO DISPONIVEL-------------------------------------------")</f>
        <v>-------------------------------------------NAO DISPONIVEL-------------------------------------------</v>
      </c>
      <c r="C1536" s="22">
        <v>1</v>
      </c>
      <c r="D1536" s="5" t="str">
        <f>_xlfn.XLOOKUP(R1536,OP!C:C,OP!B:B,,0,1)</f>
        <v>RJ</v>
      </c>
      <c r="E1536" s="23"/>
      <c r="M1536" s="26"/>
      <c r="N1536" s="27"/>
      <c r="O1536" s="28" t="str">
        <f t="shared" si="376"/>
        <v>00000001536</v>
      </c>
      <c r="R1536" s="27" t="s">
        <v>193</v>
      </c>
      <c r="S1536" s="30" t="str">
        <f>_xlfn.IFNA(VLOOKUP(_xlfn.CONCAT(D1536," - ",R1536),OP!A:D,4,0),"-------------------------------------------NAO DISPONIVEL-------------------------------------------")</f>
        <v>FETRANSPOR</v>
      </c>
      <c r="T1536" s="31"/>
      <c r="U1536" s="32"/>
      <c r="V1536" s="31"/>
      <c r="W1536" s="33">
        <f t="shared" si="377"/>
        <v>0</v>
      </c>
      <c r="X1536" s="34">
        <f t="shared" si="378"/>
        <v>0</v>
      </c>
      <c r="Y1536" s="33">
        <f t="shared" si="379"/>
        <v>0</v>
      </c>
      <c r="Z1536" s="33">
        <f t="shared" si="380"/>
        <v>0</v>
      </c>
      <c r="AA1536" s="35">
        <f t="shared" si="381"/>
        <v>0</v>
      </c>
      <c r="AB1536" s="36">
        <f t="shared" si="382"/>
        <v>0</v>
      </c>
      <c r="AC1536" s="37">
        <f t="shared" si="383"/>
        <v>0</v>
      </c>
      <c r="AD1536" s="38"/>
      <c r="AE1536" s="38"/>
      <c r="AF1536" s="39">
        <f t="shared" si="384"/>
        <v>0</v>
      </c>
      <c r="AG1536" s="40"/>
      <c r="AH1536" s="41">
        <f t="shared" si="385"/>
        <v>0</v>
      </c>
      <c r="AI1536" s="42">
        <f t="shared" si="386"/>
        <v>0</v>
      </c>
      <c r="AJ1536" s="43">
        <f t="shared" si="387"/>
        <v>0</v>
      </c>
      <c r="AK1536" s="5" t="str">
        <f>_xlfn.IFNA(VLOOKUP(_xlfn.CONCAT(D1536," - ",S1536),OP!E:F,2,0),"-------------------------------------------NAO DISPONIVEL-------------------------------------------")</f>
        <v>C - RIOCARD</v>
      </c>
      <c r="AL1536" s="7" t="str">
        <f t="shared" si="373"/>
        <v>1 - -------------------------------------------NAO DISPONIVEL------------------------------------------- - 00000001536 - FETRANSPOR</v>
      </c>
      <c r="AM1536" s="7" t="str">
        <f t="shared" si="374"/>
        <v>-------------------------------------------NAO DISPONIVEL-------------------------------------------</v>
      </c>
      <c r="AN1536" s="44" cm="1">
        <f t="array" ref="AN1536">_xlfn.IFS(AJ1536=0,0,AQ1536="INATIVO",2,AQ1536="SEM CADASTRO",4,AQ1536="CPF ATIVO EM OUTRO COMPRADOR",5,AQ1536="NOVO/SEM CARTAO",6,AND(AJ1536&gt;0,AQ1536,""),8)</f>
        <v>0</v>
      </c>
      <c r="AO1536" s="45">
        <f t="shared" si="388"/>
        <v>-10</v>
      </c>
    </row>
    <row r="1537" spans="1:41" x14ac:dyDescent="0.4">
      <c r="A1537" s="21" t="str">
        <f t="shared" si="375"/>
        <v>-------------------------------------------NAO DISPONIVEL-------------------------------------------</v>
      </c>
      <c r="B1537" s="5" t="str">
        <f>_xlfn.IFNA(VLOOKUP(A1537,CNPJ!E:F,2,0),"-------------------------------------------NAO DISPONIVEL-------------------------------------------")</f>
        <v>-------------------------------------------NAO DISPONIVEL-------------------------------------------</v>
      </c>
      <c r="C1537" s="22">
        <v>1</v>
      </c>
      <c r="D1537" s="5" t="str">
        <f>_xlfn.XLOOKUP(R1537,OP!C:C,OP!B:B,,0,1)</f>
        <v>RJ</v>
      </c>
      <c r="E1537" s="23"/>
      <c r="M1537" s="26"/>
      <c r="N1537" s="27"/>
      <c r="O1537" s="28" t="str">
        <f t="shared" si="376"/>
        <v>00000001537</v>
      </c>
      <c r="R1537" s="27" t="s">
        <v>193</v>
      </c>
      <c r="S1537" s="30" t="str">
        <f>_xlfn.IFNA(VLOOKUP(_xlfn.CONCAT(D1537," - ",R1537),OP!A:D,4,0),"-------------------------------------------NAO DISPONIVEL-------------------------------------------")</f>
        <v>FETRANSPOR</v>
      </c>
      <c r="T1537" s="31"/>
      <c r="U1537" s="32"/>
      <c r="V1537" s="31"/>
      <c r="W1537" s="33">
        <f t="shared" si="377"/>
        <v>0</v>
      </c>
      <c r="X1537" s="34">
        <f t="shared" si="378"/>
        <v>0</v>
      </c>
      <c r="Y1537" s="33">
        <f t="shared" si="379"/>
        <v>0</v>
      </c>
      <c r="Z1537" s="33">
        <f t="shared" si="380"/>
        <v>0</v>
      </c>
      <c r="AA1537" s="35">
        <f t="shared" si="381"/>
        <v>0</v>
      </c>
      <c r="AB1537" s="36">
        <f t="shared" si="382"/>
        <v>0</v>
      </c>
      <c r="AC1537" s="37">
        <f t="shared" si="383"/>
        <v>0</v>
      </c>
      <c r="AD1537" s="38"/>
      <c r="AE1537" s="38"/>
      <c r="AF1537" s="39">
        <f t="shared" si="384"/>
        <v>0</v>
      </c>
      <c r="AG1537" s="40"/>
      <c r="AH1537" s="41">
        <f t="shared" si="385"/>
        <v>0</v>
      </c>
      <c r="AI1537" s="42">
        <f t="shared" si="386"/>
        <v>0</v>
      </c>
      <c r="AJ1537" s="43">
        <f t="shared" si="387"/>
        <v>0</v>
      </c>
      <c r="AK1537" s="5" t="str">
        <f>_xlfn.IFNA(VLOOKUP(_xlfn.CONCAT(D1537," - ",S1537),OP!E:F,2,0),"-------------------------------------------NAO DISPONIVEL-------------------------------------------")</f>
        <v>C - RIOCARD</v>
      </c>
      <c r="AL1537" s="7" t="str">
        <f t="shared" si="373"/>
        <v>1 - -------------------------------------------NAO DISPONIVEL------------------------------------------- - 00000001537 - FETRANSPOR</v>
      </c>
      <c r="AM1537" s="7" t="str">
        <f t="shared" si="374"/>
        <v>-------------------------------------------NAO DISPONIVEL-------------------------------------------</v>
      </c>
      <c r="AN1537" s="44" cm="1">
        <f t="array" ref="AN1537">_xlfn.IFS(AJ1537=0,0,AQ1537="INATIVO",2,AQ1537="SEM CADASTRO",4,AQ1537="CPF ATIVO EM OUTRO COMPRADOR",5,AQ1537="NOVO/SEM CARTAO",6,AND(AJ1537&gt;0,AQ1537,""),8)</f>
        <v>0</v>
      </c>
      <c r="AO1537" s="45">
        <f t="shared" si="388"/>
        <v>-10</v>
      </c>
    </row>
    <row r="1538" spans="1:41" x14ac:dyDescent="0.4">
      <c r="A1538" s="21" t="str">
        <f t="shared" si="375"/>
        <v>-------------------------------------------NAO DISPONIVEL-------------------------------------------</v>
      </c>
      <c r="B1538" s="5" t="str">
        <f>_xlfn.IFNA(VLOOKUP(A1538,CNPJ!E:F,2,0),"-------------------------------------------NAO DISPONIVEL-------------------------------------------")</f>
        <v>-------------------------------------------NAO DISPONIVEL-------------------------------------------</v>
      </c>
      <c r="C1538" s="22">
        <v>1</v>
      </c>
      <c r="D1538" s="5" t="str">
        <f>_xlfn.XLOOKUP(R1538,OP!C:C,OP!B:B,,0,1)</f>
        <v>RJ</v>
      </c>
      <c r="E1538" s="23"/>
      <c r="M1538" s="26"/>
      <c r="N1538" s="27"/>
      <c r="O1538" s="28" t="str">
        <f t="shared" si="376"/>
        <v>00000001538</v>
      </c>
      <c r="R1538" s="27" t="s">
        <v>193</v>
      </c>
      <c r="S1538" s="30" t="str">
        <f>_xlfn.IFNA(VLOOKUP(_xlfn.CONCAT(D1538," - ",R1538),OP!A:D,4,0),"-------------------------------------------NAO DISPONIVEL-------------------------------------------")</f>
        <v>FETRANSPOR</v>
      </c>
      <c r="T1538" s="31"/>
      <c r="U1538" s="32"/>
      <c r="V1538" s="31"/>
      <c r="W1538" s="33">
        <f t="shared" si="377"/>
        <v>0</v>
      </c>
      <c r="X1538" s="34">
        <f t="shared" si="378"/>
        <v>0</v>
      </c>
      <c r="Y1538" s="33">
        <f t="shared" si="379"/>
        <v>0</v>
      </c>
      <c r="Z1538" s="33">
        <f t="shared" si="380"/>
        <v>0</v>
      </c>
      <c r="AA1538" s="35">
        <f t="shared" si="381"/>
        <v>0</v>
      </c>
      <c r="AB1538" s="36">
        <f t="shared" si="382"/>
        <v>0</v>
      </c>
      <c r="AC1538" s="37">
        <f t="shared" si="383"/>
        <v>0</v>
      </c>
      <c r="AD1538" s="38"/>
      <c r="AE1538" s="38"/>
      <c r="AF1538" s="39">
        <f t="shared" si="384"/>
        <v>0</v>
      </c>
      <c r="AG1538" s="40"/>
      <c r="AH1538" s="41">
        <f t="shared" si="385"/>
        <v>0</v>
      </c>
      <c r="AI1538" s="42">
        <f t="shared" si="386"/>
        <v>0</v>
      </c>
      <c r="AJ1538" s="43">
        <f t="shared" si="387"/>
        <v>0</v>
      </c>
      <c r="AK1538" s="5" t="str">
        <f>_xlfn.IFNA(VLOOKUP(_xlfn.CONCAT(D1538," - ",S1538),OP!E:F,2,0),"-------------------------------------------NAO DISPONIVEL-------------------------------------------")</f>
        <v>C - RIOCARD</v>
      </c>
      <c r="AL1538" s="7" t="str">
        <f t="shared" ref="AL1538:AL1601" si="389">_xlfn.CONCAT(C1538," - ",B1538," - ",O1538," - ",S1538)</f>
        <v>1 - -------------------------------------------NAO DISPONIVEL------------------------------------------- - 00000001538 - FETRANSPOR</v>
      </c>
      <c r="AM1538" s="7" t="str">
        <f t="shared" ref="AM1538:AM1601" si="390">_xlfn.CONCAT(B1538,L1538,LEFT(M1538,3))</f>
        <v>-------------------------------------------NAO DISPONIVEL-------------------------------------------</v>
      </c>
      <c r="AN1538" s="44" cm="1">
        <f t="array" ref="AN1538">_xlfn.IFS(AJ1538=0,0,AQ1538="INATIVO",2,AQ1538="SEM CADASTRO",4,AQ1538="CPF ATIVO EM OUTRO COMPRADOR",5,AQ1538="NOVO/SEM CARTAO",6,AND(AJ1538&gt;0,AQ1538,""),8)</f>
        <v>0</v>
      </c>
      <c r="AO1538" s="45">
        <f t="shared" si="388"/>
        <v>-10</v>
      </c>
    </row>
    <row r="1539" spans="1:41" x14ac:dyDescent="0.4">
      <c r="A1539" s="21" t="str">
        <f t="shared" ref="A1539:A1602" si="391">IF(AND(E1539&lt;&gt;"",F1539&lt;&gt;""),TRIM(_xlfn.CONCAT(D1539," - ",S1539," - ",E1539," - ",F1539)),"-------------------------------------------NAO DISPONIVEL-------------------------------------------")</f>
        <v>-------------------------------------------NAO DISPONIVEL-------------------------------------------</v>
      </c>
      <c r="B1539" s="5" t="str">
        <f>_xlfn.IFNA(VLOOKUP(A1539,CNPJ!E:F,2,0),"-------------------------------------------NAO DISPONIVEL-------------------------------------------")</f>
        <v>-------------------------------------------NAO DISPONIVEL-------------------------------------------</v>
      </c>
      <c r="C1539" s="22">
        <v>1</v>
      </c>
      <c r="D1539" s="5" t="str">
        <f>_xlfn.XLOOKUP(R1539,OP!C:C,OP!B:B,,0,1)</f>
        <v>RJ</v>
      </c>
      <c r="E1539" s="23"/>
      <c r="M1539" s="26"/>
      <c r="N1539" s="27"/>
      <c r="O1539" s="28" t="str">
        <f t="shared" ref="O1539:O1602" si="392">IF(N1539="",TEXT(ROW(),"00000000000"),IF(N1539="00000000000",TEXT(ROW(),"00000000000"),TRIM(TEXT(N1539,"00000000000"))))</f>
        <v>00000001539</v>
      </c>
      <c r="R1539" s="27" t="s">
        <v>193</v>
      </c>
      <c r="S1539" s="30" t="str">
        <f>_xlfn.IFNA(VLOOKUP(_xlfn.CONCAT(D1539," - ",R1539),OP!A:D,4,0),"-------------------------------------------NAO DISPONIVEL-------------------------------------------")</f>
        <v>FETRANSPOR</v>
      </c>
      <c r="T1539" s="31"/>
      <c r="U1539" s="32"/>
      <c r="V1539" s="31"/>
      <c r="W1539" s="33">
        <f t="shared" ref="W1539:W1602" si="393">ROUND(T1539,2)</f>
        <v>0</v>
      </c>
      <c r="X1539" s="34">
        <f t="shared" ref="X1539:X1602" si="394">ROUND(U1539,0)</f>
        <v>0</v>
      </c>
      <c r="Y1539" s="33">
        <f t="shared" ref="Y1539:Y1602" si="395">ROUND(V1539,2)</f>
        <v>0</v>
      </c>
      <c r="Z1539" s="33">
        <f t="shared" ref="Z1539:Z1602" si="396">(X1539*Y1539)-W1539</f>
        <v>0</v>
      </c>
      <c r="AA1539" s="35">
        <f t="shared" ref="AA1539:AA1602" si="397">Y1539</f>
        <v>0</v>
      </c>
      <c r="AB1539" s="36">
        <f t="shared" ref="AB1539:AB1602" si="398">Z1539</f>
        <v>0</v>
      </c>
      <c r="AC1539" s="37">
        <f t="shared" ref="AC1539:AC1602" si="399">ROUND(IF(AL1539=AL1538,0,SUMIF(AL:AL,AL1539,AB:AB)),2)</f>
        <v>0</v>
      </c>
      <c r="AD1539" s="38"/>
      <c r="AE1539" s="38"/>
      <c r="AF1539" s="39">
        <f t="shared" ref="AF1539:AF1602" si="400">ROUND(SUM(AD1539,AE1539),2)</f>
        <v>0</v>
      </c>
      <c r="AG1539" s="40"/>
      <c r="AH1539" s="41">
        <f t="shared" ref="AH1539:AH1602" si="401">ROUND(AG1539,2)</f>
        <v>0</v>
      </c>
      <c r="AI1539" s="42">
        <f t="shared" ref="AI1539:AI1602" si="402">ROUND(IF(AH1539=0,0,IF(AF1539-AH1539&lt;0,0,IF(AF1539-AH1539&gt;AC1539,AC1539,AF1539-AH1539))),2)</f>
        <v>0</v>
      </c>
      <c r="AJ1539" s="43">
        <f t="shared" ref="AJ1539:AJ1602" si="403">ROUND(IF(AC1539=0,0,IF(AH1539=0,AC1539,AC1539-AI1539)),2)</f>
        <v>0</v>
      </c>
      <c r="AK1539" s="5" t="str">
        <f>_xlfn.IFNA(VLOOKUP(_xlfn.CONCAT(D1539," - ",S1539),OP!E:F,2,0),"-------------------------------------------NAO DISPONIVEL-------------------------------------------")</f>
        <v>C - RIOCARD</v>
      </c>
      <c r="AL1539" s="7" t="str">
        <f t="shared" si="389"/>
        <v>1 - -------------------------------------------NAO DISPONIVEL------------------------------------------- - 00000001539 - FETRANSPOR</v>
      </c>
      <c r="AM1539" s="7" t="str">
        <f t="shared" si="390"/>
        <v>-------------------------------------------NAO DISPONIVEL-------------------------------------------</v>
      </c>
      <c r="AN1539" s="44" cm="1">
        <f t="array" ref="AN1539">_xlfn.IFS(AJ1539=0,0,AQ1539="INATIVO",2,AQ1539="SEM CADASTRO",4,AQ1539="CPF ATIVO EM OUTRO COMPRADOR",5,AQ1539="NOVO/SEM CARTAO",6,AND(AJ1539&gt;0,AQ1539,""),8)</f>
        <v>0</v>
      </c>
      <c r="AO1539" s="45">
        <f t="shared" ref="AO1539:AO1602" si="404">AF1539-(10-AJ1539)</f>
        <v>-10</v>
      </c>
    </row>
    <row r="1540" spans="1:41" x14ac:dyDescent="0.4">
      <c r="A1540" s="21" t="str">
        <f t="shared" si="391"/>
        <v>-------------------------------------------NAO DISPONIVEL-------------------------------------------</v>
      </c>
      <c r="B1540" s="5" t="str">
        <f>_xlfn.IFNA(VLOOKUP(A1540,CNPJ!E:F,2,0),"-------------------------------------------NAO DISPONIVEL-------------------------------------------")</f>
        <v>-------------------------------------------NAO DISPONIVEL-------------------------------------------</v>
      </c>
      <c r="C1540" s="22">
        <v>1</v>
      </c>
      <c r="D1540" s="5" t="str">
        <f>_xlfn.XLOOKUP(R1540,OP!C:C,OP!B:B,,0,1)</f>
        <v>RJ</v>
      </c>
      <c r="E1540" s="23"/>
      <c r="M1540" s="26"/>
      <c r="N1540" s="27"/>
      <c r="O1540" s="28" t="str">
        <f t="shared" si="392"/>
        <v>00000001540</v>
      </c>
      <c r="R1540" s="27" t="s">
        <v>193</v>
      </c>
      <c r="S1540" s="30" t="str">
        <f>_xlfn.IFNA(VLOOKUP(_xlfn.CONCAT(D1540," - ",R1540),OP!A:D,4,0),"-------------------------------------------NAO DISPONIVEL-------------------------------------------")</f>
        <v>FETRANSPOR</v>
      </c>
      <c r="T1540" s="31"/>
      <c r="U1540" s="32"/>
      <c r="V1540" s="31"/>
      <c r="W1540" s="33">
        <f t="shared" si="393"/>
        <v>0</v>
      </c>
      <c r="X1540" s="34">
        <f t="shared" si="394"/>
        <v>0</v>
      </c>
      <c r="Y1540" s="33">
        <f t="shared" si="395"/>
        <v>0</v>
      </c>
      <c r="Z1540" s="33">
        <f t="shared" si="396"/>
        <v>0</v>
      </c>
      <c r="AA1540" s="35">
        <f t="shared" si="397"/>
        <v>0</v>
      </c>
      <c r="AB1540" s="36">
        <f t="shared" si="398"/>
        <v>0</v>
      </c>
      <c r="AC1540" s="37">
        <f t="shared" si="399"/>
        <v>0</v>
      </c>
      <c r="AD1540" s="38"/>
      <c r="AE1540" s="38"/>
      <c r="AF1540" s="39">
        <f t="shared" si="400"/>
        <v>0</v>
      </c>
      <c r="AG1540" s="40"/>
      <c r="AH1540" s="41">
        <f t="shared" si="401"/>
        <v>0</v>
      </c>
      <c r="AI1540" s="42">
        <f t="shared" si="402"/>
        <v>0</v>
      </c>
      <c r="AJ1540" s="43">
        <f t="shared" si="403"/>
        <v>0</v>
      </c>
      <c r="AK1540" s="5" t="str">
        <f>_xlfn.IFNA(VLOOKUP(_xlfn.CONCAT(D1540," - ",S1540),OP!E:F,2,0),"-------------------------------------------NAO DISPONIVEL-------------------------------------------")</f>
        <v>C - RIOCARD</v>
      </c>
      <c r="AL1540" s="7" t="str">
        <f t="shared" si="389"/>
        <v>1 - -------------------------------------------NAO DISPONIVEL------------------------------------------- - 00000001540 - FETRANSPOR</v>
      </c>
      <c r="AM1540" s="7" t="str">
        <f t="shared" si="390"/>
        <v>-------------------------------------------NAO DISPONIVEL-------------------------------------------</v>
      </c>
      <c r="AN1540" s="44" cm="1">
        <f t="array" ref="AN1540">_xlfn.IFS(AJ1540=0,0,AQ1540="INATIVO",2,AQ1540="SEM CADASTRO",4,AQ1540="CPF ATIVO EM OUTRO COMPRADOR",5,AQ1540="NOVO/SEM CARTAO",6,AND(AJ1540&gt;0,AQ1540,""),8)</f>
        <v>0</v>
      </c>
      <c r="AO1540" s="45">
        <f t="shared" si="404"/>
        <v>-10</v>
      </c>
    </row>
    <row r="1541" spans="1:41" x14ac:dyDescent="0.4">
      <c r="A1541" s="21" t="str">
        <f t="shared" si="391"/>
        <v>-------------------------------------------NAO DISPONIVEL-------------------------------------------</v>
      </c>
      <c r="B1541" s="5" t="str">
        <f>_xlfn.IFNA(VLOOKUP(A1541,CNPJ!E:F,2,0),"-------------------------------------------NAO DISPONIVEL-------------------------------------------")</f>
        <v>-------------------------------------------NAO DISPONIVEL-------------------------------------------</v>
      </c>
      <c r="C1541" s="22">
        <v>1</v>
      </c>
      <c r="D1541" s="5" t="str">
        <f>_xlfn.XLOOKUP(R1541,OP!C:C,OP!B:B,,0,1)</f>
        <v>RJ</v>
      </c>
      <c r="E1541" s="23"/>
      <c r="M1541" s="26"/>
      <c r="N1541" s="27"/>
      <c r="O1541" s="28" t="str">
        <f t="shared" si="392"/>
        <v>00000001541</v>
      </c>
      <c r="R1541" s="27" t="s">
        <v>193</v>
      </c>
      <c r="S1541" s="30" t="str">
        <f>_xlfn.IFNA(VLOOKUP(_xlfn.CONCAT(D1541," - ",R1541),OP!A:D,4,0),"-------------------------------------------NAO DISPONIVEL-------------------------------------------")</f>
        <v>FETRANSPOR</v>
      </c>
      <c r="T1541" s="31"/>
      <c r="U1541" s="32"/>
      <c r="V1541" s="31"/>
      <c r="W1541" s="33">
        <f t="shared" si="393"/>
        <v>0</v>
      </c>
      <c r="X1541" s="34">
        <f t="shared" si="394"/>
        <v>0</v>
      </c>
      <c r="Y1541" s="33">
        <f t="shared" si="395"/>
        <v>0</v>
      </c>
      <c r="Z1541" s="33">
        <f t="shared" si="396"/>
        <v>0</v>
      </c>
      <c r="AA1541" s="35">
        <f t="shared" si="397"/>
        <v>0</v>
      </c>
      <c r="AB1541" s="36">
        <f t="shared" si="398"/>
        <v>0</v>
      </c>
      <c r="AC1541" s="37">
        <f t="shared" si="399"/>
        <v>0</v>
      </c>
      <c r="AD1541" s="38"/>
      <c r="AE1541" s="38"/>
      <c r="AF1541" s="39">
        <f t="shared" si="400"/>
        <v>0</v>
      </c>
      <c r="AG1541" s="40"/>
      <c r="AH1541" s="41">
        <f t="shared" si="401"/>
        <v>0</v>
      </c>
      <c r="AI1541" s="42">
        <f t="shared" si="402"/>
        <v>0</v>
      </c>
      <c r="AJ1541" s="43">
        <f t="shared" si="403"/>
        <v>0</v>
      </c>
      <c r="AK1541" s="5" t="str">
        <f>_xlfn.IFNA(VLOOKUP(_xlfn.CONCAT(D1541," - ",S1541),OP!E:F,2,0),"-------------------------------------------NAO DISPONIVEL-------------------------------------------")</f>
        <v>C - RIOCARD</v>
      </c>
      <c r="AL1541" s="7" t="str">
        <f t="shared" si="389"/>
        <v>1 - -------------------------------------------NAO DISPONIVEL------------------------------------------- - 00000001541 - FETRANSPOR</v>
      </c>
      <c r="AM1541" s="7" t="str">
        <f t="shared" si="390"/>
        <v>-------------------------------------------NAO DISPONIVEL-------------------------------------------</v>
      </c>
      <c r="AN1541" s="44" cm="1">
        <f t="array" ref="AN1541">_xlfn.IFS(AJ1541=0,0,AQ1541="INATIVO",2,AQ1541="SEM CADASTRO",4,AQ1541="CPF ATIVO EM OUTRO COMPRADOR",5,AQ1541="NOVO/SEM CARTAO",6,AND(AJ1541&gt;0,AQ1541,""),8)</f>
        <v>0</v>
      </c>
      <c r="AO1541" s="45">
        <f t="shared" si="404"/>
        <v>-10</v>
      </c>
    </row>
    <row r="1542" spans="1:41" x14ac:dyDescent="0.4">
      <c r="A1542" s="21" t="str">
        <f t="shared" si="391"/>
        <v>-------------------------------------------NAO DISPONIVEL-------------------------------------------</v>
      </c>
      <c r="B1542" s="5" t="str">
        <f>_xlfn.IFNA(VLOOKUP(A1542,CNPJ!E:F,2,0),"-------------------------------------------NAO DISPONIVEL-------------------------------------------")</f>
        <v>-------------------------------------------NAO DISPONIVEL-------------------------------------------</v>
      </c>
      <c r="C1542" s="22">
        <v>1</v>
      </c>
      <c r="D1542" s="5" t="str">
        <f>_xlfn.XLOOKUP(R1542,OP!C:C,OP!B:B,,0,1)</f>
        <v>RJ</v>
      </c>
      <c r="E1542" s="23"/>
      <c r="M1542" s="26"/>
      <c r="N1542" s="27"/>
      <c r="O1542" s="28" t="str">
        <f t="shared" si="392"/>
        <v>00000001542</v>
      </c>
      <c r="R1542" s="27" t="s">
        <v>193</v>
      </c>
      <c r="S1542" s="30" t="str">
        <f>_xlfn.IFNA(VLOOKUP(_xlfn.CONCAT(D1542," - ",R1542),OP!A:D,4,0),"-------------------------------------------NAO DISPONIVEL-------------------------------------------")</f>
        <v>FETRANSPOR</v>
      </c>
      <c r="T1542" s="31"/>
      <c r="U1542" s="32"/>
      <c r="V1542" s="31"/>
      <c r="W1542" s="33">
        <f t="shared" si="393"/>
        <v>0</v>
      </c>
      <c r="X1542" s="34">
        <f t="shared" si="394"/>
        <v>0</v>
      </c>
      <c r="Y1542" s="33">
        <f t="shared" si="395"/>
        <v>0</v>
      </c>
      <c r="Z1542" s="33">
        <f t="shared" si="396"/>
        <v>0</v>
      </c>
      <c r="AA1542" s="35">
        <f t="shared" si="397"/>
        <v>0</v>
      </c>
      <c r="AB1542" s="36">
        <f t="shared" si="398"/>
        <v>0</v>
      </c>
      <c r="AC1542" s="37">
        <f t="shared" si="399"/>
        <v>0</v>
      </c>
      <c r="AD1542" s="38"/>
      <c r="AE1542" s="38"/>
      <c r="AF1542" s="39">
        <f t="shared" si="400"/>
        <v>0</v>
      </c>
      <c r="AG1542" s="40"/>
      <c r="AH1542" s="41">
        <f t="shared" si="401"/>
        <v>0</v>
      </c>
      <c r="AI1542" s="42">
        <f t="shared" si="402"/>
        <v>0</v>
      </c>
      <c r="AJ1542" s="43">
        <f t="shared" si="403"/>
        <v>0</v>
      </c>
      <c r="AK1542" s="5" t="str">
        <f>_xlfn.IFNA(VLOOKUP(_xlfn.CONCAT(D1542," - ",S1542),OP!E:F,2,0),"-------------------------------------------NAO DISPONIVEL-------------------------------------------")</f>
        <v>C - RIOCARD</v>
      </c>
      <c r="AL1542" s="7" t="str">
        <f t="shared" si="389"/>
        <v>1 - -------------------------------------------NAO DISPONIVEL------------------------------------------- - 00000001542 - FETRANSPOR</v>
      </c>
      <c r="AM1542" s="7" t="str">
        <f t="shared" si="390"/>
        <v>-------------------------------------------NAO DISPONIVEL-------------------------------------------</v>
      </c>
      <c r="AN1542" s="44" cm="1">
        <f t="array" ref="AN1542">_xlfn.IFS(AJ1542=0,0,AQ1542="INATIVO",2,AQ1542="SEM CADASTRO",4,AQ1542="CPF ATIVO EM OUTRO COMPRADOR",5,AQ1542="NOVO/SEM CARTAO",6,AND(AJ1542&gt;0,AQ1542,""),8)</f>
        <v>0</v>
      </c>
      <c r="AO1542" s="45">
        <f t="shared" si="404"/>
        <v>-10</v>
      </c>
    </row>
    <row r="1543" spans="1:41" x14ac:dyDescent="0.4">
      <c r="A1543" s="21" t="str">
        <f t="shared" si="391"/>
        <v>-------------------------------------------NAO DISPONIVEL-------------------------------------------</v>
      </c>
      <c r="B1543" s="5" t="str">
        <f>_xlfn.IFNA(VLOOKUP(A1543,CNPJ!E:F,2,0),"-------------------------------------------NAO DISPONIVEL-------------------------------------------")</f>
        <v>-------------------------------------------NAO DISPONIVEL-------------------------------------------</v>
      </c>
      <c r="C1543" s="22">
        <v>1</v>
      </c>
      <c r="D1543" s="5" t="str">
        <f>_xlfn.XLOOKUP(R1543,OP!C:C,OP!B:B,,0,1)</f>
        <v>RJ</v>
      </c>
      <c r="E1543" s="23"/>
      <c r="M1543" s="26"/>
      <c r="N1543" s="27"/>
      <c r="O1543" s="28" t="str">
        <f t="shared" si="392"/>
        <v>00000001543</v>
      </c>
      <c r="R1543" s="27" t="s">
        <v>193</v>
      </c>
      <c r="S1543" s="30" t="str">
        <f>_xlfn.IFNA(VLOOKUP(_xlfn.CONCAT(D1543," - ",R1543),OP!A:D,4,0),"-------------------------------------------NAO DISPONIVEL-------------------------------------------")</f>
        <v>FETRANSPOR</v>
      </c>
      <c r="T1543" s="31"/>
      <c r="U1543" s="32"/>
      <c r="V1543" s="31"/>
      <c r="W1543" s="33">
        <f t="shared" si="393"/>
        <v>0</v>
      </c>
      <c r="X1543" s="34">
        <f t="shared" si="394"/>
        <v>0</v>
      </c>
      <c r="Y1543" s="33">
        <f t="shared" si="395"/>
        <v>0</v>
      </c>
      <c r="Z1543" s="33">
        <f t="shared" si="396"/>
        <v>0</v>
      </c>
      <c r="AA1543" s="35">
        <f t="shared" si="397"/>
        <v>0</v>
      </c>
      <c r="AB1543" s="36">
        <f t="shared" si="398"/>
        <v>0</v>
      </c>
      <c r="AC1543" s="37">
        <f t="shared" si="399"/>
        <v>0</v>
      </c>
      <c r="AD1543" s="38"/>
      <c r="AE1543" s="38"/>
      <c r="AF1543" s="39">
        <f t="shared" si="400"/>
        <v>0</v>
      </c>
      <c r="AG1543" s="40"/>
      <c r="AH1543" s="41">
        <f t="shared" si="401"/>
        <v>0</v>
      </c>
      <c r="AI1543" s="42">
        <f t="shared" si="402"/>
        <v>0</v>
      </c>
      <c r="AJ1543" s="43">
        <f t="shared" si="403"/>
        <v>0</v>
      </c>
      <c r="AK1543" s="5" t="str">
        <f>_xlfn.IFNA(VLOOKUP(_xlfn.CONCAT(D1543," - ",S1543),OP!E:F,2,0),"-------------------------------------------NAO DISPONIVEL-------------------------------------------")</f>
        <v>C - RIOCARD</v>
      </c>
      <c r="AL1543" s="7" t="str">
        <f t="shared" si="389"/>
        <v>1 - -------------------------------------------NAO DISPONIVEL------------------------------------------- - 00000001543 - FETRANSPOR</v>
      </c>
      <c r="AM1543" s="7" t="str">
        <f t="shared" si="390"/>
        <v>-------------------------------------------NAO DISPONIVEL-------------------------------------------</v>
      </c>
      <c r="AN1543" s="44" cm="1">
        <f t="array" ref="AN1543">_xlfn.IFS(AJ1543=0,0,AQ1543="INATIVO",2,AQ1543="SEM CADASTRO",4,AQ1543="CPF ATIVO EM OUTRO COMPRADOR",5,AQ1543="NOVO/SEM CARTAO",6,AND(AJ1543&gt;0,AQ1543,""),8)</f>
        <v>0</v>
      </c>
      <c r="AO1543" s="45">
        <f t="shared" si="404"/>
        <v>-10</v>
      </c>
    </row>
    <row r="1544" spans="1:41" x14ac:dyDescent="0.4">
      <c r="A1544" s="21" t="str">
        <f t="shared" si="391"/>
        <v>-------------------------------------------NAO DISPONIVEL-------------------------------------------</v>
      </c>
      <c r="B1544" s="5" t="str">
        <f>_xlfn.IFNA(VLOOKUP(A1544,CNPJ!E:F,2,0),"-------------------------------------------NAO DISPONIVEL-------------------------------------------")</f>
        <v>-------------------------------------------NAO DISPONIVEL-------------------------------------------</v>
      </c>
      <c r="C1544" s="22">
        <v>1</v>
      </c>
      <c r="D1544" s="5" t="str">
        <f>_xlfn.XLOOKUP(R1544,OP!C:C,OP!B:B,,0,1)</f>
        <v>RJ</v>
      </c>
      <c r="E1544" s="23"/>
      <c r="M1544" s="26"/>
      <c r="N1544" s="27"/>
      <c r="O1544" s="28" t="str">
        <f t="shared" si="392"/>
        <v>00000001544</v>
      </c>
      <c r="R1544" s="27" t="s">
        <v>193</v>
      </c>
      <c r="S1544" s="30" t="str">
        <f>_xlfn.IFNA(VLOOKUP(_xlfn.CONCAT(D1544," - ",R1544),OP!A:D,4,0),"-------------------------------------------NAO DISPONIVEL-------------------------------------------")</f>
        <v>FETRANSPOR</v>
      </c>
      <c r="T1544" s="31"/>
      <c r="U1544" s="32"/>
      <c r="V1544" s="31"/>
      <c r="W1544" s="33">
        <f t="shared" si="393"/>
        <v>0</v>
      </c>
      <c r="X1544" s="34">
        <f t="shared" si="394"/>
        <v>0</v>
      </c>
      <c r="Y1544" s="33">
        <f t="shared" si="395"/>
        <v>0</v>
      </c>
      <c r="Z1544" s="33">
        <f t="shared" si="396"/>
        <v>0</v>
      </c>
      <c r="AA1544" s="35">
        <f t="shared" si="397"/>
        <v>0</v>
      </c>
      <c r="AB1544" s="36">
        <f t="shared" si="398"/>
        <v>0</v>
      </c>
      <c r="AC1544" s="37">
        <f t="shared" si="399"/>
        <v>0</v>
      </c>
      <c r="AD1544" s="38"/>
      <c r="AE1544" s="38"/>
      <c r="AF1544" s="39">
        <f t="shared" si="400"/>
        <v>0</v>
      </c>
      <c r="AG1544" s="40"/>
      <c r="AH1544" s="41">
        <f t="shared" si="401"/>
        <v>0</v>
      </c>
      <c r="AI1544" s="42">
        <f t="shared" si="402"/>
        <v>0</v>
      </c>
      <c r="AJ1544" s="43">
        <f t="shared" si="403"/>
        <v>0</v>
      </c>
      <c r="AK1544" s="5" t="str">
        <f>_xlfn.IFNA(VLOOKUP(_xlfn.CONCAT(D1544," - ",S1544),OP!E:F,2,0),"-------------------------------------------NAO DISPONIVEL-------------------------------------------")</f>
        <v>C - RIOCARD</v>
      </c>
      <c r="AL1544" s="7" t="str">
        <f t="shared" si="389"/>
        <v>1 - -------------------------------------------NAO DISPONIVEL------------------------------------------- - 00000001544 - FETRANSPOR</v>
      </c>
      <c r="AM1544" s="7" t="str">
        <f t="shared" si="390"/>
        <v>-------------------------------------------NAO DISPONIVEL-------------------------------------------</v>
      </c>
      <c r="AN1544" s="44" cm="1">
        <f t="array" ref="AN1544">_xlfn.IFS(AJ1544=0,0,AQ1544="INATIVO",2,AQ1544="SEM CADASTRO",4,AQ1544="CPF ATIVO EM OUTRO COMPRADOR",5,AQ1544="NOVO/SEM CARTAO",6,AND(AJ1544&gt;0,AQ1544,""),8)</f>
        <v>0</v>
      </c>
      <c r="AO1544" s="45">
        <f t="shared" si="404"/>
        <v>-10</v>
      </c>
    </row>
    <row r="1545" spans="1:41" x14ac:dyDescent="0.4">
      <c r="A1545" s="21" t="str">
        <f t="shared" si="391"/>
        <v>-------------------------------------------NAO DISPONIVEL-------------------------------------------</v>
      </c>
      <c r="B1545" s="5" t="str">
        <f>_xlfn.IFNA(VLOOKUP(A1545,CNPJ!E:F,2,0),"-------------------------------------------NAO DISPONIVEL-------------------------------------------")</f>
        <v>-------------------------------------------NAO DISPONIVEL-------------------------------------------</v>
      </c>
      <c r="C1545" s="22">
        <v>1</v>
      </c>
      <c r="D1545" s="5" t="str">
        <f>_xlfn.XLOOKUP(R1545,OP!C:C,OP!B:B,,0,1)</f>
        <v>RJ</v>
      </c>
      <c r="E1545" s="23"/>
      <c r="M1545" s="26"/>
      <c r="N1545" s="27"/>
      <c r="O1545" s="28" t="str">
        <f t="shared" si="392"/>
        <v>00000001545</v>
      </c>
      <c r="R1545" s="27" t="s">
        <v>193</v>
      </c>
      <c r="S1545" s="30" t="str">
        <f>_xlfn.IFNA(VLOOKUP(_xlfn.CONCAT(D1545," - ",R1545),OP!A:D,4,0),"-------------------------------------------NAO DISPONIVEL-------------------------------------------")</f>
        <v>FETRANSPOR</v>
      </c>
      <c r="T1545" s="31"/>
      <c r="U1545" s="32"/>
      <c r="V1545" s="31"/>
      <c r="W1545" s="33">
        <f t="shared" si="393"/>
        <v>0</v>
      </c>
      <c r="X1545" s="34">
        <f t="shared" si="394"/>
        <v>0</v>
      </c>
      <c r="Y1545" s="33">
        <f t="shared" si="395"/>
        <v>0</v>
      </c>
      <c r="Z1545" s="33">
        <f t="shared" si="396"/>
        <v>0</v>
      </c>
      <c r="AA1545" s="35">
        <f t="shared" si="397"/>
        <v>0</v>
      </c>
      <c r="AB1545" s="36">
        <f t="shared" si="398"/>
        <v>0</v>
      </c>
      <c r="AC1545" s="37">
        <f t="shared" si="399"/>
        <v>0</v>
      </c>
      <c r="AD1545" s="38"/>
      <c r="AE1545" s="38"/>
      <c r="AF1545" s="39">
        <f t="shared" si="400"/>
        <v>0</v>
      </c>
      <c r="AG1545" s="40"/>
      <c r="AH1545" s="41">
        <f t="shared" si="401"/>
        <v>0</v>
      </c>
      <c r="AI1545" s="42">
        <f t="shared" si="402"/>
        <v>0</v>
      </c>
      <c r="AJ1545" s="43">
        <f t="shared" si="403"/>
        <v>0</v>
      </c>
      <c r="AK1545" s="5" t="str">
        <f>_xlfn.IFNA(VLOOKUP(_xlfn.CONCAT(D1545," - ",S1545),OP!E:F,2,0),"-------------------------------------------NAO DISPONIVEL-------------------------------------------")</f>
        <v>C - RIOCARD</v>
      </c>
      <c r="AL1545" s="7" t="str">
        <f t="shared" si="389"/>
        <v>1 - -------------------------------------------NAO DISPONIVEL------------------------------------------- - 00000001545 - FETRANSPOR</v>
      </c>
      <c r="AM1545" s="7" t="str">
        <f t="shared" si="390"/>
        <v>-------------------------------------------NAO DISPONIVEL-------------------------------------------</v>
      </c>
      <c r="AN1545" s="44" cm="1">
        <f t="array" ref="AN1545">_xlfn.IFS(AJ1545=0,0,AQ1545="INATIVO",2,AQ1545="SEM CADASTRO",4,AQ1545="CPF ATIVO EM OUTRO COMPRADOR",5,AQ1545="NOVO/SEM CARTAO",6,AND(AJ1545&gt;0,AQ1545,""),8)</f>
        <v>0</v>
      </c>
      <c r="AO1545" s="45">
        <f t="shared" si="404"/>
        <v>-10</v>
      </c>
    </row>
    <row r="1546" spans="1:41" x14ac:dyDescent="0.4">
      <c r="A1546" s="21" t="str">
        <f t="shared" si="391"/>
        <v>-------------------------------------------NAO DISPONIVEL-------------------------------------------</v>
      </c>
      <c r="B1546" s="5" t="str">
        <f>_xlfn.IFNA(VLOOKUP(A1546,CNPJ!E:F,2,0),"-------------------------------------------NAO DISPONIVEL-------------------------------------------")</f>
        <v>-------------------------------------------NAO DISPONIVEL-------------------------------------------</v>
      </c>
      <c r="C1546" s="22">
        <v>1</v>
      </c>
      <c r="D1546" s="5" t="str">
        <f>_xlfn.XLOOKUP(R1546,OP!C:C,OP!B:B,,0,1)</f>
        <v>RJ</v>
      </c>
      <c r="E1546" s="23"/>
      <c r="M1546" s="26"/>
      <c r="N1546" s="27"/>
      <c r="O1546" s="28" t="str">
        <f t="shared" si="392"/>
        <v>00000001546</v>
      </c>
      <c r="R1546" s="27" t="s">
        <v>193</v>
      </c>
      <c r="S1546" s="30" t="str">
        <f>_xlfn.IFNA(VLOOKUP(_xlfn.CONCAT(D1546," - ",R1546),OP!A:D,4,0),"-------------------------------------------NAO DISPONIVEL-------------------------------------------")</f>
        <v>FETRANSPOR</v>
      </c>
      <c r="T1546" s="31"/>
      <c r="U1546" s="32"/>
      <c r="V1546" s="31"/>
      <c r="W1546" s="33">
        <f t="shared" si="393"/>
        <v>0</v>
      </c>
      <c r="X1546" s="34">
        <f t="shared" si="394"/>
        <v>0</v>
      </c>
      <c r="Y1546" s="33">
        <f t="shared" si="395"/>
        <v>0</v>
      </c>
      <c r="Z1546" s="33">
        <f t="shared" si="396"/>
        <v>0</v>
      </c>
      <c r="AA1546" s="35">
        <f t="shared" si="397"/>
        <v>0</v>
      </c>
      <c r="AB1546" s="36">
        <f t="shared" si="398"/>
        <v>0</v>
      </c>
      <c r="AC1546" s="37">
        <f t="shared" si="399"/>
        <v>0</v>
      </c>
      <c r="AD1546" s="38"/>
      <c r="AE1546" s="38"/>
      <c r="AF1546" s="39">
        <f t="shared" si="400"/>
        <v>0</v>
      </c>
      <c r="AG1546" s="40"/>
      <c r="AH1546" s="41">
        <f t="shared" si="401"/>
        <v>0</v>
      </c>
      <c r="AI1546" s="42">
        <f t="shared" si="402"/>
        <v>0</v>
      </c>
      <c r="AJ1546" s="43">
        <f t="shared" si="403"/>
        <v>0</v>
      </c>
      <c r="AK1546" s="5" t="str">
        <f>_xlfn.IFNA(VLOOKUP(_xlfn.CONCAT(D1546," - ",S1546),OP!E:F,2,0),"-------------------------------------------NAO DISPONIVEL-------------------------------------------")</f>
        <v>C - RIOCARD</v>
      </c>
      <c r="AL1546" s="7" t="str">
        <f t="shared" si="389"/>
        <v>1 - -------------------------------------------NAO DISPONIVEL------------------------------------------- - 00000001546 - FETRANSPOR</v>
      </c>
      <c r="AM1546" s="7" t="str">
        <f t="shared" si="390"/>
        <v>-------------------------------------------NAO DISPONIVEL-------------------------------------------</v>
      </c>
      <c r="AN1546" s="44" cm="1">
        <f t="array" ref="AN1546">_xlfn.IFS(AJ1546=0,0,AQ1546="INATIVO",2,AQ1546="SEM CADASTRO",4,AQ1546="CPF ATIVO EM OUTRO COMPRADOR",5,AQ1546="NOVO/SEM CARTAO",6,AND(AJ1546&gt;0,AQ1546,""),8)</f>
        <v>0</v>
      </c>
      <c r="AO1546" s="45">
        <f t="shared" si="404"/>
        <v>-10</v>
      </c>
    </row>
    <row r="1547" spans="1:41" x14ac:dyDescent="0.4">
      <c r="A1547" s="21" t="str">
        <f t="shared" si="391"/>
        <v>-------------------------------------------NAO DISPONIVEL-------------------------------------------</v>
      </c>
      <c r="B1547" s="5" t="str">
        <f>_xlfn.IFNA(VLOOKUP(A1547,CNPJ!E:F,2,0),"-------------------------------------------NAO DISPONIVEL-------------------------------------------")</f>
        <v>-------------------------------------------NAO DISPONIVEL-------------------------------------------</v>
      </c>
      <c r="C1547" s="22">
        <v>1</v>
      </c>
      <c r="D1547" s="5" t="str">
        <f>_xlfn.XLOOKUP(R1547,OP!C:C,OP!B:B,,0,1)</f>
        <v>RJ</v>
      </c>
      <c r="E1547" s="23"/>
      <c r="M1547" s="26"/>
      <c r="N1547" s="27"/>
      <c r="O1547" s="28" t="str">
        <f t="shared" si="392"/>
        <v>00000001547</v>
      </c>
      <c r="R1547" s="27" t="s">
        <v>193</v>
      </c>
      <c r="S1547" s="30" t="str">
        <f>_xlfn.IFNA(VLOOKUP(_xlfn.CONCAT(D1547," - ",R1547),OP!A:D,4,0),"-------------------------------------------NAO DISPONIVEL-------------------------------------------")</f>
        <v>FETRANSPOR</v>
      </c>
      <c r="T1547" s="31"/>
      <c r="U1547" s="32"/>
      <c r="V1547" s="31"/>
      <c r="W1547" s="33">
        <f t="shared" si="393"/>
        <v>0</v>
      </c>
      <c r="X1547" s="34">
        <f t="shared" si="394"/>
        <v>0</v>
      </c>
      <c r="Y1547" s="33">
        <f t="shared" si="395"/>
        <v>0</v>
      </c>
      <c r="Z1547" s="33">
        <f t="shared" si="396"/>
        <v>0</v>
      </c>
      <c r="AA1547" s="35">
        <f t="shared" si="397"/>
        <v>0</v>
      </c>
      <c r="AB1547" s="36">
        <f t="shared" si="398"/>
        <v>0</v>
      </c>
      <c r="AC1547" s="37">
        <f t="shared" si="399"/>
        <v>0</v>
      </c>
      <c r="AD1547" s="38"/>
      <c r="AE1547" s="38"/>
      <c r="AF1547" s="39">
        <f t="shared" si="400"/>
        <v>0</v>
      </c>
      <c r="AG1547" s="40"/>
      <c r="AH1547" s="41">
        <f t="shared" si="401"/>
        <v>0</v>
      </c>
      <c r="AI1547" s="42">
        <f t="shared" si="402"/>
        <v>0</v>
      </c>
      <c r="AJ1547" s="43">
        <f t="shared" si="403"/>
        <v>0</v>
      </c>
      <c r="AK1547" s="5" t="str">
        <f>_xlfn.IFNA(VLOOKUP(_xlfn.CONCAT(D1547," - ",S1547),OP!E:F,2,0),"-------------------------------------------NAO DISPONIVEL-------------------------------------------")</f>
        <v>C - RIOCARD</v>
      </c>
      <c r="AL1547" s="7" t="str">
        <f t="shared" si="389"/>
        <v>1 - -------------------------------------------NAO DISPONIVEL------------------------------------------- - 00000001547 - FETRANSPOR</v>
      </c>
      <c r="AM1547" s="7" t="str">
        <f t="shared" si="390"/>
        <v>-------------------------------------------NAO DISPONIVEL-------------------------------------------</v>
      </c>
      <c r="AN1547" s="44" cm="1">
        <f t="array" ref="AN1547">_xlfn.IFS(AJ1547=0,0,AQ1547="INATIVO",2,AQ1547="SEM CADASTRO",4,AQ1547="CPF ATIVO EM OUTRO COMPRADOR",5,AQ1547="NOVO/SEM CARTAO",6,AND(AJ1547&gt;0,AQ1547,""),8)</f>
        <v>0</v>
      </c>
      <c r="AO1547" s="45">
        <f t="shared" si="404"/>
        <v>-10</v>
      </c>
    </row>
    <row r="1548" spans="1:41" x14ac:dyDescent="0.4">
      <c r="A1548" s="21" t="str">
        <f t="shared" si="391"/>
        <v>-------------------------------------------NAO DISPONIVEL-------------------------------------------</v>
      </c>
      <c r="B1548" s="5" t="str">
        <f>_xlfn.IFNA(VLOOKUP(A1548,CNPJ!E:F,2,0),"-------------------------------------------NAO DISPONIVEL-------------------------------------------")</f>
        <v>-------------------------------------------NAO DISPONIVEL-------------------------------------------</v>
      </c>
      <c r="C1548" s="22">
        <v>1</v>
      </c>
      <c r="D1548" s="5" t="str">
        <f>_xlfn.XLOOKUP(R1548,OP!C:C,OP!B:B,,0,1)</f>
        <v>RJ</v>
      </c>
      <c r="E1548" s="23"/>
      <c r="M1548" s="26"/>
      <c r="N1548" s="27"/>
      <c r="O1548" s="28" t="str">
        <f t="shared" si="392"/>
        <v>00000001548</v>
      </c>
      <c r="R1548" s="27" t="s">
        <v>193</v>
      </c>
      <c r="S1548" s="30" t="str">
        <f>_xlfn.IFNA(VLOOKUP(_xlfn.CONCAT(D1548," - ",R1548),OP!A:D,4,0),"-------------------------------------------NAO DISPONIVEL-------------------------------------------")</f>
        <v>FETRANSPOR</v>
      </c>
      <c r="T1548" s="31"/>
      <c r="U1548" s="32"/>
      <c r="V1548" s="31"/>
      <c r="W1548" s="33">
        <f t="shared" si="393"/>
        <v>0</v>
      </c>
      <c r="X1548" s="34">
        <f t="shared" si="394"/>
        <v>0</v>
      </c>
      <c r="Y1548" s="33">
        <f t="shared" si="395"/>
        <v>0</v>
      </c>
      <c r="Z1548" s="33">
        <f t="shared" si="396"/>
        <v>0</v>
      </c>
      <c r="AA1548" s="35">
        <f t="shared" si="397"/>
        <v>0</v>
      </c>
      <c r="AB1548" s="36">
        <f t="shared" si="398"/>
        <v>0</v>
      </c>
      <c r="AC1548" s="37">
        <f t="shared" si="399"/>
        <v>0</v>
      </c>
      <c r="AD1548" s="38"/>
      <c r="AE1548" s="38"/>
      <c r="AF1548" s="39">
        <f t="shared" si="400"/>
        <v>0</v>
      </c>
      <c r="AG1548" s="40"/>
      <c r="AH1548" s="41">
        <f t="shared" si="401"/>
        <v>0</v>
      </c>
      <c r="AI1548" s="42">
        <f t="shared" si="402"/>
        <v>0</v>
      </c>
      <c r="AJ1548" s="43">
        <f t="shared" si="403"/>
        <v>0</v>
      </c>
      <c r="AK1548" s="5" t="str">
        <f>_xlfn.IFNA(VLOOKUP(_xlfn.CONCAT(D1548," - ",S1548),OP!E:F,2,0),"-------------------------------------------NAO DISPONIVEL-------------------------------------------")</f>
        <v>C - RIOCARD</v>
      </c>
      <c r="AL1548" s="7" t="str">
        <f t="shared" si="389"/>
        <v>1 - -------------------------------------------NAO DISPONIVEL------------------------------------------- - 00000001548 - FETRANSPOR</v>
      </c>
      <c r="AM1548" s="7" t="str">
        <f t="shared" si="390"/>
        <v>-------------------------------------------NAO DISPONIVEL-------------------------------------------</v>
      </c>
      <c r="AN1548" s="44" cm="1">
        <f t="array" ref="AN1548">_xlfn.IFS(AJ1548=0,0,AQ1548="INATIVO",2,AQ1548="SEM CADASTRO",4,AQ1548="CPF ATIVO EM OUTRO COMPRADOR",5,AQ1548="NOVO/SEM CARTAO",6,AND(AJ1548&gt;0,AQ1548,""),8)</f>
        <v>0</v>
      </c>
      <c r="AO1548" s="45">
        <f t="shared" si="404"/>
        <v>-10</v>
      </c>
    </row>
    <row r="1549" spans="1:41" x14ac:dyDescent="0.4">
      <c r="A1549" s="21" t="str">
        <f t="shared" si="391"/>
        <v>-------------------------------------------NAO DISPONIVEL-------------------------------------------</v>
      </c>
      <c r="B1549" s="5" t="str">
        <f>_xlfn.IFNA(VLOOKUP(A1549,CNPJ!E:F,2,0),"-------------------------------------------NAO DISPONIVEL-------------------------------------------")</f>
        <v>-------------------------------------------NAO DISPONIVEL-------------------------------------------</v>
      </c>
      <c r="C1549" s="22">
        <v>1</v>
      </c>
      <c r="D1549" s="5" t="str">
        <f>_xlfn.XLOOKUP(R1549,OP!C:C,OP!B:B,,0,1)</f>
        <v>RJ</v>
      </c>
      <c r="E1549" s="23"/>
      <c r="M1549" s="26"/>
      <c r="N1549" s="27"/>
      <c r="O1549" s="28" t="str">
        <f t="shared" si="392"/>
        <v>00000001549</v>
      </c>
      <c r="R1549" s="27" t="s">
        <v>193</v>
      </c>
      <c r="S1549" s="30" t="str">
        <f>_xlfn.IFNA(VLOOKUP(_xlfn.CONCAT(D1549," - ",R1549),OP!A:D,4,0),"-------------------------------------------NAO DISPONIVEL-------------------------------------------")</f>
        <v>FETRANSPOR</v>
      </c>
      <c r="T1549" s="31"/>
      <c r="U1549" s="32"/>
      <c r="V1549" s="31"/>
      <c r="W1549" s="33">
        <f t="shared" si="393"/>
        <v>0</v>
      </c>
      <c r="X1549" s="34">
        <f t="shared" si="394"/>
        <v>0</v>
      </c>
      <c r="Y1549" s="33">
        <f t="shared" si="395"/>
        <v>0</v>
      </c>
      <c r="Z1549" s="33">
        <f t="shared" si="396"/>
        <v>0</v>
      </c>
      <c r="AA1549" s="35">
        <f t="shared" si="397"/>
        <v>0</v>
      </c>
      <c r="AB1549" s="36">
        <f t="shared" si="398"/>
        <v>0</v>
      </c>
      <c r="AC1549" s="37">
        <f t="shared" si="399"/>
        <v>0</v>
      </c>
      <c r="AD1549" s="38"/>
      <c r="AE1549" s="38"/>
      <c r="AF1549" s="39">
        <f t="shared" si="400"/>
        <v>0</v>
      </c>
      <c r="AG1549" s="40"/>
      <c r="AH1549" s="41">
        <f t="shared" si="401"/>
        <v>0</v>
      </c>
      <c r="AI1549" s="42">
        <f t="shared" si="402"/>
        <v>0</v>
      </c>
      <c r="AJ1549" s="43">
        <f t="shared" si="403"/>
        <v>0</v>
      </c>
      <c r="AK1549" s="5" t="str">
        <f>_xlfn.IFNA(VLOOKUP(_xlfn.CONCAT(D1549," - ",S1549),OP!E:F,2,0),"-------------------------------------------NAO DISPONIVEL-------------------------------------------")</f>
        <v>C - RIOCARD</v>
      </c>
      <c r="AL1549" s="7" t="str">
        <f t="shared" si="389"/>
        <v>1 - -------------------------------------------NAO DISPONIVEL------------------------------------------- - 00000001549 - FETRANSPOR</v>
      </c>
      <c r="AM1549" s="7" t="str">
        <f t="shared" si="390"/>
        <v>-------------------------------------------NAO DISPONIVEL-------------------------------------------</v>
      </c>
      <c r="AN1549" s="44" cm="1">
        <f t="array" ref="AN1549">_xlfn.IFS(AJ1549=0,0,AQ1549="INATIVO",2,AQ1549="SEM CADASTRO",4,AQ1549="CPF ATIVO EM OUTRO COMPRADOR",5,AQ1549="NOVO/SEM CARTAO",6,AND(AJ1549&gt;0,AQ1549,""),8)</f>
        <v>0</v>
      </c>
      <c r="AO1549" s="45">
        <f t="shared" si="404"/>
        <v>-10</v>
      </c>
    </row>
    <row r="1550" spans="1:41" x14ac:dyDescent="0.4">
      <c r="A1550" s="21" t="str">
        <f t="shared" si="391"/>
        <v>-------------------------------------------NAO DISPONIVEL-------------------------------------------</v>
      </c>
      <c r="B1550" s="5" t="str">
        <f>_xlfn.IFNA(VLOOKUP(A1550,CNPJ!E:F,2,0),"-------------------------------------------NAO DISPONIVEL-------------------------------------------")</f>
        <v>-------------------------------------------NAO DISPONIVEL-------------------------------------------</v>
      </c>
      <c r="C1550" s="22">
        <v>1</v>
      </c>
      <c r="D1550" s="5" t="str">
        <f>_xlfn.XLOOKUP(R1550,OP!C:C,OP!B:B,,0,1)</f>
        <v>RJ</v>
      </c>
      <c r="E1550" s="23"/>
      <c r="M1550" s="26"/>
      <c r="N1550" s="27"/>
      <c r="O1550" s="28" t="str">
        <f t="shared" si="392"/>
        <v>00000001550</v>
      </c>
      <c r="R1550" s="27" t="s">
        <v>193</v>
      </c>
      <c r="S1550" s="30" t="str">
        <f>_xlfn.IFNA(VLOOKUP(_xlfn.CONCAT(D1550," - ",R1550),OP!A:D,4,0),"-------------------------------------------NAO DISPONIVEL-------------------------------------------")</f>
        <v>FETRANSPOR</v>
      </c>
      <c r="T1550" s="31"/>
      <c r="U1550" s="32"/>
      <c r="V1550" s="31"/>
      <c r="W1550" s="33">
        <f t="shared" si="393"/>
        <v>0</v>
      </c>
      <c r="X1550" s="34">
        <f t="shared" si="394"/>
        <v>0</v>
      </c>
      <c r="Y1550" s="33">
        <f t="shared" si="395"/>
        <v>0</v>
      </c>
      <c r="Z1550" s="33">
        <f t="shared" si="396"/>
        <v>0</v>
      </c>
      <c r="AA1550" s="35">
        <f t="shared" si="397"/>
        <v>0</v>
      </c>
      <c r="AB1550" s="36">
        <f t="shared" si="398"/>
        <v>0</v>
      </c>
      <c r="AC1550" s="37">
        <f t="shared" si="399"/>
        <v>0</v>
      </c>
      <c r="AD1550" s="38"/>
      <c r="AE1550" s="38"/>
      <c r="AF1550" s="39">
        <f t="shared" si="400"/>
        <v>0</v>
      </c>
      <c r="AG1550" s="40"/>
      <c r="AH1550" s="41">
        <f t="shared" si="401"/>
        <v>0</v>
      </c>
      <c r="AI1550" s="42">
        <f t="shared" si="402"/>
        <v>0</v>
      </c>
      <c r="AJ1550" s="43">
        <f t="shared" si="403"/>
        <v>0</v>
      </c>
      <c r="AK1550" s="5" t="str">
        <f>_xlfn.IFNA(VLOOKUP(_xlfn.CONCAT(D1550," - ",S1550),OP!E:F,2,0),"-------------------------------------------NAO DISPONIVEL-------------------------------------------")</f>
        <v>C - RIOCARD</v>
      </c>
      <c r="AL1550" s="7" t="str">
        <f t="shared" si="389"/>
        <v>1 - -------------------------------------------NAO DISPONIVEL------------------------------------------- - 00000001550 - FETRANSPOR</v>
      </c>
      <c r="AM1550" s="7" t="str">
        <f t="shared" si="390"/>
        <v>-------------------------------------------NAO DISPONIVEL-------------------------------------------</v>
      </c>
      <c r="AN1550" s="44" cm="1">
        <f t="array" ref="AN1550">_xlfn.IFS(AJ1550=0,0,AQ1550="INATIVO",2,AQ1550="SEM CADASTRO",4,AQ1550="CPF ATIVO EM OUTRO COMPRADOR",5,AQ1550="NOVO/SEM CARTAO",6,AND(AJ1550&gt;0,AQ1550,""),8)</f>
        <v>0</v>
      </c>
      <c r="AO1550" s="45">
        <f t="shared" si="404"/>
        <v>-10</v>
      </c>
    </row>
    <row r="1551" spans="1:41" x14ac:dyDescent="0.4">
      <c r="A1551" s="21" t="str">
        <f t="shared" si="391"/>
        <v>-------------------------------------------NAO DISPONIVEL-------------------------------------------</v>
      </c>
      <c r="B1551" s="5" t="str">
        <f>_xlfn.IFNA(VLOOKUP(A1551,CNPJ!E:F,2,0),"-------------------------------------------NAO DISPONIVEL-------------------------------------------")</f>
        <v>-------------------------------------------NAO DISPONIVEL-------------------------------------------</v>
      </c>
      <c r="C1551" s="22">
        <v>1</v>
      </c>
      <c r="D1551" s="5" t="str">
        <f>_xlfn.XLOOKUP(R1551,OP!C:C,OP!B:B,,0,1)</f>
        <v>RJ</v>
      </c>
      <c r="E1551" s="23"/>
      <c r="M1551" s="26"/>
      <c r="N1551" s="27"/>
      <c r="O1551" s="28" t="str">
        <f t="shared" si="392"/>
        <v>00000001551</v>
      </c>
      <c r="R1551" s="27" t="s">
        <v>193</v>
      </c>
      <c r="S1551" s="30" t="str">
        <f>_xlfn.IFNA(VLOOKUP(_xlfn.CONCAT(D1551," - ",R1551),OP!A:D,4,0),"-------------------------------------------NAO DISPONIVEL-------------------------------------------")</f>
        <v>FETRANSPOR</v>
      </c>
      <c r="T1551" s="31"/>
      <c r="U1551" s="32"/>
      <c r="V1551" s="31"/>
      <c r="W1551" s="33">
        <f t="shared" si="393"/>
        <v>0</v>
      </c>
      <c r="X1551" s="34">
        <f t="shared" si="394"/>
        <v>0</v>
      </c>
      <c r="Y1551" s="33">
        <f t="shared" si="395"/>
        <v>0</v>
      </c>
      <c r="Z1551" s="33">
        <f t="shared" si="396"/>
        <v>0</v>
      </c>
      <c r="AA1551" s="35">
        <f t="shared" si="397"/>
        <v>0</v>
      </c>
      <c r="AB1551" s="36">
        <f t="shared" si="398"/>
        <v>0</v>
      </c>
      <c r="AC1551" s="37">
        <f t="shared" si="399"/>
        <v>0</v>
      </c>
      <c r="AD1551" s="38"/>
      <c r="AE1551" s="38"/>
      <c r="AF1551" s="39">
        <f t="shared" si="400"/>
        <v>0</v>
      </c>
      <c r="AG1551" s="40"/>
      <c r="AH1551" s="41">
        <f t="shared" si="401"/>
        <v>0</v>
      </c>
      <c r="AI1551" s="42">
        <f t="shared" si="402"/>
        <v>0</v>
      </c>
      <c r="AJ1551" s="43">
        <f t="shared" si="403"/>
        <v>0</v>
      </c>
      <c r="AK1551" s="5" t="str">
        <f>_xlfn.IFNA(VLOOKUP(_xlfn.CONCAT(D1551," - ",S1551),OP!E:F,2,0),"-------------------------------------------NAO DISPONIVEL-------------------------------------------")</f>
        <v>C - RIOCARD</v>
      </c>
      <c r="AL1551" s="7" t="str">
        <f t="shared" si="389"/>
        <v>1 - -------------------------------------------NAO DISPONIVEL------------------------------------------- - 00000001551 - FETRANSPOR</v>
      </c>
      <c r="AM1551" s="7" t="str">
        <f t="shared" si="390"/>
        <v>-------------------------------------------NAO DISPONIVEL-------------------------------------------</v>
      </c>
      <c r="AN1551" s="44" cm="1">
        <f t="array" ref="AN1551">_xlfn.IFS(AJ1551=0,0,AQ1551="INATIVO",2,AQ1551="SEM CADASTRO",4,AQ1551="CPF ATIVO EM OUTRO COMPRADOR",5,AQ1551="NOVO/SEM CARTAO",6,AND(AJ1551&gt;0,AQ1551,""),8)</f>
        <v>0</v>
      </c>
      <c r="AO1551" s="45">
        <f t="shared" si="404"/>
        <v>-10</v>
      </c>
    </row>
    <row r="1552" spans="1:41" x14ac:dyDescent="0.4">
      <c r="A1552" s="21" t="str">
        <f t="shared" si="391"/>
        <v>-------------------------------------------NAO DISPONIVEL-------------------------------------------</v>
      </c>
      <c r="B1552" s="5" t="str">
        <f>_xlfn.IFNA(VLOOKUP(A1552,CNPJ!E:F,2,0),"-------------------------------------------NAO DISPONIVEL-------------------------------------------")</f>
        <v>-------------------------------------------NAO DISPONIVEL-------------------------------------------</v>
      </c>
      <c r="C1552" s="22">
        <v>1</v>
      </c>
      <c r="D1552" s="5" t="str">
        <f>_xlfn.XLOOKUP(R1552,OP!C:C,OP!B:B,,0,1)</f>
        <v>RJ</v>
      </c>
      <c r="E1552" s="23"/>
      <c r="M1552" s="26"/>
      <c r="N1552" s="27"/>
      <c r="O1552" s="28" t="str">
        <f t="shared" si="392"/>
        <v>00000001552</v>
      </c>
      <c r="R1552" s="27" t="s">
        <v>193</v>
      </c>
      <c r="S1552" s="30" t="str">
        <f>_xlfn.IFNA(VLOOKUP(_xlfn.CONCAT(D1552," - ",R1552),OP!A:D,4,0),"-------------------------------------------NAO DISPONIVEL-------------------------------------------")</f>
        <v>FETRANSPOR</v>
      </c>
      <c r="T1552" s="31"/>
      <c r="U1552" s="32"/>
      <c r="V1552" s="31"/>
      <c r="W1552" s="33">
        <f t="shared" si="393"/>
        <v>0</v>
      </c>
      <c r="X1552" s="34">
        <f t="shared" si="394"/>
        <v>0</v>
      </c>
      <c r="Y1552" s="33">
        <f t="shared" si="395"/>
        <v>0</v>
      </c>
      <c r="Z1552" s="33">
        <f t="shared" si="396"/>
        <v>0</v>
      </c>
      <c r="AA1552" s="35">
        <f t="shared" si="397"/>
        <v>0</v>
      </c>
      <c r="AB1552" s="36">
        <f t="shared" si="398"/>
        <v>0</v>
      </c>
      <c r="AC1552" s="37">
        <f t="shared" si="399"/>
        <v>0</v>
      </c>
      <c r="AD1552" s="38"/>
      <c r="AE1552" s="38"/>
      <c r="AF1552" s="39">
        <f t="shared" si="400"/>
        <v>0</v>
      </c>
      <c r="AG1552" s="40"/>
      <c r="AH1552" s="41">
        <f t="shared" si="401"/>
        <v>0</v>
      </c>
      <c r="AI1552" s="42">
        <f t="shared" si="402"/>
        <v>0</v>
      </c>
      <c r="AJ1552" s="43">
        <f t="shared" si="403"/>
        <v>0</v>
      </c>
      <c r="AK1552" s="5" t="str">
        <f>_xlfn.IFNA(VLOOKUP(_xlfn.CONCAT(D1552," - ",S1552),OP!E:F,2,0),"-------------------------------------------NAO DISPONIVEL-------------------------------------------")</f>
        <v>C - RIOCARD</v>
      </c>
      <c r="AL1552" s="7" t="str">
        <f t="shared" si="389"/>
        <v>1 - -------------------------------------------NAO DISPONIVEL------------------------------------------- - 00000001552 - FETRANSPOR</v>
      </c>
      <c r="AM1552" s="7" t="str">
        <f t="shared" si="390"/>
        <v>-------------------------------------------NAO DISPONIVEL-------------------------------------------</v>
      </c>
      <c r="AN1552" s="44" cm="1">
        <f t="array" ref="AN1552">_xlfn.IFS(AJ1552=0,0,AQ1552="INATIVO",2,AQ1552="SEM CADASTRO",4,AQ1552="CPF ATIVO EM OUTRO COMPRADOR",5,AQ1552="NOVO/SEM CARTAO",6,AND(AJ1552&gt;0,AQ1552,""),8)</f>
        <v>0</v>
      </c>
      <c r="AO1552" s="45">
        <f t="shared" si="404"/>
        <v>-10</v>
      </c>
    </row>
    <row r="1553" spans="1:41" x14ac:dyDescent="0.4">
      <c r="A1553" s="21" t="str">
        <f t="shared" si="391"/>
        <v>-------------------------------------------NAO DISPONIVEL-------------------------------------------</v>
      </c>
      <c r="B1553" s="5" t="str">
        <f>_xlfn.IFNA(VLOOKUP(A1553,CNPJ!E:F,2,0),"-------------------------------------------NAO DISPONIVEL-------------------------------------------")</f>
        <v>-------------------------------------------NAO DISPONIVEL-------------------------------------------</v>
      </c>
      <c r="C1553" s="22">
        <v>1</v>
      </c>
      <c r="D1553" s="5" t="str">
        <f>_xlfn.XLOOKUP(R1553,OP!C:C,OP!B:B,,0,1)</f>
        <v>RJ</v>
      </c>
      <c r="E1553" s="23"/>
      <c r="M1553" s="26"/>
      <c r="N1553" s="27"/>
      <c r="O1553" s="28" t="str">
        <f t="shared" si="392"/>
        <v>00000001553</v>
      </c>
      <c r="R1553" s="27" t="s">
        <v>193</v>
      </c>
      <c r="S1553" s="30" t="str">
        <f>_xlfn.IFNA(VLOOKUP(_xlfn.CONCAT(D1553," - ",R1553),OP!A:D,4,0),"-------------------------------------------NAO DISPONIVEL-------------------------------------------")</f>
        <v>FETRANSPOR</v>
      </c>
      <c r="T1553" s="31"/>
      <c r="U1553" s="32"/>
      <c r="V1553" s="31"/>
      <c r="W1553" s="33">
        <f t="shared" si="393"/>
        <v>0</v>
      </c>
      <c r="X1553" s="34">
        <f t="shared" si="394"/>
        <v>0</v>
      </c>
      <c r="Y1553" s="33">
        <f t="shared" si="395"/>
        <v>0</v>
      </c>
      <c r="Z1553" s="33">
        <f t="shared" si="396"/>
        <v>0</v>
      </c>
      <c r="AA1553" s="35">
        <f t="shared" si="397"/>
        <v>0</v>
      </c>
      <c r="AB1553" s="36">
        <f t="shared" si="398"/>
        <v>0</v>
      </c>
      <c r="AC1553" s="37">
        <f t="shared" si="399"/>
        <v>0</v>
      </c>
      <c r="AD1553" s="38"/>
      <c r="AE1553" s="38"/>
      <c r="AF1553" s="39">
        <f t="shared" si="400"/>
        <v>0</v>
      </c>
      <c r="AG1553" s="40"/>
      <c r="AH1553" s="41">
        <f t="shared" si="401"/>
        <v>0</v>
      </c>
      <c r="AI1553" s="42">
        <f t="shared" si="402"/>
        <v>0</v>
      </c>
      <c r="AJ1553" s="43">
        <f t="shared" si="403"/>
        <v>0</v>
      </c>
      <c r="AK1553" s="5" t="str">
        <f>_xlfn.IFNA(VLOOKUP(_xlfn.CONCAT(D1553," - ",S1553),OP!E:F,2,0),"-------------------------------------------NAO DISPONIVEL-------------------------------------------")</f>
        <v>C - RIOCARD</v>
      </c>
      <c r="AL1553" s="7" t="str">
        <f t="shared" si="389"/>
        <v>1 - -------------------------------------------NAO DISPONIVEL------------------------------------------- - 00000001553 - FETRANSPOR</v>
      </c>
      <c r="AM1553" s="7" t="str">
        <f t="shared" si="390"/>
        <v>-------------------------------------------NAO DISPONIVEL-------------------------------------------</v>
      </c>
      <c r="AN1553" s="44" cm="1">
        <f t="array" ref="AN1553">_xlfn.IFS(AJ1553=0,0,AQ1553="INATIVO",2,AQ1553="SEM CADASTRO",4,AQ1553="CPF ATIVO EM OUTRO COMPRADOR",5,AQ1553="NOVO/SEM CARTAO",6,AND(AJ1553&gt;0,AQ1553,""),8)</f>
        <v>0</v>
      </c>
      <c r="AO1553" s="45">
        <f t="shared" si="404"/>
        <v>-10</v>
      </c>
    </row>
    <row r="1554" spans="1:41" x14ac:dyDescent="0.4">
      <c r="A1554" s="21" t="str">
        <f t="shared" si="391"/>
        <v>-------------------------------------------NAO DISPONIVEL-------------------------------------------</v>
      </c>
      <c r="B1554" s="5" t="str">
        <f>_xlfn.IFNA(VLOOKUP(A1554,CNPJ!E:F,2,0),"-------------------------------------------NAO DISPONIVEL-------------------------------------------")</f>
        <v>-------------------------------------------NAO DISPONIVEL-------------------------------------------</v>
      </c>
      <c r="C1554" s="22">
        <v>1</v>
      </c>
      <c r="D1554" s="5" t="str">
        <f>_xlfn.XLOOKUP(R1554,OP!C:C,OP!B:B,,0,1)</f>
        <v>RJ</v>
      </c>
      <c r="E1554" s="23"/>
      <c r="M1554" s="26"/>
      <c r="N1554" s="27"/>
      <c r="O1554" s="28" t="str">
        <f t="shared" si="392"/>
        <v>00000001554</v>
      </c>
      <c r="R1554" s="27" t="s">
        <v>193</v>
      </c>
      <c r="S1554" s="30" t="str">
        <f>_xlfn.IFNA(VLOOKUP(_xlfn.CONCAT(D1554," - ",R1554),OP!A:D,4,0),"-------------------------------------------NAO DISPONIVEL-------------------------------------------")</f>
        <v>FETRANSPOR</v>
      </c>
      <c r="T1554" s="31"/>
      <c r="U1554" s="32"/>
      <c r="V1554" s="31"/>
      <c r="W1554" s="33">
        <f t="shared" si="393"/>
        <v>0</v>
      </c>
      <c r="X1554" s="34">
        <f t="shared" si="394"/>
        <v>0</v>
      </c>
      <c r="Y1554" s="33">
        <f t="shared" si="395"/>
        <v>0</v>
      </c>
      <c r="Z1554" s="33">
        <f t="shared" si="396"/>
        <v>0</v>
      </c>
      <c r="AA1554" s="35">
        <f t="shared" si="397"/>
        <v>0</v>
      </c>
      <c r="AB1554" s="36">
        <f t="shared" si="398"/>
        <v>0</v>
      </c>
      <c r="AC1554" s="37">
        <f t="shared" si="399"/>
        <v>0</v>
      </c>
      <c r="AD1554" s="38"/>
      <c r="AE1554" s="38"/>
      <c r="AF1554" s="39">
        <f t="shared" si="400"/>
        <v>0</v>
      </c>
      <c r="AG1554" s="40"/>
      <c r="AH1554" s="41">
        <f t="shared" si="401"/>
        <v>0</v>
      </c>
      <c r="AI1554" s="42">
        <f t="shared" si="402"/>
        <v>0</v>
      </c>
      <c r="AJ1554" s="43">
        <f t="shared" si="403"/>
        <v>0</v>
      </c>
      <c r="AK1554" s="5" t="str">
        <f>_xlfn.IFNA(VLOOKUP(_xlfn.CONCAT(D1554," - ",S1554),OP!E:F,2,0),"-------------------------------------------NAO DISPONIVEL-------------------------------------------")</f>
        <v>C - RIOCARD</v>
      </c>
      <c r="AL1554" s="7" t="str">
        <f t="shared" si="389"/>
        <v>1 - -------------------------------------------NAO DISPONIVEL------------------------------------------- - 00000001554 - FETRANSPOR</v>
      </c>
      <c r="AM1554" s="7" t="str">
        <f t="shared" si="390"/>
        <v>-------------------------------------------NAO DISPONIVEL-------------------------------------------</v>
      </c>
      <c r="AN1554" s="44" cm="1">
        <f t="array" ref="AN1554">_xlfn.IFS(AJ1554=0,0,AQ1554="INATIVO",2,AQ1554="SEM CADASTRO",4,AQ1554="CPF ATIVO EM OUTRO COMPRADOR",5,AQ1554="NOVO/SEM CARTAO",6,AND(AJ1554&gt;0,AQ1554,""),8)</f>
        <v>0</v>
      </c>
      <c r="AO1554" s="45">
        <f t="shared" si="404"/>
        <v>-10</v>
      </c>
    </row>
    <row r="1555" spans="1:41" x14ac:dyDescent="0.4">
      <c r="A1555" s="21" t="str">
        <f t="shared" si="391"/>
        <v>-------------------------------------------NAO DISPONIVEL-------------------------------------------</v>
      </c>
      <c r="B1555" s="5" t="str">
        <f>_xlfn.IFNA(VLOOKUP(A1555,CNPJ!E:F,2,0),"-------------------------------------------NAO DISPONIVEL-------------------------------------------")</f>
        <v>-------------------------------------------NAO DISPONIVEL-------------------------------------------</v>
      </c>
      <c r="C1555" s="22">
        <v>1</v>
      </c>
      <c r="D1555" s="5" t="str">
        <f>_xlfn.XLOOKUP(R1555,OP!C:C,OP!B:B,,0,1)</f>
        <v>RJ</v>
      </c>
      <c r="E1555" s="23"/>
      <c r="M1555" s="26"/>
      <c r="N1555" s="27"/>
      <c r="O1555" s="28" t="str">
        <f t="shared" si="392"/>
        <v>00000001555</v>
      </c>
      <c r="R1555" s="27" t="s">
        <v>193</v>
      </c>
      <c r="S1555" s="30" t="str">
        <f>_xlfn.IFNA(VLOOKUP(_xlfn.CONCAT(D1555," - ",R1555),OP!A:D,4,0),"-------------------------------------------NAO DISPONIVEL-------------------------------------------")</f>
        <v>FETRANSPOR</v>
      </c>
      <c r="T1555" s="31"/>
      <c r="U1555" s="32"/>
      <c r="V1555" s="31"/>
      <c r="W1555" s="33">
        <f t="shared" si="393"/>
        <v>0</v>
      </c>
      <c r="X1555" s="34">
        <f t="shared" si="394"/>
        <v>0</v>
      </c>
      <c r="Y1555" s="33">
        <f t="shared" si="395"/>
        <v>0</v>
      </c>
      <c r="Z1555" s="33">
        <f t="shared" si="396"/>
        <v>0</v>
      </c>
      <c r="AA1555" s="35">
        <f t="shared" si="397"/>
        <v>0</v>
      </c>
      <c r="AB1555" s="36">
        <f t="shared" si="398"/>
        <v>0</v>
      </c>
      <c r="AC1555" s="37">
        <f t="shared" si="399"/>
        <v>0</v>
      </c>
      <c r="AD1555" s="38"/>
      <c r="AE1555" s="38"/>
      <c r="AF1555" s="39">
        <f t="shared" si="400"/>
        <v>0</v>
      </c>
      <c r="AG1555" s="40"/>
      <c r="AH1555" s="41">
        <f t="shared" si="401"/>
        <v>0</v>
      </c>
      <c r="AI1555" s="42">
        <f t="shared" si="402"/>
        <v>0</v>
      </c>
      <c r="AJ1555" s="43">
        <f t="shared" si="403"/>
        <v>0</v>
      </c>
      <c r="AK1555" s="5" t="str">
        <f>_xlfn.IFNA(VLOOKUP(_xlfn.CONCAT(D1555," - ",S1555),OP!E:F,2,0),"-------------------------------------------NAO DISPONIVEL-------------------------------------------")</f>
        <v>C - RIOCARD</v>
      </c>
      <c r="AL1555" s="7" t="str">
        <f t="shared" si="389"/>
        <v>1 - -------------------------------------------NAO DISPONIVEL------------------------------------------- - 00000001555 - FETRANSPOR</v>
      </c>
      <c r="AM1555" s="7" t="str">
        <f t="shared" si="390"/>
        <v>-------------------------------------------NAO DISPONIVEL-------------------------------------------</v>
      </c>
      <c r="AN1555" s="44" cm="1">
        <f t="array" ref="AN1555">_xlfn.IFS(AJ1555=0,0,AQ1555="INATIVO",2,AQ1555="SEM CADASTRO",4,AQ1555="CPF ATIVO EM OUTRO COMPRADOR",5,AQ1555="NOVO/SEM CARTAO",6,AND(AJ1555&gt;0,AQ1555,""),8)</f>
        <v>0</v>
      </c>
      <c r="AO1555" s="45">
        <f t="shared" si="404"/>
        <v>-10</v>
      </c>
    </row>
    <row r="1556" spans="1:41" x14ac:dyDescent="0.4">
      <c r="A1556" s="21" t="str">
        <f t="shared" si="391"/>
        <v>-------------------------------------------NAO DISPONIVEL-------------------------------------------</v>
      </c>
      <c r="B1556" s="5" t="str">
        <f>_xlfn.IFNA(VLOOKUP(A1556,CNPJ!E:F,2,0),"-------------------------------------------NAO DISPONIVEL-------------------------------------------")</f>
        <v>-------------------------------------------NAO DISPONIVEL-------------------------------------------</v>
      </c>
      <c r="C1556" s="22">
        <v>1</v>
      </c>
      <c r="D1556" s="5" t="str">
        <f>_xlfn.XLOOKUP(R1556,OP!C:C,OP!B:B,,0,1)</f>
        <v>RJ</v>
      </c>
      <c r="E1556" s="23"/>
      <c r="M1556" s="26"/>
      <c r="N1556" s="27"/>
      <c r="O1556" s="28" t="str">
        <f t="shared" si="392"/>
        <v>00000001556</v>
      </c>
      <c r="R1556" s="27" t="s">
        <v>193</v>
      </c>
      <c r="S1556" s="30" t="str">
        <f>_xlfn.IFNA(VLOOKUP(_xlfn.CONCAT(D1556," - ",R1556),OP!A:D,4,0),"-------------------------------------------NAO DISPONIVEL-------------------------------------------")</f>
        <v>FETRANSPOR</v>
      </c>
      <c r="T1556" s="31"/>
      <c r="U1556" s="32"/>
      <c r="V1556" s="31"/>
      <c r="W1556" s="33">
        <f t="shared" si="393"/>
        <v>0</v>
      </c>
      <c r="X1556" s="34">
        <f t="shared" si="394"/>
        <v>0</v>
      </c>
      <c r="Y1556" s="33">
        <f t="shared" si="395"/>
        <v>0</v>
      </c>
      <c r="Z1556" s="33">
        <f t="shared" si="396"/>
        <v>0</v>
      </c>
      <c r="AA1556" s="35">
        <f t="shared" si="397"/>
        <v>0</v>
      </c>
      <c r="AB1556" s="36">
        <f t="shared" si="398"/>
        <v>0</v>
      </c>
      <c r="AC1556" s="37">
        <f t="shared" si="399"/>
        <v>0</v>
      </c>
      <c r="AD1556" s="38"/>
      <c r="AE1556" s="38"/>
      <c r="AF1556" s="39">
        <f t="shared" si="400"/>
        <v>0</v>
      </c>
      <c r="AG1556" s="40"/>
      <c r="AH1556" s="41">
        <f t="shared" si="401"/>
        <v>0</v>
      </c>
      <c r="AI1556" s="42">
        <f t="shared" si="402"/>
        <v>0</v>
      </c>
      <c r="AJ1556" s="43">
        <f t="shared" si="403"/>
        <v>0</v>
      </c>
      <c r="AK1556" s="5" t="str">
        <f>_xlfn.IFNA(VLOOKUP(_xlfn.CONCAT(D1556," - ",S1556),OP!E:F,2,0),"-------------------------------------------NAO DISPONIVEL-------------------------------------------")</f>
        <v>C - RIOCARD</v>
      </c>
      <c r="AL1556" s="7" t="str">
        <f t="shared" si="389"/>
        <v>1 - -------------------------------------------NAO DISPONIVEL------------------------------------------- - 00000001556 - FETRANSPOR</v>
      </c>
      <c r="AM1556" s="7" t="str">
        <f t="shared" si="390"/>
        <v>-------------------------------------------NAO DISPONIVEL-------------------------------------------</v>
      </c>
      <c r="AN1556" s="44" cm="1">
        <f t="array" ref="AN1556">_xlfn.IFS(AJ1556=0,0,AQ1556="INATIVO",2,AQ1556="SEM CADASTRO",4,AQ1556="CPF ATIVO EM OUTRO COMPRADOR",5,AQ1556="NOVO/SEM CARTAO",6,AND(AJ1556&gt;0,AQ1556,""),8)</f>
        <v>0</v>
      </c>
      <c r="AO1556" s="45">
        <f t="shared" si="404"/>
        <v>-10</v>
      </c>
    </row>
    <row r="1557" spans="1:41" x14ac:dyDescent="0.4">
      <c r="A1557" s="21" t="str">
        <f t="shared" si="391"/>
        <v>-------------------------------------------NAO DISPONIVEL-------------------------------------------</v>
      </c>
      <c r="B1557" s="5" t="str">
        <f>_xlfn.IFNA(VLOOKUP(A1557,CNPJ!E:F,2,0),"-------------------------------------------NAO DISPONIVEL-------------------------------------------")</f>
        <v>-------------------------------------------NAO DISPONIVEL-------------------------------------------</v>
      </c>
      <c r="C1557" s="22">
        <v>1</v>
      </c>
      <c r="D1557" s="5" t="str">
        <f>_xlfn.XLOOKUP(R1557,OP!C:C,OP!B:B,,0,1)</f>
        <v>RJ</v>
      </c>
      <c r="E1557" s="23"/>
      <c r="M1557" s="26"/>
      <c r="N1557" s="27"/>
      <c r="O1557" s="28" t="str">
        <f t="shared" si="392"/>
        <v>00000001557</v>
      </c>
      <c r="R1557" s="27" t="s">
        <v>193</v>
      </c>
      <c r="S1557" s="30" t="str">
        <f>_xlfn.IFNA(VLOOKUP(_xlfn.CONCAT(D1557," - ",R1557),OP!A:D,4,0),"-------------------------------------------NAO DISPONIVEL-------------------------------------------")</f>
        <v>FETRANSPOR</v>
      </c>
      <c r="T1557" s="31"/>
      <c r="U1557" s="32"/>
      <c r="V1557" s="31"/>
      <c r="W1557" s="33">
        <f t="shared" si="393"/>
        <v>0</v>
      </c>
      <c r="X1557" s="34">
        <f t="shared" si="394"/>
        <v>0</v>
      </c>
      <c r="Y1557" s="33">
        <f t="shared" si="395"/>
        <v>0</v>
      </c>
      <c r="Z1557" s="33">
        <f t="shared" si="396"/>
        <v>0</v>
      </c>
      <c r="AA1557" s="35">
        <f t="shared" si="397"/>
        <v>0</v>
      </c>
      <c r="AB1557" s="36">
        <f t="shared" si="398"/>
        <v>0</v>
      </c>
      <c r="AC1557" s="37">
        <f t="shared" si="399"/>
        <v>0</v>
      </c>
      <c r="AD1557" s="38"/>
      <c r="AE1557" s="38"/>
      <c r="AF1557" s="39">
        <f t="shared" si="400"/>
        <v>0</v>
      </c>
      <c r="AG1557" s="40"/>
      <c r="AH1557" s="41">
        <f t="shared" si="401"/>
        <v>0</v>
      </c>
      <c r="AI1557" s="42">
        <f t="shared" si="402"/>
        <v>0</v>
      </c>
      <c r="AJ1557" s="43">
        <f t="shared" si="403"/>
        <v>0</v>
      </c>
      <c r="AK1557" s="5" t="str">
        <f>_xlfn.IFNA(VLOOKUP(_xlfn.CONCAT(D1557," - ",S1557),OP!E:F,2,0),"-------------------------------------------NAO DISPONIVEL-------------------------------------------")</f>
        <v>C - RIOCARD</v>
      </c>
      <c r="AL1557" s="7" t="str">
        <f t="shared" si="389"/>
        <v>1 - -------------------------------------------NAO DISPONIVEL------------------------------------------- - 00000001557 - FETRANSPOR</v>
      </c>
      <c r="AM1557" s="7" t="str">
        <f t="shared" si="390"/>
        <v>-------------------------------------------NAO DISPONIVEL-------------------------------------------</v>
      </c>
      <c r="AN1557" s="44" cm="1">
        <f t="array" ref="AN1557">_xlfn.IFS(AJ1557=0,0,AQ1557="INATIVO",2,AQ1557="SEM CADASTRO",4,AQ1557="CPF ATIVO EM OUTRO COMPRADOR",5,AQ1557="NOVO/SEM CARTAO",6,AND(AJ1557&gt;0,AQ1557,""),8)</f>
        <v>0</v>
      </c>
      <c r="AO1557" s="45">
        <f t="shared" si="404"/>
        <v>-10</v>
      </c>
    </row>
    <row r="1558" spans="1:41" x14ac:dyDescent="0.4">
      <c r="A1558" s="21" t="str">
        <f t="shared" si="391"/>
        <v>-------------------------------------------NAO DISPONIVEL-------------------------------------------</v>
      </c>
      <c r="B1558" s="5" t="str">
        <f>_xlfn.IFNA(VLOOKUP(A1558,CNPJ!E:F,2,0),"-------------------------------------------NAO DISPONIVEL-------------------------------------------")</f>
        <v>-------------------------------------------NAO DISPONIVEL-------------------------------------------</v>
      </c>
      <c r="C1558" s="22">
        <v>1</v>
      </c>
      <c r="D1558" s="5" t="str">
        <f>_xlfn.XLOOKUP(R1558,OP!C:C,OP!B:B,,0,1)</f>
        <v>RJ</v>
      </c>
      <c r="E1558" s="23"/>
      <c r="M1558" s="26"/>
      <c r="N1558" s="27"/>
      <c r="O1558" s="28" t="str">
        <f t="shared" si="392"/>
        <v>00000001558</v>
      </c>
      <c r="R1558" s="27" t="s">
        <v>193</v>
      </c>
      <c r="S1558" s="30" t="str">
        <f>_xlfn.IFNA(VLOOKUP(_xlfn.CONCAT(D1558," - ",R1558),OP!A:D,4,0),"-------------------------------------------NAO DISPONIVEL-------------------------------------------")</f>
        <v>FETRANSPOR</v>
      </c>
      <c r="T1558" s="31"/>
      <c r="U1558" s="32"/>
      <c r="V1558" s="31"/>
      <c r="W1558" s="33">
        <f t="shared" si="393"/>
        <v>0</v>
      </c>
      <c r="X1558" s="34">
        <f t="shared" si="394"/>
        <v>0</v>
      </c>
      <c r="Y1558" s="33">
        <f t="shared" si="395"/>
        <v>0</v>
      </c>
      <c r="Z1558" s="33">
        <f t="shared" si="396"/>
        <v>0</v>
      </c>
      <c r="AA1558" s="35">
        <f t="shared" si="397"/>
        <v>0</v>
      </c>
      <c r="AB1558" s="36">
        <f t="shared" si="398"/>
        <v>0</v>
      </c>
      <c r="AC1558" s="37">
        <f t="shared" si="399"/>
        <v>0</v>
      </c>
      <c r="AD1558" s="38"/>
      <c r="AE1558" s="38"/>
      <c r="AF1558" s="39">
        <f t="shared" si="400"/>
        <v>0</v>
      </c>
      <c r="AG1558" s="40"/>
      <c r="AH1558" s="41">
        <f t="shared" si="401"/>
        <v>0</v>
      </c>
      <c r="AI1558" s="42">
        <f t="shared" si="402"/>
        <v>0</v>
      </c>
      <c r="AJ1558" s="43">
        <f t="shared" si="403"/>
        <v>0</v>
      </c>
      <c r="AK1558" s="5" t="str">
        <f>_xlfn.IFNA(VLOOKUP(_xlfn.CONCAT(D1558," - ",S1558),OP!E:F,2,0),"-------------------------------------------NAO DISPONIVEL-------------------------------------------")</f>
        <v>C - RIOCARD</v>
      </c>
      <c r="AL1558" s="7" t="str">
        <f t="shared" si="389"/>
        <v>1 - -------------------------------------------NAO DISPONIVEL------------------------------------------- - 00000001558 - FETRANSPOR</v>
      </c>
      <c r="AM1558" s="7" t="str">
        <f t="shared" si="390"/>
        <v>-------------------------------------------NAO DISPONIVEL-------------------------------------------</v>
      </c>
      <c r="AN1558" s="44" cm="1">
        <f t="array" ref="AN1558">_xlfn.IFS(AJ1558=0,0,AQ1558="INATIVO",2,AQ1558="SEM CADASTRO",4,AQ1558="CPF ATIVO EM OUTRO COMPRADOR",5,AQ1558="NOVO/SEM CARTAO",6,AND(AJ1558&gt;0,AQ1558,""),8)</f>
        <v>0</v>
      </c>
      <c r="AO1558" s="45">
        <f t="shared" si="404"/>
        <v>-10</v>
      </c>
    </row>
    <row r="1559" spans="1:41" x14ac:dyDescent="0.4">
      <c r="A1559" s="21" t="str">
        <f t="shared" si="391"/>
        <v>-------------------------------------------NAO DISPONIVEL-------------------------------------------</v>
      </c>
      <c r="B1559" s="5" t="str">
        <f>_xlfn.IFNA(VLOOKUP(A1559,CNPJ!E:F,2,0),"-------------------------------------------NAO DISPONIVEL-------------------------------------------")</f>
        <v>-------------------------------------------NAO DISPONIVEL-------------------------------------------</v>
      </c>
      <c r="C1559" s="22">
        <v>1</v>
      </c>
      <c r="D1559" s="5" t="str">
        <f>_xlfn.XLOOKUP(R1559,OP!C:C,OP!B:B,,0,1)</f>
        <v>RJ</v>
      </c>
      <c r="E1559" s="23"/>
      <c r="M1559" s="26"/>
      <c r="N1559" s="27"/>
      <c r="O1559" s="28" t="str">
        <f t="shared" si="392"/>
        <v>00000001559</v>
      </c>
      <c r="R1559" s="27" t="s">
        <v>193</v>
      </c>
      <c r="S1559" s="30" t="str">
        <f>_xlfn.IFNA(VLOOKUP(_xlfn.CONCAT(D1559," - ",R1559),OP!A:D,4,0),"-------------------------------------------NAO DISPONIVEL-------------------------------------------")</f>
        <v>FETRANSPOR</v>
      </c>
      <c r="T1559" s="31"/>
      <c r="U1559" s="32"/>
      <c r="V1559" s="31"/>
      <c r="W1559" s="33">
        <f t="shared" si="393"/>
        <v>0</v>
      </c>
      <c r="X1559" s="34">
        <f t="shared" si="394"/>
        <v>0</v>
      </c>
      <c r="Y1559" s="33">
        <f t="shared" si="395"/>
        <v>0</v>
      </c>
      <c r="Z1559" s="33">
        <f t="shared" si="396"/>
        <v>0</v>
      </c>
      <c r="AA1559" s="35">
        <f t="shared" si="397"/>
        <v>0</v>
      </c>
      <c r="AB1559" s="36">
        <f t="shared" si="398"/>
        <v>0</v>
      </c>
      <c r="AC1559" s="37">
        <f t="shared" si="399"/>
        <v>0</v>
      </c>
      <c r="AD1559" s="38"/>
      <c r="AE1559" s="38"/>
      <c r="AF1559" s="39">
        <f t="shared" si="400"/>
        <v>0</v>
      </c>
      <c r="AG1559" s="40"/>
      <c r="AH1559" s="41">
        <f t="shared" si="401"/>
        <v>0</v>
      </c>
      <c r="AI1559" s="42">
        <f t="shared" si="402"/>
        <v>0</v>
      </c>
      <c r="AJ1559" s="43">
        <f t="shared" si="403"/>
        <v>0</v>
      </c>
      <c r="AK1559" s="5" t="str">
        <f>_xlfn.IFNA(VLOOKUP(_xlfn.CONCAT(D1559," - ",S1559),OP!E:F,2,0),"-------------------------------------------NAO DISPONIVEL-------------------------------------------")</f>
        <v>C - RIOCARD</v>
      </c>
      <c r="AL1559" s="7" t="str">
        <f t="shared" si="389"/>
        <v>1 - -------------------------------------------NAO DISPONIVEL------------------------------------------- - 00000001559 - FETRANSPOR</v>
      </c>
      <c r="AM1559" s="7" t="str">
        <f t="shared" si="390"/>
        <v>-------------------------------------------NAO DISPONIVEL-------------------------------------------</v>
      </c>
      <c r="AN1559" s="44" cm="1">
        <f t="array" ref="AN1559">_xlfn.IFS(AJ1559=0,0,AQ1559="INATIVO",2,AQ1559="SEM CADASTRO",4,AQ1559="CPF ATIVO EM OUTRO COMPRADOR",5,AQ1559="NOVO/SEM CARTAO",6,AND(AJ1559&gt;0,AQ1559,""),8)</f>
        <v>0</v>
      </c>
      <c r="AO1559" s="45">
        <f t="shared" si="404"/>
        <v>-10</v>
      </c>
    </row>
    <row r="1560" spans="1:41" x14ac:dyDescent="0.4">
      <c r="A1560" s="21" t="str">
        <f t="shared" si="391"/>
        <v>-------------------------------------------NAO DISPONIVEL-------------------------------------------</v>
      </c>
      <c r="B1560" s="5" t="str">
        <f>_xlfn.IFNA(VLOOKUP(A1560,CNPJ!E:F,2,0),"-------------------------------------------NAO DISPONIVEL-------------------------------------------")</f>
        <v>-------------------------------------------NAO DISPONIVEL-------------------------------------------</v>
      </c>
      <c r="C1560" s="22">
        <v>1</v>
      </c>
      <c r="D1560" s="5" t="str">
        <f>_xlfn.XLOOKUP(R1560,OP!C:C,OP!B:B,,0,1)</f>
        <v>RJ</v>
      </c>
      <c r="E1560" s="23"/>
      <c r="M1560" s="26"/>
      <c r="N1560" s="27"/>
      <c r="O1560" s="28" t="str">
        <f t="shared" si="392"/>
        <v>00000001560</v>
      </c>
      <c r="R1560" s="27" t="s">
        <v>193</v>
      </c>
      <c r="S1560" s="30" t="str">
        <f>_xlfn.IFNA(VLOOKUP(_xlfn.CONCAT(D1560," - ",R1560),OP!A:D,4,0),"-------------------------------------------NAO DISPONIVEL-------------------------------------------")</f>
        <v>FETRANSPOR</v>
      </c>
      <c r="T1560" s="31"/>
      <c r="U1560" s="32"/>
      <c r="V1560" s="31"/>
      <c r="W1560" s="33">
        <f t="shared" si="393"/>
        <v>0</v>
      </c>
      <c r="X1560" s="34">
        <f t="shared" si="394"/>
        <v>0</v>
      </c>
      <c r="Y1560" s="33">
        <f t="shared" si="395"/>
        <v>0</v>
      </c>
      <c r="Z1560" s="33">
        <f t="shared" si="396"/>
        <v>0</v>
      </c>
      <c r="AA1560" s="35">
        <f t="shared" si="397"/>
        <v>0</v>
      </c>
      <c r="AB1560" s="36">
        <f t="shared" si="398"/>
        <v>0</v>
      </c>
      <c r="AC1560" s="37">
        <f t="shared" si="399"/>
        <v>0</v>
      </c>
      <c r="AD1560" s="38"/>
      <c r="AE1560" s="38"/>
      <c r="AF1560" s="39">
        <f t="shared" si="400"/>
        <v>0</v>
      </c>
      <c r="AG1560" s="40"/>
      <c r="AH1560" s="41">
        <f t="shared" si="401"/>
        <v>0</v>
      </c>
      <c r="AI1560" s="42">
        <f t="shared" si="402"/>
        <v>0</v>
      </c>
      <c r="AJ1560" s="43">
        <f t="shared" si="403"/>
        <v>0</v>
      </c>
      <c r="AK1560" s="5" t="str">
        <f>_xlfn.IFNA(VLOOKUP(_xlfn.CONCAT(D1560," - ",S1560),OP!E:F,2,0),"-------------------------------------------NAO DISPONIVEL-------------------------------------------")</f>
        <v>C - RIOCARD</v>
      </c>
      <c r="AL1560" s="7" t="str">
        <f t="shared" si="389"/>
        <v>1 - -------------------------------------------NAO DISPONIVEL------------------------------------------- - 00000001560 - FETRANSPOR</v>
      </c>
      <c r="AM1560" s="7" t="str">
        <f t="shared" si="390"/>
        <v>-------------------------------------------NAO DISPONIVEL-------------------------------------------</v>
      </c>
      <c r="AN1560" s="44" cm="1">
        <f t="array" ref="AN1560">_xlfn.IFS(AJ1560=0,0,AQ1560="INATIVO",2,AQ1560="SEM CADASTRO",4,AQ1560="CPF ATIVO EM OUTRO COMPRADOR",5,AQ1560="NOVO/SEM CARTAO",6,AND(AJ1560&gt;0,AQ1560,""),8)</f>
        <v>0</v>
      </c>
      <c r="AO1560" s="45">
        <f t="shared" si="404"/>
        <v>-10</v>
      </c>
    </row>
    <row r="1561" spans="1:41" x14ac:dyDescent="0.4">
      <c r="A1561" s="21" t="str">
        <f t="shared" si="391"/>
        <v>-------------------------------------------NAO DISPONIVEL-------------------------------------------</v>
      </c>
      <c r="B1561" s="5" t="str">
        <f>_xlfn.IFNA(VLOOKUP(A1561,CNPJ!E:F,2,0),"-------------------------------------------NAO DISPONIVEL-------------------------------------------")</f>
        <v>-------------------------------------------NAO DISPONIVEL-------------------------------------------</v>
      </c>
      <c r="C1561" s="22">
        <v>1</v>
      </c>
      <c r="D1561" s="5" t="str">
        <f>_xlfn.XLOOKUP(R1561,OP!C:C,OP!B:B,,0,1)</f>
        <v>RJ</v>
      </c>
      <c r="E1561" s="23"/>
      <c r="M1561" s="26"/>
      <c r="N1561" s="27"/>
      <c r="O1561" s="28" t="str">
        <f t="shared" si="392"/>
        <v>00000001561</v>
      </c>
      <c r="R1561" s="27" t="s">
        <v>193</v>
      </c>
      <c r="S1561" s="30" t="str">
        <f>_xlfn.IFNA(VLOOKUP(_xlfn.CONCAT(D1561," - ",R1561),OP!A:D,4,0),"-------------------------------------------NAO DISPONIVEL-------------------------------------------")</f>
        <v>FETRANSPOR</v>
      </c>
      <c r="T1561" s="31"/>
      <c r="U1561" s="32"/>
      <c r="V1561" s="31"/>
      <c r="W1561" s="33">
        <f t="shared" si="393"/>
        <v>0</v>
      </c>
      <c r="X1561" s="34">
        <f t="shared" si="394"/>
        <v>0</v>
      </c>
      <c r="Y1561" s="33">
        <f t="shared" si="395"/>
        <v>0</v>
      </c>
      <c r="Z1561" s="33">
        <f t="shared" si="396"/>
        <v>0</v>
      </c>
      <c r="AA1561" s="35">
        <f t="shared" si="397"/>
        <v>0</v>
      </c>
      <c r="AB1561" s="36">
        <f t="shared" si="398"/>
        <v>0</v>
      </c>
      <c r="AC1561" s="37">
        <f t="shared" si="399"/>
        <v>0</v>
      </c>
      <c r="AD1561" s="38"/>
      <c r="AE1561" s="38"/>
      <c r="AF1561" s="39">
        <f t="shared" si="400"/>
        <v>0</v>
      </c>
      <c r="AG1561" s="40"/>
      <c r="AH1561" s="41">
        <f t="shared" si="401"/>
        <v>0</v>
      </c>
      <c r="AI1561" s="42">
        <f t="shared" si="402"/>
        <v>0</v>
      </c>
      <c r="AJ1561" s="43">
        <f t="shared" si="403"/>
        <v>0</v>
      </c>
      <c r="AK1561" s="5" t="str">
        <f>_xlfn.IFNA(VLOOKUP(_xlfn.CONCAT(D1561," - ",S1561),OP!E:F,2,0),"-------------------------------------------NAO DISPONIVEL-------------------------------------------")</f>
        <v>C - RIOCARD</v>
      </c>
      <c r="AL1561" s="7" t="str">
        <f t="shared" si="389"/>
        <v>1 - -------------------------------------------NAO DISPONIVEL------------------------------------------- - 00000001561 - FETRANSPOR</v>
      </c>
      <c r="AM1561" s="7" t="str">
        <f t="shared" si="390"/>
        <v>-------------------------------------------NAO DISPONIVEL-------------------------------------------</v>
      </c>
      <c r="AN1561" s="44" cm="1">
        <f t="array" ref="AN1561">_xlfn.IFS(AJ1561=0,0,AQ1561="INATIVO",2,AQ1561="SEM CADASTRO",4,AQ1561="CPF ATIVO EM OUTRO COMPRADOR",5,AQ1561="NOVO/SEM CARTAO",6,AND(AJ1561&gt;0,AQ1561,""),8)</f>
        <v>0</v>
      </c>
      <c r="AO1561" s="45">
        <f t="shared" si="404"/>
        <v>-10</v>
      </c>
    </row>
    <row r="1562" spans="1:41" x14ac:dyDescent="0.4">
      <c r="A1562" s="21" t="str">
        <f t="shared" si="391"/>
        <v>-------------------------------------------NAO DISPONIVEL-------------------------------------------</v>
      </c>
      <c r="B1562" s="5" t="str">
        <f>_xlfn.IFNA(VLOOKUP(A1562,CNPJ!E:F,2,0),"-------------------------------------------NAO DISPONIVEL-------------------------------------------")</f>
        <v>-------------------------------------------NAO DISPONIVEL-------------------------------------------</v>
      </c>
      <c r="C1562" s="22">
        <v>1</v>
      </c>
      <c r="D1562" s="5" t="str">
        <f>_xlfn.XLOOKUP(R1562,OP!C:C,OP!B:B,,0,1)</f>
        <v>RJ</v>
      </c>
      <c r="E1562" s="23"/>
      <c r="M1562" s="26"/>
      <c r="N1562" s="27"/>
      <c r="O1562" s="28" t="str">
        <f t="shared" si="392"/>
        <v>00000001562</v>
      </c>
      <c r="R1562" s="27" t="s">
        <v>193</v>
      </c>
      <c r="S1562" s="30" t="str">
        <f>_xlfn.IFNA(VLOOKUP(_xlfn.CONCAT(D1562," - ",R1562),OP!A:D,4,0),"-------------------------------------------NAO DISPONIVEL-------------------------------------------")</f>
        <v>FETRANSPOR</v>
      </c>
      <c r="T1562" s="31"/>
      <c r="U1562" s="32"/>
      <c r="V1562" s="31"/>
      <c r="W1562" s="33">
        <f t="shared" si="393"/>
        <v>0</v>
      </c>
      <c r="X1562" s="34">
        <f t="shared" si="394"/>
        <v>0</v>
      </c>
      <c r="Y1562" s="33">
        <f t="shared" si="395"/>
        <v>0</v>
      </c>
      <c r="Z1562" s="33">
        <f t="shared" si="396"/>
        <v>0</v>
      </c>
      <c r="AA1562" s="35">
        <f t="shared" si="397"/>
        <v>0</v>
      </c>
      <c r="AB1562" s="36">
        <f t="shared" si="398"/>
        <v>0</v>
      </c>
      <c r="AC1562" s="37">
        <f t="shared" si="399"/>
        <v>0</v>
      </c>
      <c r="AD1562" s="38"/>
      <c r="AE1562" s="38"/>
      <c r="AF1562" s="39">
        <f t="shared" si="400"/>
        <v>0</v>
      </c>
      <c r="AG1562" s="40"/>
      <c r="AH1562" s="41">
        <f t="shared" si="401"/>
        <v>0</v>
      </c>
      <c r="AI1562" s="42">
        <f t="shared" si="402"/>
        <v>0</v>
      </c>
      <c r="AJ1562" s="43">
        <f t="shared" si="403"/>
        <v>0</v>
      </c>
      <c r="AK1562" s="5" t="str">
        <f>_xlfn.IFNA(VLOOKUP(_xlfn.CONCAT(D1562," - ",S1562),OP!E:F,2,0),"-------------------------------------------NAO DISPONIVEL-------------------------------------------")</f>
        <v>C - RIOCARD</v>
      </c>
      <c r="AL1562" s="7" t="str">
        <f t="shared" si="389"/>
        <v>1 - -------------------------------------------NAO DISPONIVEL------------------------------------------- - 00000001562 - FETRANSPOR</v>
      </c>
      <c r="AM1562" s="7" t="str">
        <f t="shared" si="390"/>
        <v>-------------------------------------------NAO DISPONIVEL-------------------------------------------</v>
      </c>
      <c r="AN1562" s="44" cm="1">
        <f t="array" ref="AN1562">_xlfn.IFS(AJ1562=0,0,AQ1562="INATIVO",2,AQ1562="SEM CADASTRO",4,AQ1562="CPF ATIVO EM OUTRO COMPRADOR",5,AQ1562="NOVO/SEM CARTAO",6,AND(AJ1562&gt;0,AQ1562,""),8)</f>
        <v>0</v>
      </c>
      <c r="AO1562" s="45">
        <f t="shared" si="404"/>
        <v>-10</v>
      </c>
    </row>
    <row r="1563" spans="1:41" x14ac:dyDescent="0.4">
      <c r="A1563" s="21" t="str">
        <f t="shared" si="391"/>
        <v>-------------------------------------------NAO DISPONIVEL-------------------------------------------</v>
      </c>
      <c r="B1563" s="5" t="str">
        <f>_xlfn.IFNA(VLOOKUP(A1563,CNPJ!E:F,2,0),"-------------------------------------------NAO DISPONIVEL-------------------------------------------")</f>
        <v>-------------------------------------------NAO DISPONIVEL-------------------------------------------</v>
      </c>
      <c r="C1563" s="22">
        <v>1</v>
      </c>
      <c r="D1563" s="5" t="str">
        <f>_xlfn.XLOOKUP(R1563,OP!C:C,OP!B:B,,0,1)</f>
        <v>RJ</v>
      </c>
      <c r="E1563" s="23"/>
      <c r="M1563" s="26"/>
      <c r="N1563" s="27"/>
      <c r="O1563" s="28" t="str">
        <f t="shared" si="392"/>
        <v>00000001563</v>
      </c>
      <c r="R1563" s="27" t="s">
        <v>193</v>
      </c>
      <c r="S1563" s="30" t="str">
        <f>_xlfn.IFNA(VLOOKUP(_xlfn.CONCAT(D1563," - ",R1563),OP!A:D,4,0),"-------------------------------------------NAO DISPONIVEL-------------------------------------------")</f>
        <v>FETRANSPOR</v>
      </c>
      <c r="T1563" s="31"/>
      <c r="U1563" s="32"/>
      <c r="V1563" s="31"/>
      <c r="W1563" s="33">
        <f t="shared" si="393"/>
        <v>0</v>
      </c>
      <c r="X1563" s="34">
        <f t="shared" si="394"/>
        <v>0</v>
      </c>
      <c r="Y1563" s="33">
        <f t="shared" si="395"/>
        <v>0</v>
      </c>
      <c r="Z1563" s="33">
        <f t="shared" si="396"/>
        <v>0</v>
      </c>
      <c r="AA1563" s="35">
        <f t="shared" si="397"/>
        <v>0</v>
      </c>
      <c r="AB1563" s="36">
        <f t="shared" si="398"/>
        <v>0</v>
      </c>
      <c r="AC1563" s="37">
        <f t="shared" si="399"/>
        <v>0</v>
      </c>
      <c r="AD1563" s="38"/>
      <c r="AE1563" s="38"/>
      <c r="AF1563" s="39">
        <f t="shared" si="400"/>
        <v>0</v>
      </c>
      <c r="AG1563" s="40"/>
      <c r="AH1563" s="41">
        <f t="shared" si="401"/>
        <v>0</v>
      </c>
      <c r="AI1563" s="42">
        <f t="shared" si="402"/>
        <v>0</v>
      </c>
      <c r="AJ1563" s="43">
        <f t="shared" si="403"/>
        <v>0</v>
      </c>
      <c r="AK1563" s="5" t="str">
        <f>_xlfn.IFNA(VLOOKUP(_xlfn.CONCAT(D1563," - ",S1563),OP!E:F,2,0),"-------------------------------------------NAO DISPONIVEL-------------------------------------------")</f>
        <v>C - RIOCARD</v>
      </c>
      <c r="AL1563" s="7" t="str">
        <f t="shared" si="389"/>
        <v>1 - -------------------------------------------NAO DISPONIVEL------------------------------------------- - 00000001563 - FETRANSPOR</v>
      </c>
      <c r="AM1563" s="7" t="str">
        <f t="shared" si="390"/>
        <v>-------------------------------------------NAO DISPONIVEL-------------------------------------------</v>
      </c>
      <c r="AN1563" s="44" cm="1">
        <f t="array" ref="AN1563">_xlfn.IFS(AJ1563=0,0,AQ1563="INATIVO",2,AQ1563="SEM CADASTRO",4,AQ1563="CPF ATIVO EM OUTRO COMPRADOR",5,AQ1563="NOVO/SEM CARTAO",6,AND(AJ1563&gt;0,AQ1563,""),8)</f>
        <v>0</v>
      </c>
      <c r="AO1563" s="45">
        <f t="shared" si="404"/>
        <v>-10</v>
      </c>
    </row>
    <row r="1564" spans="1:41" x14ac:dyDescent="0.4">
      <c r="A1564" s="21" t="str">
        <f t="shared" si="391"/>
        <v>-------------------------------------------NAO DISPONIVEL-------------------------------------------</v>
      </c>
      <c r="B1564" s="5" t="str">
        <f>_xlfn.IFNA(VLOOKUP(A1564,CNPJ!E:F,2,0),"-------------------------------------------NAO DISPONIVEL-------------------------------------------")</f>
        <v>-------------------------------------------NAO DISPONIVEL-------------------------------------------</v>
      </c>
      <c r="C1564" s="22">
        <v>1</v>
      </c>
      <c r="D1564" s="5" t="str">
        <f>_xlfn.XLOOKUP(R1564,OP!C:C,OP!B:B,,0,1)</f>
        <v>RJ</v>
      </c>
      <c r="E1564" s="23"/>
      <c r="M1564" s="26"/>
      <c r="N1564" s="27"/>
      <c r="O1564" s="28" t="str">
        <f t="shared" si="392"/>
        <v>00000001564</v>
      </c>
      <c r="R1564" s="27" t="s">
        <v>193</v>
      </c>
      <c r="S1564" s="30" t="str">
        <f>_xlfn.IFNA(VLOOKUP(_xlfn.CONCAT(D1564," - ",R1564),OP!A:D,4,0),"-------------------------------------------NAO DISPONIVEL-------------------------------------------")</f>
        <v>FETRANSPOR</v>
      </c>
      <c r="T1564" s="31"/>
      <c r="U1564" s="32"/>
      <c r="V1564" s="31"/>
      <c r="W1564" s="33">
        <f t="shared" si="393"/>
        <v>0</v>
      </c>
      <c r="X1564" s="34">
        <f t="shared" si="394"/>
        <v>0</v>
      </c>
      <c r="Y1564" s="33">
        <f t="shared" si="395"/>
        <v>0</v>
      </c>
      <c r="Z1564" s="33">
        <f t="shared" si="396"/>
        <v>0</v>
      </c>
      <c r="AA1564" s="35">
        <f t="shared" si="397"/>
        <v>0</v>
      </c>
      <c r="AB1564" s="36">
        <f t="shared" si="398"/>
        <v>0</v>
      </c>
      <c r="AC1564" s="37">
        <f t="shared" si="399"/>
        <v>0</v>
      </c>
      <c r="AD1564" s="38"/>
      <c r="AE1564" s="38"/>
      <c r="AF1564" s="39">
        <f t="shared" si="400"/>
        <v>0</v>
      </c>
      <c r="AG1564" s="40"/>
      <c r="AH1564" s="41">
        <f t="shared" si="401"/>
        <v>0</v>
      </c>
      <c r="AI1564" s="42">
        <f t="shared" si="402"/>
        <v>0</v>
      </c>
      <c r="AJ1564" s="43">
        <f t="shared" si="403"/>
        <v>0</v>
      </c>
      <c r="AK1564" s="5" t="str">
        <f>_xlfn.IFNA(VLOOKUP(_xlfn.CONCAT(D1564," - ",S1564),OP!E:F,2,0),"-------------------------------------------NAO DISPONIVEL-------------------------------------------")</f>
        <v>C - RIOCARD</v>
      </c>
      <c r="AL1564" s="7" t="str">
        <f t="shared" si="389"/>
        <v>1 - -------------------------------------------NAO DISPONIVEL------------------------------------------- - 00000001564 - FETRANSPOR</v>
      </c>
      <c r="AM1564" s="7" t="str">
        <f t="shared" si="390"/>
        <v>-------------------------------------------NAO DISPONIVEL-------------------------------------------</v>
      </c>
      <c r="AN1564" s="44" cm="1">
        <f t="array" ref="AN1564">_xlfn.IFS(AJ1564=0,0,AQ1564="INATIVO",2,AQ1564="SEM CADASTRO",4,AQ1564="CPF ATIVO EM OUTRO COMPRADOR",5,AQ1564="NOVO/SEM CARTAO",6,AND(AJ1564&gt;0,AQ1564,""),8)</f>
        <v>0</v>
      </c>
      <c r="AO1564" s="45">
        <f t="shared" si="404"/>
        <v>-10</v>
      </c>
    </row>
    <row r="1565" spans="1:41" x14ac:dyDescent="0.4">
      <c r="A1565" s="21" t="str">
        <f t="shared" si="391"/>
        <v>-------------------------------------------NAO DISPONIVEL-------------------------------------------</v>
      </c>
      <c r="B1565" s="5" t="str">
        <f>_xlfn.IFNA(VLOOKUP(A1565,CNPJ!E:F,2,0),"-------------------------------------------NAO DISPONIVEL-------------------------------------------")</f>
        <v>-------------------------------------------NAO DISPONIVEL-------------------------------------------</v>
      </c>
      <c r="C1565" s="22">
        <v>1</v>
      </c>
      <c r="D1565" s="5" t="str">
        <f>_xlfn.XLOOKUP(R1565,OP!C:C,OP!B:B,,0,1)</f>
        <v>RJ</v>
      </c>
      <c r="E1565" s="23"/>
      <c r="M1565" s="26"/>
      <c r="N1565" s="27"/>
      <c r="O1565" s="28" t="str">
        <f t="shared" si="392"/>
        <v>00000001565</v>
      </c>
      <c r="R1565" s="27" t="s">
        <v>193</v>
      </c>
      <c r="S1565" s="30" t="str">
        <f>_xlfn.IFNA(VLOOKUP(_xlfn.CONCAT(D1565," - ",R1565),OP!A:D,4,0),"-------------------------------------------NAO DISPONIVEL-------------------------------------------")</f>
        <v>FETRANSPOR</v>
      </c>
      <c r="T1565" s="31"/>
      <c r="U1565" s="32"/>
      <c r="V1565" s="31"/>
      <c r="W1565" s="33">
        <f t="shared" si="393"/>
        <v>0</v>
      </c>
      <c r="X1565" s="34">
        <f t="shared" si="394"/>
        <v>0</v>
      </c>
      <c r="Y1565" s="33">
        <f t="shared" si="395"/>
        <v>0</v>
      </c>
      <c r="Z1565" s="33">
        <f t="shared" si="396"/>
        <v>0</v>
      </c>
      <c r="AA1565" s="35">
        <f t="shared" si="397"/>
        <v>0</v>
      </c>
      <c r="AB1565" s="36">
        <f t="shared" si="398"/>
        <v>0</v>
      </c>
      <c r="AC1565" s="37">
        <f t="shared" si="399"/>
        <v>0</v>
      </c>
      <c r="AD1565" s="38"/>
      <c r="AE1565" s="38"/>
      <c r="AF1565" s="39">
        <f t="shared" si="400"/>
        <v>0</v>
      </c>
      <c r="AG1565" s="40"/>
      <c r="AH1565" s="41">
        <f t="shared" si="401"/>
        <v>0</v>
      </c>
      <c r="AI1565" s="42">
        <f t="shared" si="402"/>
        <v>0</v>
      </c>
      <c r="AJ1565" s="43">
        <f t="shared" si="403"/>
        <v>0</v>
      </c>
      <c r="AK1565" s="5" t="str">
        <f>_xlfn.IFNA(VLOOKUP(_xlfn.CONCAT(D1565," - ",S1565),OP!E:F,2,0),"-------------------------------------------NAO DISPONIVEL-------------------------------------------")</f>
        <v>C - RIOCARD</v>
      </c>
      <c r="AL1565" s="7" t="str">
        <f t="shared" si="389"/>
        <v>1 - -------------------------------------------NAO DISPONIVEL------------------------------------------- - 00000001565 - FETRANSPOR</v>
      </c>
      <c r="AM1565" s="7" t="str">
        <f t="shared" si="390"/>
        <v>-------------------------------------------NAO DISPONIVEL-------------------------------------------</v>
      </c>
      <c r="AN1565" s="44" cm="1">
        <f t="array" ref="AN1565">_xlfn.IFS(AJ1565=0,0,AQ1565="INATIVO",2,AQ1565="SEM CADASTRO",4,AQ1565="CPF ATIVO EM OUTRO COMPRADOR",5,AQ1565="NOVO/SEM CARTAO",6,AND(AJ1565&gt;0,AQ1565,""),8)</f>
        <v>0</v>
      </c>
      <c r="AO1565" s="45">
        <f t="shared" si="404"/>
        <v>-10</v>
      </c>
    </row>
    <row r="1566" spans="1:41" x14ac:dyDescent="0.4">
      <c r="A1566" s="21" t="str">
        <f t="shared" si="391"/>
        <v>-------------------------------------------NAO DISPONIVEL-------------------------------------------</v>
      </c>
      <c r="B1566" s="5" t="str">
        <f>_xlfn.IFNA(VLOOKUP(A1566,CNPJ!E:F,2,0),"-------------------------------------------NAO DISPONIVEL-------------------------------------------")</f>
        <v>-------------------------------------------NAO DISPONIVEL-------------------------------------------</v>
      </c>
      <c r="C1566" s="22">
        <v>1</v>
      </c>
      <c r="D1566" s="5" t="str">
        <f>_xlfn.XLOOKUP(R1566,OP!C:C,OP!B:B,,0,1)</f>
        <v>RJ</v>
      </c>
      <c r="E1566" s="23"/>
      <c r="M1566" s="26"/>
      <c r="N1566" s="27"/>
      <c r="O1566" s="28" t="str">
        <f t="shared" si="392"/>
        <v>00000001566</v>
      </c>
      <c r="R1566" s="27" t="s">
        <v>193</v>
      </c>
      <c r="S1566" s="30" t="str">
        <f>_xlfn.IFNA(VLOOKUP(_xlfn.CONCAT(D1566," - ",R1566),OP!A:D,4,0),"-------------------------------------------NAO DISPONIVEL-------------------------------------------")</f>
        <v>FETRANSPOR</v>
      </c>
      <c r="T1566" s="31"/>
      <c r="U1566" s="32"/>
      <c r="V1566" s="31"/>
      <c r="W1566" s="33">
        <f t="shared" si="393"/>
        <v>0</v>
      </c>
      <c r="X1566" s="34">
        <f t="shared" si="394"/>
        <v>0</v>
      </c>
      <c r="Y1566" s="33">
        <f t="shared" si="395"/>
        <v>0</v>
      </c>
      <c r="Z1566" s="33">
        <f t="shared" si="396"/>
        <v>0</v>
      </c>
      <c r="AA1566" s="35">
        <f t="shared" si="397"/>
        <v>0</v>
      </c>
      <c r="AB1566" s="36">
        <f t="shared" si="398"/>
        <v>0</v>
      </c>
      <c r="AC1566" s="37">
        <f t="shared" si="399"/>
        <v>0</v>
      </c>
      <c r="AD1566" s="38"/>
      <c r="AE1566" s="38"/>
      <c r="AF1566" s="39">
        <f t="shared" si="400"/>
        <v>0</v>
      </c>
      <c r="AG1566" s="40"/>
      <c r="AH1566" s="41">
        <f t="shared" si="401"/>
        <v>0</v>
      </c>
      <c r="AI1566" s="42">
        <f t="shared" si="402"/>
        <v>0</v>
      </c>
      <c r="AJ1566" s="43">
        <f t="shared" si="403"/>
        <v>0</v>
      </c>
      <c r="AK1566" s="5" t="str">
        <f>_xlfn.IFNA(VLOOKUP(_xlfn.CONCAT(D1566," - ",S1566),OP!E:F,2,0),"-------------------------------------------NAO DISPONIVEL-------------------------------------------")</f>
        <v>C - RIOCARD</v>
      </c>
      <c r="AL1566" s="7" t="str">
        <f t="shared" si="389"/>
        <v>1 - -------------------------------------------NAO DISPONIVEL------------------------------------------- - 00000001566 - FETRANSPOR</v>
      </c>
      <c r="AM1566" s="7" t="str">
        <f t="shared" si="390"/>
        <v>-------------------------------------------NAO DISPONIVEL-------------------------------------------</v>
      </c>
      <c r="AN1566" s="44" cm="1">
        <f t="array" ref="AN1566">_xlfn.IFS(AJ1566=0,0,AQ1566="INATIVO",2,AQ1566="SEM CADASTRO",4,AQ1566="CPF ATIVO EM OUTRO COMPRADOR",5,AQ1566="NOVO/SEM CARTAO",6,AND(AJ1566&gt;0,AQ1566,""),8)</f>
        <v>0</v>
      </c>
      <c r="AO1566" s="45">
        <f t="shared" si="404"/>
        <v>-10</v>
      </c>
    </row>
    <row r="1567" spans="1:41" x14ac:dyDescent="0.4">
      <c r="A1567" s="21" t="str">
        <f t="shared" si="391"/>
        <v>-------------------------------------------NAO DISPONIVEL-------------------------------------------</v>
      </c>
      <c r="B1567" s="5" t="str">
        <f>_xlfn.IFNA(VLOOKUP(A1567,CNPJ!E:F,2,0),"-------------------------------------------NAO DISPONIVEL-------------------------------------------")</f>
        <v>-------------------------------------------NAO DISPONIVEL-------------------------------------------</v>
      </c>
      <c r="C1567" s="22">
        <v>1</v>
      </c>
      <c r="D1567" s="5" t="str">
        <f>_xlfn.XLOOKUP(R1567,OP!C:C,OP!B:B,,0,1)</f>
        <v>RJ</v>
      </c>
      <c r="E1567" s="23"/>
      <c r="M1567" s="26"/>
      <c r="N1567" s="27"/>
      <c r="O1567" s="28" t="str">
        <f t="shared" si="392"/>
        <v>00000001567</v>
      </c>
      <c r="R1567" s="27" t="s">
        <v>193</v>
      </c>
      <c r="S1567" s="30" t="str">
        <f>_xlfn.IFNA(VLOOKUP(_xlfn.CONCAT(D1567," - ",R1567),OP!A:D,4,0),"-------------------------------------------NAO DISPONIVEL-------------------------------------------")</f>
        <v>FETRANSPOR</v>
      </c>
      <c r="T1567" s="31"/>
      <c r="U1567" s="32"/>
      <c r="V1567" s="31"/>
      <c r="W1567" s="33">
        <f t="shared" si="393"/>
        <v>0</v>
      </c>
      <c r="X1567" s="34">
        <f t="shared" si="394"/>
        <v>0</v>
      </c>
      <c r="Y1567" s="33">
        <f t="shared" si="395"/>
        <v>0</v>
      </c>
      <c r="Z1567" s="33">
        <f t="shared" si="396"/>
        <v>0</v>
      </c>
      <c r="AA1567" s="35">
        <f t="shared" si="397"/>
        <v>0</v>
      </c>
      <c r="AB1567" s="36">
        <f t="shared" si="398"/>
        <v>0</v>
      </c>
      <c r="AC1567" s="37">
        <f t="shared" si="399"/>
        <v>0</v>
      </c>
      <c r="AD1567" s="38"/>
      <c r="AE1567" s="38"/>
      <c r="AF1567" s="39">
        <f t="shared" si="400"/>
        <v>0</v>
      </c>
      <c r="AG1567" s="40"/>
      <c r="AH1567" s="41">
        <f t="shared" si="401"/>
        <v>0</v>
      </c>
      <c r="AI1567" s="42">
        <f t="shared" si="402"/>
        <v>0</v>
      </c>
      <c r="AJ1567" s="43">
        <f t="shared" si="403"/>
        <v>0</v>
      </c>
      <c r="AK1567" s="5" t="str">
        <f>_xlfn.IFNA(VLOOKUP(_xlfn.CONCAT(D1567," - ",S1567),OP!E:F,2,0),"-------------------------------------------NAO DISPONIVEL-------------------------------------------")</f>
        <v>C - RIOCARD</v>
      </c>
      <c r="AL1567" s="7" t="str">
        <f t="shared" si="389"/>
        <v>1 - -------------------------------------------NAO DISPONIVEL------------------------------------------- - 00000001567 - FETRANSPOR</v>
      </c>
      <c r="AM1567" s="7" t="str">
        <f t="shared" si="390"/>
        <v>-------------------------------------------NAO DISPONIVEL-------------------------------------------</v>
      </c>
      <c r="AN1567" s="44" cm="1">
        <f t="array" ref="AN1567">_xlfn.IFS(AJ1567=0,0,AQ1567="INATIVO",2,AQ1567="SEM CADASTRO",4,AQ1567="CPF ATIVO EM OUTRO COMPRADOR",5,AQ1567="NOVO/SEM CARTAO",6,AND(AJ1567&gt;0,AQ1567,""),8)</f>
        <v>0</v>
      </c>
      <c r="AO1567" s="45">
        <f t="shared" si="404"/>
        <v>-10</v>
      </c>
    </row>
    <row r="1568" spans="1:41" x14ac:dyDescent="0.4">
      <c r="A1568" s="21" t="str">
        <f t="shared" si="391"/>
        <v>-------------------------------------------NAO DISPONIVEL-------------------------------------------</v>
      </c>
      <c r="B1568" s="5" t="str">
        <f>_xlfn.IFNA(VLOOKUP(A1568,CNPJ!E:F,2,0),"-------------------------------------------NAO DISPONIVEL-------------------------------------------")</f>
        <v>-------------------------------------------NAO DISPONIVEL-------------------------------------------</v>
      </c>
      <c r="C1568" s="22">
        <v>1</v>
      </c>
      <c r="D1568" s="5" t="str">
        <f>_xlfn.XLOOKUP(R1568,OP!C:C,OP!B:B,,0,1)</f>
        <v>RJ</v>
      </c>
      <c r="E1568" s="23"/>
      <c r="M1568" s="26"/>
      <c r="N1568" s="27"/>
      <c r="O1568" s="28" t="str">
        <f t="shared" si="392"/>
        <v>00000001568</v>
      </c>
      <c r="R1568" s="27" t="s">
        <v>193</v>
      </c>
      <c r="S1568" s="30" t="str">
        <f>_xlfn.IFNA(VLOOKUP(_xlfn.CONCAT(D1568," - ",R1568),OP!A:D,4,0),"-------------------------------------------NAO DISPONIVEL-------------------------------------------")</f>
        <v>FETRANSPOR</v>
      </c>
      <c r="T1568" s="31"/>
      <c r="U1568" s="32"/>
      <c r="V1568" s="31"/>
      <c r="W1568" s="33">
        <f t="shared" si="393"/>
        <v>0</v>
      </c>
      <c r="X1568" s="34">
        <f t="shared" si="394"/>
        <v>0</v>
      </c>
      <c r="Y1568" s="33">
        <f t="shared" si="395"/>
        <v>0</v>
      </c>
      <c r="Z1568" s="33">
        <f t="shared" si="396"/>
        <v>0</v>
      </c>
      <c r="AA1568" s="35">
        <f t="shared" si="397"/>
        <v>0</v>
      </c>
      <c r="AB1568" s="36">
        <f t="shared" si="398"/>
        <v>0</v>
      </c>
      <c r="AC1568" s="37">
        <f t="shared" si="399"/>
        <v>0</v>
      </c>
      <c r="AD1568" s="38"/>
      <c r="AE1568" s="38"/>
      <c r="AF1568" s="39">
        <f t="shared" si="400"/>
        <v>0</v>
      </c>
      <c r="AG1568" s="40"/>
      <c r="AH1568" s="41">
        <f t="shared" si="401"/>
        <v>0</v>
      </c>
      <c r="AI1568" s="42">
        <f t="shared" si="402"/>
        <v>0</v>
      </c>
      <c r="AJ1568" s="43">
        <f t="shared" si="403"/>
        <v>0</v>
      </c>
      <c r="AK1568" s="5" t="str">
        <f>_xlfn.IFNA(VLOOKUP(_xlfn.CONCAT(D1568," - ",S1568),OP!E:F,2,0),"-------------------------------------------NAO DISPONIVEL-------------------------------------------")</f>
        <v>C - RIOCARD</v>
      </c>
      <c r="AL1568" s="7" t="str">
        <f t="shared" si="389"/>
        <v>1 - -------------------------------------------NAO DISPONIVEL------------------------------------------- - 00000001568 - FETRANSPOR</v>
      </c>
      <c r="AM1568" s="7" t="str">
        <f t="shared" si="390"/>
        <v>-------------------------------------------NAO DISPONIVEL-------------------------------------------</v>
      </c>
      <c r="AN1568" s="44" cm="1">
        <f t="array" ref="AN1568">_xlfn.IFS(AJ1568=0,0,AQ1568="INATIVO",2,AQ1568="SEM CADASTRO",4,AQ1568="CPF ATIVO EM OUTRO COMPRADOR",5,AQ1568="NOVO/SEM CARTAO",6,AND(AJ1568&gt;0,AQ1568,""),8)</f>
        <v>0</v>
      </c>
      <c r="AO1568" s="45">
        <f t="shared" si="404"/>
        <v>-10</v>
      </c>
    </row>
    <row r="1569" spans="1:41" x14ac:dyDescent="0.4">
      <c r="A1569" s="21" t="str">
        <f t="shared" si="391"/>
        <v>-------------------------------------------NAO DISPONIVEL-------------------------------------------</v>
      </c>
      <c r="B1569" s="5" t="str">
        <f>_xlfn.IFNA(VLOOKUP(A1569,CNPJ!E:F,2,0),"-------------------------------------------NAO DISPONIVEL-------------------------------------------")</f>
        <v>-------------------------------------------NAO DISPONIVEL-------------------------------------------</v>
      </c>
      <c r="C1569" s="22">
        <v>1</v>
      </c>
      <c r="D1569" s="5" t="str">
        <f>_xlfn.XLOOKUP(R1569,OP!C:C,OP!B:B,,0,1)</f>
        <v>RJ</v>
      </c>
      <c r="E1569" s="23"/>
      <c r="M1569" s="26"/>
      <c r="N1569" s="27"/>
      <c r="O1569" s="28" t="str">
        <f t="shared" si="392"/>
        <v>00000001569</v>
      </c>
      <c r="R1569" s="27" t="s">
        <v>193</v>
      </c>
      <c r="S1569" s="30" t="str">
        <f>_xlfn.IFNA(VLOOKUP(_xlfn.CONCAT(D1569," - ",R1569),OP!A:D,4,0),"-------------------------------------------NAO DISPONIVEL-------------------------------------------")</f>
        <v>FETRANSPOR</v>
      </c>
      <c r="T1569" s="31"/>
      <c r="U1569" s="32"/>
      <c r="V1569" s="31"/>
      <c r="W1569" s="33">
        <f t="shared" si="393"/>
        <v>0</v>
      </c>
      <c r="X1569" s="34">
        <f t="shared" si="394"/>
        <v>0</v>
      </c>
      <c r="Y1569" s="33">
        <f t="shared" si="395"/>
        <v>0</v>
      </c>
      <c r="Z1569" s="33">
        <f t="shared" si="396"/>
        <v>0</v>
      </c>
      <c r="AA1569" s="35">
        <f t="shared" si="397"/>
        <v>0</v>
      </c>
      <c r="AB1569" s="36">
        <f t="shared" si="398"/>
        <v>0</v>
      </c>
      <c r="AC1569" s="37">
        <f t="shared" si="399"/>
        <v>0</v>
      </c>
      <c r="AD1569" s="38"/>
      <c r="AE1569" s="38"/>
      <c r="AF1569" s="39">
        <f t="shared" si="400"/>
        <v>0</v>
      </c>
      <c r="AG1569" s="40"/>
      <c r="AH1569" s="41">
        <f t="shared" si="401"/>
        <v>0</v>
      </c>
      <c r="AI1569" s="42">
        <f t="shared" si="402"/>
        <v>0</v>
      </c>
      <c r="AJ1569" s="43">
        <f t="shared" si="403"/>
        <v>0</v>
      </c>
      <c r="AK1569" s="5" t="str">
        <f>_xlfn.IFNA(VLOOKUP(_xlfn.CONCAT(D1569," - ",S1569),OP!E:F,2,0),"-------------------------------------------NAO DISPONIVEL-------------------------------------------")</f>
        <v>C - RIOCARD</v>
      </c>
      <c r="AL1569" s="7" t="str">
        <f t="shared" si="389"/>
        <v>1 - -------------------------------------------NAO DISPONIVEL------------------------------------------- - 00000001569 - FETRANSPOR</v>
      </c>
      <c r="AM1569" s="7" t="str">
        <f t="shared" si="390"/>
        <v>-------------------------------------------NAO DISPONIVEL-------------------------------------------</v>
      </c>
      <c r="AN1569" s="44" cm="1">
        <f t="array" ref="AN1569">_xlfn.IFS(AJ1569=0,0,AQ1569="INATIVO",2,AQ1569="SEM CADASTRO",4,AQ1569="CPF ATIVO EM OUTRO COMPRADOR",5,AQ1569="NOVO/SEM CARTAO",6,AND(AJ1569&gt;0,AQ1569,""),8)</f>
        <v>0</v>
      </c>
      <c r="AO1569" s="45">
        <f t="shared" si="404"/>
        <v>-10</v>
      </c>
    </row>
    <row r="1570" spans="1:41" x14ac:dyDescent="0.4">
      <c r="A1570" s="21" t="str">
        <f t="shared" si="391"/>
        <v>-------------------------------------------NAO DISPONIVEL-------------------------------------------</v>
      </c>
      <c r="B1570" s="5" t="str">
        <f>_xlfn.IFNA(VLOOKUP(A1570,CNPJ!E:F,2,0),"-------------------------------------------NAO DISPONIVEL-------------------------------------------")</f>
        <v>-------------------------------------------NAO DISPONIVEL-------------------------------------------</v>
      </c>
      <c r="C1570" s="22">
        <v>1</v>
      </c>
      <c r="D1570" s="5" t="str">
        <f>_xlfn.XLOOKUP(R1570,OP!C:C,OP!B:B,,0,1)</f>
        <v>RJ</v>
      </c>
      <c r="E1570" s="23"/>
      <c r="M1570" s="26"/>
      <c r="N1570" s="27"/>
      <c r="O1570" s="28" t="str">
        <f t="shared" si="392"/>
        <v>00000001570</v>
      </c>
      <c r="R1570" s="27" t="s">
        <v>193</v>
      </c>
      <c r="S1570" s="30" t="str">
        <f>_xlfn.IFNA(VLOOKUP(_xlfn.CONCAT(D1570," - ",R1570),OP!A:D,4,0),"-------------------------------------------NAO DISPONIVEL-------------------------------------------")</f>
        <v>FETRANSPOR</v>
      </c>
      <c r="T1570" s="31"/>
      <c r="U1570" s="32"/>
      <c r="V1570" s="31"/>
      <c r="W1570" s="33">
        <f t="shared" si="393"/>
        <v>0</v>
      </c>
      <c r="X1570" s="34">
        <f t="shared" si="394"/>
        <v>0</v>
      </c>
      <c r="Y1570" s="33">
        <f t="shared" si="395"/>
        <v>0</v>
      </c>
      <c r="Z1570" s="33">
        <f t="shared" si="396"/>
        <v>0</v>
      </c>
      <c r="AA1570" s="35">
        <f t="shared" si="397"/>
        <v>0</v>
      </c>
      <c r="AB1570" s="36">
        <f t="shared" si="398"/>
        <v>0</v>
      </c>
      <c r="AC1570" s="37">
        <f t="shared" si="399"/>
        <v>0</v>
      </c>
      <c r="AD1570" s="38"/>
      <c r="AE1570" s="38"/>
      <c r="AF1570" s="39">
        <f t="shared" si="400"/>
        <v>0</v>
      </c>
      <c r="AG1570" s="40"/>
      <c r="AH1570" s="41">
        <f t="shared" si="401"/>
        <v>0</v>
      </c>
      <c r="AI1570" s="42">
        <f t="shared" si="402"/>
        <v>0</v>
      </c>
      <c r="AJ1570" s="43">
        <f t="shared" si="403"/>
        <v>0</v>
      </c>
      <c r="AK1570" s="5" t="str">
        <f>_xlfn.IFNA(VLOOKUP(_xlfn.CONCAT(D1570," - ",S1570),OP!E:F,2,0),"-------------------------------------------NAO DISPONIVEL-------------------------------------------")</f>
        <v>C - RIOCARD</v>
      </c>
      <c r="AL1570" s="7" t="str">
        <f t="shared" si="389"/>
        <v>1 - -------------------------------------------NAO DISPONIVEL------------------------------------------- - 00000001570 - FETRANSPOR</v>
      </c>
      <c r="AM1570" s="7" t="str">
        <f t="shared" si="390"/>
        <v>-------------------------------------------NAO DISPONIVEL-------------------------------------------</v>
      </c>
      <c r="AN1570" s="44" cm="1">
        <f t="array" ref="AN1570">_xlfn.IFS(AJ1570=0,0,AQ1570="INATIVO",2,AQ1570="SEM CADASTRO",4,AQ1570="CPF ATIVO EM OUTRO COMPRADOR",5,AQ1570="NOVO/SEM CARTAO",6,AND(AJ1570&gt;0,AQ1570,""),8)</f>
        <v>0</v>
      </c>
      <c r="AO1570" s="45">
        <f t="shared" si="404"/>
        <v>-10</v>
      </c>
    </row>
    <row r="1571" spans="1:41" x14ac:dyDescent="0.4">
      <c r="A1571" s="21" t="str">
        <f t="shared" si="391"/>
        <v>-------------------------------------------NAO DISPONIVEL-------------------------------------------</v>
      </c>
      <c r="B1571" s="5" t="str">
        <f>_xlfn.IFNA(VLOOKUP(A1571,CNPJ!E:F,2,0),"-------------------------------------------NAO DISPONIVEL-------------------------------------------")</f>
        <v>-------------------------------------------NAO DISPONIVEL-------------------------------------------</v>
      </c>
      <c r="C1571" s="22">
        <v>1</v>
      </c>
      <c r="D1571" s="5" t="str">
        <f>_xlfn.XLOOKUP(R1571,OP!C:C,OP!B:B,,0,1)</f>
        <v>RJ</v>
      </c>
      <c r="E1571" s="23"/>
      <c r="M1571" s="26"/>
      <c r="N1571" s="27"/>
      <c r="O1571" s="28" t="str">
        <f t="shared" si="392"/>
        <v>00000001571</v>
      </c>
      <c r="R1571" s="27" t="s">
        <v>193</v>
      </c>
      <c r="S1571" s="30" t="str">
        <f>_xlfn.IFNA(VLOOKUP(_xlfn.CONCAT(D1571," - ",R1571),OP!A:D,4,0),"-------------------------------------------NAO DISPONIVEL-------------------------------------------")</f>
        <v>FETRANSPOR</v>
      </c>
      <c r="T1571" s="31"/>
      <c r="U1571" s="32"/>
      <c r="V1571" s="31"/>
      <c r="W1571" s="33">
        <f t="shared" si="393"/>
        <v>0</v>
      </c>
      <c r="X1571" s="34">
        <f t="shared" si="394"/>
        <v>0</v>
      </c>
      <c r="Y1571" s="33">
        <f t="shared" si="395"/>
        <v>0</v>
      </c>
      <c r="Z1571" s="33">
        <f t="shared" si="396"/>
        <v>0</v>
      </c>
      <c r="AA1571" s="35">
        <f t="shared" si="397"/>
        <v>0</v>
      </c>
      <c r="AB1571" s="36">
        <f t="shared" si="398"/>
        <v>0</v>
      </c>
      <c r="AC1571" s="37">
        <f t="shared" si="399"/>
        <v>0</v>
      </c>
      <c r="AD1571" s="38"/>
      <c r="AE1571" s="38"/>
      <c r="AF1571" s="39">
        <f t="shared" si="400"/>
        <v>0</v>
      </c>
      <c r="AG1571" s="40"/>
      <c r="AH1571" s="41">
        <f t="shared" si="401"/>
        <v>0</v>
      </c>
      <c r="AI1571" s="42">
        <f t="shared" si="402"/>
        <v>0</v>
      </c>
      <c r="AJ1571" s="43">
        <f t="shared" si="403"/>
        <v>0</v>
      </c>
      <c r="AK1571" s="5" t="str">
        <f>_xlfn.IFNA(VLOOKUP(_xlfn.CONCAT(D1571," - ",S1571),OP!E:F,2,0),"-------------------------------------------NAO DISPONIVEL-------------------------------------------")</f>
        <v>C - RIOCARD</v>
      </c>
      <c r="AL1571" s="7" t="str">
        <f t="shared" si="389"/>
        <v>1 - -------------------------------------------NAO DISPONIVEL------------------------------------------- - 00000001571 - FETRANSPOR</v>
      </c>
      <c r="AM1571" s="7" t="str">
        <f t="shared" si="390"/>
        <v>-------------------------------------------NAO DISPONIVEL-------------------------------------------</v>
      </c>
      <c r="AN1571" s="44" cm="1">
        <f t="array" ref="AN1571">_xlfn.IFS(AJ1571=0,0,AQ1571="INATIVO",2,AQ1571="SEM CADASTRO",4,AQ1571="CPF ATIVO EM OUTRO COMPRADOR",5,AQ1571="NOVO/SEM CARTAO",6,AND(AJ1571&gt;0,AQ1571,""),8)</f>
        <v>0</v>
      </c>
      <c r="AO1571" s="45">
        <f t="shared" si="404"/>
        <v>-10</v>
      </c>
    </row>
    <row r="1572" spans="1:41" x14ac:dyDescent="0.4">
      <c r="A1572" s="21" t="str">
        <f t="shared" si="391"/>
        <v>-------------------------------------------NAO DISPONIVEL-------------------------------------------</v>
      </c>
      <c r="B1572" s="5" t="str">
        <f>_xlfn.IFNA(VLOOKUP(A1572,CNPJ!E:F,2,0),"-------------------------------------------NAO DISPONIVEL-------------------------------------------")</f>
        <v>-------------------------------------------NAO DISPONIVEL-------------------------------------------</v>
      </c>
      <c r="C1572" s="22">
        <v>1</v>
      </c>
      <c r="D1572" s="5" t="str">
        <f>_xlfn.XLOOKUP(R1572,OP!C:C,OP!B:B,,0,1)</f>
        <v>RJ</v>
      </c>
      <c r="E1572" s="23"/>
      <c r="M1572" s="26"/>
      <c r="N1572" s="27"/>
      <c r="O1572" s="28" t="str">
        <f t="shared" si="392"/>
        <v>00000001572</v>
      </c>
      <c r="R1572" s="27" t="s">
        <v>193</v>
      </c>
      <c r="S1572" s="30" t="str">
        <f>_xlfn.IFNA(VLOOKUP(_xlfn.CONCAT(D1572," - ",R1572),OP!A:D,4,0),"-------------------------------------------NAO DISPONIVEL-------------------------------------------")</f>
        <v>FETRANSPOR</v>
      </c>
      <c r="T1572" s="31"/>
      <c r="U1572" s="32"/>
      <c r="V1572" s="31"/>
      <c r="W1572" s="33">
        <f t="shared" si="393"/>
        <v>0</v>
      </c>
      <c r="X1572" s="34">
        <f t="shared" si="394"/>
        <v>0</v>
      </c>
      <c r="Y1572" s="33">
        <f t="shared" si="395"/>
        <v>0</v>
      </c>
      <c r="Z1572" s="33">
        <f t="shared" si="396"/>
        <v>0</v>
      </c>
      <c r="AA1572" s="35">
        <f t="shared" si="397"/>
        <v>0</v>
      </c>
      <c r="AB1572" s="36">
        <f t="shared" si="398"/>
        <v>0</v>
      </c>
      <c r="AC1572" s="37">
        <f t="shared" si="399"/>
        <v>0</v>
      </c>
      <c r="AD1572" s="38"/>
      <c r="AE1572" s="38"/>
      <c r="AF1572" s="39">
        <f t="shared" si="400"/>
        <v>0</v>
      </c>
      <c r="AG1572" s="40"/>
      <c r="AH1572" s="41">
        <f t="shared" si="401"/>
        <v>0</v>
      </c>
      <c r="AI1572" s="42">
        <f t="shared" si="402"/>
        <v>0</v>
      </c>
      <c r="AJ1572" s="43">
        <f t="shared" si="403"/>
        <v>0</v>
      </c>
      <c r="AK1572" s="5" t="str">
        <f>_xlfn.IFNA(VLOOKUP(_xlfn.CONCAT(D1572," - ",S1572),OP!E:F,2,0),"-------------------------------------------NAO DISPONIVEL-------------------------------------------")</f>
        <v>C - RIOCARD</v>
      </c>
      <c r="AL1572" s="7" t="str">
        <f t="shared" si="389"/>
        <v>1 - -------------------------------------------NAO DISPONIVEL------------------------------------------- - 00000001572 - FETRANSPOR</v>
      </c>
      <c r="AM1572" s="7" t="str">
        <f t="shared" si="390"/>
        <v>-------------------------------------------NAO DISPONIVEL-------------------------------------------</v>
      </c>
      <c r="AN1572" s="44" cm="1">
        <f t="array" ref="AN1572">_xlfn.IFS(AJ1572=0,0,AQ1572="INATIVO",2,AQ1572="SEM CADASTRO",4,AQ1572="CPF ATIVO EM OUTRO COMPRADOR",5,AQ1572="NOVO/SEM CARTAO",6,AND(AJ1572&gt;0,AQ1572,""),8)</f>
        <v>0</v>
      </c>
      <c r="AO1572" s="45">
        <f t="shared" si="404"/>
        <v>-10</v>
      </c>
    </row>
    <row r="1573" spans="1:41" x14ac:dyDescent="0.4">
      <c r="A1573" s="21" t="str">
        <f t="shared" si="391"/>
        <v>-------------------------------------------NAO DISPONIVEL-------------------------------------------</v>
      </c>
      <c r="B1573" s="5" t="str">
        <f>_xlfn.IFNA(VLOOKUP(A1573,CNPJ!E:F,2,0),"-------------------------------------------NAO DISPONIVEL-------------------------------------------")</f>
        <v>-------------------------------------------NAO DISPONIVEL-------------------------------------------</v>
      </c>
      <c r="C1573" s="22">
        <v>1</v>
      </c>
      <c r="D1573" s="5" t="str">
        <f>_xlfn.XLOOKUP(R1573,OP!C:C,OP!B:B,,0,1)</f>
        <v>RJ</v>
      </c>
      <c r="E1573" s="23"/>
      <c r="M1573" s="26"/>
      <c r="N1573" s="27"/>
      <c r="O1573" s="28" t="str">
        <f t="shared" si="392"/>
        <v>00000001573</v>
      </c>
      <c r="R1573" s="27" t="s">
        <v>193</v>
      </c>
      <c r="S1573" s="30" t="str">
        <f>_xlfn.IFNA(VLOOKUP(_xlfn.CONCAT(D1573," - ",R1573),OP!A:D,4,0),"-------------------------------------------NAO DISPONIVEL-------------------------------------------")</f>
        <v>FETRANSPOR</v>
      </c>
      <c r="T1573" s="31"/>
      <c r="U1573" s="32"/>
      <c r="V1573" s="31"/>
      <c r="W1573" s="33">
        <f t="shared" si="393"/>
        <v>0</v>
      </c>
      <c r="X1573" s="34">
        <f t="shared" si="394"/>
        <v>0</v>
      </c>
      <c r="Y1573" s="33">
        <f t="shared" si="395"/>
        <v>0</v>
      </c>
      <c r="Z1573" s="33">
        <f t="shared" si="396"/>
        <v>0</v>
      </c>
      <c r="AA1573" s="35">
        <f t="shared" si="397"/>
        <v>0</v>
      </c>
      <c r="AB1573" s="36">
        <f t="shared" si="398"/>
        <v>0</v>
      </c>
      <c r="AC1573" s="37">
        <f t="shared" si="399"/>
        <v>0</v>
      </c>
      <c r="AD1573" s="38"/>
      <c r="AE1573" s="38"/>
      <c r="AF1573" s="39">
        <f t="shared" si="400"/>
        <v>0</v>
      </c>
      <c r="AG1573" s="40"/>
      <c r="AH1573" s="41">
        <f t="shared" si="401"/>
        <v>0</v>
      </c>
      <c r="AI1573" s="42">
        <f t="shared" si="402"/>
        <v>0</v>
      </c>
      <c r="AJ1573" s="43">
        <f t="shared" si="403"/>
        <v>0</v>
      </c>
      <c r="AK1573" s="5" t="str">
        <f>_xlfn.IFNA(VLOOKUP(_xlfn.CONCAT(D1573," - ",S1573),OP!E:F,2,0),"-------------------------------------------NAO DISPONIVEL-------------------------------------------")</f>
        <v>C - RIOCARD</v>
      </c>
      <c r="AL1573" s="7" t="str">
        <f t="shared" si="389"/>
        <v>1 - -------------------------------------------NAO DISPONIVEL------------------------------------------- - 00000001573 - FETRANSPOR</v>
      </c>
      <c r="AM1573" s="7" t="str">
        <f t="shared" si="390"/>
        <v>-------------------------------------------NAO DISPONIVEL-------------------------------------------</v>
      </c>
      <c r="AN1573" s="44" cm="1">
        <f t="array" ref="AN1573">_xlfn.IFS(AJ1573=0,0,AQ1573="INATIVO",2,AQ1573="SEM CADASTRO",4,AQ1573="CPF ATIVO EM OUTRO COMPRADOR",5,AQ1573="NOVO/SEM CARTAO",6,AND(AJ1573&gt;0,AQ1573,""),8)</f>
        <v>0</v>
      </c>
      <c r="AO1573" s="45">
        <f t="shared" si="404"/>
        <v>-10</v>
      </c>
    </row>
    <row r="1574" spans="1:41" x14ac:dyDescent="0.4">
      <c r="A1574" s="21" t="str">
        <f t="shared" si="391"/>
        <v>-------------------------------------------NAO DISPONIVEL-------------------------------------------</v>
      </c>
      <c r="B1574" s="5" t="str">
        <f>_xlfn.IFNA(VLOOKUP(A1574,CNPJ!E:F,2,0),"-------------------------------------------NAO DISPONIVEL-------------------------------------------")</f>
        <v>-------------------------------------------NAO DISPONIVEL-------------------------------------------</v>
      </c>
      <c r="C1574" s="22">
        <v>1</v>
      </c>
      <c r="D1574" s="5" t="str">
        <f>_xlfn.XLOOKUP(R1574,OP!C:C,OP!B:B,,0,1)</f>
        <v>RJ</v>
      </c>
      <c r="E1574" s="23"/>
      <c r="M1574" s="26"/>
      <c r="N1574" s="27"/>
      <c r="O1574" s="28" t="str">
        <f t="shared" si="392"/>
        <v>00000001574</v>
      </c>
      <c r="R1574" s="27" t="s">
        <v>193</v>
      </c>
      <c r="S1574" s="30" t="str">
        <f>_xlfn.IFNA(VLOOKUP(_xlfn.CONCAT(D1574," - ",R1574),OP!A:D,4,0),"-------------------------------------------NAO DISPONIVEL-------------------------------------------")</f>
        <v>FETRANSPOR</v>
      </c>
      <c r="T1574" s="31"/>
      <c r="U1574" s="32"/>
      <c r="V1574" s="31"/>
      <c r="W1574" s="33">
        <f t="shared" si="393"/>
        <v>0</v>
      </c>
      <c r="X1574" s="34">
        <f t="shared" si="394"/>
        <v>0</v>
      </c>
      <c r="Y1574" s="33">
        <f t="shared" si="395"/>
        <v>0</v>
      </c>
      <c r="Z1574" s="33">
        <f t="shared" si="396"/>
        <v>0</v>
      </c>
      <c r="AA1574" s="35">
        <f t="shared" si="397"/>
        <v>0</v>
      </c>
      <c r="AB1574" s="36">
        <f t="shared" si="398"/>
        <v>0</v>
      </c>
      <c r="AC1574" s="37">
        <f t="shared" si="399"/>
        <v>0</v>
      </c>
      <c r="AD1574" s="38"/>
      <c r="AE1574" s="38"/>
      <c r="AF1574" s="39">
        <f t="shared" si="400"/>
        <v>0</v>
      </c>
      <c r="AG1574" s="40"/>
      <c r="AH1574" s="41">
        <f t="shared" si="401"/>
        <v>0</v>
      </c>
      <c r="AI1574" s="42">
        <f t="shared" si="402"/>
        <v>0</v>
      </c>
      <c r="AJ1574" s="43">
        <f t="shared" si="403"/>
        <v>0</v>
      </c>
      <c r="AK1574" s="5" t="str">
        <f>_xlfn.IFNA(VLOOKUP(_xlfn.CONCAT(D1574," - ",S1574),OP!E:F,2,0),"-------------------------------------------NAO DISPONIVEL-------------------------------------------")</f>
        <v>C - RIOCARD</v>
      </c>
      <c r="AL1574" s="7" t="str">
        <f t="shared" si="389"/>
        <v>1 - -------------------------------------------NAO DISPONIVEL------------------------------------------- - 00000001574 - FETRANSPOR</v>
      </c>
      <c r="AM1574" s="7" t="str">
        <f t="shared" si="390"/>
        <v>-------------------------------------------NAO DISPONIVEL-------------------------------------------</v>
      </c>
      <c r="AN1574" s="44" cm="1">
        <f t="array" ref="AN1574">_xlfn.IFS(AJ1574=0,0,AQ1574="INATIVO",2,AQ1574="SEM CADASTRO",4,AQ1574="CPF ATIVO EM OUTRO COMPRADOR",5,AQ1574="NOVO/SEM CARTAO",6,AND(AJ1574&gt;0,AQ1574,""),8)</f>
        <v>0</v>
      </c>
      <c r="AO1574" s="45">
        <f t="shared" si="404"/>
        <v>-10</v>
      </c>
    </row>
    <row r="1575" spans="1:41" x14ac:dyDescent="0.4">
      <c r="A1575" s="21" t="str">
        <f t="shared" si="391"/>
        <v>-------------------------------------------NAO DISPONIVEL-------------------------------------------</v>
      </c>
      <c r="B1575" s="5" t="str">
        <f>_xlfn.IFNA(VLOOKUP(A1575,CNPJ!E:F,2,0),"-------------------------------------------NAO DISPONIVEL-------------------------------------------")</f>
        <v>-------------------------------------------NAO DISPONIVEL-------------------------------------------</v>
      </c>
      <c r="C1575" s="22">
        <v>1</v>
      </c>
      <c r="D1575" s="5" t="str">
        <f>_xlfn.XLOOKUP(R1575,OP!C:C,OP!B:B,,0,1)</f>
        <v>RJ</v>
      </c>
      <c r="E1575" s="23"/>
      <c r="M1575" s="26"/>
      <c r="N1575" s="27"/>
      <c r="O1575" s="28" t="str">
        <f t="shared" si="392"/>
        <v>00000001575</v>
      </c>
      <c r="R1575" s="27" t="s">
        <v>193</v>
      </c>
      <c r="S1575" s="30" t="str">
        <f>_xlfn.IFNA(VLOOKUP(_xlfn.CONCAT(D1575," - ",R1575),OP!A:D,4,0),"-------------------------------------------NAO DISPONIVEL-------------------------------------------")</f>
        <v>FETRANSPOR</v>
      </c>
      <c r="T1575" s="31"/>
      <c r="U1575" s="32"/>
      <c r="V1575" s="31"/>
      <c r="W1575" s="33">
        <f t="shared" si="393"/>
        <v>0</v>
      </c>
      <c r="X1575" s="34">
        <f t="shared" si="394"/>
        <v>0</v>
      </c>
      <c r="Y1575" s="33">
        <f t="shared" si="395"/>
        <v>0</v>
      </c>
      <c r="Z1575" s="33">
        <f t="shared" si="396"/>
        <v>0</v>
      </c>
      <c r="AA1575" s="35">
        <f t="shared" si="397"/>
        <v>0</v>
      </c>
      <c r="AB1575" s="36">
        <f t="shared" si="398"/>
        <v>0</v>
      </c>
      <c r="AC1575" s="37">
        <f t="shared" si="399"/>
        <v>0</v>
      </c>
      <c r="AD1575" s="38"/>
      <c r="AE1575" s="38"/>
      <c r="AF1575" s="39">
        <f t="shared" si="400"/>
        <v>0</v>
      </c>
      <c r="AG1575" s="40"/>
      <c r="AH1575" s="41">
        <f t="shared" si="401"/>
        <v>0</v>
      </c>
      <c r="AI1575" s="42">
        <f t="shared" si="402"/>
        <v>0</v>
      </c>
      <c r="AJ1575" s="43">
        <f t="shared" si="403"/>
        <v>0</v>
      </c>
      <c r="AK1575" s="5" t="str">
        <f>_xlfn.IFNA(VLOOKUP(_xlfn.CONCAT(D1575," - ",S1575),OP!E:F,2,0),"-------------------------------------------NAO DISPONIVEL-------------------------------------------")</f>
        <v>C - RIOCARD</v>
      </c>
      <c r="AL1575" s="7" t="str">
        <f t="shared" si="389"/>
        <v>1 - -------------------------------------------NAO DISPONIVEL------------------------------------------- - 00000001575 - FETRANSPOR</v>
      </c>
      <c r="AM1575" s="7" t="str">
        <f t="shared" si="390"/>
        <v>-------------------------------------------NAO DISPONIVEL-------------------------------------------</v>
      </c>
      <c r="AN1575" s="44" cm="1">
        <f t="array" ref="AN1575">_xlfn.IFS(AJ1575=0,0,AQ1575="INATIVO",2,AQ1575="SEM CADASTRO",4,AQ1575="CPF ATIVO EM OUTRO COMPRADOR",5,AQ1575="NOVO/SEM CARTAO",6,AND(AJ1575&gt;0,AQ1575,""),8)</f>
        <v>0</v>
      </c>
      <c r="AO1575" s="45">
        <f t="shared" si="404"/>
        <v>-10</v>
      </c>
    </row>
    <row r="1576" spans="1:41" x14ac:dyDescent="0.4">
      <c r="A1576" s="21" t="str">
        <f t="shared" si="391"/>
        <v>-------------------------------------------NAO DISPONIVEL-------------------------------------------</v>
      </c>
      <c r="B1576" s="5" t="str">
        <f>_xlfn.IFNA(VLOOKUP(A1576,CNPJ!E:F,2,0),"-------------------------------------------NAO DISPONIVEL-------------------------------------------")</f>
        <v>-------------------------------------------NAO DISPONIVEL-------------------------------------------</v>
      </c>
      <c r="C1576" s="22">
        <v>1</v>
      </c>
      <c r="D1576" s="5" t="str">
        <f>_xlfn.XLOOKUP(R1576,OP!C:C,OP!B:B,,0,1)</f>
        <v>RJ</v>
      </c>
      <c r="E1576" s="23"/>
      <c r="M1576" s="26"/>
      <c r="N1576" s="27"/>
      <c r="O1576" s="28" t="str">
        <f t="shared" si="392"/>
        <v>00000001576</v>
      </c>
      <c r="R1576" s="27" t="s">
        <v>193</v>
      </c>
      <c r="S1576" s="30" t="str">
        <f>_xlfn.IFNA(VLOOKUP(_xlfn.CONCAT(D1576," - ",R1576),OP!A:D,4,0),"-------------------------------------------NAO DISPONIVEL-------------------------------------------")</f>
        <v>FETRANSPOR</v>
      </c>
      <c r="T1576" s="31"/>
      <c r="U1576" s="32"/>
      <c r="V1576" s="31"/>
      <c r="W1576" s="33">
        <f t="shared" si="393"/>
        <v>0</v>
      </c>
      <c r="X1576" s="34">
        <f t="shared" si="394"/>
        <v>0</v>
      </c>
      <c r="Y1576" s="33">
        <f t="shared" si="395"/>
        <v>0</v>
      </c>
      <c r="Z1576" s="33">
        <f t="shared" si="396"/>
        <v>0</v>
      </c>
      <c r="AA1576" s="35">
        <f t="shared" si="397"/>
        <v>0</v>
      </c>
      <c r="AB1576" s="36">
        <f t="shared" si="398"/>
        <v>0</v>
      </c>
      <c r="AC1576" s="37">
        <f t="shared" si="399"/>
        <v>0</v>
      </c>
      <c r="AD1576" s="38"/>
      <c r="AE1576" s="38"/>
      <c r="AF1576" s="39">
        <f t="shared" si="400"/>
        <v>0</v>
      </c>
      <c r="AG1576" s="40"/>
      <c r="AH1576" s="41">
        <f t="shared" si="401"/>
        <v>0</v>
      </c>
      <c r="AI1576" s="42">
        <f t="shared" si="402"/>
        <v>0</v>
      </c>
      <c r="AJ1576" s="43">
        <f t="shared" si="403"/>
        <v>0</v>
      </c>
      <c r="AK1576" s="5" t="str">
        <f>_xlfn.IFNA(VLOOKUP(_xlfn.CONCAT(D1576," - ",S1576),OP!E:F,2,0),"-------------------------------------------NAO DISPONIVEL-------------------------------------------")</f>
        <v>C - RIOCARD</v>
      </c>
      <c r="AL1576" s="7" t="str">
        <f t="shared" si="389"/>
        <v>1 - -------------------------------------------NAO DISPONIVEL------------------------------------------- - 00000001576 - FETRANSPOR</v>
      </c>
      <c r="AM1576" s="7" t="str">
        <f t="shared" si="390"/>
        <v>-------------------------------------------NAO DISPONIVEL-------------------------------------------</v>
      </c>
      <c r="AN1576" s="44" cm="1">
        <f t="array" ref="AN1576">_xlfn.IFS(AJ1576=0,0,AQ1576="INATIVO",2,AQ1576="SEM CADASTRO",4,AQ1576="CPF ATIVO EM OUTRO COMPRADOR",5,AQ1576="NOVO/SEM CARTAO",6,AND(AJ1576&gt;0,AQ1576,""),8)</f>
        <v>0</v>
      </c>
      <c r="AO1576" s="45">
        <f t="shared" si="404"/>
        <v>-10</v>
      </c>
    </row>
    <row r="1577" spans="1:41" x14ac:dyDescent="0.4">
      <c r="A1577" s="21" t="str">
        <f t="shared" si="391"/>
        <v>-------------------------------------------NAO DISPONIVEL-------------------------------------------</v>
      </c>
      <c r="B1577" s="5" t="str">
        <f>_xlfn.IFNA(VLOOKUP(A1577,CNPJ!E:F,2,0),"-------------------------------------------NAO DISPONIVEL-------------------------------------------")</f>
        <v>-------------------------------------------NAO DISPONIVEL-------------------------------------------</v>
      </c>
      <c r="C1577" s="22">
        <v>1</v>
      </c>
      <c r="D1577" s="5" t="str">
        <f>_xlfn.XLOOKUP(R1577,OP!C:C,OP!B:B,,0,1)</f>
        <v>RJ</v>
      </c>
      <c r="E1577" s="23"/>
      <c r="M1577" s="26"/>
      <c r="N1577" s="27"/>
      <c r="O1577" s="28" t="str">
        <f t="shared" si="392"/>
        <v>00000001577</v>
      </c>
      <c r="R1577" s="27" t="s">
        <v>193</v>
      </c>
      <c r="S1577" s="30" t="str">
        <f>_xlfn.IFNA(VLOOKUP(_xlfn.CONCAT(D1577," - ",R1577),OP!A:D,4,0),"-------------------------------------------NAO DISPONIVEL-------------------------------------------")</f>
        <v>FETRANSPOR</v>
      </c>
      <c r="T1577" s="31"/>
      <c r="U1577" s="32"/>
      <c r="V1577" s="31"/>
      <c r="W1577" s="33">
        <f t="shared" si="393"/>
        <v>0</v>
      </c>
      <c r="X1577" s="34">
        <f t="shared" si="394"/>
        <v>0</v>
      </c>
      <c r="Y1577" s="33">
        <f t="shared" si="395"/>
        <v>0</v>
      </c>
      <c r="Z1577" s="33">
        <f t="shared" si="396"/>
        <v>0</v>
      </c>
      <c r="AA1577" s="35">
        <f t="shared" si="397"/>
        <v>0</v>
      </c>
      <c r="AB1577" s="36">
        <f t="shared" si="398"/>
        <v>0</v>
      </c>
      <c r="AC1577" s="37">
        <f t="shared" si="399"/>
        <v>0</v>
      </c>
      <c r="AD1577" s="38"/>
      <c r="AE1577" s="38"/>
      <c r="AF1577" s="39">
        <f t="shared" si="400"/>
        <v>0</v>
      </c>
      <c r="AG1577" s="40"/>
      <c r="AH1577" s="41">
        <f t="shared" si="401"/>
        <v>0</v>
      </c>
      <c r="AI1577" s="42">
        <f t="shared" si="402"/>
        <v>0</v>
      </c>
      <c r="AJ1577" s="43">
        <f t="shared" si="403"/>
        <v>0</v>
      </c>
      <c r="AK1577" s="5" t="str">
        <f>_xlfn.IFNA(VLOOKUP(_xlfn.CONCAT(D1577," - ",S1577),OP!E:F,2,0),"-------------------------------------------NAO DISPONIVEL-------------------------------------------")</f>
        <v>C - RIOCARD</v>
      </c>
      <c r="AL1577" s="7" t="str">
        <f t="shared" si="389"/>
        <v>1 - -------------------------------------------NAO DISPONIVEL------------------------------------------- - 00000001577 - FETRANSPOR</v>
      </c>
      <c r="AM1577" s="7" t="str">
        <f t="shared" si="390"/>
        <v>-------------------------------------------NAO DISPONIVEL-------------------------------------------</v>
      </c>
      <c r="AN1577" s="44" cm="1">
        <f t="array" ref="AN1577">_xlfn.IFS(AJ1577=0,0,AQ1577="INATIVO",2,AQ1577="SEM CADASTRO",4,AQ1577="CPF ATIVO EM OUTRO COMPRADOR",5,AQ1577="NOVO/SEM CARTAO",6,AND(AJ1577&gt;0,AQ1577,""),8)</f>
        <v>0</v>
      </c>
      <c r="AO1577" s="45">
        <f t="shared" si="404"/>
        <v>-10</v>
      </c>
    </row>
    <row r="1578" spans="1:41" x14ac:dyDescent="0.4">
      <c r="A1578" s="21" t="str">
        <f t="shared" si="391"/>
        <v>-------------------------------------------NAO DISPONIVEL-------------------------------------------</v>
      </c>
      <c r="B1578" s="5" t="str">
        <f>_xlfn.IFNA(VLOOKUP(A1578,CNPJ!E:F,2,0),"-------------------------------------------NAO DISPONIVEL-------------------------------------------")</f>
        <v>-------------------------------------------NAO DISPONIVEL-------------------------------------------</v>
      </c>
      <c r="C1578" s="22">
        <v>1</v>
      </c>
      <c r="D1578" s="5" t="str">
        <f>_xlfn.XLOOKUP(R1578,OP!C:C,OP!B:B,,0,1)</f>
        <v>RJ</v>
      </c>
      <c r="E1578" s="23"/>
      <c r="M1578" s="26"/>
      <c r="N1578" s="27"/>
      <c r="O1578" s="28" t="str">
        <f t="shared" si="392"/>
        <v>00000001578</v>
      </c>
      <c r="R1578" s="27" t="s">
        <v>193</v>
      </c>
      <c r="S1578" s="30" t="str">
        <f>_xlfn.IFNA(VLOOKUP(_xlfn.CONCAT(D1578," - ",R1578),OP!A:D,4,0),"-------------------------------------------NAO DISPONIVEL-------------------------------------------")</f>
        <v>FETRANSPOR</v>
      </c>
      <c r="T1578" s="31"/>
      <c r="U1578" s="32"/>
      <c r="V1578" s="31"/>
      <c r="W1578" s="33">
        <f t="shared" si="393"/>
        <v>0</v>
      </c>
      <c r="X1578" s="34">
        <f t="shared" si="394"/>
        <v>0</v>
      </c>
      <c r="Y1578" s="33">
        <f t="shared" si="395"/>
        <v>0</v>
      </c>
      <c r="Z1578" s="33">
        <f t="shared" si="396"/>
        <v>0</v>
      </c>
      <c r="AA1578" s="35">
        <f t="shared" si="397"/>
        <v>0</v>
      </c>
      <c r="AB1578" s="36">
        <f t="shared" si="398"/>
        <v>0</v>
      </c>
      <c r="AC1578" s="37">
        <f t="shared" si="399"/>
        <v>0</v>
      </c>
      <c r="AD1578" s="38"/>
      <c r="AE1578" s="38"/>
      <c r="AF1578" s="39">
        <f t="shared" si="400"/>
        <v>0</v>
      </c>
      <c r="AG1578" s="40"/>
      <c r="AH1578" s="41">
        <f t="shared" si="401"/>
        <v>0</v>
      </c>
      <c r="AI1578" s="42">
        <f t="shared" si="402"/>
        <v>0</v>
      </c>
      <c r="AJ1578" s="43">
        <f t="shared" si="403"/>
        <v>0</v>
      </c>
      <c r="AK1578" s="5" t="str">
        <f>_xlfn.IFNA(VLOOKUP(_xlfn.CONCAT(D1578," - ",S1578),OP!E:F,2,0),"-------------------------------------------NAO DISPONIVEL-------------------------------------------")</f>
        <v>C - RIOCARD</v>
      </c>
      <c r="AL1578" s="7" t="str">
        <f t="shared" si="389"/>
        <v>1 - -------------------------------------------NAO DISPONIVEL------------------------------------------- - 00000001578 - FETRANSPOR</v>
      </c>
      <c r="AM1578" s="7" t="str">
        <f t="shared" si="390"/>
        <v>-------------------------------------------NAO DISPONIVEL-------------------------------------------</v>
      </c>
      <c r="AN1578" s="44" cm="1">
        <f t="array" ref="AN1578">_xlfn.IFS(AJ1578=0,0,AQ1578="INATIVO",2,AQ1578="SEM CADASTRO",4,AQ1578="CPF ATIVO EM OUTRO COMPRADOR",5,AQ1578="NOVO/SEM CARTAO",6,AND(AJ1578&gt;0,AQ1578,""),8)</f>
        <v>0</v>
      </c>
      <c r="AO1578" s="45">
        <f t="shared" si="404"/>
        <v>-10</v>
      </c>
    </row>
    <row r="1579" spans="1:41" x14ac:dyDescent="0.4">
      <c r="A1579" s="21" t="str">
        <f t="shared" si="391"/>
        <v>-------------------------------------------NAO DISPONIVEL-------------------------------------------</v>
      </c>
      <c r="B1579" s="5" t="str">
        <f>_xlfn.IFNA(VLOOKUP(A1579,CNPJ!E:F,2,0),"-------------------------------------------NAO DISPONIVEL-------------------------------------------")</f>
        <v>-------------------------------------------NAO DISPONIVEL-------------------------------------------</v>
      </c>
      <c r="C1579" s="22">
        <v>1</v>
      </c>
      <c r="D1579" s="5" t="str">
        <f>_xlfn.XLOOKUP(R1579,OP!C:C,OP!B:B,,0,1)</f>
        <v>RJ</v>
      </c>
      <c r="E1579" s="23"/>
      <c r="M1579" s="26"/>
      <c r="N1579" s="27"/>
      <c r="O1579" s="28" t="str">
        <f t="shared" si="392"/>
        <v>00000001579</v>
      </c>
      <c r="R1579" s="27" t="s">
        <v>193</v>
      </c>
      <c r="S1579" s="30" t="str">
        <f>_xlfn.IFNA(VLOOKUP(_xlfn.CONCAT(D1579," - ",R1579),OP!A:D,4,0),"-------------------------------------------NAO DISPONIVEL-------------------------------------------")</f>
        <v>FETRANSPOR</v>
      </c>
      <c r="T1579" s="31"/>
      <c r="U1579" s="32"/>
      <c r="V1579" s="31"/>
      <c r="W1579" s="33">
        <f t="shared" si="393"/>
        <v>0</v>
      </c>
      <c r="X1579" s="34">
        <f t="shared" si="394"/>
        <v>0</v>
      </c>
      <c r="Y1579" s="33">
        <f t="shared" si="395"/>
        <v>0</v>
      </c>
      <c r="Z1579" s="33">
        <f t="shared" si="396"/>
        <v>0</v>
      </c>
      <c r="AA1579" s="35">
        <f t="shared" si="397"/>
        <v>0</v>
      </c>
      <c r="AB1579" s="36">
        <f t="shared" si="398"/>
        <v>0</v>
      </c>
      <c r="AC1579" s="37">
        <f t="shared" si="399"/>
        <v>0</v>
      </c>
      <c r="AD1579" s="38"/>
      <c r="AE1579" s="38"/>
      <c r="AF1579" s="39">
        <f t="shared" si="400"/>
        <v>0</v>
      </c>
      <c r="AG1579" s="40"/>
      <c r="AH1579" s="41">
        <f t="shared" si="401"/>
        <v>0</v>
      </c>
      <c r="AI1579" s="42">
        <f t="shared" si="402"/>
        <v>0</v>
      </c>
      <c r="AJ1579" s="43">
        <f t="shared" si="403"/>
        <v>0</v>
      </c>
      <c r="AK1579" s="5" t="str">
        <f>_xlfn.IFNA(VLOOKUP(_xlfn.CONCAT(D1579," - ",S1579),OP!E:F,2,0),"-------------------------------------------NAO DISPONIVEL-------------------------------------------")</f>
        <v>C - RIOCARD</v>
      </c>
      <c r="AL1579" s="7" t="str">
        <f t="shared" si="389"/>
        <v>1 - -------------------------------------------NAO DISPONIVEL------------------------------------------- - 00000001579 - FETRANSPOR</v>
      </c>
      <c r="AM1579" s="7" t="str">
        <f t="shared" si="390"/>
        <v>-------------------------------------------NAO DISPONIVEL-------------------------------------------</v>
      </c>
      <c r="AN1579" s="44" cm="1">
        <f t="array" ref="AN1579">_xlfn.IFS(AJ1579=0,0,AQ1579="INATIVO",2,AQ1579="SEM CADASTRO",4,AQ1579="CPF ATIVO EM OUTRO COMPRADOR",5,AQ1579="NOVO/SEM CARTAO",6,AND(AJ1579&gt;0,AQ1579,""),8)</f>
        <v>0</v>
      </c>
      <c r="AO1579" s="45">
        <f t="shared" si="404"/>
        <v>-10</v>
      </c>
    </row>
    <row r="1580" spans="1:41" x14ac:dyDescent="0.4">
      <c r="A1580" s="21" t="str">
        <f t="shared" si="391"/>
        <v>-------------------------------------------NAO DISPONIVEL-------------------------------------------</v>
      </c>
      <c r="B1580" s="5" t="str">
        <f>_xlfn.IFNA(VLOOKUP(A1580,CNPJ!E:F,2,0),"-------------------------------------------NAO DISPONIVEL-------------------------------------------")</f>
        <v>-------------------------------------------NAO DISPONIVEL-------------------------------------------</v>
      </c>
      <c r="C1580" s="22">
        <v>1</v>
      </c>
      <c r="D1580" s="5" t="str">
        <f>_xlfn.XLOOKUP(R1580,OP!C:C,OP!B:B,,0,1)</f>
        <v>RJ</v>
      </c>
      <c r="E1580" s="23"/>
      <c r="M1580" s="26"/>
      <c r="N1580" s="27"/>
      <c r="O1580" s="28" t="str">
        <f t="shared" si="392"/>
        <v>00000001580</v>
      </c>
      <c r="R1580" s="27" t="s">
        <v>193</v>
      </c>
      <c r="S1580" s="30" t="str">
        <f>_xlfn.IFNA(VLOOKUP(_xlfn.CONCAT(D1580," - ",R1580),OP!A:D,4,0),"-------------------------------------------NAO DISPONIVEL-------------------------------------------")</f>
        <v>FETRANSPOR</v>
      </c>
      <c r="T1580" s="31"/>
      <c r="U1580" s="32"/>
      <c r="V1580" s="31"/>
      <c r="W1580" s="33">
        <f t="shared" si="393"/>
        <v>0</v>
      </c>
      <c r="X1580" s="34">
        <f t="shared" si="394"/>
        <v>0</v>
      </c>
      <c r="Y1580" s="33">
        <f t="shared" si="395"/>
        <v>0</v>
      </c>
      <c r="Z1580" s="33">
        <f t="shared" si="396"/>
        <v>0</v>
      </c>
      <c r="AA1580" s="35">
        <f t="shared" si="397"/>
        <v>0</v>
      </c>
      <c r="AB1580" s="36">
        <f t="shared" si="398"/>
        <v>0</v>
      </c>
      <c r="AC1580" s="37">
        <f t="shared" si="399"/>
        <v>0</v>
      </c>
      <c r="AD1580" s="38"/>
      <c r="AE1580" s="38"/>
      <c r="AF1580" s="39">
        <f t="shared" si="400"/>
        <v>0</v>
      </c>
      <c r="AG1580" s="40"/>
      <c r="AH1580" s="41">
        <f t="shared" si="401"/>
        <v>0</v>
      </c>
      <c r="AI1580" s="42">
        <f t="shared" si="402"/>
        <v>0</v>
      </c>
      <c r="AJ1580" s="43">
        <f t="shared" si="403"/>
        <v>0</v>
      </c>
      <c r="AK1580" s="5" t="str">
        <f>_xlfn.IFNA(VLOOKUP(_xlfn.CONCAT(D1580," - ",S1580),OP!E:F,2,0),"-------------------------------------------NAO DISPONIVEL-------------------------------------------")</f>
        <v>C - RIOCARD</v>
      </c>
      <c r="AL1580" s="7" t="str">
        <f t="shared" si="389"/>
        <v>1 - -------------------------------------------NAO DISPONIVEL------------------------------------------- - 00000001580 - FETRANSPOR</v>
      </c>
      <c r="AM1580" s="7" t="str">
        <f t="shared" si="390"/>
        <v>-------------------------------------------NAO DISPONIVEL-------------------------------------------</v>
      </c>
      <c r="AN1580" s="44" cm="1">
        <f t="array" ref="AN1580">_xlfn.IFS(AJ1580=0,0,AQ1580="INATIVO",2,AQ1580="SEM CADASTRO",4,AQ1580="CPF ATIVO EM OUTRO COMPRADOR",5,AQ1580="NOVO/SEM CARTAO",6,AND(AJ1580&gt;0,AQ1580,""),8)</f>
        <v>0</v>
      </c>
      <c r="AO1580" s="45">
        <f t="shared" si="404"/>
        <v>-10</v>
      </c>
    </row>
    <row r="1581" spans="1:41" x14ac:dyDescent="0.4">
      <c r="A1581" s="21" t="str">
        <f t="shared" si="391"/>
        <v>-------------------------------------------NAO DISPONIVEL-------------------------------------------</v>
      </c>
      <c r="B1581" s="5" t="str">
        <f>_xlfn.IFNA(VLOOKUP(A1581,CNPJ!E:F,2,0),"-------------------------------------------NAO DISPONIVEL-------------------------------------------")</f>
        <v>-------------------------------------------NAO DISPONIVEL-------------------------------------------</v>
      </c>
      <c r="C1581" s="22">
        <v>1</v>
      </c>
      <c r="D1581" s="5" t="str">
        <f>_xlfn.XLOOKUP(R1581,OP!C:C,OP!B:B,,0,1)</f>
        <v>RJ</v>
      </c>
      <c r="E1581" s="23"/>
      <c r="M1581" s="26"/>
      <c r="N1581" s="27"/>
      <c r="O1581" s="28" t="str">
        <f t="shared" si="392"/>
        <v>00000001581</v>
      </c>
      <c r="R1581" s="27" t="s">
        <v>193</v>
      </c>
      <c r="S1581" s="30" t="str">
        <f>_xlfn.IFNA(VLOOKUP(_xlfn.CONCAT(D1581," - ",R1581),OP!A:D,4,0),"-------------------------------------------NAO DISPONIVEL-------------------------------------------")</f>
        <v>FETRANSPOR</v>
      </c>
      <c r="T1581" s="31"/>
      <c r="U1581" s="32"/>
      <c r="V1581" s="31"/>
      <c r="W1581" s="33">
        <f t="shared" si="393"/>
        <v>0</v>
      </c>
      <c r="X1581" s="34">
        <f t="shared" si="394"/>
        <v>0</v>
      </c>
      <c r="Y1581" s="33">
        <f t="shared" si="395"/>
        <v>0</v>
      </c>
      <c r="Z1581" s="33">
        <f t="shared" si="396"/>
        <v>0</v>
      </c>
      <c r="AA1581" s="35">
        <f t="shared" si="397"/>
        <v>0</v>
      </c>
      <c r="AB1581" s="36">
        <f t="shared" si="398"/>
        <v>0</v>
      </c>
      <c r="AC1581" s="37">
        <f t="shared" si="399"/>
        <v>0</v>
      </c>
      <c r="AD1581" s="38"/>
      <c r="AE1581" s="38"/>
      <c r="AF1581" s="39">
        <f t="shared" si="400"/>
        <v>0</v>
      </c>
      <c r="AG1581" s="40"/>
      <c r="AH1581" s="41">
        <f t="shared" si="401"/>
        <v>0</v>
      </c>
      <c r="AI1581" s="42">
        <f t="shared" si="402"/>
        <v>0</v>
      </c>
      <c r="AJ1581" s="43">
        <f t="shared" si="403"/>
        <v>0</v>
      </c>
      <c r="AK1581" s="5" t="str">
        <f>_xlfn.IFNA(VLOOKUP(_xlfn.CONCAT(D1581," - ",S1581),OP!E:F,2,0),"-------------------------------------------NAO DISPONIVEL-------------------------------------------")</f>
        <v>C - RIOCARD</v>
      </c>
      <c r="AL1581" s="7" t="str">
        <f t="shared" si="389"/>
        <v>1 - -------------------------------------------NAO DISPONIVEL------------------------------------------- - 00000001581 - FETRANSPOR</v>
      </c>
      <c r="AM1581" s="7" t="str">
        <f t="shared" si="390"/>
        <v>-------------------------------------------NAO DISPONIVEL-------------------------------------------</v>
      </c>
      <c r="AN1581" s="44" cm="1">
        <f t="array" ref="AN1581">_xlfn.IFS(AJ1581=0,0,AQ1581="INATIVO",2,AQ1581="SEM CADASTRO",4,AQ1581="CPF ATIVO EM OUTRO COMPRADOR",5,AQ1581="NOVO/SEM CARTAO",6,AND(AJ1581&gt;0,AQ1581,""),8)</f>
        <v>0</v>
      </c>
      <c r="AO1581" s="45">
        <f t="shared" si="404"/>
        <v>-10</v>
      </c>
    </row>
    <row r="1582" spans="1:41" x14ac:dyDescent="0.4">
      <c r="A1582" s="21" t="str">
        <f t="shared" si="391"/>
        <v>-------------------------------------------NAO DISPONIVEL-------------------------------------------</v>
      </c>
      <c r="B1582" s="5" t="str">
        <f>_xlfn.IFNA(VLOOKUP(A1582,CNPJ!E:F,2,0),"-------------------------------------------NAO DISPONIVEL-------------------------------------------")</f>
        <v>-------------------------------------------NAO DISPONIVEL-------------------------------------------</v>
      </c>
      <c r="C1582" s="22">
        <v>1</v>
      </c>
      <c r="D1582" s="5" t="str">
        <f>_xlfn.XLOOKUP(R1582,OP!C:C,OP!B:B,,0,1)</f>
        <v>RJ</v>
      </c>
      <c r="E1582" s="23"/>
      <c r="M1582" s="26"/>
      <c r="N1582" s="27"/>
      <c r="O1582" s="28" t="str">
        <f t="shared" si="392"/>
        <v>00000001582</v>
      </c>
      <c r="R1582" s="27" t="s">
        <v>193</v>
      </c>
      <c r="S1582" s="30" t="str">
        <f>_xlfn.IFNA(VLOOKUP(_xlfn.CONCAT(D1582," - ",R1582),OP!A:D,4,0),"-------------------------------------------NAO DISPONIVEL-------------------------------------------")</f>
        <v>FETRANSPOR</v>
      </c>
      <c r="T1582" s="31"/>
      <c r="U1582" s="32"/>
      <c r="V1582" s="31"/>
      <c r="W1582" s="33">
        <f t="shared" si="393"/>
        <v>0</v>
      </c>
      <c r="X1582" s="34">
        <f t="shared" si="394"/>
        <v>0</v>
      </c>
      <c r="Y1582" s="33">
        <f t="shared" si="395"/>
        <v>0</v>
      </c>
      <c r="Z1582" s="33">
        <f t="shared" si="396"/>
        <v>0</v>
      </c>
      <c r="AA1582" s="35">
        <f t="shared" si="397"/>
        <v>0</v>
      </c>
      <c r="AB1582" s="36">
        <f t="shared" si="398"/>
        <v>0</v>
      </c>
      <c r="AC1582" s="37">
        <f t="shared" si="399"/>
        <v>0</v>
      </c>
      <c r="AD1582" s="38"/>
      <c r="AE1582" s="38"/>
      <c r="AF1582" s="39">
        <f t="shared" si="400"/>
        <v>0</v>
      </c>
      <c r="AG1582" s="40"/>
      <c r="AH1582" s="41">
        <f t="shared" si="401"/>
        <v>0</v>
      </c>
      <c r="AI1582" s="42">
        <f t="shared" si="402"/>
        <v>0</v>
      </c>
      <c r="AJ1582" s="43">
        <f t="shared" si="403"/>
        <v>0</v>
      </c>
      <c r="AK1582" s="5" t="str">
        <f>_xlfn.IFNA(VLOOKUP(_xlfn.CONCAT(D1582," - ",S1582),OP!E:F,2,0),"-------------------------------------------NAO DISPONIVEL-------------------------------------------")</f>
        <v>C - RIOCARD</v>
      </c>
      <c r="AL1582" s="7" t="str">
        <f t="shared" si="389"/>
        <v>1 - -------------------------------------------NAO DISPONIVEL------------------------------------------- - 00000001582 - FETRANSPOR</v>
      </c>
      <c r="AM1582" s="7" t="str">
        <f t="shared" si="390"/>
        <v>-------------------------------------------NAO DISPONIVEL-------------------------------------------</v>
      </c>
      <c r="AN1582" s="44" cm="1">
        <f t="array" ref="AN1582">_xlfn.IFS(AJ1582=0,0,AQ1582="INATIVO",2,AQ1582="SEM CADASTRO",4,AQ1582="CPF ATIVO EM OUTRO COMPRADOR",5,AQ1582="NOVO/SEM CARTAO",6,AND(AJ1582&gt;0,AQ1582,""),8)</f>
        <v>0</v>
      </c>
      <c r="AO1582" s="45">
        <f t="shared" si="404"/>
        <v>-10</v>
      </c>
    </row>
    <row r="1583" spans="1:41" x14ac:dyDescent="0.4">
      <c r="A1583" s="21" t="str">
        <f t="shared" si="391"/>
        <v>-------------------------------------------NAO DISPONIVEL-------------------------------------------</v>
      </c>
      <c r="B1583" s="5" t="str">
        <f>_xlfn.IFNA(VLOOKUP(A1583,CNPJ!E:F,2,0),"-------------------------------------------NAO DISPONIVEL-------------------------------------------")</f>
        <v>-------------------------------------------NAO DISPONIVEL-------------------------------------------</v>
      </c>
      <c r="C1583" s="22">
        <v>1</v>
      </c>
      <c r="D1583" s="5" t="str">
        <f>_xlfn.XLOOKUP(R1583,OP!C:C,OP!B:B,,0,1)</f>
        <v>RJ</v>
      </c>
      <c r="E1583" s="23"/>
      <c r="M1583" s="26"/>
      <c r="N1583" s="27"/>
      <c r="O1583" s="28" t="str">
        <f t="shared" si="392"/>
        <v>00000001583</v>
      </c>
      <c r="R1583" s="27" t="s">
        <v>193</v>
      </c>
      <c r="S1583" s="30" t="str">
        <f>_xlfn.IFNA(VLOOKUP(_xlfn.CONCAT(D1583," - ",R1583),OP!A:D,4,0),"-------------------------------------------NAO DISPONIVEL-------------------------------------------")</f>
        <v>FETRANSPOR</v>
      </c>
      <c r="T1583" s="31"/>
      <c r="U1583" s="32"/>
      <c r="V1583" s="31"/>
      <c r="W1583" s="33">
        <f t="shared" si="393"/>
        <v>0</v>
      </c>
      <c r="X1583" s="34">
        <f t="shared" si="394"/>
        <v>0</v>
      </c>
      <c r="Y1583" s="33">
        <f t="shared" si="395"/>
        <v>0</v>
      </c>
      <c r="Z1583" s="33">
        <f t="shared" si="396"/>
        <v>0</v>
      </c>
      <c r="AA1583" s="35">
        <f t="shared" si="397"/>
        <v>0</v>
      </c>
      <c r="AB1583" s="36">
        <f t="shared" si="398"/>
        <v>0</v>
      </c>
      <c r="AC1583" s="37">
        <f t="shared" si="399"/>
        <v>0</v>
      </c>
      <c r="AD1583" s="38"/>
      <c r="AE1583" s="38"/>
      <c r="AF1583" s="39">
        <f t="shared" si="400"/>
        <v>0</v>
      </c>
      <c r="AG1583" s="40"/>
      <c r="AH1583" s="41">
        <f t="shared" si="401"/>
        <v>0</v>
      </c>
      <c r="AI1583" s="42">
        <f t="shared" si="402"/>
        <v>0</v>
      </c>
      <c r="AJ1583" s="43">
        <f t="shared" si="403"/>
        <v>0</v>
      </c>
      <c r="AK1583" s="5" t="str">
        <f>_xlfn.IFNA(VLOOKUP(_xlfn.CONCAT(D1583," - ",S1583),OP!E:F,2,0),"-------------------------------------------NAO DISPONIVEL-------------------------------------------")</f>
        <v>C - RIOCARD</v>
      </c>
      <c r="AL1583" s="7" t="str">
        <f t="shared" si="389"/>
        <v>1 - -------------------------------------------NAO DISPONIVEL------------------------------------------- - 00000001583 - FETRANSPOR</v>
      </c>
      <c r="AM1583" s="7" t="str">
        <f t="shared" si="390"/>
        <v>-------------------------------------------NAO DISPONIVEL-------------------------------------------</v>
      </c>
      <c r="AN1583" s="44" cm="1">
        <f t="array" ref="AN1583">_xlfn.IFS(AJ1583=0,0,AQ1583="INATIVO",2,AQ1583="SEM CADASTRO",4,AQ1583="CPF ATIVO EM OUTRO COMPRADOR",5,AQ1583="NOVO/SEM CARTAO",6,AND(AJ1583&gt;0,AQ1583,""),8)</f>
        <v>0</v>
      </c>
      <c r="AO1583" s="45">
        <f t="shared" si="404"/>
        <v>-10</v>
      </c>
    </row>
    <row r="1584" spans="1:41" x14ac:dyDescent="0.4">
      <c r="A1584" s="21" t="str">
        <f t="shared" si="391"/>
        <v>-------------------------------------------NAO DISPONIVEL-------------------------------------------</v>
      </c>
      <c r="B1584" s="5" t="str">
        <f>_xlfn.IFNA(VLOOKUP(A1584,CNPJ!E:F,2,0),"-------------------------------------------NAO DISPONIVEL-------------------------------------------")</f>
        <v>-------------------------------------------NAO DISPONIVEL-------------------------------------------</v>
      </c>
      <c r="C1584" s="22">
        <v>1</v>
      </c>
      <c r="D1584" s="5" t="str">
        <f>_xlfn.XLOOKUP(R1584,OP!C:C,OP!B:B,,0,1)</f>
        <v>RJ</v>
      </c>
      <c r="E1584" s="23"/>
      <c r="M1584" s="26"/>
      <c r="N1584" s="27"/>
      <c r="O1584" s="28" t="str">
        <f t="shared" si="392"/>
        <v>00000001584</v>
      </c>
      <c r="R1584" s="27" t="s">
        <v>193</v>
      </c>
      <c r="S1584" s="30" t="str">
        <f>_xlfn.IFNA(VLOOKUP(_xlfn.CONCAT(D1584," - ",R1584),OP!A:D,4,0),"-------------------------------------------NAO DISPONIVEL-------------------------------------------")</f>
        <v>FETRANSPOR</v>
      </c>
      <c r="T1584" s="31"/>
      <c r="U1584" s="32"/>
      <c r="V1584" s="31"/>
      <c r="W1584" s="33">
        <f t="shared" si="393"/>
        <v>0</v>
      </c>
      <c r="X1584" s="34">
        <f t="shared" si="394"/>
        <v>0</v>
      </c>
      <c r="Y1584" s="33">
        <f t="shared" si="395"/>
        <v>0</v>
      </c>
      <c r="Z1584" s="33">
        <f t="shared" si="396"/>
        <v>0</v>
      </c>
      <c r="AA1584" s="35">
        <f t="shared" si="397"/>
        <v>0</v>
      </c>
      <c r="AB1584" s="36">
        <f t="shared" si="398"/>
        <v>0</v>
      </c>
      <c r="AC1584" s="37">
        <f t="shared" si="399"/>
        <v>0</v>
      </c>
      <c r="AD1584" s="38"/>
      <c r="AE1584" s="38"/>
      <c r="AF1584" s="39">
        <f t="shared" si="400"/>
        <v>0</v>
      </c>
      <c r="AG1584" s="40"/>
      <c r="AH1584" s="41">
        <f t="shared" si="401"/>
        <v>0</v>
      </c>
      <c r="AI1584" s="42">
        <f t="shared" si="402"/>
        <v>0</v>
      </c>
      <c r="AJ1584" s="43">
        <f t="shared" si="403"/>
        <v>0</v>
      </c>
      <c r="AK1584" s="5" t="str">
        <f>_xlfn.IFNA(VLOOKUP(_xlfn.CONCAT(D1584," - ",S1584),OP!E:F,2,0),"-------------------------------------------NAO DISPONIVEL-------------------------------------------")</f>
        <v>C - RIOCARD</v>
      </c>
      <c r="AL1584" s="7" t="str">
        <f t="shared" si="389"/>
        <v>1 - -------------------------------------------NAO DISPONIVEL------------------------------------------- - 00000001584 - FETRANSPOR</v>
      </c>
      <c r="AM1584" s="7" t="str">
        <f t="shared" si="390"/>
        <v>-------------------------------------------NAO DISPONIVEL-------------------------------------------</v>
      </c>
      <c r="AN1584" s="44" cm="1">
        <f t="array" ref="AN1584">_xlfn.IFS(AJ1584=0,0,AQ1584="INATIVO",2,AQ1584="SEM CADASTRO",4,AQ1584="CPF ATIVO EM OUTRO COMPRADOR",5,AQ1584="NOVO/SEM CARTAO",6,AND(AJ1584&gt;0,AQ1584,""),8)</f>
        <v>0</v>
      </c>
      <c r="AO1584" s="45">
        <f t="shared" si="404"/>
        <v>-10</v>
      </c>
    </row>
    <row r="1585" spans="1:41" x14ac:dyDescent="0.4">
      <c r="A1585" s="21" t="str">
        <f t="shared" si="391"/>
        <v>-------------------------------------------NAO DISPONIVEL-------------------------------------------</v>
      </c>
      <c r="B1585" s="5" t="str">
        <f>_xlfn.IFNA(VLOOKUP(A1585,CNPJ!E:F,2,0),"-------------------------------------------NAO DISPONIVEL-------------------------------------------")</f>
        <v>-------------------------------------------NAO DISPONIVEL-------------------------------------------</v>
      </c>
      <c r="C1585" s="22">
        <v>1</v>
      </c>
      <c r="D1585" s="5" t="str">
        <f>_xlfn.XLOOKUP(R1585,OP!C:C,OP!B:B,,0,1)</f>
        <v>RJ</v>
      </c>
      <c r="E1585" s="23"/>
      <c r="M1585" s="26"/>
      <c r="N1585" s="27"/>
      <c r="O1585" s="28" t="str">
        <f t="shared" si="392"/>
        <v>00000001585</v>
      </c>
      <c r="R1585" s="27" t="s">
        <v>193</v>
      </c>
      <c r="S1585" s="30" t="str">
        <f>_xlfn.IFNA(VLOOKUP(_xlfn.CONCAT(D1585," - ",R1585),OP!A:D,4,0),"-------------------------------------------NAO DISPONIVEL-------------------------------------------")</f>
        <v>FETRANSPOR</v>
      </c>
      <c r="T1585" s="31"/>
      <c r="U1585" s="32"/>
      <c r="V1585" s="31"/>
      <c r="W1585" s="33">
        <f t="shared" si="393"/>
        <v>0</v>
      </c>
      <c r="X1585" s="34">
        <f t="shared" si="394"/>
        <v>0</v>
      </c>
      <c r="Y1585" s="33">
        <f t="shared" si="395"/>
        <v>0</v>
      </c>
      <c r="Z1585" s="33">
        <f t="shared" si="396"/>
        <v>0</v>
      </c>
      <c r="AA1585" s="35">
        <f t="shared" si="397"/>
        <v>0</v>
      </c>
      <c r="AB1585" s="36">
        <f t="shared" si="398"/>
        <v>0</v>
      </c>
      <c r="AC1585" s="37">
        <f t="shared" si="399"/>
        <v>0</v>
      </c>
      <c r="AD1585" s="38"/>
      <c r="AE1585" s="38"/>
      <c r="AF1585" s="39">
        <f t="shared" si="400"/>
        <v>0</v>
      </c>
      <c r="AG1585" s="40"/>
      <c r="AH1585" s="41">
        <f t="shared" si="401"/>
        <v>0</v>
      </c>
      <c r="AI1585" s="42">
        <f t="shared" si="402"/>
        <v>0</v>
      </c>
      <c r="AJ1585" s="43">
        <f t="shared" si="403"/>
        <v>0</v>
      </c>
      <c r="AK1585" s="5" t="str">
        <f>_xlfn.IFNA(VLOOKUP(_xlfn.CONCAT(D1585," - ",S1585),OP!E:F,2,0),"-------------------------------------------NAO DISPONIVEL-------------------------------------------")</f>
        <v>C - RIOCARD</v>
      </c>
      <c r="AL1585" s="7" t="str">
        <f t="shared" si="389"/>
        <v>1 - -------------------------------------------NAO DISPONIVEL------------------------------------------- - 00000001585 - FETRANSPOR</v>
      </c>
      <c r="AM1585" s="7" t="str">
        <f t="shared" si="390"/>
        <v>-------------------------------------------NAO DISPONIVEL-------------------------------------------</v>
      </c>
      <c r="AN1585" s="44" cm="1">
        <f t="array" ref="AN1585">_xlfn.IFS(AJ1585=0,0,AQ1585="INATIVO",2,AQ1585="SEM CADASTRO",4,AQ1585="CPF ATIVO EM OUTRO COMPRADOR",5,AQ1585="NOVO/SEM CARTAO",6,AND(AJ1585&gt;0,AQ1585,""),8)</f>
        <v>0</v>
      </c>
      <c r="AO1585" s="45">
        <f t="shared" si="404"/>
        <v>-10</v>
      </c>
    </row>
    <row r="1586" spans="1:41" x14ac:dyDescent="0.4">
      <c r="A1586" s="21" t="str">
        <f t="shared" si="391"/>
        <v>-------------------------------------------NAO DISPONIVEL-------------------------------------------</v>
      </c>
      <c r="B1586" s="5" t="str">
        <f>_xlfn.IFNA(VLOOKUP(A1586,CNPJ!E:F,2,0),"-------------------------------------------NAO DISPONIVEL-------------------------------------------")</f>
        <v>-------------------------------------------NAO DISPONIVEL-------------------------------------------</v>
      </c>
      <c r="C1586" s="22">
        <v>1</v>
      </c>
      <c r="D1586" s="5" t="str">
        <f>_xlfn.XLOOKUP(R1586,OP!C:C,OP!B:B,,0,1)</f>
        <v>RJ</v>
      </c>
      <c r="E1586" s="23"/>
      <c r="M1586" s="26"/>
      <c r="N1586" s="27"/>
      <c r="O1586" s="28" t="str">
        <f t="shared" si="392"/>
        <v>00000001586</v>
      </c>
      <c r="R1586" s="27" t="s">
        <v>193</v>
      </c>
      <c r="S1586" s="30" t="str">
        <f>_xlfn.IFNA(VLOOKUP(_xlfn.CONCAT(D1586," - ",R1586),OP!A:D,4,0),"-------------------------------------------NAO DISPONIVEL-------------------------------------------")</f>
        <v>FETRANSPOR</v>
      </c>
      <c r="T1586" s="31"/>
      <c r="U1586" s="32"/>
      <c r="V1586" s="31"/>
      <c r="W1586" s="33">
        <f t="shared" si="393"/>
        <v>0</v>
      </c>
      <c r="X1586" s="34">
        <f t="shared" si="394"/>
        <v>0</v>
      </c>
      <c r="Y1586" s="33">
        <f t="shared" si="395"/>
        <v>0</v>
      </c>
      <c r="Z1586" s="33">
        <f t="shared" si="396"/>
        <v>0</v>
      </c>
      <c r="AA1586" s="35">
        <f t="shared" si="397"/>
        <v>0</v>
      </c>
      <c r="AB1586" s="36">
        <f t="shared" si="398"/>
        <v>0</v>
      </c>
      <c r="AC1586" s="37">
        <f t="shared" si="399"/>
        <v>0</v>
      </c>
      <c r="AD1586" s="38"/>
      <c r="AE1586" s="38"/>
      <c r="AF1586" s="39">
        <f t="shared" si="400"/>
        <v>0</v>
      </c>
      <c r="AG1586" s="40"/>
      <c r="AH1586" s="41">
        <f t="shared" si="401"/>
        <v>0</v>
      </c>
      <c r="AI1586" s="42">
        <f t="shared" si="402"/>
        <v>0</v>
      </c>
      <c r="AJ1586" s="43">
        <f t="shared" si="403"/>
        <v>0</v>
      </c>
      <c r="AK1586" s="5" t="str">
        <f>_xlfn.IFNA(VLOOKUP(_xlfn.CONCAT(D1586," - ",S1586),OP!E:F,2,0),"-------------------------------------------NAO DISPONIVEL-------------------------------------------")</f>
        <v>C - RIOCARD</v>
      </c>
      <c r="AL1586" s="7" t="str">
        <f t="shared" si="389"/>
        <v>1 - -------------------------------------------NAO DISPONIVEL------------------------------------------- - 00000001586 - FETRANSPOR</v>
      </c>
      <c r="AM1586" s="7" t="str">
        <f t="shared" si="390"/>
        <v>-------------------------------------------NAO DISPONIVEL-------------------------------------------</v>
      </c>
      <c r="AN1586" s="44" cm="1">
        <f t="array" ref="AN1586">_xlfn.IFS(AJ1586=0,0,AQ1586="INATIVO",2,AQ1586="SEM CADASTRO",4,AQ1586="CPF ATIVO EM OUTRO COMPRADOR",5,AQ1586="NOVO/SEM CARTAO",6,AND(AJ1586&gt;0,AQ1586,""),8)</f>
        <v>0</v>
      </c>
      <c r="AO1586" s="45">
        <f t="shared" si="404"/>
        <v>-10</v>
      </c>
    </row>
    <row r="1587" spans="1:41" x14ac:dyDescent="0.4">
      <c r="A1587" s="21" t="str">
        <f t="shared" si="391"/>
        <v>-------------------------------------------NAO DISPONIVEL-------------------------------------------</v>
      </c>
      <c r="B1587" s="5" t="str">
        <f>_xlfn.IFNA(VLOOKUP(A1587,CNPJ!E:F,2,0),"-------------------------------------------NAO DISPONIVEL-------------------------------------------")</f>
        <v>-------------------------------------------NAO DISPONIVEL-------------------------------------------</v>
      </c>
      <c r="C1587" s="22">
        <v>1</v>
      </c>
      <c r="D1587" s="5" t="str">
        <f>_xlfn.XLOOKUP(R1587,OP!C:C,OP!B:B,,0,1)</f>
        <v>RJ</v>
      </c>
      <c r="E1587" s="23"/>
      <c r="M1587" s="26"/>
      <c r="N1587" s="27"/>
      <c r="O1587" s="28" t="str">
        <f t="shared" si="392"/>
        <v>00000001587</v>
      </c>
      <c r="R1587" s="27" t="s">
        <v>193</v>
      </c>
      <c r="S1587" s="30" t="str">
        <f>_xlfn.IFNA(VLOOKUP(_xlfn.CONCAT(D1587," - ",R1587),OP!A:D,4,0),"-------------------------------------------NAO DISPONIVEL-------------------------------------------")</f>
        <v>FETRANSPOR</v>
      </c>
      <c r="T1587" s="31"/>
      <c r="U1587" s="32"/>
      <c r="V1587" s="31"/>
      <c r="W1587" s="33">
        <f t="shared" si="393"/>
        <v>0</v>
      </c>
      <c r="X1587" s="34">
        <f t="shared" si="394"/>
        <v>0</v>
      </c>
      <c r="Y1587" s="33">
        <f t="shared" si="395"/>
        <v>0</v>
      </c>
      <c r="Z1587" s="33">
        <f t="shared" si="396"/>
        <v>0</v>
      </c>
      <c r="AA1587" s="35">
        <f t="shared" si="397"/>
        <v>0</v>
      </c>
      <c r="AB1587" s="36">
        <f t="shared" si="398"/>
        <v>0</v>
      </c>
      <c r="AC1587" s="37">
        <f t="shared" si="399"/>
        <v>0</v>
      </c>
      <c r="AD1587" s="38"/>
      <c r="AE1587" s="38"/>
      <c r="AF1587" s="39">
        <f t="shared" si="400"/>
        <v>0</v>
      </c>
      <c r="AG1587" s="40"/>
      <c r="AH1587" s="41">
        <f t="shared" si="401"/>
        <v>0</v>
      </c>
      <c r="AI1587" s="42">
        <f t="shared" si="402"/>
        <v>0</v>
      </c>
      <c r="AJ1587" s="43">
        <f t="shared" si="403"/>
        <v>0</v>
      </c>
      <c r="AK1587" s="5" t="str">
        <f>_xlfn.IFNA(VLOOKUP(_xlfn.CONCAT(D1587," - ",S1587),OP!E:F,2,0),"-------------------------------------------NAO DISPONIVEL-------------------------------------------")</f>
        <v>C - RIOCARD</v>
      </c>
      <c r="AL1587" s="7" t="str">
        <f t="shared" si="389"/>
        <v>1 - -------------------------------------------NAO DISPONIVEL------------------------------------------- - 00000001587 - FETRANSPOR</v>
      </c>
      <c r="AM1587" s="7" t="str">
        <f t="shared" si="390"/>
        <v>-------------------------------------------NAO DISPONIVEL-------------------------------------------</v>
      </c>
      <c r="AN1587" s="44" cm="1">
        <f t="array" ref="AN1587">_xlfn.IFS(AJ1587=0,0,AQ1587="INATIVO",2,AQ1587="SEM CADASTRO",4,AQ1587="CPF ATIVO EM OUTRO COMPRADOR",5,AQ1587="NOVO/SEM CARTAO",6,AND(AJ1587&gt;0,AQ1587,""),8)</f>
        <v>0</v>
      </c>
      <c r="AO1587" s="45">
        <f t="shared" si="404"/>
        <v>-10</v>
      </c>
    </row>
    <row r="1588" spans="1:41" x14ac:dyDescent="0.4">
      <c r="A1588" s="21" t="str">
        <f t="shared" si="391"/>
        <v>-------------------------------------------NAO DISPONIVEL-------------------------------------------</v>
      </c>
      <c r="B1588" s="5" t="str">
        <f>_xlfn.IFNA(VLOOKUP(A1588,CNPJ!E:F,2,0),"-------------------------------------------NAO DISPONIVEL-------------------------------------------")</f>
        <v>-------------------------------------------NAO DISPONIVEL-------------------------------------------</v>
      </c>
      <c r="C1588" s="22">
        <v>1</v>
      </c>
      <c r="D1588" s="5" t="str">
        <f>_xlfn.XLOOKUP(R1588,OP!C:C,OP!B:B,,0,1)</f>
        <v>RJ</v>
      </c>
      <c r="E1588" s="23"/>
      <c r="M1588" s="26"/>
      <c r="N1588" s="27"/>
      <c r="O1588" s="28" t="str">
        <f t="shared" si="392"/>
        <v>00000001588</v>
      </c>
      <c r="R1588" s="27" t="s">
        <v>193</v>
      </c>
      <c r="S1588" s="30" t="str">
        <f>_xlfn.IFNA(VLOOKUP(_xlfn.CONCAT(D1588," - ",R1588),OP!A:D,4,0),"-------------------------------------------NAO DISPONIVEL-------------------------------------------")</f>
        <v>FETRANSPOR</v>
      </c>
      <c r="T1588" s="31"/>
      <c r="U1588" s="32"/>
      <c r="V1588" s="31"/>
      <c r="W1588" s="33">
        <f t="shared" si="393"/>
        <v>0</v>
      </c>
      <c r="X1588" s="34">
        <f t="shared" si="394"/>
        <v>0</v>
      </c>
      <c r="Y1588" s="33">
        <f t="shared" si="395"/>
        <v>0</v>
      </c>
      <c r="Z1588" s="33">
        <f t="shared" si="396"/>
        <v>0</v>
      </c>
      <c r="AA1588" s="35">
        <f t="shared" si="397"/>
        <v>0</v>
      </c>
      <c r="AB1588" s="36">
        <f t="shared" si="398"/>
        <v>0</v>
      </c>
      <c r="AC1588" s="37">
        <f t="shared" si="399"/>
        <v>0</v>
      </c>
      <c r="AD1588" s="38"/>
      <c r="AE1588" s="38"/>
      <c r="AF1588" s="39">
        <f t="shared" si="400"/>
        <v>0</v>
      </c>
      <c r="AG1588" s="40"/>
      <c r="AH1588" s="41">
        <f t="shared" si="401"/>
        <v>0</v>
      </c>
      <c r="AI1588" s="42">
        <f t="shared" si="402"/>
        <v>0</v>
      </c>
      <c r="AJ1588" s="43">
        <f t="shared" si="403"/>
        <v>0</v>
      </c>
      <c r="AK1588" s="5" t="str">
        <f>_xlfn.IFNA(VLOOKUP(_xlfn.CONCAT(D1588," - ",S1588),OP!E:F,2,0),"-------------------------------------------NAO DISPONIVEL-------------------------------------------")</f>
        <v>C - RIOCARD</v>
      </c>
      <c r="AL1588" s="7" t="str">
        <f t="shared" si="389"/>
        <v>1 - -------------------------------------------NAO DISPONIVEL------------------------------------------- - 00000001588 - FETRANSPOR</v>
      </c>
      <c r="AM1588" s="7" t="str">
        <f t="shared" si="390"/>
        <v>-------------------------------------------NAO DISPONIVEL-------------------------------------------</v>
      </c>
      <c r="AN1588" s="44" cm="1">
        <f t="array" ref="AN1588">_xlfn.IFS(AJ1588=0,0,AQ1588="INATIVO",2,AQ1588="SEM CADASTRO",4,AQ1588="CPF ATIVO EM OUTRO COMPRADOR",5,AQ1588="NOVO/SEM CARTAO",6,AND(AJ1588&gt;0,AQ1588,""),8)</f>
        <v>0</v>
      </c>
      <c r="AO1588" s="45">
        <f t="shared" si="404"/>
        <v>-10</v>
      </c>
    </row>
    <row r="1589" spans="1:41" x14ac:dyDescent="0.4">
      <c r="A1589" s="21" t="str">
        <f t="shared" si="391"/>
        <v>-------------------------------------------NAO DISPONIVEL-------------------------------------------</v>
      </c>
      <c r="B1589" s="5" t="str">
        <f>_xlfn.IFNA(VLOOKUP(A1589,CNPJ!E:F,2,0),"-------------------------------------------NAO DISPONIVEL-------------------------------------------")</f>
        <v>-------------------------------------------NAO DISPONIVEL-------------------------------------------</v>
      </c>
      <c r="C1589" s="22">
        <v>1</v>
      </c>
      <c r="D1589" s="5" t="str">
        <f>_xlfn.XLOOKUP(R1589,OP!C:C,OP!B:B,,0,1)</f>
        <v>RJ</v>
      </c>
      <c r="E1589" s="23"/>
      <c r="M1589" s="26"/>
      <c r="N1589" s="27"/>
      <c r="O1589" s="28" t="str">
        <f t="shared" si="392"/>
        <v>00000001589</v>
      </c>
      <c r="R1589" s="27" t="s">
        <v>193</v>
      </c>
      <c r="S1589" s="30" t="str">
        <f>_xlfn.IFNA(VLOOKUP(_xlfn.CONCAT(D1589," - ",R1589),OP!A:D,4,0),"-------------------------------------------NAO DISPONIVEL-------------------------------------------")</f>
        <v>FETRANSPOR</v>
      </c>
      <c r="T1589" s="31"/>
      <c r="U1589" s="32"/>
      <c r="V1589" s="31"/>
      <c r="W1589" s="33">
        <f t="shared" si="393"/>
        <v>0</v>
      </c>
      <c r="X1589" s="34">
        <f t="shared" si="394"/>
        <v>0</v>
      </c>
      <c r="Y1589" s="33">
        <f t="shared" si="395"/>
        <v>0</v>
      </c>
      <c r="Z1589" s="33">
        <f t="shared" si="396"/>
        <v>0</v>
      </c>
      <c r="AA1589" s="35">
        <f t="shared" si="397"/>
        <v>0</v>
      </c>
      <c r="AB1589" s="36">
        <f t="shared" si="398"/>
        <v>0</v>
      </c>
      <c r="AC1589" s="37">
        <f t="shared" si="399"/>
        <v>0</v>
      </c>
      <c r="AD1589" s="38"/>
      <c r="AE1589" s="38"/>
      <c r="AF1589" s="39">
        <f t="shared" si="400"/>
        <v>0</v>
      </c>
      <c r="AG1589" s="40"/>
      <c r="AH1589" s="41">
        <f t="shared" si="401"/>
        <v>0</v>
      </c>
      <c r="AI1589" s="42">
        <f t="shared" si="402"/>
        <v>0</v>
      </c>
      <c r="AJ1589" s="43">
        <f t="shared" si="403"/>
        <v>0</v>
      </c>
      <c r="AK1589" s="5" t="str">
        <f>_xlfn.IFNA(VLOOKUP(_xlfn.CONCAT(D1589," - ",S1589),OP!E:F,2,0),"-------------------------------------------NAO DISPONIVEL-------------------------------------------")</f>
        <v>C - RIOCARD</v>
      </c>
      <c r="AL1589" s="7" t="str">
        <f t="shared" si="389"/>
        <v>1 - -------------------------------------------NAO DISPONIVEL------------------------------------------- - 00000001589 - FETRANSPOR</v>
      </c>
      <c r="AM1589" s="7" t="str">
        <f t="shared" si="390"/>
        <v>-------------------------------------------NAO DISPONIVEL-------------------------------------------</v>
      </c>
      <c r="AN1589" s="44" cm="1">
        <f t="array" ref="AN1589">_xlfn.IFS(AJ1589=0,0,AQ1589="INATIVO",2,AQ1589="SEM CADASTRO",4,AQ1589="CPF ATIVO EM OUTRO COMPRADOR",5,AQ1589="NOVO/SEM CARTAO",6,AND(AJ1589&gt;0,AQ1589,""),8)</f>
        <v>0</v>
      </c>
      <c r="AO1589" s="45">
        <f t="shared" si="404"/>
        <v>-10</v>
      </c>
    </row>
    <row r="1590" spans="1:41" x14ac:dyDescent="0.4">
      <c r="A1590" s="21" t="str">
        <f t="shared" si="391"/>
        <v>-------------------------------------------NAO DISPONIVEL-------------------------------------------</v>
      </c>
      <c r="B1590" s="5" t="str">
        <f>_xlfn.IFNA(VLOOKUP(A1590,CNPJ!E:F,2,0),"-------------------------------------------NAO DISPONIVEL-------------------------------------------")</f>
        <v>-------------------------------------------NAO DISPONIVEL-------------------------------------------</v>
      </c>
      <c r="C1590" s="22">
        <v>1</v>
      </c>
      <c r="D1590" s="5" t="str">
        <f>_xlfn.XLOOKUP(R1590,OP!C:C,OP!B:B,,0,1)</f>
        <v>RJ</v>
      </c>
      <c r="E1590" s="23"/>
      <c r="M1590" s="26"/>
      <c r="N1590" s="27"/>
      <c r="O1590" s="28" t="str">
        <f t="shared" si="392"/>
        <v>00000001590</v>
      </c>
      <c r="R1590" s="27" t="s">
        <v>193</v>
      </c>
      <c r="S1590" s="30" t="str">
        <f>_xlfn.IFNA(VLOOKUP(_xlfn.CONCAT(D1590," - ",R1590),OP!A:D,4,0),"-------------------------------------------NAO DISPONIVEL-------------------------------------------")</f>
        <v>FETRANSPOR</v>
      </c>
      <c r="T1590" s="31"/>
      <c r="U1590" s="32"/>
      <c r="V1590" s="31"/>
      <c r="W1590" s="33">
        <f t="shared" si="393"/>
        <v>0</v>
      </c>
      <c r="X1590" s="34">
        <f t="shared" si="394"/>
        <v>0</v>
      </c>
      <c r="Y1590" s="33">
        <f t="shared" si="395"/>
        <v>0</v>
      </c>
      <c r="Z1590" s="33">
        <f t="shared" si="396"/>
        <v>0</v>
      </c>
      <c r="AA1590" s="35">
        <f t="shared" si="397"/>
        <v>0</v>
      </c>
      <c r="AB1590" s="36">
        <f t="shared" si="398"/>
        <v>0</v>
      </c>
      <c r="AC1590" s="37">
        <f t="shared" si="399"/>
        <v>0</v>
      </c>
      <c r="AD1590" s="38"/>
      <c r="AE1590" s="38"/>
      <c r="AF1590" s="39">
        <f t="shared" si="400"/>
        <v>0</v>
      </c>
      <c r="AG1590" s="40"/>
      <c r="AH1590" s="41">
        <f t="shared" si="401"/>
        <v>0</v>
      </c>
      <c r="AI1590" s="42">
        <f t="shared" si="402"/>
        <v>0</v>
      </c>
      <c r="AJ1590" s="43">
        <f t="shared" si="403"/>
        <v>0</v>
      </c>
      <c r="AK1590" s="5" t="str">
        <f>_xlfn.IFNA(VLOOKUP(_xlfn.CONCAT(D1590," - ",S1590),OP!E:F,2,0),"-------------------------------------------NAO DISPONIVEL-------------------------------------------")</f>
        <v>C - RIOCARD</v>
      </c>
      <c r="AL1590" s="7" t="str">
        <f t="shared" si="389"/>
        <v>1 - -------------------------------------------NAO DISPONIVEL------------------------------------------- - 00000001590 - FETRANSPOR</v>
      </c>
      <c r="AM1590" s="7" t="str">
        <f t="shared" si="390"/>
        <v>-------------------------------------------NAO DISPONIVEL-------------------------------------------</v>
      </c>
      <c r="AN1590" s="44" cm="1">
        <f t="array" ref="AN1590">_xlfn.IFS(AJ1590=0,0,AQ1590="INATIVO",2,AQ1590="SEM CADASTRO",4,AQ1590="CPF ATIVO EM OUTRO COMPRADOR",5,AQ1590="NOVO/SEM CARTAO",6,AND(AJ1590&gt;0,AQ1590,""),8)</f>
        <v>0</v>
      </c>
      <c r="AO1590" s="45">
        <f t="shared" si="404"/>
        <v>-10</v>
      </c>
    </row>
    <row r="1591" spans="1:41" x14ac:dyDescent="0.4">
      <c r="A1591" s="21" t="str">
        <f t="shared" si="391"/>
        <v>-------------------------------------------NAO DISPONIVEL-------------------------------------------</v>
      </c>
      <c r="B1591" s="5" t="str">
        <f>_xlfn.IFNA(VLOOKUP(A1591,CNPJ!E:F,2,0),"-------------------------------------------NAO DISPONIVEL-------------------------------------------")</f>
        <v>-------------------------------------------NAO DISPONIVEL-------------------------------------------</v>
      </c>
      <c r="C1591" s="22">
        <v>1</v>
      </c>
      <c r="D1591" s="5" t="str">
        <f>_xlfn.XLOOKUP(R1591,OP!C:C,OP!B:B,,0,1)</f>
        <v>RJ</v>
      </c>
      <c r="E1591" s="23"/>
      <c r="M1591" s="26"/>
      <c r="N1591" s="27"/>
      <c r="O1591" s="28" t="str">
        <f t="shared" si="392"/>
        <v>00000001591</v>
      </c>
      <c r="R1591" s="27" t="s">
        <v>193</v>
      </c>
      <c r="S1591" s="30" t="str">
        <f>_xlfn.IFNA(VLOOKUP(_xlfn.CONCAT(D1591," - ",R1591),OP!A:D,4,0),"-------------------------------------------NAO DISPONIVEL-------------------------------------------")</f>
        <v>FETRANSPOR</v>
      </c>
      <c r="T1591" s="31"/>
      <c r="U1591" s="32"/>
      <c r="V1591" s="31"/>
      <c r="W1591" s="33">
        <f t="shared" si="393"/>
        <v>0</v>
      </c>
      <c r="X1591" s="34">
        <f t="shared" si="394"/>
        <v>0</v>
      </c>
      <c r="Y1591" s="33">
        <f t="shared" si="395"/>
        <v>0</v>
      </c>
      <c r="Z1591" s="33">
        <f t="shared" si="396"/>
        <v>0</v>
      </c>
      <c r="AA1591" s="35">
        <f t="shared" si="397"/>
        <v>0</v>
      </c>
      <c r="AB1591" s="36">
        <f t="shared" si="398"/>
        <v>0</v>
      </c>
      <c r="AC1591" s="37">
        <f t="shared" si="399"/>
        <v>0</v>
      </c>
      <c r="AD1591" s="38"/>
      <c r="AE1591" s="38"/>
      <c r="AF1591" s="39">
        <f t="shared" si="400"/>
        <v>0</v>
      </c>
      <c r="AG1591" s="40"/>
      <c r="AH1591" s="41">
        <f t="shared" si="401"/>
        <v>0</v>
      </c>
      <c r="AI1591" s="42">
        <f t="shared" si="402"/>
        <v>0</v>
      </c>
      <c r="AJ1591" s="43">
        <f t="shared" si="403"/>
        <v>0</v>
      </c>
      <c r="AK1591" s="5" t="str">
        <f>_xlfn.IFNA(VLOOKUP(_xlfn.CONCAT(D1591," - ",S1591),OP!E:F,2,0),"-------------------------------------------NAO DISPONIVEL-------------------------------------------")</f>
        <v>C - RIOCARD</v>
      </c>
      <c r="AL1591" s="7" t="str">
        <f t="shared" si="389"/>
        <v>1 - -------------------------------------------NAO DISPONIVEL------------------------------------------- - 00000001591 - FETRANSPOR</v>
      </c>
      <c r="AM1591" s="7" t="str">
        <f t="shared" si="390"/>
        <v>-------------------------------------------NAO DISPONIVEL-------------------------------------------</v>
      </c>
      <c r="AN1591" s="44" cm="1">
        <f t="array" ref="AN1591">_xlfn.IFS(AJ1591=0,0,AQ1591="INATIVO",2,AQ1591="SEM CADASTRO",4,AQ1591="CPF ATIVO EM OUTRO COMPRADOR",5,AQ1591="NOVO/SEM CARTAO",6,AND(AJ1591&gt;0,AQ1591,""),8)</f>
        <v>0</v>
      </c>
      <c r="AO1591" s="45">
        <f t="shared" si="404"/>
        <v>-10</v>
      </c>
    </row>
    <row r="1592" spans="1:41" x14ac:dyDescent="0.4">
      <c r="A1592" s="21" t="str">
        <f t="shared" si="391"/>
        <v>-------------------------------------------NAO DISPONIVEL-------------------------------------------</v>
      </c>
      <c r="B1592" s="5" t="str">
        <f>_xlfn.IFNA(VLOOKUP(A1592,CNPJ!E:F,2,0),"-------------------------------------------NAO DISPONIVEL-------------------------------------------")</f>
        <v>-------------------------------------------NAO DISPONIVEL-------------------------------------------</v>
      </c>
      <c r="C1592" s="22">
        <v>1</v>
      </c>
      <c r="D1592" s="5" t="str">
        <f>_xlfn.XLOOKUP(R1592,OP!C:C,OP!B:B,,0,1)</f>
        <v>RJ</v>
      </c>
      <c r="E1592" s="23"/>
      <c r="M1592" s="26"/>
      <c r="N1592" s="27"/>
      <c r="O1592" s="28" t="str">
        <f t="shared" si="392"/>
        <v>00000001592</v>
      </c>
      <c r="R1592" s="27" t="s">
        <v>193</v>
      </c>
      <c r="S1592" s="30" t="str">
        <f>_xlfn.IFNA(VLOOKUP(_xlfn.CONCAT(D1592," - ",R1592),OP!A:D,4,0),"-------------------------------------------NAO DISPONIVEL-------------------------------------------")</f>
        <v>FETRANSPOR</v>
      </c>
      <c r="T1592" s="31"/>
      <c r="U1592" s="32"/>
      <c r="V1592" s="31"/>
      <c r="W1592" s="33">
        <f t="shared" si="393"/>
        <v>0</v>
      </c>
      <c r="X1592" s="34">
        <f t="shared" si="394"/>
        <v>0</v>
      </c>
      <c r="Y1592" s="33">
        <f t="shared" si="395"/>
        <v>0</v>
      </c>
      <c r="Z1592" s="33">
        <f t="shared" si="396"/>
        <v>0</v>
      </c>
      <c r="AA1592" s="35">
        <f t="shared" si="397"/>
        <v>0</v>
      </c>
      <c r="AB1592" s="36">
        <f t="shared" si="398"/>
        <v>0</v>
      </c>
      <c r="AC1592" s="37">
        <f t="shared" si="399"/>
        <v>0</v>
      </c>
      <c r="AD1592" s="38"/>
      <c r="AE1592" s="38"/>
      <c r="AF1592" s="39">
        <f t="shared" si="400"/>
        <v>0</v>
      </c>
      <c r="AG1592" s="40"/>
      <c r="AH1592" s="41">
        <f t="shared" si="401"/>
        <v>0</v>
      </c>
      <c r="AI1592" s="42">
        <f t="shared" si="402"/>
        <v>0</v>
      </c>
      <c r="AJ1592" s="43">
        <f t="shared" si="403"/>
        <v>0</v>
      </c>
      <c r="AK1592" s="5" t="str">
        <f>_xlfn.IFNA(VLOOKUP(_xlfn.CONCAT(D1592," - ",S1592),OP!E:F,2,0),"-------------------------------------------NAO DISPONIVEL-------------------------------------------")</f>
        <v>C - RIOCARD</v>
      </c>
      <c r="AL1592" s="7" t="str">
        <f t="shared" si="389"/>
        <v>1 - -------------------------------------------NAO DISPONIVEL------------------------------------------- - 00000001592 - FETRANSPOR</v>
      </c>
      <c r="AM1592" s="7" t="str">
        <f t="shared" si="390"/>
        <v>-------------------------------------------NAO DISPONIVEL-------------------------------------------</v>
      </c>
      <c r="AN1592" s="44" cm="1">
        <f t="array" ref="AN1592">_xlfn.IFS(AJ1592=0,0,AQ1592="INATIVO",2,AQ1592="SEM CADASTRO",4,AQ1592="CPF ATIVO EM OUTRO COMPRADOR",5,AQ1592="NOVO/SEM CARTAO",6,AND(AJ1592&gt;0,AQ1592,""),8)</f>
        <v>0</v>
      </c>
      <c r="AO1592" s="45">
        <f t="shared" si="404"/>
        <v>-10</v>
      </c>
    </row>
    <row r="1593" spans="1:41" x14ac:dyDescent="0.4">
      <c r="A1593" s="21" t="str">
        <f t="shared" si="391"/>
        <v>-------------------------------------------NAO DISPONIVEL-------------------------------------------</v>
      </c>
      <c r="B1593" s="5" t="str">
        <f>_xlfn.IFNA(VLOOKUP(A1593,CNPJ!E:F,2,0),"-------------------------------------------NAO DISPONIVEL-------------------------------------------")</f>
        <v>-------------------------------------------NAO DISPONIVEL-------------------------------------------</v>
      </c>
      <c r="C1593" s="22">
        <v>1</v>
      </c>
      <c r="D1593" s="5" t="str">
        <f>_xlfn.XLOOKUP(R1593,OP!C:C,OP!B:B,,0,1)</f>
        <v>RJ</v>
      </c>
      <c r="E1593" s="23"/>
      <c r="M1593" s="26"/>
      <c r="N1593" s="27"/>
      <c r="O1593" s="28" t="str">
        <f t="shared" si="392"/>
        <v>00000001593</v>
      </c>
      <c r="R1593" s="27" t="s">
        <v>193</v>
      </c>
      <c r="S1593" s="30" t="str">
        <f>_xlfn.IFNA(VLOOKUP(_xlfn.CONCAT(D1593," - ",R1593),OP!A:D,4,0),"-------------------------------------------NAO DISPONIVEL-------------------------------------------")</f>
        <v>FETRANSPOR</v>
      </c>
      <c r="T1593" s="31"/>
      <c r="U1593" s="32"/>
      <c r="V1593" s="31"/>
      <c r="W1593" s="33">
        <f t="shared" si="393"/>
        <v>0</v>
      </c>
      <c r="X1593" s="34">
        <f t="shared" si="394"/>
        <v>0</v>
      </c>
      <c r="Y1593" s="33">
        <f t="shared" si="395"/>
        <v>0</v>
      </c>
      <c r="Z1593" s="33">
        <f t="shared" si="396"/>
        <v>0</v>
      </c>
      <c r="AA1593" s="35">
        <f t="shared" si="397"/>
        <v>0</v>
      </c>
      <c r="AB1593" s="36">
        <f t="shared" si="398"/>
        <v>0</v>
      </c>
      <c r="AC1593" s="37">
        <f t="shared" si="399"/>
        <v>0</v>
      </c>
      <c r="AD1593" s="38"/>
      <c r="AE1593" s="38"/>
      <c r="AF1593" s="39">
        <f t="shared" si="400"/>
        <v>0</v>
      </c>
      <c r="AG1593" s="40"/>
      <c r="AH1593" s="41">
        <f t="shared" si="401"/>
        <v>0</v>
      </c>
      <c r="AI1593" s="42">
        <f t="shared" si="402"/>
        <v>0</v>
      </c>
      <c r="AJ1593" s="43">
        <f t="shared" si="403"/>
        <v>0</v>
      </c>
      <c r="AK1593" s="5" t="str">
        <f>_xlfn.IFNA(VLOOKUP(_xlfn.CONCAT(D1593," - ",S1593),OP!E:F,2,0),"-------------------------------------------NAO DISPONIVEL-------------------------------------------")</f>
        <v>C - RIOCARD</v>
      </c>
      <c r="AL1593" s="7" t="str">
        <f t="shared" si="389"/>
        <v>1 - -------------------------------------------NAO DISPONIVEL------------------------------------------- - 00000001593 - FETRANSPOR</v>
      </c>
      <c r="AM1593" s="7" t="str">
        <f t="shared" si="390"/>
        <v>-------------------------------------------NAO DISPONIVEL-------------------------------------------</v>
      </c>
      <c r="AN1593" s="44" cm="1">
        <f t="array" ref="AN1593">_xlfn.IFS(AJ1593=0,0,AQ1593="INATIVO",2,AQ1593="SEM CADASTRO",4,AQ1593="CPF ATIVO EM OUTRO COMPRADOR",5,AQ1593="NOVO/SEM CARTAO",6,AND(AJ1593&gt;0,AQ1593,""),8)</f>
        <v>0</v>
      </c>
      <c r="AO1593" s="45">
        <f t="shared" si="404"/>
        <v>-10</v>
      </c>
    </row>
    <row r="1594" spans="1:41" x14ac:dyDescent="0.4">
      <c r="A1594" s="21" t="str">
        <f t="shared" si="391"/>
        <v>-------------------------------------------NAO DISPONIVEL-------------------------------------------</v>
      </c>
      <c r="B1594" s="5" t="str">
        <f>_xlfn.IFNA(VLOOKUP(A1594,CNPJ!E:F,2,0),"-------------------------------------------NAO DISPONIVEL-------------------------------------------")</f>
        <v>-------------------------------------------NAO DISPONIVEL-------------------------------------------</v>
      </c>
      <c r="C1594" s="22">
        <v>1</v>
      </c>
      <c r="D1594" s="5" t="str">
        <f>_xlfn.XLOOKUP(R1594,OP!C:C,OP!B:B,,0,1)</f>
        <v>RJ</v>
      </c>
      <c r="E1594" s="23"/>
      <c r="M1594" s="26"/>
      <c r="N1594" s="27"/>
      <c r="O1594" s="28" t="str">
        <f t="shared" si="392"/>
        <v>00000001594</v>
      </c>
      <c r="R1594" s="27" t="s">
        <v>193</v>
      </c>
      <c r="S1594" s="30" t="str">
        <f>_xlfn.IFNA(VLOOKUP(_xlfn.CONCAT(D1594," - ",R1594),OP!A:D,4,0),"-------------------------------------------NAO DISPONIVEL-------------------------------------------")</f>
        <v>FETRANSPOR</v>
      </c>
      <c r="T1594" s="31"/>
      <c r="U1594" s="32"/>
      <c r="V1594" s="31"/>
      <c r="W1594" s="33">
        <f t="shared" si="393"/>
        <v>0</v>
      </c>
      <c r="X1594" s="34">
        <f t="shared" si="394"/>
        <v>0</v>
      </c>
      <c r="Y1594" s="33">
        <f t="shared" si="395"/>
        <v>0</v>
      </c>
      <c r="Z1594" s="33">
        <f t="shared" si="396"/>
        <v>0</v>
      </c>
      <c r="AA1594" s="35">
        <f t="shared" si="397"/>
        <v>0</v>
      </c>
      <c r="AB1594" s="36">
        <f t="shared" si="398"/>
        <v>0</v>
      </c>
      <c r="AC1594" s="37">
        <f t="shared" si="399"/>
        <v>0</v>
      </c>
      <c r="AD1594" s="38"/>
      <c r="AE1594" s="38"/>
      <c r="AF1594" s="39">
        <f t="shared" si="400"/>
        <v>0</v>
      </c>
      <c r="AG1594" s="40"/>
      <c r="AH1594" s="41">
        <f t="shared" si="401"/>
        <v>0</v>
      </c>
      <c r="AI1594" s="42">
        <f t="shared" si="402"/>
        <v>0</v>
      </c>
      <c r="AJ1594" s="43">
        <f t="shared" si="403"/>
        <v>0</v>
      </c>
      <c r="AK1594" s="5" t="str">
        <f>_xlfn.IFNA(VLOOKUP(_xlfn.CONCAT(D1594," - ",S1594),OP!E:F,2,0),"-------------------------------------------NAO DISPONIVEL-------------------------------------------")</f>
        <v>C - RIOCARD</v>
      </c>
      <c r="AL1594" s="7" t="str">
        <f t="shared" si="389"/>
        <v>1 - -------------------------------------------NAO DISPONIVEL------------------------------------------- - 00000001594 - FETRANSPOR</v>
      </c>
      <c r="AM1594" s="7" t="str">
        <f t="shared" si="390"/>
        <v>-------------------------------------------NAO DISPONIVEL-------------------------------------------</v>
      </c>
      <c r="AN1594" s="44" cm="1">
        <f t="array" ref="AN1594">_xlfn.IFS(AJ1594=0,0,AQ1594="INATIVO",2,AQ1594="SEM CADASTRO",4,AQ1594="CPF ATIVO EM OUTRO COMPRADOR",5,AQ1594="NOVO/SEM CARTAO",6,AND(AJ1594&gt;0,AQ1594,""),8)</f>
        <v>0</v>
      </c>
      <c r="AO1594" s="45">
        <f t="shared" si="404"/>
        <v>-10</v>
      </c>
    </row>
    <row r="1595" spans="1:41" x14ac:dyDescent="0.4">
      <c r="A1595" s="21" t="str">
        <f t="shared" si="391"/>
        <v>-------------------------------------------NAO DISPONIVEL-------------------------------------------</v>
      </c>
      <c r="B1595" s="5" t="str">
        <f>_xlfn.IFNA(VLOOKUP(A1595,CNPJ!E:F,2,0),"-------------------------------------------NAO DISPONIVEL-------------------------------------------")</f>
        <v>-------------------------------------------NAO DISPONIVEL-------------------------------------------</v>
      </c>
      <c r="C1595" s="22">
        <v>1</v>
      </c>
      <c r="D1595" s="5" t="str">
        <f>_xlfn.XLOOKUP(R1595,OP!C:C,OP!B:B,,0,1)</f>
        <v>RJ</v>
      </c>
      <c r="E1595" s="23"/>
      <c r="M1595" s="26"/>
      <c r="N1595" s="27"/>
      <c r="O1595" s="28" t="str">
        <f t="shared" si="392"/>
        <v>00000001595</v>
      </c>
      <c r="R1595" s="27" t="s">
        <v>193</v>
      </c>
      <c r="S1595" s="30" t="str">
        <f>_xlfn.IFNA(VLOOKUP(_xlfn.CONCAT(D1595," - ",R1595),OP!A:D,4,0),"-------------------------------------------NAO DISPONIVEL-------------------------------------------")</f>
        <v>FETRANSPOR</v>
      </c>
      <c r="T1595" s="31"/>
      <c r="U1595" s="32"/>
      <c r="V1595" s="31"/>
      <c r="W1595" s="33">
        <f t="shared" si="393"/>
        <v>0</v>
      </c>
      <c r="X1595" s="34">
        <f t="shared" si="394"/>
        <v>0</v>
      </c>
      <c r="Y1595" s="33">
        <f t="shared" si="395"/>
        <v>0</v>
      </c>
      <c r="Z1595" s="33">
        <f t="shared" si="396"/>
        <v>0</v>
      </c>
      <c r="AA1595" s="35">
        <f t="shared" si="397"/>
        <v>0</v>
      </c>
      <c r="AB1595" s="36">
        <f t="shared" si="398"/>
        <v>0</v>
      </c>
      <c r="AC1595" s="37">
        <f t="shared" si="399"/>
        <v>0</v>
      </c>
      <c r="AD1595" s="38"/>
      <c r="AE1595" s="38"/>
      <c r="AF1595" s="39">
        <f t="shared" si="400"/>
        <v>0</v>
      </c>
      <c r="AG1595" s="40"/>
      <c r="AH1595" s="41">
        <f t="shared" si="401"/>
        <v>0</v>
      </c>
      <c r="AI1595" s="42">
        <f t="shared" si="402"/>
        <v>0</v>
      </c>
      <c r="AJ1595" s="43">
        <f t="shared" si="403"/>
        <v>0</v>
      </c>
      <c r="AK1595" s="5" t="str">
        <f>_xlfn.IFNA(VLOOKUP(_xlfn.CONCAT(D1595," - ",S1595),OP!E:F,2,0),"-------------------------------------------NAO DISPONIVEL-------------------------------------------")</f>
        <v>C - RIOCARD</v>
      </c>
      <c r="AL1595" s="7" t="str">
        <f t="shared" si="389"/>
        <v>1 - -------------------------------------------NAO DISPONIVEL------------------------------------------- - 00000001595 - FETRANSPOR</v>
      </c>
      <c r="AM1595" s="7" t="str">
        <f t="shared" si="390"/>
        <v>-------------------------------------------NAO DISPONIVEL-------------------------------------------</v>
      </c>
      <c r="AN1595" s="44" cm="1">
        <f t="array" ref="AN1595">_xlfn.IFS(AJ1595=0,0,AQ1595="INATIVO",2,AQ1595="SEM CADASTRO",4,AQ1595="CPF ATIVO EM OUTRO COMPRADOR",5,AQ1595="NOVO/SEM CARTAO",6,AND(AJ1595&gt;0,AQ1595,""),8)</f>
        <v>0</v>
      </c>
      <c r="AO1595" s="45">
        <f t="shared" si="404"/>
        <v>-10</v>
      </c>
    </row>
    <row r="1596" spans="1:41" x14ac:dyDescent="0.4">
      <c r="A1596" s="21" t="str">
        <f t="shared" si="391"/>
        <v>-------------------------------------------NAO DISPONIVEL-------------------------------------------</v>
      </c>
      <c r="B1596" s="5" t="str">
        <f>_xlfn.IFNA(VLOOKUP(A1596,CNPJ!E:F,2,0),"-------------------------------------------NAO DISPONIVEL-------------------------------------------")</f>
        <v>-------------------------------------------NAO DISPONIVEL-------------------------------------------</v>
      </c>
      <c r="C1596" s="22">
        <v>1</v>
      </c>
      <c r="D1596" s="5" t="str">
        <f>_xlfn.XLOOKUP(R1596,OP!C:C,OP!B:B,,0,1)</f>
        <v>RJ</v>
      </c>
      <c r="E1596" s="23"/>
      <c r="M1596" s="26"/>
      <c r="N1596" s="27"/>
      <c r="O1596" s="28" t="str">
        <f t="shared" si="392"/>
        <v>00000001596</v>
      </c>
      <c r="R1596" s="27" t="s">
        <v>193</v>
      </c>
      <c r="S1596" s="30" t="str">
        <f>_xlfn.IFNA(VLOOKUP(_xlfn.CONCAT(D1596," - ",R1596),OP!A:D,4,0),"-------------------------------------------NAO DISPONIVEL-------------------------------------------")</f>
        <v>FETRANSPOR</v>
      </c>
      <c r="T1596" s="31"/>
      <c r="U1596" s="32"/>
      <c r="V1596" s="31"/>
      <c r="W1596" s="33">
        <f t="shared" si="393"/>
        <v>0</v>
      </c>
      <c r="X1596" s="34">
        <f t="shared" si="394"/>
        <v>0</v>
      </c>
      <c r="Y1596" s="33">
        <f t="shared" si="395"/>
        <v>0</v>
      </c>
      <c r="Z1596" s="33">
        <f t="shared" si="396"/>
        <v>0</v>
      </c>
      <c r="AA1596" s="35">
        <f t="shared" si="397"/>
        <v>0</v>
      </c>
      <c r="AB1596" s="36">
        <f t="shared" si="398"/>
        <v>0</v>
      </c>
      <c r="AC1596" s="37">
        <f t="shared" si="399"/>
        <v>0</v>
      </c>
      <c r="AD1596" s="38"/>
      <c r="AE1596" s="38"/>
      <c r="AF1596" s="39">
        <f t="shared" si="400"/>
        <v>0</v>
      </c>
      <c r="AG1596" s="40"/>
      <c r="AH1596" s="41">
        <f t="shared" si="401"/>
        <v>0</v>
      </c>
      <c r="AI1596" s="42">
        <f t="shared" si="402"/>
        <v>0</v>
      </c>
      <c r="AJ1596" s="43">
        <f t="shared" si="403"/>
        <v>0</v>
      </c>
      <c r="AK1596" s="5" t="str">
        <f>_xlfn.IFNA(VLOOKUP(_xlfn.CONCAT(D1596," - ",S1596),OP!E:F,2,0),"-------------------------------------------NAO DISPONIVEL-------------------------------------------")</f>
        <v>C - RIOCARD</v>
      </c>
      <c r="AL1596" s="7" t="str">
        <f t="shared" si="389"/>
        <v>1 - -------------------------------------------NAO DISPONIVEL------------------------------------------- - 00000001596 - FETRANSPOR</v>
      </c>
      <c r="AM1596" s="7" t="str">
        <f t="shared" si="390"/>
        <v>-------------------------------------------NAO DISPONIVEL-------------------------------------------</v>
      </c>
      <c r="AN1596" s="44" cm="1">
        <f t="array" ref="AN1596">_xlfn.IFS(AJ1596=0,0,AQ1596="INATIVO",2,AQ1596="SEM CADASTRO",4,AQ1596="CPF ATIVO EM OUTRO COMPRADOR",5,AQ1596="NOVO/SEM CARTAO",6,AND(AJ1596&gt;0,AQ1596,""),8)</f>
        <v>0</v>
      </c>
      <c r="AO1596" s="45">
        <f t="shared" si="404"/>
        <v>-10</v>
      </c>
    </row>
    <row r="1597" spans="1:41" x14ac:dyDescent="0.4">
      <c r="A1597" s="21" t="str">
        <f t="shared" si="391"/>
        <v>-------------------------------------------NAO DISPONIVEL-------------------------------------------</v>
      </c>
      <c r="B1597" s="5" t="str">
        <f>_xlfn.IFNA(VLOOKUP(A1597,CNPJ!E:F,2,0),"-------------------------------------------NAO DISPONIVEL-------------------------------------------")</f>
        <v>-------------------------------------------NAO DISPONIVEL-------------------------------------------</v>
      </c>
      <c r="C1597" s="22">
        <v>1</v>
      </c>
      <c r="D1597" s="5" t="str">
        <f>_xlfn.XLOOKUP(R1597,OP!C:C,OP!B:B,,0,1)</f>
        <v>RJ</v>
      </c>
      <c r="E1597" s="23"/>
      <c r="M1597" s="26"/>
      <c r="N1597" s="27"/>
      <c r="O1597" s="28" t="str">
        <f t="shared" si="392"/>
        <v>00000001597</v>
      </c>
      <c r="R1597" s="27" t="s">
        <v>193</v>
      </c>
      <c r="S1597" s="30" t="str">
        <f>_xlfn.IFNA(VLOOKUP(_xlfn.CONCAT(D1597," - ",R1597),OP!A:D,4,0),"-------------------------------------------NAO DISPONIVEL-------------------------------------------")</f>
        <v>FETRANSPOR</v>
      </c>
      <c r="T1597" s="31"/>
      <c r="U1597" s="32"/>
      <c r="V1597" s="31"/>
      <c r="W1597" s="33">
        <f t="shared" si="393"/>
        <v>0</v>
      </c>
      <c r="X1597" s="34">
        <f t="shared" si="394"/>
        <v>0</v>
      </c>
      <c r="Y1597" s="33">
        <f t="shared" si="395"/>
        <v>0</v>
      </c>
      <c r="Z1597" s="33">
        <f t="shared" si="396"/>
        <v>0</v>
      </c>
      <c r="AA1597" s="35">
        <f t="shared" si="397"/>
        <v>0</v>
      </c>
      <c r="AB1597" s="36">
        <f t="shared" si="398"/>
        <v>0</v>
      </c>
      <c r="AC1597" s="37">
        <f t="shared" si="399"/>
        <v>0</v>
      </c>
      <c r="AD1597" s="38"/>
      <c r="AE1597" s="38"/>
      <c r="AF1597" s="39">
        <f t="shared" si="400"/>
        <v>0</v>
      </c>
      <c r="AG1597" s="40"/>
      <c r="AH1597" s="41">
        <f t="shared" si="401"/>
        <v>0</v>
      </c>
      <c r="AI1597" s="42">
        <f t="shared" si="402"/>
        <v>0</v>
      </c>
      <c r="AJ1597" s="43">
        <f t="shared" si="403"/>
        <v>0</v>
      </c>
      <c r="AK1597" s="5" t="str">
        <f>_xlfn.IFNA(VLOOKUP(_xlfn.CONCAT(D1597," - ",S1597),OP!E:F,2,0),"-------------------------------------------NAO DISPONIVEL-------------------------------------------")</f>
        <v>C - RIOCARD</v>
      </c>
      <c r="AL1597" s="7" t="str">
        <f t="shared" si="389"/>
        <v>1 - -------------------------------------------NAO DISPONIVEL------------------------------------------- - 00000001597 - FETRANSPOR</v>
      </c>
      <c r="AM1597" s="7" t="str">
        <f t="shared" si="390"/>
        <v>-------------------------------------------NAO DISPONIVEL-------------------------------------------</v>
      </c>
      <c r="AN1597" s="44" cm="1">
        <f t="array" ref="AN1597">_xlfn.IFS(AJ1597=0,0,AQ1597="INATIVO",2,AQ1597="SEM CADASTRO",4,AQ1597="CPF ATIVO EM OUTRO COMPRADOR",5,AQ1597="NOVO/SEM CARTAO",6,AND(AJ1597&gt;0,AQ1597,""),8)</f>
        <v>0</v>
      </c>
      <c r="AO1597" s="45">
        <f t="shared" si="404"/>
        <v>-10</v>
      </c>
    </row>
    <row r="1598" spans="1:41" x14ac:dyDescent="0.4">
      <c r="A1598" s="21" t="str">
        <f t="shared" si="391"/>
        <v>-------------------------------------------NAO DISPONIVEL-------------------------------------------</v>
      </c>
      <c r="B1598" s="5" t="str">
        <f>_xlfn.IFNA(VLOOKUP(A1598,CNPJ!E:F,2,0),"-------------------------------------------NAO DISPONIVEL-------------------------------------------")</f>
        <v>-------------------------------------------NAO DISPONIVEL-------------------------------------------</v>
      </c>
      <c r="C1598" s="22">
        <v>1</v>
      </c>
      <c r="D1598" s="5" t="str">
        <f>_xlfn.XLOOKUP(R1598,OP!C:C,OP!B:B,,0,1)</f>
        <v>RJ</v>
      </c>
      <c r="E1598" s="23"/>
      <c r="M1598" s="26"/>
      <c r="N1598" s="27"/>
      <c r="O1598" s="28" t="str">
        <f t="shared" si="392"/>
        <v>00000001598</v>
      </c>
      <c r="R1598" s="27" t="s">
        <v>193</v>
      </c>
      <c r="S1598" s="30" t="str">
        <f>_xlfn.IFNA(VLOOKUP(_xlfn.CONCAT(D1598," - ",R1598),OP!A:D,4,0),"-------------------------------------------NAO DISPONIVEL-------------------------------------------")</f>
        <v>FETRANSPOR</v>
      </c>
      <c r="T1598" s="31"/>
      <c r="U1598" s="32"/>
      <c r="V1598" s="31"/>
      <c r="W1598" s="33">
        <f t="shared" si="393"/>
        <v>0</v>
      </c>
      <c r="X1598" s="34">
        <f t="shared" si="394"/>
        <v>0</v>
      </c>
      <c r="Y1598" s="33">
        <f t="shared" si="395"/>
        <v>0</v>
      </c>
      <c r="Z1598" s="33">
        <f t="shared" si="396"/>
        <v>0</v>
      </c>
      <c r="AA1598" s="35">
        <f t="shared" si="397"/>
        <v>0</v>
      </c>
      <c r="AB1598" s="36">
        <f t="shared" si="398"/>
        <v>0</v>
      </c>
      <c r="AC1598" s="37">
        <f t="shared" si="399"/>
        <v>0</v>
      </c>
      <c r="AD1598" s="38"/>
      <c r="AE1598" s="38"/>
      <c r="AF1598" s="39">
        <f t="shared" si="400"/>
        <v>0</v>
      </c>
      <c r="AG1598" s="40"/>
      <c r="AH1598" s="41">
        <f t="shared" si="401"/>
        <v>0</v>
      </c>
      <c r="AI1598" s="42">
        <f t="shared" si="402"/>
        <v>0</v>
      </c>
      <c r="AJ1598" s="43">
        <f t="shared" si="403"/>
        <v>0</v>
      </c>
      <c r="AK1598" s="5" t="str">
        <f>_xlfn.IFNA(VLOOKUP(_xlfn.CONCAT(D1598," - ",S1598),OP!E:F,2,0),"-------------------------------------------NAO DISPONIVEL-------------------------------------------")</f>
        <v>C - RIOCARD</v>
      </c>
      <c r="AL1598" s="7" t="str">
        <f t="shared" si="389"/>
        <v>1 - -------------------------------------------NAO DISPONIVEL------------------------------------------- - 00000001598 - FETRANSPOR</v>
      </c>
      <c r="AM1598" s="7" t="str">
        <f t="shared" si="390"/>
        <v>-------------------------------------------NAO DISPONIVEL-------------------------------------------</v>
      </c>
      <c r="AN1598" s="44" cm="1">
        <f t="array" ref="AN1598">_xlfn.IFS(AJ1598=0,0,AQ1598="INATIVO",2,AQ1598="SEM CADASTRO",4,AQ1598="CPF ATIVO EM OUTRO COMPRADOR",5,AQ1598="NOVO/SEM CARTAO",6,AND(AJ1598&gt;0,AQ1598,""),8)</f>
        <v>0</v>
      </c>
      <c r="AO1598" s="45">
        <f t="shared" si="404"/>
        <v>-10</v>
      </c>
    </row>
    <row r="1599" spans="1:41" x14ac:dyDescent="0.4">
      <c r="A1599" s="21" t="str">
        <f t="shared" si="391"/>
        <v>-------------------------------------------NAO DISPONIVEL-------------------------------------------</v>
      </c>
      <c r="B1599" s="5" t="str">
        <f>_xlfn.IFNA(VLOOKUP(A1599,CNPJ!E:F,2,0),"-------------------------------------------NAO DISPONIVEL-------------------------------------------")</f>
        <v>-------------------------------------------NAO DISPONIVEL-------------------------------------------</v>
      </c>
      <c r="C1599" s="22">
        <v>1</v>
      </c>
      <c r="D1599" s="5" t="str">
        <f>_xlfn.XLOOKUP(R1599,OP!C:C,OP!B:B,,0,1)</f>
        <v>RJ</v>
      </c>
      <c r="E1599" s="23"/>
      <c r="M1599" s="26"/>
      <c r="N1599" s="27"/>
      <c r="O1599" s="28" t="str">
        <f t="shared" si="392"/>
        <v>00000001599</v>
      </c>
      <c r="R1599" s="27" t="s">
        <v>193</v>
      </c>
      <c r="S1599" s="30" t="str">
        <f>_xlfn.IFNA(VLOOKUP(_xlfn.CONCAT(D1599," - ",R1599),OP!A:D,4,0),"-------------------------------------------NAO DISPONIVEL-------------------------------------------")</f>
        <v>FETRANSPOR</v>
      </c>
      <c r="T1599" s="31"/>
      <c r="U1599" s="32"/>
      <c r="V1599" s="31"/>
      <c r="W1599" s="33">
        <f t="shared" si="393"/>
        <v>0</v>
      </c>
      <c r="X1599" s="34">
        <f t="shared" si="394"/>
        <v>0</v>
      </c>
      <c r="Y1599" s="33">
        <f t="shared" si="395"/>
        <v>0</v>
      </c>
      <c r="Z1599" s="33">
        <f t="shared" si="396"/>
        <v>0</v>
      </c>
      <c r="AA1599" s="35">
        <f t="shared" si="397"/>
        <v>0</v>
      </c>
      <c r="AB1599" s="36">
        <f t="shared" si="398"/>
        <v>0</v>
      </c>
      <c r="AC1599" s="37">
        <f t="shared" si="399"/>
        <v>0</v>
      </c>
      <c r="AD1599" s="38"/>
      <c r="AE1599" s="38"/>
      <c r="AF1599" s="39">
        <f t="shared" si="400"/>
        <v>0</v>
      </c>
      <c r="AG1599" s="40"/>
      <c r="AH1599" s="41">
        <f t="shared" si="401"/>
        <v>0</v>
      </c>
      <c r="AI1599" s="42">
        <f t="shared" si="402"/>
        <v>0</v>
      </c>
      <c r="AJ1599" s="43">
        <f t="shared" si="403"/>
        <v>0</v>
      </c>
      <c r="AK1599" s="5" t="str">
        <f>_xlfn.IFNA(VLOOKUP(_xlfn.CONCAT(D1599," - ",S1599),OP!E:F,2,0),"-------------------------------------------NAO DISPONIVEL-------------------------------------------")</f>
        <v>C - RIOCARD</v>
      </c>
      <c r="AL1599" s="7" t="str">
        <f t="shared" si="389"/>
        <v>1 - -------------------------------------------NAO DISPONIVEL------------------------------------------- - 00000001599 - FETRANSPOR</v>
      </c>
      <c r="AM1599" s="7" t="str">
        <f t="shared" si="390"/>
        <v>-------------------------------------------NAO DISPONIVEL-------------------------------------------</v>
      </c>
      <c r="AN1599" s="44" cm="1">
        <f t="array" ref="AN1599">_xlfn.IFS(AJ1599=0,0,AQ1599="INATIVO",2,AQ1599="SEM CADASTRO",4,AQ1599="CPF ATIVO EM OUTRO COMPRADOR",5,AQ1599="NOVO/SEM CARTAO",6,AND(AJ1599&gt;0,AQ1599,""),8)</f>
        <v>0</v>
      </c>
      <c r="AO1599" s="45">
        <f t="shared" si="404"/>
        <v>-10</v>
      </c>
    </row>
    <row r="1600" spans="1:41" x14ac:dyDescent="0.4">
      <c r="A1600" s="21" t="str">
        <f t="shared" si="391"/>
        <v>-------------------------------------------NAO DISPONIVEL-------------------------------------------</v>
      </c>
      <c r="B1600" s="5" t="str">
        <f>_xlfn.IFNA(VLOOKUP(A1600,CNPJ!E:F,2,0),"-------------------------------------------NAO DISPONIVEL-------------------------------------------")</f>
        <v>-------------------------------------------NAO DISPONIVEL-------------------------------------------</v>
      </c>
      <c r="C1600" s="22">
        <v>1</v>
      </c>
      <c r="D1600" s="5" t="str">
        <f>_xlfn.XLOOKUP(R1600,OP!C:C,OP!B:B,,0,1)</f>
        <v>RJ</v>
      </c>
      <c r="E1600" s="23"/>
      <c r="M1600" s="26"/>
      <c r="N1600" s="27"/>
      <c r="O1600" s="28" t="str">
        <f t="shared" si="392"/>
        <v>00000001600</v>
      </c>
      <c r="R1600" s="27" t="s">
        <v>193</v>
      </c>
      <c r="S1600" s="30" t="str">
        <f>_xlfn.IFNA(VLOOKUP(_xlfn.CONCAT(D1600," - ",R1600),OP!A:D,4,0),"-------------------------------------------NAO DISPONIVEL-------------------------------------------")</f>
        <v>FETRANSPOR</v>
      </c>
      <c r="T1600" s="31"/>
      <c r="U1600" s="32"/>
      <c r="V1600" s="31"/>
      <c r="W1600" s="33">
        <f t="shared" si="393"/>
        <v>0</v>
      </c>
      <c r="X1600" s="34">
        <f t="shared" si="394"/>
        <v>0</v>
      </c>
      <c r="Y1600" s="33">
        <f t="shared" si="395"/>
        <v>0</v>
      </c>
      <c r="Z1600" s="33">
        <f t="shared" si="396"/>
        <v>0</v>
      </c>
      <c r="AA1600" s="35">
        <f t="shared" si="397"/>
        <v>0</v>
      </c>
      <c r="AB1600" s="36">
        <f t="shared" si="398"/>
        <v>0</v>
      </c>
      <c r="AC1600" s="37">
        <f t="shared" si="399"/>
        <v>0</v>
      </c>
      <c r="AD1600" s="38"/>
      <c r="AE1600" s="38"/>
      <c r="AF1600" s="39">
        <f t="shared" si="400"/>
        <v>0</v>
      </c>
      <c r="AG1600" s="40"/>
      <c r="AH1600" s="41">
        <f t="shared" si="401"/>
        <v>0</v>
      </c>
      <c r="AI1600" s="42">
        <f t="shared" si="402"/>
        <v>0</v>
      </c>
      <c r="AJ1600" s="43">
        <f t="shared" si="403"/>
        <v>0</v>
      </c>
      <c r="AK1600" s="5" t="str">
        <f>_xlfn.IFNA(VLOOKUP(_xlfn.CONCAT(D1600," - ",S1600),OP!E:F,2,0),"-------------------------------------------NAO DISPONIVEL-------------------------------------------")</f>
        <v>C - RIOCARD</v>
      </c>
      <c r="AL1600" s="7" t="str">
        <f t="shared" si="389"/>
        <v>1 - -------------------------------------------NAO DISPONIVEL------------------------------------------- - 00000001600 - FETRANSPOR</v>
      </c>
      <c r="AM1600" s="7" t="str">
        <f t="shared" si="390"/>
        <v>-------------------------------------------NAO DISPONIVEL-------------------------------------------</v>
      </c>
      <c r="AN1600" s="44" cm="1">
        <f t="array" ref="AN1600">_xlfn.IFS(AJ1600=0,0,AQ1600="INATIVO",2,AQ1600="SEM CADASTRO",4,AQ1600="CPF ATIVO EM OUTRO COMPRADOR",5,AQ1600="NOVO/SEM CARTAO",6,AND(AJ1600&gt;0,AQ1600,""),8)</f>
        <v>0</v>
      </c>
      <c r="AO1600" s="45">
        <f t="shared" si="404"/>
        <v>-10</v>
      </c>
    </row>
    <row r="1601" spans="1:41" x14ac:dyDescent="0.4">
      <c r="A1601" s="21" t="str">
        <f t="shared" si="391"/>
        <v>-------------------------------------------NAO DISPONIVEL-------------------------------------------</v>
      </c>
      <c r="B1601" s="5" t="str">
        <f>_xlfn.IFNA(VLOOKUP(A1601,CNPJ!E:F,2,0),"-------------------------------------------NAO DISPONIVEL-------------------------------------------")</f>
        <v>-------------------------------------------NAO DISPONIVEL-------------------------------------------</v>
      </c>
      <c r="C1601" s="22">
        <v>1</v>
      </c>
      <c r="D1601" s="5" t="str">
        <f>_xlfn.XLOOKUP(R1601,OP!C:C,OP!B:B,,0,1)</f>
        <v>RJ</v>
      </c>
      <c r="E1601" s="23"/>
      <c r="M1601" s="26"/>
      <c r="N1601" s="27"/>
      <c r="O1601" s="28" t="str">
        <f t="shared" si="392"/>
        <v>00000001601</v>
      </c>
      <c r="R1601" s="27" t="s">
        <v>193</v>
      </c>
      <c r="S1601" s="30" t="str">
        <f>_xlfn.IFNA(VLOOKUP(_xlfn.CONCAT(D1601," - ",R1601),OP!A:D,4,0),"-------------------------------------------NAO DISPONIVEL-------------------------------------------")</f>
        <v>FETRANSPOR</v>
      </c>
      <c r="T1601" s="31"/>
      <c r="U1601" s="32"/>
      <c r="V1601" s="31"/>
      <c r="W1601" s="33">
        <f t="shared" si="393"/>
        <v>0</v>
      </c>
      <c r="X1601" s="34">
        <f t="shared" si="394"/>
        <v>0</v>
      </c>
      <c r="Y1601" s="33">
        <f t="shared" si="395"/>
        <v>0</v>
      </c>
      <c r="Z1601" s="33">
        <f t="shared" si="396"/>
        <v>0</v>
      </c>
      <c r="AA1601" s="35">
        <f t="shared" si="397"/>
        <v>0</v>
      </c>
      <c r="AB1601" s="36">
        <f t="shared" si="398"/>
        <v>0</v>
      </c>
      <c r="AC1601" s="37">
        <f t="shared" si="399"/>
        <v>0</v>
      </c>
      <c r="AD1601" s="38"/>
      <c r="AE1601" s="38"/>
      <c r="AF1601" s="39">
        <f t="shared" si="400"/>
        <v>0</v>
      </c>
      <c r="AG1601" s="40"/>
      <c r="AH1601" s="41">
        <f t="shared" si="401"/>
        <v>0</v>
      </c>
      <c r="AI1601" s="42">
        <f t="shared" si="402"/>
        <v>0</v>
      </c>
      <c r="AJ1601" s="43">
        <f t="shared" si="403"/>
        <v>0</v>
      </c>
      <c r="AK1601" s="5" t="str">
        <f>_xlfn.IFNA(VLOOKUP(_xlfn.CONCAT(D1601," - ",S1601),OP!E:F,2,0),"-------------------------------------------NAO DISPONIVEL-------------------------------------------")</f>
        <v>C - RIOCARD</v>
      </c>
      <c r="AL1601" s="7" t="str">
        <f t="shared" si="389"/>
        <v>1 - -------------------------------------------NAO DISPONIVEL------------------------------------------- - 00000001601 - FETRANSPOR</v>
      </c>
      <c r="AM1601" s="7" t="str">
        <f t="shared" si="390"/>
        <v>-------------------------------------------NAO DISPONIVEL-------------------------------------------</v>
      </c>
      <c r="AN1601" s="44" cm="1">
        <f t="array" ref="AN1601">_xlfn.IFS(AJ1601=0,0,AQ1601="INATIVO",2,AQ1601="SEM CADASTRO",4,AQ1601="CPF ATIVO EM OUTRO COMPRADOR",5,AQ1601="NOVO/SEM CARTAO",6,AND(AJ1601&gt;0,AQ1601,""),8)</f>
        <v>0</v>
      </c>
      <c r="AO1601" s="45">
        <f t="shared" si="404"/>
        <v>-10</v>
      </c>
    </row>
    <row r="1602" spans="1:41" x14ac:dyDescent="0.4">
      <c r="A1602" s="21" t="str">
        <f t="shared" si="391"/>
        <v>-------------------------------------------NAO DISPONIVEL-------------------------------------------</v>
      </c>
      <c r="B1602" s="5" t="str">
        <f>_xlfn.IFNA(VLOOKUP(A1602,CNPJ!E:F,2,0),"-------------------------------------------NAO DISPONIVEL-------------------------------------------")</f>
        <v>-------------------------------------------NAO DISPONIVEL-------------------------------------------</v>
      </c>
      <c r="C1602" s="22">
        <v>1</v>
      </c>
      <c r="D1602" s="5" t="str">
        <f>_xlfn.XLOOKUP(R1602,OP!C:C,OP!B:B,,0,1)</f>
        <v>RJ</v>
      </c>
      <c r="E1602" s="23"/>
      <c r="M1602" s="26"/>
      <c r="N1602" s="27"/>
      <c r="O1602" s="28" t="str">
        <f t="shared" si="392"/>
        <v>00000001602</v>
      </c>
      <c r="R1602" s="27" t="s">
        <v>193</v>
      </c>
      <c r="S1602" s="30" t="str">
        <f>_xlfn.IFNA(VLOOKUP(_xlfn.CONCAT(D1602," - ",R1602),OP!A:D,4,0),"-------------------------------------------NAO DISPONIVEL-------------------------------------------")</f>
        <v>FETRANSPOR</v>
      </c>
      <c r="T1602" s="31"/>
      <c r="U1602" s="32"/>
      <c r="V1602" s="31"/>
      <c r="W1602" s="33">
        <f t="shared" si="393"/>
        <v>0</v>
      </c>
      <c r="X1602" s="34">
        <f t="shared" si="394"/>
        <v>0</v>
      </c>
      <c r="Y1602" s="33">
        <f t="shared" si="395"/>
        <v>0</v>
      </c>
      <c r="Z1602" s="33">
        <f t="shared" si="396"/>
        <v>0</v>
      </c>
      <c r="AA1602" s="35">
        <f t="shared" si="397"/>
        <v>0</v>
      </c>
      <c r="AB1602" s="36">
        <f t="shared" si="398"/>
        <v>0</v>
      </c>
      <c r="AC1602" s="37">
        <f t="shared" si="399"/>
        <v>0</v>
      </c>
      <c r="AD1602" s="38"/>
      <c r="AE1602" s="38"/>
      <c r="AF1602" s="39">
        <f t="shared" si="400"/>
        <v>0</v>
      </c>
      <c r="AG1602" s="40"/>
      <c r="AH1602" s="41">
        <f t="shared" si="401"/>
        <v>0</v>
      </c>
      <c r="AI1602" s="42">
        <f t="shared" si="402"/>
        <v>0</v>
      </c>
      <c r="AJ1602" s="43">
        <f t="shared" si="403"/>
        <v>0</v>
      </c>
      <c r="AK1602" s="5" t="str">
        <f>_xlfn.IFNA(VLOOKUP(_xlfn.CONCAT(D1602," - ",S1602),OP!E:F,2,0),"-------------------------------------------NAO DISPONIVEL-------------------------------------------")</f>
        <v>C - RIOCARD</v>
      </c>
      <c r="AL1602" s="7" t="str">
        <f t="shared" ref="AL1602:AL1665" si="405">_xlfn.CONCAT(C1602," - ",B1602," - ",O1602," - ",S1602)</f>
        <v>1 - -------------------------------------------NAO DISPONIVEL------------------------------------------- - 00000001602 - FETRANSPOR</v>
      </c>
      <c r="AM1602" s="7" t="str">
        <f t="shared" ref="AM1602:AM1665" si="406">_xlfn.CONCAT(B1602,L1602,LEFT(M1602,3))</f>
        <v>-------------------------------------------NAO DISPONIVEL-------------------------------------------</v>
      </c>
      <c r="AN1602" s="44" cm="1">
        <f t="array" ref="AN1602">_xlfn.IFS(AJ1602=0,0,AQ1602="INATIVO",2,AQ1602="SEM CADASTRO",4,AQ1602="CPF ATIVO EM OUTRO COMPRADOR",5,AQ1602="NOVO/SEM CARTAO",6,AND(AJ1602&gt;0,AQ1602,""),8)</f>
        <v>0</v>
      </c>
      <c r="AO1602" s="45">
        <f t="shared" si="404"/>
        <v>-10</v>
      </c>
    </row>
    <row r="1603" spans="1:41" x14ac:dyDescent="0.4">
      <c r="A1603" s="21" t="str">
        <f t="shared" ref="A1603:A1666" si="407">IF(AND(E1603&lt;&gt;"",F1603&lt;&gt;""),TRIM(_xlfn.CONCAT(D1603," - ",S1603," - ",E1603," - ",F1603)),"-------------------------------------------NAO DISPONIVEL-------------------------------------------")</f>
        <v>-------------------------------------------NAO DISPONIVEL-------------------------------------------</v>
      </c>
      <c r="B1603" s="5" t="str">
        <f>_xlfn.IFNA(VLOOKUP(A1603,CNPJ!E:F,2,0),"-------------------------------------------NAO DISPONIVEL-------------------------------------------")</f>
        <v>-------------------------------------------NAO DISPONIVEL-------------------------------------------</v>
      </c>
      <c r="C1603" s="22">
        <v>1</v>
      </c>
      <c r="D1603" s="5" t="str">
        <f>_xlfn.XLOOKUP(R1603,OP!C:C,OP!B:B,,0,1)</f>
        <v>RJ</v>
      </c>
      <c r="E1603" s="23"/>
      <c r="M1603" s="26"/>
      <c r="N1603" s="27"/>
      <c r="O1603" s="28" t="str">
        <f t="shared" ref="O1603:O1666" si="408">IF(N1603="",TEXT(ROW(),"00000000000"),IF(N1603="00000000000",TEXT(ROW(),"00000000000"),TRIM(TEXT(N1603,"00000000000"))))</f>
        <v>00000001603</v>
      </c>
      <c r="R1603" s="27" t="s">
        <v>193</v>
      </c>
      <c r="S1603" s="30" t="str">
        <f>_xlfn.IFNA(VLOOKUP(_xlfn.CONCAT(D1603," - ",R1603),OP!A:D,4,0),"-------------------------------------------NAO DISPONIVEL-------------------------------------------")</f>
        <v>FETRANSPOR</v>
      </c>
      <c r="T1603" s="31"/>
      <c r="U1603" s="32"/>
      <c r="V1603" s="31"/>
      <c r="W1603" s="33">
        <f t="shared" ref="W1603:W1666" si="409">ROUND(T1603,2)</f>
        <v>0</v>
      </c>
      <c r="X1603" s="34">
        <f t="shared" ref="X1603:X1666" si="410">ROUND(U1603,0)</f>
        <v>0</v>
      </c>
      <c r="Y1603" s="33">
        <f t="shared" ref="Y1603:Y1666" si="411">ROUND(V1603,2)</f>
        <v>0</v>
      </c>
      <c r="Z1603" s="33">
        <f t="shared" ref="Z1603:Z1666" si="412">(X1603*Y1603)-W1603</f>
        <v>0</v>
      </c>
      <c r="AA1603" s="35">
        <f t="shared" ref="AA1603:AA1666" si="413">Y1603</f>
        <v>0</v>
      </c>
      <c r="AB1603" s="36">
        <f t="shared" ref="AB1603:AB1666" si="414">Z1603</f>
        <v>0</v>
      </c>
      <c r="AC1603" s="37">
        <f t="shared" ref="AC1603:AC1666" si="415">ROUND(IF(AL1603=AL1602,0,SUMIF(AL:AL,AL1603,AB:AB)),2)</f>
        <v>0</v>
      </c>
      <c r="AD1603" s="38"/>
      <c r="AE1603" s="38"/>
      <c r="AF1603" s="39">
        <f t="shared" ref="AF1603:AF1666" si="416">ROUND(SUM(AD1603,AE1603),2)</f>
        <v>0</v>
      </c>
      <c r="AG1603" s="40"/>
      <c r="AH1603" s="41">
        <f t="shared" ref="AH1603:AH1666" si="417">ROUND(AG1603,2)</f>
        <v>0</v>
      </c>
      <c r="AI1603" s="42">
        <f t="shared" ref="AI1603:AI1666" si="418">ROUND(IF(AH1603=0,0,IF(AF1603-AH1603&lt;0,0,IF(AF1603-AH1603&gt;AC1603,AC1603,AF1603-AH1603))),2)</f>
        <v>0</v>
      </c>
      <c r="AJ1603" s="43">
        <f t="shared" ref="AJ1603:AJ1666" si="419">ROUND(IF(AC1603=0,0,IF(AH1603=0,AC1603,AC1603-AI1603)),2)</f>
        <v>0</v>
      </c>
      <c r="AK1603" s="5" t="str">
        <f>_xlfn.IFNA(VLOOKUP(_xlfn.CONCAT(D1603," - ",S1603),OP!E:F,2,0),"-------------------------------------------NAO DISPONIVEL-------------------------------------------")</f>
        <v>C - RIOCARD</v>
      </c>
      <c r="AL1603" s="7" t="str">
        <f t="shared" si="405"/>
        <v>1 - -------------------------------------------NAO DISPONIVEL------------------------------------------- - 00000001603 - FETRANSPOR</v>
      </c>
      <c r="AM1603" s="7" t="str">
        <f t="shared" si="406"/>
        <v>-------------------------------------------NAO DISPONIVEL-------------------------------------------</v>
      </c>
      <c r="AN1603" s="44" cm="1">
        <f t="array" ref="AN1603">_xlfn.IFS(AJ1603=0,0,AQ1603="INATIVO",2,AQ1603="SEM CADASTRO",4,AQ1603="CPF ATIVO EM OUTRO COMPRADOR",5,AQ1603="NOVO/SEM CARTAO",6,AND(AJ1603&gt;0,AQ1603,""),8)</f>
        <v>0</v>
      </c>
      <c r="AO1603" s="45">
        <f t="shared" ref="AO1603:AO1666" si="420">AF1603-(10-AJ1603)</f>
        <v>-10</v>
      </c>
    </row>
    <row r="1604" spans="1:41" x14ac:dyDescent="0.4">
      <c r="A1604" s="21" t="str">
        <f t="shared" si="407"/>
        <v>-------------------------------------------NAO DISPONIVEL-------------------------------------------</v>
      </c>
      <c r="B1604" s="5" t="str">
        <f>_xlfn.IFNA(VLOOKUP(A1604,CNPJ!E:F,2,0),"-------------------------------------------NAO DISPONIVEL-------------------------------------------")</f>
        <v>-------------------------------------------NAO DISPONIVEL-------------------------------------------</v>
      </c>
      <c r="C1604" s="22">
        <v>1</v>
      </c>
      <c r="D1604" s="5" t="str">
        <f>_xlfn.XLOOKUP(R1604,OP!C:C,OP!B:B,,0,1)</f>
        <v>RJ</v>
      </c>
      <c r="E1604" s="23"/>
      <c r="M1604" s="26"/>
      <c r="N1604" s="27"/>
      <c r="O1604" s="28" t="str">
        <f t="shared" si="408"/>
        <v>00000001604</v>
      </c>
      <c r="R1604" s="27" t="s">
        <v>193</v>
      </c>
      <c r="S1604" s="30" t="str">
        <f>_xlfn.IFNA(VLOOKUP(_xlfn.CONCAT(D1604," - ",R1604),OP!A:D,4,0),"-------------------------------------------NAO DISPONIVEL-------------------------------------------")</f>
        <v>FETRANSPOR</v>
      </c>
      <c r="T1604" s="31"/>
      <c r="U1604" s="32"/>
      <c r="V1604" s="31"/>
      <c r="W1604" s="33">
        <f t="shared" si="409"/>
        <v>0</v>
      </c>
      <c r="X1604" s="34">
        <f t="shared" si="410"/>
        <v>0</v>
      </c>
      <c r="Y1604" s="33">
        <f t="shared" si="411"/>
        <v>0</v>
      </c>
      <c r="Z1604" s="33">
        <f t="shared" si="412"/>
        <v>0</v>
      </c>
      <c r="AA1604" s="35">
        <f t="shared" si="413"/>
        <v>0</v>
      </c>
      <c r="AB1604" s="36">
        <f t="shared" si="414"/>
        <v>0</v>
      </c>
      <c r="AC1604" s="37">
        <f t="shared" si="415"/>
        <v>0</v>
      </c>
      <c r="AD1604" s="38"/>
      <c r="AE1604" s="38"/>
      <c r="AF1604" s="39">
        <f t="shared" si="416"/>
        <v>0</v>
      </c>
      <c r="AG1604" s="40"/>
      <c r="AH1604" s="41">
        <f t="shared" si="417"/>
        <v>0</v>
      </c>
      <c r="AI1604" s="42">
        <f t="shared" si="418"/>
        <v>0</v>
      </c>
      <c r="AJ1604" s="43">
        <f t="shared" si="419"/>
        <v>0</v>
      </c>
      <c r="AK1604" s="5" t="str">
        <f>_xlfn.IFNA(VLOOKUP(_xlfn.CONCAT(D1604," - ",S1604),OP!E:F,2,0),"-------------------------------------------NAO DISPONIVEL-------------------------------------------")</f>
        <v>C - RIOCARD</v>
      </c>
      <c r="AL1604" s="7" t="str">
        <f t="shared" si="405"/>
        <v>1 - -------------------------------------------NAO DISPONIVEL------------------------------------------- - 00000001604 - FETRANSPOR</v>
      </c>
      <c r="AM1604" s="7" t="str">
        <f t="shared" si="406"/>
        <v>-------------------------------------------NAO DISPONIVEL-------------------------------------------</v>
      </c>
      <c r="AN1604" s="44" cm="1">
        <f t="array" ref="AN1604">_xlfn.IFS(AJ1604=0,0,AQ1604="INATIVO",2,AQ1604="SEM CADASTRO",4,AQ1604="CPF ATIVO EM OUTRO COMPRADOR",5,AQ1604="NOVO/SEM CARTAO",6,AND(AJ1604&gt;0,AQ1604,""),8)</f>
        <v>0</v>
      </c>
      <c r="AO1604" s="45">
        <f t="shared" si="420"/>
        <v>-10</v>
      </c>
    </row>
    <row r="1605" spans="1:41" x14ac:dyDescent="0.4">
      <c r="A1605" s="21" t="str">
        <f t="shared" si="407"/>
        <v>-------------------------------------------NAO DISPONIVEL-------------------------------------------</v>
      </c>
      <c r="B1605" s="5" t="str">
        <f>_xlfn.IFNA(VLOOKUP(A1605,CNPJ!E:F,2,0),"-------------------------------------------NAO DISPONIVEL-------------------------------------------")</f>
        <v>-------------------------------------------NAO DISPONIVEL-------------------------------------------</v>
      </c>
      <c r="C1605" s="22">
        <v>1</v>
      </c>
      <c r="D1605" s="5" t="str">
        <f>_xlfn.XLOOKUP(R1605,OP!C:C,OP!B:B,,0,1)</f>
        <v>RJ</v>
      </c>
      <c r="E1605" s="23"/>
      <c r="M1605" s="26"/>
      <c r="N1605" s="27"/>
      <c r="O1605" s="28" t="str">
        <f t="shared" si="408"/>
        <v>00000001605</v>
      </c>
      <c r="R1605" s="27" t="s">
        <v>193</v>
      </c>
      <c r="S1605" s="30" t="str">
        <f>_xlfn.IFNA(VLOOKUP(_xlfn.CONCAT(D1605," - ",R1605),OP!A:D,4,0),"-------------------------------------------NAO DISPONIVEL-------------------------------------------")</f>
        <v>FETRANSPOR</v>
      </c>
      <c r="T1605" s="31"/>
      <c r="U1605" s="32"/>
      <c r="V1605" s="31"/>
      <c r="W1605" s="33">
        <f t="shared" si="409"/>
        <v>0</v>
      </c>
      <c r="X1605" s="34">
        <f t="shared" si="410"/>
        <v>0</v>
      </c>
      <c r="Y1605" s="33">
        <f t="shared" si="411"/>
        <v>0</v>
      </c>
      <c r="Z1605" s="33">
        <f t="shared" si="412"/>
        <v>0</v>
      </c>
      <c r="AA1605" s="35">
        <f t="shared" si="413"/>
        <v>0</v>
      </c>
      <c r="AB1605" s="36">
        <f t="shared" si="414"/>
        <v>0</v>
      </c>
      <c r="AC1605" s="37">
        <f t="shared" si="415"/>
        <v>0</v>
      </c>
      <c r="AD1605" s="38"/>
      <c r="AE1605" s="38"/>
      <c r="AF1605" s="39">
        <f t="shared" si="416"/>
        <v>0</v>
      </c>
      <c r="AG1605" s="40"/>
      <c r="AH1605" s="41">
        <f t="shared" si="417"/>
        <v>0</v>
      </c>
      <c r="AI1605" s="42">
        <f t="shared" si="418"/>
        <v>0</v>
      </c>
      <c r="AJ1605" s="43">
        <f t="shared" si="419"/>
        <v>0</v>
      </c>
      <c r="AK1605" s="5" t="str">
        <f>_xlfn.IFNA(VLOOKUP(_xlfn.CONCAT(D1605," - ",S1605),OP!E:F,2,0),"-------------------------------------------NAO DISPONIVEL-------------------------------------------")</f>
        <v>C - RIOCARD</v>
      </c>
      <c r="AL1605" s="7" t="str">
        <f t="shared" si="405"/>
        <v>1 - -------------------------------------------NAO DISPONIVEL------------------------------------------- - 00000001605 - FETRANSPOR</v>
      </c>
      <c r="AM1605" s="7" t="str">
        <f t="shared" si="406"/>
        <v>-------------------------------------------NAO DISPONIVEL-------------------------------------------</v>
      </c>
      <c r="AN1605" s="44" cm="1">
        <f t="array" ref="AN1605">_xlfn.IFS(AJ1605=0,0,AQ1605="INATIVO",2,AQ1605="SEM CADASTRO",4,AQ1605="CPF ATIVO EM OUTRO COMPRADOR",5,AQ1605="NOVO/SEM CARTAO",6,AND(AJ1605&gt;0,AQ1605,""),8)</f>
        <v>0</v>
      </c>
      <c r="AO1605" s="45">
        <f t="shared" si="420"/>
        <v>-10</v>
      </c>
    </row>
    <row r="1606" spans="1:41" x14ac:dyDescent="0.4">
      <c r="A1606" s="21" t="str">
        <f t="shared" si="407"/>
        <v>-------------------------------------------NAO DISPONIVEL-------------------------------------------</v>
      </c>
      <c r="B1606" s="5" t="str">
        <f>_xlfn.IFNA(VLOOKUP(A1606,CNPJ!E:F,2,0),"-------------------------------------------NAO DISPONIVEL-------------------------------------------")</f>
        <v>-------------------------------------------NAO DISPONIVEL-------------------------------------------</v>
      </c>
      <c r="C1606" s="22">
        <v>1</v>
      </c>
      <c r="D1606" s="5" t="str">
        <f>_xlfn.XLOOKUP(R1606,OP!C:C,OP!B:B,,0,1)</f>
        <v>RJ</v>
      </c>
      <c r="E1606" s="23"/>
      <c r="M1606" s="26"/>
      <c r="N1606" s="27"/>
      <c r="O1606" s="28" t="str">
        <f t="shared" si="408"/>
        <v>00000001606</v>
      </c>
      <c r="R1606" s="27" t="s">
        <v>193</v>
      </c>
      <c r="S1606" s="30" t="str">
        <f>_xlfn.IFNA(VLOOKUP(_xlfn.CONCAT(D1606," - ",R1606),OP!A:D,4,0),"-------------------------------------------NAO DISPONIVEL-------------------------------------------")</f>
        <v>FETRANSPOR</v>
      </c>
      <c r="T1606" s="31"/>
      <c r="U1606" s="32"/>
      <c r="V1606" s="31"/>
      <c r="W1606" s="33">
        <f t="shared" si="409"/>
        <v>0</v>
      </c>
      <c r="X1606" s="34">
        <f t="shared" si="410"/>
        <v>0</v>
      </c>
      <c r="Y1606" s="33">
        <f t="shared" si="411"/>
        <v>0</v>
      </c>
      <c r="Z1606" s="33">
        <f t="shared" si="412"/>
        <v>0</v>
      </c>
      <c r="AA1606" s="35">
        <f t="shared" si="413"/>
        <v>0</v>
      </c>
      <c r="AB1606" s="36">
        <f t="shared" si="414"/>
        <v>0</v>
      </c>
      <c r="AC1606" s="37">
        <f t="shared" si="415"/>
        <v>0</v>
      </c>
      <c r="AD1606" s="38"/>
      <c r="AE1606" s="38"/>
      <c r="AF1606" s="39">
        <f t="shared" si="416"/>
        <v>0</v>
      </c>
      <c r="AG1606" s="40"/>
      <c r="AH1606" s="41">
        <f t="shared" si="417"/>
        <v>0</v>
      </c>
      <c r="AI1606" s="42">
        <f t="shared" si="418"/>
        <v>0</v>
      </c>
      <c r="AJ1606" s="43">
        <f t="shared" si="419"/>
        <v>0</v>
      </c>
      <c r="AK1606" s="5" t="str">
        <f>_xlfn.IFNA(VLOOKUP(_xlfn.CONCAT(D1606," - ",S1606),OP!E:F,2,0),"-------------------------------------------NAO DISPONIVEL-------------------------------------------")</f>
        <v>C - RIOCARD</v>
      </c>
      <c r="AL1606" s="7" t="str">
        <f t="shared" si="405"/>
        <v>1 - -------------------------------------------NAO DISPONIVEL------------------------------------------- - 00000001606 - FETRANSPOR</v>
      </c>
      <c r="AM1606" s="7" t="str">
        <f t="shared" si="406"/>
        <v>-------------------------------------------NAO DISPONIVEL-------------------------------------------</v>
      </c>
      <c r="AN1606" s="44" cm="1">
        <f t="array" ref="AN1606">_xlfn.IFS(AJ1606=0,0,AQ1606="INATIVO",2,AQ1606="SEM CADASTRO",4,AQ1606="CPF ATIVO EM OUTRO COMPRADOR",5,AQ1606="NOVO/SEM CARTAO",6,AND(AJ1606&gt;0,AQ1606,""),8)</f>
        <v>0</v>
      </c>
      <c r="AO1606" s="45">
        <f t="shared" si="420"/>
        <v>-10</v>
      </c>
    </row>
    <row r="1607" spans="1:41" x14ac:dyDescent="0.4">
      <c r="A1607" s="21" t="str">
        <f t="shared" si="407"/>
        <v>-------------------------------------------NAO DISPONIVEL-------------------------------------------</v>
      </c>
      <c r="B1607" s="5" t="str">
        <f>_xlfn.IFNA(VLOOKUP(A1607,CNPJ!E:F,2,0),"-------------------------------------------NAO DISPONIVEL-------------------------------------------")</f>
        <v>-------------------------------------------NAO DISPONIVEL-------------------------------------------</v>
      </c>
      <c r="C1607" s="22">
        <v>1</v>
      </c>
      <c r="D1607" s="5" t="str">
        <f>_xlfn.XLOOKUP(R1607,OP!C:C,OP!B:B,,0,1)</f>
        <v>RJ</v>
      </c>
      <c r="E1607" s="23"/>
      <c r="M1607" s="26"/>
      <c r="N1607" s="27"/>
      <c r="O1607" s="28" t="str">
        <f t="shared" si="408"/>
        <v>00000001607</v>
      </c>
      <c r="R1607" s="27" t="s">
        <v>193</v>
      </c>
      <c r="S1607" s="30" t="str">
        <f>_xlfn.IFNA(VLOOKUP(_xlfn.CONCAT(D1607," - ",R1607),OP!A:D,4,0),"-------------------------------------------NAO DISPONIVEL-------------------------------------------")</f>
        <v>FETRANSPOR</v>
      </c>
      <c r="T1607" s="31"/>
      <c r="U1607" s="32"/>
      <c r="V1607" s="31"/>
      <c r="W1607" s="33">
        <f t="shared" si="409"/>
        <v>0</v>
      </c>
      <c r="X1607" s="34">
        <f t="shared" si="410"/>
        <v>0</v>
      </c>
      <c r="Y1607" s="33">
        <f t="shared" si="411"/>
        <v>0</v>
      </c>
      <c r="Z1607" s="33">
        <f t="shared" si="412"/>
        <v>0</v>
      </c>
      <c r="AA1607" s="35">
        <f t="shared" si="413"/>
        <v>0</v>
      </c>
      <c r="AB1607" s="36">
        <f t="shared" si="414"/>
        <v>0</v>
      </c>
      <c r="AC1607" s="37">
        <f t="shared" si="415"/>
        <v>0</v>
      </c>
      <c r="AD1607" s="38"/>
      <c r="AE1607" s="38"/>
      <c r="AF1607" s="39">
        <f t="shared" si="416"/>
        <v>0</v>
      </c>
      <c r="AG1607" s="40"/>
      <c r="AH1607" s="41">
        <f t="shared" si="417"/>
        <v>0</v>
      </c>
      <c r="AI1607" s="42">
        <f t="shared" si="418"/>
        <v>0</v>
      </c>
      <c r="AJ1607" s="43">
        <f t="shared" si="419"/>
        <v>0</v>
      </c>
      <c r="AK1607" s="5" t="str">
        <f>_xlfn.IFNA(VLOOKUP(_xlfn.CONCAT(D1607," - ",S1607),OP!E:F,2,0),"-------------------------------------------NAO DISPONIVEL-------------------------------------------")</f>
        <v>C - RIOCARD</v>
      </c>
      <c r="AL1607" s="7" t="str">
        <f t="shared" si="405"/>
        <v>1 - -------------------------------------------NAO DISPONIVEL------------------------------------------- - 00000001607 - FETRANSPOR</v>
      </c>
      <c r="AM1607" s="7" t="str">
        <f t="shared" si="406"/>
        <v>-------------------------------------------NAO DISPONIVEL-------------------------------------------</v>
      </c>
      <c r="AN1607" s="44" cm="1">
        <f t="array" ref="AN1607">_xlfn.IFS(AJ1607=0,0,AQ1607="INATIVO",2,AQ1607="SEM CADASTRO",4,AQ1607="CPF ATIVO EM OUTRO COMPRADOR",5,AQ1607="NOVO/SEM CARTAO",6,AND(AJ1607&gt;0,AQ1607,""),8)</f>
        <v>0</v>
      </c>
      <c r="AO1607" s="45">
        <f t="shared" si="420"/>
        <v>-10</v>
      </c>
    </row>
    <row r="1608" spans="1:41" x14ac:dyDescent="0.4">
      <c r="A1608" s="21" t="str">
        <f t="shared" si="407"/>
        <v>-------------------------------------------NAO DISPONIVEL-------------------------------------------</v>
      </c>
      <c r="B1608" s="5" t="str">
        <f>_xlfn.IFNA(VLOOKUP(A1608,CNPJ!E:F,2,0),"-------------------------------------------NAO DISPONIVEL-------------------------------------------")</f>
        <v>-------------------------------------------NAO DISPONIVEL-------------------------------------------</v>
      </c>
      <c r="C1608" s="22">
        <v>1</v>
      </c>
      <c r="D1608" s="5" t="str">
        <f>_xlfn.XLOOKUP(R1608,OP!C:C,OP!B:B,,0,1)</f>
        <v>RJ</v>
      </c>
      <c r="E1608" s="23"/>
      <c r="M1608" s="26"/>
      <c r="N1608" s="27"/>
      <c r="O1608" s="28" t="str">
        <f t="shared" si="408"/>
        <v>00000001608</v>
      </c>
      <c r="R1608" s="27" t="s">
        <v>193</v>
      </c>
      <c r="S1608" s="30" t="str">
        <f>_xlfn.IFNA(VLOOKUP(_xlfn.CONCAT(D1608," - ",R1608),OP!A:D,4,0),"-------------------------------------------NAO DISPONIVEL-------------------------------------------")</f>
        <v>FETRANSPOR</v>
      </c>
      <c r="T1608" s="31"/>
      <c r="U1608" s="32"/>
      <c r="V1608" s="31"/>
      <c r="W1608" s="33">
        <f t="shared" si="409"/>
        <v>0</v>
      </c>
      <c r="X1608" s="34">
        <f t="shared" si="410"/>
        <v>0</v>
      </c>
      <c r="Y1608" s="33">
        <f t="shared" si="411"/>
        <v>0</v>
      </c>
      <c r="Z1608" s="33">
        <f t="shared" si="412"/>
        <v>0</v>
      </c>
      <c r="AA1608" s="35">
        <f t="shared" si="413"/>
        <v>0</v>
      </c>
      <c r="AB1608" s="36">
        <f t="shared" si="414"/>
        <v>0</v>
      </c>
      <c r="AC1608" s="37">
        <f t="shared" si="415"/>
        <v>0</v>
      </c>
      <c r="AD1608" s="38"/>
      <c r="AE1608" s="38"/>
      <c r="AF1608" s="39">
        <f t="shared" si="416"/>
        <v>0</v>
      </c>
      <c r="AG1608" s="40"/>
      <c r="AH1608" s="41">
        <f t="shared" si="417"/>
        <v>0</v>
      </c>
      <c r="AI1608" s="42">
        <f t="shared" si="418"/>
        <v>0</v>
      </c>
      <c r="AJ1608" s="43">
        <f t="shared" si="419"/>
        <v>0</v>
      </c>
      <c r="AK1608" s="5" t="str">
        <f>_xlfn.IFNA(VLOOKUP(_xlfn.CONCAT(D1608," - ",S1608),OP!E:F,2,0),"-------------------------------------------NAO DISPONIVEL-------------------------------------------")</f>
        <v>C - RIOCARD</v>
      </c>
      <c r="AL1608" s="7" t="str">
        <f t="shared" si="405"/>
        <v>1 - -------------------------------------------NAO DISPONIVEL------------------------------------------- - 00000001608 - FETRANSPOR</v>
      </c>
      <c r="AM1608" s="7" t="str">
        <f t="shared" si="406"/>
        <v>-------------------------------------------NAO DISPONIVEL-------------------------------------------</v>
      </c>
      <c r="AN1608" s="44" cm="1">
        <f t="array" ref="AN1608">_xlfn.IFS(AJ1608=0,0,AQ1608="INATIVO",2,AQ1608="SEM CADASTRO",4,AQ1608="CPF ATIVO EM OUTRO COMPRADOR",5,AQ1608="NOVO/SEM CARTAO",6,AND(AJ1608&gt;0,AQ1608,""),8)</f>
        <v>0</v>
      </c>
      <c r="AO1608" s="45">
        <f t="shared" si="420"/>
        <v>-10</v>
      </c>
    </row>
    <row r="1609" spans="1:41" x14ac:dyDescent="0.4">
      <c r="A1609" s="21" t="str">
        <f t="shared" si="407"/>
        <v>-------------------------------------------NAO DISPONIVEL-------------------------------------------</v>
      </c>
      <c r="B1609" s="5" t="str">
        <f>_xlfn.IFNA(VLOOKUP(A1609,CNPJ!E:F,2,0),"-------------------------------------------NAO DISPONIVEL-------------------------------------------")</f>
        <v>-------------------------------------------NAO DISPONIVEL-------------------------------------------</v>
      </c>
      <c r="C1609" s="22">
        <v>1</v>
      </c>
      <c r="D1609" s="5" t="str">
        <f>_xlfn.XLOOKUP(R1609,OP!C:C,OP!B:B,,0,1)</f>
        <v>RJ</v>
      </c>
      <c r="E1609" s="23"/>
      <c r="M1609" s="26"/>
      <c r="N1609" s="27"/>
      <c r="O1609" s="28" t="str">
        <f t="shared" si="408"/>
        <v>00000001609</v>
      </c>
      <c r="R1609" s="27" t="s">
        <v>193</v>
      </c>
      <c r="S1609" s="30" t="str">
        <f>_xlfn.IFNA(VLOOKUP(_xlfn.CONCAT(D1609," - ",R1609),OP!A:D,4,0),"-------------------------------------------NAO DISPONIVEL-------------------------------------------")</f>
        <v>FETRANSPOR</v>
      </c>
      <c r="T1609" s="31"/>
      <c r="U1609" s="32"/>
      <c r="V1609" s="31"/>
      <c r="W1609" s="33">
        <f t="shared" si="409"/>
        <v>0</v>
      </c>
      <c r="X1609" s="34">
        <f t="shared" si="410"/>
        <v>0</v>
      </c>
      <c r="Y1609" s="33">
        <f t="shared" si="411"/>
        <v>0</v>
      </c>
      <c r="Z1609" s="33">
        <f t="shared" si="412"/>
        <v>0</v>
      </c>
      <c r="AA1609" s="35">
        <f t="shared" si="413"/>
        <v>0</v>
      </c>
      <c r="AB1609" s="36">
        <f t="shared" si="414"/>
        <v>0</v>
      </c>
      <c r="AC1609" s="37">
        <f t="shared" si="415"/>
        <v>0</v>
      </c>
      <c r="AD1609" s="38"/>
      <c r="AE1609" s="38"/>
      <c r="AF1609" s="39">
        <f t="shared" si="416"/>
        <v>0</v>
      </c>
      <c r="AG1609" s="40"/>
      <c r="AH1609" s="41">
        <f t="shared" si="417"/>
        <v>0</v>
      </c>
      <c r="AI1609" s="42">
        <f t="shared" si="418"/>
        <v>0</v>
      </c>
      <c r="AJ1609" s="43">
        <f t="shared" si="419"/>
        <v>0</v>
      </c>
      <c r="AK1609" s="5" t="str">
        <f>_xlfn.IFNA(VLOOKUP(_xlfn.CONCAT(D1609," - ",S1609),OP!E:F,2,0),"-------------------------------------------NAO DISPONIVEL-------------------------------------------")</f>
        <v>C - RIOCARD</v>
      </c>
      <c r="AL1609" s="7" t="str">
        <f t="shared" si="405"/>
        <v>1 - -------------------------------------------NAO DISPONIVEL------------------------------------------- - 00000001609 - FETRANSPOR</v>
      </c>
      <c r="AM1609" s="7" t="str">
        <f t="shared" si="406"/>
        <v>-------------------------------------------NAO DISPONIVEL-------------------------------------------</v>
      </c>
      <c r="AN1609" s="44" cm="1">
        <f t="array" ref="AN1609">_xlfn.IFS(AJ1609=0,0,AQ1609="INATIVO",2,AQ1609="SEM CADASTRO",4,AQ1609="CPF ATIVO EM OUTRO COMPRADOR",5,AQ1609="NOVO/SEM CARTAO",6,AND(AJ1609&gt;0,AQ1609,""),8)</f>
        <v>0</v>
      </c>
      <c r="AO1609" s="45">
        <f t="shared" si="420"/>
        <v>-10</v>
      </c>
    </row>
    <row r="1610" spans="1:41" x14ac:dyDescent="0.4">
      <c r="A1610" s="21" t="str">
        <f t="shared" si="407"/>
        <v>-------------------------------------------NAO DISPONIVEL-------------------------------------------</v>
      </c>
      <c r="B1610" s="5" t="str">
        <f>_xlfn.IFNA(VLOOKUP(A1610,CNPJ!E:F,2,0),"-------------------------------------------NAO DISPONIVEL-------------------------------------------")</f>
        <v>-------------------------------------------NAO DISPONIVEL-------------------------------------------</v>
      </c>
      <c r="C1610" s="22">
        <v>1</v>
      </c>
      <c r="D1610" s="5" t="str">
        <f>_xlfn.XLOOKUP(R1610,OP!C:C,OP!B:B,,0,1)</f>
        <v>RJ</v>
      </c>
      <c r="E1610" s="23"/>
      <c r="M1610" s="26"/>
      <c r="N1610" s="27"/>
      <c r="O1610" s="28" t="str">
        <f t="shared" si="408"/>
        <v>00000001610</v>
      </c>
      <c r="R1610" s="27" t="s">
        <v>193</v>
      </c>
      <c r="S1610" s="30" t="str">
        <f>_xlfn.IFNA(VLOOKUP(_xlfn.CONCAT(D1610," - ",R1610),OP!A:D,4,0),"-------------------------------------------NAO DISPONIVEL-------------------------------------------")</f>
        <v>FETRANSPOR</v>
      </c>
      <c r="T1610" s="31"/>
      <c r="U1610" s="32"/>
      <c r="V1610" s="31"/>
      <c r="W1610" s="33">
        <f t="shared" si="409"/>
        <v>0</v>
      </c>
      <c r="X1610" s="34">
        <f t="shared" si="410"/>
        <v>0</v>
      </c>
      <c r="Y1610" s="33">
        <f t="shared" si="411"/>
        <v>0</v>
      </c>
      <c r="Z1610" s="33">
        <f t="shared" si="412"/>
        <v>0</v>
      </c>
      <c r="AA1610" s="35">
        <f t="shared" si="413"/>
        <v>0</v>
      </c>
      <c r="AB1610" s="36">
        <f t="shared" si="414"/>
        <v>0</v>
      </c>
      <c r="AC1610" s="37">
        <f t="shared" si="415"/>
        <v>0</v>
      </c>
      <c r="AD1610" s="38"/>
      <c r="AE1610" s="38"/>
      <c r="AF1610" s="39">
        <f t="shared" si="416"/>
        <v>0</v>
      </c>
      <c r="AG1610" s="40"/>
      <c r="AH1610" s="41">
        <f t="shared" si="417"/>
        <v>0</v>
      </c>
      <c r="AI1610" s="42">
        <f t="shared" si="418"/>
        <v>0</v>
      </c>
      <c r="AJ1610" s="43">
        <f t="shared" si="419"/>
        <v>0</v>
      </c>
      <c r="AK1610" s="5" t="str">
        <f>_xlfn.IFNA(VLOOKUP(_xlfn.CONCAT(D1610," - ",S1610),OP!E:F,2,0),"-------------------------------------------NAO DISPONIVEL-------------------------------------------")</f>
        <v>C - RIOCARD</v>
      </c>
      <c r="AL1610" s="7" t="str">
        <f t="shared" si="405"/>
        <v>1 - -------------------------------------------NAO DISPONIVEL------------------------------------------- - 00000001610 - FETRANSPOR</v>
      </c>
      <c r="AM1610" s="7" t="str">
        <f t="shared" si="406"/>
        <v>-------------------------------------------NAO DISPONIVEL-------------------------------------------</v>
      </c>
      <c r="AN1610" s="44" cm="1">
        <f t="array" ref="AN1610">_xlfn.IFS(AJ1610=0,0,AQ1610="INATIVO",2,AQ1610="SEM CADASTRO",4,AQ1610="CPF ATIVO EM OUTRO COMPRADOR",5,AQ1610="NOVO/SEM CARTAO",6,AND(AJ1610&gt;0,AQ1610,""),8)</f>
        <v>0</v>
      </c>
      <c r="AO1610" s="45">
        <f t="shared" si="420"/>
        <v>-10</v>
      </c>
    </row>
    <row r="1611" spans="1:41" x14ac:dyDescent="0.4">
      <c r="A1611" s="21" t="str">
        <f t="shared" si="407"/>
        <v>-------------------------------------------NAO DISPONIVEL-------------------------------------------</v>
      </c>
      <c r="B1611" s="5" t="str">
        <f>_xlfn.IFNA(VLOOKUP(A1611,CNPJ!E:F,2,0),"-------------------------------------------NAO DISPONIVEL-------------------------------------------")</f>
        <v>-------------------------------------------NAO DISPONIVEL-------------------------------------------</v>
      </c>
      <c r="C1611" s="22">
        <v>1</v>
      </c>
      <c r="D1611" s="5" t="str">
        <f>_xlfn.XLOOKUP(R1611,OP!C:C,OP!B:B,,0,1)</f>
        <v>RJ</v>
      </c>
      <c r="E1611" s="23"/>
      <c r="M1611" s="26"/>
      <c r="N1611" s="27"/>
      <c r="O1611" s="28" t="str">
        <f t="shared" si="408"/>
        <v>00000001611</v>
      </c>
      <c r="R1611" s="27" t="s">
        <v>193</v>
      </c>
      <c r="S1611" s="30" t="str">
        <f>_xlfn.IFNA(VLOOKUP(_xlfn.CONCAT(D1611," - ",R1611),OP!A:D,4,0),"-------------------------------------------NAO DISPONIVEL-------------------------------------------")</f>
        <v>FETRANSPOR</v>
      </c>
      <c r="T1611" s="31"/>
      <c r="U1611" s="32"/>
      <c r="V1611" s="31"/>
      <c r="W1611" s="33">
        <f t="shared" si="409"/>
        <v>0</v>
      </c>
      <c r="X1611" s="34">
        <f t="shared" si="410"/>
        <v>0</v>
      </c>
      <c r="Y1611" s="33">
        <f t="shared" si="411"/>
        <v>0</v>
      </c>
      <c r="Z1611" s="33">
        <f t="shared" si="412"/>
        <v>0</v>
      </c>
      <c r="AA1611" s="35">
        <f t="shared" si="413"/>
        <v>0</v>
      </c>
      <c r="AB1611" s="36">
        <f t="shared" si="414"/>
        <v>0</v>
      </c>
      <c r="AC1611" s="37">
        <f t="shared" si="415"/>
        <v>0</v>
      </c>
      <c r="AD1611" s="38"/>
      <c r="AE1611" s="38"/>
      <c r="AF1611" s="39">
        <f t="shared" si="416"/>
        <v>0</v>
      </c>
      <c r="AG1611" s="40"/>
      <c r="AH1611" s="41">
        <f t="shared" si="417"/>
        <v>0</v>
      </c>
      <c r="AI1611" s="42">
        <f t="shared" si="418"/>
        <v>0</v>
      </c>
      <c r="AJ1611" s="43">
        <f t="shared" si="419"/>
        <v>0</v>
      </c>
      <c r="AK1611" s="5" t="str">
        <f>_xlfn.IFNA(VLOOKUP(_xlfn.CONCAT(D1611," - ",S1611),OP!E:F,2,0),"-------------------------------------------NAO DISPONIVEL-------------------------------------------")</f>
        <v>C - RIOCARD</v>
      </c>
      <c r="AL1611" s="7" t="str">
        <f t="shared" si="405"/>
        <v>1 - -------------------------------------------NAO DISPONIVEL------------------------------------------- - 00000001611 - FETRANSPOR</v>
      </c>
      <c r="AM1611" s="7" t="str">
        <f t="shared" si="406"/>
        <v>-------------------------------------------NAO DISPONIVEL-------------------------------------------</v>
      </c>
      <c r="AN1611" s="44" cm="1">
        <f t="array" ref="AN1611">_xlfn.IFS(AJ1611=0,0,AQ1611="INATIVO",2,AQ1611="SEM CADASTRO",4,AQ1611="CPF ATIVO EM OUTRO COMPRADOR",5,AQ1611="NOVO/SEM CARTAO",6,AND(AJ1611&gt;0,AQ1611,""),8)</f>
        <v>0</v>
      </c>
      <c r="AO1611" s="45">
        <f t="shared" si="420"/>
        <v>-10</v>
      </c>
    </row>
    <row r="1612" spans="1:41" x14ac:dyDescent="0.4">
      <c r="A1612" s="21" t="str">
        <f t="shared" si="407"/>
        <v>-------------------------------------------NAO DISPONIVEL-------------------------------------------</v>
      </c>
      <c r="B1612" s="5" t="str">
        <f>_xlfn.IFNA(VLOOKUP(A1612,CNPJ!E:F,2,0),"-------------------------------------------NAO DISPONIVEL-------------------------------------------")</f>
        <v>-------------------------------------------NAO DISPONIVEL-------------------------------------------</v>
      </c>
      <c r="C1612" s="22">
        <v>1</v>
      </c>
      <c r="D1612" s="5" t="str">
        <f>_xlfn.XLOOKUP(R1612,OP!C:C,OP!B:B,,0,1)</f>
        <v>RJ</v>
      </c>
      <c r="E1612" s="23"/>
      <c r="M1612" s="26"/>
      <c r="N1612" s="27"/>
      <c r="O1612" s="28" t="str">
        <f t="shared" si="408"/>
        <v>00000001612</v>
      </c>
      <c r="R1612" s="27" t="s">
        <v>193</v>
      </c>
      <c r="S1612" s="30" t="str">
        <f>_xlfn.IFNA(VLOOKUP(_xlfn.CONCAT(D1612," - ",R1612),OP!A:D,4,0),"-------------------------------------------NAO DISPONIVEL-------------------------------------------")</f>
        <v>FETRANSPOR</v>
      </c>
      <c r="T1612" s="31"/>
      <c r="U1612" s="32"/>
      <c r="V1612" s="31"/>
      <c r="W1612" s="33">
        <f t="shared" si="409"/>
        <v>0</v>
      </c>
      <c r="X1612" s="34">
        <f t="shared" si="410"/>
        <v>0</v>
      </c>
      <c r="Y1612" s="33">
        <f t="shared" si="411"/>
        <v>0</v>
      </c>
      <c r="Z1612" s="33">
        <f t="shared" si="412"/>
        <v>0</v>
      </c>
      <c r="AA1612" s="35">
        <f t="shared" si="413"/>
        <v>0</v>
      </c>
      <c r="AB1612" s="36">
        <f t="shared" si="414"/>
        <v>0</v>
      </c>
      <c r="AC1612" s="37">
        <f t="shared" si="415"/>
        <v>0</v>
      </c>
      <c r="AD1612" s="38"/>
      <c r="AE1612" s="38"/>
      <c r="AF1612" s="39">
        <f t="shared" si="416"/>
        <v>0</v>
      </c>
      <c r="AG1612" s="40"/>
      <c r="AH1612" s="41">
        <f t="shared" si="417"/>
        <v>0</v>
      </c>
      <c r="AI1612" s="42">
        <f t="shared" si="418"/>
        <v>0</v>
      </c>
      <c r="AJ1612" s="43">
        <f t="shared" si="419"/>
        <v>0</v>
      </c>
      <c r="AK1612" s="5" t="str">
        <f>_xlfn.IFNA(VLOOKUP(_xlfn.CONCAT(D1612," - ",S1612),OP!E:F,2,0),"-------------------------------------------NAO DISPONIVEL-------------------------------------------")</f>
        <v>C - RIOCARD</v>
      </c>
      <c r="AL1612" s="7" t="str">
        <f t="shared" si="405"/>
        <v>1 - -------------------------------------------NAO DISPONIVEL------------------------------------------- - 00000001612 - FETRANSPOR</v>
      </c>
      <c r="AM1612" s="7" t="str">
        <f t="shared" si="406"/>
        <v>-------------------------------------------NAO DISPONIVEL-------------------------------------------</v>
      </c>
      <c r="AN1612" s="44" cm="1">
        <f t="array" ref="AN1612">_xlfn.IFS(AJ1612=0,0,AQ1612="INATIVO",2,AQ1612="SEM CADASTRO",4,AQ1612="CPF ATIVO EM OUTRO COMPRADOR",5,AQ1612="NOVO/SEM CARTAO",6,AND(AJ1612&gt;0,AQ1612,""),8)</f>
        <v>0</v>
      </c>
      <c r="AO1612" s="45">
        <f t="shared" si="420"/>
        <v>-10</v>
      </c>
    </row>
    <row r="1613" spans="1:41" x14ac:dyDescent="0.4">
      <c r="A1613" s="21" t="str">
        <f t="shared" si="407"/>
        <v>-------------------------------------------NAO DISPONIVEL-------------------------------------------</v>
      </c>
      <c r="B1613" s="5" t="str">
        <f>_xlfn.IFNA(VLOOKUP(A1613,CNPJ!E:F,2,0),"-------------------------------------------NAO DISPONIVEL-------------------------------------------")</f>
        <v>-------------------------------------------NAO DISPONIVEL-------------------------------------------</v>
      </c>
      <c r="C1613" s="22">
        <v>1</v>
      </c>
      <c r="D1613" s="5" t="str">
        <f>_xlfn.XLOOKUP(R1613,OP!C:C,OP!B:B,,0,1)</f>
        <v>RJ</v>
      </c>
      <c r="E1613" s="23"/>
      <c r="M1613" s="26"/>
      <c r="N1613" s="27"/>
      <c r="O1613" s="28" t="str">
        <f t="shared" si="408"/>
        <v>00000001613</v>
      </c>
      <c r="R1613" s="27" t="s">
        <v>193</v>
      </c>
      <c r="S1613" s="30" t="str">
        <f>_xlfn.IFNA(VLOOKUP(_xlfn.CONCAT(D1613," - ",R1613),OP!A:D,4,0),"-------------------------------------------NAO DISPONIVEL-------------------------------------------")</f>
        <v>FETRANSPOR</v>
      </c>
      <c r="T1613" s="31"/>
      <c r="U1613" s="32"/>
      <c r="V1613" s="31"/>
      <c r="W1613" s="33">
        <f t="shared" si="409"/>
        <v>0</v>
      </c>
      <c r="X1613" s="34">
        <f t="shared" si="410"/>
        <v>0</v>
      </c>
      <c r="Y1613" s="33">
        <f t="shared" si="411"/>
        <v>0</v>
      </c>
      <c r="Z1613" s="33">
        <f t="shared" si="412"/>
        <v>0</v>
      </c>
      <c r="AA1613" s="35">
        <f t="shared" si="413"/>
        <v>0</v>
      </c>
      <c r="AB1613" s="36">
        <f t="shared" si="414"/>
        <v>0</v>
      </c>
      <c r="AC1613" s="37">
        <f t="shared" si="415"/>
        <v>0</v>
      </c>
      <c r="AD1613" s="38"/>
      <c r="AE1613" s="38"/>
      <c r="AF1613" s="39">
        <f t="shared" si="416"/>
        <v>0</v>
      </c>
      <c r="AG1613" s="40"/>
      <c r="AH1613" s="41">
        <f t="shared" si="417"/>
        <v>0</v>
      </c>
      <c r="AI1613" s="42">
        <f t="shared" si="418"/>
        <v>0</v>
      </c>
      <c r="AJ1613" s="43">
        <f t="shared" si="419"/>
        <v>0</v>
      </c>
      <c r="AK1613" s="5" t="str">
        <f>_xlfn.IFNA(VLOOKUP(_xlfn.CONCAT(D1613," - ",S1613),OP!E:F,2,0),"-------------------------------------------NAO DISPONIVEL-------------------------------------------")</f>
        <v>C - RIOCARD</v>
      </c>
      <c r="AL1613" s="7" t="str">
        <f t="shared" si="405"/>
        <v>1 - -------------------------------------------NAO DISPONIVEL------------------------------------------- - 00000001613 - FETRANSPOR</v>
      </c>
      <c r="AM1613" s="7" t="str">
        <f t="shared" si="406"/>
        <v>-------------------------------------------NAO DISPONIVEL-------------------------------------------</v>
      </c>
      <c r="AN1613" s="44" cm="1">
        <f t="array" ref="AN1613">_xlfn.IFS(AJ1613=0,0,AQ1613="INATIVO",2,AQ1613="SEM CADASTRO",4,AQ1613="CPF ATIVO EM OUTRO COMPRADOR",5,AQ1613="NOVO/SEM CARTAO",6,AND(AJ1613&gt;0,AQ1613,""),8)</f>
        <v>0</v>
      </c>
      <c r="AO1613" s="45">
        <f t="shared" si="420"/>
        <v>-10</v>
      </c>
    </row>
    <row r="1614" spans="1:41" x14ac:dyDescent="0.4">
      <c r="A1614" s="21" t="str">
        <f t="shared" si="407"/>
        <v>-------------------------------------------NAO DISPONIVEL-------------------------------------------</v>
      </c>
      <c r="B1614" s="5" t="str">
        <f>_xlfn.IFNA(VLOOKUP(A1614,CNPJ!E:F,2,0),"-------------------------------------------NAO DISPONIVEL-------------------------------------------")</f>
        <v>-------------------------------------------NAO DISPONIVEL-------------------------------------------</v>
      </c>
      <c r="C1614" s="22">
        <v>1</v>
      </c>
      <c r="D1614" s="5" t="str">
        <f>_xlfn.XLOOKUP(R1614,OP!C:C,OP!B:B,,0,1)</f>
        <v>RJ</v>
      </c>
      <c r="E1614" s="23"/>
      <c r="M1614" s="26"/>
      <c r="N1614" s="27"/>
      <c r="O1614" s="28" t="str">
        <f t="shared" si="408"/>
        <v>00000001614</v>
      </c>
      <c r="R1614" s="27" t="s">
        <v>193</v>
      </c>
      <c r="S1614" s="30" t="str">
        <f>_xlfn.IFNA(VLOOKUP(_xlfn.CONCAT(D1614," - ",R1614),OP!A:D,4,0),"-------------------------------------------NAO DISPONIVEL-------------------------------------------")</f>
        <v>FETRANSPOR</v>
      </c>
      <c r="T1614" s="31"/>
      <c r="U1614" s="32"/>
      <c r="V1614" s="31"/>
      <c r="W1614" s="33">
        <f t="shared" si="409"/>
        <v>0</v>
      </c>
      <c r="X1614" s="34">
        <f t="shared" si="410"/>
        <v>0</v>
      </c>
      <c r="Y1614" s="33">
        <f t="shared" si="411"/>
        <v>0</v>
      </c>
      <c r="Z1614" s="33">
        <f t="shared" si="412"/>
        <v>0</v>
      </c>
      <c r="AA1614" s="35">
        <f t="shared" si="413"/>
        <v>0</v>
      </c>
      <c r="AB1614" s="36">
        <f t="shared" si="414"/>
        <v>0</v>
      </c>
      <c r="AC1614" s="37">
        <f t="shared" si="415"/>
        <v>0</v>
      </c>
      <c r="AD1614" s="38"/>
      <c r="AE1614" s="38"/>
      <c r="AF1614" s="39">
        <f t="shared" si="416"/>
        <v>0</v>
      </c>
      <c r="AG1614" s="40"/>
      <c r="AH1614" s="41">
        <f t="shared" si="417"/>
        <v>0</v>
      </c>
      <c r="AI1614" s="42">
        <f t="shared" si="418"/>
        <v>0</v>
      </c>
      <c r="AJ1614" s="43">
        <f t="shared" si="419"/>
        <v>0</v>
      </c>
      <c r="AK1614" s="5" t="str">
        <f>_xlfn.IFNA(VLOOKUP(_xlfn.CONCAT(D1614," - ",S1614),OP!E:F,2,0),"-------------------------------------------NAO DISPONIVEL-------------------------------------------")</f>
        <v>C - RIOCARD</v>
      </c>
      <c r="AL1614" s="7" t="str">
        <f t="shared" si="405"/>
        <v>1 - -------------------------------------------NAO DISPONIVEL------------------------------------------- - 00000001614 - FETRANSPOR</v>
      </c>
      <c r="AM1614" s="7" t="str">
        <f t="shared" si="406"/>
        <v>-------------------------------------------NAO DISPONIVEL-------------------------------------------</v>
      </c>
      <c r="AN1614" s="44" cm="1">
        <f t="array" ref="AN1614">_xlfn.IFS(AJ1614=0,0,AQ1614="INATIVO",2,AQ1614="SEM CADASTRO",4,AQ1614="CPF ATIVO EM OUTRO COMPRADOR",5,AQ1614="NOVO/SEM CARTAO",6,AND(AJ1614&gt;0,AQ1614,""),8)</f>
        <v>0</v>
      </c>
      <c r="AO1614" s="45">
        <f t="shared" si="420"/>
        <v>-10</v>
      </c>
    </row>
    <row r="1615" spans="1:41" x14ac:dyDescent="0.4">
      <c r="A1615" s="21" t="str">
        <f t="shared" si="407"/>
        <v>-------------------------------------------NAO DISPONIVEL-------------------------------------------</v>
      </c>
      <c r="B1615" s="5" t="str">
        <f>_xlfn.IFNA(VLOOKUP(A1615,CNPJ!E:F,2,0),"-------------------------------------------NAO DISPONIVEL-------------------------------------------")</f>
        <v>-------------------------------------------NAO DISPONIVEL-------------------------------------------</v>
      </c>
      <c r="C1615" s="22">
        <v>1</v>
      </c>
      <c r="D1615" s="5" t="str">
        <f>_xlfn.XLOOKUP(R1615,OP!C:C,OP!B:B,,0,1)</f>
        <v>RJ</v>
      </c>
      <c r="E1615" s="23"/>
      <c r="M1615" s="26"/>
      <c r="N1615" s="27"/>
      <c r="O1615" s="28" t="str">
        <f t="shared" si="408"/>
        <v>00000001615</v>
      </c>
      <c r="R1615" s="27" t="s">
        <v>193</v>
      </c>
      <c r="S1615" s="30" t="str">
        <f>_xlfn.IFNA(VLOOKUP(_xlfn.CONCAT(D1615," - ",R1615),OP!A:D,4,0),"-------------------------------------------NAO DISPONIVEL-------------------------------------------")</f>
        <v>FETRANSPOR</v>
      </c>
      <c r="T1615" s="31"/>
      <c r="U1615" s="32"/>
      <c r="V1615" s="31"/>
      <c r="W1615" s="33">
        <f t="shared" si="409"/>
        <v>0</v>
      </c>
      <c r="X1615" s="34">
        <f t="shared" si="410"/>
        <v>0</v>
      </c>
      <c r="Y1615" s="33">
        <f t="shared" si="411"/>
        <v>0</v>
      </c>
      <c r="Z1615" s="33">
        <f t="shared" si="412"/>
        <v>0</v>
      </c>
      <c r="AA1615" s="35">
        <f t="shared" si="413"/>
        <v>0</v>
      </c>
      <c r="AB1615" s="36">
        <f t="shared" si="414"/>
        <v>0</v>
      </c>
      <c r="AC1615" s="37">
        <f t="shared" si="415"/>
        <v>0</v>
      </c>
      <c r="AD1615" s="38"/>
      <c r="AE1615" s="38"/>
      <c r="AF1615" s="39">
        <f t="shared" si="416"/>
        <v>0</v>
      </c>
      <c r="AG1615" s="40"/>
      <c r="AH1615" s="41">
        <f t="shared" si="417"/>
        <v>0</v>
      </c>
      <c r="AI1615" s="42">
        <f t="shared" si="418"/>
        <v>0</v>
      </c>
      <c r="AJ1615" s="43">
        <f t="shared" si="419"/>
        <v>0</v>
      </c>
      <c r="AK1615" s="5" t="str">
        <f>_xlfn.IFNA(VLOOKUP(_xlfn.CONCAT(D1615," - ",S1615),OP!E:F,2,0),"-------------------------------------------NAO DISPONIVEL-------------------------------------------")</f>
        <v>C - RIOCARD</v>
      </c>
      <c r="AL1615" s="7" t="str">
        <f t="shared" si="405"/>
        <v>1 - -------------------------------------------NAO DISPONIVEL------------------------------------------- - 00000001615 - FETRANSPOR</v>
      </c>
      <c r="AM1615" s="7" t="str">
        <f t="shared" si="406"/>
        <v>-------------------------------------------NAO DISPONIVEL-------------------------------------------</v>
      </c>
      <c r="AN1615" s="44" cm="1">
        <f t="array" ref="AN1615">_xlfn.IFS(AJ1615=0,0,AQ1615="INATIVO",2,AQ1615="SEM CADASTRO",4,AQ1615="CPF ATIVO EM OUTRO COMPRADOR",5,AQ1615="NOVO/SEM CARTAO",6,AND(AJ1615&gt;0,AQ1615,""),8)</f>
        <v>0</v>
      </c>
      <c r="AO1615" s="45">
        <f t="shared" si="420"/>
        <v>-10</v>
      </c>
    </row>
    <row r="1616" spans="1:41" x14ac:dyDescent="0.4">
      <c r="A1616" s="21" t="str">
        <f t="shared" si="407"/>
        <v>-------------------------------------------NAO DISPONIVEL-------------------------------------------</v>
      </c>
      <c r="B1616" s="5" t="str">
        <f>_xlfn.IFNA(VLOOKUP(A1616,CNPJ!E:F,2,0),"-------------------------------------------NAO DISPONIVEL-------------------------------------------")</f>
        <v>-------------------------------------------NAO DISPONIVEL-------------------------------------------</v>
      </c>
      <c r="C1616" s="22">
        <v>1</v>
      </c>
      <c r="D1616" s="5" t="str">
        <f>_xlfn.XLOOKUP(R1616,OP!C:C,OP!B:B,,0,1)</f>
        <v>RJ</v>
      </c>
      <c r="E1616" s="23"/>
      <c r="M1616" s="26"/>
      <c r="N1616" s="27"/>
      <c r="O1616" s="28" t="str">
        <f t="shared" si="408"/>
        <v>00000001616</v>
      </c>
      <c r="R1616" s="27" t="s">
        <v>193</v>
      </c>
      <c r="S1616" s="30" t="str">
        <f>_xlfn.IFNA(VLOOKUP(_xlfn.CONCAT(D1616," - ",R1616),OP!A:D,4,0),"-------------------------------------------NAO DISPONIVEL-------------------------------------------")</f>
        <v>FETRANSPOR</v>
      </c>
      <c r="T1616" s="31"/>
      <c r="U1616" s="32"/>
      <c r="V1616" s="31"/>
      <c r="W1616" s="33">
        <f t="shared" si="409"/>
        <v>0</v>
      </c>
      <c r="X1616" s="34">
        <f t="shared" si="410"/>
        <v>0</v>
      </c>
      <c r="Y1616" s="33">
        <f t="shared" si="411"/>
        <v>0</v>
      </c>
      <c r="Z1616" s="33">
        <f t="shared" si="412"/>
        <v>0</v>
      </c>
      <c r="AA1616" s="35">
        <f t="shared" si="413"/>
        <v>0</v>
      </c>
      <c r="AB1616" s="36">
        <f t="shared" si="414"/>
        <v>0</v>
      </c>
      <c r="AC1616" s="37">
        <f t="shared" si="415"/>
        <v>0</v>
      </c>
      <c r="AD1616" s="38"/>
      <c r="AE1616" s="38"/>
      <c r="AF1616" s="39">
        <f t="shared" si="416"/>
        <v>0</v>
      </c>
      <c r="AG1616" s="40"/>
      <c r="AH1616" s="41">
        <f t="shared" si="417"/>
        <v>0</v>
      </c>
      <c r="AI1616" s="42">
        <f t="shared" si="418"/>
        <v>0</v>
      </c>
      <c r="AJ1616" s="43">
        <f t="shared" si="419"/>
        <v>0</v>
      </c>
      <c r="AK1616" s="5" t="str">
        <f>_xlfn.IFNA(VLOOKUP(_xlfn.CONCAT(D1616," - ",S1616),OP!E:F,2,0),"-------------------------------------------NAO DISPONIVEL-------------------------------------------")</f>
        <v>C - RIOCARD</v>
      </c>
      <c r="AL1616" s="7" t="str">
        <f t="shared" si="405"/>
        <v>1 - -------------------------------------------NAO DISPONIVEL------------------------------------------- - 00000001616 - FETRANSPOR</v>
      </c>
      <c r="AM1616" s="7" t="str">
        <f t="shared" si="406"/>
        <v>-------------------------------------------NAO DISPONIVEL-------------------------------------------</v>
      </c>
      <c r="AN1616" s="44" cm="1">
        <f t="array" ref="AN1616">_xlfn.IFS(AJ1616=0,0,AQ1616="INATIVO",2,AQ1616="SEM CADASTRO",4,AQ1616="CPF ATIVO EM OUTRO COMPRADOR",5,AQ1616="NOVO/SEM CARTAO",6,AND(AJ1616&gt;0,AQ1616,""),8)</f>
        <v>0</v>
      </c>
      <c r="AO1616" s="45">
        <f t="shared" si="420"/>
        <v>-10</v>
      </c>
    </row>
    <row r="1617" spans="1:41" x14ac:dyDescent="0.4">
      <c r="A1617" s="21" t="str">
        <f t="shared" si="407"/>
        <v>-------------------------------------------NAO DISPONIVEL-------------------------------------------</v>
      </c>
      <c r="B1617" s="5" t="str">
        <f>_xlfn.IFNA(VLOOKUP(A1617,CNPJ!E:F,2,0),"-------------------------------------------NAO DISPONIVEL-------------------------------------------")</f>
        <v>-------------------------------------------NAO DISPONIVEL-------------------------------------------</v>
      </c>
      <c r="C1617" s="22">
        <v>1</v>
      </c>
      <c r="D1617" s="5" t="str">
        <f>_xlfn.XLOOKUP(R1617,OP!C:C,OP!B:B,,0,1)</f>
        <v>RJ</v>
      </c>
      <c r="E1617" s="23"/>
      <c r="M1617" s="26"/>
      <c r="N1617" s="27"/>
      <c r="O1617" s="28" t="str">
        <f t="shared" si="408"/>
        <v>00000001617</v>
      </c>
      <c r="R1617" s="27" t="s">
        <v>193</v>
      </c>
      <c r="S1617" s="30" t="str">
        <f>_xlfn.IFNA(VLOOKUP(_xlfn.CONCAT(D1617," - ",R1617),OP!A:D,4,0),"-------------------------------------------NAO DISPONIVEL-------------------------------------------")</f>
        <v>FETRANSPOR</v>
      </c>
      <c r="T1617" s="31"/>
      <c r="U1617" s="32"/>
      <c r="V1617" s="31"/>
      <c r="W1617" s="33">
        <f t="shared" si="409"/>
        <v>0</v>
      </c>
      <c r="X1617" s="34">
        <f t="shared" si="410"/>
        <v>0</v>
      </c>
      <c r="Y1617" s="33">
        <f t="shared" si="411"/>
        <v>0</v>
      </c>
      <c r="Z1617" s="33">
        <f t="shared" si="412"/>
        <v>0</v>
      </c>
      <c r="AA1617" s="35">
        <f t="shared" si="413"/>
        <v>0</v>
      </c>
      <c r="AB1617" s="36">
        <f t="shared" si="414"/>
        <v>0</v>
      </c>
      <c r="AC1617" s="37">
        <f t="shared" si="415"/>
        <v>0</v>
      </c>
      <c r="AD1617" s="38"/>
      <c r="AE1617" s="38"/>
      <c r="AF1617" s="39">
        <f t="shared" si="416"/>
        <v>0</v>
      </c>
      <c r="AG1617" s="40"/>
      <c r="AH1617" s="41">
        <f t="shared" si="417"/>
        <v>0</v>
      </c>
      <c r="AI1617" s="42">
        <f t="shared" si="418"/>
        <v>0</v>
      </c>
      <c r="AJ1617" s="43">
        <f t="shared" si="419"/>
        <v>0</v>
      </c>
      <c r="AK1617" s="5" t="str">
        <f>_xlfn.IFNA(VLOOKUP(_xlfn.CONCAT(D1617," - ",S1617),OP!E:F,2,0),"-------------------------------------------NAO DISPONIVEL-------------------------------------------")</f>
        <v>C - RIOCARD</v>
      </c>
      <c r="AL1617" s="7" t="str">
        <f t="shared" si="405"/>
        <v>1 - -------------------------------------------NAO DISPONIVEL------------------------------------------- - 00000001617 - FETRANSPOR</v>
      </c>
      <c r="AM1617" s="7" t="str">
        <f t="shared" si="406"/>
        <v>-------------------------------------------NAO DISPONIVEL-------------------------------------------</v>
      </c>
      <c r="AN1617" s="44" cm="1">
        <f t="array" ref="AN1617">_xlfn.IFS(AJ1617=0,0,AQ1617="INATIVO",2,AQ1617="SEM CADASTRO",4,AQ1617="CPF ATIVO EM OUTRO COMPRADOR",5,AQ1617="NOVO/SEM CARTAO",6,AND(AJ1617&gt;0,AQ1617,""),8)</f>
        <v>0</v>
      </c>
      <c r="AO1617" s="45">
        <f t="shared" si="420"/>
        <v>-10</v>
      </c>
    </row>
    <row r="1618" spans="1:41" x14ac:dyDescent="0.4">
      <c r="A1618" s="21" t="str">
        <f t="shared" si="407"/>
        <v>-------------------------------------------NAO DISPONIVEL-------------------------------------------</v>
      </c>
      <c r="B1618" s="5" t="str">
        <f>_xlfn.IFNA(VLOOKUP(A1618,CNPJ!E:F,2,0),"-------------------------------------------NAO DISPONIVEL-------------------------------------------")</f>
        <v>-------------------------------------------NAO DISPONIVEL-------------------------------------------</v>
      </c>
      <c r="C1618" s="22">
        <v>1</v>
      </c>
      <c r="D1618" s="5" t="str">
        <f>_xlfn.XLOOKUP(R1618,OP!C:C,OP!B:B,,0,1)</f>
        <v>RJ</v>
      </c>
      <c r="E1618" s="23"/>
      <c r="M1618" s="26"/>
      <c r="N1618" s="27"/>
      <c r="O1618" s="28" t="str">
        <f t="shared" si="408"/>
        <v>00000001618</v>
      </c>
      <c r="R1618" s="27" t="s">
        <v>193</v>
      </c>
      <c r="S1618" s="30" t="str">
        <f>_xlfn.IFNA(VLOOKUP(_xlfn.CONCAT(D1618," - ",R1618),OP!A:D,4,0),"-------------------------------------------NAO DISPONIVEL-------------------------------------------")</f>
        <v>FETRANSPOR</v>
      </c>
      <c r="T1618" s="31"/>
      <c r="U1618" s="32"/>
      <c r="V1618" s="31"/>
      <c r="W1618" s="33">
        <f t="shared" si="409"/>
        <v>0</v>
      </c>
      <c r="X1618" s="34">
        <f t="shared" si="410"/>
        <v>0</v>
      </c>
      <c r="Y1618" s="33">
        <f t="shared" si="411"/>
        <v>0</v>
      </c>
      <c r="Z1618" s="33">
        <f t="shared" si="412"/>
        <v>0</v>
      </c>
      <c r="AA1618" s="35">
        <f t="shared" si="413"/>
        <v>0</v>
      </c>
      <c r="AB1618" s="36">
        <f t="shared" si="414"/>
        <v>0</v>
      </c>
      <c r="AC1618" s="37">
        <f t="shared" si="415"/>
        <v>0</v>
      </c>
      <c r="AD1618" s="38"/>
      <c r="AE1618" s="38"/>
      <c r="AF1618" s="39">
        <f t="shared" si="416"/>
        <v>0</v>
      </c>
      <c r="AG1618" s="40"/>
      <c r="AH1618" s="41">
        <f t="shared" si="417"/>
        <v>0</v>
      </c>
      <c r="AI1618" s="42">
        <f t="shared" si="418"/>
        <v>0</v>
      </c>
      <c r="AJ1618" s="43">
        <f t="shared" si="419"/>
        <v>0</v>
      </c>
      <c r="AK1618" s="5" t="str">
        <f>_xlfn.IFNA(VLOOKUP(_xlfn.CONCAT(D1618," - ",S1618),OP!E:F,2,0),"-------------------------------------------NAO DISPONIVEL-------------------------------------------")</f>
        <v>C - RIOCARD</v>
      </c>
      <c r="AL1618" s="7" t="str">
        <f t="shared" si="405"/>
        <v>1 - -------------------------------------------NAO DISPONIVEL------------------------------------------- - 00000001618 - FETRANSPOR</v>
      </c>
      <c r="AM1618" s="7" t="str">
        <f t="shared" si="406"/>
        <v>-------------------------------------------NAO DISPONIVEL-------------------------------------------</v>
      </c>
      <c r="AN1618" s="44" cm="1">
        <f t="array" ref="AN1618">_xlfn.IFS(AJ1618=0,0,AQ1618="INATIVO",2,AQ1618="SEM CADASTRO",4,AQ1618="CPF ATIVO EM OUTRO COMPRADOR",5,AQ1618="NOVO/SEM CARTAO",6,AND(AJ1618&gt;0,AQ1618,""),8)</f>
        <v>0</v>
      </c>
      <c r="AO1618" s="45">
        <f t="shared" si="420"/>
        <v>-10</v>
      </c>
    </row>
    <row r="1619" spans="1:41" x14ac:dyDescent="0.4">
      <c r="A1619" s="21" t="str">
        <f t="shared" si="407"/>
        <v>-------------------------------------------NAO DISPONIVEL-------------------------------------------</v>
      </c>
      <c r="B1619" s="5" t="str">
        <f>_xlfn.IFNA(VLOOKUP(A1619,CNPJ!E:F,2,0),"-------------------------------------------NAO DISPONIVEL-------------------------------------------")</f>
        <v>-------------------------------------------NAO DISPONIVEL-------------------------------------------</v>
      </c>
      <c r="C1619" s="22">
        <v>1</v>
      </c>
      <c r="D1619" s="5" t="str">
        <f>_xlfn.XLOOKUP(R1619,OP!C:C,OP!B:B,,0,1)</f>
        <v>RJ</v>
      </c>
      <c r="E1619" s="23"/>
      <c r="M1619" s="26"/>
      <c r="N1619" s="27"/>
      <c r="O1619" s="28" t="str">
        <f t="shared" si="408"/>
        <v>00000001619</v>
      </c>
      <c r="R1619" s="27" t="s">
        <v>193</v>
      </c>
      <c r="S1619" s="30" t="str">
        <f>_xlfn.IFNA(VLOOKUP(_xlfn.CONCAT(D1619," - ",R1619),OP!A:D,4,0),"-------------------------------------------NAO DISPONIVEL-------------------------------------------")</f>
        <v>FETRANSPOR</v>
      </c>
      <c r="T1619" s="31"/>
      <c r="U1619" s="32"/>
      <c r="V1619" s="31"/>
      <c r="W1619" s="33">
        <f t="shared" si="409"/>
        <v>0</v>
      </c>
      <c r="X1619" s="34">
        <f t="shared" si="410"/>
        <v>0</v>
      </c>
      <c r="Y1619" s="33">
        <f t="shared" si="411"/>
        <v>0</v>
      </c>
      <c r="Z1619" s="33">
        <f t="shared" si="412"/>
        <v>0</v>
      </c>
      <c r="AA1619" s="35">
        <f t="shared" si="413"/>
        <v>0</v>
      </c>
      <c r="AB1619" s="36">
        <f t="shared" si="414"/>
        <v>0</v>
      </c>
      <c r="AC1619" s="37">
        <f t="shared" si="415"/>
        <v>0</v>
      </c>
      <c r="AD1619" s="38"/>
      <c r="AE1619" s="38"/>
      <c r="AF1619" s="39">
        <f t="shared" si="416"/>
        <v>0</v>
      </c>
      <c r="AG1619" s="40"/>
      <c r="AH1619" s="41">
        <f t="shared" si="417"/>
        <v>0</v>
      </c>
      <c r="AI1619" s="42">
        <f t="shared" si="418"/>
        <v>0</v>
      </c>
      <c r="AJ1619" s="43">
        <f t="shared" si="419"/>
        <v>0</v>
      </c>
      <c r="AK1619" s="5" t="str">
        <f>_xlfn.IFNA(VLOOKUP(_xlfn.CONCAT(D1619," - ",S1619),OP!E:F,2,0),"-------------------------------------------NAO DISPONIVEL-------------------------------------------")</f>
        <v>C - RIOCARD</v>
      </c>
      <c r="AL1619" s="7" t="str">
        <f t="shared" si="405"/>
        <v>1 - -------------------------------------------NAO DISPONIVEL------------------------------------------- - 00000001619 - FETRANSPOR</v>
      </c>
      <c r="AM1619" s="7" t="str">
        <f t="shared" si="406"/>
        <v>-------------------------------------------NAO DISPONIVEL-------------------------------------------</v>
      </c>
      <c r="AN1619" s="44" cm="1">
        <f t="array" ref="AN1619">_xlfn.IFS(AJ1619=0,0,AQ1619="INATIVO",2,AQ1619="SEM CADASTRO",4,AQ1619="CPF ATIVO EM OUTRO COMPRADOR",5,AQ1619="NOVO/SEM CARTAO",6,AND(AJ1619&gt;0,AQ1619,""),8)</f>
        <v>0</v>
      </c>
      <c r="AO1619" s="45">
        <f t="shared" si="420"/>
        <v>-10</v>
      </c>
    </row>
    <row r="1620" spans="1:41" x14ac:dyDescent="0.4">
      <c r="A1620" s="21" t="str">
        <f t="shared" si="407"/>
        <v>-------------------------------------------NAO DISPONIVEL-------------------------------------------</v>
      </c>
      <c r="B1620" s="5" t="str">
        <f>_xlfn.IFNA(VLOOKUP(A1620,CNPJ!E:F,2,0),"-------------------------------------------NAO DISPONIVEL-------------------------------------------")</f>
        <v>-------------------------------------------NAO DISPONIVEL-------------------------------------------</v>
      </c>
      <c r="C1620" s="22">
        <v>1</v>
      </c>
      <c r="D1620" s="5" t="str">
        <f>_xlfn.XLOOKUP(R1620,OP!C:C,OP!B:B,,0,1)</f>
        <v>RJ</v>
      </c>
      <c r="E1620" s="23"/>
      <c r="M1620" s="26"/>
      <c r="N1620" s="27"/>
      <c r="O1620" s="28" t="str">
        <f t="shared" si="408"/>
        <v>00000001620</v>
      </c>
      <c r="R1620" s="27" t="s">
        <v>193</v>
      </c>
      <c r="S1620" s="30" t="str">
        <f>_xlfn.IFNA(VLOOKUP(_xlfn.CONCAT(D1620," - ",R1620),OP!A:D,4,0),"-------------------------------------------NAO DISPONIVEL-------------------------------------------")</f>
        <v>FETRANSPOR</v>
      </c>
      <c r="T1620" s="31"/>
      <c r="U1620" s="32"/>
      <c r="V1620" s="31"/>
      <c r="W1620" s="33">
        <f t="shared" si="409"/>
        <v>0</v>
      </c>
      <c r="X1620" s="34">
        <f t="shared" si="410"/>
        <v>0</v>
      </c>
      <c r="Y1620" s="33">
        <f t="shared" si="411"/>
        <v>0</v>
      </c>
      <c r="Z1620" s="33">
        <f t="shared" si="412"/>
        <v>0</v>
      </c>
      <c r="AA1620" s="35">
        <f t="shared" si="413"/>
        <v>0</v>
      </c>
      <c r="AB1620" s="36">
        <f t="shared" si="414"/>
        <v>0</v>
      </c>
      <c r="AC1620" s="37">
        <f t="shared" si="415"/>
        <v>0</v>
      </c>
      <c r="AD1620" s="38"/>
      <c r="AE1620" s="38"/>
      <c r="AF1620" s="39">
        <f t="shared" si="416"/>
        <v>0</v>
      </c>
      <c r="AG1620" s="40"/>
      <c r="AH1620" s="41">
        <f t="shared" si="417"/>
        <v>0</v>
      </c>
      <c r="AI1620" s="42">
        <f t="shared" si="418"/>
        <v>0</v>
      </c>
      <c r="AJ1620" s="43">
        <f t="shared" si="419"/>
        <v>0</v>
      </c>
      <c r="AK1620" s="5" t="str">
        <f>_xlfn.IFNA(VLOOKUP(_xlfn.CONCAT(D1620," - ",S1620),OP!E:F,2,0),"-------------------------------------------NAO DISPONIVEL-------------------------------------------")</f>
        <v>C - RIOCARD</v>
      </c>
      <c r="AL1620" s="7" t="str">
        <f t="shared" si="405"/>
        <v>1 - -------------------------------------------NAO DISPONIVEL------------------------------------------- - 00000001620 - FETRANSPOR</v>
      </c>
      <c r="AM1620" s="7" t="str">
        <f t="shared" si="406"/>
        <v>-------------------------------------------NAO DISPONIVEL-------------------------------------------</v>
      </c>
      <c r="AN1620" s="44" cm="1">
        <f t="array" ref="AN1620">_xlfn.IFS(AJ1620=0,0,AQ1620="INATIVO",2,AQ1620="SEM CADASTRO",4,AQ1620="CPF ATIVO EM OUTRO COMPRADOR",5,AQ1620="NOVO/SEM CARTAO",6,AND(AJ1620&gt;0,AQ1620,""),8)</f>
        <v>0</v>
      </c>
      <c r="AO1620" s="45">
        <f t="shared" si="420"/>
        <v>-10</v>
      </c>
    </row>
    <row r="1621" spans="1:41" x14ac:dyDescent="0.4">
      <c r="A1621" s="21" t="str">
        <f t="shared" si="407"/>
        <v>-------------------------------------------NAO DISPONIVEL-------------------------------------------</v>
      </c>
      <c r="B1621" s="5" t="str">
        <f>_xlfn.IFNA(VLOOKUP(A1621,CNPJ!E:F,2,0),"-------------------------------------------NAO DISPONIVEL-------------------------------------------")</f>
        <v>-------------------------------------------NAO DISPONIVEL-------------------------------------------</v>
      </c>
      <c r="C1621" s="22">
        <v>1</v>
      </c>
      <c r="D1621" s="5" t="str">
        <f>_xlfn.XLOOKUP(R1621,OP!C:C,OP!B:B,,0,1)</f>
        <v>RJ</v>
      </c>
      <c r="E1621" s="23"/>
      <c r="M1621" s="26"/>
      <c r="N1621" s="27"/>
      <c r="O1621" s="28" t="str">
        <f t="shared" si="408"/>
        <v>00000001621</v>
      </c>
      <c r="R1621" s="27" t="s">
        <v>193</v>
      </c>
      <c r="S1621" s="30" t="str">
        <f>_xlfn.IFNA(VLOOKUP(_xlfn.CONCAT(D1621," - ",R1621),OP!A:D,4,0),"-------------------------------------------NAO DISPONIVEL-------------------------------------------")</f>
        <v>FETRANSPOR</v>
      </c>
      <c r="T1621" s="31"/>
      <c r="U1621" s="32"/>
      <c r="V1621" s="31"/>
      <c r="W1621" s="33">
        <f t="shared" si="409"/>
        <v>0</v>
      </c>
      <c r="X1621" s="34">
        <f t="shared" si="410"/>
        <v>0</v>
      </c>
      <c r="Y1621" s="33">
        <f t="shared" si="411"/>
        <v>0</v>
      </c>
      <c r="Z1621" s="33">
        <f t="shared" si="412"/>
        <v>0</v>
      </c>
      <c r="AA1621" s="35">
        <f t="shared" si="413"/>
        <v>0</v>
      </c>
      <c r="AB1621" s="36">
        <f t="shared" si="414"/>
        <v>0</v>
      </c>
      <c r="AC1621" s="37">
        <f t="shared" si="415"/>
        <v>0</v>
      </c>
      <c r="AD1621" s="38"/>
      <c r="AE1621" s="38"/>
      <c r="AF1621" s="39">
        <f t="shared" si="416"/>
        <v>0</v>
      </c>
      <c r="AG1621" s="40"/>
      <c r="AH1621" s="41">
        <f t="shared" si="417"/>
        <v>0</v>
      </c>
      <c r="AI1621" s="42">
        <f t="shared" si="418"/>
        <v>0</v>
      </c>
      <c r="AJ1621" s="43">
        <f t="shared" si="419"/>
        <v>0</v>
      </c>
      <c r="AK1621" s="5" t="str">
        <f>_xlfn.IFNA(VLOOKUP(_xlfn.CONCAT(D1621," - ",S1621),OP!E:F,2,0),"-------------------------------------------NAO DISPONIVEL-------------------------------------------")</f>
        <v>C - RIOCARD</v>
      </c>
      <c r="AL1621" s="7" t="str">
        <f t="shared" si="405"/>
        <v>1 - -------------------------------------------NAO DISPONIVEL------------------------------------------- - 00000001621 - FETRANSPOR</v>
      </c>
      <c r="AM1621" s="7" t="str">
        <f t="shared" si="406"/>
        <v>-------------------------------------------NAO DISPONIVEL-------------------------------------------</v>
      </c>
      <c r="AN1621" s="44" cm="1">
        <f t="array" ref="AN1621">_xlfn.IFS(AJ1621=0,0,AQ1621="INATIVO",2,AQ1621="SEM CADASTRO",4,AQ1621="CPF ATIVO EM OUTRO COMPRADOR",5,AQ1621="NOVO/SEM CARTAO",6,AND(AJ1621&gt;0,AQ1621,""),8)</f>
        <v>0</v>
      </c>
      <c r="AO1621" s="45">
        <f t="shared" si="420"/>
        <v>-10</v>
      </c>
    </row>
    <row r="1622" spans="1:41" x14ac:dyDescent="0.4">
      <c r="A1622" s="21" t="str">
        <f t="shared" si="407"/>
        <v>-------------------------------------------NAO DISPONIVEL-------------------------------------------</v>
      </c>
      <c r="B1622" s="5" t="str">
        <f>_xlfn.IFNA(VLOOKUP(A1622,CNPJ!E:F,2,0),"-------------------------------------------NAO DISPONIVEL-------------------------------------------")</f>
        <v>-------------------------------------------NAO DISPONIVEL-------------------------------------------</v>
      </c>
      <c r="C1622" s="22">
        <v>1</v>
      </c>
      <c r="D1622" s="5" t="str">
        <f>_xlfn.XLOOKUP(R1622,OP!C:C,OP!B:B,,0,1)</f>
        <v>RJ</v>
      </c>
      <c r="E1622" s="23"/>
      <c r="M1622" s="26"/>
      <c r="N1622" s="27"/>
      <c r="O1622" s="28" t="str">
        <f t="shared" si="408"/>
        <v>00000001622</v>
      </c>
      <c r="R1622" s="27" t="s">
        <v>193</v>
      </c>
      <c r="S1622" s="30" t="str">
        <f>_xlfn.IFNA(VLOOKUP(_xlfn.CONCAT(D1622," - ",R1622),OP!A:D,4,0),"-------------------------------------------NAO DISPONIVEL-------------------------------------------")</f>
        <v>FETRANSPOR</v>
      </c>
      <c r="T1622" s="31"/>
      <c r="U1622" s="32"/>
      <c r="V1622" s="31"/>
      <c r="W1622" s="33">
        <f t="shared" si="409"/>
        <v>0</v>
      </c>
      <c r="X1622" s="34">
        <f t="shared" si="410"/>
        <v>0</v>
      </c>
      <c r="Y1622" s="33">
        <f t="shared" si="411"/>
        <v>0</v>
      </c>
      <c r="Z1622" s="33">
        <f t="shared" si="412"/>
        <v>0</v>
      </c>
      <c r="AA1622" s="35">
        <f t="shared" si="413"/>
        <v>0</v>
      </c>
      <c r="AB1622" s="36">
        <f t="shared" si="414"/>
        <v>0</v>
      </c>
      <c r="AC1622" s="37">
        <f t="shared" si="415"/>
        <v>0</v>
      </c>
      <c r="AD1622" s="38"/>
      <c r="AE1622" s="38"/>
      <c r="AF1622" s="39">
        <f t="shared" si="416"/>
        <v>0</v>
      </c>
      <c r="AG1622" s="40"/>
      <c r="AH1622" s="41">
        <f t="shared" si="417"/>
        <v>0</v>
      </c>
      <c r="AI1622" s="42">
        <f t="shared" si="418"/>
        <v>0</v>
      </c>
      <c r="AJ1622" s="43">
        <f t="shared" si="419"/>
        <v>0</v>
      </c>
      <c r="AK1622" s="5" t="str">
        <f>_xlfn.IFNA(VLOOKUP(_xlfn.CONCAT(D1622," - ",S1622),OP!E:F,2,0),"-------------------------------------------NAO DISPONIVEL-------------------------------------------")</f>
        <v>C - RIOCARD</v>
      </c>
      <c r="AL1622" s="7" t="str">
        <f t="shared" si="405"/>
        <v>1 - -------------------------------------------NAO DISPONIVEL------------------------------------------- - 00000001622 - FETRANSPOR</v>
      </c>
      <c r="AM1622" s="7" t="str">
        <f t="shared" si="406"/>
        <v>-------------------------------------------NAO DISPONIVEL-------------------------------------------</v>
      </c>
      <c r="AN1622" s="44" cm="1">
        <f t="array" ref="AN1622">_xlfn.IFS(AJ1622=0,0,AQ1622="INATIVO",2,AQ1622="SEM CADASTRO",4,AQ1622="CPF ATIVO EM OUTRO COMPRADOR",5,AQ1622="NOVO/SEM CARTAO",6,AND(AJ1622&gt;0,AQ1622,""),8)</f>
        <v>0</v>
      </c>
      <c r="AO1622" s="45">
        <f t="shared" si="420"/>
        <v>-10</v>
      </c>
    </row>
    <row r="1623" spans="1:41" x14ac:dyDescent="0.4">
      <c r="A1623" s="21" t="str">
        <f t="shared" si="407"/>
        <v>-------------------------------------------NAO DISPONIVEL-------------------------------------------</v>
      </c>
      <c r="B1623" s="5" t="str">
        <f>_xlfn.IFNA(VLOOKUP(A1623,CNPJ!E:F,2,0),"-------------------------------------------NAO DISPONIVEL-------------------------------------------")</f>
        <v>-------------------------------------------NAO DISPONIVEL-------------------------------------------</v>
      </c>
      <c r="C1623" s="22">
        <v>1</v>
      </c>
      <c r="D1623" s="5" t="str">
        <f>_xlfn.XLOOKUP(R1623,OP!C:C,OP!B:B,,0,1)</f>
        <v>RJ</v>
      </c>
      <c r="E1623" s="23"/>
      <c r="M1623" s="26"/>
      <c r="N1623" s="27"/>
      <c r="O1623" s="28" t="str">
        <f t="shared" si="408"/>
        <v>00000001623</v>
      </c>
      <c r="R1623" s="27" t="s">
        <v>193</v>
      </c>
      <c r="S1623" s="30" t="str">
        <f>_xlfn.IFNA(VLOOKUP(_xlfn.CONCAT(D1623," - ",R1623),OP!A:D,4,0),"-------------------------------------------NAO DISPONIVEL-------------------------------------------")</f>
        <v>FETRANSPOR</v>
      </c>
      <c r="T1623" s="31"/>
      <c r="U1623" s="32"/>
      <c r="V1623" s="31"/>
      <c r="W1623" s="33">
        <f t="shared" si="409"/>
        <v>0</v>
      </c>
      <c r="X1623" s="34">
        <f t="shared" si="410"/>
        <v>0</v>
      </c>
      <c r="Y1623" s="33">
        <f t="shared" si="411"/>
        <v>0</v>
      </c>
      <c r="Z1623" s="33">
        <f t="shared" si="412"/>
        <v>0</v>
      </c>
      <c r="AA1623" s="35">
        <f t="shared" si="413"/>
        <v>0</v>
      </c>
      <c r="AB1623" s="36">
        <f t="shared" si="414"/>
        <v>0</v>
      </c>
      <c r="AC1623" s="37">
        <f t="shared" si="415"/>
        <v>0</v>
      </c>
      <c r="AD1623" s="38"/>
      <c r="AE1623" s="38"/>
      <c r="AF1623" s="39">
        <f t="shared" si="416"/>
        <v>0</v>
      </c>
      <c r="AG1623" s="40"/>
      <c r="AH1623" s="41">
        <f t="shared" si="417"/>
        <v>0</v>
      </c>
      <c r="AI1623" s="42">
        <f t="shared" si="418"/>
        <v>0</v>
      </c>
      <c r="AJ1623" s="43">
        <f t="shared" si="419"/>
        <v>0</v>
      </c>
      <c r="AK1623" s="5" t="str">
        <f>_xlfn.IFNA(VLOOKUP(_xlfn.CONCAT(D1623," - ",S1623),OP!E:F,2,0),"-------------------------------------------NAO DISPONIVEL-------------------------------------------")</f>
        <v>C - RIOCARD</v>
      </c>
      <c r="AL1623" s="7" t="str">
        <f t="shared" si="405"/>
        <v>1 - -------------------------------------------NAO DISPONIVEL------------------------------------------- - 00000001623 - FETRANSPOR</v>
      </c>
      <c r="AM1623" s="7" t="str">
        <f t="shared" si="406"/>
        <v>-------------------------------------------NAO DISPONIVEL-------------------------------------------</v>
      </c>
      <c r="AN1623" s="44" cm="1">
        <f t="array" ref="AN1623">_xlfn.IFS(AJ1623=0,0,AQ1623="INATIVO",2,AQ1623="SEM CADASTRO",4,AQ1623="CPF ATIVO EM OUTRO COMPRADOR",5,AQ1623="NOVO/SEM CARTAO",6,AND(AJ1623&gt;0,AQ1623,""),8)</f>
        <v>0</v>
      </c>
      <c r="AO1623" s="45">
        <f t="shared" si="420"/>
        <v>-10</v>
      </c>
    </row>
    <row r="1624" spans="1:41" x14ac:dyDescent="0.4">
      <c r="A1624" s="21" t="str">
        <f t="shared" si="407"/>
        <v>-------------------------------------------NAO DISPONIVEL-------------------------------------------</v>
      </c>
      <c r="B1624" s="5" t="str">
        <f>_xlfn.IFNA(VLOOKUP(A1624,CNPJ!E:F,2,0),"-------------------------------------------NAO DISPONIVEL-------------------------------------------")</f>
        <v>-------------------------------------------NAO DISPONIVEL-------------------------------------------</v>
      </c>
      <c r="C1624" s="22">
        <v>1</v>
      </c>
      <c r="D1624" s="5" t="str">
        <f>_xlfn.XLOOKUP(R1624,OP!C:C,OP!B:B,,0,1)</f>
        <v>RJ</v>
      </c>
      <c r="E1624" s="23"/>
      <c r="M1624" s="26"/>
      <c r="N1624" s="27"/>
      <c r="O1624" s="28" t="str">
        <f t="shared" si="408"/>
        <v>00000001624</v>
      </c>
      <c r="R1624" s="27" t="s">
        <v>193</v>
      </c>
      <c r="S1624" s="30" t="str">
        <f>_xlfn.IFNA(VLOOKUP(_xlfn.CONCAT(D1624," - ",R1624),OP!A:D,4,0),"-------------------------------------------NAO DISPONIVEL-------------------------------------------")</f>
        <v>FETRANSPOR</v>
      </c>
      <c r="T1624" s="31"/>
      <c r="U1624" s="32"/>
      <c r="V1624" s="31"/>
      <c r="W1624" s="33">
        <f t="shared" si="409"/>
        <v>0</v>
      </c>
      <c r="X1624" s="34">
        <f t="shared" si="410"/>
        <v>0</v>
      </c>
      <c r="Y1624" s="33">
        <f t="shared" si="411"/>
        <v>0</v>
      </c>
      <c r="Z1624" s="33">
        <f t="shared" si="412"/>
        <v>0</v>
      </c>
      <c r="AA1624" s="35">
        <f t="shared" si="413"/>
        <v>0</v>
      </c>
      <c r="AB1624" s="36">
        <f t="shared" si="414"/>
        <v>0</v>
      </c>
      <c r="AC1624" s="37">
        <f t="shared" si="415"/>
        <v>0</v>
      </c>
      <c r="AD1624" s="38"/>
      <c r="AE1624" s="38"/>
      <c r="AF1624" s="39">
        <f t="shared" si="416"/>
        <v>0</v>
      </c>
      <c r="AG1624" s="40"/>
      <c r="AH1624" s="41">
        <f t="shared" si="417"/>
        <v>0</v>
      </c>
      <c r="AI1624" s="42">
        <f t="shared" si="418"/>
        <v>0</v>
      </c>
      <c r="AJ1624" s="43">
        <f t="shared" si="419"/>
        <v>0</v>
      </c>
      <c r="AK1624" s="5" t="str">
        <f>_xlfn.IFNA(VLOOKUP(_xlfn.CONCAT(D1624," - ",S1624),OP!E:F,2,0),"-------------------------------------------NAO DISPONIVEL-------------------------------------------")</f>
        <v>C - RIOCARD</v>
      </c>
      <c r="AL1624" s="7" t="str">
        <f t="shared" si="405"/>
        <v>1 - -------------------------------------------NAO DISPONIVEL------------------------------------------- - 00000001624 - FETRANSPOR</v>
      </c>
      <c r="AM1624" s="7" t="str">
        <f t="shared" si="406"/>
        <v>-------------------------------------------NAO DISPONIVEL-------------------------------------------</v>
      </c>
      <c r="AN1624" s="44" cm="1">
        <f t="array" ref="AN1624">_xlfn.IFS(AJ1624=0,0,AQ1624="INATIVO",2,AQ1624="SEM CADASTRO",4,AQ1624="CPF ATIVO EM OUTRO COMPRADOR",5,AQ1624="NOVO/SEM CARTAO",6,AND(AJ1624&gt;0,AQ1624,""),8)</f>
        <v>0</v>
      </c>
      <c r="AO1624" s="45">
        <f t="shared" si="420"/>
        <v>-10</v>
      </c>
    </row>
    <row r="1625" spans="1:41" x14ac:dyDescent="0.4">
      <c r="A1625" s="21" t="str">
        <f t="shared" si="407"/>
        <v>-------------------------------------------NAO DISPONIVEL-------------------------------------------</v>
      </c>
      <c r="B1625" s="5" t="str">
        <f>_xlfn.IFNA(VLOOKUP(A1625,CNPJ!E:F,2,0),"-------------------------------------------NAO DISPONIVEL-------------------------------------------")</f>
        <v>-------------------------------------------NAO DISPONIVEL-------------------------------------------</v>
      </c>
      <c r="C1625" s="22">
        <v>1</v>
      </c>
      <c r="D1625" s="5" t="str">
        <f>_xlfn.XLOOKUP(R1625,OP!C:C,OP!B:B,,0,1)</f>
        <v>RJ</v>
      </c>
      <c r="E1625" s="23"/>
      <c r="M1625" s="26"/>
      <c r="N1625" s="27"/>
      <c r="O1625" s="28" t="str">
        <f t="shared" si="408"/>
        <v>00000001625</v>
      </c>
      <c r="R1625" s="27" t="s">
        <v>193</v>
      </c>
      <c r="S1625" s="30" t="str">
        <f>_xlfn.IFNA(VLOOKUP(_xlfn.CONCAT(D1625," - ",R1625),OP!A:D,4,0),"-------------------------------------------NAO DISPONIVEL-------------------------------------------")</f>
        <v>FETRANSPOR</v>
      </c>
      <c r="T1625" s="31"/>
      <c r="U1625" s="32"/>
      <c r="V1625" s="31"/>
      <c r="W1625" s="33">
        <f t="shared" si="409"/>
        <v>0</v>
      </c>
      <c r="X1625" s="34">
        <f t="shared" si="410"/>
        <v>0</v>
      </c>
      <c r="Y1625" s="33">
        <f t="shared" si="411"/>
        <v>0</v>
      </c>
      <c r="Z1625" s="33">
        <f t="shared" si="412"/>
        <v>0</v>
      </c>
      <c r="AA1625" s="35">
        <f t="shared" si="413"/>
        <v>0</v>
      </c>
      <c r="AB1625" s="36">
        <f t="shared" si="414"/>
        <v>0</v>
      </c>
      <c r="AC1625" s="37">
        <f t="shared" si="415"/>
        <v>0</v>
      </c>
      <c r="AD1625" s="38"/>
      <c r="AE1625" s="38"/>
      <c r="AF1625" s="39">
        <f t="shared" si="416"/>
        <v>0</v>
      </c>
      <c r="AG1625" s="40"/>
      <c r="AH1625" s="41">
        <f t="shared" si="417"/>
        <v>0</v>
      </c>
      <c r="AI1625" s="42">
        <f t="shared" si="418"/>
        <v>0</v>
      </c>
      <c r="AJ1625" s="43">
        <f t="shared" si="419"/>
        <v>0</v>
      </c>
      <c r="AK1625" s="5" t="str">
        <f>_xlfn.IFNA(VLOOKUP(_xlfn.CONCAT(D1625," - ",S1625),OP!E:F,2,0),"-------------------------------------------NAO DISPONIVEL-------------------------------------------")</f>
        <v>C - RIOCARD</v>
      </c>
      <c r="AL1625" s="7" t="str">
        <f t="shared" si="405"/>
        <v>1 - -------------------------------------------NAO DISPONIVEL------------------------------------------- - 00000001625 - FETRANSPOR</v>
      </c>
      <c r="AM1625" s="7" t="str">
        <f t="shared" si="406"/>
        <v>-------------------------------------------NAO DISPONIVEL-------------------------------------------</v>
      </c>
      <c r="AN1625" s="44" cm="1">
        <f t="array" ref="AN1625">_xlfn.IFS(AJ1625=0,0,AQ1625="INATIVO",2,AQ1625="SEM CADASTRO",4,AQ1625="CPF ATIVO EM OUTRO COMPRADOR",5,AQ1625="NOVO/SEM CARTAO",6,AND(AJ1625&gt;0,AQ1625,""),8)</f>
        <v>0</v>
      </c>
      <c r="AO1625" s="45">
        <f t="shared" si="420"/>
        <v>-10</v>
      </c>
    </row>
    <row r="1626" spans="1:41" x14ac:dyDescent="0.4">
      <c r="A1626" s="21" t="str">
        <f t="shared" si="407"/>
        <v>-------------------------------------------NAO DISPONIVEL-------------------------------------------</v>
      </c>
      <c r="B1626" s="5" t="str">
        <f>_xlfn.IFNA(VLOOKUP(A1626,CNPJ!E:F,2,0),"-------------------------------------------NAO DISPONIVEL-------------------------------------------")</f>
        <v>-------------------------------------------NAO DISPONIVEL-------------------------------------------</v>
      </c>
      <c r="C1626" s="22">
        <v>1</v>
      </c>
      <c r="D1626" s="5" t="str">
        <f>_xlfn.XLOOKUP(R1626,OP!C:C,OP!B:B,,0,1)</f>
        <v>RJ</v>
      </c>
      <c r="E1626" s="23"/>
      <c r="M1626" s="26"/>
      <c r="N1626" s="27"/>
      <c r="O1626" s="28" t="str">
        <f t="shared" si="408"/>
        <v>00000001626</v>
      </c>
      <c r="R1626" s="27" t="s">
        <v>193</v>
      </c>
      <c r="S1626" s="30" t="str">
        <f>_xlfn.IFNA(VLOOKUP(_xlfn.CONCAT(D1626," - ",R1626),OP!A:D,4,0),"-------------------------------------------NAO DISPONIVEL-------------------------------------------")</f>
        <v>FETRANSPOR</v>
      </c>
      <c r="T1626" s="31"/>
      <c r="U1626" s="32"/>
      <c r="V1626" s="31"/>
      <c r="W1626" s="33">
        <f t="shared" si="409"/>
        <v>0</v>
      </c>
      <c r="X1626" s="34">
        <f t="shared" si="410"/>
        <v>0</v>
      </c>
      <c r="Y1626" s="33">
        <f t="shared" si="411"/>
        <v>0</v>
      </c>
      <c r="Z1626" s="33">
        <f t="shared" si="412"/>
        <v>0</v>
      </c>
      <c r="AA1626" s="35">
        <f t="shared" si="413"/>
        <v>0</v>
      </c>
      <c r="AB1626" s="36">
        <f t="shared" si="414"/>
        <v>0</v>
      </c>
      <c r="AC1626" s="37">
        <f t="shared" si="415"/>
        <v>0</v>
      </c>
      <c r="AD1626" s="38"/>
      <c r="AE1626" s="38"/>
      <c r="AF1626" s="39">
        <f t="shared" si="416"/>
        <v>0</v>
      </c>
      <c r="AG1626" s="40"/>
      <c r="AH1626" s="41">
        <f t="shared" si="417"/>
        <v>0</v>
      </c>
      <c r="AI1626" s="42">
        <f t="shared" si="418"/>
        <v>0</v>
      </c>
      <c r="AJ1626" s="43">
        <f t="shared" si="419"/>
        <v>0</v>
      </c>
      <c r="AK1626" s="5" t="str">
        <f>_xlfn.IFNA(VLOOKUP(_xlfn.CONCAT(D1626," - ",S1626),OP!E:F,2,0),"-------------------------------------------NAO DISPONIVEL-------------------------------------------")</f>
        <v>C - RIOCARD</v>
      </c>
      <c r="AL1626" s="7" t="str">
        <f t="shared" si="405"/>
        <v>1 - -------------------------------------------NAO DISPONIVEL------------------------------------------- - 00000001626 - FETRANSPOR</v>
      </c>
      <c r="AM1626" s="7" t="str">
        <f t="shared" si="406"/>
        <v>-------------------------------------------NAO DISPONIVEL-------------------------------------------</v>
      </c>
      <c r="AN1626" s="44" cm="1">
        <f t="array" ref="AN1626">_xlfn.IFS(AJ1626=0,0,AQ1626="INATIVO",2,AQ1626="SEM CADASTRO",4,AQ1626="CPF ATIVO EM OUTRO COMPRADOR",5,AQ1626="NOVO/SEM CARTAO",6,AND(AJ1626&gt;0,AQ1626,""),8)</f>
        <v>0</v>
      </c>
      <c r="AO1626" s="45">
        <f t="shared" si="420"/>
        <v>-10</v>
      </c>
    </row>
    <row r="1627" spans="1:41" x14ac:dyDescent="0.4">
      <c r="A1627" s="21" t="str">
        <f t="shared" si="407"/>
        <v>-------------------------------------------NAO DISPONIVEL-------------------------------------------</v>
      </c>
      <c r="B1627" s="5" t="str">
        <f>_xlfn.IFNA(VLOOKUP(A1627,CNPJ!E:F,2,0),"-------------------------------------------NAO DISPONIVEL-------------------------------------------")</f>
        <v>-------------------------------------------NAO DISPONIVEL-------------------------------------------</v>
      </c>
      <c r="C1627" s="22">
        <v>1</v>
      </c>
      <c r="D1627" s="5" t="str">
        <f>_xlfn.XLOOKUP(R1627,OP!C:C,OP!B:B,,0,1)</f>
        <v>RJ</v>
      </c>
      <c r="E1627" s="23"/>
      <c r="M1627" s="26"/>
      <c r="N1627" s="27"/>
      <c r="O1627" s="28" t="str">
        <f t="shared" si="408"/>
        <v>00000001627</v>
      </c>
      <c r="R1627" s="27" t="s">
        <v>193</v>
      </c>
      <c r="S1627" s="30" t="str">
        <f>_xlfn.IFNA(VLOOKUP(_xlfn.CONCAT(D1627," - ",R1627),OP!A:D,4,0),"-------------------------------------------NAO DISPONIVEL-------------------------------------------")</f>
        <v>FETRANSPOR</v>
      </c>
      <c r="T1627" s="31"/>
      <c r="U1627" s="32"/>
      <c r="V1627" s="31"/>
      <c r="W1627" s="33">
        <f t="shared" si="409"/>
        <v>0</v>
      </c>
      <c r="X1627" s="34">
        <f t="shared" si="410"/>
        <v>0</v>
      </c>
      <c r="Y1627" s="33">
        <f t="shared" si="411"/>
        <v>0</v>
      </c>
      <c r="Z1627" s="33">
        <f t="shared" si="412"/>
        <v>0</v>
      </c>
      <c r="AA1627" s="35">
        <f t="shared" si="413"/>
        <v>0</v>
      </c>
      <c r="AB1627" s="36">
        <f t="shared" si="414"/>
        <v>0</v>
      </c>
      <c r="AC1627" s="37">
        <f t="shared" si="415"/>
        <v>0</v>
      </c>
      <c r="AD1627" s="38"/>
      <c r="AE1627" s="38"/>
      <c r="AF1627" s="39">
        <f t="shared" si="416"/>
        <v>0</v>
      </c>
      <c r="AG1627" s="40"/>
      <c r="AH1627" s="41">
        <f t="shared" si="417"/>
        <v>0</v>
      </c>
      <c r="AI1627" s="42">
        <f t="shared" si="418"/>
        <v>0</v>
      </c>
      <c r="AJ1627" s="43">
        <f t="shared" si="419"/>
        <v>0</v>
      </c>
      <c r="AK1627" s="5" t="str">
        <f>_xlfn.IFNA(VLOOKUP(_xlfn.CONCAT(D1627," - ",S1627),OP!E:F,2,0),"-------------------------------------------NAO DISPONIVEL-------------------------------------------")</f>
        <v>C - RIOCARD</v>
      </c>
      <c r="AL1627" s="7" t="str">
        <f t="shared" si="405"/>
        <v>1 - -------------------------------------------NAO DISPONIVEL------------------------------------------- - 00000001627 - FETRANSPOR</v>
      </c>
      <c r="AM1627" s="7" t="str">
        <f t="shared" si="406"/>
        <v>-------------------------------------------NAO DISPONIVEL-------------------------------------------</v>
      </c>
      <c r="AN1627" s="44" cm="1">
        <f t="array" ref="AN1627">_xlfn.IFS(AJ1627=0,0,AQ1627="INATIVO",2,AQ1627="SEM CADASTRO",4,AQ1627="CPF ATIVO EM OUTRO COMPRADOR",5,AQ1627="NOVO/SEM CARTAO",6,AND(AJ1627&gt;0,AQ1627,""),8)</f>
        <v>0</v>
      </c>
      <c r="AO1627" s="45">
        <f t="shared" si="420"/>
        <v>-10</v>
      </c>
    </row>
    <row r="1628" spans="1:41" x14ac:dyDescent="0.4">
      <c r="A1628" s="21" t="str">
        <f t="shared" si="407"/>
        <v>-------------------------------------------NAO DISPONIVEL-------------------------------------------</v>
      </c>
      <c r="B1628" s="5" t="str">
        <f>_xlfn.IFNA(VLOOKUP(A1628,CNPJ!E:F,2,0),"-------------------------------------------NAO DISPONIVEL-------------------------------------------")</f>
        <v>-------------------------------------------NAO DISPONIVEL-------------------------------------------</v>
      </c>
      <c r="C1628" s="22">
        <v>1</v>
      </c>
      <c r="D1628" s="5" t="str">
        <f>_xlfn.XLOOKUP(R1628,OP!C:C,OP!B:B,,0,1)</f>
        <v>RJ</v>
      </c>
      <c r="E1628" s="23"/>
      <c r="M1628" s="26"/>
      <c r="N1628" s="27"/>
      <c r="O1628" s="28" t="str">
        <f t="shared" si="408"/>
        <v>00000001628</v>
      </c>
      <c r="R1628" s="27" t="s">
        <v>193</v>
      </c>
      <c r="S1628" s="30" t="str">
        <f>_xlfn.IFNA(VLOOKUP(_xlfn.CONCAT(D1628," - ",R1628),OP!A:D,4,0),"-------------------------------------------NAO DISPONIVEL-------------------------------------------")</f>
        <v>FETRANSPOR</v>
      </c>
      <c r="T1628" s="31"/>
      <c r="U1628" s="32"/>
      <c r="V1628" s="31"/>
      <c r="W1628" s="33">
        <f t="shared" si="409"/>
        <v>0</v>
      </c>
      <c r="X1628" s="34">
        <f t="shared" si="410"/>
        <v>0</v>
      </c>
      <c r="Y1628" s="33">
        <f t="shared" si="411"/>
        <v>0</v>
      </c>
      <c r="Z1628" s="33">
        <f t="shared" si="412"/>
        <v>0</v>
      </c>
      <c r="AA1628" s="35">
        <f t="shared" si="413"/>
        <v>0</v>
      </c>
      <c r="AB1628" s="36">
        <f t="shared" si="414"/>
        <v>0</v>
      </c>
      <c r="AC1628" s="37">
        <f t="shared" si="415"/>
        <v>0</v>
      </c>
      <c r="AD1628" s="38"/>
      <c r="AE1628" s="38"/>
      <c r="AF1628" s="39">
        <f t="shared" si="416"/>
        <v>0</v>
      </c>
      <c r="AG1628" s="40"/>
      <c r="AH1628" s="41">
        <f t="shared" si="417"/>
        <v>0</v>
      </c>
      <c r="AI1628" s="42">
        <f t="shared" si="418"/>
        <v>0</v>
      </c>
      <c r="AJ1628" s="43">
        <f t="shared" si="419"/>
        <v>0</v>
      </c>
      <c r="AK1628" s="5" t="str">
        <f>_xlfn.IFNA(VLOOKUP(_xlfn.CONCAT(D1628," - ",S1628),OP!E:F,2,0),"-------------------------------------------NAO DISPONIVEL-------------------------------------------")</f>
        <v>C - RIOCARD</v>
      </c>
      <c r="AL1628" s="7" t="str">
        <f t="shared" si="405"/>
        <v>1 - -------------------------------------------NAO DISPONIVEL------------------------------------------- - 00000001628 - FETRANSPOR</v>
      </c>
      <c r="AM1628" s="7" t="str">
        <f t="shared" si="406"/>
        <v>-------------------------------------------NAO DISPONIVEL-------------------------------------------</v>
      </c>
      <c r="AN1628" s="44" cm="1">
        <f t="array" ref="AN1628">_xlfn.IFS(AJ1628=0,0,AQ1628="INATIVO",2,AQ1628="SEM CADASTRO",4,AQ1628="CPF ATIVO EM OUTRO COMPRADOR",5,AQ1628="NOVO/SEM CARTAO",6,AND(AJ1628&gt;0,AQ1628,""),8)</f>
        <v>0</v>
      </c>
      <c r="AO1628" s="45">
        <f t="shared" si="420"/>
        <v>-10</v>
      </c>
    </row>
    <row r="1629" spans="1:41" x14ac:dyDescent="0.4">
      <c r="A1629" s="21" t="str">
        <f t="shared" si="407"/>
        <v>-------------------------------------------NAO DISPONIVEL-------------------------------------------</v>
      </c>
      <c r="B1629" s="5" t="str">
        <f>_xlfn.IFNA(VLOOKUP(A1629,CNPJ!E:F,2,0),"-------------------------------------------NAO DISPONIVEL-------------------------------------------")</f>
        <v>-------------------------------------------NAO DISPONIVEL-------------------------------------------</v>
      </c>
      <c r="C1629" s="22">
        <v>1</v>
      </c>
      <c r="D1629" s="5" t="str">
        <f>_xlfn.XLOOKUP(R1629,OP!C:C,OP!B:B,,0,1)</f>
        <v>RJ</v>
      </c>
      <c r="E1629" s="23"/>
      <c r="M1629" s="26"/>
      <c r="N1629" s="27"/>
      <c r="O1629" s="28" t="str">
        <f t="shared" si="408"/>
        <v>00000001629</v>
      </c>
      <c r="R1629" s="27" t="s">
        <v>193</v>
      </c>
      <c r="S1629" s="30" t="str">
        <f>_xlfn.IFNA(VLOOKUP(_xlfn.CONCAT(D1629," - ",R1629),OP!A:D,4,0),"-------------------------------------------NAO DISPONIVEL-------------------------------------------")</f>
        <v>FETRANSPOR</v>
      </c>
      <c r="T1629" s="31"/>
      <c r="U1629" s="32"/>
      <c r="V1629" s="31"/>
      <c r="W1629" s="33">
        <f t="shared" si="409"/>
        <v>0</v>
      </c>
      <c r="X1629" s="34">
        <f t="shared" si="410"/>
        <v>0</v>
      </c>
      <c r="Y1629" s="33">
        <f t="shared" si="411"/>
        <v>0</v>
      </c>
      <c r="Z1629" s="33">
        <f t="shared" si="412"/>
        <v>0</v>
      </c>
      <c r="AA1629" s="35">
        <f t="shared" si="413"/>
        <v>0</v>
      </c>
      <c r="AB1629" s="36">
        <f t="shared" si="414"/>
        <v>0</v>
      </c>
      <c r="AC1629" s="37">
        <f t="shared" si="415"/>
        <v>0</v>
      </c>
      <c r="AD1629" s="38"/>
      <c r="AE1629" s="38"/>
      <c r="AF1629" s="39">
        <f t="shared" si="416"/>
        <v>0</v>
      </c>
      <c r="AG1629" s="40"/>
      <c r="AH1629" s="41">
        <f t="shared" si="417"/>
        <v>0</v>
      </c>
      <c r="AI1629" s="42">
        <f t="shared" si="418"/>
        <v>0</v>
      </c>
      <c r="AJ1629" s="43">
        <f t="shared" si="419"/>
        <v>0</v>
      </c>
      <c r="AK1629" s="5" t="str">
        <f>_xlfn.IFNA(VLOOKUP(_xlfn.CONCAT(D1629," - ",S1629),OP!E:F,2,0),"-------------------------------------------NAO DISPONIVEL-------------------------------------------")</f>
        <v>C - RIOCARD</v>
      </c>
      <c r="AL1629" s="7" t="str">
        <f t="shared" si="405"/>
        <v>1 - -------------------------------------------NAO DISPONIVEL------------------------------------------- - 00000001629 - FETRANSPOR</v>
      </c>
      <c r="AM1629" s="7" t="str">
        <f t="shared" si="406"/>
        <v>-------------------------------------------NAO DISPONIVEL-------------------------------------------</v>
      </c>
      <c r="AN1629" s="44" cm="1">
        <f t="array" ref="AN1629">_xlfn.IFS(AJ1629=0,0,AQ1629="INATIVO",2,AQ1629="SEM CADASTRO",4,AQ1629="CPF ATIVO EM OUTRO COMPRADOR",5,AQ1629="NOVO/SEM CARTAO",6,AND(AJ1629&gt;0,AQ1629,""),8)</f>
        <v>0</v>
      </c>
      <c r="AO1629" s="45">
        <f t="shared" si="420"/>
        <v>-10</v>
      </c>
    </row>
    <row r="1630" spans="1:41" x14ac:dyDescent="0.4">
      <c r="A1630" s="21" t="str">
        <f t="shared" si="407"/>
        <v>-------------------------------------------NAO DISPONIVEL-------------------------------------------</v>
      </c>
      <c r="B1630" s="5" t="str">
        <f>_xlfn.IFNA(VLOOKUP(A1630,CNPJ!E:F,2,0),"-------------------------------------------NAO DISPONIVEL-------------------------------------------")</f>
        <v>-------------------------------------------NAO DISPONIVEL-------------------------------------------</v>
      </c>
      <c r="C1630" s="22">
        <v>1</v>
      </c>
      <c r="D1630" s="5" t="str">
        <f>_xlfn.XLOOKUP(R1630,OP!C:C,OP!B:B,,0,1)</f>
        <v>RJ</v>
      </c>
      <c r="E1630" s="23"/>
      <c r="M1630" s="26"/>
      <c r="N1630" s="27"/>
      <c r="O1630" s="28" t="str">
        <f t="shared" si="408"/>
        <v>00000001630</v>
      </c>
      <c r="R1630" s="27" t="s">
        <v>193</v>
      </c>
      <c r="S1630" s="30" t="str">
        <f>_xlfn.IFNA(VLOOKUP(_xlfn.CONCAT(D1630," - ",R1630),OP!A:D,4,0),"-------------------------------------------NAO DISPONIVEL-------------------------------------------")</f>
        <v>FETRANSPOR</v>
      </c>
      <c r="T1630" s="31"/>
      <c r="U1630" s="32"/>
      <c r="V1630" s="31"/>
      <c r="W1630" s="33">
        <f t="shared" si="409"/>
        <v>0</v>
      </c>
      <c r="X1630" s="34">
        <f t="shared" si="410"/>
        <v>0</v>
      </c>
      <c r="Y1630" s="33">
        <f t="shared" si="411"/>
        <v>0</v>
      </c>
      <c r="Z1630" s="33">
        <f t="shared" si="412"/>
        <v>0</v>
      </c>
      <c r="AA1630" s="35">
        <f t="shared" si="413"/>
        <v>0</v>
      </c>
      <c r="AB1630" s="36">
        <f t="shared" si="414"/>
        <v>0</v>
      </c>
      <c r="AC1630" s="37">
        <f t="shared" si="415"/>
        <v>0</v>
      </c>
      <c r="AD1630" s="38"/>
      <c r="AE1630" s="38"/>
      <c r="AF1630" s="39">
        <f t="shared" si="416"/>
        <v>0</v>
      </c>
      <c r="AG1630" s="40"/>
      <c r="AH1630" s="41">
        <f t="shared" si="417"/>
        <v>0</v>
      </c>
      <c r="AI1630" s="42">
        <f t="shared" si="418"/>
        <v>0</v>
      </c>
      <c r="AJ1630" s="43">
        <f t="shared" si="419"/>
        <v>0</v>
      </c>
      <c r="AK1630" s="5" t="str">
        <f>_xlfn.IFNA(VLOOKUP(_xlfn.CONCAT(D1630," - ",S1630),OP!E:F,2,0),"-------------------------------------------NAO DISPONIVEL-------------------------------------------")</f>
        <v>C - RIOCARD</v>
      </c>
      <c r="AL1630" s="7" t="str">
        <f t="shared" si="405"/>
        <v>1 - -------------------------------------------NAO DISPONIVEL------------------------------------------- - 00000001630 - FETRANSPOR</v>
      </c>
      <c r="AM1630" s="7" t="str">
        <f t="shared" si="406"/>
        <v>-------------------------------------------NAO DISPONIVEL-------------------------------------------</v>
      </c>
      <c r="AN1630" s="44" cm="1">
        <f t="array" ref="AN1630">_xlfn.IFS(AJ1630=0,0,AQ1630="INATIVO",2,AQ1630="SEM CADASTRO",4,AQ1630="CPF ATIVO EM OUTRO COMPRADOR",5,AQ1630="NOVO/SEM CARTAO",6,AND(AJ1630&gt;0,AQ1630,""),8)</f>
        <v>0</v>
      </c>
      <c r="AO1630" s="45">
        <f t="shared" si="420"/>
        <v>-10</v>
      </c>
    </row>
    <row r="1631" spans="1:41" x14ac:dyDescent="0.4">
      <c r="A1631" s="21" t="str">
        <f t="shared" si="407"/>
        <v>-------------------------------------------NAO DISPONIVEL-------------------------------------------</v>
      </c>
      <c r="B1631" s="5" t="str">
        <f>_xlfn.IFNA(VLOOKUP(A1631,CNPJ!E:F,2,0),"-------------------------------------------NAO DISPONIVEL-------------------------------------------")</f>
        <v>-------------------------------------------NAO DISPONIVEL-------------------------------------------</v>
      </c>
      <c r="C1631" s="22">
        <v>1</v>
      </c>
      <c r="D1631" s="5" t="str">
        <f>_xlfn.XLOOKUP(R1631,OP!C:C,OP!B:B,,0,1)</f>
        <v>RJ</v>
      </c>
      <c r="E1631" s="23"/>
      <c r="M1631" s="26"/>
      <c r="N1631" s="27"/>
      <c r="O1631" s="28" t="str">
        <f t="shared" si="408"/>
        <v>00000001631</v>
      </c>
      <c r="R1631" s="27" t="s">
        <v>193</v>
      </c>
      <c r="S1631" s="30" t="str">
        <f>_xlfn.IFNA(VLOOKUP(_xlfn.CONCAT(D1631," - ",R1631),OP!A:D,4,0),"-------------------------------------------NAO DISPONIVEL-------------------------------------------")</f>
        <v>FETRANSPOR</v>
      </c>
      <c r="T1631" s="31"/>
      <c r="U1631" s="32"/>
      <c r="V1631" s="31"/>
      <c r="W1631" s="33">
        <f t="shared" si="409"/>
        <v>0</v>
      </c>
      <c r="X1631" s="34">
        <f t="shared" si="410"/>
        <v>0</v>
      </c>
      <c r="Y1631" s="33">
        <f t="shared" si="411"/>
        <v>0</v>
      </c>
      <c r="Z1631" s="33">
        <f t="shared" si="412"/>
        <v>0</v>
      </c>
      <c r="AA1631" s="35">
        <f t="shared" si="413"/>
        <v>0</v>
      </c>
      <c r="AB1631" s="36">
        <f t="shared" si="414"/>
        <v>0</v>
      </c>
      <c r="AC1631" s="37">
        <f t="shared" si="415"/>
        <v>0</v>
      </c>
      <c r="AD1631" s="38"/>
      <c r="AE1631" s="38"/>
      <c r="AF1631" s="39">
        <f t="shared" si="416"/>
        <v>0</v>
      </c>
      <c r="AG1631" s="40"/>
      <c r="AH1631" s="41">
        <f t="shared" si="417"/>
        <v>0</v>
      </c>
      <c r="AI1631" s="42">
        <f t="shared" si="418"/>
        <v>0</v>
      </c>
      <c r="AJ1631" s="43">
        <f t="shared" si="419"/>
        <v>0</v>
      </c>
      <c r="AK1631" s="5" t="str">
        <f>_xlfn.IFNA(VLOOKUP(_xlfn.CONCAT(D1631," - ",S1631),OP!E:F,2,0),"-------------------------------------------NAO DISPONIVEL-------------------------------------------")</f>
        <v>C - RIOCARD</v>
      </c>
      <c r="AL1631" s="7" t="str">
        <f t="shared" si="405"/>
        <v>1 - -------------------------------------------NAO DISPONIVEL------------------------------------------- - 00000001631 - FETRANSPOR</v>
      </c>
      <c r="AM1631" s="7" t="str">
        <f t="shared" si="406"/>
        <v>-------------------------------------------NAO DISPONIVEL-------------------------------------------</v>
      </c>
      <c r="AN1631" s="44" cm="1">
        <f t="array" ref="AN1631">_xlfn.IFS(AJ1631=0,0,AQ1631="INATIVO",2,AQ1631="SEM CADASTRO",4,AQ1631="CPF ATIVO EM OUTRO COMPRADOR",5,AQ1631="NOVO/SEM CARTAO",6,AND(AJ1631&gt;0,AQ1631,""),8)</f>
        <v>0</v>
      </c>
      <c r="AO1631" s="45">
        <f t="shared" si="420"/>
        <v>-10</v>
      </c>
    </row>
    <row r="1632" spans="1:41" x14ac:dyDescent="0.4">
      <c r="A1632" s="21" t="str">
        <f t="shared" si="407"/>
        <v>-------------------------------------------NAO DISPONIVEL-------------------------------------------</v>
      </c>
      <c r="B1632" s="5" t="str">
        <f>_xlfn.IFNA(VLOOKUP(A1632,CNPJ!E:F,2,0),"-------------------------------------------NAO DISPONIVEL-------------------------------------------")</f>
        <v>-------------------------------------------NAO DISPONIVEL-------------------------------------------</v>
      </c>
      <c r="C1632" s="22">
        <v>1</v>
      </c>
      <c r="D1632" s="5" t="str">
        <f>_xlfn.XLOOKUP(R1632,OP!C:C,OP!B:B,,0,1)</f>
        <v>RJ</v>
      </c>
      <c r="E1632" s="23"/>
      <c r="M1632" s="26"/>
      <c r="N1632" s="27"/>
      <c r="O1632" s="28" t="str">
        <f t="shared" si="408"/>
        <v>00000001632</v>
      </c>
      <c r="R1632" s="27" t="s">
        <v>193</v>
      </c>
      <c r="S1632" s="30" t="str">
        <f>_xlfn.IFNA(VLOOKUP(_xlfn.CONCAT(D1632," - ",R1632),OP!A:D,4,0),"-------------------------------------------NAO DISPONIVEL-------------------------------------------")</f>
        <v>FETRANSPOR</v>
      </c>
      <c r="T1632" s="31"/>
      <c r="U1632" s="32"/>
      <c r="V1632" s="31"/>
      <c r="W1632" s="33">
        <f t="shared" si="409"/>
        <v>0</v>
      </c>
      <c r="X1632" s="34">
        <f t="shared" si="410"/>
        <v>0</v>
      </c>
      <c r="Y1632" s="33">
        <f t="shared" si="411"/>
        <v>0</v>
      </c>
      <c r="Z1632" s="33">
        <f t="shared" si="412"/>
        <v>0</v>
      </c>
      <c r="AA1632" s="35">
        <f t="shared" si="413"/>
        <v>0</v>
      </c>
      <c r="AB1632" s="36">
        <f t="shared" si="414"/>
        <v>0</v>
      </c>
      <c r="AC1632" s="37">
        <f t="shared" si="415"/>
        <v>0</v>
      </c>
      <c r="AD1632" s="38"/>
      <c r="AE1632" s="38"/>
      <c r="AF1632" s="39">
        <f t="shared" si="416"/>
        <v>0</v>
      </c>
      <c r="AG1632" s="40"/>
      <c r="AH1632" s="41">
        <f t="shared" si="417"/>
        <v>0</v>
      </c>
      <c r="AI1632" s="42">
        <f t="shared" si="418"/>
        <v>0</v>
      </c>
      <c r="AJ1632" s="43">
        <f t="shared" si="419"/>
        <v>0</v>
      </c>
      <c r="AK1632" s="5" t="str">
        <f>_xlfn.IFNA(VLOOKUP(_xlfn.CONCAT(D1632," - ",S1632),OP!E:F,2,0),"-------------------------------------------NAO DISPONIVEL-------------------------------------------")</f>
        <v>C - RIOCARD</v>
      </c>
      <c r="AL1632" s="7" t="str">
        <f t="shared" si="405"/>
        <v>1 - -------------------------------------------NAO DISPONIVEL------------------------------------------- - 00000001632 - FETRANSPOR</v>
      </c>
      <c r="AM1632" s="7" t="str">
        <f t="shared" si="406"/>
        <v>-------------------------------------------NAO DISPONIVEL-------------------------------------------</v>
      </c>
      <c r="AN1632" s="44" cm="1">
        <f t="array" ref="AN1632">_xlfn.IFS(AJ1632=0,0,AQ1632="INATIVO",2,AQ1632="SEM CADASTRO",4,AQ1632="CPF ATIVO EM OUTRO COMPRADOR",5,AQ1632="NOVO/SEM CARTAO",6,AND(AJ1632&gt;0,AQ1632,""),8)</f>
        <v>0</v>
      </c>
      <c r="AO1632" s="45">
        <f t="shared" si="420"/>
        <v>-10</v>
      </c>
    </row>
    <row r="1633" spans="1:41" x14ac:dyDescent="0.4">
      <c r="A1633" s="21" t="str">
        <f t="shared" si="407"/>
        <v>-------------------------------------------NAO DISPONIVEL-------------------------------------------</v>
      </c>
      <c r="B1633" s="5" t="str">
        <f>_xlfn.IFNA(VLOOKUP(A1633,CNPJ!E:F,2,0),"-------------------------------------------NAO DISPONIVEL-------------------------------------------")</f>
        <v>-------------------------------------------NAO DISPONIVEL-------------------------------------------</v>
      </c>
      <c r="C1633" s="22">
        <v>1</v>
      </c>
      <c r="D1633" s="5" t="str">
        <f>_xlfn.XLOOKUP(R1633,OP!C:C,OP!B:B,,0,1)</f>
        <v>RJ</v>
      </c>
      <c r="E1633" s="23"/>
      <c r="M1633" s="26"/>
      <c r="N1633" s="27"/>
      <c r="O1633" s="28" t="str">
        <f t="shared" si="408"/>
        <v>00000001633</v>
      </c>
      <c r="R1633" s="27" t="s">
        <v>193</v>
      </c>
      <c r="S1633" s="30" t="str">
        <f>_xlfn.IFNA(VLOOKUP(_xlfn.CONCAT(D1633," - ",R1633),OP!A:D,4,0),"-------------------------------------------NAO DISPONIVEL-------------------------------------------")</f>
        <v>FETRANSPOR</v>
      </c>
      <c r="T1633" s="31"/>
      <c r="U1633" s="32"/>
      <c r="V1633" s="31"/>
      <c r="W1633" s="33">
        <f t="shared" si="409"/>
        <v>0</v>
      </c>
      <c r="X1633" s="34">
        <f t="shared" si="410"/>
        <v>0</v>
      </c>
      <c r="Y1633" s="33">
        <f t="shared" si="411"/>
        <v>0</v>
      </c>
      <c r="Z1633" s="33">
        <f t="shared" si="412"/>
        <v>0</v>
      </c>
      <c r="AA1633" s="35">
        <f t="shared" si="413"/>
        <v>0</v>
      </c>
      <c r="AB1633" s="36">
        <f t="shared" si="414"/>
        <v>0</v>
      </c>
      <c r="AC1633" s="37">
        <f t="shared" si="415"/>
        <v>0</v>
      </c>
      <c r="AD1633" s="38"/>
      <c r="AE1633" s="38"/>
      <c r="AF1633" s="39">
        <f t="shared" si="416"/>
        <v>0</v>
      </c>
      <c r="AG1633" s="40"/>
      <c r="AH1633" s="41">
        <f t="shared" si="417"/>
        <v>0</v>
      </c>
      <c r="AI1633" s="42">
        <f t="shared" si="418"/>
        <v>0</v>
      </c>
      <c r="AJ1633" s="43">
        <f t="shared" si="419"/>
        <v>0</v>
      </c>
      <c r="AK1633" s="5" t="str">
        <f>_xlfn.IFNA(VLOOKUP(_xlfn.CONCAT(D1633," - ",S1633),OP!E:F,2,0),"-------------------------------------------NAO DISPONIVEL-------------------------------------------")</f>
        <v>C - RIOCARD</v>
      </c>
      <c r="AL1633" s="7" t="str">
        <f t="shared" si="405"/>
        <v>1 - -------------------------------------------NAO DISPONIVEL------------------------------------------- - 00000001633 - FETRANSPOR</v>
      </c>
      <c r="AM1633" s="7" t="str">
        <f t="shared" si="406"/>
        <v>-------------------------------------------NAO DISPONIVEL-------------------------------------------</v>
      </c>
      <c r="AN1633" s="44" cm="1">
        <f t="array" ref="AN1633">_xlfn.IFS(AJ1633=0,0,AQ1633="INATIVO",2,AQ1633="SEM CADASTRO",4,AQ1633="CPF ATIVO EM OUTRO COMPRADOR",5,AQ1633="NOVO/SEM CARTAO",6,AND(AJ1633&gt;0,AQ1633,""),8)</f>
        <v>0</v>
      </c>
      <c r="AO1633" s="45">
        <f t="shared" si="420"/>
        <v>-10</v>
      </c>
    </row>
    <row r="1634" spans="1:41" x14ac:dyDescent="0.4">
      <c r="A1634" s="21" t="str">
        <f t="shared" si="407"/>
        <v>-------------------------------------------NAO DISPONIVEL-------------------------------------------</v>
      </c>
      <c r="B1634" s="5" t="str">
        <f>_xlfn.IFNA(VLOOKUP(A1634,CNPJ!E:F,2,0),"-------------------------------------------NAO DISPONIVEL-------------------------------------------")</f>
        <v>-------------------------------------------NAO DISPONIVEL-------------------------------------------</v>
      </c>
      <c r="C1634" s="22">
        <v>1</v>
      </c>
      <c r="D1634" s="5" t="str">
        <f>_xlfn.XLOOKUP(R1634,OP!C:C,OP!B:B,,0,1)</f>
        <v>RJ</v>
      </c>
      <c r="E1634" s="23"/>
      <c r="M1634" s="26"/>
      <c r="N1634" s="27"/>
      <c r="O1634" s="28" t="str">
        <f t="shared" si="408"/>
        <v>00000001634</v>
      </c>
      <c r="R1634" s="27" t="s">
        <v>193</v>
      </c>
      <c r="S1634" s="30" t="str">
        <f>_xlfn.IFNA(VLOOKUP(_xlfn.CONCAT(D1634," - ",R1634),OP!A:D,4,0),"-------------------------------------------NAO DISPONIVEL-------------------------------------------")</f>
        <v>FETRANSPOR</v>
      </c>
      <c r="T1634" s="31"/>
      <c r="U1634" s="32"/>
      <c r="V1634" s="31"/>
      <c r="W1634" s="33">
        <f t="shared" si="409"/>
        <v>0</v>
      </c>
      <c r="X1634" s="34">
        <f t="shared" si="410"/>
        <v>0</v>
      </c>
      <c r="Y1634" s="33">
        <f t="shared" si="411"/>
        <v>0</v>
      </c>
      <c r="Z1634" s="33">
        <f t="shared" si="412"/>
        <v>0</v>
      </c>
      <c r="AA1634" s="35">
        <f t="shared" si="413"/>
        <v>0</v>
      </c>
      <c r="AB1634" s="36">
        <f t="shared" si="414"/>
        <v>0</v>
      </c>
      <c r="AC1634" s="37">
        <f t="shared" si="415"/>
        <v>0</v>
      </c>
      <c r="AD1634" s="38"/>
      <c r="AE1634" s="38"/>
      <c r="AF1634" s="39">
        <f t="shared" si="416"/>
        <v>0</v>
      </c>
      <c r="AG1634" s="40"/>
      <c r="AH1634" s="41">
        <f t="shared" si="417"/>
        <v>0</v>
      </c>
      <c r="AI1634" s="42">
        <f t="shared" si="418"/>
        <v>0</v>
      </c>
      <c r="AJ1634" s="43">
        <f t="shared" si="419"/>
        <v>0</v>
      </c>
      <c r="AK1634" s="5" t="str">
        <f>_xlfn.IFNA(VLOOKUP(_xlfn.CONCAT(D1634," - ",S1634),OP!E:F,2,0),"-------------------------------------------NAO DISPONIVEL-------------------------------------------")</f>
        <v>C - RIOCARD</v>
      </c>
      <c r="AL1634" s="7" t="str">
        <f t="shared" si="405"/>
        <v>1 - -------------------------------------------NAO DISPONIVEL------------------------------------------- - 00000001634 - FETRANSPOR</v>
      </c>
      <c r="AM1634" s="7" t="str">
        <f t="shared" si="406"/>
        <v>-------------------------------------------NAO DISPONIVEL-------------------------------------------</v>
      </c>
      <c r="AN1634" s="44" cm="1">
        <f t="array" ref="AN1634">_xlfn.IFS(AJ1634=0,0,AQ1634="INATIVO",2,AQ1634="SEM CADASTRO",4,AQ1634="CPF ATIVO EM OUTRO COMPRADOR",5,AQ1634="NOVO/SEM CARTAO",6,AND(AJ1634&gt;0,AQ1634,""),8)</f>
        <v>0</v>
      </c>
      <c r="AO1634" s="45">
        <f t="shared" si="420"/>
        <v>-10</v>
      </c>
    </row>
    <row r="1635" spans="1:41" x14ac:dyDescent="0.4">
      <c r="A1635" s="21" t="str">
        <f t="shared" si="407"/>
        <v>-------------------------------------------NAO DISPONIVEL-------------------------------------------</v>
      </c>
      <c r="B1635" s="5" t="str">
        <f>_xlfn.IFNA(VLOOKUP(A1635,CNPJ!E:F,2,0),"-------------------------------------------NAO DISPONIVEL-------------------------------------------")</f>
        <v>-------------------------------------------NAO DISPONIVEL-------------------------------------------</v>
      </c>
      <c r="C1635" s="22">
        <v>1</v>
      </c>
      <c r="D1635" s="5" t="str">
        <f>_xlfn.XLOOKUP(R1635,OP!C:C,OP!B:B,,0,1)</f>
        <v>RJ</v>
      </c>
      <c r="E1635" s="23"/>
      <c r="M1635" s="26"/>
      <c r="N1635" s="27"/>
      <c r="O1635" s="28" t="str">
        <f t="shared" si="408"/>
        <v>00000001635</v>
      </c>
      <c r="R1635" s="27" t="s">
        <v>193</v>
      </c>
      <c r="S1635" s="30" t="str">
        <f>_xlfn.IFNA(VLOOKUP(_xlfn.CONCAT(D1635," - ",R1635),OP!A:D,4,0),"-------------------------------------------NAO DISPONIVEL-------------------------------------------")</f>
        <v>FETRANSPOR</v>
      </c>
      <c r="T1635" s="31"/>
      <c r="U1635" s="32"/>
      <c r="V1635" s="31"/>
      <c r="W1635" s="33">
        <f t="shared" si="409"/>
        <v>0</v>
      </c>
      <c r="X1635" s="34">
        <f t="shared" si="410"/>
        <v>0</v>
      </c>
      <c r="Y1635" s="33">
        <f t="shared" si="411"/>
        <v>0</v>
      </c>
      <c r="Z1635" s="33">
        <f t="shared" si="412"/>
        <v>0</v>
      </c>
      <c r="AA1635" s="35">
        <f t="shared" si="413"/>
        <v>0</v>
      </c>
      <c r="AB1635" s="36">
        <f t="shared" si="414"/>
        <v>0</v>
      </c>
      <c r="AC1635" s="37">
        <f t="shared" si="415"/>
        <v>0</v>
      </c>
      <c r="AD1635" s="38"/>
      <c r="AE1635" s="38"/>
      <c r="AF1635" s="39">
        <f t="shared" si="416"/>
        <v>0</v>
      </c>
      <c r="AG1635" s="40"/>
      <c r="AH1635" s="41">
        <f t="shared" si="417"/>
        <v>0</v>
      </c>
      <c r="AI1635" s="42">
        <f t="shared" si="418"/>
        <v>0</v>
      </c>
      <c r="AJ1635" s="43">
        <f t="shared" si="419"/>
        <v>0</v>
      </c>
      <c r="AK1635" s="5" t="str">
        <f>_xlfn.IFNA(VLOOKUP(_xlfn.CONCAT(D1635," - ",S1635),OP!E:F,2,0),"-------------------------------------------NAO DISPONIVEL-------------------------------------------")</f>
        <v>C - RIOCARD</v>
      </c>
      <c r="AL1635" s="7" t="str">
        <f t="shared" si="405"/>
        <v>1 - -------------------------------------------NAO DISPONIVEL------------------------------------------- - 00000001635 - FETRANSPOR</v>
      </c>
      <c r="AM1635" s="7" t="str">
        <f t="shared" si="406"/>
        <v>-------------------------------------------NAO DISPONIVEL-------------------------------------------</v>
      </c>
      <c r="AN1635" s="44" cm="1">
        <f t="array" ref="AN1635">_xlfn.IFS(AJ1635=0,0,AQ1635="INATIVO",2,AQ1635="SEM CADASTRO",4,AQ1635="CPF ATIVO EM OUTRO COMPRADOR",5,AQ1635="NOVO/SEM CARTAO",6,AND(AJ1635&gt;0,AQ1635,""),8)</f>
        <v>0</v>
      </c>
      <c r="AO1635" s="45">
        <f t="shared" si="420"/>
        <v>-10</v>
      </c>
    </row>
    <row r="1636" spans="1:41" x14ac:dyDescent="0.4">
      <c r="A1636" s="21" t="str">
        <f t="shared" si="407"/>
        <v>-------------------------------------------NAO DISPONIVEL-------------------------------------------</v>
      </c>
      <c r="B1636" s="5" t="str">
        <f>_xlfn.IFNA(VLOOKUP(A1636,CNPJ!E:F,2,0),"-------------------------------------------NAO DISPONIVEL-------------------------------------------")</f>
        <v>-------------------------------------------NAO DISPONIVEL-------------------------------------------</v>
      </c>
      <c r="C1636" s="22">
        <v>1</v>
      </c>
      <c r="D1636" s="5" t="str">
        <f>_xlfn.XLOOKUP(R1636,OP!C:C,OP!B:B,,0,1)</f>
        <v>RJ</v>
      </c>
      <c r="E1636" s="23"/>
      <c r="M1636" s="26"/>
      <c r="N1636" s="27"/>
      <c r="O1636" s="28" t="str">
        <f t="shared" si="408"/>
        <v>00000001636</v>
      </c>
      <c r="R1636" s="27" t="s">
        <v>193</v>
      </c>
      <c r="S1636" s="30" t="str">
        <f>_xlfn.IFNA(VLOOKUP(_xlfn.CONCAT(D1636," - ",R1636),OP!A:D,4,0),"-------------------------------------------NAO DISPONIVEL-------------------------------------------")</f>
        <v>FETRANSPOR</v>
      </c>
      <c r="T1636" s="31"/>
      <c r="U1636" s="32"/>
      <c r="V1636" s="31"/>
      <c r="W1636" s="33">
        <f t="shared" si="409"/>
        <v>0</v>
      </c>
      <c r="X1636" s="34">
        <f t="shared" si="410"/>
        <v>0</v>
      </c>
      <c r="Y1636" s="33">
        <f t="shared" si="411"/>
        <v>0</v>
      </c>
      <c r="Z1636" s="33">
        <f t="shared" si="412"/>
        <v>0</v>
      </c>
      <c r="AA1636" s="35">
        <f t="shared" si="413"/>
        <v>0</v>
      </c>
      <c r="AB1636" s="36">
        <f t="shared" si="414"/>
        <v>0</v>
      </c>
      <c r="AC1636" s="37">
        <f t="shared" si="415"/>
        <v>0</v>
      </c>
      <c r="AD1636" s="38"/>
      <c r="AE1636" s="38"/>
      <c r="AF1636" s="39">
        <f t="shared" si="416"/>
        <v>0</v>
      </c>
      <c r="AG1636" s="40"/>
      <c r="AH1636" s="41">
        <f t="shared" si="417"/>
        <v>0</v>
      </c>
      <c r="AI1636" s="42">
        <f t="shared" si="418"/>
        <v>0</v>
      </c>
      <c r="AJ1636" s="43">
        <f t="shared" si="419"/>
        <v>0</v>
      </c>
      <c r="AK1636" s="5" t="str">
        <f>_xlfn.IFNA(VLOOKUP(_xlfn.CONCAT(D1636," - ",S1636),OP!E:F,2,0),"-------------------------------------------NAO DISPONIVEL-------------------------------------------")</f>
        <v>C - RIOCARD</v>
      </c>
      <c r="AL1636" s="7" t="str">
        <f t="shared" si="405"/>
        <v>1 - -------------------------------------------NAO DISPONIVEL------------------------------------------- - 00000001636 - FETRANSPOR</v>
      </c>
      <c r="AM1636" s="7" t="str">
        <f t="shared" si="406"/>
        <v>-------------------------------------------NAO DISPONIVEL-------------------------------------------</v>
      </c>
      <c r="AN1636" s="44" cm="1">
        <f t="array" ref="AN1636">_xlfn.IFS(AJ1636=0,0,AQ1636="INATIVO",2,AQ1636="SEM CADASTRO",4,AQ1636="CPF ATIVO EM OUTRO COMPRADOR",5,AQ1636="NOVO/SEM CARTAO",6,AND(AJ1636&gt;0,AQ1636,""),8)</f>
        <v>0</v>
      </c>
      <c r="AO1636" s="45">
        <f t="shared" si="420"/>
        <v>-10</v>
      </c>
    </row>
    <row r="1637" spans="1:41" x14ac:dyDescent="0.4">
      <c r="A1637" s="21" t="str">
        <f t="shared" si="407"/>
        <v>-------------------------------------------NAO DISPONIVEL-------------------------------------------</v>
      </c>
      <c r="B1637" s="5" t="str">
        <f>_xlfn.IFNA(VLOOKUP(A1637,CNPJ!E:F,2,0),"-------------------------------------------NAO DISPONIVEL-------------------------------------------")</f>
        <v>-------------------------------------------NAO DISPONIVEL-------------------------------------------</v>
      </c>
      <c r="C1637" s="22">
        <v>1</v>
      </c>
      <c r="D1637" s="5" t="str">
        <f>_xlfn.XLOOKUP(R1637,OP!C:C,OP!B:B,,0,1)</f>
        <v>RJ</v>
      </c>
      <c r="E1637" s="23"/>
      <c r="M1637" s="26"/>
      <c r="N1637" s="27"/>
      <c r="O1637" s="28" t="str">
        <f t="shared" si="408"/>
        <v>00000001637</v>
      </c>
      <c r="R1637" s="27" t="s">
        <v>193</v>
      </c>
      <c r="S1637" s="30" t="str">
        <f>_xlfn.IFNA(VLOOKUP(_xlfn.CONCAT(D1637," - ",R1637),OP!A:D,4,0),"-------------------------------------------NAO DISPONIVEL-------------------------------------------")</f>
        <v>FETRANSPOR</v>
      </c>
      <c r="T1637" s="31"/>
      <c r="U1637" s="32"/>
      <c r="V1637" s="31"/>
      <c r="W1637" s="33">
        <f t="shared" si="409"/>
        <v>0</v>
      </c>
      <c r="X1637" s="34">
        <f t="shared" si="410"/>
        <v>0</v>
      </c>
      <c r="Y1637" s="33">
        <f t="shared" si="411"/>
        <v>0</v>
      </c>
      <c r="Z1637" s="33">
        <f t="shared" si="412"/>
        <v>0</v>
      </c>
      <c r="AA1637" s="35">
        <f t="shared" si="413"/>
        <v>0</v>
      </c>
      <c r="AB1637" s="36">
        <f t="shared" si="414"/>
        <v>0</v>
      </c>
      <c r="AC1637" s="37">
        <f t="shared" si="415"/>
        <v>0</v>
      </c>
      <c r="AD1637" s="38"/>
      <c r="AE1637" s="38"/>
      <c r="AF1637" s="39">
        <f t="shared" si="416"/>
        <v>0</v>
      </c>
      <c r="AG1637" s="40"/>
      <c r="AH1637" s="41">
        <f t="shared" si="417"/>
        <v>0</v>
      </c>
      <c r="AI1637" s="42">
        <f t="shared" si="418"/>
        <v>0</v>
      </c>
      <c r="AJ1637" s="43">
        <f t="shared" si="419"/>
        <v>0</v>
      </c>
      <c r="AK1637" s="5" t="str">
        <f>_xlfn.IFNA(VLOOKUP(_xlfn.CONCAT(D1637," - ",S1637),OP!E:F,2,0),"-------------------------------------------NAO DISPONIVEL-------------------------------------------")</f>
        <v>C - RIOCARD</v>
      </c>
      <c r="AL1637" s="7" t="str">
        <f t="shared" si="405"/>
        <v>1 - -------------------------------------------NAO DISPONIVEL------------------------------------------- - 00000001637 - FETRANSPOR</v>
      </c>
      <c r="AM1637" s="7" t="str">
        <f t="shared" si="406"/>
        <v>-------------------------------------------NAO DISPONIVEL-------------------------------------------</v>
      </c>
      <c r="AN1637" s="44" cm="1">
        <f t="array" ref="AN1637">_xlfn.IFS(AJ1637=0,0,AQ1637="INATIVO",2,AQ1637="SEM CADASTRO",4,AQ1637="CPF ATIVO EM OUTRO COMPRADOR",5,AQ1637="NOVO/SEM CARTAO",6,AND(AJ1637&gt;0,AQ1637,""),8)</f>
        <v>0</v>
      </c>
      <c r="AO1637" s="45">
        <f t="shared" si="420"/>
        <v>-10</v>
      </c>
    </row>
    <row r="1638" spans="1:41" x14ac:dyDescent="0.4">
      <c r="A1638" s="21" t="str">
        <f t="shared" si="407"/>
        <v>-------------------------------------------NAO DISPONIVEL-------------------------------------------</v>
      </c>
      <c r="B1638" s="5" t="str">
        <f>_xlfn.IFNA(VLOOKUP(A1638,CNPJ!E:F,2,0),"-------------------------------------------NAO DISPONIVEL-------------------------------------------")</f>
        <v>-------------------------------------------NAO DISPONIVEL-------------------------------------------</v>
      </c>
      <c r="C1638" s="22">
        <v>1</v>
      </c>
      <c r="D1638" s="5" t="str">
        <f>_xlfn.XLOOKUP(R1638,OP!C:C,OP!B:B,,0,1)</f>
        <v>RJ</v>
      </c>
      <c r="E1638" s="23"/>
      <c r="M1638" s="26"/>
      <c r="N1638" s="27"/>
      <c r="O1638" s="28" t="str">
        <f t="shared" si="408"/>
        <v>00000001638</v>
      </c>
      <c r="R1638" s="27" t="s">
        <v>193</v>
      </c>
      <c r="S1638" s="30" t="str">
        <f>_xlfn.IFNA(VLOOKUP(_xlfn.CONCAT(D1638," - ",R1638),OP!A:D,4,0),"-------------------------------------------NAO DISPONIVEL-------------------------------------------")</f>
        <v>FETRANSPOR</v>
      </c>
      <c r="T1638" s="31"/>
      <c r="U1638" s="32"/>
      <c r="V1638" s="31"/>
      <c r="W1638" s="33">
        <f t="shared" si="409"/>
        <v>0</v>
      </c>
      <c r="X1638" s="34">
        <f t="shared" si="410"/>
        <v>0</v>
      </c>
      <c r="Y1638" s="33">
        <f t="shared" si="411"/>
        <v>0</v>
      </c>
      <c r="Z1638" s="33">
        <f t="shared" si="412"/>
        <v>0</v>
      </c>
      <c r="AA1638" s="35">
        <f t="shared" si="413"/>
        <v>0</v>
      </c>
      <c r="AB1638" s="36">
        <f t="shared" si="414"/>
        <v>0</v>
      </c>
      <c r="AC1638" s="37">
        <f t="shared" si="415"/>
        <v>0</v>
      </c>
      <c r="AD1638" s="38"/>
      <c r="AE1638" s="38"/>
      <c r="AF1638" s="39">
        <f t="shared" si="416"/>
        <v>0</v>
      </c>
      <c r="AG1638" s="40"/>
      <c r="AH1638" s="41">
        <f t="shared" si="417"/>
        <v>0</v>
      </c>
      <c r="AI1638" s="42">
        <f t="shared" si="418"/>
        <v>0</v>
      </c>
      <c r="AJ1638" s="43">
        <f t="shared" si="419"/>
        <v>0</v>
      </c>
      <c r="AK1638" s="5" t="str">
        <f>_xlfn.IFNA(VLOOKUP(_xlfn.CONCAT(D1638," - ",S1638),OP!E:F,2,0),"-------------------------------------------NAO DISPONIVEL-------------------------------------------")</f>
        <v>C - RIOCARD</v>
      </c>
      <c r="AL1638" s="7" t="str">
        <f t="shared" si="405"/>
        <v>1 - -------------------------------------------NAO DISPONIVEL------------------------------------------- - 00000001638 - FETRANSPOR</v>
      </c>
      <c r="AM1638" s="7" t="str">
        <f t="shared" si="406"/>
        <v>-------------------------------------------NAO DISPONIVEL-------------------------------------------</v>
      </c>
      <c r="AN1638" s="44" cm="1">
        <f t="array" ref="AN1638">_xlfn.IFS(AJ1638=0,0,AQ1638="INATIVO",2,AQ1638="SEM CADASTRO",4,AQ1638="CPF ATIVO EM OUTRO COMPRADOR",5,AQ1638="NOVO/SEM CARTAO",6,AND(AJ1638&gt;0,AQ1638,""),8)</f>
        <v>0</v>
      </c>
      <c r="AO1638" s="45">
        <f t="shared" si="420"/>
        <v>-10</v>
      </c>
    </row>
    <row r="1639" spans="1:41" x14ac:dyDescent="0.4">
      <c r="A1639" s="21" t="str">
        <f t="shared" si="407"/>
        <v>-------------------------------------------NAO DISPONIVEL-------------------------------------------</v>
      </c>
      <c r="B1639" s="5" t="str">
        <f>_xlfn.IFNA(VLOOKUP(A1639,CNPJ!E:F,2,0),"-------------------------------------------NAO DISPONIVEL-------------------------------------------")</f>
        <v>-------------------------------------------NAO DISPONIVEL-------------------------------------------</v>
      </c>
      <c r="C1639" s="22">
        <v>1</v>
      </c>
      <c r="D1639" s="5" t="str">
        <f>_xlfn.XLOOKUP(R1639,OP!C:C,OP!B:B,,0,1)</f>
        <v>RJ</v>
      </c>
      <c r="E1639" s="23"/>
      <c r="M1639" s="26"/>
      <c r="N1639" s="27"/>
      <c r="O1639" s="28" t="str">
        <f t="shared" si="408"/>
        <v>00000001639</v>
      </c>
      <c r="R1639" s="27" t="s">
        <v>193</v>
      </c>
      <c r="S1639" s="30" t="str">
        <f>_xlfn.IFNA(VLOOKUP(_xlfn.CONCAT(D1639," - ",R1639),OP!A:D,4,0),"-------------------------------------------NAO DISPONIVEL-------------------------------------------")</f>
        <v>FETRANSPOR</v>
      </c>
      <c r="T1639" s="31"/>
      <c r="U1639" s="32"/>
      <c r="V1639" s="31"/>
      <c r="W1639" s="33">
        <f t="shared" si="409"/>
        <v>0</v>
      </c>
      <c r="X1639" s="34">
        <f t="shared" si="410"/>
        <v>0</v>
      </c>
      <c r="Y1639" s="33">
        <f t="shared" si="411"/>
        <v>0</v>
      </c>
      <c r="Z1639" s="33">
        <f t="shared" si="412"/>
        <v>0</v>
      </c>
      <c r="AA1639" s="35">
        <f t="shared" si="413"/>
        <v>0</v>
      </c>
      <c r="AB1639" s="36">
        <f t="shared" si="414"/>
        <v>0</v>
      </c>
      <c r="AC1639" s="37">
        <f t="shared" si="415"/>
        <v>0</v>
      </c>
      <c r="AD1639" s="38"/>
      <c r="AE1639" s="38"/>
      <c r="AF1639" s="39">
        <f t="shared" si="416"/>
        <v>0</v>
      </c>
      <c r="AG1639" s="40"/>
      <c r="AH1639" s="41">
        <f t="shared" si="417"/>
        <v>0</v>
      </c>
      <c r="AI1639" s="42">
        <f t="shared" si="418"/>
        <v>0</v>
      </c>
      <c r="AJ1639" s="43">
        <f t="shared" si="419"/>
        <v>0</v>
      </c>
      <c r="AK1639" s="5" t="str">
        <f>_xlfn.IFNA(VLOOKUP(_xlfn.CONCAT(D1639," - ",S1639),OP!E:F,2,0),"-------------------------------------------NAO DISPONIVEL-------------------------------------------")</f>
        <v>C - RIOCARD</v>
      </c>
      <c r="AL1639" s="7" t="str">
        <f t="shared" si="405"/>
        <v>1 - -------------------------------------------NAO DISPONIVEL------------------------------------------- - 00000001639 - FETRANSPOR</v>
      </c>
      <c r="AM1639" s="7" t="str">
        <f t="shared" si="406"/>
        <v>-------------------------------------------NAO DISPONIVEL-------------------------------------------</v>
      </c>
      <c r="AN1639" s="44" cm="1">
        <f t="array" ref="AN1639">_xlfn.IFS(AJ1639=0,0,AQ1639="INATIVO",2,AQ1639="SEM CADASTRO",4,AQ1639="CPF ATIVO EM OUTRO COMPRADOR",5,AQ1639="NOVO/SEM CARTAO",6,AND(AJ1639&gt;0,AQ1639,""),8)</f>
        <v>0</v>
      </c>
      <c r="AO1639" s="45">
        <f t="shared" si="420"/>
        <v>-10</v>
      </c>
    </row>
    <row r="1640" spans="1:41" x14ac:dyDescent="0.4">
      <c r="A1640" s="21" t="str">
        <f t="shared" si="407"/>
        <v>-------------------------------------------NAO DISPONIVEL-------------------------------------------</v>
      </c>
      <c r="B1640" s="5" t="str">
        <f>_xlfn.IFNA(VLOOKUP(A1640,CNPJ!E:F,2,0),"-------------------------------------------NAO DISPONIVEL-------------------------------------------")</f>
        <v>-------------------------------------------NAO DISPONIVEL-------------------------------------------</v>
      </c>
      <c r="C1640" s="22">
        <v>1</v>
      </c>
      <c r="D1640" s="5" t="str">
        <f>_xlfn.XLOOKUP(R1640,OP!C:C,OP!B:B,,0,1)</f>
        <v>RJ</v>
      </c>
      <c r="E1640" s="23"/>
      <c r="M1640" s="26"/>
      <c r="N1640" s="27"/>
      <c r="O1640" s="28" t="str">
        <f t="shared" si="408"/>
        <v>00000001640</v>
      </c>
      <c r="R1640" s="27" t="s">
        <v>193</v>
      </c>
      <c r="S1640" s="30" t="str">
        <f>_xlfn.IFNA(VLOOKUP(_xlfn.CONCAT(D1640," - ",R1640),OP!A:D,4,0),"-------------------------------------------NAO DISPONIVEL-------------------------------------------")</f>
        <v>FETRANSPOR</v>
      </c>
      <c r="T1640" s="31"/>
      <c r="U1640" s="32"/>
      <c r="V1640" s="31"/>
      <c r="W1640" s="33">
        <f t="shared" si="409"/>
        <v>0</v>
      </c>
      <c r="X1640" s="34">
        <f t="shared" si="410"/>
        <v>0</v>
      </c>
      <c r="Y1640" s="33">
        <f t="shared" si="411"/>
        <v>0</v>
      </c>
      <c r="Z1640" s="33">
        <f t="shared" si="412"/>
        <v>0</v>
      </c>
      <c r="AA1640" s="35">
        <f t="shared" si="413"/>
        <v>0</v>
      </c>
      <c r="AB1640" s="36">
        <f t="shared" si="414"/>
        <v>0</v>
      </c>
      <c r="AC1640" s="37">
        <f t="shared" si="415"/>
        <v>0</v>
      </c>
      <c r="AD1640" s="38"/>
      <c r="AE1640" s="38"/>
      <c r="AF1640" s="39">
        <f t="shared" si="416"/>
        <v>0</v>
      </c>
      <c r="AG1640" s="40"/>
      <c r="AH1640" s="41">
        <f t="shared" si="417"/>
        <v>0</v>
      </c>
      <c r="AI1640" s="42">
        <f t="shared" si="418"/>
        <v>0</v>
      </c>
      <c r="AJ1640" s="43">
        <f t="shared" si="419"/>
        <v>0</v>
      </c>
      <c r="AK1640" s="5" t="str">
        <f>_xlfn.IFNA(VLOOKUP(_xlfn.CONCAT(D1640," - ",S1640),OP!E:F,2,0),"-------------------------------------------NAO DISPONIVEL-------------------------------------------")</f>
        <v>C - RIOCARD</v>
      </c>
      <c r="AL1640" s="7" t="str">
        <f t="shared" si="405"/>
        <v>1 - -------------------------------------------NAO DISPONIVEL------------------------------------------- - 00000001640 - FETRANSPOR</v>
      </c>
      <c r="AM1640" s="7" t="str">
        <f t="shared" si="406"/>
        <v>-------------------------------------------NAO DISPONIVEL-------------------------------------------</v>
      </c>
      <c r="AN1640" s="44" cm="1">
        <f t="array" ref="AN1640">_xlfn.IFS(AJ1640=0,0,AQ1640="INATIVO",2,AQ1640="SEM CADASTRO",4,AQ1640="CPF ATIVO EM OUTRO COMPRADOR",5,AQ1640="NOVO/SEM CARTAO",6,AND(AJ1640&gt;0,AQ1640,""),8)</f>
        <v>0</v>
      </c>
      <c r="AO1640" s="45">
        <f t="shared" si="420"/>
        <v>-10</v>
      </c>
    </row>
    <row r="1641" spans="1:41" x14ac:dyDescent="0.4">
      <c r="A1641" s="21" t="str">
        <f t="shared" si="407"/>
        <v>-------------------------------------------NAO DISPONIVEL-------------------------------------------</v>
      </c>
      <c r="B1641" s="5" t="str">
        <f>_xlfn.IFNA(VLOOKUP(A1641,CNPJ!E:F,2,0),"-------------------------------------------NAO DISPONIVEL-------------------------------------------")</f>
        <v>-------------------------------------------NAO DISPONIVEL-------------------------------------------</v>
      </c>
      <c r="C1641" s="22">
        <v>1</v>
      </c>
      <c r="D1641" s="5" t="str">
        <f>_xlfn.XLOOKUP(R1641,OP!C:C,OP!B:B,,0,1)</f>
        <v>RJ</v>
      </c>
      <c r="E1641" s="23"/>
      <c r="M1641" s="26"/>
      <c r="N1641" s="27"/>
      <c r="O1641" s="28" t="str">
        <f t="shared" si="408"/>
        <v>00000001641</v>
      </c>
      <c r="R1641" s="27" t="s">
        <v>193</v>
      </c>
      <c r="S1641" s="30" t="str">
        <f>_xlfn.IFNA(VLOOKUP(_xlfn.CONCAT(D1641," - ",R1641),OP!A:D,4,0),"-------------------------------------------NAO DISPONIVEL-------------------------------------------")</f>
        <v>FETRANSPOR</v>
      </c>
      <c r="T1641" s="31"/>
      <c r="U1641" s="32"/>
      <c r="V1641" s="31"/>
      <c r="W1641" s="33">
        <f t="shared" si="409"/>
        <v>0</v>
      </c>
      <c r="X1641" s="34">
        <f t="shared" si="410"/>
        <v>0</v>
      </c>
      <c r="Y1641" s="33">
        <f t="shared" si="411"/>
        <v>0</v>
      </c>
      <c r="Z1641" s="33">
        <f t="shared" si="412"/>
        <v>0</v>
      </c>
      <c r="AA1641" s="35">
        <f t="shared" si="413"/>
        <v>0</v>
      </c>
      <c r="AB1641" s="36">
        <f t="shared" si="414"/>
        <v>0</v>
      </c>
      <c r="AC1641" s="37">
        <f t="shared" si="415"/>
        <v>0</v>
      </c>
      <c r="AD1641" s="38"/>
      <c r="AE1641" s="38"/>
      <c r="AF1641" s="39">
        <f t="shared" si="416"/>
        <v>0</v>
      </c>
      <c r="AG1641" s="40"/>
      <c r="AH1641" s="41">
        <f t="shared" si="417"/>
        <v>0</v>
      </c>
      <c r="AI1641" s="42">
        <f t="shared" si="418"/>
        <v>0</v>
      </c>
      <c r="AJ1641" s="43">
        <f t="shared" si="419"/>
        <v>0</v>
      </c>
      <c r="AK1641" s="5" t="str">
        <f>_xlfn.IFNA(VLOOKUP(_xlfn.CONCAT(D1641," - ",S1641),OP!E:F,2,0),"-------------------------------------------NAO DISPONIVEL-------------------------------------------")</f>
        <v>C - RIOCARD</v>
      </c>
      <c r="AL1641" s="7" t="str">
        <f t="shared" si="405"/>
        <v>1 - -------------------------------------------NAO DISPONIVEL------------------------------------------- - 00000001641 - FETRANSPOR</v>
      </c>
      <c r="AM1641" s="7" t="str">
        <f t="shared" si="406"/>
        <v>-------------------------------------------NAO DISPONIVEL-------------------------------------------</v>
      </c>
      <c r="AN1641" s="44" cm="1">
        <f t="array" ref="AN1641">_xlfn.IFS(AJ1641=0,0,AQ1641="INATIVO",2,AQ1641="SEM CADASTRO",4,AQ1641="CPF ATIVO EM OUTRO COMPRADOR",5,AQ1641="NOVO/SEM CARTAO",6,AND(AJ1641&gt;0,AQ1641,""),8)</f>
        <v>0</v>
      </c>
      <c r="AO1641" s="45">
        <f t="shared" si="420"/>
        <v>-10</v>
      </c>
    </row>
    <row r="1642" spans="1:41" x14ac:dyDescent="0.4">
      <c r="A1642" s="21" t="str">
        <f t="shared" si="407"/>
        <v>-------------------------------------------NAO DISPONIVEL-------------------------------------------</v>
      </c>
      <c r="B1642" s="5" t="str">
        <f>_xlfn.IFNA(VLOOKUP(A1642,CNPJ!E:F,2,0),"-------------------------------------------NAO DISPONIVEL-------------------------------------------")</f>
        <v>-------------------------------------------NAO DISPONIVEL-------------------------------------------</v>
      </c>
      <c r="C1642" s="22">
        <v>1</v>
      </c>
      <c r="D1642" s="5" t="str">
        <f>_xlfn.XLOOKUP(R1642,OP!C:C,OP!B:B,,0,1)</f>
        <v>RJ</v>
      </c>
      <c r="E1642" s="23"/>
      <c r="M1642" s="26"/>
      <c r="N1642" s="27"/>
      <c r="O1642" s="28" t="str">
        <f t="shared" si="408"/>
        <v>00000001642</v>
      </c>
      <c r="R1642" s="27" t="s">
        <v>193</v>
      </c>
      <c r="S1642" s="30" t="str">
        <f>_xlfn.IFNA(VLOOKUP(_xlfn.CONCAT(D1642," - ",R1642),OP!A:D,4,0),"-------------------------------------------NAO DISPONIVEL-------------------------------------------")</f>
        <v>FETRANSPOR</v>
      </c>
      <c r="T1642" s="31"/>
      <c r="U1642" s="32"/>
      <c r="V1642" s="31"/>
      <c r="W1642" s="33">
        <f t="shared" si="409"/>
        <v>0</v>
      </c>
      <c r="X1642" s="34">
        <f t="shared" si="410"/>
        <v>0</v>
      </c>
      <c r="Y1642" s="33">
        <f t="shared" si="411"/>
        <v>0</v>
      </c>
      <c r="Z1642" s="33">
        <f t="shared" si="412"/>
        <v>0</v>
      </c>
      <c r="AA1642" s="35">
        <f t="shared" si="413"/>
        <v>0</v>
      </c>
      <c r="AB1642" s="36">
        <f t="shared" si="414"/>
        <v>0</v>
      </c>
      <c r="AC1642" s="37">
        <f t="shared" si="415"/>
        <v>0</v>
      </c>
      <c r="AD1642" s="38"/>
      <c r="AE1642" s="38"/>
      <c r="AF1642" s="39">
        <f t="shared" si="416"/>
        <v>0</v>
      </c>
      <c r="AG1642" s="40"/>
      <c r="AH1642" s="41">
        <f t="shared" si="417"/>
        <v>0</v>
      </c>
      <c r="AI1642" s="42">
        <f t="shared" si="418"/>
        <v>0</v>
      </c>
      <c r="AJ1642" s="43">
        <f t="shared" si="419"/>
        <v>0</v>
      </c>
      <c r="AK1642" s="5" t="str">
        <f>_xlfn.IFNA(VLOOKUP(_xlfn.CONCAT(D1642," - ",S1642),OP!E:F,2,0),"-------------------------------------------NAO DISPONIVEL-------------------------------------------")</f>
        <v>C - RIOCARD</v>
      </c>
      <c r="AL1642" s="7" t="str">
        <f t="shared" si="405"/>
        <v>1 - -------------------------------------------NAO DISPONIVEL------------------------------------------- - 00000001642 - FETRANSPOR</v>
      </c>
      <c r="AM1642" s="7" t="str">
        <f t="shared" si="406"/>
        <v>-------------------------------------------NAO DISPONIVEL-------------------------------------------</v>
      </c>
      <c r="AN1642" s="44" cm="1">
        <f t="array" ref="AN1642">_xlfn.IFS(AJ1642=0,0,AQ1642="INATIVO",2,AQ1642="SEM CADASTRO",4,AQ1642="CPF ATIVO EM OUTRO COMPRADOR",5,AQ1642="NOVO/SEM CARTAO",6,AND(AJ1642&gt;0,AQ1642,""),8)</f>
        <v>0</v>
      </c>
      <c r="AO1642" s="45">
        <f t="shared" si="420"/>
        <v>-10</v>
      </c>
    </row>
    <row r="1643" spans="1:41" x14ac:dyDescent="0.4">
      <c r="A1643" s="21" t="str">
        <f t="shared" si="407"/>
        <v>-------------------------------------------NAO DISPONIVEL-------------------------------------------</v>
      </c>
      <c r="B1643" s="5" t="str">
        <f>_xlfn.IFNA(VLOOKUP(A1643,CNPJ!E:F,2,0),"-------------------------------------------NAO DISPONIVEL-------------------------------------------")</f>
        <v>-------------------------------------------NAO DISPONIVEL-------------------------------------------</v>
      </c>
      <c r="C1643" s="22">
        <v>1</v>
      </c>
      <c r="D1643" s="5" t="str">
        <f>_xlfn.XLOOKUP(R1643,OP!C:C,OP!B:B,,0,1)</f>
        <v>RJ</v>
      </c>
      <c r="E1643" s="23"/>
      <c r="M1643" s="26"/>
      <c r="N1643" s="27"/>
      <c r="O1643" s="28" t="str">
        <f t="shared" si="408"/>
        <v>00000001643</v>
      </c>
      <c r="R1643" s="27" t="s">
        <v>193</v>
      </c>
      <c r="S1643" s="30" t="str">
        <f>_xlfn.IFNA(VLOOKUP(_xlfn.CONCAT(D1643," - ",R1643),OP!A:D,4,0),"-------------------------------------------NAO DISPONIVEL-------------------------------------------")</f>
        <v>FETRANSPOR</v>
      </c>
      <c r="T1643" s="31"/>
      <c r="U1643" s="32"/>
      <c r="V1643" s="31"/>
      <c r="W1643" s="33">
        <f t="shared" si="409"/>
        <v>0</v>
      </c>
      <c r="X1643" s="34">
        <f t="shared" si="410"/>
        <v>0</v>
      </c>
      <c r="Y1643" s="33">
        <f t="shared" si="411"/>
        <v>0</v>
      </c>
      <c r="Z1643" s="33">
        <f t="shared" si="412"/>
        <v>0</v>
      </c>
      <c r="AA1643" s="35">
        <f t="shared" si="413"/>
        <v>0</v>
      </c>
      <c r="AB1643" s="36">
        <f t="shared" si="414"/>
        <v>0</v>
      </c>
      <c r="AC1643" s="37">
        <f t="shared" si="415"/>
        <v>0</v>
      </c>
      <c r="AD1643" s="38"/>
      <c r="AE1643" s="38"/>
      <c r="AF1643" s="39">
        <f t="shared" si="416"/>
        <v>0</v>
      </c>
      <c r="AG1643" s="40"/>
      <c r="AH1643" s="41">
        <f t="shared" si="417"/>
        <v>0</v>
      </c>
      <c r="AI1643" s="42">
        <f t="shared" si="418"/>
        <v>0</v>
      </c>
      <c r="AJ1643" s="43">
        <f t="shared" si="419"/>
        <v>0</v>
      </c>
      <c r="AK1643" s="5" t="str">
        <f>_xlfn.IFNA(VLOOKUP(_xlfn.CONCAT(D1643," - ",S1643),OP!E:F,2,0),"-------------------------------------------NAO DISPONIVEL-------------------------------------------")</f>
        <v>C - RIOCARD</v>
      </c>
      <c r="AL1643" s="7" t="str">
        <f t="shared" si="405"/>
        <v>1 - -------------------------------------------NAO DISPONIVEL------------------------------------------- - 00000001643 - FETRANSPOR</v>
      </c>
      <c r="AM1643" s="7" t="str">
        <f t="shared" si="406"/>
        <v>-------------------------------------------NAO DISPONIVEL-------------------------------------------</v>
      </c>
      <c r="AN1643" s="44" cm="1">
        <f t="array" ref="AN1643">_xlfn.IFS(AJ1643=0,0,AQ1643="INATIVO",2,AQ1643="SEM CADASTRO",4,AQ1643="CPF ATIVO EM OUTRO COMPRADOR",5,AQ1643="NOVO/SEM CARTAO",6,AND(AJ1643&gt;0,AQ1643,""),8)</f>
        <v>0</v>
      </c>
      <c r="AO1643" s="45">
        <f t="shared" si="420"/>
        <v>-10</v>
      </c>
    </row>
    <row r="1644" spans="1:41" x14ac:dyDescent="0.4">
      <c r="A1644" s="21" t="str">
        <f t="shared" si="407"/>
        <v>-------------------------------------------NAO DISPONIVEL-------------------------------------------</v>
      </c>
      <c r="B1644" s="5" t="str">
        <f>_xlfn.IFNA(VLOOKUP(A1644,CNPJ!E:F,2,0),"-------------------------------------------NAO DISPONIVEL-------------------------------------------")</f>
        <v>-------------------------------------------NAO DISPONIVEL-------------------------------------------</v>
      </c>
      <c r="C1644" s="22">
        <v>1</v>
      </c>
      <c r="D1644" s="5" t="str">
        <f>_xlfn.XLOOKUP(R1644,OP!C:C,OP!B:B,,0,1)</f>
        <v>RJ</v>
      </c>
      <c r="E1644" s="23"/>
      <c r="M1644" s="26"/>
      <c r="N1644" s="27"/>
      <c r="O1644" s="28" t="str">
        <f t="shared" si="408"/>
        <v>00000001644</v>
      </c>
      <c r="R1644" s="27" t="s">
        <v>193</v>
      </c>
      <c r="S1644" s="30" t="str">
        <f>_xlfn.IFNA(VLOOKUP(_xlfn.CONCAT(D1644," - ",R1644),OP!A:D,4,0),"-------------------------------------------NAO DISPONIVEL-------------------------------------------")</f>
        <v>FETRANSPOR</v>
      </c>
      <c r="T1644" s="31"/>
      <c r="U1644" s="32"/>
      <c r="V1644" s="31"/>
      <c r="W1644" s="33">
        <f t="shared" si="409"/>
        <v>0</v>
      </c>
      <c r="X1644" s="34">
        <f t="shared" si="410"/>
        <v>0</v>
      </c>
      <c r="Y1644" s="33">
        <f t="shared" si="411"/>
        <v>0</v>
      </c>
      <c r="Z1644" s="33">
        <f t="shared" si="412"/>
        <v>0</v>
      </c>
      <c r="AA1644" s="35">
        <f t="shared" si="413"/>
        <v>0</v>
      </c>
      <c r="AB1644" s="36">
        <f t="shared" si="414"/>
        <v>0</v>
      </c>
      <c r="AC1644" s="37">
        <f t="shared" si="415"/>
        <v>0</v>
      </c>
      <c r="AD1644" s="38"/>
      <c r="AE1644" s="38"/>
      <c r="AF1644" s="39">
        <f t="shared" si="416"/>
        <v>0</v>
      </c>
      <c r="AG1644" s="40"/>
      <c r="AH1644" s="41">
        <f t="shared" si="417"/>
        <v>0</v>
      </c>
      <c r="AI1644" s="42">
        <f t="shared" si="418"/>
        <v>0</v>
      </c>
      <c r="AJ1644" s="43">
        <f t="shared" si="419"/>
        <v>0</v>
      </c>
      <c r="AK1644" s="5" t="str">
        <f>_xlfn.IFNA(VLOOKUP(_xlfn.CONCAT(D1644," - ",S1644),OP!E:F,2,0),"-------------------------------------------NAO DISPONIVEL-------------------------------------------")</f>
        <v>C - RIOCARD</v>
      </c>
      <c r="AL1644" s="7" t="str">
        <f t="shared" si="405"/>
        <v>1 - -------------------------------------------NAO DISPONIVEL------------------------------------------- - 00000001644 - FETRANSPOR</v>
      </c>
      <c r="AM1644" s="7" t="str">
        <f t="shared" si="406"/>
        <v>-------------------------------------------NAO DISPONIVEL-------------------------------------------</v>
      </c>
      <c r="AN1644" s="44" cm="1">
        <f t="array" ref="AN1644">_xlfn.IFS(AJ1644=0,0,AQ1644="INATIVO",2,AQ1644="SEM CADASTRO",4,AQ1644="CPF ATIVO EM OUTRO COMPRADOR",5,AQ1644="NOVO/SEM CARTAO",6,AND(AJ1644&gt;0,AQ1644,""),8)</f>
        <v>0</v>
      </c>
      <c r="AO1644" s="45">
        <f t="shared" si="420"/>
        <v>-10</v>
      </c>
    </row>
    <row r="1645" spans="1:41" x14ac:dyDescent="0.4">
      <c r="A1645" s="21" t="str">
        <f t="shared" si="407"/>
        <v>-------------------------------------------NAO DISPONIVEL-------------------------------------------</v>
      </c>
      <c r="B1645" s="5" t="str">
        <f>_xlfn.IFNA(VLOOKUP(A1645,CNPJ!E:F,2,0),"-------------------------------------------NAO DISPONIVEL-------------------------------------------")</f>
        <v>-------------------------------------------NAO DISPONIVEL-------------------------------------------</v>
      </c>
      <c r="C1645" s="22">
        <v>1</v>
      </c>
      <c r="D1645" s="5" t="str">
        <f>_xlfn.XLOOKUP(R1645,OP!C:C,OP!B:B,,0,1)</f>
        <v>RJ</v>
      </c>
      <c r="E1645" s="23"/>
      <c r="M1645" s="26"/>
      <c r="N1645" s="27"/>
      <c r="O1645" s="28" t="str">
        <f t="shared" si="408"/>
        <v>00000001645</v>
      </c>
      <c r="R1645" s="27" t="s">
        <v>193</v>
      </c>
      <c r="S1645" s="30" t="str">
        <f>_xlfn.IFNA(VLOOKUP(_xlfn.CONCAT(D1645," - ",R1645),OP!A:D,4,0),"-------------------------------------------NAO DISPONIVEL-------------------------------------------")</f>
        <v>FETRANSPOR</v>
      </c>
      <c r="T1645" s="31"/>
      <c r="U1645" s="32"/>
      <c r="V1645" s="31"/>
      <c r="W1645" s="33">
        <f t="shared" si="409"/>
        <v>0</v>
      </c>
      <c r="X1645" s="34">
        <f t="shared" si="410"/>
        <v>0</v>
      </c>
      <c r="Y1645" s="33">
        <f t="shared" si="411"/>
        <v>0</v>
      </c>
      <c r="Z1645" s="33">
        <f t="shared" si="412"/>
        <v>0</v>
      </c>
      <c r="AA1645" s="35">
        <f t="shared" si="413"/>
        <v>0</v>
      </c>
      <c r="AB1645" s="36">
        <f t="shared" si="414"/>
        <v>0</v>
      </c>
      <c r="AC1645" s="37">
        <f t="shared" si="415"/>
        <v>0</v>
      </c>
      <c r="AD1645" s="38"/>
      <c r="AE1645" s="38"/>
      <c r="AF1645" s="39">
        <f t="shared" si="416"/>
        <v>0</v>
      </c>
      <c r="AG1645" s="40"/>
      <c r="AH1645" s="41">
        <f t="shared" si="417"/>
        <v>0</v>
      </c>
      <c r="AI1645" s="42">
        <f t="shared" si="418"/>
        <v>0</v>
      </c>
      <c r="AJ1645" s="43">
        <f t="shared" si="419"/>
        <v>0</v>
      </c>
      <c r="AK1645" s="5" t="str">
        <f>_xlfn.IFNA(VLOOKUP(_xlfn.CONCAT(D1645," - ",S1645),OP!E:F,2,0),"-------------------------------------------NAO DISPONIVEL-------------------------------------------")</f>
        <v>C - RIOCARD</v>
      </c>
      <c r="AL1645" s="7" t="str">
        <f t="shared" si="405"/>
        <v>1 - -------------------------------------------NAO DISPONIVEL------------------------------------------- - 00000001645 - FETRANSPOR</v>
      </c>
      <c r="AM1645" s="7" t="str">
        <f t="shared" si="406"/>
        <v>-------------------------------------------NAO DISPONIVEL-------------------------------------------</v>
      </c>
      <c r="AN1645" s="44" cm="1">
        <f t="array" ref="AN1645">_xlfn.IFS(AJ1645=0,0,AQ1645="INATIVO",2,AQ1645="SEM CADASTRO",4,AQ1645="CPF ATIVO EM OUTRO COMPRADOR",5,AQ1645="NOVO/SEM CARTAO",6,AND(AJ1645&gt;0,AQ1645,""),8)</f>
        <v>0</v>
      </c>
      <c r="AO1645" s="45">
        <f t="shared" si="420"/>
        <v>-10</v>
      </c>
    </row>
    <row r="1646" spans="1:41" x14ac:dyDescent="0.4">
      <c r="A1646" s="21" t="str">
        <f t="shared" si="407"/>
        <v>-------------------------------------------NAO DISPONIVEL-------------------------------------------</v>
      </c>
      <c r="B1646" s="5" t="str">
        <f>_xlfn.IFNA(VLOOKUP(A1646,CNPJ!E:F,2,0),"-------------------------------------------NAO DISPONIVEL-------------------------------------------")</f>
        <v>-------------------------------------------NAO DISPONIVEL-------------------------------------------</v>
      </c>
      <c r="C1646" s="22">
        <v>1</v>
      </c>
      <c r="D1646" s="5" t="str">
        <f>_xlfn.XLOOKUP(R1646,OP!C:C,OP!B:B,,0,1)</f>
        <v>RJ</v>
      </c>
      <c r="E1646" s="23"/>
      <c r="M1646" s="26"/>
      <c r="N1646" s="27"/>
      <c r="O1646" s="28" t="str">
        <f t="shared" si="408"/>
        <v>00000001646</v>
      </c>
      <c r="R1646" s="27" t="s">
        <v>193</v>
      </c>
      <c r="S1646" s="30" t="str">
        <f>_xlfn.IFNA(VLOOKUP(_xlfn.CONCAT(D1646," - ",R1646),OP!A:D,4,0),"-------------------------------------------NAO DISPONIVEL-------------------------------------------")</f>
        <v>FETRANSPOR</v>
      </c>
      <c r="T1646" s="31"/>
      <c r="U1646" s="32"/>
      <c r="V1646" s="31"/>
      <c r="W1646" s="33">
        <f t="shared" si="409"/>
        <v>0</v>
      </c>
      <c r="X1646" s="34">
        <f t="shared" si="410"/>
        <v>0</v>
      </c>
      <c r="Y1646" s="33">
        <f t="shared" si="411"/>
        <v>0</v>
      </c>
      <c r="Z1646" s="33">
        <f t="shared" si="412"/>
        <v>0</v>
      </c>
      <c r="AA1646" s="35">
        <f t="shared" si="413"/>
        <v>0</v>
      </c>
      <c r="AB1646" s="36">
        <f t="shared" si="414"/>
        <v>0</v>
      </c>
      <c r="AC1646" s="37">
        <f t="shared" si="415"/>
        <v>0</v>
      </c>
      <c r="AD1646" s="38"/>
      <c r="AE1646" s="38"/>
      <c r="AF1646" s="39">
        <f t="shared" si="416"/>
        <v>0</v>
      </c>
      <c r="AG1646" s="40"/>
      <c r="AH1646" s="41">
        <f t="shared" si="417"/>
        <v>0</v>
      </c>
      <c r="AI1646" s="42">
        <f t="shared" si="418"/>
        <v>0</v>
      </c>
      <c r="AJ1646" s="43">
        <f t="shared" si="419"/>
        <v>0</v>
      </c>
      <c r="AK1646" s="5" t="str">
        <f>_xlfn.IFNA(VLOOKUP(_xlfn.CONCAT(D1646," - ",S1646),OP!E:F,2,0),"-------------------------------------------NAO DISPONIVEL-------------------------------------------")</f>
        <v>C - RIOCARD</v>
      </c>
      <c r="AL1646" s="7" t="str">
        <f t="shared" si="405"/>
        <v>1 - -------------------------------------------NAO DISPONIVEL------------------------------------------- - 00000001646 - FETRANSPOR</v>
      </c>
      <c r="AM1646" s="7" t="str">
        <f t="shared" si="406"/>
        <v>-------------------------------------------NAO DISPONIVEL-------------------------------------------</v>
      </c>
      <c r="AN1646" s="44" cm="1">
        <f t="array" ref="AN1646">_xlfn.IFS(AJ1646=0,0,AQ1646="INATIVO",2,AQ1646="SEM CADASTRO",4,AQ1646="CPF ATIVO EM OUTRO COMPRADOR",5,AQ1646="NOVO/SEM CARTAO",6,AND(AJ1646&gt;0,AQ1646,""),8)</f>
        <v>0</v>
      </c>
      <c r="AO1646" s="45">
        <f t="shared" si="420"/>
        <v>-10</v>
      </c>
    </row>
    <row r="1647" spans="1:41" x14ac:dyDescent="0.4">
      <c r="A1647" s="21" t="str">
        <f t="shared" si="407"/>
        <v>-------------------------------------------NAO DISPONIVEL-------------------------------------------</v>
      </c>
      <c r="B1647" s="5" t="str">
        <f>_xlfn.IFNA(VLOOKUP(A1647,CNPJ!E:F,2,0),"-------------------------------------------NAO DISPONIVEL-------------------------------------------")</f>
        <v>-------------------------------------------NAO DISPONIVEL-------------------------------------------</v>
      </c>
      <c r="C1647" s="22">
        <v>1</v>
      </c>
      <c r="D1647" s="5" t="str">
        <f>_xlfn.XLOOKUP(R1647,OP!C:C,OP!B:B,,0,1)</f>
        <v>RJ</v>
      </c>
      <c r="E1647" s="23"/>
      <c r="M1647" s="26"/>
      <c r="N1647" s="27"/>
      <c r="O1647" s="28" t="str">
        <f t="shared" si="408"/>
        <v>00000001647</v>
      </c>
      <c r="R1647" s="27" t="s">
        <v>193</v>
      </c>
      <c r="S1647" s="30" t="str">
        <f>_xlfn.IFNA(VLOOKUP(_xlfn.CONCAT(D1647," - ",R1647),OP!A:D,4,0),"-------------------------------------------NAO DISPONIVEL-------------------------------------------")</f>
        <v>FETRANSPOR</v>
      </c>
      <c r="T1647" s="31"/>
      <c r="U1647" s="32"/>
      <c r="V1647" s="31"/>
      <c r="W1647" s="33">
        <f t="shared" si="409"/>
        <v>0</v>
      </c>
      <c r="X1647" s="34">
        <f t="shared" si="410"/>
        <v>0</v>
      </c>
      <c r="Y1647" s="33">
        <f t="shared" si="411"/>
        <v>0</v>
      </c>
      <c r="Z1647" s="33">
        <f t="shared" si="412"/>
        <v>0</v>
      </c>
      <c r="AA1647" s="35">
        <f t="shared" si="413"/>
        <v>0</v>
      </c>
      <c r="AB1647" s="36">
        <f t="shared" si="414"/>
        <v>0</v>
      </c>
      <c r="AC1647" s="37">
        <f t="shared" si="415"/>
        <v>0</v>
      </c>
      <c r="AD1647" s="38"/>
      <c r="AE1647" s="38"/>
      <c r="AF1647" s="39">
        <f t="shared" si="416"/>
        <v>0</v>
      </c>
      <c r="AG1647" s="40"/>
      <c r="AH1647" s="41">
        <f t="shared" si="417"/>
        <v>0</v>
      </c>
      <c r="AI1647" s="42">
        <f t="shared" si="418"/>
        <v>0</v>
      </c>
      <c r="AJ1647" s="43">
        <f t="shared" si="419"/>
        <v>0</v>
      </c>
      <c r="AK1647" s="5" t="str">
        <f>_xlfn.IFNA(VLOOKUP(_xlfn.CONCAT(D1647," - ",S1647),OP!E:F,2,0),"-------------------------------------------NAO DISPONIVEL-------------------------------------------")</f>
        <v>C - RIOCARD</v>
      </c>
      <c r="AL1647" s="7" t="str">
        <f t="shared" si="405"/>
        <v>1 - -------------------------------------------NAO DISPONIVEL------------------------------------------- - 00000001647 - FETRANSPOR</v>
      </c>
      <c r="AM1647" s="7" t="str">
        <f t="shared" si="406"/>
        <v>-------------------------------------------NAO DISPONIVEL-------------------------------------------</v>
      </c>
      <c r="AN1647" s="44" cm="1">
        <f t="array" ref="AN1647">_xlfn.IFS(AJ1647=0,0,AQ1647="INATIVO",2,AQ1647="SEM CADASTRO",4,AQ1647="CPF ATIVO EM OUTRO COMPRADOR",5,AQ1647="NOVO/SEM CARTAO",6,AND(AJ1647&gt;0,AQ1647,""),8)</f>
        <v>0</v>
      </c>
      <c r="AO1647" s="45">
        <f t="shared" si="420"/>
        <v>-10</v>
      </c>
    </row>
    <row r="1648" spans="1:41" x14ac:dyDescent="0.4">
      <c r="A1648" s="21" t="str">
        <f t="shared" si="407"/>
        <v>-------------------------------------------NAO DISPONIVEL-------------------------------------------</v>
      </c>
      <c r="B1648" s="5" t="str">
        <f>_xlfn.IFNA(VLOOKUP(A1648,CNPJ!E:F,2,0),"-------------------------------------------NAO DISPONIVEL-------------------------------------------")</f>
        <v>-------------------------------------------NAO DISPONIVEL-------------------------------------------</v>
      </c>
      <c r="C1648" s="22">
        <v>1</v>
      </c>
      <c r="D1648" s="5" t="str">
        <f>_xlfn.XLOOKUP(R1648,OP!C:C,OP!B:B,,0,1)</f>
        <v>RJ</v>
      </c>
      <c r="E1648" s="23"/>
      <c r="M1648" s="26"/>
      <c r="N1648" s="27"/>
      <c r="O1648" s="28" t="str">
        <f t="shared" si="408"/>
        <v>00000001648</v>
      </c>
      <c r="R1648" s="27" t="s">
        <v>193</v>
      </c>
      <c r="S1648" s="30" t="str">
        <f>_xlfn.IFNA(VLOOKUP(_xlfn.CONCAT(D1648," - ",R1648),OP!A:D,4,0),"-------------------------------------------NAO DISPONIVEL-------------------------------------------")</f>
        <v>FETRANSPOR</v>
      </c>
      <c r="T1648" s="31"/>
      <c r="U1648" s="32"/>
      <c r="V1648" s="31"/>
      <c r="W1648" s="33">
        <f t="shared" si="409"/>
        <v>0</v>
      </c>
      <c r="X1648" s="34">
        <f t="shared" si="410"/>
        <v>0</v>
      </c>
      <c r="Y1648" s="33">
        <f t="shared" si="411"/>
        <v>0</v>
      </c>
      <c r="Z1648" s="33">
        <f t="shared" si="412"/>
        <v>0</v>
      </c>
      <c r="AA1648" s="35">
        <f t="shared" si="413"/>
        <v>0</v>
      </c>
      <c r="AB1648" s="36">
        <f t="shared" si="414"/>
        <v>0</v>
      </c>
      <c r="AC1648" s="37">
        <f t="shared" si="415"/>
        <v>0</v>
      </c>
      <c r="AD1648" s="38"/>
      <c r="AE1648" s="38"/>
      <c r="AF1648" s="39">
        <f t="shared" si="416"/>
        <v>0</v>
      </c>
      <c r="AG1648" s="40"/>
      <c r="AH1648" s="41">
        <f t="shared" si="417"/>
        <v>0</v>
      </c>
      <c r="AI1648" s="42">
        <f t="shared" si="418"/>
        <v>0</v>
      </c>
      <c r="AJ1648" s="43">
        <f t="shared" si="419"/>
        <v>0</v>
      </c>
      <c r="AK1648" s="5" t="str">
        <f>_xlfn.IFNA(VLOOKUP(_xlfn.CONCAT(D1648," - ",S1648),OP!E:F,2,0),"-------------------------------------------NAO DISPONIVEL-------------------------------------------")</f>
        <v>C - RIOCARD</v>
      </c>
      <c r="AL1648" s="7" t="str">
        <f t="shared" si="405"/>
        <v>1 - -------------------------------------------NAO DISPONIVEL------------------------------------------- - 00000001648 - FETRANSPOR</v>
      </c>
      <c r="AM1648" s="7" t="str">
        <f t="shared" si="406"/>
        <v>-------------------------------------------NAO DISPONIVEL-------------------------------------------</v>
      </c>
      <c r="AN1648" s="44" cm="1">
        <f t="array" ref="AN1648">_xlfn.IFS(AJ1648=0,0,AQ1648="INATIVO",2,AQ1648="SEM CADASTRO",4,AQ1648="CPF ATIVO EM OUTRO COMPRADOR",5,AQ1648="NOVO/SEM CARTAO",6,AND(AJ1648&gt;0,AQ1648,""),8)</f>
        <v>0</v>
      </c>
      <c r="AO1648" s="45">
        <f t="shared" si="420"/>
        <v>-10</v>
      </c>
    </row>
    <row r="1649" spans="1:41" x14ac:dyDescent="0.4">
      <c r="A1649" s="21" t="str">
        <f t="shared" si="407"/>
        <v>-------------------------------------------NAO DISPONIVEL-------------------------------------------</v>
      </c>
      <c r="B1649" s="5" t="str">
        <f>_xlfn.IFNA(VLOOKUP(A1649,CNPJ!E:F,2,0),"-------------------------------------------NAO DISPONIVEL-------------------------------------------")</f>
        <v>-------------------------------------------NAO DISPONIVEL-------------------------------------------</v>
      </c>
      <c r="C1649" s="22">
        <v>1</v>
      </c>
      <c r="D1649" s="5" t="str">
        <f>_xlfn.XLOOKUP(R1649,OP!C:C,OP!B:B,,0,1)</f>
        <v>RJ</v>
      </c>
      <c r="E1649" s="23"/>
      <c r="M1649" s="26"/>
      <c r="N1649" s="27"/>
      <c r="O1649" s="28" t="str">
        <f t="shared" si="408"/>
        <v>00000001649</v>
      </c>
      <c r="R1649" s="27" t="s">
        <v>193</v>
      </c>
      <c r="S1649" s="30" t="str">
        <f>_xlfn.IFNA(VLOOKUP(_xlfn.CONCAT(D1649," - ",R1649),OP!A:D,4,0),"-------------------------------------------NAO DISPONIVEL-------------------------------------------")</f>
        <v>FETRANSPOR</v>
      </c>
      <c r="T1649" s="31"/>
      <c r="U1649" s="32"/>
      <c r="V1649" s="31"/>
      <c r="W1649" s="33">
        <f t="shared" si="409"/>
        <v>0</v>
      </c>
      <c r="X1649" s="34">
        <f t="shared" si="410"/>
        <v>0</v>
      </c>
      <c r="Y1649" s="33">
        <f t="shared" si="411"/>
        <v>0</v>
      </c>
      <c r="Z1649" s="33">
        <f t="shared" si="412"/>
        <v>0</v>
      </c>
      <c r="AA1649" s="35">
        <f t="shared" si="413"/>
        <v>0</v>
      </c>
      <c r="AB1649" s="36">
        <f t="shared" si="414"/>
        <v>0</v>
      </c>
      <c r="AC1649" s="37">
        <f t="shared" si="415"/>
        <v>0</v>
      </c>
      <c r="AD1649" s="38"/>
      <c r="AE1649" s="38"/>
      <c r="AF1649" s="39">
        <f t="shared" si="416"/>
        <v>0</v>
      </c>
      <c r="AG1649" s="40"/>
      <c r="AH1649" s="41">
        <f t="shared" si="417"/>
        <v>0</v>
      </c>
      <c r="AI1649" s="42">
        <f t="shared" si="418"/>
        <v>0</v>
      </c>
      <c r="AJ1649" s="43">
        <f t="shared" si="419"/>
        <v>0</v>
      </c>
      <c r="AK1649" s="5" t="str">
        <f>_xlfn.IFNA(VLOOKUP(_xlfn.CONCAT(D1649," - ",S1649),OP!E:F,2,0),"-------------------------------------------NAO DISPONIVEL-------------------------------------------")</f>
        <v>C - RIOCARD</v>
      </c>
      <c r="AL1649" s="7" t="str">
        <f t="shared" si="405"/>
        <v>1 - -------------------------------------------NAO DISPONIVEL------------------------------------------- - 00000001649 - FETRANSPOR</v>
      </c>
      <c r="AM1649" s="7" t="str">
        <f t="shared" si="406"/>
        <v>-------------------------------------------NAO DISPONIVEL-------------------------------------------</v>
      </c>
      <c r="AN1649" s="44" cm="1">
        <f t="array" ref="AN1649">_xlfn.IFS(AJ1649=0,0,AQ1649="INATIVO",2,AQ1649="SEM CADASTRO",4,AQ1649="CPF ATIVO EM OUTRO COMPRADOR",5,AQ1649="NOVO/SEM CARTAO",6,AND(AJ1649&gt;0,AQ1649,""),8)</f>
        <v>0</v>
      </c>
      <c r="AO1649" s="45">
        <f t="shared" si="420"/>
        <v>-10</v>
      </c>
    </row>
    <row r="1650" spans="1:41" x14ac:dyDescent="0.4">
      <c r="A1650" s="21" t="str">
        <f t="shared" si="407"/>
        <v>-------------------------------------------NAO DISPONIVEL-------------------------------------------</v>
      </c>
      <c r="B1650" s="5" t="str">
        <f>_xlfn.IFNA(VLOOKUP(A1650,CNPJ!E:F,2,0),"-------------------------------------------NAO DISPONIVEL-------------------------------------------")</f>
        <v>-------------------------------------------NAO DISPONIVEL-------------------------------------------</v>
      </c>
      <c r="C1650" s="22">
        <v>1</v>
      </c>
      <c r="D1650" s="5" t="str">
        <f>_xlfn.XLOOKUP(R1650,OP!C:C,OP!B:B,,0,1)</f>
        <v>RJ</v>
      </c>
      <c r="E1650" s="23"/>
      <c r="M1650" s="26"/>
      <c r="N1650" s="27"/>
      <c r="O1650" s="28" t="str">
        <f t="shared" si="408"/>
        <v>00000001650</v>
      </c>
      <c r="R1650" s="27" t="s">
        <v>193</v>
      </c>
      <c r="S1650" s="30" t="str">
        <f>_xlfn.IFNA(VLOOKUP(_xlfn.CONCAT(D1650," - ",R1650),OP!A:D,4,0),"-------------------------------------------NAO DISPONIVEL-------------------------------------------")</f>
        <v>FETRANSPOR</v>
      </c>
      <c r="T1650" s="31"/>
      <c r="U1650" s="32"/>
      <c r="V1650" s="31"/>
      <c r="W1650" s="33">
        <f t="shared" si="409"/>
        <v>0</v>
      </c>
      <c r="X1650" s="34">
        <f t="shared" si="410"/>
        <v>0</v>
      </c>
      <c r="Y1650" s="33">
        <f t="shared" si="411"/>
        <v>0</v>
      </c>
      <c r="Z1650" s="33">
        <f t="shared" si="412"/>
        <v>0</v>
      </c>
      <c r="AA1650" s="35">
        <f t="shared" si="413"/>
        <v>0</v>
      </c>
      <c r="AB1650" s="36">
        <f t="shared" si="414"/>
        <v>0</v>
      </c>
      <c r="AC1650" s="37">
        <f t="shared" si="415"/>
        <v>0</v>
      </c>
      <c r="AD1650" s="38"/>
      <c r="AE1650" s="38"/>
      <c r="AF1650" s="39">
        <f t="shared" si="416"/>
        <v>0</v>
      </c>
      <c r="AG1650" s="40"/>
      <c r="AH1650" s="41">
        <f t="shared" si="417"/>
        <v>0</v>
      </c>
      <c r="AI1650" s="42">
        <f t="shared" si="418"/>
        <v>0</v>
      </c>
      <c r="AJ1650" s="43">
        <f t="shared" si="419"/>
        <v>0</v>
      </c>
      <c r="AK1650" s="5" t="str">
        <f>_xlfn.IFNA(VLOOKUP(_xlfn.CONCAT(D1650," - ",S1650),OP!E:F,2,0),"-------------------------------------------NAO DISPONIVEL-------------------------------------------")</f>
        <v>C - RIOCARD</v>
      </c>
      <c r="AL1650" s="7" t="str">
        <f t="shared" si="405"/>
        <v>1 - -------------------------------------------NAO DISPONIVEL------------------------------------------- - 00000001650 - FETRANSPOR</v>
      </c>
      <c r="AM1650" s="7" t="str">
        <f t="shared" si="406"/>
        <v>-------------------------------------------NAO DISPONIVEL-------------------------------------------</v>
      </c>
      <c r="AN1650" s="44" cm="1">
        <f t="array" ref="AN1650">_xlfn.IFS(AJ1650=0,0,AQ1650="INATIVO",2,AQ1650="SEM CADASTRO",4,AQ1650="CPF ATIVO EM OUTRO COMPRADOR",5,AQ1650="NOVO/SEM CARTAO",6,AND(AJ1650&gt;0,AQ1650,""),8)</f>
        <v>0</v>
      </c>
      <c r="AO1650" s="45">
        <f t="shared" si="420"/>
        <v>-10</v>
      </c>
    </row>
    <row r="1651" spans="1:41" x14ac:dyDescent="0.4">
      <c r="A1651" s="21" t="str">
        <f t="shared" si="407"/>
        <v>-------------------------------------------NAO DISPONIVEL-------------------------------------------</v>
      </c>
      <c r="B1651" s="5" t="str">
        <f>_xlfn.IFNA(VLOOKUP(A1651,CNPJ!E:F,2,0),"-------------------------------------------NAO DISPONIVEL-------------------------------------------")</f>
        <v>-------------------------------------------NAO DISPONIVEL-------------------------------------------</v>
      </c>
      <c r="C1651" s="22">
        <v>1</v>
      </c>
      <c r="D1651" s="5" t="str">
        <f>_xlfn.XLOOKUP(R1651,OP!C:C,OP!B:B,,0,1)</f>
        <v>RJ</v>
      </c>
      <c r="E1651" s="23"/>
      <c r="M1651" s="26"/>
      <c r="N1651" s="27"/>
      <c r="O1651" s="28" t="str">
        <f t="shared" si="408"/>
        <v>00000001651</v>
      </c>
      <c r="R1651" s="27" t="s">
        <v>193</v>
      </c>
      <c r="S1651" s="30" t="str">
        <f>_xlfn.IFNA(VLOOKUP(_xlfn.CONCAT(D1651," - ",R1651),OP!A:D,4,0),"-------------------------------------------NAO DISPONIVEL-------------------------------------------")</f>
        <v>FETRANSPOR</v>
      </c>
      <c r="T1651" s="31"/>
      <c r="U1651" s="32"/>
      <c r="V1651" s="31"/>
      <c r="W1651" s="33">
        <f t="shared" si="409"/>
        <v>0</v>
      </c>
      <c r="X1651" s="34">
        <f t="shared" si="410"/>
        <v>0</v>
      </c>
      <c r="Y1651" s="33">
        <f t="shared" si="411"/>
        <v>0</v>
      </c>
      <c r="Z1651" s="33">
        <f t="shared" si="412"/>
        <v>0</v>
      </c>
      <c r="AA1651" s="35">
        <f t="shared" si="413"/>
        <v>0</v>
      </c>
      <c r="AB1651" s="36">
        <f t="shared" si="414"/>
        <v>0</v>
      </c>
      <c r="AC1651" s="37">
        <f t="shared" si="415"/>
        <v>0</v>
      </c>
      <c r="AD1651" s="38"/>
      <c r="AE1651" s="38"/>
      <c r="AF1651" s="39">
        <f t="shared" si="416"/>
        <v>0</v>
      </c>
      <c r="AG1651" s="40"/>
      <c r="AH1651" s="41">
        <f t="shared" si="417"/>
        <v>0</v>
      </c>
      <c r="AI1651" s="42">
        <f t="shared" si="418"/>
        <v>0</v>
      </c>
      <c r="AJ1651" s="43">
        <f t="shared" si="419"/>
        <v>0</v>
      </c>
      <c r="AK1651" s="5" t="str">
        <f>_xlfn.IFNA(VLOOKUP(_xlfn.CONCAT(D1651," - ",S1651),OP!E:F,2,0),"-------------------------------------------NAO DISPONIVEL-------------------------------------------")</f>
        <v>C - RIOCARD</v>
      </c>
      <c r="AL1651" s="7" t="str">
        <f t="shared" si="405"/>
        <v>1 - -------------------------------------------NAO DISPONIVEL------------------------------------------- - 00000001651 - FETRANSPOR</v>
      </c>
      <c r="AM1651" s="7" t="str">
        <f t="shared" si="406"/>
        <v>-------------------------------------------NAO DISPONIVEL-------------------------------------------</v>
      </c>
      <c r="AN1651" s="44" cm="1">
        <f t="array" ref="AN1651">_xlfn.IFS(AJ1651=0,0,AQ1651="INATIVO",2,AQ1651="SEM CADASTRO",4,AQ1651="CPF ATIVO EM OUTRO COMPRADOR",5,AQ1651="NOVO/SEM CARTAO",6,AND(AJ1651&gt;0,AQ1651,""),8)</f>
        <v>0</v>
      </c>
      <c r="AO1651" s="45">
        <f t="shared" si="420"/>
        <v>-10</v>
      </c>
    </row>
    <row r="1652" spans="1:41" x14ac:dyDescent="0.4">
      <c r="A1652" s="21" t="str">
        <f t="shared" si="407"/>
        <v>-------------------------------------------NAO DISPONIVEL-------------------------------------------</v>
      </c>
      <c r="B1652" s="5" t="str">
        <f>_xlfn.IFNA(VLOOKUP(A1652,CNPJ!E:F,2,0),"-------------------------------------------NAO DISPONIVEL-------------------------------------------")</f>
        <v>-------------------------------------------NAO DISPONIVEL-------------------------------------------</v>
      </c>
      <c r="C1652" s="22">
        <v>1</v>
      </c>
      <c r="D1652" s="5" t="str">
        <f>_xlfn.XLOOKUP(R1652,OP!C:C,OP!B:B,,0,1)</f>
        <v>RJ</v>
      </c>
      <c r="E1652" s="23"/>
      <c r="M1652" s="26"/>
      <c r="N1652" s="27"/>
      <c r="O1652" s="28" t="str">
        <f t="shared" si="408"/>
        <v>00000001652</v>
      </c>
      <c r="R1652" s="27" t="s">
        <v>193</v>
      </c>
      <c r="S1652" s="30" t="str">
        <f>_xlfn.IFNA(VLOOKUP(_xlfn.CONCAT(D1652," - ",R1652),OP!A:D,4,0),"-------------------------------------------NAO DISPONIVEL-------------------------------------------")</f>
        <v>FETRANSPOR</v>
      </c>
      <c r="T1652" s="31"/>
      <c r="U1652" s="32"/>
      <c r="V1652" s="31"/>
      <c r="W1652" s="33">
        <f t="shared" si="409"/>
        <v>0</v>
      </c>
      <c r="X1652" s="34">
        <f t="shared" si="410"/>
        <v>0</v>
      </c>
      <c r="Y1652" s="33">
        <f t="shared" si="411"/>
        <v>0</v>
      </c>
      <c r="Z1652" s="33">
        <f t="shared" si="412"/>
        <v>0</v>
      </c>
      <c r="AA1652" s="35">
        <f t="shared" si="413"/>
        <v>0</v>
      </c>
      <c r="AB1652" s="36">
        <f t="shared" si="414"/>
        <v>0</v>
      </c>
      <c r="AC1652" s="37">
        <f t="shared" si="415"/>
        <v>0</v>
      </c>
      <c r="AD1652" s="38"/>
      <c r="AE1652" s="38"/>
      <c r="AF1652" s="39">
        <f t="shared" si="416"/>
        <v>0</v>
      </c>
      <c r="AG1652" s="40"/>
      <c r="AH1652" s="41">
        <f t="shared" si="417"/>
        <v>0</v>
      </c>
      <c r="AI1652" s="42">
        <f t="shared" si="418"/>
        <v>0</v>
      </c>
      <c r="AJ1652" s="43">
        <f t="shared" si="419"/>
        <v>0</v>
      </c>
      <c r="AK1652" s="5" t="str">
        <f>_xlfn.IFNA(VLOOKUP(_xlfn.CONCAT(D1652," - ",S1652),OP!E:F,2,0),"-------------------------------------------NAO DISPONIVEL-------------------------------------------")</f>
        <v>C - RIOCARD</v>
      </c>
      <c r="AL1652" s="7" t="str">
        <f t="shared" si="405"/>
        <v>1 - -------------------------------------------NAO DISPONIVEL------------------------------------------- - 00000001652 - FETRANSPOR</v>
      </c>
      <c r="AM1652" s="7" t="str">
        <f t="shared" si="406"/>
        <v>-------------------------------------------NAO DISPONIVEL-------------------------------------------</v>
      </c>
      <c r="AN1652" s="44" cm="1">
        <f t="array" ref="AN1652">_xlfn.IFS(AJ1652=0,0,AQ1652="INATIVO",2,AQ1652="SEM CADASTRO",4,AQ1652="CPF ATIVO EM OUTRO COMPRADOR",5,AQ1652="NOVO/SEM CARTAO",6,AND(AJ1652&gt;0,AQ1652,""),8)</f>
        <v>0</v>
      </c>
      <c r="AO1652" s="45">
        <f t="shared" si="420"/>
        <v>-10</v>
      </c>
    </row>
    <row r="1653" spans="1:41" x14ac:dyDescent="0.4">
      <c r="A1653" s="21" t="str">
        <f t="shared" si="407"/>
        <v>-------------------------------------------NAO DISPONIVEL-------------------------------------------</v>
      </c>
      <c r="B1653" s="5" t="str">
        <f>_xlfn.IFNA(VLOOKUP(A1653,CNPJ!E:F,2,0),"-------------------------------------------NAO DISPONIVEL-------------------------------------------")</f>
        <v>-------------------------------------------NAO DISPONIVEL-------------------------------------------</v>
      </c>
      <c r="C1653" s="22">
        <v>1</v>
      </c>
      <c r="D1653" s="5" t="str">
        <f>_xlfn.XLOOKUP(R1653,OP!C:C,OP!B:B,,0,1)</f>
        <v>RJ</v>
      </c>
      <c r="E1653" s="23"/>
      <c r="M1653" s="26"/>
      <c r="N1653" s="27"/>
      <c r="O1653" s="28" t="str">
        <f t="shared" si="408"/>
        <v>00000001653</v>
      </c>
      <c r="R1653" s="27" t="s">
        <v>193</v>
      </c>
      <c r="S1653" s="30" t="str">
        <f>_xlfn.IFNA(VLOOKUP(_xlfn.CONCAT(D1653," - ",R1653),OP!A:D,4,0),"-------------------------------------------NAO DISPONIVEL-------------------------------------------")</f>
        <v>FETRANSPOR</v>
      </c>
      <c r="T1653" s="31"/>
      <c r="U1653" s="32"/>
      <c r="V1653" s="31"/>
      <c r="W1653" s="33">
        <f t="shared" si="409"/>
        <v>0</v>
      </c>
      <c r="X1653" s="34">
        <f t="shared" si="410"/>
        <v>0</v>
      </c>
      <c r="Y1653" s="33">
        <f t="shared" si="411"/>
        <v>0</v>
      </c>
      <c r="Z1653" s="33">
        <f t="shared" si="412"/>
        <v>0</v>
      </c>
      <c r="AA1653" s="35">
        <f t="shared" si="413"/>
        <v>0</v>
      </c>
      <c r="AB1653" s="36">
        <f t="shared" si="414"/>
        <v>0</v>
      </c>
      <c r="AC1653" s="37">
        <f t="shared" si="415"/>
        <v>0</v>
      </c>
      <c r="AD1653" s="38"/>
      <c r="AE1653" s="38"/>
      <c r="AF1653" s="39">
        <f t="shared" si="416"/>
        <v>0</v>
      </c>
      <c r="AG1653" s="40"/>
      <c r="AH1653" s="41">
        <f t="shared" si="417"/>
        <v>0</v>
      </c>
      <c r="AI1653" s="42">
        <f t="shared" si="418"/>
        <v>0</v>
      </c>
      <c r="AJ1653" s="43">
        <f t="shared" si="419"/>
        <v>0</v>
      </c>
      <c r="AK1653" s="5" t="str">
        <f>_xlfn.IFNA(VLOOKUP(_xlfn.CONCAT(D1653," - ",S1653),OP!E:F,2,0),"-------------------------------------------NAO DISPONIVEL-------------------------------------------")</f>
        <v>C - RIOCARD</v>
      </c>
      <c r="AL1653" s="7" t="str">
        <f t="shared" si="405"/>
        <v>1 - -------------------------------------------NAO DISPONIVEL------------------------------------------- - 00000001653 - FETRANSPOR</v>
      </c>
      <c r="AM1653" s="7" t="str">
        <f t="shared" si="406"/>
        <v>-------------------------------------------NAO DISPONIVEL-------------------------------------------</v>
      </c>
      <c r="AN1653" s="44" cm="1">
        <f t="array" ref="AN1653">_xlfn.IFS(AJ1653=0,0,AQ1653="INATIVO",2,AQ1653="SEM CADASTRO",4,AQ1653="CPF ATIVO EM OUTRO COMPRADOR",5,AQ1653="NOVO/SEM CARTAO",6,AND(AJ1653&gt;0,AQ1653,""),8)</f>
        <v>0</v>
      </c>
      <c r="AO1653" s="45">
        <f t="shared" si="420"/>
        <v>-10</v>
      </c>
    </row>
    <row r="1654" spans="1:41" x14ac:dyDescent="0.4">
      <c r="A1654" s="21" t="str">
        <f t="shared" si="407"/>
        <v>-------------------------------------------NAO DISPONIVEL-------------------------------------------</v>
      </c>
      <c r="B1654" s="5" t="str">
        <f>_xlfn.IFNA(VLOOKUP(A1654,CNPJ!E:F,2,0),"-------------------------------------------NAO DISPONIVEL-------------------------------------------")</f>
        <v>-------------------------------------------NAO DISPONIVEL-------------------------------------------</v>
      </c>
      <c r="C1654" s="22">
        <v>1</v>
      </c>
      <c r="D1654" s="5" t="str">
        <f>_xlfn.XLOOKUP(R1654,OP!C:C,OP!B:B,,0,1)</f>
        <v>RJ</v>
      </c>
      <c r="E1654" s="23"/>
      <c r="M1654" s="26"/>
      <c r="N1654" s="27"/>
      <c r="O1654" s="28" t="str">
        <f t="shared" si="408"/>
        <v>00000001654</v>
      </c>
      <c r="R1654" s="27" t="s">
        <v>193</v>
      </c>
      <c r="S1654" s="30" t="str">
        <f>_xlfn.IFNA(VLOOKUP(_xlfn.CONCAT(D1654," - ",R1654),OP!A:D,4,0),"-------------------------------------------NAO DISPONIVEL-------------------------------------------")</f>
        <v>FETRANSPOR</v>
      </c>
      <c r="T1654" s="31"/>
      <c r="U1654" s="32"/>
      <c r="V1654" s="31"/>
      <c r="W1654" s="33">
        <f t="shared" si="409"/>
        <v>0</v>
      </c>
      <c r="X1654" s="34">
        <f t="shared" si="410"/>
        <v>0</v>
      </c>
      <c r="Y1654" s="33">
        <f t="shared" si="411"/>
        <v>0</v>
      </c>
      <c r="Z1654" s="33">
        <f t="shared" si="412"/>
        <v>0</v>
      </c>
      <c r="AA1654" s="35">
        <f t="shared" si="413"/>
        <v>0</v>
      </c>
      <c r="AB1654" s="36">
        <f t="shared" si="414"/>
        <v>0</v>
      </c>
      <c r="AC1654" s="37">
        <f t="shared" si="415"/>
        <v>0</v>
      </c>
      <c r="AD1654" s="38"/>
      <c r="AE1654" s="38"/>
      <c r="AF1654" s="39">
        <f t="shared" si="416"/>
        <v>0</v>
      </c>
      <c r="AG1654" s="40"/>
      <c r="AH1654" s="41">
        <f t="shared" si="417"/>
        <v>0</v>
      </c>
      <c r="AI1654" s="42">
        <f t="shared" si="418"/>
        <v>0</v>
      </c>
      <c r="AJ1654" s="43">
        <f t="shared" si="419"/>
        <v>0</v>
      </c>
      <c r="AK1654" s="5" t="str">
        <f>_xlfn.IFNA(VLOOKUP(_xlfn.CONCAT(D1654," - ",S1654),OP!E:F,2,0),"-------------------------------------------NAO DISPONIVEL-------------------------------------------")</f>
        <v>C - RIOCARD</v>
      </c>
      <c r="AL1654" s="7" t="str">
        <f t="shared" si="405"/>
        <v>1 - -------------------------------------------NAO DISPONIVEL------------------------------------------- - 00000001654 - FETRANSPOR</v>
      </c>
      <c r="AM1654" s="7" t="str">
        <f t="shared" si="406"/>
        <v>-------------------------------------------NAO DISPONIVEL-------------------------------------------</v>
      </c>
      <c r="AN1654" s="44" cm="1">
        <f t="array" ref="AN1654">_xlfn.IFS(AJ1654=0,0,AQ1654="INATIVO",2,AQ1654="SEM CADASTRO",4,AQ1654="CPF ATIVO EM OUTRO COMPRADOR",5,AQ1654="NOVO/SEM CARTAO",6,AND(AJ1654&gt;0,AQ1654,""),8)</f>
        <v>0</v>
      </c>
      <c r="AO1654" s="45">
        <f t="shared" si="420"/>
        <v>-10</v>
      </c>
    </row>
    <row r="1655" spans="1:41" x14ac:dyDescent="0.4">
      <c r="A1655" s="21" t="str">
        <f t="shared" si="407"/>
        <v>-------------------------------------------NAO DISPONIVEL-------------------------------------------</v>
      </c>
      <c r="B1655" s="5" t="str">
        <f>_xlfn.IFNA(VLOOKUP(A1655,CNPJ!E:F,2,0),"-------------------------------------------NAO DISPONIVEL-------------------------------------------")</f>
        <v>-------------------------------------------NAO DISPONIVEL-------------------------------------------</v>
      </c>
      <c r="C1655" s="22">
        <v>1</v>
      </c>
      <c r="D1655" s="5" t="str">
        <f>_xlfn.XLOOKUP(R1655,OP!C:C,OP!B:B,,0,1)</f>
        <v>RJ</v>
      </c>
      <c r="E1655" s="23"/>
      <c r="M1655" s="26"/>
      <c r="N1655" s="27"/>
      <c r="O1655" s="28" t="str">
        <f t="shared" si="408"/>
        <v>00000001655</v>
      </c>
      <c r="R1655" s="27" t="s">
        <v>193</v>
      </c>
      <c r="S1655" s="30" t="str">
        <f>_xlfn.IFNA(VLOOKUP(_xlfn.CONCAT(D1655," - ",R1655),OP!A:D,4,0),"-------------------------------------------NAO DISPONIVEL-------------------------------------------")</f>
        <v>FETRANSPOR</v>
      </c>
      <c r="T1655" s="31"/>
      <c r="U1655" s="32"/>
      <c r="V1655" s="31"/>
      <c r="W1655" s="33">
        <f t="shared" si="409"/>
        <v>0</v>
      </c>
      <c r="X1655" s="34">
        <f t="shared" si="410"/>
        <v>0</v>
      </c>
      <c r="Y1655" s="33">
        <f t="shared" si="411"/>
        <v>0</v>
      </c>
      <c r="Z1655" s="33">
        <f t="shared" si="412"/>
        <v>0</v>
      </c>
      <c r="AA1655" s="35">
        <f t="shared" si="413"/>
        <v>0</v>
      </c>
      <c r="AB1655" s="36">
        <f t="shared" si="414"/>
        <v>0</v>
      </c>
      <c r="AC1655" s="37">
        <f t="shared" si="415"/>
        <v>0</v>
      </c>
      <c r="AD1655" s="38"/>
      <c r="AE1655" s="38"/>
      <c r="AF1655" s="39">
        <f t="shared" si="416"/>
        <v>0</v>
      </c>
      <c r="AG1655" s="40"/>
      <c r="AH1655" s="41">
        <f t="shared" si="417"/>
        <v>0</v>
      </c>
      <c r="AI1655" s="42">
        <f t="shared" si="418"/>
        <v>0</v>
      </c>
      <c r="AJ1655" s="43">
        <f t="shared" si="419"/>
        <v>0</v>
      </c>
      <c r="AK1655" s="5" t="str">
        <f>_xlfn.IFNA(VLOOKUP(_xlfn.CONCAT(D1655," - ",S1655),OP!E:F,2,0),"-------------------------------------------NAO DISPONIVEL-------------------------------------------")</f>
        <v>C - RIOCARD</v>
      </c>
      <c r="AL1655" s="7" t="str">
        <f t="shared" si="405"/>
        <v>1 - -------------------------------------------NAO DISPONIVEL------------------------------------------- - 00000001655 - FETRANSPOR</v>
      </c>
      <c r="AM1655" s="7" t="str">
        <f t="shared" si="406"/>
        <v>-------------------------------------------NAO DISPONIVEL-------------------------------------------</v>
      </c>
      <c r="AN1655" s="44" cm="1">
        <f t="array" ref="AN1655">_xlfn.IFS(AJ1655=0,0,AQ1655="INATIVO",2,AQ1655="SEM CADASTRO",4,AQ1655="CPF ATIVO EM OUTRO COMPRADOR",5,AQ1655="NOVO/SEM CARTAO",6,AND(AJ1655&gt;0,AQ1655,""),8)</f>
        <v>0</v>
      </c>
      <c r="AO1655" s="45">
        <f t="shared" si="420"/>
        <v>-10</v>
      </c>
    </row>
    <row r="1656" spans="1:41" x14ac:dyDescent="0.4">
      <c r="A1656" s="21" t="str">
        <f t="shared" si="407"/>
        <v>-------------------------------------------NAO DISPONIVEL-------------------------------------------</v>
      </c>
      <c r="B1656" s="5" t="str">
        <f>_xlfn.IFNA(VLOOKUP(A1656,CNPJ!E:F,2,0),"-------------------------------------------NAO DISPONIVEL-------------------------------------------")</f>
        <v>-------------------------------------------NAO DISPONIVEL-------------------------------------------</v>
      </c>
      <c r="C1656" s="22">
        <v>1</v>
      </c>
      <c r="D1656" s="5" t="str">
        <f>_xlfn.XLOOKUP(R1656,OP!C:C,OP!B:B,,0,1)</f>
        <v>RJ</v>
      </c>
      <c r="E1656" s="23"/>
      <c r="M1656" s="26"/>
      <c r="N1656" s="27"/>
      <c r="O1656" s="28" t="str">
        <f t="shared" si="408"/>
        <v>00000001656</v>
      </c>
      <c r="R1656" s="27" t="s">
        <v>193</v>
      </c>
      <c r="S1656" s="30" t="str">
        <f>_xlfn.IFNA(VLOOKUP(_xlfn.CONCAT(D1656," - ",R1656),OP!A:D,4,0),"-------------------------------------------NAO DISPONIVEL-------------------------------------------")</f>
        <v>FETRANSPOR</v>
      </c>
      <c r="T1656" s="31"/>
      <c r="U1656" s="32"/>
      <c r="V1656" s="31"/>
      <c r="W1656" s="33">
        <f t="shared" si="409"/>
        <v>0</v>
      </c>
      <c r="X1656" s="34">
        <f t="shared" si="410"/>
        <v>0</v>
      </c>
      <c r="Y1656" s="33">
        <f t="shared" si="411"/>
        <v>0</v>
      </c>
      <c r="Z1656" s="33">
        <f t="shared" si="412"/>
        <v>0</v>
      </c>
      <c r="AA1656" s="35">
        <f t="shared" si="413"/>
        <v>0</v>
      </c>
      <c r="AB1656" s="36">
        <f t="shared" si="414"/>
        <v>0</v>
      </c>
      <c r="AC1656" s="37">
        <f t="shared" si="415"/>
        <v>0</v>
      </c>
      <c r="AD1656" s="38"/>
      <c r="AE1656" s="38"/>
      <c r="AF1656" s="39">
        <f t="shared" si="416"/>
        <v>0</v>
      </c>
      <c r="AG1656" s="40"/>
      <c r="AH1656" s="41">
        <f t="shared" si="417"/>
        <v>0</v>
      </c>
      <c r="AI1656" s="42">
        <f t="shared" si="418"/>
        <v>0</v>
      </c>
      <c r="AJ1656" s="43">
        <f t="shared" si="419"/>
        <v>0</v>
      </c>
      <c r="AK1656" s="5" t="str">
        <f>_xlfn.IFNA(VLOOKUP(_xlfn.CONCAT(D1656," - ",S1656),OP!E:F,2,0),"-------------------------------------------NAO DISPONIVEL-------------------------------------------")</f>
        <v>C - RIOCARD</v>
      </c>
      <c r="AL1656" s="7" t="str">
        <f t="shared" si="405"/>
        <v>1 - -------------------------------------------NAO DISPONIVEL------------------------------------------- - 00000001656 - FETRANSPOR</v>
      </c>
      <c r="AM1656" s="7" t="str">
        <f t="shared" si="406"/>
        <v>-------------------------------------------NAO DISPONIVEL-------------------------------------------</v>
      </c>
      <c r="AN1656" s="44" cm="1">
        <f t="array" ref="AN1656">_xlfn.IFS(AJ1656=0,0,AQ1656="INATIVO",2,AQ1656="SEM CADASTRO",4,AQ1656="CPF ATIVO EM OUTRO COMPRADOR",5,AQ1656="NOVO/SEM CARTAO",6,AND(AJ1656&gt;0,AQ1656,""),8)</f>
        <v>0</v>
      </c>
      <c r="AO1656" s="45">
        <f t="shared" si="420"/>
        <v>-10</v>
      </c>
    </row>
    <row r="1657" spans="1:41" x14ac:dyDescent="0.4">
      <c r="A1657" s="21" t="str">
        <f t="shared" si="407"/>
        <v>-------------------------------------------NAO DISPONIVEL-------------------------------------------</v>
      </c>
      <c r="B1657" s="5" t="str">
        <f>_xlfn.IFNA(VLOOKUP(A1657,CNPJ!E:F,2,0),"-------------------------------------------NAO DISPONIVEL-------------------------------------------")</f>
        <v>-------------------------------------------NAO DISPONIVEL-------------------------------------------</v>
      </c>
      <c r="C1657" s="22">
        <v>1</v>
      </c>
      <c r="D1657" s="5" t="str">
        <f>_xlfn.XLOOKUP(R1657,OP!C:C,OP!B:B,,0,1)</f>
        <v>RJ</v>
      </c>
      <c r="E1657" s="23"/>
      <c r="M1657" s="26"/>
      <c r="N1657" s="27"/>
      <c r="O1657" s="28" t="str">
        <f t="shared" si="408"/>
        <v>00000001657</v>
      </c>
      <c r="R1657" s="27" t="s">
        <v>193</v>
      </c>
      <c r="S1657" s="30" t="str">
        <f>_xlfn.IFNA(VLOOKUP(_xlfn.CONCAT(D1657," - ",R1657),OP!A:D,4,0),"-------------------------------------------NAO DISPONIVEL-------------------------------------------")</f>
        <v>FETRANSPOR</v>
      </c>
      <c r="T1657" s="31"/>
      <c r="U1657" s="32"/>
      <c r="V1657" s="31"/>
      <c r="W1657" s="33">
        <f t="shared" si="409"/>
        <v>0</v>
      </c>
      <c r="X1657" s="34">
        <f t="shared" si="410"/>
        <v>0</v>
      </c>
      <c r="Y1657" s="33">
        <f t="shared" si="411"/>
        <v>0</v>
      </c>
      <c r="Z1657" s="33">
        <f t="shared" si="412"/>
        <v>0</v>
      </c>
      <c r="AA1657" s="35">
        <f t="shared" si="413"/>
        <v>0</v>
      </c>
      <c r="AB1657" s="36">
        <f t="shared" si="414"/>
        <v>0</v>
      </c>
      <c r="AC1657" s="37">
        <f t="shared" si="415"/>
        <v>0</v>
      </c>
      <c r="AD1657" s="38"/>
      <c r="AE1657" s="38"/>
      <c r="AF1657" s="39">
        <f t="shared" si="416"/>
        <v>0</v>
      </c>
      <c r="AG1657" s="40"/>
      <c r="AH1657" s="41">
        <f t="shared" si="417"/>
        <v>0</v>
      </c>
      <c r="AI1657" s="42">
        <f t="shared" si="418"/>
        <v>0</v>
      </c>
      <c r="AJ1657" s="43">
        <f t="shared" si="419"/>
        <v>0</v>
      </c>
      <c r="AK1657" s="5" t="str">
        <f>_xlfn.IFNA(VLOOKUP(_xlfn.CONCAT(D1657," - ",S1657),OP!E:F,2,0),"-------------------------------------------NAO DISPONIVEL-------------------------------------------")</f>
        <v>C - RIOCARD</v>
      </c>
      <c r="AL1657" s="7" t="str">
        <f t="shared" si="405"/>
        <v>1 - -------------------------------------------NAO DISPONIVEL------------------------------------------- - 00000001657 - FETRANSPOR</v>
      </c>
      <c r="AM1657" s="7" t="str">
        <f t="shared" si="406"/>
        <v>-------------------------------------------NAO DISPONIVEL-------------------------------------------</v>
      </c>
      <c r="AN1657" s="44" cm="1">
        <f t="array" ref="AN1657">_xlfn.IFS(AJ1657=0,0,AQ1657="INATIVO",2,AQ1657="SEM CADASTRO",4,AQ1657="CPF ATIVO EM OUTRO COMPRADOR",5,AQ1657="NOVO/SEM CARTAO",6,AND(AJ1657&gt;0,AQ1657,""),8)</f>
        <v>0</v>
      </c>
      <c r="AO1657" s="45">
        <f t="shared" si="420"/>
        <v>-10</v>
      </c>
    </row>
    <row r="1658" spans="1:41" x14ac:dyDescent="0.4">
      <c r="A1658" s="21" t="str">
        <f t="shared" si="407"/>
        <v>-------------------------------------------NAO DISPONIVEL-------------------------------------------</v>
      </c>
      <c r="B1658" s="5" t="str">
        <f>_xlfn.IFNA(VLOOKUP(A1658,CNPJ!E:F,2,0),"-------------------------------------------NAO DISPONIVEL-------------------------------------------")</f>
        <v>-------------------------------------------NAO DISPONIVEL-------------------------------------------</v>
      </c>
      <c r="C1658" s="22">
        <v>1</v>
      </c>
      <c r="D1658" s="5" t="str">
        <f>_xlfn.XLOOKUP(R1658,OP!C:C,OP!B:B,,0,1)</f>
        <v>RJ</v>
      </c>
      <c r="E1658" s="23"/>
      <c r="M1658" s="26"/>
      <c r="N1658" s="27"/>
      <c r="O1658" s="28" t="str">
        <f t="shared" si="408"/>
        <v>00000001658</v>
      </c>
      <c r="R1658" s="27" t="s">
        <v>193</v>
      </c>
      <c r="S1658" s="30" t="str">
        <f>_xlfn.IFNA(VLOOKUP(_xlfn.CONCAT(D1658," - ",R1658),OP!A:D,4,0),"-------------------------------------------NAO DISPONIVEL-------------------------------------------")</f>
        <v>FETRANSPOR</v>
      </c>
      <c r="T1658" s="31"/>
      <c r="U1658" s="32"/>
      <c r="V1658" s="31"/>
      <c r="W1658" s="33">
        <f t="shared" si="409"/>
        <v>0</v>
      </c>
      <c r="X1658" s="34">
        <f t="shared" si="410"/>
        <v>0</v>
      </c>
      <c r="Y1658" s="33">
        <f t="shared" si="411"/>
        <v>0</v>
      </c>
      <c r="Z1658" s="33">
        <f t="shared" si="412"/>
        <v>0</v>
      </c>
      <c r="AA1658" s="35">
        <f t="shared" si="413"/>
        <v>0</v>
      </c>
      <c r="AB1658" s="36">
        <f t="shared" si="414"/>
        <v>0</v>
      </c>
      <c r="AC1658" s="37">
        <f t="shared" si="415"/>
        <v>0</v>
      </c>
      <c r="AD1658" s="38"/>
      <c r="AE1658" s="38"/>
      <c r="AF1658" s="39">
        <f t="shared" si="416"/>
        <v>0</v>
      </c>
      <c r="AG1658" s="40"/>
      <c r="AH1658" s="41">
        <f t="shared" si="417"/>
        <v>0</v>
      </c>
      <c r="AI1658" s="42">
        <f t="shared" si="418"/>
        <v>0</v>
      </c>
      <c r="AJ1658" s="43">
        <f t="shared" si="419"/>
        <v>0</v>
      </c>
      <c r="AK1658" s="5" t="str">
        <f>_xlfn.IFNA(VLOOKUP(_xlfn.CONCAT(D1658," - ",S1658),OP!E:F,2,0),"-------------------------------------------NAO DISPONIVEL-------------------------------------------")</f>
        <v>C - RIOCARD</v>
      </c>
      <c r="AL1658" s="7" t="str">
        <f t="shared" si="405"/>
        <v>1 - -------------------------------------------NAO DISPONIVEL------------------------------------------- - 00000001658 - FETRANSPOR</v>
      </c>
      <c r="AM1658" s="7" t="str">
        <f t="shared" si="406"/>
        <v>-------------------------------------------NAO DISPONIVEL-------------------------------------------</v>
      </c>
      <c r="AN1658" s="44" cm="1">
        <f t="array" ref="AN1658">_xlfn.IFS(AJ1658=0,0,AQ1658="INATIVO",2,AQ1658="SEM CADASTRO",4,AQ1658="CPF ATIVO EM OUTRO COMPRADOR",5,AQ1658="NOVO/SEM CARTAO",6,AND(AJ1658&gt;0,AQ1658,""),8)</f>
        <v>0</v>
      </c>
      <c r="AO1658" s="45">
        <f t="shared" si="420"/>
        <v>-10</v>
      </c>
    </row>
    <row r="1659" spans="1:41" x14ac:dyDescent="0.4">
      <c r="A1659" s="21" t="str">
        <f t="shared" si="407"/>
        <v>-------------------------------------------NAO DISPONIVEL-------------------------------------------</v>
      </c>
      <c r="B1659" s="5" t="str">
        <f>_xlfn.IFNA(VLOOKUP(A1659,CNPJ!E:F,2,0),"-------------------------------------------NAO DISPONIVEL-------------------------------------------")</f>
        <v>-------------------------------------------NAO DISPONIVEL-------------------------------------------</v>
      </c>
      <c r="C1659" s="22">
        <v>1</v>
      </c>
      <c r="D1659" s="5" t="str">
        <f>_xlfn.XLOOKUP(R1659,OP!C:C,OP!B:B,,0,1)</f>
        <v>RJ</v>
      </c>
      <c r="E1659" s="23"/>
      <c r="M1659" s="26"/>
      <c r="N1659" s="27"/>
      <c r="O1659" s="28" t="str">
        <f t="shared" si="408"/>
        <v>00000001659</v>
      </c>
      <c r="R1659" s="27" t="s">
        <v>193</v>
      </c>
      <c r="S1659" s="30" t="str">
        <f>_xlfn.IFNA(VLOOKUP(_xlfn.CONCAT(D1659," - ",R1659),OP!A:D,4,0),"-------------------------------------------NAO DISPONIVEL-------------------------------------------")</f>
        <v>FETRANSPOR</v>
      </c>
      <c r="T1659" s="31"/>
      <c r="U1659" s="32"/>
      <c r="V1659" s="31"/>
      <c r="W1659" s="33">
        <f t="shared" si="409"/>
        <v>0</v>
      </c>
      <c r="X1659" s="34">
        <f t="shared" si="410"/>
        <v>0</v>
      </c>
      <c r="Y1659" s="33">
        <f t="shared" si="411"/>
        <v>0</v>
      </c>
      <c r="Z1659" s="33">
        <f t="shared" si="412"/>
        <v>0</v>
      </c>
      <c r="AA1659" s="35">
        <f t="shared" si="413"/>
        <v>0</v>
      </c>
      <c r="AB1659" s="36">
        <f t="shared" si="414"/>
        <v>0</v>
      </c>
      <c r="AC1659" s="37">
        <f t="shared" si="415"/>
        <v>0</v>
      </c>
      <c r="AD1659" s="38"/>
      <c r="AE1659" s="38"/>
      <c r="AF1659" s="39">
        <f t="shared" si="416"/>
        <v>0</v>
      </c>
      <c r="AG1659" s="40"/>
      <c r="AH1659" s="41">
        <f t="shared" si="417"/>
        <v>0</v>
      </c>
      <c r="AI1659" s="42">
        <f t="shared" si="418"/>
        <v>0</v>
      </c>
      <c r="AJ1659" s="43">
        <f t="shared" si="419"/>
        <v>0</v>
      </c>
      <c r="AK1659" s="5" t="str">
        <f>_xlfn.IFNA(VLOOKUP(_xlfn.CONCAT(D1659," - ",S1659),OP!E:F,2,0),"-------------------------------------------NAO DISPONIVEL-------------------------------------------")</f>
        <v>C - RIOCARD</v>
      </c>
      <c r="AL1659" s="7" t="str">
        <f t="shared" si="405"/>
        <v>1 - -------------------------------------------NAO DISPONIVEL------------------------------------------- - 00000001659 - FETRANSPOR</v>
      </c>
      <c r="AM1659" s="7" t="str">
        <f t="shared" si="406"/>
        <v>-------------------------------------------NAO DISPONIVEL-------------------------------------------</v>
      </c>
      <c r="AN1659" s="44" cm="1">
        <f t="array" ref="AN1659">_xlfn.IFS(AJ1659=0,0,AQ1659="INATIVO",2,AQ1659="SEM CADASTRO",4,AQ1659="CPF ATIVO EM OUTRO COMPRADOR",5,AQ1659="NOVO/SEM CARTAO",6,AND(AJ1659&gt;0,AQ1659,""),8)</f>
        <v>0</v>
      </c>
      <c r="AO1659" s="45">
        <f t="shared" si="420"/>
        <v>-10</v>
      </c>
    </row>
    <row r="1660" spans="1:41" x14ac:dyDescent="0.4">
      <c r="A1660" s="21" t="str">
        <f t="shared" si="407"/>
        <v>-------------------------------------------NAO DISPONIVEL-------------------------------------------</v>
      </c>
      <c r="B1660" s="5" t="str">
        <f>_xlfn.IFNA(VLOOKUP(A1660,CNPJ!E:F,2,0),"-------------------------------------------NAO DISPONIVEL-------------------------------------------")</f>
        <v>-------------------------------------------NAO DISPONIVEL-------------------------------------------</v>
      </c>
      <c r="C1660" s="22">
        <v>1</v>
      </c>
      <c r="D1660" s="5" t="str">
        <f>_xlfn.XLOOKUP(R1660,OP!C:C,OP!B:B,,0,1)</f>
        <v>RJ</v>
      </c>
      <c r="E1660" s="23"/>
      <c r="M1660" s="26"/>
      <c r="N1660" s="27"/>
      <c r="O1660" s="28" t="str">
        <f t="shared" si="408"/>
        <v>00000001660</v>
      </c>
      <c r="R1660" s="27" t="s">
        <v>193</v>
      </c>
      <c r="S1660" s="30" t="str">
        <f>_xlfn.IFNA(VLOOKUP(_xlfn.CONCAT(D1660," - ",R1660),OP!A:D,4,0),"-------------------------------------------NAO DISPONIVEL-------------------------------------------")</f>
        <v>FETRANSPOR</v>
      </c>
      <c r="T1660" s="31"/>
      <c r="U1660" s="32"/>
      <c r="V1660" s="31"/>
      <c r="W1660" s="33">
        <f t="shared" si="409"/>
        <v>0</v>
      </c>
      <c r="X1660" s="34">
        <f t="shared" si="410"/>
        <v>0</v>
      </c>
      <c r="Y1660" s="33">
        <f t="shared" si="411"/>
        <v>0</v>
      </c>
      <c r="Z1660" s="33">
        <f t="shared" si="412"/>
        <v>0</v>
      </c>
      <c r="AA1660" s="35">
        <f t="shared" si="413"/>
        <v>0</v>
      </c>
      <c r="AB1660" s="36">
        <f t="shared" si="414"/>
        <v>0</v>
      </c>
      <c r="AC1660" s="37">
        <f t="shared" si="415"/>
        <v>0</v>
      </c>
      <c r="AD1660" s="38"/>
      <c r="AE1660" s="38"/>
      <c r="AF1660" s="39">
        <f t="shared" si="416"/>
        <v>0</v>
      </c>
      <c r="AG1660" s="40"/>
      <c r="AH1660" s="41">
        <f t="shared" si="417"/>
        <v>0</v>
      </c>
      <c r="AI1660" s="42">
        <f t="shared" si="418"/>
        <v>0</v>
      </c>
      <c r="AJ1660" s="43">
        <f t="shared" si="419"/>
        <v>0</v>
      </c>
      <c r="AK1660" s="5" t="str">
        <f>_xlfn.IFNA(VLOOKUP(_xlfn.CONCAT(D1660," - ",S1660),OP!E:F,2,0),"-------------------------------------------NAO DISPONIVEL-------------------------------------------")</f>
        <v>C - RIOCARD</v>
      </c>
      <c r="AL1660" s="7" t="str">
        <f t="shared" si="405"/>
        <v>1 - -------------------------------------------NAO DISPONIVEL------------------------------------------- - 00000001660 - FETRANSPOR</v>
      </c>
      <c r="AM1660" s="7" t="str">
        <f t="shared" si="406"/>
        <v>-------------------------------------------NAO DISPONIVEL-------------------------------------------</v>
      </c>
      <c r="AN1660" s="44" cm="1">
        <f t="array" ref="AN1660">_xlfn.IFS(AJ1660=0,0,AQ1660="INATIVO",2,AQ1660="SEM CADASTRO",4,AQ1660="CPF ATIVO EM OUTRO COMPRADOR",5,AQ1660="NOVO/SEM CARTAO",6,AND(AJ1660&gt;0,AQ1660,""),8)</f>
        <v>0</v>
      </c>
      <c r="AO1660" s="45">
        <f t="shared" si="420"/>
        <v>-10</v>
      </c>
    </row>
    <row r="1661" spans="1:41" x14ac:dyDescent="0.4">
      <c r="A1661" s="21" t="str">
        <f t="shared" si="407"/>
        <v>-------------------------------------------NAO DISPONIVEL-------------------------------------------</v>
      </c>
      <c r="B1661" s="5" t="str">
        <f>_xlfn.IFNA(VLOOKUP(A1661,CNPJ!E:F,2,0),"-------------------------------------------NAO DISPONIVEL-------------------------------------------")</f>
        <v>-------------------------------------------NAO DISPONIVEL-------------------------------------------</v>
      </c>
      <c r="C1661" s="22">
        <v>1</v>
      </c>
      <c r="D1661" s="5" t="str">
        <f>_xlfn.XLOOKUP(R1661,OP!C:C,OP!B:B,,0,1)</f>
        <v>RJ</v>
      </c>
      <c r="E1661" s="23"/>
      <c r="M1661" s="26"/>
      <c r="N1661" s="27"/>
      <c r="O1661" s="28" t="str">
        <f t="shared" si="408"/>
        <v>00000001661</v>
      </c>
      <c r="R1661" s="27" t="s">
        <v>193</v>
      </c>
      <c r="S1661" s="30" t="str">
        <f>_xlfn.IFNA(VLOOKUP(_xlfn.CONCAT(D1661," - ",R1661),OP!A:D,4,0),"-------------------------------------------NAO DISPONIVEL-------------------------------------------")</f>
        <v>FETRANSPOR</v>
      </c>
      <c r="T1661" s="31"/>
      <c r="U1661" s="32"/>
      <c r="V1661" s="31"/>
      <c r="W1661" s="33">
        <f t="shared" si="409"/>
        <v>0</v>
      </c>
      <c r="X1661" s="34">
        <f t="shared" si="410"/>
        <v>0</v>
      </c>
      <c r="Y1661" s="33">
        <f t="shared" si="411"/>
        <v>0</v>
      </c>
      <c r="Z1661" s="33">
        <f t="shared" si="412"/>
        <v>0</v>
      </c>
      <c r="AA1661" s="35">
        <f t="shared" si="413"/>
        <v>0</v>
      </c>
      <c r="AB1661" s="36">
        <f t="shared" si="414"/>
        <v>0</v>
      </c>
      <c r="AC1661" s="37">
        <f t="shared" si="415"/>
        <v>0</v>
      </c>
      <c r="AD1661" s="38"/>
      <c r="AE1661" s="38"/>
      <c r="AF1661" s="39">
        <f t="shared" si="416"/>
        <v>0</v>
      </c>
      <c r="AG1661" s="40"/>
      <c r="AH1661" s="41">
        <f t="shared" si="417"/>
        <v>0</v>
      </c>
      <c r="AI1661" s="42">
        <f t="shared" si="418"/>
        <v>0</v>
      </c>
      <c r="AJ1661" s="43">
        <f t="shared" si="419"/>
        <v>0</v>
      </c>
      <c r="AK1661" s="5" t="str">
        <f>_xlfn.IFNA(VLOOKUP(_xlfn.CONCAT(D1661," - ",S1661),OP!E:F,2,0),"-------------------------------------------NAO DISPONIVEL-------------------------------------------")</f>
        <v>C - RIOCARD</v>
      </c>
      <c r="AL1661" s="7" t="str">
        <f t="shared" si="405"/>
        <v>1 - -------------------------------------------NAO DISPONIVEL------------------------------------------- - 00000001661 - FETRANSPOR</v>
      </c>
      <c r="AM1661" s="7" t="str">
        <f t="shared" si="406"/>
        <v>-------------------------------------------NAO DISPONIVEL-------------------------------------------</v>
      </c>
      <c r="AN1661" s="44" cm="1">
        <f t="array" ref="AN1661">_xlfn.IFS(AJ1661=0,0,AQ1661="INATIVO",2,AQ1661="SEM CADASTRO",4,AQ1661="CPF ATIVO EM OUTRO COMPRADOR",5,AQ1661="NOVO/SEM CARTAO",6,AND(AJ1661&gt;0,AQ1661,""),8)</f>
        <v>0</v>
      </c>
      <c r="AO1661" s="45">
        <f t="shared" si="420"/>
        <v>-10</v>
      </c>
    </row>
    <row r="1662" spans="1:41" x14ac:dyDescent="0.4">
      <c r="A1662" s="21" t="str">
        <f t="shared" si="407"/>
        <v>-------------------------------------------NAO DISPONIVEL-------------------------------------------</v>
      </c>
      <c r="B1662" s="5" t="str">
        <f>_xlfn.IFNA(VLOOKUP(A1662,CNPJ!E:F,2,0),"-------------------------------------------NAO DISPONIVEL-------------------------------------------")</f>
        <v>-------------------------------------------NAO DISPONIVEL-------------------------------------------</v>
      </c>
      <c r="C1662" s="22">
        <v>1</v>
      </c>
      <c r="D1662" s="5" t="str">
        <f>_xlfn.XLOOKUP(R1662,OP!C:C,OP!B:B,,0,1)</f>
        <v>RJ</v>
      </c>
      <c r="E1662" s="23"/>
      <c r="M1662" s="26"/>
      <c r="N1662" s="27"/>
      <c r="O1662" s="28" t="str">
        <f t="shared" si="408"/>
        <v>00000001662</v>
      </c>
      <c r="R1662" s="27" t="s">
        <v>193</v>
      </c>
      <c r="S1662" s="30" t="str">
        <f>_xlfn.IFNA(VLOOKUP(_xlfn.CONCAT(D1662," - ",R1662),OP!A:D,4,0),"-------------------------------------------NAO DISPONIVEL-------------------------------------------")</f>
        <v>FETRANSPOR</v>
      </c>
      <c r="T1662" s="31"/>
      <c r="U1662" s="32"/>
      <c r="V1662" s="31"/>
      <c r="W1662" s="33">
        <f t="shared" si="409"/>
        <v>0</v>
      </c>
      <c r="X1662" s="34">
        <f t="shared" si="410"/>
        <v>0</v>
      </c>
      <c r="Y1662" s="33">
        <f t="shared" si="411"/>
        <v>0</v>
      </c>
      <c r="Z1662" s="33">
        <f t="shared" si="412"/>
        <v>0</v>
      </c>
      <c r="AA1662" s="35">
        <f t="shared" si="413"/>
        <v>0</v>
      </c>
      <c r="AB1662" s="36">
        <f t="shared" si="414"/>
        <v>0</v>
      </c>
      <c r="AC1662" s="37">
        <f t="shared" si="415"/>
        <v>0</v>
      </c>
      <c r="AD1662" s="38"/>
      <c r="AE1662" s="38"/>
      <c r="AF1662" s="39">
        <f t="shared" si="416"/>
        <v>0</v>
      </c>
      <c r="AG1662" s="40"/>
      <c r="AH1662" s="41">
        <f t="shared" si="417"/>
        <v>0</v>
      </c>
      <c r="AI1662" s="42">
        <f t="shared" si="418"/>
        <v>0</v>
      </c>
      <c r="AJ1662" s="43">
        <f t="shared" si="419"/>
        <v>0</v>
      </c>
      <c r="AK1662" s="5" t="str">
        <f>_xlfn.IFNA(VLOOKUP(_xlfn.CONCAT(D1662," - ",S1662),OP!E:F,2,0),"-------------------------------------------NAO DISPONIVEL-------------------------------------------")</f>
        <v>C - RIOCARD</v>
      </c>
      <c r="AL1662" s="7" t="str">
        <f t="shared" si="405"/>
        <v>1 - -------------------------------------------NAO DISPONIVEL------------------------------------------- - 00000001662 - FETRANSPOR</v>
      </c>
      <c r="AM1662" s="7" t="str">
        <f t="shared" si="406"/>
        <v>-------------------------------------------NAO DISPONIVEL-------------------------------------------</v>
      </c>
      <c r="AN1662" s="44" cm="1">
        <f t="array" ref="AN1662">_xlfn.IFS(AJ1662=0,0,AQ1662="INATIVO",2,AQ1662="SEM CADASTRO",4,AQ1662="CPF ATIVO EM OUTRO COMPRADOR",5,AQ1662="NOVO/SEM CARTAO",6,AND(AJ1662&gt;0,AQ1662,""),8)</f>
        <v>0</v>
      </c>
      <c r="AO1662" s="45">
        <f t="shared" si="420"/>
        <v>-10</v>
      </c>
    </row>
    <row r="1663" spans="1:41" x14ac:dyDescent="0.4">
      <c r="A1663" s="21" t="str">
        <f t="shared" si="407"/>
        <v>-------------------------------------------NAO DISPONIVEL-------------------------------------------</v>
      </c>
      <c r="B1663" s="5" t="str">
        <f>_xlfn.IFNA(VLOOKUP(A1663,CNPJ!E:F,2,0),"-------------------------------------------NAO DISPONIVEL-------------------------------------------")</f>
        <v>-------------------------------------------NAO DISPONIVEL-------------------------------------------</v>
      </c>
      <c r="C1663" s="22">
        <v>1</v>
      </c>
      <c r="D1663" s="5" t="str">
        <f>_xlfn.XLOOKUP(R1663,OP!C:C,OP!B:B,,0,1)</f>
        <v>RJ</v>
      </c>
      <c r="E1663" s="23"/>
      <c r="M1663" s="26"/>
      <c r="N1663" s="27"/>
      <c r="O1663" s="28" t="str">
        <f t="shared" si="408"/>
        <v>00000001663</v>
      </c>
      <c r="R1663" s="27" t="s">
        <v>193</v>
      </c>
      <c r="S1663" s="30" t="str">
        <f>_xlfn.IFNA(VLOOKUP(_xlfn.CONCAT(D1663," - ",R1663),OP!A:D,4,0),"-------------------------------------------NAO DISPONIVEL-------------------------------------------")</f>
        <v>FETRANSPOR</v>
      </c>
      <c r="T1663" s="31"/>
      <c r="U1663" s="32"/>
      <c r="V1663" s="31"/>
      <c r="W1663" s="33">
        <f t="shared" si="409"/>
        <v>0</v>
      </c>
      <c r="X1663" s="34">
        <f t="shared" si="410"/>
        <v>0</v>
      </c>
      <c r="Y1663" s="33">
        <f t="shared" si="411"/>
        <v>0</v>
      </c>
      <c r="Z1663" s="33">
        <f t="shared" si="412"/>
        <v>0</v>
      </c>
      <c r="AA1663" s="35">
        <f t="shared" si="413"/>
        <v>0</v>
      </c>
      <c r="AB1663" s="36">
        <f t="shared" si="414"/>
        <v>0</v>
      </c>
      <c r="AC1663" s="37">
        <f t="shared" si="415"/>
        <v>0</v>
      </c>
      <c r="AD1663" s="38"/>
      <c r="AE1663" s="38"/>
      <c r="AF1663" s="39">
        <f t="shared" si="416"/>
        <v>0</v>
      </c>
      <c r="AG1663" s="40"/>
      <c r="AH1663" s="41">
        <f t="shared" si="417"/>
        <v>0</v>
      </c>
      <c r="AI1663" s="42">
        <f t="shared" si="418"/>
        <v>0</v>
      </c>
      <c r="AJ1663" s="43">
        <f t="shared" si="419"/>
        <v>0</v>
      </c>
      <c r="AK1663" s="5" t="str">
        <f>_xlfn.IFNA(VLOOKUP(_xlfn.CONCAT(D1663," - ",S1663),OP!E:F,2,0),"-------------------------------------------NAO DISPONIVEL-------------------------------------------")</f>
        <v>C - RIOCARD</v>
      </c>
      <c r="AL1663" s="7" t="str">
        <f t="shared" si="405"/>
        <v>1 - -------------------------------------------NAO DISPONIVEL------------------------------------------- - 00000001663 - FETRANSPOR</v>
      </c>
      <c r="AM1663" s="7" t="str">
        <f t="shared" si="406"/>
        <v>-------------------------------------------NAO DISPONIVEL-------------------------------------------</v>
      </c>
      <c r="AN1663" s="44" cm="1">
        <f t="array" ref="AN1663">_xlfn.IFS(AJ1663=0,0,AQ1663="INATIVO",2,AQ1663="SEM CADASTRO",4,AQ1663="CPF ATIVO EM OUTRO COMPRADOR",5,AQ1663="NOVO/SEM CARTAO",6,AND(AJ1663&gt;0,AQ1663,""),8)</f>
        <v>0</v>
      </c>
      <c r="AO1663" s="45">
        <f t="shared" si="420"/>
        <v>-10</v>
      </c>
    </row>
    <row r="1664" spans="1:41" x14ac:dyDescent="0.4">
      <c r="A1664" s="21" t="str">
        <f t="shared" si="407"/>
        <v>-------------------------------------------NAO DISPONIVEL-------------------------------------------</v>
      </c>
      <c r="B1664" s="5" t="str">
        <f>_xlfn.IFNA(VLOOKUP(A1664,CNPJ!E:F,2,0),"-------------------------------------------NAO DISPONIVEL-------------------------------------------")</f>
        <v>-------------------------------------------NAO DISPONIVEL-------------------------------------------</v>
      </c>
      <c r="C1664" s="22">
        <v>1</v>
      </c>
      <c r="D1664" s="5" t="str">
        <f>_xlfn.XLOOKUP(R1664,OP!C:C,OP!B:B,,0,1)</f>
        <v>RJ</v>
      </c>
      <c r="E1664" s="23"/>
      <c r="M1664" s="26"/>
      <c r="N1664" s="27"/>
      <c r="O1664" s="28" t="str">
        <f t="shared" si="408"/>
        <v>00000001664</v>
      </c>
      <c r="R1664" s="27" t="s">
        <v>193</v>
      </c>
      <c r="S1664" s="30" t="str">
        <f>_xlfn.IFNA(VLOOKUP(_xlfn.CONCAT(D1664," - ",R1664),OP!A:D,4,0),"-------------------------------------------NAO DISPONIVEL-------------------------------------------")</f>
        <v>FETRANSPOR</v>
      </c>
      <c r="T1664" s="31"/>
      <c r="U1664" s="32"/>
      <c r="V1664" s="31"/>
      <c r="W1664" s="33">
        <f t="shared" si="409"/>
        <v>0</v>
      </c>
      <c r="X1664" s="34">
        <f t="shared" si="410"/>
        <v>0</v>
      </c>
      <c r="Y1664" s="33">
        <f t="shared" si="411"/>
        <v>0</v>
      </c>
      <c r="Z1664" s="33">
        <f t="shared" si="412"/>
        <v>0</v>
      </c>
      <c r="AA1664" s="35">
        <f t="shared" si="413"/>
        <v>0</v>
      </c>
      <c r="AB1664" s="36">
        <f t="shared" si="414"/>
        <v>0</v>
      </c>
      <c r="AC1664" s="37">
        <f t="shared" si="415"/>
        <v>0</v>
      </c>
      <c r="AD1664" s="38"/>
      <c r="AE1664" s="38"/>
      <c r="AF1664" s="39">
        <f t="shared" si="416"/>
        <v>0</v>
      </c>
      <c r="AG1664" s="40"/>
      <c r="AH1664" s="41">
        <f t="shared" si="417"/>
        <v>0</v>
      </c>
      <c r="AI1664" s="42">
        <f t="shared" si="418"/>
        <v>0</v>
      </c>
      <c r="AJ1664" s="43">
        <f t="shared" si="419"/>
        <v>0</v>
      </c>
      <c r="AK1664" s="5" t="str">
        <f>_xlfn.IFNA(VLOOKUP(_xlfn.CONCAT(D1664," - ",S1664),OP!E:F,2,0),"-------------------------------------------NAO DISPONIVEL-------------------------------------------")</f>
        <v>C - RIOCARD</v>
      </c>
      <c r="AL1664" s="7" t="str">
        <f t="shared" si="405"/>
        <v>1 - -------------------------------------------NAO DISPONIVEL------------------------------------------- - 00000001664 - FETRANSPOR</v>
      </c>
      <c r="AM1664" s="7" t="str">
        <f t="shared" si="406"/>
        <v>-------------------------------------------NAO DISPONIVEL-------------------------------------------</v>
      </c>
      <c r="AN1664" s="44" cm="1">
        <f t="array" ref="AN1664">_xlfn.IFS(AJ1664=0,0,AQ1664="INATIVO",2,AQ1664="SEM CADASTRO",4,AQ1664="CPF ATIVO EM OUTRO COMPRADOR",5,AQ1664="NOVO/SEM CARTAO",6,AND(AJ1664&gt;0,AQ1664,""),8)</f>
        <v>0</v>
      </c>
      <c r="AO1664" s="45">
        <f t="shared" si="420"/>
        <v>-10</v>
      </c>
    </row>
    <row r="1665" spans="1:41" x14ac:dyDescent="0.4">
      <c r="A1665" s="21" t="str">
        <f t="shared" si="407"/>
        <v>-------------------------------------------NAO DISPONIVEL-------------------------------------------</v>
      </c>
      <c r="B1665" s="5" t="str">
        <f>_xlfn.IFNA(VLOOKUP(A1665,CNPJ!E:F,2,0),"-------------------------------------------NAO DISPONIVEL-------------------------------------------")</f>
        <v>-------------------------------------------NAO DISPONIVEL-------------------------------------------</v>
      </c>
      <c r="C1665" s="22">
        <v>1</v>
      </c>
      <c r="D1665" s="5" t="str">
        <f>_xlfn.XLOOKUP(R1665,OP!C:C,OP!B:B,,0,1)</f>
        <v>RJ</v>
      </c>
      <c r="E1665" s="23"/>
      <c r="M1665" s="26"/>
      <c r="N1665" s="27"/>
      <c r="O1665" s="28" t="str">
        <f t="shared" si="408"/>
        <v>00000001665</v>
      </c>
      <c r="R1665" s="27" t="s">
        <v>193</v>
      </c>
      <c r="S1665" s="30" t="str">
        <f>_xlfn.IFNA(VLOOKUP(_xlfn.CONCAT(D1665," - ",R1665),OP!A:D,4,0),"-------------------------------------------NAO DISPONIVEL-------------------------------------------")</f>
        <v>FETRANSPOR</v>
      </c>
      <c r="T1665" s="31"/>
      <c r="U1665" s="32"/>
      <c r="V1665" s="31"/>
      <c r="W1665" s="33">
        <f t="shared" si="409"/>
        <v>0</v>
      </c>
      <c r="X1665" s="34">
        <f t="shared" si="410"/>
        <v>0</v>
      </c>
      <c r="Y1665" s="33">
        <f t="shared" si="411"/>
        <v>0</v>
      </c>
      <c r="Z1665" s="33">
        <f t="shared" si="412"/>
        <v>0</v>
      </c>
      <c r="AA1665" s="35">
        <f t="shared" si="413"/>
        <v>0</v>
      </c>
      <c r="AB1665" s="36">
        <f t="shared" si="414"/>
        <v>0</v>
      </c>
      <c r="AC1665" s="37">
        <f t="shared" si="415"/>
        <v>0</v>
      </c>
      <c r="AD1665" s="38"/>
      <c r="AE1665" s="38"/>
      <c r="AF1665" s="39">
        <f t="shared" si="416"/>
        <v>0</v>
      </c>
      <c r="AG1665" s="40"/>
      <c r="AH1665" s="41">
        <f t="shared" si="417"/>
        <v>0</v>
      </c>
      <c r="AI1665" s="42">
        <f t="shared" si="418"/>
        <v>0</v>
      </c>
      <c r="AJ1665" s="43">
        <f t="shared" si="419"/>
        <v>0</v>
      </c>
      <c r="AK1665" s="5" t="str">
        <f>_xlfn.IFNA(VLOOKUP(_xlfn.CONCAT(D1665," - ",S1665),OP!E:F,2,0),"-------------------------------------------NAO DISPONIVEL-------------------------------------------")</f>
        <v>C - RIOCARD</v>
      </c>
      <c r="AL1665" s="7" t="str">
        <f t="shared" si="405"/>
        <v>1 - -------------------------------------------NAO DISPONIVEL------------------------------------------- - 00000001665 - FETRANSPOR</v>
      </c>
      <c r="AM1665" s="7" t="str">
        <f t="shared" si="406"/>
        <v>-------------------------------------------NAO DISPONIVEL-------------------------------------------</v>
      </c>
      <c r="AN1665" s="44" cm="1">
        <f t="array" ref="AN1665">_xlfn.IFS(AJ1665=0,0,AQ1665="INATIVO",2,AQ1665="SEM CADASTRO",4,AQ1665="CPF ATIVO EM OUTRO COMPRADOR",5,AQ1665="NOVO/SEM CARTAO",6,AND(AJ1665&gt;0,AQ1665,""),8)</f>
        <v>0</v>
      </c>
      <c r="AO1665" s="45">
        <f t="shared" si="420"/>
        <v>-10</v>
      </c>
    </row>
    <row r="1666" spans="1:41" x14ac:dyDescent="0.4">
      <c r="A1666" s="21" t="str">
        <f t="shared" si="407"/>
        <v>-------------------------------------------NAO DISPONIVEL-------------------------------------------</v>
      </c>
      <c r="B1666" s="5" t="str">
        <f>_xlfn.IFNA(VLOOKUP(A1666,CNPJ!E:F,2,0),"-------------------------------------------NAO DISPONIVEL-------------------------------------------")</f>
        <v>-------------------------------------------NAO DISPONIVEL-------------------------------------------</v>
      </c>
      <c r="C1666" s="22">
        <v>1</v>
      </c>
      <c r="D1666" s="5" t="str">
        <f>_xlfn.XLOOKUP(R1666,OP!C:C,OP!B:B,,0,1)</f>
        <v>RJ</v>
      </c>
      <c r="E1666" s="23"/>
      <c r="M1666" s="26"/>
      <c r="N1666" s="27"/>
      <c r="O1666" s="28" t="str">
        <f t="shared" si="408"/>
        <v>00000001666</v>
      </c>
      <c r="R1666" s="27" t="s">
        <v>193</v>
      </c>
      <c r="S1666" s="30" t="str">
        <f>_xlfn.IFNA(VLOOKUP(_xlfn.CONCAT(D1666," - ",R1666),OP!A:D,4,0),"-------------------------------------------NAO DISPONIVEL-------------------------------------------")</f>
        <v>FETRANSPOR</v>
      </c>
      <c r="T1666" s="31"/>
      <c r="U1666" s="32"/>
      <c r="V1666" s="31"/>
      <c r="W1666" s="33">
        <f t="shared" si="409"/>
        <v>0</v>
      </c>
      <c r="X1666" s="34">
        <f t="shared" si="410"/>
        <v>0</v>
      </c>
      <c r="Y1666" s="33">
        <f t="shared" si="411"/>
        <v>0</v>
      </c>
      <c r="Z1666" s="33">
        <f t="shared" si="412"/>
        <v>0</v>
      </c>
      <c r="AA1666" s="35">
        <f t="shared" si="413"/>
        <v>0</v>
      </c>
      <c r="AB1666" s="36">
        <f t="shared" si="414"/>
        <v>0</v>
      </c>
      <c r="AC1666" s="37">
        <f t="shared" si="415"/>
        <v>0</v>
      </c>
      <c r="AD1666" s="38"/>
      <c r="AE1666" s="38"/>
      <c r="AF1666" s="39">
        <f t="shared" si="416"/>
        <v>0</v>
      </c>
      <c r="AG1666" s="40"/>
      <c r="AH1666" s="41">
        <f t="shared" si="417"/>
        <v>0</v>
      </c>
      <c r="AI1666" s="42">
        <f t="shared" si="418"/>
        <v>0</v>
      </c>
      <c r="AJ1666" s="43">
        <f t="shared" si="419"/>
        <v>0</v>
      </c>
      <c r="AK1666" s="5" t="str">
        <f>_xlfn.IFNA(VLOOKUP(_xlfn.CONCAT(D1666," - ",S1666),OP!E:F,2,0),"-------------------------------------------NAO DISPONIVEL-------------------------------------------")</f>
        <v>C - RIOCARD</v>
      </c>
      <c r="AL1666" s="7" t="str">
        <f t="shared" ref="AL1666:AL1729" si="421">_xlfn.CONCAT(C1666," - ",B1666," - ",O1666," - ",S1666)</f>
        <v>1 - -------------------------------------------NAO DISPONIVEL------------------------------------------- - 00000001666 - FETRANSPOR</v>
      </c>
      <c r="AM1666" s="7" t="str">
        <f t="shared" ref="AM1666:AM1729" si="422">_xlfn.CONCAT(B1666,L1666,LEFT(M1666,3))</f>
        <v>-------------------------------------------NAO DISPONIVEL-------------------------------------------</v>
      </c>
      <c r="AN1666" s="44" cm="1">
        <f t="array" ref="AN1666">_xlfn.IFS(AJ1666=0,0,AQ1666="INATIVO",2,AQ1666="SEM CADASTRO",4,AQ1666="CPF ATIVO EM OUTRO COMPRADOR",5,AQ1666="NOVO/SEM CARTAO",6,AND(AJ1666&gt;0,AQ1666,""),8)</f>
        <v>0</v>
      </c>
      <c r="AO1666" s="45">
        <f t="shared" si="420"/>
        <v>-10</v>
      </c>
    </row>
    <row r="1667" spans="1:41" x14ac:dyDescent="0.4">
      <c r="A1667" s="21" t="str">
        <f t="shared" ref="A1667:A1730" si="423">IF(AND(E1667&lt;&gt;"",F1667&lt;&gt;""),TRIM(_xlfn.CONCAT(D1667," - ",S1667," - ",E1667," - ",F1667)),"-------------------------------------------NAO DISPONIVEL-------------------------------------------")</f>
        <v>-------------------------------------------NAO DISPONIVEL-------------------------------------------</v>
      </c>
      <c r="B1667" s="5" t="str">
        <f>_xlfn.IFNA(VLOOKUP(A1667,CNPJ!E:F,2,0),"-------------------------------------------NAO DISPONIVEL-------------------------------------------")</f>
        <v>-------------------------------------------NAO DISPONIVEL-------------------------------------------</v>
      </c>
      <c r="C1667" s="22">
        <v>1</v>
      </c>
      <c r="D1667" s="5" t="str">
        <f>_xlfn.XLOOKUP(R1667,OP!C:C,OP!B:B,,0,1)</f>
        <v>RJ</v>
      </c>
      <c r="E1667" s="23"/>
      <c r="M1667" s="26"/>
      <c r="N1667" s="27"/>
      <c r="O1667" s="28" t="str">
        <f t="shared" ref="O1667:O1730" si="424">IF(N1667="",TEXT(ROW(),"00000000000"),IF(N1667="00000000000",TEXT(ROW(),"00000000000"),TRIM(TEXT(N1667,"00000000000"))))</f>
        <v>00000001667</v>
      </c>
      <c r="R1667" s="27" t="s">
        <v>193</v>
      </c>
      <c r="S1667" s="30" t="str">
        <f>_xlfn.IFNA(VLOOKUP(_xlfn.CONCAT(D1667," - ",R1667),OP!A:D,4,0),"-------------------------------------------NAO DISPONIVEL-------------------------------------------")</f>
        <v>FETRANSPOR</v>
      </c>
      <c r="T1667" s="31"/>
      <c r="U1667" s="32"/>
      <c r="V1667" s="31"/>
      <c r="W1667" s="33">
        <f t="shared" ref="W1667:W1730" si="425">ROUND(T1667,2)</f>
        <v>0</v>
      </c>
      <c r="X1667" s="34">
        <f t="shared" ref="X1667:X1730" si="426">ROUND(U1667,0)</f>
        <v>0</v>
      </c>
      <c r="Y1667" s="33">
        <f t="shared" ref="Y1667:Y1730" si="427">ROUND(V1667,2)</f>
        <v>0</v>
      </c>
      <c r="Z1667" s="33">
        <f t="shared" ref="Z1667:Z1730" si="428">(X1667*Y1667)-W1667</f>
        <v>0</v>
      </c>
      <c r="AA1667" s="35">
        <f t="shared" ref="AA1667:AA1730" si="429">Y1667</f>
        <v>0</v>
      </c>
      <c r="AB1667" s="36">
        <f t="shared" ref="AB1667:AB1730" si="430">Z1667</f>
        <v>0</v>
      </c>
      <c r="AC1667" s="37">
        <f t="shared" ref="AC1667:AC1730" si="431">ROUND(IF(AL1667=AL1666,0,SUMIF(AL:AL,AL1667,AB:AB)),2)</f>
        <v>0</v>
      </c>
      <c r="AD1667" s="38"/>
      <c r="AE1667" s="38"/>
      <c r="AF1667" s="39">
        <f t="shared" ref="AF1667:AF1730" si="432">ROUND(SUM(AD1667,AE1667),2)</f>
        <v>0</v>
      </c>
      <c r="AG1667" s="40"/>
      <c r="AH1667" s="41">
        <f t="shared" ref="AH1667:AH1730" si="433">ROUND(AG1667,2)</f>
        <v>0</v>
      </c>
      <c r="AI1667" s="42">
        <f t="shared" ref="AI1667:AI1730" si="434">ROUND(IF(AH1667=0,0,IF(AF1667-AH1667&lt;0,0,IF(AF1667-AH1667&gt;AC1667,AC1667,AF1667-AH1667))),2)</f>
        <v>0</v>
      </c>
      <c r="AJ1667" s="43">
        <f t="shared" ref="AJ1667:AJ1730" si="435">ROUND(IF(AC1667=0,0,IF(AH1667=0,AC1667,AC1667-AI1667)),2)</f>
        <v>0</v>
      </c>
      <c r="AK1667" s="5" t="str">
        <f>_xlfn.IFNA(VLOOKUP(_xlfn.CONCAT(D1667," - ",S1667),OP!E:F,2,0),"-------------------------------------------NAO DISPONIVEL-------------------------------------------")</f>
        <v>C - RIOCARD</v>
      </c>
      <c r="AL1667" s="7" t="str">
        <f t="shared" si="421"/>
        <v>1 - -------------------------------------------NAO DISPONIVEL------------------------------------------- - 00000001667 - FETRANSPOR</v>
      </c>
      <c r="AM1667" s="7" t="str">
        <f t="shared" si="422"/>
        <v>-------------------------------------------NAO DISPONIVEL-------------------------------------------</v>
      </c>
      <c r="AN1667" s="44" cm="1">
        <f t="array" ref="AN1667">_xlfn.IFS(AJ1667=0,0,AQ1667="INATIVO",2,AQ1667="SEM CADASTRO",4,AQ1667="CPF ATIVO EM OUTRO COMPRADOR",5,AQ1667="NOVO/SEM CARTAO",6,AND(AJ1667&gt;0,AQ1667,""),8)</f>
        <v>0</v>
      </c>
      <c r="AO1667" s="45">
        <f t="shared" ref="AO1667:AO1730" si="436">AF1667-(10-AJ1667)</f>
        <v>-10</v>
      </c>
    </row>
    <row r="1668" spans="1:41" x14ac:dyDescent="0.4">
      <c r="A1668" s="21" t="str">
        <f t="shared" si="423"/>
        <v>-------------------------------------------NAO DISPONIVEL-------------------------------------------</v>
      </c>
      <c r="B1668" s="5" t="str">
        <f>_xlfn.IFNA(VLOOKUP(A1668,CNPJ!E:F,2,0),"-------------------------------------------NAO DISPONIVEL-------------------------------------------")</f>
        <v>-------------------------------------------NAO DISPONIVEL-------------------------------------------</v>
      </c>
      <c r="C1668" s="22">
        <v>1</v>
      </c>
      <c r="D1668" s="5" t="str">
        <f>_xlfn.XLOOKUP(R1668,OP!C:C,OP!B:B,,0,1)</f>
        <v>RJ</v>
      </c>
      <c r="E1668" s="23"/>
      <c r="M1668" s="26"/>
      <c r="N1668" s="27"/>
      <c r="O1668" s="28" t="str">
        <f t="shared" si="424"/>
        <v>00000001668</v>
      </c>
      <c r="R1668" s="27" t="s">
        <v>193</v>
      </c>
      <c r="S1668" s="30" t="str">
        <f>_xlfn.IFNA(VLOOKUP(_xlfn.CONCAT(D1668," - ",R1668),OP!A:D,4,0),"-------------------------------------------NAO DISPONIVEL-------------------------------------------")</f>
        <v>FETRANSPOR</v>
      </c>
      <c r="T1668" s="31"/>
      <c r="U1668" s="32"/>
      <c r="V1668" s="31"/>
      <c r="W1668" s="33">
        <f t="shared" si="425"/>
        <v>0</v>
      </c>
      <c r="X1668" s="34">
        <f t="shared" si="426"/>
        <v>0</v>
      </c>
      <c r="Y1668" s="33">
        <f t="shared" si="427"/>
        <v>0</v>
      </c>
      <c r="Z1668" s="33">
        <f t="shared" si="428"/>
        <v>0</v>
      </c>
      <c r="AA1668" s="35">
        <f t="shared" si="429"/>
        <v>0</v>
      </c>
      <c r="AB1668" s="36">
        <f t="shared" si="430"/>
        <v>0</v>
      </c>
      <c r="AC1668" s="37">
        <f t="shared" si="431"/>
        <v>0</v>
      </c>
      <c r="AD1668" s="38"/>
      <c r="AE1668" s="38"/>
      <c r="AF1668" s="39">
        <f t="shared" si="432"/>
        <v>0</v>
      </c>
      <c r="AG1668" s="40"/>
      <c r="AH1668" s="41">
        <f t="shared" si="433"/>
        <v>0</v>
      </c>
      <c r="AI1668" s="42">
        <f t="shared" si="434"/>
        <v>0</v>
      </c>
      <c r="AJ1668" s="43">
        <f t="shared" si="435"/>
        <v>0</v>
      </c>
      <c r="AK1668" s="5" t="str">
        <f>_xlfn.IFNA(VLOOKUP(_xlfn.CONCAT(D1668," - ",S1668),OP!E:F,2,0),"-------------------------------------------NAO DISPONIVEL-------------------------------------------")</f>
        <v>C - RIOCARD</v>
      </c>
      <c r="AL1668" s="7" t="str">
        <f t="shared" si="421"/>
        <v>1 - -------------------------------------------NAO DISPONIVEL------------------------------------------- - 00000001668 - FETRANSPOR</v>
      </c>
      <c r="AM1668" s="7" t="str">
        <f t="shared" si="422"/>
        <v>-------------------------------------------NAO DISPONIVEL-------------------------------------------</v>
      </c>
      <c r="AN1668" s="44" cm="1">
        <f t="array" ref="AN1668">_xlfn.IFS(AJ1668=0,0,AQ1668="INATIVO",2,AQ1668="SEM CADASTRO",4,AQ1668="CPF ATIVO EM OUTRO COMPRADOR",5,AQ1668="NOVO/SEM CARTAO",6,AND(AJ1668&gt;0,AQ1668,""),8)</f>
        <v>0</v>
      </c>
      <c r="AO1668" s="45">
        <f t="shared" si="436"/>
        <v>-10</v>
      </c>
    </row>
    <row r="1669" spans="1:41" x14ac:dyDescent="0.4">
      <c r="A1669" s="21" t="str">
        <f t="shared" si="423"/>
        <v>-------------------------------------------NAO DISPONIVEL-------------------------------------------</v>
      </c>
      <c r="B1669" s="5" t="str">
        <f>_xlfn.IFNA(VLOOKUP(A1669,CNPJ!E:F,2,0),"-------------------------------------------NAO DISPONIVEL-------------------------------------------")</f>
        <v>-------------------------------------------NAO DISPONIVEL-------------------------------------------</v>
      </c>
      <c r="C1669" s="22">
        <v>1</v>
      </c>
      <c r="D1669" s="5" t="str">
        <f>_xlfn.XLOOKUP(R1669,OP!C:C,OP!B:B,,0,1)</f>
        <v>RJ</v>
      </c>
      <c r="E1669" s="23"/>
      <c r="M1669" s="26"/>
      <c r="N1669" s="27"/>
      <c r="O1669" s="28" t="str">
        <f t="shared" si="424"/>
        <v>00000001669</v>
      </c>
      <c r="R1669" s="27" t="s">
        <v>193</v>
      </c>
      <c r="S1669" s="30" t="str">
        <f>_xlfn.IFNA(VLOOKUP(_xlfn.CONCAT(D1669," - ",R1669),OP!A:D,4,0),"-------------------------------------------NAO DISPONIVEL-------------------------------------------")</f>
        <v>FETRANSPOR</v>
      </c>
      <c r="T1669" s="31"/>
      <c r="U1669" s="32"/>
      <c r="V1669" s="31"/>
      <c r="W1669" s="33">
        <f t="shared" si="425"/>
        <v>0</v>
      </c>
      <c r="X1669" s="34">
        <f t="shared" si="426"/>
        <v>0</v>
      </c>
      <c r="Y1669" s="33">
        <f t="shared" si="427"/>
        <v>0</v>
      </c>
      <c r="Z1669" s="33">
        <f t="shared" si="428"/>
        <v>0</v>
      </c>
      <c r="AA1669" s="35">
        <f t="shared" si="429"/>
        <v>0</v>
      </c>
      <c r="AB1669" s="36">
        <f t="shared" si="430"/>
        <v>0</v>
      </c>
      <c r="AC1669" s="37">
        <f t="shared" si="431"/>
        <v>0</v>
      </c>
      <c r="AD1669" s="38"/>
      <c r="AE1669" s="38"/>
      <c r="AF1669" s="39">
        <f t="shared" si="432"/>
        <v>0</v>
      </c>
      <c r="AG1669" s="40"/>
      <c r="AH1669" s="41">
        <f t="shared" si="433"/>
        <v>0</v>
      </c>
      <c r="AI1669" s="42">
        <f t="shared" si="434"/>
        <v>0</v>
      </c>
      <c r="AJ1669" s="43">
        <f t="shared" si="435"/>
        <v>0</v>
      </c>
      <c r="AK1669" s="5" t="str">
        <f>_xlfn.IFNA(VLOOKUP(_xlfn.CONCAT(D1669," - ",S1669),OP!E:F,2,0),"-------------------------------------------NAO DISPONIVEL-------------------------------------------")</f>
        <v>C - RIOCARD</v>
      </c>
      <c r="AL1669" s="7" t="str">
        <f t="shared" si="421"/>
        <v>1 - -------------------------------------------NAO DISPONIVEL------------------------------------------- - 00000001669 - FETRANSPOR</v>
      </c>
      <c r="AM1669" s="7" t="str">
        <f t="shared" si="422"/>
        <v>-------------------------------------------NAO DISPONIVEL-------------------------------------------</v>
      </c>
      <c r="AN1669" s="44" cm="1">
        <f t="array" ref="AN1669">_xlfn.IFS(AJ1669=0,0,AQ1669="INATIVO",2,AQ1669="SEM CADASTRO",4,AQ1669="CPF ATIVO EM OUTRO COMPRADOR",5,AQ1669="NOVO/SEM CARTAO",6,AND(AJ1669&gt;0,AQ1669,""),8)</f>
        <v>0</v>
      </c>
      <c r="AO1669" s="45">
        <f t="shared" si="436"/>
        <v>-10</v>
      </c>
    </row>
    <row r="1670" spans="1:41" x14ac:dyDescent="0.4">
      <c r="A1670" s="21" t="str">
        <f t="shared" si="423"/>
        <v>-------------------------------------------NAO DISPONIVEL-------------------------------------------</v>
      </c>
      <c r="B1670" s="5" t="str">
        <f>_xlfn.IFNA(VLOOKUP(A1670,CNPJ!E:F,2,0),"-------------------------------------------NAO DISPONIVEL-------------------------------------------")</f>
        <v>-------------------------------------------NAO DISPONIVEL-------------------------------------------</v>
      </c>
      <c r="C1670" s="22">
        <v>1</v>
      </c>
      <c r="D1670" s="5" t="str">
        <f>_xlfn.XLOOKUP(R1670,OP!C:C,OP!B:B,,0,1)</f>
        <v>RJ</v>
      </c>
      <c r="E1670" s="23"/>
      <c r="M1670" s="26"/>
      <c r="N1670" s="27"/>
      <c r="O1670" s="28" t="str">
        <f t="shared" si="424"/>
        <v>00000001670</v>
      </c>
      <c r="R1670" s="27" t="s">
        <v>193</v>
      </c>
      <c r="S1670" s="30" t="str">
        <f>_xlfn.IFNA(VLOOKUP(_xlfn.CONCAT(D1670," - ",R1670),OP!A:D,4,0),"-------------------------------------------NAO DISPONIVEL-------------------------------------------")</f>
        <v>FETRANSPOR</v>
      </c>
      <c r="T1670" s="31"/>
      <c r="U1670" s="32"/>
      <c r="V1670" s="31"/>
      <c r="W1670" s="33">
        <f t="shared" si="425"/>
        <v>0</v>
      </c>
      <c r="X1670" s="34">
        <f t="shared" si="426"/>
        <v>0</v>
      </c>
      <c r="Y1670" s="33">
        <f t="shared" si="427"/>
        <v>0</v>
      </c>
      <c r="Z1670" s="33">
        <f t="shared" si="428"/>
        <v>0</v>
      </c>
      <c r="AA1670" s="35">
        <f t="shared" si="429"/>
        <v>0</v>
      </c>
      <c r="AB1670" s="36">
        <f t="shared" si="430"/>
        <v>0</v>
      </c>
      <c r="AC1670" s="37">
        <f t="shared" si="431"/>
        <v>0</v>
      </c>
      <c r="AD1670" s="38"/>
      <c r="AE1670" s="38"/>
      <c r="AF1670" s="39">
        <f t="shared" si="432"/>
        <v>0</v>
      </c>
      <c r="AG1670" s="40"/>
      <c r="AH1670" s="41">
        <f t="shared" si="433"/>
        <v>0</v>
      </c>
      <c r="AI1670" s="42">
        <f t="shared" si="434"/>
        <v>0</v>
      </c>
      <c r="AJ1670" s="43">
        <f t="shared" si="435"/>
        <v>0</v>
      </c>
      <c r="AK1670" s="5" t="str">
        <f>_xlfn.IFNA(VLOOKUP(_xlfn.CONCAT(D1670," - ",S1670),OP!E:F,2,0),"-------------------------------------------NAO DISPONIVEL-------------------------------------------")</f>
        <v>C - RIOCARD</v>
      </c>
      <c r="AL1670" s="7" t="str">
        <f t="shared" si="421"/>
        <v>1 - -------------------------------------------NAO DISPONIVEL------------------------------------------- - 00000001670 - FETRANSPOR</v>
      </c>
      <c r="AM1670" s="7" t="str">
        <f t="shared" si="422"/>
        <v>-------------------------------------------NAO DISPONIVEL-------------------------------------------</v>
      </c>
      <c r="AN1670" s="44" cm="1">
        <f t="array" ref="AN1670">_xlfn.IFS(AJ1670=0,0,AQ1670="INATIVO",2,AQ1670="SEM CADASTRO",4,AQ1670="CPF ATIVO EM OUTRO COMPRADOR",5,AQ1670="NOVO/SEM CARTAO",6,AND(AJ1670&gt;0,AQ1670,""),8)</f>
        <v>0</v>
      </c>
      <c r="AO1670" s="45">
        <f t="shared" si="436"/>
        <v>-10</v>
      </c>
    </row>
    <row r="1671" spans="1:41" x14ac:dyDescent="0.4">
      <c r="A1671" s="21" t="str">
        <f t="shared" si="423"/>
        <v>-------------------------------------------NAO DISPONIVEL-------------------------------------------</v>
      </c>
      <c r="B1671" s="5" t="str">
        <f>_xlfn.IFNA(VLOOKUP(A1671,CNPJ!E:F,2,0),"-------------------------------------------NAO DISPONIVEL-------------------------------------------")</f>
        <v>-------------------------------------------NAO DISPONIVEL-------------------------------------------</v>
      </c>
      <c r="C1671" s="22">
        <v>1</v>
      </c>
      <c r="D1671" s="5" t="str">
        <f>_xlfn.XLOOKUP(R1671,OP!C:C,OP!B:B,,0,1)</f>
        <v>RJ</v>
      </c>
      <c r="E1671" s="23"/>
      <c r="M1671" s="26"/>
      <c r="N1671" s="27"/>
      <c r="O1671" s="28" t="str">
        <f t="shared" si="424"/>
        <v>00000001671</v>
      </c>
      <c r="R1671" s="27" t="s">
        <v>193</v>
      </c>
      <c r="S1671" s="30" t="str">
        <f>_xlfn.IFNA(VLOOKUP(_xlfn.CONCAT(D1671," - ",R1671),OP!A:D,4,0),"-------------------------------------------NAO DISPONIVEL-------------------------------------------")</f>
        <v>FETRANSPOR</v>
      </c>
      <c r="T1671" s="31"/>
      <c r="U1671" s="32"/>
      <c r="V1671" s="31"/>
      <c r="W1671" s="33">
        <f t="shared" si="425"/>
        <v>0</v>
      </c>
      <c r="X1671" s="34">
        <f t="shared" si="426"/>
        <v>0</v>
      </c>
      <c r="Y1671" s="33">
        <f t="shared" si="427"/>
        <v>0</v>
      </c>
      <c r="Z1671" s="33">
        <f t="shared" si="428"/>
        <v>0</v>
      </c>
      <c r="AA1671" s="35">
        <f t="shared" si="429"/>
        <v>0</v>
      </c>
      <c r="AB1671" s="36">
        <f t="shared" si="430"/>
        <v>0</v>
      </c>
      <c r="AC1671" s="37">
        <f t="shared" si="431"/>
        <v>0</v>
      </c>
      <c r="AD1671" s="38"/>
      <c r="AE1671" s="38"/>
      <c r="AF1671" s="39">
        <f t="shared" si="432"/>
        <v>0</v>
      </c>
      <c r="AG1671" s="40"/>
      <c r="AH1671" s="41">
        <f t="shared" si="433"/>
        <v>0</v>
      </c>
      <c r="AI1671" s="42">
        <f t="shared" si="434"/>
        <v>0</v>
      </c>
      <c r="AJ1671" s="43">
        <f t="shared" si="435"/>
        <v>0</v>
      </c>
      <c r="AK1671" s="5" t="str">
        <f>_xlfn.IFNA(VLOOKUP(_xlfn.CONCAT(D1671," - ",S1671),OP!E:F,2,0),"-------------------------------------------NAO DISPONIVEL-------------------------------------------")</f>
        <v>C - RIOCARD</v>
      </c>
      <c r="AL1671" s="7" t="str">
        <f t="shared" si="421"/>
        <v>1 - -------------------------------------------NAO DISPONIVEL------------------------------------------- - 00000001671 - FETRANSPOR</v>
      </c>
      <c r="AM1671" s="7" t="str">
        <f t="shared" si="422"/>
        <v>-------------------------------------------NAO DISPONIVEL-------------------------------------------</v>
      </c>
      <c r="AN1671" s="44" cm="1">
        <f t="array" ref="AN1671">_xlfn.IFS(AJ1671=0,0,AQ1671="INATIVO",2,AQ1671="SEM CADASTRO",4,AQ1671="CPF ATIVO EM OUTRO COMPRADOR",5,AQ1671="NOVO/SEM CARTAO",6,AND(AJ1671&gt;0,AQ1671,""),8)</f>
        <v>0</v>
      </c>
      <c r="AO1671" s="45">
        <f t="shared" si="436"/>
        <v>-10</v>
      </c>
    </row>
    <row r="1672" spans="1:41" x14ac:dyDescent="0.4">
      <c r="A1672" s="21" t="str">
        <f t="shared" si="423"/>
        <v>-------------------------------------------NAO DISPONIVEL-------------------------------------------</v>
      </c>
      <c r="B1672" s="5" t="str">
        <f>_xlfn.IFNA(VLOOKUP(A1672,CNPJ!E:F,2,0),"-------------------------------------------NAO DISPONIVEL-------------------------------------------")</f>
        <v>-------------------------------------------NAO DISPONIVEL-------------------------------------------</v>
      </c>
      <c r="C1672" s="22">
        <v>1</v>
      </c>
      <c r="D1672" s="5" t="str">
        <f>_xlfn.XLOOKUP(R1672,OP!C:C,OP!B:B,,0,1)</f>
        <v>RJ</v>
      </c>
      <c r="E1672" s="23"/>
      <c r="M1672" s="26"/>
      <c r="N1672" s="27"/>
      <c r="O1672" s="28" t="str">
        <f t="shared" si="424"/>
        <v>00000001672</v>
      </c>
      <c r="R1672" s="27" t="s">
        <v>193</v>
      </c>
      <c r="S1672" s="30" t="str">
        <f>_xlfn.IFNA(VLOOKUP(_xlfn.CONCAT(D1672," - ",R1672),OP!A:D,4,0),"-------------------------------------------NAO DISPONIVEL-------------------------------------------")</f>
        <v>FETRANSPOR</v>
      </c>
      <c r="T1672" s="31"/>
      <c r="U1672" s="32"/>
      <c r="V1672" s="31"/>
      <c r="W1672" s="33">
        <f t="shared" si="425"/>
        <v>0</v>
      </c>
      <c r="X1672" s="34">
        <f t="shared" si="426"/>
        <v>0</v>
      </c>
      <c r="Y1672" s="33">
        <f t="shared" si="427"/>
        <v>0</v>
      </c>
      <c r="Z1672" s="33">
        <f t="shared" si="428"/>
        <v>0</v>
      </c>
      <c r="AA1672" s="35">
        <f t="shared" si="429"/>
        <v>0</v>
      </c>
      <c r="AB1672" s="36">
        <f t="shared" si="430"/>
        <v>0</v>
      </c>
      <c r="AC1672" s="37">
        <f t="shared" si="431"/>
        <v>0</v>
      </c>
      <c r="AD1672" s="38"/>
      <c r="AE1672" s="38"/>
      <c r="AF1672" s="39">
        <f t="shared" si="432"/>
        <v>0</v>
      </c>
      <c r="AG1672" s="40"/>
      <c r="AH1672" s="41">
        <f t="shared" si="433"/>
        <v>0</v>
      </c>
      <c r="AI1672" s="42">
        <f t="shared" si="434"/>
        <v>0</v>
      </c>
      <c r="AJ1672" s="43">
        <f t="shared" si="435"/>
        <v>0</v>
      </c>
      <c r="AK1672" s="5" t="str">
        <f>_xlfn.IFNA(VLOOKUP(_xlfn.CONCAT(D1672," - ",S1672),OP!E:F,2,0),"-------------------------------------------NAO DISPONIVEL-------------------------------------------")</f>
        <v>C - RIOCARD</v>
      </c>
      <c r="AL1672" s="7" t="str">
        <f t="shared" si="421"/>
        <v>1 - -------------------------------------------NAO DISPONIVEL------------------------------------------- - 00000001672 - FETRANSPOR</v>
      </c>
      <c r="AM1672" s="7" t="str">
        <f t="shared" si="422"/>
        <v>-------------------------------------------NAO DISPONIVEL-------------------------------------------</v>
      </c>
      <c r="AN1672" s="44" cm="1">
        <f t="array" ref="AN1672">_xlfn.IFS(AJ1672=0,0,AQ1672="INATIVO",2,AQ1672="SEM CADASTRO",4,AQ1672="CPF ATIVO EM OUTRO COMPRADOR",5,AQ1672="NOVO/SEM CARTAO",6,AND(AJ1672&gt;0,AQ1672,""),8)</f>
        <v>0</v>
      </c>
      <c r="AO1672" s="45">
        <f t="shared" si="436"/>
        <v>-10</v>
      </c>
    </row>
    <row r="1673" spans="1:41" x14ac:dyDescent="0.4">
      <c r="A1673" s="21" t="str">
        <f t="shared" si="423"/>
        <v>-------------------------------------------NAO DISPONIVEL-------------------------------------------</v>
      </c>
      <c r="B1673" s="5" t="str">
        <f>_xlfn.IFNA(VLOOKUP(A1673,CNPJ!E:F,2,0),"-------------------------------------------NAO DISPONIVEL-------------------------------------------")</f>
        <v>-------------------------------------------NAO DISPONIVEL-------------------------------------------</v>
      </c>
      <c r="C1673" s="22">
        <v>1</v>
      </c>
      <c r="D1673" s="5" t="str">
        <f>_xlfn.XLOOKUP(R1673,OP!C:C,OP!B:B,,0,1)</f>
        <v>RJ</v>
      </c>
      <c r="E1673" s="23"/>
      <c r="M1673" s="26"/>
      <c r="N1673" s="27"/>
      <c r="O1673" s="28" t="str">
        <f t="shared" si="424"/>
        <v>00000001673</v>
      </c>
      <c r="R1673" s="27" t="s">
        <v>193</v>
      </c>
      <c r="S1673" s="30" t="str">
        <f>_xlfn.IFNA(VLOOKUP(_xlfn.CONCAT(D1673," - ",R1673),OP!A:D,4,0),"-------------------------------------------NAO DISPONIVEL-------------------------------------------")</f>
        <v>FETRANSPOR</v>
      </c>
      <c r="T1673" s="31"/>
      <c r="U1673" s="32"/>
      <c r="V1673" s="31"/>
      <c r="W1673" s="33">
        <f t="shared" si="425"/>
        <v>0</v>
      </c>
      <c r="X1673" s="34">
        <f t="shared" si="426"/>
        <v>0</v>
      </c>
      <c r="Y1673" s="33">
        <f t="shared" si="427"/>
        <v>0</v>
      </c>
      <c r="Z1673" s="33">
        <f t="shared" si="428"/>
        <v>0</v>
      </c>
      <c r="AA1673" s="35">
        <f t="shared" si="429"/>
        <v>0</v>
      </c>
      <c r="AB1673" s="36">
        <f t="shared" si="430"/>
        <v>0</v>
      </c>
      <c r="AC1673" s="37">
        <f t="shared" si="431"/>
        <v>0</v>
      </c>
      <c r="AD1673" s="38"/>
      <c r="AE1673" s="38"/>
      <c r="AF1673" s="39">
        <f t="shared" si="432"/>
        <v>0</v>
      </c>
      <c r="AG1673" s="40"/>
      <c r="AH1673" s="41">
        <f t="shared" si="433"/>
        <v>0</v>
      </c>
      <c r="AI1673" s="42">
        <f t="shared" si="434"/>
        <v>0</v>
      </c>
      <c r="AJ1673" s="43">
        <f t="shared" si="435"/>
        <v>0</v>
      </c>
      <c r="AK1673" s="5" t="str">
        <f>_xlfn.IFNA(VLOOKUP(_xlfn.CONCAT(D1673," - ",S1673),OP!E:F,2,0),"-------------------------------------------NAO DISPONIVEL-------------------------------------------")</f>
        <v>C - RIOCARD</v>
      </c>
      <c r="AL1673" s="7" t="str">
        <f t="shared" si="421"/>
        <v>1 - -------------------------------------------NAO DISPONIVEL------------------------------------------- - 00000001673 - FETRANSPOR</v>
      </c>
      <c r="AM1673" s="7" t="str">
        <f t="shared" si="422"/>
        <v>-------------------------------------------NAO DISPONIVEL-------------------------------------------</v>
      </c>
      <c r="AN1673" s="44" cm="1">
        <f t="array" ref="AN1673">_xlfn.IFS(AJ1673=0,0,AQ1673="INATIVO",2,AQ1673="SEM CADASTRO",4,AQ1673="CPF ATIVO EM OUTRO COMPRADOR",5,AQ1673="NOVO/SEM CARTAO",6,AND(AJ1673&gt;0,AQ1673,""),8)</f>
        <v>0</v>
      </c>
      <c r="AO1673" s="45">
        <f t="shared" si="436"/>
        <v>-10</v>
      </c>
    </row>
    <row r="1674" spans="1:41" x14ac:dyDescent="0.4">
      <c r="A1674" s="21" t="str">
        <f t="shared" si="423"/>
        <v>-------------------------------------------NAO DISPONIVEL-------------------------------------------</v>
      </c>
      <c r="B1674" s="5" t="str">
        <f>_xlfn.IFNA(VLOOKUP(A1674,CNPJ!E:F,2,0),"-------------------------------------------NAO DISPONIVEL-------------------------------------------")</f>
        <v>-------------------------------------------NAO DISPONIVEL-------------------------------------------</v>
      </c>
      <c r="C1674" s="22">
        <v>1</v>
      </c>
      <c r="D1674" s="5" t="str">
        <f>_xlfn.XLOOKUP(R1674,OP!C:C,OP!B:B,,0,1)</f>
        <v>RJ</v>
      </c>
      <c r="E1674" s="23"/>
      <c r="M1674" s="26"/>
      <c r="N1674" s="27"/>
      <c r="O1674" s="28" t="str">
        <f t="shared" si="424"/>
        <v>00000001674</v>
      </c>
      <c r="R1674" s="27" t="s">
        <v>193</v>
      </c>
      <c r="S1674" s="30" t="str">
        <f>_xlfn.IFNA(VLOOKUP(_xlfn.CONCAT(D1674," - ",R1674),OP!A:D,4,0),"-------------------------------------------NAO DISPONIVEL-------------------------------------------")</f>
        <v>FETRANSPOR</v>
      </c>
      <c r="T1674" s="31"/>
      <c r="U1674" s="32"/>
      <c r="V1674" s="31"/>
      <c r="W1674" s="33">
        <f t="shared" si="425"/>
        <v>0</v>
      </c>
      <c r="X1674" s="34">
        <f t="shared" si="426"/>
        <v>0</v>
      </c>
      <c r="Y1674" s="33">
        <f t="shared" si="427"/>
        <v>0</v>
      </c>
      <c r="Z1674" s="33">
        <f t="shared" si="428"/>
        <v>0</v>
      </c>
      <c r="AA1674" s="35">
        <f t="shared" si="429"/>
        <v>0</v>
      </c>
      <c r="AB1674" s="36">
        <f t="shared" si="430"/>
        <v>0</v>
      </c>
      <c r="AC1674" s="37">
        <f t="shared" si="431"/>
        <v>0</v>
      </c>
      <c r="AD1674" s="38"/>
      <c r="AE1674" s="38"/>
      <c r="AF1674" s="39">
        <f t="shared" si="432"/>
        <v>0</v>
      </c>
      <c r="AG1674" s="40"/>
      <c r="AH1674" s="41">
        <f t="shared" si="433"/>
        <v>0</v>
      </c>
      <c r="AI1674" s="42">
        <f t="shared" si="434"/>
        <v>0</v>
      </c>
      <c r="AJ1674" s="43">
        <f t="shared" si="435"/>
        <v>0</v>
      </c>
      <c r="AK1674" s="5" t="str">
        <f>_xlfn.IFNA(VLOOKUP(_xlfn.CONCAT(D1674," - ",S1674),OP!E:F,2,0),"-------------------------------------------NAO DISPONIVEL-------------------------------------------")</f>
        <v>C - RIOCARD</v>
      </c>
      <c r="AL1674" s="7" t="str">
        <f t="shared" si="421"/>
        <v>1 - -------------------------------------------NAO DISPONIVEL------------------------------------------- - 00000001674 - FETRANSPOR</v>
      </c>
      <c r="AM1674" s="7" t="str">
        <f t="shared" si="422"/>
        <v>-------------------------------------------NAO DISPONIVEL-------------------------------------------</v>
      </c>
      <c r="AN1674" s="44" cm="1">
        <f t="array" ref="AN1674">_xlfn.IFS(AJ1674=0,0,AQ1674="INATIVO",2,AQ1674="SEM CADASTRO",4,AQ1674="CPF ATIVO EM OUTRO COMPRADOR",5,AQ1674="NOVO/SEM CARTAO",6,AND(AJ1674&gt;0,AQ1674,""),8)</f>
        <v>0</v>
      </c>
      <c r="AO1674" s="45">
        <f t="shared" si="436"/>
        <v>-10</v>
      </c>
    </row>
    <row r="1675" spans="1:41" x14ac:dyDescent="0.4">
      <c r="A1675" s="21" t="str">
        <f t="shared" si="423"/>
        <v>-------------------------------------------NAO DISPONIVEL-------------------------------------------</v>
      </c>
      <c r="B1675" s="5" t="str">
        <f>_xlfn.IFNA(VLOOKUP(A1675,CNPJ!E:F,2,0),"-------------------------------------------NAO DISPONIVEL-------------------------------------------")</f>
        <v>-------------------------------------------NAO DISPONIVEL-------------------------------------------</v>
      </c>
      <c r="C1675" s="22">
        <v>1</v>
      </c>
      <c r="D1675" s="5" t="str">
        <f>_xlfn.XLOOKUP(R1675,OP!C:C,OP!B:B,,0,1)</f>
        <v>RJ</v>
      </c>
      <c r="E1675" s="23"/>
      <c r="M1675" s="26"/>
      <c r="N1675" s="27"/>
      <c r="O1675" s="28" t="str">
        <f t="shared" si="424"/>
        <v>00000001675</v>
      </c>
      <c r="R1675" s="27" t="s">
        <v>193</v>
      </c>
      <c r="S1675" s="30" t="str">
        <f>_xlfn.IFNA(VLOOKUP(_xlfn.CONCAT(D1675," - ",R1675),OP!A:D,4,0),"-------------------------------------------NAO DISPONIVEL-------------------------------------------")</f>
        <v>FETRANSPOR</v>
      </c>
      <c r="T1675" s="31"/>
      <c r="U1675" s="32"/>
      <c r="V1675" s="31"/>
      <c r="W1675" s="33">
        <f t="shared" si="425"/>
        <v>0</v>
      </c>
      <c r="X1675" s="34">
        <f t="shared" si="426"/>
        <v>0</v>
      </c>
      <c r="Y1675" s="33">
        <f t="shared" si="427"/>
        <v>0</v>
      </c>
      <c r="Z1675" s="33">
        <f t="shared" si="428"/>
        <v>0</v>
      </c>
      <c r="AA1675" s="35">
        <f t="shared" si="429"/>
        <v>0</v>
      </c>
      <c r="AB1675" s="36">
        <f t="shared" si="430"/>
        <v>0</v>
      </c>
      <c r="AC1675" s="37">
        <f t="shared" si="431"/>
        <v>0</v>
      </c>
      <c r="AD1675" s="38"/>
      <c r="AE1675" s="38"/>
      <c r="AF1675" s="39">
        <f t="shared" si="432"/>
        <v>0</v>
      </c>
      <c r="AG1675" s="40"/>
      <c r="AH1675" s="41">
        <f t="shared" si="433"/>
        <v>0</v>
      </c>
      <c r="AI1675" s="42">
        <f t="shared" si="434"/>
        <v>0</v>
      </c>
      <c r="AJ1675" s="43">
        <f t="shared" si="435"/>
        <v>0</v>
      </c>
      <c r="AK1675" s="5" t="str">
        <f>_xlfn.IFNA(VLOOKUP(_xlfn.CONCAT(D1675," - ",S1675),OP!E:F,2,0),"-------------------------------------------NAO DISPONIVEL-------------------------------------------")</f>
        <v>C - RIOCARD</v>
      </c>
      <c r="AL1675" s="7" t="str">
        <f t="shared" si="421"/>
        <v>1 - -------------------------------------------NAO DISPONIVEL------------------------------------------- - 00000001675 - FETRANSPOR</v>
      </c>
      <c r="AM1675" s="7" t="str">
        <f t="shared" si="422"/>
        <v>-------------------------------------------NAO DISPONIVEL-------------------------------------------</v>
      </c>
      <c r="AN1675" s="44" cm="1">
        <f t="array" ref="AN1675">_xlfn.IFS(AJ1675=0,0,AQ1675="INATIVO",2,AQ1675="SEM CADASTRO",4,AQ1675="CPF ATIVO EM OUTRO COMPRADOR",5,AQ1675="NOVO/SEM CARTAO",6,AND(AJ1675&gt;0,AQ1675,""),8)</f>
        <v>0</v>
      </c>
      <c r="AO1675" s="45">
        <f t="shared" si="436"/>
        <v>-10</v>
      </c>
    </row>
    <row r="1676" spans="1:41" x14ac:dyDescent="0.4">
      <c r="A1676" s="21" t="str">
        <f t="shared" si="423"/>
        <v>-------------------------------------------NAO DISPONIVEL-------------------------------------------</v>
      </c>
      <c r="B1676" s="5" t="str">
        <f>_xlfn.IFNA(VLOOKUP(A1676,CNPJ!E:F,2,0),"-------------------------------------------NAO DISPONIVEL-------------------------------------------")</f>
        <v>-------------------------------------------NAO DISPONIVEL-------------------------------------------</v>
      </c>
      <c r="C1676" s="22">
        <v>1</v>
      </c>
      <c r="D1676" s="5" t="str">
        <f>_xlfn.XLOOKUP(R1676,OP!C:C,OP!B:B,,0,1)</f>
        <v>RJ</v>
      </c>
      <c r="E1676" s="23"/>
      <c r="M1676" s="26"/>
      <c r="N1676" s="27"/>
      <c r="O1676" s="28" t="str">
        <f t="shared" si="424"/>
        <v>00000001676</v>
      </c>
      <c r="R1676" s="27" t="s">
        <v>193</v>
      </c>
      <c r="S1676" s="30" t="str">
        <f>_xlfn.IFNA(VLOOKUP(_xlfn.CONCAT(D1676," - ",R1676),OP!A:D,4,0),"-------------------------------------------NAO DISPONIVEL-------------------------------------------")</f>
        <v>FETRANSPOR</v>
      </c>
      <c r="T1676" s="31"/>
      <c r="U1676" s="32"/>
      <c r="V1676" s="31"/>
      <c r="W1676" s="33">
        <f t="shared" si="425"/>
        <v>0</v>
      </c>
      <c r="X1676" s="34">
        <f t="shared" si="426"/>
        <v>0</v>
      </c>
      <c r="Y1676" s="33">
        <f t="shared" si="427"/>
        <v>0</v>
      </c>
      <c r="Z1676" s="33">
        <f t="shared" si="428"/>
        <v>0</v>
      </c>
      <c r="AA1676" s="35">
        <f t="shared" si="429"/>
        <v>0</v>
      </c>
      <c r="AB1676" s="36">
        <f t="shared" si="430"/>
        <v>0</v>
      </c>
      <c r="AC1676" s="37">
        <f t="shared" si="431"/>
        <v>0</v>
      </c>
      <c r="AD1676" s="38"/>
      <c r="AE1676" s="38"/>
      <c r="AF1676" s="39">
        <f t="shared" si="432"/>
        <v>0</v>
      </c>
      <c r="AG1676" s="40"/>
      <c r="AH1676" s="41">
        <f t="shared" si="433"/>
        <v>0</v>
      </c>
      <c r="AI1676" s="42">
        <f t="shared" si="434"/>
        <v>0</v>
      </c>
      <c r="AJ1676" s="43">
        <f t="shared" si="435"/>
        <v>0</v>
      </c>
      <c r="AK1676" s="5" t="str">
        <f>_xlfn.IFNA(VLOOKUP(_xlfn.CONCAT(D1676," - ",S1676),OP!E:F,2,0),"-------------------------------------------NAO DISPONIVEL-------------------------------------------")</f>
        <v>C - RIOCARD</v>
      </c>
      <c r="AL1676" s="7" t="str">
        <f t="shared" si="421"/>
        <v>1 - -------------------------------------------NAO DISPONIVEL------------------------------------------- - 00000001676 - FETRANSPOR</v>
      </c>
      <c r="AM1676" s="7" t="str">
        <f t="shared" si="422"/>
        <v>-------------------------------------------NAO DISPONIVEL-------------------------------------------</v>
      </c>
      <c r="AN1676" s="44" cm="1">
        <f t="array" ref="AN1676">_xlfn.IFS(AJ1676=0,0,AQ1676="INATIVO",2,AQ1676="SEM CADASTRO",4,AQ1676="CPF ATIVO EM OUTRO COMPRADOR",5,AQ1676="NOVO/SEM CARTAO",6,AND(AJ1676&gt;0,AQ1676,""),8)</f>
        <v>0</v>
      </c>
      <c r="AO1676" s="45">
        <f t="shared" si="436"/>
        <v>-10</v>
      </c>
    </row>
    <row r="1677" spans="1:41" x14ac:dyDescent="0.4">
      <c r="A1677" s="21" t="str">
        <f t="shared" si="423"/>
        <v>-------------------------------------------NAO DISPONIVEL-------------------------------------------</v>
      </c>
      <c r="B1677" s="5" t="str">
        <f>_xlfn.IFNA(VLOOKUP(A1677,CNPJ!E:F,2,0),"-------------------------------------------NAO DISPONIVEL-------------------------------------------")</f>
        <v>-------------------------------------------NAO DISPONIVEL-------------------------------------------</v>
      </c>
      <c r="C1677" s="22">
        <v>1</v>
      </c>
      <c r="D1677" s="5" t="str">
        <f>_xlfn.XLOOKUP(R1677,OP!C:C,OP!B:B,,0,1)</f>
        <v>RJ</v>
      </c>
      <c r="E1677" s="23"/>
      <c r="M1677" s="26"/>
      <c r="N1677" s="27"/>
      <c r="O1677" s="28" t="str">
        <f t="shared" si="424"/>
        <v>00000001677</v>
      </c>
      <c r="R1677" s="27" t="s">
        <v>193</v>
      </c>
      <c r="S1677" s="30" t="str">
        <f>_xlfn.IFNA(VLOOKUP(_xlfn.CONCAT(D1677," - ",R1677),OP!A:D,4,0),"-------------------------------------------NAO DISPONIVEL-------------------------------------------")</f>
        <v>FETRANSPOR</v>
      </c>
      <c r="T1677" s="31"/>
      <c r="U1677" s="32"/>
      <c r="V1677" s="31"/>
      <c r="W1677" s="33">
        <f t="shared" si="425"/>
        <v>0</v>
      </c>
      <c r="X1677" s="34">
        <f t="shared" si="426"/>
        <v>0</v>
      </c>
      <c r="Y1677" s="33">
        <f t="shared" si="427"/>
        <v>0</v>
      </c>
      <c r="Z1677" s="33">
        <f t="shared" si="428"/>
        <v>0</v>
      </c>
      <c r="AA1677" s="35">
        <f t="shared" si="429"/>
        <v>0</v>
      </c>
      <c r="AB1677" s="36">
        <f t="shared" si="430"/>
        <v>0</v>
      </c>
      <c r="AC1677" s="37">
        <f t="shared" si="431"/>
        <v>0</v>
      </c>
      <c r="AD1677" s="38"/>
      <c r="AE1677" s="38"/>
      <c r="AF1677" s="39">
        <f t="shared" si="432"/>
        <v>0</v>
      </c>
      <c r="AG1677" s="40"/>
      <c r="AH1677" s="41">
        <f t="shared" si="433"/>
        <v>0</v>
      </c>
      <c r="AI1677" s="42">
        <f t="shared" si="434"/>
        <v>0</v>
      </c>
      <c r="AJ1677" s="43">
        <f t="shared" si="435"/>
        <v>0</v>
      </c>
      <c r="AK1677" s="5" t="str">
        <f>_xlfn.IFNA(VLOOKUP(_xlfn.CONCAT(D1677," - ",S1677),OP!E:F,2,0),"-------------------------------------------NAO DISPONIVEL-------------------------------------------")</f>
        <v>C - RIOCARD</v>
      </c>
      <c r="AL1677" s="7" t="str">
        <f t="shared" si="421"/>
        <v>1 - -------------------------------------------NAO DISPONIVEL------------------------------------------- - 00000001677 - FETRANSPOR</v>
      </c>
      <c r="AM1677" s="7" t="str">
        <f t="shared" si="422"/>
        <v>-------------------------------------------NAO DISPONIVEL-------------------------------------------</v>
      </c>
      <c r="AN1677" s="44" cm="1">
        <f t="array" ref="AN1677">_xlfn.IFS(AJ1677=0,0,AQ1677="INATIVO",2,AQ1677="SEM CADASTRO",4,AQ1677="CPF ATIVO EM OUTRO COMPRADOR",5,AQ1677="NOVO/SEM CARTAO",6,AND(AJ1677&gt;0,AQ1677,""),8)</f>
        <v>0</v>
      </c>
      <c r="AO1677" s="45">
        <f t="shared" si="436"/>
        <v>-10</v>
      </c>
    </row>
    <row r="1678" spans="1:41" x14ac:dyDescent="0.4">
      <c r="A1678" s="21" t="str">
        <f t="shared" si="423"/>
        <v>-------------------------------------------NAO DISPONIVEL-------------------------------------------</v>
      </c>
      <c r="B1678" s="5" t="str">
        <f>_xlfn.IFNA(VLOOKUP(A1678,CNPJ!E:F,2,0),"-------------------------------------------NAO DISPONIVEL-------------------------------------------")</f>
        <v>-------------------------------------------NAO DISPONIVEL-------------------------------------------</v>
      </c>
      <c r="C1678" s="22">
        <v>1</v>
      </c>
      <c r="D1678" s="5" t="str">
        <f>_xlfn.XLOOKUP(R1678,OP!C:C,OP!B:B,,0,1)</f>
        <v>RJ</v>
      </c>
      <c r="E1678" s="23"/>
      <c r="M1678" s="26"/>
      <c r="N1678" s="27"/>
      <c r="O1678" s="28" t="str">
        <f t="shared" si="424"/>
        <v>00000001678</v>
      </c>
      <c r="R1678" s="27" t="s">
        <v>193</v>
      </c>
      <c r="S1678" s="30" t="str">
        <f>_xlfn.IFNA(VLOOKUP(_xlfn.CONCAT(D1678," - ",R1678),OP!A:D,4,0),"-------------------------------------------NAO DISPONIVEL-------------------------------------------")</f>
        <v>FETRANSPOR</v>
      </c>
      <c r="T1678" s="31"/>
      <c r="U1678" s="32"/>
      <c r="V1678" s="31"/>
      <c r="W1678" s="33">
        <f t="shared" si="425"/>
        <v>0</v>
      </c>
      <c r="X1678" s="34">
        <f t="shared" si="426"/>
        <v>0</v>
      </c>
      <c r="Y1678" s="33">
        <f t="shared" si="427"/>
        <v>0</v>
      </c>
      <c r="Z1678" s="33">
        <f t="shared" si="428"/>
        <v>0</v>
      </c>
      <c r="AA1678" s="35">
        <f t="shared" si="429"/>
        <v>0</v>
      </c>
      <c r="AB1678" s="36">
        <f t="shared" si="430"/>
        <v>0</v>
      </c>
      <c r="AC1678" s="37">
        <f t="shared" si="431"/>
        <v>0</v>
      </c>
      <c r="AD1678" s="38"/>
      <c r="AE1678" s="38"/>
      <c r="AF1678" s="39">
        <f t="shared" si="432"/>
        <v>0</v>
      </c>
      <c r="AG1678" s="40"/>
      <c r="AH1678" s="41">
        <f t="shared" si="433"/>
        <v>0</v>
      </c>
      <c r="AI1678" s="42">
        <f t="shared" si="434"/>
        <v>0</v>
      </c>
      <c r="AJ1678" s="43">
        <f t="shared" si="435"/>
        <v>0</v>
      </c>
      <c r="AK1678" s="5" t="str">
        <f>_xlfn.IFNA(VLOOKUP(_xlfn.CONCAT(D1678," - ",S1678),OP!E:F,2,0),"-------------------------------------------NAO DISPONIVEL-------------------------------------------")</f>
        <v>C - RIOCARD</v>
      </c>
      <c r="AL1678" s="7" t="str">
        <f t="shared" si="421"/>
        <v>1 - -------------------------------------------NAO DISPONIVEL------------------------------------------- - 00000001678 - FETRANSPOR</v>
      </c>
      <c r="AM1678" s="7" t="str">
        <f t="shared" si="422"/>
        <v>-------------------------------------------NAO DISPONIVEL-------------------------------------------</v>
      </c>
      <c r="AN1678" s="44" cm="1">
        <f t="array" ref="AN1678">_xlfn.IFS(AJ1678=0,0,AQ1678="INATIVO",2,AQ1678="SEM CADASTRO",4,AQ1678="CPF ATIVO EM OUTRO COMPRADOR",5,AQ1678="NOVO/SEM CARTAO",6,AND(AJ1678&gt;0,AQ1678,""),8)</f>
        <v>0</v>
      </c>
      <c r="AO1678" s="45">
        <f t="shared" si="436"/>
        <v>-10</v>
      </c>
    </row>
    <row r="1679" spans="1:41" x14ac:dyDescent="0.4">
      <c r="A1679" s="21" t="str">
        <f t="shared" si="423"/>
        <v>-------------------------------------------NAO DISPONIVEL-------------------------------------------</v>
      </c>
      <c r="B1679" s="5" t="str">
        <f>_xlfn.IFNA(VLOOKUP(A1679,CNPJ!E:F,2,0),"-------------------------------------------NAO DISPONIVEL-------------------------------------------")</f>
        <v>-------------------------------------------NAO DISPONIVEL-------------------------------------------</v>
      </c>
      <c r="C1679" s="22">
        <v>1</v>
      </c>
      <c r="D1679" s="5" t="str">
        <f>_xlfn.XLOOKUP(R1679,OP!C:C,OP!B:B,,0,1)</f>
        <v>RJ</v>
      </c>
      <c r="E1679" s="23"/>
      <c r="M1679" s="26"/>
      <c r="N1679" s="27"/>
      <c r="O1679" s="28" t="str">
        <f t="shared" si="424"/>
        <v>00000001679</v>
      </c>
      <c r="R1679" s="27" t="s">
        <v>193</v>
      </c>
      <c r="S1679" s="30" t="str">
        <f>_xlfn.IFNA(VLOOKUP(_xlfn.CONCAT(D1679," - ",R1679),OP!A:D,4,0),"-------------------------------------------NAO DISPONIVEL-------------------------------------------")</f>
        <v>FETRANSPOR</v>
      </c>
      <c r="T1679" s="31"/>
      <c r="U1679" s="32"/>
      <c r="V1679" s="31"/>
      <c r="W1679" s="33">
        <f t="shared" si="425"/>
        <v>0</v>
      </c>
      <c r="X1679" s="34">
        <f t="shared" si="426"/>
        <v>0</v>
      </c>
      <c r="Y1679" s="33">
        <f t="shared" si="427"/>
        <v>0</v>
      </c>
      <c r="Z1679" s="33">
        <f t="shared" si="428"/>
        <v>0</v>
      </c>
      <c r="AA1679" s="35">
        <f t="shared" si="429"/>
        <v>0</v>
      </c>
      <c r="AB1679" s="36">
        <f t="shared" si="430"/>
        <v>0</v>
      </c>
      <c r="AC1679" s="37">
        <f t="shared" si="431"/>
        <v>0</v>
      </c>
      <c r="AD1679" s="38"/>
      <c r="AE1679" s="38"/>
      <c r="AF1679" s="39">
        <f t="shared" si="432"/>
        <v>0</v>
      </c>
      <c r="AG1679" s="40"/>
      <c r="AH1679" s="41">
        <f t="shared" si="433"/>
        <v>0</v>
      </c>
      <c r="AI1679" s="42">
        <f t="shared" si="434"/>
        <v>0</v>
      </c>
      <c r="AJ1679" s="43">
        <f t="shared" si="435"/>
        <v>0</v>
      </c>
      <c r="AK1679" s="5" t="str">
        <f>_xlfn.IFNA(VLOOKUP(_xlfn.CONCAT(D1679," - ",S1679),OP!E:F,2,0),"-------------------------------------------NAO DISPONIVEL-------------------------------------------")</f>
        <v>C - RIOCARD</v>
      </c>
      <c r="AL1679" s="7" t="str">
        <f t="shared" si="421"/>
        <v>1 - -------------------------------------------NAO DISPONIVEL------------------------------------------- - 00000001679 - FETRANSPOR</v>
      </c>
      <c r="AM1679" s="7" t="str">
        <f t="shared" si="422"/>
        <v>-------------------------------------------NAO DISPONIVEL-------------------------------------------</v>
      </c>
      <c r="AN1679" s="44" cm="1">
        <f t="array" ref="AN1679">_xlfn.IFS(AJ1679=0,0,AQ1679="INATIVO",2,AQ1679="SEM CADASTRO",4,AQ1679="CPF ATIVO EM OUTRO COMPRADOR",5,AQ1679="NOVO/SEM CARTAO",6,AND(AJ1679&gt;0,AQ1679,""),8)</f>
        <v>0</v>
      </c>
      <c r="AO1679" s="45">
        <f t="shared" si="436"/>
        <v>-10</v>
      </c>
    </row>
    <row r="1680" spans="1:41" x14ac:dyDescent="0.4">
      <c r="A1680" s="21" t="str">
        <f t="shared" si="423"/>
        <v>-------------------------------------------NAO DISPONIVEL-------------------------------------------</v>
      </c>
      <c r="B1680" s="5" t="str">
        <f>_xlfn.IFNA(VLOOKUP(A1680,CNPJ!E:F,2,0),"-------------------------------------------NAO DISPONIVEL-------------------------------------------")</f>
        <v>-------------------------------------------NAO DISPONIVEL-------------------------------------------</v>
      </c>
      <c r="C1680" s="22">
        <v>1</v>
      </c>
      <c r="D1680" s="5" t="str">
        <f>_xlfn.XLOOKUP(R1680,OP!C:C,OP!B:B,,0,1)</f>
        <v>RJ</v>
      </c>
      <c r="E1680" s="23"/>
      <c r="M1680" s="26"/>
      <c r="N1680" s="27"/>
      <c r="O1680" s="28" t="str">
        <f t="shared" si="424"/>
        <v>00000001680</v>
      </c>
      <c r="R1680" s="27" t="s">
        <v>193</v>
      </c>
      <c r="S1680" s="30" t="str">
        <f>_xlfn.IFNA(VLOOKUP(_xlfn.CONCAT(D1680," - ",R1680),OP!A:D,4,0),"-------------------------------------------NAO DISPONIVEL-------------------------------------------")</f>
        <v>FETRANSPOR</v>
      </c>
      <c r="T1680" s="31"/>
      <c r="U1680" s="32"/>
      <c r="V1680" s="31"/>
      <c r="W1680" s="33">
        <f t="shared" si="425"/>
        <v>0</v>
      </c>
      <c r="X1680" s="34">
        <f t="shared" si="426"/>
        <v>0</v>
      </c>
      <c r="Y1680" s="33">
        <f t="shared" si="427"/>
        <v>0</v>
      </c>
      <c r="Z1680" s="33">
        <f t="shared" si="428"/>
        <v>0</v>
      </c>
      <c r="AA1680" s="35">
        <f t="shared" si="429"/>
        <v>0</v>
      </c>
      <c r="AB1680" s="36">
        <f t="shared" si="430"/>
        <v>0</v>
      </c>
      <c r="AC1680" s="37">
        <f t="shared" si="431"/>
        <v>0</v>
      </c>
      <c r="AD1680" s="38"/>
      <c r="AE1680" s="38"/>
      <c r="AF1680" s="39">
        <f t="shared" si="432"/>
        <v>0</v>
      </c>
      <c r="AG1680" s="40"/>
      <c r="AH1680" s="41">
        <f t="shared" si="433"/>
        <v>0</v>
      </c>
      <c r="AI1680" s="42">
        <f t="shared" si="434"/>
        <v>0</v>
      </c>
      <c r="AJ1680" s="43">
        <f t="shared" si="435"/>
        <v>0</v>
      </c>
      <c r="AK1680" s="5" t="str">
        <f>_xlfn.IFNA(VLOOKUP(_xlfn.CONCAT(D1680," - ",S1680),OP!E:F,2,0),"-------------------------------------------NAO DISPONIVEL-------------------------------------------")</f>
        <v>C - RIOCARD</v>
      </c>
      <c r="AL1680" s="7" t="str">
        <f t="shared" si="421"/>
        <v>1 - -------------------------------------------NAO DISPONIVEL------------------------------------------- - 00000001680 - FETRANSPOR</v>
      </c>
      <c r="AM1680" s="7" t="str">
        <f t="shared" si="422"/>
        <v>-------------------------------------------NAO DISPONIVEL-------------------------------------------</v>
      </c>
      <c r="AN1680" s="44" cm="1">
        <f t="array" ref="AN1680">_xlfn.IFS(AJ1680=0,0,AQ1680="INATIVO",2,AQ1680="SEM CADASTRO",4,AQ1680="CPF ATIVO EM OUTRO COMPRADOR",5,AQ1680="NOVO/SEM CARTAO",6,AND(AJ1680&gt;0,AQ1680,""),8)</f>
        <v>0</v>
      </c>
      <c r="AO1680" s="45">
        <f t="shared" si="436"/>
        <v>-10</v>
      </c>
    </row>
    <row r="1681" spans="1:41" x14ac:dyDescent="0.4">
      <c r="A1681" s="21" t="str">
        <f t="shared" si="423"/>
        <v>-------------------------------------------NAO DISPONIVEL-------------------------------------------</v>
      </c>
      <c r="B1681" s="5" t="str">
        <f>_xlfn.IFNA(VLOOKUP(A1681,CNPJ!E:F,2,0),"-------------------------------------------NAO DISPONIVEL-------------------------------------------")</f>
        <v>-------------------------------------------NAO DISPONIVEL-------------------------------------------</v>
      </c>
      <c r="C1681" s="22">
        <v>1</v>
      </c>
      <c r="D1681" s="5" t="str">
        <f>_xlfn.XLOOKUP(R1681,OP!C:C,OP!B:B,,0,1)</f>
        <v>RJ</v>
      </c>
      <c r="E1681" s="23"/>
      <c r="M1681" s="26"/>
      <c r="N1681" s="27"/>
      <c r="O1681" s="28" t="str">
        <f t="shared" si="424"/>
        <v>00000001681</v>
      </c>
      <c r="R1681" s="27" t="s">
        <v>193</v>
      </c>
      <c r="S1681" s="30" t="str">
        <f>_xlfn.IFNA(VLOOKUP(_xlfn.CONCAT(D1681," - ",R1681),OP!A:D,4,0),"-------------------------------------------NAO DISPONIVEL-------------------------------------------")</f>
        <v>FETRANSPOR</v>
      </c>
      <c r="T1681" s="31"/>
      <c r="U1681" s="32"/>
      <c r="V1681" s="31"/>
      <c r="W1681" s="33">
        <f t="shared" si="425"/>
        <v>0</v>
      </c>
      <c r="X1681" s="34">
        <f t="shared" si="426"/>
        <v>0</v>
      </c>
      <c r="Y1681" s="33">
        <f t="shared" si="427"/>
        <v>0</v>
      </c>
      <c r="Z1681" s="33">
        <f t="shared" si="428"/>
        <v>0</v>
      </c>
      <c r="AA1681" s="35">
        <f t="shared" si="429"/>
        <v>0</v>
      </c>
      <c r="AB1681" s="36">
        <f t="shared" si="430"/>
        <v>0</v>
      </c>
      <c r="AC1681" s="37">
        <f t="shared" si="431"/>
        <v>0</v>
      </c>
      <c r="AD1681" s="38"/>
      <c r="AE1681" s="38"/>
      <c r="AF1681" s="39">
        <f t="shared" si="432"/>
        <v>0</v>
      </c>
      <c r="AG1681" s="40"/>
      <c r="AH1681" s="41">
        <f t="shared" si="433"/>
        <v>0</v>
      </c>
      <c r="AI1681" s="42">
        <f t="shared" si="434"/>
        <v>0</v>
      </c>
      <c r="AJ1681" s="43">
        <f t="shared" si="435"/>
        <v>0</v>
      </c>
      <c r="AK1681" s="5" t="str">
        <f>_xlfn.IFNA(VLOOKUP(_xlfn.CONCAT(D1681," - ",S1681),OP!E:F,2,0),"-------------------------------------------NAO DISPONIVEL-------------------------------------------")</f>
        <v>C - RIOCARD</v>
      </c>
      <c r="AL1681" s="7" t="str">
        <f t="shared" si="421"/>
        <v>1 - -------------------------------------------NAO DISPONIVEL------------------------------------------- - 00000001681 - FETRANSPOR</v>
      </c>
      <c r="AM1681" s="7" t="str">
        <f t="shared" si="422"/>
        <v>-------------------------------------------NAO DISPONIVEL-------------------------------------------</v>
      </c>
      <c r="AN1681" s="44" cm="1">
        <f t="array" ref="AN1681">_xlfn.IFS(AJ1681=0,0,AQ1681="INATIVO",2,AQ1681="SEM CADASTRO",4,AQ1681="CPF ATIVO EM OUTRO COMPRADOR",5,AQ1681="NOVO/SEM CARTAO",6,AND(AJ1681&gt;0,AQ1681,""),8)</f>
        <v>0</v>
      </c>
      <c r="AO1681" s="45">
        <f t="shared" si="436"/>
        <v>-10</v>
      </c>
    </row>
    <row r="1682" spans="1:41" x14ac:dyDescent="0.4">
      <c r="A1682" s="21" t="str">
        <f t="shared" si="423"/>
        <v>-------------------------------------------NAO DISPONIVEL-------------------------------------------</v>
      </c>
      <c r="B1682" s="5" t="str">
        <f>_xlfn.IFNA(VLOOKUP(A1682,CNPJ!E:F,2,0),"-------------------------------------------NAO DISPONIVEL-------------------------------------------")</f>
        <v>-------------------------------------------NAO DISPONIVEL-------------------------------------------</v>
      </c>
      <c r="C1682" s="22">
        <v>1</v>
      </c>
      <c r="D1682" s="5" t="str">
        <f>_xlfn.XLOOKUP(R1682,OP!C:C,OP!B:B,,0,1)</f>
        <v>RJ</v>
      </c>
      <c r="E1682" s="23"/>
      <c r="M1682" s="26"/>
      <c r="N1682" s="27"/>
      <c r="O1682" s="28" t="str">
        <f t="shared" si="424"/>
        <v>00000001682</v>
      </c>
      <c r="R1682" s="27" t="s">
        <v>193</v>
      </c>
      <c r="S1682" s="30" t="str">
        <f>_xlfn.IFNA(VLOOKUP(_xlfn.CONCAT(D1682," - ",R1682),OP!A:D,4,0),"-------------------------------------------NAO DISPONIVEL-------------------------------------------")</f>
        <v>FETRANSPOR</v>
      </c>
      <c r="T1682" s="31"/>
      <c r="U1682" s="32"/>
      <c r="V1682" s="31"/>
      <c r="W1682" s="33">
        <f t="shared" si="425"/>
        <v>0</v>
      </c>
      <c r="X1682" s="34">
        <f t="shared" si="426"/>
        <v>0</v>
      </c>
      <c r="Y1682" s="33">
        <f t="shared" si="427"/>
        <v>0</v>
      </c>
      <c r="Z1682" s="33">
        <f t="shared" si="428"/>
        <v>0</v>
      </c>
      <c r="AA1682" s="35">
        <f t="shared" si="429"/>
        <v>0</v>
      </c>
      <c r="AB1682" s="36">
        <f t="shared" si="430"/>
        <v>0</v>
      </c>
      <c r="AC1682" s="37">
        <f t="shared" si="431"/>
        <v>0</v>
      </c>
      <c r="AD1682" s="38"/>
      <c r="AE1682" s="38"/>
      <c r="AF1682" s="39">
        <f t="shared" si="432"/>
        <v>0</v>
      </c>
      <c r="AG1682" s="40"/>
      <c r="AH1682" s="41">
        <f t="shared" si="433"/>
        <v>0</v>
      </c>
      <c r="AI1682" s="42">
        <f t="shared" si="434"/>
        <v>0</v>
      </c>
      <c r="AJ1682" s="43">
        <f t="shared" si="435"/>
        <v>0</v>
      </c>
      <c r="AK1682" s="5" t="str">
        <f>_xlfn.IFNA(VLOOKUP(_xlfn.CONCAT(D1682," - ",S1682),OP!E:F,2,0),"-------------------------------------------NAO DISPONIVEL-------------------------------------------")</f>
        <v>C - RIOCARD</v>
      </c>
      <c r="AL1682" s="7" t="str">
        <f t="shared" si="421"/>
        <v>1 - -------------------------------------------NAO DISPONIVEL------------------------------------------- - 00000001682 - FETRANSPOR</v>
      </c>
      <c r="AM1682" s="7" t="str">
        <f t="shared" si="422"/>
        <v>-------------------------------------------NAO DISPONIVEL-------------------------------------------</v>
      </c>
      <c r="AN1682" s="44" cm="1">
        <f t="array" ref="AN1682">_xlfn.IFS(AJ1682=0,0,AQ1682="INATIVO",2,AQ1682="SEM CADASTRO",4,AQ1682="CPF ATIVO EM OUTRO COMPRADOR",5,AQ1682="NOVO/SEM CARTAO",6,AND(AJ1682&gt;0,AQ1682,""),8)</f>
        <v>0</v>
      </c>
      <c r="AO1682" s="45">
        <f t="shared" si="436"/>
        <v>-10</v>
      </c>
    </row>
    <row r="1683" spans="1:41" x14ac:dyDescent="0.4">
      <c r="A1683" s="21" t="str">
        <f t="shared" si="423"/>
        <v>-------------------------------------------NAO DISPONIVEL-------------------------------------------</v>
      </c>
      <c r="B1683" s="5" t="str">
        <f>_xlfn.IFNA(VLOOKUP(A1683,CNPJ!E:F,2,0),"-------------------------------------------NAO DISPONIVEL-------------------------------------------")</f>
        <v>-------------------------------------------NAO DISPONIVEL-------------------------------------------</v>
      </c>
      <c r="C1683" s="22">
        <v>1</v>
      </c>
      <c r="D1683" s="5" t="str">
        <f>_xlfn.XLOOKUP(R1683,OP!C:C,OP!B:B,,0,1)</f>
        <v>RJ</v>
      </c>
      <c r="E1683" s="23"/>
      <c r="M1683" s="26"/>
      <c r="N1683" s="27"/>
      <c r="O1683" s="28" t="str">
        <f t="shared" si="424"/>
        <v>00000001683</v>
      </c>
      <c r="R1683" s="27" t="s">
        <v>193</v>
      </c>
      <c r="S1683" s="30" t="str">
        <f>_xlfn.IFNA(VLOOKUP(_xlfn.CONCAT(D1683," - ",R1683),OP!A:D,4,0),"-------------------------------------------NAO DISPONIVEL-------------------------------------------")</f>
        <v>FETRANSPOR</v>
      </c>
      <c r="T1683" s="31"/>
      <c r="U1683" s="32"/>
      <c r="V1683" s="31"/>
      <c r="W1683" s="33">
        <f t="shared" si="425"/>
        <v>0</v>
      </c>
      <c r="X1683" s="34">
        <f t="shared" si="426"/>
        <v>0</v>
      </c>
      <c r="Y1683" s="33">
        <f t="shared" si="427"/>
        <v>0</v>
      </c>
      <c r="Z1683" s="33">
        <f t="shared" si="428"/>
        <v>0</v>
      </c>
      <c r="AA1683" s="35">
        <f t="shared" si="429"/>
        <v>0</v>
      </c>
      <c r="AB1683" s="36">
        <f t="shared" si="430"/>
        <v>0</v>
      </c>
      <c r="AC1683" s="37">
        <f t="shared" si="431"/>
        <v>0</v>
      </c>
      <c r="AD1683" s="38"/>
      <c r="AE1683" s="38"/>
      <c r="AF1683" s="39">
        <f t="shared" si="432"/>
        <v>0</v>
      </c>
      <c r="AG1683" s="40"/>
      <c r="AH1683" s="41">
        <f t="shared" si="433"/>
        <v>0</v>
      </c>
      <c r="AI1683" s="42">
        <f t="shared" si="434"/>
        <v>0</v>
      </c>
      <c r="AJ1683" s="43">
        <f t="shared" si="435"/>
        <v>0</v>
      </c>
      <c r="AK1683" s="5" t="str">
        <f>_xlfn.IFNA(VLOOKUP(_xlfn.CONCAT(D1683," - ",S1683),OP!E:F,2,0),"-------------------------------------------NAO DISPONIVEL-------------------------------------------")</f>
        <v>C - RIOCARD</v>
      </c>
      <c r="AL1683" s="7" t="str">
        <f t="shared" si="421"/>
        <v>1 - -------------------------------------------NAO DISPONIVEL------------------------------------------- - 00000001683 - FETRANSPOR</v>
      </c>
      <c r="AM1683" s="7" t="str">
        <f t="shared" si="422"/>
        <v>-------------------------------------------NAO DISPONIVEL-------------------------------------------</v>
      </c>
      <c r="AN1683" s="44" cm="1">
        <f t="array" ref="AN1683">_xlfn.IFS(AJ1683=0,0,AQ1683="INATIVO",2,AQ1683="SEM CADASTRO",4,AQ1683="CPF ATIVO EM OUTRO COMPRADOR",5,AQ1683="NOVO/SEM CARTAO",6,AND(AJ1683&gt;0,AQ1683,""),8)</f>
        <v>0</v>
      </c>
      <c r="AO1683" s="45">
        <f t="shared" si="436"/>
        <v>-10</v>
      </c>
    </row>
    <row r="1684" spans="1:41" x14ac:dyDescent="0.4">
      <c r="A1684" s="21" t="str">
        <f t="shared" si="423"/>
        <v>-------------------------------------------NAO DISPONIVEL-------------------------------------------</v>
      </c>
      <c r="B1684" s="5" t="str">
        <f>_xlfn.IFNA(VLOOKUP(A1684,CNPJ!E:F,2,0),"-------------------------------------------NAO DISPONIVEL-------------------------------------------")</f>
        <v>-------------------------------------------NAO DISPONIVEL-------------------------------------------</v>
      </c>
      <c r="C1684" s="22">
        <v>1</v>
      </c>
      <c r="D1684" s="5" t="str">
        <f>_xlfn.XLOOKUP(R1684,OP!C:C,OP!B:B,,0,1)</f>
        <v>RJ</v>
      </c>
      <c r="E1684" s="23"/>
      <c r="M1684" s="26"/>
      <c r="N1684" s="27"/>
      <c r="O1684" s="28" t="str">
        <f t="shared" si="424"/>
        <v>00000001684</v>
      </c>
      <c r="R1684" s="27" t="s">
        <v>193</v>
      </c>
      <c r="S1684" s="30" t="str">
        <f>_xlfn.IFNA(VLOOKUP(_xlfn.CONCAT(D1684," - ",R1684),OP!A:D,4,0),"-------------------------------------------NAO DISPONIVEL-------------------------------------------")</f>
        <v>FETRANSPOR</v>
      </c>
      <c r="T1684" s="31"/>
      <c r="U1684" s="32"/>
      <c r="V1684" s="31"/>
      <c r="W1684" s="33">
        <f t="shared" si="425"/>
        <v>0</v>
      </c>
      <c r="X1684" s="34">
        <f t="shared" si="426"/>
        <v>0</v>
      </c>
      <c r="Y1684" s="33">
        <f t="shared" si="427"/>
        <v>0</v>
      </c>
      <c r="Z1684" s="33">
        <f t="shared" si="428"/>
        <v>0</v>
      </c>
      <c r="AA1684" s="35">
        <f t="shared" si="429"/>
        <v>0</v>
      </c>
      <c r="AB1684" s="36">
        <f t="shared" si="430"/>
        <v>0</v>
      </c>
      <c r="AC1684" s="37">
        <f t="shared" si="431"/>
        <v>0</v>
      </c>
      <c r="AD1684" s="38"/>
      <c r="AE1684" s="38"/>
      <c r="AF1684" s="39">
        <f t="shared" si="432"/>
        <v>0</v>
      </c>
      <c r="AG1684" s="40"/>
      <c r="AH1684" s="41">
        <f t="shared" si="433"/>
        <v>0</v>
      </c>
      <c r="AI1684" s="42">
        <f t="shared" si="434"/>
        <v>0</v>
      </c>
      <c r="AJ1684" s="43">
        <f t="shared" si="435"/>
        <v>0</v>
      </c>
      <c r="AK1684" s="5" t="str">
        <f>_xlfn.IFNA(VLOOKUP(_xlfn.CONCAT(D1684," - ",S1684),OP!E:F,2,0),"-------------------------------------------NAO DISPONIVEL-------------------------------------------")</f>
        <v>C - RIOCARD</v>
      </c>
      <c r="AL1684" s="7" t="str">
        <f t="shared" si="421"/>
        <v>1 - -------------------------------------------NAO DISPONIVEL------------------------------------------- - 00000001684 - FETRANSPOR</v>
      </c>
      <c r="AM1684" s="7" t="str">
        <f t="shared" si="422"/>
        <v>-------------------------------------------NAO DISPONIVEL-------------------------------------------</v>
      </c>
      <c r="AN1684" s="44" cm="1">
        <f t="array" ref="AN1684">_xlfn.IFS(AJ1684=0,0,AQ1684="INATIVO",2,AQ1684="SEM CADASTRO",4,AQ1684="CPF ATIVO EM OUTRO COMPRADOR",5,AQ1684="NOVO/SEM CARTAO",6,AND(AJ1684&gt;0,AQ1684,""),8)</f>
        <v>0</v>
      </c>
      <c r="AO1684" s="45">
        <f t="shared" si="436"/>
        <v>-10</v>
      </c>
    </row>
    <row r="1685" spans="1:41" x14ac:dyDescent="0.4">
      <c r="A1685" s="21" t="str">
        <f t="shared" si="423"/>
        <v>-------------------------------------------NAO DISPONIVEL-------------------------------------------</v>
      </c>
      <c r="B1685" s="5" t="str">
        <f>_xlfn.IFNA(VLOOKUP(A1685,CNPJ!E:F,2,0),"-------------------------------------------NAO DISPONIVEL-------------------------------------------")</f>
        <v>-------------------------------------------NAO DISPONIVEL-------------------------------------------</v>
      </c>
      <c r="C1685" s="22">
        <v>1</v>
      </c>
      <c r="D1685" s="5" t="str">
        <f>_xlfn.XLOOKUP(R1685,OP!C:C,OP!B:B,,0,1)</f>
        <v>RJ</v>
      </c>
      <c r="E1685" s="23"/>
      <c r="M1685" s="26"/>
      <c r="N1685" s="27"/>
      <c r="O1685" s="28" t="str">
        <f t="shared" si="424"/>
        <v>00000001685</v>
      </c>
      <c r="R1685" s="27" t="s">
        <v>193</v>
      </c>
      <c r="S1685" s="30" t="str">
        <f>_xlfn.IFNA(VLOOKUP(_xlfn.CONCAT(D1685," - ",R1685),OP!A:D,4,0),"-------------------------------------------NAO DISPONIVEL-------------------------------------------")</f>
        <v>FETRANSPOR</v>
      </c>
      <c r="T1685" s="31"/>
      <c r="U1685" s="32"/>
      <c r="V1685" s="31"/>
      <c r="W1685" s="33">
        <f t="shared" si="425"/>
        <v>0</v>
      </c>
      <c r="X1685" s="34">
        <f t="shared" si="426"/>
        <v>0</v>
      </c>
      <c r="Y1685" s="33">
        <f t="shared" si="427"/>
        <v>0</v>
      </c>
      <c r="Z1685" s="33">
        <f t="shared" si="428"/>
        <v>0</v>
      </c>
      <c r="AA1685" s="35">
        <f t="shared" si="429"/>
        <v>0</v>
      </c>
      <c r="AB1685" s="36">
        <f t="shared" si="430"/>
        <v>0</v>
      </c>
      <c r="AC1685" s="37">
        <f t="shared" si="431"/>
        <v>0</v>
      </c>
      <c r="AD1685" s="38"/>
      <c r="AE1685" s="38"/>
      <c r="AF1685" s="39">
        <f t="shared" si="432"/>
        <v>0</v>
      </c>
      <c r="AG1685" s="40"/>
      <c r="AH1685" s="41">
        <f t="shared" si="433"/>
        <v>0</v>
      </c>
      <c r="AI1685" s="42">
        <f t="shared" si="434"/>
        <v>0</v>
      </c>
      <c r="AJ1685" s="43">
        <f t="shared" si="435"/>
        <v>0</v>
      </c>
      <c r="AK1685" s="5" t="str">
        <f>_xlfn.IFNA(VLOOKUP(_xlfn.CONCAT(D1685," - ",S1685),OP!E:F,2,0),"-------------------------------------------NAO DISPONIVEL-------------------------------------------")</f>
        <v>C - RIOCARD</v>
      </c>
      <c r="AL1685" s="7" t="str">
        <f t="shared" si="421"/>
        <v>1 - -------------------------------------------NAO DISPONIVEL------------------------------------------- - 00000001685 - FETRANSPOR</v>
      </c>
      <c r="AM1685" s="7" t="str">
        <f t="shared" si="422"/>
        <v>-------------------------------------------NAO DISPONIVEL-------------------------------------------</v>
      </c>
      <c r="AN1685" s="44" cm="1">
        <f t="array" ref="AN1685">_xlfn.IFS(AJ1685=0,0,AQ1685="INATIVO",2,AQ1685="SEM CADASTRO",4,AQ1685="CPF ATIVO EM OUTRO COMPRADOR",5,AQ1685="NOVO/SEM CARTAO",6,AND(AJ1685&gt;0,AQ1685,""),8)</f>
        <v>0</v>
      </c>
      <c r="AO1685" s="45">
        <f t="shared" si="436"/>
        <v>-10</v>
      </c>
    </row>
    <row r="1686" spans="1:41" x14ac:dyDescent="0.4">
      <c r="A1686" s="21" t="str">
        <f t="shared" si="423"/>
        <v>-------------------------------------------NAO DISPONIVEL-------------------------------------------</v>
      </c>
      <c r="B1686" s="5" t="str">
        <f>_xlfn.IFNA(VLOOKUP(A1686,CNPJ!E:F,2,0),"-------------------------------------------NAO DISPONIVEL-------------------------------------------")</f>
        <v>-------------------------------------------NAO DISPONIVEL-------------------------------------------</v>
      </c>
      <c r="C1686" s="22">
        <v>1</v>
      </c>
      <c r="D1686" s="5" t="str">
        <f>_xlfn.XLOOKUP(R1686,OP!C:C,OP!B:B,,0,1)</f>
        <v>RJ</v>
      </c>
      <c r="E1686" s="23"/>
      <c r="M1686" s="26"/>
      <c r="N1686" s="27"/>
      <c r="O1686" s="28" t="str">
        <f t="shared" si="424"/>
        <v>00000001686</v>
      </c>
      <c r="R1686" s="27" t="s">
        <v>193</v>
      </c>
      <c r="S1686" s="30" t="str">
        <f>_xlfn.IFNA(VLOOKUP(_xlfn.CONCAT(D1686," - ",R1686),OP!A:D,4,0),"-------------------------------------------NAO DISPONIVEL-------------------------------------------")</f>
        <v>FETRANSPOR</v>
      </c>
      <c r="T1686" s="31"/>
      <c r="U1686" s="32"/>
      <c r="V1686" s="31"/>
      <c r="W1686" s="33">
        <f t="shared" si="425"/>
        <v>0</v>
      </c>
      <c r="X1686" s="34">
        <f t="shared" si="426"/>
        <v>0</v>
      </c>
      <c r="Y1686" s="33">
        <f t="shared" si="427"/>
        <v>0</v>
      </c>
      <c r="Z1686" s="33">
        <f t="shared" si="428"/>
        <v>0</v>
      </c>
      <c r="AA1686" s="35">
        <f t="shared" si="429"/>
        <v>0</v>
      </c>
      <c r="AB1686" s="36">
        <f t="shared" si="430"/>
        <v>0</v>
      </c>
      <c r="AC1686" s="37">
        <f t="shared" si="431"/>
        <v>0</v>
      </c>
      <c r="AD1686" s="38"/>
      <c r="AE1686" s="38"/>
      <c r="AF1686" s="39">
        <f t="shared" si="432"/>
        <v>0</v>
      </c>
      <c r="AG1686" s="40"/>
      <c r="AH1686" s="41">
        <f t="shared" si="433"/>
        <v>0</v>
      </c>
      <c r="AI1686" s="42">
        <f t="shared" si="434"/>
        <v>0</v>
      </c>
      <c r="AJ1686" s="43">
        <f t="shared" si="435"/>
        <v>0</v>
      </c>
      <c r="AK1686" s="5" t="str">
        <f>_xlfn.IFNA(VLOOKUP(_xlfn.CONCAT(D1686," - ",S1686),OP!E:F,2,0),"-------------------------------------------NAO DISPONIVEL-------------------------------------------")</f>
        <v>C - RIOCARD</v>
      </c>
      <c r="AL1686" s="7" t="str">
        <f t="shared" si="421"/>
        <v>1 - -------------------------------------------NAO DISPONIVEL------------------------------------------- - 00000001686 - FETRANSPOR</v>
      </c>
      <c r="AM1686" s="7" t="str">
        <f t="shared" si="422"/>
        <v>-------------------------------------------NAO DISPONIVEL-------------------------------------------</v>
      </c>
      <c r="AN1686" s="44" cm="1">
        <f t="array" ref="AN1686">_xlfn.IFS(AJ1686=0,0,AQ1686="INATIVO",2,AQ1686="SEM CADASTRO",4,AQ1686="CPF ATIVO EM OUTRO COMPRADOR",5,AQ1686="NOVO/SEM CARTAO",6,AND(AJ1686&gt;0,AQ1686,""),8)</f>
        <v>0</v>
      </c>
      <c r="AO1686" s="45">
        <f t="shared" si="436"/>
        <v>-10</v>
      </c>
    </row>
    <row r="1687" spans="1:41" x14ac:dyDescent="0.4">
      <c r="A1687" s="21" t="str">
        <f t="shared" si="423"/>
        <v>-------------------------------------------NAO DISPONIVEL-------------------------------------------</v>
      </c>
      <c r="B1687" s="5" t="str">
        <f>_xlfn.IFNA(VLOOKUP(A1687,CNPJ!E:F,2,0),"-------------------------------------------NAO DISPONIVEL-------------------------------------------")</f>
        <v>-------------------------------------------NAO DISPONIVEL-------------------------------------------</v>
      </c>
      <c r="C1687" s="22">
        <v>1</v>
      </c>
      <c r="D1687" s="5" t="str">
        <f>_xlfn.XLOOKUP(R1687,OP!C:C,OP!B:B,,0,1)</f>
        <v>RJ</v>
      </c>
      <c r="E1687" s="23"/>
      <c r="M1687" s="26"/>
      <c r="N1687" s="27"/>
      <c r="O1687" s="28" t="str">
        <f t="shared" si="424"/>
        <v>00000001687</v>
      </c>
      <c r="R1687" s="27" t="s">
        <v>193</v>
      </c>
      <c r="S1687" s="30" t="str">
        <f>_xlfn.IFNA(VLOOKUP(_xlfn.CONCAT(D1687," - ",R1687),OP!A:D,4,0),"-------------------------------------------NAO DISPONIVEL-------------------------------------------")</f>
        <v>FETRANSPOR</v>
      </c>
      <c r="T1687" s="31"/>
      <c r="U1687" s="32"/>
      <c r="V1687" s="31"/>
      <c r="W1687" s="33">
        <f t="shared" si="425"/>
        <v>0</v>
      </c>
      <c r="X1687" s="34">
        <f t="shared" si="426"/>
        <v>0</v>
      </c>
      <c r="Y1687" s="33">
        <f t="shared" si="427"/>
        <v>0</v>
      </c>
      <c r="Z1687" s="33">
        <f t="shared" si="428"/>
        <v>0</v>
      </c>
      <c r="AA1687" s="35">
        <f t="shared" si="429"/>
        <v>0</v>
      </c>
      <c r="AB1687" s="36">
        <f t="shared" si="430"/>
        <v>0</v>
      </c>
      <c r="AC1687" s="37">
        <f t="shared" si="431"/>
        <v>0</v>
      </c>
      <c r="AD1687" s="38"/>
      <c r="AE1687" s="38"/>
      <c r="AF1687" s="39">
        <f t="shared" si="432"/>
        <v>0</v>
      </c>
      <c r="AG1687" s="40"/>
      <c r="AH1687" s="41">
        <f t="shared" si="433"/>
        <v>0</v>
      </c>
      <c r="AI1687" s="42">
        <f t="shared" si="434"/>
        <v>0</v>
      </c>
      <c r="AJ1687" s="43">
        <f t="shared" si="435"/>
        <v>0</v>
      </c>
      <c r="AK1687" s="5" t="str">
        <f>_xlfn.IFNA(VLOOKUP(_xlfn.CONCAT(D1687," - ",S1687),OP!E:F,2,0),"-------------------------------------------NAO DISPONIVEL-------------------------------------------")</f>
        <v>C - RIOCARD</v>
      </c>
      <c r="AL1687" s="7" t="str">
        <f t="shared" si="421"/>
        <v>1 - -------------------------------------------NAO DISPONIVEL------------------------------------------- - 00000001687 - FETRANSPOR</v>
      </c>
      <c r="AM1687" s="7" t="str">
        <f t="shared" si="422"/>
        <v>-------------------------------------------NAO DISPONIVEL-------------------------------------------</v>
      </c>
      <c r="AN1687" s="44" cm="1">
        <f t="array" ref="AN1687">_xlfn.IFS(AJ1687=0,0,AQ1687="INATIVO",2,AQ1687="SEM CADASTRO",4,AQ1687="CPF ATIVO EM OUTRO COMPRADOR",5,AQ1687="NOVO/SEM CARTAO",6,AND(AJ1687&gt;0,AQ1687,""),8)</f>
        <v>0</v>
      </c>
      <c r="AO1687" s="45">
        <f t="shared" si="436"/>
        <v>-10</v>
      </c>
    </row>
    <row r="1688" spans="1:41" x14ac:dyDescent="0.4">
      <c r="A1688" s="21" t="str">
        <f t="shared" si="423"/>
        <v>-------------------------------------------NAO DISPONIVEL-------------------------------------------</v>
      </c>
      <c r="B1688" s="5" t="str">
        <f>_xlfn.IFNA(VLOOKUP(A1688,CNPJ!E:F,2,0),"-------------------------------------------NAO DISPONIVEL-------------------------------------------")</f>
        <v>-------------------------------------------NAO DISPONIVEL-------------------------------------------</v>
      </c>
      <c r="C1688" s="22">
        <v>1</v>
      </c>
      <c r="D1688" s="5" t="str">
        <f>_xlfn.XLOOKUP(R1688,OP!C:C,OP!B:B,,0,1)</f>
        <v>RJ</v>
      </c>
      <c r="E1688" s="23"/>
      <c r="M1688" s="26"/>
      <c r="N1688" s="27"/>
      <c r="O1688" s="28" t="str">
        <f t="shared" si="424"/>
        <v>00000001688</v>
      </c>
      <c r="R1688" s="27" t="s">
        <v>193</v>
      </c>
      <c r="S1688" s="30" t="str">
        <f>_xlfn.IFNA(VLOOKUP(_xlfn.CONCAT(D1688," - ",R1688),OP!A:D,4,0),"-------------------------------------------NAO DISPONIVEL-------------------------------------------")</f>
        <v>FETRANSPOR</v>
      </c>
      <c r="T1688" s="31"/>
      <c r="U1688" s="32"/>
      <c r="V1688" s="31"/>
      <c r="W1688" s="33">
        <f t="shared" si="425"/>
        <v>0</v>
      </c>
      <c r="X1688" s="34">
        <f t="shared" si="426"/>
        <v>0</v>
      </c>
      <c r="Y1688" s="33">
        <f t="shared" si="427"/>
        <v>0</v>
      </c>
      <c r="Z1688" s="33">
        <f t="shared" si="428"/>
        <v>0</v>
      </c>
      <c r="AA1688" s="35">
        <f t="shared" si="429"/>
        <v>0</v>
      </c>
      <c r="AB1688" s="36">
        <f t="shared" si="430"/>
        <v>0</v>
      </c>
      <c r="AC1688" s="37">
        <f t="shared" si="431"/>
        <v>0</v>
      </c>
      <c r="AD1688" s="38"/>
      <c r="AE1688" s="38"/>
      <c r="AF1688" s="39">
        <f t="shared" si="432"/>
        <v>0</v>
      </c>
      <c r="AG1688" s="40"/>
      <c r="AH1688" s="41">
        <f t="shared" si="433"/>
        <v>0</v>
      </c>
      <c r="AI1688" s="42">
        <f t="shared" si="434"/>
        <v>0</v>
      </c>
      <c r="AJ1688" s="43">
        <f t="shared" si="435"/>
        <v>0</v>
      </c>
      <c r="AK1688" s="5" t="str">
        <f>_xlfn.IFNA(VLOOKUP(_xlfn.CONCAT(D1688," - ",S1688),OP!E:F,2,0),"-------------------------------------------NAO DISPONIVEL-------------------------------------------")</f>
        <v>C - RIOCARD</v>
      </c>
      <c r="AL1688" s="7" t="str">
        <f t="shared" si="421"/>
        <v>1 - -------------------------------------------NAO DISPONIVEL------------------------------------------- - 00000001688 - FETRANSPOR</v>
      </c>
      <c r="AM1688" s="7" t="str">
        <f t="shared" si="422"/>
        <v>-------------------------------------------NAO DISPONIVEL-------------------------------------------</v>
      </c>
      <c r="AN1688" s="44" cm="1">
        <f t="array" ref="AN1688">_xlfn.IFS(AJ1688=0,0,AQ1688="INATIVO",2,AQ1688="SEM CADASTRO",4,AQ1688="CPF ATIVO EM OUTRO COMPRADOR",5,AQ1688="NOVO/SEM CARTAO",6,AND(AJ1688&gt;0,AQ1688,""),8)</f>
        <v>0</v>
      </c>
      <c r="AO1688" s="45">
        <f t="shared" si="436"/>
        <v>-10</v>
      </c>
    </row>
    <row r="1689" spans="1:41" x14ac:dyDescent="0.4">
      <c r="A1689" s="21" t="str">
        <f t="shared" si="423"/>
        <v>-------------------------------------------NAO DISPONIVEL-------------------------------------------</v>
      </c>
      <c r="B1689" s="5" t="str">
        <f>_xlfn.IFNA(VLOOKUP(A1689,CNPJ!E:F,2,0),"-------------------------------------------NAO DISPONIVEL-------------------------------------------")</f>
        <v>-------------------------------------------NAO DISPONIVEL-------------------------------------------</v>
      </c>
      <c r="C1689" s="22">
        <v>1</v>
      </c>
      <c r="D1689" s="5" t="str">
        <f>_xlfn.XLOOKUP(R1689,OP!C:C,OP!B:B,,0,1)</f>
        <v>RJ</v>
      </c>
      <c r="E1689" s="23"/>
      <c r="M1689" s="26"/>
      <c r="N1689" s="27"/>
      <c r="O1689" s="28" t="str">
        <f t="shared" si="424"/>
        <v>00000001689</v>
      </c>
      <c r="R1689" s="27" t="s">
        <v>193</v>
      </c>
      <c r="S1689" s="30" t="str">
        <f>_xlfn.IFNA(VLOOKUP(_xlfn.CONCAT(D1689," - ",R1689),OP!A:D,4,0),"-------------------------------------------NAO DISPONIVEL-------------------------------------------")</f>
        <v>FETRANSPOR</v>
      </c>
      <c r="T1689" s="31"/>
      <c r="U1689" s="32"/>
      <c r="V1689" s="31"/>
      <c r="W1689" s="33">
        <f t="shared" si="425"/>
        <v>0</v>
      </c>
      <c r="X1689" s="34">
        <f t="shared" si="426"/>
        <v>0</v>
      </c>
      <c r="Y1689" s="33">
        <f t="shared" si="427"/>
        <v>0</v>
      </c>
      <c r="Z1689" s="33">
        <f t="shared" si="428"/>
        <v>0</v>
      </c>
      <c r="AA1689" s="35">
        <f t="shared" si="429"/>
        <v>0</v>
      </c>
      <c r="AB1689" s="36">
        <f t="shared" si="430"/>
        <v>0</v>
      </c>
      <c r="AC1689" s="37">
        <f t="shared" si="431"/>
        <v>0</v>
      </c>
      <c r="AD1689" s="38"/>
      <c r="AE1689" s="38"/>
      <c r="AF1689" s="39">
        <f t="shared" si="432"/>
        <v>0</v>
      </c>
      <c r="AG1689" s="40"/>
      <c r="AH1689" s="41">
        <f t="shared" si="433"/>
        <v>0</v>
      </c>
      <c r="AI1689" s="42">
        <f t="shared" si="434"/>
        <v>0</v>
      </c>
      <c r="AJ1689" s="43">
        <f t="shared" si="435"/>
        <v>0</v>
      </c>
      <c r="AK1689" s="5" t="str">
        <f>_xlfn.IFNA(VLOOKUP(_xlfn.CONCAT(D1689," - ",S1689),OP!E:F,2,0),"-------------------------------------------NAO DISPONIVEL-------------------------------------------")</f>
        <v>C - RIOCARD</v>
      </c>
      <c r="AL1689" s="7" t="str">
        <f t="shared" si="421"/>
        <v>1 - -------------------------------------------NAO DISPONIVEL------------------------------------------- - 00000001689 - FETRANSPOR</v>
      </c>
      <c r="AM1689" s="7" t="str">
        <f t="shared" si="422"/>
        <v>-------------------------------------------NAO DISPONIVEL-------------------------------------------</v>
      </c>
      <c r="AN1689" s="44" cm="1">
        <f t="array" ref="AN1689">_xlfn.IFS(AJ1689=0,0,AQ1689="INATIVO",2,AQ1689="SEM CADASTRO",4,AQ1689="CPF ATIVO EM OUTRO COMPRADOR",5,AQ1689="NOVO/SEM CARTAO",6,AND(AJ1689&gt;0,AQ1689,""),8)</f>
        <v>0</v>
      </c>
      <c r="AO1689" s="45">
        <f t="shared" si="436"/>
        <v>-10</v>
      </c>
    </row>
    <row r="1690" spans="1:41" x14ac:dyDescent="0.4">
      <c r="A1690" s="21" t="str">
        <f t="shared" si="423"/>
        <v>-------------------------------------------NAO DISPONIVEL-------------------------------------------</v>
      </c>
      <c r="B1690" s="5" t="str">
        <f>_xlfn.IFNA(VLOOKUP(A1690,CNPJ!E:F,2,0),"-------------------------------------------NAO DISPONIVEL-------------------------------------------")</f>
        <v>-------------------------------------------NAO DISPONIVEL-------------------------------------------</v>
      </c>
      <c r="C1690" s="22">
        <v>1</v>
      </c>
      <c r="D1690" s="5" t="str">
        <f>_xlfn.XLOOKUP(R1690,OP!C:C,OP!B:B,,0,1)</f>
        <v>RJ</v>
      </c>
      <c r="E1690" s="23"/>
      <c r="M1690" s="26"/>
      <c r="N1690" s="27"/>
      <c r="O1690" s="28" t="str">
        <f t="shared" si="424"/>
        <v>00000001690</v>
      </c>
      <c r="R1690" s="27" t="s">
        <v>193</v>
      </c>
      <c r="S1690" s="30" t="str">
        <f>_xlfn.IFNA(VLOOKUP(_xlfn.CONCAT(D1690," - ",R1690),OP!A:D,4,0),"-------------------------------------------NAO DISPONIVEL-------------------------------------------")</f>
        <v>FETRANSPOR</v>
      </c>
      <c r="T1690" s="31"/>
      <c r="U1690" s="32"/>
      <c r="V1690" s="31"/>
      <c r="W1690" s="33">
        <f t="shared" si="425"/>
        <v>0</v>
      </c>
      <c r="X1690" s="34">
        <f t="shared" si="426"/>
        <v>0</v>
      </c>
      <c r="Y1690" s="33">
        <f t="shared" si="427"/>
        <v>0</v>
      </c>
      <c r="Z1690" s="33">
        <f t="shared" si="428"/>
        <v>0</v>
      </c>
      <c r="AA1690" s="35">
        <f t="shared" si="429"/>
        <v>0</v>
      </c>
      <c r="AB1690" s="36">
        <f t="shared" si="430"/>
        <v>0</v>
      </c>
      <c r="AC1690" s="37">
        <f t="shared" si="431"/>
        <v>0</v>
      </c>
      <c r="AD1690" s="38"/>
      <c r="AE1690" s="38"/>
      <c r="AF1690" s="39">
        <f t="shared" si="432"/>
        <v>0</v>
      </c>
      <c r="AG1690" s="40"/>
      <c r="AH1690" s="41">
        <f t="shared" si="433"/>
        <v>0</v>
      </c>
      <c r="AI1690" s="42">
        <f t="shared" si="434"/>
        <v>0</v>
      </c>
      <c r="AJ1690" s="43">
        <f t="shared" si="435"/>
        <v>0</v>
      </c>
      <c r="AK1690" s="5" t="str">
        <f>_xlfn.IFNA(VLOOKUP(_xlfn.CONCAT(D1690," - ",S1690),OP!E:F,2,0),"-------------------------------------------NAO DISPONIVEL-------------------------------------------")</f>
        <v>C - RIOCARD</v>
      </c>
      <c r="AL1690" s="7" t="str">
        <f t="shared" si="421"/>
        <v>1 - -------------------------------------------NAO DISPONIVEL------------------------------------------- - 00000001690 - FETRANSPOR</v>
      </c>
      <c r="AM1690" s="7" t="str">
        <f t="shared" si="422"/>
        <v>-------------------------------------------NAO DISPONIVEL-------------------------------------------</v>
      </c>
      <c r="AN1690" s="44" cm="1">
        <f t="array" ref="AN1690">_xlfn.IFS(AJ1690=0,0,AQ1690="INATIVO",2,AQ1690="SEM CADASTRO",4,AQ1690="CPF ATIVO EM OUTRO COMPRADOR",5,AQ1690="NOVO/SEM CARTAO",6,AND(AJ1690&gt;0,AQ1690,""),8)</f>
        <v>0</v>
      </c>
      <c r="AO1690" s="45">
        <f t="shared" si="436"/>
        <v>-10</v>
      </c>
    </row>
    <row r="1691" spans="1:41" x14ac:dyDescent="0.4">
      <c r="A1691" s="21" t="str">
        <f t="shared" si="423"/>
        <v>-------------------------------------------NAO DISPONIVEL-------------------------------------------</v>
      </c>
      <c r="B1691" s="5" t="str">
        <f>_xlfn.IFNA(VLOOKUP(A1691,CNPJ!E:F,2,0),"-------------------------------------------NAO DISPONIVEL-------------------------------------------")</f>
        <v>-------------------------------------------NAO DISPONIVEL-------------------------------------------</v>
      </c>
      <c r="C1691" s="22">
        <v>1</v>
      </c>
      <c r="D1691" s="5" t="str">
        <f>_xlfn.XLOOKUP(R1691,OP!C:C,OP!B:B,,0,1)</f>
        <v>RJ</v>
      </c>
      <c r="E1691" s="23"/>
      <c r="M1691" s="26"/>
      <c r="N1691" s="27"/>
      <c r="O1691" s="28" t="str">
        <f t="shared" si="424"/>
        <v>00000001691</v>
      </c>
      <c r="R1691" s="27" t="s">
        <v>193</v>
      </c>
      <c r="S1691" s="30" t="str">
        <f>_xlfn.IFNA(VLOOKUP(_xlfn.CONCAT(D1691," - ",R1691),OP!A:D,4,0),"-------------------------------------------NAO DISPONIVEL-------------------------------------------")</f>
        <v>FETRANSPOR</v>
      </c>
      <c r="T1691" s="31"/>
      <c r="U1691" s="32"/>
      <c r="V1691" s="31"/>
      <c r="W1691" s="33">
        <f t="shared" si="425"/>
        <v>0</v>
      </c>
      <c r="X1691" s="34">
        <f t="shared" si="426"/>
        <v>0</v>
      </c>
      <c r="Y1691" s="33">
        <f t="shared" si="427"/>
        <v>0</v>
      </c>
      <c r="Z1691" s="33">
        <f t="shared" si="428"/>
        <v>0</v>
      </c>
      <c r="AA1691" s="35">
        <f t="shared" si="429"/>
        <v>0</v>
      </c>
      <c r="AB1691" s="36">
        <f t="shared" si="430"/>
        <v>0</v>
      </c>
      <c r="AC1691" s="37">
        <f t="shared" si="431"/>
        <v>0</v>
      </c>
      <c r="AD1691" s="38"/>
      <c r="AE1691" s="38"/>
      <c r="AF1691" s="39">
        <f t="shared" si="432"/>
        <v>0</v>
      </c>
      <c r="AG1691" s="40"/>
      <c r="AH1691" s="41">
        <f t="shared" si="433"/>
        <v>0</v>
      </c>
      <c r="AI1691" s="42">
        <f t="shared" si="434"/>
        <v>0</v>
      </c>
      <c r="AJ1691" s="43">
        <f t="shared" si="435"/>
        <v>0</v>
      </c>
      <c r="AK1691" s="5" t="str">
        <f>_xlfn.IFNA(VLOOKUP(_xlfn.CONCAT(D1691," - ",S1691),OP!E:F,2,0),"-------------------------------------------NAO DISPONIVEL-------------------------------------------")</f>
        <v>C - RIOCARD</v>
      </c>
      <c r="AL1691" s="7" t="str">
        <f t="shared" si="421"/>
        <v>1 - -------------------------------------------NAO DISPONIVEL------------------------------------------- - 00000001691 - FETRANSPOR</v>
      </c>
      <c r="AM1691" s="7" t="str">
        <f t="shared" si="422"/>
        <v>-------------------------------------------NAO DISPONIVEL-------------------------------------------</v>
      </c>
      <c r="AN1691" s="44" cm="1">
        <f t="array" ref="AN1691">_xlfn.IFS(AJ1691=0,0,AQ1691="INATIVO",2,AQ1691="SEM CADASTRO",4,AQ1691="CPF ATIVO EM OUTRO COMPRADOR",5,AQ1691="NOVO/SEM CARTAO",6,AND(AJ1691&gt;0,AQ1691,""),8)</f>
        <v>0</v>
      </c>
      <c r="AO1691" s="45">
        <f t="shared" si="436"/>
        <v>-10</v>
      </c>
    </row>
    <row r="1692" spans="1:41" x14ac:dyDescent="0.4">
      <c r="A1692" s="21" t="str">
        <f t="shared" si="423"/>
        <v>-------------------------------------------NAO DISPONIVEL-------------------------------------------</v>
      </c>
      <c r="B1692" s="5" t="str">
        <f>_xlfn.IFNA(VLOOKUP(A1692,CNPJ!E:F,2,0),"-------------------------------------------NAO DISPONIVEL-------------------------------------------")</f>
        <v>-------------------------------------------NAO DISPONIVEL-------------------------------------------</v>
      </c>
      <c r="C1692" s="22">
        <v>1</v>
      </c>
      <c r="D1692" s="5" t="str">
        <f>_xlfn.XLOOKUP(R1692,OP!C:C,OP!B:B,,0,1)</f>
        <v>RJ</v>
      </c>
      <c r="E1692" s="23"/>
      <c r="M1692" s="26"/>
      <c r="N1692" s="27"/>
      <c r="O1692" s="28" t="str">
        <f t="shared" si="424"/>
        <v>00000001692</v>
      </c>
      <c r="R1692" s="27" t="s">
        <v>193</v>
      </c>
      <c r="S1692" s="30" t="str">
        <f>_xlfn.IFNA(VLOOKUP(_xlfn.CONCAT(D1692," - ",R1692),OP!A:D,4,0),"-------------------------------------------NAO DISPONIVEL-------------------------------------------")</f>
        <v>FETRANSPOR</v>
      </c>
      <c r="T1692" s="31"/>
      <c r="U1692" s="32"/>
      <c r="V1692" s="31"/>
      <c r="W1692" s="33">
        <f t="shared" si="425"/>
        <v>0</v>
      </c>
      <c r="X1692" s="34">
        <f t="shared" si="426"/>
        <v>0</v>
      </c>
      <c r="Y1692" s="33">
        <f t="shared" si="427"/>
        <v>0</v>
      </c>
      <c r="Z1692" s="33">
        <f t="shared" si="428"/>
        <v>0</v>
      </c>
      <c r="AA1692" s="35">
        <f t="shared" si="429"/>
        <v>0</v>
      </c>
      <c r="AB1692" s="36">
        <f t="shared" si="430"/>
        <v>0</v>
      </c>
      <c r="AC1692" s="37">
        <f t="shared" si="431"/>
        <v>0</v>
      </c>
      <c r="AD1692" s="38"/>
      <c r="AE1692" s="38"/>
      <c r="AF1692" s="39">
        <f t="shared" si="432"/>
        <v>0</v>
      </c>
      <c r="AG1692" s="40"/>
      <c r="AH1692" s="41">
        <f t="shared" si="433"/>
        <v>0</v>
      </c>
      <c r="AI1692" s="42">
        <f t="shared" si="434"/>
        <v>0</v>
      </c>
      <c r="AJ1692" s="43">
        <f t="shared" si="435"/>
        <v>0</v>
      </c>
      <c r="AK1692" s="5" t="str">
        <f>_xlfn.IFNA(VLOOKUP(_xlfn.CONCAT(D1692," - ",S1692),OP!E:F,2,0),"-------------------------------------------NAO DISPONIVEL-------------------------------------------")</f>
        <v>C - RIOCARD</v>
      </c>
      <c r="AL1692" s="7" t="str">
        <f t="shared" si="421"/>
        <v>1 - -------------------------------------------NAO DISPONIVEL------------------------------------------- - 00000001692 - FETRANSPOR</v>
      </c>
      <c r="AM1692" s="7" t="str">
        <f t="shared" si="422"/>
        <v>-------------------------------------------NAO DISPONIVEL-------------------------------------------</v>
      </c>
      <c r="AN1692" s="44" cm="1">
        <f t="array" ref="AN1692">_xlfn.IFS(AJ1692=0,0,AQ1692="INATIVO",2,AQ1692="SEM CADASTRO",4,AQ1692="CPF ATIVO EM OUTRO COMPRADOR",5,AQ1692="NOVO/SEM CARTAO",6,AND(AJ1692&gt;0,AQ1692,""),8)</f>
        <v>0</v>
      </c>
      <c r="AO1692" s="45">
        <f t="shared" si="436"/>
        <v>-10</v>
      </c>
    </row>
    <row r="1693" spans="1:41" x14ac:dyDescent="0.4">
      <c r="A1693" s="21" t="str">
        <f t="shared" si="423"/>
        <v>-------------------------------------------NAO DISPONIVEL-------------------------------------------</v>
      </c>
      <c r="B1693" s="5" t="str">
        <f>_xlfn.IFNA(VLOOKUP(A1693,CNPJ!E:F,2,0),"-------------------------------------------NAO DISPONIVEL-------------------------------------------")</f>
        <v>-------------------------------------------NAO DISPONIVEL-------------------------------------------</v>
      </c>
      <c r="C1693" s="22">
        <v>1</v>
      </c>
      <c r="D1693" s="5" t="str">
        <f>_xlfn.XLOOKUP(R1693,OP!C:C,OP!B:B,,0,1)</f>
        <v>RJ</v>
      </c>
      <c r="E1693" s="23"/>
      <c r="M1693" s="26"/>
      <c r="N1693" s="27"/>
      <c r="O1693" s="28" t="str">
        <f t="shared" si="424"/>
        <v>00000001693</v>
      </c>
      <c r="R1693" s="27" t="s">
        <v>193</v>
      </c>
      <c r="S1693" s="30" t="str">
        <f>_xlfn.IFNA(VLOOKUP(_xlfn.CONCAT(D1693," - ",R1693),OP!A:D,4,0),"-------------------------------------------NAO DISPONIVEL-------------------------------------------")</f>
        <v>FETRANSPOR</v>
      </c>
      <c r="T1693" s="31"/>
      <c r="U1693" s="32"/>
      <c r="V1693" s="31"/>
      <c r="W1693" s="33">
        <f t="shared" si="425"/>
        <v>0</v>
      </c>
      <c r="X1693" s="34">
        <f t="shared" si="426"/>
        <v>0</v>
      </c>
      <c r="Y1693" s="33">
        <f t="shared" si="427"/>
        <v>0</v>
      </c>
      <c r="Z1693" s="33">
        <f t="shared" si="428"/>
        <v>0</v>
      </c>
      <c r="AA1693" s="35">
        <f t="shared" si="429"/>
        <v>0</v>
      </c>
      <c r="AB1693" s="36">
        <f t="shared" si="430"/>
        <v>0</v>
      </c>
      <c r="AC1693" s="37">
        <f t="shared" si="431"/>
        <v>0</v>
      </c>
      <c r="AD1693" s="38"/>
      <c r="AE1693" s="38"/>
      <c r="AF1693" s="39">
        <f t="shared" si="432"/>
        <v>0</v>
      </c>
      <c r="AG1693" s="40"/>
      <c r="AH1693" s="41">
        <f t="shared" si="433"/>
        <v>0</v>
      </c>
      <c r="AI1693" s="42">
        <f t="shared" si="434"/>
        <v>0</v>
      </c>
      <c r="AJ1693" s="43">
        <f t="shared" si="435"/>
        <v>0</v>
      </c>
      <c r="AK1693" s="5" t="str">
        <f>_xlfn.IFNA(VLOOKUP(_xlfn.CONCAT(D1693," - ",S1693),OP!E:F,2,0),"-------------------------------------------NAO DISPONIVEL-------------------------------------------")</f>
        <v>C - RIOCARD</v>
      </c>
      <c r="AL1693" s="7" t="str">
        <f t="shared" si="421"/>
        <v>1 - -------------------------------------------NAO DISPONIVEL------------------------------------------- - 00000001693 - FETRANSPOR</v>
      </c>
      <c r="AM1693" s="7" t="str">
        <f t="shared" si="422"/>
        <v>-------------------------------------------NAO DISPONIVEL-------------------------------------------</v>
      </c>
      <c r="AN1693" s="44" cm="1">
        <f t="array" ref="AN1693">_xlfn.IFS(AJ1693=0,0,AQ1693="INATIVO",2,AQ1693="SEM CADASTRO",4,AQ1693="CPF ATIVO EM OUTRO COMPRADOR",5,AQ1693="NOVO/SEM CARTAO",6,AND(AJ1693&gt;0,AQ1693,""),8)</f>
        <v>0</v>
      </c>
      <c r="AO1693" s="45">
        <f t="shared" si="436"/>
        <v>-10</v>
      </c>
    </row>
    <row r="1694" spans="1:41" x14ac:dyDescent="0.4">
      <c r="A1694" s="21" t="str">
        <f t="shared" si="423"/>
        <v>-------------------------------------------NAO DISPONIVEL-------------------------------------------</v>
      </c>
      <c r="B1694" s="5" t="str">
        <f>_xlfn.IFNA(VLOOKUP(A1694,CNPJ!E:F,2,0),"-------------------------------------------NAO DISPONIVEL-------------------------------------------")</f>
        <v>-------------------------------------------NAO DISPONIVEL-------------------------------------------</v>
      </c>
      <c r="C1694" s="22">
        <v>1</v>
      </c>
      <c r="D1694" s="5" t="str">
        <f>_xlfn.XLOOKUP(R1694,OP!C:C,OP!B:B,,0,1)</f>
        <v>RJ</v>
      </c>
      <c r="E1694" s="23"/>
      <c r="M1694" s="26"/>
      <c r="N1694" s="27"/>
      <c r="O1694" s="28" t="str">
        <f t="shared" si="424"/>
        <v>00000001694</v>
      </c>
      <c r="R1694" s="27" t="s">
        <v>193</v>
      </c>
      <c r="S1694" s="30" t="str">
        <f>_xlfn.IFNA(VLOOKUP(_xlfn.CONCAT(D1694," - ",R1694),OP!A:D,4,0),"-------------------------------------------NAO DISPONIVEL-------------------------------------------")</f>
        <v>FETRANSPOR</v>
      </c>
      <c r="T1694" s="31"/>
      <c r="U1694" s="32"/>
      <c r="V1694" s="31"/>
      <c r="W1694" s="33">
        <f t="shared" si="425"/>
        <v>0</v>
      </c>
      <c r="X1694" s="34">
        <f t="shared" si="426"/>
        <v>0</v>
      </c>
      <c r="Y1694" s="33">
        <f t="shared" si="427"/>
        <v>0</v>
      </c>
      <c r="Z1694" s="33">
        <f t="shared" si="428"/>
        <v>0</v>
      </c>
      <c r="AA1694" s="35">
        <f t="shared" si="429"/>
        <v>0</v>
      </c>
      <c r="AB1694" s="36">
        <f t="shared" si="430"/>
        <v>0</v>
      </c>
      <c r="AC1694" s="37">
        <f t="shared" si="431"/>
        <v>0</v>
      </c>
      <c r="AD1694" s="38"/>
      <c r="AE1694" s="38"/>
      <c r="AF1694" s="39">
        <f t="shared" si="432"/>
        <v>0</v>
      </c>
      <c r="AG1694" s="40"/>
      <c r="AH1694" s="41">
        <f t="shared" si="433"/>
        <v>0</v>
      </c>
      <c r="AI1694" s="42">
        <f t="shared" si="434"/>
        <v>0</v>
      </c>
      <c r="AJ1694" s="43">
        <f t="shared" si="435"/>
        <v>0</v>
      </c>
      <c r="AK1694" s="5" t="str">
        <f>_xlfn.IFNA(VLOOKUP(_xlfn.CONCAT(D1694," - ",S1694),OP!E:F,2,0),"-------------------------------------------NAO DISPONIVEL-------------------------------------------")</f>
        <v>C - RIOCARD</v>
      </c>
      <c r="AL1694" s="7" t="str">
        <f t="shared" si="421"/>
        <v>1 - -------------------------------------------NAO DISPONIVEL------------------------------------------- - 00000001694 - FETRANSPOR</v>
      </c>
      <c r="AM1694" s="7" t="str">
        <f t="shared" si="422"/>
        <v>-------------------------------------------NAO DISPONIVEL-------------------------------------------</v>
      </c>
      <c r="AN1694" s="44" cm="1">
        <f t="array" ref="AN1694">_xlfn.IFS(AJ1694=0,0,AQ1694="INATIVO",2,AQ1694="SEM CADASTRO",4,AQ1694="CPF ATIVO EM OUTRO COMPRADOR",5,AQ1694="NOVO/SEM CARTAO",6,AND(AJ1694&gt;0,AQ1694,""),8)</f>
        <v>0</v>
      </c>
      <c r="AO1694" s="45">
        <f t="shared" si="436"/>
        <v>-10</v>
      </c>
    </row>
    <row r="1695" spans="1:41" x14ac:dyDescent="0.4">
      <c r="A1695" s="21" t="str">
        <f t="shared" si="423"/>
        <v>-------------------------------------------NAO DISPONIVEL-------------------------------------------</v>
      </c>
      <c r="B1695" s="5" t="str">
        <f>_xlfn.IFNA(VLOOKUP(A1695,CNPJ!E:F,2,0),"-------------------------------------------NAO DISPONIVEL-------------------------------------------")</f>
        <v>-------------------------------------------NAO DISPONIVEL-------------------------------------------</v>
      </c>
      <c r="C1695" s="22">
        <v>1</v>
      </c>
      <c r="D1695" s="5" t="str">
        <f>_xlfn.XLOOKUP(R1695,OP!C:C,OP!B:B,,0,1)</f>
        <v>RJ</v>
      </c>
      <c r="E1695" s="23"/>
      <c r="M1695" s="26"/>
      <c r="N1695" s="27"/>
      <c r="O1695" s="28" t="str">
        <f t="shared" si="424"/>
        <v>00000001695</v>
      </c>
      <c r="R1695" s="27" t="s">
        <v>193</v>
      </c>
      <c r="S1695" s="30" t="str">
        <f>_xlfn.IFNA(VLOOKUP(_xlfn.CONCAT(D1695," - ",R1695),OP!A:D,4,0),"-------------------------------------------NAO DISPONIVEL-------------------------------------------")</f>
        <v>FETRANSPOR</v>
      </c>
      <c r="T1695" s="31"/>
      <c r="U1695" s="32"/>
      <c r="V1695" s="31"/>
      <c r="W1695" s="33">
        <f t="shared" si="425"/>
        <v>0</v>
      </c>
      <c r="X1695" s="34">
        <f t="shared" si="426"/>
        <v>0</v>
      </c>
      <c r="Y1695" s="33">
        <f t="shared" si="427"/>
        <v>0</v>
      </c>
      <c r="Z1695" s="33">
        <f t="shared" si="428"/>
        <v>0</v>
      </c>
      <c r="AA1695" s="35">
        <f t="shared" si="429"/>
        <v>0</v>
      </c>
      <c r="AB1695" s="36">
        <f t="shared" si="430"/>
        <v>0</v>
      </c>
      <c r="AC1695" s="37">
        <f t="shared" si="431"/>
        <v>0</v>
      </c>
      <c r="AD1695" s="38"/>
      <c r="AE1695" s="38"/>
      <c r="AF1695" s="39">
        <f t="shared" si="432"/>
        <v>0</v>
      </c>
      <c r="AG1695" s="40"/>
      <c r="AH1695" s="41">
        <f t="shared" si="433"/>
        <v>0</v>
      </c>
      <c r="AI1695" s="42">
        <f t="shared" si="434"/>
        <v>0</v>
      </c>
      <c r="AJ1695" s="43">
        <f t="shared" si="435"/>
        <v>0</v>
      </c>
      <c r="AK1695" s="5" t="str">
        <f>_xlfn.IFNA(VLOOKUP(_xlfn.CONCAT(D1695," - ",S1695),OP!E:F,2,0),"-------------------------------------------NAO DISPONIVEL-------------------------------------------")</f>
        <v>C - RIOCARD</v>
      </c>
      <c r="AL1695" s="7" t="str">
        <f t="shared" si="421"/>
        <v>1 - -------------------------------------------NAO DISPONIVEL------------------------------------------- - 00000001695 - FETRANSPOR</v>
      </c>
      <c r="AM1695" s="7" t="str">
        <f t="shared" si="422"/>
        <v>-------------------------------------------NAO DISPONIVEL-------------------------------------------</v>
      </c>
      <c r="AN1695" s="44" cm="1">
        <f t="array" ref="AN1695">_xlfn.IFS(AJ1695=0,0,AQ1695="INATIVO",2,AQ1695="SEM CADASTRO",4,AQ1695="CPF ATIVO EM OUTRO COMPRADOR",5,AQ1695="NOVO/SEM CARTAO",6,AND(AJ1695&gt;0,AQ1695,""),8)</f>
        <v>0</v>
      </c>
      <c r="AO1695" s="45">
        <f t="shared" si="436"/>
        <v>-10</v>
      </c>
    </row>
    <row r="1696" spans="1:41" x14ac:dyDescent="0.4">
      <c r="A1696" s="21" t="str">
        <f t="shared" si="423"/>
        <v>-------------------------------------------NAO DISPONIVEL-------------------------------------------</v>
      </c>
      <c r="B1696" s="5" t="str">
        <f>_xlfn.IFNA(VLOOKUP(A1696,CNPJ!E:F,2,0),"-------------------------------------------NAO DISPONIVEL-------------------------------------------")</f>
        <v>-------------------------------------------NAO DISPONIVEL-------------------------------------------</v>
      </c>
      <c r="C1696" s="22">
        <v>1</v>
      </c>
      <c r="D1696" s="5" t="str">
        <f>_xlfn.XLOOKUP(R1696,OP!C:C,OP!B:B,,0,1)</f>
        <v>RJ</v>
      </c>
      <c r="E1696" s="23"/>
      <c r="M1696" s="26"/>
      <c r="N1696" s="27"/>
      <c r="O1696" s="28" t="str">
        <f t="shared" si="424"/>
        <v>00000001696</v>
      </c>
      <c r="R1696" s="27" t="s">
        <v>193</v>
      </c>
      <c r="S1696" s="30" t="str">
        <f>_xlfn.IFNA(VLOOKUP(_xlfn.CONCAT(D1696," - ",R1696),OP!A:D,4,0),"-------------------------------------------NAO DISPONIVEL-------------------------------------------")</f>
        <v>FETRANSPOR</v>
      </c>
      <c r="T1696" s="31"/>
      <c r="U1696" s="32"/>
      <c r="V1696" s="31"/>
      <c r="W1696" s="33">
        <f t="shared" si="425"/>
        <v>0</v>
      </c>
      <c r="X1696" s="34">
        <f t="shared" si="426"/>
        <v>0</v>
      </c>
      <c r="Y1696" s="33">
        <f t="shared" si="427"/>
        <v>0</v>
      </c>
      <c r="Z1696" s="33">
        <f t="shared" si="428"/>
        <v>0</v>
      </c>
      <c r="AA1696" s="35">
        <f t="shared" si="429"/>
        <v>0</v>
      </c>
      <c r="AB1696" s="36">
        <f t="shared" si="430"/>
        <v>0</v>
      </c>
      <c r="AC1696" s="37">
        <f t="shared" si="431"/>
        <v>0</v>
      </c>
      <c r="AD1696" s="38"/>
      <c r="AE1696" s="38"/>
      <c r="AF1696" s="39">
        <f t="shared" si="432"/>
        <v>0</v>
      </c>
      <c r="AG1696" s="40"/>
      <c r="AH1696" s="41">
        <f t="shared" si="433"/>
        <v>0</v>
      </c>
      <c r="AI1696" s="42">
        <f t="shared" si="434"/>
        <v>0</v>
      </c>
      <c r="AJ1696" s="43">
        <f t="shared" si="435"/>
        <v>0</v>
      </c>
      <c r="AK1696" s="5" t="str">
        <f>_xlfn.IFNA(VLOOKUP(_xlfn.CONCAT(D1696," - ",S1696),OP!E:F,2,0),"-------------------------------------------NAO DISPONIVEL-------------------------------------------")</f>
        <v>C - RIOCARD</v>
      </c>
      <c r="AL1696" s="7" t="str">
        <f t="shared" si="421"/>
        <v>1 - -------------------------------------------NAO DISPONIVEL------------------------------------------- - 00000001696 - FETRANSPOR</v>
      </c>
      <c r="AM1696" s="7" t="str">
        <f t="shared" si="422"/>
        <v>-------------------------------------------NAO DISPONIVEL-------------------------------------------</v>
      </c>
      <c r="AN1696" s="44" cm="1">
        <f t="array" ref="AN1696">_xlfn.IFS(AJ1696=0,0,AQ1696="INATIVO",2,AQ1696="SEM CADASTRO",4,AQ1696="CPF ATIVO EM OUTRO COMPRADOR",5,AQ1696="NOVO/SEM CARTAO",6,AND(AJ1696&gt;0,AQ1696,""),8)</f>
        <v>0</v>
      </c>
      <c r="AO1696" s="45">
        <f t="shared" si="436"/>
        <v>-10</v>
      </c>
    </row>
    <row r="1697" spans="1:41" x14ac:dyDescent="0.4">
      <c r="A1697" s="21" t="str">
        <f t="shared" si="423"/>
        <v>-------------------------------------------NAO DISPONIVEL-------------------------------------------</v>
      </c>
      <c r="B1697" s="5" t="str">
        <f>_xlfn.IFNA(VLOOKUP(A1697,CNPJ!E:F,2,0),"-------------------------------------------NAO DISPONIVEL-------------------------------------------")</f>
        <v>-------------------------------------------NAO DISPONIVEL-------------------------------------------</v>
      </c>
      <c r="C1697" s="22">
        <v>1</v>
      </c>
      <c r="D1697" s="5" t="str">
        <f>_xlfn.XLOOKUP(R1697,OP!C:C,OP!B:B,,0,1)</f>
        <v>RJ</v>
      </c>
      <c r="E1697" s="23"/>
      <c r="M1697" s="26"/>
      <c r="N1697" s="27"/>
      <c r="O1697" s="28" t="str">
        <f t="shared" si="424"/>
        <v>00000001697</v>
      </c>
      <c r="R1697" s="27" t="s">
        <v>193</v>
      </c>
      <c r="S1697" s="30" t="str">
        <f>_xlfn.IFNA(VLOOKUP(_xlfn.CONCAT(D1697," - ",R1697),OP!A:D,4,0),"-------------------------------------------NAO DISPONIVEL-------------------------------------------")</f>
        <v>FETRANSPOR</v>
      </c>
      <c r="T1697" s="31"/>
      <c r="U1697" s="32"/>
      <c r="V1697" s="31"/>
      <c r="W1697" s="33">
        <f t="shared" si="425"/>
        <v>0</v>
      </c>
      <c r="X1697" s="34">
        <f t="shared" si="426"/>
        <v>0</v>
      </c>
      <c r="Y1697" s="33">
        <f t="shared" si="427"/>
        <v>0</v>
      </c>
      <c r="Z1697" s="33">
        <f t="shared" si="428"/>
        <v>0</v>
      </c>
      <c r="AA1697" s="35">
        <f t="shared" si="429"/>
        <v>0</v>
      </c>
      <c r="AB1697" s="36">
        <f t="shared" si="430"/>
        <v>0</v>
      </c>
      <c r="AC1697" s="37">
        <f t="shared" si="431"/>
        <v>0</v>
      </c>
      <c r="AD1697" s="38"/>
      <c r="AE1697" s="38"/>
      <c r="AF1697" s="39">
        <f t="shared" si="432"/>
        <v>0</v>
      </c>
      <c r="AG1697" s="40"/>
      <c r="AH1697" s="41">
        <f t="shared" si="433"/>
        <v>0</v>
      </c>
      <c r="AI1697" s="42">
        <f t="shared" si="434"/>
        <v>0</v>
      </c>
      <c r="AJ1697" s="43">
        <f t="shared" si="435"/>
        <v>0</v>
      </c>
      <c r="AK1697" s="5" t="str">
        <f>_xlfn.IFNA(VLOOKUP(_xlfn.CONCAT(D1697," - ",S1697),OP!E:F,2,0),"-------------------------------------------NAO DISPONIVEL-------------------------------------------")</f>
        <v>C - RIOCARD</v>
      </c>
      <c r="AL1697" s="7" t="str">
        <f t="shared" si="421"/>
        <v>1 - -------------------------------------------NAO DISPONIVEL------------------------------------------- - 00000001697 - FETRANSPOR</v>
      </c>
      <c r="AM1697" s="7" t="str">
        <f t="shared" si="422"/>
        <v>-------------------------------------------NAO DISPONIVEL-------------------------------------------</v>
      </c>
      <c r="AN1697" s="44" cm="1">
        <f t="array" ref="AN1697">_xlfn.IFS(AJ1697=0,0,AQ1697="INATIVO",2,AQ1697="SEM CADASTRO",4,AQ1697="CPF ATIVO EM OUTRO COMPRADOR",5,AQ1697="NOVO/SEM CARTAO",6,AND(AJ1697&gt;0,AQ1697,""),8)</f>
        <v>0</v>
      </c>
      <c r="AO1697" s="45">
        <f t="shared" si="436"/>
        <v>-10</v>
      </c>
    </row>
    <row r="1698" spans="1:41" x14ac:dyDescent="0.4">
      <c r="A1698" s="21" t="str">
        <f t="shared" si="423"/>
        <v>-------------------------------------------NAO DISPONIVEL-------------------------------------------</v>
      </c>
      <c r="B1698" s="5" t="str">
        <f>_xlfn.IFNA(VLOOKUP(A1698,CNPJ!E:F,2,0),"-------------------------------------------NAO DISPONIVEL-------------------------------------------")</f>
        <v>-------------------------------------------NAO DISPONIVEL-------------------------------------------</v>
      </c>
      <c r="C1698" s="22">
        <v>1</v>
      </c>
      <c r="D1698" s="5" t="str">
        <f>_xlfn.XLOOKUP(R1698,OP!C:C,OP!B:B,,0,1)</f>
        <v>RJ</v>
      </c>
      <c r="E1698" s="23"/>
      <c r="M1698" s="26"/>
      <c r="N1698" s="27"/>
      <c r="O1698" s="28" t="str">
        <f t="shared" si="424"/>
        <v>00000001698</v>
      </c>
      <c r="R1698" s="27" t="s">
        <v>193</v>
      </c>
      <c r="S1698" s="30" t="str">
        <f>_xlfn.IFNA(VLOOKUP(_xlfn.CONCAT(D1698," - ",R1698),OP!A:D,4,0),"-------------------------------------------NAO DISPONIVEL-------------------------------------------")</f>
        <v>FETRANSPOR</v>
      </c>
      <c r="T1698" s="31"/>
      <c r="U1698" s="32"/>
      <c r="V1698" s="31"/>
      <c r="W1698" s="33">
        <f t="shared" si="425"/>
        <v>0</v>
      </c>
      <c r="X1698" s="34">
        <f t="shared" si="426"/>
        <v>0</v>
      </c>
      <c r="Y1698" s="33">
        <f t="shared" si="427"/>
        <v>0</v>
      </c>
      <c r="Z1698" s="33">
        <f t="shared" si="428"/>
        <v>0</v>
      </c>
      <c r="AA1698" s="35">
        <f t="shared" si="429"/>
        <v>0</v>
      </c>
      <c r="AB1698" s="36">
        <f t="shared" si="430"/>
        <v>0</v>
      </c>
      <c r="AC1698" s="37">
        <f t="shared" si="431"/>
        <v>0</v>
      </c>
      <c r="AD1698" s="38"/>
      <c r="AE1698" s="38"/>
      <c r="AF1698" s="39">
        <f t="shared" si="432"/>
        <v>0</v>
      </c>
      <c r="AG1698" s="40"/>
      <c r="AH1698" s="41">
        <f t="shared" si="433"/>
        <v>0</v>
      </c>
      <c r="AI1698" s="42">
        <f t="shared" si="434"/>
        <v>0</v>
      </c>
      <c r="AJ1698" s="43">
        <f t="shared" si="435"/>
        <v>0</v>
      </c>
      <c r="AK1698" s="5" t="str">
        <f>_xlfn.IFNA(VLOOKUP(_xlfn.CONCAT(D1698," - ",S1698),OP!E:F,2,0),"-------------------------------------------NAO DISPONIVEL-------------------------------------------")</f>
        <v>C - RIOCARD</v>
      </c>
      <c r="AL1698" s="7" t="str">
        <f t="shared" si="421"/>
        <v>1 - -------------------------------------------NAO DISPONIVEL------------------------------------------- - 00000001698 - FETRANSPOR</v>
      </c>
      <c r="AM1698" s="7" t="str">
        <f t="shared" si="422"/>
        <v>-------------------------------------------NAO DISPONIVEL-------------------------------------------</v>
      </c>
      <c r="AN1698" s="44" cm="1">
        <f t="array" ref="AN1698">_xlfn.IFS(AJ1698=0,0,AQ1698="INATIVO",2,AQ1698="SEM CADASTRO",4,AQ1698="CPF ATIVO EM OUTRO COMPRADOR",5,AQ1698="NOVO/SEM CARTAO",6,AND(AJ1698&gt;0,AQ1698,""),8)</f>
        <v>0</v>
      </c>
      <c r="AO1698" s="45">
        <f t="shared" si="436"/>
        <v>-10</v>
      </c>
    </row>
    <row r="1699" spans="1:41" x14ac:dyDescent="0.4">
      <c r="A1699" s="21" t="str">
        <f t="shared" si="423"/>
        <v>-------------------------------------------NAO DISPONIVEL-------------------------------------------</v>
      </c>
      <c r="B1699" s="5" t="str">
        <f>_xlfn.IFNA(VLOOKUP(A1699,CNPJ!E:F,2,0),"-------------------------------------------NAO DISPONIVEL-------------------------------------------")</f>
        <v>-------------------------------------------NAO DISPONIVEL-------------------------------------------</v>
      </c>
      <c r="C1699" s="22">
        <v>1</v>
      </c>
      <c r="D1699" s="5" t="str">
        <f>_xlfn.XLOOKUP(R1699,OP!C:C,OP!B:B,,0,1)</f>
        <v>RJ</v>
      </c>
      <c r="E1699" s="23"/>
      <c r="M1699" s="26"/>
      <c r="N1699" s="27"/>
      <c r="O1699" s="28" t="str">
        <f t="shared" si="424"/>
        <v>00000001699</v>
      </c>
      <c r="R1699" s="27" t="s">
        <v>193</v>
      </c>
      <c r="S1699" s="30" t="str">
        <f>_xlfn.IFNA(VLOOKUP(_xlfn.CONCAT(D1699," - ",R1699),OP!A:D,4,0),"-------------------------------------------NAO DISPONIVEL-------------------------------------------")</f>
        <v>FETRANSPOR</v>
      </c>
      <c r="T1699" s="31"/>
      <c r="U1699" s="32"/>
      <c r="V1699" s="31"/>
      <c r="W1699" s="33">
        <f t="shared" si="425"/>
        <v>0</v>
      </c>
      <c r="X1699" s="34">
        <f t="shared" si="426"/>
        <v>0</v>
      </c>
      <c r="Y1699" s="33">
        <f t="shared" si="427"/>
        <v>0</v>
      </c>
      <c r="Z1699" s="33">
        <f t="shared" si="428"/>
        <v>0</v>
      </c>
      <c r="AA1699" s="35">
        <f t="shared" si="429"/>
        <v>0</v>
      </c>
      <c r="AB1699" s="36">
        <f t="shared" si="430"/>
        <v>0</v>
      </c>
      <c r="AC1699" s="37">
        <f t="shared" si="431"/>
        <v>0</v>
      </c>
      <c r="AD1699" s="38"/>
      <c r="AE1699" s="38"/>
      <c r="AF1699" s="39">
        <f t="shared" si="432"/>
        <v>0</v>
      </c>
      <c r="AG1699" s="40"/>
      <c r="AH1699" s="41">
        <f t="shared" si="433"/>
        <v>0</v>
      </c>
      <c r="AI1699" s="42">
        <f t="shared" si="434"/>
        <v>0</v>
      </c>
      <c r="AJ1699" s="43">
        <f t="shared" si="435"/>
        <v>0</v>
      </c>
      <c r="AK1699" s="5" t="str">
        <f>_xlfn.IFNA(VLOOKUP(_xlfn.CONCAT(D1699," - ",S1699),OP!E:F,2,0),"-------------------------------------------NAO DISPONIVEL-------------------------------------------")</f>
        <v>C - RIOCARD</v>
      </c>
      <c r="AL1699" s="7" t="str">
        <f t="shared" si="421"/>
        <v>1 - -------------------------------------------NAO DISPONIVEL------------------------------------------- - 00000001699 - FETRANSPOR</v>
      </c>
      <c r="AM1699" s="7" t="str">
        <f t="shared" si="422"/>
        <v>-------------------------------------------NAO DISPONIVEL-------------------------------------------</v>
      </c>
      <c r="AN1699" s="44" cm="1">
        <f t="array" ref="AN1699">_xlfn.IFS(AJ1699=0,0,AQ1699="INATIVO",2,AQ1699="SEM CADASTRO",4,AQ1699="CPF ATIVO EM OUTRO COMPRADOR",5,AQ1699="NOVO/SEM CARTAO",6,AND(AJ1699&gt;0,AQ1699,""),8)</f>
        <v>0</v>
      </c>
      <c r="AO1699" s="45">
        <f t="shared" si="436"/>
        <v>-10</v>
      </c>
    </row>
    <row r="1700" spans="1:41" x14ac:dyDescent="0.4">
      <c r="A1700" s="21" t="str">
        <f t="shared" si="423"/>
        <v>-------------------------------------------NAO DISPONIVEL-------------------------------------------</v>
      </c>
      <c r="B1700" s="5" t="str">
        <f>_xlfn.IFNA(VLOOKUP(A1700,CNPJ!E:F,2,0),"-------------------------------------------NAO DISPONIVEL-------------------------------------------")</f>
        <v>-------------------------------------------NAO DISPONIVEL-------------------------------------------</v>
      </c>
      <c r="C1700" s="22">
        <v>1</v>
      </c>
      <c r="D1700" s="5" t="str">
        <f>_xlfn.XLOOKUP(R1700,OP!C:C,OP!B:B,,0,1)</f>
        <v>RJ</v>
      </c>
      <c r="E1700" s="23"/>
      <c r="M1700" s="26"/>
      <c r="N1700" s="27"/>
      <c r="O1700" s="28" t="str">
        <f t="shared" si="424"/>
        <v>00000001700</v>
      </c>
      <c r="R1700" s="27" t="s">
        <v>193</v>
      </c>
      <c r="S1700" s="30" t="str">
        <f>_xlfn.IFNA(VLOOKUP(_xlfn.CONCAT(D1700," - ",R1700),OP!A:D,4,0),"-------------------------------------------NAO DISPONIVEL-------------------------------------------")</f>
        <v>FETRANSPOR</v>
      </c>
      <c r="T1700" s="31"/>
      <c r="U1700" s="32"/>
      <c r="V1700" s="31"/>
      <c r="W1700" s="33">
        <f t="shared" si="425"/>
        <v>0</v>
      </c>
      <c r="X1700" s="34">
        <f t="shared" si="426"/>
        <v>0</v>
      </c>
      <c r="Y1700" s="33">
        <f t="shared" si="427"/>
        <v>0</v>
      </c>
      <c r="Z1700" s="33">
        <f t="shared" si="428"/>
        <v>0</v>
      </c>
      <c r="AA1700" s="35">
        <f t="shared" si="429"/>
        <v>0</v>
      </c>
      <c r="AB1700" s="36">
        <f t="shared" si="430"/>
        <v>0</v>
      </c>
      <c r="AC1700" s="37">
        <f t="shared" si="431"/>
        <v>0</v>
      </c>
      <c r="AD1700" s="38"/>
      <c r="AE1700" s="38"/>
      <c r="AF1700" s="39">
        <f t="shared" si="432"/>
        <v>0</v>
      </c>
      <c r="AG1700" s="40"/>
      <c r="AH1700" s="41">
        <f t="shared" si="433"/>
        <v>0</v>
      </c>
      <c r="AI1700" s="42">
        <f t="shared" si="434"/>
        <v>0</v>
      </c>
      <c r="AJ1700" s="43">
        <f t="shared" si="435"/>
        <v>0</v>
      </c>
      <c r="AK1700" s="5" t="str">
        <f>_xlfn.IFNA(VLOOKUP(_xlfn.CONCAT(D1700," - ",S1700),OP!E:F,2,0),"-------------------------------------------NAO DISPONIVEL-------------------------------------------")</f>
        <v>C - RIOCARD</v>
      </c>
      <c r="AL1700" s="7" t="str">
        <f t="shared" si="421"/>
        <v>1 - -------------------------------------------NAO DISPONIVEL------------------------------------------- - 00000001700 - FETRANSPOR</v>
      </c>
      <c r="AM1700" s="7" t="str">
        <f t="shared" si="422"/>
        <v>-------------------------------------------NAO DISPONIVEL-------------------------------------------</v>
      </c>
      <c r="AN1700" s="44" cm="1">
        <f t="array" ref="AN1700">_xlfn.IFS(AJ1700=0,0,AQ1700="INATIVO",2,AQ1700="SEM CADASTRO",4,AQ1700="CPF ATIVO EM OUTRO COMPRADOR",5,AQ1700="NOVO/SEM CARTAO",6,AND(AJ1700&gt;0,AQ1700,""),8)</f>
        <v>0</v>
      </c>
      <c r="AO1700" s="45">
        <f t="shared" si="436"/>
        <v>-10</v>
      </c>
    </row>
    <row r="1701" spans="1:41" x14ac:dyDescent="0.4">
      <c r="A1701" s="21" t="str">
        <f t="shared" si="423"/>
        <v>-------------------------------------------NAO DISPONIVEL-------------------------------------------</v>
      </c>
      <c r="B1701" s="5" t="str">
        <f>_xlfn.IFNA(VLOOKUP(A1701,CNPJ!E:F,2,0),"-------------------------------------------NAO DISPONIVEL-------------------------------------------")</f>
        <v>-------------------------------------------NAO DISPONIVEL-------------------------------------------</v>
      </c>
      <c r="C1701" s="22">
        <v>1</v>
      </c>
      <c r="D1701" s="5" t="str">
        <f>_xlfn.XLOOKUP(R1701,OP!C:C,OP!B:B,,0,1)</f>
        <v>RJ</v>
      </c>
      <c r="E1701" s="23"/>
      <c r="M1701" s="26"/>
      <c r="N1701" s="27"/>
      <c r="O1701" s="28" t="str">
        <f t="shared" si="424"/>
        <v>00000001701</v>
      </c>
      <c r="R1701" s="27" t="s">
        <v>193</v>
      </c>
      <c r="S1701" s="30" t="str">
        <f>_xlfn.IFNA(VLOOKUP(_xlfn.CONCAT(D1701," - ",R1701),OP!A:D,4,0),"-------------------------------------------NAO DISPONIVEL-------------------------------------------")</f>
        <v>FETRANSPOR</v>
      </c>
      <c r="T1701" s="31"/>
      <c r="U1701" s="32"/>
      <c r="V1701" s="31"/>
      <c r="W1701" s="33">
        <f t="shared" si="425"/>
        <v>0</v>
      </c>
      <c r="X1701" s="34">
        <f t="shared" si="426"/>
        <v>0</v>
      </c>
      <c r="Y1701" s="33">
        <f t="shared" si="427"/>
        <v>0</v>
      </c>
      <c r="Z1701" s="33">
        <f t="shared" si="428"/>
        <v>0</v>
      </c>
      <c r="AA1701" s="35">
        <f t="shared" si="429"/>
        <v>0</v>
      </c>
      <c r="AB1701" s="36">
        <f t="shared" si="430"/>
        <v>0</v>
      </c>
      <c r="AC1701" s="37">
        <f t="shared" si="431"/>
        <v>0</v>
      </c>
      <c r="AD1701" s="38"/>
      <c r="AE1701" s="38"/>
      <c r="AF1701" s="39">
        <f t="shared" si="432"/>
        <v>0</v>
      </c>
      <c r="AG1701" s="40"/>
      <c r="AH1701" s="41">
        <f t="shared" si="433"/>
        <v>0</v>
      </c>
      <c r="AI1701" s="42">
        <f t="shared" si="434"/>
        <v>0</v>
      </c>
      <c r="AJ1701" s="43">
        <f t="shared" si="435"/>
        <v>0</v>
      </c>
      <c r="AK1701" s="5" t="str">
        <f>_xlfn.IFNA(VLOOKUP(_xlfn.CONCAT(D1701," - ",S1701),OP!E:F,2,0),"-------------------------------------------NAO DISPONIVEL-------------------------------------------")</f>
        <v>C - RIOCARD</v>
      </c>
      <c r="AL1701" s="7" t="str">
        <f t="shared" si="421"/>
        <v>1 - -------------------------------------------NAO DISPONIVEL------------------------------------------- - 00000001701 - FETRANSPOR</v>
      </c>
      <c r="AM1701" s="7" t="str">
        <f t="shared" si="422"/>
        <v>-------------------------------------------NAO DISPONIVEL-------------------------------------------</v>
      </c>
      <c r="AN1701" s="44" cm="1">
        <f t="array" ref="AN1701">_xlfn.IFS(AJ1701=0,0,AQ1701="INATIVO",2,AQ1701="SEM CADASTRO",4,AQ1701="CPF ATIVO EM OUTRO COMPRADOR",5,AQ1701="NOVO/SEM CARTAO",6,AND(AJ1701&gt;0,AQ1701,""),8)</f>
        <v>0</v>
      </c>
      <c r="AO1701" s="45">
        <f t="shared" si="436"/>
        <v>-10</v>
      </c>
    </row>
    <row r="1702" spans="1:41" x14ac:dyDescent="0.4">
      <c r="A1702" s="21" t="str">
        <f t="shared" si="423"/>
        <v>-------------------------------------------NAO DISPONIVEL-------------------------------------------</v>
      </c>
      <c r="B1702" s="5" t="str">
        <f>_xlfn.IFNA(VLOOKUP(A1702,CNPJ!E:F,2,0),"-------------------------------------------NAO DISPONIVEL-------------------------------------------")</f>
        <v>-------------------------------------------NAO DISPONIVEL-------------------------------------------</v>
      </c>
      <c r="C1702" s="22">
        <v>1</v>
      </c>
      <c r="D1702" s="5" t="str">
        <f>_xlfn.XLOOKUP(R1702,OP!C:C,OP!B:B,,0,1)</f>
        <v>RJ</v>
      </c>
      <c r="E1702" s="23"/>
      <c r="M1702" s="26"/>
      <c r="N1702" s="27"/>
      <c r="O1702" s="28" t="str">
        <f t="shared" si="424"/>
        <v>00000001702</v>
      </c>
      <c r="R1702" s="27" t="s">
        <v>193</v>
      </c>
      <c r="S1702" s="30" t="str">
        <f>_xlfn.IFNA(VLOOKUP(_xlfn.CONCAT(D1702," - ",R1702),OP!A:D,4,0),"-------------------------------------------NAO DISPONIVEL-------------------------------------------")</f>
        <v>FETRANSPOR</v>
      </c>
      <c r="T1702" s="31"/>
      <c r="U1702" s="32"/>
      <c r="V1702" s="31"/>
      <c r="W1702" s="33">
        <f t="shared" si="425"/>
        <v>0</v>
      </c>
      <c r="X1702" s="34">
        <f t="shared" si="426"/>
        <v>0</v>
      </c>
      <c r="Y1702" s="33">
        <f t="shared" si="427"/>
        <v>0</v>
      </c>
      <c r="Z1702" s="33">
        <f t="shared" si="428"/>
        <v>0</v>
      </c>
      <c r="AA1702" s="35">
        <f t="shared" si="429"/>
        <v>0</v>
      </c>
      <c r="AB1702" s="36">
        <f t="shared" si="430"/>
        <v>0</v>
      </c>
      <c r="AC1702" s="37">
        <f t="shared" si="431"/>
        <v>0</v>
      </c>
      <c r="AD1702" s="38"/>
      <c r="AE1702" s="38"/>
      <c r="AF1702" s="39">
        <f t="shared" si="432"/>
        <v>0</v>
      </c>
      <c r="AG1702" s="40"/>
      <c r="AH1702" s="41">
        <f t="shared" si="433"/>
        <v>0</v>
      </c>
      <c r="AI1702" s="42">
        <f t="shared" si="434"/>
        <v>0</v>
      </c>
      <c r="AJ1702" s="43">
        <f t="shared" si="435"/>
        <v>0</v>
      </c>
      <c r="AK1702" s="5" t="str">
        <f>_xlfn.IFNA(VLOOKUP(_xlfn.CONCAT(D1702," - ",S1702),OP!E:F,2,0),"-------------------------------------------NAO DISPONIVEL-------------------------------------------")</f>
        <v>C - RIOCARD</v>
      </c>
      <c r="AL1702" s="7" t="str">
        <f t="shared" si="421"/>
        <v>1 - -------------------------------------------NAO DISPONIVEL------------------------------------------- - 00000001702 - FETRANSPOR</v>
      </c>
      <c r="AM1702" s="7" t="str">
        <f t="shared" si="422"/>
        <v>-------------------------------------------NAO DISPONIVEL-------------------------------------------</v>
      </c>
      <c r="AN1702" s="44" cm="1">
        <f t="array" ref="AN1702">_xlfn.IFS(AJ1702=0,0,AQ1702="INATIVO",2,AQ1702="SEM CADASTRO",4,AQ1702="CPF ATIVO EM OUTRO COMPRADOR",5,AQ1702="NOVO/SEM CARTAO",6,AND(AJ1702&gt;0,AQ1702,""),8)</f>
        <v>0</v>
      </c>
      <c r="AO1702" s="45">
        <f t="shared" si="436"/>
        <v>-10</v>
      </c>
    </row>
    <row r="1703" spans="1:41" x14ac:dyDescent="0.4">
      <c r="A1703" s="21" t="str">
        <f t="shared" si="423"/>
        <v>-------------------------------------------NAO DISPONIVEL-------------------------------------------</v>
      </c>
      <c r="B1703" s="5" t="str">
        <f>_xlfn.IFNA(VLOOKUP(A1703,CNPJ!E:F,2,0),"-------------------------------------------NAO DISPONIVEL-------------------------------------------")</f>
        <v>-------------------------------------------NAO DISPONIVEL-------------------------------------------</v>
      </c>
      <c r="C1703" s="22">
        <v>1</v>
      </c>
      <c r="D1703" s="5" t="str">
        <f>_xlfn.XLOOKUP(R1703,OP!C:C,OP!B:B,,0,1)</f>
        <v>RJ</v>
      </c>
      <c r="E1703" s="23"/>
      <c r="M1703" s="26"/>
      <c r="N1703" s="27"/>
      <c r="O1703" s="28" t="str">
        <f t="shared" si="424"/>
        <v>00000001703</v>
      </c>
      <c r="R1703" s="27" t="s">
        <v>193</v>
      </c>
      <c r="S1703" s="30" t="str">
        <f>_xlfn.IFNA(VLOOKUP(_xlfn.CONCAT(D1703," - ",R1703),OP!A:D,4,0),"-------------------------------------------NAO DISPONIVEL-------------------------------------------")</f>
        <v>FETRANSPOR</v>
      </c>
      <c r="T1703" s="31"/>
      <c r="U1703" s="32"/>
      <c r="V1703" s="31"/>
      <c r="W1703" s="33">
        <f t="shared" si="425"/>
        <v>0</v>
      </c>
      <c r="X1703" s="34">
        <f t="shared" si="426"/>
        <v>0</v>
      </c>
      <c r="Y1703" s="33">
        <f t="shared" si="427"/>
        <v>0</v>
      </c>
      <c r="Z1703" s="33">
        <f t="shared" si="428"/>
        <v>0</v>
      </c>
      <c r="AA1703" s="35">
        <f t="shared" si="429"/>
        <v>0</v>
      </c>
      <c r="AB1703" s="36">
        <f t="shared" si="430"/>
        <v>0</v>
      </c>
      <c r="AC1703" s="37">
        <f t="shared" si="431"/>
        <v>0</v>
      </c>
      <c r="AD1703" s="38"/>
      <c r="AE1703" s="38"/>
      <c r="AF1703" s="39">
        <f t="shared" si="432"/>
        <v>0</v>
      </c>
      <c r="AG1703" s="40"/>
      <c r="AH1703" s="41">
        <f t="shared" si="433"/>
        <v>0</v>
      </c>
      <c r="AI1703" s="42">
        <f t="shared" si="434"/>
        <v>0</v>
      </c>
      <c r="AJ1703" s="43">
        <f t="shared" si="435"/>
        <v>0</v>
      </c>
      <c r="AK1703" s="5" t="str">
        <f>_xlfn.IFNA(VLOOKUP(_xlfn.CONCAT(D1703," - ",S1703),OP!E:F,2,0),"-------------------------------------------NAO DISPONIVEL-------------------------------------------")</f>
        <v>C - RIOCARD</v>
      </c>
      <c r="AL1703" s="7" t="str">
        <f t="shared" si="421"/>
        <v>1 - -------------------------------------------NAO DISPONIVEL------------------------------------------- - 00000001703 - FETRANSPOR</v>
      </c>
      <c r="AM1703" s="7" t="str">
        <f t="shared" si="422"/>
        <v>-------------------------------------------NAO DISPONIVEL-------------------------------------------</v>
      </c>
      <c r="AN1703" s="44" cm="1">
        <f t="array" ref="AN1703">_xlfn.IFS(AJ1703=0,0,AQ1703="INATIVO",2,AQ1703="SEM CADASTRO",4,AQ1703="CPF ATIVO EM OUTRO COMPRADOR",5,AQ1703="NOVO/SEM CARTAO",6,AND(AJ1703&gt;0,AQ1703,""),8)</f>
        <v>0</v>
      </c>
      <c r="AO1703" s="45">
        <f t="shared" si="436"/>
        <v>-10</v>
      </c>
    </row>
    <row r="1704" spans="1:41" x14ac:dyDescent="0.4">
      <c r="A1704" s="21" t="str">
        <f t="shared" si="423"/>
        <v>-------------------------------------------NAO DISPONIVEL-------------------------------------------</v>
      </c>
      <c r="B1704" s="5" t="str">
        <f>_xlfn.IFNA(VLOOKUP(A1704,CNPJ!E:F,2,0),"-------------------------------------------NAO DISPONIVEL-------------------------------------------")</f>
        <v>-------------------------------------------NAO DISPONIVEL-------------------------------------------</v>
      </c>
      <c r="C1704" s="22">
        <v>1</v>
      </c>
      <c r="D1704" s="5" t="str">
        <f>_xlfn.XLOOKUP(R1704,OP!C:C,OP!B:B,,0,1)</f>
        <v>RJ</v>
      </c>
      <c r="E1704" s="23"/>
      <c r="M1704" s="26"/>
      <c r="N1704" s="27"/>
      <c r="O1704" s="28" t="str">
        <f t="shared" si="424"/>
        <v>00000001704</v>
      </c>
      <c r="R1704" s="27" t="s">
        <v>193</v>
      </c>
      <c r="S1704" s="30" t="str">
        <f>_xlfn.IFNA(VLOOKUP(_xlfn.CONCAT(D1704," - ",R1704),OP!A:D,4,0),"-------------------------------------------NAO DISPONIVEL-------------------------------------------")</f>
        <v>FETRANSPOR</v>
      </c>
      <c r="T1704" s="31"/>
      <c r="U1704" s="32"/>
      <c r="V1704" s="31"/>
      <c r="W1704" s="33">
        <f t="shared" si="425"/>
        <v>0</v>
      </c>
      <c r="X1704" s="34">
        <f t="shared" si="426"/>
        <v>0</v>
      </c>
      <c r="Y1704" s="33">
        <f t="shared" si="427"/>
        <v>0</v>
      </c>
      <c r="Z1704" s="33">
        <f t="shared" si="428"/>
        <v>0</v>
      </c>
      <c r="AA1704" s="35">
        <f t="shared" si="429"/>
        <v>0</v>
      </c>
      <c r="AB1704" s="36">
        <f t="shared" si="430"/>
        <v>0</v>
      </c>
      <c r="AC1704" s="37">
        <f t="shared" si="431"/>
        <v>0</v>
      </c>
      <c r="AD1704" s="38"/>
      <c r="AE1704" s="38"/>
      <c r="AF1704" s="39">
        <f t="shared" si="432"/>
        <v>0</v>
      </c>
      <c r="AG1704" s="40"/>
      <c r="AH1704" s="41">
        <f t="shared" si="433"/>
        <v>0</v>
      </c>
      <c r="AI1704" s="42">
        <f t="shared" si="434"/>
        <v>0</v>
      </c>
      <c r="AJ1704" s="43">
        <f t="shared" si="435"/>
        <v>0</v>
      </c>
      <c r="AK1704" s="5" t="str">
        <f>_xlfn.IFNA(VLOOKUP(_xlfn.CONCAT(D1704," - ",S1704),OP!E:F,2,0),"-------------------------------------------NAO DISPONIVEL-------------------------------------------")</f>
        <v>C - RIOCARD</v>
      </c>
      <c r="AL1704" s="7" t="str">
        <f t="shared" si="421"/>
        <v>1 - -------------------------------------------NAO DISPONIVEL------------------------------------------- - 00000001704 - FETRANSPOR</v>
      </c>
      <c r="AM1704" s="7" t="str">
        <f t="shared" si="422"/>
        <v>-------------------------------------------NAO DISPONIVEL-------------------------------------------</v>
      </c>
      <c r="AN1704" s="44" cm="1">
        <f t="array" ref="AN1704">_xlfn.IFS(AJ1704=0,0,AQ1704="INATIVO",2,AQ1704="SEM CADASTRO",4,AQ1704="CPF ATIVO EM OUTRO COMPRADOR",5,AQ1704="NOVO/SEM CARTAO",6,AND(AJ1704&gt;0,AQ1704,""),8)</f>
        <v>0</v>
      </c>
      <c r="AO1704" s="45">
        <f t="shared" si="436"/>
        <v>-10</v>
      </c>
    </row>
    <row r="1705" spans="1:41" x14ac:dyDescent="0.4">
      <c r="A1705" s="21" t="str">
        <f t="shared" si="423"/>
        <v>-------------------------------------------NAO DISPONIVEL-------------------------------------------</v>
      </c>
      <c r="B1705" s="5" t="str">
        <f>_xlfn.IFNA(VLOOKUP(A1705,CNPJ!E:F,2,0),"-------------------------------------------NAO DISPONIVEL-------------------------------------------")</f>
        <v>-------------------------------------------NAO DISPONIVEL-------------------------------------------</v>
      </c>
      <c r="C1705" s="22">
        <v>1</v>
      </c>
      <c r="D1705" s="5" t="str">
        <f>_xlfn.XLOOKUP(R1705,OP!C:C,OP!B:B,,0,1)</f>
        <v>RJ</v>
      </c>
      <c r="E1705" s="23"/>
      <c r="M1705" s="26"/>
      <c r="N1705" s="27"/>
      <c r="O1705" s="28" t="str">
        <f t="shared" si="424"/>
        <v>00000001705</v>
      </c>
      <c r="R1705" s="27" t="s">
        <v>193</v>
      </c>
      <c r="S1705" s="30" t="str">
        <f>_xlfn.IFNA(VLOOKUP(_xlfn.CONCAT(D1705," - ",R1705),OP!A:D,4,0),"-------------------------------------------NAO DISPONIVEL-------------------------------------------")</f>
        <v>FETRANSPOR</v>
      </c>
      <c r="T1705" s="31"/>
      <c r="U1705" s="32"/>
      <c r="V1705" s="31"/>
      <c r="W1705" s="33">
        <f t="shared" si="425"/>
        <v>0</v>
      </c>
      <c r="X1705" s="34">
        <f t="shared" si="426"/>
        <v>0</v>
      </c>
      <c r="Y1705" s="33">
        <f t="shared" si="427"/>
        <v>0</v>
      </c>
      <c r="Z1705" s="33">
        <f t="shared" si="428"/>
        <v>0</v>
      </c>
      <c r="AA1705" s="35">
        <f t="shared" si="429"/>
        <v>0</v>
      </c>
      <c r="AB1705" s="36">
        <f t="shared" si="430"/>
        <v>0</v>
      </c>
      <c r="AC1705" s="37">
        <f t="shared" si="431"/>
        <v>0</v>
      </c>
      <c r="AD1705" s="38"/>
      <c r="AE1705" s="38"/>
      <c r="AF1705" s="39">
        <f t="shared" si="432"/>
        <v>0</v>
      </c>
      <c r="AG1705" s="40"/>
      <c r="AH1705" s="41">
        <f t="shared" si="433"/>
        <v>0</v>
      </c>
      <c r="AI1705" s="42">
        <f t="shared" si="434"/>
        <v>0</v>
      </c>
      <c r="AJ1705" s="43">
        <f t="shared" si="435"/>
        <v>0</v>
      </c>
      <c r="AK1705" s="5" t="str">
        <f>_xlfn.IFNA(VLOOKUP(_xlfn.CONCAT(D1705," - ",S1705),OP!E:F,2,0),"-------------------------------------------NAO DISPONIVEL-------------------------------------------")</f>
        <v>C - RIOCARD</v>
      </c>
      <c r="AL1705" s="7" t="str">
        <f t="shared" si="421"/>
        <v>1 - -------------------------------------------NAO DISPONIVEL------------------------------------------- - 00000001705 - FETRANSPOR</v>
      </c>
      <c r="AM1705" s="7" t="str">
        <f t="shared" si="422"/>
        <v>-------------------------------------------NAO DISPONIVEL-------------------------------------------</v>
      </c>
      <c r="AN1705" s="44" cm="1">
        <f t="array" ref="AN1705">_xlfn.IFS(AJ1705=0,0,AQ1705="INATIVO",2,AQ1705="SEM CADASTRO",4,AQ1705="CPF ATIVO EM OUTRO COMPRADOR",5,AQ1705="NOVO/SEM CARTAO",6,AND(AJ1705&gt;0,AQ1705,""),8)</f>
        <v>0</v>
      </c>
      <c r="AO1705" s="45">
        <f t="shared" si="436"/>
        <v>-10</v>
      </c>
    </row>
    <row r="1706" spans="1:41" x14ac:dyDescent="0.4">
      <c r="A1706" s="21" t="str">
        <f t="shared" si="423"/>
        <v>-------------------------------------------NAO DISPONIVEL-------------------------------------------</v>
      </c>
      <c r="B1706" s="5" t="str">
        <f>_xlfn.IFNA(VLOOKUP(A1706,CNPJ!E:F,2,0),"-------------------------------------------NAO DISPONIVEL-------------------------------------------")</f>
        <v>-------------------------------------------NAO DISPONIVEL-------------------------------------------</v>
      </c>
      <c r="C1706" s="22">
        <v>1</v>
      </c>
      <c r="D1706" s="5" t="str">
        <f>_xlfn.XLOOKUP(R1706,OP!C:C,OP!B:B,,0,1)</f>
        <v>RJ</v>
      </c>
      <c r="E1706" s="23"/>
      <c r="M1706" s="26"/>
      <c r="N1706" s="27"/>
      <c r="O1706" s="28" t="str">
        <f t="shared" si="424"/>
        <v>00000001706</v>
      </c>
      <c r="R1706" s="27" t="s">
        <v>193</v>
      </c>
      <c r="S1706" s="30" t="str">
        <f>_xlfn.IFNA(VLOOKUP(_xlfn.CONCAT(D1706," - ",R1706),OP!A:D,4,0),"-------------------------------------------NAO DISPONIVEL-------------------------------------------")</f>
        <v>FETRANSPOR</v>
      </c>
      <c r="T1706" s="31"/>
      <c r="U1706" s="32"/>
      <c r="V1706" s="31"/>
      <c r="W1706" s="33">
        <f t="shared" si="425"/>
        <v>0</v>
      </c>
      <c r="X1706" s="34">
        <f t="shared" si="426"/>
        <v>0</v>
      </c>
      <c r="Y1706" s="33">
        <f t="shared" si="427"/>
        <v>0</v>
      </c>
      <c r="Z1706" s="33">
        <f t="shared" si="428"/>
        <v>0</v>
      </c>
      <c r="AA1706" s="35">
        <f t="shared" si="429"/>
        <v>0</v>
      </c>
      <c r="AB1706" s="36">
        <f t="shared" si="430"/>
        <v>0</v>
      </c>
      <c r="AC1706" s="37">
        <f t="shared" si="431"/>
        <v>0</v>
      </c>
      <c r="AD1706" s="38"/>
      <c r="AE1706" s="38"/>
      <c r="AF1706" s="39">
        <f t="shared" si="432"/>
        <v>0</v>
      </c>
      <c r="AG1706" s="40"/>
      <c r="AH1706" s="41">
        <f t="shared" si="433"/>
        <v>0</v>
      </c>
      <c r="AI1706" s="42">
        <f t="shared" si="434"/>
        <v>0</v>
      </c>
      <c r="AJ1706" s="43">
        <f t="shared" si="435"/>
        <v>0</v>
      </c>
      <c r="AK1706" s="5" t="str">
        <f>_xlfn.IFNA(VLOOKUP(_xlfn.CONCAT(D1706," - ",S1706),OP!E:F,2,0),"-------------------------------------------NAO DISPONIVEL-------------------------------------------")</f>
        <v>C - RIOCARD</v>
      </c>
      <c r="AL1706" s="7" t="str">
        <f t="shared" si="421"/>
        <v>1 - -------------------------------------------NAO DISPONIVEL------------------------------------------- - 00000001706 - FETRANSPOR</v>
      </c>
      <c r="AM1706" s="7" t="str">
        <f t="shared" si="422"/>
        <v>-------------------------------------------NAO DISPONIVEL-------------------------------------------</v>
      </c>
      <c r="AN1706" s="44" cm="1">
        <f t="array" ref="AN1706">_xlfn.IFS(AJ1706=0,0,AQ1706="INATIVO",2,AQ1706="SEM CADASTRO",4,AQ1706="CPF ATIVO EM OUTRO COMPRADOR",5,AQ1706="NOVO/SEM CARTAO",6,AND(AJ1706&gt;0,AQ1706,""),8)</f>
        <v>0</v>
      </c>
      <c r="AO1706" s="45">
        <f t="shared" si="436"/>
        <v>-10</v>
      </c>
    </row>
    <row r="1707" spans="1:41" x14ac:dyDescent="0.4">
      <c r="A1707" s="21" t="str">
        <f t="shared" si="423"/>
        <v>-------------------------------------------NAO DISPONIVEL-------------------------------------------</v>
      </c>
      <c r="B1707" s="5" t="str">
        <f>_xlfn.IFNA(VLOOKUP(A1707,CNPJ!E:F,2,0),"-------------------------------------------NAO DISPONIVEL-------------------------------------------")</f>
        <v>-------------------------------------------NAO DISPONIVEL-------------------------------------------</v>
      </c>
      <c r="C1707" s="22">
        <v>1</v>
      </c>
      <c r="D1707" s="5" t="str">
        <f>_xlfn.XLOOKUP(R1707,OP!C:C,OP!B:B,,0,1)</f>
        <v>RJ</v>
      </c>
      <c r="E1707" s="23"/>
      <c r="M1707" s="26"/>
      <c r="N1707" s="27"/>
      <c r="O1707" s="28" t="str">
        <f t="shared" si="424"/>
        <v>00000001707</v>
      </c>
      <c r="R1707" s="27" t="s">
        <v>193</v>
      </c>
      <c r="S1707" s="30" t="str">
        <f>_xlfn.IFNA(VLOOKUP(_xlfn.CONCAT(D1707," - ",R1707),OP!A:D,4,0),"-------------------------------------------NAO DISPONIVEL-------------------------------------------")</f>
        <v>FETRANSPOR</v>
      </c>
      <c r="T1707" s="31"/>
      <c r="U1707" s="32"/>
      <c r="V1707" s="31"/>
      <c r="W1707" s="33">
        <f t="shared" si="425"/>
        <v>0</v>
      </c>
      <c r="X1707" s="34">
        <f t="shared" si="426"/>
        <v>0</v>
      </c>
      <c r="Y1707" s="33">
        <f t="shared" si="427"/>
        <v>0</v>
      </c>
      <c r="Z1707" s="33">
        <f t="shared" si="428"/>
        <v>0</v>
      </c>
      <c r="AA1707" s="35">
        <f t="shared" si="429"/>
        <v>0</v>
      </c>
      <c r="AB1707" s="36">
        <f t="shared" si="430"/>
        <v>0</v>
      </c>
      <c r="AC1707" s="37">
        <f t="shared" si="431"/>
        <v>0</v>
      </c>
      <c r="AD1707" s="38"/>
      <c r="AE1707" s="38"/>
      <c r="AF1707" s="39">
        <f t="shared" si="432"/>
        <v>0</v>
      </c>
      <c r="AG1707" s="40"/>
      <c r="AH1707" s="41">
        <f t="shared" si="433"/>
        <v>0</v>
      </c>
      <c r="AI1707" s="42">
        <f t="shared" si="434"/>
        <v>0</v>
      </c>
      <c r="AJ1707" s="43">
        <f t="shared" si="435"/>
        <v>0</v>
      </c>
      <c r="AK1707" s="5" t="str">
        <f>_xlfn.IFNA(VLOOKUP(_xlfn.CONCAT(D1707," - ",S1707),OP!E:F,2,0),"-------------------------------------------NAO DISPONIVEL-------------------------------------------")</f>
        <v>C - RIOCARD</v>
      </c>
      <c r="AL1707" s="7" t="str">
        <f t="shared" si="421"/>
        <v>1 - -------------------------------------------NAO DISPONIVEL------------------------------------------- - 00000001707 - FETRANSPOR</v>
      </c>
      <c r="AM1707" s="7" t="str">
        <f t="shared" si="422"/>
        <v>-------------------------------------------NAO DISPONIVEL-------------------------------------------</v>
      </c>
      <c r="AN1707" s="44" cm="1">
        <f t="array" ref="AN1707">_xlfn.IFS(AJ1707=0,0,AQ1707="INATIVO",2,AQ1707="SEM CADASTRO",4,AQ1707="CPF ATIVO EM OUTRO COMPRADOR",5,AQ1707="NOVO/SEM CARTAO",6,AND(AJ1707&gt;0,AQ1707,""),8)</f>
        <v>0</v>
      </c>
      <c r="AO1707" s="45">
        <f t="shared" si="436"/>
        <v>-10</v>
      </c>
    </row>
    <row r="1708" spans="1:41" x14ac:dyDescent="0.4">
      <c r="A1708" s="21" t="str">
        <f t="shared" si="423"/>
        <v>-------------------------------------------NAO DISPONIVEL-------------------------------------------</v>
      </c>
      <c r="B1708" s="5" t="str">
        <f>_xlfn.IFNA(VLOOKUP(A1708,CNPJ!E:F,2,0),"-------------------------------------------NAO DISPONIVEL-------------------------------------------")</f>
        <v>-------------------------------------------NAO DISPONIVEL-------------------------------------------</v>
      </c>
      <c r="C1708" s="22">
        <v>1</v>
      </c>
      <c r="D1708" s="5" t="str">
        <f>_xlfn.XLOOKUP(R1708,OP!C:C,OP!B:B,,0,1)</f>
        <v>RJ</v>
      </c>
      <c r="E1708" s="23"/>
      <c r="M1708" s="26"/>
      <c r="N1708" s="27"/>
      <c r="O1708" s="28" t="str">
        <f t="shared" si="424"/>
        <v>00000001708</v>
      </c>
      <c r="R1708" s="27" t="s">
        <v>193</v>
      </c>
      <c r="S1708" s="30" t="str">
        <f>_xlfn.IFNA(VLOOKUP(_xlfn.CONCAT(D1708," - ",R1708),OP!A:D,4,0),"-------------------------------------------NAO DISPONIVEL-------------------------------------------")</f>
        <v>FETRANSPOR</v>
      </c>
      <c r="T1708" s="31"/>
      <c r="U1708" s="32"/>
      <c r="V1708" s="31"/>
      <c r="W1708" s="33">
        <f t="shared" si="425"/>
        <v>0</v>
      </c>
      <c r="X1708" s="34">
        <f t="shared" si="426"/>
        <v>0</v>
      </c>
      <c r="Y1708" s="33">
        <f t="shared" si="427"/>
        <v>0</v>
      </c>
      <c r="Z1708" s="33">
        <f t="shared" si="428"/>
        <v>0</v>
      </c>
      <c r="AA1708" s="35">
        <f t="shared" si="429"/>
        <v>0</v>
      </c>
      <c r="AB1708" s="36">
        <f t="shared" si="430"/>
        <v>0</v>
      </c>
      <c r="AC1708" s="37">
        <f t="shared" si="431"/>
        <v>0</v>
      </c>
      <c r="AD1708" s="38"/>
      <c r="AE1708" s="38"/>
      <c r="AF1708" s="39">
        <f t="shared" si="432"/>
        <v>0</v>
      </c>
      <c r="AG1708" s="40"/>
      <c r="AH1708" s="41">
        <f t="shared" si="433"/>
        <v>0</v>
      </c>
      <c r="AI1708" s="42">
        <f t="shared" si="434"/>
        <v>0</v>
      </c>
      <c r="AJ1708" s="43">
        <f t="shared" si="435"/>
        <v>0</v>
      </c>
      <c r="AK1708" s="5" t="str">
        <f>_xlfn.IFNA(VLOOKUP(_xlfn.CONCAT(D1708," - ",S1708),OP!E:F,2,0),"-------------------------------------------NAO DISPONIVEL-------------------------------------------")</f>
        <v>C - RIOCARD</v>
      </c>
      <c r="AL1708" s="7" t="str">
        <f t="shared" si="421"/>
        <v>1 - -------------------------------------------NAO DISPONIVEL------------------------------------------- - 00000001708 - FETRANSPOR</v>
      </c>
      <c r="AM1708" s="7" t="str">
        <f t="shared" si="422"/>
        <v>-------------------------------------------NAO DISPONIVEL-------------------------------------------</v>
      </c>
      <c r="AN1708" s="44" cm="1">
        <f t="array" ref="AN1708">_xlfn.IFS(AJ1708=0,0,AQ1708="INATIVO",2,AQ1708="SEM CADASTRO",4,AQ1708="CPF ATIVO EM OUTRO COMPRADOR",5,AQ1708="NOVO/SEM CARTAO",6,AND(AJ1708&gt;0,AQ1708,""),8)</f>
        <v>0</v>
      </c>
      <c r="AO1708" s="45">
        <f t="shared" si="436"/>
        <v>-10</v>
      </c>
    </row>
    <row r="1709" spans="1:41" x14ac:dyDescent="0.4">
      <c r="A1709" s="21" t="str">
        <f t="shared" si="423"/>
        <v>-------------------------------------------NAO DISPONIVEL-------------------------------------------</v>
      </c>
      <c r="B1709" s="5" t="str">
        <f>_xlfn.IFNA(VLOOKUP(A1709,CNPJ!E:F,2,0),"-------------------------------------------NAO DISPONIVEL-------------------------------------------")</f>
        <v>-------------------------------------------NAO DISPONIVEL-------------------------------------------</v>
      </c>
      <c r="C1709" s="22">
        <v>1</v>
      </c>
      <c r="D1709" s="5" t="str">
        <f>_xlfn.XLOOKUP(R1709,OP!C:C,OP!B:B,,0,1)</f>
        <v>RJ</v>
      </c>
      <c r="E1709" s="23"/>
      <c r="M1709" s="26"/>
      <c r="N1709" s="27"/>
      <c r="O1709" s="28" t="str">
        <f t="shared" si="424"/>
        <v>00000001709</v>
      </c>
      <c r="R1709" s="27" t="s">
        <v>193</v>
      </c>
      <c r="S1709" s="30" t="str">
        <f>_xlfn.IFNA(VLOOKUP(_xlfn.CONCAT(D1709," - ",R1709),OP!A:D,4,0),"-------------------------------------------NAO DISPONIVEL-------------------------------------------")</f>
        <v>FETRANSPOR</v>
      </c>
      <c r="T1709" s="31"/>
      <c r="U1709" s="32"/>
      <c r="V1709" s="31"/>
      <c r="W1709" s="33">
        <f t="shared" si="425"/>
        <v>0</v>
      </c>
      <c r="X1709" s="34">
        <f t="shared" si="426"/>
        <v>0</v>
      </c>
      <c r="Y1709" s="33">
        <f t="shared" si="427"/>
        <v>0</v>
      </c>
      <c r="Z1709" s="33">
        <f t="shared" si="428"/>
        <v>0</v>
      </c>
      <c r="AA1709" s="35">
        <f t="shared" si="429"/>
        <v>0</v>
      </c>
      <c r="AB1709" s="36">
        <f t="shared" si="430"/>
        <v>0</v>
      </c>
      <c r="AC1709" s="37">
        <f t="shared" si="431"/>
        <v>0</v>
      </c>
      <c r="AD1709" s="38"/>
      <c r="AE1709" s="38"/>
      <c r="AF1709" s="39">
        <f t="shared" si="432"/>
        <v>0</v>
      </c>
      <c r="AG1709" s="40"/>
      <c r="AH1709" s="41">
        <f t="shared" si="433"/>
        <v>0</v>
      </c>
      <c r="AI1709" s="42">
        <f t="shared" si="434"/>
        <v>0</v>
      </c>
      <c r="AJ1709" s="43">
        <f t="shared" si="435"/>
        <v>0</v>
      </c>
      <c r="AK1709" s="5" t="str">
        <f>_xlfn.IFNA(VLOOKUP(_xlfn.CONCAT(D1709," - ",S1709),OP!E:F,2,0),"-------------------------------------------NAO DISPONIVEL-------------------------------------------")</f>
        <v>C - RIOCARD</v>
      </c>
      <c r="AL1709" s="7" t="str">
        <f t="shared" si="421"/>
        <v>1 - -------------------------------------------NAO DISPONIVEL------------------------------------------- - 00000001709 - FETRANSPOR</v>
      </c>
      <c r="AM1709" s="7" t="str">
        <f t="shared" si="422"/>
        <v>-------------------------------------------NAO DISPONIVEL-------------------------------------------</v>
      </c>
      <c r="AN1709" s="44" cm="1">
        <f t="array" ref="AN1709">_xlfn.IFS(AJ1709=0,0,AQ1709="INATIVO",2,AQ1709="SEM CADASTRO",4,AQ1709="CPF ATIVO EM OUTRO COMPRADOR",5,AQ1709="NOVO/SEM CARTAO",6,AND(AJ1709&gt;0,AQ1709,""),8)</f>
        <v>0</v>
      </c>
      <c r="AO1709" s="45">
        <f t="shared" si="436"/>
        <v>-10</v>
      </c>
    </row>
    <row r="1710" spans="1:41" x14ac:dyDescent="0.4">
      <c r="A1710" s="21" t="str">
        <f t="shared" si="423"/>
        <v>-------------------------------------------NAO DISPONIVEL-------------------------------------------</v>
      </c>
      <c r="B1710" s="5" t="str">
        <f>_xlfn.IFNA(VLOOKUP(A1710,CNPJ!E:F,2,0),"-------------------------------------------NAO DISPONIVEL-------------------------------------------")</f>
        <v>-------------------------------------------NAO DISPONIVEL-------------------------------------------</v>
      </c>
      <c r="C1710" s="22">
        <v>1</v>
      </c>
      <c r="D1710" s="5" t="str">
        <f>_xlfn.XLOOKUP(R1710,OP!C:C,OP!B:B,,0,1)</f>
        <v>RJ</v>
      </c>
      <c r="E1710" s="23"/>
      <c r="M1710" s="26"/>
      <c r="N1710" s="27"/>
      <c r="O1710" s="28" t="str">
        <f t="shared" si="424"/>
        <v>00000001710</v>
      </c>
      <c r="R1710" s="27" t="s">
        <v>193</v>
      </c>
      <c r="S1710" s="30" t="str">
        <f>_xlfn.IFNA(VLOOKUP(_xlfn.CONCAT(D1710," - ",R1710),OP!A:D,4,0),"-------------------------------------------NAO DISPONIVEL-------------------------------------------")</f>
        <v>FETRANSPOR</v>
      </c>
      <c r="T1710" s="31"/>
      <c r="U1710" s="32"/>
      <c r="V1710" s="31"/>
      <c r="W1710" s="33">
        <f t="shared" si="425"/>
        <v>0</v>
      </c>
      <c r="X1710" s="34">
        <f t="shared" si="426"/>
        <v>0</v>
      </c>
      <c r="Y1710" s="33">
        <f t="shared" si="427"/>
        <v>0</v>
      </c>
      <c r="Z1710" s="33">
        <f t="shared" si="428"/>
        <v>0</v>
      </c>
      <c r="AA1710" s="35">
        <f t="shared" si="429"/>
        <v>0</v>
      </c>
      <c r="AB1710" s="36">
        <f t="shared" si="430"/>
        <v>0</v>
      </c>
      <c r="AC1710" s="37">
        <f t="shared" si="431"/>
        <v>0</v>
      </c>
      <c r="AD1710" s="38"/>
      <c r="AE1710" s="38"/>
      <c r="AF1710" s="39">
        <f t="shared" si="432"/>
        <v>0</v>
      </c>
      <c r="AG1710" s="40"/>
      <c r="AH1710" s="41">
        <f t="shared" si="433"/>
        <v>0</v>
      </c>
      <c r="AI1710" s="42">
        <f t="shared" si="434"/>
        <v>0</v>
      </c>
      <c r="AJ1710" s="43">
        <f t="shared" si="435"/>
        <v>0</v>
      </c>
      <c r="AK1710" s="5" t="str">
        <f>_xlfn.IFNA(VLOOKUP(_xlfn.CONCAT(D1710," - ",S1710),OP!E:F,2,0),"-------------------------------------------NAO DISPONIVEL-------------------------------------------")</f>
        <v>C - RIOCARD</v>
      </c>
      <c r="AL1710" s="7" t="str">
        <f t="shared" si="421"/>
        <v>1 - -------------------------------------------NAO DISPONIVEL------------------------------------------- - 00000001710 - FETRANSPOR</v>
      </c>
      <c r="AM1710" s="7" t="str">
        <f t="shared" si="422"/>
        <v>-------------------------------------------NAO DISPONIVEL-------------------------------------------</v>
      </c>
      <c r="AN1710" s="44" cm="1">
        <f t="array" ref="AN1710">_xlfn.IFS(AJ1710=0,0,AQ1710="INATIVO",2,AQ1710="SEM CADASTRO",4,AQ1710="CPF ATIVO EM OUTRO COMPRADOR",5,AQ1710="NOVO/SEM CARTAO",6,AND(AJ1710&gt;0,AQ1710,""),8)</f>
        <v>0</v>
      </c>
      <c r="AO1710" s="45">
        <f t="shared" si="436"/>
        <v>-10</v>
      </c>
    </row>
    <row r="1711" spans="1:41" x14ac:dyDescent="0.4">
      <c r="A1711" s="21" t="str">
        <f t="shared" si="423"/>
        <v>-------------------------------------------NAO DISPONIVEL-------------------------------------------</v>
      </c>
      <c r="B1711" s="5" t="str">
        <f>_xlfn.IFNA(VLOOKUP(A1711,CNPJ!E:F,2,0),"-------------------------------------------NAO DISPONIVEL-------------------------------------------")</f>
        <v>-------------------------------------------NAO DISPONIVEL-------------------------------------------</v>
      </c>
      <c r="C1711" s="22">
        <v>1</v>
      </c>
      <c r="D1711" s="5" t="str">
        <f>_xlfn.XLOOKUP(R1711,OP!C:C,OP!B:B,,0,1)</f>
        <v>RJ</v>
      </c>
      <c r="E1711" s="23"/>
      <c r="M1711" s="26"/>
      <c r="N1711" s="27"/>
      <c r="O1711" s="28" t="str">
        <f t="shared" si="424"/>
        <v>00000001711</v>
      </c>
      <c r="R1711" s="27" t="s">
        <v>193</v>
      </c>
      <c r="S1711" s="30" t="str">
        <f>_xlfn.IFNA(VLOOKUP(_xlfn.CONCAT(D1711," - ",R1711),OP!A:D,4,0),"-------------------------------------------NAO DISPONIVEL-------------------------------------------")</f>
        <v>FETRANSPOR</v>
      </c>
      <c r="T1711" s="31"/>
      <c r="U1711" s="32"/>
      <c r="V1711" s="31"/>
      <c r="W1711" s="33">
        <f t="shared" si="425"/>
        <v>0</v>
      </c>
      <c r="X1711" s="34">
        <f t="shared" si="426"/>
        <v>0</v>
      </c>
      <c r="Y1711" s="33">
        <f t="shared" si="427"/>
        <v>0</v>
      </c>
      <c r="Z1711" s="33">
        <f t="shared" si="428"/>
        <v>0</v>
      </c>
      <c r="AA1711" s="35">
        <f t="shared" si="429"/>
        <v>0</v>
      </c>
      <c r="AB1711" s="36">
        <f t="shared" si="430"/>
        <v>0</v>
      </c>
      <c r="AC1711" s="37">
        <f t="shared" si="431"/>
        <v>0</v>
      </c>
      <c r="AD1711" s="38"/>
      <c r="AE1711" s="38"/>
      <c r="AF1711" s="39">
        <f t="shared" si="432"/>
        <v>0</v>
      </c>
      <c r="AG1711" s="40"/>
      <c r="AH1711" s="41">
        <f t="shared" si="433"/>
        <v>0</v>
      </c>
      <c r="AI1711" s="42">
        <f t="shared" si="434"/>
        <v>0</v>
      </c>
      <c r="AJ1711" s="43">
        <f t="shared" si="435"/>
        <v>0</v>
      </c>
      <c r="AK1711" s="5" t="str">
        <f>_xlfn.IFNA(VLOOKUP(_xlfn.CONCAT(D1711," - ",S1711),OP!E:F,2,0),"-------------------------------------------NAO DISPONIVEL-------------------------------------------")</f>
        <v>C - RIOCARD</v>
      </c>
      <c r="AL1711" s="7" t="str">
        <f t="shared" si="421"/>
        <v>1 - -------------------------------------------NAO DISPONIVEL------------------------------------------- - 00000001711 - FETRANSPOR</v>
      </c>
      <c r="AM1711" s="7" t="str">
        <f t="shared" si="422"/>
        <v>-------------------------------------------NAO DISPONIVEL-------------------------------------------</v>
      </c>
      <c r="AN1711" s="44" cm="1">
        <f t="array" ref="AN1711">_xlfn.IFS(AJ1711=0,0,AQ1711="INATIVO",2,AQ1711="SEM CADASTRO",4,AQ1711="CPF ATIVO EM OUTRO COMPRADOR",5,AQ1711="NOVO/SEM CARTAO",6,AND(AJ1711&gt;0,AQ1711,""),8)</f>
        <v>0</v>
      </c>
      <c r="AO1711" s="45">
        <f t="shared" si="436"/>
        <v>-10</v>
      </c>
    </row>
    <row r="1712" spans="1:41" x14ac:dyDescent="0.4">
      <c r="A1712" s="21" t="str">
        <f t="shared" si="423"/>
        <v>-------------------------------------------NAO DISPONIVEL-------------------------------------------</v>
      </c>
      <c r="B1712" s="5" t="str">
        <f>_xlfn.IFNA(VLOOKUP(A1712,CNPJ!E:F,2,0),"-------------------------------------------NAO DISPONIVEL-------------------------------------------")</f>
        <v>-------------------------------------------NAO DISPONIVEL-------------------------------------------</v>
      </c>
      <c r="C1712" s="22">
        <v>1</v>
      </c>
      <c r="D1712" s="5" t="str">
        <f>_xlfn.XLOOKUP(R1712,OP!C:C,OP!B:B,,0,1)</f>
        <v>RJ</v>
      </c>
      <c r="E1712" s="23"/>
      <c r="M1712" s="26"/>
      <c r="N1712" s="27"/>
      <c r="O1712" s="28" t="str">
        <f t="shared" si="424"/>
        <v>00000001712</v>
      </c>
      <c r="R1712" s="27" t="s">
        <v>193</v>
      </c>
      <c r="S1712" s="30" t="str">
        <f>_xlfn.IFNA(VLOOKUP(_xlfn.CONCAT(D1712," - ",R1712),OP!A:D,4,0),"-------------------------------------------NAO DISPONIVEL-------------------------------------------")</f>
        <v>FETRANSPOR</v>
      </c>
      <c r="T1712" s="31"/>
      <c r="U1712" s="32"/>
      <c r="V1712" s="31"/>
      <c r="W1712" s="33">
        <f t="shared" si="425"/>
        <v>0</v>
      </c>
      <c r="X1712" s="34">
        <f t="shared" si="426"/>
        <v>0</v>
      </c>
      <c r="Y1712" s="33">
        <f t="shared" si="427"/>
        <v>0</v>
      </c>
      <c r="Z1712" s="33">
        <f t="shared" si="428"/>
        <v>0</v>
      </c>
      <c r="AA1712" s="35">
        <f t="shared" si="429"/>
        <v>0</v>
      </c>
      <c r="AB1712" s="36">
        <f t="shared" si="430"/>
        <v>0</v>
      </c>
      <c r="AC1712" s="37">
        <f t="shared" si="431"/>
        <v>0</v>
      </c>
      <c r="AD1712" s="38"/>
      <c r="AE1712" s="38"/>
      <c r="AF1712" s="39">
        <f t="shared" si="432"/>
        <v>0</v>
      </c>
      <c r="AG1712" s="40"/>
      <c r="AH1712" s="41">
        <f t="shared" si="433"/>
        <v>0</v>
      </c>
      <c r="AI1712" s="42">
        <f t="shared" si="434"/>
        <v>0</v>
      </c>
      <c r="AJ1712" s="43">
        <f t="shared" si="435"/>
        <v>0</v>
      </c>
      <c r="AK1712" s="5" t="str">
        <f>_xlfn.IFNA(VLOOKUP(_xlfn.CONCAT(D1712," - ",S1712),OP!E:F,2,0),"-------------------------------------------NAO DISPONIVEL-------------------------------------------")</f>
        <v>C - RIOCARD</v>
      </c>
      <c r="AL1712" s="7" t="str">
        <f t="shared" si="421"/>
        <v>1 - -------------------------------------------NAO DISPONIVEL------------------------------------------- - 00000001712 - FETRANSPOR</v>
      </c>
      <c r="AM1712" s="7" t="str">
        <f t="shared" si="422"/>
        <v>-------------------------------------------NAO DISPONIVEL-------------------------------------------</v>
      </c>
      <c r="AN1712" s="44" cm="1">
        <f t="array" ref="AN1712">_xlfn.IFS(AJ1712=0,0,AQ1712="INATIVO",2,AQ1712="SEM CADASTRO",4,AQ1712="CPF ATIVO EM OUTRO COMPRADOR",5,AQ1712="NOVO/SEM CARTAO",6,AND(AJ1712&gt;0,AQ1712,""),8)</f>
        <v>0</v>
      </c>
      <c r="AO1712" s="45">
        <f t="shared" si="436"/>
        <v>-10</v>
      </c>
    </row>
    <row r="1713" spans="1:41" x14ac:dyDescent="0.4">
      <c r="A1713" s="21" t="str">
        <f t="shared" si="423"/>
        <v>-------------------------------------------NAO DISPONIVEL-------------------------------------------</v>
      </c>
      <c r="B1713" s="5" t="str">
        <f>_xlfn.IFNA(VLOOKUP(A1713,CNPJ!E:F,2,0),"-------------------------------------------NAO DISPONIVEL-------------------------------------------")</f>
        <v>-------------------------------------------NAO DISPONIVEL-------------------------------------------</v>
      </c>
      <c r="C1713" s="22">
        <v>1</v>
      </c>
      <c r="D1713" s="5" t="str">
        <f>_xlfn.XLOOKUP(R1713,OP!C:C,OP!B:B,,0,1)</f>
        <v>RJ</v>
      </c>
      <c r="E1713" s="23"/>
      <c r="M1713" s="26"/>
      <c r="N1713" s="27"/>
      <c r="O1713" s="28" t="str">
        <f t="shared" si="424"/>
        <v>00000001713</v>
      </c>
      <c r="R1713" s="27" t="s">
        <v>193</v>
      </c>
      <c r="S1713" s="30" t="str">
        <f>_xlfn.IFNA(VLOOKUP(_xlfn.CONCAT(D1713," - ",R1713),OP!A:D,4,0),"-------------------------------------------NAO DISPONIVEL-------------------------------------------")</f>
        <v>FETRANSPOR</v>
      </c>
      <c r="T1713" s="31"/>
      <c r="U1713" s="32"/>
      <c r="V1713" s="31"/>
      <c r="W1713" s="33">
        <f t="shared" si="425"/>
        <v>0</v>
      </c>
      <c r="X1713" s="34">
        <f t="shared" si="426"/>
        <v>0</v>
      </c>
      <c r="Y1713" s="33">
        <f t="shared" si="427"/>
        <v>0</v>
      </c>
      <c r="Z1713" s="33">
        <f t="shared" si="428"/>
        <v>0</v>
      </c>
      <c r="AA1713" s="35">
        <f t="shared" si="429"/>
        <v>0</v>
      </c>
      <c r="AB1713" s="36">
        <f t="shared" si="430"/>
        <v>0</v>
      </c>
      <c r="AC1713" s="37">
        <f t="shared" si="431"/>
        <v>0</v>
      </c>
      <c r="AD1713" s="38"/>
      <c r="AE1713" s="38"/>
      <c r="AF1713" s="39">
        <f t="shared" si="432"/>
        <v>0</v>
      </c>
      <c r="AG1713" s="40"/>
      <c r="AH1713" s="41">
        <f t="shared" si="433"/>
        <v>0</v>
      </c>
      <c r="AI1713" s="42">
        <f t="shared" si="434"/>
        <v>0</v>
      </c>
      <c r="AJ1713" s="43">
        <f t="shared" si="435"/>
        <v>0</v>
      </c>
      <c r="AK1713" s="5" t="str">
        <f>_xlfn.IFNA(VLOOKUP(_xlfn.CONCAT(D1713," - ",S1713),OP!E:F,2,0),"-------------------------------------------NAO DISPONIVEL-------------------------------------------")</f>
        <v>C - RIOCARD</v>
      </c>
      <c r="AL1713" s="7" t="str">
        <f t="shared" si="421"/>
        <v>1 - -------------------------------------------NAO DISPONIVEL------------------------------------------- - 00000001713 - FETRANSPOR</v>
      </c>
      <c r="AM1713" s="7" t="str">
        <f t="shared" si="422"/>
        <v>-------------------------------------------NAO DISPONIVEL-------------------------------------------</v>
      </c>
      <c r="AN1713" s="44" cm="1">
        <f t="array" ref="AN1713">_xlfn.IFS(AJ1713=0,0,AQ1713="INATIVO",2,AQ1713="SEM CADASTRO",4,AQ1713="CPF ATIVO EM OUTRO COMPRADOR",5,AQ1713="NOVO/SEM CARTAO",6,AND(AJ1713&gt;0,AQ1713,""),8)</f>
        <v>0</v>
      </c>
      <c r="AO1713" s="45">
        <f t="shared" si="436"/>
        <v>-10</v>
      </c>
    </row>
    <row r="1714" spans="1:41" x14ac:dyDescent="0.4">
      <c r="A1714" s="21" t="str">
        <f t="shared" si="423"/>
        <v>-------------------------------------------NAO DISPONIVEL-------------------------------------------</v>
      </c>
      <c r="B1714" s="5" t="str">
        <f>_xlfn.IFNA(VLOOKUP(A1714,CNPJ!E:F,2,0),"-------------------------------------------NAO DISPONIVEL-------------------------------------------")</f>
        <v>-------------------------------------------NAO DISPONIVEL-------------------------------------------</v>
      </c>
      <c r="C1714" s="22">
        <v>1</v>
      </c>
      <c r="D1714" s="5" t="str">
        <f>_xlfn.XLOOKUP(R1714,OP!C:C,OP!B:B,,0,1)</f>
        <v>RJ</v>
      </c>
      <c r="E1714" s="23"/>
      <c r="M1714" s="26"/>
      <c r="N1714" s="27"/>
      <c r="O1714" s="28" t="str">
        <f t="shared" si="424"/>
        <v>00000001714</v>
      </c>
      <c r="R1714" s="27" t="s">
        <v>193</v>
      </c>
      <c r="S1714" s="30" t="str">
        <f>_xlfn.IFNA(VLOOKUP(_xlfn.CONCAT(D1714," - ",R1714),OP!A:D,4,0),"-------------------------------------------NAO DISPONIVEL-------------------------------------------")</f>
        <v>FETRANSPOR</v>
      </c>
      <c r="T1714" s="31"/>
      <c r="U1714" s="32"/>
      <c r="V1714" s="31"/>
      <c r="W1714" s="33">
        <f t="shared" si="425"/>
        <v>0</v>
      </c>
      <c r="X1714" s="34">
        <f t="shared" si="426"/>
        <v>0</v>
      </c>
      <c r="Y1714" s="33">
        <f t="shared" si="427"/>
        <v>0</v>
      </c>
      <c r="Z1714" s="33">
        <f t="shared" si="428"/>
        <v>0</v>
      </c>
      <c r="AA1714" s="35">
        <f t="shared" si="429"/>
        <v>0</v>
      </c>
      <c r="AB1714" s="36">
        <f t="shared" si="430"/>
        <v>0</v>
      </c>
      <c r="AC1714" s="37">
        <f t="shared" si="431"/>
        <v>0</v>
      </c>
      <c r="AD1714" s="38"/>
      <c r="AE1714" s="38"/>
      <c r="AF1714" s="39">
        <f t="shared" si="432"/>
        <v>0</v>
      </c>
      <c r="AG1714" s="40"/>
      <c r="AH1714" s="41">
        <f t="shared" si="433"/>
        <v>0</v>
      </c>
      <c r="AI1714" s="42">
        <f t="shared" si="434"/>
        <v>0</v>
      </c>
      <c r="AJ1714" s="43">
        <f t="shared" si="435"/>
        <v>0</v>
      </c>
      <c r="AK1714" s="5" t="str">
        <f>_xlfn.IFNA(VLOOKUP(_xlfn.CONCAT(D1714," - ",S1714),OP!E:F,2,0),"-------------------------------------------NAO DISPONIVEL-------------------------------------------")</f>
        <v>C - RIOCARD</v>
      </c>
      <c r="AL1714" s="7" t="str">
        <f t="shared" si="421"/>
        <v>1 - -------------------------------------------NAO DISPONIVEL------------------------------------------- - 00000001714 - FETRANSPOR</v>
      </c>
      <c r="AM1714" s="7" t="str">
        <f t="shared" si="422"/>
        <v>-------------------------------------------NAO DISPONIVEL-------------------------------------------</v>
      </c>
      <c r="AN1714" s="44" cm="1">
        <f t="array" ref="AN1714">_xlfn.IFS(AJ1714=0,0,AQ1714="INATIVO",2,AQ1714="SEM CADASTRO",4,AQ1714="CPF ATIVO EM OUTRO COMPRADOR",5,AQ1714="NOVO/SEM CARTAO",6,AND(AJ1714&gt;0,AQ1714,""),8)</f>
        <v>0</v>
      </c>
      <c r="AO1714" s="45">
        <f t="shared" si="436"/>
        <v>-10</v>
      </c>
    </row>
    <row r="1715" spans="1:41" x14ac:dyDescent="0.4">
      <c r="A1715" s="21" t="str">
        <f t="shared" si="423"/>
        <v>-------------------------------------------NAO DISPONIVEL-------------------------------------------</v>
      </c>
      <c r="B1715" s="5" t="str">
        <f>_xlfn.IFNA(VLOOKUP(A1715,CNPJ!E:F,2,0),"-------------------------------------------NAO DISPONIVEL-------------------------------------------")</f>
        <v>-------------------------------------------NAO DISPONIVEL-------------------------------------------</v>
      </c>
      <c r="C1715" s="22">
        <v>1</v>
      </c>
      <c r="D1715" s="5" t="str">
        <f>_xlfn.XLOOKUP(R1715,OP!C:C,OP!B:B,,0,1)</f>
        <v>RJ</v>
      </c>
      <c r="E1715" s="23"/>
      <c r="M1715" s="26"/>
      <c r="N1715" s="27"/>
      <c r="O1715" s="28" t="str">
        <f t="shared" si="424"/>
        <v>00000001715</v>
      </c>
      <c r="R1715" s="27" t="s">
        <v>193</v>
      </c>
      <c r="S1715" s="30" t="str">
        <f>_xlfn.IFNA(VLOOKUP(_xlfn.CONCAT(D1715," - ",R1715),OP!A:D,4,0),"-------------------------------------------NAO DISPONIVEL-------------------------------------------")</f>
        <v>FETRANSPOR</v>
      </c>
      <c r="T1715" s="31"/>
      <c r="U1715" s="32"/>
      <c r="V1715" s="31"/>
      <c r="W1715" s="33">
        <f t="shared" si="425"/>
        <v>0</v>
      </c>
      <c r="X1715" s="34">
        <f t="shared" si="426"/>
        <v>0</v>
      </c>
      <c r="Y1715" s="33">
        <f t="shared" si="427"/>
        <v>0</v>
      </c>
      <c r="Z1715" s="33">
        <f t="shared" si="428"/>
        <v>0</v>
      </c>
      <c r="AA1715" s="35">
        <f t="shared" si="429"/>
        <v>0</v>
      </c>
      <c r="AB1715" s="36">
        <f t="shared" si="430"/>
        <v>0</v>
      </c>
      <c r="AC1715" s="37">
        <f t="shared" si="431"/>
        <v>0</v>
      </c>
      <c r="AD1715" s="38"/>
      <c r="AE1715" s="38"/>
      <c r="AF1715" s="39">
        <f t="shared" si="432"/>
        <v>0</v>
      </c>
      <c r="AG1715" s="40"/>
      <c r="AH1715" s="41">
        <f t="shared" si="433"/>
        <v>0</v>
      </c>
      <c r="AI1715" s="42">
        <f t="shared" si="434"/>
        <v>0</v>
      </c>
      <c r="AJ1715" s="43">
        <f t="shared" si="435"/>
        <v>0</v>
      </c>
      <c r="AK1715" s="5" t="str">
        <f>_xlfn.IFNA(VLOOKUP(_xlfn.CONCAT(D1715," - ",S1715),OP!E:F,2,0),"-------------------------------------------NAO DISPONIVEL-------------------------------------------")</f>
        <v>C - RIOCARD</v>
      </c>
      <c r="AL1715" s="7" t="str">
        <f t="shared" si="421"/>
        <v>1 - -------------------------------------------NAO DISPONIVEL------------------------------------------- - 00000001715 - FETRANSPOR</v>
      </c>
      <c r="AM1715" s="7" t="str">
        <f t="shared" si="422"/>
        <v>-------------------------------------------NAO DISPONIVEL-------------------------------------------</v>
      </c>
      <c r="AN1715" s="44" cm="1">
        <f t="array" ref="AN1715">_xlfn.IFS(AJ1715=0,0,AQ1715="INATIVO",2,AQ1715="SEM CADASTRO",4,AQ1715="CPF ATIVO EM OUTRO COMPRADOR",5,AQ1715="NOVO/SEM CARTAO",6,AND(AJ1715&gt;0,AQ1715,""),8)</f>
        <v>0</v>
      </c>
      <c r="AO1715" s="45">
        <f t="shared" si="436"/>
        <v>-10</v>
      </c>
    </row>
    <row r="1716" spans="1:41" x14ac:dyDescent="0.4">
      <c r="A1716" s="21" t="str">
        <f t="shared" si="423"/>
        <v>-------------------------------------------NAO DISPONIVEL-------------------------------------------</v>
      </c>
      <c r="B1716" s="5" t="str">
        <f>_xlfn.IFNA(VLOOKUP(A1716,CNPJ!E:F,2,0),"-------------------------------------------NAO DISPONIVEL-------------------------------------------")</f>
        <v>-------------------------------------------NAO DISPONIVEL-------------------------------------------</v>
      </c>
      <c r="C1716" s="22">
        <v>1</v>
      </c>
      <c r="D1716" s="5" t="str">
        <f>_xlfn.XLOOKUP(R1716,OP!C:C,OP!B:B,,0,1)</f>
        <v>RJ</v>
      </c>
      <c r="E1716" s="23"/>
      <c r="M1716" s="26"/>
      <c r="N1716" s="27"/>
      <c r="O1716" s="28" t="str">
        <f t="shared" si="424"/>
        <v>00000001716</v>
      </c>
      <c r="R1716" s="27" t="s">
        <v>193</v>
      </c>
      <c r="S1716" s="30" t="str">
        <f>_xlfn.IFNA(VLOOKUP(_xlfn.CONCAT(D1716," - ",R1716),OP!A:D,4,0),"-------------------------------------------NAO DISPONIVEL-------------------------------------------")</f>
        <v>FETRANSPOR</v>
      </c>
      <c r="T1716" s="31"/>
      <c r="U1716" s="32"/>
      <c r="V1716" s="31"/>
      <c r="W1716" s="33">
        <f t="shared" si="425"/>
        <v>0</v>
      </c>
      <c r="X1716" s="34">
        <f t="shared" si="426"/>
        <v>0</v>
      </c>
      <c r="Y1716" s="33">
        <f t="shared" si="427"/>
        <v>0</v>
      </c>
      <c r="Z1716" s="33">
        <f t="shared" si="428"/>
        <v>0</v>
      </c>
      <c r="AA1716" s="35">
        <f t="shared" si="429"/>
        <v>0</v>
      </c>
      <c r="AB1716" s="36">
        <f t="shared" si="430"/>
        <v>0</v>
      </c>
      <c r="AC1716" s="37">
        <f t="shared" si="431"/>
        <v>0</v>
      </c>
      <c r="AD1716" s="38"/>
      <c r="AE1716" s="38"/>
      <c r="AF1716" s="39">
        <f t="shared" si="432"/>
        <v>0</v>
      </c>
      <c r="AG1716" s="40"/>
      <c r="AH1716" s="41">
        <f t="shared" si="433"/>
        <v>0</v>
      </c>
      <c r="AI1716" s="42">
        <f t="shared" si="434"/>
        <v>0</v>
      </c>
      <c r="AJ1716" s="43">
        <f t="shared" si="435"/>
        <v>0</v>
      </c>
      <c r="AK1716" s="5" t="str">
        <f>_xlfn.IFNA(VLOOKUP(_xlfn.CONCAT(D1716," - ",S1716),OP!E:F,2,0),"-------------------------------------------NAO DISPONIVEL-------------------------------------------")</f>
        <v>C - RIOCARD</v>
      </c>
      <c r="AL1716" s="7" t="str">
        <f t="shared" si="421"/>
        <v>1 - -------------------------------------------NAO DISPONIVEL------------------------------------------- - 00000001716 - FETRANSPOR</v>
      </c>
      <c r="AM1716" s="7" t="str">
        <f t="shared" si="422"/>
        <v>-------------------------------------------NAO DISPONIVEL-------------------------------------------</v>
      </c>
      <c r="AN1716" s="44" cm="1">
        <f t="array" ref="AN1716">_xlfn.IFS(AJ1716=0,0,AQ1716="INATIVO",2,AQ1716="SEM CADASTRO",4,AQ1716="CPF ATIVO EM OUTRO COMPRADOR",5,AQ1716="NOVO/SEM CARTAO",6,AND(AJ1716&gt;0,AQ1716,""),8)</f>
        <v>0</v>
      </c>
      <c r="AO1716" s="45">
        <f t="shared" si="436"/>
        <v>-10</v>
      </c>
    </row>
    <row r="1717" spans="1:41" x14ac:dyDescent="0.4">
      <c r="A1717" s="21" t="str">
        <f t="shared" si="423"/>
        <v>-------------------------------------------NAO DISPONIVEL-------------------------------------------</v>
      </c>
      <c r="B1717" s="5" t="str">
        <f>_xlfn.IFNA(VLOOKUP(A1717,CNPJ!E:F,2,0),"-------------------------------------------NAO DISPONIVEL-------------------------------------------")</f>
        <v>-------------------------------------------NAO DISPONIVEL-------------------------------------------</v>
      </c>
      <c r="C1717" s="22">
        <v>1</v>
      </c>
      <c r="D1717" s="5" t="str">
        <f>_xlfn.XLOOKUP(R1717,OP!C:C,OP!B:B,,0,1)</f>
        <v>RJ</v>
      </c>
      <c r="E1717" s="23"/>
      <c r="M1717" s="26"/>
      <c r="N1717" s="27"/>
      <c r="O1717" s="28" t="str">
        <f t="shared" si="424"/>
        <v>00000001717</v>
      </c>
      <c r="R1717" s="27" t="s">
        <v>193</v>
      </c>
      <c r="S1717" s="30" t="str">
        <f>_xlfn.IFNA(VLOOKUP(_xlfn.CONCAT(D1717," - ",R1717),OP!A:D,4,0),"-------------------------------------------NAO DISPONIVEL-------------------------------------------")</f>
        <v>FETRANSPOR</v>
      </c>
      <c r="T1717" s="31"/>
      <c r="U1717" s="32"/>
      <c r="V1717" s="31"/>
      <c r="W1717" s="33">
        <f t="shared" si="425"/>
        <v>0</v>
      </c>
      <c r="X1717" s="34">
        <f t="shared" si="426"/>
        <v>0</v>
      </c>
      <c r="Y1717" s="33">
        <f t="shared" si="427"/>
        <v>0</v>
      </c>
      <c r="Z1717" s="33">
        <f t="shared" si="428"/>
        <v>0</v>
      </c>
      <c r="AA1717" s="35">
        <f t="shared" si="429"/>
        <v>0</v>
      </c>
      <c r="AB1717" s="36">
        <f t="shared" si="430"/>
        <v>0</v>
      </c>
      <c r="AC1717" s="37">
        <f t="shared" si="431"/>
        <v>0</v>
      </c>
      <c r="AD1717" s="38"/>
      <c r="AE1717" s="38"/>
      <c r="AF1717" s="39">
        <f t="shared" si="432"/>
        <v>0</v>
      </c>
      <c r="AG1717" s="40"/>
      <c r="AH1717" s="41">
        <f t="shared" si="433"/>
        <v>0</v>
      </c>
      <c r="AI1717" s="42">
        <f t="shared" si="434"/>
        <v>0</v>
      </c>
      <c r="AJ1717" s="43">
        <f t="shared" si="435"/>
        <v>0</v>
      </c>
      <c r="AK1717" s="5" t="str">
        <f>_xlfn.IFNA(VLOOKUP(_xlfn.CONCAT(D1717," - ",S1717),OP!E:F,2,0),"-------------------------------------------NAO DISPONIVEL-------------------------------------------")</f>
        <v>C - RIOCARD</v>
      </c>
      <c r="AL1717" s="7" t="str">
        <f t="shared" si="421"/>
        <v>1 - -------------------------------------------NAO DISPONIVEL------------------------------------------- - 00000001717 - FETRANSPOR</v>
      </c>
      <c r="AM1717" s="7" t="str">
        <f t="shared" si="422"/>
        <v>-------------------------------------------NAO DISPONIVEL-------------------------------------------</v>
      </c>
      <c r="AN1717" s="44" cm="1">
        <f t="array" ref="AN1717">_xlfn.IFS(AJ1717=0,0,AQ1717="INATIVO",2,AQ1717="SEM CADASTRO",4,AQ1717="CPF ATIVO EM OUTRO COMPRADOR",5,AQ1717="NOVO/SEM CARTAO",6,AND(AJ1717&gt;0,AQ1717,""),8)</f>
        <v>0</v>
      </c>
      <c r="AO1717" s="45">
        <f t="shared" si="436"/>
        <v>-10</v>
      </c>
    </row>
    <row r="1718" spans="1:41" x14ac:dyDescent="0.4">
      <c r="A1718" s="21" t="str">
        <f t="shared" si="423"/>
        <v>-------------------------------------------NAO DISPONIVEL-------------------------------------------</v>
      </c>
      <c r="B1718" s="5" t="str">
        <f>_xlfn.IFNA(VLOOKUP(A1718,CNPJ!E:F,2,0),"-------------------------------------------NAO DISPONIVEL-------------------------------------------")</f>
        <v>-------------------------------------------NAO DISPONIVEL-------------------------------------------</v>
      </c>
      <c r="C1718" s="22">
        <v>1</v>
      </c>
      <c r="D1718" s="5" t="str">
        <f>_xlfn.XLOOKUP(R1718,OP!C:C,OP!B:B,,0,1)</f>
        <v>RJ</v>
      </c>
      <c r="E1718" s="23"/>
      <c r="M1718" s="26"/>
      <c r="N1718" s="27"/>
      <c r="O1718" s="28" t="str">
        <f t="shared" si="424"/>
        <v>00000001718</v>
      </c>
      <c r="R1718" s="27" t="s">
        <v>193</v>
      </c>
      <c r="S1718" s="30" t="str">
        <f>_xlfn.IFNA(VLOOKUP(_xlfn.CONCAT(D1718," - ",R1718),OP!A:D,4,0),"-------------------------------------------NAO DISPONIVEL-------------------------------------------")</f>
        <v>FETRANSPOR</v>
      </c>
      <c r="T1718" s="31"/>
      <c r="U1718" s="32"/>
      <c r="V1718" s="31"/>
      <c r="W1718" s="33">
        <f t="shared" si="425"/>
        <v>0</v>
      </c>
      <c r="X1718" s="34">
        <f t="shared" si="426"/>
        <v>0</v>
      </c>
      <c r="Y1718" s="33">
        <f t="shared" si="427"/>
        <v>0</v>
      </c>
      <c r="Z1718" s="33">
        <f t="shared" si="428"/>
        <v>0</v>
      </c>
      <c r="AA1718" s="35">
        <f t="shared" si="429"/>
        <v>0</v>
      </c>
      <c r="AB1718" s="36">
        <f t="shared" si="430"/>
        <v>0</v>
      </c>
      <c r="AC1718" s="37">
        <f t="shared" si="431"/>
        <v>0</v>
      </c>
      <c r="AD1718" s="38"/>
      <c r="AE1718" s="38"/>
      <c r="AF1718" s="39">
        <f t="shared" si="432"/>
        <v>0</v>
      </c>
      <c r="AG1718" s="40"/>
      <c r="AH1718" s="41">
        <f t="shared" si="433"/>
        <v>0</v>
      </c>
      <c r="AI1718" s="42">
        <f t="shared" si="434"/>
        <v>0</v>
      </c>
      <c r="AJ1718" s="43">
        <f t="shared" si="435"/>
        <v>0</v>
      </c>
      <c r="AK1718" s="5" t="str">
        <f>_xlfn.IFNA(VLOOKUP(_xlfn.CONCAT(D1718," - ",S1718),OP!E:F,2,0),"-------------------------------------------NAO DISPONIVEL-------------------------------------------")</f>
        <v>C - RIOCARD</v>
      </c>
      <c r="AL1718" s="7" t="str">
        <f t="shared" si="421"/>
        <v>1 - -------------------------------------------NAO DISPONIVEL------------------------------------------- - 00000001718 - FETRANSPOR</v>
      </c>
      <c r="AM1718" s="7" t="str">
        <f t="shared" si="422"/>
        <v>-------------------------------------------NAO DISPONIVEL-------------------------------------------</v>
      </c>
      <c r="AN1718" s="44" cm="1">
        <f t="array" ref="AN1718">_xlfn.IFS(AJ1718=0,0,AQ1718="INATIVO",2,AQ1718="SEM CADASTRO",4,AQ1718="CPF ATIVO EM OUTRO COMPRADOR",5,AQ1718="NOVO/SEM CARTAO",6,AND(AJ1718&gt;0,AQ1718,""),8)</f>
        <v>0</v>
      </c>
      <c r="AO1718" s="45">
        <f t="shared" si="436"/>
        <v>-10</v>
      </c>
    </row>
    <row r="1719" spans="1:41" x14ac:dyDescent="0.4">
      <c r="A1719" s="21" t="str">
        <f t="shared" si="423"/>
        <v>-------------------------------------------NAO DISPONIVEL-------------------------------------------</v>
      </c>
      <c r="B1719" s="5" t="str">
        <f>_xlfn.IFNA(VLOOKUP(A1719,CNPJ!E:F,2,0),"-------------------------------------------NAO DISPONIVEL-------------------------------------------")</f>
        <v>-------------------------------------------NAO DISPONIVEL-------------------------------------------</v>
      </c>
      <c r="C1719" s="22">
        <v>1</v>
      </c>
      <c r="D1719" s="5" t="str">
        <f>_xlfn.XLOOKUP(R1719,OP!C:C,OP!B:B,,0,1)</f>
        <v>RJ</v>
      </c>
      <c r="E1719" s="23"/>
      <c r="M1719" s="26"/>
      <c r="N1719" s="27"/>
      <c r="O1719" s="28" t="str">
        <f t="shared" si="424"/>
        <v>00000001719</v>
      </c>
      <c r="R1719" s="27" t="s">
        <v>193</v>
      </c>
      <c r="S1719" s="30" t="str">
        <f>_xlfn.IFNA(VLOOKUP(_xlfn.CONCAT(D1719," - ",R1719),OP!A:D,4,0),"-------------------------------------------NAO DISPONIVEL-------------------------------------------")</f>
        <v>FETRANSPOR</v>
      </c>
      <c r="T1719" s="31"/>
      <c r="U1719" s="32"/>
      <c r="V1719" s="31"/>
      <c r="W1719" s="33">
        <f t="shared" si="425"/>
        <v>0</v>
      </c>
      <c r="X1719" s="34">
        <f t="shared" si="426"/>
        <v>0</v>
      </c>
      <c r="Y1719" s="33">
        <f t="shared" si="427"/>
        <v>0</v>
      </c>
      <c r="Z1719" s="33">
        <f t="shared" si="428"/>
        <v>0</v>
      </c>
      <c r="AA1719" s="35">
        <f t="shared" si="429"/>
        <v>0</v>
      </c>
      <c r="AB1719" s="36">
        <f t="shared" si="430"/>
        <v>0</v>
      </c>
      <c r="AC1719" s="37">
        <f t="shared" si="431"/>
        <v>0</v>
      </c>
      <c r="AD1719" s="38"/>
      <c r="AE1719" s="38"/>
      <c r="AF1719" s="39">
        <f t="shared" si="432"/>
        <v>0</v>
      </c>
      <c r="AG1719" s="40"/>
      <c r="AH1719" s="41">
        <f t="shared" si="433"/>
        <v>0</v>
      </c>
      <c r="AI1719" s="42">
        <f t="shared" si="434"/>
        <v>0</v>
      </c>
      <c r="AJ1719" s="43">
        <f t="shared" si="435"/>
        <v>0</v>
      </c>
      <c r="AK1719" s="5" t="str">
        <f>_xlfn.IFNA(VLOOKUP(_xlfn.CONCAT(D1719," - ",S1719),OP!E:F,2,0),"-------------------------------------------NAO DISPONIVEL-------------------------------------------")</f>
        <v>C - RIOCARD</v>
      </c>
      <c r="AL1719" s="7" t="str">
        <f t="shared" si="421"/>
        <v>1 - -------------------------------------------NAO DISPONIVEL------------------------------------------- - 00000001719 - FETRANSPOR</v>
      </c>
      <c r="AM1719" s="7" t="str">
        <f t="shared" si="422"/>
        <v>-------------------------------------------NAO DISPONIVEL-------------------------------------------</v>
      </c>
      <c r="AN1719" s="44" cm="1">
        <f t="array" ref="AN1719">_xlfn.IFS(AJ1719=0,0,AQ1719="INATIVO",2,AQ1719="SEM CADASTRO",4,AQ1719="CPF ATIVO EM OUTRO COMPRADOR",5,AQ1719="NOVO/SEM CARTAO",6,AND(AJ1719&gt;0,AQ1719,""),8)</f>
        <v>0</v>
      </c>
      <c r="AO1719" s="45">
        <f t="shared" si="436"/>
        <v>-10</v>
      </c>
    </row>
    <row r="1720" spans="1:41" x14ac:dyDescent="0.4">
      <c r="A1720" s="21" t="str">
        <f t="shared" si="423"/>
        <v>-------------------------------------------NAO DISPONIVEL-------------------------------------------</v>
      </c>
      <c r="B1720" s="5" t="str">
        <f>_xlfn.IFNA(VLOOKUP(A1720,CNPJ!E:F,2,0),"-------------------------------------------NAO DISPONIVEL-------------------------------------------")</f>
        <v>-------------------------------------------NAO DISPONIVEL-------------------------------------------</v>
      </c>
      <c r="C1720" s="22">
        <v>1</v>
      </c>
      <c r="D1720" s="5" t="str">
        <f>_xlfn.XLOOKUP(R1720,OP!C:C,OP!B:B,,0,1)</f>
        <v>RJ</v>
      </c>
      <c r="E1720" s="23"/>
      <c r="M1720" s="26"/>
      <c r="N1720" s="27"/>
      <c r="O1720" s="28" t="str">
        <f t="shared" si="424"/>
        <v>00000001720</v>
      </c>
      <c r="R1720" s="27" t="s">
        <v>193</v>
      </c>
      <c r="S1720" s="30" t="str">
        <f>_xlfn.IFNA(VLOOKUP(_xlfn.CONCAT(D1720," - ",R1720),OP!A:D,4,0),"-------------------------------------------NAO DISPONIVEL-------------------------------------------")</f>
        <v>FETRANSPOR</v>
      </c>
      <c r="T1720" s="31"/>
      <c r="U1720" s="32"/>
      <c r="V1720" s="31"/>
      <c r="W1720" s="33">
        <f t="shared" si="425"/>
        <v>0</v>
      </c>
      <c r="X1720" s="34">
        <f t="shared" si="426"/>
        <v>0</v>
      </c>
      <c r="Y1720" s="33">
        <f t="shared" si="427"/>
        <v>0</v>
      </c>
      <c r="Z1720" s="33">
        <f t="shared" si="428"/>
        <v>0</v>
      </c>
      <c r="AA1720" s="35">
        <f t="shared" si="429"/>
        <v>0</v>
      </c>
      <c r="AB1720" s="36">
        <f t="shared" si="430"/>
        <v>0</v>
      </c>
      <c r="AC1720" s="37">
        <f t="shared" si="431"/>
        <v>0</v>
      </c>
      <c r="AD1720" s="38"/>
      <c r="AE1720" s="38"/>
      <c r="AF1720" s="39">
        <f t="shared" si="432"/>
        <v>0</v>
      </c>
      <c r="AG1720" s="40"/>
      <c r="AH1720" s="41">
        <f t="shared" si="433"/>
        <v>0</v>
      </c>
      <c r="AI1720" s="42">
        <f t="shared" si="434"/>
        <v>0</v>
      </c>
      <c r="AJ1720" s="43">
        <f t="shared" si="435"/>
        <v>0</v>
      </c>
      <c r="AK1720" s="5" t="str">
        <f>_xlfn.IFNA(VLOOKUP(_xlfn.CONCAT(D1720," - ",S1720),OP!E:F,2,0),"-------------------------------------------NAO DISPONIVEL-------------------------------------------")</f>
        <v>C - RIOCARD</v>
      </c>
      <c r="AL1720" s="7" t="str">
        <f t="shared" si="421"/>
        <v>1 - -------------------------------------------NAO DISPONIVEL------------------------------------------- - 00000001720 - FETRANSPOR</v>
      </c>
      <c r="AM1720" s="7" t="str">
        <f t="shared" si="422"/>
        <v>-------------------------------------------NAO DISPONIVEL-------------------------------------------</v>
      </c>
      <c r="AN1720" s="44" cm="1">
        <f t="array" ref="AN1720">_xlfn.IFS(AJ1720=0,0,AQ1720="INATIVO",2,AQ1720="SEM CADASTRO",4,AQ1720="CPF ATIVO EM OUTRO COMPRADOR",5,AQ1720="NOVO/SEM CARTAO",6,AND(AJ1720&gt;0,AQ1720,""),8)</f>
        <v>0</v>
      </c>
      <c r="AO1720" s="45">
        <f t="shared" si="436"/>
        <v>-10</v>
      </c>
    </row>
    <row r="1721" spans="1:41" x14ac:dyDescent="0.4">
      <c r="A1721" s="21" t="str">
        <f t="shared" si="423"/>
        <v>-------------------------------------------NAO DISPONIVEL-------------------------------------------</v>
      </c>
      <c r="B1721" s="5" t="str">
        <f>_xlfn.IFNA(VLOOKUP(A1721,CNPJ!E:F,2,0),"-------------------------------------------NAO DISPONIVEL-------------------------------------------")</f>
        <v>-------------------------------------------NAO DISPONIVEL-------------------------------------------</v>
      </c>
      <c r="C1721" s="22">
        <v>1</v>
      </c>
      <c r="D1721" s="5" t="str">
        <f>_xlfn.XLOOKUP(R1721,OP!C:C,OP!B:B,,0,1)</f>
        <v>RJ</v>
      </c>
      <c r="E1721" s="23"/>
      <c r="M1721" s="26"/>
      <c r="N1721" s="27"/>
      <c r="O1721" s="28" t="str">
        <f t="shared" si="424"/>
        <v>00000001721</v>
      </c>
      <c r="R1721" s="27" t="s">
        <v>193</v>
      </c>
      <c r="S1721" s="30" t="str">
        <f>_xlfn.IFNA(VLOOKUP(_xlfn.CONCAT(D1721," - ",R1721),OP!A:D,4,0),"-------------------------------------------NAO DISPONIVEL-------------------------------------------")</f>
        <v>FETRANSPOR</v>
      </c>
      <c r="T1721" s="31"/>
      <c r="U1721" s="32"/>
      <c r="V1721" s="31"/>
      <c r="W1721" s="33">
        <f t="shared" si="425"/>
        <v>0</v>
      </c>
      <c r="X1721" s="34">
        <f t="shared" si="426"/>
        <v>0</v>
      </c>
      <c r="Y1721" s="33">
        <f t="shared" si="427"/>
        <v>0</v>
      </c>
      <c r="Z1721" s="33">
        <f t="shared" si="428"/>
        <v>0</v>
      </c>
      <c r="AA1721" s="35">
        <f t="shared" si="429"/>
        <v>0</v>
      </c>
      <c r="AB1721" s="36">
        <f t="shared" si="430"/>
        <v>0</v>
      </c>
      <c r="AC1721" s="37">
        <f t="shared" si="431"/>
        <v>0</v>
      </c>
      <c r="AD1721" s="38"/>
      <c r="AE1721" s="38"/>
      <c r="AF1721" s="39">
        <f t="shared" si="432"/>
        <v>0</v>
      </c>
      <c r="AG1721" s="40"/>
      <c r="AH1721" s="41">
        <f t="shared" si="433"/>
        <v>0</v>
      </c>
      <c r="AI1721" s="42">
        <f t="shared" si="434"/>
        <v>0</v>
      </c>
      <c r="AJ1721" s="43">
        <f t="shared" si="435"/>
        <v>0</v>
      </c>
      <c r="AK1721" s="5" t="str">
        <f>_xlfn.IFNA(VLOOKUP(_xlfn.CONCAT(D1721," - ",S1721),OP!E:F,2,0),"-------------------------------------------NAO DISPONIVEL-------------------------------------------")</f>
        <v>C - RIOCARD</v>
      </c>
      <c r="AL1721" s="7" t="str">
        <f t="shared" si="421"/>
        <v>1 - -------------------------------------------NAO DISPONIVEL------------------------------------------- - 00000001721 - FETRANSPOR</v>
      </c>
      <c r="AM1721" s="7" t="str">
        <f t="shared" si="422"/>
        <v>-------------------------------------------NAO DISPONIVEL-------------------------------------------</v>
      </c>
      <c r="AN1721" s="44" cm="1">
        <f t="array" ref="AN1721">_xlfn.IFS(AJ1721=0,0,AQ1721="INATIVO",2,AQ1721="SEM CADASTRO",4,AQ1721="CPF ATIVO EM OUTRO COMPRADOR",5,AQ1721="NOVO/SEM CARTAO",6,AND(AJ1721&gt;0,AQ1721,""),8)</f>
        <v>0</v>
      </c>
      <c r="AO1721" s="45">
        <f t="shared" si="436"/>
        <v>-10</v>
      </c>
    </row>
    <row r="1722" spans="1:41" x14ac:dyDescent="0.4">
      <c r="A1722" s="21" t="str">
        <f t="shared" si="423"/>
        <v>-------------------------------------------NAO DISPONIVEL-------------------------------------------</v>
      </c>
      <c r="B1722" s="5" t="str">
        <f>_xlfn.IFNA(VLOOKUP(A1722,CNPJ!E:F,2,0),"-------------------------------------------NAO DISPONIVEL-------------------------------------------")</f>
        <v>-------------------------------------------NAO DISPONIVEL-------------------------------------------</v>
      </c>
      <c r="C1722" s="22">
        <v>1</v>
      </c>
      <c r="D1722" s="5" t="str">
        <f>_xlfn.XLOOKUP(R1722,OP!C:C,OP!B:B,,0,1)</f>
        <v>RJ</v>
      </c>
      <c r="E1722" s="23"/>
      <c r="M1722" s="26"/>
      <c r="N1722" s="27"/>
      <c r="O1722" s="28" t="str">
        <f t="shared" si="424"/>
        <v>00000001722</v>
      </c>
      <c r="R1722" s="27" t="s">
        <v>193</v>
      </c>
      <c r="S1722" s="30" t="str">
        <f>_xlfn.IFNA(VLOOKUP(_xlfn.CONCAT(D1722," - ",R1722),OP!A:D,4,0),"-------------------------------------------NAO DISPONIVEL-------------------------------------------")</f>
        <v>FETRANSPOR</v>
      </c>
      <c r="T1722" s="31"/>
      <c r="U1722" s="32"/>
      <c r="V1722" s="31"/>
      <c r="W1722" s="33">
        <f t="shared" si="425"/>
        <v>0</v>
      </c>
      <c r="X1722" s="34">
        <f t="shared" si="426"/>
        <v>0</v>
      </c>
      <c r="Y1722" s="33">
        <f t="shared" si="427"/>
        <v>0</v>
      </c>
      <c r="Z1722" s="33">
        <f t="shared" si="428"/>
        <v>0</v>
      </c>
      <c r="AA1722" s="35">
        <f t="shared" si="429"/>
        <v>0</v>
      </c>
      <c r="AB1722" s="36">
        <f t="shared" si="430"/>
        <v>0</v>
      </c>
      <c r="AC1722" s="37">
        <f t="shared" si="431"/>
        <v>0</v>
      </c>
      <c r="AD1722" s="38"/>
      <c r="AE1722" s="38"/>
      <c r="AF1722" s="39">
        <f t="shared" si="432"/>
        <v>0</v>
      </c>
      <c r="AG1722" s="40"/>
      <c r="AH1722" s="41">
        <f t="shared" si="433"/>
        <v>0</v>
      </c>
      <c r="AI1722" s="42">
        <f t="shared" si="434"/>
        <v>0</v>
      </c>
      <c r="AJ1722" s="43">
        <f t="shared" si="435"/>
        <v>0</v>
      </c>
      <c r="AK1722" s="5" t="str">
        <f>_xlfn.IFNA(VLOOKUP(_xlfn.CONCAT(D1722," - ",S1722),OP!E:F,2,0),"-------------------------------------------NAO DISPONIVEL-------------------------------------------")</f>
        <v>C - RIOCARD</v>
      </c>
      <c r="AL1722" s="7" t="str">
        <f t="shared" si="421"/>
        <v>1 - -------------------------------------------NAO DISPONIVEL------------------------------------------- - 00000001722 - FETRANSPOR</v>
      </c>
      <c r="AM1722" s="7" t="str">
        <f t="shared" si="422"/>
        <v>-------------------------------------------NAO DISPONIVEL-------------------------------------------</v>
      </c>
      <c r="AN1722" s="44" cm="1">
        <f t="array" ref="AN1722">_xlfn.IFS(AJ1722=0,0,AQ1722="INATIVO",2,AQ1722="SEM CADASTRO",4,AQ1722="CPF ATIVO EM OUTRO COMPRADOR",5,AQ1722="NOVO/SEM CARTAO",6,AND(AJ1722&gt;0,AQ1722,""),8)</f>
        <v>0</v>
      </c>
      <c r="AO1722" s="45">
        <f t="shared" si="436"/>
        <v>-10</v>
      </c>
    </row>
    <row r="1723" spans="1:41" x14ac:dyDescent="0.4">
      <c r="A1723" s="21" t="str">
        <f t="shared" si="423"/>
        <v>-------------------------------------------NAO DISPONIVEL-------------------------------------------</v>
      </c>
      <c r="B1723" s="5" t="str">
        <f>_xlfn.IFNA(VLOOKUP(A1723,CNPJ!E:F,2,0),"-------------------------------------------NAO DISPONIVEL-------------------------------------------")</f>
        <v>-------------------------------------------NAO DISPONIVEL-------------------------------------------</v>
      </c>
      <c r="C1723" s="22">
        <v>1</v>
      </c>
      <c r="D1723" s="5" t="str">
        <f>_xlfn.XLOOKUP(R1723,OP!C:C,OP!B:B,,0,1)</f>
        <v>RJ</v>
      </c>
      <c r="E1723" s="23"/>
      <c r="M1723" s="26"/>
      <c r="N1723" s="27"/>
      <c r="O1723" s="28" t="str">
        <f t="shared" si="424"/>
        <v>00000001723</v>
      </c>
      <c r="R1723" s="27" t="s">
        <v>193</v>
      </c>
      <c r="S1723" s="30" t="str">
        <f>_xlfn.IFNA(VLOOKUP(_xlfn.CONCAT(D1723," - ",R1723),OP!A:D,4,0),"-------------------------------------------NAO DISPONIVEL-------------------------------------------")</f>
        <v>FETRANSPOR</v>
      </c>
      <c r="T1723" s="31"/>
      <c r="U1723" s="32"/>
      <c r="V1723" s="31"/>
      <c r="W1723" s="33">
        <f t="shared" si="425"/>
        <v>0</v>
      </c>
      <c r="X1723" s="34">
        <f t="shared" si="426"/>
        <v>0</v>
      </c>
      <c r="Y1723" s="33">
        <f t="shared" si="427"/>
        <v>0</v>
      </c>
      <c r="Z1723" s="33">
        <f t="shared" si="428"/>
        <v>0</v>
      </c>
      <c r="AA1723" s="35">
        <f t="shared" si="429"/>
        <v>0</v>
      </c>
      <c r="AB1723" s="36">
        <f t="shared" si="430"/>
        <v>0</v>
      </c>
      <c r="AC1723" s="37">
        <f t="shared" si="431"/>
        <v>0</v>
      </c>
      <c r="AD1723" s="38"/>
      <c r="AE1723" s="38"/>
      <c r="AF1723" s="39">
        <f t="shared" si="432"/>
        <v>0</v>
      </c>
      <c r="AG1723" s="40"/>
      <c r="AH1723" s="41">
        <f t="shared" si="433"/>
        <v>0</v>
      </c>
      <c r="AI1723" s="42">
        <f t="shared" si="434"/>
        <v>0</v>
      </c>
      <c r="AJ1723" s="43">
        <f t="shared" si="435"/>
        <v>0</v>
      </c>
      <c r="AK1723" s="5" t="str">
        <f>_xlfn.IFNA(VLOOKUP(_xlfn.CONCAT(D1723," - ",S1723),OP!E:F,2,0),"-------------------------------------------NAO DISPONIVEL-------------------------------------------")</f>
        <v>C - RIOCARD</v>
      </c>
      <c r="AL1723" s="7" t="str">
        <f t="shared" si="421"/>
        <v>1 - -------------------------------------------NAO DISPONIVEL------------------------------------------- - 00000001723 - FETRANSPOR</v>
      </c>
      <c r="AM1723" s="7" t="str">
        <f t="shared" si="422"/>
        <v>-------------------------------------------NAO DISPONIVEL-------------------------------------------</v>
      </c>
      <c r="AN1723" s="44" cm="1">
        <f t="array" ref="AN1723">_xlfn.IFS(AJ1723=0,0,AQ1723="INATIVO",2,AQ1723="SEM CADASTRO",4,AQ1723="CPF ATIVO EM OUTRO COMPRADOR",5,AQ1723="NOVO/SEM CARTAO",6,AND(AJ1723&gt;0,AQ1723,""),8)</f>
        <v>0</v>
      </c>
      <c r="AO1723" s="45">
        <f t="shared" si="436"/>
        <v>-10</v>
      </c>
    </row>
    <row r="1724" spans="1:41" x14ac:dyDescent="0.4">
      <c r="A1724" s="21" t="str">
        <f t="shared" si="423"/>
        <v>-------------------------------------------NAO DISPONIVEL-------------------------------------------</v>
      </c>
      <c r="B1724" s="5" t="str">
        <f>_xlfn.IFNA(VLOOKUP(A1724,CNPJ!E:F,2,0),"-------------------------------------------NAO DISPONIVEL-------------------------------------------")</f>
        <v>-------------------------------------------NAO DISPONIVEL-------------------------------------------</v>
      </c>
      <c r="C1724" s="22">
        <v>1</v>
      </c>
      <c r="D1724" s="5" t="str">
        <f>_xlfn.XLOOKUP(R1724,OP!C:C,OP!B:B,,0,1)</f>
        <v>RJ</v>
      </c>
      <c r="E1724" s="23"/>
      <c r="M1724" s="26"/>
      <c r="N1724" s="27"/>
      <c r="O1724" s="28" t="str">
        <f t="shared" si="424"/>
        <v>00000001724</v>
      </c>
      <c r="R1724" s="27" t="s">
        <v>193</v>
      </c>
      <c r="S1724" s="30" t="str">
        <f>_xlfn.IFNA(VLOOKUP(_xlfn.CONCAT(D1724," - ",R1724),OP!A:D,4,0),"-------------------------------------------NAO DISPONIVEL-------------------------------------------")</f>
        <v>FETRANSPOR</v>
      </c>
      <c r="T1724" s="31"/>
      <c r="U1724" s="32"/>
      <c r="V1724" s="31"/>
      <c r="W1724" s="33">
        <f t="shared" si="425"/>
        <v>0</v>
      </c>
      <c r="X1724" s="34">
        <f t="shared" si="426"/>
        <v>0</v>
      </c>
      <c r="Y1724" s="33">
        <f t="shared" si="427"/>
        <v>0</v>
      </c>
      <c r="Z1724" s="33">
        <f t="shared" si="428"/>
        <v>0</v>
      </c>
      <c r="AA1724" s="35">
        <f t="shared" si="429"/>
        <v>0</v>
      </c>
      <c r="AB1724" s="36">
        <f t="shared" si="430"/>
        <v>0</v>
      </c>
      <c r="AC1724" s="37">
        <f t="shared" si="431"/>
        <v>0</v>
      </c>
      <c r="AD1724" s="38"/>
      <c r="AE1724" s="38"/>
      <c r="AF1724" s="39">
        <f t="shared" si="432"/>
        <v>0</v>
      </c>
      <c r="AG1724" s="40"/>
      <c r="AH1724" s="41">
        <f t="shared" si="433"/>
        <v>0</v>
      </c>
      <c r="AI1724" s="42">
        <f t="shared" si="434"/>
        <v>0</v>
      </c>
      <c r="AJ1724" s="43">
        <f t="shared" si="435"/>
        <v>0</v>
      </c>
      <c r="AK1724" s="5" t="str">
        <f>_xlfn.IFNA(VLOOKUP(_xlfn.CONCAT(D1724," - ",S1724),OP!E:F,2,0),"-------------------------------------------NAO DISPONIVEL-------------------------------------------")</f>
        <v>C - RIOCARD</v>
      </c>
      <c r="AL1724" s="7" t="str">
        <f t="shared" si="421"/>
        <v>1 - -------------------------------------------NAO DISPONIVEL------------------------------------------- - 00000001724 - FETRANSPOR</v>
      </c>
      <c r="AM1724" s="7" t="str">
        <f t="shared" si="422"/>
        <v>-------------------------------------------NAO DISPONIVEL-------------------------------------------</v>
      </c>
      <c r="AN1724" s="44" cm="1">
        <f t="array" ref="AN1724">_xlfn.IFS(AJ1724=0,0,AQ1724="INATIVO",2,AQ1724="SEM CADASTRO",4,AQ1724="CPF ATIVO EM OUTRO COMPRADOR",5,AQ1724="NOVO/SEM CARTAO",6,AND(AJ1724&gt;0,AQ1724,""),8)</f>
        <v>0</v>
      </c>
      <c r="AO1724" s="45">
        <f t="shared" si="436"/>
        <v>-10</v>
      </c>
    </row>
    <row r="1725" spans="1:41" x14ac:dyDescent="0.4">
      <c r="A1725" s="21" t="str">
        <f t="shared" si="423"/>
        <v>-------------------------------------------NAO DISPONIVEL-------------------------------------------</v>
      </c>
      <c r="B1725" s="5" t="str">
        <f>_xlfn.IFNA(VLOOKUP(A1725,CNPJ!E:F,2,0),"-------------------------------------------NAO DISPONIVEL-------------------------------------------")</f>
        <v>-------------------------------------------NAO DISPONIVEL-------------------------------------------</v>
      </c>
      <c r="C1725" s="22">
        <v>1</v>
      </c>
      <c r="D1725" s="5" t="str">
        <f>_xlfn.XLOOKUP(R1725,OP!C:C,OP!B:B,,0,1)</f>
        <v>RJ</v>
      </c>
      <c r="E1725" s="23"/>
      <c r="M1725" s="26"/>
      <c r="N1725" s="27"/>
      <c r="O1725" s="28" t="str">
        <f t="shared" si="424"/>
        <v>00000001725</v>
      </c>
      <c r="R1725" s="27" t="s">
        <v>193</v>
      </c>
      <c r="S1725" s="30" t="str">
        <f>_xlfn.IFNA(VLOOKUP(_xlfn.CONCAT(D1725," - ",R1725),OP!A:D,4,0),"-------------------------------------------NAO DISPONIVEL-------------------------------------------")</f>
        <v>FETRANSPOR</v>
      </c>
      <c r="T1725" s="31"/>
      <c r="U1725" s="32"/>
      <c r="V1725" s="31"/>
      <c r="W1725" s="33">
        <f t="shared" si="425"/>
        <v>0</v>
      </c>
      <c r="X1725" s="34">
        <f t="shared" si="426"/>
        <v>0</v>
      </c>
      <c r="Y1725" s="33">
        <f t="shared" si="427"/>
        <v>0</v>
      </c>
      <c r="Z1725" s="33">
        <f t="shared" si="428"/>
        <v>0</v>
      </c>
      <c r="AA1725" s="35">
        <f t="shared" si="429"/>
        <v>0</v>
      </c>
      <c r="AB1725" s="36">
        <f t="shared" si="430"/>
        <v>0</v>
      </c>
      <c r="AC1725" s="37">
        <f t="shared" si="431"/>
        <v>0</v>
      </c>
      <c r="AD1725" s="38"/>
      <c r="AE1725" s="38"/>
      <c r="AF1725" s="39">
        <f t="shared" si="432"/>
        <v>0</v>
      </c>
      <c r="AG1725" s="40"/>
      <c r="AH1725" s="41">
        <f t="shared" si="433"/>
        <v>0</v>
      </c>
      <c r="AI1725" s="42">
        <f t="shared" si="434"/>
        <v>0</v>
      </c>
      <c r="AJ1725" s="43">
        <f t="shared" si="435"/>
        <v>0</v>
      </c>
      <c r="AK1725" s="5" t="str">
        <f>_xlfn.IFNA(VLOOKUP(_xlfn.CONCAT(D1725," - ",S1725),OP!E:F,2,0),"-------------------------------------------NAO DISPONIVEL-------------------------------------------")</f>
        <v>C - RIOCARD</v>
      </c>
      <c r="AL1725" s="7" t="str">
        <f t="shared" si="421"/>
        <v>1 - -------------------------------------------NAO DISPONIVEL------------------------------------------- - 00000001725 - FETRANSPOR</v>
      </c>
      <c r="AM1725" s="7" t="str">
        <f t="shared" si="422"/>
        <v>-------------------------------------------NAO DISPONIVEL-------------------------------------------</v>
      </c>
      <c r="AN1725" s="44" cm="1">
        <f t="array" ref="AN1725">_xlfn.IFS(AJ1725=0,0,AQ1725="INATIVO",2,AQ1725="SEM CADASTRO",4,AQ1725="CPF ATIVO EM OUTRO COMPRADOR",5,AQ1725="NOVO/SEM CARTAO",6,AND(AJ1725&gt;0,AQ1725,""),8)</f>
        <v>0</v>
      </c>
      <c r="AO1725" s="45">
        <f t="shared" si="436"/>
        <v>-10</v>
      </c>
    </row>
    <row r="1726" spans="1:41" x14ac:dyDescent="0.4">
      <c r="A1726" s="21" t="str">
        <f t="shared" si="423"/>
        <v>-------------------------------------------NAO DISPONIVEL-------------------------------------------</v>
      </c>
      <c r="B1726" s="5" t="str">
        <f>_xlfn.IFNA(VLOOKUP(A1726,CNPJ!E:F,2,0),"-------------------------------------------NAO DISPONIVEL-------------------------------------------")</f>
        <v>-------------------------------------------NAO DISPONIVEL-------------------------------------------</v>
      </c>
      <c r="C1726" s="22">
        <v>1</v>
      </c>
      <c r="D1726" s="5" t="str">
        <f>_xlfn.XLOOKUP(R1726,OP!C:C,OP!B:B,,0,1)</f>
        <v>RJ</v>
      </c>
      <c r="E1726" s="23"/>
      <c r="M1726" s="26"/>
      <c r="N1726" s="27"/>
      <c r="O1726" s="28" t="str">
        <f t="shared" si="424"/>
        <v>00000001726</v>
      </c>
      <c r="R1726" s="27" t="s">
        <v>193</v>
      </c>
      <c r="S1726" s="30" t="str">
        <f>_xlfn.IFNA(VLOOKUP(_xlfn.CONCAT(D1726," - ",R1726),OP!A:D,4,0),"-------------------------------------------NAO DISPONIVEL-------------------------------------------")</f>
        <v>FETRANSPOR</v>
      </c>
      <c r="T1726" s="31"/>
      <c r="U1726" s="32"/>
      <c r="V1726" s="31"/>
      <c r="W1726" s="33">
        <f t="shared" si="425"/>
        <v>0</v>
      </c>
      <c r="X1726" s="34">
        <f t="shared" si="426"/>
        <v>0</v>
      </c>
      <c r="Y1726" s="33">
        <f t="shared" si="427"/>
        <v>0</v>
      </c>
      <c r="Z1726" s="33">
        <f t="shared" si="428"/>
        <v>0</v>
      </c>
      <c r="AA1726" s="35">
        <f t="shared" si="429"/>
        <v>0</v>
      </c>
      <c r="AB1726" s="36">
        <f t="shared" si="430"/>
        <v>0</v>
      </c>
      <c r="AC1726" s="37">
        <f t="shared" si="431"/>
        <v>0</v>
      </c>
      <c r="AD1726" s="38"/>
      <c r="AE1726" s="38"/>
      <c r="AF1726" s="39">
        <f t="shared" si="432"/>
        <v>0</v>
      </c>
      <c r="AG1726" s="40"/>
      <c r="AH1726" s="41">
        <f t="shared" si="433"/>
        <v>0</v>
      </c>
      <c r="AI1726" s="42">
        <f t="shared" si="434"/>
        <v>0</v>
      </c>
      <c r="AJ1726" s="43">
        <f t="shared" si="435"/>
        <v>0</v>
      </c>
      <c r="AK1726" s="5" t="str">
        <f>_xlfn.IFNA(VLOOKUP(_xlfn.CONCAT(D1726," - ",S1726),OP!E:F,2,0),"-------------------------------------------NAO DISPONIVEL-------------------------------------------")</f>
        <v>C - RIOCARD</v>
      </c>
      <c r="AL1726" s="7" t="str">
        <f t="shared" si="421"/>
        <v>1 - -------------------------------------------NAO DISPONIVEL------------------------------------------- - 00000001726 - FETRANSPOR</v>
      </c>
      <c r="AM1726" s="7" t="str">
        <f t="shared" si="422"/>
        <v>-------------------------------------------NAO DISPONIVEL-------------------------------------------</v>
      </c>
      <c r="AN1726" s="44" cm="1">
        <f t="array" ref="AN1726">_xlfn.IFS(AJ1726=0,0,AQ1726="INATIVO",2,AQ1726="SEM CADASTRO",4,AQ1726="CPF ATIVO EM OUTRO COMPRADOR",5,AQ1726="NOVO/SEM CARTAO",6,AND(AJ1726&gt;0,AQ1726,""),8)</f>
        <v>0</v>
      </c>
      <c r="AO1726" s="45">
        <f t="shared" si="436"/>
        <v>-10</v>
      </c>
    </row>
    <row r="1727" spans="1:41" x14ac:dyDescent="0.4">
      <c r="A1727" s="21" t="str">
        <f t="shared" si="423"/>
        <v>-------------------------------------------NAO DISPONIVEL-------------------------------------------</v>
      </c>
      <c r="B1727" s="5" t="str">
        <f>_xlfn.IFNA(VLOOKUP(A1727,CNPJ!E:F,2,0),"-------------------------------------------NAO DISPONIVEL-------------------------------------------")</f>
        <v>-------------------------------------------NAO DISPONIVEL-------------------------------------------</v>
      </c>
      <c r="C1727" s="22">
        <v>1</v>
      </c>
      <c r="D1727" s="5" t="str">
        <f>_xlfn.XLOOKUP(R1727,OP!C:C,OP!B:B,,0,1)</f>
        <v>RJ</v>
      </c>
      <c r="E1727" s="23"/>
      <c r="M1727" s="26"/>
      <c r="N1727" s="27"/>
      <c r="O1727" s="28" t="str">
        <f t="shared" si="424"/>
        <v>00000001727</v>
      </c>
      <c r="R1727" s="27" t="s">
        <v>193</v>
      </c>
      <c r="S1727" s="30" t="str">
        <f>_xlfn.IFNA(VLOOKUP(_xlfn.CONCAT(D1727," - ",R1727),OP!A:D,4,0),"-------------------------------------------NAO DISPONIVEL-------------------------------------------")</f>
        <v>FETRANSPOR</v>
      </c>
      <c r="T1727" s="31"/>
      <c r="U1727" s="32"/>
      <c r="V1727" s="31"/>
      <c r="W1727" s="33">
        <f t="shared" si="425"/>
        <v>0</v>
      </c>
      <c r="X1727" s="34">
        <f t="shared" si="426"/>
        <v>0</v>
      </c>
      <c r="Y1727" s="33">
        <f t="shared" si="427"/>
        <v>0</v>
      </c>
      <c r="Z1727" s="33">
        <f t="shared" si="428"/>
        <v>0</v>
      </c>
      <c r="AA1727" s="35">
        <f t="shared" si="429"/>
        <v>0</v>
      </c>
      <c r="AB1727" s="36">
        <f t="shared" si="430"/>
        <v>0</v>
      </c>
      <c r="AC1727" s="37">
        <f t="shared" si="431"/>
        <v>0</v>
      </c>
      <c r="AD1727" s="38"/>
      <c r="AE1727" s="38"/>
      <c r="AF1727" s="39">
        <f t="shared" si="432"/>
        <v>0</v>
      </c>
      <c r="AG1727" s="40"/>
      <c r="AH1727" s="41">
        <f t="shared" si="433"/>
        <v>0</v>
      </c>
      <c r="AI1727" s="42">
        <f t="shared" si="434"/>
        <v>0</v>
      </c>
      <c r="AJ1727" s="43">
        <f t="shared" si="435"/>
        <v>0</v>
      </c>
      <c r="AK1727" s="5" t="str">
        <f>_xlfn.IFNA(VLOOKUP(_xlfn.CONCAT(D1727," - ",S1727),OP!E:F,2,0),"-------------------------------------------NAO DISPONIVEL-------------------------------------------")</f>
        <v>C - RIOCARD</v>
      </c>
      <c r="AL1727" s="7" t="str">
        <f t="shared" si="421"/>
        <v>1 - -------------------------------------------NAO DISPONIVEL------------------------------------------- - 00000001727 - FETRANSPOR</v>
      </c>
      <c r="AM1727" s="7" t="str">
        <f t="shared" si="422"/>
        <v>-------------------------------------------NAO DISPONIVEL-------------------------------------------</v>
      </c>
      <c r="AN1727" s="44" cm="1">
        <f t="array" ref="AN1727">_xlfn.IFS(AJ1727=0,0,AQ1727="INATIVO",2,AQ1727="SEM CADASTRO",4,AQ1727="CPF ATIVO EM OUTRO COMPRADOR",5,AQ1727="NOVO/SEM CARTAO",6,AND(AJ1727&gt;0,AQ1727,""),8)</f>
        <v>0</v>
      </c>
      <c r="AO1727" s="45">
        <f t="shared" si="436"/>
        <v>-10</v>
      </c>
    </row>
    <row r="1728" spans="1:41" x14ac:dyDescent="0.4">
      <c r="A1728" s="21" t="str">
        <f t="shared" si="423"/>
        <v>-------------------------------------------NAO DISPONIVEL-------------------------------------------</v>
      </c>
      <c r="B1728" s="5" t="str">
        <f>_xlfn.IFNA(VLOOKUP(A1728,CNPJ!E:F,2,0),"-------------------------------------------NAO DISPONIVEL-------------------------------------------")</f>
        <v>-------------------------------------------NAO DISPONIVEL-------------------------------------------</v>
      </c>
      <c r="C1728" s="22">
        <v>1</v>
      </c>
      <c r="D1728" s="5" t="str">
        <f>_xlfn.XLOOKUP(R1728,OP!C:C,OP!B:B,,0,1)</f>
        <v>RJ</v>
      </c>
      <c r="E1728" s="23"/>
      <c r="M1728" s="26"/>
      <c r="N1728" s="27"/>
      <c r="O1728" s="28" t="str">
        <f t="shared" si="424"/>
        <v>00000001728</v>
      </c>
      <c r="R1728" s="27" t="s">
        <v>193</v>
      </c>
      <c r="S1728" s="30" t="str">
        <f>_xlfn.IFNA(VLOOKUP(_xlfn.CONCAT(D1728," - ",R1728),OP!A:D,4,0),"-------------------------------------------NAO DISPONIVEL-------------------------------------------")</f>
        <v>FETRANSPOR</v>
      </c>
      <c r="T1728" s="31"/>
      <c r="U1728" s="32"/>
      <c r="V1728" s="31"/>
      <c r="W1728" s="33">
        <f t="shared" si="425"/>
        <v>0</v>
      </c>
      <c r="X1728" s="34">
        <f t="shared" si="426"/>
        <v>0</v>
      </c>
      <c r="Y1728" s="33">
        <f t="shared" si="427"/>
        <v>0</v>
      </c>
      <c r="Z1728" s="33">
        <f t="shared" si="428"/>
        <v>0</v>
      </c>
      <c r="AA1728" s="35">
        <f t="shared" si="429"/>
        <v>0</v>
      </c>
      <c r="AB1728" s="36">
        <f t="shared" si="430"/>
        <v>0</v>
      </c>
      <c r="AC1728" s="37">
        <f t="shared" si="431"/>
        <v>0</v>
      </c>
      <c r="AD1728" s="38"/>
      <c r="AE1728" s="38"/>
      <c r="AF1728" s="39">
        <f t="shared" si="432"/>
        <v>0</v>
      </c>
      <c r="AG1728" s="40"/>
      <c r="AH1728" s="41">
        <f t="shared" si="433"/>
        <v>0</v>
      </c>
      <c r="AI1728" s="42">
        <f t="shared" si="434"/>
        <v>0</v>
      </c>
      <c r="AJ1728" s="43">
        <f t="shared" si="435"/>
        <v>0</v>
      </c>
      <c r="AK1728" s="5" t="str">
        <f>_xlfn.IFNA(VLOOKUP(_xlfn.CONCAT(D1728," - ",S1728),OP!E:F,2,0),"-------------------------------------------NAO DISPONIVEL-------------------------------------------")</f>
        <v>C - RIOCARD</v>
      </c>
      <c r="AL1728" s="7" t="str">
        <f t="shared" si="421"/>
        <v>1 - -------------------------------------------NAO DISPONIVEL------------------------------------------- - 00000001728 - FETRANSPOR</v>
      </c>
      <c r="AM1728" s="7" t="str">
        <f t="shared" si="422"/>
        <v>-------------------------------------------NAO DISPONIVEL-------------------------------------------</v>
      </c>
      <c r="AN1728" s="44" cm="1">
        <f t="array" ref="AN1728">_xlfn.IFS(AJ1728=0,0,AQ1728="INATIVO",2,AQ1728="SEM CADASTRO",4,AQ1728="CPF ATIVO EM OUTRO COMPRADOR",5,AQ1728="NOVO/SEM CARTAO",6,AND(AJ1728&gt;0,AQ1728,""),8)</f>
        <v>0</v>
      </c>
      <c r="AO1728" s="45">
        <f t="shared" si="436"/>
        <v>-10</v>
      </c>
    </row>
    <row r="1729" spans="1:41" x14ac:dyDescent="0.4">
      <c r="A1729" s="21" t="str">
        <f t="shared" si="423"/>
        <v>-------------------------------------------NAO DISPONIVEL-------------------------------------------</v>
      </c>
      <c r="B1729" s="5" t="str">
        <f>_xlfn.IFNA(VLOOKUP(A1729,CNPJ!E:F,2,0),"-------------------------------------------NAO DISPONIVEL-------------------------------------------")</f>
        <v>-------------------------------------------NAO DISPONIVEL-------------------------------------------</v>
      </c>
      <c r="C1729" s="22">
        <v>1</v>
      </c>
      <c r="D1729" s="5" t="str">
        <f>_xlfn.XLOOKUP(R1729,OP!C:C,OP!B:B,,0,1)</f>
        <v>RJ</v>
      </c>
      <c r="E1729" s="23"/>
      <c r="M1729" s="26"/>
      <c r="N1729" s="27"/>
      <c r="O1729" s="28" t="str">
        <f t="shared" si="424"/>
        <v>00000001729</v>
      </c>
      <c r="R1729" s="27" t="s">
        <v>193</v>
      </c>
      <c r="S1729" s="30" t="str">
        <f>_xlfn.IFNA(VLOOKUP(_xlfn.CONCAT(D1729," - ",R1729),OP!A:D,4,0),"-------------------------------------------NAO DISPONIVEL-------------------------------------------")</f>
        <v>FETRANSPOR</v>
      </c>
      <c r="T1729" s="31"/>
      <c r="U1729" s="32"/>
      <c r="V1729" s="31"/>
      <c r="W1729" s="33">
        <f t="shared" si="425"/>
        <v>0</v>
      </c>
      <c r="X1729" s="34">
        <f t="shared" si="426"/>
        <v>0</v>
      </c>
      <c r="Y1729" s="33">
        <f t="shared" si="427"/>
        <v>0</v>
      </c>
      <c r="Z1729" s="33">
        <f t="shared" si="428"/>
        <v>0</v>
      </c>
      <c r="AA1729" s="35">
        <f t="shared" si="429"/>
        <v>0</v>
      </c>
      <c r="AB1729" s="36">
        <f t="shared" si="430"/>
        <v>0</v>
      </c>
      <c r="AC1729" s="37">
        <f t="shared" si="431"/>
        <v>0</v>
      </c>
      <c r="AD1729" s="38"/>
      <c r="AE1729" s="38"/>
      <c r="AF1729" s="39">
        <f t="shared" si="432"/>
        <v>0</v>
      </c>
      <c r="AG1729" s="40"/>
      <c r="AH1729" s="41">
        <f t="shared" si="433"/>
        <v>0</v>
      </c>
      <c r="AI1729" s="42">
        <f t="shared" si="434"/>
        <v>0</v>
      </c>
      <c r="AJ1729" s="43">
        <f t="shared" si="435"/>
        <v>0</v>
      </c>
      <c r="AK1729" s="5" t="str">
        <f>_xlfn.IFNA(VLOOKUP(_xlfn.CONCAT(D1729," - ",S1729),OP!E:F,2,0),"-------------------------------------------NAO DISPONIVEL-------------------------------------------")</f>
        <v>C - RIOCARD</v>
      </c>
      <c r="AL1729" s="7" t="str">
        <f t="shared" si="421"/>
        <v>1 - -------------------------------------------NAO DISPONIVEL------------------------------------------- - 00000001729 - FETRANSPOR</v>
      </c>
      <c r="AM1729" s="7" t="str">
        <f t="shared" si="422"/>
        <v>-------------------------------------------NAO DISPONIVEL-------------------------------------------</v>
      </c>
      <c r="AN1729" s="44" cm="1">
        <f t="array" ref="AN1729">_xlfn.IFS(AJ1729=0,0,AQ1729="INATIVO",2,AQ1729="SEM CADASTRO",4,AQ1729="CPF ATIVO EM OUTRO COMPRADOR",5,AQ1729="NOVO/SEM CARTAO",6,AND(AJ1729&gt;0,AQ1729,""),8)</f>
        <v>0</v>
      </c>
      <c r="AO1729" s="45">
        <f t="shared" si="436"/>
        <v>-10</v>
      </c>
    </row>
    <row r="1730" spans="1:41" x14ac:dyDescent="0.4">
      <c r="A1730" s="21" t="str">
        <f t="shared" si="423"/>
        <v>-------------------------------------------NAO DISPONIVEL-------------------------------------------</v>
      </c>
      <c r="B1730" s="5" t="str">
        <f>_xlfn.IFNA(VLOOKUP(A1730,CNPJ!E:F,2,0),"-------------------------------------------NAO DISPONIVEL-------------------------------------------")</f>
        <v>-------------------------------------------NAO DISPONIVEL-------------------------------------------</v>
      </c>
      <c r="C1730" s="22">
        <v>1</v>
      </c>
      <c r="D1730" s="5" t="str">
        <f>_xlfn.XLOOKUP(R1730,OP!C:C,OP!B:B,,0,1)</f>
        <v>RJ</v>
      </c>
      <c r="E1730" s="23"/>
      <c r="M1730" s="26"/>
      <c r="N1730" s="27"/>
      <c r="O1730" s="28" t="str">
        <f t="shared" si="424"/>
        <v>00000001730</v>
      </c>
      <c r="R1730" s="27" t="s">
        <v>193</v>
      </c>
      <c r="S1730" s="30" t="str">
        <f>_xlfn.IFNA(VLOOKUP(_xlfn.CONCAT(D1730," - ",R1730),OP!A:D,4,0),"-------------------------------------------NAO DISPONIVEL-------------------------------------------")</f>
        <v>FETRANSPOR</v>
      </c>
      <c r="T1730" s="31"/>
      <c r="U1730" s="32"/>
      <c r="V1730" s="31"/>
      <c r="W1730" s="33">
        <f t="shared" si="425"/>
        <v>0</v>
      </c>
      <c r="X1730" s="34">
        <f t="shared" si="426"/>
        <v>0</v>
      </c>
      <c r="Y1730" s="33">
        <f t="shared" si="427"/>
        <v>0</v>
      </c>
      <c r="Z1730" s="33">
        <f t="shared" si="428"/>
        <v>0</v>
      </c>
      <c r="AA1730" s="35">
        <f t="shared" si="429"/>
        <v>0</v>
      </c>
      <c r="AB1730" s="36">
        <f t="shared" si="430"/>
        <v>0</v>
      </c>
      <c r="AC1730" s="37">
        <f t="shared" si="431"/>
        <v>0</v>
      </c>
      <c r="AD1730" s="38"/>
      <c r="AE1730" s="38"/>
      <c r="AF1730" s="39">
        <f t="shared" si="432"/>
        <v>0</v>
      </c>
      <c r="AG1730" s="40"/>
      <c r="AH1730" s="41">
        <f t="shared" si="433"/>
        <v>0</v>
      </c>
      <c r="AI1730" s="42">
        <f t="shared" si="434"/>
        <v>0</v>
      </c>
      <c r="AJ1730" s="43">
        <f t="shared" si="435"/>
        <v>0</v>
      </c>
      <c r="AK1730" s="5" t="str">
        <f>_xlfn.IFNA(VLOOKUP(_xlfn.CONCAT(D1730," - ",S1730),OP!E:F,2,0),"-------------------------------------------NAO DISPONIVEL-------------------------------------------")</f>
        <v>C - RIOCARD</v>
      </c>
      <c r="AL1730" s="7" t="str">
        <f t="shared" ref="AL1730:AL1793" si="437">_xlfn.CONCAT(C1730," - ",B1730," - ",O1730," - ",S1730)</f>
        <v>1 - -------------------------------------------NAO DISPONIVEL------------------------------------------- - 00000001730 - FETRANSPOR</v>
      </c>
      <c r="AM1730" s="7" t="str">
        <f t="shared" ref="AM1730:AM1793" si="438">_xlfn.CONCAT(B1730,L1730,LEFT(M1730,3))</f>
        <v>-------------------------------------------NAO DISPONIVEL-------------------------------------------</v>
      </c>
      <c r="AN1730" s="44" cm="1">
        <f t="array" ref="AN1730">_xlfn.IFS(AJ1730=0,0,AQ1730="INATIVO",2,AQ1730="SEM CADASTRO",4,AQ1730="CPF ATIVO EM OUTRO COMPRADOR",5,AQ1730="NOVO/SEM CARTAO",6,AND(AJ1730&gt;0,AQ1730,""),8)</f>
        <v>0</v>
      </c>
      <c r="AO1730" s="45">
        <f t="shared" si="436"/>
        <v>-10</v>
      </c>
    </row>
    <row r="1731" spans="1:41" x14ac:dyDescent="0.4">
      <c r="A1731" s="21" t="str">
        <f t="shared" ref="A1731:A1794" si="439">IF(AND(E1731&lt;&gt;"",F1731&lt;&gt;""),TRIM(_xlfn.CONCAT(D1731," - ",S1731," - ",E1731," - ",F1731)),"-------------------------------------------NAO DISPONIVEL-------------------------------------------")</f>
        <v>-------------------------------------------NAO DISPONIVEL-------------------------------------------</v>
      </c>
      <c r="B1731" s="5" t="str">
        <f>_xlfn.IFNA(VLOOKUP(A1731,CNPJ!E:F,2,0),"-------------------------------------------NAO DISPONIVEL-------------------------------------------")</f>
        <v>-------------------------------------------NAO DISPONIVEL-------------------------------------------</v>
      </c>
      <c r="C1731" s="22">
        <v>1</v>
      </c>
      <c r="D1731" s="5" t="str">
        <f>_xlfn.XLOOKUP(R1731,OP!C:C,OP!B:B,,0,1)</f>
        <v>RJ</v>
      </c>
      <c r="E1731" s="23"/>
      <c r="M1731" s="26"/>
      <c r="N1731" s="27"/>
      <c r="O1731" s="28" t="str">
        <f t="shared" ref="O1731:O1794" si="440">IF(N1731="",TEXT(ROW(),"00000000000"),IF(N1731="00000000000",TEXT(ROW(),"00000000000"),TRIM(TEXT(N1731,"00000000000"))))</f>
        <v>00000001731</v>
      </c>
      <c r="R1731" s="27" t="s">
        <v>193</v>
      </c>
      <c r="S1731" s="30" t="str">
        <f>_xlfn.IFNA(VLOOKUP(_xlfn.CONCAT(D1731," - ",R1731),OP!A:D,4,0),"-------------------------------------------NAO DISPONIVEL-------------------------------------------")</f>
        <v>FETRANSPOR</v>
      </c>
      <c r="T1731" s="31"/>
      <c r="U1731" s="32"/>
      <c r="V1731" s="31"/>
      <c r="W1731" s="33">
        <f t="shared" ref="W1731:W1794" si="441">ROUND(T1731,2)</f>
        <v>0</v>
      </c>
      <c r="X1731" s="34">
        <f t="shared" ref="X1731:X1794" si="442">ROUND(U1731,0)</f>
        <v>0</v>
      </c>
      <c r="Y1731" s="33">
        <f t="shared" ref="Y1731:Y1794" si="443">ROUND(V1731,2)</f>
        <v>0</v>
      </c>
      <c r="Z1731" s="33">
        <f t="shared" ref="Z1731:Z1794" si="444">(X1731*Y1731)-W1731</f>
        <v>0</v>
      </c>
      <c r="AA1731" s="35">
        <f t="shared" ref="AA1731:AA1794" si="445">Y1731</f>
        <v>0</v>
      </c>
      <c r="AB1731" s="36">
        <f t="shared" ref="AB1731:AB1794" si="446">Z1731</f>
        <v>0</v>
      </c>
      <c r="AC1731" s="37">
        <f t="shared" ref="AC1731:AC1794" si="447">ROUND(IF(AL1731=AL1730,0,SUMIF(AL:AL,AL1731,AB:AB)),2)</f>
        <v>0</v>
      </c>
      <c r="AD1731" s="38"/>
      <c r="AE1731" s="38"/>
      <c r="AF1731" s="39">
        <f t="shared" ref="AF1731:AF1794" si="448">ROUND(SUM(AD1731,AE1731),2)</f>
        <v>0</v>
      </c>
      <c r="AG1731" s="40"/>
      <c r="AH1731" s="41">
        <f t="shared" ref="AH1731:AH1794" si="449">ROUND(AG1731,2)</f>
        <v>0</v>
      </c>
      <c r="AI1731" s="42">
        <f t="shared" ref="AI1731:AI1794" si="450">ROUND(IF(AH1731=0,0,IF(AF1731-AH1731&lt;0,0,IF(AF1731-AH1731&gt;AC1731,AC1731,AF1731-AH1731))),2)</f>
        <v>0</v>
      </c>
      <c r="AJ1731" s="43">
        <f t="shared" ref="AJ1731:AJ1794" si="451">ROUND(IF(AC1731=0,0,IF(AH1731=0,AC1731,AC1731-AI1731)),2)</f>
        <v>0</v>
      </c>
      <c r="AK1731" s="5" t="str">
        <f>_xlfn.IFNA(VLOOKUP(_xlfn.CONCAT(D1731," - ",S1731),OP!E:F,2,0),"-------------------------------------------NAO DISPONIVEL-------------------------------------------")</f>
        <v>C - RIOCARD</v>
      </c>
      <c r="AL1731" s="7" t="str">
        <f t="shared" si="437"/>
        <v>1 - -------------------------------------------NAO DISPONIVEL------------------------------------------- - 00000001731 - FETRANSPOR</v>
      </c>
      <c r="AM1731" s="7" t="str">
        <f t="shared" si="438"/>
        <v>-------------------------------------------NAO DISPONIVEL-------------------------------------------</v>
      </c>
      <c r="AN1731" s="44" cm="1">
        <f t="array" ref="AN1731">_xlfn.IFS(AJ1731=0,0,AQ1731="INATIVO",2,AQ1731="SEM CADASTRO",4,AQ1731="CPF ATIVO EM OUTRO COMPRADOR",5,AQ1731="NOVO/SEM CARTAO",6,AND(AJ1731&gt;0,AQ1731,""),8)</f>
        <v>0</v>
      </c>
      <c r="AO1731" s="45">
        <f t="shared" ref="AO1731:AO1794" si="452">AF1731-(10-AJ1731)</f>
        <v>-10</v>
      </c>
    </row>
    <row r="1732" spans="1:41" x14ac:dyDescent="0.4">
      <c r="A1732" s="21" t="str">
        <f t="shared" si="439"/>
        <v>-------------------------------------------NAO DISPONIVEL-------------------------------------------</v>
      </c>
      <c r="B1732" s="5" t="str">
        <f>_xlfn.IFNA(VLOOKUP(A1732,CNPJ!E:F,2,0),"-------------------------------------------NAO DISPONIVEL-------------------------------------------")</f>
        <v>-------------------------------------------NAO DISPONIVEL-------------------------------------------</v>
      </c>
      <c r="C1732" s="22">
        <v>1</v>
      </c>
      <c r="D1732" s="5" t="str">
        <f>_xlfn.XLOOKUP(R1732,OP!C:C,OP!B:B,,0,1)</f>
        <v>RJ</v>
      </c>
      <c r="E1732" s="23"/>
      <c r="M1732" s="26"/>
      <c r="N1732" s="27"/>
      <c r="O1732" s="28" t="str">
        <f t="shared" si="440"/>
        <v>00000001732</v>
      </c>
      <c r="R1732" s="27" t="s">
        <v>193</v>
      </c>
      <c r="S1732" s="30" t="str">
        <f>_xlfn.IFNA(VLOOKUP(_xlfn.CONCAT(D1732," - ",R1732),OP!A:D,4,0),"-------------------------------------------NAO DISPONIVEL-------------------------------------------")</f>
        <v>FETRANSPOR</v>
      </c>
      <c r="T1732" s="31"/>
      <c r="U1732" s="32"/>
      <c r="V1732" s="31"/>
      <c r="W1732" s="33">
        <f t="shared" si="441"/>
        <v>0</v>
      </c>
      <c r="X1732" s="34">
        <f t="shared" si="442"/>
        <v>0</v>
      </c>
      <c r="Y1732" s="33">
        <f t="shared" si="443"/>
        <v>0</v>
      </c>
      <c r="Z1732" s="33">
        <f t="shared" si="444"/>
        <v>0</v>
      </c>
      <c r="AA1732" s="35">
        <f t="shared" si="445"/>
        <v>0</v>
      </c>
      <c r="AB1732" s="36">
        <f t="shared" si="446"/>
        <v>0</v>
      </c>
      <c r="AC1732" s="37">
        <f t="shared" si="447"/>
        <v>0</v>
      </c>
      <c r="AD1732" s="38"/>
      <c r="AE1732" s="38"/>
      <c r="AF1732" s="39">
        <f t="shared" si="448"/>
        <v>0</v>
      </c>
      <c r="AG1732" s="40"/>
      <c r="AH1732" s="41">
        <f t="shared" si="449"/>
        <v>0</v>
      </c>
      <c r="AI1732" s="42">
        <f t="shared" si="450"/>
        <v>0</v>
      </c>
      <c r="AJ1732" s="43">
        <f t="shared" si="451"/>
        <v>0</v>
      </c>
      <c r="AK1732" s="5" t="str">
        <f>_xlfn.IFNA(VLOOKUP(_xlfn.CONCAT(D1732," - ",S1732),OP!E:F,2,0),"-------------------------------------------NAO DISPONIVEL-------------------------------------------")</f>
        <v>C - RIOCARD</v>
      </c>
      <c r="AL1732" s="7" t="str">
        <f t="shared" si="437"/>
        <v>1 - -------------------------------------------NAO DISPONIVEL------------------------------------------- - 00000001732 - FETRANSPOR</v>
      </c>
      <c r="AM1732" s="7" t="str">
        <f t="shared" si="438"/>
        <v>-------------------------------------------NAO DISPONIVEL-------------------------------------------</v>
      </c>
      <c r="AN1732" s="44" cm="1">
        <f t="array" ref="AN1732">_xlfn.IFS(AJ1732=0,0,AQ1732="INATIVO",2,AQ1732="SEM CADASTRO",4,AQ1732="CPF ATIVO EM OUTRO COMPRADOR",5,AQ1732="NOVO/SEM CARTAO",6,AND(AJ1732&gt;0,AQ1732,""),8)</f>
        <v>0</v>
      </c>
      <c r="AO1732" s="45">
        <f t="shared" si="452"/>
        <v>-10</v>
      </c>
    </row>
    <row r="1733" spans="1:41" x14ac:dyDescent="0.4">
      <c r="A1733" s="21" t="str">
        <f t="shared" si="439"/>
        <v>-------------------------------------------NAO DISPONIVEL-------------------------------------------</v>
      </c>
      <c r="B1733" s="5" t="str">
        <f>_xlfn.IFNA(VLOOKUP(A1733,CNPJ!E:F,2,0),"-------------------------------------------NAO DISPONIVEL-------------------------------------------")</f>
        <v>-------------------------------------------NAO DISPONIVEL-------------------------------------------</v>
      </c>
      <c r="C1733" s="22">
        <v>1</v>
      </c>
      <c r="D1733" s="5" t="str">
        <f>_xlfn.XLOOKUP(R1733,OP!C:C,OP!B:B,,0,1)</f>
        <v>RJ</v>
      </c>
      <c r="E1733" s="23"/>
      <c r="M1733" s="26"/>
      <c r="N1733" s="27"/>
      <c r="O1733" s="28" t="str">
        <f t="shared" si="440"/>
        <v>00000001733</v>
      </c>
      <c r="R1733" s="27" t="s">
        <v>193</v>
      </c>
      <c r="S1733" s="30" t="str">
        <f>_xlfn.IFNA(VLOOKUP(_xlfn.CONCAT(D1733," - ",R1733),OP!A:D,4,0),"-------------------------------------------NAO DISPONIVEL-------------------------------------------")</f>
        <v>FETRANSPOR</v>
      </c>
      <c r="T1733" s="31"/>
      <c r="U1733" s="32"/>
      <c r="V1733" s="31"/>
      <c r="W1733" s="33">
        <f t="shared" si="441"/>
        <v>0</v>
      </c>
      <c r="X1733" s="34">
        <f t="shared" si="442"/>
        <v>0</v>
      </c>
      <c r="Y1733" s="33">
        <f t="shared" si="443"/>
        <v>0</v>
      </c>
      <c r="Z1733" s="33">
        <f t="shared" si="444"/>
        <v>0</v>
      </c>
      <c r="AA1733" s="35">
        <f t="shared" si="445"/>
        <v>0</v>
      </c>
      <c r="AB1733" s="36">
        <f t="shared" si="446"/>
        <v>0</v>
      </c>
      <c r="AC1733" s="37">
        <f t="shared" si="447"/>
        <v>0</v>
      </c>
      <c r="AD1733" s="38"/>
      <c r="AE1733" s="38"/>
      <c r="AF1733" s="39">
        <f t="shared" si="448"/>
        <v>0</v>
      </c>
      <c r="AG1733" s="40"/>
      <c r="AH1733" s="41">
        <f t="shared" si="449"/>
        <v>0</v>
      </c>
      <c r="AI1733" s="42">
        <f t="shared" si="450"/>
        <v>0</v>
      </c>
      <c r="AJ1733" s="43">
        <f t="shared" si="451"/>
        <v>0</v>
      </c>
      <c r="AK1733" s="5" t="str">
        <f>_xlfn.IFNA(VLOOKUP(_xlfn.CONCAT(D1733," - ",S1733),OP!E:F,2,0),"-------------------------------------------NAO DISPONIVEL-------------------------------------------")</f>
        <v>C - RIOCARD</v>
      </c>
      <c r="AL1733" s="7" t="str">
        <f t="shared" si="437"/>
        <v>1 - -------------------------------------------NAO DISPONIVEL------------------------------------------- - 00000001733 - FETRANSPOR</v>
      </c>
      <c r="AM1733" s="7" t="str">
        <f t="shared" si="438"/>
        <v>-------------------------------------------NAO DISPONIVEL-------------------------------------------</v>
      </c>
      <c r="AN1733" s="44" cm="1">
        <f t="array" ref="AN1733">_xlfn.IFS(AJ1733=0,0,AQ1733="INATIVO",2,AQ1733="SEM CADASTRO",4,AQ1733="CPF ATIVO EM OUTRO COMPRADOR",5,AQ1733="NOVO/SEM CARTAO",6,AND(AJ1733&gt;0,AQ1733,""),8)</f>
        <v>0</v>
      </c>
      <c r="AO1733" s="45">
        <f t="shared" si="452"/>
        <v>-10</v>
      </c>
    </row>
    <row r="1734" spans="1:41" x14ac:dyDescent="0.4">
      <c r="A1734" s="21" t="str">
        <f t="shared" si="439"/>
        <v>-------------------------------------------NAO DISPONIVEL-------------------------------------------</v>
      </c>
      <c r="B1734" s="5" t="str">
        <f>_xlfn.IFNA(VLOOKUP(A1734,CNPJ!E:F,2,0),"-------------------------------------------NAO DISPONIVEL-------------------------------------------")</f>
        <v>-------------------------------------------NAO DISPONIVEL-------------------------------------------</v>
      </c>
      <c r="C1734" s="22">
        <v>1</v>
      </c>
      <c r="D1734" s="5" t="str">
        <f>_xlfn.XLOOKUP(R1734,OP!C:C,OP!B:B,,0,1)</f>
        <v>RJ</v>
      </c>
      <c r="E1734" s="23"/>
      <c r="M1734" s="26"/>
      <c r="N1734" s="27"/>
      <c r="O1734" s="28" t="str">
        <f t="shared" si="440"/>
        <v>00000001734</v>
      </c>
      <c r="R1734" s="27" t="s">
        <v>193</v>
      </c>
      <c r="S1734" s="30" t="str">
        <f>_xlfn.IFNA(VLOOKUP(_xlfn.CONCAT(D1734," - ",R1734),OP!A:D,4,0),"-------------------------------------------NAO DISPONIVEL-------------------------------------------")</f>
        <v>FETRANSPOR</v>
      </c>
      <c r="T1734" s="31"/>
      <c r="U1734" s="32"/>
      <c r="V1734" s="31"/>
      <c r="W1734" s="33">
        <f t="shared" si="441"/>
        <v>0</v>
      </c>
      <c r="X1734" s="34">
        <f t="shared" si="442"/>
        <v>0</v>
      </c>
      <c r="Y1734" s="33">
        <f t="shared" si="443"/>
        <v>0</v>
      </c>
      <c r="Z1734" s="33">
        <f t="shared" si="444"/>
        <v>0</v>
      </c>
      <c r="AA1734" s="35">
        <f t="shared" si="445"/>
        <v>0</v>
      </c>
      <c r="AB1734" s="36">
        <f t="shared" si="446"/>
        <v>0</v>
      </c>
      <c r="AC1734" s="37">
        <f t="shared" si="447"/>
        <v>0</v>
      </c>
      <c r="AD1734" s="38"/>
      <c r="AE1734" s="38"/>
      <c r="AF1734" s="39">
        <f t="shared" si="448"/>
        <v>0</v>
      </c>
      <c r="AG1734" s="40"/>
      <c r="AH1734" s="41">
        <f t="shared" si="449"/>
        <v>0</v>
      </c>
      <c r="AI1734" s="42">
        <f t="shared" si="450"/>
        <v>0</v>
      </c>
      <c r="AJ1734" s="43">
        <f t="shared" si="451"/>
        <v>0</v>
      </c>
      <c r="AK1734" s="5" t="str">
        <f>_xlfn.IFNA(VLOOKUP(_xlfn.CONCAT(D1734," - ",S1734),OP!E:F,2,0),"-------------------------------------------NAO DISPONIVEL-------------------------------------------")</f>
        <v>C - RIOCARD</v>
      </c>
      <c r="AL1734" s="7" t="str">
        <f t="shared" si="437"/>
        <v>1 - -------------------------------------------NAO DISPONIVEL------------------------------------------- - 00000001734 - FETRANSPOR</v>
      </c>
      <c r="AM1734" s="7" t="str">
        <f t="shared" si="438"/>
        <v>-------------------------------------------NAO DISPONIVEL-------------------------------------------</v>
      </c>
      <c r="AN1734" s="44" cm="1">
        <f t="array" ref="AN1734">_xlfn.IFS(AJ1734=0,0,AQ1734="INATIVO",2,AQ1734="SEM CADASTRO",4,AQ1734="CPF ATIVO EM OUTRO COMPRADOR",5,AQ1734="NOVO/SEM CARTAO",6,AND(AJ1734&gt;0,AQ1734,""),8)</f>
        <v>0</v>
      </c>
      <c r="AO1734" s="45">
        <f t="shared" si="452"/>
        <v>-10</v>
      </c>
    </row>
    <row r="1735" spans="1:41" x14ac:dyDescent="0.4">
      <c r="A1735" s="21" t="str">
        <f t="shared" si="439"/>
        <v>-------------------------------------------NAO DISPONIVEL-------------------------------------------</v>
      </c>
      <c r="B1735" s="5" t="str">
        <f>_xlfn.IFNA(VLOOKUP(A1735,CNPJ!E:F,2,0),"-------------------------------------------NAO DISPONIVEL-------------------------------------------")</f>
        <v>-------------------------------------------NAO DISPONIVEL-------------------------------------------</v>
      </c>
      <c r="C1735" s="22">
        <v>1</v>
      </c>
      <c r="D1735" s="5" t="str">
        <f>_xlfn.XLOOKUP(R1735,OP!C:C,OP!B:B,,0,1)</f>
        <v>RJ</v>
      </c>
      <c r="E1735" s="23"/>
      <c r="M1735" s="26"/>
      <c r="N1735" s="27"/>
      <c r="O1735" s="28" t="str">
        <f t="shared" si="440"/>
        <v>00000001735</v>
      </c>
      <c r="R1735" s="27" t="s">
        <v>193</v>
      </c>
      <c r="S1735" s="30" t="str">
        <f>_xlfn.IFNA(VLOOKUP(_xlfn.CONCAT(D1735," - ",R1735),OP!A:D,4,0),"-------------------------------------------NAO DISPONIVEL-------------------------------------------")</f>
        <v>FETRANSPOR</v>
      </c>
      <c r="T1735" s="31"/>
      <c r="U1735" s="32"/>
      <c r="V1735" s="31"/>
      <c r="W1735" s="33">
        <f t="shared" si="441"/>
        <v>0</v>
      </c>
      <c r="X1735" s="34">
        <f t="shared" si="442"/>
        <v>0</v>
      </c>
      <c r="Y1735" s="33">
        <f t="shared" si="443"/>
        <v>0</v>
      </c>
      <c r="Z1735" s="33">
        <f t="shared" si="444"/>
        <v>0</v>
      </c>
      <c r="AA1735" s="35">
        <f t="shared" si="445"/>
        <v>0</v>
      </c>
      <c r="AB1735" s="36">
        <f t="shared" si="446"/>
        <v>0</v>
      </c>
      <c r="AC1735" s="37">
        <f t="shared" si="447"/>
        <v>0</v>
      </c>
      <c r="AD1735" s="38"/>
      <c r="AE1735" s="38"/>
      <c r="AF1735" s="39">
        <f t="shared" si="448"/>
        <v>0</v>
      </c>
      <c r="AG1735" s="40"/>
      <c r="AH1735" s="41">
        <f t="shared" si="449"/>
        <v>0</v>
      </c>
      <c r="AI1735" s="42">
        <f t="shared" si="450"/>
        <v>0</v>
      </c>
      <c r="AJ1735" s="43">
        <f t="shared" si="451"/>
        <v>0</v>
      </c>
      <c r="AK1735" s="5" t="str">
        <f>_xlfn.IFNA(VLOOKUP(_xlfn.CONCAT(D1735," - ",S1735),OP!E:F,2,0),"-------------------------------------------NAO DISPONIVEL-------------------------------------------")</f>
        <v>C - RIOCARD</v>
      </c>
      <c r="AL1735" s="7" t="str">
        <f t="shared" si="437"/>
        <v>1 - -------------------------------------------NAO DISPONIVEL------------------------------------------- - 00000001735 - FETRANSPOR</v>
      </c>
      <c r="AM1735" s="7" t="str">
        <f t="shared" si="438"/>
        <v>-------------------------------------------NAO DISPONIVEL-------------------------------------------</v>
      </c>
      <c r="AN1735" s="44" cm="1">
        <f t="array" ref="AN1735">_xlfn.IFS(AJ1735=0,0,AQ1735="INATIVO",2,AQ1735="SEM CADASTRO",4,AQ1735="CPF ATIVO EM OUTRO COMPRADOR",5,AQ1735="NOVO/SEM CARTAO",6,AND(AJ1735&gt;0,AQ1735,""),8)</f>
        <v>0</v>
      </c>
      <c r="AO1735" s="45">
        <f t="shared" si="452"/>
        <v>-10</v>
      </c>
    </row>
    <row r="1736" spans="1:41" x14ac:dyDescent="0.4">
      <c r="A1736" s="21" t="str">
        <f t="shared" si="439"/>
        <v>-------------------------------------------NAO DISPONIVEL-------------------------------------------</v>
      </c>
      <c r="B1736" s="5" t="str">
        <f>_xlfn.IFNA(VLOOKUP(A1736,CNPJ!E:F,2,0),"-------------------------------------------NAO DISPONIVEL-------------------------------------------")</f>
        <v>-------------------------------------------NAO DISPONIVEL-------------------------------------------</v>
      </c>
      <c r="C1736" s="22">
        <v>1</v>
      </c>
      <c r="D1736" s="5" t="str">
        <f>_xlfn.XLOOKUP(R1736,OP!C:C,OP!B:B,,0,1)</f>
        <v>RJ</v>
      </c>
      <c r="E1736" s="23"/>
      <c r="M1736" s="26"/>
      <c r="N1736" s="27"/>
      <c r="O1736" s="28" t="str">
        <f t="shared" si="440"/>
        <v>00000001736</v>
      </c>
      <c r="R1736" s="27" t="s">
        <v>193</v>
      </c>
      <c r="S1736" s="30" t="str">
        <f>_xlfn.IFNA(VLOOKUP(_xlfn.CONCAT(D1736," - ",R1736),OP!A:D,4,0),"-------------------------------------------NAO DISPONIVEL-------------------------------------------")</f>
        <v>FETRANSPOR</v>
      </c>
      <c r="T1736" s="31"/>
      <c r="U1736" s="32"/>
      <c r="V1736" s="31"/>
      <c r="W1736" s="33">
        <f t="shared" si="441"/>
        <v>0</v>
      </c>
      <c r="X1736" s="34">
        <f t="shared" si="442"/>
        <v>0</v>
      </c>
      <c r="Y1736" s="33">
        <f t="shared" si="443"/>
        <v>0</v>
      </c>
      <c r="Z1736" s="33">
        <f t="shared" si="444"/>
        <v>0</v>
      </c>
      <c r="AA1736" s="35">
        <f t="shared" si="445"/>
        <v>0</v>
      </c>
      <c r="AB1736" s="36">
        <f t="shared" si="446"/>
        <v>0</v>
      </c>
      <c r="AC1736" s="37">
        <f t="shared" si="447"/>
        <v>0</v>
      </c>
      <c r="AD1736" s="38"/>
      <c r="AE1736" s="38"/>
      <c r="AF1736" s="39">
        <f t="shared" si="448"/>
        <v>0</v>
      </c>
      <c r="AG1736" s="40"/>
      <c r="AH1736" s="41">
        <f t="shared" si="449"/>
        <v>0</v>
      </c>
      <c r="AI1736" s="42">
        <f t="shared" si="450"/>
        <v>0</v>
      </c>
      <c r="AJ1736" s="43">
        <f t="shared" si="451"/>
        <v>0</v>
      </c>
      <c r="AK1736" s="5" t="str">
        <f>_xlfn.IFNA(VLOOKUP(_xlfn.CONCAT(D1736," - ",S1736),OP!E:F,2,0),"-------------------------------------------NAO DISPONIVEL-------------------------------------------")</f>
        <v>C - RIOCARD</v>
      </c>
      <c r="AL1736" s="7" t="str">
        <f t="shared" si="437"/>
        <v>1 - -------------------------------------------NAO DISPONIVEL------------------------------------------- - 00000001736 - FETRANSPOR</v>
      </c>
      <c r="AM1736" s="7" t="str">
        <f t="shared" si="438"/>
        <v>-------------------------------------------NAO DISPONIVEL-------------------------------------------</v>
      </c>
      <c r="AN1736" s="44" cm="1">
        <f t="array" ref="AN1736">_xlfn.IFS(AJ1736=0,0,AQ1736="INATIVO",2,AQ1736="SEM CADASTRO",4,AQ1736="CPF ATIVO EM OUTRO COMPRADOR",5,AQ1736="NOVO/SEM CARTAO",6,AND(AJ1736&gt;0,AQ1736,""),8)</f>
        <v>0</v>
      </c>
      <c r="AO1736" s="45">
        <f t="shared" si="452"/>
        <v>-10</v>
      </c>
    </row>
    <row r="1737" spans="1:41" x14ac:dyDescent="0.4">
      <c r="A1737" s="21" t="str">
        <f t="shared" si="439"/>
        <v>-------------------------------------------NAO DISPONIVEL-------------------------------------------</v>
      </c>
      <c r="B1737" s="5" t="str">
        <f>_xlfn.IFNA(VLOOKUP(A1737,CNPJ!E:F,2,0),"-------------------------------------------NAO DISPONIVEL-------------------------------------------")</f>
        <v>-------------------------------------------NAO DISPONIVEL-------------------------------------------</v>
      </c>
      <c r="C1737" s="22">
        <v>1</v>
      </c>
      <c r="D1737" s="5" t="str">
        <f>_xlfn.XLOOKUP(R1737,OP!C:C,OP!B:B,,0,1)</f>
        <v>RJ</v>
      </c>
      <c r="E1737" s="23"/>
      <c r="M1737" s="26"/>
      <c r="N1737" s="27"/>
      <c r="O1737" s="28" t="str">
        <f t="shared" si="440"/>
        <v>00000001737</v>
      </c>
      <c r="R1737" s="27" t="s">
        <v>193</v>
      </c>
      <c r="S1737" s="30" t="str">
        <f>_xlfn.IFNA(VLOOKUP(_xlfn.CONCAT(D1737," - ",R1737),OP!A:D,4,0),"-------------------------------------------NAO DISPONIVEL-------------------------------------------")</f>
        <v>FETRANSPOR</v>
      </c>
      <c r="T1737" s="31"/>
      <c r="U1737" s="32"/>
      <c r="V1737" s="31"/>
      <c r="W1737" s="33">
        <f t="shared" si="441"/>
        <v>0</v>
      </c>
      <c r="X1737" s="34">
        <f t="shared" si="442"/>
        <v>0</v>
      </c>
      <c r="Y1737" s="33">
        <f t="shared" si="443"/>
        <v>0</v>
      </c>
      <c r="Z1737" s="33">
        <f t="shared" si="444"/>
        <v>0</v>
      </c>
      <c r="AA1737" s="35">
        <f t="shared" si="445"/>
        <v>0</v>
      </c>
      <c r="AB1737" s="36">
        <f t="shared" si="446"/>
        <v>0</v>
      </c>
      <c r="AC1737" s="37">
        <f t="shared" si="447"/>
        <v>0</v>
      </c>
      <c r="AD1737" s="38"/>
      <c r="AE1737" s="38"/>
      <c r="AF1737" s="39">
        <f t="shared" si="448"/>
        <v>0</v>
      </c>
      <c r="AG1737" s="40"/>
      <c r="AH1737" s="41">
        <f t="shared" si="449"/>
        <v>0</v>
      </c>
      <c r="AI1737" s="42">
        <f t="shared" si="450"/>
        <v>0</v>
      </c>
      <c r="AJ1737" s="43">
        <f t="shared" si="451"/>
        <v>0</v>
      </c>
      <c r="AK1737" s="5" t="str">
        <f>_xlfn.IFNA(VLOOKUP(_xlfn.CONCAT(D1737," - ",S1737),OP!E:F,2,0),"-------------------------------------------NAO DISPONIVEL-------------------------------------------")</f>
        <v>C - RIOCARD</v>
      </c>
      <c r="AL1737" s="7" t="str">
        <f t="shared" si="437"/>
        <v>1 - -------------------------------------------NAO DISPONIVEL------------------------------------------- - 00000001737 - FETRANSPOR</v>
      </c>
      <c r="AM1737" s="7" t="str">
        <f t="shared" si="438"/>
        <v>-------------------------------------------NAO DISPONIVEL-------------------------------------------</v>
      </c>
      <c r="AN1737" s="44" cm="1">
        <f t="array" ref="AN1737">_xlfn.IFS(AJ1737=0,0,AQ1737="INATIVO",2,AQ1737="SEM CADASTRO",4,AQ1737="CPF ATIVO EM OUTRO COMPRADOR",5,AQ1737="NOVO/SEM CARTAO",6,AND(AJ1737&gt;0,AQ1737,""),8)</f>
        <v>0</v>
      </c>
      <c r="AO1737" s="45">
        <f t="shared" si="452"/>
        <v>-10</v>
      </c>
    </row>
    <row r="1738" spans="1:41" x14ac:dyDescent="0.4">
      <c r="A1738" s="21" t="str">
        <f t="shared" si="439"/>
        <v>-------------------------------------------NAO DISPONIVEL-------------------------------------------</v>
      </c>
      <c r="B1738" s="5" t="str">
        <f>_xlfn.IFNA(VLOOKUP(A1738,CNPJ!E:F,2,0),"-------------------------------------------NAO DISPONIVEL-------------------------------------------")</f>
        <v>-------------------------------------------NAO DISPONIVEL-------------------------------------------</v>
      </c>
      <c r="C1738" s="22">
        <v>1</v>
      </c>
      <c r="D1738" s="5" t="str">
        <f>_xlfn.XLOOKUP(R1738,OP!C:C,OP!B:B,,0,1)</f>
        <v>RJ</v>
      </c>
      <c r="E1738" s="23"/>
      <c r="M1738" s="26"/>
      <c r="N1738" s="27"/>
      <c r="O1738" s="28" t="str">
        <f t="shared" si="440"/>
        <v>00000001738</v>
      </c>
      <c r="R1738" s="27" t="s">
        <v>193</v>
      </c>
      <c r="S1738" s="30" t="str">
        <f>_xlfn.IFNA(VLOOKUP(_xlfn.CONCAT(D1738," - ",R1738),OP!A:D,4,0),"-------------------------------------------NAO DISPONIVEL-------------------------------------------")</f>
        <v>FETRANSPOR</v>
      </c>
      <c r="T1738" s="31"/>
      <c r="U1738" s="32"/>
      <c r="V1738" s="31"/>
      <c r="W1738" s="33">
        <f t="shared" si="441"/>
        <v>0</v>
      </c>
      <c r="X1738" s="34">
        <f t="shared" si="442"/>
        <v>0</v>
      </c>
      <c r="Y1738" s="33">
        <f t="shared" si="443"/>
        <v>0</v>
      </c>
      <c r="Z1738" s="33">
        <f t="shared" si="444"/>
        <v>0</v>
      </c>
      <c r="AA1738" s="35">
        <f t="shared" si="445"/>
        <v>0</v>
      </c>
      <c r="AB1738" s="36">
        <f t="shared" si="446"/>
        <v>0</v>
      </c>
      <c r="AC1738" s="37">
        <f t="shared" si="447"/>
        <v>0</v>
      </c>
      <c r="AD1738" s="38"/>
      <c r="AE1738" s="38"/>
      <c r="AF1738" s="39">
        <f t="shared" si="448"/>
        <v>0</v>
      </c>
      <c r="AG1738" s="40"/>
      <c r="AH1738" s="41">
        <f t="shared" si="449"/>
        <v>0</v>
      </c>
      <c r="AI1738" s="42">
        <f t="shared" si="450"/>
        <v>0</v>
      </c>
      <c r="AJ1738" s="43">
        <f t="shared" si="451"/>
        <v>0</v>
      </c>
      <c r="AK1738" s="5" t="str">
        <f>_xlfn.IFNA(VLOOKUP(_xlfn.CONCAT(D1738," - ",S1738),OP!E:F,2,0),"-------------------------------------------NAO DISPONIVEL-------------------------------------------")</f>
        <v>C - RIOCARD</v>
      </c>
      <c r="AL1738" s="7" t="str">
        <f t="shared" si="437"/>
        <v>1 - -------------------------------------------NAO DISPONIVEL------------------------------------------- - 00000001738 - FETRANSPOR</v>
      </c>
      <c r="AM1738" s="7" t="str">
        <f t="shared" si="438"/>
        <v>-------------------------------------------NAO DISPONIVEL-------------------------------------------</v>
      </c>
      <c r="AN1738" s="44" cm="1">
        <f t="array" ref="AN1738">_xlfn.IFS(AJ1738=0,0,AQ1738="INATIVO",2,AQ1738="SEM CADASTRO",4,AQ1738="CPF ATIVO EM OUTRO COMPRADOR",5,AQ1738="NOVO/SEM CARTAO",6,AND(AJ1738&gt;0,AQ1738,""),8)</f>
        <v>0</v>
      </c>
      <c r="AO1738" s="45">
        <f t="shared" si="452"/>
        <v>-10</v>
      </c>
    </row>
    <row r="1739" spans="1:41" x14ac:dyDescent="0.4">
      <c r="A1739" s="21" t="str">
        <f t="shared" si="439"/>
        <v>-------------------------------------------NAO DISPONIVEL-------------------------------------------</v>
      </c>
      <c r="B1739" s="5" t="str">
        <f>_xlfn.IFNA(VLOOKUP(A1739,CNPJ!E:F,2,0),"-------------------------------------------NAO DISPONIVEL-------------------------------------------")</f>
        <v>-------------------------------------------NAO DISPONIVEL-------------------------------------------</v>
      </c>
      <c r="C1739" s="22">
        <v>1</v>
      </c>
      <c r="D1739" s="5" t="str">
        <f>_xlfn.XLOOKUP(R1739,OP!C:C,OP!B:B,,0,1)</f>
        <v>RJ</v>
      </c>
      <c r="E1739" s="23"/>
      <c r="M1739" s="26"/>
      <c r="N1739" s="27"/>
      <c r="O1739" s="28" t="str">
        <f t="shared" si="440"/>
        <v>00000001739</v>
      </c>
      <c r="R1739" s="27" t="s">
        <v>193</v>
      </c>
      <c r="S1739" s="30" t="str">
        <f>_xlfn.IFNA(VLOOKUP(_xlfn.CONCAT(D1739," - ",R1739),OP!A:D,4,0),"-------------------------------------------NAO DISPONIVEL-------------------------------------------")</f>
        <v>FETRANSPOR</v>
      </c>
      <c r="T1739" s="31"/>
      <c r="U1739" s="32"/>
      <c r="V1739" s="31"/>
      <c r="W1739" s="33">
        <f t="shared" si="441"/>
        <v>0</v>
      </c>
      <c r="X1739" s="34">
        <f t="shared" si="442"/>
        <v>0</v>
      </c>
      <c r="Y1739" s="33">
        <f t="shared" si="443"/>
        <v>0</v>
      </c>
      <c r="Z1739" s="33">
        <f t="shared" si="444"/>
        <v>0</v>
      </c>
      <c r="AA1739" s="35">
        <f t="shared" si="445"/>
        <v>0</v>
      </c>
      <c r="AB1739" s="36">
        <f t="shared" si="446"/>
        <v>0</v>
      </c>
      <c r="AC1739" s="37">
        <f t="shared" si="447"/>
        <v>0</v>
      </c>
      <c r="AD1739" s="38"/>
      <c r="AE1739" s="38"/>
      <c r="AF1739" s="39">
        <f t="shared" si="448"/>
        <v>0</v>
      </c>
      <c r="AG1739" s="40"/>
      <c r="AH1739" s="41">
        <f t="shared" si="449"/>
        <v>0</v>
      </c>
      <c r="AI1739" s="42">
        <f t="shared" si="450"/>
        <v>0</v>
      </c>
      <c r="AJ1739" s="43">
        <f t="shared" si="451"/>
        <v>0</v>
      </c>
      <c r="AK1739" s="5" t="str">
        <f>_xlfn.IFNA(VLOOKUP(_xlfn.CONCAT(D1739," - ",S1739),OP!E:F,2,0),"-------------------------------------------NAO DISPONIVEL-------------------------------------------")</f>
        <v>C - RIOCARD</v>
      </c>
      <c r="AL1739" s="7" t="str">
        <f t="shared" si="437"/>
        <v>1 - -------------------------------------------NAO DISPONIVEL------------------------------------------- - 00000001739 - FETRANSPOR</v>
      </c>
      <c r="AM1739" s="7" t="str">
        <f t="shared" si="438"/>
        <v>-------------------------------------------NAO DISPONIVEL-------------------------------------------</v>
      </c>
      <c r="AN1739" s="44" cm="1">
        <f t="array" ref="AN1739">_xlfn.IFS(AJ1739=0,0,AQ1739="INATIVO",2,AQ1739="SEM CADASTRO",4,AQ1739="CPF ATIVO EM OUTRO COMPRADOR",5,AQ1739="NOVO/SEM CARTAO",6,AND(AJ1739&gt;0,AQ1739,""),8)</f>
        <v>0</v>
      </c>
      <c r="AO1739" s="45">
        <f t="shared" si="452"/>
        <v>-10</v>
      </c>
    </row>
    <row r="1740" spans="1:41" x14ac:dyDescent="0.4">
      <c r="A1740" s="21" t="str">
        <f t="shared" si="439"/>
        <v>-------------------------------------------NAO DISPONIVEL-------------------------------------------</v>
      </c>
      <c r="B1740" s="5" t="str">
        <f>_xlfn.IFNA(VLOOKUP(A1740,CNPJ!E:F,2,0),"-------------------------------------------NAO DISPONIVEL-------------------------------------------")</f>
        <v>-------------------------------------------NAO DISPONIVEL-------------------------------------------</v>
      </c>
      <c r="C1740" s="22">
        <v>1</v>
      </c>
      <c r="D1740" s="5" t="str">
        <f>_xlfn.XLOOKUP(R1740,OP!C:C,OP!B:B,,0,1)</f>
        <v>RJ</v>
      </c>
      <c r="E1740" s="23"/>
      <c r="M1740" s="26"/>
      <c r="N1740" s="27"/>
      <c r="O1740" s="28" t="str">
        <f t="shared" si="440"/>
        <v>00000001740</v>
      </c>
      <c r="R1740" s="27" t="s">
        <v>193</v>
      </c>
      <c r="S1740" s="30" t="str">
        <f>_xlfn.IFNA(VLOOKUP(_xlfn.CONCAT(D1740," - ",R1740),OP!A:D,4,0),"-------------------------------------------NAO DISPONIVEL-------------------------------------------")</f>
        <v>FETRANSPOR</v>
      </c>
      <c r="T1740" s="31"/>
      <c r="U1740" s="32"/>
      <c r="V1740" s="31"/>
      <c r="W1740" s="33">
        <f t="shared" si="441"/>
        <v>0</v>
      </c>
      <c r="X1740" s="34">
        <f t="shared" si="442"/>
        <v>0</v>
      </c>
      <c r="Y1740" s="33">
        <f t="shared" si="443"/>
        <v>0</v>
      </c>
      <c r="Z1740" s="33">
        <f t="shared" si="444"/>
        <v>0</v>
      </c>
      <c r="AA1740" s="35">
        <f t="shared" si="445"/>
        <v>0</v>
      </c>
      <c r="AB1740" s="36">
        <f t="shared" si="446"/>
        <v>0</v>
      </c>
      <c r="AC1740" s="37">
        <f t="shared" si="447"/>
        <v>0</v>
      </c>
      <c r="AD1740" s="38"/>
      <c r="AE1740" s="38"/>
      <c r="AF1740" s="39">
        <f t="shared" si="448"/>
        <v>0</v>
      </c>
      <c r="AG1740" s="40"/>
      <c r="AH1740" s="41">
        <f t="shared" si="449"/>
        <v>0</v>
      </c>
      <c r="AI1740" s="42">
        <f t="shared" si="450"/>
        <v>0</v>
      </c>
      <c r="AJ1740" s="43">
        <f t="shared" si="451"/>
        <v>0</v>
      </c>
      <c r="AK1740" s="5" t="str">
        <f>_xlfn.IFNA(VLOOKUP(_xlfn.CONCAT(D1740," - ",S1740),OP!E:F,2,0),"-------------------------------------------NAO DISPONIVEL-------------------------------------------")</f>
        <v>C - RIOCARD</v>
      </c>
      <c r="AL1740" s="7" t="str">
        <f t="shared" si="437"/>
        <v>1 - -------------------------------------------NAO DISPONIVEL------------------------------------------- - 00000001740 - FETRANSPOR</v>
      </c>
      <c r="AM1740" s="7" t="str">
        <f t="shared" si="438"/>
        <v>-------------------------------------------NAO DISPONIVEL-------------------------------------------</v>
      </c>
      <c r="AN1740" s="44" cm="1">
        <f t="array" ref="AN1740">_xlfn.IFS(AJ1740=0,0,AQ1740="INATIVO",2,AQ1740="SEM CADASTRO",4,AQ1740="CPF ATIVO EM OUTRO COMPRADOR",5,AQ1740="NOVO/SEM CARTAO",6,AND(AJ1740&gt;0,AQ1740,""),8)</f>
        <v>0</v>
      </c>
      <c r="AO1740" s="45">
        <f t="shared" si="452"/>
        <v>-10</v>
      </c>
    </row>
    <row r="1741" spans="1:41" x14ac:dyDescent="0.4">
      <c r="A1741" s="21" t="str">
        <f t="shared" si="439"/>
        <v>-------------------------------------------NAO DISPONIVEL-------------------------------------------</v>
      </c>
      <c r="B1741" s="5" t="str">
        <f>_xlfn.IFNA(VLOOKUP(A1741,CNPJ!E:F,2,0),"-------------------------------------------NAO DISPONIVEL-------------------------------------------")</f>
        <v>-------------------------------------------NAO DISPONIVEL-------------------------------------------</v>
      </c>
      <c r="C1741" s="22">
        <v>1</v>
      </c>
      <c r="D1741" s="5" t="str">
        <f>_xlfn.XLOOKUP(R1741,OP!C:C,OP!B:B,,0,1)</f>
        <v>RJ</v>
      </c>
      <c r="E1741" s="23"/>
      <c r="M1741" s="26"/>
      <c r="N1741" s="27"/>
      <c r="O1741" s="28" t="str">
        <f t="shared" si="440"/>
        <v>00000001741</v>
      </c>
      <c r="R1741" s="27" t="s">
        <v>193</v>
      </c>
      <c r="S1741" s="30" t="str">
        <f>_xlfn.IFNA(VLOOKUP(_xlfn.CONCAT(D1741," - ",R1741),OP!A:D,4,0),"-------------------------------------------NAO DISPONIVEL-------------------------------------------")</f>
        <v>FETRANSPOR</v>
      </c>
      <c r="T1741" s="31"/>
      <c r="U1741" s="32"/>
      <c r="V1741" s="31"/>
      <c r="W1741" s="33">
        <f t="shared" si="441"/>
        <v>0</v>
      </c>
      <c r="X1741" s="34">
        <f t="shared" si="442"/>
        <v>0</v>
      </c>
      <c r="Y1741" s="33">
        <f t="shared" si="443"/>
        <v>0</v>
      </c>
      <c r="Z1741" s="33">
        <f t="shared" si="444"/>
        <v>0</v>
      </c>
      <c r="AA1741" s="35">
        <f t="shared" si="445"/>
        <v>0</v>
      </c>
      <c r="AB1741" s="36">
        <f t="shared" si="446"/>
        <v>0</v>
      </c>
      <c r="AC1741" s="37">
        <f t="shared" si="447"/>
        <v>0</v>
      </c>
      <c r="AD1741" s="38"/>
      <c r="AE1741" s="38"/>
      <c r="AF1741" s="39">
        <f t="shared" si="448"/>
        <v>0</v>
      </c>
      <c r="AG1741" s="40"/>
      <c r="AH1741" s="41">
        <f t="shared" si="449"/>
        <v>0</v>
      </c>
      <c r="AI1741" s="42">
        <f t="shared" si="450"/>
        <v>0</v>
      </c>
      <c r="AJ1741" s="43">
        <f t="shared" si="451"/>
        <v>0</v>
      </c>
      <c r="AK1741" s="5" t="str">
        <f>_xlfn.IFNA(VLOOKUP(_xlfn.CONCAT(D1741," - ",S1741),OP!E:F,2,0),"-------------------------------------------NAO DISPONIVEL-------------------------------------------")</f>
        <v>C - RIOCARD</v>
      </c>
      <c r="AL1741" s="7" t="str">
        <f t="shared" si="437"/>
        <v>1 - -------------------------------------------NAO DISPONIVEL------------------------------------------- - 00000001741 - FETRANSPOR</v>
      </c>
      <c r="AM1741" s="7" t="str">
        <f t="shared" si="438"/>
        <v>-------------------------------------------NAO DISPONIVEL-------------------------------------------</v>
      </c>
      <c r="AN1741" s="44" cm="1">
        <f t="array" ref="AN1741">_xlfn.IFS(AJ1741=0,0,AQ1741="INATIVO",2,AQ1741="SEM CADASTRO",4,AQ1741="CPF ATIVO EM OUTRO COMPRADOR",5,AQ1741="NOVO/SEM CARTAO",6,AND(AJ1741&gt;0,AQ1741,""),8)</f>
        <v>0</v>
      </c>
      <c r="AO1741" s="45">
        <f t="shared" si="452"/>
        <v>-10</v>
      </c>
    </row>
    <row r="1742" spans="1:41" x14ac:dyDescent="0.4">
      <c r="A1742" s="21" t="str">
        <f t="shared" si="439"/>
        <v>-------------------------------------------NAO DISPONIVEL-------------------------------------------</v>
      </c>
      <c r="B1742" s="5" t="str">
        <f>_xlfn.IFNA(VLOOKUP(A1742,CNPJ!E:F,2,0),"-------------------------------------------NAO DISPONIVEL-------------------------------------------")</f>
        <v>-------------------------------------------NAO DISPONIVEL-------------------------------------------</v>
      </c>
      <c r="C1742" s="22">
        <v>1</v>
      </c>
      <c r="D1742" s="5" t="str">
        <f>_xlfn.XLOOKUP(R1742,OP!C:C,OP!B:B,,0,1)</f>
        <v>RJ</v>
      </c>
      <c r="E1742" s="23"/>
      <c r="M1742" s="26"/>
      <c r="N1742" s="27"/>
      <c r="O1742" s="28" t="str">
        <f t="shared" si="440"/>
        <v>00000001742</v>
      </c>
      <c r="R1742" s="27" t="s">
        <v>193</v>
      </c>
      <c r="S1742" s="30" t="str">
        <f>_xlfn.IFNA(VLOOKUP(_xlfn.CONCAT(D1742," - ",R1742),OP!A:D,4,0),"-------------------------------------------NAO DISPONIVEL-------------------------------------------")</f>
        <v>FETRANSPOR</v>
      </c>
      <c r="T1742" s="31"/>
      <c r="U1742" s="32"/>
      <c r="V1742" s="31"/>
      <c r="W1742" s="33">
        <f t="shared" si="441"/>
        <v>0</v>
      </c>
      <c r="X1742" s="34">
        <f t="shared" si="442"/>
        <v>0</v>
      </c>
      <c r="Y1742" s="33">
        <f t="shared" si="443"/>
        <v>0</v>
      </c>
      <c r="Z1742" s="33">
        <f t="shared" si="444"/>
        <v>0</v>
      </c>
      <c r="AA1742" s="35">
        <f t="shared" si="445"/>
        <v>0</v>
      </c>
      <c r="AB1742" s="36">
        <f t="shared" si="446"/>
        <v>0</v>
      </c>
      <c r="AC1742" s="37">
        <f t="shared" si="447"/>
        <v>0</v>
      </c>
      <c r="AD1742" s="38"/>
      <c r="AE1742" s="38"/>
      <c r="AF1742" s="39">
        <f t="shared" si="448"/>
        <v>0</v>
      </c>
      <c r="AG1742" s="40"/>
      <c r="AH1742" s="41">
        <f t="shared" si="449"/>
        <v>0</v>
      </c>
      <c r="AI1742" s="42">
        <f t="shared" si="450"/>
        <v>0</v>
      </c>
      <c r="AJ1742" s="43">
        <f t="shared" si="451"/>
        <v>0</v>
      </c>
      <c r="AK1742" s="5" t="str">
        <f>_xlfn.IFNA(VLOOKUP(_xlfn.CONCAT(D1742," - ",S1742),OP!E:F,2,0),"-------------------------------------------NAO DISPONIVEL-------------------------------------------")</f>
        <v>C - RIOCARD</v>
      </c>
      <c r="AL1742" s="7" t="str">
        <f t="shared" si="437"/>
        <v>1 - -------------------------------------------NAO DISPONIVEL------------------------------------------- - 00000001742 - FETRANSPOR</v>
      </c>
      <c r="AM1742" s="7" t="str">
        <f t="shared" si="438"/>
        <v>-------------------------------------------NAO DISPONIVEL-------------------------------------------</v>
      </c>
      <c r="AN1742" s="44" cm="1">
        <f t="array" ref="AN1742">_xlfn.IFS(AJ1742=0,0,AQ1742="INATIVO",2,AQ1742="SEM CADASTRO",4,AQ1742="CPF ATIVO EM OUTRO COMPRADOR",5,AQ1742="NOVO/SEM CARTAO",6,AND(AJ1742&gt;0,AQ1742,""),8)</f>
        <v>0</v>
      </c>
      <c r="AO1742" s="45">
        <f t="shared" si="452"/>
        <v>-10</v>
      </c>
    </row>
    <row r="1743" spans="1:41" x14ac:dyDescent="0.4">
      <c r="A1743" s="21" t="str">
        <f t="shared" si="439"/>
        <v>-------------------------------------------NAO DISPONIVEL-------------------------------------------</v>
      </c>
      <c r="B1743" s="5" t="str">
        <f>_xlfn.IFNA(VLOOKUP(A1743,CNPJ!E:F,2,0),"-------------------------------------------NAO DISPONIVEL-------------------------------------------")</f>
        <v>-------------------------------------------NAO DISPONIVEL-------------------------------------------</v>
      </c>
      <c r="C1743" s="22">
        <v>1</v>
      </c>
      <c r="D1743" s="5" t="str">
        <f>_xlfn.XLOOKUP(R1743,OP!C:C,OP!B:B,,0,1)</f>
        <v>RJ</v>
      </c>
      <c r="E1743" s="23"/>
      <c r="M1743" s="26"/>
      <c r="N1743" s="27"/>
      <c r="O1743" s="28" t="str">
        <f t="shared" si="440"/>
        <v>00000001743</v>
      </c>
      <c r="R1743" s="27" t="s">
        <v>193</v>
      </c>
      <c r="S1743" s="30" t="str">
        <f>_xlfn.IFNA(VLOOKUP(_xlfn.CONCAT(D1743," - ",R1743),OP!A:D,4,0),"-------------------------------------------NAO DISPONIVEL-------------------------------------------")</f>
        <v>FETRANSPOR</v>
      </c>
      <c r="T1743" s="31"/>
      <c r="U1743" s="32"/>
      <c r="V1743" s="31"/>
      <c r="W1743" s="33">
        <f t="shared" si="441"/>
        <v>0</v>
      </c>
      <c r="X1743" s="34">
        <f t="shared" si="442"/>
        <v>0</v>
      </c>
      <c r="Y1743" s="33">
        <f t="shared" si="443"/>
        <v>0</v>
      </c>
      <c r="Z1743" s="33">
        <f t="shared" si="444"/>
        <v>0</v>
      </c>
      <c r="AA1743" s="35">
        <f t="shared" si="445"/>
        <v>0</v>
      </c>
      <c r="AB1743" s="36">
        <f t="shared" si="446"/>
        <v>0</v>
      </c>
      <c r="AC1743" s="37">
        <f t="shared" si="447"/>
        <v>0</v>
      </c>
      <c r="AD1743" s="38"/>
      <c r="AE1743" s="38"/>
      <c r="AF1743" s="39">
        <f t="shared" si="448"/>
        <v>0</v>
      </c>
      <c r="AG1743" s="40"/>
      <c r="AH1743" s="41">
        <f t="shared" si="449"/>
        <v>0</v>
      </c>
      <c r="AI1743" s="42">
        <f t="shared" si="450"/>
        <v>0</v>
      </c>
      <c r="AJ1743" s="43">
        <f t="shared" si="451"/>
        <v>0</v>
      </c>
      <c r="AK1743" s="5" t="str">
        <f>_xlfn.IFNA(VLOOKUP(_xlfn.CONCAT(D1743," - ",S1743),OP!E:F,2,0),"-------------------------------------------NAO DISPONIVEL-------------------------------------------")</f>
        <v>C - RIOCARD</v>
      </c>
      <c r="AL1743" s="7" t="str">
        <f t="shared" si="437"/>
        <v>1 - -------------------------------------------NAO DISPONIVEL------------------------------------------- - 00000001743 - FETRANSPOR</v>
      </c>
      <c r="AM1743" s="7" t="str">
        <f t="shared" si="438"/>
        <v>-------------------------------------------NAO DISPONIVEL-------------------------------------------</v>
      </c>
      <c r="AN1743" s="44" cm="1">
        <f t="array" ref="AN1743">_xlfn.IFS(AJ1743=0,0,AQ1743="INATIVO",2,AQ1743="SEM CADASTRO",4,AQ1743="CPF ATIVO EM OUTRO COMPRADOR",5,AQ1743="NOVO/SEM CARTAO",6,AND(AJ1743&gt;0,AQ1743,""),8)</f>
        <v>0</v>
      </c>
      <c r="AO1743" s="45">
        <f t="shared" si="452"/>
        <v>-10</v>
      </c>
    </row>
    <row r="1744" spans="1:41" x14ac:dyDescent="0.4">
      <c r="A1744" s="21" t="str">
        <f t="shared" si="439"/>
        <v>-------------------------------------------NAO DISPONIVEL-------------------------------------------</v>
      </c>
      <c r="B1744" s="5" t="str">
        <f>_xlfn.IFNA(VLOOKUP(A1744,CNPJ!E:F,2,0),"-------------------------------------------NAO DISPONIVEL-------------------------------------------")</f>
        <v>-------------------------------------------NAO DISPONIVEL-------------------------------------------</v>
      </c>
      <c r="C1744" s="22">
        <v>1</v>
      </c>
      <c r="D1744" s="5" t="str">
        <f>_xlfn.XLOOKUP(R1744,OP!C:C,OP!B:B,,0,1)</f>
        <v>RJ</v>
      </c>
      <c r="E1744" s="23"/>
      <c r="M1744" s="26"/>
      <c r="N1744" s="27"/>
      <c r="O1744" s="28" t="str">
        <f t="shared" si="440"/>
        <v>00000001744</v>
      </c>
      <c r="R1744" s="27" t="s">
        <v>193</v>
      </c>
      <c r="S1744" s="30" t="str">
        <f>_xlfn.IFNA(VLOOKUP(_xlfn.CONCAT(D1744," - ",R1744),OP!A:D,4,0),"-------------------------------------------NAO DISPONIVEL-------------------------------------------")</f>
        <v>FETRANSPOR</v>
      </c>
      <c r="T1744" s="31"/>
      <c r="U1744" s="32"/>
      <c r="V1744" s="31"/>
      <c r="W1744" s="33">
        <f t="shared" si="441"/>
        <v>0</v>
      </c>
      <c r="X1744" s="34">
        <f t="shared" si="442"/>
        <v>0</v>
      </c>
      <c r="Y1744" s="33">
        <f t="shared" si="443"/>
        <v>0</v>
      </c>
      <c r="Z1744" s="33">
        <f t="shared" si="444"/>
        <v>0</v>
      </c>
      <c r="AA1744" s="35">
        <f t="shared" si="445"/>
        <v>0</v>
      </c>
      <c r="AB1744" s="36">
        <f t="shared" si="446"/>
        <v>0</v>
      </c>
      <c r="AC1744" s="37">
        <f t="shared" si="447"/>
        <v>0</v>
      </c>
      <c r="AD1744" s="38"/>
      <c r="AE1744" s="38"/>
      <c r="AF1744" s="39">
        <f t="shared" si="448"/>
        <v>0</v>
      </c>
      <c r="AG1744" s="40"/>
      <c r="AH1744" s="41">
        <f t="shared" si="449"/>
        <v>0</v>
      </c>
      <c r="AI1744" s="42">
        <f t="shared" si="450"/>
        <v>0</v>
      </c>
      <c r="AJ1744" s="43">
        <f t="shared" si="451"/>
        <v>0</v>
      </c>
      <c r="AK1744" s="5" t="str">
        <f>_xlfn.IFNA(VLOOKUP(_xlfn.CONCAT(D1744," - ",S1744),OP!E:F,2,0),"-------------------------------------------NAO DISPONIVEL-------------------------------------------")</f>
        <v>C - RIOCARD</v>
      </c>
      <c r="AL1744" s="7" t="str">
        <f t="shared" si="437"/>
        <v>1 - -------------------------------------------NAO DISPONIVEL------------------------------------------- - 00000001744 - FETRANSPOR</v>
      </c>
      <c r="AM1744" s="7" t="str">
        <f t="shared" si="438"/>
        <v>-------------------------------------------NAO DISPONIVEL-------------------------------------------</v>
      </c>
      <c r="AN1744" s="44" cm="1">
        <f t="array" ref="AN1744">_xlfn.IFS(AJ1744=0,0,AQ1744="INATIVO",2,AQ1744="SEM CADASTRO",4,AQ1744="CPF ATIVO EM OUTRO COMPRADOR",5,AQ1744="NOVO/SEM CARTAO",6,AND(AJ1744&gt;0,AQ1744,""),8)</f>
        <v>0</v>
      </c>
      <c r="AO1744" s="45">
        <f t="shared" si="452"/>
        <v>-10</v>
      </c>
    </row>
    <row r="1745" spans="1:41" x14ac:dyDescent="0.4">
      <c r="A1745" s="21" t="str">
        <f t="shared" si="439"/>
        <v>-------------------------------------------NAO DISPONIVEL-------------------------------------------</v>
      </c>
      <c r="B1745" s="5" t="str">
        <f>_xlfn.IFNA(VLOOKUP(A1745,CNPJ!E:F,2,0),"-------------------------------------------NAO DISPONIVEL-------------------------------------------")</f>
        <v>-------------------------------------------NAO DISPONIVEL-------------------------------------------</v>
      </c>
      <c r="C1745" s="22">
        <v>1</v>
      </c>
      <c r="D1745" s="5" t="str">
        <f>_xlfn.XLOOKUP(R1745,OP!C:C,OP!B:B,,0,1)</f>
        <v>RJ</v>
      </c>
      <c r="E1745" s="23"/>
      <c r="M1745" s="26"/>
      <c r="N1745" s="27"/>
      <c r="O1745" s="28" t="str">
        <f t="shared" si="440"/>
        <v>00000001745</v>
      </c>
      <c r="R1745" s="27" t="s">
        <v>193</v>
      </c>
      <c r="S1745" s="30" t="str">
        <f>_xlfn.IFNA(VLOOKUP(_xlfn.CONCAT(D1745," - ",R1745),OP!A:D,4,0),"-------------------------------------------NAO DISPONIVEL-------------------------------------------")</f>
        <v>FETRANSPOR</v>
      </c>
      <c r="T1745" s="31"/>
      <c r="U1745" s="32"/>
      <c r="V1745" s="31"/>
      <c r="W1745" s="33">
        <f t="shared" si="441"/>
        <v>0</v>
      </c>
      <c r="X1745" s="34">
        <f t="shared" si="442"/>
        <v>0</v>
      </c>
      <c r="Y1745" s="33">
        <f t="shared" si="443"/>
        <v>0</v>
      </c>
      <c r="Z1745" s="33">
        <f t="shared" si="444"/>
        <v>0</v>
      </c>
      <c r="AA1745" s="35">
        <f t="shared" si="445"/>
        <v>0</v>
      </c>
      <c r="AB1745" s="36">
        <f t="shared" si="446"/>
        <v>0</v>
      </c>
      <c r="AC1745" s="37">
        <f t="shared" si="447"/>
        <v>0</v>
      </c>
      <c r="AD1745" s="38"/>
      <c r="AE1745" s="38"/>
      <c r="AF1745" s="39">
        <f t="shared" si="448"/>
        <v>0</v>
      </c>
      <c r="AG1745" s="40"/>
      <c r="AH1745" s="41">
        <f t="shared" si="449"/>
        <v>0</v>
      </c>
      <c r="AI1745" s="42">
        <f t="shared" si="450"/>
        <v>0</v>
      </c>
      <c r="AJ1745" s="43">
        <f t="shared" si="451"/>
        <v>0</v>
      </c>
      <c r="AK1745" s="5" t="str">
        <f>_xlfn.IFNA(VLOOKUP(_xlfn.CONCAT(D1745," - ",S1745),OP!E:F,2,0),"-------------------------------------------NAO DISPONIVEL-------------------------------------------")</f>
        <v>C - RIOCARD</v>
      </c>
      <c r="AL1745" s="7" t="str">
        <f t="shared" si="437"/>
        <v>1 - -------------------------------------------NAO DISPONIVEL------------------------------------------- - 00000001745 - FETRANSPOR</v>
      </c>
      <c r="AM1745" s="7" t="str">
        <f t="shared" si="438"/>
        <v>-------------------------------------------NAO DISPONIVEL-------------------------------------------</v>
      </c>
      <c r="AN1745" s="44" cm="1">
        <f t="array" ref="AN1745">_xlfn.IFS(AJ1745=0,0,AQ1745="INATIVO",2,AQ1745="SEM CADASTRO",4,AQ1745="CPF ATIVO EM OUTRO COMPRADOR",5,AQ1745="NOVO/SEM CARTAO",6,AND(AJ1745&gt;0,AQ1745,""),8)</f>
        <v>0</v>
      </c>
      <c r="AO1745" s="45">
        <f t="shared" si="452"/>
        <v>-10</v>
      </c>
    </row>
    <row r="1746" spans="1:41" x14ac:dyDescent="0.4">
      <c r="A1746" s="21" t="str">
        <f t="shared" si="439"/>
        <v>-------------------------------------------NAO DISPONIVEL-------------------------------------------</v>
      </c>
      <c r="B1746" s="5" t="str">
        <f>_xlfn.IFNA(VLOOKUP(A1746,CNPJ!E:F,2,0),"-------------------------------------------NAO DISPONIVEL-------------------------------------------")</f>
        <v>-------------------------------------------NAO DISPONIVEL-------------------------------------------</v>
      </c>
      <c r="C1746" s="22">
        <v>1</v>
      </c>
      <c r="D1746" s="5" t="str">
        <f>_xlfn.XLOOKUP(R1746,OP!C:C,OP!B:B,,0,1)</f>
        <v>RJ</v>
      </c>
      <c r="E1746" s="23"/>
      <c r="M1746" s="26"/>
      <c r="N1746" s="27"/>
      <c r="O1746" s="28" t="str">
        <f t="shared" si="440"/>
        <v>00000001746</v>
      </c>
      <c r="R1746" s="27" t="s">
        <v>193</v>
      </c>
      <c r="S1746" s="30" t="str">
        <f>_xlfn.IFNA(VLOOKUP(_xlfn.CONCAT(D1746," - ",R1746),OP!A:D,4,0),"-------------------------------------------NAO DISPONIVEL-------------------------------------------")</f>
        <v>FETRANSPOR</v>
      </c>
      <c r="T1746" s="31"/>
      <c r="U1746" s="32"/>
      <c r="V1746" s="31"/>
      <c r="W1746" s="33">
        <f t="shared" si="441"/>
        <v>0</v>
      </c>
      <c r="X1746" s="34">
        <f t="shared" si="442"/>
        <v>0</v>
      </c>
      <c r="Y1746" s="33">
        <f t="shared" si="443"/>
        <v>0</v>
      </c>
      <c r="Z1746" s="33">
        <f t="shared" si="444"/>
        <v>0</v>
      </c>
      <c r="AA1746" s="35">
        <f t="shared" si="445"/>
        <v>0</v>
      </c>
      <c r="AB1746" s="36">
        <f t="shared" si="446"/>
        <v>0</v>
      </c>
      <c r="AC1746" s="37">
        <f t="shared" si="447"/>
        <v>0</v>
      </c>
      <c r="AD1746" s="38"/>
      <c r="AE1746" s="38"/>
      <c r="AF1746" s="39">
        <f t="shared" si="448"/>
        <v>0</v>
      </c>
      <c r="AG1746" s="40"/>
      <c r="AH1746" s="41">
        <f t="shared" si="449"/>
        <v>0</v>
      </c>
      <c r="AI1746" s="42">
        <f t="shared" si="450"/>
        <v>0</v>
      </c>
      <c r="AJ1746" s="43">
        <f t="shared" si="451"/>
        <v>0</v>
      </c>
      <c r="AK1746" s="5" t="str">
        <f>_xlfn.IFNA(VLOOKUP(_xlfn.CONCAT(D1746," - ",S1746),OP!E:F,2,0),"-------------------------------------------NAO DISPONIVEL-------------------------------------------")</f>
        <v>C - RIOCARD</v>
      </c>
      <c r="AL1746" s="7" t="str">
        <f t="shared" si="437"/>
        <v>1 - -------------------------------------------NAO DISPONIVEL------------------------------------------- - 00000001746 - FETRANSPOR</v>
      </c>
      <c r="AM1746" s="7" t="str">
        <f t="shared" si="438"/>
        <v>-------------------------------------------NAO DISPONIVEL-------------------------------------------</v>
      </c>
      <c r="AN1746" s="44" cm="1">
        <f t="array" ref="AN1746">_xlfn.IFS(AJ1746=0,0,AQ1746="INATIVO",2,AQ1746="SEM CADASTRO",4,AQ1746="CPF ATIVO EM OUTRO COMPRADOR",5,AQ1746="NOVO/SEM CARTAO",6,AND(AJ1746&gt;0,AQ1746,""),8)</f>
        <v>0</v>
      </c>
      <c r="AO1746" s="45">
        <f t="shared" si="452"/>
        <v>-10</v>
      </c>
    </row>
    <row r="1747" spans="1:41" x14ac:dyDescent="0.4">
      <c r="A1747" s="21" t="str">
        <f t="shared" si="439"/>
        <v>-------------------------------------------NAO DISPONIVEL-------------------------------------------</v>
      </c>
      <c r="B1747" s="5" t="str">
        <f>_xlfn.IFNA(VLOOKUP(A1747,CNPJ!E:F,2,0),"-------------------------------------------NAO DISPONIVEL-------------------------------------------")</f>
        <v>-------------------------------------------NAO DISPONIVEL-------------------------------------------</v>
      </c>
      <c r="C1747" s="22">
        <v>1</v>
      </c>
      <c r="D1747" s="5" t="str">
        <f>_xlfn.XLOOKUP(R1747,OP!C:C,OP!B:B,,0,1)</f>
        <v>RJ</v>
      </c>
      <c r="E1747" s="23"/>
      <c r="M1747" s="26"/>
      <c r="N1747" s="27"/>
      <c r="O1747" s="28" t="str">
        <f t="shared" si="440"/>
        <v>00000001747</v>
      </c>
      <c r="R1747" s="27" t="s">
        <v>193</v>
      </c>
      <c r="S1747" s="30" t="str">
        <f>_xlfn.IFNA(VLOOKUP(_xlfn.CONCAT(D1747," - ",R1747),OP!A:D,4,0),"-------------------------------------------NAO DISPONIVEL-------------------------------------------")</f>
        <v>FETRANSPOR</v>
      </c>
      <c r="T1747" s="31"/>
      <c r="U1747" s="32"/>
      <c r="V1747" s="31"/>
      <c r="W1747" s="33">
        <f t="shared" si="441"/>
        <v>0</v>
      </c>
      <c r="X1747" s="34">
        <f t="shared" si="442"/>
        <v>0</v>
      </c>
      <c r="Y1747" s="33">
        <f t="shared" si="443"/>
        <v>0</v>
      </c>
      <c r="Z1747" s="33">
        <f t="shared" si="444"/>
        <v>0</v>
      </c>
      <c r="AA1747" s="35">
        <f t="shared" si="445"/>
        <v>0</v>
      </c>
      <c r="AB1747" s="36">
        <f t="shared" si="446"/>
        <v>0</v>
      </c>
      <c r="AC1747" s="37">
        <f t="shared" si="447"/>
        <v>0</v>
      </c>
      <c r="AD1747" s="38"/>
      <c r="AE1747" s="38"/>
      <c r="AF1747" s="39">
        <f t="shared" si="448"/>
        <v>0</v>
      </c>
      <c r="AG1747" s="40"/>
      <c r="AH1747" s="41">
        <f t="shared" si="449"/>
        <v>0</v>
      </c>
      <c r="AI1747" s="42">
        <f t="shared" si="450"/>
        <v>0</v>
      </c>
      <c r="AJ1747" s="43">
        <f t="shared" si="451"/>
        <v>0</v>
      </c>
      <c r="AK1747" s="5" t="str">
        <f>_xlfn.IFNA(VLOOKUP(_xlfn.CONCAT(D1747," - ",S1747),OP!E:F,2,0),"-------------------------------------------NAO DISPONIVEL-------------------------------------------")</f>
        <v>C - RIOCARD</v>
      </c>
      <c r="AL1747" s="7" t="str">
        <f t="shared" si="437"/>
        <v>1 - -------------------------------------------NAO DISPONIVEL------------------------------------------- - 00000001747 - FETRANSPOR</v>
      </c>
      <c r="AM1747" s="7" t="str">
        <f t="shared" si="438"/>
        <v>-------------------------------------------NAO DISPONIVEL-------------------------------------------</v>
      </c>
      <c r="AN1747" s="44" cm="1">
        <f t="array" ref="AN1747">_xlfn.IFS(AJ1747=0,0,AQ1747="INATIVO",2,AQ1747="SEM CADASTRO",4,AQ1747="CPF ATIVO EM OUTRO COMPRADOR",5,AQ1747="NOVO/SEM CARTAO",6,AND(AJ1747&gt;0,AQ1747,""),8)</f>
        <v>0</v>
      </c>
      <c r="AO1747" s="45">
        <f t="shared" si="452"/>
        <v>-10</v>
      </c>
    </row>
    <row r="1748" spans="1:41" x14ac:dyDescent="0.4">
      <c r="A1748" s="21" t="str">
        <f t="shared" si="439"/>
        <v>-------------------------------------------NAO DISPONIVEL-------------------------------------------</v>
      </c>
      <c r="B1748" s="5" t="str">
        <f>_xlfn.IFNA(VLOOKUP(A1748,CNPJ!E:F,2,0),"-------------------------------------------NAO DISPONIVEL-------------------------------------------")</f>
        <v>-------------------------------------------NAO DISPONIVEL-------------------------------------------</v>
      </c>
      <c r="C1748" s="22">
        <v>1</v>
      </c>
      <c r="D1748" s="5" t="str">
        <f>_xlfn.XLOOKUP(R1748,OP!C:C,OP!B:B,,0,1)</f>
        <v>RJ</v>
      </c>
      <c r="E1748" s="23"/>
      <c r="M1748" s="26"/>
      <c r="N1748" s="27"/>
      <c r="O1748" s="28" t="str">
        <f t="shared" si="440"/>
        <v>00000001748</v>
      </c>
      <c r="R1748" s="27" t="s">
        <v>193</v>
      </c>
      <c r="S1748" s="30" t="str">
        <f>_xlfn.IFNA(VLOOKUP(_xlfn.CONCAT(D1748," - ",R1748),OP!A:D,4,0),"-------------------------------------------NAO DISPONIVEL-------------------------------------------")</f>
        <v>FETRANSPOR</v>
      </c>
      <c r="T1748" s="31"/>
      <c r="U1748" s="32"/>
      <c r="V1748" s="31"/>
      <c r="W1748" s="33">
        <f t="shared" si="441"/>
        <v>0</v>
      </c>
      <c r="X1748" s="34">
        <f t="shared" si="442"/>
        <v>0</v>
      </c>
      <c r="Y1748" s="33">
        <f t="shared" si="443"/>
        <v>0</v>
      </c>
      <c r="Z1748" s="33">
        <f t="shared" si="444"/>
        <v>0</v>
      </c>
      <c r="AA1748" s="35">
        <f t="shared" si="445"/>
        <v>0</v>
      </c>
      <c r="AB1748" s="36">
        <f t="shared" si="446"/>
        <v>0</v>
      </c>
      <c r="AC1748" s="37">
        <f t="shared" si="447"/>
        <v>0</v>
      </c>
      <c r="AD1748" s="38"/>
      <c r="AE1748" s="38"/>
      <c r="AF1748" s="39">
        <f t="shared" si="448"/>
        <v>0</v>
      </c>
      <c r="AG1748" s="40"/>
      <c r="AH1748" s="41">
        <f t="shared" si="449"/>
        <v>0</v>
      </c>
      <c r="AI1748" s="42">
        <f t="shared" si="450"/>
        <v>0</v>
      </c>
      <c r="AJ1748" s="43">
        <f t="shared" si="451"/>
        <v>0</v>
      </c>
      <c r="AK1748" s="5" t="str">
        <f>_xlfn.IFNA(VLOOKUP(_xlfn.CONCAT(D1748," - ",S1748),OP!E:F,2,0),"-------------------------------------------NAO DISPONIVEL-------------------------------------------")</f>
        <v>C - RIOCARD</v>
      </c>
      <c r="AL1748" s="7" t="str">
        <f t="shared" si="437"/>
        <v>1 - -------------------------------------------NAO DISPONIVEL------------------------------------------- - 00000001748 - FETRANSPOR</v>
      </c>
      <c r="AM1748" s="7" t="str">
        <f t="shared" si="438"/>
        <v>-------------------------------------------NAO DISPONIVEL-------------------------------------------</v>
      </c>
      <c r="AN1748" s="44" cm="1">
        <f t="array" ref="AN1748">_xlfn.IFS(AJ1748=0,0,AQ1748="INATIVO",2,AQ1748="SEM CADASTRO",4,AQ1748="CPF ATIVO EM OUTRO COMPRADOR",5,AQ1748="NOVO/SEM CARTAO",6,AND(AJ1748&gt;0,AQ1748,""),8)</f>
        <v>0</v>
      </c>
      <c r="AO1748" s="45">
        <f t="shared" si="452"/>
        <v>-10</v>
      </c>
    </row>
    <row r="1749" spans="1:41" x14ac:dyDescent="0.4">
      <c r="A1749" s="21" t="str">
        <f t="shared" si="439"/>
        <v>-------------------------------------------NAO DISPONIVEL-------------------------------------------</v>
      </c>
      <c r="B1749" s="5" t="str">
        <f>_xlfn.IFNA(VLOOKUP(A1749,CNPJ!E:F,2,0),"-------------------------------------------NAO DISPONIVEL-------------------------------------------")</f>
        <v>-------------------------------------------NAO DISPONIVEL-------------------------------------------</v>
      </c>
      <c r="C1749" s="22">
        <v>1</v>
      </c>
      <c r="D1749" s="5" t="str">
        <f>_xlfn.XLOOKUP(R1749,OP!C:C,OP!B:B,,0,1)</f>
        <v>RJ</v>
      </c>
      <c r="E1749" s="23"/>
      <c r="M1749" s="26"/>
      <c r="N1749" s="27"/>
      <c r="O1749" s="28" t="str">
        <f t="shared" si="440"/>
        <v>00000001749</v>
      </c>
      <c r="R1749" s="27" t="s">
        <v>193</v>
      </c>
      <c r="S1749" s="30" t="str">
        <f>_xlfn.IFNA(VLOOKUP(_xlfn.CONCAT(D1749," - ",R1749),OP!A:D,4,0),"-------------------------------------------NAO DISPONIVEL-------------------------------------------")</f>
        <v>FETRANSPOR</v>
      </c>
      <c r="T1749" s="31"/>
      <c r="U1749" s="32"/>
      <c r="V1749" s="31"/>
      <c r="W1749" s="33">
        <f t="shared" si="441"/>
        <v>0</v>
      </c>
      <c r="X1749" s="34">
        <f t="shared" si="442"/>
        <v>0</v>
      </c>
      <c r="Y1749" s="33">
        <f t="shared" si="443"/>
        <v>0</v>
      </c>
      <c r="Z1749" s="33">
        <f t="shared" si="444"/>
        <v>0</v>
      </c>
      <c r="AA1749" s="35">
        <f t="shared" si="445"/>
        <v>0</v>
      </c>
      <c r="AB1749" s="36">
        <f t="shared" si="446"/>
        <v>0</v>
      </c>
      <c r="AC1749" s="37">
        <f t="shared" si="447"/>
        <v>0</v>
      </c>
      <c r="AD1749" s="38"/>
      <c r="AE1749" s="38"/>
      <c r="AF1749" s="39">
        <f t="shared" si="448"/>
        <v>0</v>
      </c>
      <c r="AG1749" s="40"/>
      <c r="AH1749" s="41">
        <f t="shared" si="449"/>
        <v>0</v>
      </c>
      <c r="AI1749" s="42">
        <f t="shared" si="450"/>
        <v>0</v>
      </c>
      <c r="AJ1749" s="43">
        <f t="shared" si="451"/>
        <v>0</v>
      </c>
      <c r="AK1749" s="5" t="str">
        <f>_xlfn.IFNA(VLOOKUP(_xlfn.CONCAT(D1749," - ",S1749),OP!E:F,2,0),"-------------------------------------------NAO DISPONIVEL-------------------------------------------")</f>
        <v>C - RIOCARD</v>
      </c>
      <c r="AL1749" s="7" t="str">
        <f t="shared" si="437"/>
        <v>1 - -------------------------------------------NAO DISPONIVEL------------------------------------------- - 00000001749 - FETRANSPOR</v>
      </c>
      <c r="AM1749" s="7" t="str">
        <f t="shared" si="438"/>
        <v>-------------------------------------------NAO DISPONIVEL-------------------------------------------</v>
      </c>
      <c r="AN1749" s="44" cm="1">
        <f t="array" ref="AN1749">_xlfn.IFS(AJ1749=0,0,AQ1749="INATIVO",2,AQ1749="SEM CADASTRO",4,AQ1749="CPF ATIVO EM OUTRO COMPRADOR",5,AQ1749="NOVO/SEM CARTAO",6,AND(AJ1749&gt;0,AQ1749,""),8)</f>
        <v>0</v>
      </c>
      <c r="AO1749" s="45">
        <f t="shared" si="452"/>
        <v>-10</v>
      </c>
    </row>
    <row r="1750" spans="1:41" x14ac:dyDescent="0.4">
      <c r="A1750" s="21" t="str">
        <f t="shared" si="439"/>
        <v>-------------------------------------------NAO DISPONIVEL-------------------------------------------</v>
      </c>
      <c r="B1750" s="5" t="str">
        <f>_xlfn.IFNA(VLOOKUP(A1750,CNPJ!E:F,2,0),"-------------------------------------------NAO DISPONIVEL-------------------------------------------")</f>
        <v>-------------------------------------------NAO DISPONIVEL-------------------------------------------</v>
      </c>
      <c r="C1750" s="22">
        <v>1</v>
      </c>
      <c r="D1750" s="5" t="str">
        <f>_xlfn.XLOOKUP(R1750,OP!C:C,OP!B:B,,0,1)</f>
        <v>RJ</v>
      </c>
      <c r="E1750" s="23"/>
      <c r="M1750" s="26"/>
      <c r="N1750" s="27"/>
      <c r="O1750" s="28" t="str">
        <f t="shared" si="440"/>
        <v>00000001750</v>
      </c>
      <c r="R1750" s="27" t="s">
        <v>193</v>
      </c>
      <c r="S1750" s="30" t="str">
        <f>_xlfn.IFNA(VLOOKUP(_xlfn.CONCAT(D1750," - ",R1750),OP!A:D,4,0),"-------------------------------------------NAO DISPONIVEL-------------------------------------------")</f>
        <v>FETRANSPOR</v>
      </c>
      <c r="T1750" s="31"/>
      <c r="U1750" s="32"/>
      <c r="V1750" s="31"/>
      <c r="W1750" s="33">
        <f t="shared" si="441"/>
        <v>0</v>
      </c>
      <c r="X1750" s="34">
        <f t="shared" si="442"/>
        <v>0</v>
      </c>
      <c r="Y1750" s="33">
        <f t="shared" si="443"/>
        <v>0</v>
      </c>
      <c r="Z1750" s="33">
        <f t="shared" si="444"/>
        <v>0</v>
      </c>
      <c r="AA1750" s="35">
        <f t="shared" si="445"/>
        <v>0</v>
      </c>
      <c r="AB1750" s="36">
        <f t="shared" si="446"/>
        <v>0</v>
      </c>
      <c r="AC1750" s="37">
        <f t="shared" si="447"/>
        <v>0</v>
      </c>
      <c r="AD1750" s="38"/>
      <c r="AE1750" s="38"/>
      <c r="AF1750" s="39">
        <f t="shared" si="448"/>
        <v>0</v>
      </c>
      <c r="AG1750" s="40"/>
      <c r="AH1750" s="41">
        <f t="shared" si="449"/>
        <v>0</v>
      </c>
      <c r="AI1750" s="42">
        <f t="shared" si="450"/>
        <v>0</v>
      </c>
      <c r="AJ1750" s="43">
        <f t="shared" si="451"/>
        <v>0</v>
      </c>
      <c r="AK1750" s="5" t="str">
        <f>_xlfn.IFNA(VLOOKUP(_xlfn.CONCAT(D1750," - ",S1750),OP!E:F,2,0),"-------------------------------------------NAO DISPONIVEL-------------------------------------------")</f>
        <v>C - RIOCARD</v>
      </c>
      <c r="AL1750" s="7" t="str">
        <f t="shared" si="437"/>
        <v>1 - -------------------------------------------NAO DISPONIVEL------------------------------------------- - 00000001750 - FETRANSPOR</v>
      </c>
      <c r="AM1750" s="7" t="str">
        <f t="shared" si="438"/>
        <v>-------------------------------------------NAO DISPONIVEL-------------------------------------------</v>
      </c>
      <c r="AN1750" s="44" cm="1">
        <f t="array" ref="AN1750">_xlfn.IFS(AJ1750=0,0,AQ1750="INATIVO",2,AQ1750="SEM CADASTRO",4,AQ1750="CPF ATIVO EM OUTRO COMPRADOR",5,AQ1750="NOVO/SEM CARTAO",6,AND(AJ1750&gt;0,AQ1750,""),8)</f>
        <v>0</v>
      </c>
      <c r="AO1750" s="45">
        <f t="shared" si="452"/>
        <v>-10</v>
      </c>
    </row>
    <row r="1751" spans="1:41" x14ac:dyDescent="0.4">
      <c r="A1751" s="21" t="str">
        <f t="shared" si="439"/>
        <v>-------------------------------------------NAO DISPONIVEL-------------------------------------------</v>
      </c>
      <c r="B1751" s="5" t="str">
        <f>_xlfn.IFNA(VLOOKUP(A1751,CNPJ!E:F,2,0),"-------------------------------------------NAO DISPONIVEL-------------------------------------------")</f>
        <v>-------------------------------------------NAO DISPONIVEL-------------------------------------------</v>
      </c>
      <c r="C1751" s="22">
        <v>1</v>
      </c>
      <c r="D1751" s="5" t="str">
        <f>_xlfn.XLOOKUP(R1751,OP!C:C,OP!B:B,,0,1)</f>
        <v>RJ</v>
      </c>
      <c r="E1751" s="23"/>
      <c r="M1751" s="26"/>
      <c r="N1751" s="27"/>
      <c r="O1751" s="28" t="str">
        <f t="shared" si="440"/>
        <v>00000001751</v>
      </c>
      <c r="R1751" s="27" t="s">
        <v>193</v>
      </c>
      <c r="S1751" s="30" t="str">
        <f>_xlfn.IFNA(VLOOKUP(_xlfn.CONCAT(D1751," - ",R1751),OP!A:D,4,0),"-------------------------------------------NAO DISPONIVEL-------------------------------------------")</f>
        <v>FETRANSPOR</v>
      </c>
      <c r="T1751" s="31"/>
      <c r="U1751" s="32"/>
      <c r="V1751" s="31"/>
      <c r="W1751" s="33">
        <f t="shared" si="441"/>
        <v>0</v>
      </c>
      <c r="X1751" s="34">
        <f t="shared" si="442"/>
        <v>0</v>
      </c>
      <c r="Y1751" s="33">
        <f t="shared" si="443"/>
        <v>0</v>
      </c>
      <c r="Z1751" s="33">
        <f t="shared" si="444"/>
        <v>0</v>
      </c>
      <c r="AA1751" s="35">
        <f t="shared" si="445"/>
        <v>0</v>
      </c>
      <c r="AB1751" s="36">
        <f t="shared" si="446"/>
        <v>0</v>
      </c>
      <c r="AC1751" s="37">
        <f t="shared" si="447"/>
        <v>0</v>
      </c>
      <c r="AD1751" s="38"/>
      <c r="AE1751" s="38"/>
      <c r="AF1751" s="39">
        <f t="shared" si="448"/>
        <v>0</v>
      </c>
      <c r="AG1751" s="40"/>
      <c r="AH1751" s="41">
        <f t="shared" si="449"/>
        <v>0</v>
      </c>
      <c r="AI1751" s="42">
        <f t="shared" si="450"/>
        <v>0</v>
      </c>
      <c r="AJ1751" s="43">
        <f t="shared" si="451"/>
        <v>0</v>
      </c>
      <c r="AK1751" s="5" t="str">
        <f>_xlfn.IFNA(VLOOKUP(_xlfn.CONCAT(D1751," - ",S1751),OP!E:F,2,0),"-------------------------------------------NAO DISPONIVEL-------------------------------------------")</f>
        <v>C - RIOCARD</v>
      </c>
      <c r="AL1751" s="7" t="str">
        <f t="shared" si="437"/>
        <v>1 - -------------------------------------------NAO DISPONIVEL------------------------------------------- - 00000001751 - FETRANSPOR</v>
      </c>
      <c r="AM1751" s="7" t="str">
        <f t="shared" si="438"/>
        <v>-------------------------------------------NAO DISPONIVEL-------------------------------------------</v>
      </c>
      <c r="AN1751" s="44" cm="1">
        <f t="array" ref="AN1751">_xlfn.IFS(AJ1751=0,0,AQ1751="INATIVO",2,AQ1751="SEM CADASTRO",4,AQ1751="CPF ATIVO EM OUTRO COMPRADOR",5,AQ1751="NOVO/SEM CARTAO",6,AND(AJ1751&gt;0,AQ1751,""),8)</f>
        <v>0</v>
      </c>
      <c r="AO1751" s="45">
        <f t="shared" si="452"/>
        <v>-10</v>
      </c>
    </row>
    <row r="1752" spans="1:41" x14ac:dyDescent="0.4">
      <c r="A1752" s="21" t="str">
        <f t="shared" si="439"/>
        <v>-------------------------------------------NAO DISPONIVEL-------------------------------------------</v>
      </c>
      <c r="B1752" s="5" t="str">
        <f>_xlfn.IFNA(VLOOKUP(A1752,CNPJ!E:F,2,0),"-------------------------------------------NAO DISPONIVEL-------------------------------------------")</f>
        <v>-------------------------------------------NAO DISPONIVEL-------------------------------------------</v>
      </c>
      <c r="C1752" s="22">
        <v>1</v>
      </c>
      <c r="D1752" s="5" t="str">
        <f>_xlfn.XLOOKUP(R1752,OP!C:C,OP!B:B,,0,1)</f>
        <v>RJ</v>
      </c>
      <c r="E1752" s="23"/>
      <c r="M1752" s="26"/>
      <c r="N1752" s="27"/>
      <c r="O1752" s="28" t="str">
        <f t="shared" si="440"/>
        <v>00000001752</v>
      </c>
      <c r="R1752" s="27" t="s">
        <v>193</v>
      </c>
      <c r="S1752" s="30" t="str">
        <f>_xlfn.IFNA(VLOOKUP(_xlfn.CONCAT(D1752," - ",R1752),OP!A:D,4,0),"-------------------------------------------NAO DISPONIVEL-------------------------------------------")</f>
        <v>FETRANSPOR</v>
      </c>
      <c r="T1752" s="31"/>
      <c r="U1752" s="32"/>
      <c r="V1752" s="31"/>
      <c r="W1752" s="33">
        <f t="shared" si="441"/>
        <v>0</v>
      </c>
      <c r="X1752" s="34">
        <f t="shared" si="442"/>
        <v>0</v>
      </c>
      <c r="Y1752" s="33">
        <f t="shared" si="443"/>
        <v>0</v>
      </c>
      <c r="Z1752" s="33">
        <f t="shared" si="444"/>
        <v>0</v>
      </c>
      <c r="AA1752" s="35">
        <f t="shared" si="445"/>
        <v>0</v>
      </c>
      <c r="AB1752" s="36">
        <f t="shared" si="446"/>
        <v>0</v>
      </c>
      <c r="AC1752" s="37">
        <f t="shared" si="447"/>
        <v>0</v>
      </c>
      <c r="AD1752" s="38"/>
      <c r="AE1752" s="38"/>
      <c r="AF1752" s="39">
        <f t="shared" si="448"/>
        <v>0</v>
      </c>
      <c r="AG1752" s="40"/>
      <c r="AH1752" s="41">
        <f t="shared" si="449"/>
        <v>0</v>
      </c>
      <c r="AI1752" s="42">
        <f t="shared" si="450"/>
        <v>0</v>
      </c>
      <c r="AJ1752" s="43">
        <f t="shared" si="451"/>
        <v>0</v>
      </c>
      <c r="AK1752" s="5" t="str">
        <f>_xlfn.IFNA(VLOOKUP(_xlfn.CONCAT(D1752," - ",S1752),OP!E:F,2,0),"-------------------------------------------NAO DISPONIVEL-------------------------------------------")</f>
        <v>C - RIOCARD</v>
      </c>
      <c r="AL1752" s="7" t="str">
        <f t="shared" si="437"/>
        <v>1 - -------------------------------------------NAO DISPONIVEL------------------------------------------- - 00000001752 - FETRANSPOR</v>
      </c>
      <c r="AM1752" s="7" t="str">
        <f t="shared" si="438"/>
        <v>-------------------------------------------NAO DISPONIVEL-------------------------------------------</v>
      </c>
      <c r="AN1752" s="44" cm="1">
        <f t="array" ref="AN1752">_xlfn.IFS(AJ1752=0,0,AQ1752="INATIVO",2,AQ1752="SEM CADASTRO",4,AQ1752="CPF ATIVO EM OUTRO COMPRADOR",5,AQ1752="NOVO/SEM CARTAO",6,AND(AJ1752&gt;0,AQ1752,""),8)</f>
        <v>0</v>
      </c>
      <c r="AO1752" s="45">
        <f t="shared" si="452"/>
        <v>-10</v>
      </c>
    </row>
    <row r="1753" spans="1:41" x14ac:dyDescent="0.4">
      <c r="A1753" s="21" t="str">
        <f t="shared" si="439"/>
        <v>-------------------------------------------NAO DISPONIVEL-------------------------------------------</v>
      </c>
      <c r="B1753" s="5" t="str">
        <f>_xlfn.IFNA(VLOOKUP(A1753,CNPJ!E:F,2,0),"-------------------------------------------NAO DISPONIVEL-------------------------------------------")</f>
        <v>-------------------------------------------NAO DISPONIVEL-------------------------------------------</v>
      </c>
      <c r="C1753" s="22">
        <v>1</v>
      </c>
      <c r="D1753" s="5" t="str">
        <f>_xlfn.XLOOKUP(R1753,OP!C:C,OP!B:B,,0,1)</f>
        <v>RJ</v>
      </c>
      <c r="E1753" s="23"/>
      <c r="M1753" s="26"/>
      <c r="N1753" s="27"/>
      <c r="O1753" s="28" t="str">
        <f t="shared" si="440"/>
        <v>00000001753</v>
      </c>
      <c r="R1753" s="27" t="s">
        <v>193</v>
      </c>
      <c r="S1753" s="30" t="str">
        <f>_xlfn.IFNA(VLOOKUP(_xlfn.CONCAT(D1753," - ",R1753),OP!A:D,4,0),"-------------------------------------------NAO DISPONIVEL-------------------------------------------")</f>
        <v>FETRANSPOR</v>
      </c>
      <c r="T1753" s="31"/>
      <c r="U1753" s="32"/>
      <c r="V1753" s="31"/>
      <c r="W1753" s="33">
        <f t="shared" si="441"/>
        <v>0</v>
      </c>
      <c r="X1753" s="34">
        <f t="shared" si="442"/>
        <v>0</v>
      </c>
      <c r="Y1753" s="33">
        <f t="shared" si="443"/>
        <v>0</v>
      </c>
      <c r="Z1753" s="33">
        <f t="shared" si="444"/>
        <v>0</v>
      </c>
      <c r="AA1753" s="35">
        <f t="shared" si="445"/>
        <v>0</v>
      </c>
      <c r="AB1753" s="36">
        <f t="shared" si="446"/>
        <v>0</v>
      </c>
      <c r="AC1753" s="37">
        <f t="shared" si="447"/>
        <v>0</v>
      </c>
      <c r="AD1753" s="38"/>
      <c r="AE1753" s="38"/>
      <c r="AF1753" s="39">
        <f t="shared" si="448"/>
        <v>0</v>
      </c>
      <c r="AG1753" s="40"/>
      <c r="AH1753" s="41">
        <f t="shared" si="449"/>
        <v>0</v>
      </c>
      <c r="AI1753" s="42">
        <f t="shared" si="450"/>
        <v>0</v>
      </c>
      <c r="AJ1753" s="43">
        <f t="shared" si="451"/>
        <v>0</v>
      </c>
      <c r="AK1753" s="5" t="str">
        <f>_xlfn.IFNA(VLOOKUP(_xlfn.CONCAT(D1753," - ",S1753),OP!E:F,2,0),"-------------------------------------------NAO DISPONIVEL-------------------------------------------")</f>
        <v>C - RIOCARD</v>
      </c>
      <c r="AL1753" s="7" t="str">
        <f t="shared" si="437"/>
        <v>1 - -------------------------------------------NAO DISPONIVEL------------------------------------------- - 00000001753 - FETRANSPOR</v>
      </c>
      <c r="AM1753" s="7" t="str">
        <f t="shared" si="438"/>
        <v>-------------------------------------------NAO DISPONIVEL-------------------------------------------</v>
      </c>
      <c r="AN1753" s="44" cm="1">
        <f t="array" ref="AN1753">_xlfn.IFS(AJ1753=0,0,AQ1753="INATIVO",2,AQ1753="SEM CADASTRO",4,AQ1753="CPF ATIVO EM OUTRO COMPRADOR",5,AQ1753="NOVO/SEM CARTAO",6,AND(AJ1753&gt;0,AQ1753,""),8)</f>
        <v>0</v>
      </c>
      <c r="AO1753" s="45">
        <f t="shared" si="452"/>
        <v>-10</v>
      </c>
    </row>
    <row r="1754" spans="1:41" x14ac:dyDescent="0.4">
      <c r="A1754" s="21" t="str">
        <f t="shared" si="439"/>
        <v>-------------------------------------------NAO DISPONIVEL-------------------------------------------</v>
      </c>
      <c r="B1754" s="5" t="str">
        <f>_xlfn.IFNA(VLOOKUP(A1754,CNPJ!E:F,2,0),"-------------------------------------------NAO DISPONIVEL-------------------------------------------")</f>
        <v>-------------------------------------------NAO DISPONIVEL-------------------------------------------</v>
      </c>
      <c r="C1754" s="22">
        <v>1</v>
      </c>
      <c r="D1754" s="5" t="str">
        <f>_xlfn.XLOOKUP(R1754,OP!C:C,OP!B:B,,0,1)</f>
        <v>RJ</v>
      </c>
      <c r="E1754" s="23"/>
      <c r="M1754" s="26"/>
      <c r="N1754" s="27"/>
      <c r="O1754" s="28" t="str">
        <f t="shared" si="440"/>
        <v>00000001754</v>
      </c>
      <c r="R1754" s="27" t="s">
        <v>193</v>
      </c>
      <c r="S1754" s="30" t="str">
        <f>_xlfn.IFNA(VLOOKUP(_xlfn.CONCAT(D1754," - ",R1754),OP!A:D,4,0),"-------------------------------------------NAO DISPONIVEL-------------------------------------------")</f>
        <v>FETRANSPOR</v>
      </c>
      <c r="T1754" s="31"/>
      <c r="U1754" s="32"/>
      <c r="V1754" s="31"/>
      <c r="W1754" s="33">
        <f t="shared" si="441"/>
        <v>0</v>
      </c>
      <c r="X1754" s="34">
        <f t="shared" si="442"/>
        <v>0</v>
      </c>
      <c r="Y1754" s="33">
        <f t="shared" si="443"/>
        <v>0</v>
      </c>
      <c r="Z1754" s="33">
        <f t="shared" si="444"/>
        <v>0</v>
      </c>
      <c r="AA1754" s="35">
        <f t="shared" si="445"/>
        <v>0</v>
      </c>
      <c r="AB1754" s="36">
        <f t="shared" si="446"/>
        <v>0</v>
      </c>
      <c r="AC1754" s="37">
        <f t="shared" si="447"/>
        <v>0</v>
      </c>
      <c r="AD1754" s="38"/>
      <c r="AE1754" s="38"/>
      <c r="AF1754" s="39">
        <f t="shared" si="448"/>
        <v>0</v>
      </c>
      <c r="AG1754" s="40"/>
      <c r="AH1754" s="41">
        <f t="shared" si="449"/>
        <v>0</v>
      </c>
      <c r="AI1754" s="42">
        <f t="shared" si="450"/>
        <v>0</v>
      </c>
      <c r="AJ1754" s="43">
        <f t="shared" si="451"/>
        <v>0</v>
      </c>
      <c r="AK1754" s="5" t="str">
        <f>_xlfn.IFNA(VLOOKUP(_xlfn.CONCAT(D1754," - ",S1754),OP!E:F,2,0),"-------------------------------------------NAO DISPONIVEL-------------------------------------------")</f>
        <v>C - RIOCARD</v>
      </c>
      <c r="AL1754" s="7" t="str">
        <f t="shared" si="437"/>
        <v>1 - -------------------------------------------NAO DISPONIVEL------------------------------------------- - 00000001754 - FETRANSPOR</v>
      </c>
      <c r="AM1754" s="7" t="str">
        <f t="shared" si="438"/>
        <v>-------------------------------------------NAO DISPONIVEL-------------------------------------------</v>
      </c>
      <c r="AN1754" s="44" cm="1">
        <f t="array" ref="AN1754">_xlfn.IFS(AJ1754=0,0,AQ1754="INATIVO",2,AQ1754="SEM CADASTRO",4,AQ1754="CPF ATIVO EM OUTRO COMPRADOR",5,AQ1754="NOVO/SEM CARTAO",6,AND(AJ1754&gt;0,AQ1754,""),8)</f>
        <v>0</v>
      </c>
      <c r="AO1754" s="45">
        <f t="shared" si="452"/>
        <v>-10</v>
      </c>
    </row>
    <row r="1755" spans="1:41" x14ac:dyDescent="0.4">
      <c r="A1755" s="21" t="str">
        <f t="shared" si="439"/>
        <v>-------------------------------------------NAO DISPONIVEL-------------------------------------------</v>
      </c>
      <c r="B1755" s="5" t="str">
        <f>_xlfn.IFNA(VLOOKUP(A1755,CNPJ!E:F,2,0),"-------------------------------------------NAO DISPONIVEL-------------------------------------------")</f>
        <v>-------------------------------------------NAO DISPONIVEL-------------------------------------------</v>
      </c>
      <c r="C1755" s="22">
        <v>1</v>
      </c>
      <c r="D1755" s="5" t="str">
        <f>_xlfn.XLOOKUP(R1755,OP!C:C,OP!B:B,,0,1)</f>
        <v>RJ</v>
      </c>
      <c r="E1755" s="23"/>
      <c r="M1755" s="26"/>
      <c r="N1755" s="27"/>
      <c r="O1755" s="28" t="str">
        <f t="shared" si="440"/>
        <v>00000001755</v>
      </c>
      <c r="R1755" s="27" t="s">
        <v>193</v>
      </c>
      <c r="S1755" s="30" t="str">
        <f>_xlfn.IFNA(VLOOKUP(_xlfn.CONCAT(D1755," - ",R1755),OP!A:D,4,0),"-------------------------------------------NAO DISPONIVEL-------------------------------------------")</f>
        <v>FETRANSPOR</v>
      </c>
      <c r="T1755" s="31"/>
      <c r="U1755" s="32"/>
      <c r="V1755" s="31"/>
      <c r="W1755" s="33">
        <f t="shared" si="441"/>
        <v>0</v>
      </c>
      <c r="X1755" s="34">
        <f t="shared" si="442"/>
        <v>0</v>
      </c>
      <c r="Y1755" s="33">
        <f t="shared" si="443"/>
        <v>0</v>
      </c>
      <c r="Z1755" s="33">
        <f t="shared" si="444"/>
        <v>0</v>
      </c>
      <c r="AA1755" s="35">
        <f t="shared" si="445"/>
        <v>0</v>
      </c>
      <c r="AB1755" s="36">
        <f t="shared" si="446"/>
        <v>0</v>
      </c>
      <c r="AC1755" s="37">
        <f t="shared" si="447"/>
        <v>0</v>
      </c>
      <c r="AD1755" s="38"/>
      <c r="AE1755" s="38"/>
      <c r="AF1755" s="39">
        <f t="shared" si="448"/>
        <v>0</v>
      </c>
      <c r="AG1755" s="40"/>
      <c r="AH1755" s="41">
        <f t="shared" si="449"/>
        <v>0</v>
      </c>
      <c r="AI1755" s="42">
        <f t="shared" si="450"/>
        <v>0</v>
      </c>
      <c r="AJ1755" s="43">
        <f t="shared" si="451"/>
        <v>0</v>
      </c>
      <c r="AK1755" s="5" t="str">
        <f>_xlfn.IFNA(VLOOKUP(_xlfn.CONCAT(D1755," - ",S1755),OP!E:F,2,0),"-------------------------------------------NAO DISPONIVEL-------------------------------------------")</f>
        <v>C - RIOCARD</v>
      </c>
      <c r="AL1755" s="7" t="str">
        <f t="shared" si="437"/>
        <v>1 - -------------------------------------------NAO DISPONIVEL------------------------------------------- - 00000001755 - FETRANSPOR</v>
      </c>
      <c r="AM1755" s="7" t="str">
        <f t="shared" si="438"/>
        <v>-------------------------------------------NAO DISPONIVEL-------------------------------------------</v>
      </c>
      <c r="AN1755" s="44" cm="1">
        <f t="array" ref="AN1755">_xlfn.IFS(AJ1755=0,0,AQ1755="INATIVO",2,AQ1755="SEM CADASTRO",4,AQ1755="CPF ATIVO EM OUTRO COMPRADOR",5,AQ1755="NOVO/SEM CARTAO",6,AND(AJ1755&gt;0,AQ1755,""),8)</f>
        <v>0</v>
      </c>
      <c r="AO1755" s="45">
        <f t="shared" si="452"/>
        <v>-10</v>
      </c>
    </row>
    <row r="1756" spans="1:41" x14ac:dyDescent="0.4">
      <c r="A1756" s="21" t="str">
        <f t="shared" si="439"/>
        <v>-------------------------------------------NAO DISPONIVEL-------------------------------------------</v>
      </c>
      <c r="B1756" s="5" t="str">
        <f>_xlfn.IFNA(VLOOKUP(A1756,CNPJ!E:F,2,0),"-------------------------------------------NAO DISPONIVEL-------------------------------------------")</f>
        <v>-------------------------------------------NAO DISPONIVEL-------------------------------------------</v>
      </c>
      <c r="C1756" s="22">
        <v>1</v>
      </c>
      <c r="D1756" s="5" t="str">
        <f>_xlfn.XLOOKUP(R1756,OP!C:C,OP!B:B,,0,1)</f>
        <v>RJ</v>
      </c>
      <c r="E1756" s="23"/>
      <c r="M1756" s="26"/>
      <c r="N1756" s="27"/>
      <c r="O1756" s="28" t="str">
        <f t="shared" si="440"/>
        <v>00000001756</v>
      </c>
      <c r="R1756" s="27" t="s">
        <v>193</v>
      </c>
      <c r="S1756" s="30" t="str">
        <f>_xlfn.IFNA(VLOOKUP(_xlfn.CONCAT(D1756," - ",R1756),OP!A:D,4,0),"-------------------------------------------NAO DISPONIVEL-------------------------------------------")</f>
        <v>FETRANSPOR</v>
      </c>
      <c r="T1756" s="31"/>
      <c r="U1756" s="32"/>
      <c r="V1756" s="31"/>
      <c r="W1756" s="33">
        <f t="shared" si="441"/>
        <v>0</v>
      </c>
      <c r="X1756" s="34">
        <f t="shared" si="442"/>
        <v>0</v>
      </c>
      <c r="Y1756" s="33">
        <f t="shared" si="443"/>
        <v>0</v>
      </c>
      <c r="Z1756" s="33">
        <f t="shared" si="444"/>
        <v>0</v>
      </c>
      <c r="AA1756" s="35">
        <f t="shared" si="445"/>
        <v>0</v>
      </c>
      <c r="AB1756" s="36">
        <f t="shared" si="446"/>
        <v>0</v>
      </c>
      <c r="AC1756" s="37">
        <f t="shared" si="447"/>
        <v>0</v>
      </c>
      <c r="AD1756" s="38"/>
      <c r="AE1756" s="38"/>
      <c r="AF1756" s="39">
        <f t="shared" si="448"/>
        <v>0</v>
      </c>
      <c r="AG1756" s="40"/>
      <c r="AH1756" s="41">
        <f t="shared" si="449"/>
        <v>0</v>
      </c>
      <c r="AI1756" s="42">
        <f t="shared" si="450"/>
        <v>0</v>
      </c>
      <c r="AJ1756" s="43">
        <f t="shared" si="451"/>
        <v>0</v>
      </c>
      <c r="AK1756" s="5" t="str">
        <f>_xlfn.IFNA(VLOOKUP(_xlfn.CONCAT(D1756," - ",S1756),OP!E:F,2,0),"-------------------------------------------NAO DISPONIVEL-------------------------------------------")</f>
        <v>C - RIOCARD</v>
      </c>
      <c r="AL1756" s="7" t="str">
        <f t="shared" si="437"/>
        <v>1 - -------------------------------------------NAO DISPONIVEL------------------------------------------- - 00000001756 - FETRANSPOR</v>
      </c>
      <c r="AM1756" s="7" t="str">
        <f t="shared" si="438"/>
        <v>-------------------------------------------NAO DISPONIVEL-------------------------------------------</v>
      </c>
      <c r="AN1756" s="44" cm="1">
        <f t="array" ref="AN1756">_xlfn.IFS(AJ1756=0,0,AQ1756="INATIVO",2,AQ1756="SEM CADASTRO",4,AQ1756="CPF ATIVO EM OUTRO COMPRADOR",5,AQ1756="NOVO/SEM CARTAO",6,AND(AJ1756&gt;0,AQ1756,""),8)</f>
        <v>0</v>
      </c>
      <c r="AO1756" s="45">
        <f t="shared" si="452"/>
        <v>-10</v>
      </c>
    </row>
    <row r="1757" spans="1:41" x14ac:dyDescent="0.4">
      <c r="A1757" s="21" t="str">
        <f t="shared" si="439"/>
        <v>-------------------------------------------NAO DISPONIVEL-------------------------------------------</v>
      </c>
      <c r="B1757" s="5" t="str">
        <f>_xlfn.IFNA(VLOOKUP(A1757,CNPJ!E:F,2,0),"-------------------------------------------NAO DISPONIVEL-------------------------------------------")</f>
        <v>-------------------------------------------NAO DISPONIVEL-------------------------------------------</v>
      </c>
      <c r="C1757" s="22">
        <v>1</v>
      </c>
      <c r="D1757" s="5" t="str">
        <f>_xlfn.XLOOKUP(R1757,OP!C:C,OP!B:B,,0,1)</f>
        <v>RJ</v>
      </c>
      <c r="E1757" s="23"/>
      <c r="M1757" s="26"/>
      <c r="N1757" s="27"/>
      <c r="O1757" s="28" t="str">
        <f t="shared" si="440"/>
        <v>00000001757</v>
      </c>
      <c r="R1757" s="27" t="s">
        <v>193</v>
      </c>
      <c r="S1757" s="30" t="str">
        <f>_xlfn.IFNA(VLOOKUP(_xlfn.CONCAT(D1757," - ",R1757),OP!A:D,4,0),"-------------------------------------------NAO DISPONIVEL-------------------------------------------")</f>
        <v>FETRANSPOR</v>
      </c>
      <c r="T1757" s="31"/>
      <c r="U1757" s="32"/>
      <c r="V1757" s="31"/>
      <c r="W1757" s="33">
        <f t="shared" si="441"/>
        <v>0</v>
      </c>
      <c r="X1757" s="34">
        <f t="shared" si="442"/>
        <v>0</v>
      </c>
      <c r="Y1757" s="33">
        <f t="shared" si="443"/>
        <v>0</v>
      </c>
      <c r="Z1757" s="33">
        <f t="shared" si="444"/>
        <v>0</v>
      </c>
      <c r="AA1757" s="35">
        <f t="shared" si="445"/>
        <v>0</v>
      </c>
      <c r="AB1757" s="36">
        <f t="shared" si="446"/>
        <v>0</v>
      </c>
      <c r="AC1757" s="37">
        <f t="shared" si="447"/>
        <v>0</v>
      </c>
      <c r="AD1757" s="38"/>
      <c r="AE1757" s="38"/>
      <c r="AF1757" s="39">
        <f t="shared" si="448"/>
        <v>0</v>
      </c>
      <c r="AG1757" s="40"/>
      <c r="AH1757" s="41">
        <f t="shared" si="449"/>
        <v>0</v>
      </c>
      <c r="AI1757" s="42">
        <f t="shared" si="450"/>
        <v>0</v>
      </c>
      <c r="AJ1757" s="43">
        <f t="shared" si="451"/>
        <v>0</v>
      </c>
      <c r="AK1757" s="5" t="str">
        <f>_xlfn.IFNA(VLOOKUP(_xlfn.CONCAT(D1757," - ",S1757),OP!E:F,2,0),"-------------------------------------------NAO DISPONIVEL-------------------------------------------")</f>
        <v>C - RIOCARD</v>
      </c>
      <c r="AL1757" s="7" t="str">
        <f t="shared" si="437"/>
        <v>1 - -------------------------------------------NAO DISPONIVEL------------------------------------------- - 00000001757 - FETRANSPOR</v>
      </c>
      <c r="AM1757" s="7" t="str">
        <f t="shared" si="438"/>
        <v>-------------------------------------------NAO DISPONIVEL-------------------------------------------</v>
      </c>
      <c r="AN1757" s="44" cm="1">
        <f t="array" ref="AN1757">_xlfn.IFS(AJ1757=0,0,AQ1757="INATIVO",2,AQ1757="SEM CADASTRO",4,AQ1757="CPF ATIVO EM OUTRO COMPRADOR",5,AQ1757="NOVO/SEM CARTAO",6,AND(AJ1757&gt;0,AQ1757,""),8)</f>
        <v>0</v>
      </c>
      <c r="AO1757" s="45">
        <f t="shared" si="452"/>
        <v>-10</v>
      </c>
    </row>
    <row r="1758" spans="1:41" x14ac:dyDescent="0.4">
      <c r="A1758" s="21" t="str">
        <f t="shared" si="439"/>
        <v>-------------------------------------------NAO DISPONIVEL-------------------------------------------</v>
      </c>
      <c r="B1758" s="5" t="str">
        <f>_xlfn.IFNA(VLOOKUP(A1758,CNPJ!E:F,2,0),"-------------------------------------------NAO DISPONIVEL-------------------------------------------")</f>
        <v>-------------------------------------------NAO DISPONIVEL-------------------------------------------</v>
      </c>
      <c r="C1758" s="22">
        <v>1</v>
      </c>
      <c r="D1758" s="5" t="str">
        <f>_xlfn.XLOOKUP(R1758,OP!C:C,OP!B:B,,0,1)</f>
        <v>RJ</v>
      </c>
      <c r="E1758" s="23"/>
      <c r="M1758" s="26"/>
      <c r="N1758" s="27"/>
      <c r="O1758" s="28" t="str">
        <f t="shared" si="440"/>
        <v>00000001758</v>
      </c>
      <c r="R1758" s="27" t="s">
        <v>193</v>
      </c>
      <c r="S1758" s="30" t="str">
        <f>_xlfn.IFNA(VLOOKUP(_xlfn.CONCAT(D1758," - ",R1758),OP!A:D,4,0),"-------------------------------------------NAO DISPONIVEL-------------------------------------------")</f>
        <v>FETRANSPOR</v>
      </c>
      <c r="T1758" s="31"/>
      <c r="U1758" s="32"/>
      <c r="V1758" s="31"/>
      <c r="W1758" s="33">
        <f t="shared" si="441"/>
        <v>0</v>
      </c>
      <c r="X1758" s="34">
        <f t="shared" si="442"/>
        <v>0</v>
      </c>
      <c r="Y1758" s="33">
        <f t="shared" si="443"/>
        <v>0</v>
      </c>
      <c r="Z1758" s="33">
        <f t="shared" si="444"/>
        <v>0</v>
      </c>
      <c r="AA1758" s="35">
        <f t="shared" si="445"/>
        <v>0</v>
      </c>
      <c r="AB1758" s="36">
        <f t="shared" si="446"/>
        <v>0</v>
      </c>
      <c r="AC1758" s="37">
        <f t="shared" si="447"/>
        <v>0</v>
      </c>
      <c r="AD1758" s="38"/>
      <c r="AE1758" s="38"/>
      <c r="AF1758" s="39">
        <f t="shared" si="448"/>
        <v>0</v>
      </c>
      <c r="AG1758" s="40"/>
      <c r="AH1758" s="41">
        <f t="shared" si="449"/>
        <v>0</v>
      </c>
      <c r="AI1758" s="42">
        <f t="shared" si="450"/>
        <v>0</v>
      </c>
      <c r="AJ1758" s="43">
        <f t="shared" si="451"/>
        <v>0</v>
      </c>
      <c r="AK1758" s="5" t="str">
        <f>_xlfn.IFNA(VLOOKUP(_xlfn.CONCAT(D1758," - ",S1758),OP!E:F,2,0),"-------------------------------------------NAO DISPONIVEL-------------------------------------------")</f>
        <v>C - RIOCARD</v>
      </c>
      <c r="AL1758" s="7" t="str">
        <f t="shared" si="437"/>
        <v>1 - -------------------------------------------NAO DISPONIVEL------------------------------------------- - 00000001758 - FETRANSPOR</v>
      </c>
      <c r="AM1758" s="7" t="str">
        <f t="shared" si="438"/>
        <v>-------------------------------------------NAO DISPONIVEL-------------------------------------------</v>
      </c>
      <c r="AN1758" s="44" cm="1">
        <f t="array" ref="AN1758">_xlfn.IFS(AJ1758=0,0,AQ1758="INATIVO",2,AQ1758="SEM CADASTRO",4,AQ1758="CPF ATIVO EM OUTRO COMPRADOR",5,AQ1758="NOVO/SEM CARTAO",6,AND(AJ1758&gt;0,AQ1758,""),8)</f>
        <v>0</v>
      </c>
      <c r="AO1758" s="45">
        <f t="shared" si="452"/>
        <v>-10</v>
      </c>
    </row>
    <row r="1759" spans="1:41" x14ac:dyDescent="0.4">
      <c r="A1759" s="21" t="str">
        <f t="shared" si="439"/>
        <v>-------------------------------------------NAO DISPONIVEL-------------------------------------------</v>
      </c>
      <c r="B1759" s="5" t="str">
        <f>_xlfn.IFNA(VLOOKUP(A1759,CNPJ!E:F,2,0),"-------------------------------------------NAO DISPONIVEL-------------------------------------------")</f>
        <v>-------------------------------------------NAO DISPONIVEL-------------------------------------------</v>
      </c>
      <c r="C1759" s="22">
        <v>1</v>
      </c>
      <c r="D1759" s="5" t="str">
        <f>_xlfn.XLOOKUP(R1759,OP!C:C,OP!B:B,,0,1)</f>
        <v>RJ</v>
      </c>
      <c r="E1759" s="23"/>
      <c r="M1759" s="26"/>
      <c r="N1759" s="27"/>
      <c r="O1759" s="28" t="str">
        <f t="shared" si="440"/>
        <v>00000001759</v>
      </c>
      <c r="R1759" s="27" t="s">
        <v>193</v>
      </c>
      <c r="S1759" s="30" t="str">
        <f>_xlfn.IFNA(VLOOKUP(_xlfn.CONCAT(D1759," - ",R1759),OP!A:D,4,0),"-------------------------------------------NAO DISPONIVEL-------------------------------------------")</f>
        <v>FETRANSPOR</v>
      </c>
      <c r="T1759" s="31"/>
      <c r="U1759" s="32"/>
      <c r="V1759" s="31"/>
      <c r="W1759" s="33">
        <f t="shared" si="441"/>
        <v>0</v>
      </c>
      <c r="X1759" s="34">
        <f t="shared" si="442"/>
        <v>0</v>
      </c>
      <c r="Y1759" s="33">
        <f t="shared" si="443"/>
        <v>0</v>
      </c>
      <c r="Z1759" s="33">
        <f t="shared" si="444"/>
        <v>0</v>
      </c>
      <c r="AA1759" s="35">
        <f t="shared" si="445"/>
        <v>0</v>
      </c>
      <c r="AB1759" s="36">
        <f t="shared" si="446"/>
        <v>0</v>
      </c>
      <c r="AC1759" s="37">
        <f t="shared" si="447"/>
        <v>0</v>
      </c>
      <c r="AD1759" s="38"/>
      <c r="AE1759" s="38"/>
      <c r="AF1759" s="39">
        <f t="shared" si="448"/>
        <v>0</v>
      </c>
      <c r="AG1759" s="40"/>
      <c r="AH1759" s="41">
        <f t="shared" si="449"/>
        <v>0</v>
      </c>
      <c r="AI1759" s="42">
        <f t="shared" si="450"/>
        <v>0</v>
      </c>
      <c r="AJ1759" s="43">
        <f t="shared" si="451"/>
        <v>0</v>
      </c>
      <c r="AK1759" s="5" t="str">
        <f>_xlfn.IFNA(VLOOKUP(_xlfn.CONCAT(D1759," - ",S1759),OP!E:F,2,0),"-------------------------------------------NAO DISPONIVEL-------------------------------------------")</f>
        <v>C - RIOCARD</v>
      </c>
      <c r="AL1759" s="7" t="str">
        <f t="shared" si="437"/>
        <v>1 - -------------------------------------------NAO DISPONIVEL------------------------------------------- - 00000001759 - FETRANSPOR</v>
      </c>
      <c r="AM1759" s="7" t="str">
        <f t="shared" si="438"/>
        <v>-------------------------------------------NAO DISPONIVEL-------------------------------------------</v>
      </c>
      <c r="AN1759" s="44" cm="1">
        <f t="array" ref="AN1759">_xlfn.IFS(AJ1759=0,0,AQ1759="INATIVO",2,AQ1759="SEM CADASTRO",4,AQ1759="CPF ATIVO EM OUTRO COMPRADOR",5,AQ1759="NOVO/SEM CARTAO",6,AND(AJ1759&gt;0,AQ1759,""),8)</f>
        <v>0</v>
      </c>
      <c r="AO1759" s="45">
        <f t="shared" si="452"/>
        <v>-10</v>
      </c>
    </row>
    <row r="1760" spans="1:41" x14ac:dyDescent="0.4">
      <c r="A1760" s="21" t="str">
        <f t="shared" si="439"/>
        <v>-------------------------------------------NAO DISPONIVEL-------------------------------------------</v>
      </c>
      <c r="B1760" s="5" t="str">
        <f>_xlfn.IFNA(VLOOKUP(A1760,CNPJ!E:F,2,0),"-------------------------------------------NAO DISPONIVEL-------------------------------------------")</f>
        <v>-------------------------------------------NAO DISPONIVEL-------------------------------------------</v>
      </c>
      <c r="C1760" s="22">
        <v>1</v>
      </c>
      <c r="D1760" s="5" t="str">
        <f>_xlfn.XLOOKUP(R1760,OP!C:C,OP!B:B,,0,1)</f>
        <v>RJ</v>
      </c>
      <c r="E1760" s="23"/>
      <c r="M1760" s="26"/>
      <c r="N1760" s="27"/>
      <c r="O1760" s="28" t="str">
        <f t="shared" si="440"/>
        <v>00000001760</v>
      </c>
      <c r="R1760" s="27" t="s">
        <v>193</v>
      </c>
      <c r="S1760" s="30" t="str">
        <f>_xlfn.IFNA(VLOOKUP(_xlfn.CONCAT(D1760," - ",R1760),OP!A:D,4,0),"-------------------------------------------NAO DISPONIVEL-------------------------------------------")</f>
        <v>FETRANSPOR</v>
      </c>
      <c r="T1760" s="31"/>
      <c r="U1760" s="32"/>
      <c r="V1760" s="31"/>
      <c r="W1760" s="33">
        <f t="shared" si="441"/>
        <v>0</v>
      </c>
      <c r="X1760" s="34">
        <f t="shared" si="442"/>
        <v>0</v>
      </c>
      <c r="Y1760" s="33">
        <f t="shared" si="443"/>
        <v>0</v>
      </c>
      <c r="Z1760" s="33">
        <f t="shared" si="444"/>
        <v>0</v>
      </c>
      <c r="AA1760" s="35">
        <f t="shared" si="445"/>
        <v>0</v>
      </c>
      <c r="AB1760" s="36">
        <f t="shared" si="446"/>
        <v>0</v>
      </c>
      <c r="AC1760" s="37">
        <f t="shared" si="447"/>
        <v>0</v>
      </c>
      <c r="AD1760" s="38"/>
      <c r="AE1760" s="38"/>
      <c r="AF1760" s="39">
        <f t="shared" si="448"/>
        <v>0</v>
      </c>
      <c r="AG1760" s="40"/>
      <c r="AH1760" s="41">
        <f t="shared" si="449"/>
        <v>0</v>
      </c>
      <c r="AI1760" s="42">
        <f t="shared" si="450"/>
        <v>0</v>
      </c>
      <c r="AJ1760" s="43">
        <f t="shared" si="451"/>
        <v>0</v>
      </c>
      <c r="AK1760" s="5" t="str">
        <f>_xlfn.IFNA(VLOOKUP(_xlfn.CONCAT(D1760," - ",S1760),OP!E:F,2,0),"-------------------------------------------NAO DISPONIVEL-------------------------------------------")</f>
        <v>C - RIOCARD</v>
      </c>
      <c r="AL1760" s="7" t="str">
        <f t="shared" si="437"/>
        <v>1 - -------------------------------------------NAO DISPONIVEL------------------------------------------- - 00000001760 - FETRANSPOR</v>
      </c>
      <c r="AM1760" s="7" t="str">
        <f t="shared" si="438"/>
        <v>-------------------------------------------NAO DISPONIVEL-------------------------------------------</v>
      </c>
      <c r="AN1760" s="44" cm="1">
        <f t="array" ref="AN1760">_xlfn.IFS(AJ1760=0,0,AQ1760="INATIVO",2,AQ1760="SEM CADASTRO",4,AQ1760="CPF ATIVO EM OUTRO COMPRADOR",5,AQ1760="NOVO/SEM CARTAO",6,AND(AJ1760&gt;0,AQ1760,""),8)</f>
        <v>0</v>
      </c>
      <c r="AO1760" s="45">
        <f t="shared" si="452"/>
        <v>-10</v>
      </c>
    </row>
    <row r="1761" spans="1:41" x14ac:dyDescent="0.4">
      <c r="A1761" s="21" t="str">
        <f t="shared" si="439"/>
        <v>-------------------------------------------NAO DISPONIVEL-------------------------------------------</v>
      </c>
      <c r="B1761" s="5" t="str">
        <f>_xlfn.IFNA(VLOOKUP(A1761,CNPJ!E:F,2,0),"-------------------------------------------NAO DISPONIVEL-------------------------------------------")</f>
        <v>-------------------------------------------NAO DISPONIVEL-------------------------------------------</v>
      </c>
      <c r="C1761" s="22">
        <v>1</v>
      </c>
      <c r="D1761" s="5" t="str">
        <f>_xlfn.XLOOKUP(R1761,OP!C:C,OP!B:B,,0,1)</f>
        <v>RJ</v>
      </c>
      <c r="E1761" s="23"/>
      <c r="M1761" s="26"/>
      <c r="N1761" s="27"/>
      <c r="O1761" s="28" t="str">
        <f t="shared" si="440"/>
        <v>00000001761</v>
      </c>
      <c r="R1761" s="27" t="s">
        <v>193</v>
      </c>
      <c r="S1761" s="30" t="str">
        <f>_xlfn.IFNA(VLOOKUP(_xlfn.CONCAT(D1761," - ",R1761),OP!A:D,4,0),"-------------------------------------------NAO DISPONIVEL-------------------------------------------")</f>
        <v>FETRANSPOR</v>
      </c>
      <c r="T1761" s="31"/>
      <c r="U1761" s="32"/>
      <c r="V1761" s="31"/>
      <c r="W1761" s="33">
        <f t="shared" si="441"/>
        <v>0</v>
      </c>
      <c r="X1761" s="34">
        <f t="shared" si="442"/>
        <v>0</v>
      </c>
      <c r="Y1761" s="33">
        <f t="shared" si="443"/>
        <v>0</v>
      </c>
      <c r="Z1761" s="33">
        <f t="shared" si="444"/>
        <v>0</v>
      </c>
      <c r="AA1761" s="35">
        <f t="shared" si="445"/>
        <v>0</v>
      </c>
      <c r="AB1761" s="36">
        <f t="shared" si="446"/>
        <v>0</v>
      </c>
      <c r="AC1761" s="37">
        <f t="shared" si="447"/>
        <v>0</v>
      </c>
      <c r="AD1761" s="38"/>
      <c r="AE1761" s="38"/>
      <c r="AF1761" s="39">
        <f t="shared" si="448"/>
        <v>0</v>
      </c>
      <c r="AG1761" s="40"/>
      <c r="AH1761" s="41">
        <f t="shared" si="449"/>
        <v>0</v>
      </c>
      <c r="AI1761" s="42">
        <f t="shared" si="450"/>
        <v>0</v>
      </c>
      <c r="AJ1761" s="43">
        <f t="shared" si="451"/>
        <v>0</v>
      </c>
      <c r="AK1761" s="5" t="str">
        <f>_xlfn.IFNA(VLOOKUP(_xlfn.CONCAT(D1761," - ",S1761),OP!E:F,2,0),"-------------------------------------------NAO DISPONIVEL-------------------------------------------")</f>
        <v>C - RIOCARD</v>
      </c>
      <c r="AL1761" s="7" t="str">
        <f t="shared" si="437"/>
        <v>1 - -------------------------------------------NAO DISPONIVEL------------------------------------------- - 00000001761 - FETRANSPOR</v>
      </c>
      <c r="AM1761" s="7" t="str">
        <f t="shared" si="438"/>
        <v>-------------------------------------------NAO DISPONIVEL-------------------------------------------</v>
      </c>
      <c r="AN1761" s="44" cm="1">
        <f t="array" ref="AN1761">_xlfn.IFS(AJ1761=0,0,AQ1761="INATIVO",2,AQ1761="SEM CADASTRO",4,AQ1761="CPF ATIVO EM OUTRO COMPRADOR",5,AQ1761="NOVO/SEM CARTAO",6,AND(AJ1761&gt;0,AQ1761,""),8)</f>
        <v>0</v>
      </c>
      <c r="AO1761" s="45">
        <f t="shared" si="452"/>
        <v>-10</v>
      </c>
    </row>
    <row r="1762" spans="1:41" x14ac:dyDescent="0.4">
      <c r="A1762" s="21" t="str">
        <f t="shared" si="439"/>
        <v>-------------------------------------------NAO DISPONIVEL-------------------------------------------</v>
      </c>
      <c r="B1762" s="5" t="str">
        <f>_xlfn.IFNA(VLOOKUP(A1762,CNPJ!E:F,2,0),"-------------------------------------------NAO DISPONIVEL-------------------------------------------")</f>
        <v>-------------------------------------------NAO DISPONIVEL-------------------------------------------</v>
      </c>
      <c r="C1762" s="22">
        <v>1</v>
      </c>
      <c r="D1762" s="5" t="str">
        <f>_xlfn.XLOOKUP(R1762,OP!C:C,OP!B:B,,0,1)</f>
        <v>RJ</v>
      </c>
      <c r="E1762" s="23"/>
      <c r="M1762" s="26"/>
      <c r="N1762" s="27"/>
      <c r="O1762" s="28" t="str">
        <f t="shared" si="440"/>
        <v>00000001762</v>
      </c>
      <c r="R1762" s="27" t="s">
        <v>193</v>
      </c>
      <c r="S1762" s="30" t="str">
        <f>_xlfn.IFNA(VLOOKUP(_xlfn.CONCAT(D1762," - ",R1762),OP!A:D,4,0),"-------------------------------------------NAO DISPONIVEL-------------------------------------------")</f>
        <v>FETRANSPOR</v>
      </c>
      <c r="T1762" s="31"/>
      <c r="U1762" s="32"/>
      <c r="V1762" s="31"/>
      <c r="W1762" s="33">
        <f t="shared" si="441"/>
        <v>0</v>
      </c>
      <c r="X1762" s="34">
        <f t="shared" si="442"/>
        <v>0</v>
      </c>
      <c r="Y1762" s="33">
        <f t="shared" si="443"/>
        <v>0</v>
      </c>
      <c r="Z1762" s="33">
        <f t="shared" si="444"/>
        <v>0</v>
      </c>
      <c r="AA1762" s="35">
        <f t="shared" si="445"/>
        <v>0</v>
      </c>
      <c r="AB1762" s="36">
        <f t="shared" si="446"/>
        <v>0</v>
      </c>
      <c r="AC1762" s="37">
        <f t="shared" si="447"/>
        <v>0</v>
      </c>
      <c r="AD1762" s="38"/>
      <c r="AE1762" s="38"/>
      <c r="AF1762" s="39">
        <f t="shared" si="448"/>
        <v>0</v>
      </c>
      <c r="AG1762" s="40"/>
      <c r="AH1762" s="41">
        <f t="shared" si="449"/>
        <v>0</v>
      </c>
      <c r="AI1762" s="42">
        <f t="shared" si="450"/>
        <v>0</v>
      </c>
      <c r="AJ1762" s="43">
        <f t="shared" si="451"/>
        <v>0</v>
      </c>
      <c r="AK1762" s="5" t="str">
        <f>_xlfn.IFNA(VLOOKUP(_xlfn.CONCAT(D1762," - ",S1762),OP!E:F,2,0),"-------------------------------------------NAO DISPONIVEL-------------------------------------------")</f>
        <v>C - RIOCARD</v>
      </c>
      <c r="AL1762" s="7" t="str">
        <f t="shared" si="437"/>
        <v>1 - -------------------------------------------NAO DISPONIVEL------------------------------------------- - 00000001762 - FETRANSPOR</v>
      </c>
      <c r="AM1762" s="7" t="str">
        <f t="shared" si="438"/>
        <v>-------------------------------------------NAO DISPONIVEL-------------------------------------------</v>
      </c>
      <c r="AN1762" s="44" cm="1">
        <f t="array" ref="AN1762">_xlfn.IFS(AJ1762=0,0,AQ1762="INATIVO",2,AQ1762="SEM CADASTRO",4,AQ1762="CPF ATIVO EM OUTRO COMPRADOR",5,AQ1762="NOVO/SEM CARTAO",6,AND(AJ1762&gt;0,AQ1762,""),8)</f>
        <v>0</v>
      </c>
      <c r="AO1762" s="45">
        <f t="shared" si="452"/>
        <v>-10</v>
      </c>
    </row>
    <row r="1763" spans="1:41" x14ac:dyDescent="0.4">
      <c r="A1763" s="21" t="str">
        <f t="shared" si="439"/>
        <v>-------------------------------------------NAO DISPONIVEL-------------------------------------------</v>
      </c>
      <c r="B1763" s="5" t="str">
        <f>_xlfn.IFNA(VLOOKUP(A1763,CNPJ!E:F,2,0),"-------------------------------------------NAO DISPONIVEL-------------------------------------------")</f>
        <v>-------------------------------------------NAO DISPONIVEL-------------------------------------------</v>
      </c>
      <c r="C1763" s="22">
        <v>1</v>
      </c>
      <c r="D1763" s="5" t="str">
        <f>_xlfn.XLOOKUP(R1763,OP!C:C,OP!B:B,,0,1)</f>
        <v>RJ</v>
      </c>
      <c r="E1763" s="23"/>
      <c r="M1763" s="26"/>
      <c r="N1763" s="27"/>
      <c r="O1763" s="28" t="str">
        <f t="shared" si="440"/>
        <v>00000001763</v>
      </c>
      <c r="R1763" s="27" t="s">
        <v>193</v>
      </c>
      <c r="S1763" s="30" t="str">
        <f>_xlfn.IFNA(VLOOKUP(_xlfn.CONCAT(D1763," - ",R1763),OP!A:D,4,0),"-------------------------------------------NAO DISPONIVEL-------------------------------------------")</f>
        <v>FETRANSPOR</v>
      </c>
      <c r="T1763" s="31"/>
      <c r="U1763" s="32"/>
      <c r="V1763" s="31"/>
      <c r="W1763" s="33">
        <f t="shared" si="441"/>
        <v>0</v>
      </c>
      <c r="X1763" s="34">
        <f t="shared" si="442"/>
        <v>0</v>
      </c>
      <c r="Y1763" s="33">
        <f t="shared" si="443"/>
        <v>0</v>
      </c>
      <c r="Z1763" s="33">
        <f t="shared" si="444"/>
        <v>0</v>
      </c>
      <c r="AA1763" s="35">
        <f t="shared" si="445"/>
        <v>0</v>
      </c>
      <c r="AB1763" s="36">
        <f t="shared" si="446"/>
        <v>0</v>
      </c>
      <c r="AC1763" s="37">
        <f t="shared" si="447"/>
        <v>0</v>
      </c>
      <c r="AD1763" s="38"/>
      <c r="AE1763" s="38"/>
      <c r="AF1763" s="39">
        <f t="shared" si="448"/>
        <v>0</v>
      </c>
      <c r="AG1763" s="40"/>
      <c r="AH1763" s="41">
        <f t="shared" si="449"/>
        <v>0</v>
      </c>
      <c r="AI1763" s="42">
        <f t="shared" si="450"/>
        <v>0</v>
      </c>
      <c r="AJ1763" s="43">
        <f t="shared" si="451"/>
        <v>0</v>
      </c>
      <c r="AK1763" s="5" t="str">
        <f>_xlfn.IFNA(VLOOKUP(_xlfn.CONCAT(D1763," - ",S1763),OP!E:F,2,0),"-------------------------------------------NAO DISPONIVEL-------------------------------------------")</f>
        <v>C - RIOCARD</v>
      </c>
      <c r="AL1763" s="7" t="str">
        <f t="shared" si="437"/>
        <v>1 - -------------------------------------------NAO DISPONIVEL------------------------------------------- - 00000001763 - FETRANSPOR</v>
      </c>
      <c r="AM1763" s="7" t="str">
        <f t="shared" si="438"/>
        <v>-------------------------------------------NAO DISPONIVEL-------------------------------------------</v>
      </c>
      <c r="AN1763" s="44" cm="1">
        <f t="array" ref="AN1763">_xlfn.IFS(AJ1763=0,0,AQ1763="INATIVO",2,AQ1763="SEM CADASTRO",4,AQ1763="CPF ATIVO EM OUTRO COMPRADOR",5,AQ1763="NOVO/SEM CARTAO",6,AND(AJ1763&gt;0,AQ1763,""),8)</f>
        <v>0</v>
      </c>
      <c r="AO1763" s="45">
        <f t="shared" si="452"/>
        <v>-10</v>
      </c>
    </row>
    <row r="1764" spans="1:41" x14ac:dyDescent="0.4">
      <c r="A1764" s="21" t="str">
        <f t="shared" si="439"/>
        <v>-------------------------------------------NAO DISPONIVEL-------------------------------------------</v>
      </c>
      <c r="B1764" s="5" t="str">
        <f>_xlfn.IFNA(VLOOKUP(A1764,CNPJ!E:F,2,0),"-------------------------------------------NAO DISPONIVEL-------------------------------------------")</f>
        <v>-------------------------------------------NAO DISPONIVEL-------------------------------------------</v>
      </c>
      <c r="C1764" s="22">
        <v>1</v>
      </c>
      <c r="D1764" s="5" t="str">
        <f>_xlfn.XLOOKUP(R1764,OP!C:C,OP!B:B,,0,1)</f>
        <v>RJ</v>
      </c>
      <c r="E1764" s="23"/>
      <c r="M1764" s="26"/>
      <c r="N1764" s="27"/>
      <c r="O1764" s="28" t="str">
        <f t="shared" si="440"/>
        <v>00000001764</v>
      </c>
      <c r="R1764" s="27" t="s">
        <v>193</v>
      </c>
      <c r="S1764" s="30" t="str">
        <f>_xlfn.IFNA(VLOOKUP(_xlfn.CONCAT(D1764," - ",R1764),OP!A:D,4,0),"-------------------------------------------NAO DISPONIVEL-------------------------------------------")</f>
        <v>FETRANSPOR</v>
      </c>
      <c r="T1764" s="31"/>
      <c r="U1764" s="32"/>
      <c r="V1764" s="31"/>
      <c r="W1764" s="33">
        <f t="shared" si="441"/>
        <v>0</v>
      </c>
      <c r="X1764" s="34">
        <f t="shared" si="442"/>
        <v>0</v>
      </c>
      <c r="Y1764" s="33">
        <f t="shared" si="443"/>
        <v>0</v>
      </c>
      <c r="Z1764" s="33">
        <f t="shared" si="444"/>
        <v>0</v>
      </c>
      <c r="AA1764" s="35">
        <f t="shared" si="445"/>
        <v>0</v>
      </c>
      <c r="AB1764" s="36">
        <f t="shared" si="446"/>
        <v>0</v>
      </c>
      <c r="AC1764" s="37">
        <f t="shared" si="447"/>
        <v>0</v>
      </c>
      <c r="AD1764" s="38"/>
      <c r="AE1764" s="38"/>
      <c r="AF1764" s="39">
        <f t="shared" si="448"/>
        <v>0</v>
      </c>
      <c r="AG1764" s="40"/>
      <c r="AH1764" s="41">
        <f t="shared" si="449"/>
        <v>0</v>
      </c>
      <c r="AI1764" s="42">
        <f t="shared" si="450"/>
        <v>0</v>
      </c>
      <c r="AJ1764" s="43">
        <f t="shared" si="451"/>
        <v>0</v>
      </c>
      <c r="AK1764" s="5" t="str">
        <f>_xlfn.IFNA(VLOOKUP(_xlfn.CONCAT(D1764," - ",S1764),OP!E:F,2,0),"-------------------------------------------NAO DISPONIVEL-------------------------------------------")</f>
        <v>C - RIOCARD</v>
      </c>
      <c r="AL1764" s="7" t="str">
        <f t="shared" si="437"/>
        <v>1 - -------------------------------------------NAO DISPONIVEL------------------------------------------- - 00000001764 - FETRANSPOR</v>
      </c>
      <c r="AM1764" s="7" t="str">
        <f t="shared" si="438"/>
        <v>-------------------------------------------NAO DISPONIVEL-------------------------------------------</v>
      </c>
      <c r="AN1764" s="44" cm="1">
        <f t="array" ref="AN1764">_xlfn.IFS(AJ1764=0,0,AQ1764="INATIVO",2,AQ1764="SEM CADASTRO",4,AQ1764="CPF ATIVO EM OUTRO COMPRADOR",5,AQ1764="NOVO/SEM CARTAO",6,AND(AJ1764&gt;0,AQ1764,""),8)</f>
        <v>0</v>
      </c>
      <c r="AO1764" s="45">
        <f t="shared" si="452"/>
        <v>-10</v>
      </c>
    </row>
    <row r="1765" spans="1:41" x14ac:dyDescent="0.4">
      <c r="A1765" s="21" t="str">
        <f t="shared" si="439"/>
        <v>-------------------------------------------NAO DISPONIVEL-------------------------------------------</v>
      </c>
      <c r="B1765" s="5" t="str">
        <f>_xlfn.IFNA(VLOOKUP(A1765,CNPJ!E:F,2,0),"-------------------------------------------NAO DISPONIVEL-------------------------------------------")</f>
        <v>-------------------------------------------NAO DISPONIVEL-------------------------------------------</v>
      </c>
      <c r="C1765" s="22">
        <v>1</v>
      </c>
      <c r="D1765" s="5" t="str">
        <f>_xlfn.XLOOKUP(R1765,OP!C:C,OP!B:B,,0,1)</f>
        <v>RJ</v>
      </c>
      <c r="E1765" s="23"/>
      <c r="M1765" s="26"/>
      <c r="N1765" s="27"/>
      <c r="O1765" s="28" t="str">
        <f t="shared" si="440"/>
        <v>00000001765</v>
      </c>
      <c r="R1765" s="27" t="s">
        <v>193</v>
      </c>
      <c r="S1765" s="30" t="str">
        <f>_xlfn.IFNA(VLOOKUP(_xlfn.CONCAT(D1765," - ",R1765),OP!A:D,4,0),"-------------------------------------------NAO DISPONIVEL-------------------------------------------")</f>
        <v>FETRANSPOR</v>
      </c>
      <c r="T1765" s="31"/>
      <c r="U1765" s="32"/>
      <c r="V1765" s="31"/>
      <c r="W1765" s="33">
        <f t="shared" si="441"/>
        <v>0</v>
      </c>
      <c r="X1765" s="34">
        <f t="shared" si="442"/>
        <v>0</v>
      </c>
      <c r="Y1765" s="33">
        <f t="shared" si="443"/>
        <v>0</v>
      </c>
      <c r="Z1765" s="33">
        <f t="shared" si="444"/>
        <v>0</v>
      </c>
      <c r="AA1765" s="35">
        <f t="shared" si="445"/>
        <v>0</v>
      </c>
      <c r="AB1765" s="36">
        <f t="shared" si="446"/>
        <v>0</v>
      </c>
      <c r="AC1765" s="37">
        <f t="shared" si="447"/>
        <v>0</v>
      </c>
      <c r="AD1765" s="38"/>
      <c r="AE1765" s="38"/>
      <c r="AF1765" s="39">
        <f t="shared" si="448"/>
        <v>0</v>
      </c>
      <c r="AG1765" s="40"/>
      <c r="AH1765" s="41">
        <f t="shared" si="449"/>
        <v>0</v>
      </c>
      <c r="AI1765" s="42">
        <f t="shared" si="450"/>
        <v>0</v>
      </c>
      <c r="AJ1765" s="43">
        <f t="shared" si="451"/>
        <v>0</v>
      </c>
      <c r="AK1765" s="5" t="str">
        <f>_xlfn.IFNA(VLOOKUP(_xlfn.CONCAT(D1765," - ",S1765),OP!E:F,2,0),"-------------------------------------------NAO DISPONIVEL-------------------------------------------")</f>
        <v>C - RIOCARD</v>
      </c>
      <c r="AL1765" s="7" t="str">
        <f t="shared" si="437"/>
        <v>1 - -------------------------------------------NAO DISPONIVEL------------------------------------------- - 00000001765 - FETRANSPOR</v>
      </c>
      <c r="AM1765" s="7" t="str">
        <f t="shared" si="438"/>
        <v>-------------------------------------------NAO DISPONIVEL-------------------------------------------</v>
      </c>
      <c r="AN1765" s="44" cm="1">
        <f t="array" ref="AN1765">_xlfn.IFS(AJ1765=0,0,AQ1765="INATIVO",2,AQ1765="SEM CADASTRO",4,AQ1765="CPF ATIVO EM OUTRO COMPRADOR",5,AQ1765="NOVO/SEM CARTAO",6,AND(AJ1765&gt;0,AQ1765,""),8)</f>
        <v>0</v>
      </c>
      <c r="AO1765" s="45">
        <f t="shared" si="452"/>
        <v>-10</v>
      </c>
    </row>
    <row r="1766" spans="1:41" x14ac:dyDescent="0.4">
      <c r="A1766" s="21" t="str">
        <f t="shared" si="439"/>
        <v>-------------------------------------------NAO DISPONIVEL-------------------------------------------</v>
      </c>
      <c r="B1766" s="5" t="str">
        <f>_xlfn.IFNA(VLOOKUP(A1766,CNPJ!E:F,2,0),"-------------------------------------------NAO DISPONIVEL-------------------------------------------")</f>
        <v>-------------------------------------------NAO DISPONIVEL-------------------------------------------</v>
      </c>
      <c r="C1766" s="22">
        <v>1</v>
      </c>
      <c r="D1766" s="5" t="str">
        <f>_xlfn.XLOOKUP(R1766,OP!C:C,OP!B:B,,0,1)</f>
        <v>RJ</v>
      </c>
      <c r="E1766" s="23"/>
      <c r="M1766" s="26"/>
      <c r="N1766" s="27"/>
      <c r="O1766" s="28" t="str">
        <f t="shared" si="440"/>
        <v>00000001766</v>
      </c>
      <c r="R1766" s="27" t="s">
        <v>193</v>
      </c>
      <c r="S1766" s="30" t="str">
        <f>_xlfn.IFNA(VLOOKUP(_xlfn.CONCAT(D1766," - ",R1766),OP!A:D,4,0),"-------------------------------------------NAO DISPONIVEL-------------------------------------------")</f>
        <v>FETRANSPOR</v>
      </c>
      <c r="T1766" s="31"/>
      <c r="U1766" s="32"/>
      <c r="V1766" s="31"/>
      <c r="W1766" s="33">
        <f t="shared" si="441"/>
        <v>0</v>
      </c>
      <c r="X1766" s="34">
        <f t="shared" si="442"/>
        <v>0</v>
      </c>
      <c r="Y1766" s="33">
        <f t="shared" si="443"/>
        <v>0</v>
      </c>
      <c r="Z1766" s="33">
        <f t="shared" si="444"/>
        <v>0</v>
      </c>
      <c r="AA1766" s="35">
        <f t="shared" si="445"/>
        <v>0</v>
      </c>
      <c r="AB1766" s="36">
        <f t="shared" si="446"/>
        <v>0</v>
      </c>
      <c r="AC1766" s="37">
        <f t="shared" si="447"/>
        <v>0</v>
      </c>
      <c r="AD1766" s="38"/>
      <c r="AE1766" s="38"/>
      <c r="AF1766" s="39">
        <f t="shared" si="448"/>
        <v>0</v>
      </c>
      <c r="AG1766" s="40"/>
      <c r="AH1766" s="41">
        <f t="shared" si="449"/>
        <v>0</v>
      </c>
      <c r="AI1766" s="42">
        <f t="shared" si="450"/>
        <v>0</v>
      </c>
      <c r="AJ1766" s="43">
        <f t="shared" si="451"/>
        <v>0</v>
      </c>
      <c r="AK1766" s="5" t="str">
        <f>_xlfn.IFNA(VLOOKUP(_xlfn.CONCAT(D1766," - ",S1766),OP!E:F,2,0),"-------------------------------------------NAO DISPONIVEL-------------------------------------------")</f>
        <v>C - RIOCARD</v>
      </c>
      <c r="AL1766" s="7" t="str">
        <f t="shared" si="437"/>
        <v>1 - -------------------------------------------NAO DISPONIVEL------------------------------------------- - 00000001766 - FETRANSPOR</v>
      </c>
      <c r="AM1766" s="7" t="str">
        <f t="shared" si="438"/>
        <v>-------------------------------------------NAO DISPONIVEL-------------------------------------------</v>
      </c>
      <c r="AN1766" s="44" cm="1">
        <f t="array" ref="AN1766">_xlfn.IFS(AJ1766=0,0,AQ1766="INATIVO",2,AQ1766="SEM CADASTRO",4,AQ1766="CPF ATIVO EM OUTRO COMPRADOR",5,AQ1766="NOVO/SEM CARTAO",6,AND(AJ1766&gt;0,AQ1766,""),8)</f>
        <v>0</v>
      </c>
      <c r="AO1766" s="45">
        <f t="shared" si="452"/>
        <v>-10</v>
      </c>
    </row>
    <row r="1767" spans="1:41" x14ac:dyDescent="0.4">
      <c r="A1767" s="21" t="str">
        <f t="shared" si="439"/>
        <v>-------------------------------------------NAO DISPONIVEL-------------------------------------------</v>
      </c>
      <c r="B1767" s="5" t="str">
        <f>_xlfn.IFNA(VLOOKUP(A1767,CNPJ!E:F,2,0),"-------------------------------------------NAO DISPONIVEL-------------------------------------------")</f>
        <v>-------------------------------------------NAO DISPONIVEL-------------------------------------------</v>
      </c>
      <c r="C1767" s="22">
        <v>1</v>
      </c>
      <c r="D1767" s="5" t="str">
        <f>_xlfn.XLOOKUP(R1767,OP!C:C,OP!B:B,,0,1)</f>
        <v>RJ</v>
      </c>
      <c r="E1767" s="23"/>
      <c r="M1767" s="26"/>
      <c r="N1767" s="27"/>
      <c r="O1767" s="28" t="str">
        <f t="shared" si="440"/>
        <v>00000001767</v>
      </c>
      <c r="R1767" s="27" t="s">
        <v>193</v>
      </c>
      <c r="S1767" s="30" t="str">
        <f>_xlfn.IFNA(VLOOKUP(_xlfn.CONCAT(D1767," - ",R1767),OP!A:D,4,0),"-------------------------------------------NAO DISPONIVEL-------------------------------------------")</f>
        <v>FETRANSPOR</v>
      </c>
      <c r="T1767" s="31"/>
      <c r="U1767" s="32"/>
      <c r="V1767" s="31"/>
      <c r="W1767" s="33">
        <f t="shared" si="441"/>
        <v>0</v>
      </c>
      <c r="X1767" s="34">
        <f t="shared" si="442"/>
        <v>0</v>
      </c>
      <c r="Y1767" s="33">
        <f t="shared" si="443"/>
        <v>0</v>
      </c>
      <c r="Z1767" s="33">
        <f t="shared" si="444"/>
        <v>0</v>
      </c>
      <c r="AA1767" s="35">
        <f t="shared" si="445"/>
        <v>0</v>
      </c>
      <c r="AB1767" s="36">
        <f t="shared" si="446"/>
        <v>0</v>
      </c>
      <c r="AC1767" s="37">
        <f t="shared" si="447"/>
        <v>0</v>
      </c>
      <c r="AD1767" s="38"/>
      <c r="AE1767" s="38"/>
      <c r="AF1767" s="39">
        <f t="shared" si="448"/>
        <v>0</v>
      </c>
      <c r="AG1767" s="40"/>
      <c r="AH1767" s="41">
        <f t="shared" si="449"/>
        <v>0</v>
      </c>
      <c r="AI1767" s="42">
        <f t="shared" si="450"/>
        <v>0</v>
      </c>
      <c r="AJ1767" s="43">
        <f t="shared" si="451"/>
        <v>0</v>
      </c>
      <c r="AK1767" s="5" t="str">
        <f>_xlfn.IFNA(VLOOKUP(_xlfn.CONCAT(D1767," - ",S1767),OP!E:F,2,0),"-------------------------------------------NAO DISPONIVEL-------------------------------------------")</f>
        <v>C - RIOCARD</v>
      </c>
      <c r="AL1767" s="7" t="str">
        <f t="shared" si="437"/>
        <v>1 - -------------------------------------------NAO DISPONIVEL------------------------------------------- - 00000001767 - FETRANSPOR</v>
      </c>
      <c r="AM1767" s="7" t="str">
        <f t="shared" si="438"/>
        <v>-------------------------------------------NAO DISPONIVEL-------------------------------------------</v>
      </c>
      <c r="AN1767" s="44" cm="1">
        <f t="array" ref="AN1767">_xlfn.IFS(AJ1767=0,0,AQ1767="INATIVO",2,AQ1767="SEM CADASTRO",4,AQ1767="CPF ATIVO EM OUTRO COMPRADOR",5,AQ1767="NOVO/SEM CARTAO",6,AND(AJ1767&gt;0,AQ1767,""),8)</f>
        <v>0</v>
      </c>
      <c r="AO1767" s="45">
        <f t="shared" si="452"/>
        <v>-10</v>
      </c>
    </row>
    <row r="1768" spans="1:41" x14ac:dyDescent="0.4">
      <c r="A1768" s="21" t="str">
        <f t="shared" si="439"/>
        <v>-------------------------------------------NAO DISPONIVEL-------------------------------------------</v>
      </c>
      <c r="B1768" s="5" t="str">
        <f>_xlfn.IFNA(VLOOKUP(A1768,CNPJ!E:F,2,0),"-------------------------------------------NAO DISPONIVEL-------------------------------------------")</f>
        <v>-------------------------------------------NAO DISPONIVEL-------------------------------------------</v>
      </c>
      <c r="C1768" s="22">
        <v>1</v>
      </c>
      <c r="D1768" s="5" t="str">
        <f>_xlfn.XLOOKUP(R1768,OP!C:C,OP!B:B,,0,1)</f>
        <v>RJ</v>
      </c>
      <c r="E1768" s="23"/>
      <c r="M1768" s="26"/>
      <c r="N1768" s="27"/>
      <c r="O1768" s="28" t="str">
        <f t="shared" si="440"/>
        <v>00000001768</v>
      </c>
      <c r="R1768" s="27" t="s">
        <v>193</v>
      </c>
      <c r="S1768" s="30" t="str">
        <f>_xlfn.IFNA(VLOOKUP(_xlfn.CONCAT(D1768," - ",R1768),OP!A:D,4,0),"-------------------------------------------NAO DISPONIVEL-------------------------------------------")</f>
        <v>FETRANSPOR</v>
      </c>
      <c r="T1768" s="31"/>
      <c r="U1768" s="32"/>
      <c r="V1768" s="31"/>
      <c r="W1768" s="33">
        <f t="shared" si="441"/>
        <v>0</v>
      </c>
      <c r="X1768" s="34">
        <f t="shared" si="442"/>
        <v>0</v>
      </c>
      <c r="Y1768" s="33">
        <f t="shared" si="443"/>
        <v>0</v>
      </c>
      <c r="Z1768" s="33">
        <f t="shared" si="444"/>
        <v>0</v>
      </c>
      <c r="AA1768" s="35">
        <f t="shared" si="445"/>
        <v>0</v>
      </c>
      <c r="AB1768" s="36">
        <f t="shared" si="446"/>
        <v>0</v>
      </c>
      <c r="AC1768" s="37">
        <f t="shared" si="447"/>
        <v>0</v>
      </c>
      <c r="AD1768" s="38"/>
      <c r="AE1768" s="38"/>
      <c r="AF1768" s="39">
        <f t="shared" si="448"/>
        <v>0</v>
      </c>
      <c r="AG1768" s="40"/>
      <c r="AH1768" s="41">
        <f t="shared" si="449"/>
        <v>0</v>
      </c>
      <c r="AI1768" s="42">
        <f t="shared" si="450"/>
        <v>0</v>
      </c>
      <c r="AJ1768" s="43">
        <f t="shared" si="451"/>
        <v>0</v>
      </c>
      <c r="AK1768" s="5" t="str">
        <f>_xlfn.IFNA(VLOOKUP(_xlfn.CONCAT(D1768," - ",S1768),OP!E:F,2,0),"-------------------------------------------NAO DISPONIVEL-------------------------------------------")</f>
        <v>C - RIOCARD</v>
      </c>
      <c r="AL1768" s="7" t="str">
        <f t="shared" si="437"/>
        <v>1 - -------------------------------------------NAO DISPONIVEL------------------------------------------- - 00000001768 - FETRANSPOR</v>
      </c>
      <c r="AM1768" s="7" t="str">
        <f t="shared" si="438"/>
        <v>-------------------------------------------NAO DISPONIVEL-------------------------------------------</v>
      </c>
      <c r="AN1768" s="44" cm="1">
        <f t="array" ref="AN1768">_xlfn.IFS(AJ1768=0,0,AQ1768="INATIVO",2,AQ1768="SEM CADASTRO",4,AQ1768="CPF ATIVO EM OUTRO COMPRADOR",5,AQ1768="NOVO/SEM CARTAO",6,AND(AJ1768&gt;0,AQ1768,""),8)</f>
        <v>0</v>
      </c>
      <c r="AO1768" s="45">
        <f t="shared" si="452"/>
        <v>-10</v>
      </c>
    </row>
    <row r="1769" spans="1:41" x14ac:dyDescent="0.4">
      <c r="A1769" s="21" t="str">
        <f t="shared" si="439"/>
        <v>-------------------------------------------NAO DISPONIVEL-------------------------------------------</v>
      </c>
      <c r="B1769" s="5" t="str">
        <f>_xlfn.IFNA(VLOOKUP(A1769,CNPJ!E:F,2,0),"-------------------------------------------NAO DISPONIVEL-------------------------------------------")</f>
        <v>-------------------------------------------NAO DISPONIVEL-------------------------------------------</v>
      </c>
      <c r="C1769" s="22">
        <v>1</v>
      </c>
      <c r="D1769" s="5" t="str">
        <f>_xlfn.XLOOKUP(R1769,OP!C:C,OP!B:B,,0,1)</f>
        <v>RJ</v>
      </c>
      <c r="E1769" s="23"/>
      <c r="M1769" s="26"/>
      <c r="N1769" s="27"/>
      <c r="O1769" s="28" t="str">
        <f t="shared" si="440"/>
        <v>00000001769</v>
      </c>
      <c r="R1769" s="27" t="s">
        <v>193</v>
      </c>
      <c r="S1769" s="30" t="str">
        <f>_xlfn.IFNA(VLOOKUP(_xlfn.CONCAT(D1769," - ",R1769),OP!A:D,4,0),"-------------------------------------------NAO DISPONIVEL-------------------------------------------")</f>
        <v>FETRANSPOR</v>
      </c>
      <c r="T1769" s="31"/>
      <c r="U1769" s="32"/>
      <c r="V1769" s="31"/>
      <c r="W1769" s="33">
        <f t="shared" si="441"/>
        <v>0</v>
      </c>
      <c r="X1769" s="34">
        <f t="shared" si="442"/>
        <v>0</v>
      </c>
      <c r="Y1769" s="33">
        <f t="shared" si="443"/>
        <v>0</v>
      </c>
      <c r="Z1769" s="33">
        <f t="shared" si="444"/>
        <v>0</v>
      </c>
      <c r="AA1769" s="35">
        <f t="shared" si="445"/>
        <v>0</v>
      </c>
      <c r="AB1769" s="36">
        <f t="shared" si="446"/>
        <v>0</v>
      </c>
      <c r="AC1769" s="37">
        <f t="shared" si="447"/>
        <v>0</v>
      </c>
      <c r="AD1769" s="38"/>
      <c r="AE1769" s="38"/>
      <c r="AF1769" s="39">
        <f t="shared" si="448"/>
        <v>0</v>
      </c>
      <c r="AG1769" s="40"/>
      <c r="AH1769" s="41">
        <f t="shared" si="449"/>
        <v>0</v>
      </c>
      <c r="AI1769" s="42">
        <f t="shared" si="450"/>
        <v>0</v>
      </c>
      <c r="AJ1769" s="43">
        <f t="shared" si="451"/>
        <v>0</v>
      </c>
      <c r="AK1769" s="5" t="str">
        <f>_xlfn.IFNA(VLOOKUP(_xlfn.CONCAT(D1769," - ",S1769),OP!E:F,2,0),"-------------------------------------------NAO DISPONIVEL-------------------------------------------")</f>
        <v>C - RIOCARD</v>
      </c>
      <c r="AL1769" s="7" t="str">
        <f t="shared" si="437"/>
        <v>1 - -------------------------------------------NAO DISPONIVEL------------------------------------------- - 00000001769 - FETRANSPOR</v>
      </c>
      <c r="AM1769" s="7" t="str">
        <f t="shared" si="438"/>
        <v>-------------------------------------------NAO DISPONIVEL-------------------------------------------</v>
      </c>
      <c r="AN1769" s="44" cm="1">
        <f t="array" ref="AN1769">_xlfn.IFS(AJ1769=0,0,AQ1769="INATIVO",2,AQ1769="SEM CADASTRO",4,AQ1769="CPF ATIVO EM OUTRO COMPRADOR",5,AQ1769="NOVO/SEM CARTAO",6,AND(AJ1769&gt;0,AQ1769,""),8)</f>
        <v>0</v>
      </c>
      <c r="AO1769" s="45">
        <f t="shared" si="452"/>
        <v>-10</v>
      </c>
    </row>
    <row r="1770" spans="1:41" x14ac:dyDescent="0.4">
      <c r="A1770" s="21" t="str">
        <f t="shared" si="439"/>
        <v>-------------------------------------------NAO DISPONIVEL-------------------------------------------</v>
      </c>
      <c r="B1770" s="5" t="str">
        <f>_xlfn.IFNA(VLOOKUP(A1770,CNPJ!E:F,2,0),"-------------------------------------------NAO DISPONIVEL-------------------------------------------")</f>
        <v>-------------------------------------------NAO DISPONIVEL-------------------------------------------</v>
      </c>
      <c r="C1770" s="22">
        <v>1</v>
      </c>
      <c r="D1770" s="5" t="str">
        <f>_xlfn.XLOOKUP(R1770,OP!C:C,OP!B:B,,0,1)</f>
        <v>RJ</v>
      </c>
      <c r="E1770" s="23"/>
      <c r="M1770" s="26"/>
      <c r="N1770" s="27"/>
      <c r="O1770" s="28" t="str">
        <f t="shared" si="440"/>
        <v>00000001770</v>
      </c>
      <c r="R1770" s="27" t="s">
        <v>193</v>
      </c>
      <c r="S1770" s="30" t="str">
        <f>_xlfn.IFNA(VLOOKUP(_xlfn.CONCAT(D1770," - ",R1770),OP!A:D,4,0),"-------------------------------------------NAO DISPONIVEL-------------------------------------------")</f>
        <v>FETRANSPOR</v>
      </c>
      <c r="T1770" s="31"/>
      <c r="U1770" s="32"/>
      <c r="V1770" s="31"/>
      <c r="W1770" s="33">
        <f t="shared" si="441"/>
        <v>0</v>
      </c>
      <c r="X1770" s="34">
        <f t="shared" si="442"/>
        <v>0</v>
      </c>
      <c r="Y1770" s="33">
        <f t="shared" si="443"/>
        <v>0</v>
      </c>
      <c r="Z1770" s="33">
        <f t="shared" si="444"/>
        <v>0</v>
      </c>
      <c r="AA1770" s="35">
        <f t="shared" si="445"/>
        <v>0</v>
      </c>
      <c r="AB1770" s="36">
        <f t="shared" si="446"/>
        <v>0</v>
      </c>
      <c r="AC1770" s="37">
        <f t="shared" si="447"/>
        <v>0</v>
      </c>
      <c r="AD1770" s="38"/>
      <c r="AE1770" s="38"/>
      <c r="AF1770" s="39">
        <f t="shared" si="448"/>
        <v>0</v>
      </c>
      <c r="AG1770" s="40"/>
      <c r="AH1770" s="41">
        <f t="shared" si="449"/>
        <v>0</v>
      </c>
      <c r="AI1770" s="42">
        <f t="shared" si="450"/>
        <v>0</v>
      </c>
      <c r="AJ1770" s="43">
        <f t="shared" si="451"/>
        <v>0</v>
      </c>
      <c r="AK1770" s="5" t="str">
        <f>_xlfn.IFNA(VLOOKUP(_xlfn.CONCAT(D1770," - ",S1770),OP!E:F,2,0),"-------------------------------------------NAO DISPONIVEL-------------------------------------------")</f>
        <v>C - RIOCARD</v>
      </c>
      <c r="AL1770" s="7" t="str">
        <f t="shared" si="437"/>
        <v>1 - -------------------------------------------NAO DISPONIVEL------------------------------------------- - 00000001770 - FETRANSPOR</v>
      </c>
      <c r="AM1770" s="7" t="str">
        <f t="shared" si="438"/>
        <v>-------------------------------------------NAO DISPONIVEL-------------------------------------------</v>
      </c>
      <c r="AN1770" s="44" cm="1">
        <f t="array" ref="AN1770">_xlfn.IFS(AJ1770=0,0,AQ1770="INATIVO",2,AQ1770="SEM CADASTRO",4,AQ1770="CPF ATIVO EM OUTRO COMPRADOR",5,AQ1770="NOVO/SEM CARTAO",6,AND(AJ1770&gt;0,AQ1770,""),8)</f>
        <v>0</v>
      </c>
      <c r="AO1770" s="45">
        <f t="shared" si="452"/>
        <v>-10</v>
      </c>
    </row>
    <row r="1771" spans="1:41" x14ac:dyDescent="0.4">
      <c r="A1771" s="21" t="str">
        <f t="shared" si="439"/>
        <v>-------------------------------------------NAO DISPONIVEL-------------------------------------------</v>
      </c>
      <c r="B1771" s="5" t="str">
        <f>_xlfn.IFNA(VLOOKUP(A1771,CNPJ!E:F,2,0),"-------------------------------------------NAO DISPONIVEL-------------------------------------------")</f>
        <v>-------------------------------------------NAO DISPONIVEL-------------------------------------------</v>
      </c>
      <c r="C1771" s="22">
        <v>1</v>
      </c>
      <c r="D1771" s="5" t="str">
        <f>_xlfn.XLOOKUP(R1771,OP!C:C,OP!B:B,,0,1)</f>
        <v>RJ</v>
      </c>
      <c r="E1771" s="23"/>
      <c r="M1771" s="26"/>
      <c r="N1771" s="27"/>
      <c r="O1771" s="28" t="str">
        <f t="shared" si="440"/>
        <v>00000001771</v>
      </c>
      <c r="R1771" s="27" t="s">
        <v>193</v>
      </c>
      <c r="S1771" s="30" t="str">
        <f>_xlfn.IFNA(VLOOKUP(_xlfn.CONCAT(D1771," - ",R1771),OP!A:D,4,0),"-------------------------------------------NAO DISPONIVEL-------------------------------------------")</f>
        <v>FETRANSPOR</v>
      </c>
      <c r="T1771" s="31"/>
      <c r="U1771" s="32"/>
      <c r="V1771" s="31"/>
      <c r="W1771" s="33">
        <f t="shared" si="441"/>
        <v>0</v>
      </c>
      <c r="X1771" s="34">
        <f t="shared" si="442"/>
        <v>0</v>
      </c>
      <c r="Y1771" s="33">
        <f t="shared" si="443"/>
        <v>0</v>
      </c>
      <c r="Z1771" s="33">
        <f t="shared" si="444"/>
        <v>0</v>
      </c>
      <c r="AA1771" s="35">
        <f t="shared" si="445"/>
        <v>0</v>
      </c>
      <c r="AB1771" s="36">
        <f t="shared" si="446"/>
        <v>0</v>
      </c>
      <c r="AC1771" s="37">
        <f t="shared" si="447"/>
        <v>0</v>
      </c>
      <c r="AD1771" s="38"/>
      <c r="AE1771" s="38"/>
      <c r="AF1771" s="39">
        <f t="shared" si="448"/>
        <v>0</v>
      </c>
      <c r="AG1771" s="40"/>
      <c r="AH1771" s="41">
        <f t="shared" si="449"/>
        <v>0</v>
      </c>
      <c r="AI1771" s="42">
        <f t="shared" si="450"/>
        <v>0</v>
      </c>
      <c r="AJ1771" s="43">
        <f t="shared" si="451"/>
        <v>0</v>
      </c>
      <c r="AK1771" s="5" t="str">
        <f>_xlfn.IFNA(VLOOKUP(_xlfn.CONCAT(D1771," - ",S1771),OP!E:F,2,0),"-------------------------------------------NAO DISPONIVEL-------------------------------------------")</f>
        <v>C - RIOCARD</v>
      </c>
      <c r="AL1771" s="7" t="str">
        <f t="shared" si="437"/>
        <v>1 - -------------------------------------------NAO DISPONIVEL------------------------------------------- - 00000001771 - FETRANSPOR</v>
      </c>
      <c r="AM1771" s="7" t="str">
        <f t="shared" si="438"/>
        <v>-------------------------------------------NAO DISPONIVEL-------------------------------------------</v>
      </c>
      <c r="AN1771" s="44" cm="1">
        <f t="array" ref="AN1771">_xlfn.IFS(AJ1771=0,0,AQ1771="INATIVO",2,AQ1771="SEM CADASTRO",4,AQ1771="CPF ATIVO EM OUTRO COMPRADOR",5,AQ1771="NOVO/SEM CARTAO",6,AND(AJ1771&gt;0,AQ1771,""),8)</f>
        <v>0</v>
      </c>
      <c r="AO1771" s="45">
        <f t="shared" si="452"/>
        <v>-10</v>
      </c>
    </row>
    <row r="1772" spans="1:41" x14ac:dyDescent="0.4">
      <c r="A1772" s="21" t="str">
        <f t="shared" si="439"/>
        <v>-------------------------------------------NAO DISPONIVEL-------------------------------------------</v>
      </c>
      <c r="B1772" s="5" t="str">
        <f>_xlfn.IFNA(VLOOKUP(A1772,CNPJ!E:F,2,0),"-------------------------------------------NAO DISPONIVEL-------------------------------------------")</f>
        <v>-------------------------------------------NAO DISPONIVEL-------------------------------------------</v>
      </c>
      <c r="C1772" s="22">
        <v>1</v>
      </c>
      <c r="D1772" s="5" t="str">
        <f>_xlfn.XLOOKUP(R1772,OP!C:C,OP!B:B,,0,1)</f>
        <v>RJ</v>
      </c>
      <c r="E1772" s="23"/>
      <c r="M1772" s="26"/>
      <c r="N1772" s="27"/>
      <c r="O1772" s="28" t="str">
        <f t="shared" si="440"/>
        <v>00000001772</v>
      </c>
      <c r="R1772" s="27" t="s">
        <v>193</v>
      </c>
      <c r="S1772" s="30" t="str">
        <f>_xlfn.IFNA(VLOOKUP(_xlfn.CONCAT(D1772," - ",R1772),OP!A:D,4,0),"-------------------------------------------NAO DISPONIVEL-------------------------------------------")</f>
        <v>FETRANSPOR</v>
      </c>
      <c r="T1772" s="31"/>
      <c r="U1772" s="32"/>
      <c r="V1772" s="31"/>
      <c r="W1772" s="33">
        <f t="shared" si="441"/>
        <v>0</v>
      </c>
      <c r="X1772" s="34">
        <f t="shared" si="442"/>
        <v>0</v>
      </c>
      <c r="Y1772" s="33">
        <f t="shared" si="443"/>
        <v>0</v>
      </c>
      <c r="Z1772" s="33">
        <f t="shared" si="444"/>
        <v>0</v>
      </c>
      <c r="AA1772" s="35">
        <f t="shared" si="445"/>
        <v>0</v>
      </c>
      <c r="AB1772" s="36">
        <f t="shared" si="446"/>
        <v>0</v>
      </c>
      <c r="AC1772" s="37">
        <f t="shared" si="447"/>
        <v>0</v>
      </c>
      <c r="AD1772" s="38"/>
      <c r="AE1772" s="38"/>
      <c r="AF1772" s="39">
        <f t="shared" si="448"/>
        <v>0</v>
      </c>
      <c r="AG1772" s="40"/>
      <c r="AH1772" s="41">
        <f t="shared" si="449"/>
        <v>0</v>
      </c>
      <c r="AI1772" s="42">
        <f t="shared" si="450"/>
        <v>0</v>
      </c>
      <c r="AJ1772" s="43">
        <f t="shared" si="451"/>
        <v>0</v>
      </c>
      <c r="AK1772" s="5" t="str">
        <f>_xlfn.IFNA(VLOOKUP(_xlfn.CONCAT(D1772," - ",S1772),OP!E:F,2,0),"-------------------------------------------NAO DISPONIVEL-------------------------------------------")</f>
        <v>C - RIOCARD</v>
      </c>
      <c r="AL1772" s="7" t="str">
        <f t="shared" si="437"/>
        <v>1 - -------------------------------------------NAO DISPONIVEL------------------------------------------- - 00000001772 - FETRANSPOR</v>
      </c>
      <c r="AM1772" s="7" t="str">
        <f t="shared" si="438"/>
        <v>-------------------------------------------NAO DISPONIVEL-------------------------------------------</v>
      </c>
      <c r="AN1772" s="44" cm="1">
        <f t="array" ref="AN1772">_xlfn.IFS(AJ1772=0,0,AQ1772="INATIVO",2,AQ1772="SEM CADASTRO",4,AQ1772="CPF ATIVO EM OUTRO COMPRADOR",5,AQ1772="NOVO/SEM CARTAO",6,AND(AJ1772&gt;0,AQ1772,""),8)</f>
        <v>0</v>
      </c>
      <c r="AO1772" s="45">
        <f t="shared" si="452"/>
        <v>-10</v>
      </c>
    </row>
    <row r="1773" spans="1:41" x14ac:dyDescent="0.4">
      <c r="A1773" s="21" t="str">
        <f t="shared" si="439"/>
        <v>-------------------------------------------NAO DISPONIVEL-------------------------------------------</v>
      </c>
      <c r="B1773" s="5" t="str">
        <f>_xlfn.IFNA(VLOOKUP(A1773,CNPJ!E:F,2,0),"-------------------------------------------NAO DISPONIVEL-------------------------------------------")</f>
        <v>-------------------------------------------NAO DISPONIVEL-------------------------------------------</v>
      </c>
      <c r="C1773" s="22">
        <v>1</v>
      </c>
      <c r="D1773" s="5" t="str">
        <f>_xlfn.XLOOKUP(R1773,OP!C:C,OP!B:B,,0,1)</f>
        <v>RJ</v>
      </c>
      <c r="E1773" s="23"/>
      <c r="M1773" s="26"/>
      <c r="N1773" s="27"/>
      <c r="O1773" s="28" t="str">
        <f t="shared" si="440"/>
        <v>00000001773</v>
      </c>
      <c r="R1773" s="27" t="s">
        <v>193</v>
      </c>
      <c r="S1773" s="30" t="str">
        <f>_xlfn.IFNA(VLOOKUP(_xlfn.CONCAT(D1773," - ",R1773),OP!A:D,4,0),"-------------------------------------------NAO DISPONIVEL-------------------------------------------")</f>
        <v>FETRANSPOR</v>
      </c>
      <c r="T1773" s="31"/>
      <c r="U1773" s="32"/>
      <c r="V1773" s="31"/>
      <c r="W1773" s="33">
        <f t="shared" si="441"/>
        <v>0</v>
      </c>
      <c r="X1773" s="34">
        <f t="shared" si="442"/>
        <v>0</v>
      </c>
      <c r="Y1773" s="33">
        <f t="shared" si="443"/>
        <v>0</v>
      </c>
      <c r="Z1773" s="33">
        <f t="shared" si="444"/>
        <v>0</v>
      </c>
      <c r="AA1773" s="35">
        <f t="shared" si="445"/>
        <v>0</v>
      </c>
      <c r="AB1773" s="36">
        <f t="shared" si="446"/>
        <v>0</v>
      </c>
      <c r="AC1773" s="37">
        <f t="shared" si="447"/>
        <v>0</v>
      </c>
      <c r="AD1773" s="38"/>
      <c r="AE1773" s="38"/>
      <c r="AF1773" s="39">
        <f t="shared" si="448"/>
        <v>0</v>
      </c>
      <c r="AG1773" s="40"/>
      <c r="AH1773" s="41">
        <f t="shared" si="449"/>
        <v>0</v>
      </c>
      <c r="AI1773" s="42">
        <f t="shared" si="450"/>
        <v>0</v>
      </c>
      <c r="AJ1773" s="43">
        <f t="shared" si="451"/>
        <v>0</v>
      </c>
      <c r="AK1773" s="5" t="str">
        <f>_xlfn.IFNA(VLOOKUP(_xlfn.CONCAT(D1773," - ",S1773),OP!E:F,2,0),"-------------------------------------------NAO DISPONIVEL-------------------------------------------")</f>
        <v>C - RIOCARD</v>
      </c>
      <c r="AL1773" s="7" t="str">
        <f t="shared" si="437"/>
        <v>1 - -------------------------------------------NAO DISPONIVEL------------------------------------------- - 00000001773 - FETRANSPOR</v>
      </c>
      <c r="AM1773" s="7" t="str">
        <f t="shared" si="438"/>
        <v>-------------------------------------------NAO DISPONIVEL-------------------------------------------</v>
      </c>
      <c r="AN1773" s="44" cm="1">
        <f t="array" ref="AN1773">_xlfn.IFS(AJ1773=0,0,AQ1773="INATIVO",2,AQ1773="SEM CADASTRO",4,AQ1773="CPF ATIVO EM OUTRO COMPRADOR",5,AQ1773="NOVO/SEM CARTAO",6,AND(AJ1773&gt;0,AQ1773,""),8)</f>
        <v>0</v>
      </c>
      <c r="AO1773" s="45">
        <f t="shared" si="452"/>
        <v>-10</v>
      </c>
    </row>
    <row r="1774" spans="1:41" x14ac:dyDescent="0.4">
      <c r="A1774" s="21" t="str">
        <f t="shared" si="439"/>
        <v>-------------------------------------------NAO DISPONIVEL-------------------------------------------</v>
      </c>
      <c r="B1774" s="5" t="str">
        <f>_xlfn.IFNA(VLOOKUP(A1774,CNPJ!E:F,2,0),"-------------------------------------------NAO DISPONIVEL-------------------------------------------")</f>
        <v>-------------------------------------------NAO DISPONIVEL-------------------------------------------</v>
      </c>
      <c r="C1774" s="22">
        <v>1</v>
      </c>
      <c r="D1774" s="5" t="str">
        <f>_xlfn.XLOOKUP(R1774,OP!C:C,OP!B:B,,0,1)</f>
        <v>RJ</v>
      </c>
      <c r="E1774" s="23"/>
      <c r="M1774" s="26"/>
      <c r="N1774" s="27"/>
      <c r="O1774" s="28" t="str">
        <f t="shared" si="440"/>
        <v>00000001774</v>
      </c>
      <c r="R1774" s="27" t="s">
        <v>193</v>
      </c>
      <c r="S1774" s="30" t="str">
        <f>_xlfn.IFNA(VLOOKUP(_xlfn.CONCAT(D1774," - ",R1774),OP!A:D,4,0),"-------------------------------------------NAO DISPONIVEL-------------------------------------------")</f>
        <v>FETRANSPOR</v>
      </c>
      <c r="T1774" s="31"/>
      <c r="U1774" s="32"/>
      <c r="V1774" s="31"/>
      <c r="W1774" s="33">
        <f t="shared" si="441"/>
        <v>0</v>
      </c>
      <c r="X1774" s="34">
        <f t="shared" si="442"/>
        <v>0</v>
      </c>
      <c r="Y1774" s="33">
        <f t="shared" si="443"/>
        <v>0</v>
      </c>
      <c r="Z1774" s="33">
        <f t="shared" si="444"/>
        <v>0</v>
      </c>
      <c r="AA1774" s="35">
        <f t="shared" si="445"/>
        <v>0</v>
      </c>
      <c r="AB1774" s="36">
        <f t="shared" si="446"/>
        <v>0</v>
      </c>
      <c r="AC1774" s="37">
        <f t="shared" si="447"/>
        <v>0</v>
      </c>
      <c r="AD1774" s="38"/>
      <c r="AE1774" s="38"/>
      <c r="AF1774" s="39">
        <f t="shared" si="448"/>
        <v>0</v>
      </c>
      <c r="AG1774" s="40"/>
      <c r="AH1774" s="41">
        <f t="shared" si="449"/>
        <v>0</v>
      </c>
      <c r="AI1774" s="42">
        <f t="shared" si="450"/>
        <v>0</v>
      </c>
      <c r="AJ1774" s="43">
        <f t="shared" si="451"/>
        <v>0</v>
      </c>
      <c r="AK1774" s="5" t="str">
        <f>_xlfn.IFNA(VLOOKUP(_xlfn.CONCAT(D1774," - ",S1774),OP!E:F,2,0),"-------------------------------------------NAO DISPONIVEL-------------------------------------------")</f>
        <v>C - RIOCARD</v>
      </c>
      <c r="AL1774" s="7" t="str">
        <f t="shared" si="437"/>
        <v>1 - -------------------------------------------NAO DISPONIVEL------------------------------------------- - 00000001774 - FETRANSPOR</v>
      </c>
      <c r="AM1774" s="7" t="str">
        <f t="shared" si="438"/>
        <v>-------------------------------------------NAO DISPONIVEL-------------------------------------------</v>
      </c>
      <c r="AN1774" s="44" cm="1">
        <f t="array" ref="AN1774">_xlfn.IFS(AJ1774=0,0,AQ1774="INATIVO",2,AQ1774="SEM CADASTRO",4,AQ1774="CPF ATIVO EM OUTRO COMPRADOR",5,AQ1774="NOVO/SEM CARTAO",6,AND(AJ1774&gt;0,AQ1774,""),8)</f>
        <v>0</v>
      </c>
      <c r="AO1774" s="45">
        <f t="shared" si="452"/>
        <v>-10</v>
      </c>
    </row>
    <row r="1775" spans="1:41" x14ac:dyDescent="0.4">
      <c r="A1775" s="21" t="str">
        <f t="shared" si="439"/>
        <v>-------------------------------------------NAO DISPONIVEL-------------------------------------------</v>
      </c>
      <c r="B1775" s="5" t="str">
        <f>_xlfn.IFNA(VLOOKUP(A1775,CNPJ!E:F,2,0),"-------------------------------------------NAO DISPONIVEL-------------------------------------------")</f>
        <v>-------------------------------------------NAO DISPONIVEL-------------------------------------------</v>
      </c>
      <c r="C1775" s="22">
        <v>1</v>
      </c>
      <c r="D1775" s="5" t="str">
        <f>_xlfn.XLOOKUP(R1775,OP!C:C,OP!B:B,,0,1)</f>
        <v>RJ</v>
      </c>
      <c r="E1775" s="23"/>
      <c r="M1775" s="26"/>
      <c r="N1775" s="27"/>
      <c r="O1775" s="28" t="str">
        <f t="shared" si="440"/>
        <v>00000001775</v>
      </c>
      <c r="R1775" s="27" t="s">
        <v>193</v>
      </c>
      <c r="S1775" s="30" t="str">
        <f>_xlfn.IFNA(VLOOKUP(_xlfn.CONCAT(D1775," - ",R1775),OP!A:D,4,0),"-------------------------------------------NAO DISPONIVEL-------------------------------------------")</f>
        <v>FETRANSPOR</v>
      </c>
      <c r="T1775" s="31"/>
      <c r="U1775" s="32"/>
      <c r="V1775" s="31"/>
      <c r="W1775" s="33">
        <f t="shared" si="441"/>
        <v>0</v>
      </c>
      <c r="X1775" s="34">
        <f t="shared" si="442"/>
        <v>0</v>
      </c>
      <c r="Y1775" s="33">
        <f t="shared" si="443"/>
        <v>0</v>
      </c>
      <c r="Z1775" s="33">
        <f t="shared" si="444"/>
        <v>0</v>
      </c>
      <c r="AA1775" s="35">
        <f t="shared" si="445"/>
        <v>0</v>
      </c>
      <c r="AB1775" s="36">
        <f t="shared" si="446"/>
        <v>0</v>
      </c>
      <c r="AC1775" s="37">
        <f t="shared" si="447"/>
        <v>0</v>
      </c>
      <c r="AD1775" s="38"/>
      <c r="AE1775" s="38"/>
      <c r="AF1775" s="39">
        <f t="shared" si="448"/>
        <v>0</v>
      </c>
      <c r="AG1775" s="40"/>
      <c r="AH1775" s="41">
        <f t="shared" si="449"/>
        <v>0</v>
      </c>
      <c r="AI1775" s="42">
        <f t="shared" si="450"/>
        <v>0</v>
      </c>
      <c r="AJ1775" s="43">
        <f t="shared" si="451"/>
        <v>0</v>
      </c>
      <c r="AK1775" s="5" t="str">
        <f>_xlfn.IFNA(VLOOKUP(_xlfn.CONCAT(D1775," - ",S1775),OP!E:F,2,0),"-------------------------------------------NAO DISPONIVEL-------------------------------------------")</f>
        <v>C - RIOCARD</v>
      </c>
      <c r="AL1775" s="7" t="str">
        <f t="shared" si="437"/>
        <v>1 - -------------------------------------------NAO DISPONIVEL------------------------------------------- - 00000001775 - FETRANSPOR</v>
      </c>
      <c r="AM1775" s="7" t="str">
        <f t="shared" si="438"/>
        <v>-------------------------------------------NAO DISPONIVEL-------------------------------------------</v>
      </c>
      <c r="AN1775" s="44" cm="1">
        <f t="array" ref="AN1775">_xlfn.IFS(AJ1775=0,0,AQ1775="INATIVO",2,AQ1775="SEM CADASTRO",4,AQ1775="CPF ATIVO EM OUTRO COMPRADOR",5,AQ1775="NOVO/SEM CARTAO",6,AND(AJ1775&gt;0,AQ1775,""),8)</f>
        <v>0</v>
      </c>
      <c r="AO1775" s="45">
        <f t="shared" si="452"/>
        <v>-10</v>
      </c>
    </row>
    <row r="1776" spans="1:41" x14ac:dyDescent="0.4">
      <c r="A1776" s="21" t="str">
        <f t="shared" si="439"/>
        <v>-------------------------------------------NAO DISPONIVEL-------------------------------------------</v>
      </c>
      <c r="B1776" s="5" t="str">
        <f>_xlfn.IFNA(VLOOKUP(A1776,CNPJ!E:F,2,0),"-------------------------------------------NAO DISPONIVEL-------------------------------------------")</f>
        <v>-------------------------------------------NAO DISPONIVEL-------------------------------------------</v>
      </c>
      <c r="C1776" s="22">
        <v>1</v>
      </c>
      <c r="D1776" s="5" t="str">
        <f>_xlfn.XLOOKUP(R1776,OP!C:C,OP!B:B,,0,1)</f>
        <v>RJ</v>
      </c>
      <c r="E1776" s="23"/>
      <c r="M1776" s="26"/>
      <c r="N1776" s="27"/>
      <c r="O1776" s="28" t="str">
        <f t="shared" si="440"/>
        <v>00000001776</v>
      </c>
      <c r="R1776" s="27" t="s">
        <v>193</v>
      </c>
      <c r="S1776" s="30" t="str">
        <f>_xlfn.IFNA(VLOOKUP(_xlfn.CONCAT(D1776," - ",R1776),OP!A:D,4,0),"-------------------------------------------NAO DISPONIVEL-------------------------------------------")</f>
        <v>FETRANSPOR</v>
      </c>
      <c r="T1776" s="31"/>
      <c r="U1776" s="32"/>
      <c r="V1776" s="31"/>
      <c r="W1776" s="33">
        <f t="shared" si="441"/>
        <v>0</v>
      </c>
      <c r="X1776" s="34">
        <f t="shared" si="442"/>
        <v>0</v>
      </c>
      <c r="Y1776" s="33">
        <f t="shared" si="443"/>
        <v>0</v>
      </c>
      <c r="Z1776" s="33">
        <f t="shared" si="444"/>
        <v>0</v>
      </c>
      <c r="AA1776" s="35">
        <f t="shared" si="445"/>
        <v>0</v>
      </c>
      <c r="AB1776" s="36">
        <f t="shared" si="446"/>
        <v>0</v>
      </c>
      <c r="AC1776" s="37">
        <f t="shared" si="447"/>
        <v>0</v>
      </c>
      <c r="AD1776" s="38"/>
      <c r="AE1776" s="38"/>
      <c r="AF1776" s="39">
        <f t="shared" si="448"/>
        <v>0</v>
      </c>
      <c r="AG1776" s="40"/>
      <c r="AH1776" s="41">
        <f t="shared" si="449"/>
        <v>0</v>
      </c>
      <c r="AI1776" s="42">
        <f t="shared" si="450"/>
        <v>0</v>
      </c>
      <c r="AJ1776" s="43">
        <f t="shared" si="451"/>
        <v>0</v>
      </c>
      <c r="AK1776" s="5" t="str">
        <f>_xlfn.IFNA(VLOOKUP(_xlfn.CONCAT(D1776," - ",S1776),OP!E:F,2,0),"-------------------------------------------NAO DISPONIVEL-------------------------------------------")</f>
        <v>C - RIOCARD</v>
      </c>
      <c r="AL1776" s="7" t="str">
        <f t="shared" si="437"/>
        <v>1 - -------------------------------------------NAO DISPONIVEL------------------------------------------- - 00000001776 - FETRANSPOR</v>
      </c>
      <c r="AM1776" s="7" t="str">
        <f t="shared" si="438"/>
        <v>-------------------------------------------NAO DISPONIVEL-------------------------------------------</v>
      </c>
      <c r="AN1776" s="44" cm="1">
        <f t="array" ref="AN1776">_xlfn.IFS(AJ1776=0,0,AQ1776="INATIVO",2,AQ1776="SEM CADASTRO",4,AQ1776="CPF ATIVO EM OUTRO COMPRADOR",5,AQ1776="NOVO/SEM CARTAO",6,AND(AJ1776&gt;0,AQ1776,""),8)</f>
        <v>0</v>
      </c>
      <c r="AO1776" s="45">
        <f t="shared" si="452"/>
        <v>-10</v>
      </c>
    </row>
    <row r="1777" spans="1:41" x14ac:dyDescent="0.4">
      <c r="A1777" s="21" t="str">
        <f t="shared" si="439"/>
        <v>-------------------------------------------NAO DISPONIVEL-------------------------------------------</v>
      </c>
      <c r="B1777" s="5" t="str">
        <f>_xlfn.IFNA(VLOOKUP(A1777,CNPJ!E:F,2,0),"-------------------------------------------NAO DISPONIVEL-------------------------------------------")</f>
        <v>-------------------------------------------NAO DISPONIVEL-------------------------------------------</v>
      </c>
      <c r="C1777" s="22">
        <v>1</v>
      </c>
      <c r="D1777" s="5" t="str">
        <f>_xlfn.XLOOKUP(R1777,OP!C:C,OP!B:B,,0,1)</f>
        <v>RJ</v>
      </c>
      <c r="E1777" s="23"/>
      <c r="M1777" s="26"/>
      <c r="N1777" s="27"/>
      <c r="O1777" s="28" t="str">
        <f t="shared" si="440"/>
        <v>00000001777</v>
      </c>
      <c r="R1777" s="27" t="s">
        <v>193</v>
      </c>
      <c r="S1777" s="30" t="str">
        <f>_xlfn.IFNA(VLOOKUP(_xlfn.CONCAT(D1777," - ",R1777),OP!A:D,4,0),"-------------------------------------------NAO DISPONIVEL-------------------------------------------")</f>
        <v>FETRANSPOR</v>
      </c>
      <c r="T1777" s="31"/>
      <c r="U1777" s="32"/>
      <c r="V1777" s="31"/>
      <c r="W1777" s="33">
        <f t="shared" si="441"/>
        <v>0</v>
      </c>
      <c r="X1777" s="34">
        <f t="shared" si="442"/>
        <v>0</v>
      </c>
      <c r="Y1777" s="33">
        <f t="shared" si="443"/>
        <v>0</v>
      </c>
      <c r="Z1777" s="33">
        <f t="shared" si="444"/>
        <v>0</v>
      </c>
      <c r="AA1777" s="35">
        <f t="shared" si="445"/>
        <v>0</v>
      </c>
      <c r="AB1777" s="36">
        <f t="shared" si="446"/>
        <v>0</v>
      </c>
      <c r="AC1777" s="37">
        <f t="shared" si="447"/>
        <v>0</v>
      </c>
      <c r="AD1777" s="38"/>
      <c r="AE1777" s="38"/>
      <c r="AF1777" s="39">
        <f t="shared" si="448"/>
        <v>0</v>
      </c>
      <c r="AG1777" s="40"/>
      <c r="AH1777" s="41">
        <f t="shared" si="449"/>
        <v>0</v>
      </c>
      <c r="AI1777" s="42">
        <f t="shared" si="450"/>
        <v>0</v>
      </c>
      <c r="AJ1777" s="43">
        <f t="shared" si="451"/>
        <v>0</v>
      </c>
      <c r="AK1777" s="5" t="str">
        <f>_xlfn.IFNA(VLOOKUP(_xlfn.CONCAT(D1777," - ",S1777),OP!E:F,2,0),"-------------------------------------------NAO DISPONIVEL-------------------------------------------")</f>
        <v>C - RIOCARD</v>
      </c>
      <c r="AL1777" s="7" t="str">
        <f t="shared" si="437"/>
        <v>1 - -------------------------------------------NAO DISPONIVEL------------------------------------------- - 00000001777 - FETRANSPOR</v>
      </c>
      <c r="AM1777" s="7" t="str">
        <f t="shared" si="438"/>
        <v>-------------------------------------------NAO DISPONIVEL-------------------------------------------</v>
      </c>
      <c r="AN1777" s="44" cm="1">
        <f t="array" ref="AN1777">_xlfn.IFS(AJ1777=0,0,AQ1777="INATIVO",2,AQ1777="SEM CADASTRO",4,AQ1777="CPF ATIVO EM OUTRO COMPRADOR",5,AQ1777="NOVO/SEM CARTAO",6,AND(AJ1777&gt;0,AQ1777,""),8)</f>
        <v>0</v>
      </c>
      <c r="AO1777" s="45">
        <f t="shared" si="452"/>
        <v>-10</v>
      </c>
    </row>
    <row r="1778" spans="1:41" x14ac:dyDescent="0.4">
      <c r="A1778" s="21" t="str">
        <f t="shared" si="439"/>
        <v>-------------------------------------------NAO DISPONIVEL-------------------------------------------</v>
      </c>
      <c r="B1778" s="5" t="str">
        <f>_xlfn.IFNA(VLOOKUP(A1778,CNPJ!E:F,2,0),"-------------------------------------------NAO DISPONIVEL-------------------------------------------")</f>
        <v>-------------------------------------------NAO DISPONIVEL-------------------------------------------</v>
      </c>
      <c r="C1778" s="22">
        <v>1</v>
      </c>
      <c r="D1778" s="5" t="str">
        <f>_xlfn.XLOOKUP(R1778,OP!C:C,OP!B:B,,0,1)</f>
        <v>RJ</v>
      </c>
      <c r="E1778" s="23"/>
      <c r="M1778" s="26"/>
      <c r="N1778" s="27"/>
      <c r="O1778" s="28" t="str">
        <f t="shared" si="440"/>
        <v>00000001778</v>
      </c>
      <c r="R1778" s="27" t="s">
        <v>193</v>
      </c>
      <c r="S1778" s="30" t="str">
        <f>_xlfn.IFNA(VLOOKUP(_xlfn.CONCAT(D1778," - ",R1778),OP!A:D,4,0),"-------------------------------------------NAO DISPONIVEL-------------------------------------------")</f>
        <v>FETRANSPOR</v>
      </c>
      <c r="T1778" s="31"/>
      <c r="U1778" s="32"/>
      <c r="V1778" s="31"/>
      <c r="W1778" s="33">
        <f t="shared" si="441"/>
        <v>0</v>
      </c>
      <c r="X1778" s="34">
        <f t="shared" si="442"/>
        <v>0</v>
      </c>
      <c r="Y1778" s="33">
        <f t="shared" si="443"/>
        <v>0</v>
      </c>
      <c r="Z1778" s="33">
        <f t="shared" si="444"/>
        <v>0</v>
      </c>
      <c r="AA1778" s="35">
        <f t="shared" si="445"/>
        <v>0</v>
      </c>
      <c r="AB1778" s="36">
        <f t="shared" si="446"/>
        <v>0</v>
      </c>
      <c r="AC1778" s="37">
        <f t="shared" si="447"/>
        <v>0</v>
      </c>
      <c r="AD1778" s="38"/>
      <c r="AE1778" s="38"/>
      <c r="AF1778" s="39">
        <f t="shared" si="448"/>
        <v>0</v>
      </c>
      <c r="AG1778" s="40"/>
      <c r="AH1778" s="41">
        <f t="shared" si="449"/>
        <v>0</v>
      </c>
      <c r="AI1778" s="42">
        <f t="shared" si="450"/>
        <v>0</v>
      </c>
      <c r="AJ1778" s="43">
        <f t="shared" si="451"/>
        <v>0</v>
      </c>
      <c r="AK1778" s="5" t="str">
        <f>_xlfn.IFNA(VLOOKUP(_xlfn.CONCAT(D1778," - ",S1778),OP!E:F,2,0),"-------------------------------------------NAO DISPONIVEL-------------------------------------------")</f>
        <v>C - RIOCARD</v>
      </c>
      <c r="AL1778" s="7" t="str">
        <f t="shared" si="437"/>
        <v>1 - -------------------------------------------NAO DISPONIVEL------------------------------------------- - 00000001778 - FETRANSPOR</v>
      </c>
      <c r="AM1778" s="7" t="str">
        <f t="shared" si="438"/>
        <v>-------------------------------------------NAO DISPONIVEL-------------------------------------------</v>
      </c>
      <c r="AN1778" s="44" cm="1">
        <f t="array" ref="AN1778">_xlfn.IFS(AJ1778=0,0,AQ1778="INATIVO",2,AQ1778="SEM CADASTRO",4,AQ1778="CPF ATIVO EM OUTRO COMPRADOR",5,AQ1778="NOVO/SEM CARTAO",6,AND(AJ1778&gt;0,AQ1778,""),8)</f>
        <v>0</v>
      </c>
      <c r="AO1778" s="45">
        <f t="shared" si="452"/>
        <v>-10</v>
      </c>
    </row>
    <row r="1779" spans="1:41" x14ac:dyDescent="0.4">
      <c r="A1779" s="21" t="str">
        <f t="shared" si="439"/>
        <v>-------------------------------------------NAO DISPONIVEL-------------------------------------------</v>
      </c>
      <c r="B1779" s="5" t="str">
        <f>_xlfn.IFNA(VLOOKUP(A1779,CNPJ!E:F,2,0),"-------------------------------------------NAO DISPONIVEL-------------------------------------------")</f>
        <v>-------------------------------------------NAO DISPONIVEL-------------------------------------------</v>
      </c>
      <c r="C1779" s="22">
        <v>1</v>
      </c>
      <c r="D1779" s="5" t="str">
        <f>_xlfn.XLOOKUP(R1779,OP!C:C,OP!B:B,,0,1)</f>
        <v>RJ</v>
      </c>
      <c r="E1779" s="23"/>
      <c r="M1779" s="26"/>
      <c r="N1779" s="27"/>
      <c r="O1779" s="28" t="str">
        <f t="shared" si="440"/>
        <v>00000001779</v>
      </c>
      <c r="R1779" s="27" t="s">
        <v>193</v>
      </c>
      <c r="S1779" s="30" t="str">
        <f>_xlfn.IFNA(VLOOKUP(_xlfn.CONCAT(D1779," - ",R1779),OP!A:D,4,0),"-------------------------------------------NAO DISPONIVEL-------------------------------------------")</f>
        <v>FETRANSPOR</v>
      </c>
      <c r="T1779" s="31"/>
      <c r="U1779" s="32"/>
      <c r="V1779" s="31"/>
      <c r="W1779" s="33">
        <f t="shared" si="441"/>
        <v>0</v>
      </c>
      <c r="X1779" s="34">
        <f t="shared" si="442"/>
        <v>0</v>
      </c>
      <c r="Y1779" s="33">
        <f t="shared" si="443"/>
        <v>0</v>
      </c>
      <c r="Z1779" s="33">
        <f t="shared" si="444"/>
        <v>0</v>
      </c>
      <c r="AA1779" s="35">
        <f t="shared" si="445"/>
        <v>0</v>
      </c>
      <c r="AB1779" s="36">
        <f t="shared" si="446"/>
        <v>0</v>
      </c>
      <c r="AC1779" s="37">
        <f t="shared" si="447"/>
        <v>0</v>
      </c>
      <c r="AD1779" s="38"/>
      <c r="AE1779" s="38"/>
      <c r="AF1779" s="39">
        <f t="shared" si="448"/>
        <v>0</v>
      </c>
      <c r="AG1779" s="40"/>
      <c r="AH1779" s="41">
        <f t="shared" si="449"/>
        <v>0</v>
      </c>
      <c r="AI1779" s="42">
        <f t="shared" si="450"/>
        <v>0</v>
      </c>
      <c r="AJ1779" s="43">
        <f t="shared" si="451"/>
        <v>0</v>
      </c>
      <c r="AK1779" s="5" t="str">
        <f>_xlfn.IFNA(VLOOKUP(_xlfn.CONCAT(D1779," - ",S1779),OP!E:F,2,0),"-------------------------------------------NAO DISPONIVEL-------------------------------------------")</f>
        <v>C - RIOCARD</v>
      </c>
      <c r="AL1779" s="7" t="str">
        <f t="shared" si="437"/>
        <v>1 - -------------------------------------------NAO DISPONIVEL------------------------------------------- - 00000001779 - FETRANSPOR</v>
      </c>
      <c r="AM1779" s="7" t="str">
        <f t="shared" si="438"/>
        <v>-------------------------------------------NAO DISPONIVEL-------------------------------------------</v>
      </c>
      <c r="AN1779" s="44" cm="1">
        <f t="array" ref="AN1779">_xlfn.IFS(AJ1779=0,0,AQ1779="INATIVO",2,AQ1779="SEM CADASTRO",4,AQ1779="CPF ATIVO EM OUTRO COMPRADOR",5,AQ1779="NOVO/SEM CARTAO",6,AND(AJ1779&gt;0,AQ1779,""),8)</f>
        <v>0</v>
      </c>
      <c r="AO1779" s="45">
        <f t="shared" si="452"/>
        <v>-10</v>
      </c>
    </row>
    <row r="1780" spans="1:41" x14ac:dyDescent="0.4">
      <c r="A1780" s="21" t="str">
        <f t="shared" si="439"/>
        <v>-------------------------------------------NAO DISPONIVEL-------------------------------------------</v>
      </c>
      <c r="B1780" s="5" t="str">
        <f>_xlfn.IFNA(VLOOKUP(A1780,CNPJ!E:F,2,0),"-------------------------------------------NAO DISPONIVEL-------------------------------------------")</f>
        <v>-------------------------------------------NAO DISPONIVEL-------------------------------------------</v>
      </c>
      <c r="C1780" s="22">
        <v>1</v>
      </c>
      <c r="D1780" s="5" t="str">
        <f>_xlfn.XLOOKUP(R1780,OP!C:C,OP!B:B,,0,1)</f>
        <v>RJ</v>
      </c>
      <c r="E1780" s="23"/>
      <c r="M1780" s="26"/>
      <c r="N1780" s="27"/>
      <c r="O1780" s="28" t="str">
        <f t="shared" si="440"/>
        <v>00000001780</v>
      </c>
      <c r="R1780" s="27" t="s">
        <v>193</v>
      </c>
      <c r="S1780" s="30" t="str">
        <f>_xlfn.IFNA(VLOOKUP(_xlfn.CONCAT(D1780," - ",R1780),OP!A:D,4,0),"-------------------------------------------NAO DISPONIVEL-------------------------------------------")</f>
        <v>FETRANSPOR</v>
      </c>
      <c r="T1780" s="31"/>
      <c r="U1780" s="32"/>
      <c r="V1780" s="31"/>
      <c r="W1780" s="33">
        <f t="shared" si="441"/>
        <v>0</v>
      </c>
      <c r="X1780" s="34">
        <f t="shared" si="442"/>
        <v>0</v>
      </c>
      <c r="Y1780" s="33">
        <f t="shared" si="443"/>
        <v>0</v>
      </c>
      <c r="Z1780" s="33">
        <f t="shared" si="444"/>
        <v>0</v>
      </c>
      <c r="AA1780" s="35">
        <f t="shared" si="445"/>
        <v>0</v>
      </c>
      <c r="AB1780" s="36">
        <f t="shared" si="446"/>
        <v>0</v>
      </c>
      <c r="AC1780" s="37">
        <f t="shared" si="447"/>
        <v>0</v>
      </c>
      <c r="AD1780" s="38"/>
      <c r="AE1780" s="38"/>
      <c r="AF1780" s="39">
        <f t="shared" si="448"/>
        <v>0</v>
      </c>
      <c r="AG1780" s="40"/>
      <c r="AH1780" s="41">
        <f t="shared" si="449"/>
        <v>0</v>
      </c>
      <c r="AI1780" s="42">
        <f t="shared" si="450"/>
        <v>0</v>
      </c>
      <c r="AJ1780" s="43">
        <f t="shared" si="451"/>
        <v>0</v>
      </c>
      <c r="AK1780" s="5" t="str">
        <f>_xlfn.IFNA(VLOOKUP(_xlfn.CONCAT(D1780," - ",S1780),OP!E:F,2,0),"-------------------------------------------NAO DISPONIVEL-------------------------------------------")</f>
        <v>C - RIOCARD</v>
      </c>
      <c r="AL1780" s="7" t="str">
        <f t="shared" si="437"/>
        <v>1 - -------------------------------------------NAO DISPONIVEL------------------------------------------- - 00000001780 - FETRANSPOR</v>
      </c>
      <c r="AM1780" s="7" t="str">
        <f t="shared" si="438"/>
        <v>-------------------------------------------NAO DISPONIVEL-------------------------------------------</v>
      </c>
      <c r="AN1780" s="44" cm="1">
        <f t="array" ref="AN1780">_xlfn.IFS(AJ1780=0,0,AQ1780="INATIVO",2,AQ1780="SEM CADASTRO",4,AQ1780="CPF ATIVO EM OUTRO COMPRADOR",5,AQ1780="NOVO/SEM CARTAO",6,AND(AJ1780&gt;0,AQ1780,""),8)</f>
        <v>0</v>
      </c>
      <c r="AO1780" s="45">
        <f t="shared" si="452"/>
        <v>-10</v>
      </c>
    </row>
    <row r="1781" spans="1:41" x14ac:dyDescent="0.4">
      <c r="A1781" s="21" t="str">
        <f t="shared" si="439"/>
        <v>-------------------------------------------NAO DISPONIVEL-------------------------------------------</v>
      </c>
      <c r="B1781" s="5" t="str">
        <f>_xlfn.IFNA(VLOOKUP(A1781,CNPJ!E:F,2,0),"-------------------------------------------NAO DISPONIVEL-------------------------------------------")</f>
        <v>-------------------------------------------NAO DISPONIVEL-------------------------------------------</v>
      </c>
      <c r="C1781" s="22">
        <v>1</v>
      </c>
      <c r="D1781" s="5" t="str">
        <f>_xlfn.XLOOKUP(R1781,OP!C:C,OP!B:B,,0,1)</f>
        <v>RJ</v>
      </c>
      <c r="E1781" s="23"/>
      <c r="M1781" s="26"/>
      <c r="N1781" s="27"/>
      <c r="O1781" s="28" t="str">
        <f t="shared" si="440"/>
        <v>00000001781</v>
      </c>
      <c r="R1781" s="27" t="s">
        <v>193</v>
      </c>
      <c r="S1781" s="30" t="str">
        <f>_xlfn.IFNA(VLOOKUP(_xlfn.CONCAT(D1781," - ",R1781),OP!A:D,4,0),"-------------------------------------------NAO DISPONIVEL-------------------------------------------")</f>
        <v>FETRANSPOR</v>
      </c>
      <c r="T1781" s="31"/>
      <c r="U1781" s="32"/>
      <c r="V1781" s="31"/>
      <c r="W1781" s="33">
        <f t="shared" si="441"/>
        <v>0</v>
      </c>
      <c r="X1781" s="34">
        <f t="shared" si="442"/>
        <v>0</v>
      </c>
      <c r="Y1781" s="33">
        <f t="shared" si="443"/>
        <v>0</v>
      </c>
      <c r="Z1781" s="33">
        <f t="shared" si="444"/>
        <v>0</v>
      </c>
      <c r="AA1781" s="35">
        <f t="shared" si="445"/>
        <v>0</v>
      </c>
      <c r="AB1781" s="36">
        <f t="shared" si="446"/>
        <v>0</v>
      </c>
      <c r="AC1781" s="37">
        <f t="shared" si="447"/>
        <v>0</v>
      </c>
      <c r="AD1781" s="38"/>
      <c r="AE1781" s="38"/>
      <c r="AF1781" s="39">
        <f t="shared" si="448"/>
        <v>0</v>
      </c>
      <c r="AG1781" s="40"/>
      <c r="AH1781" s="41">
        <f t="shared" si="449"/>
        <v>0</v>
      </c>
      <c r="AI1781" s="42">
        <f t="shared" si="450"/>
        <v>0</v>
      </c>
      <c r="AJ1781" s="43">
        <f t="shared" si="451"/>
        <v>0</v>
      </c>
      <c r="AK1781" s="5" t="str">
        <f>_xlfn.IFNA(VLOOKUP(_xlfn.CONCAT(D1781," - ",S1781),OP!E:F,2,0),"-------------------------------------------NAO DISPONIVEL-------------------------------------------")</f>
        <v>C - RIOCARD</v>
      </c>
      <c r="AL1781" s="7" t="str">
        <f t="shared" si="437"/>
        <v>1 - -------------------------------------------NAO DISPONIVEL------------------------------------------- - 00000001781 - FETRANSPOR</v>
      </c>
      <c r="AM1781" s="7" t="str">
        <f t="shared" si="438"/>
        <v>-------------------------------------------NAO DISPONIVEL-------------------------------------------</v>
      </c>
      <c r="AN1781" s="44" cm="1">
        <f t="array" ref="AN1781">_xlfn.IFS(AJ1781=0,0,AQ1781="INATIVO",2,AQ1781="SEM CADASTRO",4,AQ1781="CPF ATIVO EM OUTRO COMPRADOR",5,AQ1781="NOVO/SEM CARTAO",6,AND(AJ1781&gt;0,AQ1781,""),8)</f>
        <v>0</v>
      </c>
      <c r="AO1781" s="45">
        <f t="shared" si="452"/>
        <v>-10</v>
      </c>
    </row>
    <row r="1782" spans="1:41" x14ac:dyDescent="0.4">
      <c r="A1782" s="21" t="str">
        <f t="shared" si="439"/>
        <v>-------------------------------------------NAO DISPONIVEL-------------------------------------------</v>
      </c>
      <c r="B1782" s="5" t="str">
        <f>_xlfn.IFNA(VLOOKUP(A1782,CNPJ!E:F,2,0),"-------------------------------------------NAO DISPONIVEL-------------------------------------------")</f>
        <v>-------------------------------------------NAO DISPONIVEL-------------------------------------------</v>
      </c>
      <c r="C1782" s="22">
        <v>1</v>
      </c>
      <c r="D1782" s="5" t="str">
        <f>_xlfn.XLOOKUP(R1782,OP!C:C,OP!B:B,,0,1)</f>
        <v>RJ</v>
      </c>
      <c r="E1782" s="23"/>
      <c r="M1782" s="26"/>
      <c r="N1782" s="27"/>
      <c r="O1782" s="28" t="str">
        <f t="shared" si="440"/>
        <v>00000001782</v>
      </c>
      <c r="R1782" s="27" t="s">
        <v>193</v>
      </c>
      <c r="S1782" s="30" t="str">
        <f>_xlfn.IFNA(VLOOKUP(_xlfn.CONCAT(D1782," - ",R1782),OP!A:D,4,0),"-------------------------------------------NAO DISPONIVEL-------------------------------------------")</f>
        <v>FETRANSPOR</v>
      </c>
      <c r="T1782" s="31"/>
      <c r="U1782" s="32"/>
      <c r="V1782" s="31"/>
      <c r="W1782" s="33">
        <f t="shared" si="441"/>
        <v>0</v>
      </c>
      <c r="X1782" s="34">
        <f t="shared" si="442"/>
        <v>0</v>
      </c>
      <c r="Y1782" s="33">
        <f t="shared" si="443"/>
        <v>0</v>
      </c>
      <c r="Z1782" s="33">
        <f t="shared" si="444"/>
        <v>0</v>
      </c>
      <c r="AA1782" s="35">
        <f t="shared" si="445"/>
        <v>0</v>
      </c>
      <c r="AB1782" s="36">
        <f t="shared" si="446"/>
        <v>0</v>
      </c>
      <c r="AC1782" s="37">
        <f t="shared" si="447"/>
        <v>0</v>
      </c>
      <c r="AD1782" s="38"/>
      <c r="AE1782" s="38"/>
      <c r="AF1782" s="39">
        <f t="shared" si="448"/>
        <v>0</v>
      </c>
      <c r="AG1782" s="40"/>
      <c r="AH1782" s="41">
        <f t="shared" si="449"/>
        <v>0</v>
      </c>
      <c r="AI1782" s="42">
        <f t="shared" si="450"/>
        <v>0</v>
      </c>
      <c r="AJ1782" s="43">
        <f t="shared" si="451"/>
        <v>0</v>
      </c>
      <c r="AK1782" s="5" t="str">
        <f>_xlfn.IFNA(VLOOKUP(_xlfn.CONCAT(D1782," - ",S1782),OP!E:F,2,0),"-------------------------------------------NAO DISPONIVEL-------------------------------------------")</f>
        <v>C - RIOCARD</v>
      </c>
      <c r="AL1782" s="7" t="str">
        <f t="shared" si="437"/>
        <v>1 - -------------------------------------------NAO DISPONIVEL------------------------------------------- - 00000001782 - FETRANSPOR</v>
      </c>
      <c r="AM1782" s="7" t="str">
        <f t="shared" si="438"/>
        <v>-------------------------------------------NAO DISPONIVEL-------------------------------------------</v>
      </c>
      <c r="AN1782" s="44" cm="1">
        <f t="array" ref="AN1782">_xlfn.IFS(AJ1782=0,0,AQ1782="INATIVO",2,AQ1782="SEM CADASTRO",4,AQ1782="CPF ATIVO EM OUTRO COMPRADOR",5,AQ1782="NOVO/SEM CARTAO",6,AND(AJ1782&gt;0,AQ1782,""),8)</f>
        <v>0</v>
      </c>
      <c r="AO1782" s="45">
        <f t="shared" si="452"/>
        <v>-10</v>
      </c>
    </row>
    <row r="1783" spans="1:41" x14ac:dyDescent="0.4">
      <c r="A1783" s="21" t="str">
        <f t="shared" si="439"/>
        <v>-------------------------------------------NAO DISPONIVEL-------------------------------------------</v>
      </c>
      <c r="B1783" s="5" t="str">
        <f>_xlfn.IFNA(VLOOKUP(A1783,CNPJ!E:F,2,0),"-------------------------------------------NAO DISPONIVEL-------------------------------------------")</f>
        <v>-------------------------------------------NAO DISPONIVEL-------------------------------------------</v>
      </c>
      <c r="C1783" s="22">
        <v>1</v>
      </c>
      <c r="D1783" s="5" t="str">
        <f>_xlfn.XLOOKUP(R1783,OP!C:C,OP!B:B,,0,1)</f>
        <v>RJ</v>
      </c>
      <c r="E1783" s="23"/>
      <c r="M1783" s="26"/>
      <c r="N1783" s="27"/>
      <c r="O1783" s="28" t="str">
        <f t="shared" si="440"/>
        <v>00000001783</v>
      </c>
      <c r="R1783" s="27" t="s">
        <v>193</v>
      </c>
      <c r="S1783" s="30" t="str">
        <f>_xlfn.IFNA(VLOOKUP(_xlfn.CONCAT(D1783," - ",R1783),OP!A:D,4,0),"-------------------------------------------NAO DISPONIVEL-------------------------------------------")</f>
        <v>FETRANSPOR</v>
      </c>
      <c r="T1783" s="31"/>
      <c r="U1783" s="32"/>
      <c r="V1783" s="31"/>
      <c r="W1783" s="33">
        <f t="shared" si="441"/>
        <v>0</v>
      </c>
      <c r="X1783" s="34">
        <f t="shared" si="442"/>
        <v>0</v>
      </c>
      <c r="Y1783" s="33">
        <f t="shared" si="443"/>
        <v>0</v>
      </c>
      <c r="Z1783" s="33">
        <f t="shared" si="444"/>
        <v>0</v>
      </c>
      <c r="AA1783" s="35">
        <f t="shared" si="445"/>
        <v>0</v>
      </c>
      <c r="AB1783" s="36">
        <f t="shared" si="446"/>
        <v>0</v>
      </c>
      <c r="AC1783" s="37">
        <f t="shared" si="447"/>
        <v>0</v>
      </c>
      <c r="AD1783" s="38"/>
      <c r="AE1783" s="38"/>
      <c r="AF1783" s="39">
        <f t="shared" si="448"/>
        <v>0</v>
      </c>
      <c r="AG1783" s="40"/>
      <c r="AH1783" s="41">
        <f t="shared" si="449"/>
        <v>0</v>
      </c>
      <c r="AI1783" s="42">
        <f t="shared" si="450"/>
        <v>0</v>
      </c>
      <c r="AJ1783" s="43">
        <f t="shared" si="451"/>
        <v>0</v>
      </c>
      <c r="AK1783" s="5" t="str">
        <f>_xlfn.IFNA(VLOOKUP(_xlfn.CONCAT(D1783," - ",S1783),OP!E:F,2,0),"-------------------------------------------NAO DISPONIVEL-------------------------------------------")</f>
        <v>C - RIOCARD</v>
      </c>
      <c r="AL1783" s="7" t="str">
        <f t="shared" si="437"/>
        <v>1 - -------------------------------------------NAO DISPONIVEL------------------------------------------- - 00000001783 - FETRANSPOR</v>
      </c>
      <c r="AM1783" s="7" t="str">
        <f t="shared" si="438"/>
        <v>-------------------------------------------NAO DISPONIVEL-------------------------------------------</v>
      </c>
      <c r="AN1783" s="44" cm="1">
        <f t="array" ref="AN1783">_xlfn.IFS(AJ1783=0,0,AQ1783="INATIVO",2,AQ1783="SEM CADASTRO",4,AQ1783="CPF ATIVO EM OUTRO COMPRADOR",5,AQ1783="NOVO/SEM CARTAO",6,AND(AJ1783&gt;0,AQ1783,""),8)</f>
        <v>0</v>
      </c>
      <c r="AO1783" s="45">
        <f t="shared" si="452"/>
        <v>-10</v>
      </c>
    </row>
    <row r="1784" spans="1:41" x14ac:dyDescent="0.4">
      <c r="A1784" s="21" t="str">
        <f t="shared" si="439"/>
        <v>-------------------------------------------NAO DISPONIVEL-------------------------------------------</v>
      </c>
      <c r="B1784" s="5" t="str">
        <f>_xlfn.IFNA(VLOOKUP(A1784,CNPJ!E:F,2,0),"-------------------------------------------NAO DISPONIVEL-------------------------------------------")</f>
        <v>-------------------------------------------NAO DISPONIVEL-------------------------------------------</v>
      </c>
      <c r="C1784" s="22">
        <v>1</v>
      </c>
      <c r="D1784" s="5" t="str">
        <f>_xlfn.XLOOKUP(R1784,OP!C:C,OP!B:B,,0,1)</f>
        <v>RJ</v>
      </c>
      <c r="E1784" s="23"/>
      <c r="M1784" s="26"/>
      <c r="N1784" s="27"/>
      <c r="O1784" s="28" t="str">
        <f t="shared" si="440"/>
        <v>00000001784</v>
      </c>
      <c r="R1784" s="27" t="s">
        <v>193</v>
      </c>
      <c r="S1784" s="30" t="str">
        <f>_xlfn.IFNA(VLOOKUP(_xlfn.CONCAT(D1784," - ",R1784),OP!A:D,4,0),"-------------------------------------------NAO DISPONIVEL-------------------------------------------")</f>
        <v>FETRANSPOR</v>
      </c>
      <c r="T1784" s="31"/>
      <c r="U1784" s="32"/>
      <c r="V1784" s="31"/>
      <c r="W1784" s="33">
        <f t="shared" si="441"/>
        <v>0</v>
      </c>
      <c r="X1784" s="34">
        <f t="shared" si="442"/>
        <v>0</v>
      </c>
      <c r="Y1784" s="33">
        <f t="shared" si="443"/>
        <v>0</v>
      </c>
      <c r="Z1784" s="33">
        <f t="shared" si="444"/>
        <v>0</v>
      </c>
      <c r="AA1784" s="35">
        <f t="shared" si="445"/>
        <v>0</v>
      </c>
      <c r="AB1784" s="36">
        <f t="shared" si="446"/>
        <v>0</v>
      </c>
      <c r="AC1784" s="37">
        <f t="shared" si="447"/>
        <v>0</v>
      </c>
      <c r="AD1784" s="38"/>
      <c r="AE1784" s="38"/>
      <c r="AF1784" s="39">
        <f t="shared" si="448"/>
        <v>0</v>
      </c>
      <c r="AG1784" s="40"/>
      <c r="AH1784" s="41">
        <f t="shared" si="449"/>
        <v>0</v>
      </c>
      <c r="AI1784" s="42">
        <f t="shared" si="450"/>
        <v>0</v>
      </c>
      <c r="AJ1784" s="43">
        <f t="shared" si="451"/>
        <v>0</v>
      </c>
      <c r="AK1784" s="5" t="str">
        <f>_xlfn.IFNA(VLOOKUP(_xlfn.CONCAT(D1784," - ",S1784),OP!E:F,2,0),"-------------------------------------------NAO DISPONIVEL-------------------------------------------")</f>
        <v>C - RIOCARD</v>
      </c>
      <c r="AL1784" s="7" t="str">
        <f t="shared" si="437"/>
        <v>1 - -------------------------------------------NAO DISPONIVEL------------------------------------------- - 00000001784 - FETRANSPOR</v>
      </c>
      <c r="AM1784" s="7" t="str">
        <f t="shared" si="438"/>
        <v>-------------------------------------------NAO DISPONIVEL-------------------------------------------</v>
      </c>
      <c r="AN1784" s="44" cm="1">
        <f t="array" ref="AN1784">_xlfn.IFS(AJ1784=0,0,AQ1784="INATIVO",2,AQ1784="SEM CADASTRO",4,AQ1784="CPF ATIVO EM OUTRO COMPRADOR",5,AQ1784="NOVO/SEM CARTAO",6,AND(AJ1784&gt;0,AQ1784,""),8)</f>
        <v>0</v>
      </c>
      <c r="AO1784" s="45">
        <f t="shared" si="452"/>
        <v>-10</v>
      </c>
    </row>
    <row r="1785" spans="1:41" x14ac:dyDescent="0.4">
      <c r="A1785" s="21" t="str">
        <f t="shared" si="439"/>
        <v>-------------------------------------------NAO DISPONIVEL-------------------------------------------</v>
      </c>
      <c r="B1785" s="5" t="str">
        <f>_xlfn.IFNA(VLOOKUP(A1785,CNPJ!E:F,2,0),"-------------------------------------------NAO DISPONIVEL-------------------------------------------")</f>
        <v>-------------------------------------------NAO DISPONIVEL-------------------------------------------</v>
      </c>
      <c r="C1785" s="22">
        <v>1</v>
      </c>
      <c r="D1785" s="5" t="str">
        <f>_xlfn.XLOOKUP(R1785,OP!C:C,OP!B:B,,0,1)</f>
        <v>RJ</v>
      </c>
      <c r="E1785" s="23"/>
      <c r="M1785" s="26"/>
      <c r="N1785" s="27"/>
      <c r="O1785" s="28" t="str">
        <f t="shared" si="440"/>
        <v>00000001785</v>
      </c>
      <c r="R1785" s="27" t="s">
        <v>193</v>
      </c>
      <c r="S1785" s="30" t="str">
        <f>_xlfn.IFNA(VLOOKUP(_xlfn.CONCAT(D1785," - ",R1785),OP!A:D,4,0),"-------------------------------------------NAO DISPONIVEL-------------------------------------------")</f>
        <v>FETRANSPOR</v>
      </c>
      <c r="T1785" s="31"/>
      <c r="U1785" s="32"/>
      <c r="V1785" s="31"/>
      <c r="W1785" s="33">
        <f t="shared" si="441"/>
        <v>0</v>
      </c>
      <c r="X1785" s="34">
        <f t="shared" si="442"/>
        <v>0</v>
      </c>
      <c r="Y1785" s="33">
        <f t="shared" si="443"/>
        <v>0</v>
      </c>
      <c r="Z1785" s="33">
        <f t="shared" si="444"/>
        <v>0</v>
      </c>
      <c r="AA1785" s="35">
        <f t="shared" si="445"/>
        <v>0</v>
      </c>
      <c r="AB1785" s="36">
        <f t="shared" si="446"/>
        <v>0</v>
      </c>
      <c r="AC1785" s="37">
        <f t="shared" si="447"/>
        <v>0</v>
      </c>
      <c r="AD1785" s="38"/>
      <c r="AE1785" s="38"/>
      <c r="AF1785" s="39">
        <f t="shared" si="448"/>
        <v>0</v>
      </c>
      <c r="AG1785" s="40"/>
      <c r="AH1785" s="41">
        <f t="shared" si="449"/>
        <v>0</v>
      </c>
      <c r="AI1785" s="42">
        <f t="shared" si="450"/>
        <v>0</v>
      </c>
      <c r="AJ1785" s="43">
        <f t="shared" si="451"/>
        <v>0</v>
      </c>
      <c r="AK1785" s="5" t="str">
        <f>_xlfn.IFNA(VLOOKUP(_xlfn.CONCAT(D1785," - ",S1785),OP!E:F,2,0),"-------------------------------------------NAO DISPONIVEL-------------------------------------------")</f>
        <v>C - RIOCARD</v>
      </c>
      <c r="AL1785" s="7" t="str">
        <f t="shared" si="437"/>
        <v>1 - -------------------------------------------NAO DISPONIVEL------------------------------------------- - 00000001785 - FETRANSPOR</v>
      </c>
      <c r="AM1785" s="7" t="str">
        <f t="shared" si="438"/>
        <v>-------------------------------------------NAO DISPONIVEL-------------------------------------------</v>
      </c>
      <c r="AN1785" s="44" cm="1">
        <f t="array" ref="AN1785">_xlfn.IFS(AJ1785=0,0,AQ1785="INATIVO",2,AQ1785="SEM CADASTRO",4,AQ1785="CPF ATIVO EM OUTRO COMPRADOR",5,AQ1785="NOVO/SEM CARTAO",6,AND(AJ1785&gt;0,AQ1785,""),8)</f>
        <v>0</v>
      </c>
      <c r="AO1785" s="45">
        <f t="shared" si="452"/>
        <v>-10</v>
      </c>
    </row>
    <row r="1786" spans="1:41" x14ac:dyDescent="0.4">
      <c r="A1786" s="21" t="str">
        <f t="shared" si="439"/>
        <v>-------------------------------------------NAO DISPONIVEL-------------------------------------------</v>
      </c>
      <c r="B1786" s="5" t="str">
        <f>_xlfn.IFNA(VLOOKUP(A1786,CNPJ!E:F,2,0),"-------------------------------------------NAO DISPONIVEL-------------------------------------------")</f>
        <v>-------------------------------------------NAO DISPONIVEL-------------------------------------------</v>
      </c>
      <c r="C1786" s="22">
        <v>1</v>
      </c>
      <c r="D1786" s="5" t="str">
        <f>_xlfn.XLOOKUP(R1786,OP!C:C,OP!B:B,,0,1)</f>
        <v>RJ</v>
      </c>
      <c r="E1786" s="23"/>
      <c r="M1786" s="26"/>
      <c r="N1786" s="27"/>
      <c r="O1786" s="28" t="str">
        <f t="shared" si="440"/>
        <v>00000001786</v>
      </c>
      <c r="R1786" s="27" t="s">
        <v>193</v>
      </c>
      <c r="S1786" s="30" t="str">
        <f>_xlfn.IFNA(VLOOKUP(_xlfn.CONCAT(D1786," - ",R1786),OP!A:D,4,0),"-------------------------------------------NAO DISPONIVEL-------------------------------------------")</f>
        <v>FETRANSPOR</v>
      </c>
      <c r="T1786" s="31"/>
      <c r="U1786" s="32"/>
      <c r="V1786" s="31"/>
      <c r="W1786" s="33">
        <f t="shared" si="441"/>
        <v>0</v>
      </c>
      <c r="X1786" s="34">
        <f t="shared" si="442"/>
        <v>0</v>
      </c>
      <c r="Y1786" s="33">
        <f t="shared" si="443"/>
        <v>0</v>
      </c>
      <c r="Z1786" s="33">
        <f t="shared" si="444"/>
        <v>0</v>
      </c>
      <c r="AA1786" s="35">
        <f t="shared" si="445"/>
        <v>0</v>
      </c>
      <c r="AB1786" s="36">
        <f t="shared" si="446"/>
        <v>0</v>
      </c>
      <c r="AC1786" s="37">
        <f t="shared" si="447"/>
        <v>0</v>
      </c>
      <c r="AD1786" s="38"/>
      <c r="AE1786" s="38"/>
      <c r="AF1786" s="39">
        <f t="shared" si="448"/>
        <v>0</v>
      </c>
      <c r="AG1786" s="40"/>
      <c r="AH1786" s="41">
        <f t="shared" si="449"/>
        <v>0</v>
      </c>
      <c r="AI1786" s="42">
        <f t="shared" si="450"/>
        <v>0</v>
      </c>
      <c r="AJ1786" s="43">
        <f t="shared" si="451"/>
        <v>0</v>
      </c>
      <c r="AK1786" s="5" t="str">
        <f>_xlfn.IFNA(VLOOKUP(_xlfn.CONCAT(D1786," - ",S1786),OP!E:F,2,0),"-------------------------------------------NAO DISPONIVEL-------------------------------------------")</f>
        <v>C - RIOCARD</v>
      </c>
      <c r="AL1786" s="7" t="str">
        <f t="shared" si="437"/>
        <v>1 - -------------------------------------------NAO DISPONIVEL------------------------------------------- - 00000001786 - FETRANSPOR</v>
      </c>
      <c r="AM1786" s="7" t="str">
        <f t="shared" si="438"/>
        <v>-------------------------------------------NAO DISPONIVEL-------------------------------------------</v>
      </c>
      <c r="AN1786" s="44" cm="1">
        <f t="array" ref="AN1786">_xlfn.IFS(AJ1786=0,0,AQ1786="INATIVO",2,AQ1786="SEM CADASTRO",4,AQ1786="CPF ATIVO EM OUTRO COMPRADOR",5,AQ1786="NOVO/SEM CARTAO",6,AND(AJ1786&gt;0,AQ1786,""),8)</f>
        <v>0</v>
      </c>
      <c r="AO1786" s="45">
        <f t="shared" si="452"/>
        <v>-10</v>
      </c>
    </row>
    <row r="1787" spans="1:41" x14ac:dyDescent="0.4">
      <c r="A1787" s="21" t="str">
        <f t="shared" si="439"/>
        <v>-------------------------------------------NAO DISPONIVEL-------------------------------------------</v>
      </c>
      <c r="B1787" s="5" t="str">
        <f>_xlfn.IFNA(VLOOKUP(A1787,CNPJ!E:F,2,0),"-------------------------------------------NAO DISPONIVEL-------------------------------------------")</f>
        <v>-------------------------------------------NAO DISPONIVEL-------------------------------------------</v>
      </c>
      <c r="C1787" s="22">
        <v>1</v>
      </c>
      <c r="D1787" s="5" t="str">
        <f>_xlfn.XLOOKUP(R1787,OP!C:C,OP!B:B,,0,1)</f>
        <v>RJ</v>
      </c>
      <c r="E1787" s="23"/>
      <c r="M1787" s="26"/>
      <c r="N1787" s="27"/>
      <c r="O1787" s="28" t="str">
        <f t="shared" si="440"/>
        <v>00000001787</v>
      </c>
      <c r="R1787" s="27" t="s">
        <v>193</v>
      </c>
      <c r="S1787" s="30" t="str">
        <f>_xlfn.IFNA(VLOOKUP(_xlfn.CONCAT(D1787," - ",R1787),OP!A:D,4,0),"-------------------------------------------NAO DISPONIVEL-------------------------------------------")</f>
        <v>FETRANSPOR</v>
      </c>
      <c r="T1787" s="31"/>
      <c r="U1787" s="32"/>
      <c r="V1787" s="31"/>
      <c r="W1787" s="33">
        <f t="shared" si="441"/>
        <v>0</v>
      </c>
      <c r="X1787" s="34">
        <f t="shared" si="442"/>
        <v>0</v>
      </c>
      <c r="Y1787" s="33">
        <f t="shared" si="443"/>
        <v>0</v>
      </c>
      <c r="Z1787" s="33">
        <f t="shared" si="444"/>
        <v>0</v>
      </c>
      <c r="AA1787" s="35">
        <f t="shared" si="445"/>
        <v>0</v>
      </c>
      <c r="AB1787" s="36">
        <f t="shared" si="446"/>
        <v>0</v>
      </c>
      <c r="AC1787" s="37">
        <f t="shared" si="447"/>
        <v>0</v>
      </c>
      <c r="AD1787" s="38"/>
      <c r="AE1787" s="38"/>
      <c r="AF1787" s="39">
        <f t="shared" si="448"/>
        <v>0</v>
      </c>
      <c r="AG1787" s="40"/>
      <c r="AH1787" s="41">
        <f t="shared" si="449"/>
        <v>0</v>
      </c>
      <c r="AI1787" s="42">
        <f t="shared" si="450"/>
        <v>0</v>
      </c>
      <c r="AJ1787" s="43">
        <f t="shared" si="451"/>
        <v>0</v>
      </c>
      <c r="AK1787" s="5" t="str">
        <f>_xlfn.IFNA(VLOOKUP(_xlfn.CONCAT(D1787," - ",S1787),OP!E:F,2,0),"-------------------------------------------NAO DISPONIVEL-------------------------------------------")</f>
        <v>C - RIOCARD</v>
      </c>
      <c r="AL1787" s="7" t="str">
        <f t="shared" si="437"/>
        <v>1 - -------------------------------------------NAO DISPONIVEL------------------------------------------- - 00000001787 - FETRANSPOR</v>
      </c>
      <c r="AM1787" s="7" t="str">
        <f t="shared" si="438"/>
        <v>-------------------------------------------NAO DISPONIVEL-------------------------------------------</v>
      </c>
      <c r="AN1787" s="44" cm="1">
        <f t="array" ref="AN1787">_xlfn.IFS(AJ1787=0,0,AQ1787="INATIVO",2,AQ1787="SEM CADASTRO",4,AQ1787="CPF ATIVO EM OUTRO COMPRADOR",5,AQ1787="NOVO/SEM CARTAO",6,AND(AJ1787&gt;0,AQ1787,""),8)</f>
        <v>0</v>
      </c>
      <c r="AO1787" s="45">
        <f t="shared" si="452"/>
        <v>-10</v>
      </c>
    </row>
    <row r="1788" spans="1:41" x14ac:dyDescent="0.4">
      <c r="A1788" s="21" t="str">
        <f t="shared" si="439"/>
        <v>-------------------------------------------NAO DISPONIVEL-------------------------------------------</v>
      </c>
      <c r="B1788" s="5" t="str">
        <f>_xlfn.IFNA(VLOOKUP(A1788,CNPJ!E:F,2,0),"-------------------------------------------NAO DISPONIVEL-------------------------------------------")</f>
        <v>-------------------------------------------NAO DISPONIVEL-------------------------------------------</v>
      </c>
      <c r="C1788" s="22">
        <v>1</v>
      </c>
      <c r="D1788" s="5" t="str">
        <f>_xlfn.XLOOKUP(R1788,OP!C:C,OP!B:B,,0,1)</f>
        <v>RJ</v>
      </c>
      <c r="E1788" s="23"/>
      <c r="M1788" s="26"/>
      <c r="N1788" s="27"/>
      <c r="O1788" s="28" t="str">
        <f t="shared" si="440"/>
        <v>00000001788</v>
      </c>
      <c r="R1788" s="27" t="s">
        <v>193</v>
      </c>
      <c r="S1788" s="30" t="str">
        <f>_xlfn.IFNA(VLOOKUP(_xlfn.CONCAT(D1788," - ",R1788),OP!A:D,4,0),"-------------------------------------------NAO DISPONIVEL-------------------------------------------")</f>
        <v>FETRANSPOR</v>
      </c>
      <c r="T1788" s="31"/>
      <c r="U1788" s="32"/>
      <c r="V1788" s="31"/>
      <c r="W1788" s="33">
        <f t="shared" si="441"/>
        <v>0</v>
      </c>
      <c r="X1788" s="34">
        <f t="shared" si="442"/>
        <v>0</v>
      </c>
      <c r="Y1788" s="33">
        <f t="shared" si="443"/>
        <v>0</v>
      </c>
      <c r="Z1788" s="33">
        <f t="shared" si="444"/>
        <v>0</v>
      </c>
      <c r="AA1788" s="35">
        <f t="shared" si="445"/>
        <v>0</v>
      </c>
      <c r="AB1788" s="36">
        <f t="shared" si="446"/>
        <v>0</v>
      </c>
      <c r="AC1788" s="37">
        <f t="shared" si="447"/>
        <v>0</v>
      </c>
      <c r="AD1788" s="38"/>
      <c r="AE1788" s="38"/>
      <c r="AF1788" s="39">
        <f t="shared" si="448"/>
        <v>0</v>
      </c>
      <c r="AG1788" s="40"/>
      <c r="AH1788" s="41">
        <f t="shared" si="449"/>
        <v>0</v>
      </c>
      <c r="AI1788" s="42">
        <f t="shared" si="450"/>
        <v>0</v>
      </c>
      <c r="AJ1788" s="43">
        <f t="shared" si="451"/>
        <v>0</v>
      </c>
      <c r="AK1788" s="5" t="str">
        <f>_xlfn.IFNA(VLOOKUP(_xlfn.CONCAT(D1788," - ",S1788),OP!E:F,2,0),"-------------------------------------------NAO DISPONIVEL-------------------------------------------")</f>
        <v>C - RIOCARD</v>
      </c>
      <c r="AL1788" s="7" t="str">
        <f t="shared" si="437"/>
        <v>1 - -------------------------------------------NAO DISPONIVEL------------------------------------------- - 00000001788 - FETRANSPOR</v>
      </c>
      <c r="AM1788" s="7" t="str">
        <f t="shared" si="438"/>
        <v>-------------------------------------------NAO DISPONIVEL-------------------------------------------</v>
      </c>
      <c r="AN1788" s="44" cm="1">
        <f t="array" ref="AN1788">_xlfn.IFS(AJ1788=0,0,AQ1788="INATIVO",2,AQ1788="SEM CADASTRO",4,AQ1788="CPF ATIVO EM OUTRO COMPRADOR",5,AQ1788="NOVO/SEM CARTAO",6,AND(AJ1788&gt;0,AQ1788,""),8)</f>
        <v>0</v>
      </c>
      <c r="AO1788" s="45">
        <f t="shared" si="452"/>
        <v>-10</v>
      </c>
    </row>
    <row r="1789" spans="1:41" x14ac:dyDescent="0.4">
      <c r="A1789" s="21" t="str">
        <f t="shared" si="439"/>
        <v>-------------------------------------------NAO DISPONIVEL-------------------------------------------</v>
      </c>
      <c r="B1789" s="5" t="str">
        <f>_xlfn.IFNA(VLOOKUP(A1789,CNPJ!E:F,2,0),"-------------------------------------------NAO DISPONIVEL-------------------------------------------")</f>
        <v>-------------------------------------------NAO DISPONIVEL-------------------------------------------</v>
      </c>
      <c r="C1789" s="22">
        <v>1</v>
      </c>
      <c r="D1789" s="5" t="str">
        <f>_xlfn.XLOOKUP(R1789,OP!C:C,OP!B:B,,0,1)</f>
        <v>RJ</v>
      </c>
      <c r="E1789" s="23"/>
      <c r="M1789" s="26"/>
      <c r="N1789" s="27"/>
      <c r="O1789" s="28" t="str">
        <f t="shared" si="440"/>
        <v>00000001789</v>
      </c>
      <c r="R1789" s="27" t="s">
        <v>193</v>
      </c>
      <c r="S1789" s="30" t="str">
        <f>_xlfn.IFNA(VLOOKUP(_xlfn.CONCAT(D1789," - ",R1789),OP!A:D,4,0),"-------------------------------------------NAO DISPONIVEL-------------------------------------------")</f>
        <v>FETRANSPOR</v>
      </c>
      <c r="T1789" s="31"/>
      <c r="U1789" s="32"/>
      <c r="V1789" s="31"/>
      <c r="W1789" s="33">
        <f t="shared" si="441"/>
        <v>0</v>
      </c>
      <c r="X1789" s="34">
        <f t="shared" si="442"/>
        <v>0</v>
      </c>
      <c r="Y1789" s="33">
        <f t="shared" si="443"/>
        <v>0</v>
      </c>
      <c r="Z1789" s="33">
        <f t="shared" si="444"/>
        <v>0</v>
      </c>
      <c r="AA1789" s="35">
        <f t="shared" si="445"/>
        <v>0</v>
      </c>
      <c r="AB1789" s="36">
        <f t="shared" si="446"/>
        <v>0</v>
      </c>
      <c r="AC1789" s="37">
        <f t="shared" si="447"/>
        <v>0</v>
      </c>
      <c r="AD1789" s="38"/>
      <c r="AE1789" s="38"/>
      <c r="AF1789" s="39">
        <f t="shared" si="448"/>
        <v>0</v>
      </c>
      <c r="AG1789" s="40"/>
      <c r="AH1789" s="41">
        <f t="shared" si="449"/>
        <v>0</v>
      </c>
      <c r="AI1789" s="42">
        <f t="shared" si="450"/>
        <v>0</v>
      </c>
      <c r="AJ1789" s="43">
        <f t="shared" si="451"/>
        <v>0</v>
      </c>
      <c r="AK1789" s="5" t="str">
        <f>_xlfn.IFNA(VLOOKUP(_xlfn.CONCAT(D1789," - ",S1789),OP!E:F,2,0),"-------------------------------------------NAO DISPONIVEL-------------------------------------------")</f>
        <v>C - RIOCARD</v>
      </c>
      <c r="AL1789" s="7" t="str">
        <f t="shared" si="437"/>
        <v>1 - -------------------------------------------NAO DISPONIVEL------------------------------------------- - 00000001789 - FETRANSPOR</v>
      </c>
      <c r="AM1789" s="7" t="str">
        <f t="shared" si="438"/>
        <v>-------------------------------------------NAO DISPONIVEL-------------------------------------------</v>
      </c>
      <c r="AN1789" s="44" cm="1">
        <f t="array" ref="AN1789">_xlfn.IFS(AJ1789=0,0,AQ1789="INATIVO",2,AQ1789="SEM CADASTRO",4,AQ1789="CPF ATIVO EM OUTRO COMPRADOR",5,AQ1789="NOVO/SEM CARTAO",6,AND(AJ1789&gt;0,AQ1789,""),8)</f>
        <v>0</v>
      </c>
      <c r="AO1789" s="45">
        <f t="shared" si="452"/>
        <v>-10</v>
      </c>
    </row>
    <row r="1790" spans="1:41" x14ac:dyDescent="0.4">
      <c r="A1790" s="21" t="str">
        <f t="shared" si="439"/>
        <v>-------------------------------------------NAO DISPONIVEL-------------------------------------------</v>
      </c>
      <c r="B1790" s="5" t="str">
        <f>_xlfn.IFNA(VLOOKUP(A1790,CNPJ!E:F,2,0),"-------------------------------------------NAO DISPONIVEL-------------------------------------------")</f>
        <v>-------------------------------------------NAO DISPONIVEL-------------------------------------------</v>
      </c>
      <c r="C1790" s="22">
        <v>1</v>
      </c>
      <c r="D1790" s="5" t="str">
        <f>_xlfn.XLOOKUP(R1790,OP!C:C,OP!B:B,,0,1)</f>
        <v>RJ</v>
      </c>
      <c r="E1790" s="23"/>
      <c r="M1790" s="26"/>
      <c r="N1790" s="27"/>
      <c r="O1790" s="28" t="str">
        <f t="shared" si="440"/>
        <v>00000001790</v>
      </c>
      <c r="R1790" s="27" t="s">
        <v>193</v>
      </c>
      <c r="S1790" s="30" t="str">
        <f>_xlfn.IFNA(VLOOKUP(_xlfn.CONCAT(D1790," - ",R1790),OP!A:D,4,0),"-------------------------------------------NAO DISPONIVEL-------------------------------------------")</f>
        <v>FETRANSPOR</v>
      </c>
      <c r="T1790" s="31"/>
      <c r="U1790" s="32"/>
      <c r="V1790" s="31"/>
      <c r="W1790" s="33">
        <f t="shared" si="441"/>
        <v>0</v>
      </c>
      <c r="X1790" s="34">
        <f t="shared" si="442"/>
        <v>0</v>
      </c>
      <c r="Y1790" s="33">
        <f t="shared" si="443"/>
        <v>0</v>
      </c>
      <c r="Z1790" s="33">
        <f t="shared" si="444"/>
        <v>0</v>
      </c>
      <c r="AA1790" s="35">
        <f t="shared" si="445"/>
        <v>0</v>
      </c>
      <c r="AB1790" s="36">
        <f t="shared" si="446"/>
        <v>0</v>
      </c>
      <c r="AC1790" s="37">
        <f t="shared" si="447"/>
        <v>0</v>
      </c>
      <c r="AD1790" s="38"/>
      <c r="AE1790" s="38"/>
      <c r="AF1790" s="39">
        <f t="shared" si="448"/>
        <v>0</v>
      </c>
      <c r="AG1790" s="40"/>
      <c r="AH1790" s="41">
        <f t="shared" si="449"/>
        <v>0</v>
      </c>
      <c r="AI1790" s="42">
        <f t="shared" si="450"/>
        <v>0</v>
      </c>
      <c r="AJ1790" s="43">
        <f t="shared" si="451"/>
        <v>0</v>
      </c>
      <c r="AK1790" s="5" t="str">
        <f>_xlfn.IFNA(VLOOKUP(_xlfn.CONCAT(D1790," - ",S1790),OP!E:F,2,0),"-------------------------------------------NAO DISPONIVEL-------------------------------------------")</f>
        <v>C - RIOCARD</v>
      </c>
      <c r="AL1790" s="7" t="str">
        <f t="shared" si="437"/>
        <v>1 - -------------------------------------------NAO DISPONIVEL------------------------------------------- - 00000001790 - FETRANSPOR</v>
      </c>
      <c r="AM1790" s="7" t="str">
        <f t="shared" si="438"/>
        <v>-------------------------------------------NAO DISPONIVEL-------------------------------------------</v>
      </c>
      <c r="AN1790" s="44" cm="1">
        <f t="array" ref="AN1790">_xlfn.IFS(AJ1790=0,0,AQ1790="INATIVO",2,AQ1790="SEM CADASTRO",4,AQ1790="CPF ATIVO EM OUTRO COMPRADOR",5,AQ1790="NOVO/SEM CARTAO",6,AND(AJ1790&gt;0,AQ1790,""),8)</f>
        <v>0</v>
      </c>
      <c r="AO1790" s="45">
        <f t="shared" si="452"/>
        <v>-10</v>
      </c>
    </row>
    <row r="1791" spans="1:41" x14ac:dyDescent="0.4">
      <c r="A1791" s="21" t="str">
        <f t="shared" si="439"/>
        <v>-------------------------------------------NAO DISPONIVEL-------------------------------------------</v>
      </c>
      <c r="B1791" s="5" t="str">
        <f>_xlfn.IFNA(VLOOKUP(A1791,CNPJ!E:F,2,0),"-------------------------------------------NAO DISPONIVEL-------------------------------------------")</f>
        <v>-------------------------------------------NAO DISPONIVEL-------------------------------------------</v>
      </c>
      <c r="C1791" s="22">
        <v>1</v>
      </c>
      <c r="D1791" s="5" t="str">
        <f>_xlfn.XLOOKUP(R1791,OP!C:C,OP!B:B,,0,1)</f>
        <v>RJ</v>
      </c>
      <c r="E1791" s="23"/>
      <c r="M1791" s="26"/>
      <c r="N1791" s="27"/>
      <c r="O1791" s="28" t="str">
        <f t="shared" si="440"/>
        <v>00000001791</v>
      </c>
      <c r="R1791" s="27" t="s">
        <v>193</v>
      </c>
      <c r="S1791" s="30" t="str">
        <f>_xlfn.IFNA(VLOOKUP(_xlfn.CONCAT(D1791," - ",R1791),OP!A:D,4,0),"-------------------------------------------NAO DISPONIVEL-------------------------------------------")</f>
        <v>FETRANSPOR</v>
      </c>
      <c r="T1791" s="31"/>
      <c r="U1791" s="32"/>
      <c r="V1791" s="31"/>
      <c r="W1791" s="33">
        <f t="shared" si="441"/>
        <v>0</v>
      </c>
      <c r="X1791" s="34">
        <f t="shared" si="442"/>
        <v>0</v>
      </c>
      <c r="Y1791" s="33">
        <f t="shared" si="443"/>
        <v>0</v>
      </c>
      <c r="Z1791" s="33">
        <f t="shared" si="444"/>
        <v>0</v>
      </c>
      <c r="AA1791" s="35">
        <f t="shared" si="445"/>
        <v>0</v>
      </c>
      <c r="AB1791" s="36">
        <f t="shared" si="446"/>
        <v>0</v>
      </c>
      <c r="AC1791" s="37">
        <f t="shared" si="447"/>
        <v>0</v>
      </c>
      <c r="AD1791" s="38"/>
      <c r="AE1791" s="38"/>
      <c r="AF1791" s="39">
        <f t="shared" si="448"/>
        <v>0</v>
      </c>
      <c r="AG1791" s="40"/>
      <c r="AH1791" s="41">
        <f t="shared" si="449"/>
        <v>0</v>
      </c>
      <c r="AI1791" s="42">
        <f t="shared" si="450"/>
        <v>0</v>
      </c>
      <c r="AJ1791" s="43">
        <f t="shared" si="451"/>
        <v>0</v>
      </c>
      <c r="AK1791" s="5" t="str">
        <f>_xlfn.IFNA(VLOOKUP(_xlfn.CONCAT(D1791," - ",S1791),OP!E:F,2,0),"-------------------------------------------NAO DISPONIVEL-------------------------------------------")</f>
        <v>C - RIOCARD</v>
      </c>
      <c r="AL1791" s="7" t="str">
        <f t="shared" si="437"/>
        <v>1 - -------------------------------------------NAO DISPONIVEL------------------------------------------- - 00000001791 - FETRANSPOR</v>
      </c>
      <c r="AM1791" s="7" t="str">
        <f t="shared" si="438"/>
        <v>-------------------------------------------NAO DISPONIVEL-------------------------------------------</v>
      </c>
      <c r="AN1791" s="44" cm="1">
        <f t="array" ref="AN1791">_xlfn.IFS(AJ1791=0,0,AQ1791="INATIVO",2,AQ1791="SEM CADASTRO",4,AQ1791="CPF ATIVO EM OUTRO COMPRADOR",5,AQ1791="NOVO/SEM CARTAO",6,AND(AJ1791&gt;0,AQ1791,""),8)</f>
        <v>0</v>
      </c>
      <c r="AO1791" s="45">
        <f t="shared" si="452"/>
        <v>-10</v>
      </c>
    </row>
    <row r="1792" spans="1:41" x14ac:dyDescent="0.4">
      <c r="A1792" s="21" t="str">
        <f t="shared" si="439"/>
        <v>-------------------------------------------NAO DISPONIVEL-------------------------------------------</v>
      </c>
      <c r="B1792" s="5" t="str">
        <f>_xlfn.IFNA(VLOOKUP(A1792,CNPJ!E:F,2,0),"-------------------------------------------NAO DISPONIVEL-------------------------------------------")</f>
        <v>-------------------------------------------NAO DISPONIVEL-------------------------------------------</v>
      </c>
      <c r="C1792" s="22">
        <v>1</v>
      </c>
      <c r="D1792" s="5" t="str">
        <f>_xlfn.XLOOKUP(R1792,OP!C:C,OP!B:B,,0,1)</f>
        <v>RJ</v>
      </c>
      <c r="E1792" s="23"/>
      <c r="M1792" s="26"/>
      <c r="N1792" s="27"/>
      <c r="O1792" s="28" t="str">
        <f t="shared" si="440"/>
        <v>00000001792</v>
      </c>
      <c r="R1792" s="27" t="s">
        <v>193</v>
      </c>
      <c r="S1792" s="30" t="str">
        <f>_xlfn.IFNA(VLOOKUP(_xlfn.CONCAT(D1792," - ",R1792),OP!A:D,4,0),"-------------------------------------------NAO DISPONIVEL-------------------------------------------")</f>
        <v>FETRANSPOR</v>
      </c>
      <c r="T1792" s="31"/>
      <c r="U1792" s="32"/>
      <c r="V1792" s="31"/>
      <c r="W1792" s="33">
        <f t="shared" si="441"/>
        <v>0</v>
      </c>
      <c r="X1792" s="34">
        <f t="shared" si="442"/>
        <v>0</v>
      </c>
      <c r="Y1792" s="33">
        <f t="shared" si="443"/>
        <v>0</v>
      </c>
      <c r="Z1792" s="33">
        <f t="shared" si="444"/>
        <v>0</v>
      </c>
      <c r="AA1792" s="35">
        <f t="shared" si="445"/>
        <v>0</v>
      </c>
      <c r="AB1792" s="36">
        <f t="shared" si="446"/>
        <v>0</v>
      </c>
      <c r="AC1792" s="37">
        <f t="shared" si="447"/>
        <v>0</v>
      </c>
      <c r="AD1792" s="38"/>
      <c r="AE1792" s="38"/>
      <c r="AF1792" s="39">
        <f t="shared" si="448"/>
        <v>0</v>
      </c>
      <c r="AG1792" s="40"/>
      <c r="AH1792" s="41">
        <f t="shared" si="449"/>
        <v>0</v>
      </c>
      <c r="AI1792" s="42">
        <f t="shared" si="450"/>
        <v>0</v>
      </c>
      <c r="AJ1792" s="43">
        <f t="shared" si="451"/>
        <v>0</v>
      </c>
      <c r="AK1792" s="5" t="str">
        <f>_xlfn.IFNA(VLOOKUP(_xlfn.CONCAT(D1792," - ",S1792),OP!E:F,2,0),"-------------------------------------------NAO DISPONIVEL-------------------------------------------")</f>
        <v>C - RIOCARD</v>
      </c>
      <c r="AL1792" s="7" t="str">
        <f t="shared" si="437"/>
        <v>1 - -------------------------------------------NAO DISPONIVEL------------------------------------------- - 00000001792 - FETRANSPOR</v>
      </c>
      <c r="AM1792" s="7" t="str">
        <f t="shared" si="438"/>
        <v>-------------------------------------------NAO DISPONIVEL-------------------------------------------</v>
      </c>
      <c r="AN1792" s="44" cm="1">
        <f t="array" ref="AN1792">_xlfn.IFS(AJ1792=0,0,AQ1792="INATIVO",2,AQ1792="SEM CADASTRO",4,AQ1792="CPF ATIVO EM OUTRO COMPRADOR",5,AQ1792="NOVO/SEM CARTAO",6,AND(AJ1792&gt;0,AQ1792,""),8)</f>
        <v>0</v>
      </c>
      <c r="AO1792" s="45">
        <f t="shared" si="452"/>
        <v>-10</v>
      </c>
    </row>
    <row r="1793" spans="1:41" x14ac:dyDescent="0.4">
      <c r="A1793" s="21" t="str">
        <f t="shared" si="439"/>
        <v>-------------------------------------------NAO DISPONIVEL-------------------------------------------</v>
      </c>
      <c r="B1793" s="5" t="str">
        <f>_xlfn.IFNA(VLOOKUP(A1793,CNPJ!E:F,2,0),"-------------------------------------------NAO DISPONIVEL-------------------------------------------")</f>
        <v>-------------------------------------------NAO DISPONIVEL-------------------------------------------</v>
      </c>
      <c r="C1793" s="22">
        <v>1</v>
      </c>
      <c r="D1793" s="5" t="str">
        <f>_xlfn.XLOOKUP(R1793,OP!C:C,OP!B:B,,0,1)</f>
        <v>RJ</v>
      </c>
      <c r="E1793" s="23"/>
      <c r="M1793" s="26"/>
      <c r="N1793" s="27"/>
      <c r="O1793" s="28" t="str">
        <f t="shared" si="440"/>
        <v>00000001793</v>
      </c>
      <c r="R1793" s="27" t="s">
        <v>193</v>
      </c>
      <c r="S1793" s="30" t="str">
        <f>_xlfn.IFNA(VLOOKUP(_xlfn.CONCAT(D1793," - ",R1793),OP!A:D,4,0),"-------------------------------------------NAO DISPONIVEL-------------------------------------------")</f>
        <v>FETRANSPOR</v>
      </c>
      <c r="T1793" s="31"/>
      <c r="U1793" s="32"/>
      <c r="V1793" s="31"/>
      <c r="W1793" s="33">
        <f t="shared" si="441"/>
        <v>0</v>
      </c>
      <c r="X1793" s="34">
        <f t="shared" si="442"/>
        <v>0</v>
      </c>
      <c r="Y1793" s="33">
        <f t="shared" si="443"/>
        <v>0</v>
      </c>
      <c r="Z1793" s="33">
        <f t="shared" si="444"/>
        <v>0</v>
      </c>
      <c r="AA1793" s="35">
        <f t="shared" si="445"/>
        <v>0</v>
      </c>
      <c r="AB1793" s="36">
        <f t="shared" si="446"/>
        <v>0</v>
      </c>
      <c r="AC1793" s="37">
        <f t="shared" si="447"/>
        <v>0</v>
      </c>
      <c r="AD1793" s="38"/>
      <c r="AE1793" s="38"/>
      <c r="AF1793" s="39">
        <f t="shared" si="448"/>
        <v>0</v>
      </c>
      <c r="AG1793" s="40"/>
      <c r="AH1793" s="41">
        <f t="shared" si="449"/>
        <v>0</v>
      </c>
      <c r="AI1793" s="42">
        <f t="shared" si="450"/>
        <v>0</v>
      </c>
      <c r="AJ1793" s="43">
        <f t="shared" si="451"/>
        <v>0</v>
      </c>
      <c r="AK1793" s="5" t="str">
        <f>_xlfn.IFNA(VLOOKUP(_xlfn.CONCAT(D1793," - ",S1793),OP!E:F,2,0),"-------------------------------------------NAO DISPONIVEL-------------------------------------------")</f>
        <v>C - RIOCARD</v>
      </c>
      <c r="AL1793" s="7" t="str">
        <f t="shared" si="437"/>
        <v>1 - -------------------------------------------NAO DISPONIVEL------------------------------------------- - 00000001793 - FETRANSPOR</v>
      </c>
      <c r="AM1793" s="7" t="str">
        <f t="shared" si="438"/>
        <v>-------------------------------------------NAO DISPONIVEL-------------------------------------------</v>
      </c>
      <c r="AN1793" s="44" cm="1">
        <f t="array" ref="AN1793">_xlfn.IFS(AJ1793=0,0,AQ1793="INATIVO",2,AQ1793="SEM CADASTRO",4,AQ1793="CPF ATIVO EM OUTRO COMPRADOR",5,AQ1793="NOVO/SEM CARTAO",6,AND(AJ1793&gt;0,AQ1793,""),8)</f>
        <v>0</v>
      </c>
      <c r="AO1793" s="45">
        <f t="shared" si="452"/>
        <v>-10</v>
      </c>
    </row>
    <row r="1794" spans="1:41" x14ac:dyDescent="0.4">
      <c r="A1794" s="21" t="str">
        <f t="shared" si="439"/>
        <v>-------------------------------------------NAO DISPONIVEL-------------------------------------------</v>
      </c>
      <c r="B1794" s="5" t="str">
        <f>_xlfn.IFNA(VLOOKUP(A1794,CNPJ!E:F,2,0),"-------------------------------------------NAO DISPONIVEL-------------------------------------------")</f>
        <v>-------------------------------------------NAO DISPONIVEL-------------------------------------------</v>
      </c>
      <c r="C1794" s="22">
        <v>1</v>
      </c>
      <c r="D1794" s="5" t="str">
        <f>_xlfn.XLOOKUP(R1794,OP!C:C,OP!B:B,,0,1)</f>
        <v>RJ</v>
      </c>
      <c r="E1794" s="23"/>
      <c r="M1794" s="26"/>
      <c r="N1794" s="27"/>
      <c r="O1794" s="28" t="str">
        <f t="shared" si="440"/>
        <v>00000001794</v>
      </c>
      <c r="R1794" s="27" t="s">
        <v>193</v>
      </c>
      <c r="S1794" s="30" t="str">
        <f>_xlfn.IFNA(VLOOKUP(_xlfn.CONCAT(D1794," - ",R1794),OP!A:D,4,0),"-------------------------------------------NAO DISPONIVEL-------------------------------------------")</f>
        <v>FETRANSPOR</v>
      </c>
      <c r="T1794" s="31"/>
      <c r="U1794" s="32"/>
      <c r="V1794" s="31"/>
      <c r="W1794" s="33">
        <f t="shared" si="441"/>
        <v>0</v>
      </c>
      <c r="X1794" s="34">
        <f t="shared" si="442"/>
        <v>0</v>
      </c>
      <c r="Y1794" s="33">
        <f t="shared" si="443"/>
        <v>0</v>
      </c>
      <c r="Z1794" s="33">
        <f t="shared" si="444"/>
        <v>0</v>
      </c>
      <c r="AA1794" s="35">
        <f t="shared" si="445"/>
        <v>0</v>
      </c>
      <c r="AB1794" s="36">
        <f t="shared" si="446"/>
        <v>0</v>
      </c>
      <c r="AC1794" s="37">
        <f t="shared" si="447"/>
        <v>0</v>
      </c>
      <c r="AD1794" s="38"/>
      <c r="AE1794" s="38"/>
      <c r="AF1794" s="39">
        <f t="shared" si="448"/>
        <v>0</v>
      </c>
      <c r="AG1794" s="40"/>
      <c r="AH1794" s="41">
        <f t="shared" si="449"/>
        <v>0</v>
      </c>
      <c r="AI1794" s="42">
        <f t="shared" si="450"/>
        <v>0</v>
      </c>
      <c r="AJ1794" s="43">
        <f t="shared" si="451"/>
        <v>0</v>
      </c>
      <c r="AK1794" s="5" t="str">
        <f>_xlfn.IFNA(VLOOKUP(_xlfn.CONCAT(D1794," - ",S1794),OP!E:F,2,0),"-------------------------------------------NAO DISPONIVEL-------------------------------------------")</f>
        <v>C - RIOCARD</v>
      </c>
      <c r="AL1794" s="7" t="str">
        <f t="shared" ref="AL1794:AL1857" si="453">_xlfn.CONCAT(C1794," - ",B1794," - ",O1794," - ",S1794)</f>
        <v>1 - -------------------------------------------NAO DISPONIVEL------------------------------------------- - 00000001794 - FETRANSPOR</v>
      </c>
      <c r="AM1794" s="7" t="str">
        <f t="shared" ref="AM1794:AM1857" si="454">_xlfn.CONCAT(B1794,L1794,LEFT(M1794,3))</f>
        <v>-------------------------------------------NAO DISPONIVEL-------------------------------------------</v>
      </c>
      <c r="AN1794" s="44" cm="1">
        <f t="array" ref="AN1794">_xlfn.IFS(AJ1794=0,0,AQ1794="INATIVO",2,AQ1794="SEM CADASTRO",4,AQ1794="CPF ATIVO EM OUTRO COMPRADOR",5,AQ1794="NOVO/SEM CARTAO",6,AND(AJ1794&gt;0,AQ1794,""),8)</f>
        <v>0</v>
      </c>
      <c r="AO1794" s="45">
        <f t="shared" si="452"/>
        <v>-10</v>
      </c>
    </row>
    <row r="1795" spans="1:41" x14ac:dyDescent="0.4">
      <c r="A1795" s="21" t="str">
        <f t="shared" ref="A1795:A1858" si="455">IF(AND(E1795&lt;&gt;"",F1795&lt;&gt;""),TRIM(_xlfn.CONCAT(D1795," - ",S1795," - ",E1795," - ",F1795)),"-------------------------------------------NAO DISPONIVEL-------------------------------------------")</f>
        <v>-------------------------------------------NAO DISPONIVEL-------------------------------------------</v>
      </c>
      <c r="B1795" s="5" t="str">
        <f>_xlfn.IFNA(VLOOKUP(A1795,CNPJ!E:F,2,0),"-------------------------------------------NAO DISPONIVEL-------------------------------------------")</f>
        <v>-------------------------------------------NAO DISPONIVEL-------------------------------------------</v>
      </c>
      <c r="C1795" s="22">
        <v>1</v>
      </c>
      <c r="D1795" s="5" t="str">
        <f>_xlfn.XLOOKUP(R1795,OP!C:C,OP!B:B,,0,1)</f>
        <v>RJ</v>
      </c>
      <c r="E1795" s="23"/>
      <c r="M1795" s="26"/>
      <c r="N1795" s="27"/>
      <c r="O1795" s="28" t="str">
        <f t="shared" ref="O1795:O1858" si="456">IF(N1795="",TEXT(ROW(),"00000000000"),IF(N1795="00000000000",TEXT(ROW(),"00000000000"),TRIM(TEXT(N1795,"00000000000"))))</f>
        <v>00000001795</v>
      </c>
      <c r="R1795" s="27" t="s">
        <v>193</v>
      </c>
      <c r="S1795" s="30" t="str">
        <f>_xlfn.IFNA(VLOOKUP(_xlfn.CONCAT(D1795," - ",R1795),OP!A:D,4,0),"-------------------------------------------NAO DISPONIVEL-------------------------------------------")</f>
        <v>FETRANSPOR</v>
      </c>
      <c r="T1795" s="31"/>
      <c r="U1795" s="32"/>
      <c r="V1795" s="31"/>
      <c r="W1795" s="33">
        <f t="shared" ref="W1795:W1858" si="457">ROUND(T1795,2)</f>
        <v>0</v>
      </c>
      <c r="X1795" s="34">
        <f t="shared" ref="X1795:X1858" si="458">ROUND(U1795,0)</f>
        <v>0</v>
      </c>
      <c r="Y1795" s="33">
        <f t="shared" ref="Y1795:Y1858" si="459">ROUND(V1795,2)</f>
        <v>0</v>
      </c>
      <c r="Z1795" s="33">
        <f t="shared" ref="Z1795:Z1858" si="460">(X1795*Y1795)-W1795</f>
        <v>0</v>
      </c>
      <c r="AA1795" s="35">
        <f t="shared" ref="AA1795:AA1858" si="461">Y1795</f>
        <v>0</v>
      </c>
      <c r="AB1795" s="36">
        <f t="shared" ref="AB1795:AB1858" si="462">Z1795</f>
        <v>0</v>
      </c>
      <c r="AC1795" s="37">
        <f t="shared" ref="AC1795:AC1858" si="463">ROUND(IF(AL1795=AL1794,0,SUMIF(AL:AL,AL1795,AB:AB)),2)</f>
        <v>0</v>
      </c>
      <c r="AD1795" s="38"/>
      <c r="AE1795" s="38"/>
      <c r="AF1795" s="39">
        <f t="shared" ref="AF1795:AF1858" si="464">ROUND(SUM(AD1795,AE1795),2)</f>
        <v>0</v>
      </c>
      <c r="AG1795" s="40"/>
      <c r="AH1795" s="41">
        <f t="shared" ref="AH1795:AH1858" si="465">ROUND(AG1795,2)</f>
        <v>0</v>
      </c>
      <c r="AI1795" s="42">
        <f t="shared" ref="AI1795:AI1858" si="466">ROUND(IF(AH1795=0,0,IF(AF1795-AH1795&lt;0,0,IF(AF1795-AH1795&gt;AC1795,AC1795,AF1795-AH1795))),2)</f>
        <v>0</v>
      </c>
      <c r="AJ1795" s="43">
        <f t="shared" ref="AJ1795:AJ1858" si="467">ROUND(IF(AC1795=0,0,IF(AH1795=0,AC1795,AC1795-AI1795)),2)</f>
        <v>0</v>
      </c>
      <c r="AK1795" s="5" t="str">
        <f>_xlfn.IFNA(VLOOKUP(_xlfn.CONCAT(D1795," - ",S1795),OP!E:F,2,0),"-------------------------------------------NAO DISPONIVEL-------------------------------------------")</f>
        <v>C - RIOCARD</v>
      </c>
      <c r="AL1795" s="7" t="str">
        <f t="shared" si="453"/>
        <v>1 - -------------------------------------------NAO DISPONIVEL------------------------------------------- - 00000001795 - FETRANSPOR</v>
      </c>
      <c r="AM1795" s="7" t="str">
        <f t="shared" si="454"/>
        <v>-------------------------------------------NAO DISPONIVEL-------------------------------------------</v>
      </c>
      <c r="AN1795" s="44" cm="1">
        <f t="array" ref="AN1795">_xlfn.IFS(AJ1795=0,0,AQ1795="INATIVO",2,AQ1795="SEM CADASTRO",4,AQ1795="CPF ATIVO EM OUTRO COMPRADOR",5,AQ1795="NOVO/SEM CARTAO",6,AND(AJ1795&gt;0,AQ1795,""),8)</f>
        <v>0</v>
      </c>
      <c r="AO1795" s="45">
        <f t="shared" ref="AO1795:AO1858" si="468">AF1795-(10-AJ1795)</f>
        <v>-10</v>
      </c>
    </row>
    <row r="1796" spans="1:41" x14ac:dyDescent="0.4">
      <c r="A1796" s="21" t="str">
        <f t="shared" si="455"/>
        <v>-------------------------------------------NAO DISPONIVEL-------------------------------------------</v>
      </c>
      <c r="B1796" s="5" t="str">
        <f>_xlfn.IFNA(VLOOKUP(A1796,CNPJ!E:F,2,0),"-------------------------------------------NAO DISPONIVEL-------------------------------------------")</f>
        <v>-------------------------------------------NAO DISPONIVEL-------------------------------------------</v>
      </c>
      <c r="C1796" s="22">
        <v>1</v>
      </c>
      <c r="D1796" s="5" t="str">
        <f>_xlfn.XLOOKUP(R1796,OP!C:C,OP!B:B,,0,1)</f>
        <v>RJ</v>
      </c>
      <c r="E1796" s="23"/>
      <c r="M1796" s="26"/>
      <c r="N1796" s="27"/>
      <c r="O1796" s="28" t="str">
        <f t="shared" si="456"/>
        <v>00000001796</v>
      </c>
      <c r="R1796" s="27" t="s">
        <v>193</v>
      </c>
      <c r="S1796" s="30" t="str">
        <f>_xlfn.IFNA(VLOOKUP(_xlfn.CONCAT(D1796," - ",R1796),OP!A:D,4,0),"-------------------------------------------NAO DISPONIVEL-------------------------------------------")</f>
        <v>FETRANSPOR</v>
      </c>
      <c r="T1796" s="31"/>
      <c r="U1796" s="32"/>
      <c r="V1796" s="31"/>
      <c r="W1796" s="33">
        <f t="shared" si="457"/>
        <v>0</v>
      </c>
      <c r="X1796" s="34">
        <f t="shared" si="458"/>
        <v>0</v>
      </c>
      <c r="Y1796" s="33">
        <f t="shared" si="459"/>
        <v>0</v>
      </c>
      <c r="Z1796" s="33">
        <f t="shared" si="460"/>
        <v>0</v>
      </c>
      <c r="AA1796" s="35">
        <f t="shared" si="461"/>
        <v>0</v>
      </c>
      <c r="AB1796" s="36">
        <f t="shared" si="462"/>
        <v>0</v>
      </c>
      <c r="AC1796" s="37">
        <f t="shared" si="463"/>
        <v>0</v>
      </c>
      <c r="AD1796" s="38"/>
      <c r="AE1796" s="38"/>
      <c r="AF1796" s="39">
        <f t="shared" si="464"/>
        <v>0</v>
      </c>
      <c r="AG1796" s="40"/>
      <c r="AH1796" s="41">
        <f t="shared" si="465"/>
        <v>0</v>
      </c>
      <c r="AI1796" s="42">
        <f t="shared" si="466"/>
        <v>0</v>
      </c>
      <c r="AJ1796" s="43">
        <f t="shared" si="467"/>
        <v>0</v>
      </c>
      <c r="AK1796" s="5" t="str">
        <f>_xlfn.IFNA(VLOOKUP(_xlfn.CONCAT(D1796," - ",S1796),OP!E:F,2,0),"-------------------------------------------NAO DISPONIVEL-------------------------------------------")</f>
        <v>C - RIOCARD</v>
      </c>
      <c r="AL1796" s="7" t="str">
        <f t="shared" si="453"/>
        <v>1 - -------------------------------------------NAO DISPONIVEL------------------------------------------- - 00000001796 - FETRANSPOR</v>
      </c>
      <c r="AM1796" s="7" t="str">
        <f t="shared" si="454"/>
        <v>-------------------------------------------NAO DISPONIVEL-------------------------------------------</v>
      </c>
      <c r="AN1796" s="44" cm="1">
        <f t="array" ref="AN1796">_xlfn.IFS(AJ1796=0,0,AQ1796="INATIVO",2,AQ1796="SEM CADASTRO",4,AQ1796="CPF ATIVO EM OUTRO COMPRADOR",5,AQ1796="NOVO/SEM CARTAO",6,AND(AJ1796&gt;0,AQ1796,""),8)</f>
        <v>0</v>
      </c>
      <c r="AO1796" s="45">
        <f t="shared" si="468"/>
        <v>-10</v>
      </c>
    </row>
    <row r="1797" spans="1:41" x14ac:dyDescent="0.4">
      <c r="A1797" s="21" t="str">
        <f t="shared" si="455"/>
        <v>-------------------------------------------NAO DISPONIVEL-------------------------------------------</v>
      </c>
      <c r="B1797" s="5" t="str">
        <f>_xlfn.IFNA(VLOOKUP(A1797,CNPJ!E:F,2,0),"-------------------------------------------NAO DISPONIVEL-------------------------------------------")</f>
        <v>-------------------------------------------NAO DISPONIVEL-------------------------------------------</v>
      </c>
      <c r="C1797" s="22">
        <v>1</v>
      </c>
      <c r="D1797" s="5" t="str">
        <f>_xlfn.XLOOKUP(R1797,OP!C:C,OP!B:B,,0,1)</f>
        <v>RJ</v>
      </c>
      <c r="E1797" s="23"/>
      <c r="M1797" s="26"/>
      <c r="N1797" s="27"/>
      <c r="O1797" s="28" t="str">
        <f t="shared" si="456"/>
        <v>00000001797</v>
      </c>
      <c r="R1797" s="27" t="s">
        <v>193</v>
      </c>
      <c r="S1797" s="30" t="str">
        <f>_xlfn.IFNA(VLOOKUP(_xlfn.CONCAT(D1797," - ",R1797),OP!A:D,4,0),"-------------------------------------------NAO DISPONIVEL-------------------------------------------")</f>
        <v>FETRANSPOR</v>
      </c>
      <c r="T1797" s="31"/>
      <c r="U1797" s="32"/>
      <c r="V1797" s="31"/>
      <c r="W1797" s="33">
        <f t="shared" si="457"/>
        <v>0</v>
      </c>
      <c r="X1797" s="34">
        <f t="shared" si="458"/>
        <v>0</v>
      </c>
      <c r="Y1797" s="33">
        <f t="shared" si="459"/>
        <v>0</v>
      </c>
      <c r="Z1797" s="33">
        <f t="shared" si="460"/>
        <v>0</v>
      </c>
      <c r="AA1797" s="35">
        <f t="shared" si="461"/>
        <v>0</v>
      </c>
      <c r="AB1797" s="36">
        <f t="shared" si="462"/>
        <v>0</v>
      </c>
      <c r="AC1797" s="37">
        <f t="shared" si="463"/>
        <v>0</v>
      </c>
      <c r="AD1797" s="38"/>
      <c r="AE1797" s="38"/>
      <c r="AF1797" s="39">
        <f t="shared" si="464"/>
        <v>0</v>
      </c>
      <c r="AG1797" s="40"/>
      <c r="AH1797" s="41">
        <f t="shared" si="465"/>
        <v>0</v>
      </c>
      <c r="AI1797" s="42">
        <f t="shared" si="466"/>
        <v>0</v>
      </c>
      <c r="AJ1797" s="43">
        <f t="shared" si="467"/>
        <v>0</v>
      </c>
      <c r="AK1797" s="5" t="str">
        <f>_xlfn.IFNA(VLOOKUP(_xlfn.CONCAT(D1797," - ",S1797),OP!E:F,2,0),"-------------------------------------------NAO DISPONIVEL-------------------------------------------")</f>
        <v>C - RIOCARD</v>
      </c>
      <c r="AL1797" s="7" t="str">
        <f t="shared" si="453"/>
        <v>1 - -------------------------------------------NAO DISPONIVEL------------------------------------------- - 00000001797 - FETRANSPOR</v>
      </c>
      <c r="AM1797" s="7" t="str">
        <f t="shared" si="454"/>
        <v>-------------------------------------------NAO DISPONIVEL-------------------------------------------</v>
      </c>
      <c r="AN1797" s="44" cm="1">
        <f t="array" ref="AN1797">_xlfn.IFS(AJ1797=0,0,AQ1797="INATIVO",2,AQ1797="SEM CADASTRO",4,AQ1797="CPF ATIVO EM OUTRO COMPRADOR",5,AQ1797="NOVO/SEM CARTAO",6,AND(AJ1797&gt;0,AQ1797,""),8)</f>
        <v>0</v>
      </c>
      <c r="AO1797" s="45">
        <f t="shared" si="468"/>
        <v>-10</v>
      </c>
    </row>
    <row r="1798" spans="1:41" x14ac:dyDescent="0.4">
      <c r="A1798" s="21" t="str">
        <f t="shared" si="455"/>
        <v>-------------------------------------------NAO DISPONIVEL-------------------------------------------</v>
      </c>
      <c r="B1798" s="5" t="str">
        <f>_xlfn.IFNA(VLOOKUP(A1798,CNPJ!E:F,2,0),"-------------------------------------------NAO DISPONIVEL-------------------------------------------")</f>
        <v>-------------------------------------------NAO DISPONIVEL-------------------------------------------</v>
      </c>
      <c r="C1798" s="22">
        <v>1</v>
      </c>
      <c r="D1798" s="5" t="str">
        <f>_xlfn.XLOOKUP(R1798,OP!C:C,OP!B:B,,0,1)</f>
        <v>RJ</v>
      </c>
      <c r="E1798" s="23"/>
      <c r="M1798" s="26"/>
      <c r="N1798" s="27"/>
      <c r="O1798" s="28" t="str">
        <f t="shared" si="456"/>
        <v>00000001798</v>
      </c>
      <c r="R1798" s="27" t="s">
        <v>193</v>
      </c>
      <c r="S1798" s="30" t="str">
        <f>_xlfn.IFNA(VLOOKUP(_xlfn.CONCAT(D1798," - ",R1798),OP!A:D,4,0),"-------------------------------------------NAO DISPONIVEL-------------------------------------------")</f>
        <v>FETRANSPOR</v>
      </c>
      <c r="T1798" s="31"/>
      <c r="U1798" s="32"/>
      <c r="V1798" s="31"/>
      <c r="W1798" s="33">
        <f t="shared" si="457"/>
        <v>0</v>
      </c>
      <c r="X1798" s="34">
        <f t="shared" si="458"/>
        <v>0</v>
      </c>
      <c r="Y1798" s="33">
        <f t="shared" si="459"/>
        <v>0</v>
      </c>
      <c r="Z1798" s="33">
        <f t="shared" si="460"/>
        <v>0</v>
      </c>
      <c r="AA1798" s="35">
        <f t="shared" si="461"/>
        <v>0</v>
      </c>
      <c r="AB1798" s="36">
        <f t="shared" si="462"/>
        <v>0</v>
      </c>
      <c r="AC1798" s="37">
        <f t="shared" si="463"/>
        <v>0</v>
      </c>
      <c r="AD1798" s="38"/>
      <c r="AE1798" s="38"/>
      <c r="AF1798" s="39">
        <f t="shared" si="464"/>
        <v>0</v>
      </c>
      <c r="AG1798" s="40"/>
      <c r="AH1798" s="41">
        <f t="shared" si="465"/>
        <v>0</v>
      </c>
      <c r="AI1798" s="42">
        <f t="shared" si="466"/>
        <v>0</v>
      </c>
      <c r="AJ1798" s="43">
        <f t="shared" si="467"/>
        <v>0</v>
      </c>
      <c r="AK1798" s="5" t="str">
        <f>_xlfn.IFNA(VLOOKUP(_xlfn.CONCAT(D1798," - ",S1798),OP!E:F,2,0),"-------------------------------------------NAO DISPONIVEL-------------------------------------------")</f>
        <v>C - RIOCARD</v>
      </c>
      <c r="AL1798" s="7" t="str">
        <f t="shared" si="453"/>
        <v>1 - -------------------------------------------NAO DISPONIVEL------------------------------------------- - 00000001798 - FETRANSPOR</v>
      </c>
      <c r="AM1798" s="7" t="str">
        <f t="shared" si="454"/>
        <v>-------------------------------------------NAO DISPONIVEL-------------------------------------------</v>
      </c>
      <c r="AN1798" s="44" cm="1">
        <f t="array" ref="AN1798">_xlfn.IFS(AJ1798=0,0,AQ1798="INATIVO",2,AQ1798="SEM CADASTRO",4,AQ1798="CPF ATIVO EM OUTRO COMPRADOR",5,AQ1798="NOVO/SEM CARTAO",6,AND(AJ1798&gt;0,AQ1798,""),8)</f>
        <v>0</v>
      </c>
      <c r="AO1798" s="45">
        <f t="shared" si="468"/>
        <v>-10</v>
      </c>
    </row>
    <row r="1799" spans="1:41" x14ac:dyDescent="0.4">
      <c r="A1799" s="21" t="str">
        <f t="shared" si="455"/>
        <v>-------------------------------------------NAO DISPONIVEL-------------------------------------------</v>
      </c>
      <c r="B1799" s="5" t="str">
        <f>_xlfn.IFNA(VLOOKUP(A1799,CNPJ!E:F,2,0),"-------------------------------------------NAO DISPONIVEL-------------------------------------------")</f>
        <v>-------------------------------------------NAO DISPONIVEL-------------------------------------------</v>
      </c>
      <c r="C1799" s="22">
        <v>1</v>
      </c>
      <c r="D1799" s="5" t="str">
        <f>_xlfn.XLOOKUP(R1799,OP!C:C,OP!B:B,,0,1)</f>
        <v>RJ</v>
      </c>
      <c r="E1799" s="23"/>
      <c r="M1799" s="26"/>
      <c r="N1799" s="27"/>
      <c r="O1799" s="28" t="str">
        <f t="shared" si="456"/>
        <v>00000001799</v>
      </c>
      <c r="R1799" s="27" t="s">
        <v>193</v>
      </c>
      <c r="S1799" s="30" t="str">
        <f>_xlfn.IFNA(VLOOKUP(_xlfn.CONCAT(D1799," - ",R1799),OP!A:D,4,0),"-------------------------------------------NAO DISPONIVEL-------------------------------------------")</f>
        <v>FETRANSPOR</v>
      </c>
      <c r="T1799" s="31"/>
      <c r="U1799" s="32"/>
      <c r="V1799" s="31"/>
      <c r="W1799" s="33">
        <f t="shared" si="457"/>
        <v>0</v>
      </c>
      <c r="X1799" s="34">
        <f t="shared" si="458"/>
        <v>0</v>
      </c>
      <c r="Y1799" s="33">
        <f t="shared" si="459"/>
        <v>0</v>
      </c>
      <c r="Z1799" s="33">
        <f t="shared" si="460"/>
        <v>0</v>
      </c>
      <c r="AA1799" s="35">
        <f t="shared" si="461"/>
        <v>0</v>
      </c>
      <c r="AB1799" s="36">
        <f t="shared" si="462"/>
        <v>0</v>
      </c>
      <c r="AC1799" s="37">
        <f t="shared" si="463"/>
        <v>0</v>
      </c>
      <c r="AD1799" s="38"/>
      <c r="AE1799" s="38"/>
      <c r="AF1799" s="39">
        <f t="shared" si="464"/>
        <v>0</v>
      </c>
      <c r="AG1799" s="40"/>
      <c r="AH1799" s="41">
        <f t="shared" si="465"/>
        <v>0</v>
      </c>
      <c r="AI1799" s="42">
        <f t="shared" si="466"/>
        <v>0</v>
      </c>
      <c r="AJ1799" s="43">
        <f t="shared" si="467"/>
        <v>0</v>
      </c>
      <c r="AK1799" s="5" t="str">
        <f>_xlfn.IFNA(VLOOKUP(_xlfn.CONCAT(D1799," - ",S1799),OP!E:F,2,0),"-------------------------------------------NAO DISPONIVEL-------------------------------------------")</f>
        <v>C - RIOCARD</v>
      </c>
      <c r="AL1799" s="7" t="str">
        <f t="shared" si="453"/>
        <v>1 - -------------------------------------------NAO DISPONIVEL------------------------------------------- - 00000001799 - FETRANSPOR</v>
      </c>
      <c r="AM1799" s="7" t="str">
        <f t="shared" si="454"/>
        <v>-------------------------------------------NAO DISPONIVEL-------------------------------------------</v>
      </c>
      <c r="AN1799" s="44" cm="1">
        <f t="array" ref="AN1799">_xlfn.IFS(AJ1799=0,0,AQ1799="INATIVO",2,AQ1799="SEM CADASTRO",4,AQ1799="CPF ATIVO EM OUTRO COMPRADOR",5,AQ1799="NOVO/SEM CARTAO",6,AND(AJ1799&gt;0,AQ1799,""),8)</f>
        <v>0</v>
      </c>
      <c r="AO1799" s="45">
        <f t="shared" si="468"/>
        <v>-10</v>
      </c>
    </row>
    <row r="1800" spans="1:41" x14ac:dyDescent="0.4">
      <c r="A1800" s="21" t="str">
        <f t="shared" si="455"/>
        <v>-------------------------------------------NAO DISPONIVEL-------------------------------------------</v>
      </c>
      <c r="B1800" s="5" t="str">
        <f>_xlfn.IFNA(VLOOKUP(A1800,CNPJ!E:F,2,0),"-------------------------------------------NAO DISPONIVEL-------------------------------------------")</f>
        <v>-------------------------------------------NAO DISPONIVEL-------------------------------------------</v>
      </c>
      <c r="C1800" s="22">
        <v>1</v>
      </c>
      <c r="D1800" s="5" t="str">
        <f>_xlfn.XLOOKUP(R1800,OP!C:C,OP!B:B,,0,1)</f>
        <v>RJ</v>
      </c>
      <c r="E1800" s="23"/>
      <c r="M1800" s="26"/>
      <c r="N1800" s="27"/>
      <c r="O1800" s="28" t="str">
        <f t="shared" si="456"/>
        <v>00000001800</v>
      </c>
      <c r="R1800" s="27" t="s">
        <v>193</v>
      </c>
      <c r="S1800" s="30" t="str">
        <f>_xlfn.IFNA(VLOOKUP(_xlfn.CONCAT(D1800," - ",R1800),OP!A:D,4,0),"-------------------------------------------NAO DISPONIVEL-------------------------------------------")</f>
        <v>FETRANSPOR</v>
      </c>
      <c r="T1800" s="31"/>
      <c r="U1800" s="32"/>
      <c r="V1800" s="31"/>
      <c r="W1800" s="33">
        <f t="shared" si="457"/>
        <v>0</v>
      </c>
      <c r="X1800" s="34">
        <f t="shared" si="458"/>
        <v>0</v>
      </c>
      <c r="Y1800" s="33">
        <f t="shared" si="459"/>
        <v>0</v>
      </c>
      <c r="Z1800" s="33">
        <f t="shared" si="460"/>
        <v>0</v>
      </c>
      <c r="AA1800" s="35">
        <f t="shared" si="461"/>
        <v>0</v>
      </c>
      <c r="AB1800" s="36">
        <f t="shared" si="462"/>
        <v>0</v>
      </c>
      <c r="AC1800" s="37">
        <f t="shared" si="463"/>
        <v>0</v>
      </c>
      <c r="AD1800" s="38"/>
      <c r="AE1800" s="38"/>
      <c r="AF1800" s="39">
        <f t="shared" si="464"/>
        <v>0</v>
      </c>
      <c r="AG1800" s="40"/>
      <c r="AH1800" s="41">
        <f t="shared" si="465"/>
        <v>0</v>
      </c>
      <c r="AI1800" s="42">
        <f t="shared" si="466"/>
        <v>0</v>
      </c>
      <c r="AJ1800" s="43">
        <f t="shared" si="467"/>
        <v>0</v>
      </c>
      <c r="AK1800" s="5" t="str">
        <f>_xlfn.IFNA(VLOOKUP(_xlfn.CONCAT(D1800," - ",S1800),OP!E:F,2,0),"-------------------------------------------NAO DISPONIVEL-------------------------------------------")</f>
        <v>C - RIOCARD</v>
      </c>
      <c r="AL1800" s="7" t="str">
        <f t="shared" si="453"/>
        <v>1 - -------------------------------------------NAO DISPONIVEL------------------------------------------- - 00000001800 - FETRANSPOR</v>
      </c>
      <c r="AM1800" s="7" t="str">
        <f t="shared" si="454"/>
        <v>-------------------------------------------NAO DISPONIVEL-------------------------------------------</v>
      </c>
      <c r="AN1800" s="44" cm="1">
        <f t="array" ref="AN1800">_xlfn.IFS(AJ1800=0,0,AQ1800="INATIVO",2,AQ1800="SEM CADASTRO",4,AQ1800="CPF ATIVO EM OUTRO COMPRADOR",5,AQ1800="NOVO/SEM CARTAO",6,AND(AJ1800&gt;0,AQ1800,""),8)</f>
        <v>0</v>
      </c>
      <c r="AO1800" s="45">
        <f t="shared" si="468"/>
        <v>-10</v>
      </c>
    </row>
    <row r="1801" spans="1:41" x14ac:dyDescent="0.4">
      <c r="A1801" s="21" t="str">
        <f t="shared" si="455"/>
        <v>-------------------------------------------NAO DISPONIVEL-------------------------------------------</v>
      </c>
      <c r="B1801" s="5" t="str">
        <f>_xlfn.IFNA(VLOOKUP(A1801,CNPJ!E:F,2,0),"-------------------------------------------NAO DISPONIVEL-------------------------------------------")</f>
        <v>-------------------------------------------NAO DISPONIVEL-------------------------------------------</v>
      </c>
      <c r="C1801" s="22">
        <v>1</v>
      </c>
      <c r="D1801" s="5" t="str">
        <f>_xlfn.XLOOKUP(R1801,OP!C:C,OP!B:B,,0,1)</f>
        <v>RJ</v>
      </c>
      <c r="E1801" s="23"/>
      <c r="M1801" s="26"/>
      <c r="N1801" s="27"/>
      <c r="O1801" s="28" t="str">
        <f t="shared" si="456"/>
        <v>00000001801</v>
      </c>
      <c r="R1801" s="27" t="s">
        <v>193</v>
      </c>
      <c r="S1801" s="30" t="str">
        <f>_xlfn.IFNA(VLOOKUP(_xlfn.CONCAT(D1801," - ",R1801),OP!A:D,4,0),"-------------------------------------------NAO DISPONIVEL-------------------------------------------")</f>
        <v>FETRANSPOR</v>
      </c>
      <c r="T1801" s="31"/>
      <c r="U1801" s="32"/>
      <c r="V1801" s="31"/>
      <c r="W1801" s="33">
        <f t="shared" si="457"/>
        <v>0</v>
      </c>
      <c r="X1801" s="34">
        <f t="shared" si="458"/>
        <v>0</v>
      </c>
      <c r="Y1801" s="33">
        <f t="shared" si="459"/>
        <v>0</v>
      </c>
      <c r="Z1801" s="33">
        <f t="shared" si="460"/>
        <v>0</v>
      </c>
      <c r="AA1801" s="35">
        <f t="shared" si="461"/>
        <v>0</v>
      </c>
      <c r="AB1801" s="36">
        <f t="shared" si="462"/>
        <v>0</v>
      </c>
      <c r="AC1801" s="37">
        <f t="shared" si="463"/>
        <v>0</v>
      </c>
      <c r="AD1801" s="38"/>
      <c r="AE1801" s="38"/>
      <c r="AF1801" s="39">
        <f t="shared" si="464"/>
        <v>0</v>
      </c>
      <c r="AG1801" s="40"/>
      <c r="AH1801" s="41">
        <f t="shared" si="465"/>
        <v>0</v>
      </c>
      <c r="AI1801" s="42">
        <f t="shared" si="466"/>
        <v>0</v>
      </c>
      <c r="AJ1801" s="43">
        <f t="shared" si="467"/>
        <v>0</v>
      </c>
      <c r="AK1801" s="5" t="str">
        <f>_xlfn.IFNA(VLOOKUP(_xlfn.CONCAT(D1801," - ",S1801),OP!E:F,2,0),"-------------------------------------------NAO DISPONIVEL-------------------------------------------")</f>
        <v>C - RIOCARD</v>
      </c>
      <c r="AL1801" s="7" t="str">
        <f t="shared" si="453"/>
        <v>1 - -------------------------------------------NAO DISPONIVEL------------------------------------------- - 00000001801 - FETRANSPOR</v>
      </c>
      <c r="AM1801" s="7" t="str">
        <f t="shared" si="454"/>
        <v>-------------------------------------------NAO DISPONIVEL-------------------------------------------</v>
      </c>
      <c r="AN1801" s="44" cm="1">
        <f t="array" ref="AN1801">_xlfn.IFS(AJ1801=0,0,AQ1801="INATIVO",2,AQ1801="SEM CADASTRO",4,AQ1801="CPF ATIVO EM OUTRO COMPRADOR",5,AQ1801="NOVO/SEM CARTAO",6,AND(AJ1801&gt;0,AQ1801,""),8)</f>
        <v>0</v>
      </c>
      <c r="AO1801" s="45">
        <f t="shared" si="468"/>
        <v>-10</v>
      </c>
    </row>
    <row r="1802" spans="1:41" x14ac:dyDescent="0.4">
      <c r="A1802" s="21" t="str">
        <f t="shared" si="455"/>
        <v>-------------------------------------------NAO DISPONIVEL-------------------------------------------</v>
      </c>
      <c r="B1802" s="5" t="str">
        <f>_xlfn.IFNA(VLOOKUP(A1802,CNPJ!E:F,2,0),"-------------------------------------------NAO DISPONIVEL-------------------------------------------")</f>
        <v>-------------------------------------------NAO DISPONIVEL-------------------------------------------</v>
      </c>
      <c r="C1802" s="22">
        <v>1</v>
      </c>
      <c r="D1802" s="5" t="str">
        <f>_xlfn.XLOOKUP(R1802,OP!C:C,OP!B:B,,0,1)</f>
        <v>RJ</v>
      </c>
      <c r="E1802" s="23"/>
      <c r="M1802" s="26"/>
      <c r="N1802" s="27"/>
      <c r="O1802" s="28" t="str">
        <f t="shared" si="456"/>
        <v>00000001802</v>
      </c>
      <c r="R1802" s="27" t="s">
        <v>193</v>
      </c>
      <c r="S1802" s="30" t="str">
        <f>_xlfn.IFNA(VLOOKUP(_xlfn.CONCAT(D1802," - ",R1802),OP!A:D,4,0),"-------------------------------------------NAO DISPONIVEL-------------------------------------------")</f>
        <v>FETRANSPOR</v>
      </c>
      <c r="T1802" s="31"/>
      <c r="U1802" s="32"/>
      <c r="V1802" s="31"/>
      <c r="W1802" s="33">
        <f t="shared" si="457"/>
        <v>0</v>
      </c>
      <c r="X1802" s="34">
        <f t="shared" si="458"/>
        <v>0</v>
      </c>
      <c r="Y1802" s="33">
        <f t="shared" si="459"/>
        <v>0</v>
      </c>
      <c r="Z1802" s="33">
        <f t="shared" si="460"/>
        <v>0</v>
      </c>
      <c r="AA1802" s="35">
        <f t="shared" si="461"/>
        <v>0</v>
      </c>
      <c r="AB1802" s="36">
        <f t="shared" si="462"/>
        <v>0</v>
      </c>
      <c r="AC1802" s="37">
        <f t="shared" si="463"/>
        <v>0</v>
      </c>
      <c r="AD1802" s="38"/>
      <c r="AE1802" s="38"/>
      <c r="AF1802" s="39">
        <f t="shared" si="464"/>
        <v>0</v>
      </c>
      <c r="AG1802" s="40"/>
      <c r="AH1802" s="41">
        <f t="shared" si="465"/>
        <v>0</v>
      </c>
      <c r="AI1802" s="42">
        <f t="shared" si="466"/>
        <v>0</v>
      </c>
      <c r="AJ1802" s="43">
        <f t="shared" si="467"/>
        <v>0</v>
      </c>
      <c r="AK1802" s="5" t="str">
        <f>_xlfn.IFNA(VLOOKUP(_xlfn.CONCAT(D1802," - ",S1802),OP!E:F,2,0),"-------------------------------------------NAO DISPONIVEL-------------------------------------------")</f>
        <v>C - RIOCARD</v>
      </c>
      <c r="AL1802" s="7" t="str">
        <f t="shared" si="453"/>
        <v>1 - -------------------------------------------NAO DISPONIVEL------------------------------------------- - 00000001802 - FETRANSPOR</v>
      </c>
      <c r="AM1802" s="7" t="str">
        <f t="shared" si="454"/>
        <v>-------------------------------------------NAO DISPONIVEL-------------------------------------------</v>
      </c>
      <c r="AN1802" s="44" cm="1">
        <f t="array" ref="AN1802">_xlfn.IFS(AJ1802=0,0,AQ1802="INATIVO",2,AQ1802="SEM CADASTRO",4,AQ1802="CPF ATIVO EM OUTRO COMPRADOR",5,AQ1802="NOVO/SEM CARTAO",6,AND(AJ1802&gt;0,AQ1802,""),8)</f>
        <v>0</v>
      </c>
      <c r="AO1802" s="45">
        <f t="shared" si="468"/>
        <v>-10</v>
      </c>
    </row>
    <row r="1803" spans="1:41" x14ac:dyDescent="0.4">
      <c r="A1803" s="21" t="str">
        <f t="shared" si="455"/>
        <v>-------------------------------------------NAO DISPONIVEL-------------------------------------------</v>
      </c>
      <c r="B1803" s="5" t="str">
        <f>_xlfn.IFNA(VLOOKUP(A1803,CNPJ!E:F,2,0),"-------------------------------------------NAO DISPONIVEL-------------------------------------------")</f>
        <v>-------------------------------------------NAO DISPONIVEL-------------------------------------------</v>
      </c>
      <c r="C1803" s="22">
        <v>1</v>
      </c>
      <c r="D1803" s="5" t="str">
        <f>_xlfn.XLOOKUP(R1803,OP!C:C,OP!B:B,,0,1)</f>
        <v>RJ</v>
      </c>
      <c r="E1803" s="23"/>
      <c r="M1803" s="26"/>
      <c r="N1803" s="27"/>
      <c r="O1803" s="28" t="str">
        <f t="shared" si="456"/>
        <v>00000001803</v>
      </c>
      <c r="R1803" s="27" t="s">
        <v>193</v>
      </c>
      <c r="S1803" s="30" t="str">
        <f>_xlfn.IFNA(VLOOKUP(_xlfn.CONCAT(D1803," - ",R1803),OP!A:D,4,0),"-------------------------------------------NAO DISPONIVEL-------------------------------------------")</f>
        <v>FETRANSPOR</v>
      </c>
      <c r="T1803" s="31"/>
      <c r="U1803" s="32"/>
      <c r="V1803" s="31"/>
      <c r="W1803" s="33">
        <f t="shared" si="457"/>
        <v>0</v>
      </c>
      <c r="X1803" s="34">
        <f t="shared" si="458"/>
        <v>0</v>
      </c>
      <c r="Y1803" s="33">
        <f t="shared" si="459"/>
        <v>0</v>
      </c>
      <c r="Z1803" s="33">
        <f t="shared" si="460"/>
        <v>0</v>
      </c>
      <c r="AA1803" s="35">
        <f t="shared" si="461"/>
        <v>0</v>
      </c>
      <c r="AB1803" s="36">
        <f t="shared" si="462"/>
        <v>0</v>
      </c>
      <c r="AC1803" s="37">
        <f t="shared" si="463"/>
        <v>0</v>
      </c>
      <c r="AD1803" s="38"/>
      <c r="AE1803" s="38"/>
      <c r="AF1803" s="39">
        <f t="shared" si="464"/>
        <v>0</v>
      </c>
      <c r="AG1803" s="40"/>
      <c r="AH1803" s="41">
        <f t="shared" si="465"/>
        <v>0</v>
      </c>
      <c r="AI1803" s="42">
        <f t="shared" si="466"/>
        <v>0</v>
      </c>
      <c r="AJ1803" s="43">
        <f t="shared" si="467"/>
        <v>0</v>
      </c>
      <c r="AK1803" s="5" t="str">
        <f>_xlfn.IFNA(VLOOKUP(_xlfn.CONCAT(D1803," - ",S1803),OP!E:F,2,0),"-------------------------------------------NAO DISPONIVEL-------------------------------------------")</f>
        <v>C - RIOCARD</v>
      </c>
      <c r="AL1803" s="7" t="str">
        <f t="shared" si="453"/>
        <v>1 - -------------------------------------------NAO DISPONIVEL------------------------------------------- - 00000001803 - FETRANSPOR</v>
      </c>
      <c r="AM1803" s="7" t="str">
        <f t="shared" si="454"/>
        <v>-------------------------------------------NAO DISPONIVEL-------------------------------------------</v>
      </c>
      <c r="AN1803" s="44" cm="1">
        <f t="array" ref="AN1803">_xlfn.IFS(AJ1803=0,0,AQ1803="INATIVO",2,AQ1803="SEM CADASTRO",4,AQ1803="CPF ATIVO EM OUTRO COMPRADOR",5,AQ1803="NOVO/SEM CARTAO",6,AND(AJ1803&gt;0,AQ1803,""),8)</f>
        <v>0</v>
      </c>
      <c r="AO1803" s="45">
        <f t="shared" si="468"/>
        <v>-10</v>
      </c>
    </row>
    <row r="1804" spans="1:41" x14ac:dyDescent="0.4">
      <c r="A1804" s="21" t="str">
        <f t="shared" si="455"/>
        <v>-------------------------------------------NAO DISPONIVEL-------------------------------------------</v>
      </c>
      <c r="B1804" s="5" t="str">
        <f>_xlfn.IFNA(VLOOKUP(A1804,CNPJ!E:F,2,0),"-------------------------------------------NAO DISPONIVEL-------------------------------------------")</f>
        <v>-------------------------------------------NAO DISPONIVEL-------------------------------------------</v>
      </c>
      <c r="C1804" s="22">
        <v>1</v>
      </c>
      <c r="D1804" s="5" t="str">
        <f>_xlfn.XLOOKUP(R1804,OP!C:C,OP!B:B,,0,1)</f>
        <v>RJ</v>
      </c>
      <c r="E1804" s="23"/>
      <c r="M1804" s="26"/>
      <c r="N1804" s="27"/>
      <c r="O1804" s="28" t="str">
        <f t="shared" si="456"/>
        <v>00000001804</v>
      </c>
      <c r="R1804" s="27" t="s">
        <v>193</v>
      </c>
      <c r="S1804" s="30" t="str">
        <f>_xlfn.IFNA(VLOOKUP(_xlfn.CONCAT(D1804," - ",R1804),OP!A:D,4,0),"-------------------------------------------NAO DISPONIVEL-------------------------------------------")</f>
        <v>FETRANSPOR</v>
      </c>
      <c r="T1804" s="31"/>
      <c r="U1804" s="32"/>
      <c r="V1804" s="31"/>
      <c r="W1804" s="33">
        <f t="shared" si="457"/>
        <v>0</v>
      </c>
      <c r="X1804" s="34">
        <f t="shared" si="458"/>
        <v>0</v>
      </c>
      <c r="Y1804" s="33">
        <f t="shared" si="459"/>
        <v>0</v>
      </c>
      <c r="Z1804" s="33">
        <f t="shared" si="460"/>
        <v>0</v>
      </c>
      <c r="AA1804" s="35">
        <f t="shared" si="461"/>
        <v>0</v>
      </c>
      <c r="AB1804" s="36">
        <f t="shared" si="462"/>
        <v>0</v>
      </c>
      <c r="AC1804" s="37">
        <f t="shared" si="463"/>
        <v>0</v>
      </c>
      <c r="AD1804" s="38"/>
      <c r="AE1804" s="38"/>
      <c r="AF1804" s="39">
        <f t="shared" si="464"/>
        <v>0</v>
      </c>
      <c r="AG1804" s="40"/>
      <c r="AH1804" s="41">
        <f t="shared" si="465"/>
        <v>0</v>
      </c>
      <c r="AI1804" s="42">
        <f t="shared" si="466"/>
        <v>0</v>
      </c>
      <c r="AJ1804" s="43">
        <f t="shared" si="467"/>
        <v>0</v>
      </c>
      <c r="AK1804" s="5" t="str">
        <f>_xlfn.IFNA(VLOOKUP(_xlfn.CONCAT(D1804," - ",S1804),OP!E:F,2,0),"-------------------------------------------NAO DISPONIVEL-------------------------------------------")</f>
        <v>C - RIOCARD</v>
      </c>
      <c r="AL1804" s="7" t="str">
        <f t="shared" si="453"/>
        <v>1 - -------------------------------------------NAO DISPONIVEL------------------------------------------- - 00000001804 - FETRANSPOR</v>
      </c>
      <c r="AM1804" s="7" t="str">
        <f t="shared" si="454"/>
        <v>-------------------------------------------NAO DISPONIVEL-------------------------------------------</v>
      </c>
      <c r="AN1804" s="44" cm="1">
        <f t="array" ref="AN1804">_xlfn.IFS(AJ1804=0,0,AQ1804="INATIVO",2,AQ1804="SEM CADASTRO",4,AQ1804="CPF ATIVO EM OUTRO COMPRADOR",5,AQ1804="NOVO/SEM CARTAO",6,AND(AJ1804&gt;0,AQ1804,""),8)</f>
        <v>0</v>
      </c>
      <c r="AO1804" s="45">
        <f t="shared" si="468"/>
        <v>-10</v>
      </c>
    </row>
    <row r="1805" spans="1:41" x14ac:dyDescent="0.4">
      <c r="A1805" s="21" t="str">
        <f t="shared" si="455"/>
        <v>-------------------------------------------NAO DISPONIVEL-------------------------------------------</v>
      </c>
      <c r="B1805" s="5" t="str">
        <f>_xlfn.IFNA(VLOOKUP(A1805,CNPJ!E:F,2,0),"-------------------------------------------NAO DISPONIVEL-------------------------------------------")</f>
        <v>-------------------------------------------NAO DISPONIVEL-------------------------------------------</v>
      </c>
      <c r="C1805" s="22">
        <v>1</v>
      </c>
      <c r="D1805" s="5" t="str">
        <f>_xlfn.XLOOKUP(R1805,OP!C:C,OP!B:B,,0,1)</f>
        <v>RJ</v>
      </c>
      <c r="E1805" s="23"/>
      <c r="M1805" s="26"/>
      <c r="N1805" s="27"/>
      <c r="O1805" s="28" t="str">
        <f t="shared" si="456"/>
        <v>00000001805</v>
      </c>
      <c r="R1805" s="27" t="s">
        <v>193</v>
      </c>
      <c r="S1805" s="30" t="str">
        <f>_xlfn.IFNA(VLOOKUP(_xlfn.CONCAT(D1805," - ",R1805),OP!A:D,4,0),"-------------------------------------------NAO DISPONIVEL-------------------------------------------")</f>
        <v>FETRANSPOR</v>
      </c>
      <c r="T1805" s="31"/>
      <c r="U1805" s="32"/>
      <c r="V1805" s="31"/>
      <c r="W1805" s="33">
        <f t="shared" si="457"/>
        <v>0</v>
      </c>
      <c r="X1805" s="34">
        <f t="shared" si="458"/>
        <v>0</v>
      </c>
      <c r="Y1805" s="33">
        <f t="shared" si="459"/>
        <v>0</v>
      </c>
      <c r="Z1805" s="33">
        <f t="shared" si="460"/>
        <v>0</v>
      </c>
      <c r="AA1805" s="35">
        <f t="shared" si="461"/>
        <v>0</v>
      </c>
      <c r="AB1805" s="36">
        <f t="shared" si="462"/>
        <v>0</v>
      </c>
      <c r="AC1805" s="37">
        <f t="shared" si="463"/>
        <v>0</v>
      </c>
      <c r="AD1805" s="38"/>
      <c r="AE1805" s="38"/>
      <c r="AF1805" s="39">
        <f t="shared" si="464"/>
        <v>0</v>
      </c>
      <c r="AG1805" s="40"/>
      <c r="AH1805" s="41">
        <f t="shared" si="465"/>
        <v>0</v>
      </c>
      <c r="AI1805" s="42">
        <f t="shared" si="466"/>
        <v>0</v>
      </c>
      <c r="AJ1805" s="43">
        <f t="shared" si="467"/>
        <v>0</v>
      </c>
      <c r="AK1805" s="5" t="str">
        <f>_xlfn.IFNA(VLOOKUP(_xlfn.CONCAT(D1805," - ",S1805),OP!E:F,2,0),"-------------------------------------------NAO DISPONIVEL-------------------------------------------")</f>
        <v>C - RIOCARD</v>
      </c>
      <c r="AL1805" s="7" t="str">
        <f t="shared" si="453"/>
        <v>1 - -------------------------------------------NAO DISPONIVEL------------------------------------------- - 00000001805 - FETRANSPOR</v>
      </c>
      <c r="AM1805" s="7" t="str">
        <f t="shared" si="454"/>
        <v>-------------------------------------------NAO DISPONIVEL-------------------------------------------</v>
      </c>
      <c r="AN1805" s="44" cm="1">
        <f t="array" ref="AN1805">_xlfn.IFS(AJ1805=0,0,AQ1805="INATIVO",2,AQ1805="SEM CADASTRO",4,AQ1805="CPF ATIVO EM OUTRO COMPRADOR",5,AQ1805="NOVO/SEM CARTAO",6,AND(AJ1805&gt;0,AQ1805,""),8)</f>
        <v>0</v>
      </c>
      <c r="AO1805" s="45">
        <f t="shared" si="468"/>
        <v>-10</v>
      </c>
    </row>
    <row r="1806" spans="1:41" x14ac:dyDescent="0.4">
      <c r="A1806" s="21" t="str">
        <f t="shared" si="455"/>
        <v>-------------------------------------------NAO DISPONIVEL-------------------------------------------</v>
      </c>
      <c r="B1806" s="5" t="str">
        <f>_xlfn.IFNA(VLOOKUP(A1806,CNPJ!E:F,2,0),"-------------------------------------------NAO DISPONIVEL-------------------------------------------")</f>
        <v>-------------------------------------------NAO DISPONIVEL-------------------------------------------</v>
      </c>
      <c r="C1806" s="22">
        <v>1</v>
      </c>
      <c r="D1806" s="5" t="str">
        <f>_xlfn.XLOOKUP(R1806,OP!C:C,OP!B:B,,0,1)</f>
        <v>RJ</v>
      </c>
      <c r="E1806" s="23"/>
      <c r="M1806" s="26"/>
      <c r="N1806" s="27"/>
      <c r="O1806" s="28" t="str">
        <f t="shared" si="456"/>
        <v>00000001806</v>
      </c>
      <c r="R1806" s="27" t="s">
        <v>193</v>
      </c>
      <c r="S1806" s="30" t="str">
        <f>_xlfn.IFNA(VLOOKUP(_xlfn.CONCAT(D1806," - ",R1806),OP!A:D,4,0),"-------------------------------------------NAO DISPONIVEL-------------------------------------------")</f>
        <v>FETRANSPOR</v>
      </c>
      <c r="T1806" s="31"/>
      <c r="U1806" s="32"/>
      <c r="V1806" s="31"/>
      <c r="W1806" s="33">
        <f t="shared" si="457"/>
        <v>0</v>
      </c>
      <c r="X1806" s="34">
        <f t="shared" si="458"/>
        <v>0</v>
      </c>
      <c r="Y1806" s="33">
        <f t="shared" si="459"/>
        <v>0</v>
      </c>
      <c r="Z1806" s="33">
        <f t="shared" si="460"/>
        <v>0</v>
      </c>
      <c r="AA1806" s="35">
        <f t="shared" si="461"/>
        <v>0</v>
      </c>
      <c r="AB1806" s="36">
        <f t="shared" si="462"/>
        <v>0</v>
      </c>
      <c r="AC1806" s="37">
        <f t="shared" si="463"/>
        <v>0</v>
      </c>
      <c r="AD1806" s="38"/>
      <c r="AE1806" s="38"/>
      <c r="AF1806" s="39">
        <f t="shared" si="464"/>
        <v>0</v>
      </c>
      <c r="AG1806" s="40"/>
      <c r="AH1806" s="41">
        <f t="shared" si="465"/>
        <v>0</v>
      </c>
      <c r="AI1806" s="42">
        <f t="shared" si="466"/>
        <v>0</v>
      </c>
      <c r="AJ1806" s="43">
        <f t="shared" si="467"/>
        <v>0</v>
      </c>
      <c r="AK1806" s="5" t="str">
        <f>_xlfn.IFNA(VLOOKUP(_xlfn.CONCAT(D1806," - ",S1806),OP!E:F,2,0),"-------------------------------------------NAO DISPONIVEL-------------------------------------------")</f>
        <v>C - RIOCARD</v>
      </c>
      <c r="AL1806" s="7" t="str">
        <f t="shared" si="453"/>
        <v>1 - -------------------------------------------NAO DISPONIVEL------------------------------------------- - 00000001806 - FETRANSPOR</v>
      </c>
      <c r="AM1806" s="7" t="str">
        <f t="shared" si="454"/>
        <v>-------------------------------------------NAO DISPONIVEL-------------------------------------------</v>
      </c>
      <c r="AN1806" s="44" cm="1">
        <f t="array" ref="AN1806">_xlfn.IFS(AJ1806=0,0,AQ1806="INATIVO",2,AQ1806="SEM CADASTRO",4,AQ1806="CPF ATIVO EM OUTRO COMPRADOR",5,AQ1806="NOVO/SEM CARTAO",6,AND(AJ1806&gt;0,AQ1806,""),8)</f>
        <v>0</v>
      </c>
      <c r="AO1806" s="45">
        <f t="shared" si="468"/>
        <v>-10</v>
      </c>
    </row>
    <row r="1807" spans="1:41" x14ac:dyDescent="0.4">
      <c r="A1807" s="21" t="str">
        <f t="shared" si="455"/>
        <v>-------------------------------------------NAO DISPONIVEL-------------------------------------------</v>
      </c>
      <c r="B1807" s="5" t="str">
        <f>_xlfn.IFNA(VLOOKUP(A1807,CNPJ!E:F,2,0),"-------------------------------------------NAO DISPONIVEL-------------------------------------------")</f>
        <v>-------------------------------------------NAO DISPONIVEL-------------------------------------------</v>
      </c>
      <c r="C1807" s="22">
        <v>1</v>
      </c>
      <c r="D1807" s="5" t="str">
        <f>_xlfn.XLOOKUP(R1807,OP!C:C,OP!B:B,,0,1)</f>
        <v>RJ</v>
      </c>
      <c r="E1807" s="23"/>
      <c r="M1807" s="26"/>
      <c r="N1807" s="27"/>
      <c r="O1807" s="28" t="str">
        <f t="shared" si="456"/>
        <v>00000001807</v>
      </c>
      <c r="R1807" s="27" t="s">
        <v>193</v>
      </c>
      <c r="S1807" s="30" t="str">
        <f>_xlfn.IFNA(VLOOKUP(_xlfn.CONCAT(D1807," - ",R1807),OP!A:D,4,0),"-------------------------------------------NAO DISPONIVEL-------------------------------------------")</f>
        <v>FETRANSPOR</v>
      </c>
      <c r="T1807" s="31"/>
      <c r="U1807" s="32"/>
      <c r="V1807" s="31"/>
      <c r="W1807" s="33">
        <f t="shared" si="457"/>
        <v>0</v>
      </c>
      <c r="X1807" s="34">
        <f t="shared" si="458"/>
        <v>0</v>
      </c>
      <c r="Y1807" s="33">
        <f t="shared" si="459"/>
        <v>0</v>
      </c>
      <c r="Z1807" s="33">
        <f t="shared" si="460"/>
        <v>0</v>
      </c>
      <c r="AA1807" s="35">
        <f t="shared" si="461"/>
        <v>0</v>
      </c>
      <c r="AB1807" s="36">
        <f t="shared" si="462"/>
        <v>0</v>
      </c>
      <c r="AC1807" s="37">
        <f t="shared" si="463"/>
        <v>0</v>
      </c>
      <c r="AD1807" s="38"/>
      <c r="AE1807" s="38"/>
      <c r="AF1807" s="39">
        <f t="shared" si="464"/>
        <v>0</v>
      </c>
      <c r="AG1807" s="40"/>
      <c r="AH1807" s="41">
        <f t="shared" si="465"/>
        <v>0</v>
      </c>
      <c r="AI1807" s="42">
        <f t="shared" si="466"/>
        <v>0</v>
      </c>
      <c r="AJ1807" s="43">
        <f t="shared" si="467"/>
        <v>0</v>
      </c>
      <c r="AK1807" s="5" t="str">
        <f>_xlfn.IFNA(VLOOKUP(_xlfn.CONCAT(D1807," - ",S1807),OP!E:F,2,0),"-------------------------------------------NAO DISPONIVEL-------------------------------------------")</f>
        <v>C - RIOCARD</v>
      </c>
      <c r="AL1807" s="7" t="str">
        <f t="shared" si="453"/>
        <v>1 - -------------------------------------------NAO DISPONIVEL------------------------------------------- - 00000001807 - FETRANSPOR</v>
      </c>
      <c r="AM1807" s="7" t="str">
        <f t="shared" si="454"/>
        <v>-------------------------------------------NAO DISPONIVEL-------------------------------------------</v>
      </c>
      <c r="AN1807" s="44" cm="1">
        <f t="array" ref="AN1807">_xlfn.IFS(AJ1807=0,0,AQ1807="INATIVO",2,AQ1807="SEM CADASTRO",4,AQ1807="CPF ATIVO EM OUTRO COMPRADOR",5,AQ1807="NOVO/SEM CARTAO",6,AND(AJ1807&gt;0,AQ1807,""),8)</f>
        <v>0</v>
      </c>
      <c r="AO1807" s="45">
        <f t="shared" si="468"/>
        <v>-10</v>
      </c>
    </row>
    <row r="1808" spans="1:41" x14ac:dyDescent="0.4">
      <c r="A1808" s="21" t="str">
        <f t="shared" si="455"/>
        <v>-------------------------------------------NAO DISPONIVEL-------------------------------------------</v>
      </c>
      <c r="B1808" s="5" t="str">
        <f>_xlfn.IFNA(VLOOKUP(A1808,CNPJ!E:F,2,0),"-------------------------------------------NAO DISPONIVEL-------------------------------------------")</f>
        <v>-------------------------------------------NAO DISPONIVEL-------------------------------------------</v>
      </c>
      <c r="C1808" s="22">
        <v>1</v>
      </c>
      <c r="D1808" s="5" t="str">
        <f>_xlfn.XLOOKUP(R1808,OP!C:C,OP!B:B,,0,1)</f>
        <v>RJ</v>
      </c>
      <c r="E1808" s="23"/>
      <c r="M1808" s="26"/>
      <c r="N1808" s="27"/>
      <c r="O1808" s="28" t="str">
        <f t="shared" si="456"/>
        <v>00000001808</v>
      </c>
      <c r="R1808" s="27" t="s">
        <v>193</v>
      </c>
      <c r="S1808" s="30" t="str">
        <f>_xlfn.IFNA(VLOOKUP(_xlfn.CONCAT(D1808," - ",R1808),OP!A:D,4,0),"-------------------------------------------NAO DISPONIVEL-------------------------------------------")</f>
        <v>FETRANSPOR</v>
      </c>
      <c r="T1808" s="31"/>
      <c r="U1808" s="32"/>
      <c r="V1808" s="31"/>
      <c r="W1808" s="33">
        <f t="shared" si="457"/>
        <v>0</v>
      </c>
      <c r="X1808" s="34">
        <f t="shared" si="458"/>
        <v>0</v>
      </c>
      <c r="Y1808" s="33">
        <f t="shared" si="459"/>
        <v>0</v>
      </c>
      <c r="Z1808" s="33">
        <f t="shared" si="460"/>
        <v>0</v>
      </c>
      <c r="AA1808" s="35">
        <f t="shared" si="461"/>
        <v>0</v>
      </c>
      <c r="AB1808" s="36">
        <f t="shared" si="462"/>
        <v>0</v>
      </c>
      <c r="AC1808" s="37">
        <f t="shared" si="463"/>
        <v>0</v>
      </c>
      <c r="AD1808" s="38"/>
      <c r="AE1808" s="38"/>
      <c r="AF1808" s="39">
        <f t="shared" si="464"/>
        <v>0</v>
      </c>
      <c r="AG1808" s="40"/>
      <c r="AH1808" s="41">
        <f t="shared" si="465"/>
        <v>0</v>
      </c>
      <c r="AI1808" s="42">
        <f t="shared" si="466"/>
        <v>0</v>
      </c>
      <c r="AJ1808" s="43">
        <f t="shared" si="467"/>
        <v>0</v>
      </c>
      <c r="AK1808" s="5" t="str">
        <f>_xlfn.IFNA(VLOOKUP(_xlfn.CONCAT(D1808," - ",S1808),OP!E:F,2,0),"-------------------------------------------NAO DISPONIVEL-------------------------------------------")</f>
        <v>C - RIOCARD</v>
      </c>
      <c r="AL1808" s="7" t="str">
        <f t="shared" si="453"/>
        <v>1 - -------------------------------------------NAO DISPONIVEL------------------------------------------- - 00000001808 - FETRANSPOR</v>
      </c>
      <c r="AM1808" s="7" t="str">
        <f t="shared" si="454"/>
        <v>-------------------------------------------NAO DISPONIVEL-------------------------------------------</v>
      </c>
      <c r="AN1808" s="44" cm="1">
        <f t="array" ref="AN1808">_xlfn.IFS(AJ1808=0,0,AQ1808="INATIVO",2,AQ1808="SEM CADASTRO",4,AQ1808="CPF ATIVO EM OUTRO COMPRADOR",5,AQ1808="NOVO/SEM CARTAO",6,AND(AJ1808&gt;0,AQ1808,""),8)</f>
        <v>0</v>
      </c>
      <c r="AO1808" s="45">
        <f t="shared" si="468"/>
        <v>-10</v>
      </c>
    </row>
    <row r="1809" spans="1:41" x14ac:dyDescent="0.4">
      <c r="A1809" s="21" t="str">
        <f t="shared" si="455"/>
        <v>-------------------------------------------NAO DISPONIVEL-------------------------------------------</v>
      </c>
      <c r="B1809" s="5" t="str">
        <f>_xlfn.IFNA(VLOOKUP(A1809,CNPJ!E:F,2,0),"-------------------------------------------NAO DISPONIVEL-------------------------------------------")</f>
        <v>-------------------------------------------NAO DISPONIVEL-------------------------------------------</v>
      </c>
      <c r="C1809" s="22">
        <v>1</v>
      </c>
      <c r="D1809" s="5" t="str">
        <f>_xlfn.XLOOKUP(R1809,OP!C:C,OP!B:B,,0,1)</f>
        <v>RJ</v>
      </c>
      <c r="E1809" s="23"/>
      <c r="M1809" s="26"/>
      <c r="N1809" s="27"/>
      <c r="O1809" s="28" t="str">
        <f t="shared" si="456"/>
        <v>00000001809</v>
      </c>
      <c r="R1809" s="27" t="s">
        <v>193</v>
      </c>
      <c r="S1809" s="30" t="str">
        <f>_xlfn.IFNA(VLOOKUP(_xlfn.CONCAT(D1809," - ",R1809),OP!A:D,4,0),"-------------------------------------------NAO DISPONIVEL-------------------------------------------")</f>
        <v>FETRANSPOR</v>
      </c>
      <c r="T1809" s="31"/>
      <c r="U1809" s="32"/>
      <c r="V1809" s="31"/>
      <c r="W1809" s="33">
        <f t="shared" si="457"/>
        <v>0</v>
      </c>
      <c r="X1809" s="34">
        <f t="shared" si="458"/>
        <v>0</v>
      </c>
      <c r="Y1809" s="33">
        <f t="shared" si="459"/>
        <v>0</v>
      </c>
      <c r="Z1809" s="33">
        <f t="shared" si="460"/>
        <v>0</v>
      </c>
      <c r="AA1809" s="35">
        <f t="shared" si="461"/>
        <v>0</v>
      </c>
      <c r="AB1809" s="36">
        <f t="shared" si="462"/>
        <v>0</v>
      </c>
      <c r="AC1809" s="37">
        <f t="shared" si="463"/>
        <v>0</v>
      </c>
      <c r="AD1809" s="38"/>
      <c r="AE1809" s="38"/>
      <c r="AF1809" s="39">
        <f t="shared" si="464"/>
        <v>0</v>
      </c>
      <c r="AG1809" s="40"/>
      <c r="AH1809" s="41">
        <f t="shared" si="465"/>
        <v>0</v>
      </c>
      <c r="AI1809" s="42">
        <f t="shared" si="466"/>
        <v>0</v>
      </c>
      <c r="AJ1809" s="43">
        <f t="shared" si="467"/>
        <v>0</v>
      </c>
      <c r="AK1809" s="5" t="str">
        <f>_xlfn.IFNA(VLOOKUP(_xlfn.CONCAT(D1809," - ",S1809),OP!E:F,2,0),"-------------------------------------------NAO DISPONIVEL-------------------------------------------")</f>
        <v>C - RIOCARD</v>
      </c>
      <c r="AL1809" s="7" t="str">
        <f t="shared" si="453"/>
        <v>1 - -------------------------------------------NAO DISPONIVEL------------------------------------------- - 00000001809 - FETRANSPOR</v>
      </c>
      <c r="AM1809" s="7" t="str">
        <f t="shared" si="454"/>
        <v>-------------------------------------------NAO DISPONIVEL-------------------------------------------</v>
      </c>
      <c r="AN1809" s="44" cm="1">
        <f t="array" ref="AN1809">_xlfn.IFS(AJ1809=0,0,AQ1809="INATIVO",2,AQ1809="SEM CADASTRO",4,AQ1809="CPF ATIVO EM OUTRO COMPRADOR",5,AQ1809="NOVO/SEM CARTAO",6,AND(AJ1809&gt;0,AQ1809,""),8)</f>
        <v>0</v>
      </c>
      <c r="AO1809" s="45">
        <f t="shared" si="468"/>
        <v>-10</v>
      </c>
    </row>
    <row r="1810" spans="1:41" x14ac:dyDescent="0.4">
      <c r="A1810" s="21" t="str">
        <f t="shared" si="455"/>
        <v>-------------------------------------------NAO DISPONIVEL-------------------------------------------</v>
      </c>
      <c r="B1810" s="5" t="str">
        <f>_xlfn.IFNA(VLOOKUP(A1810,CNPJ!E:F,2,0),"-------------------------------------------NAO DISPONIVEL-------------------------------------------")</f>
        <v>-------------------------------------------NAO DISPONIVEL-------------------------------------------</v>
      </c>
      <c r="C1810" s="22">
        <v>1</v>
      </c>
      <c r="D1810" s="5" t="str">
        <f>_xlfn.XLOOKUP(R1810,OP!C:C,OP!B:B,,0,1)</f>
        <v>RJ</v>
      </c>
      <c r="E1810" s="23"/>
      <c r="M1810" s="26"/>
      <c r="N1810" s="27"/>
      <c r="O1810" s="28" t="str">
        <f t="shared" si="456"/>
        <v>00000001810</v>
      </c>
      <c r="R1810" s="27" t="s">
        <v>193</v>
      </c>
      <c r="S1810" s="30" t="str">
        <f>_xlfn.IFNA(VLOOKUP(_xlfn.CONCAT(D1810," - ",R1810),OP!A:D,4,0),"-------------------------------------------NAO DISPONIVEL-------------------------------------------")</f>
        <v>FETRANSPOR</v>
      </c>
      <c r="T1810" s="31"/>
      <c r="U1810" s="32"/>
      <c r="V1810" s="31"/>
      <c r="W1810" s="33">
        <f t="shared" si="457"/>
        <v>0</v>
      </c>
      <c r="X1810" s="34">
        <f t="shared" si="458"/>
        <v>0</v>
      </c>
      <c r="Y1810" s="33">
        <f t="shared" si="459"/>
        <v>0</v>
      </c>
      <c r="Z1810" s="33">
        <f t="shared" si="460"/>
        <v>0</v>
      </c>
      <c r="AA1810" s="35">
        <f t="shared" si="461"/>
        <v>0</v>
      </c>
      <c r="AB1810" s="36">
        <f t="shared" si="462"/>
        <v>0</v>
      </c>
      <c r="AC1810" s="37">
        <f t="shared" si="463"/>
        <v>0</v>
      </c>
      <c r="AD1810" s="38"/>
      <c r="AE1810" s="38"/>
      <c r="AF1810" s="39">
        <f t="shared" si="464"/>
        <v>0</v>
      </c>
      <c r="AG1810" s="40"/>
      <c r="AH1810" s="41">
        <f t="shared" si="465"/>
        <v>0</v>
      </c>
      <c r="AI1810" s="42">
        <f t="shared" si="466"/>
        <v>0</v>
      </c>
      <c r="AJ1810" s="43">
        <f t="shared" si="467"/>
        <v>0</v>
      </c>
      <c r="AK1810" s="5" t="str">
        <f>_xlfn.IFNA(VLOOKUP(_xlfn.CONCAT(D1810," - ",S1810),OP!E:F,2,0),"-------------------------------------------NAO DISPONIVEL-------------------------------------------")</f>
        <v>C - RIOCARD</v>
      </c>
      <c r="AL1810" s="7" t="str">
        <f t="shared" si="453"/>
        <v>1 - -------------------------------------------NAO DISPONIVEL------------------------------------------- - 00000001810 - FETRANSPOR</v>
      </c>
      <c r="AM1810" s="7" t="str">
        <f t="shared" si="454"/>
        <v>-------------------------------------------NAO DISPONIVEL-------------------------------------------</v>
      </c>
      <c r="AN1810" s="44" cm="1">
        <f t="array" ref="AN1810">_xlfn.IFS(AJ1810=0,0,AQ1810="INATIVO",2,AQ1810="SEM CADASTRO",4,AQ1810="CPF ATIVO EM OUTRO COMPRADOR",5,AQ1810="NOVO/SEM CARTAO",6,AND(AJ1810&gt;0,AQ1810,""),8)</f>
        <v>0</v>
      </c>
      <c r="AO1810" s="45">
        <f t="shared" si="468"/>
        <v>-10</v>
      </c>
    </row>
    <row r="1811" spans="1:41" x14ac:dyDescent="0.4">
      <c r="A1811" s="21" t="str">
        <f t="shared" si="455"/>
        <v>-------------------------------------------NAO DISPONIVEL-------------------------------------------</v>
      </c>
      <c r="B1811" s="5" t="str">
        <f>_xlfn.IFNA(VLOOKUP(A1811,CNPJ!E:F,2,0),"-------------------------------------------NAO DISPONIVEL-------------------------------------------")</f>
        <v>-------------------------------------------NAO DISPONIVEL-------------------------------------------</v>
      </c>
      <c r="C1811" s="22">
        <v>1</v>
      </c>
      <c r="D1811" s="5" t="str">
        <f>_xlfn.XLOOKUP(R1811,OP!C:C,OP!B:B,,0,1)</f>
        <v>RJ</v>
      </c>
      <c r="E1811" s="23"/>
      <c r="M1811" s="26"/>
      <c r="N1811" s="27"/>
      <c r="O1811" s="28" t="str">
        <f t="shared" si="456"/>
        <v>00000001811</v>
      </c>
      <c r="R1811" s="27" t="s">
        <v>193</v>
      </c>
      <c r="S1811" s="30" t="str">
        <f>_xlfn.IFNA(VLOOKUP(_xlfn.CONCAT(D1811," - ",R1811),OP!A:D,4,0),"-------------------------------------------NAO DISPONIVEL-------------------------------------------")</f>
        <v>FETRANSPOR</v>
      </c>
      <c r="T1811" s="31"/>
      <c r="U1811" s="32"/>
      <c r="V1811" s="31"/>
      <c r="W1811" s="33">
        <f t="shared" si="457"/>
        <v>0</v>
      </c>
      <c r="X1811" s="34">
        <f t="shared" si="458"/>
        <v>0</v>
      </c>
      <c r="Y1811" s="33">
        <f t="shared" si="459"/>
        <v>0</v>
      </c>
      <c r="Z1811" s="33">
        <f t="shared" si="460"/>
        <v>0</v>
      </c>
      <c r="AA1811" s="35">
        <f t="shared" si="461"/>
        <v>0</v>
      </c>
      <c r="AB1811" s="36">
        <f t="shared" si="462"/>
        <v>0</v>
      </c>
      <c r="AC1811" s="37">
        <f t="shared" si="463"/>
        <v>0</v>
      </c>
      <c r="AD1811" s="38"/>
      <c r="AE1811" s="38"/>
      <c r="AF1811" s="39">
        <f t="shared" si="464"/>
        <v>0</v>
      </c>
      <c r="AG1811" s="40"/>
      <c r="AH1811" s="41">
        <f t="shared" si="465"/>
        <v>0</v>
      </c>
      <c r="AI1811" s="42">
        <f t="shared" si="466"/>
        <v>0</v>
      </c>
      <c r="AJ1811" s="43">
        <f t="shared" si="467"/>
        <v>0</v>
      </c>
      <c r="AK1811" s="5" t="str">
        <f>_xlfn.IFNA(VLOOKUP(_xlfn.CONCAT(D1811," - ",S1811),OP!E:F,2,0),"-------------------------------------------NAO DISPONIVEL-------------------------------------------")</f>
        <v>C - RIOCARD</v>
      </c>
      <c r="AL1811" s="7" t="str">
        <f t="shared" si="453"/>
        <v>1 - -------------------------------------------NAO DISPONIVEL------------------------------------------- - 00000001811 - FETRANSPOR</v>
      </c>
      <c r="AM1811" s="7" t="str">
        <f t="shared" si="454"/>
        <v>-------------------------------------------NAO DISPONIVEL-------------------------------------------</v>
      </c>
      <c r="AN1811" s="44" cm="1">
        <f t="array" ref="AN1811">_xlfn.IFS(AJ1811=0,0,AQ1811="INATIVO",2,AQ1811="SEM CADASTRO",4,AQ1811="CPF ATIVO EM OUTRO COMPRADOR",5,AQ1811="NOVO/SEM CARTAO",6,AND(AJ1811&gt;0,AQ1811,""),8)</f>
        <v>0</v>
      </c>
      <c r="AO1811" s="45">
        <f t="shared" si="468"/>
        <v>-10</v>
      </c>
    </row>
    <row r="1812" spans="1:41" x14ac:dyDescent="0.4">
      <c r="A1812" s="21" t="str">
        <f t="shared" si="455"/>
        <v>-------------------------------------------NAO DISPONIVEL-------------------------------------------</v>
      </c>
      <c r="B1812" s="5" t="str">
        <f>_xlfn.IFNA(VLOOKUP(A1812,CNPJ!E:F,2,0),"-------------------------------------------NAO DISPONIVEL-------------------------------------------")</f>
        <v>-------------------------------------------NAO DISPONIVEL-------------------------------------------</v>
      </c>
      <c r="C1812" s="22">
        <v>1</v>
      </c>
      <c r="D1812" s="5" t="str">
        <f>_xlfn.XLOOKUP(R1812,OP!C:C,OP!B:B,,0,1)</f>
        <v>RJ</v>
      </c>
      <c r="E1812" s="23"/>
      <c r="M1812" s="26"/>
      <c r="N1812" s="27"/>
      <c r="O1812" s="28" t="str">
        <f t="shared" si="456"/>
        <v>00000001812</v>
      </c>
      <c r="R1812" s="27" t="s">
        <v>193</v>
      </c>
      <c r="S1812" s="30" t="str">
        <f>_xlfn.IFNA(VLOOKUP(_xlfn.CONCAT(D1812," - ",R1812),OP!A:D,4,0),"-------------------------------------------NAO DISPONIVEL-------------------------------------------")</f>
        <v>FETRANSPOR</v>
      </c>
      <c r="T1812" s="31"/>
      <c r="U1812" s="32"/>
      <c r="V1812" s="31"/>
      <c r="W1812" s="33">
        <f t="shared" si="457"/>
        <v>0</v>
      </c>
      <c r="X1812" s="34">
        <f t="shared" si="458"/>
        <v>0</v>
      </c>
      <c r="Y1812" s="33">
        <f t="shared" si="459"/>
        <v>0</v>
      </c>
      <c r="Z1812" s="33">
        <f t="shared" si="460"/>
        <v>0</v>
      </c>
      <c r="AA1812" s="35">
        <f t="shared" si="461"/>
        <v>0</v>
      </c>
      <c r="AB1812" s="36">
        <f t="shared" si="462"/>
        <v>0</v>
      </c>
      <c r="AC1812" s="37">
        <f t="shared" si="463"/>
        <v>0</v>
      </c>
      <c r="AD1812" s="38"/>
      <c r="AE1812" s="38"/>
      <c r="AF1812" s="39">
        <f t="shared" si="464"/>
        <v>0</v>
      </c>
      <c r="AG1812" s="40"/>
      <c r="AH1812" s="41">
        <f t="shared" si="465"/>
        <v>0</v>
      </c>
      <c r="AI1812" s="42">
        <f t="shared" si="466"/>
        <v>0</v>
      </c>
      <c r="AJ1812" s="43">
        <f t="shared" si="467"/>
        <v>0</v>
      </c>
      <c r="AK1812" s="5" t="str">
        <f>_xlfn.IFNA(VLOOKUP(_xlfn.CONCAT(D1812," - ",S1812),OP!E:F,2,0),"-------------------------------------------NAO DISPONIVEL-------------------------------------------")</f>
        <v>C - RIOCARD</v>
      </c>
      <c r="AL1812" s="7" t="str">
        <f t="shared" si="453"/>
        <v>1 - -------------------------------------------NAO DISPONIVEL------------------------------------------- - 00000001812 - FETRANSPOR</v>
      </c>
      <c r="AM1812" s="7" t="str">
        <f t="shared" si="454"/>
        <v>-------------------------------------------NAO DISPONIVEL-------------------------------------------</v>
      </c>
      <c r="AN1812" s="44" cm="1">
        <f t="array" ref="AN1812">_xlfn.IFS(AJ1812=0,0,AQ1812="INATIVO",2,AQ1812="SEM CADASTRO",4,AQ1812="CPF ATIVO EM OUTRO COMPRADOR",5,AQ1812="NOVO/SEM CARTAO",6,AND(AJ1812&gt;0,AQ1812,""),8)</f>
        <v>0</v>
      </c>
      <c r="AO1812" s="45">
        <f t="shared" si="468"/>
        <v>-10</v>
      </c>
    </row>
    <row r="1813" spans="1:41" x14ac:dyDescent="0.4">
      <c r="A1813" s="21" t="str">
        <f t="shared" si="455"/>
        <v>-------------------------------------------NAO DISPONIVEL-------------------------------------------</v>
      </c>
      <c r="B1813" s="5" t="str">
        <f>_xlfn.IFNA(VLOOKUP(A1813,CNPJ!E:F,2,0),"-------------------------------------------NAO DISPONIVEL-------------------------------------------")</f>
        <v>-------------------------------------------NAO DISPONIVEL-------------------------------------------</v>
      </c>
      <c r="C1813" s="22">
        <v>1</v>
      </c>
      <c r="D1813" s="5" t="str">
        <f>_xlfn.XLOOKUP(R1813,OP!C:C,OP!B:B,,0,1)</f>
        <v>RJ</v>
      </c>
      <c r="E1813" s="23"/>
      <c r="M1813" s="26"/>
      <c r="N1813" s="27"/>
      <c r="O1813" s="28" t="str">
        <f t="shared" si="456"/>
        <v>00000001813</v>
      </c>
      <c r="R1813" s="27" t="s">
        <v>193</v>
      </c>
      <c r="S1813" s="30" t="str">
        <f>_xlfn.IFNA(VLOOKUP(_xlfn.CONCAT(D1813," - ",R1813),OP!A:D,4,0),"-------------------------------------------NAO DISPONIVEL-------------------------------------------")</f>
        <v>FETRANSPOR</v>
      </c>
      <c r="T1813" s="31"/>
      <c r="U1813" s="32"/>
      <c r="V1813" s="31"/>
      <c r="W1813" s="33">
        <f t="shared" si="457"/>
        <v>0</v>
      </c>
      <c r="X1813" s="34">
        <f t="shared" si="458"/>
        <v>0</v>
      </c>
      <c r="Y1813" s="33">
        <f t="shared" si="459"/>
        <v>0</v>
      </c>
      <c r="Z1813" s="33">
        <f t="shared" si="460"/>
        <v>0</v>
      </c>
      <c r="AA1813" s="35">
        <f t="shared" si="461"/>
        <v>0</v>
      </c>
      <c r="AB1813" s="36">
        <f t="shared" si="462"/>
        <v>0</v>
      </c>
      <c r="AC1813" s="37">
        <f t="shared" si="463"/>
        <v>0</v>
      </c>
      <c r="AD1813" s="38"/>
      <c r="AE1813" s="38"/>
      <c r="AF1813" s="39">
        <f t="shared" si="464"/>
        <v>0</v>
      </c>
      <c r="AG1813" s="40"/>
      <c r="AH1813" s="41">
        <f t="shared" si="465"/>
        <v>0</v>
      </c>
      <c r="AI1813" s="42">
        <f t="shared" si="466"/>
        <v>0</v>
      </c>
      <c r="AJ1813" s="43">
        <f t="shared" si="467"/>
        <v>0</v>
      </c>
      <c r="AK1813" s="5" t="str">
        <f>_xlfn.IFNA(VLOOKUP(_xlfn.CONCAT(D1813," - ",S1813),OP!E:F,2,0),"-------------------------------------------NAO DISPONIVEL-------------------------------------------")</f>
        <v>C - RIOCARD</v>
      </c>
      <c r="AL1813" s="7" t="str">
        <f t="shared" si="453"/>
        <v>1 - -------------------------------------------NAO DISPONIVEL------------------------------------------- - 00000001813 - FETRANSPOR</v>
      </c>
      <c r="AM1813" s="7" t="str">
        <f t="shared" si="454"/>
        <v>-------------------------------------------NAO DISPONIVEL-------------------------------------------</v>
      </c>
      <c r="AN1813" s="44" cm="1">
        <f t="array" ref="AN1813">_xlfn.IFS(AJ1813=0,0,AQ1813="INATIVO",2,AQ1813="SEM CADASTRO",4,AQ1813="CPF ATIVO EM OUTRO COMPRADOR",5,AQ1813="NOVO/SEM CARTAO",6,AND(AJ1813&gt;0,AQ1813,""),8)</f>
        <v>0</v>
      </c>
      <c r="AO1813" s="45">
        <f t="shared" si="468"/>
        <v>-10</v>
      </c>
    </row>
    <row r="1814" spans="1:41" x14ac:dyDescent="0.4">
      <c r="A1814" s="21" t="str">
        <f t="shared" si="455"/>
        <v>-------------------------------------------NAO DISPONIVEL-------------------------------------------</v>
      </c>
      <c r="B1814" s="5" t="str">
        <f>_xlfn.IFNA(VLOOKUP(A1814,CNPJ!E:F,2,0),"-------------------------------------------NAO DISPONIVEL-------------------------------------------")</f>
        <v>-------------------------------------------NAO DISPONIVEL-------------------------------------------</v>
      </c>
      <c r="C1814" s="22">
        <v>1</v>
      </c>
      <c r="D1814" s="5" t="str">
        <f>_xlfn.XLOOKUP(R1814,OP!C:C,OP!B:B,,0,1)</f>
        <v>RJ</v>
      </c>
      <c r="E1814" s="23"/>
      <c r="M1814" s="26"/>
      <c r="N1814" s="27"/>
      <c r="O1814" s="28" t="str">
        <f t="shared" si="456"/>
        <v>00000001814</v>
      </c>
      <c r="R1814" s="27" t="s">
        <v>193</v>
      </c>
      <c r="S1814" s="30" t="str">
        <f>_xlfn.IFNA(VLOOKUP(_xlfn.CONCAT(D1814," - ",R1814),OP!A:D,4,0),"-------------------------------------------NAO DISPONIVEL-------------------------------------------")</f>
        <v>FETRANSPOR</v>
      </c>
      <c r="T1814" s="31"/>
      <c r="U1814" s="32"/>
      <c r="V1814" s="31"/>
      <c r="W1814" s="33">
        <f t="shared" si="457"/>
        <v>0</v>
      </c>
      <c r="X1814" s="34">
        <f t="shared" si="458"/>
        <v>0</v>
      </c>
      <c r="Y1814" s="33">
        <f t="shared" si="459"/>
        <v>0</v>
      </c>
      <c r="Z1814" s="33">
        <f t="shared" si="460"/>
        <v>0</v>
      </c>
      <c r="AA1814" s="35">
        <f t="shared" si="461"/>
        <v>0</v>
      </c>
      <c r="AB1814" s="36">
        <f t="shared" si="462"/>
        <v>0</v>
      </c>
      <c r="AC1814" s="37">
        <f t="shared" si="463"/>
        <v>0</v>
      </c>
      <c r="AD1814" s="38"/>
      <c r="AE1814" s="38"/>
      <c r="AF1814" s="39">
        <f t="shared" si="464"/>
        <v>0</v>
      </c>
      <c r="AG1814" s="40"/>
      <c r="AH1814" s="41">
        <f t="shared" si="465"/>
        <v>0</v>
      </c>
      <c r="AI1814" s="42">
        <f t="shared" si="466"/>
        <v>0</v>
      </c>
      <c r="AJ1814" s="43">
        <f t="shared" si="467"/>
        <v>0</v>
      </c>
      <c r="AK1814" s="5" t="str">
        <f>_xlfn.IFNA(VLOOKUP(_xlfn.CONCAT(D1814," - ",S1814),OP!E:F,2,0),"-------------------------------------------NAO DISPONIVEL-------------------------------------------")</f>
        <v>C - RIOCARD</v>
      </c>
      <c r="AL1814" s="7" t="str">
        <f t="shared" si="453"/>
        <v>1 - -------------------------------------------NAO DISPONIVEL------------------------------------------- - 00000001814 - FETRANSPOR</v>
      </c>
      <c r="AM1814" s="7" t="str">
        <f t="shared" si="454"/>
        <v>-------------------------------------------NAO DISPONIVEL-------------------------------------------</v>
      </c>
      <c r="AN1814" s="44" cm="1">
        <f t="array" ref="AN1814">_xlfn.IFS(AJ1814=0,0,AQ1814="INATIVO",2,AQ1814="SEM CADASTRO",4,AQ1814="CPF ATIVO EM OUTRO COMPRADOR",5,AQ1814="NOVO/SEM CARTAO",6,AND(AJ1814&gt;0,AQ1814,""),8)</f>
        <v>0</v>
      </c>
      <c r="AO1814" s="45">
        <f t="shared" si="468"/>
        <v>-10</v>
      </c>
    </row>
    <row r="1815" spans="1:41" x14ac:dyDescent="0.4">
      <c r="A1815" s="21" t="str">
        <f t="shared" si="455"/>
        <v>-------------------------------------------NAO DISPONIVEL-------------------------------------------</v>
      </c>
      <c r="B1815" s="5" t="str">
        <f>_xlfn.IFNA(VLOOKUP(A1815,CNPJ!E:F,2,0),"-------------------------------------------NAO DISPONIVEL-------------------------------------------")</f>
        <v>-------------------------------------------NAO DISPONIVEL-------------------------------------------</v>
      </c>
      <c r="C1815" s="22">
        <v>1</v>
      </c>
      <c r="D1815" s="5" t="str">
        <f>_xlfn.XLOOKUP(R1815,OP!C:C,OP!B:B,,0,1)</f>
        <v>RJ</v>
      </c>
      <c r="E1815" s="23"/>
      <c r="M1815" s="26"/>
      <c r="N1815" s="27"/>
      <c r="O1815" s="28" t="str">
        <f t="shared" si="456"/>
        <v>00000001815</v>
      </c>
      <c r="R1815" s="27" t="s">
        <v>193</v>
      </c>
      <c r="S1815" s="30" t="str">
        <f>_xlfn.IFNA(VLOOKUP(_xlfn.CONCAT(D1815," - ",R1815),OP!A:D,4,0),"-------------------------------------------NAO DISPONIVEL-------------------------------------------")</f>
        <v>FETRANSPOR</v>
      </c>
      <c r="T1815" s="31"/>
      <c r="U1815" s="32"/>
      <c r="V1815" s="31"/>
      <c r="W1815" s="33">
        <f t="shared" si="457"/>
        <v>0</v>
      </c>
      <c r="X1815" s="34">
        <f t="shared" si="458"/>
        <v>0</v>
      </c>
      <c r="Y1815" s="33">
        <f t="shared" si="459"/>
        <v>0</v>
      </c>
      <c r="Z1815" s="33">
        <f t="shared" si="460"/>
        <v>0</v>
      </c>
      <c r="AA1815" s="35">
        <f t="shared" si="461"/>
        <v>0</v>
      </c>
      <c r="AB1815" s="36">
        <f t="shared" si="462"/>
        <v>0</v>
      </c>
      <c r="AC1815" s="37">
        <f t="shared" si="463"/>
        <v>0</v>
      </c>
      <c r="AD1815" s="38"/>
      <c r="AE1815" s="38"/>
      <c r="AF1815" s="39">
        <f t="shared" si="464"/>
        <v>0</v>
      </c>
      <c r="AG1815" s="40"/>
      <c r="AH1815" s="41">
        <f t="shared" si="465"/>
        <v>0</v>
      </c>
      <c r="AI1815" s="42">
        <f t="shared" si="466"/>
        <v>0</v>
      </c>
      <c r="AJ1815" s="43">
        <f t="shared" si="467"/>
        <v>0</v>
      </c>
      <c r="AK1815" s="5" t="str">
        <f>_xlfn.IFNA(VLOOKUP(_xlfn.CONCAT(D1815," - ",S1815),OP!E:F,2,0),"-------------------------------------------NAO DISPONIVEL-------------------------------------------")</f>
        <v>C - RIOCARD</v>
      </c>
      <c r="AL1815" s="7" t="str">
        <f t="shared" si="453"/>
        <v>1 - -------------------------------------------NAO DISPONIVEL------------------------------------------- - 00000001815 - FETRANSPOR</v>
      </c>
      <c r="AM1815" s="7" t="str">
        <f t="shared" si="454"/>
        <v>-------------------------------------------NAO DISPONIVEL-------------------------------------------</v>
      </c>
      <c r="AN1815" s="44" cm="1">
        <f t="array" ref="AN1815">_xlfn.IFS(AJ1815=0,0,AQ1815="INATIVO",2,AQ1815="SEM CADASTRO",4,AQ1815="CPF ATIVO EM OUTRO COMPRADOR",5,AQ1815="NOVO/SEM CARTAO",6,AND(AJ1815&gt;0,AQ1815,""),8)</f>
        <v>0</v>
      </c>
      <c r="AO1815" s="45">
        <f t="shared" si="468"/>
        <v>-10</v>
      </c>
    </row>
    <row r="1816" spans="1:41" x14ac:dyDescent="0.4">
      <c r="A1816" s="21" t="str">
        <f t="shared" si="455"/>
        <v>-------------------------------------------NAO DISPONIVEL-------------------------------------------</v>
      </c>
      <c r="B1816" s="5" t="str">
        <f>_xlfn.IFNA(VLOOKUP(A1816,CNPJ!E:F,2,0),"-------------------------------------------NAO DISPONIVEL-------------------------------------------")</f>
        <v>-------------------------------------------NAO DISPONIVEL-------------------------------------------</v>
      </c>
      <c r="C1816" s="22">
        <v>1</v>
      </c>
      <c r="D1816" s="5" t="str">
        <f>_xlfn.XLOOKUP(R1816,OP!C:C,OP!B:B,,0,1)</f>
        <v>RJ</v>
      </c>
      <c r="E1816" s="23"/>
      <c r="M1816" s="26"/>
      <c r="N1816" s="27"/>
      <c r="O1816" s="28" t="str">
        <f t="shared" si="456"/>
        <v>00000001816</v>
      </c>
      <c r="R1816" s="27" t="s">
        <v>193</v>
      </c>
      <c r="S1816" s="30" t="str">
        <f>_xlfn.IFNA(VLOOKUP(_xlfn.CONCAT(D1816," - ",R1816),OP!A:D,4,0),"-------------------------------------------NAO DISPONIVEL-------------------------------------------")</f>
        <v>FETRANSPOR</v>
      </c>
      <c r="T1816" s="31"/>
      <c r="U1816" s="32"/>
      <c r="V1816" s="31"/>
      <c r="W1816" s="33">
        <f t="shared" si="457"/>
        <v>0</v>
      </c>
      <c r="X1816" s="34">
        <f t="shared" si="458"/>
        <v>0</v>
      </c>
      <c r="Y1816" s="33">
        <f t="shared" si="459"/>
        <v>0</v>
      </c>
      <c r="Z1816" s="33">
        <f t="shared" si="460"/>
        <v>0</v>
      </c>
      <c r="AA1816" s="35">
        <f t="shared" si="461"/>
        <v>0</v>
      </c>
      <c r="AB1816" s="36">
        <f t="shared" si="462"/>
        <v>0</v>
      </c>
      <c r="AC1816" s="37">
        <f t="shared" si="463"/>
        <v>0</v>
      </c>
      <c r="AD1816" s="38"/>
      <c r="AE1816" s="38"/>
      <c r="AF1816" s="39">
        <f t="shared" si="464"/>
        <v>0</v>
      </c>
      <c r="AG1816" s="40"/>
      <c r="AH1816" s="41">
        <f t="shared" si="465"/>
        <v>0</v>
      </c>
      <c r="AI1816" s="42">
        <f t="shared" si="466"/>
        <v>0</v>
      </c>
      <c r="AJ1816" s="43">
        <f t="shared" si="467"/>
        <v>0</v>
      </c>
      <c r="AK1816" s="5" t="str">
        <f>_xlfn.IFNA(VLOOKUP(_xlfn.CONCAT(D1816," - ",S1816),OP!E:F,2,0),"-------------------------------------------NAO DISPONIVEL-------------------------------------------")</f>
        <v>C - RIOCARD</v>
      </c>
      <c r="AL1816" s="7" t="str">
        <f t="shared" si="453"/>
        <v>1 - -------------------------------------------NAO DISPONIVEL------------------------------------------- - 00000001816 - FETRANSPOR</v>
      </c>
      <c r="AM1816" s="7" t="str">
        <f t="shared" si="454"/>
        <v>-------------------------------------------NAO DISPONIVEL-------------------------------------------</v>
      </c>
      <c r="AN1816" s="44" cm="1">
        <f t="array" ref="AN1816">_xlfn.IFS(AJ1816=0,0,AQ1816="INATIVO",2,AQ1816="SEM CADASTRO",4,AQ1816="CPF ATIVO EM OUTRO COMPRADOR",5,AQ1816="NOVO/SEM CARTAO",6,AND(AJ1816&gt;0,AQ1816,""),8)</f>
        <v>0</v>
      </c>
      <c r="AO1816" s="45">
        <f t="shared" si="468"/>
        <v>-10</v>
      </c>
    </row>
    <row r="1817" spans="1:41" x14ac:dyDescent="0.4">
      <c r="A1817" s="21" t="str">
        <f t="shared" si="455"/>
        <v>-------------------------------------------NAO DISPONIVEL-------------------------------------------</v>
      </c>
      <c r="B1817" s="5" t="str">
        <f>_xlfn.IFNA(VLOOKUP(A1817,CNPJ!E:F,2,0),"-------------------------------------------NAO DISPONIVEL-------------------------------------------")</f>
        <v>-------------------------------------------NAO DISPONIVEL-------------------------------------------</v>
      </c>
      <c r="C1817" s="22">
        <v>1</v>
      </c>
      <c r="D1817" s="5" t="str">
        <f>_xlfn.XLOOKUP(R1817,OP!C:C,OP!B:B,,0,1)</f>
        <v>RJ</v>
      </c>
      <c r="E1817" s="23"/>
      <c r="M1817" s="26"/>
      <c r="N1817" s="27"/>
      <c r="O1817" s="28" t="str">
        <f t="shared" si="456"/>
        <v>00000001817</v>
      </c>
      <c r="R1817" s="27" t="s">
        <v>193</v>
      </c>
      <c r="S1817" s="30" t="str">
        <f>_xlfn.IFNA(VLOOKUP(_xlfn.CONCAT(D1817," - ",R1817),OP!A:D,4,0),"-------------------------------------------NAO DISPONIVEL-------------------------------------------")</f>
        <v>FETRANSPOR</v>
      </c>
      <c r="T1817" s="31"/>
      <c r="U1817" s="32"/>
      <c r="V1817" s="31"/>
      <c r="W1817" s="33">
        <f t="shared" si="457"/>
        <v>0</v>
      </c>
      <c r="X1817" s="34">
        <f t="shared" si="458"/>
        <v>0</v>
      </c>
      <c r="Y1817" s="33">
        <f t="shared" si="459"/>
        <v>0</v>
      </c>
      <c r="Z1817" s="33">
        <f t="shared" si="460"/>
        <v>0</v>
      </c>
      <c r="AA1817" s="35">
        <f t="shared" si="461"/>
        <v>0</v>
      </c>
      <c r="AB1817" s="36">
        <f t="shared" si="462"/>
        <v>0</v>
      </c>
      <c r="AC1817" s="37">
        <f t="shared" si="463"/>
        <v>0</v>
      </c>
      <c r="AD1817" s="38"/>
      <c r="AE1817" s="38"/>
      <c r="AF1817" s="39">
        <f t="shared" si="464"/>
        <v>0</v>
      </c>
      <c r="AG1817" s="40"/>
      <c r="AH1817" s="41">
        <f t="shared" si="465"/>
        <v>0</v>
      </c>
      <c r="AI1817" s="42">
        <f t="shared" si="466"/>
        <v>0</v>
      </c>
      <c r="AJ1817" s="43">
        <f t="shared" si="467"/>
        <v>0</v>
      </c>
      <c r="AK1817" s="5" t="str">
        <f>_xlfn.IFNA(VLOOKUP(_xlfn.CONCAT(D1817," - ",S1817),OP!E:F,2,0),"-------------------------------------------NAO DISPONIVEL-------------------------------------------")</f>
        <v>C - RIOCARD</v>
      </c>
      <c r="AL1817" s="7" t="str">
        <f t="shared" si="453"/>
        <v>1 - -------------------------------------------NAO DISPONIVEL------------------------------------------- - 00000001817 - FETRANSPOR</v>
      </c>
      <c r="AM1817" s="7" t="str">
        <f t="shared" si="454"/>
        <v>-------------------------------------------NAO DISPONIVEL-------------------------------------------</v>
      </c>
      <c r="AN1817" s="44" cm="1">
        <f t="array" ref="AN1817">_xlfn.IFS(AJ1817=0,0,AQ1817="INATIVO",2,AQ1817="SEM CADASTRO",4,AQ1817="CPF ATIVO EM OUTRO COMPRADOR",5,AQ1817="NOVO/SEM CARTAO",6,AND(AJ1817&gt;0,AQ1817,""),8)</f>
        <v>0</v>
      </c>
      <c r="AO1817" s="45">
        <f t="shared" si="468"/>
        <v>-10</v>
      </c>
    </row>
    <row r="1818" spans="1:41" x14ac:dyDescent="0.4">
      <c r="A1818" s="21" t="str">
        <f t="shared" si="455"/>
        <v>-------------------------------------------NAO DISPONIVEL-------------------------------------------</v>
      </c>
      <c r="B1818" s="5" t="str">
        <f>_xlfn.IFNA(VLOOKUP(A1818,CNPJ!E:F,2,0),"-------------------------------------------NAO DISPONIVEL-------------------------------------------")</f>
        <v>-------------------------------------------NAO DISPONIVEL-------------------------------------------</v>
      </c>
      <c r="C1818" s="22">
        <v>1</v>
      </c>
      <c r="D1818" s="5" t="str">
        <f>_xlfn.XLOOKUP(R1818,OP!C:C,OP!B:B,,0,1)</f>
        <v>RJ</v>
      </c>
      <c r="E1818" s="23"/>
      <c r="M1818" s="26"/>
      <c r="N1818" s="27"/>
      <c r="O1818" s="28" t="str">
        <f t="shared" si="456"/>
        <v>00000001818</v>
      </c>
      <c r="R1818" s="27" t="s">
        <v>193</v>
      </c>
      <c r="S1818" s="30" t="str">
        <f>_xlfn.IFNA(VLOOKUP(_xlfn.CONCAT(D1818," - ",R1818),OP!A:D,4,0),"-------------------------------------------NAO DISPONIVEL-------------------------------------------")</f>
        <v>FETRANSPOR</v>
      </c>
      <c r="T1818" s="31"/>
      <c r="U1818" s="32"/>
      <c r="V1818" s="31"/>
      <c r="W1818" s="33">
        <f t="shared" si="457"/>
        <v>0</v>
      </c>
      <c r="X1818" s="34">
        <f t="shared" si="458"/>
        <v>0</v>
      </c>
      <c r="Y1818" s="33">
        <f t="shared" si="459"/>
        <v>0</v>
      </c>
      <c r="Z1818" s="33">
        <f t="shared" si="460"/>
        <v>0</v>
      </c>
      <c r="AA1818" s="35">
        <f t="shared" si="461"/>
        <v>0</v>
      </c>
      <c r="AB1818" s="36">
        <f t="shared" si="462"/>
        <v>0</v>
      </c>
      <c r="AC1818" s="37">
        <f t="shared" si="463"/>
        <v>0</v>
      </c>
      <c r="AD1818" s="38"/>
      <c r="AE1818" s="38"/>
      <c r="AF1818" s="39">
        <f t="shared" si="464"/>
        <v>0</v>
      </c>
      <c r="AG1818" s="40"/>
      <c r="AH1818" s="41">
        <f t="shared" si="465"/>
        <v>0</v>
      </c>
      <c r="AI1818" s="42">
        <f t="shared" si="466"/>
        <v>0</v>
      </c>
      <c r="AJ1818" s="43">
        <f t="shared" si="467"/>
        <v>0</v>
      </c>
      <c r="AK1818" s="5" t="str">
        <f>_xlfn.IFNA(VLOOKUP(_xlfn.CONCAT(D1818," - ",S1818),OP!E:F,2,0),"-------------------------------------------NAO DISPONIVEL-------------------------------------------")</f>
        <v>C - RIOCARD</v>
      </c>
      <c r="AL1818" s="7" t="str">
        <f t="shared" si="453"/>
        <v>1 - -------------------------------------------NAO DISPONIVEL------------------------------------------- - 00000001818 - FETRANSPOR</v>
      </c>
      <c r="AM1818" s="7" t="str">
        <f t="shared" si="454"/>
        <v>-------------------------------------------NAO DISPONIVEL-------------------------------------------</v>
      </c>
      <c r="AN1818" s="44" cm="1">
        <f t="array" ref="AN1818">_xlfn.IFS(AJ1818=0,0,AQ1818="INATIVO",2,AQ1818="SEM CADASTRO",4,AQ1818="CPF ATIVO EM OUTRO COMPRADOR",5,AQ1818="NOVO/SEM CARTAO",6,AND(AJ1818&gt;0,AQ1818,""),8)</f>
        <v>0</v>
      </c>
      <c r="AO1818" s="45">
        <f t="shared" si="468"/>
        <v>-10</v>
      </c>
    </row>
    <row r="1819" spans="1:41" x14ac:dyDescent="0.4">
      <c r="A1819" s="21" t="str">
        <f t="shared" si="455"/>
        <v>-------------------------------------------NAO DISPONIVEL-------------------------------------------</v>
      </c>
      <c r="B1819" s="5" t="str">
        <f>_xlfn.IFNA(VLOOKUP(A1819,CNPJ!E:F,2,0),"-------------------------------------------NAO DISPONIVEL-------------------------------------------")</f>
        <v>-------------------------------------------NAO DISPONIVEL-------------------------------------------</v>
      </c>
      <c r="C1819" s="22">
        <v>1</v>
      </c>
      <c r="D1819" s="5" t="str">
        <f>_xlfn.XLOOKUP(R1819,OP!C:C,OP!B:B,,0,1)</f>
        <v>RJ</v>
      </c>
      <c r="E1819" s="23"/>
      <c r="M1819" s="26"/>
      <c r="N1819" s="27"/>
      <c r="O1819" s="28" t="str">
        <f t="shared" si="456"/>
        <v>00000001819</v>
      </c>
      <c r="R1819" s="27" t="s">
        <v>193</v>
      </c>
      <c r="S1819" s="30" t="str">
        <f>_xlfn.IFNA(VLOOKUP(_xlfn.CONCAT(D1819," - ",R1819),OP!A:D,4,0),"-------------------------------------------NAO DISPONIVEL-------------------------------------------")</f>
        <v>FETRANSPOR</v>
      </c>
      <c r="T1819" s="31"/>
      <c r="U1819" s="32"/>
      <c r="V1819" s="31"/>
      <c r="W1819" s="33">
        <f t="shared" si="457"/>
        <v>0</v>
      </c>
      <c r="X1819" s="34">
        <f t="shared" si="458"/>
        <v>0</v>
      </c>
      <c r="Y1819" s="33">
        <f t="shared" si="459"/>
        <v>0</v>
      </c>
      <c r="Z1819" s="33">
        <f t="shared" si="460"/>
        <v>0</v>
      </c>
      <c r="AA1819" s="35">
        <f t="shared" si="461"/>
        <v>0</v>
      </c>
      <c r="AB1819" s="36">
        <f t="shared" si="462"/>
        <v>0</v>
      </c>
      <c r="AC1819" s="37">
        <f t="shared" si="463"/>
        <v>0</v>
      </c>
      <c r="AD1819" s="38"/>
      <c r="AE1819" s="38"/>
      <c r="AF1819" s="39">
        <f t="shared" si="464"/>
        <v>0</v>
      </c>
      <c r="AG1819" s="40"/>
      <c r="AH1819" s="41">
        <f t="shared" si="465"/>
        <v>0</v>
      </c>
      <c r="AI1819" s="42">
        <f t="shared" si="466"/>
        <v>0</v>
      </c>
      <c r="AJ1819" s="43">
        <f t="shared" si="467"/>
        <v>0</v>
      </c>
      <c r="AK1819" s="5" t="str">
        <f>_xlfn.IFNA(VLOOKUP(_xlfn.CONCAT(D1819," - ",S1819),OP!E:F,2,0),"-------------------------------------------NAO DISPONIVEL-------------------------------------------")</f>
        <v>C - RIOCARD</v>
      </c>
      <c r="AL1819" s="7" t="str">
        <f t="shared" si="453"/>
        <v>1 - -------------------------------------------NAO DISPONIVEL------------------------------------------- - 00000001819 - FETRANSPOR</v>
      </c>
      <c r="AM1819" s="7" t="str">
        <f t="shared" si="454"/>
        <v>-------------------------------------------NAO DISPONIVEL-------------------------------------------</v>
      </c>
      <c r="AN1819" s="44" cm="1">
        <f t="array" ref="AN1819">_xlfn.IFS(AJ1819=0,0,AQ1819="INATIVO",2,AQ1819="SEM CADASTRO",4,AQ1819="CPF ATIVO EM OUTRO COMPRADOR",5,AQ1819="NOVO/SEM CARTAO",6,AND(AJ1819&gt;0,AQ1819,""),8)</f>
        <v>0</v>
      </c>
      <c r="AO1819" s="45">
        <f t="shared" si="468"/>
        <v>-10</v>
      </c>
    </row>
    <row r="1820" spans="1:41" x14ac:dyDescent="0.4">
      <c r="A1820" s="21" t="str">
        <f t="shared" si="455"/>
        <v>-------------------------------------------NAO DISPONIVEL-------------------------------------------</v>
      </c>
      <c r="B1820" s="5" t="str">
        <f>_xlfn.IFNA(VLOOKUP(A1820,CNPJ!E:F,2,0),"-------------------------------------------NAO DISPONIVEL-------------------------------------------")</f>
        <v>-------------------------------------------NAO DISPONIVEL-------------------------------------------</v>
      </c>
      <c r="C1820" s="22">
        <v>1</v>
      </c>
      <c r="D1820" s="5" t="str">
        <f>_xlfn.XLOOKUP(R1820,OP!C:C,OP!B:B,,0,1)</f>
        <v>RJ</v>
      </c>
      <c r="E1820" s="23"/>
      <c r="M1820" s="26"/>
      <c r="N1820" s="27"/>
      <c r="O1820" s="28" t="str">
        <f t="shared" si="456"/>
        <v>00000001820</v>
      </c>
      <c r="R1820" s="27" t="s">
        <v>193</v>
      </c>
      <c r="S1820" s="30" t="str">
        <f>_xlfn.IFNA(VLOOKUP(_xlfn.CONCAT(D1820," - ",R1820),OP!A:D,4,0),"-------------------------------------------NAO DISPONIVEL-------------------------------------------")</f>
        <v>FETRANSPOR</v>
      </c>
      <c r="T1820" s="31"/>
      <c r="U1820" s="32"/>
      <c r="V1820" s="31"/>
      <c r="W1820" s="33">
        <f t="shared" si="457"/>
        <v>0</v>
      </c>
      <c r="X1820" s="34">
        <f t="shared" si="458"/>
        <v>0</v>
      </c>
      <c r="Y1820" s="33">
        <f t="shared" si="459"/>
        <v>0</v>
      </c>
      <c r="Z1820" s="33">
        <f t="shared" si="460"/>
        <v>0</v>
      </c>
      <c r="AA1820" s="35">
        <f t="shared" si="461"/>
        <v>0</v>
      </c>
      <c r="AB1820" s="36">
        <f t="shared" si="462"/>
        <v>0</v>
      </c>
      <c r="AC1820" s="37">
        <f t="shared" si="463"/>
        <v>0</v>
      </c>
      <c r="AD1820" s="38"/>
      <c r="AE1820" s="38"/>
      <c r="AF1820" s="39">
        <f t="shared" si="464"/>
        <v>0</v>
      </c>
      <c r="AG1820" s="40"/>
      <c r="AH1820" s="41">
        <f t="shared" si="465"/>
        <v>0</v>
      </c>
      <c r="AI1820" s="42">
        <f t="shared" si="466"/>
        <v>0</v>
      </c>
      <c r="AJ1820" s="43">
        <f t="shared" si="467"/>
        <v>0</v>
      </c>
      <c r="AK1820" s="5" t="str">
        <f>_xlfn.IFNA(VLOOKUP(_xlfn.CONCAT(D1820," - ",S1820),OP!E:F,2,0),"-------------------------------------------NAO DISPONIVEL-------------------------------------------")</f>
        <v>C - RIOCARD</v>
      </c>
      <c r="AL1820" s="7" t="str">
        <f t="shared" si="453"/>
        <v>1 - -------------------------------------------NAO DISPONIVEL------------------------------------------- - 00000001820 - FETRANSPOR</v>
      </c>
      <c r="AM1820" s="7" t="str">
        <f t="shared" si="454"/>
        <v>-------------------------------------------NAO DISPONIVEL-------------------------------------------</v>
      </c>
      <c r="AN1820" s="44" cm="1">
        <f t="array" ref="AN1820">_xlfn.IFS(AJ1820=0,0,AQ1820="INATIVO",2,AQ1820="SEM CADASTRO",4,AQ1820="CPF ATIVO EM OUTRO COMPRADOR",5,AQ1820="NOVO/SEM CARTAO",6,AND(AJ1820&gt;0,AQ1820,""),8)</f>
        <v>0</v>
      </c>
      <c r="AO1820" s="45">
        <f t="shared" si="468"/>
        <v>-10</v>
      </c>
    </row>
    <row r="1821" spans="1:41" x14ac:dyDescent="0.4">
      <c r="A1821" s="21" t="str">
        <f t="shared" si="455"/>
        <v>-------------------------------------------NAO DISPONIVEL-------------------------------------------</v>
      </c>
      <c r="B1821" s="5" t="str">
        <f>_xlfn.IFNA(VLOOKUP(A1821,CNPJ!E:F,2,0),"-------------------------------------------NAO DISPONIVEL-------------------------------------------")</f>
        <v>-------------------------------------------NAO DISPONIVEL-------------------------------------------</v>
      </c>
      <c r="C1821" s="22">
        <v>1</v>
      </c>
      <c r="D1821" s="5" t="str">
        <f>_xlfn.XLOOKUP(R1821,OP!C:C,OP!B:B,,0,1)</f>
        <v>RJ</v>
      </c>
      <c r="E1821" s="23"/>
      <c r="M1821" s="26"/>
      <c r="N1821" s="27"/>
      <c r="O1821" s="28" t="str">
        <f t="shared" si="456"/>
        <v>00000001821</v>
      </c>
      <c r="R1821" s="27" t="s">
        <v>193</v>
      </c>
      <c r="S1821" s="30" t="str">
        <f>_xlfn.IFNA(VLOOKUP(_xlfn.CONCAT(D1821," - ",R1821),OP!A:D,4,0),"-------------------------------------------NAO DISPONIVEL-------------------------------------------")</f>
        <v>FETRANSPOR</v>
      </c>
      <c r="T1821" s="31"/>
      <c r="U1821" s="32"/>
      <c r="V1821" s="31"/>
      <c r="W1821" s="33">
        <f t="shared" si="457"/>
        <v>0</v>
      </c>
      <c r="X1821" s="34">
        <f t="shared" si="458"/>
        <v>0</v>
      </c>
      <c r="Y1821" s="33">
        <f t="shared" si="459"/>
        <v>0</v>
      </c>
      <c r="Z1821" s="33">
        <f t="shared" si="460"/>
        <v>0</v>
      </c>
      <c r="AA1821" s="35">
        <f t="shared" si="461"/>
        <v>0</v>
      </c>
      <c r="AB1821" s="36">
        <f t="shared" si="462"/>
        <v>0</v>
      </c>
      <c r="AC1821" s="37">
        <f t="shared" si="463"/>
        <v>0</v>
      </c>
      <c r="AD1821" s="38"/>
      <c r="AE1821" s="38"/>
      <c r="AF1821" s="39">
        <f t="shared" si="464"/>
        <v>0</v>
      </c>
      <c r="AG1821" s="40"/>
      <c r="AH1821" s="41">
        <f t="shared" si="465"/>
        <v>0</v>
      </c>
      <c r="AI1821" s="42">
        <f t="shared" si="466"/>
        <v>0</v>
      </c>
      <c r="AJ1821" s="43">
        <f t="shared" si="467"/>
        <v>0</v>
      </c>
      <c r="AK1821" s="5" t="str">
        <f>_xlfn.IFNA(VLOOKUP(_xlfn.CONCAT(D1821," - ",S1821),OP!E:F,2,0),"-------------------------------------------NAO DISPONIVEL-------------------------------------------")</f>
        <v>C - RIOCARD</v>
      </c>
      <c r="AL1821" s="7" t="str">
        <f t="shared" si="453"/>
        <v>1 - -------------------------------------------NAO DISPONIVEL------------------------------------------- - 00000001821 - FETRANSPOR</v>
      </c>
      <c r="AM1821" s="7" t="str">
        <f t="shared" si="454"/>
        <v>-------------------------------------------NAO DISPONIVEL-------------------------------------------</v>
      </c>
      <c r="AN1821" s="44" cm="1">
        <f t="array" ref="AN1821">_xlfn.IFS(AJ1821=0,0,AQ1821="INATIVO",2,AQ1821="SEM CADASTRO",4,AQ1821="CPF ATIVO EM OUTRO COMPRADOR",5,AQ1821="NOVO/SEM CARTAO",6,AND(AJ1821&gt;0,AQ1821,""),8)</f>
        <v>0</v>
      </c>
      <c r="AO1821" s="45">
        <f t="shared" si="468"/>
        <v>-10</v>
      </c>
    </row>
    <row r="1822" spans="1:41" x14ac:dyDescent="0.4">
      <c r="A1822" s="21" t="str">
        <f t="shared" si="455"/>
        <v>-------------------------------------------NAO DISPONIVEL-------------------------------------------</v>
      </c>
      <c r="B1822" s="5" t="str">
        <f>_xlfn.IFNA(VLOOKUP(A1822,CNPJ!E:F,2,0),"-------------------------------------------NAO DISPONIVEL-------------------------------------------")</f>
        <v>-------------------------------------------NAO DISPONIVEL-------------------------------------------</v>
      </c>
      <c r="C1822" s="22">
        <v>1</v>
      </c>
      <c r="D1822" s="5" t="str">
        <f>_xlfn.XLOOKUP(R1822,OP!C:C,OP!B:B,,0,1)</f>
        <v>RJ</v>
      </c>
      <c r="E1822" s="23"/>
      <c r="M1822" s="26"/>
      <c r="N1822" s="27"/>
      <c r="O1822" s="28" t="str">
        <f t="shared" si="456"/>
        <v>00000001822</v>
      </c>
      <c r="R1822" s="27" t="s">
        <v>193</v>
      </c>
      <c r="S1822" s="30" t="str">
        <f>_xlfn.IFNA(VLOOKUP(_xlfn.CONCAT(D1822," - ",R1822),OP!A:D,4,0),"-------------------------------------------NAO DISPONIVEL-------------------------------------------")</f>
        <v>FETRANSPOR</v>
      </c>
      <c r="T1822" s="31"/>
      <c r="U1822" s="32"/>
      <c r="V1822" s="31"/>
      <c r="W1822" s="33">
        <f t="shared" si="457"/>
        <v>0</v>
      </c>
      <c r="X1822" s="34">
        <f t="shared" si="458"/>
        <v>0</v>
      </c>
      <c r="Y1822" s="33">
        <f t="shared" si="459"/>
        <v>0</v>
      </c>
      <c r="Z1822" s="33">
        <f t="shared" si="460"/>
        <v>0</v>
      </c>
      <c r="AA1822" s="35">
        <f t="shared" si="461"/>
        <v>0</v>
      </c>
      <c r="AB1822" s="36">
        <f t="shared" si="462"/>
        <v>0</v>
      </c>
      <c r="AC1822" s="37">
        <f t="shared" si="463"/>
        <v>0</v>
      </c>
      <c r="AD1822" s="38"/>
      <c r="AE1822" s="38"/>
      <c r="AF1822" s="39">
        <f t="shared" si="464"/>
        <v>0</v>
      </c>
      <c r="AG1822" s="40"/>
      <c r="AH1822" s="41">
        <f t="shared" si="465"/>
        <v>0</v>
      </c>
      <c r="AI1822" s="42">
        <f t="shared" si="466"/>
        <v>0</v>
      </c>
      <c r="AJ1822" s="43">
        <f t="shared" si="467"/>
        <v>0</v>
      </c>
      <c r="AK1822" s="5" t="str">
        <f>_xlfn.IFNA(VLOOKUP(_xlfn.CONCAT(D1822," - ",S1822),OP!E:F,2,0),"-------------------------------------------NAO DISPONIVEL-------------------------------------------")</f>
        <v>C - RIOCARD</v>
      </c>
      <c r="AL1822" s="7" t="str">
        <f t="shared" si="453"/>
        <v>1 - -------------------------------------------NAO DISPONIVEL------------------------------------------- - 00000001822 - FETRANSPOR</v>
      </c>
      <c r="AM1822" s="7" t="str">
        <f t="shared" si="454"/>
        <v>-------------------------------------------NAO DISPONIVEL-------------------------------------------</v>
      </c>
      <c r="AN1822" s="44" cm="1">
        <f t="array" ref="AN1822">_xlfn.IFS(AJ1822=0,0,AQ1822="INATIVO",2,AQ1822="SEM CADASTRO",4,AQ1822="CPF ATIVO EM OUTRO COMPRADOR",5,AQ1822="NOVO/SEM CARTAO",6,AND(AJ1822&gt;0,AQ1822,""),8)</f>
        <v>0</v>
      </c>
      <c r="AO1822" s="45">
        <f t="shared" si="468"/>
        <v>-10</v>
      </c>
    </row>
    <row r="1823" spans="1:41" x14ac:dyDescent="0.4">
      <c r="A1823" s="21" t="str">
        <f t="shared" si="455"/>
        <v>-------------------------------------------NAO DISPONIVEL-------------------------------------------</v>
      </c>
      <c r="B1823" s="5" t="str">
        <f>_xlfn.IFNA(VLOOKUP(A1823,CNPJ!E:F,2,0),"-------------------------------------------NAO DISPONIVEL-------------------------------------------")</f>
        <v>-------------------------------------------NAO DISPONIVEL-------------------------------------------</v>
      </c>
      <c r="C1823" s="22">
        <v>1</v>
      </c>
      <c r="D1823" s="5" t="str">
        <f>_xlfn.XLOOKUP(R1823,OP!C:C,OP!B:B,,0,1)</f>
        <v>RJ</v>
      </c>
      <c r="E1823" s="23"/>
      <c r="M1823" s="26"/>
      <c r="N1823" s="27"/>
      <c r="O1823" s="28" t="str">
        <f t="shared" si="456"/>
        <v>00000001823</v>
      </c>
      <c r="R1823" s="27" t="s">
        <v>193</v>
      </c>
      <c r="S1823" s="30" t="str">
        <f>_xlfn.IFNA(VLOOKUP(_xlfn.CONCAT(D1823," - ",R1823),OP!A:D,4,0),"-------------------------------------------NAO DISPONIVEL-------------------------------------------")</f>
        <v>FETRANSPOR</v>
      </c>
      <c r="T1823" s="31"/>
      <c r="U1823" s="32"/>
      <c r="V1823" s="31"/>
      <c r="W1823" s="33">
        <f t="shared" si="457"/>
        <v>0</v>
      </c>
      <c r="X1823" s="34">
        <f t="shared" si="458"/>
        <v>0</v>
      </c>
      <c r="Y1823" s="33">
        <f t="shared" si="459"/>
        <v>0</v>
      </c>
      <c r="Z1823" s="33">
        <f t="shared" si="460"/>
        <v>0</v>
      </c>
      <c r="AA1823" s="35">
        <f t="shared" si="461"/>
        <v>0</v>
      </c>
      <c r="AB1823" s="36">
        <f t="shared" si="462"/>
        <v>0</v>
      </c>
      <c r="AC1823" s="37">
        <f t="shared" si="463"/>
        <v>0</v>
      </c>
      <c r="AD1823" s="38"/>
      <c r="AE1823" s="38"/>
      <c r="AF1823" s="39">
        <f t="shared" si="464"/>
        <v>0</v>
      </c>
      <c r="AG1823" s="40"/>
      <c r="AH1823" s="41">
        <f t="shared" si="465"/>
        <v>0</v>
      </c>
      <c r="AI1823" s="42">
        <f t="shared" si="466"/>
        <v>0</v>
      </c>
      <c r="AJ1823" s="43">
        <f t="shared" si="467"/>
        <v>0</v>
      </c>
      <c r="AK1823" s="5" t="str">
        <f>_xlfn.IFNA(VLOOKUP(_xlfn.CONCAT(D1823," - ",S1823),OP!E:F,2,0),"-------------------------------------------NAO DISPONIVEL-------------------------------------------")</f>
        <v>C - RIOCARD</v>
      </c>
      <c r="AL1823" s="7" t="str">
        <f t="shared" si="453"/>
        <v>1 - -------------------------------------------NAO DISPONIVEL------------------------------------------- - 00000001823 - FETRANSPOR</v>
      </c>
      <c r="AM1823" s="7" t="str">
        <f t="shared" si="454"/>
        <v>-------------------------------------------NAO DISPONIVEL-------------------------------------------</v>
      </c>
      <c r="AN1823" s="44" cm="1">
        <f t="array" ref="AN1823">_xlfn.IFS(AJ1823=0,0,AQ1823="INATIVO",2,AQ1823="SEM CADASTRO",4,AQ1823="CPF ATIVO EM OUTRO COMPRADOR",5,AQ1823="NOVO/SEM CARTAO",6,AND(AJ1823&gt;0,AQ1823,""),8)</f>
        <v>0</v>
      </c>
      <c r="AO1823" s="45">
        <f t="shared" si="468"/>
        <v>-10</v>
      </c>
    </row>
    <row r="1824" spans="1:41" x14ac:dyDescent="0.4">
      <c r="A1824" s="21" t="str">
        <f t="shared" si="455"/>
        <v>-------------------------------------------NAO DISPONIVEL-------------------------------------------</v>
      </c>
      <c r="B1824" s="5" t="str">
        <f>_xlfn.IFNA(VLOOKUP(A1824,CNPJ!E:F,2,0),"-------------------------------------------NAO DISPONIVEL-------------------------------------------")</f>
        <v>-------------------------------------------NAO DISPONIVEL-------------------------------------------</v>
      </c>
      <c r="C1824" s="22">
        <v>1</v>
      </c>
      <c r="D1824" s="5" t="str">
        <f>_xlfn.XLOOKUP(R1824,OP!C:C,OP!B:B,,0,1)</f>
        <v>RJ</v>
      </c>
      <c r="E1824" s="23"/>
      <c r="M1824" s="26"/>
      <c r="N1824" s="27"/>
      <c r="O1824" s="28" t="str">
        <f t="shared" si="456"/>
        <v>00000001824</v>
      </c>
      <c r="R1824" s="27" t="s">
        <v>193</v>
      </c>
      <c r="S1824" s="30" t="str">
        <f>_xlfn.IFNA(VLOOKUP(_xlfn.CONCAT(D1824," - ",R1824),OP!A:D,4,0),"-------------------------------------------NAO DISPONIVEL-------------------------------------------")</f>
        <v>FETRANSPOR</v>
      </c>
      <c r="T1824" s="31"/>
      <c r="U1824" s="32"/>
      <c r="V1824" s="31"/>
      <c r="W1824" s="33">
        <f t="shared" si="457"/>
        <v>0</v>
      </c>
      <c r="X1824" s="34">
        <f t="shared" si="458"/>
        <v>0</v>
      </c>
      <c r="Y1824" s="33">
        <f t="shared" si="459"/>
        <v>0</v>
      </c>
      <c r="Z1824" s="33">
        <f t="shared" si="460"/>
        <v>0</v>
      </c>
      <c r="AA1824" s="35">
        <f t="shared" si="461"/>
        <v>0</v>
      </c>
      <c r="AB1824" s="36">
        <f t="shared" si="462"/>
        <v>0</v>
      </c>
      <c r="AC1824" s="37">
        <f t="shared" si="463"/>
        <v>0</v>
      </c>
      <c r="AD1824" s="38"/>
      <c r="AE1824" s="38"/>
      <c r="AF1824" s="39">
        <f t="shared" si="464"/>
        <v>0</v>
      </c>
      <c r="AG1824" s="40"/>
      <c r="AH1824" s="41">
        <f t="shared" si="465"/>
        <v>0</v>
      </c>
      <c r="AI1824" s="42">
        <f t="shared" si="466"/>
        <v>0</v>
      </c>
      <c r="AJ1824" s="43">
        <f t="shared" si="467"/>
        <v>0</v>
      </c>
      <c r="AK1824" s="5" t="str">
        <f>_xlfn.IFNA(VLOOKUP(_xlfn.CONCAT(D1824," - ",S1824),OP!E:F,2,0),"-------------------------------------------NAO DISPONIVEL-------------------------------------------")</f>
        <v>C - RIOCARD</v>
      </c>
      <c r="AL1824" s="7" t="str">
        <f t="shared" si="453"/>
        <v>1 - -------------------------------------------NAO DISPONIVEL------------------------------------------- - 00000001824 - FETRANSPOR</v>
      </c>
      <c r="AM1824" s="7" t="str">
        <f t="shared" si="454"/>
        <v>-------------------------------------------NAO DISPONIVEL-------------------------------------------</v>
      </c>
      <c r="AN1824" s="44" cm="1">
        <f t="array" ref="AN1824">_xlfn.IFS(AJ1824=0,0,AQ1824="INATIVO",2,AQ1824="SEM CADASTRO",4,AQ1824="CPF ATIVO EM OUTRO COMPRADOR",5,AQ1824="NOVO/SEM CARTAO",6,AND(AJ1824&gt;0,AQ1824,""),8)</f>
        <v>0</v>
      </c>
      <c r="AO1824" s="45">
        <f t="shared" si="468"/>
        <v>-10</v>
      </c>
    </row>
    <row r="1825" spans="1:41" x14ac:dyDescent="0.4">
      <c r="A1825" s="21" t="str">
        <f t="shared" si="455"/>
        <v>-------------------------------------------NAO DISPONIVEL-------------------------------------------</v>
      </c>
      <c r="B1825" s="5" t="str">
        <f>_xlfn.IFNA(VLOOKUP(A1825,CNPJ!E:F,2,0),"-------------------------------------------NAO DISPONIVEL-------------------------------------------")</f>
        <v>-------------------------------------------NAO DISPONIVEL-------------------------------------------</v>
      </c>
      <c r="C1825" s="22">
        <v>1</v>
      </c>
      <c r="D1825" s="5" t="str">
        <f>_xlfn.XLOOKUP(R1825,OP!C:C,OP!B:B,,0,1)</f>
        <v>RJ</v>
      </c>
      <c r="E1825" s="23"/>
      <c r="M1825" s="26"/>
      <c r="N1825" s="27"/>
      <c r="O1825" s="28" t="str">
        <f t="shared" si="456"/>
        <v>00000001825</v>
      </c>
      <c r="R1825" s="27" t="s">
        <v>193</v>
      </c>
      <c r="S1825" s="30" t="str">
        <f>_xlfn.IFNA(VLOOKUP(_xlfn.CONCAT(D1825," - ",R1825),OP!A:D,4,0),"-------------------------------------------NAO DISPONIVEL-------------------------------------------")</f>
        <v>FETRANSPOR</v>
      </c>
      <c r="T1825" s="31"/>
      <c r="U1825" s="32"/>
      <c r="V1825" s="31"/>
      <c r="W1825" s="33">
        <f t="shared" si="457"/>
        <v>0</v>
      </c>
      <c r="X1825" s="34">
        <f t="shared" si="458"/>
        <v>0</v>
      </c>
      <c r="Y1825" s="33">
        <f t="shared" si="459"/>
        <v>0</v>
      </c>
      <c r="Z1825" s="33">
        <f t="shared" si="460"/>
        <v>0</v>
      </c>
      <c r="AA1825" s="35">
        <f t="shared" si="461"/>
        <v>0</v>
      </c>
      <c r="AB1825" s="36">
        <f t="shared" si="462"/>
        <v>0</v>
      </c>
      <c r="AC1825" s="37">
        <f t="shared" si="463"/>
        <v>0</v>
      </c>
      <c r="AD1825" s="38"/>
      <c r="AE1825" s="38"/>
      <c r="AF1825" s="39">
        <f t="shared" si="464"/>
        <v>0</v>
      </c>
      <c r="AG1825" s="40"/>
      <c r="AH1825" s="41">
        <f t="shared" si="465"/>
        <v>0</v>
      </c>
      <c r="AI1825" s="42">
        <f t="shared" si="466"/>
        <v>0</v>
      </c>
      <c r="AJ1825" s="43">
        <f t="shared" si="467"/>
        <v>0</v>
      </c>
      <c r="AK1825" s="5" t="str">
        <f>_xlfn.IFNA(VLOOKUP(_xlfn.CONCAT(D1825," - ",S1825),OP!E:F,2,0),"-------------------------------------------NAO DISPONIVEL-------------------------------------------")</f>
        <v>C - RIOCARD</v>
      </c>
      <c r="AL1825" s="7" t="str">
        <f t="shared" si="453"/>
        <v>1 - -------------------------------------------NAO DISPONIVEL------------------------------------------- - 00000001825 - FETRANSPOR</v>
      </c>
      <c r="AM1825" s="7" t="str">
        <f t="shared" si="454"/>
        <v>-------------------------------------------NAO DISPONIVEL-------------------------------------------</v>
      </c>
      <c r="AN1825" s="44" cm="1">
        <f t="array" ref="AN1825">_xlfn.IFS(AJ1825=0,0,AQ1825="INATIVO",2,AQ1825="SEM CADASTRO",4,AQ1825="CPF ATIVO EM OUTRO COMPRADOR",5,AQ1825="NOVO/SEM CARTAO",6,AND(AJ1825&gt;0,AQ1825,""),8)</f>
        <v>0</v>
      </c>
      <c r="AO1825" s="45">
        <f t="shared" si="468"/>
        <v>-10</v>
      </c>
    </row>
    <row r="1826" spans="1:41" x14ac:dyDescent="0.4">
      <c r="A1826" s="21" t="str">
        <f t="shared" si="455"/>
        <v>-------------------------------------------NAO DISPONIVEL-------------------------------------------</v>
      </c>
      <c r="B1826" s="5" t="str">
        <f>_xlfn.IFNA(VLOOKUP(A1826,CNPJ!E:F,2,0),"-------------------------------------------NAO DISPONIVEL-------------------------------------------")</f>
        <v>-------------------------------------------NAO DISPONIVEL-------------------------------------------</v>
      </c>
      <c r="C1826" s="22">
        <v>1</v>
      </c>
      <c r="D1826" s="5" t="str">
        <f>_xlfn.XLOOKUP(R1826,OP!C:C,OP!B:B,,0,1)</f>
        <v>RJ</v>
      </c>
      <c r="E1826" s="23"/>
      <c r="M1826" s="26"/>
      <c r="N1826" s="27"/>
      <c r="O1826" s="28" t="str">
        <f t="shared" si="456"/>
        <v>00000001826</v>
      </c>
      <c r="R1826" s="27" t="s">
        <v>193</v>
      </c>
      <c r="S1826" s="30" t="str">
        <f>_xlfn.IFNA(VLOOKUP(_xlfn.CONCAT(D1826," - ",R1826),OP!A:D,4,0),"-------------------------------------------NAO DISPONIVEL-------------------------------------------")</f>
        <v>FETRANSPOR</v>
      </c>
      <c r="T1826" s="31"/>
      <c r="U1826" s="32"/>
      <c r="V1826" s="31"/>
      <c r="W1826" s="33">
        <f t="shared" si="457"/>
        <v>0</v>
      </c>
      <c r="X1826" s="34">
        <f t="shared" si="458"/>
        <v>0</v>
      </c>
      <c r="Y1826" s="33">
        <f t="shared" si="459"/>
        <v>0</v>
      </c>
      <c r="Z1826" s="33">
        <f t="shared" si="460"/>
        <v>0</v>
      </c>
      <c r="AA1826" s="35">
        <f t="shared" si="461"/>
        <v>0</v>
      </c>
      <c r="AB1826" s="36">
        <f t="shared" si="462"/>
        <v>0</v>
      </c>
      <c r="AC1826" s="37">
        <f t="shared" si="463"/>
        <v>0</v>
      </c>
      <c r="AD1826" s="38"/>
      <c r="AE1826" s="38"/>
      <c r="AF1826" s="39">
        <f t="shared" si="464"/>
        <v>0</v>
      </c>
      <c r="AG1826" s="40"/>
      <c r="AH1826" s="41">
        <f t="shared" si="465"/>
        <v>0</v>
      </c>
      <c r="AI1826" s="42">
        <f t="shared" si="466"/>
        <v>0</v>
      </c>
      <c r="AJ1826" s="43">
        <f t="shared" si="467"/>
        <v>0</v>
      </c>
      <c r="AK1826" s="5" t="str">
        <f>_xlfn.IFNA(VLOOKUP(_xlfn.CONCAT(D1826," - ",S1826),OP!E:F,2,0),"-------------------------------------------NAO DISPONIVEL-------------------------------------------")</f>
        <v>C - RIOCARD</v>
      </c>
      <c r="AL1826" s="7" t="str">
        <f t="shared" si="453"/>
        <v>1 - -------------------------------------------NAO DISPONIVEL------------------------------------------- - 00000001826 - FETRANSPOR</v>
      </c>
      <c r="AM1826" s="7" t="str">
        <f t="shared" si="454"/>
        <v>-------------------------------------------NAO DISPONIVEL-------------------------------------------</v>
      </c>
      <c r="AN1826" s="44" cm="1">
        <f t="array" ref="AN1826">_xlfn.IFS(AJ1826=0,0,AQ1826="INATIVO",2,AQ1826="SEM CADASTRO",4,AQ1826="CPF ATIVO EM OUTRO COMPRADOR",5,AQ1826="NOVO/SEM CARTAO",6,AND(AJ1826&gt;0,AQ1826,""),8)</f>
        <v>0</v>
      </c>
      <c r="AO1826" s="45">
        <f t="shared" si="468"/>
        <v>-10</v>
      </c>
    </row>
    <row r="1827" spans="1:41" x14ac:dyDescent="0.4">
      <c r="A1827" s="21" t="str">
        <f t="shared" si="455"/>
        <v>-------------------------------------------NAO DISPONIVEL-------------------------------------------</v>
      </c>
      <c r="B1827" s="5" t="str">
        <f>_xlfn.IFNA(VLOOKUP(A1827,CNPJ!E:F,2,0),"-------------------------------------------NAO DISPONIVEL-------------------------------------------")</f>
        <v>-------------------------------------------NAO DISPONIVEL-------------------------------------------</v>
      </c>
      <c r="C1827" s="22">
        <v>1</v>
      </c>
      <c r="D1827" s="5" t="str">
        <f>_xlfn.XLOOKUP(R1827,OP!C:C,OP!B:B,,0,1)</f>
        <v>RJ</v>
      </c>
      <c r="E1827" s="23"/>
      <c r="M1827" s="26"/>
      <c r="N1827" s="27"/>
      <c r="O1827" s="28" t="str">
        <f t="shared" si="456"/>
        <v>00000001827</v>
      </c>
      <c r="R1827" s="27" t="s">
        <v>193</v>
      </c>
      <c r="S1827" s="30" t="str">
        <f>_xlfn.IFNA(VLOOKUP(_xlfn.CONCAT(D1827," - ",R1827),OP!A:D,4,0),"-------------------------------------------NAO DISPONIVEL-------------------------------------------")</f>
        <v>FETRANSPOR</v>
      </c>
      <c r="T1827" s="31"/>
      <c r="U1827" s="32"/>
      <c r="V1827" s="31"/>
      <c r="W1827" s="33">
        <f t="shared" si="457"/>
        <v>0</v>
      </c>
      <c r="X1827" s="34">
        <f t="shared" si="458"/>
        <v>0</v>
      </c>
      <c r="Y1827" s="33">
        <f t="shared" si="459"/>
        <v>0</v>
      </c>
      <c r="Z1827" s="33">
        <f t="shared" si="460"/>
        <v>0</v>
      </c>
      <c r="AA1827" s="35">
        <f t="shared" si="461"/>
        <v>0</v>
      </c>
      <c r="AB1827" s="36">
        <f t="shared" si="462"/>
        <v>0</v>
      </c>
      <c r="AC1827" s="37">
        <f t="shared" si="463"/>
        <v>0</v>
      </c>
      <c r="AD1827" s="38"/>
      <c r="AE1827" s="38"/>
      <c r="AF1827" s="39">
        <f t="shared" si="464"/>
        <v>0</v>
      </c>
      <c r="AG1827" s="40"/>
      <c r="AH1827" s="41">
        <f t="shared" si="465"/>
        <v>0</v>
      </c>
      <c r="AI1827" s="42">
        <f t="shared" si="466"/>
        <v>0</v>
      </c>
      <c r="AJ1827" s="43">
        <f t="shared" si="467"/>
        <v>0</v>
      </c>
      <c r="AK1827" s="5" t="str">
        <f>_xlfn.IFNA(VLOOKUP(_xlfn.CONCAT(D1827," - ",S1827),OP!E:F,2,0),"-------------------------------------------NAO DISPONIVEL-------------------------------------------")</f>
        <v>C - RIOCARD</v>
      </c>
      <c r="AL1827" s="7" t="str">
        <f t="shared" si="453"/>
        <v>1 - -------------------------------------------NAO DISPONIVEL------------------------------------------- - 00000001827 - FETRANSPOR</v>
      </c>
      <c r="AM1827" s="7" t="str">
        <f t="shared" si="454"/>
        <v>-------------------------------------------NAO DISPONIVEL-------------------------------------------</v>
      </c>
      <c r="AN1827" s="44" cm="1">
        <f t="array" ref="AN1827">_xlfn.IFS(AJ1827=0,0,AQ1827="INATIVO",2,AQ1827="SEM CADASTRO",4,AQ1827="CPF ATIVO EM OUTRO COMPRADOR",5,AQ1827="NOVO/SEM CARTAO",6,AND(AJ1827&gt;0,AQ1827,""),8)</f>
        <v>0</v>
      </c>
      <c r="AO1827" s="45">
        <f t="shared" si="468"/>
        <v>-10</v>
      </c>
    </row>
    <row r="1828" spans="1:41" x14ac:dyDescent="0.4">
      <c r="A1828" s="21" t="str">
        <f t="shared" si="455"/>
        <v>-------------------------------------------NAO DISPONIVEL-------------------------------------------</v>
      </c>
      <c r="B1828" s="5" t="str">
        <f>_xlfn.IFNA(VLOOKUP(A1828,CNPJ!E:F,2,0),"-------------------------------------------NAO DISPONIVEL-------------------------------------------")</f>
        <v>-------------------------------------------NAO DISPONIVEL-------------------------------------------</v>
      </c>
      <c r="C1828" s="22">
        <v>1</v>
      </c>
      <c r="D1828" s="5" t="str">
        <f>_xlfn.XLOOKUP(R1828,OP!C:C,OP!B:B,,0,1)</f>
        <v>RJ</v>
      </c>
      <c r="E1828" s="23"/>
      <c r="M1828" s="26"/>
      <c r="N1828" s="27"/>
      <c r="O1828" s="28" t="str">
        <f t="shared" si="456"/>
        <v>00000001828</v>
      </c>
      <c r="R1828" s="27" t="s">
        <v>193</v>
      </c>
      <c r="S1828" s="30" t="str">
        <f>_xlfn.IFNA(VLOOKUP(_xlfn.CONCAT(D1828," - ",R1828),OP!A:D,4,0),"-------------------------------------------NAO DISPONIVEL-------------------------------------------")</f>
        <v>FETRANSPOR</v>
      </c>
      <c r="T1828" s="31"/>
      <c r="U1828" s="32"/>
      <c r="V1828" s="31"/>
      <c r="W1828" s="33">
        <f t="shared" si="457"/>
        <v>0</v>
      </c>
      <c r="X1828" s="34">
        <f t="shared" si="458"/>
        <v>0</v>
      </c>
      <c r="Y1828" s="33">
        <f t="shared" si="459"/>
        <v>0</v>
      </c>
      <c r="Z1828" s="33">
        <f t="shared" si="460"/>
        <v>0</v>
      </c>
      <c r="AA1828" s="35">
        <f t="shared" si="461"/>
        <v>0</v>
      </c>
      <c r="AB1828" s="36">
        <f t="shared" si="462"/>
        <v>0</v>
      </c>
      <c r="AC1828" s="37">
        <f t="shared" si="463"/>
        <v>0</v>
      </c>
      <c r="AD1828" s="38"/>
      <c r="AE1828" s="38"/>
      <c r="AF1828" s="39">
        <f t="shared" si="464"/>
        <v>0</v>
      </c>
      <c r="AG1828" s="40"/>
      <c r="AH1828" s="41">
        <f t="shared" si="465"/>
        <v>0</v>
      </c>
      <c r="AI1828" s="42">
        <f t="shared" si="466"/>
        <v>0</v>
      </c>
      <c r="AJ1828" s="43">
        <f t="shared" si="467"/>
        <v>0</v>
      </c>
      <c r="AK1828" s="5" t="str">
        <f>_xlfn.IFNA(VLOOKUP(_xlfn.CONCAT(D1828," - ",S1828),OP!E:F,2,0),"-------------------------------------------NAO DISPONIVEL-------------------------------------------")</f>
        <v>C - RIOCARD</v>
      </c>
      <c r="AL1828" s="7" t="str">
        <f t="shared" si="453"/>
        <v>1 - -------------------------------------------NAO DISPONIVEL------------------------------------------- - 00000001828 - FETRANSPOR</v>
      </c>
      <c r="AM1828" s="7" t="str">
        <f t="shared" si="454"/>
        <v>-------------------------------------------NAO DISPONIVEL-------------------------------------------</v>
      </c>
      <c r="AN1828" s="44" cm="1">
        <f t="array" ref="AN1828">_xlfn.IFS(AJ1828=0,0,AQ1828="INATIVO",2,AQ1828="SEM CADASTRO",4,AQ1828="CPF ATIVO EM OUTRO COMPRADOR",5,AQ1828="NOVO/SEM CARTAO",6,AND(AJ1828&gt;0,AQ1828,""),8)</f>
        <v>0</v>
      </c>
      <c r="AO1828" s="45">
        <f t="shared" si="468"/>
        <v>-10</v>
      </c>
    </row>
    <row r="1829" spans="1:41" x14ac:dyDescent="0.4">
      <c r="A1829" s="21" t="str">
        <f t="shared" si="455"/>
        <v>-------------------------------------------NAO DISPONIVEL-------------------------------------------</v>
      </c>
      <c r="B1829" s="5" t="str">
        <f>_xlfn.IFNA(VLOOKUP(A1829,CNPJ!E:F,2,0),"-------------------------------------------NAO DISPONIVEL-------------------------------------------")</f>
        <v>-------------------------------------------NAO DISPONIVEL-------------------------------------------</v>
      </c>
      <c r="C1829" s="22">
        <v>1</v>
      </c>
      <c r="D1829" s="5" t="str">
        <f>_xlfn.XLOOKUP(R1829,OP!C:C,OP!B:B,,0,1)</f>
        <v>RJ</v>
      </c>
      <c r="E1829" s="23"/>
      <c r="M1829" s="26"/>
      <c r="N1829" s="27"/>
      <c r="O1829" s="28" t="str">
        <f t="shared" si="456"/>
        <v>00000001829</v>
      </c>
      <c r="R1829" s="27" t="s">
        <v>193</v>
      </c>
      <c r="S1829" s="30" t="str">
        <f>_xlfn.IFNA(VLOOKUP(_xlfn.CONCAT(D1829," - ",R1829),OP!A:D,4,0),"-------------------------------------------NAO DISPONIVEL-------------------------------------------")</f>
        <v>FETRANSPOR</v>
      </c>
      <c r="T1829" s="31"/>
      <c r="U1829" s="32"/>
      <c r="V1829" s="31"/>
      <c r="W1829" s="33">
        <f t="shared" si="457"/>
        <v>0</v>
      </c>
      <c r="X1829" s="34">
        <f t="shared" si="458"/>
        <v>0</v>
      </c>
      <c r="Y1829" s="33">
        <f t="shared" si="459"/>
        <v>0</v>
      </c>
      <c r="Z1829" s="33">
        <f t="shared" si="460"/>
        <v>0</v>
      </c>
      <c r="AA1829" s="35">
        <f t="shared" si="461"/>
        <v>0</v>
      </c>
      <c r="AB1829" s="36">
        <f t="shared" si="462"/>
        <v>0</v>
      </c>
      <c r="AC1829" s="37">
        <f t="shared" si="463"/>
        <v>0</v>
      </c>
      <c r="AD1829" s="38"/>
      <c r="AE1829" s="38"/>
      <c r="AF1829" s="39">
        <f t="shared" si="464"/>
        <v>0</v>
      </c>
      <c r="AG1829" s="40"/>
      <c r="AH1829" s="41">
        <f t="shared" si="465"/>
        <v>0</v>
      </c>
      <c r="AI1829" s="42">
        <f t="shared" si="466"/>
        <v>0</v>
      </c>
      <c r="AJ1829" s="43">
        <f t="shared" si="467"/>
        <v>0</v>
      </c>
      <c r="AK1829" s="5" t="str">
        <f>_xlfn.IFNA(VLOOKUP(_xlfn.CONCAT(D1829," - ",S1829),OP!E:F,2,0),"-------------------------------------------NAO DISPONIVEL-------------------------------------------")</f>
        <v>C - RIOCARD</v>
      </c>
      <c r="AL1829" s="7" t="str">
        <f t="shared" si="453"/>
        <v>1 - -------------------------------------------NAO DISPONIVEL------------------------------------------- - 00000001829 - FETRANSPOR</v>
      </c>
      <c r="AM1829" s="7" t="str">
        <f t="shared" si="454"/>
        <v>-------------------------------------------NAO DISPONIVEL-------------------------------------------</v>
      </c>
      <c r="AN1829" s="44" cm="1">
        <f t="array" ref="AN1829">_xlfn.IFS(AJ1829=0,0,AQ1829="INATIVO",2,AQ1829="SEM CADASTRO",4,AQ1829="CPF ATIVO EM OUTRO COMPRADOR",5,AQ1829="NOVO/SEM CARTAO",6,AND(AJ1829&gt;0,AQ1829,""),8)</f>
        <v>0</v>
      </c>
      <c r="AO1829" s="45">
        <f t="shared" si="468"/>
        <v>-10</v>
      </c>
    </row>
    <row r="1830" spans="1:41" x14ac:dyDescent="0.4">
      <c r="A1830" s="21" t="str">
        <f t="shared" si="455"/>
        <v>-------------------------------------------NAO DISPONIVEL-------------------------------------------</v>
      </c>
      <c r="B1830" s="5" t="str">
        <f>_xlfn.IFNA(VLOOKUP(A1830,CNPJ!E:F,2,0),"-------------------------------------------NAO DISPONIVEL-------------------------------------------")</f>
        <v>-------------------------------------------NAO DISPONIVEL-------------------------------------------</v>
      </c>
      <c r="C1830" s="22">
        <v>1</v>
      </c>
      <c r="D1830" s="5" t="str">
        <f>_xlfn.XLOOKUP(R1830,OP!C:C,OP!B:B,,0,1)</f>
        <v>RJ</v>
      </c>
      <c r="E1830" s="23"/>
      <c r="M1830" s="26"/>
      <c r="N1830" s="27"/>
      <c r="O1830" s="28" t="str">
        <f t="shared" si="456"/>
        <v>00000001830</v>
      </c>
      <c r="R1830" s="27" t="s">
        <v>193</v>
      </c>
      <c r="S1830" s="30" t="str">
        <f>_xlfn.IFNA(VLOOKUP(_xlfn.CONCAT(D1830," - ",R1830),OP!A:D,4,0),"-------------------------------------------NAO DISPONIVEL-------------------------------------------")</f>
        <v>FETRANSPOR</v>
      </c>
      <c r="T1830" s="31"/>
      <c r="U1830" s="32"/>
      <c r="V1830" s="31"/>
      <c r="W1830" s="33">
        <f t="shared" si="457"/>
        <v>0</v>
      </c>
      <c r="X1830" s="34">
        <f t="shared" si="458"/>
        <v>0</v>
      </c>
      <c r="Y1830" s="33">
        <f t="shared" si="459"/>
        <v>0</v>
      </c>
      <c r="Z1830" s="33">
        <f t="shared" si="460"/>
        <v>0</v>
      </c>
      <c r="AA1830" s="35">
        <f t="shared" si="461"/>
        <v>0</v>
      </c>
      <c r="AB1830" s="36">
        <f t="shared" si="462"/>
        <v>0</v>
      </c>
      <c r="AC1830" s="37">
        <f t="shared" si="463"/>
        <v>0</v>
      </c>
      <c r="AD1830" s="38"/>
      <c r="AE1830" s="38"/>
      <c r="AF1830" s="39">
        <f t="shared" si="464"/>
        <v>0</v>
      </c>
      <c r="AG1830" s="40"/>
      <c r="AH1830" s="41">
        <f t="shared" si="465"/>
        <v>0</v>
      </c>
      <c r="AI1830" s="42">
        <f t="shared" si="466"/>
        <v>0</v>
      </c>
      <c r="AJ1830" s="43">
        <f t="shared" si="467"/>
        <v>0</v>
      </c>
      <c r="AK1830" s="5" t="str">
        <f>_xlfn.IFNA(VLOOKUP(_xlfn.CONCAT(D1830," - ",S1830),OP!E:F,2,0),"-------------------------------------------NAO DISPONIVEL-------------------------------------------")</f>
        <v>C - RIOCARD</v>
      </c>
      <c r="AL1830" s="7" t="str">
        <f t="shared" si="453"/>
        <v>1 - -------------------------------------------NAO DISPONIVEL------------------------------------------- - 00000001830 - FETRANSPOR</v>
      </c>
      <c r="AM1830" s="7" t="str">
        <f t="shared" si="454"/>
        <v>-------------------------------------------NAO DISPONIVEL-------------------------------------------</v>
      </c>
      <c r="AN1830" s="44" cm="1">
        <f t="array" ref="AN1830">_xlfn.IFS(AJ1830=0,0,AQ1830="INATIVO",2,AQ1830="SEM CADASTRO",4,AQ1830="CPF ATIVO EM OUTRO COMPRADOR",5,AQ1830="NOVO/SEM CARTAO",6,AND(AJ1830&gt;0,AQ1830,""),8)</f>
        <v>0</v>
      </c>
      <c r="AO1830" s="45">
        <f t="shared" si="468"/>
        <v>-10</v>
      </c>
    </row>
    <row r="1831" spans="1:41" x14ac:dyDescent="0.4">
      <c r="A1831" s="21" t="str">
        <f t="shared" si="455"/>
        <v>-------------------------------------------NAO DISPONIVEL-------------------------------------------</v>
      </c>
      <c r="B1831" s="5" t="str">
        <f>_xlfn.IFNA(VLOOKUP(A1831,CNPJ!E:F,2,0),"-------------------------------------------NAO DISPONIVEL-------------------------------------------")</f>
        <v>-------------------------------------------NAO DISPONIVEL-------------------------------------------</v>
      </c>
      <c r="C1831" s="22">
        <v>1</v>
      </c>
      <c r="D1831" s="5" t="str">
        <f>_xlfn.XLOOKUP(R1831,OP!C:C,OP!B:B,,0,1)</f>
        <v>RJ</v>
      </c>
      <c r="E1831" s="23"/>
      <c r="M1831" s="26"/>
      <c r="N1831" s="27"/>
      <c r="O1831" s="28" t="str">
        <f t="shared" si="456"/>
        <v>00000001831</v>
      </c>
      <c r="R1831" s="27" t="s">
        <v>193</v>
      </c>
      <c r="S1831" s="30" t="str">
        <f>_xlfn.IFNA(VLOOKUP(_xlfn.CONCAT(D1831," - ",R1831),OP!A:D,4,0),"-------------------------------------------NAO DISPONIVEL-------------------------------------------")</f>
        <v>FETRANSPOR</v>
      </c>
      <c r="T1831" s="31"/>
      <c r="U1831" s="32"/>
      <c r="V1831" s="31"/>
      <c r="W1831" s="33">
        <f t="shared" si="457"/>
        <v>0</v>
      </c>
      <c r="X1831" s="34">
        <f t="shared" si="458"/>
        <v>0</v>
      </c>
      <c r="Y1831" s="33">
        <f t="shared" si="459"/>
        <v>0</v>
      </c>
      <c r="Z1831" s="33">
        <f t="shared" si="460"/>
        <v>0</v>
      </c>
      <c r="AA1831" s="35">
        <f t="shared" si="461"/>
        <v>0</v>
      </c>
      <c r="AB1831" s="36">
        <f t="shared" si="462"/>
        <v>0</v>
      </c>
      <c r="AC1831" s="37">
        <f t="shared" si="463"/>
        <v>0</v>
      </c>
      <c r="AD1831" s="38"/>
      <c r="AE1831" s="38"/>
      <c r="AF1831" s="39">
        <f t="shared" si="464"/>
        <v>0</v>
      </c>
      <c r="AG1831" s="40"/>
      <c r="AH1831" s="41">
        <f t="shared" si="465"/>
        <v>0</v>
      </c>
      <c r="AI1831" s="42">
        <f t="shared" si="466"/>
        <v>0</v>
      </c>
      <c r="AJ1831" s="43">
        <f t="shared" si="467"/>
        <v>0</v>
      </c>
      <c r="AK1831" s="5" t="str">
        <f>_xlfn.IFNA(VLOOKUP(_xlfn.CONCAT(D1831," - ",S1831),OP!E:F,2,0),"-------------------------------------------NAO DISPONIVEL-------------------------------------------")</f>
        <v>C - RIOCARD</v>
      </c>
      <c r="AL1831" s="7" t="str">
        <f t="shared" si="453"/>
        <v>1 - -------------------------------------------NAO DISPONIVEL------------------------------------------- - 00000001831 - FETRANSPOR</v>
      </c>
      <c r="AM1831" s="7" t="str">
        <f t="shared" si="454"/>
        <v>-------------------------------------------NAO DISPONIVEL-------------------------------------------</v>
      </c>
      <c r="AN1831" s="44" cm="1">
        <f t="array" ref="AN1831">_xlfn.IFS(AJ1831=0,0,AQ1831="INATIVO",2,AQ1831="SEM CADASTRO",4,AQ1831="CPF ATIVO EM OUTRO COMPRADOR",5,AQ1831="NOVO/SEM CARTAO",6,AND(AJ1831&gt;0,AQ1831,""),8)</f>
        <v>0</v>
      </c>
      <c r="AO1831" s="45">
        <f t="shared" si="468"/>
        <v>-10</v>
      </c>
    </row>
    <row r="1832" spans="1:41" x14ac:dyDescent="0.4">
      <c r="A1832" s="21" t="str">
        <f t="shared" si="455"/>
        <v>-------------------------------------------NAO DISPONIVEL-------------------------------------------</v>
      </c>
      <c r="B1832" s="5" t="str">
        <f>_xlfn.IFNA(VLOOKUP(A1832,CNPJ!E:F,2,0),"-------------------------------------------NAO DISPONIVEL-------------------------------------------")</f>
        <v>-------------------------------------------NAO DISPONIVEL-------------------------------------------</v>
      </c>
      <c r="C1832" s="22">
        <v>1</v>
      </c>
      <c r="D1832" s="5" t="str">
        <f>_xlfn.XLOOKUP(R1832,OP!C:C,OP!B:B,,0,1)</f>
        <v>RJ</v>
      </c>
      <c r="E1832" s="23"/>
      <c r="M1832" s="26"/>
      <c r="N1832" s="27"/>
      <c r="O1832" s="28" t="str">
        <f t="shared" si="456"/>
        <v>00000001832</v>
      </c>
      <c r="R1832" s="27" t="s">
        <v>193</v>
      </c>
      <c r="S1832" s="30" t="str">
        <f>_xlfn.IFNA(VLOOKUP(_xlfn.CONCAT(D1832," - ",R1832),OP!A:D,4,0),"-------------------------------------------NAO DISPONIVEL-------------------------------------------")</f>
        <v>FETRANSPOR</v>
      </c>
      <c r="T1832" s="31"/>
      <c r="U1832" s="32"/>
      <c r="V1832" s="31"/>
      <c r="W1832" s="33">
        <f t="shared" si="457"/>
        <v>0</v>
      </c>
      <c r="X1832" s="34">
        <f t="shared" si="458"/>
        <v>0</v>
      </c>
      <c r="Y1832" s="33">
        <f t="shared" si="459"/>
        <v>0</v>
      </c>
      <c r="Z1832" s="33">
        <f t="shared" si="460"/>
        <v>0</v>
      </c>
      <c r="AA1832" s="35">
        <f t="shared" si="461"/>
        <v>0</v>
      </c>
      <c r="AB1832" s="36">
        <f t="shared" si="462"/>
        <v>0</v>
      </c>
      <c r="AC1832" s="37">
        <f t="shared" si="463"/>
        <v>0</v>
      </c>
      <c r="AD1832" s="38"/>
      <c r="AE1832" s="38"/>
      <c r="AF1832" s="39">
        <f t="shared" si="464"/>
        <v>0</v>
      </c>
      <c r="AG1832" s="40"/>
      <c r="AH1832" s="41">
        <f t="shared" si="465"/>
        <v>0</v>
      </c>
      <c r="AI1832" s="42">
        <f t="shared" si="466"/>
        <v>0</v>
      </c>
      <c r="AJ1832" s="43">
        <f t="shared" si="467"/>
        <v>0</v>
      </c>
      <c r="AK1832" s="5" t="str">
        <f>_xlfn.IFNA(VLOOKUP(_xlfn.CONCAT(D1832," - ",S1832),OP!E:F,2,0),"-------------------------------------------NAO DISPONIVEL-------------------------------------------")</f>
        <v>C - RIOCARD</v>
      </c>
      <c r="AL1832" s="7" t="str">
        <f t="shared" si="453"/>
        <v>1 - -------------------------------------------NAO DISPONIVEL------------------------------------------- - 00000001832 - FETRANSPOR</v>
      </c>
      <c r="AM1832" s="7" t="str">
        <f t="shared" si="454"/>
        <v>-------------------------------------------NAO DISPONIVEL-------------------------------------------</v>
      </c>
      <c r="AN1832" s="44" cm="1">
        <f t="array" ref="AN1832">_xlfn.IFS(AJ1832=0,0,AQ1832="INATIVO",2,AQ1832="SEM CADASTRO",4,AQ1832="CPF ATIVO EM OUTRO COMPRADOR",5,AQ1832="NOVO/SEM CARTAO",6,AND(AJ1832&gt;0,AQ1832,""),8)</f>
        <v>0</v>
      </c>
      <c r="AO1832" s="45">
        <f t="shared" si="468"/>
        <v>-10</v>
      </c>
    </row>
    <row r="1833" spans="1:41" x14ac:dyDescent="0.4">
      <c r="A1833" s="21" t="str">
        <f t="shared" si="455"/>
        <v>-------------------------------------------NAO DISPONIVEL-------------------------------------------</v>
      </c>
      <c r="B1833" s="5" t="str">
        <f>_xlfn.IFNA(VLOOKUP(A1833,CNPJ!E:F,2,0),"-------------------------------------------NAO DISPONIVEL-------------------------------------------")</f>
        <v>-------------------------------------------NAO DISPONIVEL-------------------------------------------</v>
      </c>
      <c r="C1833" s="22">
        <v>1</v>
      </c>
      <c r="D1833" s="5" t="str">
        <f>_xlfn.XLOOKUP(R1833,OP!C:C,OP!B:B,,0,1)</f>
        <v>RJ</v>
      </c>
      <c r="E1833" s="23"/>
      <c r="M1833" s="26"/>
      <c r="N1833" s="27"/>
      <c r="O1833" s="28" t="str">
        <f t="shared" si="456"/>
        <v>00000001833</v>
      </c>
      <c r="R1833" s="27" t="s">
        <v>193</v>
      </c>
      <c r="S1833" s="30" t="str">
        <f>_xlfn.IFNA(VLOOKUP(_xlfn.CONCAT(D1833," - ",R1833),OP!A:D,4,0),"-------------------------------------------NAO DISPONIVEL-------------------------------------------")</f>
        <v>FETRANSPOR</v>
      </c>
      <c r="T1833" s="31"/>
      <c r="U1833" s="32"/>
      <c r="V1833" s="31"/>
      <c r="W1833" s="33">
        <f t="shared" si="457"/>
        <v>0</v>
      </c>
      <c r="X1833" s="34">
        <f t="shared" si="458"/>
        <v>0</v>
      </c>
      <c r="Y1833" s="33">
        <f t="shared" si="459"/>
        <v>0</v>
      </c>
      <c r="Z1833" s="33">
        <f t="shared" si="460"/>
        <v>0</v>
      </c>
      <c r="AA1833" s="35">
        <f t="shared" si="461"/>
        <v>0</v>
      </c>
      <c r="AB1833" s="36">
        <f t="shared" si="462"/>
        <v>0</v>
      </c>
      <c r="AC1833" s="37">
        <f t="shared" si="463"/>
        <v>0</v>
      </c>
      <c r="AD1833" s="38"/>
      <c r="AE1833" s="38"/>
      <c r="AF1833" s="39">
        <f t="shared" si="464"/>
        <v>0</v>
      </c>
      <c r="AG1833" s="40"/>
      <c r="AH1833" s="41">
        <f t="shared" si="465"/>
        <v>0</v>
      </c>
      <c r="AI1833" s="42">
        <f t="shared" si="466"/>
        <v>0</v>
      </c>
      <c r="AJ1833" s="43">
        <f t="shared" si="467"/>
        <v>0</v>
      </c>
      <c r="AK1833" s="5" t="str">
        <f>_xlfn.IFNA(VLOOKUP(_xlfn.CONCAT(D1833," - ",S1833),OP!E:F,2,0),"-------------------------------------------NAO DISPONIVEL-------------------------------------------")</f>
        <v>C - RIOCARD</v>
      </c>
      <c r="AL1833" s="7" t="str">
        <f t="shared" si="453"/>
        <v>1 - -------------------------------------------NAO DISPONIVEL------------------------------------------- - 00000001833 - FETRANSPOR</v>
      </c>
      <c r="AM1833" s="7" t="str">
        <f t="shared" si="454"/>
        <v>-------------------------------------------NAO DISPONIVEL-------------------------------------------</v>
      </c>
      <c r="AN1833" s="44" cm="1">
        <f t="array" ref="AN1833">_xlfn.IFS(AJ1833=0,0,AQ1833="INATIVO",2,AQ1833="SEM CADASTRO",4,AQ1833="CPF ATIVO EM OUTRO COMPRADOR",5,AQ1833="NOVO/SEM CARTAO",6,AND(AJ1833&gt;0,AQ1833,""),8)</f>
        <v>0</v>
      </c>
      <c r="AO1833" s="45">
        <f t="shared" si="468"/>
        <v>-10</v>
      </c>
    </row>
    <row r="1834" spans="1:41" x14ac:dyDescent="0.4">
      <c r="A1834" s="21" t="str">
        <f t="shared" si="455"/>
        <v>-------------------------------------------NAO DISPONIVEL-------------------------------------------</v>
      </c>
      <c r="B1834" s="5" t="str">
        <f>_xlfn.IFNA(VLOOKUP(A1834,CNPJ!E:F,2,0),"-------------------------------------------NAO DISPONIVEL-------------------------------------------")</f>
        <v>-------------------------------------------NAO DISPONIVEL-------------------------------------------</v>
      </c>
      <c r="C1834" s="22">
        <v>1</v>
      </c>
      <c r="D1834" s="5" t="str">
        <f>_xlfn.XLOOKUP(R1834,OP!C:C,OP!B:B,,0,1)</f>
        <v>RJ</v>
      </c>
      <c r="E1834" s="23"/>
      <c r="M1834" s="26"/>
      <c r="N1834" s="27"/>
      <c r="O1834" s="28" t="str">
        <f t="shared" si="456"/>
        <v>00000001834</v>
      </c>
      <c r="R1834" s="27" t="s">
        <v>193</v>
      </c>
      <c r="S1834" s="30" t="str">
        <f>_xlfn.IFNA(VLOOKUP(_xlfn.CONCAT(D1834," - ",R1834),OP!A:D,4,0),"-------------------------------------------NAO DISPONIVEL-------------------------------------------")</f>
        <v>FETRANSPOR</v>
      </c>
      <c r="T1834" s="31"/>
      <c r="U1834" s="32"/>
      <c r="V1834" s="31"/>
      <c r="W1834" s="33">
        <f t="shared" si="457"/>
        <v>0</v>
      </c>
      <c r="X1834" s="34">
        <f t="shared" si="458"/>
        <v>0</v>
      </c>
      <c r="Y1834" s="33">
        <f t="shared" si="459"/>
        <v>0</v>
      </c>
      <c r="Z1834" s="33">
        <f t="shared" si="460"/>
        <v>0</v>
      </c>
      <c r="AA1834" s="35">
        <f t="shared" si="461"/>
        <v>0</v>
      </c>
      <c r="AB1834" s="36">
        <f t="shared" si="462"/>
        <v>0</v>
      </c>
      <c r="AC1834" s="37">
        <f t="shared" si="463"/>
        <v>0</v>
      </c>
      <c r="AD1834" s="38"/>
      <c r="AE1834" s="38"/>
      <c r="AF1834" s="39">
        <f t="shared" si="464"/>
        <v>0</v>
      </c>
      <c r="AG1834" s="40"/>
      <c r="AH1834" s="41">
        <f t="shared" si="465"/>
        <v>0</v>
      </c>
      <c r="AI1834" s="42">
        <f t="shared" si="466"/>
        <v>0</v>
      </c>
      <c r="AJ1834" s="43">
        <f t="shared" si="467"/>
        <v>0</v>
      </c>
      <c r="AK1834" s="5" t="str">
        <f>_xlfn.IFNA(VLOOKUP(_xlfn.CONCAT(D1834," - ",S1834),OP!E:F,2,0),"-------------------------------------------NAO DISPONIVEL-------------------------------------------")</f>
        <v>C - RIOCARD</v>
      </c>
      <c r="AL1834" s="7" t="str">
        <f t="shared" si="453"/>
        <v>1 - -------------------------------------------NAO DISPONIVEL------------------------------------------- - 00000001834 - FETRANSPOR</v>
      </c>
      <c r="AM1834" s="7" t="str">
        <f t="shared" si="454"/>
        <v>-------------------------------------------NAO DISPONIVEL-------------------------------------------</v>
      </c>
      <c r="AN1834" s="44" cm="1">
        <f t="array" ref="AN1834">_xlfn.IFS(AJ1834=0,0,AQ1834="INATIVO",2,AQ1834="SEM CADASTRO",4,AQ1834="CPF ATIVO EM OUTRO COMPRADOR",5,AQ1834="NOVO/SEM CARTAO",6,AND(AJ1834&gt;0,AQ1834,""),8)</f>
        <v>0</v>
      </c>
      <c r="AO1834" s="45">
        <f t="shared" si="468"/>
        <v>-10</v>
      </c>
    </row>
    <row r="1835" spans="1:41" x14ac:dyDescent="0.4">
      <c r="A1835" s="21" t="str">
        <f t="shared" si="455"/>
        <v>-------------------------------------------NAO DISPONIVEL-------------------------------------------</v>
      </c>
      <c r="B1835" s="5" t="str">
        <f>_xlfn.IFNA(VLOOKUP(A1835,CNPJ!E:F,2,0),"-------------------------------------------NAO DISPONIVEL-------------------------------------------")</f>
        <v>-------------------------------------------NAO DISPONIVEL-------------------------------------------</v>
      </c>
      <c r="C1835" s="22">
        <v>1</v>
      </c>
      <c r="D1835" s="5" t="str">
        <f>_xlfn.XLOOKUP(R1835,OP!C:C,OP!B:B,,0,1)</f>
        <v>RJ</v>
      </c>
      <c r="E1835" s="23"/>
      <c r="M1835" s="26"/>
      <c r="N1835" s="27"/>
      <c r="O1835" s="28" t="str">
        <f t="shared" si="456"/>
        <v>00000001835</v>
      </c>
      <c r="R1835" s="27" t="s">
        <v>193</v>
      </c>
      <c r="S1835" s="30" t="str">
        <f>_xlfn.IFNA(VLOOKUP(_xlfn.CONCAT(D1835," - ",R1835),OP!A:D,4,0),"-------------------------------------------NAO DISPONIVEL-------------------------------------------")</f>
        <v>FETRANSPOR</v>
      </c>
      <c r="T1835" s="31"/>
      <c r="U1835" s="32"/>
      <c r="V1835" s="31"/>
      <c r="W1835" s="33">
        <f t="shared" si="457"/>
        <v>0</v>
      </c>
      <c r="X1835" s="34">
        <f t="shared" si="458"/>
        <v>0</v>
      </c>
      <c r="Y1835" s="33">
        <f t="shared" si="459"/>
        <v>0</v>
      </c>
      <c r="Z1835" s="33">
        <f t="shared" si="460"/>
        <v>0</v>
      </c>
      <c r="AA1835" s="35">
        <f t="shared" si="461"/>
        <v>0</v>
      </c>
      <c r="AB1835" s="36">
        <f t="shared" si="462"/>
        <v>0</v>
      </c>
      <c r="AC1835" s="37">
        <f t="shared" si="463"/>
        <v>0</v>
      </c>
      <c r="AD1835" s="38"/>
      <c r="AE1835" s="38"/>
      <c r="AF1835" s="39">
        <f t="shared" si="464"/>
        <v>0</v>
      </c>
      <c r="AG1835" s="40"/>
      <c r="AH1835" s="41">
        <f t="shared" si="465"/>
        <v>0</v>
      </c>
      <c r="AI1835" s="42">
        <f t="shared" si="466"/>
        <v>0</v>
      </c>
      <c r="AJ1835" s="43">
        <f t="shared" si="467"/>
        <v>0</v>
      </c>
      <c r="AK1835" s="5" t="str">
        <f>_xlfn.IFNA(VLOOKUP(_xlfn.CONCAT(D1835," - ",S1835),OP!E:F,2,0),"-------------------------------------------NAO DISPONIVEL-------------------------------------------")</f>
        <v>C - RIOCARD</v>
      </c>
      <c r="AL1835" s="7" t="str">
        <f t="shared" si="453"/>
        <v>1 - -------------------------------------------NAO DISPONIVEL------------------------------------------- - 00000001835 - FETRANSPOR</v>
      </c>
      <c r="AM1835" s="7" t="str">
        <f t="shared" si="454"/>
        <v>-------------------------------------------NAO DISPONIVEL-------------------------------------------</v>
      </c>
      <c r="AN1835" s="44" cm="1">
        <f t="array" ref="AN1835">_xlfn.IFS(AJ1835=0,0,AQ1835="INATIVO",2,AQ1835="SEM CADASTRO",4,AQ1835="CPF ATIVO EM OUTRO COMPRADOR",5,AQ1835="NOVO/SEM CARTAO",6,AND(AJ1835&gt;0,AQ1835,""),8)</f>
        <v>0</v>
      </c>
      <c r="AO1835" s="45">
        <f t="shared" si="468"/>
        <v>-10</v>
      </c>
    </row>
    <row r="1836" spans="1:41" x14ac:dyDescent="0.4">
      <c r="A1836" s="21" t="str">
        <f t="shared" si="455"/>
        <v>-------------------------------------------NAO DISPONIVEL-------------------------------------------</v>
      </c>
      <c r="B1836" s="5" t="str">
        <f>_xlfn.IFNA(VLOOKUP(A1836,CNPJ!E:F,2,0),"-------------------------------------------NAO DISPONIVEL-------------------------------------------")</f>
        <v>-------------------------------------------NAO DISPONIVEL-------------------------------------------</v>
      </c>
      <c r="C1836" s="22">
        <v>1</v>
      </c>
      <c r="D1836" s="5" t="str">
        <f>_xlfn.XLOOKUP(R1836,OP!C:C,OP!B:B,,0,1)</f>
        <v>RJ</v>
      </c>
      <c r="E1836" s="23"/>
      <c r="M1836" s="26"/>
      <c r="N1836" s="27"/>
      <c r="O1836" s="28" t="str">
        <f t="shared" si="456"/>
        <v>00000001836</v>
      </c>
      <c r="R1836" s="27" t="s">
        <v>193</v>
      </c>
      <c r="S1836" s="30" t="str">
        <f>_xlfn.IFNA(VLOOKUP(_xlfn.CONCAT(D1836," - ",R1836),OP!A:D,4,0),"-------------------------------------------NAO DISPONIVEL-------------------------------------------")</f>
        <v>FETRANSPOR</v>
      </c>
      <c r="T1836" s="31"/>
      <c r="U1836" s="32"/>
      <c r="V1836" s="31"/>
      <c r="W1836" s="33">
        <f t="shared" si="457"/>
        <v>0</v>
      </c>
      <c r="X1836" s="34">
        <f t="shared" si="458"/>
        <v>0</v>
      </c>
      <c r="Y1836" s="33">
        <f t="shared" si="459"/>
        <v>0</v>
      </c>
      <c r="Z1836" s="33">
        <f t="shared" si="460"/>
        <v>0</v>
      </c>
      <c r="AA1836" s="35">
        <f t="shared" si="461"/>
        <v>0</v>
      </c>
      <c r="AB1836" s="36">
        <f t="shared" si="462"/>
        <v>0</v>
      </c>
      <c r="AC1836" s="37">
        <f t="shared" si="463"/>
        <v>0</v>
      </c>
      <c r="AD1836" s="38"/>
      <c r="AE1836" s="38"/>
      <c r="AF1836" s="39">
        <f t="shared" si="464"/>
        <v>0</v>
      </c>
      <c r="AG1836" s="40"/>
      <c r="AH1836" s="41">
        <f t="shared" si="465"/>
        <v>0</v>
      </c>
      <c r="AI1836" s="42">
        <f t="shared" si="466"/>
        <v>0</v>
      </c>
      <c r="AJ1836" s="43">
        <f t="shared" si="467"/>
        <v>0</v>
      </c>
      <c r="AK1836" s="5" t="str">
        <f>_xlfn.IFNA(VLOOKUP(_xlfn.CONCAT(D1836," - ",S1836),OP!E:F,2,0),"-------------------------------------------NAO DISPONIVEL-------------------------------------------")</f>
        <v>C - RIOCARD</v>
      </c>
      <c r="AL1836" s="7" t="str">
        <f t="shared" si="453"/>
        <v>1 - -------------------------------------------NAO DISPONIVEL------------------------------------------- - 00000001836 - FETRANSPOR</v>
      </c>
      <c r="AM1836" s="7" t="str">
        <f t="shared" si="454"/>
        <v>-------------------------------------------NAO DISPONIVEL-------------------------------------------</v>
      </c>
      <c r="AN1836" s="44" cm="1">
        <f t="array" ref="AN1836">_xlfn.IFS(AJ1836=0,0,AQ1836="INATIVO",2,AQ1836="SEM CADASTRO",4,AQ1836="CPF ATIVO EM OUTRO COMPRADOR",5,AQ1836="NOVO/SEM CARTAO",6,AND(AJ1836&gt;0,AQ1836,""),8)</f>
        <v>0</v>
      </c>
      <c r="AO1836" s="45">
        <f t="shared" si="468"/>
        <v>-10</v>
      </c>
    </row>
    <row r="1837" spans="1:41" x14ac:dyDescent="0.4">
      <c r="A1837" s="21" t="str">
        <f t="shared" si="455"/>
        <v>-------------------------------------------NAO DISPONIVEL-------------------------------------------</v>
      </c>
      <c r="B1837" s="5" t="str">
        <f>_xlfn.IFNA(VLOOKUP(A1837,CNPJ!E:F,2,0),"-------------------------------------------NAO DISPONIVEL-------------------------------------------")</f>
        <v>-------------------------------------------NAO DISPONIVEL-------------------------------------------</v>
      </c>
      <c r="C1837" s="22">
        <v>1</v>
      </c>
      <c r="D1837" s="5" t="str">
        <f>_xlfn.XLOOKUP(R1837,OP!C:C,OP!B:B,,0,1)</f>
        <v>RJ</v>
      </c>
      <c r="E1837" s="23"/>
      <c r="M1837" s="26"/>
      <c r="N1837" s="27"/>
      <c r="O1837" s="28" t="str">
        <f t="shared" si="456"/>
        <v>00000001837</v>
      </c>
      <c r="R1837" s="27" t="s">
        <v>193</v>
      </c>
      <c r="S1837" s="30" t="str">
        <f>_xlfn.IFNA(VLOOKUP(_xlfn.CONCAT(D1837," - ",R1837),OP!A:D,4,0),"-------------------------------------------NAO DISPONIVEL-------------------------------------------")</f>
        <v>FETRANSPOR</v>
      </c>
      <c r="T1837" s="31"/>
      <c r="U1837" s="32"/>
      <c r="V1837" s="31"/>
      <c r="W1837" s="33">
        <f t="shared" si="457"/>
        <v>0</v>
      </c>
      <c r="X1837" s="34">
        <f t="shared" si="458"/>
        <v>0</v>
      </c>
      <c r="Y1837" s="33">
        <f t="shared" si="459"/>
        <v>0</v>
      </c>
      <c r="Z1837" s="33">
        <f t="shared" si="460"/>
        <v>0</v>
      </c>
      <c r="AA1837" s="35">
        <f t="shared" si="461"/>
        <v>0</v>
      </c>
      <c r="AB1837" s="36">
        <f t="shared" si="462"/>
        <v>0</v>
      </c>
      <c r="AC1837" s="37">
        <f t="shared" si="463"/>
        <v>0</v>
      </c>
      <c r="AD1837" s="38"/>
      <c r="AE1837" s="38"/>
      <c r="AF1837" s="39">
        <f t="shared" si="464"/>
        <v>0</v>
      </c>
      <c r="AG1837" s="40"/>
      <c r="AH1837" s="41">
        <f t="shared" si="465"/>
        <v>0</v>
      </c>
      <c r="AI1837" s="42">
        <f t="shared" si="466"/>
        <v>0</v>
      </c>
      <c r="AJ1837" s="43">
        <f t="shared" si="467"/>
        <v>0</v>
      </c>
      <c r="AK1837" s="5" t="str">
        <f>_xlfn.IFNA(VLOOKUP(_xlfn.CONCAT(D1837," - ",S1837),OP!E:F,2,0),"-------------------------------------------NAO DISPONIVEL-------------------------------------------")</f>
        <v>C - RIOCARD</v>
      </c>
      <c r="AL1837" s="7" t="str">
        <f t="shared" si="453"/>
        <v>1 - -------------------------------------------NAO DISPONIVEL------------------------------------------- - 00000001837 - FETRANSPOR</v>
      </c>
      <c r="AM1837" s="7" t="str">
        <f t="shared" si="454"/>
        <v>-------------------------------------------NAO DISPONIVEL-------------------------------------------</v>
      </c>
      <c r="AN1837" s="44" cm="1">
        <f t="array" ref="AN1837">_xlfn.IFS(AJ1837=0,0,AQ1837="INATIVO",2,AQ1837="SEM CADASTRO",4,AQ1837="CPF ATIVO EM OUTRO COMPRADOR",5,AQ1837="NOVO/SEM CARTAO",6,AND(AJ1837&gt;0,AQ1837,""),8)</f>
        <v>0</v>
      </c>
      <c r="AO1837" s="45">
        <f t="shared" si="468"/>
        <v>-10</v>
      </c>
    </row>
    <row r="1838" spans="1:41" x14ac:dyDescent="0.4">
      <c r="A1838" s="21" t="str">
        <f t="shared" si="455"/>
        <v>-------------------------------------------NAO DISPONIVEL-------------------------------------------</v>
      </c>
      <c r="B1838" s="5" t="str">
        <f>_xlfn.IFNA(VLOOKUP(A1838,CNPJ!E:F,2,0),"-------------------------------------------NAO DISPONIVEL-------------------------------------------")</f>
        <v>-------------------------------------------NAO DISPONIVEL-------------------------------------------</v>
      </c>
      <c r="C1838" s="22">
        <v>1</v>
      </c>
      <c r="D1838" s="5" t="str">
        <f>_xlfn.XLOOKUP(R1838,OP!C:C,OP!B:B,,0,1)</f>
        <v>RJ</v>
      </c>
      <c r="E1838" s="23"/>
      <c r="M1838" s="26"/>
      <c r="N1838" s="27"/>
      <c r="O1838" s="28" t="str">
        <f t="shared" si="456"/>
        <v>00000001838</v>
      </c>
      <c r="R1838" s="27" t="s">
        <v>193</v>
      </c>
      <c r="S1838" s="30" t="str">
        <f>_xlfn.IFNA(VLOOKUP(_xlfn.CONCAT(D1838," - ",R1838),OP!A:D,4,0),"-------------------------------------------NAO DISPONIVEL-------------------------------------------")</f>
        <v>FETRANSPOR</v>
      </c>
      <c r="T1838" s="31"/>
      <c r="U1838" s="32"/>
      <c r="V1838" s="31"/>
      <c r="W1838" s="33">
        <f t="shared" si="457"/>
        <v>0</v>
      </c>
      <c r="X1838" s="34">
        <f t="shared" si="458"/>
        <v>0</v>
      </c>
      <c r="Y1838" s="33">
        <f t="shared" si="459"/>
        <v>0</v>
      </c>
      <c r="Z1838" s="33">
        <f t="shared" si="460"/>
        <v>0</v>
      </c>
      <c r="AA1838" s="35">
        <f t="shared" si="461"/>
        <v>0</v>
      </c>
      <c r="AB1838" s="36">
        <f t="shared" si="462"/>
        <v>0</v>
      </c>
      <c r="AC1838" s="37">
        <f t="shared" si="463"/>
        <v>0</v>
      </c>
      <c r="AD1838" s="38"/>
      <c r="AE1838" s="38"/>
      <c r="AF1838" s="39">
        <f t="shared" si="464"/>
        <v>0</v>
      </c>
      <c r="AG1838" s="40"/>
      <c r="AH1838" s="41">
        <f t="shared" si="465"/>
        <v>0</v>
      </c>
      <c r="AI1838" s="42">
        <f t="shared" si="466"/>
        <v>0</v>
      </c>
      <c r="AJ1838" s="43">
        <f t="shared" si="467"/>
        <v>0</v>
      </c>
      <c r="AK1838" s="5" t="str">
        <f>_xlfn.IFNA(VLOOKUP(_xlfn.CONCAT(D1838," - ",S1838),OP!E:F,2,0),"-------------------------------------------NAO DISPONIVEL-------------------------------------------")</f>
        <v>C - RIOCARD</v>
      </c>
      <c r="AL1838" s="7" t="str">
        <f t="shared" si="453"/>
        <v>1 - -------------------------------------------NAO DISPONIVEL------------------------------------------- - 00000001838 - FETRANSPOR</v>
      </c>
      <c r="AM1838" s="7" t="str">
        <f t="shared" si="454"/>
        <v>-------------------------------------------NAO DISPONIVEL-------------------------------------------</v>
      </c>
      <c r="AN1838" s="44" cm="1">
        <f t="array" ref="AN1838">_xlfn.IFS(AJ1838=0,0,AQ1838="INATIVO",2,AQ1838="SEM CADASTRO",4,AQ1838="CPF ATIVO EM OUTRO COMPRADOR",5,AQ1838="NOVO/SEM CARTAO",6,AND(AJ1838&gt;0,AQ1838,""),8)</f>
        <v>0</v>
      </c>
      <c r="AO1838" s="45">
        <f t="shared" si="468"/>
        <v>-10</v>
      </c>
    </row>
    <row r="1839" spans="1:41" x14ac:dyDescent="0.4">
      <c r="A1839" s="21" t="str">
        <f t="shared" si="455"/>
        <v>-------------------------------------------NAO DISPONIVEL-------------------------------------------</v>
      </c>
      <c r="B1839" s="5" t="str">
        <f>_xlfn.IFNA(VLOOKUP(A1839,CNPJ!E:F,2,0),"-------------------------------------------NAO DISPONIVEL-------------------------------------------")</f>
        <v>-------------------------------------------NAO DISPONIVEL-------------------------------------------</v>
      </c>
      <c r="C1839" s="22">
        <v>1</v>
      </c>
      <c r="D1839" s="5" t="str">
        <f>_xlfn.XLOOKUP(R1839,OP!C:C,OP!B:B,,0,1)</f>
        <v>RJ</v>
      </c>
      <c r="E1839" s="23"/>
      <c r="M1839" s="26"/>
      <c r="N1839" s="27"/>
      <c r="O1839" s="28" t="str">
        <f t="shared" si="456"/>
        <v>00000001839</v>
      </c>
      <c r="R1839" s="27" t="s">
        <v>193</v>
      </c>
      <c r="S1839" s="30" t="str">
        <f>_xlfn.IFNA(VLOOKUP(_xlfn.CONCAT(D1839," - ",R1839),OP!A:D,4,0),"-------------------------------------------NAO DISPONIVEL-------------------------------------------")</f>
        <v>FETRANSPOR</v>
      </c>
      <c r="T1839" s="31"/>
      <c r="U1839" s="32"/>
      <c r="V1839" s="31"/>
      <c r="W1839" s="33">
        <f t="shared" si="457"/>
        <v>0</v>
      </c>
      <c r="X1839" s="34">
        <f t="shared" si="458"/>
        <v>0</v>
      </c>
      <c r="Y1839" s="33">
        <f t="shared" si="459"/>
        <v>0</v>
      </c>
      <c r="Z1839" s="33">
        <f t="shared" si="460"/>
        <v>0</v>
      </c>
      <c r="AA1839" s="35">
        <f t="shared" si="461"/>
        <v>0</v>
      </c>
      <c r="AB1839" s="36">
        <f t="shared" si="462"/>
        <v>0</v>
      </c>
      <c r="AC1839" s="37">
        <f t="shared" si="463"/>
        <v>0</v>
      </c>
      <c r="AD1839" s="38"/>
      <c r="AE1839" s="38"/>
      <c r="AF1839" s="39">
        <f t="shared" si="464"/>
        <v>0</v>
      </c>
      <c r="AG1839" s="40"/>
      <c r="AH1839" s="41">
        <f t="shared" si="465"/>
        <v>0</v>
      </c>
      <c r="AI1839" s="42">
        <f t="shared" si="466"/>
        <v>0</v>
      </c>
      <c r="AJ1839" s="43">
        <f t="shared" si="467"/>
        <v>0</v>
      </c>
      <c r="AK1839" s="5" t="str">
        <f>_xlfn.IFNA(VLOOKUP(_xlfn.CONCAT(D1839," - ",S1839),OP!E:F,2,0),"-------------------------------------------NAO DISPONIVEL-------------------------------------------")</f>
        <v>C - RIOCARD</v>
      </c>
      <c r="AL1839" s="7" t="str">
        <f t="shared" si="453"/>
        <v>1 - -------------------------------------------NAO DISPONIVEL------------------------------------------- - 00000001839 - FETRANSPOR</v>
      </c>
      <c r="AM1839" s="7" t="str">
        <f t="shared" si="454"/>
        <v>-------------------------------------------NAO DISPONIVEL-------------------------------------------</v>
      </c>
      <c r="AN1839" s="44" cm="1">
        <f t="array" ref="AN1839">_xlfn.IFS(AJ1839=0,0,AQ1839="INATIVO",2,AQ1839="SEM CADASTRO",4,AQ1839="CPF ATIVO EM OUTRO COMPRADOR",5,AQ1839="NOVO/SEM CARTAO",6,AND(AJ1839&gt;0,AQ1839,""),8)</f>
        <v>0</v>
      </c>
      <c r="AO1839" s="45">
        <f t="shared" si="468"/>
        <v>-10</v>
      </c>
    </row>
    <row r="1840" spans="1:41" x14ac:dyDescent="0.4">
      <c r="A1840" s="21" t="str">
        <f t="shared" si="455"/>
        <v>-------------------------------------------NAO DISPONIVEL-------------------------------------------</v>
      </c>
      <c r="B1840" s="5" t="str">
        <f>_xlfn.IFNA(VLOOKUP(A1840,CNPJ!E:F,2,0),"-------------------------------------------NAO DISPONIVEL-------------------------------------------")</f>
        <v>-------------------------------------------NAO DISPONIVEL-------------------------------------------</v>
      </c>
      <c r="C1840" s="22">
        <v>1</v>
      </c>
      <c r="D1840" s="5" t="str">
        <f>_xlfn.XLOOKUP(R1840,OP!C:C,OP!B:B,,0,1)</f>
        <v>RJ</v>
      </c>
      <c r="E1840" s="23"/>
      <c r="M1840" s="26"/>
      <c r="N1840" s="27"/>
      <c r="O1840" s="28" t="str">
        <f t="shared" si="456"/>
        <v>00000001840</v>
      </c>
      <c r="R1840" s="27" t="s">
        <v>193</v>
      </c>
      <c r="S1840" s="30" t="str">
        <f>_xlfn.IFNA(VLOOKUP(_xlfn.CONCAT(D1840," - ",R1840),OP!A:D,4,0),"-------------------------------------------NAO DISPONIVEL-------------------------------------------")</f>
        <v>FETRANSPOR</v>
      </c>
      <c r="T1840" s="31"/>
      <c r="U1840" s="32"/>
      <c r="V1840" s="31"/>
      <c r="W1840" s="33">
        <f t="shared" si="457"/>
        <v>0</v>
      </c>
      <c r="X1840" s="34">
        <f t="shared" si="458"/>
        <v>0</v>
      </c>
      <c r="Y1840" s="33">
        <f t="shared" si="459"/>
        <v>0</v>
      </c>
      <c r="Z1840" s="33">
        <f t="shared" si="460"/>
        <v>0</v>
      </c>
      <c r="AA1840" s="35">
        <f t="shared" si="461"/>
        <v>0</v>
      </c>
      <c r="AB1840" s="36">
        <f t="shared" si="462"/>
        <v>0</v>
      </c>
      <c r="AC1840" s="37">
        <f t="shared" si="463"/>
        <v>0</v>
      </c>
      <c r="AD1840" s="38"/>
      <c r="AE1840" s="38"/>
      <c r="AF1840" s="39">
        <f t="shared" si="464"/>
        <v>0</v>
      </c>
      <c r="AG1840" s="40"/>
      <c r="AH1840" s="41">
        <f t="shared" si="465"/>
        <v>0</v>
      </c>
      <c r="AI1840" s="42">
        <f t="shared" si="466"/>
        <v>0</v>
      </c>
      <c r="AJ1840" s="43">
        <f t="shared" si="467"/>
        <v>0</v>
      </c>
      <c r="AK1840" s="5" t="str">
        <f>_xlfn.IFNA(VLOOKUP(_xlfn.CONCAT(D1840," - ",S1840),OP!E:F,2,0),"-------------------------------------------NAO DISPONIVEL-------------------------------------------")</f>
        <v>C - RIOCARD</v>
      </c>
      <c r="AL1840" s="7" t="str">
        <f t="shared" si="453"/>
        <v>1 - -------------------------------------------NAO DISPONIVEL------------------------------------------- - 00000001840 - FETRANSPOR</v>
      </c>
      <c r="AM1840" s="7" t="str">
        <f t="shared" si="454"/>
        <v>-------------------------------------------NAO DISPONIVEL-------------------------------------------</v>
      </c>
      <c r="AN1840" s="44" cm="1">
        <f t="array" ref="AN1840">_xlfn.IFS(AJ1840=0,0,AQ1840="INATIVO",2,AQ1840="SEM CADASTRO",4,AQ1840="CPF ATIVO EM OUTRO COMPRADOR",5,AQ1840="NOVO/SEM CARTAO",6,AND(AJ1840&gt;0,AQ1840,""),8)</f>
        <v>0</v>
      </c>
      <c r="AO1840" s="45">
        <f t="shared" si="468"/>
        <v>-10</v>
      </c>
    </row>
    <row r="1841" spans="1:41" x14ac:dyDescent="0.4">
      <c r="A1841" s="21" t="str">
        <f t="shared" si="455"/>
        <v>-------------------------------------------NAO DISPONIVEL-------------------------------------------</v>
      </c>
      <c r="B1841" s="5" t="str">
        <f>_xlfn.IFNA(VLOOKUP(A1841,CNPJ!E:F,2,0),"-------------------------------------------NAO DISPONIVEL-------------------------------------------")</f>
        <v>-------------------------------------------NAO DISPONIVEL-------------------------------------------</v>
      </c>
      <c r="C1841" s="22">
        <v>1</v>
      </c>
      <c r="D1841" s="5" t="str">
        <f>_xlfn.XLOOKUP(R1841,OP!C:C,OP!B:B,,0,1)</f>
        <v>RJ</v>
      </c>
      <c r="E1841" s="23"/>
      <c r="M1841" s="26"/>
      <c r="N1841" s="27"/>
      <c r="O1841" s="28" t="str">
        <f t="shared" si="456"/>
        <v>00000001841</v>
      </c>
      <c r="R1841" s="27" t="s">
        <v>193</v>
      </c>
      <c r="S1841" s="30" t="str">
        <f>_xlfn.IFNA(VLOOKUP(_xlfn.CONCAT(D1841," - ",R1841),OP!A:D,4,0),"-------------------------------------------NAO DISPONIVEL-------------------------------------------")</f>
        <v>FETRANSPOR</v>
      </c>
      <c r="T1841" s="31"/>
      <c r="U1841" s="32"/>
      <c r="V1841" s="31"/>
      <c r="W1841" s="33">
        <f t="shared" si="457"/>
        <v>0</v>
      </c>
      <c r="X1841" s="34">
        <f t="shared" si="458"/>
        <v>0</v>
      </c>
      <c r="Y1841" s="33">
        <f t="shared" si="459"/>
        <v>0</v>
      </c>
      <c r="Z1841" s="33">
        <f t="shared" si="460"/>
        <v>0</v>
      </c>
      <c r="AA1841" s="35">
        <f t="shared" si="461"/>
        <v>0</v>
      </c>
      <c r="AB1841" s="36">
        <f t="shared" si="462"/>
        <v>0</v>
      </c>
      <c r="AC1841" s="37">
        <f t="shared" si="463"/>
        <v>0</v>
      </c>
      <c r="AD1841" s="38"/>
      <c r="AE1841" s="38"/>
      <c r="AF1841" s="39">
        <f t="shared" si="464"/>
        <v>0</v>
      </c>
      <c r="AG1841" s="40"/>
      <c r="AH1841" s="41">
        <f t="shared" si="465"/>
        <v>0</v>
      </c>
      <c r="AI1841" s="42">
        <f t="shared" si="466"/>
        <v>0</v>
      </c>
      <c r="AJ1841" s="43">
        <f t="shared" si="467"/>
        <v>0</v>
      </c>
      <c r="AK1841" s="5" t="str">
        <f>_xlfn.IFNA(VLOOKUP(_xlfn.CONCAT(D1841," - ",S1841),OP!E:F,2,0),"-------------------------------------------NAO DISPONIVEL-------------------------------------------")</f>
        <v>C - RIOCARD</v>
      </c>
      <c r="AL1841" s="7" t="str">
        <f t="shared" si="453"/>
        <v>1 - -------------------------------------------NAO DISPONIVEL------------------------------------------- - 00000001841 - FETRANSPOR</v>
      </c>
      <c r="AM1841" s="7" t="str">
        <f t="shared" si="454"/>
        <v>-------------------------------------------NAO DISPONIVEL-------------------------------------------</v>
      </c>
      <c r="AN1841" s="44" cm="1">
        <f t="array" ref="AN1841">_xlfn.IFS(AJ1841=0,0,AQ1841="INATIVO",2,AQ1841="SEM CADASTRO",4,AQ1841="CPF ATIVO EM OUTRO COMPRADOR",5,AQ1841="NOVO/SEM CARTAO",6,AND(AJ1841&gt;0,AQ1841,""),8)</f>
        <v>0</v>
      </c>
      <c r="AO1841" s="45">
        <f t="shared" si="468"/>
        <v>-10</v>
      </c>
    </row>
    <row r="1842" spans="1:41" x14ac:dyDescent="0.4">
      <c r="A1842" s="21" t="str">
        <f t="shared" si="455"/>
        <v>-------------------------------------------NAO DISPONIVEL-------------------------------------------</v>
      </c>
      <c r="B1842" s="5" t="str">
        <f>_xlfn.IFNA(VLOOKUP(A1842,CNPJ!E:F,2,0),"-------------------------------------------NAO DISPONIVEL-------------------------------------------")</f>
        <v>-------------------------------------------NAO DISPONIVEL-------------------------------------------</v>
      </c>
      <c r="C1842" s="22">
        <v>1</v>
      </c>
      <c r="D1842" s="5" t="str">
        <f>_xlfn.XLOOKUP(R1842,OP!C:C,OP!B:B,,0,1)</f>
        <v>RJ</v>
      </c>
      <c r="E1842" s="23"/>
      <c r="M1842" s="26"/>
      <c r="N1842" s="27"/>
      <c r="O1842" s="28" t="str">
        <f t="shared" si="456"/>
        <v>00000001842</v>
      </c>
      <c r="R1842" s="27" t="s">
        <v>193</v>
      </c>
      <c r="S1842" s="30" t="str">
        <f>_xlfn.IFNA(VLOOKUP(_xlfn.CONCAT(D1842," - ",R1842),OP!A:D,4,0),"-------------------------------------------NAO DISPONIVEL-------------------------------------------")</f>
        <v>FETRANSPOR</v>
      </c>
      <c r="T1842" s="31"/>
      <c r="U1842" s="32"/>
      <c r="V1842" s="31"/>
      <c r="W1842" s="33">
        <f t="shared" si="457"/>
        <v>0</v>
      </c>
      <c r="X1842" s="34">
        <f t="shared" si="458"/>
        <v>0</v>
      </c>
      <c r="Y1842" s="33">
        <f t="shared" si="459"/>
        <v>0</v>
      </c>
      <c r="Z1842" s="33">
        <f t="shared" si="460"/>
        <v>0</v>
      </c>
      <c r="AA1842" s="35">
        <f t="shared" si="461"/>
        <v>0</v>
      </c>
      <c r="AB1842" s="36">
        <f t="shared" si="462"/>
        <v>0</v>
      </c>
      <c r="AC1842" s="37">
        <f t="shared" si="463"/>
        <v>0</v>
      </c>
      <c r="AD1842" s="38"/>
      <c r="AE1842" s="38"/>
      <c r="AF1842" s="39">
        <f t="shared" si="464"/>
        <v>0</v>
      </c>
      <c r="AG1842" s="40"/>
      <c r="AH1842" s="41">
        <f t="shared" si="465"/>
        <v>0</v>
      </c>
      <c r="AI1842" s="42">
        <f t="shared" si="466"/>
        <v>0</v>
      </c>
      <c r="AJ1842" s="43">
        <f t="shared" si="467"/>
        <v>0</v>
      </c>
      <c r="AK1842" s="5" t="str">
        <f>_xlfn.IFNA(VLOOKUP(_xlfn.CONCAT(D1842," - ",S1842),OP!E:F,2,0),"-------------------------------------------NAO DISPONIVEL-------------------------------------------")</f>
        <v>C - RIOCARD</v>
      </c>
      <c r="AL1842" s="7" t="str">
        <f t="shared" si="453"/>
        <v>1 - -------------------------------------------NAO DISPONIVEL------------------------------------------- - 00000001842 - FETRANSPOR</v>
      </c>
      <c r="AM1842" s="7" t="str">
        <f t="shared" si="454"/>
        <v>-------------------------------------------NAO DISPONIVEL-------------------------------------------</v>
      </c>
      <c r="AN1842" s="44" cm="1">
        <f t="array" ref="AN1842">_xlfn.IFS(AJ1842=0,0,AQ1842="INATIVO",2,AQ1842="SEM CADASTRO",4,AQ1842="CPF ATIVO EM OUTRO COMPRADOR",5,AQ1842="NOVO/SEM CARTAO",6,AND(AJ1842&gt;0,AQ1842,""),8)</f>
        <v>0</v>
      </c>
      <c r="AO1842" s="45">
        <f t="shared" si="468"/>
        <v>-10</v>
      </c>
    </row>
    <row r="1843" spans="1:41" x14ac:dyDescent="0.4">
      <c r="A1843" s="21" t="str">
        <f t="shared" si="455"/>
        <v>-------------------------------------------NAO DISPONIVEL-------------------------------------------</v>
      </c>
      <c r="B1843" s="5" t="str">
        <f>_xlfn.IFNA(VLOOKUP(A1843,CNPJ!E:F,2,0),"-------------------------------------------NAO DISPONIVEL-------------------------------------------")</f>
        <v>-------------------------------------------NAO DISPONIVEL-------------------------------------------</v>
      </c>
      <c r="C1843" s="22">
        <v>1</v>
      </c>
      <c r="D1843" s="5" t="str">
        <f>_xlfn.XLOOKUP(R1843,OP!C:C,OP!B:B,,0,1)</f>
        <v>RJ</v>
      </c>
      <c r="E1843" s="23"/>
      <c r="M1843" s="26"/>
      <c r="N1843" s="27"/>
      <c r="O1843" s="28" t="str">
        <f t="shared" si="456"/>
        <v>00000001843</v>
      </c>
      <c r="R1843" s="27" t="s">
        <v>193</v>
      </c>
      <c r="S1843" s="30" t="str">
        <f>_xlfn.IFNA(VLOOKUP(_xlfn.CONCAT(D1843," - ",R1843),OP!A:D,4,0),"-------------------------------------------NAO DISPONIVEL-------------------------------------------")</f>
        <v>FETRANSPOR</v>
      </c>
      <c r="T1843" s="31"/>
      <c r="U1843" s="32"/>
      <c r="V1843" s="31"/>
      <c r="W1843" s="33">
        <f t="shared" si="457"/>
        <v>0</v>
      </c>
      <c r="X1843" s="34">
        <f t="shared" si="458"/>
        <v>0</v>
      </c>
      <c r="Y1843" s="33">
        <f t="shared" si="459"/>
        <v>0</v>
      </c>
      <c r="Z1843" s="33">
        <f t="shared" si="460"/>
        <v>0</v>
      </c>
      <c r="AA1843" s="35">
        <f t="shared" si="461"/>
        <v>0</v>
      </c>
      <c r="AB1843" s="36">
        <f t="shared" si="462"/>
        <v>0</v>
      </c>
      <c r="AC1843" s="37">
        <f t="shared" si="463"/>
        <v>0</v>
      </c>
      <c r="AD1843" s="38"/>
      <c r="AE1843" s="38"/>
      <c r="AF1843" s="39">
        <f t="shared" si="464"/>
        <v>0</v>
      </c>
      <c r="AG1843" s="40"/>
      <c r="AH1843" s="41">
        <f t="shared" si="465"/>
        <v>0</v>
      </c>
      <c r="AI1843" s="42">
        <f t="shared" si="466"/>
        <v>0</v>
      </c>
      <c r="AJ1843" s="43">
        <f t="shared" si="467"/>
        <v>0</v>
      </c>
      <c r="AK1843" s="5" t="str">
        <f>_xlfn.IFNA(VLOOKUP(_xlfn.CONCAT(D1843," - ",S1843),OP!E:F,2,0),"-------------------------------------------NAO DISPONIVEL-------------------------------------------")</f>
        <v>C - RIOCARD</v>
      </c>
      <c r="AL1843" s="7" t="str">
        <f t="shared" si="453"/>
        <v>1 - -------------------------------------------NAO DISPONIVEL------------------------------------------- - 00000001843 - FETRANSPOR</v>
      </c>
      <c r="AM1843" s="7" t="str">
        <f t="shared" si="454"/>
        <v>-------------------------------------------NAO DISPONIVEL-------------------------------------------</v>
      </c>
      <c r="AN1843" s="44" cm="1">
        <f t="array" ref="AN1843">_xlfn.IFS(AJ1843=0,0,AQ1843="INATIVO",2,AQ1843="SEM CADASTRO",4,AQ1843="CPF ATIVO EM OUTRO COMPRADOR",5,AQ1843="NOVO/SEM CARTAO",6,AND(AJ1843&gt;0,AQ1843,""),8)</f>
        <v>0</v>
      </c>
      <c r="AO1843" s="45">
        <f t="shared" si="468"/>
        <v>-10</v>
      </c>
    </row>
    <row r="1844" spans="1:41" x14ac:dyDescent="0.4">
      <c r="A1844" s="21" t="str">
        <f t="shared" si="455"/>
        <v>-------------------------------------------NAO DISPONIVEL-------------------------------------------</v>
      </c>
      <c r="B1844" s="5" t="str">
        <f>_xlfn.IFNA(VLOOKUP(A1844,CNPJ!E:F,2,0),"-------------------------------------------NAO DISPONIVEL-------------------------------------------")</f>
        <v>-------------------------------------------NAO DISPONIVEL-------------------------------------------</v>
      </c>
      <c r="C1844" s="22">
        <v>1</v>
      </c>
      <c r="D1844" s="5" t="str">
        <f>_xlfn.XLOOKUP(R1844,OP!C:C,OP!B:B,,0,1)</f>
        <v>RJ</v>
      </c>
      <c r="E1844" s="23"/>
      <c r="M1844" s="26"/>
      <c r="N1844" s="27"/>
      <c r="O1844" s="28" t="str">
        <f t="shared" si="456"/>
        <v>00000001844</v>
      </c>
      <c r="R1844" s="27" t="s">
        <v>193</v>
      </c>
      <c r="S1844" s="30" t="str">
        <f>_xlfn.IFNA(VLOOKUP(_xlfn.CONCAT(D1844," - ",R1844),OP!A:D,4,0),"-------------------------------------------NAO DISPONIVEL-------------------------------------------")</f>
        <v>FETRANSPOR</v>
      </c>
      <c r="T1844" s="31"/>
      <c r="U1844" s="32"/>
      <c r="V1844" s="31"/>
      <c r="W1844" s="33">
        <f t="shared" si="457"/>
        <v>0</v>
      </c>
      <c r="X1844" s="34">
        <f t="shared" si="458"/>
        <v>0</v>
      </c>
      <c r="Y1844" s="33">
        <f t="shared" si="459"/>
        <v>0</v>
      </c>
      <c r="Z1844" s="33">
        <f t="shared" si="460"/>
        <v>0</v>
      </c>
      <c r="AA1844" s="35">
        <f t="shared" si="461"/>
        <v>0</v>
      </c>
      <c r="AB1844" s="36">
        <f t="shared" si="462"/>
        <v>0</v>
      </c>
      <c r="AC1844" s="37">
        <f t="shared" si="463"/>
        <v>0</v>
      </c>
      <c r="AD1844" s="38"/>
      <c r="AE1844" s="38"/>
      <c r="AF1844" s="39">
        <f t="shared" si="464"/>
        <v>0</v>
      </c>
      <c r="AG1844" s="40"/>
      <c r="AH1844" s="41">
        <f t="shared" si="465"/>
        <v>0</v>
      </c>
      <c r="AI1844" s="42">
        <f t="shared" si="466"/>
        <v>0</v>
      </c>
      <c r="AJ1844" s="43">
        <f t="shared" si="467"/>
        <v>0</v>
      </c>
      <c r="AK1844" s="5" t="str">
        <f>_xlfn.IFNA(VLOOKUP(_xlfn.CONCAT(D1844," - ",S1844),OP!E:F,2,0),"-------------------------------------------NAO DISPONIVEL-------------------------------------------")</f>
        <v>C - RIOCARD</v>
      </c>
      <c r="AL1844" s="7" t="str">
        <f t="shared" si="453"/>
        <v>1 - -------------------------------------------NAO DISPONIVEL------------------------------------------- - 00000001844 - FETRANSPOR</v>
      </c>
      <c r="AM1844" s="7" t="str">
        <f t="shared" si="454"/>
        <v>-------------------------------------------NAO DISPONIVEL-------------------------------------------</v>
      </c>
      <c r="AN1844" s="44" cm="1">
        <f t="array" ref="AN1844">_xlfn.IFS(AJ1844=0,0,AQ1844="INATIVO",2,AQ1844="SEM CADASTRO",4,AQ1844="CPF ATIVO EM OUTRO COMPRADOR",5,AQ1844="NOVO/SEM CARTAO",6,AND(AJ1844&gt;0,AQ1844,""),8)</f>
        <v>0</v>
      </c>
      <c r="AO1844" s="45">
        <f t="shared" si="468"/>
        <v>-10</v>
      </c>
    </row>
    <row r="1845" spans="1:41" x14ac:dyDescent="0.4">
      <c r="A1845" s="21" t="str">
        <f t="shared" si="455"/>
        <v>-------------------------------------------NAO DISPONIVEL-------------------------------------------</v>
      </c>
      <c r="B1845" s="5" t="str">
        <f>_xlfn.IFNA(VLOOKUP(A1845,CNPJ!E:F,2,0),"-------------------------------------------NAO DISPONIVEL-------------------------------------------")</f>
        <v>-------------------------------------------NAO DISPONIVEL-------------------------------------------</v>
      </c>
      <c r="C1845" s="22">
        <v>1</v>
      </c>
      <c r="D1845" s="5" t="str">
        <f>_xlfn.XLOOKUP(R1845,OP!C:C,OP!B:B,,0,1)</f>
        <v>RJ</v>
      </c>
      <c r="E1845" s="23"/>
      <c r="M1845" s="26"/>
      <c r="N1845" s="27"/>
      <c r="O1845" s="28" t="str">
        <f t="shared" si="456"/>
        <v>00000001845</v>
      </c>
      <c r="R1845" s="27" t="s">
        <v>193</v>
      </c>
      <c r="S1845" s="30" t="str">
        <f>_xlfn.IFNA(VLOOKUP(_xlfn.CONCAT(D1845," - ",R1845),OP!A:D,4,0),"-------------------------------------------NAO DISPONIVEL-------------------------------------------")</f>
        <v>FETRANSPOR</v>
      </c>
      <c r="T1845" s="31"/>
      <c r="U1845" s="32"/>
      <c r="V1845" s="31"/>
      <c r="W1845" s="33">
        <f t="shared" si="457"/>
        <v>0</v>
      </c>
      <c r="X1845" s="34">
        <f t="shared" si="458"/>
        <v>0</v>
      </c>
      <c r="Y1845" s="33">
        <f t="shared" si="459"/>
        <v>0</v>
      </c>
      <c r="Z1845" s="33">
        <f t="shared" si="460"/>
        <v>0</v>
      </c>
      <c r="AA1845" s="35">
        <f t="shared" si="461"/>
        <v>0</v>
      </c>
      <c r="AB1845" s="36">
        <f t="shared" si="462"/>
        <v>0</v>
      </c>
      <c r="AC1845" s="37">
        <f t="shared" si="463"/>
        <v>0</v>
      </c>
      <c r="AD1845" s="38"/>
      <c r="AE1845" s="38"/>
      <c r="AF1845" s="39">
        <f t="shared" si="464"/>
        <v>0</v>
      </c>
      <c r="AG1845" s="40"/>
      <c r="AH1845" s="41">
        <f t="shared" si="465"/>
        <v>0</v>
      </c>
      <c r="AI1845" s="42">
        <f t="shared" si="466"/>
        <v>0</v>
      </c>
      <c r="AJ1845" s="43">
        <f t="shared" si="467"/>
        <v>0</v>
      </c>
      <c r="AK1845" s="5" t="str">
        <f>_xlfn.IFNA(VLOOKUP(_xlfn.CONCAT(D1845," - ",S1845),OP!E:F,2,0),"-------------------------------------------NAO DISPONIVEL-------------------------------------------")</f>
        <v>C - RIOCARD</v>
      </c>
      <c r="AL1845" s="7" t="str">
        <f t="shared" si="453"/>
        <v>1 - -------------------------------------------NAO DISPONIVEL------------------------------------------- - 00000001845 - FETRANSPOR</v>
      </c>
      <c r="AM1845" s="7" t="str">
        <f t="shared" si="454"/>
        <v>-------------------------------------------NAO DISPONIVEL-------------------------------------------</v>
      </c>
      <c r="AN1845" s="44" cm="1">
        <f t="array" ref="AN1845">_xlfn.IFS(AJ1845=0,0,AQ1845="INATIVO",2,AQ1845="SEM CADASTRO",4,AQ1845="CPF ATIVO EM OUTRO COMPRADOR",5,AQ1845="NOVO/SEM CARTAO",6,AND(AJ1845&gt;0,AQ1845,""),8)</f>
        <v>0</v>
      </c>
      <c r="AO1845" s="45">
        <f t="shared" si="468"/>
        <v>-10</v>
      </c>
    </row>
    <row r="1846" spans="1:41" x14ac:dyDescent="0.4">
      <c r="A1846" s="21" t="str">
        <f t="shared" si="455"/>
        <v>-------------------------------------------NAO DISPONIVEL-------------------------------------------</v>
      </c>
      <c r="B1846" s="5" t="str">
        <f>_xlfn.IFNA(VLOOKUP(A1846,CNPJ!E:F,2,0),"-------------------------------------------NAO DISPONIVEL-------------------------------------------")</f>
        <v>-------------------------------------------NAO DISPONIVEL-------------------------------------------</v>
      </c>
      <c r="C1846" s="22">
        <v>1</v>
      </c>
      <c r="D1846" s="5" t="str">
        <f>_xlfn.XLOOKUP(R1846,OP!C:C,OP!B:B,,0,1)</f>
        <v>RJ</v>
      </c>
      <c r="E1846" s="23"/>
      <c r="M1846" s="26"/>
      <c r="N1846" s="27"/>
      <c r="O1846" s="28" t="str">
        <f t="shared" si="456"/>
        <v>00000001846</v>
      </c>
      <c r="R1846" s="27" t="s">
        <v>193</v>
      </c>
      <c r="S1846" s="30" t="str">
        <f>_xlfn.IFNA(VLOOKUP(_xlfn.CONCAT(D1846," - ",R1846),OP!A:D,4,0),"-------------------------------------------NAO DISPONIVEL-------------------------------------------")</f>
        <v>FETRANSPOR</v>
      </c>
      <c r="T1846" s="31"/>
      <c r="U1846" s="32"/>
      <c r="V1846" s="31"/>
      <c r="W1846" s="33">
        <f t="shared" si="457"/>
        <v>0</v>
      </c>
      <c r="X1846" s="34">
        <f t="shared" si="458"/>
        <v>0</v>
      </c>
      <c r="Y1846" s="33">
        <f t="shared" si="459"/>
        <v>0</v>
      </c>
      <c r="Z1846" s="33">
        <f t="shared" si="460"/>
        <v>0</v>
      </c>
      <c r="AA1846" s="35">
        <f t="shared" si="461"/>
        <v>0</v>
      </c>
      <c r="AB1846" s="36">
        <f t="shared" si="462"/>
        <v>0</v>
      </c>
      <c r="AC1846" s="37">
        <f t="shared" si="463"/>
        <v>0</v>
      </c>
      <c r="AD1846" s="38"/>
      <c r="AE1846" s="38"/>
      <c r="AF1846" s="39">
        <f t="shared" si="464"/>
        <v>0</v>
      </c>
      <c r="AG1846" s="40"/>
      <c r="AH1846" s="41">
        <f t="shared" si="465"/>
        <v>0</v>
      </c>
      <c r="AI1846" s="42">
        <f t="shared" si="466"/>
        <v>0</v>
      </c>
      <c r="AJ1846" s="43">
        <f t="shared" si="467"/>
        <v>0</v>
      </c>
      <c r="AK1846" s="5" t="str">
        <f>_xlfn.IFNA(VLOOKUP(_xlfn.CONCAT(D1846," - ",S1846),OP!E:F,2,0),"-------------------------------------------NAO DISPONIVEL-------------------------------------------")</f>
        <v>C - RIOCARD</v>
      </c>
      <c r="AL1846" s="7" t="str">
        <f t="shared" si="453"/>
        <v>1 - -------------------------------------------NAO DISPONIVEL------------------------------------------- - 00000001846 - FETRANSPOR</v>
      </c>
      <c r="AM1846" s="7" t="str">
        <f t="shared" si="454"/>
        <v>-------------------------------------------NAO DISPONIVEL-------------------------------------------</v>
      </c>
      <c r="AN1846" s="44" cm="1">
        <f t="array" ref="AN1846">_xlfn.IFS(AJ1846=0,0,AQ1846="INATIVO",2,AQ1846="SEM CADASTRO",4,AQ1846="CPF ATIVO EM OUTRO COMPRADOR",5,AQ1846="NOVO/SEM CARTAO",6,AND(AJ1846&gt;0,AQ1846,""),8)</f>
        <v>0</v>
      </c>
      <c r="AO1846" s="45">
        <f t="shared" si="468"/>
        <v>-10</v>
      </c>
    </row>
    <row r="1847" spans="1:41" x14ac:dyDescent="0.4">
      <c r="A1847" s="21" t="str">
        <f t="shared" si="455"/>
        <v>-------------------------------------------NAO DISPONIVEL-------------------------------------------</v>
      </c>
      <c r="B1847" s="5" t="str">
        <f>_xlfn.IFNA(VLOOKUP(A1847,CNPJ!E:F,2,0),"-------------------------------------------NAO DISPONIVEL-------------------------------------------")</f>
        <v>-------------------------------------------NAO DISPONIVEL-------------------------------------------</v>
      </c>
      <c r="C1847" s="22">
        <v>1</v>
      </c>
      <c r="D1847" s="5" t="str">
        <f>_xlfn.XLOOKUP(R1847,OP!C:C,OP!B:B,,0,1)</f>
        <v>RJ</v>
      </c>
      <c r="E1847" s="23"/>
      <c r="M1847" s="26"/>
      <c r="N1847" s="27"/>
      <c r="O1847" s="28" t="str">
        <f t="shared" si="456"/>
        <v>00000001847</v>
      </c>
      <c r="R1847" s="27" t="s">
        <v>193</v>
      </c>
      <c r="S1847" s="30" t="str">
        <f>_xlfn.IFNA(VLOOKUP(_xlfn.CONCAT(D1847," - ",R1847),OP!A:D,4,0),"-------------------------------------------NAO DISPONIVEL-------------------------------------------")</f>
        <v>FETRANSPOR</v>
      </c>
      <c r="T1847" s="31"/>
      <c r="U1847" s="32"/>
      <c r="V1847" s="31"/>
      <c r="W1847" s="33">
        <f t="shared" si="457"/>
        <v>0</v>
      </c>
      <c r="X1847" s="34">
        <f t="shared" si="458"/>
        <v>0</v>
      </c>
      <c r="Y1847" s="33">
        <f t="shared" si="459"/>
        <v>0</v>
      </c>
      <c r="Z1847" s="33">
        <f t="shared" si="460"/>
        <v>0</v>
      </c>
      <c r="AA1847" s="35">
        <f t="shared" si="461"/>
        <v>0</v>
      </c>
      <c r="AB1847" s="36">
        <f t="shared" si="462"/>
        <v>0</v>
      </c>
      <c r="AC1847" s="37">
        <f t="shared" si="463"/>
        <v>0</v>
      </c>
      <c r="AD1847" s="38"/>
      <c r="AE1847" s="38"/>
      <c r="AF1847" s="39">
        <f t="shared" si="464"/>
        <v>0</v>
      </c>
      <c r="AG1847" s="40"/>
      <c r="AH1847" s="41">
        <f t="shared" si="465"/>
        <v>0</v>
      </c>
      <c r="AI1847" s="42">
        <f t="shared" si="466"/>
        <v>0</v>
      </c>
      <c r="AJ1847" s="43">
        <f t="shared" si="467"/>
        <v>0</v>
      </c>
      <c r="AK1847" s="5" t="str">
        <f>_xlfn.IFNA(VLOOKUP(_xlfn.CONCAT(D1847," - ",S1847),OP!E:F,2,0),"-------------------------------------------NAO DISPONIVEL-------------------------------------------")</f>
        <v>C - RIOCARD</v>
      </c>
      <c r="AL1847" s="7" t="str">
        <f t="shared" si="453"/>
        <v>1 - -------------------------------------------NAO DISPONIVEL------------------------------------------- - 00000001847 - FETRANSPOR</v>
      </c>
      <c r="AM1847" s="7" t="str">
        <f t="shared" si="454"/>
        <v>-------------------------------------------NAO DISPONIVEL-------------------------------------------</v>
      </c>
      <c r="AN1847" s="44" cm="1">
        <f t="array" ref="AN1847">_xlfn.IFS(AJ1847=0,0,AQ1847="INATIVO",2,AQ1847="SEM CADASTRO",4,AQ1847="CPF ATIVO EM OUTRO COMPRADOR",5,AQ1847="NOVO/SEM CARTAO",6,AND(AJ1847&gt;0,AQ1847,""),8)</f>
        <v>0</v>
      </c>
      <c r="AO1847" s="45">
        <f t="shared" si="468"/>
        <v>-10</v>
      </c>
    </row>
    <row r="1848" spans="1:41" x14ac:dyDescent="0.4">
      <c r="A1848" s="21" t="str">
        <f t="shared" si="455"/>
        <v>-------------------------------------------NAO DISPONIVEL-------------------------------------------</v>
      </c>
      <c r="B1848" s="5" t="str">
        <f>_xlfn.IFNA(VLOOKUP(A1848,CNPJ!E:F,2,0),"-------------------------------------------NAO DISPONIVEL-------------------------------------------")</f>
        <v>-------------------------------------------NAO DISPONIVEL-------------------------------------------</v>
      </c>
      <c r="C1848" s="22">
        <v>1</v>
      </c>
      <c r="D1848" s="5" t="str">
        <f>_xlfn.XLOOKUP(R1848,OP!C:C,OP!B:B,,0,1)</f>
        <v>RJ</v>
      </c>
      <c r="E1848" s="23"/>
      <c r="M1848" s="26"/>
      <c r="N1848" s="27"/>
      <c r="O1848" s="28" t="str">
        <f t="shared" si="456"/>
        <v>00000001848</v>
      </c>
      <c r="R1848" s="27" t="s">
        <v>193</v>
      </c>
      <c r="S1848" s="30" t="str">
        <f>_xlfn.IFNA(VLOOKUP(_xlfn.CONCAT(D1848," - ",R1848),OP!A:D,4,0),"-------------------------------------------NAO DISPONIVEL-------------------------------------------")</f>
        <v>FETRANSPOR</v>
      </c>
      <c r="T1848" s="31"/>
      <c r="U1848" s="32"/>
      <c r="V1848" s="31"/>
      <c r="W1848" s="33">
        <f t="shared" si="457"/>
        <v>0</v>
      </c>
      <c r="X1848" s="34">
        <f t="shared" si="458"/>
        <v>0</v>
      </c>
      <c r="Y1848" s="33">
        <f t="shared" si="459"/>
        <v>0</v>
      </c>
      <c r="Z1848" s="33">
        <f t="shared" si="460"/>
        <v>0</v>
      </c>
      <c r="AA1848" s="35">
        <f t="shared" si="461"/>
        <v>0</v>
      </c>
      <c r="AB1848" s="36">
        <f t="shared" si="462"/>
        <v>0</v>
      </c>
      <c r="AC1848" s="37">
        <f t="shared" si="463"/>
        <v>0</v>
      </c>
      <c r="AD1848" s="38"/>
      <c r="AE1848" s="38"/>
      <c r="AF1848" s="39">
        <f t="shared" si="464"/>
        <v>0</v>
      </c>
      <c r="AG1848" s="40"/>
      <c r="AH1848" s="41">
        <f t="shared" si="465"/>
        <v>0</v>
      </c>
      <c r="AI1848" s="42">
        <f t="shared" si="466"/>
        <v>0</v>
      </c>
      <c r="AJ1848" s="43">
        <f t="shared" si="467"/>
        <v>0</v>
      </c>
      <c r="AK1848" s="5" t="str">
        <f>_xlfn.IFNA(VLOOKUP(_xlfn.CONCAT(D1848," - ",S1848),OP!E:F,2,0),"-------------------------------------------NAO DISPONIVEL-------------------------------------------")</f>
        <v>C - RIOCARD</v>
      </c>
      <c r="AL1848" s="7" t="str">
        <f t="shared" si="453"/>
        <v>1 - -------------------------------------------NAO DISPONIVEL------------------------------------------- - 00000001848 - FETRANSPOR</v>
      </c>
      <c r="AM1848" s="7" t="str">
        <f t="shared" si="454"/>
        <v>-------------------------------------------NAO DISPONIVEL-------------------------------------------</v>
      </c>
      <c r="AN1848" s="44" cm="1">
        <f t="array" ref="AN1848">_xlfn.IFS(AJ1848=0,0,AQ1848="INATIVO",2,AQ1848="SEM CADASTRO",4,AQ1848="CPF ATIVO EM OUTRO COMPRADOR",5,AQ1848="NOVO/SEM CARTAO",6,AND(AJ1848&gt;0,AQ1848,""),8)</f>
        <v>0</v>
      </c>
      <c r="AO1848" s="45">
        <f t="shared" si="468"/>
        <v>-10</v>
      </c>
    </row>
    <row r="1849" spans="1:41" x14ac:dyDescent="0.4">
      <c r="A1849" s="21" t="str">
        <f t="shared" si="455"/>
        <v>-------------------------------------------NAO DISPONIVEL-------------------------------------------</v>
      </c>
      <c r="B1849" s="5" t="str">
        <f>_xlfn.IFNA(VLOOKUP(A1849,CNPJ!E:F,2,0),"-------------------------------------------NAO DISPONIVEL-------------------------------------------")</f>
        <v>-------------------------------------------NAO DISPONIVEL-------------------------------------------</v>
      </c>
      <c r="C1849" s="22">
        <v>1</v>
      </c>
      <c r="D1849" s="5" t="str">
        <f>_xlfn.XLOOKUP(R1849,OP!C:C,OP!B:B,,0,1)</f>
        <v>RJ</v>
      </c>
      <c r="E1849" s="23"/>
      <c r="M1849" s="26"/>
      <c r="N1849" s="27"/>
      <c r="O1849" s="28" t="str">
        <f t="shared" si="456"/>
        <v>00000001849</v>
      </c>
      <c r="R1849" s="27" t="s">
        <v>193</v>
      </c>
      <c r="S1849" s="30" t="str">
        <f>_xlfn.IFNA(VLOOKUP(_xlfn.CONCAT(D1849," - ",R1849),OP!A:D,4,0),"-------------------------------------------NAO DISPONIVEL-------------------------------------------")</f>
        <v>FETRANSPOR</v>
      </c>
      <c r="T1849" s="31"/>
      <c r="U1849" s="32"/>
      <c r="V1849" s="31"/>
      <c r="W1849" s="33">
        <f t="shared" si="457"/>
        <v>0</v>
      </c>
      <c r="X1849" s="34">
        <f t="shared" si="458"/>
        <v>0</v>
      </c>
      <c r="Y1849" s="33">
        <f t="shared" si="459"/>
        <v>0</v>
      </c>
      <c r="Z1849" s="33">
        <f t="shared" si="460"/>
        <v>0</v>
      </c>
      <c r="AA1849" s="35">
        <f t="shared" si="461"/>
        <v>0</v>
      </c>
      <c r="AB1849" s="36">
        <f t="shared" si="462"/>
        <v>0</v>
      </c>
      <c r="AC1849" s="37">
        <f t="shared" si="463"/>
        <v>0</v>
      </c>
      <c r="AD1849" s="38"/>
      <c r="AE1849" s="38"/>
      <c r="AF1849" s="39">
        <f t="shared" si="464"/>
        <v>0</v>
      </c>
      <c r="AG1849" s="40"/>
      <c r="AH1849" s="41">
        <f t="shared" si="465"/>
        <v>0</v>
      </c>
      <c r="AI1849" s="42">
        <f t="shared" si="466"/>
        <v>0</v>
      </c>
      <c r="AJ1849" s="43">
        <f t="shared" si="467"/>
        <v>0</v>
      </c>
      <c r="AK1849" s="5" t="str">
        <f>_xlfn.IFNA(VLOOKUP(_xlfn.CONCAT(D1849," - ",S1849),OP!E:F,2,0),"-------------------------------------------NAO DISPONIVEL-------------------------------------------")</f>
        <v>C - RIOCARD</v>
      </c>
      <c r="AL1849" s="7" t="str">
        <f t="shared" si="453"/>
        <v>1 - -------------------------------------------NAO DISPONIVEL------------------------------------------- - 00000001849 - FETRANSPOR</v>
      </c>
      <c r="AM1849" s="7" t="str">
        <f t="shared" si="454"/>
        <v>-------------------------------------------NAO DISPONIVEL-------------------------------------------</v>
      </c>
      <c r="AN1849" s="44" cm="1">
        <f t="array" ref="AN1849">_xlfn.IFS(AJ1849=0,0,AQ1849="INATIVO",2,AQ1849="SEM CADASTRO",4,AQ1849="CPF ATIVO EM OUTRO COMPRADOR",5,AQ1849="NOVO/SEM CARTAO",6,AND(AJ1849&gt;0,AQ1849,""),8)</f>
        <v>0</v>
      </c>
      <c r="AO1849" s="45">
        <f t="shared" si="468"/>
        <v>-10</v>
      </c>
    </row>
    <row r="1850" spans="1:41" x14ac:dyDescent="0.4">
      <c r="A1850" s="21" t="str">
        <f t="shared" si="455"/>
        <v>-------------------------------------------NAO DISPONIVEL-------------------------------------------</v>
      </c>
      <c r="B1850" s="5" t="str">
        <f>_xlfn.IFNA(VLOOKUP(A1850,CNPJ!E:F,2,0),"-------------------------------------------NAO DISPONIVEL-------------------------------------------")</f>
        <v>-------------------------------------------NAO DISPONIVEL-------------------------------------------</v>
      </c>
      <c r="C1850" s="22">
        <v>1</v>
      </c>
      <c r="D1850" s="5" t="str">
        <f>_xlfn.XLOOKUP(R1850,OP!C:C,OP!B:B,,0,1)</f>
        <v>RJ</v>
      </c>
      <c r="E1850" s="23"/>
      <c r="M1850" s="26"/>
      <c r="N1850" s="27"/>
      <c r="O1850" s="28" t="str">
        <f t="shared" si="456"/>
        <v>00000001850</v>
      </c>
      <c r="R1850" s="27" t="s">
        <v>193</v>
      </c>
      <c r="S1850" s="30" t="str">
        <f>_xlfn.IFNA(VLOOKUP(_xlfn.CONCAT(D1850," - ",R1850),OP!A:D,4,0),"-------------------------------------------NAO DISPONIVEL-------------------------------------------")</f>
        <v>FETRANSPOR</v>
      </c>
      <c r="T1850" s="31"/>
      <c r="U1850" s="32"/>
      <c r="V1850" s="31"/>
      <c r="W1850" s="33">
        <f t="shared" si="457"/>
        <v>0</v>
      </c>
      <c r="X1850" s="34">
        <f t="shared" si="458"/>
        <v>0</v>
      </c>
      <c r="Y1850" s="33">
        <f t="shared" si="459"/>
        <v>0</v>
      </c>
      <c r="Z1850" s="33">
        <f t="shared" si="460"/>
        <v>0</v>
      </c>
      <c r="AA1850" s="35">
        <f t="shared" si="461"/>
        <v>0</v>
      </c>
      <c r="AB1850" s="36">
        <f t="shared" si="462"/>
        <v>0</v>
      </c>
      <c r="AC1850" s="37">
        <f t="shared" si="463"/>
        <v>0</v>
      </c>
      <c r="AD1850" s="38"/>
      <c r="AE1850" s="38"/>
      <c r="AF1850" s="39">
        <f t="shared" si="464"/>
        <v>0</v>
      </c>
      <c r="AG1850" s="40"/>
      <c r="AH1850" s="41">
        <f t="shared" si="465"/>
        <v>0</v>
      </c>
      <c r="AI1850" s="42">
        <f t="shared" si="466"/>
        <v>0</v>
      </c>
      <c r="AJ1850" s="43">
        <f t="shared" si="467"/>
        <v>0</v>
      </c>
      <c r="AK1850" s="5" t="str">
        <f>_xlfn.IFNA(VLOOKUP(_xlfn.CONCAT(D1850," - ",S1850),OP!E:F,2,0),"-------------------------------------------NAO DISPONIVEL-------------------------------------------")</f>
        <v>C - RIOCARD</v>
      </c>
      <c r="AL1850" s="7" t="str">
        <f t="shared" si="453"/>
        <v>1 - -------------------------------------------NAO DISPONIVEL------------------------------------------- - 00000001850 - FETRANSPOR</v>
      </c>
      <c r="AM1850" s="7" t="str">
        <f t="shared" si="454"/>
        <v>-------------------------------------------NAO DISPONIVEL-------------------------------------------</v>
      </c>
      <c r="AN1850" s="44" cm="1">
        <f t="array" ref="AN1850">_xlfn.IFS(AJ1850=0,0,AQ1850="INATIVO",2,AQ1850="SEM CADASTRO",4,AQ1850="CPF ATIVO EM OUTRO COMPRADOR",5,AQ1850="NOVO/SEM CARTAO",6,AND(AJ1850&gt;0,AQ1850,""),8)</f>
        <v>0</v>
      </c>
      <c r="AO1850" s="45">
        <f t="shared" si="468"/>
        <v>-10</v>
      </c>
    </row>
    <row r="1851" spans="1:41" x14ac:dyDescent="0.4">
      <c r="A1851" s="21" t="str">
        <f t="shared" si="455"/>
        <v>-------------------------------------------NAO DISPONIVEL-------------------------------------------</v>
      </c>
      <c r="B1851" s="5" t="str">
        <f>_xlfn.IFNA(VLOOKUP(A1851,CNPJ!E:F,2,0),"-------------------------------------------NAO DISPONIVEL-------------------------------------------")</f>
        <v>-------------------------------------------NAO DISPONIVEL-------------------------------------------</v>
      </c>
      <c r="C1851" s="22">
        <v>1</v>
      </c>
      <c r="D1851" s="5" t="str">
        <f>_xlfn.XLOOKUP(R1851,OP!C:C,OP!B:B,,0,1)</f>
        <v>RJ</v>
      </c>
      <c r="E1851" s="23"/>
      <c r="M1851" s="26"/>
      <c r="N1851" s="27"/>
      <c r="O1851" s="28" t="str">
        <f t="shared" si="456"/>
        <v>00000001851</v>
      </c>
      <c r="R1851" s="27" t="s">
        <v>193</v>
      </c>
      <c r="S1851" s="30" t="str">
        <f>_xlfn.IFNA(VLOOKUP(_xlfn.CONCAT(D1851," - ",R1851),OP!A:D,4,0),"-------------------------------------------NAO DISPONIVEL-------------------------------------------")</f>
        <v>FETRANSPOR</v>
      </c>
      <c r="T1851" s="31"/>
      <c r="U1851" s="32"/>
      <c r="V1851" s="31"/>
      <c r="W1851" s="33">
        <f t="shared" si="457"/>
        <v>0</v>
      </c>
      <c r="X1851" s="34">
        <f t="shared" si="458"/>
        <v>0</v>
      </c>
      <c r="Y1851" s="33">
        <f t="shared" si="459"/>
        <v>0</v>
      </c>
      <c r="Z1851" s="33">
        <f t="shared" si="460"/>
        <v>0</v>
      </c>
      <c r="AA1851" s="35">
        <f t="shared" si="461"/>
        <v>0</v>
      </c>
      <c r="AB1851" s="36">
        <f t="shared" si="462"/>
        <v>0</v>
      </c>
      <c r="AC1851" s="37">
        <f t="shared" si="463"/>
        <v>0</v>
      </c>
      <c r="AD1851" s="38"/>
      <c r="AE1851" s="38"/>
      <c r="AF1851" s="39">
        <f t="shared" si="464"/>
        <v>0</v>
      </c>
      <c r="AG1851" s="40"/>
      <c r="AH1851" s="41">
        <f t="shared" si="465"/>
        <v>0</v>
      </c>
      <c r="AI1851" s="42">
        <f t="shared" si="466"/>
        <v>0</v>
      </c>
      <c r="AJ1851" s="43">
        <f t="shared" si="467"/>
        <v>0</v>
      </c>
      <c r="AK1851" s="5" t="str">
        <f>_xlfn.IFNA(VLOOKUP(_xlfn.CONCAT(D1851," - ",S1851),OP!E:F,2,0),"-------------------------------------------NAO DISPONIVEL-------------------------------------------")</f>
        <v>C - RIOCARD</v>
      </c>
      <c r="AL1851" s="7" t="str">
        <f t="shared" si="453"/>
        <v>1 - -------------------------------------------NAO DISPONIVEL------------------------------------------- - 00000001851 - FETRANSPOR</v>
      </c>
      <c r="AM1851" s="7" t="str">
        <f t="shared" si="454"/>
        <v>-------------------------------------------NAO DISPONIVEL-------------------------------------------</v>
      </c>
      <c r="AN1851" s="44" cm="1">
        <f t="array" ref="AN1851">_xlfn.IFS(AJ1851=0,0,AQ1851="INATIVO",2,AQ1851="SEM CADASTRO",4,AQ1851="CPF ATIVO EM OUTRO COMPRADOR",5,AQ1851="NOVO/SEM CARTAO",6,AND(AJ1851&gt;0,AQ1851,""),8)</f>
        <v>0</v>
      </c>
      <c r="AO1851" s="45">
        <f t="shared" si="468"/>
        <v>-10</v>
      </c>
    </row>
    <row r="1852" spans="1:41" x14ac:dyDescent="0.4">
      <c r="A1852" s="21" t="str">
        <f t="shared" si="455"/>
        <v>-------------------------------------------NAO DISPONIVEL-------------------------------------------</v>
      </c>
      <c r="B1852" s="5" t="str">
        <f>_xlfn.IFNA(VLOOKUP(A1852,CNPJ!E:F,2,0),"-------------------------------------------NAO DISPONIVEL-------------------------------------------")</f>
        <v>-------------------------------------------NAO DISPONIVEL-------------------------------------------</v>
      </c>
      <c r="C1852" s="22">
        <v>1</v>
      </c>
      <c r="D1852" s="5" t="str">
        <f>_xlfn.XLOOKUP(R1852,OP!C:C,OP!B:B,,0,1)</f>
        <v>RJ</v>
      </c>
      <c r="E1852" s="23"/>
      <c r="M1852" s="26"/>
      <c r="N1852" s="27"/>
      <c r="O1852" s="28" t="str">
        <f t="shared" si="456"/>
        <v>00000001852</v>
      </c>
      <c r="R1852" s="27" t="s">
        <v>193</v>
      </c>
      <c r="S1852" s="30" t="str">
        <f>_xlfn.IFNA(VLOOKUP(_xlfn.CONCAT(D1852," - ",R1852),OP!A:D,4,0),"-------------------------------------------NAO DISPONIVEL-------------------------------------------")</f>
        <v>FETRANSPOR</v>
      </c>
      <c r="T1852" s="31"/>
      <c r="U1852" s="32"/>
      <c r="V1852" s="31"/>
      <c r="W1852" s="33">
        <f t="shared" si="457"/>
        <v>0</v>
      </c>
      <c r="X1852" s="34">
        <f t="shared" si="458"/>
        <v>0</v>
      </c>
      <c r="Y1852" s="33">
        <f t="shared" si="459"/>
        <v>0</v>
      </c>
      <c r="Z1852" s="33">
        <f t="shared" si="460"/>
        <v>0</v>
      </c>
      <c r="AA1852" s="35">
        <f t="shared" si="461"/>
        <v>0</v>
      </c>
      <c r="AB1852" s="36">
        <f t="shared" si="462"/>
        <v>0</v>
      </c>
      <c r="AC1852" s="37">
        <f t="shared" si="463"/>
        <v>0</v>
      </c>
      <c r="AD1852" s="38"/>
      <c r="AE1852" s="38"/>
      <c r="AF1852" s="39">
        <f t="shared" si="464"/>
        <v>0</v>
      </c>
      <c r="AG1852" s="40"/>
      <c r="AH1852" s="41">
        <f t="shared" si="465"/>
        <v>0</v>
      </c>
      <c r="AI1852" s="42">
        <f t="shared" si="466"/>
        <v>0</v>
      </c>
      <c r="AJ1852" s="43">
        <f t="shared" si="467"/>
        <v>0</v>
      </c>
      <c r="AK1852" s="5" t="str">
        <f>_xlfn.IFNA(VLOOKUP(_xlfn.CONCAT(D1852," - ",S1852),OP!E:F,2,0),"-------------------------------------------NAO DISPONIVEL-------------------------------------------")</f>
        <v>C - RIOCARD</v>
      </c>
      <c r="AL1852" s="7" t="str">
        <f t="shared" si="453"/>
        <v>1 - -------------------------------------------NAO DISPONIVEL------------------------------------------- - 00000001852 - FETRANSPOR</v>
      </c>
      <c r="AM1852" s="7" t="str">
        <f t="shared" si="454"/>
        <v>-------------------------------------------NAO DISPONIVEL-------------------------------------------</v>
      </c>
      <c r="AN1852" s="44" cm="1">
        <f t="array" ref="AN1852">_xlfn.IFS(AJ1852=0,0,AQ1852="INATIVO",2,AQ1852="SEM CADASTRO",4,AQ1852="CPF ATIVO EM OUTRO COMPRADOR",5,AQ1852="NOVO/SEM CARTAO",6,AND(AJ1852&gt;0,AQ1852,""),8)</f>
        <v>0</v>
      </c>
      <c r="AO1852" s="45">
        <f t="shared" si="468"/>
        <v>-10</v>
      </c>
    </row>
    <row r="1853" spans="1:41" x14ac:dyDescent="0.4">
      <c r="A1853" s="21" t="str">
        <f t="shared" si="455"/>
        <v>-------------------------------------------NAO DISPONIVEL-------------------------------------------</v>
      </c>
      <c r="B1853" s="5" t="str">
        <f>_xlfn.IFNA(VLOOKUP(A1853,CNPJ!E:F,2,0),"-------------------------------------------NAO DISPONIVEL-------------------------------------------")</f>
        <v>-------------------------------------------NAO DISPONIVEL-------------------------------------------</v>
      </c>
      <c r="C1853" s="22">
        <v>1</v>
      </c>
      <c r="D1853" s="5" t="str">
        <f>_xlfn.XLOOKUP(R1853,OP!C:C,OP!B:B,,0,1)</f>
        <v>RJ</v>
      </c>
      <c r="E1853" s="23"/>
      <c r="M1853" s="26"/>
      <c r="N1853" s="27"/>
      <c r="O1853" s="28" t="str">
        <f t="shared" si="456"/>
        <v>00000001853</v>
      </c>
      <c r="R1853" s="27" t="s">
        <v>193</v>
      </c>
      <c r="S1853" s="30" t="str">
        <f>_xlfn.IFNA(VLOOKUP(_xlfn.CONCAT(D1853," - ",R1853),OP!A:D,4,0),"-------------------------------------------NAO DISPONIVEL-------------------------------------------")</f>
        <v>FETRANSPOR</v>
      </c>
      <c r="T1853" s="31"/>
      <c r="U1853" s="32"/>
      <c r="V1853" s="31"/>
      <c r="W1853" s="33">
        <f t="shared" si="457"/>
        <v>0</v>
      </c>
      <c r="X1853" s="34">
        <f t="shared" si="458"/>
        <v>0</v>
      </c>
      <c r="Y1853" s="33">
        <f t="shared" si="459"/>
        <v>0</v>
      </c>
      <c r="Z1853" s="33">
        <f t="shared" si="460"/>
        <v>0</v>
      </c>
      <c r="AA1853" s="35">
        <f t="shared" si="461"/>
        <v>0</v>
      </c>
      <c r="AB1853" s="36">
        <f t="shared" si="462"/>
        <v>0</v>
      </c>
      <c r="AC1853" s="37">
        <f t="shared" si="463"/>
        <v>0</v>
      </c>
      <c r="AD1853" s="38"/>
      <c r="AE1853" s="38"/>
      <c r="AF1853" s="39">
        <f t="shared" si="464"/>
        <v>0</v>
      </c>
      <c r="AG1853" s="40"/>
      <c r="AH1853" s="41">
        <f t="shared" si="465"/>
        <v>0</v>
      </c>
      <c r="AI1853" s="42">
        <f t="shared" si="466"/>
        <v>0</v>
      </c>
      <c r="AJ1853" s="43">
        <f t="shared" si="467"/>
        <v>0</v>
      </c>
      <c r="AK1853" s="5" t="str">
        <f>_xlfn.IFNA(VLOOKUP(_xlfn.CONCAT(D1853," - ",S1853),OP!E:F,2,0),"-------------------------------------------NAO DISPONIVEL-------------------------------------------")</f>
        <v>C - RIOCARD</v>
      </c>
      <c r="AL1853" s="7" t="str">
        <f t="shared" si="453"/>
        <v>1 - -------------------------------------------NAO DISPONIVEL------------------------------------------- - 00000001853 - FETRANSPOR</v>
      </c>
      <c r="AM1853" s="7" t="str">
        <f t="shared" si="454"/>
        <v>-------------------------------------------NAO DISPONIVEL-------------------------------------------</v>
      </c>
      <c r="AN1853" s="44" cm="1">
        <f t="array" ref="AN1853">_xlfn.IFS(AJ1853=0,0,AQ1853="INATIVO",2,AQ1853="SEM CADASTRO",4,AQ1853="CPF ATIVO EM OUTRO COMPRADOR",5,AQ1853="NOVO/SEM CARTAO",6,AND(AJ1853&gt;0,AQ1853,""),8)</f>
        <v>0</v>
      </c>
      <c r="AO1853" s="45">
        <f t="shared" si="468"/>
        <v>-10</v>
      </c>
    </row>
    <row r="1854" spans="1:41" x14ac:dyDescent="0.4">
      <c r="A1854" s="21" t="str">
        <f t="shared" si="455"/>
        <v>-------------------------------------------NAO DISPONIVEL-------------------------------------------</v>
      </c>
      <c r="B1854" s="5" t="str">
        <f>_xlfn.IFNA(VLOOKUP(A1854,CNPJ!E:F,2,0),"-------------------------------------------NAO DISPONIVEL-------------------------------------------")</f>
        <v>-------------------------------------------NAO DISPONIVEL-------------------------------------------</v>
      </c>
      <c r="C1854" s="22">
        <v>1</v>
      </c>
      <c r="D1854" s="5" t="str">
        <f>_xlfn.XLOOKUP(R1854,OP!C:C,OP!B:B,,0,1)</f>
        <v>RJ</v>
      </c>
      <c r="E1854" s="23"/>
      <c r="M1854" s="26"/>
      <c r="N1854" s="27"/>
      <c r="O1854" s="28" t="str">
        <f t="shared" si="456"/>
        <v>00000001854</v>
      </c>
      <c r="R1854" s="27" t="s">
        <v>193</v>
      </c>
      <c r="S1854" s="30" t="str">
        <f>_xlfn.IFNA(VLOOKUP(_xlfn.CONCAT(D1854," - ",R1854),OP!A:D,4,0),"-------------------------------------------NAO DISPONIVEL-------------------------------------------")</f>
        <v>FETRANSPOR</v>
      </c>
      <c r="T1854" s="31"/>
      <c r="U1854" s="32"/>
      <c r="V1854" s="31"/>
      <c r="W1854" s="33">
        <f t="shared" si="457"/>
        <v>0</v>
      </c>
      <c r="X1854" s="34">
        <f t="shared" si="458"/>
        <v>0</v>
      </c>
      <c r="Y1854" s="33">
        <f t="shared" si="459"/>
        <v>0</v>
      </c>
      <c r="Z1854" s="33">
        <f t="shared" si="460"/>
        <v>0</v>
      </c>
      <c r="AA1854" s="35">
        <f t="shared" si="461"/>
        <v>0</v>
      </c>
      <c r="AB1854" s="36">
        <f t="shared" si="462"/>
        <v>0</v>
      </c>
      <c r="AC1854" s="37">
        <f t="shared" si="463"/>
        <v>0</v>
      </c>
      <c r="AD1854" s="38"/>
      <c r="AE1854" s="38"/>
      <c r="AF1854" s="39">
        <f t="shared" si="464"/>
        <v>0</v>
      </c>
      <c r="AG1854" s="40"/>
      <c r="AH1854" s="41">
        <f t="shared" si="465"/>
        <v>0</v>
      </c>
      <c r="AI1854" s="42">
        <f t="shared" si="466"/>
        <v>0</v>
      </c>
      <c r="AJ1854" s="43">
        <f t="shared" si="467"/>
        <v>0</v>
      </c>
      <c r="AK1854" s="5" t="str">
        <f>_xlfn.IFNA(VLOOKUP(_xlfn.CONCAT(D1854," - ",S1854),OP!E:F,2,0),"-------------------------------------------NAO DISPONIVEL-------------------------------------------")</f>
        <v>C - RIOCARD</v>
      </c>
      <c r="AL1854" s="7" t="str">
        <f t="shared" si="453"/>
        <v>1 - -------------------------------------------NAO DISPONIVEL------------------------------------------- - 00000001854 - FETRANSPOR</v>
      </c>
      <c r="AM1854" s="7" t="str">
        <f t="shared" si="454"/>
        <v>-------------------------------------------NAO DISPONIVEL-------------------------------------------</v>
      </c>
      <c r="AN1854" s="44" cm="1">
        <f t="array" ref="AN1854">_xlfn.IFS(AJ1854=0,0,AQ1854="INATIVO",2,AQ1854="SEM CADASTRO",4,AQ1854="CPF ATIVO EM OUTRO COMPRADOR",5,AQ1854="NOVO/SEM CARTAO",6,AND(AJ1854&gt;0,AQ1854,""),8)</f>
        <v>0</v>
      </c>
      <c r="AO1854" s="45">
        <f t="shared" si="468"/>
        <v>-10</v>
      </c>
    </row>
    <row r="1855" spans="1:41" x14ac:dyDescent="0.4">
      <c r="A1855" s="21" t="str">
        <f t="shared" si="455"/>
        <v>-------------------------------------------NAO DISPONIVEL-------------------------------------------</v>
      </c>
      <c r="B1855" s="5" t="str">
        <f>_xlfn.IFNA(VLOOKUP(A1855,CNPJ!E:F,2,0),"-------------------------------------------NAO DISPONIVEL-------------------------------------------")</f>
        <v>-------------------------------------------NAO DISPONIVEL-------------------------------------------</v>
      </c>
      <c r="C1855" s="22">
        <v>1</v>
      </c>
      <c r="D1855" s="5" t="str">
        <f>_xlfn.XLOOKUP(R1855,OP!C:C,OP!B:B,,0,1)</f>
        <v>RJ</v>
      </c>
      <c r="E1855" s="23"/>
      <c r="M1855" s="26"/>
      <c r="N1855" s="27"/>
      <c r="O1855" s="28" t="str">
        <f t="shared" si="456"/>
        <v>00000001855</v>
      </c>
      <c r="R1855" s="27" t="s">
        <v>193</v>
      </c>
      <c r="S1855" s="30" t="str">
        <f>_xlfn.IFNA(VLOOKUP(_xlfn.CONCAT(D1855," - ",R1855),OP!A:D,4,0),"-------------------------------------------NAO DISPONIVEL-------------------------------------------")</f>
        <v>FETRANSPOR</v>
      </c>
      <c r="T1855" s="31"/>
      <c r="U1855" s="32"/>
      <c r="V1855" s="31"/>
      <c r="W1855" s="33">
        <f t="shared" si="457"/>
        <v>0</v>
      </c>
      <c r="X1855" s="34">
        <f t="shared" si="458"/>
        <v>0</v>
      </c>
      <c r="Y1855" s="33">
        <f t="shared" si="459"/>
        <v>0</v>
      </c>
      <c r="Z1855" s="33">
        <f t="shared" si="460"/>
        <v>0</v>
      </c>
      <c r="AA1855" s="35">
        <f t="shared" si="461"/>
        <v>0</v>
      </c>
      <c r="AB1855" s="36">
        <f t="shared" si="462"/>
        <v>0</v>
      </c>
      <c r="AC1855" s="37">
        <f t="shared" si="463"/>
        <v>0</v>
      </c>
      <c r="AD1855" s="38"/>
      <c r="AE1855" s="38"/>
      <c r="AF1855" s="39">
        <f t="shared" si="464"/>
        <v>0</v>
      </c>
      <c r="AG1855" s="40"/>
      <c r="AH1855" s="41">
        <f t="shared" si="465"/>
        <v>0</v>
      </c>
      <c r="AI1855" s="42">
        <f t="shared" si="466"/>
        <v>0</v>
      </c>
      <c r="AJ1855" s="43">
        <f t="shared" si="467"/>
        <v>0</v>
      </c>
      <c r="AK1855" s="5" t="str">
        <f>_xlfn.IFNA(VLOOKUP(_xlfn.CONCAT(D1855," - ",S1855),OP!E:F,2,0),"-------------------------------------------NAO DISPONIVEL-------------------------------------------")</f>
        <v>C - RIOCARD</v>
      </c>
      <c r="AL1855" s="7" t="str">
        <f t="shared" si="453"/>
        <v>1 - -------------------------------------------NAO DISPONIVEL------------------------------------------- - 00000001855 - FETRANSPOR</v>
      </c>
      <c r="AM1855" s="7" t="str">
        <f t="shared" si="454"/>
        <v>-------------------------------------------NAO DISPONIVEL-------------------------------------------</v>
      </c>
      <c r="AN1855" s="44" cm="1">
        <f t="array" ref="AN1855">_xlfn.IFS(AJ1855=0,0,AQ1855="INATIVO",2,AQ1855="SEM CADASTRO",4,AQ1855="CPF ATIVO EM OUTRO COMPRADOR",5,AQ1855="NOVO/SEM CARTAO",6,AND(AJ1855&gt;0,AQ1855,""),8)</f>
        <v>0</v>
      </c>
      <c r="AO1855" s="45">
        <f t="shared" si="468"/>
        <v>-10</v>
      </c>
    </row>
    <row r="1856" spans="1:41" x14ac:dyDescent="0.4">
      <c r="A1856" s="21" t="str">
        <f t="shared" si="455"/>
        <v>-------------------------------------------NAO DISPONIVEL-------------------------------------------</v>
      </c>
      <c r="B1856" s="5" t="str">
        <f>_xlfn.IFNA(VLOOKUP(A1856,CNPJ!E:F,2,0),"-------------------------------------------NAO DISPONIVEL-------------------------------------------")</f>
        <v>-------------------------------------------NAO DISPONIVEL-------------------------------------------</v>
      </c>
      <c r="C1856" s="22">
        <v>1</v>
      </c>
      <c r="D1856" s="5" t="str">
        <f>_xlfn.XLOOKUP(R1856,OP!C:C,OP!B:B,,0,1)</f>
        <v>RJ</v>
      </c>
      <c r="E1856" s="23"/>
      <c r="M1856" s="26"/>
      <c r="N1856" s="27"/>
      <c r="O1856" s="28" t="str">
        <f t="shared" si="456"/>
        <v>00000001856</v>
      </c>
      <c r="R1856" s="27" t="s">
        <v>193</v>
      </c>
      <c r="S1856" s="30" t="str">
        <f>_xlfn.IFNA(VLOOKUP(_xlfn.CONCAT(D1856," - ",R1856),OP!A:D,4,0),"-------------------------------------------NAO DISPONIVEL-------------------------------------------")</f>
        <v>FETRANSPOR</v>
      </c>
      <c r="T1856" s="31"/>
      <c r="U1856" s="32"/>
      <c r="V1856" s="31"/>
      <c r="W1856" s="33">
        <f t="shared" si="457"/>
        <v>0</v>
      </c>
      <c r="X1856" s="34">
        <f t="shared" si="458"/>
        <v>0</v>
      </c>
      <c r="Y1856" s="33">
        <f t="shared" si="459"/>
        <v>0</v>
      </c>
      <c r="Z1856" s="33">
        <f t="shared" si="460"/>
        <v>0</v>
      </c>
      <c r="AA1856" s="35">
        <f t="shared" si="461"/>
        <v>0</v>
      </c>
      <c r="AB1856" s="36">
        <f t="shared" si="462"/>
        <v>0</v>
      </c>
      <c r="AC1856" s="37">
        <f t="shared" si="463"/>
        <v>0</v>
      </c>
      <c r="AD1856" s="38"/>
      <c r="AE1856" s="38"/>
      <c r="AF1856" s="39">
        <f t="shared" si="464"/>
        <v>0</v>
      </c>
      <c r="AG1856" s="40"/>
      <c r="AH1856" s="41">
        <f t="shared" si="465"/>
        <v>0</v>
      </c>
      <c r="AI1856" s="42">
        <f t="shared" si="466"/>
        <v>0</v>
      </c>
      <c r="AJ1856" s="43">
        <f t="shared" si="467"/>
        <v>0</v>
      </c>
      <c r="AK1856" s="5" t="str">
        <f>_xlfn.IFNA(VLOOKUP(_xlfn.CONCAT(D1856," - ",S1856),OP!E:F,2,0),"-------------------------------------------NAO DISPONIVEL-------------------------------------------")</f>
        <v>C - RIOCARD</v>
      </c>
      <c r="AL1856" s="7" t="str">
        <f t="shared" si="453"/>
        <v>1 - -------------------------------------------NAO DISPONIVEL------------------------------------------- - 00000001856 - FETRANSPOR</v>
      </c>
      <c r="AM1856" s="7" t="str">
        <f t="shared" si="454"/>
        <v>-------------------------------------------NAO DISPONIVEL-------------------------------------------</v>
      </c>
      <c r="AN1856" s="44" cm="1">
        <f t="array" ref="AN1856">_xlfn.IFS(AJ1856=0,0,AQ1856="INATIVO",2,AQ1856="SEM CADASTRO",4,AQ1856="CPF ATIVO EM OUTRO COMPRADOR",5,AQ1856="NOVO/SEM CARTAO",6,AND(AJ1856&gt;0,AQ1856,""),8)</f>
        <v>0</v>
      </c>
      <c r="AO1856" s="45">
        <f t="shared" si="468"/>
        <v>-10</v>
      </c>
    </row>
    <row r="1857" spans="1:41" x14ac:dyDescent="0.4">
      <c r="A1857" s="21" t="str">
        <f t="shared" si="455"/>
        <v>-------------------------------------------NAO DISPONIVEL-------------------------------------------</v>
      </c>
      <c r="B1857" s="5" t="str">
        <f>_xlfn.IFNA(VLOOKUP(A1857,CNPJ!E:F,2,0),"-------------------------------------------NAO DISPONIVEL-------------------------------------------")</f>
        <v>-------------------------------------------NAO DISPONIVEL-------------------------------------------</v>
      </c>
      <c r="C1857" s="22">
        <v>1</v>
      </c>
      <c r="D1857" s="5" t="str">
        <f>_xlfn.XLOOKUP(R1857,OP!C:C,OP!B:B,,0,1)</f>
        <v>RJ</v>
      </c>
      <c r="E1857" s="23"/>
      <c r="M1857" s="26"/>
      <c r="N1857" s="27"/>
      <c r="O1857" s="28" t="str">
        <f t="shared" si="456"/>
        <v>00000001857</v>
      </c>
      <c r="R1857" s="27" t="s">
        <v>193</v>
      </c>
      <c r="S1857" s="30" t="str">
        <f>_xlfn.IFNA(VLOOKUP(_xlfn.CONCAT(D1857," - ",R1857),OP!A:D,4,0),"-------------------------------------------NAO DISPONIVEL-------------------------------------------")</f>
        <v>FETRANSPOR</v>
      </c>
      <c r="T1857" s="31"/>
      <c r="U1857" s="32"/>
      <c r="V1857" s="31"/>
      <c r="W1857" s="33">
        <f t="shared" si="457"/>
        <v>0</v>
      </c>
      <c r="X1857" s="34">
        <f t="shared" si="458"/>
        <v>0</v>
      </c>
      <c r="Y1857" s="33">
        <f t="shared" si="459"/>
        <v>0</v>
      </c>
      <c r="Z1857" s="33">
        <f t="shared" si="460"/>
        <v>0</v>
      </c>
      <c r="AA1857" s="35">
        <f t="shared" si="461"/>
        <v>0</v>
      </c>
      <c r="AB1857" s="36">
        <f t="shared" si="462"/>
        <v>0</v>
      </c>
      <c r="AC1857" s="37">
        <f t="shared" si="463"/>
        <v>0</v>
      </c>
      <c r="AD1857" s="38"/>
      <c r="AE1857" s="38"/>
      <c r="AF1857" s="39">
        <f t="shared" si="464"/>
        <v>0</v>
      </c>
      <c r="AG1857" s="40"/>
      <c r="AH1857" s="41">
        <f t="shared" si="465"/>
        <v>0</v>
      </c>
      <c r="AI1857" s="42">
        <f t="shared" si="466"/>
        <v>0</v>
      </c>
      <c r="AJ1857" s="43">
        <f t="shared" si="467"/>
        <v>0</v>
      </c>
      <c r="AK1857" s="5" t="str">
        <f>_xlfn.IFNA(VLOOKUP(_xlfn.CONCAT(D1857," - ",S1857),OP!E:F,2,0),"-------------------------------------------NAO DISPONIVEL-------------------------------------------")</f>
        <v>C - RIOCARD</v>
      </c>
      <c r="AL1857" s="7" t="str">
        <f t="shared" si="453"/>
        <v>1 - -------------------------------------------NAO DISPONIVEL------------------------------------------- - 00000001857 - FETRANSPOR</v>
      </c>
      <c r="AM1857" s="7" t="str">
        <f t="shared" si="454"/>
        <v>-------------------------------------------NAO DISPONIVEL-------------------------------------------</v>
      </c>
      <c r="AN1857" s="44" cm="1">
        <f t="array" ref="AN1857">_xlfn.IFS(AJ1857=0,0,AQ1857="INATIVO",2,AQ1857="SEM CADASTRO",4,AQ1857="CPF ATIVO EM OUTRO COMPRADOR",5,AQ1857="NOVO/SEM CARTAO",6,AND(AJ1857&gt;0,AQ1857,""),8)</f>
        <v>0</v>
      </c>
      <c r="AO1857" s="45">
        <f t="shared" si="468"/>
        <v>-10</v>
      </c>
    </row>
    <row r="1858" spans="1:41" x14ac:dyDescent="0.4">
      <c r="A1858" s="21" t="str">
        <f t="shared" si="455"/>
        <v>-------------------------------------------NAO DISPONIVEL-------------------------------------------</v>
      </c>
      <c r="B1858" s="5" t="str">
        <f>_xlfn.IFNA(VLOOKUP(A1858,CNPJ!E:F,2,0),"-------------------------------------------NAO DISPONIVEL-------------------------------------------")</f>
        <v>-------------------------------------------NAO DISPONIVEL-------------------------------------------</v>
      </c>
      <c r="C1858" s="22">
        <v>1</v>
      </c>
      <c r="D1858" s="5" t="str">
        <f>_xlfn.XLOOKUP(R1858,OP!C:C,OP!B:B,,0,1)</f>
        <v>RJ</v>
      </c>
      <c r="E1858" s="23"/>
      <c r="M1858" s="26"/>
      <c r="N1858" s="27"/>
      <c r="O1858" s="28" t="str">
        <f t="shared" si="456"/>
        <v>00000001858</v>
      </c>
      <c r="R1858" s="27" t="s">
        <v>193</v>
      </c>
      <c r="S1858" s="30" t="str">
        <f>_xlfn.IFNA(VLOOKUP(_xlfn.CONCAT(D1858," - ",R1858),OP!A:D,4,0),"-------------------------------------------NAO DISPONIVEL-------------------------------------------")</f>
        <v>FETRANSPOR</v>
      </c>
      <c r="T1858" s="31"/>
      <c r="U1858" s="32"/>
      <c r="V1858" s="31"/>
      <c r="W1858" s="33">
        <f t="shared" si="457"/>
        <v>0</v>
      </c>
      <c r="X1858" s="34">
        <f t="shared" si="458"/>
        <v>0</v>
      </c>
      <c r="Y1858" s="33">
        <f t="shared" si="459"/>
        <v>0</v>
      </c>
      <c r="Z1858" s="33">
        <f t="shared" si="460"/>
        <v>0</v>
      </c>
      <c r="AA1858" s="35">
        <f t="shared" si="461"/>
        <v>0</v>
      </c>
      <c r="AB1858" s="36">
        <f t="shared" si="462"/>
        <v>0</v>
      </c>
      <c r="AC1858" s="37">
        <f t="shared" si="463"/>
        <v>0</v>
      </c>
      <c r="AD1858" s="38"/>
      <c r="AE1858" s="38"/>
      <c r="AF1858" s="39">
        <f t="shared" si="464"/>
        <v>0</v>
      </c>
      <c r="AG1858" s="40"/>
      <c r="AH1858" s="41">
        <f t="shared" si="465"/>
        <v>0</v>
      </c>
      <c r="AI1858" s="42">
        <f t="shared" si="466"/>
        <v>0</v>
      </c>
      <c r="AJ1858" s="43">
        <f t="shared" si="467"/>
        <v>0</v>
      </c>
      <c r="AK1858" s="5" t="str">
        <f>_xlfn.IFNA(VLOOKUP(_xlfn.CONCAT(D1858," - ",S1858),OP!E:F,2,0),"-------------------------------------------NAO DISPONIVEL-------------------------------------------")</f>
        <v>C - RIOCARD</v>
      </c>
      <c r="AL1858" s="7" t="str">
        <f t="shared" ref="AL1858:AL1921" si="469">_xlfn.CONCAT(C1858," - ",B1858," - ",O1858," - ",S1858)</f>
        <v>1 - -------------------------------------------NAO DISPONIVEL------------------------------------------- - 00000001858 - FETRANSPOR</v>
      </c>
      <c r="AM1858" s="7" t="str">
        <f t="shared" ref="AM1858:AM1921" si="470">_xlfn.CONCAT(B1858,L1858,LEFT(M1858,3))</f>
        <v>-------------------------------------------NAO DISPONIVEL-------------------------------------------</v>
      </c>
      <c r="AN1858" s="44" cm="1">
        <f t="array" ref="AN1858">_xlfn.IFS(AJ1858=0,0,AQ1858="INATIVO",2,AQ1858="SEM CADASTRO",4,AQ1858="CPF ATIVO EM OUTRO COMPRADOR",5,AQ1858="NOVO/SEM CARTAO",6,AND(AJ1858&gt;0,AQ1858,""),8)</f>
        <v>0</v>
      </c>
      <c r="AO1858" s="45">
        <f t="shared" si="468"/>
        <v>-10</v>
      </c>
    </row>
    <row r="1859" spans="1:41" x14ac:dyDescent="0.4">
      <c r="A1859" s="21" t="str">
        <f t="shared" ref="A1859:A1922" si="471">IF(AND(E1859&lt;&gt;"",F1859&lt;&gt;""),TRIM(_xlfn.CONCAT(D1859," - ",S1859," - ",E1859," - ",F1859)),"-------------------------------------------NAO DISPONIVEL-------------------------------------------")</f>
        <v>-------------------------------------------NAO DISPONIVEL-------------------------------------------</v>
      </c>
      <c r="B1859" s="5" t="str">
        <f>_xlfn.IFNA(VLOOKUP(A1859,CNPJ!E:F,2,0),"-------------------------------------------NAO DISPONIVEL-------------------------------------------")</f>
        <v>-------------------------------------------NAO DISPONIVEL-------------------------------------------</v>
      </c>
      <c r="C1859" s="22">
        <v>1</v>
      </c>
      <c r="D1859" s="5" t="str">
        <f>_xlfn.XLOOKUP(R1859,OP!C:C,OP!B:B,,0,1)</f>
        <v>RJ</v>
      </c>
      <c r="E1859" s="23"/>
      <c r="M1859" s="26"/>
      <c r="N1859" s="27"/>
      <c r="O1859" s="28" t="str">
        <f t="shared" ref="O1859:O1922" si="472">IF(N1859="",TEXT(ROW(),"00000000000"),IF(N1859="00000000000",TEXT(ROW(),"00000000000"),TRIM(TEXT(N1859,"00000000000"))))</f>
        <v>00000001859</v>
      </c>
      <c r="R1859" s="27" t="s">
        <v>193</v>
      </c>
      <c r="S1859" s="30" t="str">
        <f>_xlfn.IFNA(VLOOKUP(_xlfn.CONCAT(D1859," - ",R1859),OP!A:D,4,0),"-------------------------------------------NAO DISPONIVEL-------------------------------------------")</f>
        <v>FETRANSPOR</v>
      </c>
      <c r="T1859" s="31"/>
      <c r="U1859" s="32"/>
      <c r="V1859" s="31"/>
      <c r="W1859" s="33">
        <f t="shared" ref="W1859:W1922" si="473">ROUND(T1859,2)</f>
        <v>0</v>
      </c>
      <c r="X1859" s="34">
        <f t="shared" ref="X1859:X1922" si="474">ROUND(U1859,0)</f>
        <v>0</v>
      </c>
      <c r="Y1859" s="33">
        <f t="shared" ref="Y1859:Y1922" si="475">ROUND(V1859,2)</f>
        <v>0</v>
      </c>
      <c r="Z1859" s="33">
        <f t="shared" ref="Z1859:Z1922" si="476">(X1859*Y1859)-W1859</f>
        <v>0</v>
      </c>
      <c r="AA1859" s="35">
        <f t="shared" ref="AA1859:AA1922" si="477">Y1859</f>
        <v>0</v>
      </c>
      <c r="AB1859" s="36">
        <f t="shared" ref="AB1859:AB1922" si="478">Z1859</f>
        <v>0</v>
      </c>
      <c r="AC1859" s="37">
        <f t="shared" ref="AC1859:AC1922" si="479">ROUND(IF(AL1859=AL1858,0,SUMIF(AL:AL,AL1859,AB:AB)),2)</f>
        <v>0</v>
      </c>
      <c r="AD1859" s="38"/>
      <c r="AE1859" s="38"/>
      <c r="AF1859" s="39">
        <f t="shared" ref="AF1859:AF1922" si="480">ROUND(SUM(AD1859,AE1859),2)</f>
        <v>0</v>
      </c>
      <c r="AG1859" s="40"/>
      <c r="AH1859" s="41">
        <f t="shared" ref="AH1859:AH1922" si="481">ROUND(AG1859,2)</f>
        <v>0</v>
      </c>
      <c r="AI1859" s="42">
        <f t="shared" ref="AI1859:AI1922" si="482">ROUND(IF(AH1859=0,0,IF(AF1859-AH1859&lt;0,0,IF(AF1859-AH1859&gt;AC1859,AC1859,AF1859-AH1859))),2)</f>
        <v>0</v>
      </c>
      <c r="AJ1859" s="43">
        <f t="shared" ref="AJ1859:AJ1922" si="483">ROUND(IF(AC1859=0,0,IF(AH1859=0,AC1859,AC1859-AI1859)),2)</f>
        <v>0</v>
      </c>
      <c r="AK1859" s="5" t="str">
        <f>_xlfn.IFNA(VLOOKUP(_xlfn.CONCAT(D1859," - ",S1859),OP!E:F,2,0),"-------------------------------------------NAO DISPONIVEL-------------------------------------------")</f>
        <v>C - RIOCARD</v>
      </c>
      <c r="AL1859" s="7" t="str">
        <f t="shared" si="469"/>
        <v>1 - -------------------------------------------NAO DISPONIVEL------------------------------------------- - 00000001859 - FETRANSPOR</v>
      </c>
      <c r="AM1859" s="7" t="str">
        <f t="shared" si="470"/>
        <v>-------------------------------------------NAO DISPONIVEL-------------------------------------------</v>
      </c>
      <c r="AN1859" s="44" cm="1">
        <f t="array" ref="AN1859">_xlfn.IFS(AJ1859=0,0,AQ1859="INATIVO",2,AQ1859="SEM CADASTRO",4,AQ1859="CPF ATIVO EM OUTRO COMPRADOR",5,AQ1859="NOVO/SEM CARTAO",6,AND(AJ1859&gt;0,AQ1859,""),8)</f>
        <v>0</v>
      </c>
      <c r="AO1859" s="45">
        <f t="shared" ref="AO1859:AO1922" si="484">AF1859-(10-AJ1859)</f>
        <v>-10</v>
      </c>
    </row>
    <row r="1860" spans="1:41" x14ac:dyDescent="0.4">
      <c r="A1860" s="21" t="str">
        <f t="shared" si="471"/>
        <v>-------------------------------------------NAO DISPONIVEL-------------------------------------------</v>
      </c>
      <c r="B1860" s="5" t="str">
        <f>_xlfn.IFNA(VLOOKUP(A1860,CNPJ!E:F,2,0),"-------------------------------------------NAO DISPONIVEL-------------------------------------------")</f>
        <v>-------------------------------------------NAO DISPONIVEL-------------------------------------------</v>
      </c>
      <c r="C1860" s="22">
        <v>1</v>
      </c>
      <c r="D1860" s="5" t="str">
        <f>_xlfn.XLOOKUP(R1860,OP!C:C,OP!B:B,,0,1)</f>
        <v>RJ</v>
      </c>
      <c r="E1860" s="23"/>
      <c r="M1860" s="26"/>
      <c r="N1860" s="27"/>
      <c r="O1860" s="28" t="str">
        <f t="shared" si="472"/>
        <v>00000001860</v>
      </c>
      <c r="R1860" s="27" t="s">
        <v>193</v>
      </c>
      <c r="S1860" s="30" t="str">
        <f>_xlfn.IFNA(VLOOKUP(_xlfn.CONCAT(D1860," - ",R1860),OP!A:D,4,0),"-------------------------------------------NAO DISPONIVEL-------------------------------------------")</f>
        <v>FETRANSPOR</v>
      </c>
      <c r="T1860" s="31"/>
      <c r="U1860" s="32"/>
      <c r="V1860" s="31"/>
      <c r="W1860" s="33">
        <f t="shared" si="473"/>
        <v>0</v>
      </c>
      <c r="X1860" s="34">
        <f t="shared" si="474"/>
        <v>0</v>
      </c>
      <c r="Y1860" s="33">
        <f t="shared" si="475"/>
        <v>0</v>
      </c>
      <c r="Z1860" s="33">
        <f t="shared" si="476"/>
        <v>0</v>
      </c>
      <c r="AA1860" s="35">
        <f t="shared" si="477"/>
        <v>0</v>
      </c>
      <c r="AB1860" s="36">
        <f t="shared" si="478"/>
        <v>0</v>
      </c>
      <c r="AC1860" s="37">
        <f t="shared" si="479"/>
        <v>0</v>
      </c>
      <c r="AD1860" s="38"/>
      <c r="AE1860" s="38"/>
      <c r="AF1860" s="39">
        <f t="shared" si="480"/>
        <v>0</v>
      </c>
      <c r="AG1860" s="40"/>
      <c r="AH1860" s="41">
        <f t="shared" si="481"/>
        <v>0</v>
      </c>
      <c r="AI1860" s="42">
        <f t="shared" si="482"/>
        <v>0</v>
      </c>
      <c r="AJ1860" s="43">
        <f t="shared" si="483"/>
        <v>0</v>
      </c>
      <c r="AK1860" s="5" t="str">
        <f>_xlfn.IFNA(VLOOKUP(_xlfn.CONCAT(D1860," - ",S1860),OP!E:F,2,0),"-------------------------------------------NAO DISPONIVEL-------------------------------------------")</f>
        <v>C - RIOCARD</v>
      </c>
      <c r="AL1860" s="7" t="str">
        <f t="shared" si="469"/>
        <v>1 - -------------------------------------------NAO DISPONIVEL------------------------------------------- - 00000001860 - FETRANSPOR</v>
      </c>
      <c r="AM1860" s="7" t="str">
        <f t="shared" si="470"/>
        <v>-------------------------------------------NAO DISPONIVEL-------------------------------------------</v>
      </c>
      <c r="AN1860" s="44" cm="1">
        <f t="array" ref="AN1860">_xlfn.IFS(AJ1860=0,0,AQ1860="INATIVO",2,AQ1860="SEM CADASTRO",4,AQ1860="CPF ATIVO EM OUTRO COMPRADOR",5,AQ1860="NOVO/SEM CARTAO",6,AND(AJ1860&gt;0,AQ1860,""),8)</f>
        <v>0</v>
      </c>
      <c r="AO1860" s="45">
        <f t="shared" si="484"/>
        <v>-10</v>
      </c>
    </row>
    <row r="1861" spans="1:41" x14ac:dyDescent="0.4">
      <c r="A1861" s="21" t="str">
        <f t="shared" si="471"/>
        <v>-------------------------------------------NAO DISPONIVEL-------------------------------------------</v>
      </c>
      <c r="B1861" s="5" t="str">
        <f>_xlfn.IFNA(VLOOKUP(A1861,CNPJ!E:F,2,0),"-------------------------------------------NAO DISPONIVEL-------------------------------------------")</f>
        <v>-------------------------------------------NAO DISPONIVEL-------------------------------------------</v>
      </c>
      <c r="C1861" s="22">
        <v>1</v>
      </c>
      <c r="D1861" s="5" t="str">
        <f>_xlfn.XLOOKUP(R1861,OP!C:C,OP!B:B,,0,1)</f>
        <v>RJ</v>
      </c>
      <c r="E1861" s="23"/>
      <c r="M1861" s="26"/>
      <c r="N1861" s="27"/>
      <c r="O1861" s="28" t="str">
        <f t="shared" si="472"/>
        <v>00000001861</v>
      </c>
      <c r="R1861" s="27" t="s">
        <v>193</v>
      </c>
      <c r="S1861" s="30" t="str">
        <f>_xlfn.IFNA(VLOOKUP(_xlfn.CONCAT(D1861," - ",R1861),OP!A:D,4,0),"-------------------------------------------NAO DISPONIVEL-------------------------------------------")</f>
        <v>FETRANSPOR</v>
      </c>
      <c r="T1861" s="31"/>
      <c r="U1861" s="32"/>
      <c r="V1861" s="31"/>
      <c r="W1861" s="33">
        <f t="shared" si="473"/>
        <v>0</v>
      </c>
      <c r="X1861" s="34">
        <f t="shared" si="474"/>
        <v>0</v>
      </c>
      <c r="Y1861" s="33">
        <f t="shared" si="475"/>
        <v>0</v>
      </c>
      <c r="Z1861" s="33">
        <f t="shared" si="476"/>
        <v>0</v>
      </c>
      <c r="AA1861" s="35">
        <f t="shared" si="477"/>
        <v>0</v>
      </c>
      <c r="AB1861" s="36">
        <f t="shared" si="478"/>
        <v>0</v>
      </c>
      <c r="AC1861" s="37">
        <f t="shared" si="479"/>
        <v>0</v>
      </c>
      <c r="AD1861" s="38"/>
      <c r="AE1861" s="38"/>
      <c r="AF1861" s="39">
        <f t="shared" si="480"/>
        <v>0</v>
      </c>
      <c r="AG1861" s="40"/>
      <c r="AH1861" s="41">
        <f t="shared" si="481"/>
        <v>0</v>
      </c>
      <c r="AI1861" s="42">
        <f t="shared" si="482"/>
        <v>0</v>
      </c>
      <c r="AJ1861" s="43">
        <f t="shared" si="483"/>
        <v>0</v>
      </c>
      <c r="AK1861" s="5" t="str">
        <f>_xlfn.IFNA(VLOOKUP(_xlfn.CONCAT(D1861," - ",S1861),OP!E:F,2,0),"-------------------------------------------NAO DISPONIVEL-------------------------------------------")</f>
        <v>C - RIOCARD</v>
      </c>
      <c r="AL1861" s="7" t="str">
        <f t="shared" si="469"/>
        <v>1 - -------------------------------------------NAO DISPONIVEL------------------------------------------- - 00000001861 - FETRANSPOR</v>
      </c>
      <c r="AM1861" s="7" t="str">
        <f t="shared" si="470"/>
        <v>-------------------------------------------NAO DISPONIVEL-------------------------------------------</v>
      </c>
      <c r="AN1861" s="44" cm="1">
        <f t="array" ref="AN1861">_xlfn.IFS(AJ1861=0,0,AQ1861="INATIVO",2,AQ1861="SEM CADASTRO",4,AQ1861="CPF ATIVO EM OUTRO COMPRADOR",5,AQ1861="NOVO/SEM CARTAO",6,AND(AJ1861&gt;0,AQ1861,""),8)</f>
        <v>0</v>
      </c>
      <c r="AO1861" s="45">
        <f t="shared" si="484"/>
        <v>-10</v>
      </c>
    </row>
    <row r="1862" spans="1:41" x14ac:dyDescent="0.4">
      <c r="A1862" s="21" t="str">
        <f t="shared" si="471"/>
        <v>-------------------------------------------NAO DISPONIVEL-------------------------------------------</v>
      </c>
      <c r="B1862" s="5" t="str">
        <f>_xlfn.IFNA(VLOOKUP(A1862,CNPJ!E:F,2,0),"-------------------------------------------NAO DISPONIVEL-------------------------------------------")</f>
        <v>-------------------------------------------NAO DISPONIVEL-------------------------------------------</v>
      </c>
      <c r="C1862" s="22">
        <v>1</v>
      </c>
      <c r="D1862" s="5" t="str">
        <f>_xlfn.XLOOKUP(R1862,OP!C:C,OP!B:B,,0,1)</f>
        <v>RJ</v>
      </c>
      <c r="E1862" s="23"/>
      <c r="M1862" s="26"/>
      <c r="N1862" s="27"/>
      <c r="O1862" s="28" t="str">
        <f t="shared" si="472"/>
        <v>00000001862</v>
      </c>
      <c r="R1862" s="27" t="s">
        <v>193</v>
      </c>
      <c r="S1862" s="30" t="str">
        <f>_xlfn.IFNA(VLOOKUP(_xlfn.CONCAT(D1862," - ",R1862),OP!A:D,4,0),"-------------------------------------------NAO DISPONIVEL-------------------------------------------")</f>
        <v>FETRANSPOR</v>
      </c>
      <c r="T1862" s="31"/>
      <c r="U1862" s="32"/>
      <c r="V1862" s="31"/>
      <c r="W1862" s="33">
        <f t="shared" si="473"/>
        <v>0</v>
      </c>
      <c r="X1862" s="34">
        <f t="shared" si="474"/>
        <v>0</v>
      </c>
      <c r="Y1862" s="33">
        <f t="shared" si="475"/>
        <v>0</v>
      </c>
      <c r="Z1862" s="33">
        <f t="shared" si="476"/>
        <v>0</v>
      </c>
      <c r="AA1862" s="35">
        <f t="shared" si="477"/>
        <v>0</v>
      </c>
      <c r="AB1862" s="36">
        <f t="shared" si="478"/>
        <v>0</v>
      </c>
      <c r="AC1862" s="37">
        <f t="shared" si="479"/>
        <v>0</v>
      </c>
      <c r="AD1862" s="38"/>
      <c r="AE1862" s="38"/>
      <c r="AF1862" s="39">
        <f t="shared" si="480"/>
        <v>0</v>
      </c>
      <c r="AG1862" s="40"/>
      <c r="AH1862" s="41">
        <f t="shared" si="481"/>
        <v>0</v>
      </c>
      <c r="AI1862" s="42">
        <f t="shared" si="482"/>
        <v>0</v>
      </c>
      <c r="AJ1862" s="43">
        <f t="shared" si="483"/>
        <v>0</v>
      </c>
      <c r="AK1862" s="5" t="str">
        <f>_xlfn.IFNA(VLOOKUP(_xlfn.CONCAT(D1862," - ",S1862),OP!E:F,2,0),"-------------------------------------------NAO DISPONIVEL-------------------------------------------")</f>
        <v>C - RIOCARD</v>
      </c>
      <c r="AL1862" s="7" t="str">
        <f t="shared" si="469"/>
        <v>1 - -------------------------------------------NAO DISPONIVEL------------------------------------------- - 00000001862 - FETRANSPOR</v>
      </c>
      <c r="AM1862" s="7" t="str">
        <f t="shared" si="470"/>
        <v>-------------------------------------------NAO DISPONIVEL-------------------------------------------</v>
      </c>
      <c r="AN1862" s="44" cm="1">
        <f t="array" ref="AN1862">_xlfn.IFS(AJ1862=0,0,AQ1862="INATIVO",2,AQ1862="SEM CADASTRO",4,AQ1862="CPF ATIVO EM OUTRO COMPRADOR",5,AQ1862="NOVO/SEM CARTAO",6,AND(AJ1862&gt;0,AQ1862,""),8)</f>
        <v>0</v>
      </c>
      <c r="AO1862" s="45">
        <f t="shared" si="484"/>
        <v>-10</v>
      </c>
    </row>
    <row r="1863" spans="1:41" x14ac:dyDescent="0.4">
      <c r="A1863" s="21" t="str">
        <f t="shared" si="471"/>
        <v>-------------------------------------------NAO DISPONIVEL-------------------------------------------</v>
      </c>
      <c r="B1863" s="5" t="str">
        <f>_xlfn.IFNA(VLOOKUP(A1863,CNPJ!E:F,2,0),"-------------------------------------------NAO DISPONIVEL-------------------------------------------")</f>
        <v>-------------------------------------------NAO DISPONIVEL-------------------------------------------</v>
      </c>
      <c r="C1863" s="22">
        <v>1</v>
      </c>
      <c r="D1863" s="5" t="str">
        <f>_xlfn.XLOOKUP(R1863,OP!C:C,OP!B:B,,0,1)</f>
        <v>RJ</v>
      </c>
      <c r="E1863" s="23"/>
      <c r="M1863" s="26"/>
      <c r="N1863" s="27"/>
      <c r="O1863" s="28" t="str">
        <f t="shared" si="472"/>
        <v>00000001863</v>
      </c>
      <c r="R1863" s="27" t="s">
        <v>193</v>
      </c>
      <c r="S1863" s="30" t="str">
        <f>_xlfn.IFNA(VLOOKUP(_xlfn.CONCAT(D1863," - ",R1863),OP!A:D,4,0),"-------------------------------------------NAO DISPONIVEL-------------------------------------------")</f>
        <v>FETRANSPOR</v>
      </c>
      <c r="T1863" s="31"/>
      <c r="U1863" s="32"/>
      <c r="V1863" s="31"/>
      <c r="W1863" s="33">
        <f t="shared" si="473"/>
        <v>0</v>
      </c>
      <c r="X1863" s="34">
        <f t="shared" si="474"/>
        <v>0</v>
      </c>
      <c r="Y1863" s="33">
        <f t="shared" si="475"/>
        <v>0</v>
      </c>
      <c r="Z1863" s="33">
        <f t="shared" si="476"/>
        <v>0</v>
      </c>
      <c r="AA1863" s="35">
        <f t="shared" si="477"/>
        <v>0</v>
      </c>
      <c r="AB1863" s="36">
        <f t="shared" si="478"/>
        <v>0</v>
      </c>
      <c r="AC1863" s="37">
        <f t="shared" si="479"/>
        <v>0</v>
      </c>
      <c r="AD1863" s="38"/>
      <c r="AE1863" s="38"/>
      <c r="AF1863" s="39">
        <f t="shared" si="480"/>
        <v>0</v>
      </c>
      <c r="AG1863" s="40"/>
      <c r="AH1863" s="41">
        <f t="shared" si="481"/>
        <v>0</v>
      </c>
      <c r="AI1863" s="42">
        <f t="shared" si="482"/>
        <v>0</v>
      </c>
      <c r="AJ1863" s="43">
        <f t="shared" si="483"/>
        <v>0</v>
      </c>
      <c r="AK1863" s="5" t="str">
        <f>_xlfn.IFNA(VLOOKUP(_xlfn.CONCAT(D1863," - ",S1863),OP!E:F,2,0),"-------------------------------------------NAO DISPONIVEL-------------------------------------------")</f>
        <v>C - RIOCARD</v>
      </c>
      <c r="AL1863" s="7" t="str">
        <f t="shared" si="469"/>
        <v>1 - -------------------------------------------NAO DISPONIVEL------------------------------------------- - 00000001863 - FETRANSPOR</v>
      </c>
      <c r="AM1863" s="7" t="str">
        <f t="shared" si="470"/>
        <v>-------------------------------------------NAO DISPONIVEL-------------------------------------------</v>
      </c>
      <c r="AN1863" s="44" cm="1">
        <f t="array" ref="AN1863">_xlfn.IFS(AJ1863=0,0,AQ1863="INATIVO",2,AQ1863="SEM CADASTRO",4,AQ1863="CPF ATIVO EM OUTRO COMPRADOR",5,AQ1863="NOVO/SEM CARTAO",6,AND(AJ1863&gt;0,AQ1863,""),8)</f>
        <v>0</v>
      </c>
      <c r="AO1863" s="45">
        <f t="shared" si="484"/>
        <v>-10</v>
      </c>
    </row>
    <row r="1864" spans="1:41" x14ac:dyDescent="0.4">
      <c r="A1864" s="21" t="str">
        <f t="shared" si="471"/>
        <v>-------------------------------------------NAO DISPONIVEL-------------------------------------------</v>
      </c>
      <c r="B1864" s="5" t="str">
        <f>_xlfn.IFNA(VLOOKUP(A1864,CNPJ!E:F,2,0),"-------------------------------------------NAO DISPONIVEL-------------------------------------------")</f>
        <v>-------------------------------------------NAO DISPONIVEL-------------------------------------------</v>
      </c>
      <c r="C1864" s="22">
        <v>1</v>
      </c>
      <c r="D1864" s="5" t="str">
        <f>_xlfn.XLOOKUP(R1864,OP!C:C,OP!B:B,,0,1)</f>
        <v>RJ</v>
      </c>
      <c r="E1864" s="23"/>
      <c r="M1864" s="26"/>
      <c r="N1864" s="27"/>
      <c r="O1864" s="28" t="str">
        <f t="shared" si="472"/>
        <v>00000001864</v>
      </c>
      <c r="R1864" s="27" t="s">
        <v>193</v>
      </c>
      <c r="S1864" s="30" t="str">
        <f>_xlfn.IFNA(VLOOKUP(_xlfn.CONCAT(D1864," - ",R1864),OP!A:D,4,0),"-------------------------------------------NAO DISPONIVEL-------------------------------------------")</f>
        <v>FETRANSPOR</v>
      </c>
      <c r="T1864" s="31"/>
      <c r="U1864" s="32"/>
      <c r="V1864" s="31"/>
      <c r="W1864" s="33">
        <f t="shared" si="473"/>
        <v>0</v>
      </c>
      <c r="X1864" s="34">
        <f t="shared" si="474"/>
        <v>0</v>
      </c>
      <c r="Y1864" s="33">
        <f t="shared" si="475"/>
        <v>0</v>
      </c>
      <c r="Z1864" s="33">
        <f t="shared" si="476"/>
        <v>0</v>
      </c>
      <c r="AA1864" s="35">
        <f t="shared" si="477"/>
        <v>0</v>
      </c>
      <c r="AB1864" s="36">
        <f t="shared" si="478"/>
        <v>0</v>
      </c>
      <c r="AC1864" s="37">
        <f t="shared" si="479"/>
        <v>0</v>
      </c>
      <c r="AD1864" s="38"/>
      <c r="AE1864" s="38"/>
      <c r="AF1864" s="39">
        <f t="shared" si="480"/>
        <v>0</v>
      </c>
      <c r="AG1864" s="40"/>
      <c r="AH1864" s="41">
        <f t="shared" si="481"/>
        <v>0</v>
      </c>
      <c r="AI1864" s="42">
        <f t="shared" si="482"/>
        <v>0</v>
      </c>
      <c r="AJ1864" s="43">
        <f t="shared" si="483"/>
        <v>0</v>
      </c>
      <c r="AK1864" s="5" t="str">
        <f>_xlfn.IFNA(VLOOKUP(_xlfn.CONCAT(D1864," - ",S1864),OP!E:F,2,0),"-------------------------------------------NAO DISPONIVEL-------------------------------------------")</f>
        <v>C - RIOCARD</v>
      </c>
      <c r="AL1864" s="7" t="str">
        <f t="shared" si="469"/>
        <v>1 - -------------------------------------------NAO DISPONIVEL------------------------------------------- - 00000001864 - FETRANSPOR</v>
      </c>
      <c r="AM1864" s="7" t="str">
        <f t="shared" si="470"/>
        <v>-------------------------------------------NAO DISPONIVEL-------------------------------------------</v>
      </c>
      <c r="AN1864" s="44" cm="1">
        <f t="array" ref="AN1864">_xlfn.IFS(AJ1864=0,0,AQ1864="INATIVO",2,AQ1864="SEM CADASTRO",4,AQ1864="CPF ATIVO EM OUTRO COMPRADOR",5,AQ1864="NOVO/SEM CARTAO",6,AND(AJ1864&gt;0,AQ1864,""),8)</f>
        <v>0</v>
      </c>
      <c r="AO1864" s="45">
        <f t="shared" si="484"/>
        <v>-10</v>
      </c>
    </row>
    <row r="1865" spans="1:41" x14ac:dyDescent="0.4">
      <c r="A1865" s="21" t="str">
        <f t="shared" si="471"/>
        <v>-------------------------------------------NAO DISPONIVEL-------------------------------------------</v>
      </c>
      <c r="B1865" s="5" t="str">
        <f>_xlfn.IFNA(VLOOKUP(A1865,CNPJ!E:F,2,0),"-------------------------------------------NAO DISPONIVEL-------------------------------------------")</f>
        <v>-------------------------------------------NAO DISPONIVEL-------------------------------------------</v>
      </c>
      <c r="C1865" s="22">
        <v>1</v>
      </c>
      <c r="D1865" s="5" t="str">
        <f>_xlfn.XLOOKUP(R1865,OP!C:C,OP!B:B,,0,1)</f>
        <v>RJ</v>
      </c>
      <c r="E1865" s="23"/>
      <c r="M1865" s="26"/>
      <c r="N1865" s="27"/>
      <c r="O1865" s="28" t="str">
        <f t="shared" si="472"/>
        <v>00000001865</v>
      </c>
      <c r="R1865" s="27" t="s">
        <v>193</v>
      </c>
      <c r="S1865" s="30" t="str">
        <f>_xlfn.IFNA(VLOOKUP(_xlfn.CONCAT(D1865," - ",R1865),OP!A:D,4,0),"-------------------------------------------NAO DISPONIVEL-------------------------------------------")</f>
        <v>FETRANSPOR</v>
      </c>
      <c r="T1865" s="31"/>
      <c r="U1865" s="32"/>
      <c r="V1865" s="31"/>
      <c r="W1865" s="33">
        <f t="shared" si="473"/>
        <v>0</v>
      </c>
      <c r="X1865" s="34">
        <f t="shared" si="474"/>
        <v>0</v>
      </c>
      <c r="Y1865" s="33">
        <f t="shared" si="475"/>
        <v>0</v>
      </c>
      <c r="Z1865" s="33">
        <f t="shared" si="476"/>
        <v>0</v>
      </c>
      <c r="AA1865" s="35">
        <f t="shared" si="477"/>
        <v>0</v>
      </c>
      <c r="AB1865" s="36">
        <f t="shared" si="478"/>
        <v>0</v>
      </c>
      <c r="AC1865" s="37">
        <f t="shared" si="479"/>
        <v>0</v>
      </c>
      <c r="AD1865" s="38"/>
      <c r="AE1865" s="38"/>
      <c r="AF1865" s="39">
        <f t="shared" si="480"/>
        <v>0</v>
      </c>
      <c r="AG1865" s="40"/>
      <c r="AH1865" s="41">
        <f t="shared" si="481"/>
        <v>0</v>
      </c>
      <c r="AI1865" s="42">
        <f t="shared" si="482"/>
        <v>0</v>
      </c>
      <c r="AJ1865" s="43">
        <f t="shared" si="483"/>
        <v>0</v>
      </c>
      <c r="AK1865" s="5" t="str">
        <f>_xlfn.IFNA(VLOOKUP(_xlfn.CONCAT(D1865," - ",S1865),OP!E:F,2,0),"-------------------------------------------NAO DISPONIVEL-------------------------------------------")</f>
        <v>C - RIOCARD</v>
      </c>
      <c r="AL1865" s="7" t="str">
        <f t="shared" si="469"/>
        <v>1 - -------------------------------------------NAO DISPONIVEL------------------------------------------- - 00000001865 - FETRANSPOR</v>
      </c>
      <c r="AM1865" s="7" t="str">
        <f t="shared" si="470"/>
        <v>-------------------------------------------NAO DISPONIVEL-------------------------------------------</v>
      </c>
      <c r="AN1865" s="44" cm="1">
        <f t="array" ref="AN1865">_xlfn.IFS(AJ1865=0,0,AQ1865="INATIVO",2,AQ1865="SEM CADASTRO",4,AQ1865="CPF ATIVO EM OUTRO COMPRADOR",5,AQ1865="NOVO/SEM CARTAO",6,AND(AJ1865&gt;0,AQ1865,""),8)</f>
        <v>0</v>
      </c>
      <c r="AO1865" s="45">
        <f t="shared" si="484"/>
        <v>-10</v>
      </c>
    </row>
    <row r="1866" spans="1:41" x14ac:dyDescent="0.4">
      <c r="A1866" s="21" t="str">
        <f t="shared" si="471"/>
        <v>-------------------------------------------NAO DISPONIVEL-------------------------------------------</v>
      </c>
      <c r="B1866" s="5" t="str">
        <f>_xlfn.IFNA(VLOOKUP(A1866,CNPJ!E:F,2,0),"-------------------------------------------NAO DISPONIVEL-------------------------------------------")</f>
        <v>-------------------------------------------NAO DISPONIVEL-------------------------------------------</v>
      </c>
      <c r="C1866" s="22">
        <v>1</v>
      </c>
      <c r="D1866" s="5" t="str">
        <f>_xlfn.XLOOKUP(R1866,OP!C:C,OP!B:B,,0,1)</f>
        <v>RJ</v>
      </c>
      <c r="E1866" s="23"/>
      <c r="M1866" s="26"/>
      <c r="N1866" s="27"/>
      <c r="O1866" s="28" t="str">
        <f t="shared" si="472"/>
        <v>00000001866</v>
      </c>
      <c r="R1866" s="27" t="s">
        <v>193</v>
      </c>
      <c r="S1866" s="30" t="str">
        <f>_xlfn.IFNA(VLOOKUP(_xlfn.CONCAT(D1866," - ",R1866),OP!A:D,4,0),"-------------------------------------------NAO DISPONIVEL-------------------------------------------")</f>
        <v>FETRANSPOR</v>
      </c>
      <c r="T1866" s="31"/>
      <c r="U1866" s="32"/>
      <c r="V1866" s="31"/>
      <c r="W1866" s="33">
        <f t="shared" si="473"/>
        <v>0</v>
      </c>
      <c r="X1866" s="34">
        <f t="shared" si="474"/>
        <v>0</v>
      </c>
      <c r="Y1866" s="33">
        <f t="shared" si="475"/>
        <v>0</v>
      </c>
      <c r="Z1866" s="33">
        <f t="shared" si="476"/>
        <v>0</v>
      </c>
      <c r="AA1866" s="35">
        <f t="shared" si="477"/>
        <v>0</v>
      </c>
      <c r="AB1866" s="36">
        <f t="shared" si="478"/>
        <v>0</v>
      </c>
      <c r="AC1866" s="37">
        <f t="shared" si="479"/>
        <v>0</v>
      </c>
      <c r="AD1866" s="38"/>
      <c r="AE1866" s="38"/>
      <c r="AF1866" s="39">
        <f t="shared" si="480"/>
        <v>0</v>
      </c>
      <c r="AG1866" s="40"/>
      <c r="AH1866" s="41">
        <f t="shared" si="481"/>
        <v>0</v>
      </c>
      <c r="AI1866" s="42">
        <f t="shared" si="482"/>
        <v>0</v>
      </c>
      <c r="AJ1866" s="43">
        <f t="shared" si="483"/>
        <v>0</v>
      </c>
      <c r="AK1866" s="5" t="str">
        <f>_xlfn.IFNA(VLOOKUP(_xlfn.CONCAT(D1866," - ",S1866),OP!E:F,2,0),"-------------------------------------------NAO DISPONIVEL-------------------------------------------")</f>
        <v>C - RIOCARD</v>
      </c>
      <c r="AL1866" s="7" t="str">
        <f t="shared" si="469"/>
        <v>1 - -------------------------------------------NAO DISPONIVEL------------------------------------------- - 00000001866 - FETRANSPOR</v>
      </c>
      <c r="AM1866" s="7" t="str">
        <f t="shared" si="470"/>
        <v>-------------------------------------------NAO DISPONIVEL-------------------------------------------</v>
      </c>
      <c r="AN1866" s="44" cm="1">
        <f t="array" ref="AN1866">_xlfn.IFS(AJ1866=0,0,AQ1866="INATIVO",2,AQ1866="SEM CADASTRO",4,AQ1866="CPF ATIVO EM OUTRO COMPRADOR",5,AQ1866="NOVO/SEM CARTAO",6,AND(AJ1866&gt;0,AQ1866,""),8)</f>
        <v>0</v>
      </c>
      <c r="AO1866" s="45">
        <f t="shared" si="484"/>
        <v>-10</v>
      </c>
    </row>
    <row r="1867" spans="1:41" x14ac:dyDescent="0.4">
      <c r="A1867" s="21" t="str">
        <f t="shared" si="471"/>
        <v>-------------------------------------------NAO DISPONIVEL-------------------------------------------</v>
      </c>
      <c r="B1867" s="5" t="str">
        <f>_xlfn.IFNA(VLOOKUP(A1867,CNPJ!E:F,2,0),"-------------------------------------------NAO DISPONIVEL-------------------------------------------")</f>
        <v>-------------------------------------------NAO DISPONIVEL-------------------------------------------</v>
      </c>
      <c r="C1867" s="22">
        <v>1</v>
      </c>
      <c r="D1867" s="5" t="str">
        <f>_xlfn.XLOOKUP(R1867,OP!C:C,OP!B:B,,0,1)</f>
        <v>RJ</v>
      </c>
      <c r="E1867" s="23"/>
      <c r="M1867" s="26"/>
      <c r="N1867" s="27"/>
      <c r="O1867" s="28" t="str">
        <f t="shared" si="472"/>
        <v>00000001867</v>
      </c>
      <c r="R1867" s="27" t="s">
        <v>193</v>
      </c>
      <c r="S1867" s="30" t="str">
        <f>_xlfn.IFNA(VLOOKUP(_xlfn.CONCAT(D1867," - ",R1867),OP!A:D,4,0),"-------------------------------------------NAO DISPONIVEL-------------------------------------------")</f>
        <v>FETRANSPOR</v>
      </c>
      <c r="T1867" s="31"/>
      <c r="U1867" s="32"/>
      <c r="V1867" s="31"/>
      <c r="W1867" s="33">
        <f t="shared" si="473"/>
        <v>0</v>
      </c>
      <c r="X1867" s="34">
        <f t="shared" si="474"/>
        <v>0</v>
      </c>
      <c r="Y1867" s="33">
        <f t="shared" si="475"/>
        <v>0</v>
      </c>
      <c r="Z1867" s="33">
        <f t="shared" si="476"/>
        <v>0</v>
      </c>
      <c r="AA1867" s="35">
        <f t="shared" si="477"/>
        <v>0</v>
      </c>
      <c r="AB1867" s="36">
        <f t="shared" si="478"/>
        <v>0</v>
      </c>
      <c r="AC1867" s="37">
        <f t="shared" si="479"/>
        <v>0</v>
      </c>
      <c r="AD1867" s="38"/>
      <c r="AE1867" s="38"/>
      <c r="AF1867" s="39">
        <f t="shared" si="480"/>
        <v>0</v>
      </c>
      <c r="AG1867" s="40"/>
      <c r="AH1867" s="41">
        <f t="shared" si="481"/>
        <v>0</v>
      </c>
      <c r="AI1867" s="42">
        <f t="shared" si="482"/>
        <v>0</v>
      </c>
      <c r="AJ1867" s="43">
        <f t="shared" si="483"/>
        <v>0</v>
      </c>
      <c r="AK1867" s="5" t="str">
        <f>_xlfn.IFNA(VLOOKUP(_xlfn.CONCAT(D1867," - ",S1867),OP!E:F,2,0),"-------------------------------------------NAO DISPONIVEL-------------------------------------------")</f>
        <v>C - RIOCARD</v>
      </c>
      <c r="AL1867" s="7" t="str">
        <f t="shared" si="469"/>
        <v>1 - -------------------------------------------NAO DISPONIVEL------------------------------------------- - 00000001867 - FETRANSPOR</v>
      </c>
      <c r="AM1867" s="7" t="str">
        <f t="shared" si="470"/>
        <v>-------------------------------------------NAO DISPONIVEL-------------------------------------------</v>
      </c>
      <c r="AN1867" s="44" cm="1">
        <f t="array" ref="AN1867">_xlfn.IFS(AJ1867=0,0,AQ1867="INATIVO",2,AQ1867="SEM CADASTRO",4,AQ1867="CPF ATIVO EM OUTRO COMPRADOR",5,AQ1867="NOVO/SEM CARTAO",6,AND(AJ1867&gt;0,AQ1867,""),8)</f>
        <v>0</v>
      </c>
      <c r="AO1867" s="45">
        <f t="shared" si="484"/>
        <v>-10</v>
      </c>
    </row>
    <row r="1868" spans="1:41" x14ac:dyDescent="0.4">
      <c r="A1868" s="21" t="str">
        <f t="shared" si="471"/>
        <v>-------------------------------------------NAO DISPONIVEL-------------------------------------------</v>
      </c>
      <c r="B1868" s="5" t="str">
        <f>_xlfn.IFNA(VLOOKUP(A1868,CNPJ!E:F,2,0),"-------------------------------------------NAO DISPONIVEL-------------------------------------------")</f>
        <v>-------------------------------------------NAO DISPONIVEL-------------------------------------------</v>
      </c>
      <c r="C1868" s="22">
        <v>1</v>
      </c>
      <c r="D1868" s="5" t="str">
        <f>_xlfn.XLOOKUP(R1868,OP!C:C,OP!B:B,,0,1)</f>
        <v>RJ</v>
      </c>
      <c r="E1868" s="23"/>
      <c r="M1868" s="26"/>
      <c r="N1868" s="27"/>
      <c r="O1868" s="28" t="str">
        <f t="shared" si="472"/>
        <v>00000001868</v>
      </c>
      <c r="R1868" s="27" t="s">
        <v>193</v>
      </c>
      <c r="S1868" s="30" t="str">
        <f>_xlfn.IFNA(VLOOKUP(_xlfn.CONCAT(D1868," - ",R1868),OP!A:D,4,0),"-------------------------------------------NAO DISPONIVEL-------------------------------------------")</f>
        <v>FETRANSPOR</v>
      </c>
      <c r="T1868" s="31"/>
      <c r="U1868" s="32"/>
      <c r="V1868" s="31"/>
      <c r="W1868" s="33">
        <f t="shared" si="473"/>
        <v>0</v>
      </c>
      <c r="X1868" s="34">
        <f t="shared" si="474"/>
        <v>0</v>
      </c>
      <c r="Y1868" s="33">
        <f t="shared" si="475"/>
        <v>0</v>
      </c>
      <c r="Z1868" s="33">
        <f t="shared" si="476"/>
        <v>0</v>
      </c>
      <c r="AA1868" s="35">
        <f t="shared" si="477"/>
        <v>0</v>
      </c>
      <c r="AB1868" s="36">
        <f t="shared" si="478"/>
        <v>0</v>
      </c>
      <c r="AC1868" s="37">
        <f t="shared" si="479"/>
        <v>0</v>
      </c>
      <c r="AD1868" s="38"/>
      <c r="AE1868" s="38"/>
      <c r="AF1868" s="39">
        <f t="shared" si="480"/>
        <v>0</v>
      </c>
      <c r="AG1868" s="40"/>
      <c r="AH1868" s="41">
        <f t="shared" si="481"/>
        <v>0</v>
      </c>
      <c r="AI1868" s="42">
        <f t="shared" si="482"/>
        <v>0</v>
      </c>
      <c r="AJ1868" s="43">
        <f t="shared" si="483"/>
        <v>0</v>
      </c>
      <c r="AK1868" s="5" t="str">
        <f>_xlfn.IFNA(VLOOKUP(_xlfn.CONCAT(D1868," - ",S1868),OP!E:F,2,0),"-------------------------------------------NAO DISPONIVEL-------------------------------------------")</f>
        <v>C - RIOCARD</v>
      </c>
      <c r="AL1868" s="7" t="str">
        <f t="shared" si="469"/>
        <v>1 - -------------------------------------------NAO DISPONIVEL------------------------------------------- - 00000001868 - FETRANSPOR</v>
      </c>
      <c r="AM1868" s="7" t="str">
        <f t="shared" si="470"/>
        <v>-------------------------------------------NAO DISPONIVEL-------------------------------------------</v>
      </c>
      <c r="AN1868" s="44" cm="1">
        <f t="array" ref="AN1868">_xlfn.IFS(AJ1868=0,0,AQ1868="INATIVO",2,AQ1868="SEM CADASTRO",4,AQ1868="CPF ATIVO EM OUTRO COMPRADOR",5,AQ1868="NOVO/SEM CARTAO",6,AND(AJ1868&gt;0,AQ1868,""),8)</f>
        <v>0</v>
      </c>
      <c r="AO1868" s="45">
        <f t="shared" si="484"/>
        <v>-10</v>
      </c>
    </row>
    <row r="1869" spans="1:41" x14ac:dyDescent="0.4">
      <c r="A1869" s="21" t="str">
        <f t="shared" si="471"/>
        <v>-------------------------------------------NAO DISPONIVEL-------------------------------------------</v>
      </c>
      <c r="B1869" s="5" t="str">
        <f>_xlfn.IFNA(VLOOKUP(A1869,CNPJ!E:F,2,0),"-------------------------------------------NAO DISPONIVEL-------------------------------------------")</f>
        <v>-------------------------------------------NAO DISPONIVEL-------------------------------------------</v>
      </c>
      <c r="C1869" s="22">
        <v>1</v>
      </c>
      <c r="D1869" s="5" t="str">
        <f>_xlfn.XLOOKUP(R1869,OP!C:C,OP!B:B,,0,1)</f>
        <v>RJ</v>
      </c>
      <c r="E1869" s="23"/>
      <c r="M1869" s="26"/>
      <c r="N1869" s="27"/>
      <c r="O1869" s="28" t="str">
        <f t="shared" si="472"/>
        <v>00000001869</v>
      </c>
      <c r="R1869" s="27" t="s">
        <v>193</v>
      </c>
      <c r="S1869" s="30" t="str">
        <f>_xlfn.IFNA(VLOOKUP(_xlfn.CONCAT(D1869," - ",R1869),OP!A:D,4,0),"-------------------------------------------NAO DISPONIVEL-------------------------------------------")</f>
        <v>FETRANSPOR</v>
      </c>
      <c r="T1869" s="31"/>
      <c r="U1869" s="32"/>
      <c r="V1869" s="31"/>
      <c r="W1869" s="33">
        <f t="shared" si="473"/>
        <v>0</v>
      </c>
      <c r="X1869" s="34">
        <f t="shared" si="474"/>
        <v>0</v>
      </c>
      <c r="Y1869" s="33">
        <f t="shared" si="475"/>
        <v>0</v>
      </c>
      <c r="Z1869" s="33">
        <f t="shared" si="476"/>
        <v>0</v>
      </c>
      <c r="AA1869" s="35">
        <f t="shared" si="477"/>
        <v>0</v>
      </c>
      <c r="AB1869" s="36">
        <f t="shared" si="478"/>
        <v>0</v>
      </c>
      <c r="AC1869" s="37">
        <f t="shared" si="479"/>
        <v>0</v>
      </c>
      <c r="AD1869" s="38"/>
      <c r="AE1869" s="38"/>
      <c r="AF1869" s="39">
        <f t="shared" si="480"/>
        <v>0</v>
      </c>
      <c r="AG1869" s="40"/>
      <c r="AH1869" s="41">
        <f t="shared" si="481"/>
        <v>0</v>
      </c>
      <c r="AI1869" s="42">
        <f t="shared" si="482"/>
        <v>0</v>
      </c>
      <c r="AJ1869" s="43">
        <f t="shared" si="483"/>
        <v>0</v>
      </c>
      <c r="AK1869" s="5" t="str">
        <f>_xlfn.IFNA(VLOOKUP(_xlfn.CONCAT(D1869," - ",S1869),OP!E:F,2,0),"-------------------------------------------NAO DISPONIVEL-------------------------------------------")</f>
        <v>C - RIOCARD</v>
      </c>
      <c r="AL1869" s="7" t="str">
        <f t="shared" si="469"/>
        <v>1 - -------------------------------------------NAO DISPONIVEL------------------------------------------- - 00000001869 - FETRANSPOR</v>
      </c>
      <c r="AM1869" s="7" t="str">
        <f t="shared" si="470"/>
        <v>-------------------------------------------NAO DISPONIVEL-------------------------------------------</v>
      </c>
      <c r="AN1869" s="44" cm="1">
        <f t="array" ref="AN1869">_xlfn.IFS(AJ1869=0,0,AQ1869="INATIVO",2,AQ1869="SEM CADASTRO",4,AQ1869="CPF ATIVO EM OUTRO COMPRADOR",5,AQ1869="NOVO/SEM CARTAO",6,AND(AJ1869&gt;0,AQ1869,""),8)</f>
        <v>0</v>
      </c>
      <c r="AO1869" s="45">
        <f t="shared" si="484"/>
        <v>-10</v>
      </c>
    </row>
    <row r="1870" spans="1:41" x14ac:dyDescent="0.4">
      <c r="A1870" s="21" t="str">
        <f t="shared" si="471"/>
        <v>-------------------------------------------NAO DISPONIVEL-------------------------------------------</v>
      </c>
      <c r="B1870" s="5" t="str">
        <f>_xlfn.IFNA(VLOOKUP(A1870,CNPJ!E:F,2,0),"-------------------------------------------NAO DISPONIVEL-------------------------------------------")</f>
        <v>-------------------------------------------NAO DISPONIVEL-------------------------------------------</v>
      </c>
      <c r="C1870" s="22">
        <v>1</v>
      </c>
      <c r="D1870" s="5" t="str">
        <f>_xlfn.XLOOKUP(R1870,OP!C:C,OP!B:B,,0,1)</f>
        <v>RJ</v>
      </c>
      <c r="E1870" s="23"/>
      <c r="M1870" s="26"/>
      <c r="N1870" s="27"/>
      <c r="O1870" s="28" t="str">
        <f t="shared" si="472"/>
        <v>00000001870</v>
      </c>
      <c r="R1870" s="27" t="s">
        <v>193</v>
      </c>
      <c r="S1870" s="30" t="str">
        <f>_xlfn.IFNA(VLOOKUP(_xlfn.CONCAT(D1870," - ",R1870),OP!A:D,4,0),"-------------------------------------------NAO DISPONIVEL-------------------------------------------")</f>
        <v>FETRANSPOR</v>
      </c>
      <c r="T1870" s="31"/>
      <c r="U1870" s="32"/>
      <c r="V1870" s="31"/>
      <c r="W1870" s="33">
        <f t="shared" si="473"/>
        <v>0</v>
      </c>
      <c r="X1870" s="34">
        <f t="shared" si="474"/>
        <v>0</v>
      </c>
      <c r="Y1870" s="33">
        <f t="shared" si="475"/>
        <v>0</v>
      </c>
      <c r="Z1870" s="33">
        <f t="shared" si="476"/>
        <v>0</v>
      </c>
      <c r="AA1870" s="35">
        <f t="shared" si="477"/>
        <v>0</v>
      </c>
      <c r="AB1870" s="36">
        <f t="shared" si="478"/>
        <v>0</v>
      </c>
      <c r="AC1870" s="37">
        <f t="shared" si="479"/>
        <v>0</v>
      </c>
      <c r="AD1870" s="38"/>
      <c r="AE1870" s="38"/>
      <c r="AF1870" s="39">
        <f t="shared" si="480"/>
        <v>0</v>
      </c>
      <c r="AG1870" s="40"/>
      <c r="AH1870" s="41">
        <f t="shared" si="481"/>
        <v>0</v>
      </c>
      <c r="AI1870" s="42">
        <f t="shared" si="482"/>
        <v>0</v>
      </c>
      <c r="AJ1870" s="43">
        <f t="shared" si="483"/>
        <v>0</v>
      </c>
      <c r="AK1870" s="5" t="str">
        <f>_xlfn.IFNA(VLOOKUP(_xlfn.CONCAT(D1870," - ",S1870),OP!E:F,2,0),"-------------------------------------------NAO DISPONIVEL-------------------------------------------")</f>
        <v>C - RIOCARD</v>
      </c>
      <c r="AL1870" s="7" t="str">
        <f t="shared" si="469"/>
        <v>1 - -------------------------------------------NAO DISPONIVEL------------------------------------------- - 00000001870 - FETRANSPOR</v>
      </c>
      <c r="AM1870" s="7" t="str">
        <f t="shared" si="470"/>
        <v>-------------------------------------------NAO DISPONIVEL-------------------------------------------</v>
      </c>
      <c r="AN1870" s="44" cm="1">
        <f t="array" ref="AN1870">_xlfn.IFS(AJ1870=0,0,AQ1870="INATIVO",2,AQ1870="SEM CADASTRO",4,AQ1870="CPF ATIVO EM OUTRO COMPRADOR",5,AQ1870="NOVO/SEM CARTAO",6,AND(AJ1870&gt;0,AQ1870,""),8)</f>
        <v>0</v>
      </c>
      <c r="AO1870" s="45">
        <f t="shared" si="484"/>
        <v>-10</v>
      </c>
    </row>
    <row r="1871" spans="1:41" x14ac:dyDescent="0.4">
      <c r="A1871" s="21" t="str">
        <f t="shared" si="471"/>
        <v>-------------------------------------------NAO DISPONIVEL-------------------------------------------</v>
      </c>
      <c r="B1871" s="5" t="str">
        <f>_xlfn.IFNA(VLOOKUP(A1871,CNPJ!E:F,2,0),"-------------------------------------------NAO DISPONIVEL-------------------------------------------")</f>
        <v>-------------------------------------------NAO DISPONIVEL-------------------------------------------</v>
      </c>
      <c r="C1871" s="22">
        <v>1</v>
      </c>
      <c r="D1871" s="5" t="str">
        <f>_xlfn.XLOOKUP(R1871,OP!C:C,OP!B:B,,0,1)</f>
        <v>RJ</v>
      </c>
      <c r="E1871" s="23"/>
      <c r="M1871" s="26"/>
      <c r="N1871" s="27"/>
      <c r="O1871" s="28" t="str">
        <f t="shared" si="472"/>
        <v>00000001871</v>
      </c>
      <c r="R1871" s="27" t="s">
        <v>193</v>
      </c>
      <c r="S1871" s="30" t="str">
        <f>_xlfn.IFNA(VLOOKUP(_xlfn.CONCAT(D1871," - ",R1871),OP!A:D,4,0),"-------------------------------------------NAO DISPONIVEL-------------------------------------------")</f>
        <v>FETRANSPOR</v>
      </c>
      <c r="T1871" s="31"/>
      <c r="U1871" s="32"/>
      <c r="V1871" s="31"/>
      <c r="W1871" s="33">
        <f t="shared" si="473"/>
        <v>0</v>
      </c>
      <c r="X1871" s="34">
        <f t="shared" si="474"/>
        <v>0</v>
      </c>
      <c r="Y1871" s="33">
        <f t="shared" si="475"/>
        <v>0</v>
      </c>
      <c r="Z1871" s="33">
        <f t="shared" si="476"/>
        <v>0</v>
      </c>
      <c r="AA1871" s="35">
        <f t="shared" si="477"/>
        <v>0</v>
      </c>
      <c r="AB1871" s="36">
        <f t="shared" si="478"/>
        <v>0</v>
      </c>
      <c r="AC1871" s="37">
        <f t="shared" si="479"/>
        <v>0</v>
      </c>
      <c r="AD1871" s="38"/>
      <c r="AE1871" s="38"/>
      <c r="AF1871" s="39">
        <f t="shared" si="480"/>
        <v>0</v>
      </c>
      <c r="AG1871" s="40"/>
      <c r="AH1871" s="41">
        <f t="shared" si="481"/>
        <v>0</v>
      </c>
      <c r="AI1871" s="42">
        <f t="shared" si="482"/>
        <v>0</v>
      </c>
      <c r="AJ1871" s="43">
        <f t="shared" si="483"/>
        <v>0</v>
      </c>
      <c r="AK1871" s="5" t="str">
        <f>_xlfn.IFNA(VLOOKUP(_xlfn.CONCAT(D1871," - ",S1871),OP!E:F,2,0),"-------------------------------------------NAO DISPONIVEL-------------------------------------------")</f>
        <v>C - RIOCARD</v>
      </c>
      <c r="AL1871" s="7" t="str">
        <f t="shared" si="469"/>
        <v>1 - -------------------------------------------NAO DISPONIVEL------------------------------------------- - 00000001871 - FETRANSPOR</v>
      </c>
      <c r="AM1871" s="7" t="str">
        <f t="shared" si="470"/>
        <v>-------------------------------------------NAO DISPONIVEL-------------------------------------------</v>
      </c>
      <c r="AN1871" s="44" cm="1">
        <f t="array" ref="AN1871">_xlfn.IFS(AJ1871=0,0,AQ1871="INATIVO",2,AQ1871="SEM CADASTRO",4,AQ1871="CPF ATIVO EM OUTRO COMPRADOR",5,AQ1871="NOVO/SEM CARTAO",6,AND(AJ1871&gt;0,AQ1871,""),8)</f>
        <v>0</v>
      </c>
      <c r="AO1871" s="45">
        <f t="shared" si="484"/>
        <v>-10</v>
      </c>
    </row>
    <row r="1872" spans="1:41" x14ac:dyDescent="0.4">
      <c r="A1872" s="21" t="str">
        <f t="shared" si="471"/>
        <v>-------------------------------------------NAO DISPONIVEL-------------------------------------------</v>
      </c>
      <c r="B1872" s="5" t="str">
        <f>_xlfn.IFNA(VLOOKUP(A1872,CNPJ!E:F,2,0),"-------------------------------------------NAO DISPONIVEL-------------------------------------------")</f>
        <v>-------------------------------------------NAO DISPONIVEL-------------------------------------------</v>
      </c>
      <c r="C1872" s="22">
        <v>1</v>
      </c>
      <c r="D1872" s="5" t="str">
        <f>_xlfn.XLOOKUP(R1872,OP!C:C,OP!B:B,,0,1)</f>
        <v>RJ</v>
      </c>
      <c r="E1872" s="23"/>
      <c r="M1872" s="26"/>
      <c r="N1872" s="27"/>
      <c r="O1872" s="28" t="str">
        <f t="shared" si="472"/>
        <v>00000001872</v>
      </c>
      <c r="R1872" s="27" t="s">
        <v>193</v>
      </c>
      <c r="S1872" s="30" t="str">
        <f>_xlfn.IFNA(VLOOKUP(_xlfn.CONCAT(D1872," - ",R1872),OP!A:D,4,0),"-------------------------------------------NAO DISPONIVEL-------------------------------------------")</f>
        <v>FETRANSPOR</v>
      </c>
      <c r="T1872" s="31"/>
      <c r="U1872" s="32"/>
      <c r="V1872" s="31"/>
      <c r="W1872" s="33">
        <f t="shared" si="473"/>
        <v>0</v>
      </c>
      <c r="X1872" s="34">
        <f t="shared" si="474"/>
        <v>0</v>
      </c>
      <c r="Y1872" s="33">
        <f t="shared" si="475"/>
        <v>0</v>
      </c>
      <c r="Z1872" s="33">
        <f t="shared" si="476"/>
        <v>0</v>
      </c>
      <c r="AA1872" s="35">
        <f t="shared" si="477"/>
        <v>0</v>
      </c>
      <c r="AB1872" s="36">
        <f t="shared" si="478"/>
        <v>0</v>
      </c>
      <c r="AC1872" s="37">
        <f t="shared" si="479"/>
        <v>0</v>
      </c>
      <c r="AD1872" s="38"/>
      <c r="AE1872" s="38"/>
      <c r="AF1872" s="39">
        <f t="shared" si="480"/>
        <v>0</v>
      </c>
      <c r="AG1872" s="40"/>
      <c r="AH1872" s="41">
        <f t="shared" si="481"/>
        <v>0</v>
      </c>
      <c r="AI1872" s="42">
        <f t="shared" si="482"/>
        <v>0</v>
      </c>
      <c r="AJ1872" s="43">
        <f t="shared" si="483"/>
        <v>0</v>
      </c>
      <c r="AK1872" s="5" t="str">
        <f>_xlfn.IFNA(VLOOKUP(_xlfn.CONCAT(D1872," - ",S1872),OP!E:F,2,0),"-------------------------------------------NAO DISPONIVEL-------------------------------------------")</f>
        <v>C - RIOCARD</v>
      </c>
      <c r="AL1872" s="7" t="str">
        <f t="shared" si="469"/>
        <v>1 - -------------------------------------------NAO DISPONIVEL------------------------------------------- - 00000001872 - FETRANSPOR</v>
      </c>
      <c r="AM1872" s="7" t="str">
        <f t="shared" si="470"/>
        <v>-------------------------------------------NAO DISPONIVEL-------------------------------------------</v>
      </c>
      <c r="AN1872" s="44" cm="1">
        <f t="array" ref="AN1872">_xlfn.IFS(AJ1872=0,0,AQ1872="INATIVO",2,AQ1872="SEM CADASTRO",4,AQ1872="CPF ATIVO EM OUTRO COMPRADOR",5,AQ1872="NOVO/SEM CARTAO",6,AND(AJ1872&gt;0,AQ1872,""),8)</f>
        <v>0</v>
      </c>
      <c r="AO1872" s="45">
        <f t="shared" si="484"/>
        <v>-10</v>
      </c>
    </row>
    <row r="1873" spans="1:41" x14ac:dyDescent="0.4">
      <c r="A1873" s="21" t="str">
        <f t="shared" si="471"/>
        <v>-------------------------------------------NAO DISPONIVEL-------------------------------------------</v>
      </c>
      <c r="B1873" s="5" t="str">
        <f>_xlfn.IFNA(VLOOKUP(A1873,CNPJ!E:F,2,0),"-------------------------------------------NAO DISPONIVEL-------------------------------------------")</f>
        <v>-------------------------------------------NAO DISPONIVEL-------------------------------------------</v>
      </c>
      <c r="C1873" s="22">
        <v>1</v>
      </c>
      <c r="D1873" s="5" t="str">
        <f>_xlfn.XLOOKUP(R1873,OP!C:C,OP!B:B,,0,1)</f>
        <v>RJ</v>
      </c>
      <c r="E1873" s="23"/>
      <c r="M1873" s="26"/>
      <c r="N1873" s="27"/>
      <c r="O1873" s="28" t="str">
        <f t="shared" si="472"/>
        <v>00000001873</v>
      </c>
      <c r="R1873" s="27" t="s">
        <v>193</v>
      </c>
      <c r="S1873" s="30" t="str">
        <f>_xlfn.IFNA(VLOOKUP(_xlfn.CONCAT(D1873," - ",R1873),OP!A:D,4,0),"-------------------------------------------NAO DISPONIVEL-------------------------------------------")</f>
        <v>FETRANSPOR</v>
      </c>
      <c r="T1873" s="31"/>
      <c r="U1873" s="32"/>
      <c r="V1873" s="31"/>
      <c r="W1873" s="33">
        <f t="shared" si="473"/>
        <v>0</v>
      </c>
      <c r="X1873" s="34">
        <f t="shared" si="474"/>
        <v>0</v>
      </c>
      <c r="Y1873" s="33">
        <f t="shared" si="475"/>
        <v>0</v>
      </c>
      <c r="Z1873" s="33">
        <f t="shared" si="476"/>
        <v>0</v>
      </c>
      <c r="AA1873" s="35">
        <f t="shared" si="477"/>
        <v>0</v>
      </c>
      <c r="AB1873" s="36">
        <f t="shared" si="478"/>
        <v>0</v>
      </c>
      <c r="AC1873" s="37">
        <f t="shared" si="479"/>
        <v>0</v>
      </c>
      <c r="AD1873" s="38"/>
      <c r="AE1873" s="38"/>
      <c r="AF1873" s="39">
        <f t="shared" si="480"/>
        <v>0</v>
      </c>
      <c r="AG1873" s="40"/>
      <c r="AH1873" s="41">
        <f t="shared" si="481"/>
        <v>0</v>
      </c>
      <c r="AI1873" s="42">
        <f t="shared" si="482"/>
        <v>0</v>
      </c>
      <c r="AJ1873" s="43">
        <f t="shared" si="483"/>
        <v>0</v>
      </c>
      <c r="AK1873" s="5" t="str">
        <f>_xlfn.IFNA(VLOOKUP(_xlfn.CONCAT(D1873," - ",S1873),OP!E:F,2,0),"-------------------------------------------NAO DISPONIVEL-------------------------------------------")</f>
        <v>C - RIOCARD</v>
      </c>
      <c r="AL1873" s="7" t="str">
        <f t="shared" si="469"/>
        <v>1 - -------------------------------------------NAO DISPONIVEL------------------------------------------- - 00000001873 - FETRANSPOR</v>
      </c>
      <c r="AM1873" s="7" t="str">
        <f t="shared" si="470"/>
        <v>-------------------------------------------NAO DISPONIVEL-------------------------------------------</v>
      </c>
      <c r="AN1873" s="44" cm="1">
        <f t="array" ref="AN1873">_xlfn.IFS(AJ1873=0,0,AQ1873="INATIVO",2,AQ1873="SEM CADASTRO",4,AQ1873="CPF ATIVO EM OUTRO COMPRADOR",5,AQ1873="NOVO/SEM CARTAO",6,AND(AJ1873&gt;0,AQ1873,""),8)</f>
        <v>0</v>
      </c>
      <c r="AO1873" s="45">
        <f t="shared" si="484"/>
        <v>-10</v>
      </c>
    </row>
    <row r="1874" spans="1:41" x14ac:dyDescent="0.4">
      <c r="A1874" s="21" t="str">
        <f t="shared" si="471"/>
        <v>-------------------------------------------NAO DISPONIVEL-------------------------------------------</v>
      </c>
      <c r="B1874" s="5" t="str">
        <f>_xlfn.IFNA(VLOOKUP(A1874,CNPJ!E:F,2,0),"-------------------------------------------NAO DISPONIVEL-------------------------------------------")</f>
        <v>-------------------------------------------NAO DISPONIVEL-------------------------------------------</v>
      </c>
      <c r="C1874" s="22">
        <v>1</v>
      </c>
      <c r="D1874" s="5" t="str">
        <f>_xlfn.XLOOKUP(R1874,OP!C:C,OP!B:B,,0,1)</f>
        <v>RJ</v>
      </c>
      <c r="E1874" s="23"/>
      <c r="M1874" s="26"/>
      <c r="N1874" s="27"/>
      <c r="O1874" s="28" t="str">
        <f t="shared" si="472"/>
        <v>00000001874</v>
      </c>
      <c r="R1874" s="27" t="s">
        <v>193</v>
      </c>
      <c r="S1874" s="30" t="str">
        <f>_xlfn.IFNA(VLOOKUP(_xlfn.CONCAT(D1874," - ",R1874),OP!A:D,4,0),"-------------------------------------------NAO DISPONIVEL-------------------------------------------")</f>
        <v>FETRANSPOR</v>
      </c>
      <c r="T1874" s="31"/>
      <c r="U1874" s="32"/>
      <c r="V1874" s="31"/>
      <c r="W1874" s="33">
        <f t="shared" si="473"/>
        <v>0</v>
      </c>
      <c r="X1874" s="34">
        <f t="shared" si="474"/>
        <v>0</v>
      </c>
      <c r="Y1874" s="33">
        <f t="shared" si="475"/>
        <v>0</v>
      </c>
      <c r="Z1874" s="33">
        <f t="shared" si="476"/>
        <v>0</v>
      </c>
      <c r="AA1874" s="35">
        <f t="shared" si="477"/>
        <v>0</v>
      </c>
      <c r="AB1874" s="36">
        <f t="shared" si="478"/>
        <v>0</v>
      </c>
      <c r="AC1874" s="37">
        <f t="shared" si="479"/>
        <v>0</v>
      </c>
      <c r="AD1874" s="38"/>
      <c r="AE1874" s="38"/>
      <c r="AF1874" s="39">
        <f t="shared" si="480"/>
        <v>0</v>
      </c>
      <c r="AG1874" s="40"/>
      <c r="AH1874" s="41">
        <f t="shared" si="481"/>
        <v>0</v>
      </c>
      <c r="AI1874" s="42">
        <f t="shared" si="482"/>
        <v>0</v>
      </c>
      <c r="AJ1874" s="43">
        <f t="shared" si="483"/>
        <v>0</v>
      </c>
      <c r="AK1874" s="5" t="str">
        <f>_xlfn.IFNA(VLOOKUP(_xlfn.CONCAT(D1874," - ",S1874),OP!E:F,2,0),"-------------------------------------------NAO DISPONIVEL-------------------------------------------")</f>
        <v>C - RIOCARD</v>
      </c>
      <c r="AL1874" s="7" t="str">
        <f t="shared" si="469"/>
        <v>1 - -------------------------------------------NAO DISPONIVEL------------------------------------------- - 00000001874 - FETRANSPOR</v>
      </c>
      <c r="AM1874" s="7" t="str">
        <f t="shared" si="470"/>
        <v>-------------------------------------------NAO DISPONIVEL-------------------------------------------</v>
      </c>
      <c r="AN1874" s="44" cm="1">
        <f t="array" ref="AN1874">_xlfn.IFS(AJ1874=0,0,AQ1874="INATIVO",2,AQ1874="SEM CADASTRO",4,AQ1874="CPF ATIVO EM OUTRO COMPRADOR",5,AQ1874="NOVO/SEM CARTAO",6,AND(AJ1874&gt;0,AQ1874,""),8)</f>
        <v>0</v>
      </c>
      <c r="AO1874" s="45">
        <f t="shared" si="484"/>
        <v>-10</v>
      </c>
    </row>
    <row r="1875" spans="1:41" x14ac:dyDescent="0.4">
      <c r="A1875" s="21" t="str">
        <f t="shared" si="471"/>
        <v>-------------------------------------------NAO DISPONIVEL-------------------------------------------</v>
      </c>
      <c r="B1875" s="5" t="str">
        <f>_xlfn.IFNA(VLOOKUP(A1875,CNPJ!E:F,2,0),"-------------------------------------------NAO DISPONIVEL-------------------------------------------")</f>
        <v>-------------------------------------------NAO DISPONIVEL-------------------------------------------</v>
      </c>
      <c r="C1875" s="22">
        <v>1</v>
      </c>
      <c r="D1875" s="5" t="str">
        <f>_xlfn.XLOOKUP(R1875,OP!C:C,OP!B:B,,0,1)</f>
        <v>RJ</v>
      </c>
      <c r="E1875" s="23"/>
      <c r="M1875" s="26"/>
      <c r="N1875" s="27"/>
      <c r="O1875" s="28" t="str">
        <f t="shared" si="472"/>
        <v>00000001875</v>
      </c>
      <c r="R1875" s="27" t="s">
        <v>193</v>
      </c>
      <c r="S1875" s="30" t="str">
        <f>_xlfn.IFNA(VLOOKUP(_xlfn.CONCAT(D1875," - ",R1875),OP!A:D,4,0),"-------------------------------------------NAO DISPONIVEL-------------------------------------------")</f>
        <v>FETRANSPOR</v>
      </c>
      <c r="T1875" s="31"/>
      <c r="U1875" s="32"/>
      <c r="V1875" s="31"/>
      <c r="W1875" s="33">
        <f t="shared" si="473"/>
        <v>0</v>
      </c>
      <c r="X1875" s="34">
        <f t="shared" si="474"/>
        <v>0</v>
      </c>
      <c r="Y1875" s="33">
        <f t="shared" si="475"/>
        <v>0</v>
      </c>
      <c r="Z1875" s="33">
        <f t="shared" si="476"/>
        <v>0</v>
      </c>
      <c r="AA1875" s="35">
        <f t="shared" si="477"/>
        <v>0</v>
      </c>
      <c r="AB1875" s="36">
        <f t="shared" si="478"/>
        <v>0</v>
      </c>
      <c r="AC1875" s="37">
        <f t="shared" si="479"/>
        <v>0</v>
      </c>
      <c r="AD1875" s="38"/>
      <c r="AE1875" s="38"/>
      <c r="AF1875" s="39">
        <f t="shared" si="480"/>
        <v>0</v>
      </c>
      <c r="AG1875" s="40"/>
      <c r="AH1875" s="41">
        <f t="shared" si="481"/>
        <v>0</v>
      </c>
      <c r="AI1875" s="42">
        <f t="shared" si="482"/>
        <v>0</v>
      </c>
      <c r="AJ1875" s="43">
        <f t="shared" si="483"/>
        <v>0</v>
      </c>
      <c r="AK1875" s="5" t="str">
        <f>_xlfn.IFNA(VLOOKUP(_xlfn.CONCAT(D1875," - ",S1875),OP!E:F,2,0),"-------------------------------------------NAO DISPONIVEL-------------------------------------------")</f>
        <v>C - RIOCARD</v>
      </c>
      <c r="AL1875" s="7" t="str">
        <f t="shared" si="469"/>
        <v>1 - -------------------------------------------NAO DISPONIVEL------------------------------------------- - 00000001875 - FETRANSPOR</v>
      </c>
      <c r="AM1875" s="7" t="str">
        <f t="shared" si="470"/>
        <v>-------------------------------------------NAO DISPONIVEL-------------------------------------------</v>
      </c>
      <c r="AN1875" s="44" cm="1">
        <f t="array" ref="AN1875">_xlfn.IFS(AJ1875=0,0,AQ1875="INATIVO",2,AQ1875="SEM CADASTRO",4,AQ1875="CPF ATIVO EM OUTRO COMPRADOR",5,AQ1875="NOVO/SEM CARTAO",6,AND(AJ1875&gt;0,AQ1875,""),8)</f>
        <v>0</v>
      </c>
      <c r="AO1875" s="45">
        <f t="shared" si="484"/>
        <v>-10</v>
      </c>
    </row>
    <row r="1876" spans="1:41" x14ac:dyDescent="0.4">
      <c r="A1876" s="21" t="str">
        <f t="shared" si="471"/>
        <v>-------------------------------------------NAO DISPONIVEL-------------------------------------------</v>
      </c>
      <c r="B1876" s="5" t="str">
        <f>_xlfn.IFNA(VLOOKUP(A1876,CNPJ!E:F,2,0),"-------------------------------------------NAO DISPONIVEL-------------------------------------------")</f>
        <v>-------------------------------------------NAO DISPONIVEL-------------------------------------------</v>
      </c>
      <c r="C1876" s="22">
        <v>1</v>
      </c>
      <c r="D1876" s="5" t="str">
        <f>_xlfn.XLOOKUP(R1876,OP!C:C,OP!B:B,,0,1)</f>
        <v>RJ</v>
      </c>
      <c r="E1876" s="23"/>
      <c r="M1876" s="26"/>
      <c r="N1876" s="27"/>
      <c r="O1876" s="28" t="str">
        <f t="shared" si="472"/>
        <v>00000001876</v>
      </c>
      <c r="R1876" s="27" t="s">
        <v>193</v>
      </c>
      <c r="S1876" s="30" t="str">
        <f>_xlfn.IFNA(VLOOKUP(_xlfn.CONCAT(D1876," - ",R1876),OP!A:D,4,0),"-------------------------------------------NAO DISPONIVEL-------------------------------------------")</f>
        <v>FETRANSPOR</v>
      </c>
      <c r="T1876" s="31"/>
      <c r="U1876" s="32"/>
      <c r="V1876" s="31"/>
      <c r="W1876" s="33">
        <f t="shared" si="473"/>
        <v>0</v>
      </c>
      <c r="X1876" s="34">
        <f t="shared" si="474"/>
        <v>0</v>
      </c>
      <c r="Y1876" s="33">
        <f t="shared" si="475"/>
        <v>0</v>
      </c>
      <c r="Z1876" s="33">
        <f t="shared" si="476"/>
        <v>0</v>
      </c>
      <c r="AA1876" s="35">
        <f t="shared" si="477"/>
        <v>0</v>
      </c>
      <c r="AB1876" s="36">
        <f t="shared" si="478"/>
        <v>0</v>
      </c>
      <c r="AC1876" s="37">
        <f t="shared" si="479"/>
        <v>0</v>
      </c>
      <c r="AD1876" s="38"/>
      <c r="AE1876" s="38"/>
      <c r="AF1876" s="39">
        <f t="shared" si="480"/>
        <v>0</v>
      </c>
      <c r="AG1876" s="40"/>
      <c r="AH1876" s="41">
        <f t="shared" si="481"/>
        <v>0</v>
      </c>
      <c r="AI1876" s="42">
        <f t="shared" si="482"/>
        <v>0</v>
      </c>
      <c r="AJ1876" s="43">
        <f t="shared" si="483"/>
        <v>0</v>
      </c>
      <c r="AK1876" s="5" t="str">
        <f>_xlfn.IFNA(VLOOKUP(_xlfn.CONCAT(D1876," - ",S1876),OP!E:F,2,0),"-------------------------------------------NAO DISPONIVEL-------------------------------------------")</f>
        <v>C - RIOCARD</v>
      </c>
      <c r="AL1876" s="7" t="str">
        <f t="shared" si="469"/>
        <v>1 - -------------------------------------------NAO DISPONIVEL------------------------------------------- - 00000001876 - FETRANSPOR</v>
      </c>
      <c r="AM1876" s="7" t="str">
        <f t="shared" si="470"/>
        <v>-------------------------------------------NAO DISPONIVEL-------------------------------------------</v>
      </c>
      <c r="AN1876" s="44" cm="1">
        <f t="array" ref="AN1876">_xlfn.IFS(AJ1876=0,0,AQ1876="INATIVO",2,AQ1876="SEM CADASTRO",4,AQ1876="CPF ATIVO EM OUTRO COMPRADOR",5,AQ1876="NOVO/SEM CARTAO",6,AND(AJ1876&gt;0,AQ1876,""),8)</f>
        <v>0</v>
      </c>
      <c r="AO1876" s="45">
        <f t="shared" si="484"/>
        <v>-10</v>
      </c>
    </row>
    <row r="1877" spans="1:41" x14ac:dyDescent="0.4">
      <c r="A1877" s="21" t="str">
        <f t="shared" si="471"/>
        <v>-------------------------------------------NAO DISPONIVEL-------------------------------------------</v>
      </c>
      <c r="B1877" s="5" t="str">
        <f>_xlfn.IFNA(VLOOKUP(A1877,CNPJ!E:F,2,0),"-------------------------------------------NAO DISPONIVEL-------------------------------------------")</f>
        <v>-------------------------------------------NAO DISPONIVEL-------------------------------------------</v>
      </c>
      <c r="C1877" s="22">
        <v>1</v>
      </c>
      <c r="D1877" s="5" t="str">
        <f>_xlfn.XLOOKUP(R1877,OP!C:C,OP!B:B,,0,1)</f>
        <v>RJ</v>
      </c>
      <c r="E1877" s="23"/>
      <c r="M1877" s="26"/>
      <c r="N1877" s="27"/>
      <c r="O1877" s="28" t="str">
        <f t="shared" si="472"/>
        <v>00000001877</v>
      </c>
      <c r="R1877" s="27" t="s">
        <v>193</v>
      </c>
      <c r="S1877" s="30" t="str">
        <f>_xlfn.IFNA(VLOOKUP(_xlfn.CONCAT(D1877," - ",R1877),OP!A:D,4,0),"-------------------------------------------NAO DISPONIVEL-------------------------------------------")</f>
        <v>FETRANSPOR</v>
      </c>
      <c r="T1877" s="31"/>
      <c r="U1877" s="32"/>
      <c r="V1877" s="31"/>
      <c r="W1877" s="33">
        <f t="shared" si="473"/>
        <v>0</v>
      </c>
      <c r="X1877" s="34">
        <f t="shared" si="474"/>
        <v>0</v>
      </c>
      <c r="Y1877" s="33">
        <f t="shared" si="475"/>
        <v>0</v>
      </c>
      <c r="Z1877" s="33">
        <f t="shared" si="476"/>
        <v>0</v>
      </c>
      <c r="AA1877" s="35">
        <f t="shared" si="477"/>
        <v>0</v>
      </c>
      <c r="AB1877" s="36">
        <f t="shared" si="478"/>
        <v>0</v>
      </c>
      <c r="AC1877" s="37">
        <f t="shared" si="479"/>
        <v>0</v>
      </c>
      <c r="AD1877" s="38"/>
      <c r="AE1877" s="38"/>
      <c r="AF1877" s="39">
        <f t="shared" si="480"/>
        <v>0</v>
      </c>
      <c r="AG1877" s="40"/>
      <c r="AH1877" s="41">
        <f t="shared" si="481"/>
        <v>0</v>
      </c>
      <c r="AI1877" s="42">
        <f t="shared" si="482"/>
        <v>0</v>
      </c>
      <c r="AJ1877" s="43">
        <f t="shared" si="483"/>
        <v>0</v>
      </c>
      <c r="AK1877" s="5" t="str">
        <f>_xlfn.IFNA(VLOOKUP(_xlfn.CONCAT(D1877," - ",S1877),OP!E:F,2,0),"-------------------------------------------NAO DISPONIVEL-------------------------------------------")</f>
        <v>C - RIOCARD</v>
      </c>
      <c r="AL1877" s="7" t="str">
        <f t="shared" si="469"/>
        <v>1 - -------------------------------------------NAO DISPONIVEL------------------------------------------- - 00000001877 - FETRANSPOR</v>
      </c>
      <c r="AM1877" s="7" t="str">
        <f t="shared" si="470"/>
        <v>-------------------------------------------NAO DISPONIVEL-------------------------------------------</v>
      </c>
      <c r="AN1877" s="44" cm="1">
        <f t="array" ref="AN1877">_xlfn.IFS(AJ1877=0,0,AQ1877="INATIVO",2,AQ1877="SEM CADASTRO",4,AQ1877="CPF ATIVO EM OUTRO COMPRADOR",5,AQ1877="NOVO/SEM CARTAO",6,AND(AJ1877&gt;0,AQ1877,""),8)</f>
        <v>0</v>
      </c>
      <c r="AO1877" s="45">
        <f t="shared" si="484"/>
        <v>-10</v>
      </c>
    </row>
    <row r="1878" spans="1:41" x14ac:dyDescent="0.4">
      <c r="A1878" s="21" t="str">
        <f t="shared" si="471"/>
        <v>-------------------------------------------NAO DISPONIVEL-------------------------------------------</v>
      </c>
      <c r="B1878" s="5" t="str">
        <f>_xlfn.IFNA(VLOOKUP(A1878,CNPJ!E:F,2,0),"-------------------------------------------NAO DISPONIVEL-------------------------------------------")</f>
        <v>-------------------------------------------NAO DISPONIVEL-------------------------------------------</v>
      </c>
      <c r="C1878" s="22">
        <v>1</v>
      </c>
      <c r="D1878" s="5" t="str">
        <f>_xlfn.XLOOKUP(R1878,OP!C:C,OP!B:B,,0,1)</f>
        <v>RJ</v>
      </c>
      <c r="E1878" s="23"/>
      <c r="M1878" s="26"/>
      <c r="N1878" s="27"/>
      <c r="O1878" s="28" t="str">
        <f t="shared" si="472"/>
        <v>00000001878</v>
      </c>
      <c r="R1878" s="27" t="s">
        <v>193</v>
      </c>
      <c r="S1878" s="30" t="str">
        <f>_xlfn.IFNA(VLOOKUP(_xlfn.CONCAT(D1878," - ",R1878),OP!A:D,4,0),"-------------------------------------------NAO DISPONIVEL-------------------------------------------")</f>
        <v>FETRANSPOR</v>
      </c>
      <c r="T1878" s="31"/>
      <c r="U1878" s="32"/>
      <c r="V1878" s="31"/>
      <c r="W1878" s="33">
        <f t="shared" si="473"/>
        <v>0</v>
      </c>
      <c r="X1878" s="34">
        <f t="shared" si="474"/>
        <v>0</v>
      </c>
      <c r="Y1878" s="33">
        <f t="shared" si="475"/>
        <v>0</v>
      </c>
      <c r="Z1878" s="33">
        <f t="shared" si="476"/>
        <v>0</v>
      </c>
      <c r="AA1878" s="35">
        <f t="shared" si="477"/>
        <v>0</v>
      </c>
      <c r="AB1878" s="36">
        <f t="shared" si="478"/>
        <v>0</v>
      </c>
      <c r="AC1878" s="37">
        <f t="shared" si="479"/>
        <v>0</v>
      </c>
      <c r="AD1878" s="38"/>
      <c r="AE1878" s="38"/>
      <c r="AF1878" s="39">
        <f t="shared" si="480"/>
        <v>0</v>
      </c>
      <c r="AG1878" s="40"/>
      <c r="AH1878" s="41">
        <f t="shared" si="481"/>
        <v>0</v>
      </c>
      <c r="AI1878" s="42">
        <f t="shared" si="482"/>
        <v>0</v>
      </c>
      <c r="AJ1878" s="43">
        <f t="shared" si="483"/>
        <v>0</v>
      </c>
      <c r="AK1878" s="5" t="str">
        <f>_xlfn.IFNA(VLOOKUP(_xlfn.CONCAT(D1878," - ",S1878),OP!E:F,2,0),"-------------------------------------------NAO DISPONIVEL-------------------------------------------")</f>
        <v>C - RIOCARD</v>
      </c>
      <c r="AL1878" s="7" t="str">
        <f t="shared" si="469"/>
        <v>1 - -------------------------------------------NAO DISPONIVEL------------------------------------------- - 00000001878 - FETRANSPOR</v>
      </c>
      <c r="AM1878" s="7" t="str">
        <f t="shared" si="470"/>
        <v>-------------------------------------------NAO DISPONIVEL-------------------------------------------</v>
      </c>
      <c r="AN1878" s="44" cm="1">
        <f t="array" ref="AN1878">_xlfn.IFS(AJ1878=0,0,AQ1878="INATIVO",2,AQ1878="SEM CADASTRO",4,AQ1878="CPF ATIVO EM OUTRO COMPRADOR",5,AQ1878="NOVO/SEM CARTAO",6,AND(AJ1878&gt;0,AQ1878,""),8)</f>
        <v>0</v>
      </c>
      <c r="AO1878" s="45">
        <f t="shared" si="484"/>
        <v>-10</v>
      </c>
    </row>
    <row r="1879" spans="1:41" x14ac:dyDescent="0.4">
      <c r="A1879" s="21" t="str">
        <f t="shared" si="471"/>
        <v>-------------------------------------------NAO DISPONIVEL-------------------------------------------</v>
      </c>
      <c r="B1879" s="5" t="str">
        <f>_xlfn.IFNA(VLOOKUP(A1879,CNPJ!E:F,2,0),"-------------------------------------------NAO DISPONIVEL-------------------------------------------")</f>
        <v>-------------------------------------------NAO DISPONIVEL-------------------------------------------</v>
      </c>
      <c r="C1879" s="22">
        <v>1</v>
      </c>
      <c r="D1879" s="5" t="str">
        <f>_xlfn.XLOOKUP(R1879,OP!C:C,OP!B:B,,0,1)</f>
        <v>RJ</v>
      </c>
      <c r="E1879" s="23"/>
      <c r="M1879" s="26"/>
      <c r="N1879" s="27"/>
      <c r="O1879" s="28" t="str">
        <f t="shared" si="472"/>
        <v>00000001879</v>
      </c>
      <c r="R1879" s="27" t="s">
        <v>193</v>
      </c>
      <c r="S1879" s="30" t="str">
        <f>_xlfn.IFNA(VLOOKUP(_xlfn.CONCAT(D1879," - ",R1879),OP!A:D,4,0),"-------------------------------------------NAO DISPONIVEL-------------------------------------------")</f>
        <v>FETRANSPOR</v>
      </c>
      <c r="T1879" s="31"/>
      <c r="U1879" s="32"/>
      <c r="V1879" s="31"/>
      <c r="W1879" s="33">
        <f t="shared" si="473"/>
        <v>0</v>
      </c>
      <c r="X1879" s="34">
        <f t="shared" si="474"/>
        <v>0</v>
      </c>
      <c r="Y1879" s="33">
        <f t="shared" si="475"/>
        <v>0</v>
      </c>
      <c r="Z1879" s="33">
        <f t="shared" si="476"/>
        <v>0</v>
      </c>
      <c r="AA1879" s="35">
        <f t="shared" si="477"/>
        <v>0</v>
      </c>
      <c r="AB1879" s="36">
        <f t="shared" si="478"/>
        <v>0</v>
      </c>
      <c r="AC1879" s="37">
        <f t="shared" si="479"/>
        <v>0</v>
      </c>
      <c r="AD1879" s="38"/>
      <c r="AE1879" s="38"/>
      <c r="AF1879" s="39">
        <f t="shared" si="480"/>
        <v>0</v>
      </c>
      <c r="AG1879" s="40"/>
      <c r="AH1879" s="41">
        <f t="shared" si="481"/>
        <v>0</v>
      </c>
      <c r="AI1879" s="42">
        <f t="shared" si="482"/>
        <v>0</v>
      </c>
      <c r="AJ1879" s="43">
        <f t="shared" si="483"/>
        <v>0</v>
      </c>
      <c r="AK1879" s="5" t="str">
        <f>_xlfn.IFNA(VLOOKUP(_xlfn.CONCAT(D1879," - ",S1879),OP!E:F,2,0),"-------------------------------------------NAO DISPONIVEL-------------------------------------------")</f>
        <v>C - RIOCARD</v>
      </c>
      <c r="AL1879" s="7" t="str">
        <f t="shared" si="469"/>
        <v>1 - -------------------------------------------NAO DISPONIVEL------------------------------------------- - 00000001879 - FETRANSPOR</v>
      </c>
      <c r="AM1879" s="7" t="str">
        <f t="shared" si="470"/>
        <v>-------------------------------------------NAO DISPONIVEL-------------------------------------------</v>
      </c>
      <c r="AN1879" s="44" cm="1">
        <f t="array" ref="AN1879">_xlfn.IFS(AJ1879=0,0,AQ1879="INATIVO",2,AQ1879="SEM CADASTRO",4,AQ1879="CPF ATIVO EM OUTRO COMPRADOR",5,AQ1879="NOVO/SEM CARTAO",6,AND(AJ1879&gt;0,AQ1879,""),8)</f>
        <v>0</v>
      </c>
      <c r="AO1879" s="45">
        <f t="shared" si="484"/>
        <v>-10</v>
      </c>
    </row>
    <row r="1880" spans="1:41" x14ac:dyDescent="0.4">
      <c r="A1880" s="21" t="str">
        <f t="shared" si="471"/>
        <v>-------------------------------------------NAO DISPONIVEL-------------------------------------------</v>
      </c>
      <c r="B1880" s="5" t="str">
        <f>_xlfn.IFNA(VLOOKUP(A1880,CNPJ!E:F,2,0),"-------------------------------------------NAO DISPONIVEL-------------------------------------------")</f>
        <v>-------------------------------------------NAO DISPONIVEL-------------------------------------------</v>
      </c>
      <c r="C1880" s="22">
        <v>1</v>
      </c>
      <c r="D1880" s="5" t="str">
        <f>_xlfn.XLOOKUP(R1880,OP!C:C,OP!B:B,,0,1)</f>
        <v>RJ</v>
      </c>
      <c r="E1880" s="23"/>
      <c r="M1880" s="26"/>
      <c r="N1880" s="27"/>
      <c r="O1880" s="28" t="str">
        <f t="shared" si="472"/>
        <v>00000001880</v>
      </c>
      <c r="R1880" s="27" t="s">
        <v>193</v>
      </c>
      <c r="S1880" s="30" t="str">
        <f>_xlfn.IFNA(VLOOKUP(_xlfn.CONCAT(D1880," - ",R1880),OP!A:D,4,0),"-------------------------------------------NAO DISPONIVEL-------------------------------------------")</f>
        <v>FETRANSPOR</v>
      </c>
      <c r="T1880" s="31"/>
      <c r="U1880" s="32"/>
      <c r="V1880" s="31"/>
      <c r="W1880" s="33">
        <f t="shared" si="473"/>
        <v>0</v>
      </c>
      <c r="X1880" s="34">
        <f t="shared" si="474"/>
        <v>0</v>
      </c>
      <c r="Y1880" s="33">
        <f t="shared" si="475"/>
        <v>0</v>
      </c>
      <c r="Z1880" s="33">
        <f t="shared" si="476"/>
        <v>0</v>
      </c>
      <c r="AA1880" s="35">
        <f t="shared" si="477"/>
        <v>0</v>
      </c>
      <c r="AB1880" s="36">
        <f t="shared" si="478"/>
        <v>0</v>
      </c>
      <c r="AC1880" s="37">
        <f t="shared" si="479"/>
        <v>0</v>
      </c>
      <c r="AD1880" s="38"/>
      <c r="AE1880" s="38"/>
      <c r="AF1880" s="39">
        <f t="shared" si="480"/>
        <v>0</v>
      </c>
      <c r="AG1880" s="40"/>
      <c r="AH1880" s="41">
        <f t="shared" si="481"/>
        <v>0</v>
      </c>
      <c r="AI1880" s="42">
        <f t="shared" si="482"/>
        <v>0</v>
      </c>
      <c r="AJ1880" s="43">
        <f t="shared" si="483"/>
        <v>0</v>
      </c>
      <c r="AK1880" s="5" t="str">
        <f>_xlfn.IFNA(VLOOKUP(_xlfn.CONCAT(D1880," - ",S1880),OP!E:F,2,0),"-------------------------------------------NAO DISPONIVEL-------------------------------------------")</f>
        <v>C - RIOCARD</v>
      </c>
      <c r="AL1880" s="7" t="str">
        <f t="shared" si="469"/>
        <v>1 - -------------------------------------------NAO DISPONIVEL------------------------------------------- - 00000001880 - FETRANSPOR</v>
      </c>
      <c r="AM1880" s="7" t="str">
        <f t="shared" si="470"/>
        <v>-------------------------------------------NAO DISPONIVEL-------------------------------------------</v>
      </c>
      <c r="AN1880" s="44" cm="1">
        <f t="array" ref="AN1880">_xlfn.IFS(AJ1880=0,0,AQ1880="INATIVO",2,AQ1880="SEM CADASTRO",4,AQ1880="CPF ATIVO EM OUTRO COMPRADOR",5,AQ1880="NOVO/SEM CARTAO",6,AND(AJ1880&gt;0,AQ1880,""),8)</f>
        <v>0</v>
      </c>
      <c r="AO1880" s="45">
        <f t="shared" si="484"/>
        <v>-10</v>
      </c>
    </row>
    <row r="1881" spans="1:41" x14ac:dyDescent="0.4">
      <c r="A1881" s="21" t="str">
        <f t="shared" si="471"/>
        <v>-------------------------------------------NAO DISPONIVEL-------------------------------------------</v>
      </c>
      <c r="B1881" s="5" t="str">
        <f>_xlfn.IFNA(VLOOKUP(A1881,CNPJ!E:F,2,0),"-------------------------------------------NAO DISPONIVEL-------------------------------------------")</f>
        <v>-------------------------------------------NAO DISPONIVEL-------------------------------------------</v>
      </c>
      <c r="C1881" s="22">
        <v>1</v>
      </c>
      <c r="D1881" s="5" t="str">
        <f>_xlfn.XLOOKUP(R1881,OP!C:C,OP!B:B,,0,1)</f>
        <v>RJ</v>
      </c>
      <c r="E1881" s="23"/>
      <c r="M1881" s="26"/>
      <c r="N1881" s="27"/>
      <c r="O1881" s="28" t="str">
        <f t="shared" si="472"/>
        <v>00000001881</v>
      </c>
      <c r="R1881" s="27" t="s">
        <v>193</v>
      </c>
      <c r="S1881" s="30" t="str">
        <f>_xlfn.IFNA(VLOOKUP(_xlfn.CONCAT(D1881," - ",R1881),OP!A:D,4,0),"-------------------------------------------NAO DISPONIVEL-------------------------------------------")</f>
        <v>FETRANSPOR</v>
      </c>
      <c r="T1881" s="31"/>
      <c r="U1881" s="32"/>
      <c r="V1881" s="31"/>
      <c r="W1881" s="33">
        <f t="shared" si="473"/>
        <v>0</v>
      </c>
      <c r="X1881" s="34">
        <f t="shared" si="474"/>
        <v>0</v>
      </c>
      <c r="Y1881" s="33">
        <f t="shared" si="475"/>
        <v>0</v>
      </c>
      <c r="Z1881" s="33">
        <f t="shared" si="476"/>
        <v>0</v>
      </c>
      <c r="AA1881" s="35">
        <f t="shared" si="477"/>
        <v>0</v>
      </c>
      <c r="AB1881" s="36">
        <f t="shared" si="478"/>
        <v>0</v>
      </c>
      <c r="AC1881" s="37">
        <f t="shared" si="479"/>
        <v>0</v>
      </c>
      <c r="AD1881" s="38"/>
      <c r="AE1881" s="38"/>
      <c r="AF1881" s="39">
        <f t="shared" si="480"/>
        <v>0</v>
      </c>
      <c r="AG1881" s="40"/>
      <c r="AH1881" s="41">
        <f t="shared" si="481"/>
        <v>0</v>
      </c>
      <c r="AI1881" s="42">
        <f t="shared" si="482"/>
        <v>0</v>
      </c>
      <c r="AJ1881" s="43">
        <f t="shared" si="483"/>
        <v>0</v>
      </c>
      <c r="AK1881" s="5" t="str">
        <f>_xlfn.IFNA(VLOOKUP(_xlfn.CONCAT(D1881," - ",S1881),OP!E:F,2,0),"-------------------------------------------NAO DISPONIVEL-------------------------------------------")</f>
        <v>C - RIOCARD</v>
      </c>
      <c r="AL1881" s="7" t="str">
        <f t="shared" si="469"/>
        <v>1 - -------------------------------------------NAO DISPONIVEL------------------------------------------- - 00000001881 - FETRANSPOR</v>
      </c>
      <c r="AM1881" s="7" t="str">
        <f t="shared" si="470"/>
        <v>-------------------------------------------NAO DISPONIVEL-------------------------------------------</v>
      </c>
      <c r="AN1881" s="44" cm="1">
        <f t="array" ref="AN1881">_xlfn.IFS(AJ1881=0,0,AQ1881="INATIVO",2,AQ1881="SEM CADASTRO",4,AQ1881="CPF ATIVO EM OUTRO COMPRADOR",5,AQ1881="NOVO/SEM CARTAO",6,AND(AJ1881&gt;0,AQ1881,""),8)</f>
        <v>0</v>
      </c>
      <c r="AO1881" s="45">
        <f t="shared" si="484"/>
        <v>-10</v>
      </c>
    </row>
    <row r="1882" spans="1:41" x14ac:dyDescent="0.4">
      <c r="A1882" s="21" t="str">
        <f t="shared" si="471"/>
        <v>-------------------------------------------NAO DISPONIVEL-------------------------------------------</v>
      </c>
      <c r="B1882" s="5" t="str">
        <f>_xlfn.IFNA(VLOOKUP(A1882,CNPJ!E:F,2,0),"-------------------------------------------NAO DISPONIVEL-------------------------------------------")</f>
        <v>-------------------------------------------NAO DISPONIVEL-------------------------------------------</v>
      </c>
      <c r="C1882" s="22">
        <v>1</v>
      </c>
      <c r="D1882" s="5" t="str">
        <f>_xlfn.XLOOKUP(R1882,OP!C:C,OP!B:B,,0,1)</f>
        <v>RJ</v>
      </c>
      <c r="E1882" s="23"/>
      <c r="M1882" s="26"/>
      <c r="N1882" s="27"/>
      <c r="O1882" s="28" t="str">
        <f t="shared" si="472"/>
        <v>00000001882</v>
      </c>
      <c r="R1882" s="27" t="s">
        <v>193</v>
      </c>
      <c r="S1882" s="30" t="str">
        <f>_xlfn.IFNA(VLOOKUP(_xlfn.CONCAT(D1882," - ",R1882),OP!A:D,4,0),"-------------------------------------------NAO DISPONIVEL-------------------------------------------")</f>
        <v>FETRANSPOR</v>
      </c>
      <c r="T1882" s="31"/>
      <c r="U1882" s="32"/>
      <c r="V1882" s="31"/>
      <c r="W1882" s="33">
        <f t="shared" si="473"/>
        <v>0</v>
      </c>
      <c r="X1882" s="34">
        <f t="shared" si="474"/>
        <v>0</v>
      </c>
      <c r="Y1882" s="33">
        <f t="shared" si="475"/>
        <v>0</v>
      </c>
      <c r="Z1882" s="33">
        <f t="shared" si="476"/>
        <v>0</v>
      </c>
      <c r="AA1882" s="35">
        <f t="shared" si="477"/>
        <v>0</v>
      </c>
      <c r="AB1882" s="36">
        <f t="shared" si="478"/>
        <v>0</v>
      </c>
      <c r="AC1882" s="37">
        <f t="shared" si="479"/>
        <v>0</v>
      </c>
      <c r="AD1882" s="38"/>
      <c r="AE1882" s="38"/>
      <c r="AF1882" s="39">
        <f t="shared" si="480"/>
        <v>0</v>
      </c>
      <c r="AG1882" s="40"/>
      <c r="AH1882" s="41">
        <f t="shared" si="481"/>
        <v>0</v>
      </c>
      <c r="AI1882" s="42">
        <f t="shared" si="482"/>
        <v>0</v>
      </c>
      <c r="AJ1882" s="43">
        <f t="shared" si="483"/>
        <v>0</v>
      </c>
      <c r="AK1882" s="5" t="str">
        <f>_xlfn.IFNA(VLOOKUP(_xlfn.CONCAT(D1882," - ",S1882),OP!E:F,2,0),"-------------------------------------------NAO DISPONIVEL-------------------------------------------")</f>
        <v>C - RIOCARD</v>
      </c>
      <c r="AL1882" s="7" t="str">
        <f t="shared" si="469"/>
        <v>1 - -------------------------------------------NAO DISPONIVEL------------------------------------------- - 00000001882 - FETRANSPOR</v>
      </c>
      <c r="AM1882" s="7" t="str">
        <f t="shared" si="470"/>
        <v>-------------------------------------------NAO DISPONIVEL-------------------------------------------</v>
      </c>
      <c r="AN1882" s="44" cm="1">
        <f t="array" ref="AN1882">_xlfn.IFS(AJ1882=0,0,AQ1882="INATIVO",2,AQ1882="SEM CADASTRO",4,AQ1882="CPF ATIVO EM OUTRO COMPRADOR",5,AQ1882="NOVO/SEM CARTAO",6,AND(AJ1882&gt;0,AQ1882,""),8)</f>
        <v>0</v>
      </c>
      <c r="AO1882" s="45">
        <f t="shared" si="484"/>
        <v>-10</v>
      </c>
    </row>
    <row r="1883" spans="1:41" x14ac:dyDescent="0.4">
      <c r="A1883" s="21" t="str">
        <f t="shared" si="471"/>
        <v>-------------------------------------------NAO DISPONIVEL-------------------------------------------</v>
      </c>
      <c r="B1883" s="5" t="str">
        <f>_xlfn.IFNA(VLOOKUP(A1883,CNPJ!E:F,2,0),"-------------------------------------------NAO DISPONIVEL-------------------------------------------")</f>
        <v>-------------------------------------------NAO DISPONIVEL-------------------------------------------</v>
      </c>
      <c r="C1883" s="22">
        <v>1</v>
      </c>
      <c r="D1883" s="5" t="str">
        <f>_xlfn.XLOOKUP(R1883,OP!C:C,OP!B:B,,0,1)</f>
        <v>RJ</v>
      </c>
      <c r="E1883" s="23"/>
      <c r="M1883" s="26"/>
      <c r="N1883" s="27"/>
      <c r="O1883" s="28" t="str">
        <f t="shared" si="472"/>
        <v>00000001883</v>
      </c>
      <c r="R1883" s="27" t="s">
        <v>193</v>
      </c>
      <c r="S1883" s="30" t="str">
        <f>_xlfn.IFNA(VLOOKUP(_xlfn.CONCAT(D1883," - ",R1883),OP!A:D,4,0),"-------------------------------------------NAO DISPONIVEL-------------------------------------------")</f>
        <v>FETRANSPOR</v>
      </c>
      <c r="T1883" s="31"/>
      <c r="U1883" s="32"/>
      <c r="V1883" s="31"/>
      <c r="W1883" s="33">
        <f t="shared" si="473"/>
        <v>0</v>
      </c>
      <c r="X1883" s="34">
        <f t="shared" si="474"/>
        <v>0</v>
      </c>
      <c r="Y1883" s="33">
        <f t="shared" si="475"/>
        <v>0</v>
      </c>
      <c r="Z1883" s="33">
        <f t="shared" si="476"/>
        <v>0</v>
      </c>
      <c r="AA1883" s="35">
        <f t="shared" si="477"/>
        <v>0</v>
      </c>
      <c r="AB1883" s="36">
        <f t="shared" si="478"/>
        <v>0</v>
      </c>
      <c r="AC1883" s="37">
        <f t="shared" si="479"/>
        <v>0</v>
      </c>
      <c r="AD1883" s="38"/>
      <c r="AE1883" s="38"/>
      <c r="AF1883" s="39">
        <f t="shared" si="480"/>
        <v>0</v>
      </c>
      <c r="AG1883" s="40"/>
      <c r="AH1883" s="41">
        <f t="shared" si="481"/>
        <v>0</v>
      </c>
      <c r="AI1883" s="42">
        <f t="shared" si="482"/>
        <v>0</v>
      </c>
      <c r="AJ1883" s="43">
        <f t="shared" si="483"/>
        <v>0</v>
      </c>
      <c r="AK1883" s="5" t="str">
        <f>_xlfn.IFNA(VLOOKUP(_xlfn.CONCAT(D1883," - ",S1883),OP!E:F,2,0),"-------------------------------------------NAO DISPONIVEL-------------------------------------------")</f>
        <v>C - RIOCARD</v>
      </c>
      <c r="AL1883" s="7" t="str">
        <f t="shared" si="469"/>
        <v>1 - -------------------------------------------NAO DISPONIVEL------------------------------------------- - 00000001883 - FETRANSPOR</v>
      </c>
      <c r="AM1883" s="7" t="str">
        <f t="shared" si="470"/>
        <v>-------------------------------------------NAO DISPONIVEL-------------------------------------------</v>
      </c>
      <c r="AN1883" s="44" cm="1">
        <f t="array" ref="AN1883">_xlfn.IFS(AJ1883=0,0,AQ1883="INATIVO",2,AQ1883="SEM CADASTRO",4,AQ1883="CPF ATIVO EM OUTRO COMPRADOR",5,AQ1883="NOVO/SEM CARTAO",6,AND(AJ1883&gt;0,AQ1883,""),8)</f>
        <v>0</v>
      </c>
      <c r="AO1883" s="45">
        <f t="shared" si="484"/>
        <v>-10</v>
      </c>
    </row>
    <row r="1884" spans="1:41" x14ac:dyDescent="0.4">
      <c r="A1884" s="21" t="str">
        <f t="shared" si="471"/>
        <v>-------------------------------------------NAO DISPONIVEL-------------------------------------------</v>
      </c>
      <c r="B1884" s="5" t="str">
        <f>_xlfn.IFNA(VLOOKUP(A1884,CNPJ!E:F,2,0),"-------------------------------------------NAO DISPONIVEL-------------------------------------------")</f>
        <v>-------------------------------------------NAO DISPONIVEL-------------------------------------------</v>
      </c>
      <c r="C1884" s="22">
        <v>1</v>
      </c>
      <c r="D1884" s="5" t="str">
        <f>_xlfn.XLOOKUP(R1884,OP!C:C,OP!B:B,,0,1)</f>
        <v>RJ</v>
      </c>
      <c r="E1884" s="23"/>
      <c r="M1884" s="26"/>
      <c r="N1884" s="27"/>
      <c r="O1884" s="28" t="str">
        <f t="shared" si="472"/>
        <v>00000001884</v>
      </c>
      <c r="R1884" s="27" t="s">
        <v>193</v>
      </c>
      <c r="S1884" s="30" t="str">
        <f>_xlfn.IFNA(VLOOKUP(_xlfn.CONCAT(D1884," - ",R1884),OP!A:D,4,0),"-------------------------------------------NAO DISPONIVEL-------------------------------------------")</f>
        <v>FETRANSPOR</v>
      </c>
      <c r="T1884" s="31"/>
      <c r="U1884" s="32"/>
      <c r="V1884" s="31"/>
      <c r="W1884" s="33">
        <f t="shared" si="473"/>
        <v>0</v>
      </c>
      <c r="X1884" s="34">
        <f t="shared" si="474"/>
        <v>0</v>
      </c>
      <c r="Y1884" s="33">
        <f t="shared" si="475"/>
        <v>0</v>
      </c>
      <c r="Z1884" s="33">
        <f t="shared" si="476"/>
        <v>0</v>
      </c>
      <c r="AA1884" s="35">
        <f t="shared" si="477"/>
        <v>0</v>
      </c>
      <c r="AB1884" s="36">
        <f t="shared" si="478"/>
        <v>0</v>
      </c>
      <c r="AC1884" s="37">
        <f t="shared" si="479"/>
        <v>0</v>
      </c>
      <c r="AD1884" s="38"/>
      <c r="AE1884" s="38"/>
      <c r="AF1884" s="39">
        <f t="shared" si="480"/>
        <v>0</v>
      </c>
      <c r="AG1884" s="40"/>
      <c r="AH1884" s="41">
        <f t="shared" si="481"/>
        <v>0</v>
      </c>
      <c r="AI1884" s="42">
        <f t="shared" si="482"/>
        <v>0</v>
      </c>
      <c r="AJ1884" s="43">
        <f t="shared" si="483"/>
        <v>0</v>
      </c>
      <c r="AK1884" s="5" t="str">
        <f>_xlfn.IFNA(VLOOKUP(_xlfn.CONCAT(D1884," - ",S1884),OP!E:F,2,0),"-------------------------------------------NAO DISPONIVEL-------------------------------------------")</f>
        <v>C - RIOCARD</v>
      </c>
      <c r="AL1884" s="7" t="str">
        <f t="shared" si="469"/>
        <v>1 - -------------------------------------------NAO DISPONIVEL------------------------------------------- - 00000001884 - FETRANSPOR</v>
      </c>
      <c r="AM1884" s="7" t="str">
        <f t="shared" si="470"/>
        <v>-------------------------------------------NAO DISPONIVEL-------------------------------------------</v>
      </c>
      <c r="AN1884" s="44" cm="1">
        <f t="array" ref="AN1884">_xlfn.IFS(AJ1884=0,0,AQ1884="INATIVO",2,AQ1884="SEM CADASTRO",4,AQ1884="CPF ATIVO EM OUTRO COMPRADOR",5,AQ1884="NOVO/SEM CARTAO",6,AND(AJ1884&gt;0,AQ1884,""),8)</f>
        <v>0</v>
      </c>
      <c r="AO1884" s="45">
        <f t="shared" si="484"/>
        <v>-10</v>
      </c>
    </row>
    <row r="1885" spans="1:41" x14ac:dyDescent="0.4">
      <c r="A1885" s="21" t="str">
        <f t="shared" si="471"/>
        <v>-------------------------------------------NAO DISPONIVEL-------------------------------------------</v>
      </c>
      <c r="B1885" s="5" t="str">
        <f>_xlfn.IFNA(VLOOKUP(A1885,CNPJ!E:F,2,0),"-------------------------------------------NAO DISPONIVEL-------------------------------------------")</f>
        <v>-------------------------------------------NAO DISPONIVEL-------------------------------------------</v>
      </c>
      <c r="C1885" s="22">
        <v>1</v>
      </c>
      <c r="D1885" s="5" t="str">
        <f>_xlfn.XLOOKUP(R1885,OP!C:C,OP!B:B,,0,1)</f>
        <v>RJ</v>
      </c>
      <c r="E1885" s="23"/>
      <c r="M1885" s="26"/>
      <c r="N1885" s="27"/>
      <c r="O1885" s="28" t="str">
        <f t="shared" si="472"/>
        <v>00000001885</v>
      </c>
      <c r="R1885" s="27" t="s">
        <v>193</v>
      </c>
      <c r="S1885" s="30" t="str">
        <f>_xlfn.IFNA(VLOOKUP(_xlfn.CONCAT(D1885," - ",R1885),OP!A:D,4,0),"-------------------------------------------NAO DISPONIVEL-------------------------------------------")</f>
        <v>FETRANSPOR</v>
      </c>
      <c r="T1885" s="31"/>
      <c r="U1885" s="32"/>
      <c r="V1885" s="31"/>
      <c r="W1885" s="33">
        <f t="shared" si="473"/>
        <v>0</v>
      </c>
      <c r="X1885" s="34">
        <f t="shared" si="474"/>
        <v>0</v>
      </c>
      <c r="Y1885" s="33">
        <f t="shared" si="475"/>
        <v>0</v>
      </c>
      <c r="Z1885" s="33">
        <f t="shared" si="476"/>
        <v>0</v>
      </c>
      <c r="AA1885" s="35">
        <f t="shared" si="477"/>
        <v>0</v>
      </c>
      <c r="AB1885" s="36">
        <f t="shared" si="478"/>
        <v>0</v>
      </c>
      <c r="AC1885" s="37">
        <f t="shared" si="479"/>
        <v>0</v>
      </c>
      <c r="AD1885" s="38"/>
      <c r="AE1885" s="38"/>
      <c r="AF1885" s="39">
        <f t="shared" si="480"/>
        <v>0</v>
      </c>
      <c r="AG1885" s="40"/>
      <c r="AH1885" s="41">
        <f t="shared" si="481"/>
        <v>0</v>
      </c>
      <c r="AI1885" s="42">
        <f t="shared" si="482"/>
        <v>0</v>
      </c>
      <c r="AJ1885" s="43">
        <f t="shared" si="483"/>
        <v>0</v>
      </c>
      <c r="AK1885" s="5" t="str">
        <f>_xlfn.IFNA(VLOOKUP(_xlfn.CONCAT(D1885," - ",S1885),OP!E:F,2,0),"-------------------------------------------NAO DISPONIVEL-------------------------------------------")</f>
        <v>C - RIOCARD</v>
      </c>
      <c r="AL1885" s="7" t="str">
        <f t="shared" si="469"/>
        <v>1 - -------------------------------------------NAO DISPONIVEL------------------------------------------- - 00000001885 - FETRANSPOR</v>
      </c>
      <c r="AM1885" s="7" t="str">
        <f t="shared" si="470"/>
        <v>-------------------------------------------NAO DISPONIVEL-------------------------------------------</v>
      </c>
      <c r="AN1885" s="44" cm="1">
        <f t="array" ref="AN1885">_xlfn.IFS(AJ1885=0,0,AQ1885="INATIVO",2,AQ1885="SEM CADASTRO",4,AQ1885="CPF ATIVO EM OUTRO COMPRADOR",5,AQ1885="NOVO/SEM CARTAO",6,AND(AJ1885&gt;0,AQ1885,""),8)</f>
        <v>0</v>
      </c>
      <c r="AO1885" s="45">
        <f t="shared" si="484"/>
        <v>-10</v>
      </c>
    </row>
    <row r="1886" spans="1:41" x14ac:dyDescent="0.4">
      <c r="A1886" s="21" t="str">
        <f t="shared" si="471"/>
        <v>-------------------------------------------NAO DISPONIVEL-------------------------------------------</v>
      </c>
      <c r="B1886" s="5" t="str">
        <f>_xlfn.IFNA(VLOOKUP(A1886,CNPJ!E:F,2,0),"-------------------------------------------NAO DISPONIVEL-------------------------------------------")</f>
        <v>-------------------------------------------NAO DISPONIVEL-------------------------------------------</v>
      </c>
      <c r="C1886" s="22">
        <v>1</v>
      </c>
      <c r="D1886" s="5" t="str">
        <f>_xlfn.XLOOKUP(R1886,OP!C:C,OP!B:B,,0,1)</f>
        <v>RJ</v>
      </c>
      <c r="E1886" s="23"/>
      <c r="M1886" s="26"/>
      <c r="N1886" s="27"/>
      <c r="O1886" s="28" t="str">
        <f t="shared" si="472"/>
        <v>00000001886</v>
      </c>
      <c r="R1886" s="27" t="s">
        <v>193</v>
      </c>
      <c r="S1886" s="30" t="str">
        <f>_xlfn.IFNA(VLOOKUP(_xlfn.CONCAT(D1886," - ",R1886),OP!A:D,4,0),"-------------------------------------------NAO DISPONIVEL-------------------------------------------")</f>
        <v>FETRANSPOR</v>
      </c>
      <c r="T1886" s="31"/>
      <c r="U1886" s="32"/>
      <c r="V1886" s="31"/>
      <c r="W1886" s="33">
        <f t="shared" si="473"/>
        <v>0</v>
      </c>
      <c r="X1886" s="34">
        <f t="shared" si="474"/>
        <v>0</v>
      </c>
      <c r="Y1886" s="33">
        <f t="shared" si="475"/>
        <v>0</v>
      </c>
      <c r="Z1886" s="33">
        <f t="shared" si="476"/>
        <v>0</v>
      </c>
      <c r="AA1886" s="35">
        <f t="shared" si="477"/>
        <v>0</v>
      </c>
      <c r="AB1886" s="36">
        <f t="shared" si="478"/>
        <v>0</v>
      </c>
      <c r="AC1886" s="37">
        <f t="shared" si="479"/>
        <v>0</v>
      </c>
      <c r="AD1886" s="38"/>
      <c r="AE1886" s="38"/>
      <c r="AF1886" s="39">
        <f t="shared" si="480"/>
        <v>0</v>
      </c>
      <c r="AG1886" s="40"/>
      <c r="AH1886" s="41">
        <f t="shared" si="481"/>
        <v>0</v>
      </c>
      <c r="AI1886" s="42">
        <f t="shared" si="482"/>
        <v>0</v>
      </c>
      <c r="AJ1886" s="43">
        <f t="shared" si="483"/>
        <v>0</v>
      </c>
      <c r="AK1886" s="5" t="str">
        <f>_xlfn.IFNA(VLOOKUP(_xlfn.CONCAT(D1886," - ",S1886),OP!E:F,2,0),"-------------------------------------------NAO DISPONIVEL-------------------------------------------")</f>
        <v>C - RIOCARD</v>
      </c>
      <c r="AL1886" s="7" t="str">
        <f t="shared" si="469"/>
        <v>1 - -------------------------------------------NAO DISPONIVEL------------------------------------------- - 00000001886 - FETRANSPOR</v>
      </c>
      <c r="AM1886" s="7" t="str">
        <f t="shared" si="470"/>
        <v>-------------------------------------------NAO DISPONIVEL-------------------------------------------</v>
      </c>
      <c r="AN1886" s="44" cm="1">
        <f t="array" ref="AN1886">_xlfn.IFS(AJ1886=0,0,AQ1886="INATIVO",2,AQ1886="SEM CADASTRO",4,AQ1886="CPF ATIVO EM OUTRO COMPRADOR",5,AQ1886="NOVO/SEM CARTAO",6,AND(AJ1886&gt;0,AQ1886,""),8)</f>
        <v>0</v>
      </c>
      <c r="AO1886" s="45">
        <f t="shared" si="484"/>
        <v>-10</v>
      </c>
    </row>
    <row r="1887" spans="1:41" x14ac:dyDescent="0.4">
      <c r="A1887" s="21" t="str">
        <f t="shared" si="471"/>
        <v>-------------------------------------------NAO DISPONIVEL-------------------------------------------</v>
      </c>
      <c r="B1887" s="5" t="str">
        <f>_xlfn.IFNA(VLOOKUP(A1887,CNPJ!E:F,2,0),"-------------------------------------------NAO DISPONIVEL-------------------------------------------")</f>
        <v>-------------------------------------------NAO DISPONIVEL-------------------------------------------</v>
      </c>
      <c r="C1887" s="22">
        <v>1</v>
      </c>
      <c r="D1887" s="5" t="str">
        <f>_xlfn.XLOOKUP(R1887,OP!C:C,OP!B:B,,0,1)</f>
        <v>RJ</v>
      </c>
      <c r="E1887" s="23"/>
      <c r="M1887" s="26"/>
      <c r="N1887" s="27"/>
      <c r="O1887" s="28" t="str">
        <f t="shared" si="472"/>
        <v>00000001887</v>
      </c>
      <c r="R1887" s="27" t="s">
        <v>193</v>
      </c>
      <c r="S1887" s="30" t="str">
        <f>_xlfn.IFNA(VLOOKUP(_xlfn.CONCAT(D1887," - ",R1887),OP!A:D,4,0),"-------------------------------------------NAO DISPONIVEL-------------------------------------------")</f>
        <v>FETRANSPOR</v>
      </c>
      <c r="T1887" s="31"/>
      <c r="U1887" s="32"/>
      <c r="V1887" s="31"/>
      <c r="W1887" s="33">
        <f t="shared" si="473"/>
        <v>0</v>
      </c>
      <c r="X1887" s="34">
        <f t="shared" si="474"/>
        <v>0</v>
      </c>
      <c r="Y1887" s="33">
        <f t="shared" si="475"/>
        <v>0</v>
      </c>
      <c r="Z1887" s="33">
        <f t="shared" si="476"/>
        <v>0</v>
      </c>
      <c r="AA1887" s="35">
        <f t="shared" si="477"/>
        <v>0</v>
      </c>
      <c r="AB1887" s="36">
        <f t="shared" si="478"/>
        <v>0</v>
      </c>
      <c r="AC1887" s="37">
        <f t="shared" si="479"/>
        <v>0</v>
      </c>
      <c r="AD1887" s="38"/>
      <c r="AE1887" s="38"/>
      <c r="AF1887" s="39">
        <f t="shared" si="480"/>
        <v>0</v>
      </c>
      <c r="AG1887" s="40"/>
      <c r="AH1887" s="41">
        <f t="shared" si="481"/>
        <v>0</v>
      </c>
      <c r="AI1887" s="42">
        <f t="shared" si="482"/>
        <v>0</v>
      </c>
      <c r="AJ1887" s="43">
        <f t="shared" si="483"/>
        <v>0</v>
      </c>
      <c r="AK1887" s="5" t="str">
        <f>_xlfn.IFNA(VLOOKUP(_xlfn.CONCAT(D1887," - ",S1887),OP!E:F,2,0),"-------------------------------------------NAO DISPONIVEL-------------------------------------------")</f>
        <v>C - RIOCARD</v>
      </c>
      <c r="AL1887" s="7" t="str">
        <f t="shared" si="469"/>
        <v>1 - -------------------------------------------NAO DISPONIVEL------------------------------------------- - 00000001887 - FETRANSPOR</v>
      </c>
      <c r="AM1887" s="7" t="str">
        <f t="shared" si="470"/>
        <v>-------------------------------------------NAO DISPONIVEL-------------------------------------------</v>
      </c>
      <c r="AN1887" s="44" cm="1">
        <f t="array" ref="AN1887">_xlfn.IFS(AJ1887=0,0,AQ1887="INATIVO",2,AQ1887="SEM CADASTRO",4,AQ1887="CPF ATIVO EM OUTRO COMPRADOR",5,AQ1887="NOVO/SEM CARTAO",6,AND(AJ1887&gt;0,AQ1887,""),8)</f>
        <v>0</v>
      </c>
      <c r="AO1887" s="45">
        <f t="shared" si="484"/>
        <v>-10</v>
      </c>
    </row>
    <row r="1888" spans="1:41" x14ac:dyDescent="0.4">
      <c r="A1888" s="21" t="str">
        <f t="shared" si="471"/>
        <v>-------------------------------------------NAO DISPONIVEL-------------------------------------------</v>
      </c>
      <c r="B1888" s="5" t="str">
        <f>_xlfn.IFNA(VLOOKUP(A1888,CNPJ!E:F,2,0),"-------------------------------------------NAO DISPONIVEL-------------------------------------------")</f>
        <v>-------------------------------------------NAO DISPONIVEL-------------------------------------------</v>
      </c>
      <c r="C1888" s="22">
        <v>1</v>
      </c>
      <c r="D1888" s="5" t="str">
        <f>_xlfn.XLOOKUP(R1888,OP!C:C,OP!B:B,,0,1)</f>
        <v>RJ</v>
      </c>
      <c r="E1888" s="23"/>
      <c r="M1888" s="26"/>
      <c r="N1888" s="27"/>
      <c r="O1888" s="28" t="str">
        <f t="shared" si="472"/>
        <v>00000001888</v>
      </c>
      <c r="R1888" s="27" t="s">
        <v>193</v>
      </c>
      <c r="S1888" s="30" t="str">
        <f>_xlfn.IFNA(VLOOKUP(_xlfn.CONCAT(D1888," - ",R1888),OP!A:D,4,0),"-------------------------------------------NAO DISPONIVEL-------------------------------------------")</f>
        <v>FETRANSPOR</v>
      </c>
      <c r="T1888" s="31"/>
      <c r="U1888" s="32"/>
      <c r="V1888" s="31"/>
      <c r="W1888" s="33">
        <f t="shared" si="473"/>
        <v>0</v>
      </c>
      <c r="X1888" s="34">
        <f t="shared" si="474"/>
        <v>0</v>
      </c>
      <c r="Y1888" s="33">
        <f t="shared" si="475"/>
        <v>0</v>
      </c>
      <c r="Z1888" s="33">
        <f t="shared" si="476"/>
        <v>0</v>
      </c>
      <c r="AA1888" s="35">
        <f t="shared" si="477"/>
        <v>0</v>
      </c>
      <c r="AB1888" s="36">
        <f t="shared" si="478"/>
        <v>0</v>
      </c>
      <c r="AC1888" s="37">
        <f t="shared" si="479"/>
        <v>0</v>
      </c>
      <c r="AD1888" s="38"/>
      <c r="AE1888" s="38"/>
      <c r="AF1888" s="39">
        <f t="shared" si="480"/>
        <v>0</v>
      </c>
      <c r="AG1888" s="40"/>
      <c r="AH1888" s="41">
        <f t="shared" si="481"/>
        <v>0</v>
      </c>
      <c r="AI1888" s="42">
        <f t="shared" si="482"/>
        <v>0</v>
      </c>
      <c r="AJ1888" s="43">
        <f t="shared" si="483"/>
        <v>0</v>
      </c>
      <c r="AK1888" s="5" t="str">
        <f>_xlfn.IFNA(VLOOKUP(_xlfn.CONCAT(D1888," - ",S1888),OP!E:F,2,0),"-------------------------------------------NAO DISPONIVEL-------------------------------------------")</f>
        <v>C - RIOCARD</v>
      </c>
      <c r="AL1888" s="7" t="str">
        <f t="shared" si="469"/>
        <v>1 - -------------------------------------------NAO DISPONIVEL------------------------------------------- - 00000001888 - FETRANSPOR</v>
      </c>
      <c r="AM1888" s="7" t="str">
        <f t="shared" si="470"/>
        <v>-------------------------------------------NAO DISPONIVEL-------------------------------------------</v>
      </c>
      <c r="AN1888" s="44" cm="1">
        <f t="array" ref="AN1888">_xlfn.IFS(AJ1888=0,0,AQ1888="INATIVO",2,AQ1888="SEM CADASTRO",4,AQ1888="CPF ATIVO EM OUTRO COMPRADOR",5,AQ1888="NOVO/SEM CARTAO",6,AND(AJ1888&gt;0,AQ1888,""),8)</f>
        <v>0</v>
      </c>
      <c r="AO1888" s="45">
        <f t="shared" si="484"/>
        <v>-10</v>
      </c>
    </row>
    <row r="1889" spans="1:41" x14ac:dyDescent="0.4">
      <c r="A1889" s="21" t="str">
        <f t="shared" si="471"/>
        <v>-------------------------------------------NAO DISPONIVEL-------------------------------------------</v>
      </c>
      <c r="B1889" s="5" t="str">
        <f>_xlfn.IFNA(VLOOKUP(A1889,CNPJ!E:F,2,0),"-------------------------------------------NAO DISPONIVEL-------------------------------------------")</f>
        <v>-------------------------------------------NAO DISPONIVEL-------------------------------------------</v>
      </c>
      <c r="C1889" s="22">
        <v>1</v>
      </c>
      <c r="D1889" s="5" t="str">
        <f>_xlfn.XLOOKUP(R1889,OP!C:C,OP!B:B,,0,1)</f>
        <v>RJ</v>
      </c>
      <c r="E1889" s="23"/>
      <c r="M1889" s="26"/>
      <c r="N1889" s="27"/>
      <c r="O1889" s="28" t="str">
        <f t="shared" si="472"/>
        <v>00000001889</v>
      </c>
      <c r="R1889" s="27" t="s">
        <v>193</v>
      </c>
      <c r="S1889" s="30" t="str">
        <f>_xlfn.IFNA(VLOOKUP(_xlfn.CONCAT(D1889," - ",R1889),OP!A:D,4,0),"-------------------------------------------NAO DISPONIVEL-------------------------------------------")</f>
        <v>FETRANSPOR</v>
      </c>
      <c r="T1889" s="31"/>
      <c r="U1889" s="32"/>
      <c r="V1889" s="31"/>
      <c r="W1889" s="33">
        <f t="shared" si="473"/>
        <v>0</v>
      </c>
      <c r="X1889" s="34">
        <f t="shared" si="474"/>
        <v>0</v>
      </c>
      <c r="Y1889" s="33">
        <f t="shared" si="475"/>
        <v>0</v>
      </c>
      <c r="Z1889" s="33">
        <f t="shared" si="476"/>
        <v>0</v>
      </c>
      <c r="AA1889" s="35">
        <f t="shared" si="477"/>
        <v>0</v>
      </c>
      <c r="AB1889" s="36">
        <f t="shared" si="478"/>
        <v>0</v>
      </c>
      <c r="AC1889" s="37">
        <f t="shared" si="479"/>
        <v>0</v>
      </c>
      <c r="AD1889" s="38"/>
      <c r="AE1889" s="38"/>
      <c r="AF1889" s="39">
        <f t="shared" si="480"/>
        <v>0</v>
      </c>
      <c r="AG1889" s="40"/>
      <c r="AH1889" s="41">
        <f t="shared" si="481"/>
        <v>0</v>
      </c>
      <c r="AI1889" s="42">
        <f t="shared" si="482"/>
        <v>0</v>
      </c>
      <c r="AJ1889" s="43">
        <f t="shared" si="483"/>
        <v>0</v>
      </c>
      <c r="AK1889" s="5" t="str">
        <f>_xlfn.IFNA(VLOOKUP(_xlfn.CONCAT(D1889," - ",S1889),OP!E:F,2,0),"-------------------------------------------NAO DISPONIVEL-------------------------------------------")</f>
        <v>C - RIOCARD</v>
      </c>
      <c r="AL1889" s="7" t="str">
        <f t="shared" si="469"/>
        <v>1 - -------------------------------------------NAO DISPONIVEL------------------------------------------- - 00000001889 - FETRANSPOR</v>
      </c>
      <c r="AM1889" s="7" t="str">
        <f t="shared" si="470"/>
        <v>-------------------------------------------NAO DISPONIVEL-------------------------------------------</v>
      </c>
      <c r="AN1889" s="44" cm="1">
        <f t="array" ref="AN1889">_xlfn.IFS(AJ1889=0,0,AQ1889="INATIVO",2,AQ1889="SEM CADASTRO",4,AQ1889="CPF ATIVO EM OUTRO COMPRADOR",5,AQ1889="NOVO/SEM CARTAO",6,AND(AJ1889&gt;0,AQ1889,""),8)</f>
        <v>0</v>
      </c>
      <c r="AO1889" s="45">
        <f t="shared" si="484"/>
        <v>-10</v>
      </c>
    </row>
    <row r="1890" spans="1:41" x14ac:dyDescent="0.4">
      <c r="A1890" s="21" t="str">
        <f t="shared" si="471"/>
        <v>-------------------------------------------NAO DISPONIVEL-------------------------------------------</v>
      </c>
      <c r="B1890" s="5" t="str">
        <f>_xlfn.IFNA(VLOOKUP(A1890,CNPJ!E:F,2,0),"-------------------------------------------NAO DISPONIVEL-------------------------------------------")</f>
        <v>-------------------------------------------NAO DISPONIVEL-------------------------------------------</v>
      </c>
      <c r="C1890" s="22">
        <v>1</v>
      </c>
      <c r="D1890" s="5" t="str">
        <f>_xlfn.XLOOKUP(R1890,OP!C:C,OP!B:B,,0,1)</f>
        <v>RJ</v>
      </c>
      <c r="E1890" s="23"/>
      <c r="M1890" s="26"/>
      <c r="N1890" s="27"/>
      <c r="O1890" s="28" t="str">
        <f t="shared" si="472"/>
        <v>00000001890</v>
      </c>
      <c r="R1890" s="27" t="s">
        <v>193</v>
      </c>
      <c r="S1890" s="30" t="str">
        <f>_xlfn.IFNA(VLOOKUP(_xlfn.CONCAT(D1890," - ",R1890),OP!A:D,4,0),"-------------------------------------------NAO DISPONIVEL-------------------------------------------")</f>
        <v>FETRANSPOR</v>
      </c>
      <c r="T1890" s="31"/>
      <c r="U1890" s="32"/>
      <c r="V1890" s="31"/>
      <c r="W1890" s="33">
        <f t="shared" si="473"/>
        <v>0</v>
      </c>
      <c r="X1890" s="34">
        <f t="shared" si="474"/>
        <v>0</v>
      </c>
      <c r="Y1890" s="33">
        <f t="shared" si="475"/>
        <v>0</v>
      </c>
      <c r="Z1890" s="33">
        <f t="shared" si="476"/>
        <v>0</v>
      </c>
      <c r="AA1890" s="35">
        <f t="shared" si="477"/>
        <v>0</v>
      </c>
      <c r="AB1890" s="36">
        <f t="shared" si="478"/>
        <v>0</v>
      </c>
      <c r="AC1890" s="37">
        <f t="shared" si="479"/>
        <v>0</v>
      </c>
      <c r="AD1890" s="38"/>
      <c r="AE1890" s="38"/>
      <c r="AF1890" s="39">
        <f t="shared" si="480"/>
        <v>0</v>
      </c>
      <c r="AG1890" s="40"/>
      <c r="AH1890" s="41">
        <f t="shared" si="481"/>
        <v>0</v>
      </c>
      <c r="AI1890" s="42">
        <f t="shared" si="482"/>
        <v>0</v>
      </c>
      <c r="AJ1890" s="43">
        <f t="shared" si="483"/>
        <v>0</v>
      </c>
      <c r="AK1890" s="5" t="str">
        <f>_xlfn.IFNA(VLOOKUP(_xlfn.CONCAT(D1890," - ",S1890),OP!E:F,2,0),"-------------------------------------------NAO DISPONIVEL-------------------------------------------")</f>
        <v>C - RIOCARD</v>
      </c>
      <c r="AL1890" s="7" t="str">
        <f t="shared" si="469"/>
        <v>1 - -------------------------------------------NAO DISPONIVEL------------------------------------------- - 00000001890 - FETRANSPOR</v>
      </c>
      <c r="AM1890" s="7" t="str">
        <f t="shared" si="470"/>
        <v>-------------------------------------------NAO DISPONIVEL-------------------------------------------</v>
      </c>
      <c r="AN1890" s="44" cm="1">
        <f t="array" ref="AN1890">_xlfn.IFS(AJ1890=0,0,AQ1890="INATIVO",2,AQ1890="SEM CADASTRO",4,AQ1890="CPF ATIVO EM OUTRO COMPRADOR",5,AQ1890="NOVO/SEM CARTAO",6,AND(AJ1890&gt;0,AQ1890,""),8)</f>
        <v>0</v>
      </c>
      <c r="AO1890" s="45">
        <f t="shared" si="484"/>
        <v>-10</v>
      </c>
    </row>
    <row r="1891" spans="1:41" x14ac:dyDescent="0.4">
      <c r="A1891" s="21" t="str">
        <f t="shared" si="471"/>
        <v>-------------------------------------------NAO DISPONIVEL-------------------------------------------</v>
      </c>
      <c r="B1891" s="5" t="str">
        <f>_xlfn.IFNA(VLOOKUP(A1891,CNPJ!E:F,2,0),"-------------------------------------------NAO DISPONIVEL-------------------------------------------")</f>
        <v>-------------------------------------------NAO DISPONIVEL-------------------------------------------</v>
      </c>
      <c r="C1891" s="22">
        <v>1</v>
      </c>
      <c r="D1891" s="5" t="str">
        <f>_xlfn.XLOOKUP(R1891,OP!C:C,OP!B:B,,0,1)</f>
        <v>RJ</v>
      </c>
      <c r="E1891" s="23"/>
      <c r="M1891" s="26"/>
      <c r="N1891" s="27"/>
      <c r="O1891" s="28" t="str">
        <f t="shared" si="472"/>
        <v>00000001891</v>
      </c>
      <c r="R1891" s="27" t="s">
        <v>193</v>
      </c>
      <c r="S1891" s="30" t="str">
        <f>_xlfn.IFNA(VLOOKUP(_xlfn.CONCAT(D1891," - ",R1891),OP!A:D,4,0),"-------------------------------------------NAO DISPONIVEL-------------------------------------------")</f>
        <v>FETRANSPOR</v>
      </c>
      <c r="T1891" s="31"/>
      <c r="U1891" s="32"/>
      <c r="V1891" s="31"/>
      <c r="W1891" s="33">
        <f t="shared" si="473"/>
        <v>0</v>
      </c>
      <c r="X1891" s="34">
        <f t="shared" si="474"/>
        <v>0</v>
      </c>
      <c r="Y1891" s="33">
        <f t="shared" si="475"/>
        <v>0</v>
      </c>
      <c r="Z1891" s="33">
        <f t="shared" si="476"/>
        <v>0</v>
      </c>
      <c r="AA1891" s="35">
        <f t="shared" si="477"/>
        <v>0</v>
      </c>
      <c r="AB1891" s="36">
        <f t="shared" si="478"/>
        <v>0</v>
      </c>
      <c r="AC1891" s="37">
        <f t="shared" si="479"/>
        <v>0</v>
      </c>
      <c r="AD1891" s="38"/>
      <c r="AE1891" s="38"/>
      <c r="AF1891" s="39">
        <f t="shared" si="480"/>
        <v>0</v>
      </c>
      <c r="AG1891" s="40"/>
      <c r="AH1891" s="41">
        <f t="shared" si="481"/>
        <v>0</v>
      </c>
      <c r="AI1891" s="42">
        <f t="shared" si="482"/>
        <v>0</v>
      </c>
      <c r="AJ1891" s="43">
        <f t="shared" si="483"/>
        <v>0</v>
      </c>
      <c r="AK1891" s="5" t="str">
        <f>_xlfn.IFNA(VLOOKUP(_xlfn.CONCAT(D1891," - ",S1891),OP!E:F,2,0),"-------------------------------------------NAO DISPONIVEL-------------------------------------------")</f>
        <v>C - RIOCARD</v>
      </c>
      <c r="AL1891" s="7" t="str">
        <f t="shared" si="469"/>
        <v>1 - -------------------------------------------NAO DISPONIVEL------------------------------------------- - 00000001891 - FETRANSPOR</v>
      </c>
      <c r="AM1891" s="7" t="str">
        <f t="shared" si="470"/>
        <v>-------------------------------------------NAO DISPONIVEL-------------------------------------------</v>
      </c>
      <c r="AN1891" s="44" cm="1">
        <f t="array" ref="AN1891">_xlfn.IFS(AJ1891=0,0,AQ1891="INATIVO",2,AQ1891="SEM CADASTRO",4,AQ1891="CPF ATIVO EM OUTRO COMPRADOR",5,AQ1891="NOVO/SEM CARTAO",6,AND(AJ1891&gt;0,AQ1891,""),8)</f>
        <v>0</v>
      </c>
      <c r="AO1891" s="45">
        <f t="shared" si="484"/>
        <v>-10</v>
      </c>
    </row>
    <row r="1892" spans="1:41" x14ac:dyDescent="0.4">
      <c r="A1892" s="21" t="str">
        <f t="shared" si="471"/>
        <v>-------------------------------------------NAO DISPONIVEL-------------------------------------------</v>
      </c>
      <c r="B1892" s="5" t="str">
        <f>_xlfn.IFNA(VLOOKUP(A1892,CNPJ!E:F,2,0),"-------------------------------------------NAO DISPONIVEL-------------------------------------------")</f>
        <v>-------------------------------------------NAO DISPONIVEL-------------------------------------------</v>
      </c>
      <c r="C1892" s="22">
        <v>1</v>
      </c>
      <c r="D1892" s="5" t="str">
        <f>_xlfn.XLOOKUP(R1892,OP!C:C,OP!B:B,,0,1)</f>
        <v>RJ</v>
      </c>
      <c r="E1892" s="23"/>
      <c r="M1892" s="26"/>
      <c r="N1892" s="27"/>
      <c r="O1892" s="28" t="str">
        <f t="shared" si="472"/>
        <v>00000001892</v>
      </c>
      <c r="R1892" s="27" t="s">
        <v>193</v>
      </c>
      <c r="S1892" s="30" t="str">
        <f>_xlfn.IFNA(VLOOKUP(_xlfn.CONCAT(D1892," - ",R1892),OP!A:D,4,0),"-------------------------------------------NAO DISPONIVEL-------------------------------------------")</f>
        <v>FETRANSPOR</v>
      </c>
      <c r="T1892" s="31"/>
      <c r="U1892" s="32"/>
      <c r="V1892" s="31"/>
      <c r="W1892" s="33">
        <f t="shared" si="473"/>
        <v>0</v>
      </c>
      <c r="X1892" s="34">
        <f t="shared" si="474"/>
        <v>0</v>
      </c>
      <c r="Y1892" s="33">
        <f t="shared" si="475"/>
        <v>0</v>
      </c>
      <c r="Z1892" s="33">
        <f t="shared" si="476"/>
        <v>0</v>
      </c>
      <c r="AA1892" s="35">
        <f t="shared" si="477"/>
        <v>0</v>
      </c>
      <c r="AB1892" s="36">
        <f t="shared" si="478"/>
        <v>0</v>
      </c>
      <c r="AC1892" s="37">
        <f t="shared" si="479"/>
        <v>0</v>
      </c>
      <c r="AD1892" s="38"/>
      <c r="AE1892" s="38"/>
      <c r="AF1892" s="39">
        <f t="shared" si="480"/>
        <v>0</v>
      </c>
      <c r="AG1892" s="40"/>
      <c r="AH1892" s="41">
        <f t="shared" si="481"/>
        <v>0</v>
      </c>
      <c r="AI1892" s="42">
        <f t="shared" si="482"/>
        <v>0</v>
      </c>
      <c r="AJ1892" s="43">
        <f t="shared" si="483"/>
        <v>0</v>
      </c>
      <c r="AK1892" s="5" t="str">
        <f>_xlfn.IFNA(VLOOKUP(_xlfn.CONCAT(D1892," - ",S1892),OP!E:F,2,0),"-------------------------------------------NAO DISPONIVEL-------------------------------------------")</f>
        <v>C - RIOCARD</v>
      </c>
      <c r="AL1892" s="7" t="str">
        <f t="shared" si="469"/>
        <v>1 - -------------------------------------------NAO DISPONIVEL------------------------------------------- - 00000001892 - FETRANSPOR</v>
      </c>
      <c r="AM1892" s="7" t="str">
        <f t="shared" si="470"/>
        <v>-------------------------------------------NAO DISPONIVEL-------------------------------------------</v>
      </c>
      <c r="AN1892" s="44" cm="1">
        <f t="array" ref="AN1892">_xlfn.IFS(AJ1892=0,0,AQ1892="INATIVO",2,AQ1892="SEM CADASTRO",4,AQ1892="CPF ATIVO EM OUTRO COMPRADOR",5,AQ1892="NOVO/SEM CARTAO",6,AND(AJ1892&gt;0,AQ1892,""),8)</f>
        <v>0</v>
      </c>
      <c r="AO1892" s="45">
        <f t="shared" si="484"/>
        <v>-10</v>
      </c>
    </row>
    <row r="1893" spans="1:41" x14ac:dyDescent="0.4">
      <c r="A1893" s="21" t="str">
        <f t="shared" si="471"/>
        <v>-------------------------------------------NAO DISPONIVEL-------------------------------------------</v>
      </c>
      <c r="B1893" s="5" t="str">
        <f>_xlfn.IFNA(VLOOKUP(A1893,CNPJ!E:F,2,0),"-------------------------------------------NAO DISPONIVEL-------------------------------------------")</f>
        <v>-------------------------------------------NAO DISPONIVEL-------------------------------------------</v>
      </c>
      <c r="C1893" s="22">
        <v>1</v>
      </c>
      <c r="D1893" s="5" t="str">
        <f>_xlfn.XLOOKUP(R1893,OP!C:C,OP!B:B,,0,1)</f>
        <v>RJ</v>
      </c>
      <c r="E1893" s="23"/>
      <c r="M1893" s="26"/>
      <c r="N1893" s="27"/>
      <c r="O1893" s="28" t="str">
        <f t="shared" si="472"/>
        <v>00000001893</v>
      </c>
      <c r="R1893" s="27" t="s">
        <v>193</v>
      </c>
      <c r="S1893" s="30" t="str">
        <f>_xlfn.IFNA(VLOOKUP(_xlfn.CONCAT(D1893," - ",R1893),OP!A:D,4,0),"-------------------------------------------NAO DISPONIVEL-------------------------------------------")</f>
        <v>FETRANSPOR</v>
      </c>
      <c r="T1893" s="31"/>
      <c r="U1893" s="32"/>
      <c r="V1893" s="31"/>
      <c r="W1893" s="33">
        <f t="shared" si="473"/>
        <v>0</v>
      </c>
      <c r="X1893" s="34">
        <f t="shared" si="474"/>
        <v>0</v>
      </c>
      <c r="Y1893" s="33">
        <f t="shared" si="475"/>
        <v>0</v>
      </c>
      <c r="Z1893" s="33">
        <f t="shared" si="476"/>
        <v>0</v>
      </c>
      <c r="AA1893" s="35">
        <f t="shared" si="477"/>
        <v>0</v>
      </c>
      <c r="AB1893" s="36">
        <f t="shared" si="478"/>
        <v>0</v>
      </c>
      <c r="AC1893" s="37">
        <f t="shared" si="479"/>
        <v>0</v>
      </c>
      <c r="AD1893" s="38"/>
      <c r="AE1893" s="38"/>
      <c r="AF1893" s="39">
        <f t="shared" si="480"/>
        <v>0</v>
      </c>
      <c r="AG1893" s="40"/>
      <c r="AH1893" s="41">
        <f t="shared" si="481"/>
        <v>0</v>
      </c>
      <c r="AI1893" s="42">
        <f t="shared" si="482"/>
        <v>0</v>
      </c>
      <c r="AJ1893" s="43">
        <f t="shared" si="483"/>
        <v>0</v>
      </c>
      <c r="AK1893" s="5" t="str">
        <f>_xlfn.IFNA(VLOOKUP(_xlfn.CONCAT(D1893," - ",S1893),OP!E:F,2,0),"-------------------------------------------NAO DISPONIVEL-------------------------------------------")</f>
        <v>C - RIOCARD</v>
      </c>
      <c r="AL1893" s="7" t="str">
        <f t="shared" si="469"/>
        <v>1 - -------------------------------------------NAO DISPONIVEL------------------------------------------- - 00000001893 - FETRANSPOR</v>
      </c>
      <c r="AM1893" s="7" t="str">
        <f t="shared" si="470"/>
        <v>-------------------------------------------NAO DISPONIVEL-------------------------------------------</v>
      </c>
      <c r="AN1893" s="44" cm="1">
        <f t="array" ref="AN1893">_xlfn.IFS(AJ1893=0,0,AQ1893="INATIVO",2,AQ1893="SEM CADASTRO",4,AQ1893="CPF ATIVO EM OUTRO COMPRADOR",5,AQ1893="NOVO/SEM CARTAO",6,AND(AJ1893&gt;0,AQ1893,""),8)</f>
        <v>0</v>
      </c>
      <c r="AO1893" s="45">
        <f t="shared" si="484"/>
        <v>-10</v>
      </c>
    </row>
    <row r="1894" spans="1:41" x14ac:dyDescent="0.4">
      <c r="A1894" s="21" t="str">
        <f t="shared" si="471"/>
        <v>-------------------------------------------NAO DISPONIVEL-------------------------------------------</v>
      </c>
      <c r="B1894" s="5" t="str">
        <f>_xlfn.IFNA(VLOOKUP(A1894,CNPJ!E:F,2,0),"-------------------------------------------NAO DISPONIVEL-------------------------------------------")</f>
        <v>-------------------------------------------NAO DISPONIVEL-------------------------------------------</v>
      </c>
      <c r="C1894" s="22">
        <v>1</v>
      </c>
      <c r="D1894" s="5" t="str">
        <f>_xlfn.XLOOKUP(R1894,OP!C:C,OP!B:B,,0,1)</f>
        <v>RJ</v>
      </c>
      <c r="E1894" s="23"/>
      <c r="M1894" s="26"/>
      <c r="N1894" s="27"/>
      <c r="O1894" s="28" t="str">
        <f t="shared" si="472"/>
        <v>00000001894</v>
      </c>
      <c r="R1894" s="27" t="s">
        <v>193</v>
      </c>
      <c r="S1894" s="30" t="str">
        <f>_xlfn.IFNA(VLOOKUP(_xlfn.CONCAT(D1894," - ",R1894),OP!A:D,4,0),"-------------------------------------------NAO DISPONIVEL-------------------------------------------")</f>
        <v>FETRANSPOR</v>
      </c>
      <c r="T1894" s="31"/>
      <c r="U1894" s="32"/>
      <c r="V1894" s="31"/>
      <c r="W1894" s="33">
        <f t="shared" si="473"/>
        <v>0</v>
      </c>
      <c r="X1894" s="34">
        <f t="shared" si="474"/>
        <v>0</v>
      </c>
      <c r="Y1894" s="33">
        <f t="shared" si="475"/>
        <v>0</v>
      </c>
      <c r="Z1894" s="33">
        <f t="shared" si="476"/>
        <v>0</v>
      </c>
      <c r="AA1894" s="35">
        <f t="shared" si="477"/>
        <v>0</v>
      </c>
      <c r="AB1894" s="36">
        <f t="shared" si="478"/>
        <v>0</v>
      </c>
      <c r="AC1894" s="37">
        <f t="shared" si="479"/>
        <v>0</v>
      </c>
      <c r="AD1894" s="38"/>
      <c r="AE1894" s="38"/>
      <c r="AF1894" s="39">
        <f t="shared" si="480"/>
        <v>0</v>
      </c>
      <c r="AG1894" s="40"/>
      <c r="AH1894" s="41">
        <f t="shared" si="481"/>
        <v>0</v>
      </c>
      <c r="AI1894" s="42">
        <f t="shared" si="482"/>
        <v>0</v>
      </c>
      <c r="AJ1894" s="43">
        <f t="shared" si="483"/>
        <v>0</v>
      </c>
      <c r="AK1894" s="5" t="str">
        <f>_xlfn.IFNA(VLOOKUP(_xlfn.CONCAT(D1894," - ",S1894),OP!E:F,2,0),"-------------------------------------------NAO DISPONIVEL-------------------------------------------")</f>
        <v>C - RIOCARD</v>
      </c>
      <c r="AL1894" s="7" t="str">
        <f t="shared" si="469"/>
        <v>1 - -------------------------------------------NAO DISPONIVEL------------------------------------------- - 00000001894 - FETRANSPOR</v>
      </c>
      <c r="AM1894" s="7" t="str">
        <f t="shared" si="470"/>
        <v>-------------------------------------------NAO DISPONIVEL-------------------------------------------</v>
      </c>
      <c r="AN1894" s="44" cm="1">
        <f t="array" ref="AN1894">_xlfn.IFS(AJ1894=0,0,AQ1894="INATIVO",2,AQ1894="SEM CADASTRO",4,AQ1894="CPF ATIVO EM OUTRO COMPRADOR",5,AQ1894="NOVO/SEM CARTAO",6,AND(AJ1894&gt;0,AQ1894,""),8)</f>
        <v>0</v>
      </c>
      <c r="AO1894" s="45">
        <f t="shared" si="484"/>
        <v>-10</v>
      </c>
    </row>
    <row r="1895" spans="1:41" x14ac:dyDescent="0.4">
      <c r="A1895" s="21" t="str">
        <f t="shared" si="471"/>
        <v>-------------------------------------------NAO DISPONIVEL-------------------------------------------</v>
      </c>
      <c r="B1895" s="5" t="str">
        <f>_xlfn.IFNA(VLOOKUP(A1895,CNPJ!E:F,2,0),"-------------------------------------------NAO DISPONIVEL-------------------------------------------")</f>
        <v>-------------------------------------------NAO DISPONIVEL-------------------------------------------</v>
      </c>
      <c r="C1895" s="22">
        <v>1</v>
      </c>
      <c r="D1895" s="5" t="str">
        <f>_xlfn.XLOOKUP(R1895,OP!C:C,OP!B:B,,0,1)</f>
        <v>RJ</v>
      </c>
      <c r="E1895" s="23"/>
      <c r="M1895" s="26"/>
      <c r="N1895" s="27"/>
      <c r="O1895" s="28" t="str">
        <f t="shared" si="472"/>
        <v>00000001895</v>
      </c>
      <c r="R1895" s="27" t="s">
        <v>193</v>
      </c>
      <c r="S1895" s="30" t="str">
        <f>_xlfn.IFNA(VLOOKUP(_xlfn.CONCAT(D1895," - ",R1895),OP!A:D,4,0),"-------------------------------------------NAO DISPONIVEL-------------------------------------------")</f>
        <v>FETRANSPOR</v>
      </c>
      <c r="T1895" s="31"/>
      <c r="U1895" s="32"/>
      <c r="V1895" s="31"/>
      <c r="W1895" s="33">
        <f t="shared" si="473"/>
        <v>0</v>
      </c>
      <c r="X1895" s="34">
        <f t="shared" si="474"/>
        <v>0</v>
      </c>
      <c r="Y1895" s="33">
        <f t="shared" si="475"/>
        <v>0</v>
      </c>
      <c r="Z1895" s="33">
        <f t="shared" si="476"/>
        <v>0</v>
      </c>
      <c r="AA1895" s="35">
        <f t="shared" si="477"/>
        <v>0</v>
      </c>
      <c r="AB1895" s="36">
        <f t="shared" si="478"/>
        <v>0</v>
      </c>
      <c r="AC1895" s="37">
        <f t="shared" si="479"/>
        <v>0</v>
      </c>
      <c r="AD1895" s="38"/>
      <c r="AE1895" s="38"/>
      <c r="AF1895" s="39">
        <f t="shared" si="480"/>
        <v>0</v>
      </c>
      <c r="AG1895" s="40"/>
      <c r="AH1895" s="41">
        <f t="shared" si="481"/>
        <v>0</v>
      </c>
      <c r="AI1895" s="42">
        <f t="shared" si="482"/>
        <v>0</v>
      </c>
      <c r="AJ1895" s="43">
        <f t="shared" si="483"/>
        <v>0</v>
      </c>
      <c r="AK1895" s="5" t="str">
        <f>_xlfn.IFNA(VLOOKUP(_xlfn.CONCAT(D1895," - ",S1895),OP!E:F,2,0),"-------------------------------------------NAO DISPONIVEL-------------------------------------------")</f>
        <v>C - RIOCARD</v>
      </c>
      <c r="AL1895" s="7" t="str">
        <f t="shared" si="469"/>
        <v>1 - -------------------------------------------NAO DISPONIVEL------------------------------------------- - 00000001895 - FETRANSPOR</v>
      </c>
      <c r="AM1895" s="7" t="str">
        <f t="shared" si="470"/>
        <v>-------------------------------------------NAO DISPONIVEL-------------------------------------------</v>
      </c>
      <c r="AN1895" s="44" cm="1">
        <f t="array" ref="AN1895">_xlfn.IFS(AJ1895=0,0,AQ1895="INATIVO",2,AQ1895="SEM CADASTRO",4,AQ1895="CPF ATIVO EM OUTRO COMPRADOR",5,AQ1895="NOVO/SEM CARTAO",6,AND(AJ1895&gt;0,AQ1895,""),8)</f>
        <v>0</v>
      </c>
      <c r="AO1895" s="45">
        <f t="shared" si="484"/>
        <v>-10</v>
      </c>
    </row>
    <row r="1896" spans="1:41" x14ac:dyDescent="0.4">
      <c r="A1896" s="21" t="str">
        <f t="shared" si="471"/>
        <v>-------------------------------------------NAO DISPONIVEL-------------------------------------------</v>
      </c>
      <c r="B1896" s="5" t="str">
        <f>_xlfn.IFNA(VLOOKUP(A1896,CNPJ!E:F,2,0),"-------------------------------------------NAO DISPONIVEL-------------------------------------------")</f>
        <v>-------------------------------------------NAO DISPONIVEL-------------------------------------------</v>
      </c>
      <c r="C1896" s="22">
        <v>1</v>
      </c>
      <c r="D1896" s="5" t="str">
        <f>_xlfn.XLOOKUP(R1896,OP!C:C,OP!B:B,,0,1)</f>
        <v>RJ</v>
      </c>
      <c r="E1896" s="23"/>
      <c r="M1896" s="26"/>
      <c r="N1896" s="27"/>
      <c r="O1896" s="28" t="str">
        <f t="shared" si="472"/>
        <v>00000001896</v>
      </c>
      <c r="R1896" s="27" t="s">
        <v>193</v>
      </c>
      <c r="S1896" s="30" t="str">
        <f>_xlfn.IFNA(VLOOKUP(_xlfn.CONCAT(D1896," - ",R1896),OP!A:D,4,0),"-------------------------------------------NAO DISPONIVEL-------------------------------------------")</f>
        <v>FETRANSPOR</v>
      </c>
      <c r="T1896" s="31"/>
      <c r="U1896" s="32"/>
      <c r="V1896" s="31"/>
      <c r="W1896" s="33">
        <f t="shared" si="473"/>
        <v>0</v>
      </c>
      <c r="X1896" s="34">
        <f t="shared" si="474"/>
        <v>0</v>
      </c>
      <c r="Y1896" s="33">
        <f t="shared" si="475"/>
        <v>0</v>
      </c>
      <c r="Z1896" s="33">
        <f t="shared" si="476"/>
        <v>0</v>
      </c>
      <c r="AA1896" s="35">
        <f t="shared" si="477"/>
        <v>0</v>
      </c>
      <c r="AB1896" s="36">
        <f t="shared" si="478"/>
        <v>0</v>
      </c>
      <c r="AC1896" s="37">
        <f t="shared" si="479"/>
        <v>0</v>
      </c>
      <c r="AD1896" s="38"/>
      <c r="AE1896" s="38"/>
      <c r="AF1896" s="39">
        <f t="shared" si="480"/>
        <v>0</v>
      </c>
      <c r="AG1896" s="40"/>
      <c r="AH1896" s="41">
        <f t="shared" si="481"/>
        <v>0</v>
      </c>
      <c r="AI1896" s="42">
        <f t="shared" si="482"/>
        <v>0</v>
      </c>
      <c r="AJ1896" s="43">
        <f t="shared" si="483"/>
        <v>0</v>
      </c>
      <c r="AK1896" s="5" t="str">
        <f>_xlfn.IFNA(VLOOKUP(_xlfn.CONCAT(D1896," - ",S1896),OP!E:F,2,0),"-------------------------------------------NAO DISPONIVEL-------------------------------------------")</f>
        <v>C - RIOCARD</v>
      </c>
      <c r="AL1896" s="7" t="str">
        <f t="shared" si="469"/>
        <v>1 - -------------------------------------------NAO DISPONIVEL------------------------------------------- - 00000001896 - FETRANSPOR</v>
      </c>
      <c r="AM1896" s="7" t="str">
        <f t="shared" si="470"/>
        <v>-------------------------------------------NAO DISPONIVEL-------------------------------------------</v>
      </c>
      <c r="AN1896" s="44" cm="1">
        <f t="array" ref="AN1896">_xlfn.IFS(AJ1896=0,0,AQ1896="INATIVO",2,AQ1896="SEM CADASTRO",4,AQ1896="CPF ATIVO EM OUTRO COMPRADOR",5,AQ1896="NOVO/SEM CARTAO",6,AND(AJ1896&gt;0,AQ1896,""),8)</f>
        <v>0</v>
      </c>
      <c r="AO1896" s="45">
        <f t="shared" si="484"/>
        <v>-10</v>
      </c>
    </row>
    <row r="1897" spans="1:41" x14ac:dyDescent="0.4">
      <c r="A1897" s="21" t="str">
        <f t="shared" si="471"/>
        <v>-------------------------------------------NAO DISPONIVEL-------------------------------------------</v>
      </c>
      <c r="B1897" s="5" t="str">
        <f>_xlfn.IFNA(VLOOKUP(A1897,CNPJ!E:F,2,0),"-------------------------------------------NAO DISPONIVEL-------------------------------------------")</f>
        <v>-------------------------------------------NAO DISPONIVEL-------------------------------------------</v>
      </c>
      <c r="C1897" s="22">
        <v>1</v>
      </c>
      <c r="D1897" s="5" t="str">
        <f>_xlfn.XLOOKUP(R1897,OP!C:C,OP!B:B,,0,1)</f>
        <v>RJ</v>
      </c>
      <c r="E1897" s="23"/>
      <c r="M1897" s="26"/>
      <c r="N1897" s="27"/>
      <c r="O1897" s="28" t="str">
        <f t="shared" si="472"/>
        <v>00000001897</v>
      </c>
      <c r="R1897" s="27" t="s">
        <v>193</v>
      </c>
      <c r="S1897" s="30" t="str">
        <f>_xlfn.IFNA(VLOOKUP(_xlfn.CONCAT(D1897," - ",R1897),OP!A:D,4,0),"-------------------------------------------NAO DISPONIVEL-------------------------------------------")</f>
        <v>FETRANSPOR</v>
      </c>
      <c r="T1897" s="31"/>
      <c r="U1897" s="32"/>
      <c r="V1897" s="31"/>
      <c r="W1897" s="33">
        <f t="shared" si="473"/>
        <v>0</v>
      </c>
      <c r="X1897" s="34">
        <f t="shared" si="474"/>
        <v>0</v>
      </c>
      <c r="Y1897" s="33">
        <f t="shared" si="475"/>
        <v>0</v>
      </c>
      <c r="Z1897" s="33">
        <f t="shared" si="476"/>
        <v>0</v>
      </c>
      <c r="AA1897" s="35">
        <f t="shared" si="477"/>
        <v>0</v>
      </c>
      <c r="AB1897" s="36">
        <f t="shared" si="478"/>
        <v>0</v>
      </c>
      <c r="AC1897" s="37">
        <f t="shared" si="479"/>
        <v>0</v>
      </c>
      <c r="AD1897" s="38"/>
      <c r="AE1897" s="38"/>
      <c r="AF1897" s="39">
        <f t="shared" si="480"/>
        <v>0</v>
      </c>
      <c r="AG1897" s="40"/>
      <c r="AH1897" s="41">
        <f t="shared" si="481"/>
        <v>0</v>
      </c>
      <c r="AI1897" s="42">
        <f t="shared" si="482"/>
        <v>0</v>
      </c>
      <c r="AJ1897" s="43">
        <f t="shared" si="483"/>
        <v>0</v>
      </c>
      <c r="AK1897" s="5" t="str">
        <f>_xlfn.IFNA(VLOOKUP(_xlfn.CONCAT(D1897," - ",S1897),OP!E:F,2,0),"-------------------------------------------NAO DISPONIVEL-------------------------------------------")</f>
        <v>C - RIOCARD</v>
      </c>
      <c r="AL1897" s="7" t="str">
        <f t="shared" si="469"/>
        <v>1 - -------------------------------------------NAO DISPONIVEL------------------------------------------- - 00000001897 - FETRANSPOR</v>
      </c>
      <c r="AM1897" s="7" t="str">
        <f t="shared" si="470"/>
        <v>-------------------------------------------NAO DISPONIVEL-------------------------------------------</v>
      </c>
      <c r="AN1897" s="44" cm="1">
        <f t="array" ref="AN1897">_xlfn.IFS(AJ1897=0,0,AQ1897="INATIVO",2,AQ1897="SEM CADASTRO",4,AQ1897="CPF ATIVO EM OUTRO COMPRADOR",5,AQ1897="NOVO/SEM CARTAO",6,AND(AJ1897&gt;0,AQ1897,""),8)</f>
        <v>0</v>
      </c>
      <c r="AO1897" s="45">
        <f t="shared" si="484"/>
        <v>-10</v>
      </c>
    </row>
    <row r="1898" spans="1:41" x14ac:dyDescent="0.4">
      <c r="A1898" s="21" t="str">
        <f t="shared" si="471"/>
        <v>-------------------------------------------NAO DISPONIVEL-------------------------------------------</v>
      </c>
      <c r="B1898" s="5" t="str">
        <f>_xlfn.IFNA(VLOOKUP(A1898,CNPJ!E:F,2,0),"-------------------------------------------NAO DISPONIVEL-------------------------------------------")</f>
        <v>-------------------------------------------NAO DISPONIVEL-------------------------------------------</v>
      </c>
      <c r="C1898" s="22">
        <v>1</v>
      </c>
      <c r="D1898" s="5" t="str">
        <f>_xlfn.XLOOKUP(R1898,OP!C:C,OP!B:B,,0,1)</f>
        <v>RJ</v>
      </c>
      <c r="E1898" s="23"/>
      <c r="M1898" s="26"/>
      <c r="N1898" s="27"/>
      <c r="O1898" s="28" t="str">
        <f t="shared" si="472"/>
        <v>00000001898</v>
      </c>
      <c r="R1898" s="27" t="s">
        <v>193</v>
      </c>
      <c r="S1898" s="30" t="str">
        <f>_xlfn.IFNA(VLOOKUP(_xlfn.CONCAT(D1898," - ",R1898),OP!A:D,4,0),"-------------------------------------------NAO DISPONIVEL-------------------------------------------")</f>
        <v>FETRANSPOR</v>
      </c>
      <c r="T1898" s="31"/>
      <c r="U1898" s="32"/>
      <c r="V1898" s="31"/>
      <c r="W1898" s="33">
        <f t="shared" si="473"/>
        <v>0</v>
      </c>
      <c r="X1898" s="34">
        <f t="shared" si="474"/>
        <v>0</v>
      </c>
      <c r="Y1898" s="33">
        <f t="shared" si="475"/>
        <v>0</v>
      </c>
      <c r="Z1898" s="33">
        <f t="shared" si="476"/>
        <v>0</v>
      </c>
      <c r="AA1898" s="35">
        <f t="shared" si="477"/>
        <v>0</v>
      </c>
      <c r="AB1898" s="36">
        <f t="shared" si="478"/>
        <v>0</v>
      </c>
      <c r="AC1898" s="37">
        <f t="shared" si="479"/>
        <v>0</v>
      </c>
      <c r="AD1898" s="38"/>
      <c r="AE1898" s="38"/>
      <c r="AF1898" s="39">
        <f t="shared" si="480"/>
        <v>0</v>
      </c>
      <c r="AG1898" s="40"/>
      <c r="AH1898" s="41">
        <f t="shared" si="481"/>
        <v>0</v>
      </c>
      <c r="AI1898" s="42">
        <f t="shared" si="482"/>
        <v>0</v>
      </c>
      <c r="AJ1898" s="43">
        <f t="shared" si="483"/>
        <v>0</v>
      </c>
      <c r="AK1898" s="5" t="str">
        <f>_xlfn.IFNA(VLOOKUP(_xlfn.CONCAT(D1898," - ",S1898),OP!E:F,2,0),"-------------------------------------------NAO DISPONIVEL-------------------------------------------")</f>
        <v>C - RIOCARD</v>
      </c>
      <c r="AL1898" s="7" t="str">
        <f t="shared" si="469"/>
        <v>1 - -------------------------------------------NAO DISPONIVEL------------------------------------------- - 00000001898 - FETRANSPOR</v>
      </c>
      <c r="AM1898" s="7" t="str">
        <f t="shared" si="470"/>
        <v>-------------------------------------------NAO DISPONIVEL-------------------------------------------</v>
      </c>
      <c r="AN1898" s="44" cm="1">
        <f t="array" ref="AN1898">_xlfn.IFS(AJ1898=0,0,AQ1898="INATIVO",2,AQ1898="SEM CADASTRO",4,AQ1898="CPF ATIVO EM OUTRO COMPRADOR",5,AQ1898="NOVO/SEM CARTAO",6,AND(AJ1898&gt;0,AQ1898,""),8)</f>
        <v>0</v>
      </c>
      <c r="AO1898" s="45">
        <f t="shared" si="484"/>
        <v>-10</v>
      </c>
    </row>
    <row r="1899" spans="1:41" x14ac:dyDescent="0.4">
      <c r="A1899" s="21" t="str">
        <f t="shared" si="471"/>
        <v>-------------------------------------------NAO DISPONIVEL-------------------------------------------</v>
      </c>
      <c r="B1899" s="5" t="str">
        <f>_xlfn.IFNA(VLOOKUP(A1899,CNPJ!E:F,2,0),"-------------------------------------------NAO DISPONIVEL-------------------------------------------")</f>
        <v>-------------------------------------------NAO DISPONIVEL-------------------------------------------</v>
      </c>
      <c r="C1899" s="22">
        <v>1</v>
      </c>
      <c r="D1899" s="5" t="str">
        <f>_xlfn.XLOOKUP(R1899,OP!C:C,OP!B:B,,0,1)</f>
        <v>RJ</v>
      </c>
      <c r="E1899" s="23"/>
      <c r="M1899" s="26"/>
      <c r="N1899" s="27"/>
      <c r="O1899" s="28" t="str">
        <f t="shared" si="472"/>
        <v>00000001899</v>
      </c>
      <c r="R1899" s="27" t="s">
        <v>193</v>
      </c>
      <c r="S1899" s="30" t="str">
        <f>_xlfn.IFNA(VLOOKUP(_xlfn.CONCAT(D1899," - ",R1899),OP!A:D,4,0),"-------------------------------------------NAO DISPONIVEL-------------------------------------------")</f>
        <v>FETRANSPOR</v>
      </c>
      <c r="T1899" s="31"/>
      <c r="U1899" s="32"/>
      <c r="V1899" s="31"/>
      <c r="W1899" s="33">
        <f t="shared" si="473"/>
        <v>0</v>
      </c>
      <c r="X1899" s="34">
        <f t="shared" si="474"/>
        <v>0</v>
      </c>
      <c r="Y1899" s="33">
        <f t="shared" si="475"/>
        <v>0</v>
      </c>
      <c r="Z1899" s="33">
        <f t="shared" si="476"/>
        <v>0</v>
      </c>
      <c r="AA1899" s="35">
        <f t="shared" si="477"/>
        <v>0</v>
      </c>
      <c r="AB1899" s="36">
        <f t="shared" si="478"/>
        <v>0</v>
      </c>
      <c r="AC1899" s="37">
        <f t="shared" si="479"/>
        <v>0</v>
      </c>
      <c r="AD1899" s="38"/>
      <c r="AE1899" s="38"/>
      <c r="AF1899" s="39">
        <f t="shared" si="480"/>
        <v>0</v>
      </c>
      <c r="AG1899" s="40"/>
      <c r="AH1899" s="41">
        <f t="shared" si="481"/>
        <v>0</v>
      </c>
      <c r="AI1899" s="42">
        <f t="shared" si="482"/>
        <v>0</v>
      </c>
      <c r="AJ1899" s="43">
        <f t="shared" si="483"/>
        <v>0</v>
      </c>
      <c r="AK1899" s="5" t="str">
        <f>_xlfn.IFNA(VLOOKUP(_xlfn.CONCAT(D1899," - ",S1899),OP!E:F,2,0),"-------------------------------------------NAO DISPONIVEL-------------------------------------------")</f>
        <v>C - RIOCARD</v>
      </c>
      <c r="AL1899" s="7" t="str">
        <f t="shared" si="469"/>
        <v>1 - -------------------------------------------NAO DISPONIVEL------------------------------------------- - 00000001899 - FETRANSPOR</v>
      </c>
      <c r="AM1899" s="7" t="str">
        <f t="shared" si="470"/>
        <v>-------------------------------------------NAO DISPONIVEL-------------------------------------------</v>
      </c>
      <c r="AN1899" s="44" cm="1">
        <f t="array" ref="AN1899">_xlfn.IFS(AJ1899=0,0,AQ1899="INATIVO",2,AQ1899="SEM CADASTRO",4,AQ1899="CPF ATIVO EM OUTRO COMPRADOR",5,AQ1899="NOVO/SEM CARTAO",6,AND(AJ1899&gt;0,AQ1899,""),8)</f>
        <v>0</v>
      </c>
      <c r="AO1899" s="45">
        <f t="shared" si="484"/>
        <v>-10</v>
      </c>
    </row>
    <row r="1900" spans="1:41" x14ac:dyDescent="0.4">
      <c r="A1900" s="21" t="str">
        <f t="shared" si="471"/>
        <v>-------------------------------------------NAO DISPONIVEL-------------------------------------------</v>
      </c>
      <c r="B1900" s="5" t="str">
        <f>_xlfn.IFNA(VLOOKUP(A1900,CNPJ!E:F,2,0),"-------------------------------------------NAO DISPONIVEL-------------------------------------------")</f>
        <v>-------------------------------------------NAO DISPONIVEL-------------------------------------------</v>
      </c>
      <c r="C1900" s="22">
        <v>1</v>
      </c>
      <c r="D1900" s="5" t="str">
        <f>_xlfn.XLOOKUP(R1900,OP!C:C,OP!B:B,,0,1)</f>
        <v>RJ</v>
      </c>
      <c r="E1900" s="23"/>
      <c r="M1900" s="26"/>
      <c r="N1900" s="27"/>
      <c r="O1900" s="28" t="str">
        <f t="shared" si="472"/>
        <v>00000001900</v>
      </c>
      <c r="R1900" s="27" t="s">
        <v>193</v>
      </c>
      <c r="S1900" s="30" t="str">
        <f>_xlfn.IFNA(VLOOKUP(_xlfn.CONCAT(D1900," - ",R1900),OP!A:D,4,0),"-------------------------------------------NAO DISPONIVEL-------------------------------------------")</f>
        <v>FETRANSPOR</v>
      </c>
      <c r="T1900" s="31"/>
      <c r="U1900" s="32"/>
      <c r="V1900" s="31"/>
      <c r="W1900" s="33">
        <f t="shared" si="473"/>
        <v>0</v>
      </c>
      <c r="X1900" s="34">
        <f t="shared" si="474"/>
        <v>0</v>
      </c>
      <c r="Y1900" s="33">
        <f t="shared" si="475"/>
        <v>0</v>
      </c>
      <c r="Z1900" s="33">
        <f t="shared" si="476"/>
        <v>0</v>
      </c>
      <c r="AA1900" s="35">
        <f t="shared" si="477"/>
        <v>0</v>
      </c>
      <c r="AB1900" s="36">
        <f t="shared" si="478"/>
        <v>0</v>
      </c>
      <c r="AC1900" s="37">
        <f t="shared" si="479"/>
        <v>0</v>
      </c>
      <c r="AD1900" s="38"/>
      <c r="AE1900" s="38"/>
      <c r="AF1900" s="39">
        <f t="shared" si="480"/>
        <v>0</v>
      </c>
      <c r="AG1900" s="40"/>
      <c r="AH1900" s="41">
        <f t="shared" si="481"/>
        <v>0</v>
      </c>
      <c r="AI1900" s="42">
        <f t="shared" si="482"/>
        <v>0</v>
      </c>
      <c r="AJ1900" s="43">
        <f t="shared" si="483"/>
        <v>0</v>
      </c>
      <c r="AK1900" s="5" t="str">
        <f>_xlfn.IFNA(VLOOKUP(_xlfn.CONCAT(D1900," - ",S1900),OP!E:F,2,0),"-------------------------------------------NAO DISPONIVEL-------------------------------------------")</f>
        <v>C - RIOCARD</v>
      </c>
      <c r="AL1900" s="7" t="str">
        <f t="shared" si="469"/>
        <v>1 - -------------------------------------------NAO DISPONIVEL------------------------------------------- - 00000001900 - FETRANSPOR</v>
      </c>
      <c r="AM1900" s="7" t="str">
        <f t="shared" si="470"/>
        <v>-------------------------------------------NAO DISPONIVEL-------------------------------------------</v>
      </c>
      <c r="AN1900" s="44" cm="1">
        <f t="array" ref="AN1900">_xlfn.IFS(AJ1900=0,0,AQ1900="INATIVO",2,AQ1900="SEM CADASTRO",4,AQ1900="CPF ATIVO EM OUTRO COMPRADOR",5,AQ1900="NOVO/SEM CARTAO",6,AND(AJ1900&gt;0,AQ1900,""),8)</f>
        <v>0</v>
      </c>
      <c r="AO1900" s="45">
        <f t="shared" si="484"/>
        <v>-10</v>
      </c>
    </row>
    <row r="1901" spans="1:41" x14ac:dyDescent="0.4">
      <c r="A1901" s="21" t="str">
        <f t="shared" si="471"/>
        <v>-------------------------------------------NAO DISPONIVEL-------------------------------------------</v>
      </c>
      <c r="B1901" s="5" t="str">
        <f>_xlfn.IFNA(VLOOKUP(A1901,CNPJ!E:F,2,0),"-------------------------------------------NAO DISPONIVEL-------------------------------------------")</f>
        <v>-------------------------------------------NAO DISPONIVEL-------------------------------------------</v>
      </c>
      <c r="C1901" s="22">
        <v>1</v>
      </c>
      <c r="D1901" s="5" t="str">
        <f>_xlfn.XLOOKUP(R1901,OP!C:C,OP!B:B,,0,1)</f>
        <v>RJ</v>
      </c>
      <c r="E1901" s="23"/>
      <c r="M1901" s="26"/>
      <c r="N1901" s="27"/>
      <c r="O1901" s="28" t="str">
        <f t="shared" si="472"/>
        <v>00000001901</v>
      </c>
      <c r="R1901" s="27" t="s">
        <v>193</v>
      </c>
      <c r="S1901" s="30" t="str">
        <f>_xlfn.IFNA(VLOOKUP(_xlfn.CONCAT(D1901," - ",R1901),OP!A:D,4,0),"-------------------------------------------NAO DISPONIVEL-------------------------------------------")</f>
        <v>FETRANSPOR</v>
      </c>
      <c r="T1901" s="31"/>
      <c r="U1901" s="32"/>
      <c r="V1901" s="31"/>
      <c r="W1901" s="33">
        <f t="shared" si="473"/>
        <v>0</v>
      </c>
      <c r="X1901" s="34">
        <f t="shared" si="474"/>
        <v>0</v>
      </c>
      <c r="Y1901" s="33">
        <f t="shared" si="475"/>
        <v>0</v>
      </c>
      <c r="Z1901" s="33">
        <f t="shared" si="476"/>
        <v>0</v>
      </c>
      <c r="AA1901" s="35">
        <f t="shared" si="477"/>
        <v>0</v>
      </c>
      <c r="AB1901" s="36">
        <f t="shared" si="478"/>
        <v>0</v>
      </c>
      <c r="AC1901" s="37">
        <f t="shared" si="479"/>
        <v>0</v>
      </c>
      <c r="AD1901" s="38"/>
      <c r="AE1901" s="38"/>
      <c r="AF1901" s="39">
        <f t="shared" si="480"/>
        <v>0</v>
      </c>
      <c r="AG1901" s="40"/>
      <c r="AH1901" s="41">
        <f t="shared" si="481"/>
        <v>0</v>
      </c>
      <c r="AI1901" s="42">
        <f t="shared" si="482"/>
        <v>0</v>
      </c>
      <c r="AJ1901" s="43">
        <f t="shared" si="483"/>
        <v>0</v>
      </c>
      <c r="AK1901" s="5" t="str">
        <f>_xlfn.IFNA(VLOOKUP(_xlfn.CONCAT(D1901," - ",S1901),OP!E:F,2,0),"-------------------------------------------NAO DISPONIVEL-------------------------------------------")</f>
        <v>C - RIOCARD</v>
      </c>
      <c r="AL1901" s="7" t="str">
        <f t="shared" si="469"/>
        <v>1 - -------------------------------------------NAO DISPONIVEL------------------------------------------- - 00000001901 - FETRANSPOR</v>
      </c>
      <c r="AM1901" s="7" t="str">
        <f t="shared" si="470"/>
        <v>-------------------------------------------NAO DISPONIVEL-------------------------------------------</v>
      </c>
      <c r="AN1901" s="44" cm="1">
        <f t="array" ref="AN1901">_xlfn.IFS(AJ1901=0,0,AQ1901="INATIVO",2,AQ1901="SEM CADASTRO",4,AQ1901="CPF ATIVO EM OUTRO COMPRADOR",5,AQ1901="NOVO/SEM CARTAO",6,AND(AJ1901&gt;0,AQ1901,""),8)</f>
        <v>0</v>
      </c>
      <c r="AO1901" s="45">
        <f t="shared" si="484"/>
        <v>-10</v>
      </c>
    </row>
    <row r="1902" spans="1:41" x14ac:dyDescent="0.4">
      <c r="A1902" s="21" t="str">
        <f t="shared" si="471"/>
        <v>-------------------------------------------NAO DISPONIVEL-------------------------------------------</v>
      </c>
      <c r="B1902" s="5" t="str">
        <f>_xlfn.IFNA(VLOOKUP(A1902,CNPJ!E:F,2,0),"-------------------------------------------NAO DISPONIVEL-------------------------------------------")</f>
        <v>-------------------------------------------NAO DISPONIVEL-------------------------------------------</v>
      </c>
      <c r="C1902" s="22">
        <v>1</v>
      </c>
      <c r="D1902" s="5" t="str">
        <f>_xlfn.XLOOKUP(R1902,OP!C:C,OP!B:B,,0,1)</f>
        <v>RJ</v>
      </c>
      <c r="E1902" s="23"/>
      <c r="M1902" s="26"/>
      <c r="N1902" s="27"/>
      <c r="O1902" s="28" t="str">
        <f t="shared" si="472"/>
        <v>00000001902</v>
      </c>
      <c r="R1902" s="27" t="s">
        <v>193</v>
      </c>
      <c r="S1902" s="30" t="str">
        <f>_xlfn.IFNA(VLOOKUP(_xlfn.CONCAT(D1902," - ",R1902),OP!A:D,4,0),"-------------------------------------------NAO DISPONIVEL-------------------------------------------")</f>
        <v>FETRANSPOR</v>
      </c>
      <c r="T1902" s="31"/>
      <c r="U1902" s="32"/>
      <c r="V1902" s="31"/>
      <c r="W1902" s="33">
        <f t="shared" si="473"/>
        <v>0</v>
      </c>
      <c r="X1902" s="34">
        <f t="shared" si="474"/>
        <v>0</v>
      </c>
      <c r="Y1902" s="33">
        <f t="shared" si="475"/>
        <v>0</v>
      </c>
      <c r="Z1902" s="33">
        <f t="shared" si="476"/>
        <v>0</v>
      </c>
      <c r="AA1902" s="35">
        <f t="shared" si="477"/>
        <v>0</v>
      </c>
      <c r="AB1902" s="36">
        <f t="shared" si="478"/>
        <v>0</v>
      </c>
      <c r="AC1902" s="37">
        <f t="shared" si="479"/>
        <v>0</v>
      </c>
      <c r="AD1902" s="38"/>
      <c r="AE1902" s="38"/>
      <c r="AF1902" s="39">
        <f t="shared" si="480"/>
        <v>0</v>
      </c>
      <c r="AG1902" s="40"/>
      <c r="AH1902" s="41">
        <f t="shared" si="481"/>
        <v>0</v>
      </c>
      <c r="AI1902" s="42">
        <f t="shared" si="482"/>
        <v>0</v>
      </c>
      <c r="AJ1902" s="43">
        <f t="shared" si="483"/>
        <v>0</v>
      </c>
      <c r="AK1902" s="5" t="str">
        <f>_xlfn.IFNA(VLOOKUP(_xlfn.CONCAT(D1902," - ",S1902),OP!E:F,2,0),"-------------------------------------------NAO DISPONIVEL-------------------------------------------")</f>
        <v>C - RIOCARD</v>
      </c>
      <c r="AL1902" s="7" t="str">
        <f t="shared" si="469"/>
        <v>1 - -------------------------------------------NAO DISPONIVEL------------------------------------------- - 00000001902 - FETRANSPOR</v>
      </c>
      <c r="AM1902" s="7" t="str">
        <f t="shared" si="470"/>
        <v>-------------------------------------------NAO DISPONIVEL-------------------------------------------</v>
      </c>
      <c r="AN1902" s="44" cm="1">
        <f t="array" ref="AN1902">_xlfn.IFS(AJ1902=0,0,AQ1902="INATIVO",2,AQ1902="SEM CADASTRO",4,AQ1902="CPF ATIVO EM OUTRO COMPRADOR",5,AQ1902="NOVO/SEM CARTAO",6,AND(AJ1902&gt;0,AQ1902,""),8)</f>
        <v>0</v>
      </c>
      <c r="AO1902" s="45">
        <f t="shared" si="484"/>
        <v>-10</v>
      </c>
    </row>
    <row r="1903" spans="1:41" x14ac:dyDescent="0.4">
      <c r="A1903" s="21" t="str">
        <f t="shared" si="471"/>
        <v>-------------------------------------------NAO DISPONIVEL-------------------------------------------</v>
      </c>
      <c r="B1903" s="5" t="str">
        <f>_xlfn.IFNA(VLOOKUP(A1903,CNPJ!E:F,2,0),"-------------------------------------------NAO DISPONIVEL-------------------------------------------")</f>
        <v>-------------------------------------------NAO DISPONIVEL-------------------------------------------</v>
      </c>
      <c r="C1903" s="22">
        <v>1</v>
      </c>
      <c r="D1903" s="5" t="str">
        <f>_xlfn.XLOOKUP(R1903,OP!C:C,OP!B:B,,0,1)</f>
        <v>RJ</v>
      </c>
      <c r="E1903" s="23"/>
      <c r="M1903" s="26"/>
      <c r="N1903" s="27"/>
      <c r="O1903" s="28" t="str">
        <f t="shared" si="472"/>
        <v>00000001903</v>
      </c>
      <c r="R1903" s="27" t="s">
        <v>193</v>
      </c>
      <c r="S1903" s="30" t="str">
        <f>_xlfn.IFNA(VLOOKUP(_xlfn.CONCAT(D1903," - ",R1903),OP!A:D,4,0),"-------------------------------------------NAO DISPONIVEL-------------------------------------------")</f>
        <v>FETRANSPOR</v>
      </c>
      <c r="T1903" s="31"/>
      <c r="U1903" s="32"/>
      <c r="V1903" s="31"/>
      <c r="W1903" s="33">
        <f t="shared" si="473"/>
        <v>0</v>
      </c>
      <c r="X1903" s="34">
        <f t="shared" si="474"/>
        <v>0</v>
      </c>
      <c r="Y1903" s="33">
        <f t="shared" si="475"/>
        <v>0</v>
      </c>
      <c r="Z1903" s="33">
        <f t="shared" si="476"/>
        <v>0</v>
      </c>
      <c r="AA1903" s="35">
        <f t="shared" si="477"/>
        <v>0</v>
      </c>
      <c r="AB1903" s="36">
        <f t="shared" si="478"/>
        <v>0</v>
      </c>
      <c r="AC1903" s="37">
        <f t="shared" si="479"/>
        <v>0</v>
      </c>
      <c r="AD1903" s="38"/>
      <c r="AE1903" s="38"/>
      <c r="AF1903" s="39">
        <f t="shared" si="480"/>
        <v>0</v>
      </c>
      <c r="AG1903" s="40"/>
      <c r="AH1903" s="41">
        <f t="shared" si="481"/>
        <v>0</v>
      </c>
      <c r="AI1903" s="42">
        <f t="shared" si="482"/>
        <v>0</v>
      </c>
      <c r="AJ1903" s="43">
        <f t="shared" si="483"/>
        <v>0</v>
      </c>
      <c r="AK1903" s="5" t="str">
        <f>_xlfn.IFNA(VLOOKUP(_xlfn.CONCAT(D1903," - ",S1903),OP!E:F,2,0),"-------------------------------------------NAO DISPONIVEL-------------------------------------------")</f>
        <v>C - RIOCARD</v>
      </c>
      <c r="AL1903" s="7" t="str">
        <f t="shared" si="469"/>
        <v>1 - -------------------------------------------NAO DISPONIVEL------------------------------------------- - 00000001903 - FETRANSPOR</v>
      </c>
      <c r="AM1903" s="7" t="str">
        <f t="shared" si="470"/>
        <v>-------------------------------------------NAO DISPONIVEL-------------------------------------------</v>
      </c>
      <c r="AN1903" s="44" cm="1">
        <f t="array" ref="AN1903">_xlfn.IFS(AJ1903=0,0,AQ1903="INATIVO",2,AQ1903="SEM CADASTRO",4,AQ1903="CPF ATIVO EM OUTRO COMPRADOR",5,AQ1903="NOVO/SEM CARTAO",6,AND(AJ1903&gt;0,AQ1903,""),8)</f>
        <v>0</v>
      </c>
      <c r="AO1903" s="45">
        <f t="shared" si="484"/>
        <v>-10</v>
      </c>
    </row>
    <row r="1904" spans="1:41" x14ac:dyDescent="0.4">
      <c r="A1904" s="21" t="str">
        <f t="shared" si="471"/>
        <v>-------------------------------------------NAO DISPONIVEL-------------------------------------------</v>
      </c>
      <c r="B1904" s="5" t="str">
        <f>_xlfn.IFNA(VLOOKUP(A1904,CNPJ!E:F,2,0),"-------------------------------------------NAO DISPONIVEL-------------------------------------------")</f>
        <v>-------------------------------------------NAO DISPONIVEL-------------------------------------------</v>
      </c>
      <c r="C1904" s="22">
        <v>1</v>
      </c>
      <c r="D1904" s="5" t="str">
        <f>_xlfn.XLOOKUP(R1904,OP!C:C,OP!B:B,,0,1)</f>
        <v>RJ</v>
      </c>
      <c r="E1904" s="23"/>
      <c r="M1904" s="26"/>
      <c r="N1904" s="27"/>
      <c r="O1904" s="28" t="str">
        <f t="shared" si="472"/>
        <v>00000001904</v>
      </c>
      <c r="R1904" s="27" t="s">
        <v>193</v>
      </c>
      <c r="S1904" s="30" t="str">
        <f>_xlfn.IFNA(VLOOKUP(_xlfn.CONCAT(D1904," - ",R1904),OP!A:D,4,0),"-------------------------------------------NAO DISPONIVEL-------------------------------------------")</f>
        <v>FETRANSPOR</v>
      </c>
      <c r="T1904" s="31"/>
      <c r="U1904" s="32"/>
      <c r="V1904" s="31"/>
      <c r="W1904" s="33">
        <f t="shared" si="473"/>
        <v>0</v>
      </c>
      <c r="X1904" s="34">
        <f t="shared" si="474"/>
        <v>0</v>
      </c>
      <c r="Y1904" s="33">
        <f t="shared" si="475"/>
        <v>0</v>
      </c>
      <c r="Z1904" s="33">
        <f t="shared" si="476"/>
        <v>0</v>
      </c>
      <c r="AA1904" s="35">
        <f t="shared" si="477"/>
        <v>0</v>
      </c>
      <c r="AB1904" s="36">
        <f t="shared" si="478"/>
        <v>0</v>
      </c>
      <c r="AC1904" s="37">
        <f t="shared" si="479"/>
        <v>0</v>
      </c>
      <c r="AD1904" s="38"/>
      <c r="AE1904" s="38"/>
      <c r="AF1904" s="39">
        <f t="shared" si="480"/>
        <v>0</v>
      </c>
      <c r="AG1904" s="40"/>
      <c r="AH1904" s="41">
        <f t="shared" si="481"/>
        <v>0</v>
      </c>
      <c r="AI1904" s="42">
        <f t="shared" si="482"/>
        <v>0</v>
      </c>
      <c r="AJ1904" s="43">
        <f t="shared" si="483"/>
        <v>0</v>
      </c>
      <c r="AK1904" s="5" t="str">
        <f>_xlfn.IFNA(VLOOKUP(_xlfn.CONCAT(D1904," - ",S1904),OP!E:F,2,0),"-------------------------------------------NAO DISPONIVEL-------------------------------------------")</f>
        <v>C - RIOCARD</v>
      </c>
      <c r="AL1904" s="7" t="str">
        <f t="shared" si="469"/>
        <v>1 - -------------------------------------------NAO DISPONIVEL------------------------------------------- - 00000001904 - FETRANSPOR</v>
      </c>
      <c r="AM1904" s="7" t="str">
        <f t="shared" si="470"/>
        <v>-------------------------------------------NAO DISPONIVEL-------------------------------------------</v>
      </c>
      <c r="AN1904" s="44" cm="1">
        <f t="array" ref="AN1904">_xlfn.IFS(AJ1904=0,0,AQ1904="INATIVO",2,AQ1904="SEM CADASTRO",4,AQ1904="CPF ATIVO EM OUTRO COMPRADOR",5,AQ1904="NOVO/SEM CARTAO",6,AND(AJ1904&gt;0,AQ1904,""),8)</f>
        <v>0</v>
      </c>
      <c r="AO1904" s="45">
        <f t="shared" si="484"/>
        <v>-10</v>
      </c>
    </row>
    <row r="1905" spans="1:41" x14ac:dyDescent="0.4">
      <c r="A1905" s="21" t="str">
        <f t="shared" si="471"/>
        <v>-------------------------------------------NAO DISPONIVEL-------------------------------------------</v>
      </c>
      <c r="B1905" s="5" t="str">
        <f>_xlfn.IFNA(VLOOKUP(A1905,CNPJ!E:F,2,0),"-------------------------------------------NAO DISPONIVEL-------------------------------------------")</f>
        <v>-------------------------------------------NAO DISPONIVEL-------------------------------------------</v>
      </c>
      <c r="C1905" s="22">
        <v>1</v>
      </c>
      <c r="D1905" s="5" t="str">
        <f>_xlfn.XLOOKUP(R1905,OP!C:C,OP!B:B,,0,1)</f>
        <v>RJ</v>
      </c>
      <c r="E1905" s="23"/>
      <c r="M1905" s="26"/>
      <c r="N1905" s="27"/>
      <c r="O1905" s="28" t="str">
        <f t="shared" si="472"/>
        <v>00000001905</v>
      </c>
      <c r="R1905" s="27" t="s">
        <v>193</v>
      </c>
      <c r="S1905" s="30" t="str">
        <f>_xlfn.IFNA(VLOOKUP(_xlfn.CONCAT(D1905," - ",R1905),OP!A:D,4,0),"-------------------------------------------NAO DISPONIVEL-------------------------------------------")</f>
        <v>FETRANSPOR</v>
      </c>
      <c r="T1905" s="31"/>
      <c r="U1905" s="32"/>
      <c r="V1905" s="31"/>
      <c r="W1905" s="33">
        <f t="shared" si="473"/>
        <v>0</v>
      </c>
      <c r="X1905" s="34">
        <f t="shared" si="474"/>
        <v>0</v>
      </c>
      <c r="Y1905" s="33">
        <f t="shared" si="475"/>
        <v>0</v>
      </c>
      <c r="Z1905" s="33">
        <f t="shared" si="476"/>
        <v>0</v>
      </c>
      <c r="AA1905" s="35">
        <f t="shared" si="477"/>
        <v>0</v>
      </c>
      <c r="AB1905" s="36">
        <f t="shared" si="478"/>
        <v>0</v>
      </c>
      <c r="AC1905" s="37">
        <f t="shared" si="479"/>
        <v>0</v>
      </c>
      <c r="AD1905" s="38"/>
      <c r="AE1905" s="38"/>
      <c r="AF1905" s="39">
        <f t="shared" si="480"/>
        <v>0</v>
      </c>
      <c r="AG1905" s="40"/>
      <c r="AH1905" s="41">
        <f t="shared" si="481"/>
        <v>0</v>
      </c>
      <c r="AI1905" s="42">
        <f t="shared" si="482"/>
        <v>0</v>
      </c>
      <c r="AJ1905" s="43">
        <f t="shared" si="483"/>
        <v>0</v>
      </c>
      <c r="AK1905" s="5" t="str">
        <f>_xlfn.IFNA(VLOOKUP(_xlfn.CONCAT(D1905," - ",S1905),OP!E:F,2,0),"-------------------------------------------NAO DISPONIVEL-------------------------------------------")</f>
        <v>C - RIOCARD</v>
      </c>
      <c r="AL1905" s="7" t="str">
        <f t="shared" si="469"/>
        <v>1 - -------------------------------------------NAO DISPONIVEL------------------------------------------- - 00000001905 - FETRANSPOR</v>
      </c>
      <c r="AM1905" s="7" t="str">
        <f t="shared" si="470"/>
        <v>-------------------------------------------NAO DISPONIVEL-------------------------------------------</v>
      </c>
      <c r="AN1905" s="44" cm="1">
        <f t="array" ref="AN1905">_xlfn.IFS(AJ1905=0,0,AQ1905="INATIVO",2,AQ1905="SEM CADASTRO",4,AQ1905="CPF ATIVO EM OUTRO COMPRADOR",5,AQ1905="NOVO/SEM CARTAO",6,AND(AJ1905&gt;0,AQ1905,""),8)</f>
        <v>0</v>
      </c>
      <c r="AO1905" s="45">
        <f t="shared" si="484"/>
        <v>-10</v>
      </c>
    </row>
    <row r="1906" spans="1:41" x14ac:dyDescent="0.4">
      <c r="A1906" s="21" t="str">
        <f t="shared" si="471"/>
        <v>-------------------------------------------NAO DISPONIVEL-------------------------------------------</v>
      </c>
      <c r="B1906" s="5" t="str">
        <f>_xlfn.IFNA(VLOOKUP(A1906,CNPJ!E:F,2,0),"-------------------------------------------NAO DISPONIVEL-------------------------------------------")</f>
        <v>-------------------------------------------NAO DISPONIVEL-------------------------------------------</v>
      </c>
      <c r="C1906" s="22">
        <v>1</v>
      </c>
      <c r="D1906" s="5" t="str">
        <f>_xlfn.XLOOKUP(R1906,OP!C:C,OP!B:B,,0,1)</f>
        <v>RJ</v>
      </c>
      <c r="E1906" s="23"/>
      <c r="M1906" s="26"/>
      <c r="N1906" s="27"/>
      <c r="O1906" s="28" t="str">
        <f t="shared" si="472"/>
        <v>00000001906</v>
      </c>
      <c r="R1906" s="27" t="s">
        <v>193</v>
      </c>
      <c r="S1906" s="30" t="str">
        <f>_xlfn.IFNA(VLOOKUP(_xlfn.CONCAT(D1906," - ",R1906),OP!A:D,4,0),"-------------------------------------------NAO DISPONIVEL-------------------------------------------")</f>
        <v>FETRANSPOR</v>
      </c>
      <c r="T1906" s="31"/>
      <c r="U1906" s="32"/>
      <c r="V1906" s="31"/>
      <c r="W1906" s="33">
        <f t="shared" si="473"/>
        <v>0</v>
      </c>
      <c r="X1906" s="34">
        <f t="shared" si="474"/>
        <v>0</v>
      </c>
      <c r="Y1906" s="33">
        <f t="shared" si="475"/>
        <v>0</v>
      </c>
      <c r="Z1906" s="33">
        <f t="shared" si="476"/>
        <v>0</v>
      </c>
      <c r="AA1906" s="35">
        <f t="shared" si="477"/>
        <v>0</v>
      </c>
      <c r="AB1906" s="36">
        <f t="shared" si="478"/>
        <v>0</v>
      </c>
      <c r="AC1906" s="37">
        <f t="shared" si="479"/>
        <v>0</v>
      </c>
      <c r="AD1906" s="38"/>
      <c r="AE1906" s="38"/>
      <c r="AF1906" s="39">
        <f t="shared" si="480"/>
        <v>0</v>
      </c>
      <c r="AG1906" s="40"/>
      <c r="AH1906" s="41">
        <f t="shared" si="481"/>
        <v>0</v>
      </c>
      <c r="AI1906" s="42">
        <f t="shared" si="482"/>
        <v>0</v>
      </c>
      <c r="AJ1906" s="43">
        <f t="shared" si="483"/>
        <v>0</v>
      </c>
      <c r="AK1906" s="5" t="str">
        <f>_xlfn.IFNA(VLOOKUP(_xlfn.CONCAT(D1906," - ",S1906),OP!E:F,2,0),"-------------------------------------------NAO DISPONIVEL-------------------------------------------")</f>
        <v>C - RIOCARD</v>
      </c>
      <c r="AL1906" s="7" t="str">
        <f t="shared" si="469"/>
        <v>1 - -------------------------------------------NAO DISPONIVEL------------------------------------------- - 00000001906 - FETRANSPOR</v>
      </c>
      <c r="AM1906" s="7" t="str">
        <f t="shared" si="470"/>
        <v>-------------------------------------------NAO DISPONIVEL-------------------------------------------</v>
      </c>
      <c r="AN1906" s="44" cm="1">
        <f t="array" ref="AN1906">_xlfn.IFS(AJ1906=0,0,AQ1906="INATIVO",2,AQ1906="SEM CADASTRO",4,AQ1906="CPF ATIVO EM OUTRO COMPRADOR",5,AQ1906="NOVO/SEM CARTAO",6,AND(AJ1906&gt;0,AQ1906,""),8)</f>
        <v>0</v>
      </c>
      <c r="AO1906" s="45">
        <f t="shared" si="484"/>
        <v>-10</v>
      </c>
    </row>
    <row r="1907" spans="1:41" x14ac:dyDescent="0.4">
      <c r="A1907" s="21" t="str">
        <f t="shared" si="471"/>
        <v>-------------------------------------------NAO DISPONIVEL-------------------------------------------</v>
      </c>
      <c r="B1907" s="5" t="str">
        <f>_xlfn.IFNA(VLOOKUP(A1907,CNPJ!E:F,2,0),"-------------------------------------------NAO DISPONIVEL-------------------------------------------")</f>
        <v>-------------------------------------------NAO DISPONIVEL-------------------------------------------</v>
      </c>
      <c r="C1907" s="22">
        <v>1</v>
      </c>
      <c r="D1907" s="5" t="str">
        <f>_xlfn.XLOOKUP(R1907,OP!C:C,OP!B:B,,0,1)</f>
        <v>RJ</v>
      </c>
      <c r="E1907" s="23"/>
      <c r="M1907" s="26"/>
      <c r="N1907" s="27"/>
      <c r="O1907" s="28" t="str">
        <f t="shared" si="472"/>
        <v>00000001907</v>
      </c>
      <c r="R1907" s="27" t="s">
        <v>193</v>
      </c>
      <c r="S1907" s="30" t="str">
        <f>_xlfn.IFNA(VLOOKUP(_xlfn.CONCAT(D1907," - ",R1907),OP!A:D,4,0),"-------------------------------------------NAO DISPONIVEL-------------------------------------------")</f>
        <v>FETRANSPOR</v>
      </c>
      <c r="T1907" s="31"/>
      <c r="U1907" s="32"/>
      <c r="V1907" s="31"/>
      <c r="W1907" s="33">
        <f t="shared" si="473"/>
        <v>0</v>
      </c>
      <c r="X1907" s="34">
        <f t="shared" si="474"/>
        <v>0</v>
      </c>
      <c r="Y1907" s="33">
        <f t="shared" si="475"/>
        <v>0</v>
      </c>
      <c r="Z1907" s="33">
        <f t="shared" si="476"/>
        <v>0</v>
      </c>
      <c r="AA1907" s="35">
        <f t="shared" si="477"/>
        <v>0</v>
      </c>
      <c r="AB1907" s="36">
        <f t="shared" si="478"/>
        <v>0</v>
      </c>
      <c r="AC1907" s="37">
        <f t="shared" si="479"/>
        <v>0</v>
      </c>
      <c r="AD1907" s="38"/>
      <c r="AE1907" s="38"/>
      <c r="AF1907" s="39">
        <f t="shared" si="480"/>
        <v>0</v>
      </c>
      <c r="AG1907" s="40"/>
      <c r="AH1907" s="41">
        <f t="shared" si="481"/>
        <v>0</v>
      </c>
      <c r="AI1907" s="42">
        <f t="shared" si="482"/>
        <v>0</v>
      </c>
      <c r="AJ1907" s="43">
        <f t="shared" si="483"/>
        <v>0</v>
      </c>
      <c r="AK1907" s="5" t="str">
        <f>_xlfn.IFNA(VLOOKUP(_xlfn.CONCAT(D1907," - ",S1907),OP!E:F,2,0),"-------------------------------------------NAO DISPONIVEL-------------------------------------------")</f>
        <v>C - RIOCARD</v>
      </c>
      <c r="AL1907" s="7" t="str">
        <f t="shared" si="469"/>
        <v>1 - -------------------------------------------NAO DISPONIVEL------------------------------------------- - 00000001907 - FETRANSPOR</v>
      </c>
      <c r="AM1907" s="7" t="str">
        <f t="shared" si="470"/>
        <v>-------------------------------------------NAO DISPONIVEL-------------------------------------------</v>
      </c>
      <c r="AN1907" s="44" cm="1">
        <f t="array" ref="AN1907">_xlfn.IFS(AJ1907=0,0,AQ1907="INATIVO",2,AQ1907="SEM CADASTRO",4,AQ1907="CPF ATIVO EM OUTRO COMPRADOR",5,AQ1907="NOVO/SEM CARTAO",6,AND(AJ1907&gt;0,AQ1907,""),8)</f>
        <v>0</v>
      </c>
      <c r="AO1907" s="45">
        <f t="shared" si="484"/>
        <v>-10</v>
      </c>
    </row>
    <row r="1908" spans="1:41" x14ac:dyDescent="0.4">
      <c r="A1908" s="21" t="str">
        <f t="shared" si="471"/>
        <v>-------------------------------------------NAO DISPONIVEL-------------------------------------------</v>
      </c>
      <c r="B1908" s="5" t="str">
        <f>_xlfn.IFNA(VLOOKUP(A1908,CNPJ!E:F,2,0),"-------------------------------------------NAO DISPONIVEL-------------------------------------------")</f>
        <v>-------------------------------------------NAO DISPONIVEL-------------------------------------------</v>
      </c>
      <c r="C1908" s="22">
        <v>1</v>
      </c>
      <c r="D1908" s="5" t="str">
        <f>_xlfn.XLOOKUP(R1908,OP!C:C,OP!B:B,,0,1)</f>
        <v>RJ</v>
      </c>
      <c r="E1908" s="23"/>
      <c r="M1908" s="26"/>
      <c r="N1908" s="27"/>
      <c r="O1908" s="28" t="str">
        <f t="shared" si="472"/>
        <v>00000001908</v>
      </c>
      <c r="R1908" s="27" t="s">
        <v>193</v>
      </c>
      <c r="S1908" s="30" t="str">
        <f>_xlfn.IFNA(VLOOKUP(_xlfn.CONCAT(D1908," - ",R1908),OP!A:D,4,0),"-------------------------------------------NAO DISPONIVEL-------------------------------------------")</f>
        <v>FETRANSPOR</v>
      </c>
      <c r="T1908" s="31"/>
      <c r="U1908" s="32"/>
      <c r="V1908" s="31"/>
      <c r="W1908" s="33">
        <f t="shared" si="473"/>
        <v>0</v>
      </c>
      <c r="X1908" s="34">
        <f t="shared" si="474"/>
        <v>0</v>
      </c>
      <c r="Y1908" s="33">
        <f t="shared" si="475"/>
        <v>0</v>
      </c>
      <c r="Z1908" s="33">
        <f t="shared" si="476"/>
        <v>0</v>
      </c>
      <c r="AA1908" s="35">
        <f t="shared" si="477"/>
        <v>0</v>
      </c>
      <c r="AB1908" s="36">
        <f t="shared" si="478"/>
        <v>0</v>
      </c>
      <c r="AC1908" s="37">
        <f t="shared" si="479"/>
        <v>0</v>
      </c>
      <c r="AD1908" s="38"/>
      <c r="AE1908" s="38"/>
      <c r="AF1908" s="39">
        <f t="shared" si="480"/>
        <v>0</v>
      </c>
      <c r="AG1908" s="40"/>
      <c r="AH1908" s="41">
        <f t="shared" si="481"/>
        <v>0</v>
      </c>
      <c r="AI1908" s="42">
        <f t="shared" si="482"/>
        <v>0</v>
      </c>
      <c r="AJ1908" s="43">
        <f t="shared" si="483"/>
        <v>0</v>
      </c>
      <c r="AK1908" s="5" t="str">
        <f>_xlfn.IFNA(VLOOKUP(_xlfn.CONCAT(D1908," - ",S1908),OP!E:F,2,0),"-------------------------------------------NAO DISPONIVEL-------------------------------------------")</f>
        <v>C - RIOCARD</v>
      </c>
      <c r="AL1908" s="7" t="str">
        <f t="shared" si="469"/>
        <v>1 - -------------------------------------------NAO DISPONIVEL------------------------------------------- - 00000001908 - FETRANSPOR</v>
      </c>
      <c r="AM1908" s="7" t="str">
        <f t="shared" si="470"/>
        <v>-------------------------------------------NAO DISPONIVEL-------------------------------------------</v>
      </c>
      <c r="AN1908" s="44" cm="1">
        <f t="array" ref="AN1908">_xlfn.IFS(AJ1908=0,0,AQ1908="INATIVO",2,AQ1908="SEM CADASTRO",4,AQ1908="CPF ATIVO EM OUTRO COMPRADOR",5,AQ1908="NOVO/SEM CARTAO",6,AND(AJ1908&gt;0,AQ1908,""),8)</f>
        <v>0</v>
      </c>
      <c r="AO1908" s="45">
        <f t="shared" si="484"/>
        <v>-10</v>
      </c>
    </row>
    <row r="1909" spans="1:41" x14ac:dyDescent="0.4">
      <c r="A1909" s="21" t="str">
        <f t="shared" si="471"/>
        <v>-------------------------------------------NAO DISPONIVEL-------------------------------------------</v>
      </c>
      <c r="B1909" s="5" t="str">
        <f>_xlfn.IFNA(VLOOKUP(A1909,CNPJ!E:F,2,0),"-------------------------------------------NAO DISPONIVEL-------------------------------------------")</f>
        <v>-------------------------------------------NAO DISPONIVEL-------------------------------------------</v>
      </c>
      <c r="C1909" s="22">
        <v>1</v>
      </c>
      <c r="D1909" s="5" t="str">
        <f>_xlfn.XLOOKUP(R1909,OP!C:C,OP!B:B,,0,1)</f>
        <v>RJ</v>
      </c>
      <c r="E1909" s="23"/>
      <c r="M1909" s="26"/>
      <c r="N1909" s="27"/>
      <c r="O1909" s="28" t="str">
        <f t="shared" si="472"/>
        <v>00000001909</v>
      </c>
      <c r="R1909" s="27" t="s">
        <v>193</v>
      </c>
      <c r="S1909" s="30" t="str">
        <f>_xlfn.IFNA(VLOOKUP(_xlfn.CONCAT(D1909," - ",R1909),OP!A:D,4,0),"-------------------------------------------NAO DISPONIVEL-------------------------------------------")</f>
        <v>FETRANSPOR</v>
      </c>
      <c r="T1909" s="31"/>
      <c r="U1909" s="32"/>
      <c r="V1909" s="31"/>
      <c r="W1909" s="33">
        <f t="shared" si="473"/>
        <v>0</v>
      </c>
      <c r="X1909" s="34">
        <f t="shared" si="474"/>
        <v>0</v>
      </c>
      <c r="Y1909" s="33">
        <f t="shared" si="475"/>
        <v>0</v>
      </c>
      <c r="Z1909" s="33">
        <f t="shared" si="476"/>
        <v>0</v>
      </c>
      <c r="AA1909" s="35">
        <f t="shared" si="477"/>
        <v>0</v>
      </c>
      <c r="AB1909" s="36">
        <f t="shared" si="478"/>
        <v>0</v>
      </c>
      <c r="AC1909" s="37">
        <f t="shared" si="479"/>
        <v>0</v>
      </c>
      <c r="AD1909" s="38"/>
      <c r="AE1909" s="38"/>
      <c r="AF1909" s="39">
        <f t="shared" si="480"/>
        <v>0</v>
      </c>
      <c r="AG1909" s="40"/>
      <c r="AH1909" s="41">
        <f t="shared" si="481"/>
        <v>0</v>
      </c>
      <c r="AI1909" s="42">
        <f t="shared" si="482"/>
        <v>0</v>
      </c>
      <c r="AJ1909" s="43">
        <f t="shared" si="483"/>
        <v>0</v>
      </c>
      <c r="AK1909" s="5" t="str">
        <f>_xlfn.IFNA(VLOOKUP(_xlfn.CONCAT(D1909," - ",S1909),OP!E:F,2,0),"-------------------------------------------NAO DISPONIVEL-------------------------------------------")</f>
        <v>C - RIOCARD</v>
      </c>
      <c r="AL1909" s="7" t="str">
        <f t="shared" si="469"/>
        <v>1 - -------------------------------------------NAO DISPONIVEL------------------------------------------- - 00000001909 - FETRANSPOR</v>
      </c>
      <c r="AM1909" s="7" t="str">
        <f t="shared" si="470"/>
        <v>-------------------------------------------NAO DISPONIVEL-------------------------------------------</v>
      </c>
      <c r="AN1909" s="44" cm="1">
        <f t="array" ref="AN1909">_xlfn.IFS(AJ1909=0,0,AQ1909="INATIVO",2,AQ1909="SEM CADASTRO",4,AQ1909="CPF ATIVO EM OUTRO COMPRADOR",5,AQ1909="NOVO/SEM CARTAO",6,AND(AJ1909&gt;0,AQ1909,""),8)</f>
        <v>0</v>
      </c>
      <c r="AO1909" s="45">
        <f t="shared" si="484"/>
        <v>-10</v>
      </c>
    </row>
    <row r="1910" spans="1:41" x14ac:dyDescent="0.4">
      <c r="A1910" s="21" t="str">
        <f t="shared" si="471"/>
        <v>-------------------------------------------NAO DISPONIVEL-------------------------------------------</v>
      </c>
      <c r="B1910" s="5" t="str">
        <f>_xlfn.IFNA(VLOOKUP(A1910,CNPJ!E:F,2,0),"-------------------------------------------NAO DISPONIVEL-------------------------------------------")</f>
        <v>-------------------------------------------NAO DISPONIVEL-------------------------------------------</v>
      </c>
      <c r="C1910" s="22">
        <v>1</v>
      </c>
      <c r="D1910" s="5" t="str">
        <f>_xlfn.XLOOKUP(R1910,OP!C:C,OP!B:B,,0,1)</f>
        <v>RJ</v>
      </c>
      <c r="E1910" s="23"/>
      <c r="M1910" s="26"/>
      <c r="N1910" s="27"/>
      <c r="O1910" s="28" t="str">
        <f t="shared" si="472"/>
        <v>00000001910</v>
      </c>
      <c r="R1910" s="27" t="s">
        <v>193</v>
      </c>
      <c r="S1910" s="30" t="str">
        <f>_xlfn.IFNA(VLOOKUP(_xlfn.CONCAT(D1910," - ",R1910),OP!A:D,4,0),"-------------------------------------------NAO DISPONIVEL-------------------------------------------")</f>
        <v>FETRANSPOR</v>
      </c>
      <c r="T1910" s="31"/>
      <c r="U1910" s="32"/>
      <c r="V1910" s="31"/>
      <c r="W1910" s="33">
        <f t="shared" si="473"/>
        <v>0</v>
      </c>
      <c r="X1910" s="34">
        <f t="shared" si="474"/>
        <v>0</v>
      </c>
      <c r="Y1910" s="33">
        <f t="shared" si="475"/>
        <v>0</v>
      </c>
      <c r="Z1910" s="33">
        <f t="shared" si="476"/>
        <v>0</v>
      </c>
      <c r="AA1910" s="35">
        <f t="shared" si="477"/>
        <v>0</v>
      </c>
      <c r="AB1910" s="36">
        <f t="shared" si="478"/>
        <v>0</v>
      </c>
      <c r="AC1910" s="37">
        <f t="shared" si="479"/>
        <v>0</v>
      </c>
      <c r="AD1910" s="38"/>
      <c r="AE1910" s="38"/>
      <c r="AF1910" s="39">
        <f t="shared" si="480"/>
        <v>0</v>
      </c>
      <c r="AG1910" s="40"/>
      <c r="AH1910" s="41">
        <f t="shared" si="481"/>
        <v>0</v>
      </c>
      <c r="AI1910" s="42">
        <f t="shared" si="482"/>
        <v>0</v>
      </c>
      <c r="AJ1910" s="43">
        <f t="shared" si="483"/>
        <v>0</v>
      </c>
      <c r="AK1910" s="5" t="str">
        <f>_xlfn.IFNA(VLOOKUP(_xlfn.CONCAT(D1910," - ",S1910),OP!E:F,2,0),"-------------------------------------------NAO DISPONIVEL-------------------------------------------")</f>
        <v>C - RIOCARD</v>
      </c>
      <c r="AL1910" s="7" t="str">
        <f t="shared" si="469"/>
        <v>1 - -------------------------------------------NAO DISPONIVEL------------------------------------------- - 00000001910 - FETRANSPOR</v>
      </c>
      <c r="AM1910" s="7" t="str">
        <f t="shared" si="470"/>
        <v>-------------------------------------------NAO DISPONIVEL-------------------------------------------</v>
      </c>
      <c r="AN1910" s="44" cm="1">
        <f t="array" ref="AN1910">_xlfn.IFS(AJ1910=0,0,AQ1910="INATIVO",2,AQ1910="SEM CADASTRO",4,AQ1910="CPF ATIVO EM OUTRO COMPRADOR",5,AQ1910="NOVO/SEM CARTAO",6,AND(AJ1910&gt;0,AQ1910,""),8)</f>
        <v>0</v>
      </c>
      <c r="AO1910" s="45">
        <f t="shared" si="484"/>
        <v>-10</v>
      </c>
    </row>
    <row r="1911" spans="1:41" x14ac:dyDescent="0.4">
      <c r="A1911" s="21" t="str">
        <f t="shared" si="471"/>
        <v>-------------------------------------------NAO DISPONIVEL-------------------------------------------</v>
      </c>
      <c r="B1911" s="5" t="str">
        <f>_xlfn.IFNA(VLOOKUP(A1911,CNPJ!E:F,2,0),"-------------------------------------------NAO DISPONIVEL-------------------------------------------")</f>
        <v>-------------------------------------------NAO DISPONIVEL-------------------------------------------</v>
      </c>
      <c r="C1911" s="22">
        <v>1</v>
      </c>
      <c r="D1911" s="5" t="str">
        <f>_xlfn.XLOOKUP(R1911,OP!C:C,OP!B:B,,0,1)</f>
        <v>RJ</v>
      </c>
      <c r="E1911" s="23"/>
      <c r="M1911" s="26"/>
      <c r="N1911" s="27"/>
      <c r="O1911" s="28" t="str">
        <f t="shared" si="472"/>
        <v>00000001911</v>
      </c>
      <c r="R1911" s="27" t="s">
        <v>193</v>
      </c>
      <c r="S1911" s="30" t="str">
        <f>_xlfn.IFNA(VLOOKUP(_xlfn.CONCAT(D1911," - ",R1911),OP!A:D,4,0),"-------------------------------------------NAO DISPONIVEL-------------------------------------------")</f>
        <v>FETRANSPOR</v>
      </c>
      <c r="T1911" s="31"/>
      <c r="U1911" s="32"/>
      <c r="V1911" s="31"/>
      <c r="W1911" s="33">
        <f t="shared" si="473"/>
        <v>0</v>
      </c>
      <c r="X1911" s="34">
        <f t="shared" si="474"/>
        <v>0</v>
      </c>
      <c r="Y1911" s="33">
        <f t="shared" si="475"/>
        <v>0</v>
      </c>
      <c r="Z1911" s="33">
        <f t="shared" si="476"/>
        <v>0</v>
      </c>
      <c r="AA1911" s="35">
        <f t="shared" si="477"/>
        <v>0</v>
      </c>
      <c r="AB1911" s="36">
        <f t="shared" si="478"/>
        <v>0</v>
      </c>
      <c r="AC1911" s="37">
        <f t="shared" si="479"/>
        <v>0</v>
      </c>
      <c r="AD1911" s="38"/>
      <c r="AE1911" s="38"/>
      <c r="AF1911" s="39">
        <f t="shared" si="480"/>
        <v>0</v>
      </c>
      <c r="AG1911" s="40"/>
      <c r="AH1911" s="41">
        <f t="shared" si="481"/>
        <v>0</v>
      </c>
      <c r="AI1911" s="42">
        <f t="shared" si="482"/>
        <v>0</v>
      </c>
      <c r="AJ1911" s="43">
        <f t="shared" si="483"/>
        <v>0</v>
      </c>
      <c r="AK1911" s="5" t="str">
        <f>_xlfn.IFNA(VLOOKUP(_xlfn.CONCAT(D1911," - ",S1911),OP!E:F,2,0),"-------------------------------------------NAO DISPONIVEL-------------------------------------------")</f>
        <v>C - RIOCARD</v>
      </c>
      <c r="AL1911" s="7" t="str">
        <f t="shared" si="469"/>
        <v>1 - -------------------------------------------NAO DISPONIVEL------------------------------------------- - 00000001911 - FETRANSPOR</v>
      </c>
      <c r="AM1911" s="7" t="str">
        <f t="shared" si="470"/>
        <v>-------------------------------------------NAO DISPONIVEL-------------------------------------------</v>
      </c>
      <c r="AN1911" s="44" cm="1">
        <f t="array" ref="AN1911">_xlfn.IFS(AJ1911=0,0,AQ1911="INATIVO",2,AQ1911="SEM CADASTRO",4,AQ1911="CPF ATIVO EM OUTRO COMPRADOR",5,AQ1911="NOVO/SEM CARTAO",6,AND(AJ1911&gt;0,AQ1911,""),8)</f>
        <v>0</v>
      </c>
      <c r="AO1911" s="45">
        <f t="shared" si="484"/>
        <v>-10</v>
      </c>
    </row>
    <row r="1912" spans="1:41" x14ac:dyDescent="0.4">
      <c r="A1912" s="21" t="str">
        <f t="shared" si="471"/>
        <v>-------------------------------------------NAO DISPONIVEL-------------------------------------------</v>
      </c>
      <c r="B1912" s="5" t="str">
        <f>_xlfn.IFNA(VLOOKUP(A1912,CNPJ!E:F,2,0),"-------------------------------------------NAO DISPONIVEL-------------------------------------------")</f>
        <v>-------------------------------------------NAO DISPONIVEL-------------------------------------------</v>
      </c>
      <c r="C1912" s="22">
        <v>1</v>
      </c>
      <c r="D1912" s="5" t="str">
        <f>_xlfn.XLOOKUP(R1912,OP!C:C,OP!B:B,,0,1)</f>
        <v>RJ</v>
      </c>
      <c r="E1912" s="23"/>
      <c r="M1912" s="26"/>
      <c r="N1912" s="27"/>
      <c r="O1912" s="28" t="str">
        <f t="shared" si="472"/>
        <v>00000001912</v>
      </c>
      <c r="R1912" s="27" t="s">
        <v>193</v>
      </c>
      <c r="S1912" s="30" t="str">
        <f>_xlfn.IFNA(VLOOKUP(_xlfn.CONCAT(D1912," - ",R1912),OP!A:D,4,0),"-------------------------------------------NAO DISPONIVEL-------------------------------------------")</f>
        <v>FETRANSPOR</v>
      </c>
      <c r="T1912" s="31"/>
      <c r="U1912" s="32"/>
      <c r="V1912" s="31"/>
      <c r="W1912" s="33">
        <f t="shared" si="473"/>
        <v>0</v>
      </c>
      <c r="X1912" s="34">
        <f t="shared" si="474"/>
        <v>0</v>
      </c>
      <c r="Y1912" s="33">
        <f t="shared" si="475"/>
        <v>0</v>
      </c>
      <c r="Z1912" s="33">
        <f t="shared" si="476"/>
        <v>0</v>
      </c>
      <c r="AA1912" s="35">
        <f t="shared" si="477"/>
        <v>0</v>
      </c>
      <c r="AB1912" s="36">
        <f t="shared" si="478"/>
        <v>0</v>
      </c>
      <c r="AC1912" s="37">
        <f t="shared" si="479"/>
        <v>0</v>
      </c>
      <c r="AD1912" s="38"/>
      <c r="AE1912" s="38"/>
      <c r="AF1912" s="39">
        <f t="shared" si="480"/>
        <v>0</v>
      </c>
      <c r="AG1912" s="40"/>
      <c r="AH1912" s="41">
        <f t="shared" si="481"/>
        <v>0</v>
      </c>
      <c r="AI1912" s="42">
        <f t="shared" si="482"/>
        <v>0</v>
      </c>
      <c r="AJ1912" s="43">
        <f t="shared" si="483"/>
        <v>0</v>
      </c>
      <c r="AK1912" s="5" t="str">
        <f>_xlfn.IFNA(VLOOKUP(_xlfn.CONCAT(D1912," - ",S1912),OP!E:F,2,0),"-------------------------------------------NAO DISPONIVEL-------------------------------------------")</f>
        <v>C - RIOCARD</v>
      </c>
      <c r="AL1912" s="7" t="str">
        <f t="shared" si="469"/>
        <v>1 - -------------------------------------------NAO DISPONIVEL------------------------------------------- - 00000001912 - FETRANSPOR</v>
      </c>
      <c r="AM1912" s="7" t="str">
        <f t="shared" si="470"/>
        <v>-------------------------------------------NAO DISPONIVEL-------------------------------------------</v>
      </c>
      <c r="AN1912" s="44" cm="1">
        <f t="array" ref="AN1912">_xlfn.IFS(AJ1912=0,0,AQ1912="INATIVO",2,AQ1912="SEM CADASTRO",4,AQ1912="CPF ATIVO EM OUTRO COMPRADOR",5,AQ1912="NOVO/SEM CARTAO",6,AND(AJ1912&gt;0,AQ1912,""),8)</f>
        <v>0</v>
      </c>
      <c r="AO1912" s="45">
        <f t="shared" si="484"/>
        <v>-10</v>
      </c>
    </row>
    <row r="1913" spans="1:41" x14ac:dyDescent="0.4">
      <c r="A1913" s="21" t="str">
        <f t="shared" si="471"/>
        <v>-------------------------------------------NAO DISPONIVEL-------------------------------------------</v>
      </c>
      <c r="B1913" s="5" t="str">
        <f>_xlfn.IFNA(VLOOKUP(A1913,CNPJ!E:F,2,0),"-------------------------------------------NAO DISPONIVEL-------------------------------------------")</f>
        <v>-------------------------------------------NAO DISPONIVEL-------------------------------------------</v>
      </c>
      <c r="C1913" s="22">
        <v>1</v>
      </c>
      <c r="D1913" s="5" t="str">
        <f>_xlfn.XLOOKUP(R1913,OP!C:C,OP!B:B,,0,1)</f>
        <v>RJ</v>
      </c>
      <c r="E1913" s="23"/>
      <c r="M1913" s="26"/>
      <c r="N1913" s="27"/>
      <c r="O1913" s="28" t="str">
        <f t="shared" si="472"/>
        <v>00000001913</v>
      </c>
      <c r="R1913" s="27" t="s">
        <v>193</v>
      </c>
      <c r="S1913" s="30" t="str">
        <f>_xlfn.IFNA(VLOOKUP(_xlfn.CONCAT(D1913," - ",R1913),OP!A:D,4,0),"-------------------------------------------NAO DISPONIVEL-------------------------------------------")</f>
        <v>FETRANSPOR</v>
      </c>
      <c r="T1913" s="31"/>
      <c r="U1913" s="32"/>
      <c r="V1913" s="31"/>
      <c r="W1913" s="33">
        <f t="shared" si="473"/>
        <v>0</v>
      </c>
      <c r="X1913" s="34">
        <f t="shared" si="474"/>
        <v>0</v>
      </c>
      <c r="Y1913" s="33">
        <f t="shared" si="475"/>
        <v>0</v>
      </c>
      <c r="Z1913" s="33">
        <f t="shared" si="476"/>
        <v>0</v>
      </c>
      <c r="AA1913" s="35">
        <f t="shared" si="477"/>
        <v>0</v>
      </c>
      <c r="AB1913" s="36">
        <f t="shared" si="478"/>
        <v>0</v>
      </c>
      <c r="AC1913" s="37">
        <f t="shared" si="479"/>
        <v>0</v>
      </c>
      <c r="AD1913" s="38"/>
      <c r="AE1913" s="38"/>
      <c r="AF1913" s="39">
        <f t="shared" si="480"/>
        <v>0</v>
      </c>
      <c r="AG1913" s="40"/>
      <c r="AH1913" s="41">
        <f t="shared" si="481"/>
        <v>0</v>
      </c>
      <c r="AI1913" s="42">
        <f t="shared" si="482"/>
        <v>0</v>
      </c>
      <c r="AJ1913" s="43">
        <f t="shared" si="483"/>
        <v>0</v>
      </c>
      <c r="AK1913" s="5" t="str">
        <f>_xlfn.IFNA(VLOOKUP(_xlfn.CONCAT(D1913," - ",S1913),OP!E:F,2,0),"-------------------------------------------NAO DISPONIVEL-------------------------------------------")</f>
        <v>C - RIOCARD</v>
      </c>
      <c r="AL1913" s="7" t="str">
        <f t="shared" si="469"/>
        <v>1 - -------------------------------------------NAO DISPONIVEL------------------------------------------- - 00000001913 - FETRANSPOR</v>
      </c>
      <c r="AM1913" s="7" t="str">
        <f t="shared" si="470"/>
        <v>-------------------------------------------NAO DISPONIVEL-------------------------------------------</v>
      </c>
      <c r="AN1913" s="44" cm="1">
        <f t="array" ref="AN1913">_xlfn.IFS(AJ1913=0,0,AQ1913="INATIVO",2,AQ1913="SEM CADASTRO",4,AQ1913="CPF ATIVO EM OUTRO COMPRADOR",5,AQ1913="NOVO/SEM CARTAO",6,AND(AJ1913&gt;0,AQ1913,""),8)</f>
        <v>0</v>
      </c>
      <c r="AO1913" s="45">
        <f t="shared" si="484"/>
        <v>-10</v>
      </c>
    </row>
    <row r="1914" spans="1:41" x14ac:dyDescent="0.4">
      <c r="A1914" s="21" t="str">
        <f t="shared" si="471"/>
        <v>-------------------------------------------NAO DISPONIVEL-------------------------------------------</v>
      </c>
      <c r="B1914" s="5" t="str">
        <f>_xlfn.IFNA(VLOOKUP(A1914,CNPJ!E:F,2,0),"-------------------------------------------NAO DISPONIVEL-------------------------------------------")</f>
        <v>-------------------------------------------NAO DISPONIVEL-------------------------------------------</v>
      </c>
      <c r="C1914" s="22">
        <v>1</v>
      </c>
      <c r="D1914" s="5" t="str">
        <f>_xlfn.XLOOKUP(R1914,OP!C:C,OP!B:B,,0,1)</f>
        <v>RJ</v>
      </c>
      <c r="E1914" s="23"/>
      <c r="M1914" s="26"/>
      <c r="N1914" s="27"/>
      <c r="O1914" s="28" t="str">
        <f t="shared" si="472"/>
        <v>00000001914</v>
      </c>
      <c r="R1914" s="27" t="s">
        <v>193</v>
      </c>
      <c r="S1914" s="30" t="str">
        <f>_xlfn.IFNA(VLOOKUP(_xlfn.CONCAT(D1914," - ",R1914),OP!A:D,4,0),"-------------------------------------------NAO DISPONIVEL-------------------------------------------")</f>
        <v>FETRANSPOR</v>
      </c>
      <c r="T1914" s="31"/>
      <c r="U1914" s="32"/>
      <c r="V1914" s="31"/>
      <c r="W1914" s="33">
        <f t="shared" si="473"/>
        <v>0</v>
      </c>
      <c r="X1914" s="34">
        <f t="shared" si="474"/>
        <v>0</v>
      </c>
      <c r="Y1914" s="33">
        <f t="shared" si="475"/>
        <v>0</v>
      </c>
      <c r="Z1914" s="33">
        <f t="shared" si="476"/>
        <v>0</v>
      </c>
      <c r="AA1914" s="35">
        <f t="shared" si="477"/>
        <v>0</v>
      </c>
      <c r="AB1914" s="36">
        <f t="shared" si="478"/>
        <v>0</v>
      </c>
      <c r="AC1914" s="37">
        <f t="shared" si="479"/>
        <v>0</v>
      </c>
      <c r="AD1914" s="38"/>
      <c r="AE1914" s="38"/>
      <c r="AF1914" s="39">
        <f t="shared" si="480"/>
        <v>0</v>
      </c>
      <c r="AG1914" s="40"/>
      <c r="AH1914" s="41">
        <f t="shared" si="481"/>
        <v>0</v>
      </c>
      <c r="AI1914" s="42">
        <f t="shared" si="482"/>
        <v>0</v>
      </c>
      <c r="AJ1914" s="43">
        <f t="shared" si="483"/>
        <v>0</v>
      </c>
      <c r="AK1914" s="5" t="str">
        <f>_xlfn.IFNA(VLOOKUP(_xlfn.CONCAT(D1914," - ",S1914),OP!E:F,2,0),"-------------------------------------------NAO DISPONIVEL-------------------------------------------")</f>
        <v>C - RIOCARD</v>
      </c>
      <c r="AL1914" s="7" t="str">
        <f t="shared" si="469"/>
        <v>1 - -------------------------------------------NAO DISPONIVEL------------------------------------------- - 00000001914 - FETRANSPOR</v>
      </c>
      <c r="AM1914" s="7" t="str">
        <f t="shared" si="470"/>
        <v>-------------------------------------------NAO DISPONIVEL-------------------------------------------</v>
      </c>
      <c r="AN1914" s="44" cm="1">
        <f t="array" ref="AN1914">_xlfn.IFS(AJ1914=0,0,AQ1914="INATIVO",2,AQ1914="SEM CADASTRO",4,AQ1914="CPF ATIVO EM OUTRO COMPRADOR",5,AQ1914="NOVO/SEM CARTAO",6,AND(AJ1914&gt;0,AQ1914,""),8)</f>
        <v>0</v>
      </c>
      <c r="AO1914" s="45">
        <f t="shared" si="484"/>
        <v>-10</v>
      </c>
    </row>
    <row r="1915" spans="1:41" x14ac:dyDescent="0.4">
      <c r="A1915" s="21" t="str">
        <f t="shared" si="471"/>
        <v>-------------------------------------------NAO DISPONIVEL-------------------------------------------</v>
      </c>
      <c r="B1915" s="5" t="str">
        <f>_xlfn.IFNA(VLOOKUP(A1915,CNPJ!E:F,2,0),"-------------------------------------------NAO DISPONIVEL-------------------------------------------")</f>
        <v>-------------------------------------------NAO DISPONIVEL-------------------------------------------</v>
      </c>
      <c r="C1915" s="22">
        <v>1</v>
      </c>
      <c r="D1915" s="5" t="str">
        <f>_xlfn.XLOOKUP(R1915,OP!C:C,OP!B:B,,0,1)</f>
        <v>RJ</v>
      </c>
      <c r="E1915" s="23"/>
      <c r="M1915" s="26"/>
      <c r="N1915" s="27"/>
      <c r="O1915" s="28" t="str">
        <f t="shared" si="472"/>
        <v>00000001915</v>
      </c>
      <c r="R1915" s="27" t="s">
        <v>193</v>
      </c>
      <c r="S1915" s="30" t="str">
        <f>_xlfn.IFNA(VLOOKUP(_xlfn.CONCAT(D1915," - ",R1915),OP!A:D,4,0),"-------------------------------------------NAO DISPONIVEL-------------------------------------------")</f>
        <v>FETRANSPOR</v>
      </c>
      <c r="T1915" s="31"/>
      <c r="U1915" s="32"/>
      <c r="V1915" s="31"/>
      <c r="W1915" s="33">
        <f t="shared" si="473"/>
        <v>0</v>
      </c>
      <c r="X1915" s="34">
        <f t="shared" si="474"/>
        <v>0</v>
      </c>
      <c r="Y1915" s="33">
        <f t="shared" si="475"/>
        <v>0</v>
      </c>
      <c r="Z1915" s="33">
        <f t="shared" si="476"/>
        <v>0</v>
      </c>
      <c r="AA1915" s="35">
        <f t="shared" si="477"/>
        <v>0</v>
      </c>
      <c r="AB1915" s="36">
        <f t="shared" si="478"/>
        <v>0</v>
      </c>
      <c r="AC1915" s="37">
        <f t="shared" si="479"/>
        <v>0</v>
      </c>
      <c r="AD1915" s="38"/>
      <c r="AE1915" s="38"/>
      <c r="AF1915" s="39">
        <f t="shared" si="480"/>
        <v>0</v>
      </c>
      <c r="AG1915" s="40"/>
      <c r="AH1915" s="41">
        <f t="shared" si="481"/>
        <v>0</v>
      </c>
      <c r="AI1915" s="42">
        <f t="shared" si="482"/>
        <v>0</v>
      </c>
      <c r="AJ1915" s="43">
        <f t="shared" si="483"/>
        <v>0</v>
      </c>
      <c r="AK1915" s="5" t="str">
        <f>_xlfn.IFNA(VLOOKUP(_xlfn.CONCAT(D1915," - ",S1915),OP!E:F,2,0),"-------------------------------------------NAO DISPONIVEL-------------------------------------------")</f>
        <v>C - RIOCARD</v>
      </c>
      <c r="AL1915" s="7" t="str">
        <f t="shared" si="469"/>
        <v>1 - -------------------------------------------NAO DISPONIVEL------------------------------------------- - 00000001915 - FETRANSPOR</v>
      </c>
      <c r="AM1915" s="7" t="str">
        <f t="shared" si="470"/>
        <v>-------------------------------------------NAO DISPONIVEL-------------------------------------------</v>
      </c>
      <c r="AN1915" s="44" cm="1">
        <f t="array" ref="AN1915">_xlfn.IFS(AJ1915=0,0,AQ1915="INATIVO",2,AQ1915="SEM CADASTRO",4,AQ1915="CPF ATIVO EM OUTRO COMPRADOR",5,AQ1915="NOVO/SEM CARTAO",6,AND(AJ1915&gt;0,AQ1915,""),8)</f>
        <v>0</v>
      </c>
      <c r="AO1915" s="45">
        <f t="shared" si="484"/>
        <v>-10</v>
      </c>
    </row>
    <row r="1916" spans="1:41" x14ac:dyDescent="0.4">
      <c r="A1916" s="21" t="str">
        <f t="shared" si="471"/>
        <v>-------------------------------------------NAO DISPONIVEL-------------------------------------------</v>
      </c>
      <c r="B1916" s="5" t="str">
        <f>_xlfn.IFNA(VLOOKUP(A1916,CNPJ!E:F,2,0),"-------------------------------------------NAO DISPONIVEL-------------------------------------------")</f>
        <v>-------------------------------------------NAO DISPONIVEL-------------------------------------------</v>
      </c>
      <c r="C1916" s="22">
        <v>1</v>
      </c>
      <c r="D1916" s="5" t="str">
        <f>_xlfn.XLOOKUP(R1916,OP!C:C,OP!B:B,,0,1)</f>
        <v>RJ</v>
      </c>
      <c r="E1916" s="23"/>
      <c r="M1916" s="26"/>
      <c r="N1916" s="27"/>
      <c r="O1916" s="28" t="str">
        <f t="shared" si="472"/>
        <v>00000001916</v>
      </c>
      <c r="R1916" s="27" t="s">
        <v>193</v>
      </c>
      <c r="S1916" s="30" t="str">
        <f>_xlfn.IFNA(VLOOKUP(_xlfn.CONCAT(D1916," - ",R1916),OP!A:D,4,0),"-------------------------------------------NAO DISPONIVEL-------------------------------------------")</f>
        <v>FETRANSPOR</v>
      </c>
      <c r="T1916" s="31"/>
      <c r="U1916" s="32"/>
      <c r="V1916" s="31"/>
      <c r="W1916" s="33">
        <f t="shared" si="473"/>
        <v>0</v>
      </c>
      <c r="X1916" s="34">
        <f t="shared" si="474"/>
        <v>0</v>
      </c>
      <c r="Y1916" s="33">
        <f t="shared" si="475"/>
        <v>0</v>
      </c>
      <c r="Z1916" s="33">
        <f t="shared" si="476"/>
        <v>0</v>
      </c>
      <c r="AA1916" s="35">
        <f t="shared" si="477"/>
        <v>0</v>
      </c>
      <c r="AB1916" s="36">
        <f t="shared" si="478"/>
        <v>0</v>
      </c>
      <c r="AC1916" s="37">
        <f t="shared" si="479"/>
        <v>0</v>
      </c>
      <c r="AD1916" s="38"/>
      <c r="AE1916" s="38"/>
      <c r="AF1916" s="39">
        <f t="shared" si="480"/>
        <v>0</v>
      </c>
      <c r="AG1916" s="40"/>
      <c r="AH1916" s="41">
        <f t="shared" si="481"/>
        <v>0</v>
      </c>
      <c r="AI1916" s="42">
        <f t="shared" si="482"/>
        <v>0</v>
      </c>
      <c r="AJ1916" s="43">
        <f t="shared" si="483"/>
        <v>0</v>
      </c>
      <c r="AK1916" s="5" t="str">
        <f>_xlfn.IFNA(VLOOKUP(_xlfn.CONCAT(D1916," - ",S1916),OP!E:F,2,0),"-------------------------------------------NAO DISPONIVEL-------------------------------------------")</f>
        <v>C - RIOCARD</v>
      </c>
      <c r="AL1916" s="7" t="str">
        <f t="shared" si="469"/>
        <v>1 - -------------------------------------------NAO DISPONIVEL------------------------------------------- - 00000001916 - FETRANSPOR</v>
      </c>
      <c r="AM1916" s="7" t="str">
        <f t="shared" si="470"/>
        <v>-------------------------------------------NAO DISPONIVEL-------------------------------------------</v>
      </c>
      <c r="AN1916" s="44" cm="1">
        <f t="array" ref="AN1916">_xlfn.IFS(AJ1916=0,0,AQ1916="INATIVO",2,AQ1916="SEM CADASTRO",4,AQ1916="CPF ATIVO EM OUTRO COMPRADOR",5,AQ1916="NOVO/SEM CARTAO",6,AND(AJ1916&gt;0,AQ1916,""),8)</f>
        <v>0</v>
      </c>
      <c r="AO1916" s="45">
        <f t="shared" si="484"/>
        <v>-10</v>
      </c>
    </row>
    <row r="1917" spans="1:41" x14ac:dyDescent="0.4">
      <c r="A1917" s="21" t="str">
        <f t="shared" si="471"/>
        <v>-------------------------------------------NAO DISPONIVEL-------------------------------------------</v>
      </c>
      <c r="B1917" s="5" t="str">
        <f>_xlfn.IFNA(VLOOKUP(A1917,CNPJ!E:F,2,0),"-------------------------------------------NAO DISPONIVEL-------------------------------------------")</f>
        <v>-------------------------------------------NAO DISPONIVEL-------------------------------------------</v>
      </c>
      <c r="C1917" s="22">
        <v>1</v>
      </c>
      <c r="D1917" s="5" t="str">
        <f>_xlfn.XLOOKUP(R1917,OP!C:C,OP!B:B,,0,1)</f>
        <v>RJ</v>
      </c>
      <c r="E1917" s="23"/>
      <c r="M1917" s="26"/>
      <c r="N1917" s="27"/>
      <c r="O1917" s="28" t="str">
        <f t="shared" si="472"/>
        <v>00000001917</v>
      </c>
      <c r="R1917" s="27" t="s">
        <v>193</v>
      </c>
      <c r="S1917" s="30" t="str">
        <f>_xlfn.IFNA(VLOOKUP(_xlfn.CONCAT(D1917," - ",R1917),OP!A:D,4,0),"-------------------------------------------NAO DISPONIVEL-------------------------------------------")</f>
        <v>FETRANSPOR</v>
      </c>
      <c r="T1917" s="31"/>
      <c r="U1917" s="32"/>
      <c r="V1917" s="31"/>
      <c r="W1917" s="33">
        <f t="shared" si="473"/>
        <v>0</v>
      </c>
      <c r="X1917" s="34">
        <f t="shared" si="474"/>
        <v>0</v>
      </c>
      <c r="Y1917" s="33">
        <f t="shared" si="475"/>
        <v>0</v>
      </c>
      <c r="Z1917" s="33">
        <f t="shared" si="476"/>
        <v>0</v>
      </c>
      <c r="AA1917" s="35">
        <f t="shared" si="477"/>
        <v>0</v>
      </c>
      <c r="AB1917" s="36">
        <f t="shared" si="478"/>
        <v>0</v>
      </c>
      <c r="AC1917" s="37">
        <f t="shared" si="479"/>
        <v>0</v>
      </c>
      <c r="AD1917" s="38"/>
      <c r="AE1917" s="38"/>
      <c r="AF1917" s="39">
        <f t="shared" si="480"/>
        <v>0</v>
      </c>
      <c r="AG1917" s="40"/>
      <c r="AH1917" s="41">
        <f t="shared" si="481"/>
        <v>0</v>
      </c>
      <c r="AI1917" s="42">
        <f t="shared" si="482"/>
        <v>0</v>
      </c>
      <c r="AJ1917" s="43">
        <f t="shared" si="483"/>
        <v>0</v>
      </c>
      <c r="AK1917" s="5" t="str">
        <f>_xlfn.IFNA(VLOOKUP(_xlfn.CONCAT(D1917," - ",S1917),OP!E:F,2,0),"-------------------------------------------NAO DISPONIVEL-------------------------------------------")</f>
        <v>C - RIOCARD</v>
      </c>
      <c r="AL1917" s="7" t="str">
        <f t="shared" si="469"/>
        <v>1 - -------------------------------------------NAO DISPONIVEL------------------------------------------- - 00000001917 - FETRANSPOR</v>
      </c>
      <c r="AM1917" s="7" t="str">
        <f t="shared" si="470"/>
        <v>-------------------------------------------NAO DISPONIVEL-------------------------------------------</v>
      </c>
      <c r="AN1917" s="44" cm="1">
        <f t="array" ref="AN1917">_xlfn.IFS(AJ1917=0,0,AQ1917="INATIVO",2,AQ1917="SEM CADASTRO",4,AQ1917="CPF ATIVO EM OUTRO COMPRADOR",5,AQ1917="NOVO/SEM CARTAO",6,AND(AJ1917&gt;0,AQ1917,""),8)</f>
        <v>0</v>
      </c>
      <c r="AO1917" s="45">
        <f t="shared" si="484"/>
        <v>-10</v>
      </c>
    </row>
    <row r="1918" spans="1:41" x14ac:dyDescent="0.4">
      <c r="A1918" s="21" t="str">
        <f t="shared" si="471"/>
        <v>-------------------------------------------NAO DISPONIVEL-------------------------------------------</v>
      </c>
      <c r="B1918" s="5" t="str">
        <f>_xlfn.IFNA(VLOOKUP(A1918,CNPJ!E:F,2,0),"-------------------------------------------NAO DISPONIVEL-------------------------------------------")</f>
        <v>-------------------------------------------NAO DISPONIVEL-------------------------------------------</v>
      </c>
      <c r="C1918" s="22">
        <v>1</v>
      </c>
      <c r="D1918" s="5" t="str">
        <f>_xlfn.XLOOKUP(R1918,OP!C:C,OP!B:B,,0,1)</f>
        <v>RJ</v>
      </c>
      <c r="E1918" s="23"/>
      <c r="M1918" s="26"/>
      <c r="N1918" s="27"/>
      <c r="O1918" s="28" t="str">
        <f t="shared" si="472"/>
        <v>00000001918</v>
      </c>
      <c r="R1918" s="27" t="s">
        <v>193</v>
      </c>
      <c r="S1918" s="30" t="str">
        <f>_xlfn.IFNA(VLOOKUP(_xlfn.CONCAT(D1918," - ",R1918),OP!A:D,4,0),"-------------------------------------------NAO DISPONIVEL-------------------------------------------")</f>
        <v>FETRANSPOR</v>
      </c>
      <c r="T1918" s="31"/>
      <c r="U1918" s="32"/>
      <c r="V1918" s="31"/>
      <c r="W1918" s="33">
        <f t="shared" si="473"/>
        <v>0</v>
      </c>
      <c r="X1918" s="34">
        <f t="shared" si="474"/>
        <v>0</v>
      </c>
      <c r="Y1918" s="33">
        <f t="shared" si="475"/>
        <v>0</v>
      </c>
      <c r="Z1918" s="33">
        <f t="shared" si="476"/>
        <v>0</v>
      </c>
      <c r="AA1918" s="35">
        <f t="shared" si="477"/>
        <v>0</v>
      </c>
      <c r="AB1918" s="36">
        <f t="shared" si="478"/>
        <v>0</v>
      </c>
      <c r="AC1918" s="37">
        <f t="shared" si="479"/>
        <v>0</v>
      </c>
      <c r="AD1918" s="38"/>
      <c r="AE1918" s="38"/>
      <c r="AF1918" s="39">
        <f t="shared" si="480"/>
        <v>0</v>
      </c>
      <c r="AG1918" s="40"/>
      <c r="AH1918" s="41">
        <f t="shared" si="481"/>
        <v>0</v>
      </c>
      <c r="AI1918" s="42">
        <f t="shared" si="482"/>
        <v>0</v>
      </c>
      <c r="AJ1918" s="43">
        <f t="shared" si="483"/>
        <v>0</v>
      </c>
      <c r="AK1918" s="5" t="str">
        <f>_xlfn.IFNA(VLOOKUP(_xlfn.CONCAT(D1918," - ",S1918),OP!E:F,2,0),"-------------------------------------------NAO DISPONIVEL-------------------------------------------")</f>
        <v>C - RIOCARD</v>
      </c>
      <c r="AL1918" s="7" t="str">
        <f t="shared" si="469"/>
        <v>1 - -------------------------------------------NAO DISPONIVEL------------------------------------------- - 00000001918 - FETRANSPOR</v>
      </c>
      <c r="AM1918" s="7" t="str">
        <f t="shared" si="470"/>
        <v>-------------------------------------------NAO DISPONIVEL-------------------------------------------</v>
      </c>
      <c r="AN1918" s="44" cm="1">
        <f t="array" ref="AN1918">_xlfn.IFS(AJ1918=0,0,AQ1918="INATIVO",2,AQ1918="SEM CADASTRO",4,AQ1918="CPF ATIVO EM OUTRO COMPRADOR",5,AQ1918="NOVO/SEM CARTAO",6,AND(AJ1918&gt;0,AQ1918,""),8)</f>
        <v>0</v>
      </c>
      <c r="AO1918" s="45">
        <f t="shared" si="484"/>
        <v>-10</v>
      </c>
    </row>
    <row r="1919" spans="1:41" x14ac:dyDescent="0.4">
      <c r="A1919" s="21" t="str">
        <f t="shared" si="471"/>
        <v>-------------------------------------------NAO DISPONIVEL-------------------------------------------</v>
      </c>
      <c r="B1919" s="5" t="str">
        <f>_xlfn.IFNA(VLOOKUP(A1919,CNPJ!E:F,2,0),"-------------------------------------------NAO DISPONIVEL-------------------------------------------")</f>
        <v>-------------------------------------------NAO DISPONIVEL-------------------------------------------</v>
      </c>
      <c r="C1919" s="22">
        <v>1</v>
      </c>
      <c r="D1919" s="5" t="str">
        <f>_xlfn.XLOOKUP(R1919,OP!C:C,OP!B:B,,0,1)</f>
        <v>RJ</v>
      </c>
      <c r="E1919" s="23"/>
      <c r="M1919" s="26"/>
      <c r="N1919" s="27"/>
      <c r="O1919" s="28" t="str">
        <f t="shared" si="472"/>
        <v>00000001919</v>
      </c>
      <c r="R1919" s="27" t="s">
        <v>193</v>
      </c>
      <c r="S1919" s="30" t="str">
        <f>_xlfn.IFNA(VLOOKUP(_xlfn.CONCAT(D1919," - ",R1919),OP!A:D,4,0),"-------------------------------------------NAO DISPONIVEL-------------------------------------------")</f>
        <v>FETRANSPOR</v>
      </c>
      <c r="T1919" s="31"/>
      <c r="U1919" s="32"/>
      <c r="V1919" s="31"/>
      <c r="W1919" s="33">
        <f t="shared" si="473"/>
        <v>0</v>
      </c>
      <c r="X1919" s="34">
        <f t="shared" si="474"/>
        <v>0</v>
      </c>
      <c r="Y1919" s="33">
        <f t="shared" si="475"/>
        <v>0</v>
      </c>
      <c r="Z1919" s="33">
        <f t="shared" si="476"/>
        <v>0</v>
      </c>
      <c r="AA1919" s="35">
        <f t="shared" si="477"/>
        <v>0</v>
      </c>
      <c r="AB1919" s="36">
        <f t="shared" si="478"/>
        <v>0</v>
      </c>
      <c r="AC1919" s="37">
        <f t="shared" si="479"/>
        <v>0</v>
      </c>
      <c r="AD1919" s="38"/>
      <c r="AE1919" s="38"/>
      <c r="AF1919" s="39">
        <f t="shared" si="480"/>
        <v>0</v>
      </c>
      <c r="AG1919" s="40"/>
      <c r="AH1919" s="41">
        <f t="shared" si="481"/>
        <v>0</v>
      </c>
      <c r="AI1919" s="42">
        <f t="shared" si="482"/>
        <v>0</v>
      </c>
      <c r="AJ1919" s="43">
        <f t="shared" si="483"/>
        <v>0</v>
      </c>
      <c r="AK1919" s="5" t="str">
        <f>_xlfn.IFNA(VLOOKUP(_xlfn.CONCAT(D1919," - ",S1919),OP!E:F,2,0),"-------------------------------------------NAO DISPONIVEL-------------------------------------------")</f>
        <v>C - RIOCARD</v>
      </c>
      <c r="AL1919" s="7" t="str">
        <f t="shared" si="469"/>
        <v>1 - -------------------------------------------NAO DISPONIVEL------------------------------------------- - 00000001919 - FETRANSPOR</v>
      </c>
      <c r="AM1919" s="7" t="str">
        <f t="shared" si="470"/>
        <v>-------------------------------------------NAO DISPONIVEL-------------------------------------------</v>
      </c>
      <c r="AN1919" s="44" cm="1">
        <f t="array" ref="AN1919">_xlfn.IFS(AJ1919=0,0,AQ1919="INATIVO",2,AQ1919="SEM CADASTRO",4,AQ1919="CPF ATIVO EM OUTRO COMPRADOR",5,AQ1919="NOVO/SEM CARTAO",6,AND(AJ1919&gt;0,AQ1919,""),8)</f>
        <v>0</v>
      </c>
      <c r="AO1919" s="45">
        <f t="shared" si="484"/>
        <v>-10</v>
      </c>
    </row>
    <row r="1920" spans="1:41" x14ac:dyDescent="0.4">
      <c r="A1920" s="21" t="str">
        <f t="shared" si="471"/>
        <v>-------------------------------------------NAO DISPONIVEL-------------------------------------------</v>
      </c>
      <c r="B1920" s="5" t="str">
        <f>_xlfn.IFNA(VLOOKUP(A1920,CNPJ!E:F,2,0),"-------------------------------------------NAO DISPONIVEL-------------------------------------------")</f>
        <v>-------------------------------------------NAO DISPONIVEL-------------------------------------------</v>
      </c>
      <c r="C1920" s="22">
        <v>1</v>
      </c>
      <c r="D1920" s="5" t="str">
        <f>_xlfn.XLOOKUP(R1920,OP!C:C,OP!B:B,,0,1)</f>
        <v>RJ</v>
      </c>
      <c r="E1920" s="23"/>
      <c r="M1920" s="26"/>
      <c r="N1920" s="27"/>
      <c r="O1920" s="28" t="str">
        <f t="shared" si="472"/>
        <v>00000001920</v>
      </c>
      <c r="R1920" s="27" t="s">
        <v>193</v>
      </c>
      <c r="S1920" s="30" t="str">
        <f>_xlfn.IFNA(VLOOKUP(_xlfn.CONCAT(D1920," - ",R1920),OP!A:D,4,0),"-------------------------------------------NAO DISPONIVEL-------------------------------------------")</f>
        <v>FETRANSPOR</v>
      </c>
      <c r="T1920" s="31"/>
      <c r="U1920" s="32"/>
      <c r="V1920" s="31"/>
      <c r="W1920" s="33">
        <f t="shared" si="473"/>
        <v>0</v>
      </c>
      <c r="X1920" s="34">
        <f t="shared" si="474"/>
        <v>0</v>
      </c>
      <c r="Y1920" s="33">
        <f t="shared" si="475"/>
        <v>0</v>
      </c>
      <c r="Z1920" s="33">
        <f t="shared" si="476"/>
        <v>0</v>
      </c>
      <c r="AA1920" s="35">
        <f t="shared" si="477"/>
        <v>0</v>
      </c>
      <c r="AB1920" s="36">
        <f t="shared" si="478"/>
        <v>0</v>
      </c>
      <c r="AC1920" s="37">
        <f t="shared" si="479"/>
        <v>0</v>
      </c>
      <c r="AD1920" s="38"/>
      <c r="AE1920" s="38"/>
      <c r="AF1920" s="39">
        <f t="shared" si="480"/>
        <v>0</v>
      </c>
      <c r="AG1920" s="40"/>
      <c r="AH1920" s="41">
        <f t="shared" si="481"/>
        <v>0</v>
      </c>
      <c r="AI1920" s="42">
        <f t="shared" si="482"/>
        <v>0</v>
      </c>
      <c r="AJ1920" s="43">
        <f t="shared" si="483"/>
        <v>0</v>
      </c>
      <c r="AK1920" s="5" t="str">
        <f>_xlfn.IFNA(VLOOKUP(_xlfn.CONCAT(D1920," - ",S1920),OP!E:F,2,0),"-------------------------------------------NAO DISPONIVEL-------------------------------------------")</f>
        <v>C - RIOCARD</v>
      </c>
      <c r="AL1920" s="7" t="str">
        <f t="shared" si="469"/>
        <v>1 - -------------------------------------------NAO DISPONIVEL------------------------------------------- - 00000001920 - FETRANSPOR</v>
      </c>
      <c r="AM1920" s="7" t="str">
        <f t="shared" si="470"/>
        <v>-------------------------------------------NAO DISPONIVEL-------------------------------------------</v>
      </c>
      <c r="AN1920" s="44" cm="1">
        <f t="array" ref="AN1920">_xlfn.IFS(AJ1920=0,0,AQ1920="INATIVO",2,AQ1920="SEM CADASTRO",4,AQ1920="CPF ATIVO EM OUTRO COMPRADOR",5,AQ1920="NOVO/SEM CARTAO",6,AND(AJ1920&gt;0,AQ1920,""),8)</f>
        <v>0</v>
      </c>
      <c r="AO1920" s="45">
        <f t="shared" si="484"/>
        <v>-10</v>
      </c>
    </row>
    <row r="1921" spans="1:41" x14ac:dyDescent="0.4">
      <c r="A1921" s="21" t="str">
        <f t="shared" si="471"/>
        <v>-------------------------------------------NAO DISPONIVEL-------------------------------------------</v>
      </c>
      <c r="B1921" s="5" t="str">
        <f>_xlfn.IFNA(VLOOKUP(A1921,CNPJ!E:F,2,0),"-------------------------------------------NAO DISPONIVEL-------------------------------------------")</f>
        <v>-------------------------------------------NAO DISPONIVEL-------------------------------------------</v>
      </c>
      <c r="C1921" s="22">
        <v>1</v>
      </c>
      <c r="D1921" s="5" t="str">
        <f>_xlfn.XLOOKUP(R1921,OP!C:C,OP!B:B,,0,1)</f>
        <v>RJ</v>
      </c>
      <c r="E1921" s="23"/>
      <c r="M1921" s="26"/>
      <c r="N1921" s="27"/>
      <c r="O1921" s="28" t="str">
        <f t="shared" si="472"/>
        <v>00000001921</v>
      </c>
      <c r="R1921" s="27" t="s">
        <v>193</v>
      </c>
      <c r="S1921" s="30" t="str">
        <f>_xlfn.IFNA(VLOOKUP(_xlfn.CONCAT(D1921," - ",R1921),OP!A:D,4,0),"-------------------------------------------NAO DISPONIVEL-------------------------------------------")</f>
        <v>FETRANSPOR</v>
      </c>
      <c r="T1921" s="31"/>
      <c r="U1921" s="32"/>
      <c r="V1921" s="31"/>
      <c r="W1921" s="33">
        <f t="shared" si="473"/>
        <v>0</v>
      </c>
      <c r="X1921" s="34">
        <f t="shared" si="474"/>
        <v>0</v>
      </c>
      <c r="Y1921" s="33">
        <f t="shared" si="475"/>
        <v>0</v>
      </c>
      <c r="Z1921" s="33">
        <f t="shared" si="476"/>
        <v>0</v>
      </c>
      <c r="AA1921" s="35">
        <f t="shared" si="477"/>
        <v>0</v>
      </c>
      <c r="AB1921" s="36">
        <f t="shared" si="478"/>
        <v>0</v>
      </c>
      <c r="AC1921" s="37">
        <f t="shared" si="479"/>
        <v>0</v>
      </c>
      <c r="AD1921" s="38"/>
      <c r="AE1921" s="38"/>
      <c r="AF1921" s="39">
        <f t="shared" si="480"/>
        <v>0</v>
      </c>
      <c r="AG1921" s="40"/>
      <c r="AH1921" s="41">
        <f t="shared" si="481"/>
        <v>0</v>
      </c>
      <c r="AI1921" s="42">
        <f t="shared" si="482"/>
        <v>0</v>
      </c>
      <c r="AJ1921" s="43">
        <f t="shared" si="483"/>
        <v>0</v>
      </c>
      <c r="AK1921" s="5" t="str">
        <f>_xlfn.IFNA(VLOOKUP(_xlfn.CONCAT(D1921," - ",S1921),OP!E:F,2,0),"-------------------------------------------NAO DISPONIVEL-------------------------------------------")</f>
        <v>C - RIOCARD</v>
      </c>
      <c r="AL1921" s="7" t="str">
        <f t="shared" si="469"/>
        <v>1 - -------------------------------------------NAO DISPONIVEL------------------------------------------- - 00000001921 - FETRANSPOR</v>
      </c>
      <c r="AM1921" s="7" t="str">
        <f t="shared" si="470"/>
        <v>-------------------------------------------NAO DISPONIVEL-------------------------------------------</v>
      </c>
      <c r="AN1921" s="44" cm="1">
        <f t="array" ref="AN1921">_xlfn.IFS(AJ1921=0,0,AQ1921="INATIVO",2,AQ1921="SEM CADASTRO",4,AQ1921="CPF ATIVO EM OUTRO COMPRADOR",5,AQ1921="NOVO/SEM CARTAO",6,AND(AJ1921&gt;0,AQ1921,""),8)</f>
        <v>0</v>
      </c>
      <c r="AO1921" s="45">
        <f t="shared" si="484"/>
        <v>-10</v>
      </c>
    </row>
    <row r="1922" spans="1:41" x14ac:dyDescent="0.4">
      <c r="A1922" s="21" t="str">
        <f t="shared" si="471"/>
        <v>-------------------------------------------NAO DISPONIVEL-------------------------------------------</v>
      </c>
      <c r="B1922" s="5" t="str">
        <f>_xlfn.IFNA(VLOOKUP(A1922,CNPJ!E:F,2,0),"-------------------------------------------NAO DISPONIVEL-------------------------------------------")</f>
        <v>-------------------------------------------NAO DISPONIVEL-------------------------------------------</v>
      </c>
      <c r="C1922" s="22">
        <v>1</v>
      </c>
      <c r="D1922" s="5" t="str">
        <f>_xlfn.XLOOKUP(R1922,OP!C:C,OP!B:B,,0,1)</f>
        <v>RJ</v>
      </c>
      <c r="E1922" s="23"/>
      <c r="M1922" s="26"/>
      <c r="N1922" s="27"/>
      <c r="O1922" s="28" t="str">
        <f t="shared" si="472"/>
        <v>00000001922</v>
      </c>
      <c r="R1922" s="27" t="s">
        <v>193</v>
      </c>
      <c r="S1922" s="30" t="str">
        <f>_xlfn.IFNA(VLOOKUP(_xlfn.CONCAT(D1922," - ",R1922),OP!A:D,4,0),"-------------------------------------------NAO DISPONIVEL-------------------------------------------")</f>
        <v>FETRANSPOR</v>
      </c>
      <c r="T1922" s="31"/>
      <c r="U1922" s="32"/>
      <c r="V1922" s="31"/>
      <c r="W1922" s="33">
        <f t="shared" si="473"/>
        <v>0</v>
      </c>
      <c r="X1922" s="34">
        <f t="shared" si="474"/>
        <v>0</v>
      </c>
      <c r="Y1922" s="33">
        <f t="shared" si="475"/>
        <v>0</v>
      </c>
      <c r="Z1922" s="33">
        <f t="shared" si="476"/>
        <v>0</v>
      </c>
      <c r="AA1922" s="35">
        <f t="shared" si="477"/>
        <v>0</v>
      </c>
      <c r="AB1922" s="36">
        <f t="shared" si="478"/>
        <v>0</v>
      </c>
      <c r="AC1922" s="37">
        <f t="shared" si="479"/>
        <v>0</v>
      </c>
      <c r="AD1922" s="38"/>
      <c r="AE1922" s="38"/>
      <c r="AF1922" s="39">
        <f t="shared" si="480"/>
        <v>0</v>
      </c>
      <c r="AG1922" s="40"/>
      <c r="AH1922" s="41">
        <f t="shared" si="481"/>
        <v>0</v>
      </c>
      <c r="AI1922" s="42">
        <f t="shared" si="482"/>
        <v>0</v>
      </c>
      <c r="AJ1922" s="43">
        <f t="shared" si="483"/>
        <v>0</v>
      </c>
      <c r="AK1922" s="5" t="str">
        <f>_xlfn.IFNA(VLOOKUP(_xlfn.CONCAT(D1922," - ",S1922),OP!E:F,2,0),"-------------------------------------------NAO DISPONIVEL-------------------------------------------")</f>
        <v>C - RIOCARD</v>
      </c>
      <c r="AL1922" s="7" t="str">
        <f t="shared" ref="AL1922:AL1985" si="485">_xlfn.CONCAT(C1922," - ",B1922," - ",O1922," - ",S1922)</f>
        <v>1 - -------------------------------------------NAO DISPONIVEL------------------------------------------- - 00000001922 - FETRANSPOR</v>
      </c>
      <c r="AM1922" s="7" t="str">
        <f t="shared" ref="AM1922:AM1985" si="486">_xlfn.CONCAT(B1922,L1922,LEFT(M1922,3))</f>
        <v>-------------------------------------------NAO DISPONIVEL-------------------------------------------</v>
      </c>
      <c r="AN1922" s="44" cm="1">
        <f t="array" ref="AN1922">_xlfn.IFS(AJ1922=0,0,AQ1922="INATIVO",2,AQ1922="SEM CADASTRO",4,AQ1922="CPF ATIVO EM OUTRO COMPRADOR",5,AQ1922="NOVO/SEM CARTAO",6,AND(AJ1922&gt;0,AQ1922,""),8)</f>
        <v>0</v>
      </c>
      <c r="AO1922" s="45">
        <f t="shared" si="484"/>
        <v>-10</v>
      </c>
    </row>
    <row r="1923" spans="1:41" x14ac:dyDescent="0.4">
      <c r="A1923" s="21" t="str">
        <f t="shared" ref="A1923:A1986" si="487">IF(AND(E1923&lt;&gt;"",F1923&lt;&gt;""),TRIM(_xlfn.CONCAT(D1923," - ",S1923," - ",E1923," - ",F1923)),"-------------------------------------------NAO DISPONIVEL-------------------------------------------")</f>
        <v>-------------------------------------------NAO DISPONIVEL-------------------------------------------</v>
      </c>
      <c r="B1923" s="5" t="str">
        <f>_xlfn.IFNA(VLOOKUP(A1923,CNPJ!E:F,2,0),"-------------------------------------------NAO DISPONIVEL-------------------------------------------")</f>
        <v>-------------------------------------------NAO DISPONIVEL-------------------------------------------</v>
      </c>
      <c r="C1923" s="22">
        <v>1</v>
      </c>
      <c r="D1923" s="5" t="str">
        <f>_xlfn.XLOOKUP(R1923,OP!C:C,OP!B:B,,0,1)</f>
        <v>RJ</v>
      </c>
      <c r="E1923" s="23"/>
      <c r="M1923" s="26"/>
      <c r="N1923" s="27"/>
      <c r="O1923" s="28" t="str">
        <f t="shared" ref="O1923:O1986" si="488">IF(N1923="",TEXT(ROW(),"00000000000"),IF(N1923="00000000000",TEXT(ROW(),"00000000000"),TRIM(TEXT(N1923,"00000000000"))))</f>
        <v>00000001923</v>
      </c>
      <c r="R1923" s="27" t="s">
        <v>193</v>
      </c>
      <c r="S1923" s="30" t="str">
        <f>_xlfn.IFNA(VLOOKUP(_xlfn.CONCAT(D1923," - ",R1923),OP!A:D,4,0),"-------------------------------------------NAO DISPONIVEL-------------------------------------------")</f>
        <v>FETRANSPOR</v>
      </c>
      <c r="T1923" s="31"/>
      <c r="U1923" s="32"/>
      <c r="V1923" s="31"/>
      <c r="W1923" s="33">
        <f t="shared" ref="W1923:W1986" si="489">ROUND(T1923,2)</f>
        <v>0</v>
      </c>
      <c r="X1923" s="34">
        <f t="shared" ref="X1923:X1986" si="490">ROUND(U1923,0)</f>
        <v>0</v>
      </c>
      <c r="Y1923" s="33">
        <f t="shared" ref="Y1923:Y1986" si="491">ROUND(V1923,2)</f>
        <v>0</v>
      </c>
      <c r="Z1923" s="33">
        <f t="shared" ref="Z1923:Z1986" si="492">(X1923*Y1923)-W1923</f>
        <v>0</v>
      </c>
      <c r="AA1923" s="35">
        <f t="shared" ref="AA1923:AA1986" si="493">Y1923</f>
        <v>0</v>
      </c>
      <c r="AB1923" s="36">
        <f t="shared" ref="AB1923:AB1986" si="494">Z1923</f>
        <v>0</v>
      </c>
      <c r="AC1923" s="37">
        <f t="shared" ref="AC1923:AC1986" si="495">ROUND(IF(AL1923=AL1922,0,SUMIF(AL:AL,AL1923,AB:AB)),2)</f>
        <v>0</v>
      </c>
      <c r="AD1923" s="38"/>
      <c r="AE1923" s="38"/>
      <c r="AF1923" s="39">
        <f t="shared" ref="AF1923:AF1986" si="496">ROUND(SUM(AD1923,AE1923),2)</f>
        <v>0</v>
      </c>
      <c r="AG1923" s="40"/>
      <c r="AH1923" s="41">
        <f t="shared" ref="AH1923:AH1986" si="497">ROUND(AG1923,2)</f>
        <v>0</v>
      </c>
      <c r="AI1923" s="42">
        <f t="shared" ref="AI1923:AI1986" si="498">ROUND(IF(AH1923=0,0,IF(AF1923-AH1923&lt;0,0,IF(AF1923-AH1923&gt;AC1923,AC1923,AF1923-AH1923))),2)</f>
        <v>0</v>
      </c>
      <c r="AJ1923" s="43">
        <f t="shared" ref="AJ1923:AJ1986" si="499">ROUND(IF(AC1923=0,0,IF(AH1923=0,AC1923,AC1923-AI1923)),2)</f>
        <v>0</v>
      </c>
      <c r="AK1923" s="5" t="str">
        <f>_xlfn.IFNA(VLOOKUP(_xlfn.CONCAT(D1923," - ",S1923),OP!E:F,2,0),"-------------------------------------------NAO DISPONIVEL-------------------------------------------")</f>
        <v>C - RIOCARD</v>
      </c>
      <c r="AL1923" s="7" t="str">
        <f t="shared" si="485"/>
        <v>1 - -------------------------------------------NAO DISPONIVEL------------------------------------------- - 00000001923 - FETRANSPOR</v>
      </c>
      <c r="AM1923" s="7" t="str">
        <f t="shared" si="486"/>
        <v>-------------------------------------------NAO DISPONIVEL-------------------------------------------</v>
      </c>
      <c r="AN1923" s="44" cm="1">
        <f t="array" ref="AN1923">_xlfn.IFS(AJ1923=0,0,AQ1923="INATIVO",2,AQ1923="SEM CADASTRO",4,AQ1923="CPF ATIVO EM OUTRO COMPRADOR",5,AQ1923="NOVO/SEM CARTAO",6,AND(AJ1923&gt;0,AQ1923,""),8)</f>
        <v>0</v>
      </c>
      <c r="AO1923" s="45">
        <f t="shared" ref="AO1923:AO1986" si="500">AF1923-(10-AJ1923)</f>
        <v>-10</v>
      </c>
    </row>
    <row r="1924" spans="1:41" x14ac:dyDescent="0.4">
      <c r="A1924" s="21" t="str">
        <f t="shared" si="487"/>
        <v>-------------------------------------------NAO DISPONIVEL-------------------------------------------</v>
      </c>
      <c r="B1924" s="5" t="str">
        <f>_xlfn.IFNA(VLOOKUP(A1924,CNPJ!E:F,2,0),"-------------------------------------------NAO DISPONIVEL-------------------------------------------")</f>
        <v>-------------------------------------------NAO DISPONIVEL-------------------------------------------</v>
      </c>
      <c r="C1924" s="22">
        <v>1</v>
      </c>
      <c r="D1924" s="5" t="str">
        <f>_xlfn.XLOOKUP(R1924,OP!C:C,OP!B:B,,0,1)</f>
        <v>RJ</v>
      </c>
      <c r="E1924" s="23"/>
      <c r="M1924" s="26"/>
      <c r="N1924" s="27"/>
      <c r="O1924" s="28" t="str">
        <f t="shared" si="488"/>
        <v>00000001924</v>
      </c>
      <c r="R1924" s="27" t="s">
        <v>193</v>
      </c>
      <c r="S1924" s="30" t="str">
        <f>_xlfn.IFNA(VLOOKUP(_xlfn.CONCAT(D1924," - ",R1924),OP!A:D,4,0),"-------------------------------------------NAO DISPONIVEL-------------------------------------------")</f>
        <v>FETRANSPOR</v>
      </c>
      <c r="T1924" s="31"/>
      <c r="U1924" s="32"/>
      <c r="V1924" s="31"/>
      <c r="W1924" s="33">
        <f t="shared" si="489"/>
        <v>0</v>
      </c>
      <c r="X1924" s="34">
        <f t="shared" si="490"/>
        <v>0</v>
      </c>
      <c r="Y1924" s="33">
        <f t="shared" si="491"/>
        <v>0</v>
      </c>
      <c r="Z1924" s="33">
        <f t="shared" si="492"/>
        <v>0</v>
      </c>
      <c r="AA1924" s="35">
        <f t="shared" si="493"/>
        <v>0</v>
      </c>
      <c r="AB1924" s="36">
        <f t="shared" si="494"/>
        <v>0</v>
      </c>
      <c r="AC1924" s="37">
        <f t="shared" si="495"/>
        <v>0</v>
      </c>
      <c r="AD1924" s="38"/>
      <c r="AE1924" s="38"/>
      <c r="AF1924" s="39">
        <f t="shared" si="496"/>
        <v>0</v>
      </c>
      <c r="AG1924" s="40"/>
      <c r="AH1924" s="41">
        <f t="shared" si="497"/>
        <v>0</v>
      </c>
      <c r="AI1924" s="42">
        <f t="shared" si="498"/>
        <v>0</v>
      </c>
      <c r="AJ1924" s="43">
        <f t="shared" si="499"/>
        <v>0</v>
      </c>
      <c r="AK1924" s="5" t="str">
        <f>_xlfn.IFNA(VLOOKUP(_xlfn.CONCAT(D1924," - ",S1924),OP!E:F,2,0),"-------------------------------------------NAO DISPONIVEL-------------------------------------------")</f>
        <v>C - RIOCARD</v>
      </c>
      <c r="AL1924" s="7" t="str">
        <f t="shared" si="485"/>
        <v>1 - -------------------------------------------NAO DISPONIVEL------------------------------------------- - 00000001924 - FETRANSPOR</v>
      </c>
      <c r="AM1924" s="7" t="str">
        <f t="shared" si="486"/>
        <v>-------------------------------------------NAO DISPONIVEL-------------------------------------------</v>
      </c>
      <c r="AN1924" s="44" cm="1">
        <f t="array" ref="AN1924">_xlfn.IFS(AJ1924=0,0,AQ1924="INATIVO",2,AQ1924="SEM CADASTRO",4,AQ1924="CPF ATIVO EM OUTRO COMPRADOR",5,AQ1924="NOVO/SEM CARTAO",6,AND(AJ1924&gt;0,AQ1924,""),8)</f>
        <v>0</v>
      </c>
      <c r="AO1924" s="45">
        <f t="shared" si="500"/>
        <v>-10</v>
      </c>
    </row>
    <row r="1925" spans="1:41" x14ac:dyDescent="0.4">
      <c r="A1925" s="21" t="str">
        <f t="shared" si="487"/>
        <v>-------------------------------------------NAO DISPONIVEL-------------------------------------------</v>
      </c>
      <c r="B1925" s="5" t="str">
        <f>_xlfn.IFNA(VLOOKUP(A1925,CNPJ!E:F,2,0),"-------------------------------------------NAO DISPONIVEL-------------------------------------------")</f>
        <v>-------------------------------------------NAO DISPONIVEL-------------------------------------------</v>
      </c>
      <c r="C1925" s="22">
        <v>1</v>
      </c>
      <c r="D1925" s="5" t="str">
        <f>_xlfn.XLOOKUP(R1925,OP!C:C,OP!B:B,,0,1)</f>
        <v>RJ</v>
      </c>
      <c r="E1925" s="23"/>
      <c r="M1925" s="26"/>
      <c r="N1925" s="27"/>
      <c r="O1925" s="28" t="str">
        <f t="shared" si="488"/>
        <v>00000001925</v>
      </c>
      <c r="R1925" s="27" t="s">
        <v>193</v>
      </c>
      <c r="S1925" s="30" t="str">
        <f>_xlfn.IFNA(VLOOKUP(_xlfn.CONCAT(D1925," - ",R1925),OP!A:D,4,0),"-------------------------------------------NAO DISPONIVEL-------------------------------------------")</f>
        <v>FETRANSPOR</v>
      </c>
      <c r="T1925" s="31"/>
      <c r="U1925" s="32"/>
      <c r="V1925" s="31"/>
      <c r="W1925" s="33">
        <f t="shared" si="489"/>
        <v>0</v>
      </c>
      <c r="X1925" s="34">
        <f t="shared" si="490"/>
        <v>0</v>
      </c>
      <c r="Y1925" s="33">
        <f t="shared" si="491"/>
        <v>0</v>
      </c>
      <c r="Z1925" s="33">
        <f t="shared" si="492"/>
        <v>0</v>
      </c>
      <c r="AA1925" s="35">
        <f t="shared" si="493"/>
        <v>0</v>
      </c>
      <c r="AB1925" s="36">
        <f t="shared" si="494"/>
        <v>0</v>
      </c>
      <c r="AC1925" s="37">
        <f t="shared" si="495"/>
        <v>0</v>
      </c>
      <c r="AD1925" s="38"/>
      <c r="AE1925" s="38"/>
      <c r="AF1925" s="39">
        <f t="shared" si="496"/>
        <v>0</v>
      </c>
      <c r="AG1925" s="40"/>
      <c r="AH1925" s="41">
        <f t="shared" si="497"/>
        <v>0</v>
      </c>
      <c r="AI1925" s="42">
        <f t="shared" si="498"/>
        <v>0</v>
      </c>
      <c r="AJ1925" s="43">
        <f t="shared" si="499"/>
        <v>0</v>
      </c>
      <c r="AK1925" s="5" t="str">
        <f>_xlfn.IFNA(VLOOKUP(_xlfn.CONCAT(D1925," - ",S1925),OP!E:F,2,0),"-------------------------------------------NAO DISPONIVEL-------------------------------------------")</f>
        <v>C - RIOCARD</v>
      </c>
      <c r="AL1925" s="7" t="str">
        <f t="shared" si="485"/>
        <v>1 - -------------------------------------------NAO DISPONIVEL------------------------------------------- - 00000001925 - FETRANSPOR</v>
      </c>
      <c r="AM1925" s="7" t="str">
        <f t="shared" si="486"/>
        <v>-------------------------------------------NAO DISPONIVEL-------------------------------------------</v>
      </c>
      <c r="AN1925" s="44" cm="1">
        <f t="array" ref="AN1925">_xlfn.IFS(AJ1925=0,0,AQ1925="INATIVO",2,AQ1925="SEM CADASTRO",4,AQ1925="CPF ATIVO EM OUTRO COMPRADOR",5,AQ1925="NOVO/SEM CARTAO",6,AND(AJ1925&gt;0,AQ1925,""),8)</f>
        <v>0</v>
      </c>
      <c r="AO1925" s="45">
        <f t="shared" si="500"/>
        <v>-10</v>
      </c>
    </row>
    <row r="1926" spans="1:41" x14ac:dyDescent="0.4">
      <c r="A1926" s="21" t="str">
        <f t="shared" si="487"/>
        <v>-------------------------------------------NAO DISPONIVEL-------------------------------------------</v>
      </c>
      <c r="B1926" s="5" t="str">
        <f>_xlfn.IFNA(VLOOKUP(A1926,CNPJ!E:F,2,0),"-------------------------------------------NAO DISPONIVEL-------------------------------------------")</f>
        <v>-------------------------------------------NAO DISPONIVEL-------------------------------------------</v>
      </c>
      <c r="C1926" s="22">
        <v>1</v>
      </c>
      <c r="D1926" s="5" t="str">
        <f>_xlfn.XLOOKUP(R1926,OP!C:C,OP!B:B,,0,1)</f>
        <v>RJ</v>
      </c>
      <c r="E1926" s="23"/>
      <c r="M1926" s="26"/>
      <c r="N1926" s="27"/>
      <c r="O1926" s="28" t="str">
        <f t="shared" si="488"/>
        <v>00000001926</v>
      </c>
      <c r="R1926" s="27" t="s">
        <v>193</v>
      </c>
      <c r="S1926" s="30" t="str">
        <f>_xlfn.IFNA(VLOOKUP(_xlfn.CONCAT(D1926," - ",R1926),OP!A:D,4,0),"-------------------------------------------NAO DISPONIVEL-------------------------------------------")</f>
        <v>FETRANSPOR</v>
      </c>
      <c r="T1926" s="31"/>
      <c r="U1926" s="32"/>
      <c r="V1926" s="31"/>
      <c r="W1926" s="33">
        <f t="shared" si="489"/>
        <v>0</v>
      </c>
      <c r="X1926" s="34">
        <f t="shared" si="490"/>
        <v>0</v>
      </c>
      <c r="Y1926" s="33">
        <f t="shared" si="491"/>
        <v>0</v>
      </c>
      <c r="Z1926" s="33">
        <f t="shared" si="492"/>
        <v>0</v>
      </c>
      <c r="AA1926" s="35">
        <f t="shared" si="493"/>
        <v>0</v>
      </c>
      <c r="AB1926" s="36">
        <f t="shared" si="494"/>
        <v>0</v>
      </c>
      <c r="AC1926" s="37">
        <f t="shared" si="495"/>
        <v>0</v>
      </c>
      <c r="AD1926" s="38"/>
      <c r="AE1926" s="38"/>
      <c r="AF1926" s="39">
        <f t="shared" si="496"/>
        <v>0</v>
      </c>
      <c r="AG1926" s="40"/>
      <c r="AH1926" s="41">
        <f t="shared" si="497"/>
        <v>0</v>
      </c>
      <c r="AI1926" s="42">
        <f t="shared" si="498"/>
        <v>0</v>
      </c>
      <c r="AJ1926" s="43">
        <f t="shared" si="499"/>
        <v>0</v>
      </c>
      <c r="AK1926" s="5" t="str">
        <f>_xlfn.IFNA(VLOOKUP(_xlfn.CONCAT(D1926," - ",S1926),OP!E:F,2,0),"-------------------------------------------NAO DISPONIVEL-------------------------------------------")</f>
        <v>C - RIOCARD</v>
      </c>
      <c r="AL1926" s="7" t="str">
        <f t="shared" si="485"/>
        <v>1 - -------------------------------------------NAO DISPONIVEL------------------------------------------- - 00000001926 - FETRANSPOR</v>
      </c>
      <c r="AM1926" s="7" t="str">
        <f t="shared" si="486"/>
        <v>-------------------------------------------NAO DISPONIVEL-------------------------------------------</v>
      </c>
      <c r="AN1926" s="44" cm="1">
        <f t="array" ref="AN1926">_xlfn.IFS(AJ1926=0,0,AQ1926="INATIVO",2,AQ1926="SEM CADASTRO",4,AQ1926="CPF ATIVO EM OUTRO COMPRADOR",5,AQ1926="NOVO/SEM CARTAO",6,AND(AJ1926&gt;0,AQ1926,""),8)</f>
        <v>0</v>
      </c>
      <c r="AO1926" s="45">
        <f t="shared" si="500"/>
        <v>-10</v>
      </c>
    </row>
    <row r="1927" spans="1:41" x14ac:dyDescent="0.4">
      <c r="A1927" s="21" t="str">
        <f t="shared" si="487"/>
        <v>-------------------------------------------NAO DISPONIVEL-------------------------------------------</v>
      </c>
      <c r="B1927" s="5" t="str">
        <f>_xlfn.IFNA(VLOOKUP(A1927,CNPJ!E:F,2,0),"-------------------------------------------NAO DISPONIVEL-------------------------------------------")</f>
        <v>-------------------------------------------NAO DISPONIVEL-------------------------------------------</v>
      </c>
      <c r="C1927" s="22">
        <v>1</v>
      </c>
      <c r="D1927" s="5" t="str">
        <f>_xlfn.XLOOKUP(R1927,OP!C:C,OP!B:B,,0,1)</f>
        <v>RJ</v>
      </c>
      <c r="E1927" s="23"/>
      <c r="M1927" s="26"/>
      <c r="N1927" s="27"/>
      <c r="O1927" s="28" t="str">
        <f t="shared" si="488"/>
        <v>00000001927</v>
      </c>
      <c r="R1927" s="27" t="s">
        <v>193</v>
      </c>
      <c r="S1927" s="30" t="str">
        <f>_xlfn.IFNA(VLOOKUP(_xlfn.CONCAT(D1927," - ",R1927),OP!A:D,4,0),"-------------------------------------------NAO DISPONIVEL-------------------------------------------")</f>
        <v>FETRANSPOR</v>
      </c>
      <c r="T1927" s="31"/>
      <c r="U1927" s="32"/>
      <c r="V1927" s="31"/>
      <c r="W1927" s="33">
        <f t="shared" si="489"/>
        <v>0</v>
      </c>
      <c r="X1927" s="34">
        <f t="shared" si="490"/>
        <v>0</v>
      </c>
      <c r="Y1927" s="33">
        <f t="shared" si="491"/>
        <v>0</v>
      </c>
      <c r="Z1927" s="33">
        <f t="shared" si="492"/>
        <v>0</v>
      </c>
      <c r="AA1927" s="35">
        <f t="shared" si="493"/>
        <v>0</v>
      </c>
      <c r="AB1927" s="36">
        <f t="shared" si="494"/>
        <v>0</v>
      </c>
      <c r="AC1927" s="37">
        <f t="shared" si="495"/>
        <v>0</v>
      </c>
      <c r="AD1927" s="38"/>
      <c r="AE1927" s="38"/>
      <c r="AF1927" s="39">
        <f t="shared" si="496"/>
        <v>0</v>
      </c>
      <c r="AG1927" s="40"/>
      <c r="AH1927" s="41">
        <f t="shared" si="497"/>
        <v>0</v>
      </c>
      <c r="AI1927" s="42">
        <f t="shared" si="498"/>
        <v>0</v>
      </c>
      <c r="AJ1927" s="43">
        <f t="shared" si="499"/>
        <v>0</v>
      </c>
      <c r="AK1927" s="5" t="str">
        <f>_xlfn.IFNA(VLOOKUP(_xlfn.CONCAT(D1927," - ",S1927),OP!E:F,2,0),"-------------------------------------------NAO DISPONIVEL-------------------------------------------")</f>
        <v>C - RIOCARD</v>
      </c>
      <c r="AL1927" s="7" t="str">
        <f t="shared" si="485"/>
        <v>1 - -------------------------------------------NAO DISPONIVEL------------------------------------------- - 00000001927 - FETRANSPOR</v>
      </c>
      <c r="AM1927" s="7" t="str">
        <f t="shared" si="486"/>
        <v>-------------------------------------------NAO DISPONIVEL-------------------------------------------</v>
      </c>
      <c r="AN1927" s="44" cm="1">
        <f t="array" ref="AN1927">_xlfn.IFS(AJ1927=0,0,AQ1927="INATIVO",2,AQ1927="SEM CADASTRO",4,AQ1927="CPF ATIVO EM OUTRO COMPRADOR",5,AQ1927="NOVO/SEM CARTAO",6,AND(AJ1927&gt;0,AQ1927,""),8)</f>
        <v>0</v>
      </c>
      <c r="AO1927" s="45">
        <f t="shared" si="500"/>
        <v>-10</v>
      </c>
    </row>
    <row r="1928" spans="1:41" x14ac:dyDescent="0.4">
      <c r="A1928" s="21" t="str">
        <f t="shared" si="487"/>
        <v>-------------------------------------------NAO DISPONIVEL-------------------------------------------</v>
      </c>
      <c r="B1928" s="5" t="str">
        <f>_xlfn.IFNA(VLOOKUP(A1928,CNPJ!E:F,2,0),"-------------------------------------------NAO DISPONIVEL-------------------------------------------")</f>
        <v>-------------------------------------------NAO DISPONIVEL-------------------------------------------</v>
      </c>
      <c r="C1928" s="22">
        <v>1</v>
      </c>
      <c r="D1928" s="5" t="str">
        <f>_xlfn.XLOOKUP(R1928,OP!C:C,OP!B:B,,0,1)</f>
        <v>RJ</v>
      </c>
      <c r="E1928" s="23"/>
      <c r="M1928" s="26"/>
      <c r="N1928" s="27"/>
      <c r="O1928" s="28" t="str">
        <f t="shared" si="488"/>
        <v>00000001928</v>
      </c>
      <c r="R1928" s="27" t="s">
        <v>193</v>
      </c>
      <c r="S1928" s="30" t="str">
        <f>_xlfn.IFNA(VLOOKUP(_xlfn.CONCAT(D1928," - ",R1928),OP!A:D,4,0),"-------------------------------------------NAO DISPONIVEL-------------------------------------------")</f>
        <v>FETRANSPOR</v>
      </c>
      <c r="T1928" s="31"/>
      <c r="U1928" s="32"/>
      <c r="V1928" s="31"/>
      <c r="W1928" s="33">
        <f t="shared" si="489"/>
        <v>0</v>
      </c>
      <c r="X1928" s="34">
        <f t="shared" si="490"/>
        <v>0</v>
      </c>
      <c r="Y1928" s="33">
        <f t="shared" si="491"/>
        <v>0</v>
      </c>
      <c r="Z1928" s="33">
        <f t="shared" si="492"/>
        <v>0</v>
      </c>
      <c r="AA1928" s="35">
        <f t="shared" si="493"/>
        <v>0</v>
      </c>
      <c r="AB1928" s="36">
        <f t="shared" si="494"/>
        <v>0</v>
      </c>
      <c r="AC1928" s="37">
        <f t="shared" si="495"/>
        <v>0</v>
      </c>
      <c r="AD1928" s="38"/>
      <c r="AE1928" s="38"/>
      <c r="AF1928" s="39">
        <f t="shared" si="496"/>
        <v>0</v>
      </c>
      <c r="AG1928" s="40"/>
      <c r="AH1928" s="41">
        <f t="shared" si="497"/>
        <v>0</v>
      </c>
      <c r="AI1928" s="42">
        <f t="shared" si="498"/>
        <v>0</v>
      </c>
      <c r="AJ1928" s="43">
        <f t="shared" si="499"/>
        <v>0</v>
      </c>
      <c r="AK1928" s="5" t="str">
        <f>_xlfn.IFNA(VLOOKUP(_xlfn.CONCAT(D1928," - ",S1928),OP!E:F,2,0),"-------------------------------------------NAO DISPONIVEL-------------------------------------------")</f>
        <v>C - RIOCARD</v>
      </c>
      <c r="AL1928" s="7" t="str">
        <f t="shared" si="485"/>
        <v>1 - -------------------------------------------NAO DISPONIVEL------------------------------------------- - 00000001928 - FETRANSPOR</v>
      </c>
      <c r="AM1928" s="7" t="str">
        <f t="shared" si="486"/>
        <v>-------------------------------------------NAO DISPONIVEL-------------------------------------------</v>
      </c>
      <c r="AN1928" s="44" cm="1">
        <f t="array" ref="AN1928">_xlfn.IFS(AJ1928=0,0,AQ1928="INATIVO",2,AQ1928="SEM CADASTRO",4,AQ1928="CPF ATIVO EM OUTRO COMPRADOR",5,AQ1928="NOVO/SEM CARTAO",6,AND(AJ1928&gt;0,AQ1928,""),8)</f>
        <v>0</v>
      </c>
      <c r="AO1928" s="45">
        <f t="shared" si="500"/>
        <v>-10</v>
      </c>
    </row>
    <row r="1929" spans="1:41" x14ac:dyDescent="0.4">
      <c r="A1929" s="21" t="str">
        <f t="shared" si="487"/>
        <v>-------------------------------------------NAO DISPONIVEL-------------------------------------------</v>
      </c>
      <c r="B1929" s="5" t="str">
        <f>_xlfn.IFNA(VLOOKUP(A1929,CNPJ!E:F,2,0),"-------------------------------------------NAO DISPONIVEL-------------------------------------------")</f>
        <v>-------------------------------------------NAO DISPONIVEL-------------------------------------------</v>
      </c>
      <c r="C1929" s="22">
        <v>1</v>
      </c>
      <c r="D1929" s="5" t="str">
        <f>_xlfn.XLOOKUP(R1929,OP!C:C,OP!B:B,,0,1)</f>
        <v>RJ</v>
      </c>
      <c r="E1929" s="23"/>
      <c r="M1929" s="26"/>
      <c r="N1929" s="27"/>
      <c r="O1929" s="28" t="str">
        <f t="shared" si="488"/>
        <v>00000001929</v>
      </c>
      <c r="R1929" s="27" t="s">
        <v>193</v>
      </c>
      <c r="S1929" s="30" t="str">
        <f>_xlfn.IFNA(VLOOKUP(_xlfn.CONCAT(D1929," - ",R1929),OP!A:D,4,0),"-------------------------------------------NAO DISPONIVEL-------------------------------------------")</f>
        <v>FETRANSPOR</v>
      </c>
      <c r="T1929" s="31"/>
      <c r="U1929" s="32"/>
      <c r="V1929" s="31"/>
      <c r="W1929" s="33">
        <f t="shared" si="489"/>
        <v>0</v>
      </c>
      <c r="X1929" s="34">
        <f t="shared" si="490"/>
        <v>0</v>
      </c>
      <c r="Y1929" s="33">
        <f t="shared" si="491"/>
        <v>0</v>
      </c>
      <c r="Z1929" s="33">
        <f t="shared" si="492"/>
        <v>0</v>
      </c>
      <c r="AA1929" s="35">
        <f t="shared" si="493"/>
        <v>0</v>
      </c>
      <c r="AB1929" s="36">
        <f t="shared" si="494"/>
        <v>0</v>
      </c>
      <c r="AC1929" s="37">
        <f t="shared" si="495"/>
        <v>0</v>
      </c>
      <c r="AD1929" s="38"/>
      <c r="AE1929" s="38"/>
      <c r="AF1929" s="39">
        <f t="shared" si="496"/>
        <v>0</v>
      </c>
      <c r="AG1929" s="40"/>
      <c r="AH1929" s="41">
        <f t="shared" si="497"/>
        <v>0</v>
      </c>
      <c r="AI1929" s="42">
        <f t="shared" si="498"/>
        <v>0</v>
      </c>
      <c r="AJ1929" s="43">
        <f t="shared" si="499"/>
        <v>0</v>
      </c>
      <c r="AK1929" s="5" t="str">
        <f>_xlfn.IFNA(VLOOKUP(_xlfn.CONCAT(D1929," - ",S1929),OP!E:F,2,0),"-------------------------------------------NAO DISPONIVEL-------------------------------------------")</f>
        <v>C - RIOCARD</v>
      </c>
      <c r="AL1929" s="7" t="str">
        <f t="shared" si="485"/>
        <v>1 - -------------------------------------------NAO DISPONIVEL------------------------------------------- - 00000001929 - FETRANSPOR</v>
      </c>
      <c r="AM1929" s="7" t="str">
        <f t="shared" si="486"/>
        <v>-------------------------------------------NAO DISPONIVEL-------------------------------------------</v>
      </c>
      <c r="AN1929" s="44" cm="1">
        <f t="array" ref="AN1929">_xlfn.IFS(AJ1929=0,0,AQ1929="INATIVO",2,AQ1929="SEM CADASTRO",4,AQ1929="CPF ATIVO EM OUTRO COMPRADOR",5,AQ1929="NOVO/SEM CARTAO",6,AND(AJ1929&gt;0,AQ1929,""),8)</f>
        <v>0</v>
      </c>
      <c r="AO1929" s="45">
        <f t="shared" si="500"/>
        <v>-10</v>
      </c>
    </row>
    <row r="1930" spans="1:41" x14ac:dyDescent="0.4">
      <c r="A1930" s="21" t="str">
        <f t="shared" si="487"/>
        <v>-------------------------------------------NAO DISPONIVEL-------------------------------------------</v>
      </c>
      <c r="B1930" s="5" t="str">
        <f>_xlfn.IFNA(VLOOKUP(A1930,CNPJ!E:F,2,0),"-------------------------------------------NAO DISPONIVEL-------------------------------------------")</f>
        <v>-------------------------------------------NAO DISPONIVEL-------------------------------------------</v>
      </c>
      <c r="C1930" s="22">
        <v>1</v>
      </c>
      <c r="D1930" s="5" t="str">
        <f>_xlfn.XLOOKUP(R1930,OP!C:C,OP!B:B,,0,1)</f>
        <v>RJ</v>
      </c>
      <c r="E1930" s="23"/>
      <c r="M1930" s="26"/>
      <c r="N1930" s="27"/>
      <c r="O1930" s="28" t="str">
        <f t="shared" si="488"/>
        <v>00000001930</v>
      </c>
      <c r="R1930" s="27" t="s">
        <v>193</v>
      </c>
      <c r="S1930" s="30" t="str">
        <f>_xlfn.IFNA(VLOOKUP(_xlfn.CONCAT(D1930," - ",R1930),OP!A:D,4,0),"-------------------------------------------NAO DISPONIVEL-------------------------------------------")</f>
        <v>FETRANSPOR</v>
      </c>
      <c r="T1930" s="31"/>
      <c r="U1930" s="32"/>
      <c r="V1930" s="31"/>
      <c r="W1930" s="33">
        <f t="shared" si="489"/>
        <v>0</v>
      </c>
      <c r="X1930" s="34">
        <f t="shared" si="490"/>
        <v>0</v>
      </c>
      <c r="Y1930" s="33">
        <f t="shared" si="491"/>
        <v>0</v>
      </c>
      <c r="Z1930" s="33">
        <f t="shared" si="492"/>
        <v>0</v>
      </c>
      <c r="AA1930" s="35">
        <f t="shared" si="493"/>
        <v>0</v>
      </c>
      <c r="AB1930" s="36">
        <f t="shared" si="494"/>
        <v>0</v>
      </c>
      <c r="AC1930" s="37">
        <f t="shared" si="495"/>
        <v>0</v>
      </c>
      <c r="AD1930" s="38"/>
      <c r="AE1930" s="38"/>
      <c r="AF1930" s="39">
        <f t="shared" si="496"/>
        <v>0</v>
      </c>
      <c r="AG1930" s="40"/>
      <c r="AH1930" s="41">
        <f t="shared" si="497"/>
        <v>0</v>
      </c>
      <c r="AI1930" s="42">
        <f t="shared" si="498"/>
        <v>0</v>
      </c>
      <c r="AJ1930" s="43">
        <f t="shared" si="499"/>
        <v>0</v>
      </c>
      <c r="AK1930" s="5" t="str">
        <f>_xlfn.IFNA(VLOOKUP(_xlfn.CONCAT(D1930," - ",S1930),OP!E:F,2,0),"-------------------------------------------NAO DISPONIVEL-------------------------------------------")</f>
        <v>C - RIOCARD</v>
      </c>
      <c r="AL1930" s="7" t="str">
        <f t="shared" si="485"/>
        <v>1 - -------------------------------------------NAO DISPONIVEL------------------------------------------- - 00000001930 - FETRANSPOR</v>
      </c>
      <c r="AM1930" s="7" t="str">
        <f t="shared" si="486"/>
        <v>-------------------------------------------NAO DISPONIVEL-------------------------------------------</v>
      </c>
      <c r="AN1930" s="44" cm="1">
        <f t="array" ref="AN1930">_xlfn.IFS(AJ1930=0,0,AQ1930="INATIVO",2,AQ1930="SEM CADASTRO",4,AQ1930="CPF ATIVO EM OUTRO COMPRADOR",5,AQ1930="NOVO/SEM CARTAO",6,AND(AJ1930&gt;0,AQ1930,""),8)</f>
        <v>0</v>
      </c>
      <c r="AO1930" s="45">
        <f t="shared" si="500"/>
        <v>-10</v>
      </c>
    </row>
    <row r="1931" spans="1:41" x14ac:dyDescent="0.4">
      <c r="A1931" s="21" t="str">
        <f t="shared" si="487"/>
        <v>-------------------------------------------NAO DISPONIVEL-------------------------------------------</v>
      </c>
      <c r="B1931" s="5" t="str">
        <f>_xlfn.IFNA(VLOOKUP(A1931,CNPJ!E:F,2,0),"-------------------------------------------NAO DISPONIVEL-------------------------------------------")</f>
        <v>-------------------------------------------NAO DISPONIVEL-------------------------------------------</v>
      </c>
      <c r="C1931" s="22">
        <v>1</v>
      </c>
      <c r="D1931" s="5" t="str">
        <f>_xlfn.XLOOKUP(R1931,OP!C:C,OP!B:B,,0,1)</f>
        <v>RJ</v>
      </c>
      <c r="E1931" s="23"/>
      <c r="M1931" s="26"/>
      <c r="N1931" s="27"/>
      <c r="O1931" s="28" t="str">
        <f t="shared" si="488"/>
        <v>00000001931</v>
      </c>
      <c r="R1931" s="27" t="s">
        <v>193</v>
      </c>
      <c r="S1931" s="30" t="str">
        <f>_xlfn.IFNA(VLOOKUP(_xlfn.CONCAT(D1931," - ",R1931),OP!A:D,4,0),"-------------------------------------------NAO DISPONIVEL-------------------------------------------")</f>
        <v>FETRANSPOR</v>
      </c>
      <c r="T1931" s="31"/>
      <c r="U1931" s="32"/>
      <c r="V1931" s="31"/>
      <c r="W1931" s="33">
        <f t="shared" si="489"/>
        <v>0</v>
      </c>
      <c r="X1931" s="34">
        <f t="shared" si="490"/>
        <v>0</v>
      </c>
      <c r="Y1931" s="33">
        <f t="shared" si="491"/>
        <v>0</v>
      </c>
      <c r="Z1931" s="33">
        <f t="shared" si="492"/>
        <v>0</v>
      </c>
      <c r="AA1931" s="35">
        <f t="shared" si="493"/>
        <v>0</v>
      </c>
      <c r="AB1931" s="36">
        <f t="shared" si="494"/>
        <v>0</v>
      </c>
      <c r="AC1931" s="37">
        <f t="shared" si="495"/>
        <v>0</v>
      </c>
      <c r="AD1931" s="38"/>
      <c r="AE1931" s="38"/>
      <c r="AF1931" s="39">
        <f t="shared" si="496"/>
        <v>0</v>
      </c>
      <c r="AG1931" s="40"/>
      <c r="AH1931" s="41">
        <f t="shared" si="497"/>
        <v>0</v>
      </c>
      <c r="AI1931" s="42">
        <f t="shared" si="498"/>
        <v>0</v>
      </c>
      <c r="AJ1931" s="43">
        <f t="shared" si="499"/>
        <v>0</v>
      </c>
      <c r="AK1931" s="5" t="str">
        <f>_xlfn.IFNA(VLOOKUP(_xlfn.CONCAT(D1931," - ",S1931),OP!E:F,2,0),"-------------------------------------------NAO DISPONIVEL-------------------------------------------")</f>
        <v>C - RIOCARD</v>
      </c>
      <c r="AL1931" s="7" t="str">
        <f t="shared" si="485"/>
        <v>1 - -------------------------------------------NAO DISPONIVEL------------------------------------------- - 00000001931 - FETRANSPOR</v>
      </c>
      <c r="AM1931" s="7" t="str">
        <f t="shared" si="486"/>
        <v>-------------------------------------------NAO DISPONIVEL-------------------------------------------</v>
      </c>
      <c r="AN1931" s="44" cm="1">
        <f t="array" ref="AN1931">_xlfn.IFS(AJ1931=0,0,AQ1931="INATIVO",2,AQ1931="SEM CADASTRO",4,AQ1931="CPF ATIVO EM OUTRO COMPRADOR",5,AQ1931="NOVO/SEM CARTAO",6,AND(AJ1931&gt;0,AQ1931,""),8)</f>
        <v>0</v>
      </c>
      <c r="AO1931" s="45">
        <f t="shared" si="500"/>
        <v>-10</v>
      </c>
    </row>
    <row r="1932" spans="1:41" x14ac:dyDescent="0.4">
      <c r="A1932" s="21" t="str">
        <f t="shared" si="487"/>
        <v>-------------------------------------------NAO DISPONIVEL-------------------------------------------</v>
      </c>
      <c r="B1932" s="5" t="str">
        <f>_xlfn.IFNA(VLOOKUP(A1932,CNPJ!E:F,2,0),"-------------------------------------------NAO DISPONIVEL-------------------------------------------")</f>
        <v>-------------------------------------------NAO DISPONIVEL-------------------------------------------</v>
      </c>
      <c r="C1932" s="22">
        <v>1</v>
      </c>
      <c r="D1932" s="5" t="str">
        <f>_xlfn.XLOOKUP(R1932,OP!C:C,OP!B:B,,0,1)</f>
        <v>RJ</v>
      </c>
      <c r="E1932" s="23"/>
      <c r="M1932" s="26"/>
      <c r="N1932" s="27"/>
      <c r="O1932" s="28" t="str">
        <f t="shared" si="488"/>
        <v>00000001932</v>
      </c>
      <c r="R1932" s="27" t="s">
        <v>193</v>
      </c>
      <c r="S1932" s="30" t="str">
        <f>_xlfn.IFNA(VLOOKUP(_xlfn.CONCAT(D1932," - ",R1932),OP!A:D,4,0),"-------------------------------------------NAO DISPONIVEL-------------------------------------------")</f>
        <v>FETRANSPOR</v>
      </c>
      <c r="T1932" s="31"/>
      <c r="U1932" s="32"/>
      <c r="V1932" s="31"/>
      <c r="W1932" s="33">
        <f t="shared" si="489"/>
        <v>0</v>
      </c>
      <c r="X1932" s="34">
        <f t="shared" si="490"/>
        <v>0</v>
      </c>
      <c r="Y1932" s="33">
        <f t="shared" si="491"/>
        <v>0</v>
      </c>
      <c r="Z1932" s="33">
        <f t="shared" si="492"/>
        <v>0</v>
      </c>
      <c r="AA1932" s="35">
        <f t="shared" si="493"/>
        <v>0</v>
      </c>
      <c r="AB1932" s="36">
        <f t="shared" si="494"/>
        <v>0</v>
      </c>
      <c r="AC1932" s="37">
        <f t="shared" si="495"/>
        <v>0</v>
      </c>
      <c r="AD1932" s="38"/>
      <c r="AE1932" s="38"/>
      <c r="AF1932" s="39">
        <f t="shared" si="496"/>
        <v>0</v>
      </c>
      <c r="AG1932" s="40"/>
      <c r="AH1932" s="41">
        <f t="shared" si="497"/>
        <v>0</v>
      </c>
      <c r="AI1932" s="42">
        <f t="shared" si="498"/>
        <v>0</v>
      </c>
      <c r="AJ1932" s="43">
        <f t="shared" si="499"/>
        <v>0</v>
      </c>
      <c r="AK1932" s="5" t="str">
        <f>_xlfn.IFNA(VLOOKUP(_xlfn.CONCAT(D1932," - ",S1932),OP!E:F,2,0),"-------------------------------------------NAO DISPONIVEL-------------------------------------------")</f>
        <v>C - RIOCARD</v>
      </c>
      <c r="AL1932" s="7" t="str">
        <f t="shared" si="485"/>
        <v>1 - -------------------------------------------NAO DISPONIVEL------------------------------------------- - 00000001932 - FETRANSPOR</v>
      </c>
      <c r="AM1932" s="7" t="str">
        <f t="shared" si="486"/>
        <v>-------------------------------------------NAO DISPONIVEL-------------------------------------------</v>
      </c>
      <c r="AN1932" s="44" cm="1">
        <f t="array" ref="AN1932">_xlfn.IFS(AJ1932=0,0,AQ1932="INATIVO",2,AQ1932="SEM CADASTRO",4,AQ1932="CPF ATIVO EM OUTRO COMPRADOR",5,AQ1932="NOVO/SEM CARTAO",6,AND(AJ1932&gt;0,AQ1932,""),8)</f>
        <v>0</v>
      </c>
      <c r="AO1932" s="45">
        <f t="shared" si="500"/>
        <v>-10</v>
      </c>
    </row>
    <row r="1933" spans="1:41" x14ac:dyDescent="0.4">
      <c r="A1933" s="21" t="str">
        <f t="shared" si="487"/>
        <v>-------------------------------------------NAO DISPONIVEL-------------------------------------------</v>
      </c>
      <c r="B1933" s="5" t="str">
        <f>_xlfn.IFNA(VLOOKUP(A1933,CNPJ!E:F,2,0),"-------------------------------------------NAO DISPONIVEL-------------------------------------------")</f>
        <v>-------------------------------------------NAO DISPONIVEL-------------------------------------------</v>
      </c>
      <c r="C1933" s="22">
        <v>1</v>
      </c>
      <c r="D1933" s="5" t="str">
        <f>_xlfn.XLOOKUP(R1933,OP!C:C,OP!B:B,,0,1)</f>
        <v>RJ</v>
      </c>
      <c r="E1933" s="23"/>
      <c r="M1933" s="26"/>
      <c r="N1933" s="27"/>
      <c r="O1933" s="28" t="str">
        <f t="shared" si="488"/>
        <v>00000001933</v>
      </c>
      <c r="R1933" s="27" t="s">
        <v>193</v>
      </c>
      <c r="S1933" s="30" t="str">
        <f>_xlfn.IFNA(VLOOKUP(_xlfn.CONCAT(D1933," - ",R1933),OP!A:D,4,0),"-------------------------------------------NAO DISPONIVEL-------------------------------------------")</f>
        <v>FETRANSPOR</v>
      </c>
      <c r="T1933" s="31"/>
      <c r="U1933" s="32"/>
      <c r="V1933" s="31"/>
      <c r="W1933" s="33">
        <f t="shared" si="489"/>
        <v>0</v>
      </c>
      <c r="X1933" s="34">
        <f t="shared" si="490"/>
        <v>0</v>
      </c>
      <c r="Y1933" s="33">
        <f t="shared" si="491"/>
        <v>0</v>
      </c>
      <c r="Z1933" s="33">
        <f t="shared" si="492"/>
        <v>0</v>
      </c>
      <c r="AA1933" s="35">
        <f t="shared" si="493"/>
        <v>0</v>
      </c>
      <c r="AB1933" s="36">
        <f t="shared" si="494"/>
        <v>0</v>
      </c>
      <c r="AC1933" s="37">
        <f t="shared" si="495"/>
        <v>0</v>
      </c>
      <c r="AD1933" s="38"/>
      <c r="AE1933" s="38"/>
      <c r="AF1933" s="39">
        <f t="shared" si="496"/>
        <v>0</v>
      </c>
      <c r="AG1933" s="40"/>
      <c r="AH1933" s="41">
        <f t="shared" si="497"/>
        <v>0</v>
      </c>
      <c r="AI1933" s="42">
        <f t="shared" si="498"/>
        <v>0</v>
      </c>
      <c r="AJ1933" s="43">
        <f t="shared" si="499"/>
        <v>0</v>
      </c>
      <c r="AK1933" s="5" t="str">
        <f>_xlfn.IFNA(VLOOKUP(_xlfn.CONCAT(D1933," - ",S1933),OP!E:F,2,0),"-------------------------------------------NAO DISPONIVEL-------------------------------------------")</f>
        <v>C - RIOCARD</v>
      </c>
      <c r="AL1933" s="7" t="str">
        <f t="shared" si="485"/>
        <v>1 - -------------------------------------------NAO DISPONIVEL------------------------------------------- - 00000001933 - FETRANSPOR</v>
      </c>
      <c r="AM1933" s="7" t="str">
        <f t="shared" si="486"/>
        <v>-------------------------------------------NAO DISPONIVEL-------------------------------------------</v>
      </c>
      <c r="AN1933" s="44" cm="1">
        <f t="array" ref="AN1933">_xlfn.IFS(AJ1933=0,0,AQ1933="INATIVO",2,AQ1933="SEM CADASTRO",4,AQ1933="CPF ATIVO EM OUTRO COMPRADOR",5,AQ1933="NOVO/SEM CARTAO",6,AND(AJ1933&gt;0,AQ1933,""),8)</f>
        <v>0</v>
      </c>
      <c r="AO1933" s="45">
        <f t="shared" si="500"/>
        <v>-10</v>
      </c>
    </row>
    <row r="1934" spans="1:41" x14ac:dyDescent="0.4">
      <c r="A1934" s="21" t="str">
        <f t="shared" si="487"/>
        <v>-------------------------------------------NAO DISPONIVEL-------------------------------------------</v>
      </c>
      <c r="B1934" s="5" t="str">
        <f>_xlfn.IFNA(VLOOKUP(A1934,CNPJ!E:F,2,0),"-------------------------------------------NAO DISPONIVEL-------------------------------------------")</f>
        <v>-------------------------------------------NAO DISPONIVEL-------------------------------------------</v>
      </c>
      <c r="C1934" s="22">
        <v>1</v>
      </c>
      <c r="D1934" s="5" t="str">
        <f>_xlfn.XLOOKUP(R1934,OP!C:C,OP!B:B,,0,1)</f>
        <v>RJ</v>
      </c>
      <c r="E1934" s="23"/>
      <c r="M1934" s="26"/>
      <c r="N1934" s="27"/>
      <c r="O1934" s="28" t="str">
        <f t="shared" si="488"/>
        <v>00000001934</v>
      </c>
      <c r="R1934" s="27" t="s">
        <v>193</v>
      </c>
      <c r="S1934" s="30" t="str">
        <f>_xlfn.IFNA(VLOOKUP(_xlfn.CONCAT(D1934," - ",R1934),OP!A:D,4,0),"-------------------------------------------NAO DISPONIVEL-------------------------------------------")</f>
        <v>FETRANSPOR</v>
      </c>
      <c r="T1934" s="31"/>
      <c r="U1934" s="32"/>
      <c r="V1934" s="31"/>
      <c r="W1934" s="33">
        <f t="shared" si="489"/>
        <v>0</v>
      </c>
      <c r="X1934" s="34">
        <f t="shared" si="490"/>
        <v>0</v>
      </c>
      <c r="Y1934" s="33">
        <f t="shared" si="491"/>
        <v>0</v>
      </c>
      <c r="Z1934" s="33">
        <f t="shared" si="492"/>
        <v>0</v>
      </c>
      <c r="AA1934" s="35">
        <f t="shared" si="493"/>
        <v>0</v>
      </c>
      <c r="AB1934" s="36">
        <f t="shared" si="494"/>
        <v>0</v>
      </c>
      <c r="AC1934" s="37">
        <f t="shared" si="495"/>
        <v>0</v>
      </c>
      <c r="AD1934" s="38"/>
      <c r="AE1934" s="38"/>
      <c r="AF1934" s="39">
        <f t="shared" si="496"/>
        <v>0</v>
      </c>
      <c r="AG1934" s="40"/>
      <c r="AH1934" s="41">
        <f t="shared" si="497"/>
        <v>0</v>
      </c>
      <c r="AI1934" s="42">
        <f t="shared" si="498"/>
        <v>0</v>
      </c>
      <c r="AJ1934" s="43">
        <f t="shared" si="499"/>
        <v>0</v>
      </c>
      <c r="AK1934" s="5" t="str">
        <f>_xlfn.IFNA(VLOOKUP(_xlfn.CONCAT(D1934," - ",S1934),OP!E:F,2,0),"-------------------------------------------NAO DISPONIVEL-------------------------------------------")</f>
        <v>C - RIOCARD</v>
      </c>
      <c r="AL1934" s="7" t="str">
        <f t="shared" si="485"/>
        <v>1 - -------------------------------------------NAO DISPONIVEL------------------------------------------- - 00000001934 - FETRANSPOR</v>
      </c>
      <c r="AM1934" s="7" t="str">
        <f t="shared" si="486"/>
        <v>-------------------------------------------NAO DISPONIVEL-------------------------------------------</v>
      </c>
      <c r="AN1934" s="44" cm="1">
        <f t="array" ref="AN1934">_xlfn.IFS(AJ1934=0,0,AQ1934="INATIVO",2,AQ1934="SEM CADASTRO",4,AQ1934="CPF ATIVO EM OUTRO COMPRADOR",5,AQ1934="NOVO/SEM CARTAO",6,AND(AJ1934&gt;0,AQ1934,""),8)</f>
        <v>0</v>
      </c>
      <c r="AO1934" s="45">
        <f t="shared" si="500"/>
        <v>-10</v>
      </c>
    </row>
    <row r="1935" spans="1:41" x14ac:dyDescent="0.4">
      <c r="A1935" s="21" t="str">
        <f t="shared" si="487"/>
        <v>-------------------------------------------NAO DISPONIVEL-------------------------------------------</v>
      </c>
      <c r="B1935" s="5" t="str">
        <f>_xlfn.IFNA(VLOOKUP(A1935,CNPJ!E:F,2,0),"-------------------------------------------NAO DISPONIVEL-------------------------------------------")</f>
        <v>-------------------------------------------NAO DISPONIVEL-------------------------------------------</v>
      </c>
      <c r="C1935" s="22">
        <v>1</v>
      </c>
      <c r="D1935" s="5" t="str">
        <f>_xlfn.XLOOKUP(R1935,OP!C:C,OP!B:B,,0,1)</f>
        <v>RJ</v>
      </c>
      <c r="E1935" s="23"/>
      <c r="M1935" s="26"/>
      <c r="N1935" s="27"/>
      <c r="O1935" s="28" t="str">
        <f t="shared" si="488"/>
        <v>00000001935</v>
      </c>
      <c r="R1935" s="27" t="s">
        <v>193</v>
      </c>
      <c r="S1935" s="30" t="str">
        <f>_xlfn.IFNA(VLOOKUP(_xlfn.CONCAT(D1935," - ",R1935),OP!A:D,4,0),"-------------------------------------------NAO DISPONIVEL-------------------------------------------")</f>
        <v>FETRANSPOR</v>
      </c>
      <c r="T1935" s="31"/>
      <c r="U1935" s="32"/>
      <c r="V1935" s="31"/>
      <c r="W1935" s="33">
        <f t="shared" si="489"/>
        <v>0</v>
      </c>
      <c r="X1935" s="34">
        <f t="shared" si="490"/>
        <v>0</v>
      </c>
      <c r="Y1935" s="33">
        <f t="shared" si="491"/>
        <v>0</v>
      </c>
      <c r="Z1935" s="33">
        <f t="shared" si="492"/>
        <v>0</v>
      </c>
      <c r="AA1935" s="35">
        <f t="shared" si="493"/>
        <v>0</v>
      </c>
      <c r="AB1935" s="36">
        <f t="shared" si="494"/>
        <v>0</v>
      </c>
      <c r="AC1935" s="37">
        <f t="shared" si="495"/>
        <v>0</v>
      </c>
      <c r="AD1935" s="38"/>
      <c r="AE1935" s="38"/>
      <c r="AF1935" s="39">
        <f t="shared" si="496"/>
        <v>0</v>
      </c>
      <c r="AG1935" s="40"/>
      <c r="AH1935" s="41">
        <f t="shared" si="497"/>
        <v>0</v>
      </c>
      <c r="AI1935" s="42">
        <f t="shared" si="498"/>
        <v>0</v>
      </c>
      <c r="AJ1935" s="43">
        <f t="shared" si="499"/>
        <v>0</v>
      </c>
      <c r="AK1935" s="5" t="str">
        <f>_xlfn.IFNA(VLOOKUP(_xlfn.CONCAT(D1935," - ",S1935),OP!E:F,2,0),"-------------------------------------------NAO DISPONIVEL-------------------------------------------")</f>
        <v>C - RIOCARD</v>
      </c>
      <c r="AL1935" s="7" t="str">
        <f t="shared" si="485"/>
        <v>1 - -------------------------------------------NAO DISPONIVEL------------------------------------------- - 00000001935 - FETRANSPOR</v>
      </c>
      <c r="AM1935" s="7" t="str">
        <f t="shared" si="486"/>
        <v>-------------------------------------------NAO DISPONIVEL-------------------------------------------</v>
      </c>
      <c r="AN1935" s="44" cm="1">
        <f t="array" ref="AN1935">_xlfn.IFS(AJ1935=0,0,AQ1935="INATIVO",2,AQ1935="SEM CADASTRO",4,AQ1935="CPF ATIVO EM OUTRO COMPRADOR",5,AQ1935="NOVO/SEM CARTAO",6,AND(AJ1935&gt;0,AQ1935,""),8)</f>
        <v>0</v>
      </c>
      <c r="AO1935" s="45">
        <f t="shared" si="500"/>
        <v>-10</v>
      </c>
    </row>
    <row r="1936" spans="1:41" x14ac:dyDescent="0.4">
      <c r="A1936" s="21" t="str">
        <f t="shared" si="487"/>
        <v>-------------------------------------------NAO DISPONIVEL-------------------------------------------</v>
      </c>
      <c r="B1936" s="5" t="str">
        <f>_xlfn.IFNA(VLOOKUP(A1936,CNPJ!E:F,2,0),"-------------------------------------------NAO DISPONIVEL-------------------------------------------")</f>
        <v>-------------------------------------------NAO DISPONIVEL-------------------------------------------</v>
      </c>
      <c r="C1936" s="22">
        <v>1</v>
      </c>
      <c r="D1936" s="5" t="str">
        <f>_xlfn.XLOOKUP(R1936,OP!C:C,OP!B:B,,0,1)</f>
        <v>RJ</v>
      </c>
      <c r="E1936" s="23"/>
      <c r="M1936" s="26"/>
      <c r="N1936" s="27"/>
      <c r="O1936" s="28" t="str">
        <f t="shared" si="488"/>
        <v>00000001936</v>
      </c>
      <c r="R1936" s="27" t="s">
        <v>193</v>
      </c>
      <c r="S1936" s="30" t="str">
        <f>_xlfn.IFNA(VLOOKUP(_xlfn.CONCAT(D1936," - ",R1936),OP!A:D,4,0),"-------------------------------------------NAO DISPONIVEL-------------------------------------------")</f>
        <v>FETRANSPOR</v>
      </c>
      <c r="T1936" s="31"/>
      <c r="U1936" s="32"/>
      <c r="V1936" s="31"/>
      <c r="W1936" s="33">
        <f t="shared" si="489"/>
        <v>0</v>
      </c>
      <c r="X1936" s="34">
        <f t="shared" si="490"/>
        <v>0</v>
      </c>
      <c r="Y1936" s="33">
        <f t="shared" si="491"/>
        <v>0</v>
      </c>
      <c r="Z1936" s="33">
        <f t="shared" si="492"/>
        <v>0</v>
      </c>
      <c r="AA1936" s="35">
        <f t="shared" si="493"/>
        <v>0</v>
      </c>
      <c r="AB1936" s="36">
        <f t="shared" si="494"/>
        <v>0</v>
      </c>
      <c r="AC1936" s="37">
        <f t="shared" si="495"/>
        <v>0</v>
      </c>
      <c r="AD1936" s="38"/>
      <c r="AE1936" s="38"/>
      <c r="AF1936" s="39">
        <f t="shared" si="496"/>
        <v>0</v>
      </c>
      <c r="AG1936" s="40"/>
      <c r="AH1936" s="41">
        <f t="shared" si="497"/>
        <v>0</v>
      </c>
      <c r="AI1936" s="42">
        <f t="shared" si="498"/>
        <v>0</v>
      </c>
      <c r="AJ1936" s="43">
        <f t="shared" si="499"/>
        <v>0</v>
      </c>
      <c r="AK1936" s="5" t="str">
        <f>_xlfn.IFNA(VLOOKUP(_xlfn.CONCAT(D1936," - ",S1936),OP!E:F,2,0),"-------------------------------------------NAO DISPONIVEL-------------------------------------------")</f>
        <v>C - RIOCARD</v>
      </c>
      <c r="AL1936" s="7" t="str">
        <f t="shared" si="485"/>
        <v>1 - -------------------------------------------NAO DISPONIVEL------------------------------------------- - 00000001936 - FETRANSPOR</v>
      </c>
      <c r="AM1936" s="7" t="str">
        <f t="shared" si="486"/>
        <v>-------------------------------------------NAO DISPONIVEL-------------------------------------------</v>
      </c>
      <c r="AN1936" s="44" cm="1">
        <f t="array" ref="AN1936">_xlfn.IFS(AJ1936=0,0,AQ1936="INATIVO",2,AQ1936="SEM CADASTRO",4,AQ1936="CPF ATIVO EM OUTRO COMPRADOR",5,AQ1936="NOVO/SEM CARTAO",6,AND(AJ1936&gt;0,AQ1936,""),8)</f>
        <v>0</v>
      </c>
      <c r="AO1936" s="45">
        <f t="shared" si="500"/>
        <v>-10</v>
      </c>
    </row>
    <row r="1937" spans="1:41" x14ac:dyDescent="0.4">
      <c r="A1937" s="21" t="str">
        <f t="shared" si="487"/>
        <v>-------------------------------------------NAO DISPONIVEL-------------------------------------------</v>
      </c>
      <c r="B1937" s="5" t="str">
        <f>_xlfn.IFNA(VLOOKUP(A1937,CNPJ!E:F,2,0),"-------------------------------------------NAO DISPONIVEL-------------------------------------------")</f>
        <v>-------------------------------------------NAO DISPONIVEL-------------------------------------------</v>
      </c>
      <c r="C1937" s="22">
        <v>1</v>
      </c>
      <c r="D1937" s="5" t="str">
        <f>_xlfn.XLOOKUP(R1937,OP!C:C,OP!B:B,,0,1)</f>
        <v>RJ</v>
      </c>
      <c r="E1937" s="23"/>
      <c r="M1937" s="26"/>
      <c r="N1937" s="27"/>
      <c r="O1937" s="28" t="str">
        <f t="shared" si="488"/>
        <v>00000001937</v>
      </c>
      <c r="R1937" s="27" t="s">
        <v>193</v>
      </c>
      <c r="S1937" s="30" t="str">
        <f>_xlfn.IFNA(VLOOKUP(_xlfn.CONCAT(D1937," - ",R1937),OP!A:D,4,0),"-------------------------------------------NAO DISPONIVEL-------------------------------------------")</f>
        <v>FETRANSPOR</v>
      </c>
      <c r="T1937" s="31"/>
      <c r="U1937" s="32"/>
      <c r="V1937" s="31"/>
      <c r="W1937" s="33">
        <f t="shared" si="489"/>
        <v>0</v>
      </c>
      <c r="X1937" s="34">
        <f t="shared" si="490"/>
        <v>0</v>
      </c>
      <c r="Y1937" s="33">
        <f t="shared" si="491"/>
        <v>0</v>
      </c>
      <c r="Z1937" s="33">
        <f t="shared" si="492"/>
        <v>0</v>
      </c>
      <c r="AA1937" s="35">
        <f t="shared" si="493"/>
        <v>0</v>
      </c>
      <c r="AB1937" s="36">
        <f t="shared" si="494"/>
        <v>0</v>
      </c>
      <c r="AC1937" s="37">
        <f t="shared" si="495"/>
        <v>0</v>
      </c>
      <c r="AD1937" s="38"/>
      <c r="AE1937" s="38"/>
      <c r="AF1937" s="39">
        <f t="shared" si="496"/>
        <v>0</v>
      </c>
      <c r="AG1937" s="40"/>
      <c r="AH1937" s="41">
        <f t="shared" si="497"/>
        <v>0</v>
      </c>
      <c r="AI1937" s="42">
        <f t="shared" si="498"/>
        <v>0</v>
      </c>
      <c r="AJ1937" s="43">
        <f t="shared" si="499"/>
        <v>0</v>
      </c>
      <c r="AK1937" s="5" t="str">
        <f>_xlfn.IFNA(VLOOKUP(_xlfn.CONCAT(D1937," - ",S1937),OP!E:F,2,0),"-------------------------------------------NAO DISPONIVEL-------------------------------------------")</f>
        <v>C - RIOCARD</v>
      </c>
      <c r="AL1937" s="7" t="str">
        <f t="shared" si="485"/>
        <v>1 - -------------------------------------------NAO DISPONIVEL------------------------------------------- - 00000001937 - FETRANSPOR</v>
      </c>
      <c r="AM1937" s="7" t="str">
        <f t="shared" si="486"/>
        <v>-------------------------------------------NAO DISPONIVEL-------------------------------------------</v>
      </c>
      <c r="AN1937" s="44" cm="1">
        <f t="array" ref="AN1937">_xlfn.IFS(AJ1937=0,0,AQ1937="INATIVO",2,AQ1937="SEM CADASTRO",4,AQ1937="CPF ATIVO EM OUTRO COMPRADOR",5,AQ1937="NOVO/SEM CARTAO",6,AND(AJ1937&gt;0,AQ1937,""),8)</f>
        <v>0</v>
      </c>
      <c r="AO1937" s="45">
        <f t="shared" si="500"/>
        <v>-10</v>
      </c>
    </row>
    <row r="1938" spans="1:41" x14ac:dyDescent="0.4">
      <c r="A1938" s="21" t="str">
        <f t="shared" si="487"/>
        <v>-------------------------------------------NAO DISPONIVEL-------------------------------------------</v>
      </c>
      <c r="B1938" s="5" t="str">
        <f>_xlfn.IFNA(VLOOKUP(A1938,CNPJ!E:F,2,0),"-------------------------------------------NAO DISPONIVEL-------------------------------------------")</f>
        <v>-------------------------------------------NAO DISPONIVEL-------------------------------------------</v>
      </c>
      <c r="C1938" s="22">
        <v>1</v>
      </c>
      <c r="D1938" s="5" t="str">
        <f>_xlfn.XLOOKUP(R1938,OP!C:C,OP!B:B,,0,1)</f>
        <v>RJ</v>
      </c>
      <c r="E1938" s="23"/>
      <c r="M1938" s="26"/>
      <c r="N1938" s="27"/>
      <c r="O1938" s="28" t="str">
        <f t="shared" si="488"/>
        <v>00000001938</v>
      </c>
      <c r="R1938" s="27" t="s">
        <v>193</v>
      </c>
      <c r="S1938" s="30" t="str">
        <f>_xlfn.IFNA(VLOOKUP(_xlfn.CONCAT(D1938," - ",R1938),OP!A:D,4,0),"-------------------------------------------NAO DISPONIVEL-------------------------------------------")</f>
        <v>FETRANSPOR</v>
      </c>
      <c r="T1938" s="31"/>
      <c r="U1938" s="32"/>
      <c r="V1938" s="31"/>
      <c r="W1938" s="33">
        <f t="shared" si="489"/>
        <v>0</v>
      </c>
      <c r="X1938" s="34">
        <f t="shared" si="490"/>
        <v>0</v>
      </c>
      <c r="Y1938" s="33">
        <f t="shared" si="491"/>
        <v>0</v>
      </c>
      <c r="Z1938" s="33">
        <f t="shared" si="492"/>
        <v>0</v>
      </c>
      <c r="AA1938" s="35">
        <f t="shared" si="493"/>
        <v>0</v>
      </c>
      <c r="AB1938" s="36">
        <f t="shared" si="494"/>
        <v>0</v>
      </c>
      <c r="AC1938" s="37">
        <f t="shared" si="495"/>
        <v>0</v>
      </c>
      <c r="AD1938" s="38"/>
      <c r="AE1938" s="38"/>
      <c r="AF1938" s="39">
        <f t="shared" si="496"/>
        <v>0</v>
      </c>
      <c r="AG1938" s="40"/>
      <c r="AH1938" s="41">
        <f t="shared" si="497"/>
        <v>0</v>
      </c>
      <c r="AI1938" s="42">
        <f t="shared" si="498"/>
        <v>0</v>
      </c>
      <c r="AJ1938" s="43">
        <f t="shared" si="499"/>
        <v>0</v>
      </c>
      <c r="AK1938" s="5" t="str">
        <f>_xlfn.IFNA(VLOOKUP(_xlfn.CONCAT(D1938," - ",S1938),OP!E:F,2,0),"-------------------------------------------NAO DISPONIVEL-------------------------------------------")</f>
        <v>C - RIOCARD</v>
      </c>
      <c r="AL1938" s="7" t="str">
        <f t="shared" si="485"/>
        <v>1 - -------------------------------------------NAO DISPONIVEL------------------------------------------- - 00000001938 - FETRANSPOR</v>
      </c>
      <c r="AM1938" s="7" t="str">
        <f t="shared" si="486"/>
        <v>-------------------------------------------NAO DISPONIVEL-------------------------------------------</v>
      </c>
      <c r="AN1938" s="44" cm="1">
        <f t="array" ref="AN1938">_xlfn.IFS(AJ1938=0,0,AQ1938="INATIVO",2,AQ1938="SEM CADASTRO",4,AQ1938="CPF ATIVO EM OUTRO COMPRADOR",5,AQ1938="NOVO/SEM CARTAO",6,AND(AJ1938&gt;0,AQ1938,""),8)</f>
        <v>0</v>
      </c>
      <c r="AO1938" s="45">
        <f t="shared" si="500"/>
        <v>-10</v>
      </c>
    </row>
    <row r="1939" spans="1:41" x14ac:dyDescent="0.4">
      <c r="A1939" s="21" t="str">
        <f t="shared" si="487"/>
        <v>-------------------------------------------NAO DISPONIVEL-------------------------------------------</v>
      </c>
      <c r="B1939" s="5" t="str">
        <f>_xlfn.IFNA(VLOOKUP(A1939,CNPJ!E:F,2,0),"-------------------------------------------NAO DISPONIVEL-------------------------------------------")</f>
        <v>-------------------------------------------NAO DISPONIVEL-------------------------------------------</v>
      </c>
      <c r="C1939" s="22">
        <v>1</v>
      </c>
      <c r="D1939" s="5" t="str">
        <f>_xlfn.XLOOKUP(R1939,OP!C:C,OP!B:B,,0,1)</f>
        <v>RJ</v>
      </c>
      <c r="E1939" s="23"/>
      <c r="M1939" s="26"/>
      <c r="N1939" s="27"/>
      <c r="O1939" s="28" t="str">
        <f t="shared" si="488"/>
        <v>00000001939</v>
      </c>
      <c r="R1939" s="27" t="s">
        <v>193</v>
      </c>
      <c r="S1939" s="30" t="str">
        <f>_xlfn.IFNA(VLOOKUP(_xlfn.CONCAT(D1939," - ",R1939),OP!A:D,4,0),"-------------------------------------------NAO DISPONIVEL-------------------------------------------")</f>
        <v>FETRANSPOR</v>
      </c>
      <c r="T1939" s="31"/>
      <c r="U1939" s="32"/>
      <c r="V1939" s="31"/>
      <c r="W1939" s="33">
        <f t="shared" si="489"/>
        <v>0</v>
      </c>
      <c r="X1939" s="34">
        <f t="shared" si="490"/>
        <v>0</v>
      </c>
      <c r="Y1939" s="33">
        <f t="shared" si="491"/>
        <v>0</v>
      </c>
      <c r="Z1939" s="33">
        <f t="shared" si="492"/>
        <v>0</v>
      </c>
      <c r="AA1939" s="35">
        <f t="shared" si="493"/>
        <v>0</v>
      </c>
      <c r="AB1939" s="36">
        <f t="shared" si="494"/>
        <v>0</v>
      </c>
      <c r="AC1939" s="37">
        <f t="shared" si="495"/>
        <v>0</v>
      </c>
      <c r="AD1939" s="38"/>
      <c r="AE1939" s="38"/>
      <c r="AF1939" s="39">
        <f t="shared" si="496"/>
        <v>0</v>
      </c>
      <c r="AG1939" s="40"/>
      <c r="AH1939" s="41">
        <f t="shared" si="497"/>
        <v>0</v>
      </c>
      <c r="AI1939" s="42">
        <f t="shared" si="498"/>
        <v>0</v>
      </c>
      <c r="AJ1939" s="43">
        <f t="shared" si="499"/>
        <v>0</v>
      </c>
      <c r="AK1939" s="5" t="str">
        <f>_xlfn.IFNA(VLOOKUP(_xlfn.CONCAT(D1939," - ",S1939),OP!E:F,2,0),"-------------------------------------------NAO DISPONIVEL-------------------------------------------")</f>
        <v>C - RIOCARD</v>
      </c>
      <c r="AL1939" s="7" t="str">
        <f t="shared" si="485"/>
        <v>1 - -------------------------------------------NAO DISPONIVEL------------------------------------------- - 00000001939 - FETRANSPOR</v>
      </c>
      <c r="AM1939" s="7" t="str">
        <f t="shared" si="486"/>
        <v>-------------------------------------------NAO DISPONIVEL-------------------------------------------</v>
      </c>
      <c r="AN1939" s="44" cm="1">
        <f t="array" ref="AN1939">_xlfn.IFS(AJ1939=0,0,AQ1939="INATIVO",2,AQ1939="SEM CADASTRO",4,AQ1939="CPF ATIVO EM OUTRO COMPRADOR",5,AQ1939="NOVO/SEM CARTAO",6,AND(AJ1939&gt;0,AQ1939,""),8)</f>
        <v>0</v>
      </c>
      <c r="AO1939" s="45">
        <f t="shared" si="500"/>
        <v>-10</v>
      </c>
    </row>
    <row r="1940" spans="1:41" x14ac:dyDescent="0.4">
      <c r="A1940" s="21" t="str">
        <f t="shared" si="487"/>
        <v>-------------------------------------------NAO DISPONIVEL-------------------------------------------</v>
      </c>
      <c r="B1940" s="5" t="str">
        <f>_xlfn.IFNA(VLOOKUP(A1940,CNPJ!E:F,2,0),"-------------------------------------------NAO DISPONIVEL-------------------------------------------")</f>
        <v>-------------------------------------------NAO DISPONIVEL-------------------------------------------</v>
      </c>
      <c r="C1940" s="22">
        <v>1</v>
      </c>
      <c r="D1940" s="5" t="str">
        <f>_xlfn.XLOOKUP(R1940,OP!C:C,OP!B:B,,0,1)</f>
        <v>RJ</v>
      </c>
      <c r="E1940" s="23"/>
      <c r="M1940" s="26"/>
      <c r="N1940" s="27"/>
      <c r="O1940" s="28" t="str">
        <f t="shared" si="488"/>
        <v>00000001940</v>
      </c>
      <c r="R1940" s="27" t="s">
        <v>193</v>
      </c>
      <c r="S1940" s="30" t="str">
        <f>_xlfn.IFNA(VLOOKUP(_xlfn.CONCAT(D1940," - ",R1940),OP!A:D,4,0),"-------------------------------------------NAO DISPONIVEL-------------------------------------------")</f>
        <v>FETRANSPOR</v>
      </c>
      <c r="T1940" s="31"/>
      <c r="U1940" s="32"/>
      <c r="V1940" s="31"/>
      <c r="W1940" s="33">
        <f t="shared" si="489"/>
        <v>0</v>
      </c>
      <c r="X1940" s="34">
        <f t="shared" si="490"/>
        <v>0</v>
      </c>
      <c r="Y1940" s="33">
        <f t="shared" si="491"/>
        <v>0</v>
      </c>
      <c r="Z1940" s="33">
        <f t="shared" si="492"/>
        <v>0</v>
      </c>
      <c r="AA1940" s="35">
        <f t="shared" si="493"/>
        <v>0</v>
      </c>
      <c r="AB1940" s="36">
        <f t="shared" si="494"/>
        <v>0</v>
      </c>
      <c r="AC1940" s="37">
        <f t="shared" si="495"/>
        <v>0</v>
      </c>
      <c r="AD1940" s="38"/>
      <c r="AE1940" s="38"/>
      <c r="AF1940" s="39">
        <f t="shared" si="496"/>
        <v>0</v>
      </c>
      <c r="AG1940" s="40"/>
      <c r="AH1940" s="41">
        <f t="shared" si="497"/>
        <v>0</v>
      </c>
      <c r="AI1940" s="42">
        <f t="shared" si="498"/>
        <v>0</v>
      </c>
      <c r="AJ1940" s="43">
        <f t="shared" si="499"/>
        <v>0</v>
      </c>
      <c r="AK1940" s="5" t="str">
        <f>_xlfn.IFNA(VLOOKUP(_xlfn.CONCAT(D1940," - ",S1940),OP!E:F,2,0),"-------------------------------------------NAO DISPONIVEL-------------------------------------------")</f>
        <v>C - RIOCARD</v>
      </c>
      <c r="AL1940" s="7" t="str">
        <f t="shared" si="485"/>
        <v>1 - -------------------------------------------NAO DISPONIVEL------------------------------------------- - 00000001940 - FETRANSPOR</v>
      </c>
      <c r="AM1940" s="7" t="str">
        <f t="shared" si="486"/>
        <v>-------------------------------------------NAO DISPONIVEL-------------------------------------------</v>
      </c>
      <c r="AN1940" s="44" cm="1">
        <f t="array" ref="AN1940">_xlfn.IFS(AJ1940=0,0,AQ1940="INATIVO",2,AQ1940="SEM CADASTRO",4,AQ1940="CPF ATIVO EM OUTRO COMPRADOR",5,AQ1940="NOVO/SEM CARTAO",6,AND(AJ1940&gt;0,AQ1940,""),8)</f>
        <v>0</v>
      </c>
      <c r="AO1940" s="45">
        <f t="shared" si="500"/>
        <v>-10</v>
      </c>
    </row>
    <row r="1941" spans="1:41" x14ac:dyDescent="0.4">
      <c r="A1941" s="21" t="str">
        <f t="shared" si="487"/>
        <v>-------------------------------------------NAO DISPONIVEL-------------------------------------------</v>
      </c>
      <c r="B1941" s="5" t="str">
        <f>_xlfn.IFNA(VLOOKUP(A1941,CNPJ!E:F,2,0),"-------------------------------------------NAO DISPONIVEL-------------------------------------------")</f>
        <v>-------------------------------------------NAO DISPONIVEL-------------------------------------------</v>
      </c>
      <c r="C1941" s="22">
        <v>1</v>
      </c>
      <c r="D1941" s="5" t="str">
        <f>_xlfn.XLOOKUP(R1941,OP!C:C,OP!B:B,,0,1)</f>
        <v>RJ</v>
      </c>
      <c r="E1941" s="23"/>
      <c r="M1941" s="26"/>
      <c r="N1941" s="27"/>
      <c r="O1941" s="28" t="str">
        <f t="shared" si="488"/>
        <v>00000001941</v>
      </c>
      <c r="R1941" s="27" t="s">
        <v>193</v>
      </c>
      <c r="S1941" s="30" t="str">
        <f>_xlfn.IFNA(VLOOKUP(_xlfn.CONCAT(D1941," - ",R1941),OP!A:D,4,0),"-------------------------------------------NAO DISPONIVEL-------------------------------------------")</f>
        <v>FETRANSPOR</v>
      </c>
      <c r="T1941" s="31"/>
      <c r="U1941" s="32"/>
      <c r="V1941" s="31"/>
      <c r="W1941" s="33">
        <f t="shared" si="489"/>
        <v>0</v>
      </c>
      <c r="X1941" s="34">
        <f t="shared" si="490"/>
        <v>0</v>
      </c>
      <c r="Y1941" s="33">
        <f t="shared" si="491"/>
        <v>0</v>
      </c>
      <c r="Z1941" s="33">
        <f t="shared" si="492"/>
        <v>0</v>
      </c>
      <c r="AA1941" s="35">
        <f t="shared" si="493"/>
        <v>0</v>
      </c>
      <c r="AB1941" s="36">
        <f t="shared" si="494"/>
        <v>0</v>
      </c>
      <c r="AC1941" s="37">
        <f t="shared" si="495"/>
        <v>0</v>
      </c>
      <c r="AD1941" s="38"/>
      <c r="AE1941" s="38"/>
      <c r="AF1941" s="39">
        <f t="shared" si="496"/>
        <v>0</v>
      </c>
      <c r="AG1941" s="40"/>
      <c r="AH1941" s="41">
        <f t="shared" si="497"/>
        <v>0</v>
      </c>
      <c r="AI1941" s="42">
        <f t="shared" si="498"/>
        <v>0</v>
      </c>
      <c r="AJ1941" s="43">
        <f t="shared" si="499"/>
        <v>0</v>
      </c>
      <c r="AK1941" s="5" t="str">
        <f>_xlfn.IFNA(VLOOKUP(_xlfn.CONCAT(D1941," - ",S1941),OP!E:F,2,0),"-------------------------------------------NAO DISPONIVEL-------------------------------------------")</f>
        <v>C - RIOCARD</v>
      </c>
      <c r="AL1941" s="7" t="str">
        <f t="shared" si="485"/>
        <v>1 - -------------------------------------------NAO DISPONIVEL------------------------------------------- - 00000001941 - FETRANSPOR</v>
      </c>
      <c r="AM1941" s="7" t="str">
        <f t="shared" si="486"/>
        <v>-------------------------------------------NAO DISPONIVEL-------------------------------------------</v>
      </c>
      <c r="AN1941" s="44" cm="1">
        <f t="array" ref="AN1941">_xlfn.IFS(AJ1941=0,0,AQ1941="INATIVO",2,AQ1941="SEM CADASTRO",4,AQ1941="CPF ATIVO EM OUTRO COMPRADOR",5,AQ1941="NOVO/SEM CARTAO",6,AND(AJ1941&gt;0,AQ1941,""),8)</f>
        <v>0</v>
      </c>
      <c r="AO1941" s="45">
        <f t="shared" si="500"/>
        <v>-10</v>
      </c>
    </row>
    <row r="1942" spans="1:41" x14ac:dyDescent="0.4">
      <c r="A1942" s="21" t="str">
        <f t="shared" si="487"/>
        <v>-------------------------------------------NAO DISPONIVEL-------------------------------------------</v>
      </c>
      <c r="B1942" s="5" t="str">
        <f>_xlfn.IFNA(VLOOKUP(A1942,CNPJ!E:F,2,0),"-------------------------------------------NAO DISPONIVEL-------------------------------------------")</f>
        <v>-------------------------------------------NAO DISPONIVEL-------------------------------------------</v>
      </c>
      <c r="C1942" s="22">
        <v>1</v>
      </c>
      <c r="D1942" s="5" t="str">
        <f>_xlfn.XLOOKUP(R1942,OP!C:C,OP!B:B,,0,1)</f>
        <v>RJ</v>
      </c>
      <c r="E1942" s="23"/>
      <c r="M1942" s="26"/>
      <c r="N1942" s="27"/>
      <c r="O1942" s="28" t="str">
        <f t="shared" si="488"/>
        <v>00000001942</v>
      </c>
      <c r="R1942" s="27" t="s">
        <v>193</v>
      </c>
      <c r="S1942" s="30" t="str">
        <f>_xlfn.IFNA(VLOOKUP(_xlfn.CONCAT(D1942," - ",R1942),OP!A:D,4,0),"-------------------------------------------NAO DISPONIVEL-------------------------------------------")</f>
        <v>FETRANSPOR</v>
      </c>
      <c r="T1942" s="31"/>
      <c r="U1942" s="32"/>
      <c r="V1942" s="31"/>
      <c r="W1942" s="33">
        <f t="shared" si="489"/>
        <v>0</v>
      </c>
      <c r="X1942" s="34">
        <f t="shared" si="490"/>
        <v>0</v>
      </c>
      <c r="Y1942" s="33">
        <f t="shared" si="491"/>
        <v>0</v>
      </c>
      <c r="Z1942" s="33">
        <f t="shared" si="492"/>
        <v>0</v>
      </c>
      <c r="AA1942" s="35">
        <f t="shared" si="493"/>
        <v>0</v>
      </c>
      <c r="AB1942" s="36">
        <f t="shared" si="494"/>
        <v>0</v>
      </c>
      <c r="AC1942" s="37">
        <f t="shared" si="495"/>
        <v>0</v>
      </c>
      <c r="AD1942" s="38"/>
      <c r="AE1942" s="38"/>
      <c r="AF1942" s="39">
        <f t="shared" si="496"/>
        <v>0</v>
      </c>
      <c r="AG1942" s="40"/>
      <c r="AH1942" s="41">
        <f t="shared" si="497"/>
        <v>0</v>
      </c>
      <c r="AI1942" s="42">
        <f t="shared" si="498"/>
        <v>0</v>
      </c>
      <c r="AJ1942" s="43">
        <f t="shared" si="499"/>
        <v>0</v>
      </c>
      <c r="AK1942" s="5" t="str">
        <f>_xlfn.IFNA(VLOOKUP(_xlfn.CONCAT(D1942," - ",S1942),OP!E:F,2,0),"-------------------------------------------NAO DISPONIVEL-------------------------------------------")</f>
        <v>C - RIOCARD</v>
      </c>
      <c r="AL1942" s="7" t="str">
        <f t="shared" si="485"/>
        <v>1 - -------------------------------------------NAO DISPONIVEL------------------------------------------- - 00000001942 - FETRANSPOR</v>
      </c>
      <c r="AM1942" s="7" t="str">
        <f t="shared" si="486"/>
        <v>-------------------------------------------NAO DISPONIVEL-------------------------------------------</v>
      </c>
      <c r="AN1942" s="44" cm="1">
        <f t="array" ref="AN1942">_xlfn.IFS(AJ1942=0,0,AQ1942="INATIVO",2,AQ1942="SEM CADASTRO",4,AQ1942="CPF ATIVO EM OUTRO COMPRADOR",5,AQ1942="NOVO/SEM CARTAO",6,AND(AJ1942&gt;0,AQ1942,""),8)</f>
        <v>0</v>
      </c>
      <c r="AO1942" s="45">
        <f t="shared" si="500"/>
        <v>-10</v>
      </c>
    </row>
    <row r="1943" spans="1:41" x14ac:dyDescent="0.4">
      <c r="A1943" s="21" t="str">
        <f t="shared" si="487"/>
        <v>-------------------------------------------NAO DISPONIVEL-------------------------------------------</v>
      </c>
      <c r="B1943" s="5" t="str">
        <f>_xlfn.IFNA(VLOOKUP(A1943,CNPJ!E:F,2,0),"-------------------------------------------NAO DISPONIVEL-------------------------------------------")</f>
        <v>-------------------------------------------NAO DISPONIVEL-------------------------------------------</v>
      </c>
      <c r="C1943" s="22">
        <v>1</v>
      </c>
      <c r="D1943" s="5" t="str">
        <f>_xlfn.XLOOKUP(R1943,OP!C:C,OP!B:B,,0,1)</f>
        <v>RJ</v>
      </c>
      <c r="E1943" s="23"/>
      <c r="M1943" s="26"/>
      <c r="N1943" s="27"/>
      <c r="O1943" s="28" t="str">
        <f t="shared" si="488"/>
        <v>00000001943</v>
      </c>
      <c r="R1943" s="27" t="s">
        <v>193</v>
      </c>
      <c r="S1943" s="30" t="str">
        <f>_xlfn.IFNA(VLOOKUP(_xlfn.CONCAT(D1943," - ",R1943),OP!A:D,4,0),"-------------------------------------------NAO DISPONIVEL-------------------------------------------")</f>
        <v>FETRANSPOR</v>
      </c>
      <c r="T1943" s="31"/>
      <c r="U1943" s="32"/>
      <c r="V1943" s="31"/>
      <c r="W1943" s="33">
        <f t="shared" si="489"/>
        <v>0</v>
      </c>
      <c r="X1943" s="34">
        <f t="shared" si="490"/>
        <v>0</v>
      </c>
      <c r="Y1943" s="33">
        <f t="shared" si="491"/>
        <v>0</v>
      </c>
      <c r="Z1943" s="33">
        <f t="shared" si="492"/>
        <v>0</v>
      </c>
      <c r="AA1943" s="35">
        <f t="shared" si="493"/>
        <v>0</v>
      </c>
      <c r="AB1943" s="36">
        <f t="shared" si="494"/>
        <v>0</v>
      </c>
      <c r="AC1943" s="37">
        <f t="shared" si="495"/>
        <v>0</v>
      </c>
      <c r="AD1943" s="38"/>
      <c r="AE1943" s="38"/>
      <c r="AF1943" s="39">
        <f t="shared" si="496"/>
        <v>0</v>
      </c>
      <c r="AG1943" s="40"/>
      <c r="AH1943" s="41">
        <f t="shared" si="497"/>
        <v>0</v>
      </c>
      <c r="AI1943" s="42">
        <f t="shared" si="498"/>
        <v>0</v>
      </c>
      <c r="AJ1943" s="43">
        <f t="shared" si="499"/>
        <v>0</v>
      </c>
      <c r="AK1943" s="5" t="str">
        <f>_xlfn.IFNA(VLOOKUP(_xlfn.CONCAT(D1943," - ",S1943),OP!E:F,2,0),"-------------------------------------------NAO DISPONIVEL-------------------------------------------")</f>
        <v>C - RIOCARD</v>
      </c>
      <c r="AL1943" s="7" t="str">
        <f t="shared" si="485"/>
        <v>1 - -------------------------------------------NAO DISPONIVEL------------------------------------------- - 00000001943 - FETRANSPOR</v>
      </c>
      <c r="AM1943" s="7" t="str">
        <f t="shared" si="486"/>
        <v>-------------------------------------------NAO DISPONIVEL-------------------------------------------</v>
      </c>
      <c r="AN1943" s="44" cm="1">
        <f t="array" ref="AN1943">_xlfn.IFS(AJ1943=0,0,AQ1943="INATIVO",2,AQ1943="SEM CADASTRO",4,AQ1943="CPF ATIVO EM OUTRO COMPRADOR",5,AQ1943="NOVO/SEM CARTAO",6,AND(AJ1943&gt;0,AQ1943,""),8)</f>
        <v>0</v>
      </c>
      <c r="AO1943" s="45">
        <f t="shared" si="500"/>
        <v>-10</v>
      </c>
    </row>
    <row r="1944" spans="1:41" x14ac:dyDescent="0.4">
      <c r="A1944" s="21" t="str">
        <f t="shared" si="487"/>
        <v>-------------------------------------------NAO DISPONIVEL-------------------------------------------</v>
      </c>
      <c r="B1944" s="5" t="str">
        <f>_xlfn.IFNA(VLOOKUP(A1944,CNPJ!E:F,2,0),"-------------------------------------------NAO DISPONIVEL-------------------------------------------")</f>
        <v>-------------------------------------------NAO DISPONIVEL-------------------------------------------</v>
      </c>
      <c r="C1944" s="22">
        <v>1</v>
      </c>
      <c r="D1944" s="5" t="str">
        <f>_xlfn.XLOOKUP(R1944,OP!C:C,OP!B:B,,0,1)</f>
        <v>RJ</v>
      </c>
      <c r="E1944" s="23"/>
      <c r="M1944" s="26"/>
      <c r="N1944" s="27"/>
      <c r="O1944" s="28" t="str">
        <f t="shared" si="488"/>
        <v>00000001944</v>
      </c>
      <c r="R1944" s="27" t="s">
        <v>193</v>
      </c>
      <c r="S1944" s="30" t="str">
        <f>_xlfn.IFNA(VLOOKUP(_xlfn.CONCAT(D1944," - ",R1944),OP!A:D,4,0),"-------------------------------------------NAO DISPONIVEL-------------------------------------------")</f>
        <v>FETRANSPOR</v>
      </c>
      <c r="T1944" s="31"/>
      <c r="U1944" s="32"/>
      <c r="V1944" s="31"/>
      <c r="W1944" s="33">
        <f t="shared" si="489"/>
        <v>0</v>
      </c>
      <c r="X1944" s="34">
        <f t="shared" si="490"/>
        <v>0</v>
      </c>
      <c r="Y1944" s="33">
        <f t="shared" si="491"/>
        <v>0</v>
      </c>
      <c r="Z1944" s="33">
        <f t="shared" si="492"/>
        <v>0</v>
      </c>
      <c r="AA1944" s="35">
        <f t="shared" si="493"/>
        <v>0</v>
      </c>
      <c r="AB1944" s="36">
        <f t="shared" si="494"/>
        <v>0</v>
      </c>
      <c r="AC1944" s="37">
        <f t="shared" si="495"/>
        <v>0</v>
      </c>
      <c r="AD1944" s="38"/>
      <c r="AE1944" s="38"/>
      <c r="AF1944" s="39">
        <f t="shared" si="496"/>
        <v>0</v>
      </c>
      <c r="AG1944" s="40"/>
      <c r="AH1944" s="41">
        <f t="shared" si="497"/>
        <v>0</v>
      </c>
      <c r="AI1944" s="42">
        <f t="shared" si="498"/>
        <v>0</v>
      </c>
      <c r="AJ1944" s="43">
        <f t="shared" si="499"/>
        <v>0</v>
      </c>
      <c r="AK1944" s="5" t="str">
        <f>_xlfn.IFNA(VLOOKUP(_xlfn.CONCAT(D1944," - ",S1944),OP!E:F,2,0),"-------------------------------------------NAO DISPONIVEL-------------------------------------------")</f>
        <v>C - RIOCARD</v>
      </c>
      <c r="AL1944" s="7" t="str">
        <f t="shared" si="485"/>
        <v>1 - -------------------------------------------NAO DISPONIVEL------------------------------------------- - 00000001944 - FETRANSPOR</v>
      </c>
      <c r="AM1944" s="7" t="str">
        <f t="shared" si="486"/>
        <v>-------------------------------------------NAO DISPONIVEL-------------------------------------------</v>
      </c>
      <c r="AN1944" s="44" cm="1">
        <f t="array" ref="AN1944">_xlfn.IFS(AJ1944=0,0,AQ1944="INATIVO",2,AQ1944="SEM CADASTRO",4,AQ1944="CPF ATIVO EM OUTRO COMPRADOR",5,AQ1944="NOVO/SEM CARTAO",6,AND(AJ1944&gt;0,AQ1944,""),8)</f>
        <v>0</v>
      </c>
      <c r="AO1944" s="45">
        <f t="shared" si="500"/>
        <v>-10</v>
      </c>
    </row>
    <row r="1945" spans="1:41" x14ac:dyDescent="0.4">
      <c r="A1945" s="21" t="str">
        <f t="shared" si="487"/>
        <v>-------------------------------------------NAO DISPONIVEL-------------------------------------------</v>
      </c>
      <c r="B1945" s="5" t="str">
        <f>_xlfn.IFNA(VLOOKUP(A1945,CNPJ!E:F,2,0),"-------------------------------------------NAO DISPONIVEL-------------------------------------------")</f>
        <v>-------------------------------------------NAO DISPONIVEL-------------------------------------------</v>
      </c>
      <c r="C1945" s="22">
        <v>1</v>
      </c>
      <c r="D1945" s="5" t="str">
        <f>_xlfn.XLOOKUP(R1945,OP!C:C,OP!B:B,,0,1)</f>
        <v>RJ</v>
      </c>
      <c r="E1945" s="23"/>
      <c r="M1945" s="26"/>
      <c r="N1945" s="27"/>
      <c r="O1945" s="28" t="str">
        <f t="shared" si="488"/>
        <v>00000001945</v>
      </c>
      <c r="R1945" s="27" t="s">
        <v>193</v>
      </c>
      <c r="S1945" s="30" t="str">
        <f>_xlfn.IFNA(VLOOKUP(_xlfn.CONCAT(D1945," - ",R1945),OP!A:D,4,0),"-------------------------------------------NAO DISPONIVEL-------------------------------------------")</f>
        <v>FETRANSPOR</v>
      </c>
      <c r="T1945" s="31"/>
      <c r="U1945" s="32"/>
      <c r="V1945" s="31"/>
      <c r="W1945" s="33">
        <f t="shared" si="489"/>
        <v>0</v>
      </c>
      <c r="X1945" s="34">
        <f t="shared" si="490"/>
        <v>0</v>
      </c>
      <c r="Y1945" s="33">
        <f t="shared" si="491"/>
        <v>0</v>
      </c>
      <c r="Z1945" s="33">
        <f t="shared" si="492"/>
        <v>0</v>
      </c>
      <c r="AA1945" s="35">
        <f t="shared" si="493"/>
        <v>0</v>
      </c>
      <c r="AB1945" s="36">
        <f t="shared" si="494"/>
        <v>0</v>
      </c>
      <c r="AC1945" s="37">
        <f t="shared" si="495"/>
        <v>0</v>
      </c>
      <c r="AD1945" s="38"/>
      <c r="AE1945" s="38"/>
      <c r="AF1945" s="39">
        <f t="shared" si="496"/>
        <v>0</v>
      </c>
      <c r="AG1945" s="40"/>
      <c r="AH1945" s="41">
        <f t="shared" si="497"/>
        <v>0</v>
      </c>
      <c r="AI1945" s="42">
        <f t="shared" si="498"/>
        <v>0</v>
      </c>
      <c r="AJ1945" s="43">
        <f t="shared" si="499"/>
        <v>0</v>
      </c>
      <c r="AK1945" s="5" t="str">
        <f>_xlfn.IFNA(VLOOKUP(_xlfn.CONCAT(D1945," - ",S1945),OP!E:F,2,0),"-------------------------------------------NAO DISPONIVEL-------------------------------------------")</f>
        <v>C - RIOCARD</v>
      </c>
      <c r="AL1945" s="7" t="str">
        <f t="shared" si="485"/>
        <v>1 - -------------------------------------------NAO DISPONIVEL------------------------------------------- - 00000001945 - FETRANSPOR</v>
      </c>
      <c r="AM1945" s="7" t="str">
        <f t="shared" si="486"/>
        <v>-------------------------------------------NAO DISPONIVEL-------------------------------------------</v>
      </c>
      <c r="AN1945" s="44" cm="1">
        <f t="array" ref="AN1945">_xlfn.IFS(AJ1945=0,0,AQ1945="INATIVO",2,AQ1945="SEM CADASTRO",4,AQ1945="CPF ATIVO EM OUTRO COMPRADOR",5,AQ1945="NOVO/SEM CARTAO",6,AND(AJ1945&gt;0,AQ1945,""),8)</f>
        <v>0</v>
      </c>
      <c r="AO1945" s="45">
        <f t="shared" si="500"/>
        <v>-10</v>
      </c>
    </row>
    <row r="1946" spans="1:41" x14ac:dyDescent="0.4">
      <c r="A1946" s="21" t="str">
        <f t="shared" si="487"/>
        <v>-------------------------------------------NAO DISPONIVEL-------------------------------------------</v>
      </c>
      <c r="B1946" s="5" t="str">
        <f>_xlfn.IFNA(VLOOKUP(A1946,CNPJ!E:F,2,0),"-------------------------------------------NAO DISPONIVEL-------------------------------------------")</f>
        <v>-------------------------------------------NAO DISPONIVEL-------------------------------------------</v>
      </c>
      <c r="C1946" s="22">
        <v>1</v>
      </c>
      <c r="D1946" s="5" t="str">
        <f>_xlfn.XLOOKUP(R1946,OP!C:C,OP!B:B,,0,1)</f>
        <v>RJ</v>
      </c>
      <c r="E1946" s="23"/>
      <c r="M1946" s="26"/>
      <c r="N1946" s="27"/>
      <c r="O1946" s="28" t="str">
        <f t="shared" si="488"/>
        <v>00000001946</v>
      </c>
      <c r="R1946" s="27" t="s">
        <v>193</v>
      </c>
      <c r="S1946" s="30" t="str">
        <f>_xlfn.IFNA(VLOOKUP(_xlfn.CONCAT(D1946," - ",R1946),OP!A:D,4,0),"-------------------------------------------NAO DISPONIVEL-------------------------------------------")</f>
        <v>FETRANSPOR</v>
      </c>
      <c r="T1946" s="31"/>
      <c r="U1946" s="32"/>
      <c r="V1946" s="31"/>
      <c r="W1946" s="33">
        <f t="shared" si="489"/>
        <v>0</v>
      </c>
      <c r="X1946" s="34">
        <f t="shared" si="490"/>
        <v>0</v>
      </c>
      <c r="Y1946" s="33">
        <f t="shared" si="491"/>
        <v>0</v>
      </c>
      <c r="Z1946" s="33">
        <f t="shared" si="492"/>
        <v>0</v>
      </c>
      <c r="AA1946" s="35">
        <f t="shared" si="493"/>
        <v>0</v>
      </c>
      <c r="AB1946" s="36">
        <f t="shared" si="494"/>
        <v>0</v>
      </c>
      <c r="AC1946" s="37">
        <f t="shared" si="495"/>
        <v>0</v>
      </c>
      <c r="AD1946" s="38"/>
      <c r="AE1946" s="38"/>
      <c r="AF1946" s="39">
        <f t="shared" si="496"/>
        <v>0</v>
      </c>
      <c r="AG1946" s="40"/>
      <c r="AH1946" s="41">
        <f t="shared" si="497"/>
        <v>0</v>
      </c>
      <c r="AI1946" s="42">
        <f t="shared" si="498"/>
        <v>0</v>
      </c>
      <c r="AJ1946" s="43">
        <f t="shared" si="499"/>
        <v>0</v>
      </c>
      <c r="AK1946" s="5" t="str">
        <f>_xlfn.IFNA(VLOOKUP(_xlfn.CONCAT(D1946," - ",S1946),OP!E:F,2,0),"-------------------------------------------NAO DISPONIVEL-------------------------------------------")</f>
        <v>C - RIOCARD</v>
      </c>
      <c r="AL1946" s="7" t="str">
        <f t="shared" si="485"/>
        <v>1 - -------------------------------------------NAO DISPONIVEL------------------------------------------- - 00000001946 - FETRANSPOR</v>
      </c>
      <c r="AM1946" s="7" t="str">
        <f t="shared" si="486"/>
        <v>-------------------------------------------NAO DISPONIVEL-------------------------------------------</v>
      </c>
      <c r="AN1946" s="44" cm="1">
        <f t="array" ref="AN1946">_xlfn.IFS(AJ1946=0,0,AQ1946="INATIVO",2,AQ1946="SEM CADASTRO",4,AQ1946="CPF ATIVO EM OUTRO COMPRADOR",5,AQ1946="NOVO/SEM CARTAO",6,AND(AJ1946&gt;0,AQ1946,""),8)</f>
        <v>0</v>
      </c>
      <c r="AO1946" s="45">
        <f t="shared" si="500"/>
        <v>-10</v>
      </c>
    </row>
    <row r="1947" spans="1:41" x14ac:dyDescent="0.4">
      <c r="A1947" s="21" t="str">
        <f t="shared" si="487"/>
        <v>-------------------------------------------NAO DISPONIVEL-------------------------------------------</v>
      </c>
      <c r="B1947" s="5" t="str">
        <f>_xlfn.IFNA(VLOOKUP(A1947,CNPJ!E:F,2,0),"-------------------------------------------NAO DISPONIVEL-------------------------------------------")</f>
        <v>-------------------------------------------NAO DISPONIVEL-------------------------------------------</v>
      </c>
      <c r="C1947" s="22">
        <v>1</v>
      </c>
      <c r="D1947" s="5" t="str">
        <f>_xlfn.XLOOKUP(R1947,OP!C:C,OP!B:B,,0,1)</f>
        <v>RJ</v>
      </c>
      <c r="E1947" s="23"/>
      <c r="M1947" s="26"/>
      <c r="N1947" s="27"/>
      <c r="O1947" s="28" t="str">
        <f t="shared" si="488"/>
        <v>00000001947</v>
      </c>
      <c r="R1947" s="27" t="s">
        <v>193</v>
      </c>
      <c r="S1947" s="30" t="str">
        <f>_xlfn.IFNA(VLOOKUP(_xlfn.CONCAT(D1947," - ",R1947),OP!A:D,4,0),"-------------------------------------------NAO DISPONIVEL-------------------------------------------")</f>
        <v>FETRANSPOR</v>
      </c>
      <c r="T1947" s="31"/>
      <c r="U1947" s="32"/>
      <c r="V1947" s="31"/>
      <c r="W1947" s="33">
        <f t="shared" si="489"/>
        <v>0</v>
      </c>
      <c r="X1947" s="34">
        <f t="shared" si="490"/>
        <v>0</v>
      </c>
      <c r="Y1947" s="33">
        <f t="shared" si="491"/>
        <v>0</v>
      </c>
      <c r="Z1947" s="33">
        <f t="shared" si="492"/>
        <v>0</v>
      </c>
      <c r="AA1947" s="35">
        <f t="shared" si="493"/>
        <v>0</v>
      </c>
      <c r="AB1947" s="36">
        <f t="shared" si="494"/>
        <v>0</v>
      </c>
      <c r="AC1947" s="37">
        <f t="shared" si="495"/>
        <v>0</v>
      </c>
      <c r="AD1947" s="38"/>
      <c r="AE1947" s="38"/>
      <c r="AF1947" s="39">
        <f t="shared" si="496"/>
        <v>0</v>
      </c>
      <c r="AG1947" s="40"/>
      <c r="AH1947" s="41">
        <f t="shared" si="497"/>
        <v>0</v>
      </c>
      <c r="AI1947" s="42">
        <f t="shared" si="498"/>
        <v>0</v>
      </c>
      <c r="AJ1947" s="43">
        <f t="shared" si="499"/>
        <v>0</v>
      </c>
      <c r="AK1947" s="5" t="str">
        <f>_xlfn.IFNA(VLOOKUP(_xlfn.CONCAT(D1947," - ",S1947),OP!E:F,2,0),"-------------------------------------------NAO DISPONIVEL-------------------------------------------")</f>
        <v>C - RIOCARD</v>
      </c>
      <c r="AL1947" s="7" t="str">
        <f t="shared" si="485"/>
        <v>1 - -------------------------------------------NAO DISPONIVEL------------------------------------------- - 00000001947 - FETRANSPOR</v>
      </c>
      <c r="AM1947" s="7" t="str">
        <f t="shared" si="486"/>
        <v>-------------------------------------------NAO DISPONIVEL-------------------------------------------</v>
      </c>
      <c r="AN1947" s="44" cm="1">
        <f t="array" ref="AN1947">_xlfn.IFS(AJ1947=0,0,AQ1947="INATIVO",2,AQ1947="SEM CADASTRO",4,AQ1947="CPF ATIVO EM OUTRO COMPRADOR",5,AQ1947="NOVO/SEM CARTAO",6,AND(AJ1947&gt;0,AQ1947,""),8)</f>
        <v>0</v>
      </c>
      <c r="AO1947" s="45">
        <f t="shared" si="500"/>
        <v>-10</v>
      </c>
    </row>
    <row r="1948" spans="1:41" x14ac:dyDescent="0.4">
      <c r="A1948" s="21" t="str">
        <f t="shared" si="487"/>
        <v>-------------------------------------------NAO DISPONIVEL-------------------------------------------</v>
      </c>
      <c r="B1948" s="5" t="str">
        <f>_xlfn.IFNA(VLOOKUP(A1948,CNPJ!E:F,2,0),"-------------------------------------------NAO DISPONIVEL-------------------------------------------")</f>
        <v>-------------------------------------------NAO DISPONIVEL-------------------------------------------</v>
      </c>
      <c r="C1948" s="22">
        <v>1</v>
      </c>
      <c r="D1948" s="5" t="str">
        <f>_xlfn.XLOOKUP(R1948,OP!C:C,OP!B:B,,0,1)</f>
        <v>RJ</v>
      </c>
      <c r="E1948" s="23"/>
      <c r="M1948" s="26"/>
      <c r="N1948" s="27"/>
      <c r="O1948" s="28" t="str">
        <f t="shared" si="488"/>
        <v>00000001948</v>
      </c>
      <c r="R1948" s="27" t="s">
        <v>193</v>
      </c>
      <c r="S1948" s="30" t="str">
        <f>_xlfn.IFNA(VLOOKUP(_xlfn.CONCAT(D1948," - ",R1948),OP!A:D,4,0),"-------------------------------------------NAO DISPONIVEL-------------------------------------------")</f>
        <v>FETRANSPOR</v>
      </c>
      <c r="T1948" s="31"/>
      <c r="U1948" s="32"/>
      <c r="V1948" s="31"/>
      <c r="W1948" s="33">
        <f t="shared" si="489"/>
        <v>0</v>
      </c>
      <c r="X1948" s="34">
        <f t="shared" si="490"/>
        <v>0</v>
      </c>
      <c r="Y1948" s="33">
        <f t="shared" si="491"/>
        <v>0</v>
      </c>
      <c r="Z1948" s="33">
        <f t="shared" si="492"/>
        <v>0</v>
      </c>
      <c r="AA1948" s="35">
        <f t="shared" si="493"/>
        <v>0</v>
      </c>
      <c r="AB1948" s="36">
        <f t="shared" si="494"/>
        <v>0</v>
      </c>
      <c r="AC1948" s="37">
        <f t="shared" si="495"/>
        <v>0</v>
      </c>
      <c r="AD1948" s="38"/>
      <c r="AE1948" s="38"/>
      <c r="AF1948" s="39">
        <f t="shared" si="496"/>
        <v>0</v>
      </c>
      <c r="AG1948" s="40"/>
      <c r="AH1948" s="41">
        <f t="shared" si="497"/>
        <v>0</v>
      </c>
      <c r="AI1948" s="42">
        <f t="shared" si="498"/>
        <v>0</v>
      </c>
      <c r="AJ1948" s="43">
        <f t="shared" si="499"/>
        <v>0</v>
      </c>
      <c r="AK1948" s="5" t="str">
        <f>_xlfn.IFNA(VLOOKUP(_xlfn.CONCAT(D1948," - ",S1948),OP!E:F,2,0),"-------------------------------------------NAO DISPONIVEL-------------------------------------------")</f>
        <v>C - RIOCARD</v>
      </c>
      <c r="AL1948" s="7" t="str">
        <f t="shared" si="485"/>
        <v>1 - -------------------------------------------NAO DISPONIVEL------------------------------------------- - 00000001948 - FETRANSPOR</v>
      </c>
      <c r="AM1948" s="7" t="str">
        <f t="shared" si="486"/>
        <v>-------------------------------------------NAO DISPONIVEL-------------------------------------------</v>
      </c>
      <c r="AN1948" s="44" cm="1">
        <f t="array" ref="AN1948">_xlfn.IFS(AJ1948=0,0,AQ1948="INATIVO",2,AQ1948="SEM CADASTRO",4,AQ1948="CPF ATIVO EM OUTRO COMPRADOR",5,AQ1948="NOVO/SEM CARTAO",6,AND(AJ1948&gt;0,AQ1948,""),8)</f>
        <v>0</v>
      </c>
      <c r="AO1948" s="45">
        <f t="shared" si="500"/>
        <v>-10</v>
      </c>
    </row>
    <row r="1949" spans="1:41" x14ac:dyDescent="0.4">
      <c r="A1949" s="21" t="str">
        <f t="shared" si="487"/>
        <v>-------------------------------------------NAO DISPONIVEL-------------------------------------------</v>
      </c>
      <c r="B1949" s="5" t="str">
        <f>_xlfn.IFNA(VLOOKUP(A1949,CNPJ!E:F,2,0),"-------------------------------------------NAO DISPONIVEL-------------------------------------------")</f>
        <v>-------------------------------------------NAO DISPONIVEL-------------------------------------------</v>
      </c>
      <c r="C1949" s="22">
        <v>1</v>
      </c>
      <c r="D1949" s="5" t="str">
        <f>_xlfn.XLOOKUP(R1949,OP!C:C,OP!B:B,,0,1)</f>
        <v>RJ</v>
      </c>
      <c r="E1949" s="23"/>
      <c r="M1949" s="26"/>
      <c r="N1949" s="27"/>
      <c r="O1949" s="28" t="str">
        <f t="shared" si="488"/>
        <v>00000001949</v>
      </c>
      <c r="R1949" s="27" t="s">
        <v>193</v>
      </c>
      <c r="S1949" s="30" t="str">
        <f>_xlfn.IFNA(VLOOKUP(_xlfn.CONCAT(D1949," - ",R1949),OP!A:D,4,0),"-------------------------------------------NAO DISPONIVEL-------------------------------------------")</f>
        <v>FETRANSPOR</v>
      </c>
      <c r="T1949" s="31"/>
      <c r="U1949" s="32"/>
      <c r="V1949" s="31"/>
      <c r="W1949" s="33">
        <f t="shared" si="489"/>
        <v>0</v>
      </c>
      <c r="X1949" s="34">
        <f t="shared" si="490"/>
        <v>0</v>
      </c>
      <c r="Y1949" s="33">
        <f t="shared" si="491"/>
        <v>0</v>
      </c>
      <c r="Z1949" s="33">
        <f t="shared" si="492"/>
        <v>0</v>
      </c>
      <c r="AA1949" s="35">
        <f t="shared" si="493"/>
        <v>0</v>
      </c>
      <c r="AB1949" s="36">
        <f t="shared" si="494"/>
        <v>0</v>
      </c>
      <c r="AC1949" s="37">
        <f t="shared" si="495"/>
        <v>0</v>
      </c>
      <c r="AD1949" s="38"/>
      <c r="AE1949" s="38"/>
      <c r="AF1949" s="39">
        <f t="shared" si="496"/>
        <v>0</v>
      </c>
      <c r="AG1949" s="40"/>
      <c r="AH1949" s="41">
        <f t="shared" si="497"/>
        <v>0</v>
      </c>
      <c r="AI1949" s="42">
        <f t="shared" si="498"/>
        <v>0</v>
      </c>
      <c r="AJ1949" s="43">
        <f t="shared" si="499"/>
        <v>0</v>
      </c>
      <c r="AK1949" s="5" t="str">
        <f>_xlfn.IFNA(VLOOKUP(_xlfn.CONCAT(D1949," - ",S1949),OP!E:F,2,0),"-------------------------------------------NAO DISPONIVEL-------------------------------------------")</f>
        <v>C - RIOCARD</v>
      </c>
      <c r="AL1949" s="7" t="str">
        <f t="shared" si="485"/>
        <v>1 - -------------------------------------------NAO DISPONIVEL------------------------------------------- - 00000001949 - FETRANSPOR</v>
      </c>
      <c r="AM1949" s="7" t="str">
        <f t="shared" si="486"/>
        <v>-------------------------------------------NAO DISPONIVEL-------------------------------------------</v>
      </c>
      <c r="AN1949" s="44" cm="1">
        <f t="array" ref="AN1949">_xlfn.IFS(AJ1949=0,0,AQ1949="INATIVO",2,AQ1949="SEM CADASTRO",4,AQ1949="CPF ATIVO EM OUTRO COMPRADOR",5,AQ1949="NOVO/SEM CARTAO",6,AND(AJ1949&gt;0,AQ1949,""),8)</f>
        <v>0</v>
      </c>
      <c r="AO1949" s="45">
        <f t="shared" si="500"/>
        <v>-10</v>
      </c>
    </row>
    <row r="1950" spans="1:41" x14ac:dyDescent="0.4">
      <c r="A1950" s="21" t="str">
        <f t="shared" si="487"/>
        <v>-------------------------------------------NAO DISPONIVEL-------------------------------------------</v>
      </c>
      <c r="B1950" s="5" t="str">
        <f>_xlfn.IFNA(VLOOKUP(A1950,CNPJ!E:F,2,0),"-------------------------------------------NAO DISPONIVEL-------------------------------------------")</f>
        <v>-------------------------------------------NAO DISPONIVEL-------------------------------------------</v>
      </c>
      <c r="C1950" s="22">
        <v>1</v>
      </c>
      <c r="D1950" s="5" t="str">
        <f>_xlfn.XLOOKUP(R1950,OP!C:C,OP!B:B,,0,1)</f>
        <v>RJ</v>
      </c>
      <c r="E1950" s="23"/>
      <c r="M1950" s="26"/>
      <c r="N1950" s="27"/>
      <c r="O1950" s="28" t="str">
        <f t="shared" si="488"/>
        <v>00000001950</v>
      </c>
      <c r="R1950" s="27" t="s">
        <v>193</v>
      </c>
      <c r="S1950" s="30" t="str">
        <f>_xlfn.IFNA(VLOOKUP(_xlfn.CONCAT(D1950," - ",R1950),OP!A:D,4,0),"-------------------------------------------NAO DISPONIVEL-------------------------------------------")</f>
        <v>FETRANSPOR</v>
      </c>
      <c r="T1950" s="31"/>
      <c r="U1950" s="32"/>
      <c r="V1950" s="31"/>
      <c r="W1950" s="33">
        <f t="shared" si="489"/>
        <v>0</v>
      </c>
      <c r="X1950" s="34">
        <f t="shared" si="490"/>
        <v>0</v>
      </c>
      <c r="Y1950" s="33">
        <f t="shared" si="491"/>
        <v>0</v>
      </c>
      <c r="Z1950" s="33">
        <f t="shared" si="492"/>
        <v>0</v>
      </c>
      <c r="AA1950" s="35">
        <f t="shared" si="493"/>
        <v>0</v>
      </c>
      <c r="AB1950" s="36">
        <f t="shared" si="494"/>
        <v>0</v>
      </c>
      <c r="AC1950" s="37">
        <f t="shared" si="495"/>
        <v>0</v>
      </c>
      <c r="AD1950" s="38"/>
      <c r="AE1950" s="38"/>
      <c r="AF1950" s="39">
        <f t="shared" si="496"/>
        <v>0</v>
      </c>
      <c r="AG1950" s="40"/>
      <c r="AH1950" s="41">
        <f t="shared" si="497"/>
        <v>0</v>
      </c>
      <c r="AI1950" s="42">
        <f t="shared" si="498"/>
        <v>0</v>
      </c>
      <c r="AJ1950" s="43">
        <f t="shared" si="499"/>
        <v>0</v>
      </c>
      <c r="AK1950" s="5" t="str">
        <f>_xlfn.IFNA(VLOOKUP(_xlfn.CONCAT(D1950," - ",S1950),OP!E:F,2,0),"-------------------------------------------NAO DISPONIVEL-------------------------------------------")</f>
        <v>C - RIOCARD</v>
      </c>
      <c r="AL1950" s="7" t="str">
        <f t="shared" si="485"/>
        <v>1 - -------------------------------------------NAO DISPONIVEL------------------------------------------- - 00000001950 - FETRANSPOR</v>
      </c>
      <c r="AM1950" s="7" t="str">
        <f t="shared" si="486"/>
        <v>-------------------------------------------NAO DISPONIVEL-------------------------------------------</v>
      </c>
      <c r="AN1950" s="44" cm="1">
        <f t="array" ref="AN1950">_xlfn.IFS(AJ1950=0,0,AQ1950="INATIVO",2,AQ1950="SEM CADASTRO",4,AQ1950="CPF ATIVO EM OUTRO COMPRADOR",5,AQ1950="NOVO/SEM CARTAO",6,AND(AJ1950&gt;0,AQ1950,""),8)</f>
        <v>0</v>
      </c>
      <c r="AO1950" s="45">
        <f t="shared" si="500"/>
        <v>-10</v>
      </c>
    </row>
    <row r="1951" spans="1:41" x14ac:dyDescent="0.4">
      <c r="A1951" s="21" t="str">
        <f t="shared" si="487"/>
        <v>-------------------------------------------NAO DISPONIVEL-------------------------------------------</v>
      </c>
      <c r="B1951" s="5" t="str">
        <f>_xlfn.IFNA(VLOOKUP(A1951,CNPJ!E:F,2,0),"-------------------------------------------NAO DISPONIVEL-------------------------------------------")</f>
        <v>-------------------------------------------NAO DISPONIVEL-------------------------------------------</v>
      </c>
      <c r="C1951" s="22">
        <v>1</v>
      </c>
      <c r="D1951" s="5" t="str">
        <f>_xlfn.XLOOKUP(R1951,OP!C:C,OP!B:B,,0,1)</f>
        <v>RJ</v>
      </c>
      <c r="E1951" s="23"/>
      <c r="M1951" s="26"/>
      <c r="N1951" s="27"/>
      <c r="O1951" s="28" t="str">
        <f t="shared" si="488"/>
        <v>00000001951</v>
      </c>
      <c r="R1951" s="27" t="s">
        <v>193</v>
      </c>
      <c r="S1951" s="30" t="str">
        <f>_xlfn.IFNA(VLOOKUP(_xlfn.CONCAT(D1951," - ",R1951),OP!A:D,4,0),"-------------------------------------------NAO DISPONIVEL-------------------------------------------")</f>
        <v>FETRANSPOR</v>
      </c>
      <c r="T1951" s="31"/>
      <c r="U1951" s="32"/>
      <c r="V1951" s="31"/>
      <c r="W1951" s="33">
        <f t="shared" si="489"/>
        <v>0</v>
      </c>
      <c r="X1951" s="34">
        <f t="shared" si="490"/>
        <v>0</v>
      </c>
      <c r="Y1951" s="33">
        <f t="shared" si="491"/>
        <v>0</v>
      </c>
      <c r="Z1951" s="33">
        <f t="shared" si="492"/>
        <v>0</v>
      </c>
      <c r="AA1951" s="35">
        <f t="shared" si="493"/>
        <v>0</v>
      </c>
      <c r="AB1951" s="36">
        <f t="shared" si="494"/>
        <v>0</v>
      </c>
      <c r="AC1951" s="37">
        <f t="shared" si="495"/>
        <v>0</v>
      </c>
      <c r="AD1951" s="38"/>
      <c r="AE1951" s="38"/>
      <c r="AF1951" s="39">
        <f t="shared" si="496"/>
        <v>0</v>
      </c>
      <c r="AG1951" s="40"/>
      <c r="AH1951" s="41">
        <f t="shared" si="497"/>
        <v>0</v>
      </c>
      <c r="AI1951" s="42">
        <f t="shared" si="498"/>
        <v>0</v>
      </c>
      <c r="AJ1951" s="43">
        <f t="shared" si="499"/>
        <v>0</v>
      </c>
      <c r="AK1951" s="5" t="str">
        <f>_xlfn.IFNA(VLOOKUP(_xlfn.CONCAT(D1951," - ",S1951),OP!E:F,2,0),"-------------------------------------------NAO DISPONIVEL-------------------------------------------")</f>
        <v>C - RIOCARD</v>
      </c>
      <c r="AL1951" s="7" t="str">
        <f t="shared" si="485"/>
        <v>1 - -------------------------------------------NAO DISPONIVEL------------------------------------------- - 00000001951 - FETRANSPOR</v>
      </c>
      <c r="AM1951" s="7" t="str">
        <f t="shared" si="486"/>
        <v>-------------------------------------------NAO DISPONIVEL-------------------------------------------</v>
      </c>
      <c r="AN1951" s="44" cm="1">
        <f t="array" ref="AN1951">_xlfn.IFS(AJ1951=0,0,AQ1951="INATIVO",2,AQ1951="SEM CADASTRO",4,AQ1951="CPF ATIVO EM OUTRO COMPRADOR",5,AQ1951="NOVO/SEM CARTAO",6,AND(AJ1951&gt;0,AQ1951,""),8)</f>
        <v>0</v>
      </c>
      <c r="AO1951" s="45">
        <f t="shared" si="500"/>
        <v>-10</v>
      </c>
    </row>
    <row r="1952" spans="1:41" x14ac:dyDescent="0.4">
      <c r="A1952" s="21" t="str">
        <f t="shared" si="487"/>
        <v>-------------------------------------------NAO DISPONIVEL-------------------------------------------</v>
      </c>
      <c r="B1952" s="5" t="str">
        <f>_xlfn.IFNA(VLOOKUP(A1952,CNPJ!E:F,2,0),"-------------------------------------------NAO DISPONIVEL-------------------------------------------")</f>
        <v>-------------------------------------------NAO DISPONIVEL-------------------------------------------</v>
      </c>
      <c r="C1952" s="22">
        <v>1</v>
      </c>
      <c r="D1952" s="5" t="str">
        <f>_xlfn.XLOOKUP(R1952,OP!C:C,OP!B:B,,0,1)</f>
        <v>RJ</v>
      </c>
      <c r="E1952" s="23"/>
      <c r="M1952" s="26"/>
      <c r="N1952" s="27"/>
      <c r="O1952" s="28" t="str">
        <f t="shared" si="488"/>
        <v>00000001952</v>
      </c>
      <c r="R1952" s="27" t="s">
        <v>193</v>
      </c>
      <c r="S1952" s="30" t="str">
        <f>_xlfn.IFNA(VLOOKUP(_xlfn.CONCAT(D1952," - ",R1952),OP!A:D,4,0),"-------------------------------------------NAO DISPONIVEL-------------------------------------------")</f>
        <v>FETRANSPOR</v>
      </c>
      <c r="T1952" s="31"/>
      <c r="U1952" s="32"/>
      <c r="V1952" s="31"/>
      <c r="W1952" s="33">
        <f t="shared" si="489"/>
        <v>0</v>
      </c>
      <c r="X1952" s="34">
        <f t="shared" si="490"/>
        <v>0</v>
      </c>
      <c r="Y1952" s="33">
        <f t="shared" si="491"/>
        <v>0</v>
      </c>
      <c r="Z1952" s="33">
        <f t="shared" si="492"/>
        <v>0</v>
      </c>
      <c r="AA1952" s="35">
        <f t="shared" si="493"/>
        <v>0</v>
      </c>
      <c r="AB1952" s="36">
        <f t="shared" si="494"/>
        <v>0</v>
      </c>
      <c r="AC1952" s="37">
        <f t="shared" si="495"/>
        <v>0</v>
      </c>
      <c r="AD1952" s="38"/>
      <c r="AE1952" s="38"/>
      <c r="AF1952" s="39">
        <f t="shared" si="496"/>
        <v>0</v>
      </c>
      <c r="AG1952" s="40"/>
      <c r="AH1952" s="41">
        <f t="shared" si="497"/>
        <v>0</v>
      </c>
      <c r="AI1952" s="42">
        <f t="shared" si="498"/>
        <v>0</v>
      </c>
      <c r="AJ1952" s="43">
        <f t="shared" si="499"/>
        <v>0</v>
      </c>
      <c r="AK1952" s="5" t="str">
        <f>_xlfn.IFNA(VLOOKUP(_xlfn.CONCAT(D1952," - ",S1952),OP!E:F,2,0),"-------------------------------------------NAO DISPONIVEL-------------------------------------------")</f>
        <v>C - RIOCARD</v>
      </c>
      <c r="AL1952" s="7" t="str">
        <f t="shared" si="485"/>
        <v>1 - -------------------------------------------NAO DISPONIVEL------------------------------------------- - 00000001952 - FETRANSPOR</v>
      </c>
      <c r="AM1952" s="7" t="str">
        <f t="shared" si="486"/>
        <v>-------------------------------------------NAO DISPONIVEL-------------------------------------------</v>
      </c>
      <c r="AN1952" s="44" cm="1">
        <f t="array" ref="AN1952">_xlfn.IFS(AJ1952=0,0,AQ1952="INATIVO",2,AQ1952="SEM CADASTRO",4,AQ1952="CPF ATIVO EM OUTRO COMPRADOR",5,AQ1952="NOVO/SEM CARTAO",6,AND(AJ1952&gt;0,AQ1952,""),8)</f>
        <v>0</v>
      </c>
      <c r="AO1952" s="45">
        <f t="shared" si="500"/>
        <v>-10</v>
      </c>
    </row>
    <row r="1953" spans="1:41" x14ac:dyDescent="0.4">
      <c r="A1953" s="21" t="str">
        <f t="shared" si="487"/>
        <v>-------------------------------------------NAO DISPONIVEL-------------------------------------------</v>
      </c>
      <c r="B1953" s="5" t="str">
        <f>_xlfn.IFNA(VLOOKUP(A1953,CNPJ!E:F,2,0),"-------------------------------------------NAO DISPONIVEL-------------------------------------------")</f>
        <v>-------------------------------------------NAO DISPONIVEL-------------------------------------------</v>
      </c>
      <c r="C1953" s="22">
        <v>1</v>
      </c>
      <c r="D1953" s="5" t="str">
        <f>_xlfn.XLOOKUP(R1953,OP!C:C,OP!B:B,,0,1)</f>
        <v>RJ</v>
      </c>
      <c r="E1953" s="23"/>
      <c r="M1953" s="26"/>
      <c r="N1953" s="27"/>
      <c r="O1953" s="28" t="str">
        <f t="shared" si="488"/>
        <v>00000001953</v>
      </c>
      <c r="R1953" s="27" t="s">
        <v>193</v>
      </c>
      <c r="S1953" s="30" t="str">
        <f>_xlfn.IFNA(VLOOKUP(_xlfn.CONCAT(D1953," - ",R1953),OP!A:D,4,0),"-------------------------------------------NAO DISPONIVEL-------------------------------------------")</f>
        <v>FETRANSPOR</v>
      </c>
      <c r="T1953" s="31"/>
      <c r="U1953" s="32"/>
      <c r="V1953" s="31"/>
      <c r="W1953" s="33">
        <f t="shared" si="489"/>
        <v>0</v>
      </c>
      <c r="X1953" s="34">
        <f t="shared" si="490"/>
        <v>0</v>
      </c>
      <c r="Y1953" s="33">
        <f t="shared" si="491"/>
        <v>0</v>
      </c>
      <c r="Z1953" s="33">
        <f t="shared" si="492"/>
        <v>0</v>
      </c>
      <c r="AA1953" s="35">
        <f t="shared" si="493"/>
        <v>0</v>
      </c>
      <c r="AB1953" s="36">
        <f t="shared" si="494"/>
        <v>0</v>
      </c>
      <c r="AC1953" s="37">
        <f t="shared" si="495"/>
        <v>0</v>
      </c>
      <c r="AD1953" s="38"/>
      <c r="AE1953" s="38"/>
      <c r="AF1953" s="39">
        <f t="shared" si="496"/>
        <v>0</v>
      </c>
      <c r="AG1953" s="40"/>
      <c r="AH1953" s="41">
        <f t="shared" si="497"/>
        <v>0</v>
      </c>
      <c r="AI1953" s="42">
        <f t="shared" si="498"/>
        <v>0</v>
      </c>
      <c r="AJ1953" s="43">
        <f t="shared" si="499"/>
        <v>0</v>
      </c>
      <c r="AK1953" s="5" t="str">
        <f>_xlfn.IFNA(VLOOKUP(_xlfn.CONCAT(D1953," - ",S1953),OP!E:F,2,0),"-------------------------------------------NAO DISPONIVEL-------------------------------------------")</f>
        <v>C - RIOCARD</v>
      </c>
      <c r="AL1953" s="7" t="str">
        <f t="shared" si="485"/>
        <v>1 - -------------------------------------------NAO DISPONIVEL------------------------------------------- - 00000001953 - FETRANSPOR</v>
      </c>
      <c r="AM1953" s="7" t="str">
        <f t="shared" si="486"/>
        <v>-------------------------------------------NAO DISPONIVEL-------------------------------------------</v>
      </c>
      <c r="AN1953" s="44" cm="1">
        <f t="array" ref="AN1953">_xlfn.IFS(AJ1953=0,0,AQ1953="INATIVO",2,AQ1953="SEM CADASTRO",4,AQ1953="CPF ATIVO EM OUTRO COMPRADOR",5,AQ1953="NOVO/SEM CARTAO",6,AND(AJ1953&gt;0,AQ1953,""),8)</f>
        <v>0</v>
      </c>
      <c r="AO1953" s="45">
        <f t="shared" si="500"/>
        <v>-10</v>
      </c>
    </row>
    <row r="1954" spans="1:41" x14ac:dyDescent="0.4">
      <c r="A1954" s="21" t="str">
        <f t="shared" si="487"/>
        <v>-------------------------------------------NAO DISPONIVEL-------------------------------------------</v>
      </c>
      <c r="B1954" s="5" t="str">
        <f>_xlfn.IFNA(VLOOKUP(A1954,CNPJ!E:F,2,0),"-------------------------------------------NAO DISPONIVEL-------------------------------------------")</f>
        <v>-------------------------------------------NAO DISPONIVEL-------------------------------------------</v>
      </c>
      <c r="C1954" s="22">
        <v>1</v>
      </c>
      <c r="D1954" s="5" t="str">
        <f>_xlfn.XLOOKUP(R1954,OP!C:C,OP!B:B,,0,1)</f>
        <v>RJ</v>
      </c>
      <c r="E1954" s="23"/>
      <c r="M1954" s="26"/>
      <c r="N1954" s="27"/>
      <c r="O1954" s="28" t="str">
        <f t="shared" si="488"/>
        <v>00000001954</v>
      </c>
      <c r="R1954" s="27" t="s">
        <v>193</v>
      </c>
      <c r="S1954" s="30" t="str">
        <f>_xlfn.IFNA(VLOOKUP(_xlfn.CONCAT(D1954," - ",R1954),OP!A:D,4,0),"-------------------------------------------NAO DISPONIVEL-------------------------------------------")</f>
        <v>FETRANSPOR</v>
      </c>
      <c r="T1954" s="31"/>
      <c r="U1954" s="32"/>
      <c r="V1954" s="31"/>
      <c r="W1954" s="33">
        <f t="shared" si="489"/>
        <v>0</v>
      </c>
      <c r="X1954" s="34">
        <f t="shared" si="490"/>
        <v>0</v>
      </c>
      <c r="Y1954" s="33">
        <f t="shared" si="491"/>
        <v>0</v>
      </c>
      <c r="Z1954" s="33">
        <f t="shared" si="492"/>
        <v>0</v>
      </c>
      <c r="AA1954" s="35">
        <f t="shared" si="493"/>
        <v>0</v>
      </c>
      <c r="AB1954" s="36">
        <f t="shared" si="494"/>
        <v>0</v>
      </c>
      <c r="AC1954" s="37">
        <f t="shared" si="495"/>
        <v>0</v>
      </c>
      <c r="AD1954" s="38"/>
      <c r="AE1954" s="38"/>
      <c r="AF1954" s="39">
        <f t="shared" si="496"/>
        <v>0</v>
      </c>
      <c r="AG1954" s="40"/>
      <c r="AH1954" s="41">
        <f t="shared" si="497"/>
        <v>0</v>
      </c>
      <c r="AI1954" s="42">
        <f t="shared" si="498"/>
        <v>0</v>
      </c>
      <c r="AJ1954" s="43">
        <f t="shared" si="499"/>
        <v>0</v>
      </c>
      <c r="AK1954" s="5" t="str">
        <f>_xlfn.IFNA(VLOOKUP(_xlfn.CONCAT(D1954," - ",S1954),OP!E:F,2,0),"-------------------------------------------NAO DISPONIVEL-------------------------------------------")</f>
        <v>C - RIOCARD</v>
      </c>
      <c r="AL1954" s="7" t="str">
        <f t="shared" si="485"/>
        <v>1 - -------------------------------------------NAO DISPONIVEL------------------------------------------- - 00000001954 - FETRANSPOR</v>
      </c>
      <c r="AM1954" s="7" t="str">
        <f t="shared" si="486"/>
        <v>-------------------------------------------NAO DISPONIVEL-------------------------------------------</v>
      </c>
      <c r="AN1954" s="44" cm="1">
        <f t="array" ref="AN1954">_xlfn.IFS(AJ1954=0,0,AQ1954="INATIVO",2,AQ1954="SEM CADASTRO",4,AQ1954="CPF ATIVO EM OUTRO COMPRADOR",5,AQ1954="NOVO/SEM CARTAO",6,AND(AJ1954&gt;0,AQ1954,""),8)</f>
        <v>0</v>
      </c>
      <c r="AO1954" s="45">
        <f t="shared" si="500"/>
        <v>-10</v>
      </c>
    </row>
    <row r="1955" spans="1:41" x14ac:dyDescent="0.4">
      <c r="A1955" s="21" t="str">
        <f t="shared" si="487"/>
        <v>-------------------------------------------NAO DISPONIVEL-------------------------------------------</v>
      </c>
      <c r="B1955" s="5" t="str">
        <f>_xlfn.IFNA(VLOOKUP(A1955,CNPJ!E:F,2,0),"-------------------------------------------NAO DISPONIVEL-------------------------------------------")</f>
        <v>-------------------------------------------NAO DISPONIVEL-------------------------------------------</v>
      </c>
      <c r="C1955" s="22">
        <v>1</v>
      </c>
      <c r="D1955" s="5" t="str">
        <f>_xlfn.XLOOKUP(R1955,OP!C:C,OP!B:B,,0,1)</f>
        <v>RJ</v>
      </c>
      <c r="E1955" s="23"/>
      <c r="M1955" s="26"/>
      <c r="N1955" s="27"/>
      <c r="O1955" s="28" t="str">
        <f t="shared" si="488"/>
        <v>00000001955</v>
      </c>
      <c r="R1955" s="27" t="s">
        <v>193</v>
      </c>
      <c r="S1955" s="30" t="str">
        <f>_xlfn.IFNA(VLOOKUP(_xlfn.CONCAT(D1955," - ",R1955),OP!A:D,4,0),"-------------------------------------------NAO DISPONIVEL-------------------------------------------")</f>
        <v>FETRANSPOR</v>
      </c>
      <c r="T1955" s="31"/>
      <c r="U1955" s="32"/>
      <c r="V1955" s="31"/>
      <c r="W1955" s="33">
        <f t="shared" si="489"/>
        <v>0</v>
      </c>
      <c r="X1955" s="34">
        <f t="shared" si="490"/>
        <v>0</v>
      </c>
      <c r="Y1955" s="33">
        <f t="shared" si="491"/>
        <v>0</v>
      </c>
      <c r="Z1955" s="33">
        <f t="shared" si="492"/>
        <v>0</v>
      </c>
      <c r="AA1955" s="35">
        <f t="shared" si="493"/>
        <v>0</v>
      </c>
      <c r="AB1955" s="36">
        <f t="shared" si="494"/>
        <v>0</v>
      </c>
      <c r="AC1955" s="37">
        <f t="shared" si="495"/>
        <v>0</v>
      </c>
      <c r="AD1955" s="38"/>
      <c r="AE1955" s="38"/>
      <c r="AF1955" s="39">
        <f t="shared" si="496"/>
        <v>0</v>
      </c>
      <c r="AG1955" s="40"/>
      <c r="AH1955" s="41">
        <f t="shared" si="497"/>
        <v>0</v>
      </c>
      <c r="AI1955" s="42">
        <f t="shared" si="498"/>
        <v>0</v>
      </c>
      <c r="AJ1955" s="43">
        <f t="shared" si="499"/>
        <v>0</v>
      </c>
      <c r="AK1955" s="5" t="str">
        <f>_xlfn.IFNA(VLOOKUP(_xlfn.CONCAT(D1955," - ",S1955),OP!E:F,2,0),"-------------------------------------------NAO DISPONIVEL-------------------------------------------")</f>
        <v>C - RIOCARD</v>
      </c>
      <c r="AL1955" s="7" t="str">
        <f t="shared" si="485"/>
        <v>1 - -------------------------------------------NAO DISPONIVEL------------------------------------------- - 00000001955 - FETRANSPOR</v>
      </c>
      <c r="AM1955" s="7" t="str">
        <f t="shared" si="486"/>
        <v>-------------------------------------------NAO DISPONIVEL-------------------------------------------</v>
      </c>
      <c r="AN1955" s="44" cm="1">
        <f t="array" ref="AN1955">_xlfn.IFS(AJ1955=0,0,AQ1955="INATIVO",2,AQ1955="SEM CADASTRO",4,AQ1955="CPF ATIVO EM OUTRO COMPRADOR",5,AQ1955="NOVO/SEM CARTAO",6,AND(AJ1955&gt;0,AQ1955,""),8)</f>
        <v>0</v>
      </c>
      <c r="AO1955" s="45">
        <f t="shared" si="500"/>
        <v>-10</v>
      </c>
    </row>
    <row r="1956" spans="1:41" x14ac:dyDescent="0.4">
      <c r="A1956" s="21" t="str">
        <f t="shared" si="487"/>
        <v>-------------------------------------------NAO DISPONIVEL-------------------------------------------</v>
      </c>
      <c r="B1956" s="5" t="str">
        <f>_xlfn.IFNA(VLOOKUP(A1956,CNPJ!E:F,2,0),"-------------------------------------------NAO DISPONIVEL-------------------------------------------")</f>
        <v>-------------------------------------------NAO DISPONIVEL-------------------------------------------</v>
      </c>
      <c r="C1956" s="22">
        <v>1</v>
      </c>
      <c r="D1956" s="5" t="str">
        <f>_xlfn.XLOOKUP(R1956,OP!C:C,OP!B:B,,0,1)</f>
        <v>RJ</v>
      </c>
      <c r="E1956" s="23"/>
      <c r="M1956" s="26"/>
      <c r="N1956" s="27"/>
      <c r="O1956" s="28" t="str">
        <f t="shared" si="488"/>
        <v>00000001956</v>
      </c>
      <c r="R1956" s="27" t="s">
        <v>193</v>
      </c>
      <c r="S1956" s="30" t="str">
        <f>_xlfn.IFNA(VLOOKUP(_xlfn.CONCAT(D1956," - ",R1956),OP!A:D,4,0),"-------------------------------------------NAO DISPONIVEL-------------------------------------------")</f>
        <v>FETRANSPOR</v>
      </c>
      <c r="T1956" s="31"/>
      <c r="U1956" s="32"/>
      <c r="V1956" s="31"/>
      <c r="W1956" s="33">
        <f t="shared" si="489"/>
        <v>0</v>
      </c>
      <c r="X1956" s="34">
        <f t="shared" si="490"/>
        <v>0</v>
      </c>
      <c r="Y1956" s="33">
        <f t="shared" si="491"/>
        <v>0</v>
      </c>
      <c r="Z1956" s="33">
        <f t="shared" si="492"/>
        <v>0</v>
      </c>
      <c r="AA1956" s="35">
        <f t="shared" si="493"/>
        <v>0</v>
      </c>
      <c r="AB1956" s="36">
        <f t="shared" si="494"/>
        <v>0</v>
      </c>
      <c r="AC1956" s="37">
        <f t="shared" si="495"/>
        <v>0</v>
      </c>
      <c r="AD1956" s="38"/>
      <c r="AE1956" s="38"/>
      <c r="AF1956" s="39">
        <f t="shared" si="496"/>
        <v>0</v>
      </c>
      <c r="AG1956" s="40"/>
      <c r="AH1956" s="41">
        <f t="shared" si="497"/>
        <v>0</v>
      </c>
      <c r="AI1956" s="42">
        <f t="shared" si="498"/>
        <v>0</v>
      </c>
      <c r="AJ1956" s="43">
        <f t="shared" si="499"/>
        <v>0</v>
      </c>
      <c r="AK1956" s="5" t="str">
        <f>_xlfn.IFNA(VLOOKUP(_xlfn.CONCAT(D1956," - ",S1956),OP!E:F,2,0),"-------------------------------------------NAO DISPONIVEL-------------------------------------------")</f>
        <v>C - RIOCARD</v>
      </c>
      <c r="AL1956" s="7" t="str">
        <f t="shared" si="485"/>
        <v>1 - -------------------------------------------NAO DISPONIVEL------------------------------------------- - 00000001956 - FETRANSPOR</v>
      </c>
      <c r="AM1956" s="7" t="str">
        <f t="shared" si="486"/>
        <v>-------------------------------------------NAO DISPONIVEL-------------------------------------------</v>
      </c>
      <c r="AN1956" s="44" cm="1">
        <f t="array" ref="AN1956">_xlfn.IFS(AJ1956=0,0,AQ1956="INATIVO",2,AQ1956="SEM CADASTRO",4,AQ1956="CPF ATIVO EM OUTRO COMPRADOR",5,AQ1956="NOVO/SEM CARTAO",6,AND(AJ1956&gt;0,AQ1956,""),8)</f>
        <v>0</v>
      </c>
      <c r="AO1956" s="45">
        <f t="shared" si="500"/>
        <v>-10</v>
      </c>
    </row>
    <row r="1957" spans="1:41" x14ac:dyDescent="0.4">
      <c r="A1957" s="21" t="str">
        <f t="shared" si="487"/>
        <v>-------------------------------------------NAO DISPONIVEL-------------------------------------------</v>
      </c>
      <c r="B1957" s="5" t="str">
        <f>_xlfn.IFNA(VLOOKUP(A1957,CNPJ!E:F,2,0),"-------------------------------------------NAO DISPONIVEL-------------------------------------------")</f>
        <v>-------------------------------------------NAO DISPONIVEL-------------------------------------------</v>
      </c>
      <c r="C1957" s="22">
        <v>1</v>
      </c>
      <c r="D1957" s="5" t="str">
        <f>_xlfn.XLOOKUP(R1957,OP!C:C,OP!B:B,,0,1)</f>
        <v>RJ</v>
      </c>
      <c r="E1957" s="23"/>
      <c r="M1957" s="26"/>
      <c r="N1957" s="27"/>
      <c r="O1957" s="28" t="str">
        <f t="shared" si="488"/>
        <v>00000001957</v>
      </c>
      <c r="R1957" s="27" t="s">
        <v>193</v>
      </c>
      <c r="S1957" s="30" t="str">
        <f>_xlfn.IFNA(VLOOKUP(_xlfn.CONCAT(D1957," - ",R1957),OP!A:D,4,0),"-------------------------------------------NAO DISPONIVEL-------------------------------------------")</f>
        <v>FETRANSPOR</v>
      </c>
      <c r="T1957" s="31"/>
      <c r="U1957" s="32"/>
      <c r="V1957" s="31"/>
      <c r="W1957" s="33">
        <f t="shared" si="489"/>
        <v>0</v>
      </c>
      <c r="X1957" s="34">
        <f t="shared" si="490"/>
        <v>0</v>
      </c>
      <c r="Y1957" s="33">
        <f t="shared" si="491"/>
        <v>0</v>
      </c>
      <c r="Z1957" s="33">
        <f t="shared" si="492"/>
        <v>0</v>
      </c>
      <c r="AA1957" s="35">
        <f t="shared" si="493"/>
        <v>0</v>
      </c>
      <c r="AB1957" s="36">
        <f t="shared" si="494"/>
        <v>0</v>
      </c>
      <c r="AC1957" s="37">
        <f t="shared" si="495"/>
        <v>0</v>
      </c>
      <c r="AD1957" s="38"/>
      <c r="AE1957" s="38"/>
      <c r="AF1957" s="39">
        <f t="shared" si="496"/>
        <v>0</v>
      </c>
      <c r="AG1957" s="40"/>
      <c r="AH1957" s="41">
        <f t="shared" si="497"/>
        <v>0</v>
      </c>
      <c r="AI1957" s="42">
        <f t="shared" si="498"/>
        <v>0</v>
      </c>
      <c r="AJ1957" s="43">
        <f t="shared" si="499"/>
        <v>0</v>
      </c>
      <c r="AK1957" s="5" t="str">
        <f>_xlfn.IFNA(VLOOKUP(_xlfn.CONCAT(D1957," - ",S1957),OP!E:F,2,0),"-------------------------------------------NAO DISPONIVEL-------------------------------------------")</f>
        <v>C - RIOCARD</v>
      </c>
      <c r="AL1957" s="7" t="str">
        <f t="shared" si="485"/>
        <v>1 - -------------------------------------------NAO DISPONIVEL------------------------------------------- - 00000001957 - FETRANSPOR</v>
      </c>
      <c r="AM1957" s="7" t="str">
        <f t="shared" si="486"/>
        <v>-------------------------------------------NAO DISPONIVEL-------------------------------------------</v>
      </c>
      <c r="AN1957" s="44" cm="1">
        <f t="array" ref="AN1957">_xlfn.IFS(AJ1957=0,0,AQ1957="INATIVO",2,AQ1957="SEM CADASTRO",4,AQ1957="CPF ATIVO EM OUTRO COMPRADOR",5,AQ1957="NOVO/SEM CARTAO",6,AND(AJ1957&gt;0,AQ1957,""),8)</f>
        <v>0</v>
      </c>
      <c r="AO1957" s="45">
        <f t="shared" si="500"/>
        <v>-10</v>
      </c>
    </row>
    <row r="1958" spans="1:41" x14ac:dyDescent="0.4">
      <c r="A1958" s="21" t="str">
        <f t="shared" si="487"/>
        <v>-------------------------------------------NAO DISPONIVEL-------------------------------------------</v>
      </c>
      <c r="B1958" s="5" t="str">
        <f>_xlfn.IFNA(VLOOKUP(A1958,CNPJ!E:F,2,0),"-------------------------------------------NAO DISPONIVEL-------------------------------------------")</f>
        <v>-------------------------------------------NAO DISPONIVEL-------------------------------------------</v>
      </c>
      <c r="C1958" s="22">
        <v>1</v>
      </c>
      <c r="D1958" s="5" t="str">
        <f>_xlfn.XLOOKUP(R1958,OP!C:C,OP!B:B,,0,1)</f>
        <v>RJ</v>
      </c>
      <c r="E1958" s="23"/>
      <c r="M1958" s="26"/>
      <c r="N1958" s="27"/>
      <c r="O1958" s="28" t="str">
        <f t="shared" si="488"/>
        <v>00000001958</v>
      </c>
      <c r="R1958" s="27" t="s">
        <v>193</v>
      </c>
      <c r="S1958" s="30" t="str">
        <f>_xlfn.IFNA(VLOOKUP(_xlfn.CONCAT(D1958," - ",R1958),OP!A:D,4,0),"-------------------------------------------NAO DISPONIVEL-------------------------------------------")</f>
        <v>FETRANSPOR</v>
      </c>
      <c r="T1958" s="31"/>
      <c r="U1958" s="32"/>
      <c r="V1958" s="31"/>
      <c r="W1958" s="33">
        <f t="shared" si="489"/>
        <v>0</v>
      </c>
      <c r="X1958" s="34">
        <f t="shared" si="490"/>
        <v>0</v>
      </c>
      <c r="Y1958" s="33">
        <f t="shared" si="491"/>
        <v>0</v>
      </c>
      <c r="Z1958" s="33">
        <f t="shared" si="492"/>
        <v>0</v>
      </c>
      <c r="AA1958" s="35">
        <f t="shared" si="493"/>
        <v>0</v>
      </c>
      <c r="AB1958" s="36">
        <f t="shared" si="494"/>
        <v>0</v>
      </c>
      <c r="AC1958" s="37">
        <f t="shared" si="495"/>
        <v>0</v>
      </c>
      <c r="AD1958" s="38"/>
      <c r="AE1958" s="38"/>
      <c r="AF1958" s="39">
        <f t="shared" si="496"/>
        <v>0</v>
      </c>
      <c r="AG1958" s="40"/>
      <c r="AH1958" s="41">
        <f t="shared" si="497"/>
        <v>0</v>
      </c>
      <c r="AI1958" s="42">
        <f t="shared" si="498"/>
        <v>0</v>
      </c>
      <c r="AJ1958" s="43">
        <f t="shared" si="499"/>
        <v>0</v>
      </c>
      <c r="AK1958" s="5" t="str">
        <f>_xlfn.IFNA(VLOOKUP(_xlfn.CONCAT(D1958," - ",S1958),OP!E:F,2,0),"-------------------------------------------NAO DISPONIVEL-------------------------------------------")</f>
        <v>C - RIOCARD</v>
      </c>
      <c r="AL1958" s="7" t="str">
        <f t="shared" si="485"/>
        <v>1 - -------------------------------------------NAO DISPONIVEL------------------------------------------- - 00000001958 - FETRANSPOR</v>
      </c>
      <c r="AM1958" s="7" t="str">
        <f t="shared" si="486"/>
        <v>-------------------------------------------NAO DISPONIVEL-------------------------------------------</v>
      </c>
      <c r="AN1958" s="44" cm="1">
        <f t="array" ref="AN1958">_xlfn.IFS(AJ1958=0,0,AQ1958="INATIVO",2,AQ1958="SEM CADASTRO",4,AQ1958="CPF ATIVO EM OUTRO COMPRADOR",5,AQ1958="NOVO/SEM CARTAO",6,AND(AJ1958&gt;0,AQ1958,""),8)</f>
        <v>0</v>
      </c>
      <c r="AO1958" s="45">
        <f t="shared" si="500"/>
        <v>-10</v>
      </c>
    </row>
    <row r="1959" spans="1:41" x14ac:dyDescent="0.4">
      <c r="A1959" s="21" t="str">
        <f t="shared" si="487"/>
        <v>-------------------------------------------NAO DISPONIVEL-------------------------------------------</v>
      </c>
      <c r="B1959" s="5" t="str">
        <f>_xlfn.IFNA(VLOOKUP(A1959,CNPJ!E:F,2,0),"-------------------------------------------NAO DISPONIVEL-------------------------------------------")</f>
        <v>-------------------------------------------NAO DISPONIVEL-------------------------------------------</v>
      </c>
      <c r="C1959" s="22">
        <v>1</v>
      </c>
      <c r="D1959" s="5" t="str">
        <f>_xlfn.XLOOKUP(R1959,OP!C:C,OP!B:B,,0,1)</f>
        <v>RJ</v>
      </c>
      <c r="E1959" s="23"/>
      <c r="M1959" s="26"/>
      <c r="N1959" s="27"/>
      <c r="O1959" s="28" t="str">
        <f t="shared" si="488"/>
        <v>00000001959</v>
      </c>
      <c r="R1959" s="27" t="s">
        <v>193</v>
      </c>
      <c r="S1959" s="30" t="str">
        <f>_xlfn.IFNA(VLOOKUP(_xlfn.CONCAT(D1959," - ",R1959),OP!A:D,4,0),"-------------------------------------------NAO DISPONIVEL-------------------------------------------")</f>
        <v>FETRANSPOR</v>
      </c>
      <c r="T1959" s="31"/>
      <c r="U1959" s="32"/>
      <c r="V1959" s="31"/>
      <c r="W1959" s="33">
        <f t="shared" si="489"/>
        <v>0</v>
      </c>
      <c r="X1959" s="34">
        <f t="shared" si="490"/>
        <v>0</v>
      </c>
      <c r="Y1959" s="33">
        <f t="shared" si="491"/>
        <v>0</v>
      </c>
      <c r="Z1959" s="33">
        <f t="shared" si="492"/>
        <v>0</v>
      </c>
      <c r="AA1959" s="35">
        <f t="shared" si="493"/>
        <v>0</v>
      </c>
      <c r="AB1959" s="36">
        <f t="shared" si="494"/>
        <v>0</v>
      </c>
      <c r="AC1959" s="37">
        <f t="shared" si="495"/>
        <v>0</v>
      </c>
      <c r="AD1959" s="38"/>
      <c r="AE1959" s="38"/>
      <c r="AF1959" s="39">
        <f t="shared" si="496"/>
        <v>0</v>
      </c>
      <c r="AG1959" s="40"/>
      <c r="AH1959" s="41">
        <f t="shared" si="497"/>
        <v>0</v>
      </c>
      <c r="AI1959" s="42">
        <f t="shared" si="498"/>
        <v>0</v>
      </c>
      <c r="AJ1959" s="43">
        <f t="shared" si="499"/>
        <v>0</v>
      </c>
      <c r="AK1959" s="5" t="str">
        <f>_xlfn.IFNA(VLOOKUP(_xlfn.CONCAT(D1959," - ",S1959),OP!E:F,2,0),"-------------------------------------------NAO DISPONIVEL-------------------------------------------")</f>
        <v>C - RIOCARD</v>
      </c>
      <c r="AL1959" s="7" t="str">
        <f t="shared" si="485"/>
        <v>1 - -------------------------------------------NAO DISPONIVEL------------------------------------------- - 00000001959 - FETRANSPOR</v>
      </c>
      <c r="AM1959" s="7" t="str">
        <f t="shared" si="486"/>
        <v>-------------------------------------------NAO DISPONIVEL-------------------------------------------</v>
      </c>
      <c r="AN1959" s="44" cm="1">
        <f t="array" ref="AN1959">_xlfn.IFS(AJ1959=0,0,AQ1959="INATIVO",2,AQ1959="SEM CADASTRO",4,AQ1959="CPF ATIVO EM OUTRO COMPRADOR",5,AQ1959="NOVO/SEM CARTAO",6,AND(AJ1959&gt;0,AQ1959,""),8)</f>
        <v>0</v>
      </c>
      <c r="AO1959" s="45">
        <f t="shared" si="500"/>
        <v>-10</v>
      </c>
    </row>
    <row r="1960" spans="1:41" x14ac:dyDescent="0.4">
      <c r="A1960" s="21" t="str">
        <f t="shared" si="487"/>
        <v>-------------------------------------------NAO DISPONIVEL-------------------------------------------</v>
      </c>
      <c r="B1960" s="5" t="str">
        <f>_xlfn.IFNA(VLOOKUP(A1960,CNPJ!E:F,2,0),"-------------------------------------------NAO DISPONIVEL-------------------------------------------")</f>
        <v>-------------------------------------------NAO DISPONIVEL-------------------------------------------</v>
      </c>
      <c r="C1960" s="22">
        <v>1</v>
      </c>
      <c r="D1960" s="5" t="str">
        <f>_xlfn.XLOOKUP(R1960,OP!C:C,OP!B:B,,0,1)</f>
        <v>RJ</v>
      </c>
      <c r="E1960" s="23"/>
      <c r="M1960" s="26"/>
      <c r="N1960" s="27"/>
      <c r="O1960" s="28" t="str">
        <f t="shared" si="488"/>
        <v>00000001960</v>
      </c>
      <c r="R1960" s="27" t="s">
        <v>193</v>
      </c>
      <c r="S1960" s="30" t="str">
        <f>_xlfn.IFNA(VLOOKUP(_xlfn.CONCAT(D1960," - ",R1960),OP!A:D,4,0),"-------------------------------------------NAO DISPONIVEL-------------------------------------------")</f>
        <v>FETRANSPOR</v>
      </c>
      <c r="T1960" s="31"/>
      <c r="U1960" s="32"/>
      <c r="V1960" s="31"/>
      <c r="W1960" s="33">
        <f t="shared" si="489"/>
        <v>0</v>
      </c>
      <c r="X1960" s="34">
        <f t="shared" si="490"/>
        <v>0</v>
      </c>
      <c r="Y1960" s="33">
        <f t="shared" si="491"/>
        <v>0</v>
      </c>
      <c r="Z1960" s="33">
        <f t="shared" si="492"/>
        <v>0</v>
      </c>
      <c r="AA1960" s="35">
        <f t="shared" si="493"/>
        <v>0</v>
      </c>
      <c r="AB1960" s="36">
        <f t="shared" si="494"/>
        <v>0</v>
      </c>
      <c r="AC1960" s="37">
        <f t="shared" si="495"/>
        <v>0</v>
      </c>
      <c r="AD1960" s="38"/>
      <c r="AE1960" s="38"/>
      <c r="AF1960" s="39">
        <f t="shared" si="496"/>
        <v>0</v>
      </c>
      <c r="AG1960" s="40"/>
      <c r="AH1960" s="41">
        <f t="shared" si="497"/>
        <v>0</v>
      </c>
      <c r="AI1960" s="42">
        <f t="shared" si="498"/>
        <v>0</v>
      </c>
      <c r="AJ1960" s="43">
        <f t="shared" si="499"/>
        <v>0</v>
      </c>
      <c r="AK1960" s="5" t="str">
        <f>_xlfn.IFNA(VLOOKUP(_xlfn.CONCAT(D1960," - ",S1960),OP!E:F,2,0),"-------------------------------------------NAO DISPONIVEL-------------------------------------------")</f>
        <v>C - RIOCARD</v>
      </c>
      <c r="AL1960" s="7" t="str">
        <f t="shared" si="485"/>
        <v>1 - -------------------------------------------NAO DISPONIVEL------------------------------------------- - 00000001960 - FETRANSPOR</v>
      </c>
      <c r="AM1960" s="7" t="str">
        <f t="shared" si="486"/>
        <v>-------------------------------------------NAO DISPONIVEL-------------------------------------------</v>
      </c>
      <c r="AN1960" s="44" cm="1">
        <f t="array" ref="AN1960">_xlfn.IFS(AJ1960=0,0,AQ1960="INATIVO",2,AQ1960="SEM CADASTRO",4,AQ1960="CPF ATIVO EM OUTRO COMPRADOR",5,AQ1960="NOVO/SEM CARTAO",6,AND(AJ1960&gt;0,AQ1960,""),8)</f>
        <v>0</v>
      </c>
      <c r="AO1960" s="45">
        <f t="shared" si="500"/>
        <v>-10</v>
      </c>
    </row>
    <row r="1961" spans="1:41" x14ac:dyDescent="0.4">
      <c r="A1961" s="21" t="str">
        <f t="shared" si="487"/>
        <v>-------------------------------------------NAO DISPONIVEL-------------------------------------------</v>
      </c>
      <c r="B1961" s="5" t="str">
        <f>_xlfn.IFNA(VLOOKUP(A1961,CNPJ!E:F,2,0),"-------------------------------------------NAO DISPONIVEL-------------------------------------------")</f>
        <v>-------------------------------------------NAO DISPONIVEL-------------------------------------------</v>
      </c>
      <c r="C1961" s="22">
        <v>1</v>
      </c>
      <c r="D1961" s="5" t="str">
        <f>_xlfn.XLOOKUP(R1961,OP!C:C,OP!B:B,,0,1)</f>
        <v>RJ</v>
      </c>
      <c r="E1961" s="23"/>
      <c r="M1961" s="26"/>
      <c r="N1961" s="27"/>
      <c r="O1961" s="28" t="str">
        <f t="shared" si="488"/>
        <v>00000001961</v>
      </c>
      <c r="R1961" s="27" t="s">
        <v>193</v>
      </c>
      <c r="S1961" s="30" t="str">
        <f>_xlfn.IFNA(VLOOKUP(_xlfn.CONCAT(D1961," - ",R1961),OP!A:D,4,0),"-------------------------------------------NAO DISPONIVEL-------------------------------------------")</f>
        <v>FETRANSPOR</v>
      </c>
      <c r="T1961" s="31"/>
      <c r="U1961" s="32"/>
      <c r="V1961" s="31"/>
      <c r="W1961" s="33">
        <f t="shared" si="489"/>
        <v>0</v>
      </c>
      <c r="X1961" s="34">
        <f t="shared" si="490"/>
        <v>0</v>
      </c>
      <c r="Y1961" s="33">
        <f t="shared" si="491"/>
        <v>0</v>
      </c>
      <c r="Z1961" s="33">
        <f t="shared" si="492"/>
        <v>0</v>
      </c>
      <c r="AA1961" s="35">
        <f t="shared" si="493"/>
        <v>0</v>
      </c>
      <c r="AB1961" s="36">
        <f t="shared" si="494"/>
        <v>0</v>
      </c>
      <c r="AC1961" s="37">
        <f t="shared" si="495"/>
        <v>0</v>
      </c>
      <c r="AD1961" s="38"/>
      <c r="AE1961" s="38"/>
      <c r="AF1961" s="39">
        <f t="shared" si="496"/>
        <v>0</v>
      </c>
      <c r="AG1961" s="40"/>
      <c r="AH1961" s="41">
        <f t="shared" si="497"/>
        <v>0</v>
      </c>
      <c r="AI1961" s="42">
        <f t="shared" si="498"/>
        <v>0</v>
      </c>
      <c r="AJ1961" s="43">
        <f t="shared" si="499"/>
        <v>0</v>
      </c>
      <c r="AK1961" s="5" t="str">
        <f>_xlfn.IFNA(VLOOKUP(_xlfn.CONCAT(D1961," - ",S1961),OP!E:F,2,0),"-------------------------------------------NAO DISPONIVEL-------------------------------------------")</f>
        <v>C - RIOCARD</v>
      </c>
      <c r="AL1961" s="7" t="str">
        <f t="shared" si="485"/>
        <v>1 - -------------------------------------------NAO DISPONIVEL------------------------------------------- - 00000001961 - FETRANSPOR</v>
      </c>
      <c r="AM1961" s="7" t="str">
        <f t="shared" si="486"/>
        <v>-------------------------------------------NAO DISPONIVEL-------------------------------------------</v>
      </c>
      <c r="AN1961" s="44" cm="1">
        <f t="array" ref="AN1961">_xlfn.IFS(AJ1961=0,0,AQ1961="INATIVO",2,AQ1961="SEM CADASTRO",4,AQ1961="CPF ATIVO EM OUTRO COMPRADOR",5,AQ1961="NOVO/SEM CARTAO",6,AND(AJ1961&gt;0,AQ1961,""),8)</f>
        <v>0</v>
      </c>
      <c r="AO1961" s="45">
        <f t="shared" si="500"/>
        <v>-10</v>
      </c>
    </row>
    <row r="1962" spans="1:41" x14ac:dyDescent="0.4">
      <c r="A1962" s="21" t="str">
        <f t="shared" si="487"/>
        <v>-------------------------------------------NAO DISPONIVEL-------------------------------------------</v>
      </c>
      <c r="B1962" s="5" t="str">
        <f>_xlfn.IFNA(VLOOKUP(A1962,CNPJ!E:F,2,0),"-------------------------------------------NAO DISPONIVEL-------------------------------------------")</f>
        <v>-------------------------------------------NAO DISPONIVEL-------------------------------------------</v>
      </c>
      <c r="C1962" s="22">
        <v>1</v>
      </c>
      <c r="D1962" s="5" t="str">
        <f>_xlfn.XLOOKUP(R1962,OP!C:C,OP!B:B,,0,1)</f>
        <v>RJ</v>
      </c>
      <c r="E1962" s="23"/>
      <c r="M1962" s="26"/>
      <c r="N1962" s="27"/>
      <c r="O1962" s="28" t="str">
        <f t="shared" si="488"/>
        <v>00000001962</v>
      </c>
      <c r="R1962" s="27" t="s">
        <v>193</v>
      </c>
      <c r="S1962" s="30" t="str">
        <f>_xlfn.IFNA(VLOOKUP(_xlfn.CONCAT(D1962," - ",R1962),OP!A:D,4,0),"-------------------------------------------NAO DISPONIVEL-------------------------------------------")</f>
        <v>FETRANSPOR</v>
      </c>
      <c r="T1962" s="31"/>
      <c r="U1962" s="32"/>
      <c r="V1962" s="31"/>
      <c r="W1962" s="33">
        <f t="shared" si="489"/>
        <v>0</v>
      </c>
      <c r="X1962" s="34">
        <f t="shared" si="490"/>
        <v>0</v>
      </c>
      <c r="Y1962" s="33">
        <f t="shared" si="491"/>
        <v>0</v>
      </c>
      <c r="Z1962" s="33">
        <f t="shared" si="492"/>
        <v>0</v>
      </c>
      <c r="AA1962" s="35">
        <f t="shared" si="493"/>
        <v>0</v>
      </c>
      <c r="AB1962" s="36">
        <f t="shared" si="494"/>
        <v>0</v>
      </c>
      <c r="AC1962" s="37">
        <f t="shared" si="495"/>
        <v>0</v>
      </c>
      <c r="AD1962" s="38"/>
      <c r="AE1962" s="38"/>
      <c r="AF1962" s="39">
        <f t="shared" si="496"/>
        <v>0</v>
      </c>
      <c r="AG1962" s="40"/>
      <c r="AH1962" s="41">
        <f t="shared" si="497"/>
        <v>0</v>
      </c>
      <c r="AI1962" s="42">
        <f t="shared" si="498"/>
        <v>0</v>
      </c>
      <c r="AJ1962" s="43">
        <f t="shared" si="499"/>
        <v>0</v>
      </c>
      <c r="AK1962" s="5" t="str">
        <f>_xlfn.IFNA(VLOOKUP(_xlfn.CONCAT(D1962," - ",S1962),OP!E:F,2,0),"-------------------------------------------NAO DISPONIVEL-------------------------------------------")</f>
        <v>C - RIOCARD</v>
      </c>
      <c r="AL1962" s="7" t="str">
        <f t="shared" si="485"/>
        <v>1 - -------------------------------------------NAO DISPONIVEL------------------------------------------- - 00000001962 - FETRANSPOR</v>
      </c>
      <c r="AM1962" s="7" t="str">
        <f t="shared" si="486"/>
        <v>-------------------------------------------NAO DISPONIVEL-------------------------------------------</v>
      </c>
      <c r="AN1962" s="44" cm="1">
        <f t="array" ref="AN1962">_xlfn.IFS(AJ1962=0,0,AQ1962="INATIVO",2,AQ1962="SEM CADASTRO",4,AQ1962="CPF ATIVO EM OUTRO COMPRADOR",5,AQ1962="NOVO/SEM CARTAO",6,AND(AJ1962&gt;0,AQ1962,""),8)</f>
        <v>0</v>
      </c>
      <c r="AO1962" s="45">
        <f t="shared" si="500"/>
        <v>-10</v>
      </c>
    </row>
    <row r="1963" spans="1:41" x14ac:dyDescent="0.4">
      <c r="A1963" s="21" t="str">
        <f t="shared" si="487"/>
        <v>-------------------------------------------NAO DISPONIVEL-------------------------------------------</v>
      </c>
      <c r="B1963" s="5" t="str">
        <f>_xlfn.IFNA(VLOOKUP(A1963,CNPJ!E:F,2,0),"-------------------------------------------NAO DISPONIVEL-------------------------------------------")</f>
        <v>-------------------------------------------NAO DISPONIVEL-------------------------------------------</v>
      </c>
      <c r="C1963" s="22">
        <v>1</v>
      </c>
      <c r="D1963" s="5" t="str">
        <f>_xlfn.XLOOKUP(R1963,OP!C:C,OP!B:B,,0,1)</f>
        <v>RJ</v>
      </c>
      <c r="E1963" s="23"/>
      <c r="M1963" s="26"/>
      <c r="N1963" s="27"/>
      <c r="O1963" s="28" t="str">
        <f t="shared" si="488"/>
        <v>00000001963</v>
      </c>
      <c r="R1963" s="27" t="s">
        <v>193</v>
      </c>
      <c r="S1963" s="30" t="str">
        <f>_xlfn.IFNA(VLOOKUP(_xlfn.CONCAT(D1963," - ",R1963),OP!A:D,4,0),"-------------------------------------------NAO DISPONIVEL-------------------------------------------")</f>
        <v>FETRANSPOR</v>
      </c>
      <c r="T1963" s="31"/>
      <c r="U1963" s="32"/>
      <c r="V1963" s="31"/>
      <c r="W1963" s="33">
        <f t="shared" si="489"/>
        <v>0</v>
      </c>
      <c r="X1963" s="34">
        <f t="shared" si="490"/>
        <v>0</v>
      </c>
      <c r="Y1963" s="33">
        <f t="shared" si="491"/>
        <v>0</v>
      </c>
      <c r="Z1963" s="33">
        <f t="shared" si="492"/>
        <v>0</v>
      </c>
      <c r="AA1963" s="35">
        <f t="shared" si="493"/>
        <v>0</v>
      </c>
      <c r="AB1963" s="36">
        <f t="shared" si="494"/>
        <v>0</v>
      </c>
      <c r="AC1963" s="37">
        <f t="shared" si="495"/>
        <v>0</v>
      </c>
      <c r="AD1963" s="38"/>
      <c r="AE1963" s="38"/>
      <c r="AF1963" s="39">
        <f t="shared" si="496"/>
        <v>0</v>
      </c>
      <c r="AG1963" s="40"/>
      <c r="AH1963" s="41">
        <f t="shared" si="497"/>
        <v>0</v>
      </c>
      <c r="AI1963" s="42">
        <f t="shared" si="498"/>
        <v>0</v>
      </c>
      <c r="AJ1963" s="43">
        <f t="shared" si="499"/>
        <v>0</v>
      </c>
      <c r="AK1963" s="5" t="str">
        <f>_xlfn.IFNA(VLOOKUP(_xlfn.CONCAT(D1963," - ",S1963),OP!E:F,2,0),"-------------------------------------------NAO DISPONIVEL-------------------------------------------")</f>
        <v>C - RIOCARD</v>
      </c>
      <c r="AL1963" s="7" t="str">
        <f t="shared" si="485"/>
        <v>1 - -------------------------------------------NAO DISPONIVEL------------------------------------------- - 00000001963 - FETRANSPOR</v>
      </c>
      <c r="AM1963" s="7" t="str">
        <f t="shared" si="486"/>
        <v>-------------------------------------------NAO DISPONIVEL-------------------------------------------</v>
      </c>
      <c r="AN1963" s="44" cm="1">
        <f t="array" ref="AN1963">_xlfn.IFS(AJ1963=0,0,AQ1963="INATIVO",2,AQ1963="SEM CADASTRO",4,AQ1963="CPF ATIVO EM OUTRO COMPRADOR",5,AQ1963="NOVO/SEM CARTAO",6,AND(AJ1963&gt;0,AQ1963,""),8)</f>
        <v>0</v>
      </c>
      <c r="AO1963" s="45">
        <f t="shared" si="500"/>
        <v>-10</v>
      </c>
    </row>
    <row r="1964" spans="1:41" x14ac:dyDescent="0.4">
      <c r="A1964" s="21" t="str">
        <f t="shared" si="487"/>
        <v>-------------------------------------------NAO DISPONIVEL-------------------------------------------</v>
      </c>
      <c r="B1964" s="5" t="str">
        <f>_xlfn.IFNA(VLOOKUP(A1964,CNPJ!E:F,2,0),"-------------------------------------------NAO DISPONIVEL-------------------------------------------")</f>
        <v>-------------------------------------------NAO DISPONIVEL-------------------------------------------</v>
      </c>
      <c r="C1964" s="22">
        <v>1</v>
      </c>
      <c r="D1964" s="5" t="str">
        <f>_xlfn.XLOOKUP(R1964,OP!C:C,OP!B:B,,0,1)</f>
        <v>RJ</v>
      </c>
      <c r="E1964" s="23"/>
      <c r="M1964" s="26"/>
      <c r="N1964" s="27"/>
      <c r="O1964" s="28" t="str">
        <f t="shared" si="488"/>
        <v>00000001964</v>
      </c>
      <c r="R1964" s="27" t="s">
        <v>193</v>
      </c>
      <c r="S1964" s="30" t="str">
        <f>_xlfn.IFNA(VLOOKUP(_xlfn.CONCAT(D1964," - ",R1964),OP!A:D,4,0),"-------------------------------------------NAO DISPONIVEL-------------------------------------------")</f>
        <v>FETRANSPOR</v>
      </c>
      <c r="T1964" s="31"/>
      <c r="U1964" s="32"/>
      <c r="V1964" s="31"/>
      <c r="W1964" s="33">
        <f t="shared" si="489"/>
        <v>0</v>
      </c>
      <c r="X1964" s="34">
        <f t="shared" si="490"/>
        <v>0</v>
      </c>
      <c r="Y1964" s="33">
        <f t="shared" si="491"/>
        <v>0</v>
      </c>
      <c r="Z1964" s="33">
        <f t="shared" si="492"/>
        <v>0</v>
      </c>
      <c r="AA1964" s="35">
        <f t="shared" si="493"/>
        <v>0</v>
      </c>
      <c r="AB1964" s="36">
        <f t="shared" si="494"/>
        <v>0</v>
      </c>
      <c r="AC1964" s="37">
        <f t="shared" si="495"/>
        <v>0</v>
      </c>
      <c r="AD1964" s="38"/>
      <c r="AE1964" s="38"/>
      <c r="AF1964" s="39">
        <f t="shared" si="496"/>
        <v>0</v>
      </c>
      <c r="AG1964" s="40"/>
      <c r="AH1964" s="41">
        <f t="shared" si="497"/>
        <v>0</v>
      </c>
      <c r="AI1964" s="42">
        <f t="shared" si="498"/>
        <v>0</v>
      </c>
      <c r="AJ1964" s="43">
        <f t="shared" si="499"/>
        <v>0</v>
      </c>
      <c r="AK1964" s="5" t="str">
        <f>_xlfn.IFNA(VLOOKUP(_xlfn.CONCAT(D1964," - ",S1964),OP!E:F,2,0),"-------------------------------------------NAO DISPONIVEL-------------------------------------------")</f>
        <v>C - RIOCARD</v>
      </c>
      <c r="AL1964" s="7" t="str">
        <f t="shared" si="485"/>
        <v>1 - -------------------------------------------NAO DISPONIVEL------------------------------------------- - 00000001964 - FETRANSPOR</v>
      </c>
      <c r="AM1964" s="7" t="str">
        <f t="shared" si="486"/>
        <v>-------------------------------------------NAO DISPONIVEL-------------------------------------------</v>
      </c>
      <c r="AN1964" s="44" cm="1">
        <f t="array" ref="AN1964">_xlfn.IFS(AJ1964=0,0,AQ1964="INATIVO",2,AQ1964="SEM CADASTRO",4,AQ1964="CPF ATIVO EM OUTRO COMPRADOR",5,AQ1964="NOVO/SEM CARTAO",6,AND(AJ1964&gt;0,AQ1964,""),8)</f>
        <v>0</v>
      </c>
      <c r="AO1964" s="45">
        <f t="shared" si="500"/>
        <v>-10</v>
      </c>
    </row>
    <row r="1965" spans="1:41" x14ac:dyDescent="0.4">
      <c r="A1965" s="21" t="str">
        <f t="shared" si="487"/>
        <v>-------------------------------------------NAO DISPONIVEL-------------------------------------------</v>
      </c>
      <c r="B1965" s="5" t="str">
        <f>_xlfn.IFNA(VLOOKUP(A1965,CNPJ!E:F,2,0),"-------------------------------------------NAO DISPONIVEL-------------------------------------------")</f>
        <v>-------------------------------------------NAO DISPONIVEL-------------------------------------------</v>
      </c>
      <c r="C1965" s="22">
        <v>1</v>
      </c>
      <c r="D1965" s="5" t="str">
        <f>_xlfn.XLOOKUP(R1965,OP!C:C,OP!B:B,,0,1)</f>
        <v>RJ</v>
      </c>
      <c r="E1965" s="23"/>
      <c r="M1965" s="26"/>
      <c r="N1965" s="27"/>
      <c r="O1965" s="28" t="str">
        <f t="shared" si="488"/>
        <v>00000001965</v>
      </c>
      <c r="R1965" s="27" t="s">
        <v>193</v>
      </c>
      <c r="S1965" s="30" t="str">
        <f>_xlfn.IFNA(VLOOKUP(_xlfn.CONCAT(D1965," - ",R1965),OP!A:D,4,0),"-------------------------------------------NAO DISPONIVEL-------------------------------------------")</f>
        <v>FETRANSPOR</v>
      </c>
      <c r="T1965" s="31"/>
      <c r="U1965" s="32"/>
      <c r="V1965" s="31"/>
      <c r="W1965" s="33">
        <f t="shared" si="489"/>
        <v>0</v>
      </c>
      <c r="X1965" s="34">
        <f t="shared" si="490"/>
        <v>0</v>
      </c>
      <c r="Y1965" s="33">
        <f t="shared" si="491"/>
        <v>0</v>
      </c>
      <c r="Z1965" s="33">
        <f t="shared" si="492"/>
        <v>0</v>
      </c>
      <c r="AA1965" s="35">
        <f t="shared" si="493"/>
        <v>0</v>
      </c>
      <c r="AB1965" s="36">
        <f t="shared" si="494"/>
        <v>0</v>
      </c>
      <c r="AC1965" s="37">
        <f t="shared" si="495"/>
        <v>0</v>
      </c>
      <c r="AD1965" s="38"/>
      <c r="AE1965" s="38"/>
      <c r="AF1965" s="39">
        <f t="shared" si="496"/>
        <v>0</v>
      </c>
      <c r="AG1965" s="40"/>
      <c r="AH1965" s="41">
        <f t="shared" si="497"/>
        <v>0</v>
      </c>
      <c r="AI1965" s="42">
        <f t="shared" si="498"/>
        <v>0</v>
      </c>
      <c r="AJ1965" s="43">
        <f t="shared" si="499"/>
        <v>0</v>
      </c>
      <c r="AK1965" s="5" t="str">
        <f>_xlfn.IFNA(VLOOKUP(_xlfn.CONCAT(D1965," - ",S1965),OP!E:F,2,0),"-------------------------------------------NAO DISPONIVEL-------------------------------------------")</f>
        <v>C - RIOCARD</v>
      </c>
      <c r="AL1965" s="7" t="str">
        <f t="shared" si="485"/>
        <v>1 - -------------------------------------------NAO DISPONIVEL------------------------------------------- - 00000001965 - FETRANSPOR</v>
      </c>
      <c r="AM1965" s="7" t="str">
        <f t="shared" si="486"/>
        <v>-------------------------------------------NAO DISPONIVEL-------------------------------------------</v>
      </c>
      <c r="AN1965" s="44" cm="1">
        <f t="array" ref="AN1965">_xlfn.IFS(AJ1965=0,0,AQ1965="INATIVO",2,AQ1965="SEM CADASTRO",4,AQ1965="CPF ATIVO EM OUTRO COMPRADOR",5,AQ1965="NOVO/SEM CARTAO",6,AND(AJ1965&gt;0,AQ1965,""),8)</f>
        <v>0</v>
      </c>
      <c r="AO1965" s="45">
        <f t="shared" si="500"/>
        <v>-10</v>
      </c>
    </row>
    <row r="1966" spans="1:41" x14ac:dyDescent="0.4">
      <c r="A1966" s="21" t="str">
        <f t="shared" si="487"/>
        <v>-------------------------------------------NAO DISPONIVEL-------------------------------------------</v>
      </c>
      <c r="B1966" s="5" t="str">
        <f>_xlfn.IFNA(VLOOKUP(A1966,CNPJ!E:F,2,0),"-------------------------------------------NAO DISPONIVEL-------------------------------------------")</f>
        <v>-------------------------------------------NAO DISPONIVEL-------------------------------------------</v>
      </c>
      <c r="C1966" s="22">
        <v>1</v>
      </c>
      <c r="D1966" s="5" t="str">
        <f>_xlfn.XLOOKUP(R1966,OP!C:C,OP!B:B,,0,1)</f>
        <v>RJ</v>
      </c>
      <c r="E1966" s="23"/>
      <c r="M1966" s="26"/>
      <c r="N1966" s="27"/>
      <c r="O1966" s="28" t="str">
        <f t="shared" si="488"/>
        <v>00000001966</v>
      </c>
      <c r="R1966" s="27" t="s">
        <v>193</v>
      </c>
      <c r="S1966" s="30" t="str">
        <f>_xlfn.IFNA(VLOOKUP(_xlfn.CONCAT(D1966," - ",R1966),OP!A:D,4,0),"-------------------------------------------NAO DISPONIVEL-------------------------------------------")</f>
        <v>FETRANSPOR</v>
      </c>
      <c r="T1966" s="31"/>
      <c r="U1966" s="32"/>
      <c r="V1966" s="31"/>
      <c r="W1966" s="33">
        <f t="shared" si="489"/>
        <v>0</v>
      </c>
      <c r="X1966" s="34">
        <f t="shared" si="490"/>
        <v>0</v>
      </c>
      <c r="Y1966" s="33">
        <f t="shared" si="491"/>
        <v>0</v>
      </c>
      <c r="Z1966" s="33">
        <f t="shared" si="492"/>
        <v>0</v>
      </c>
      <c r="AA1966" s="35">
        <f t="shared" si="493"/>
        <v>0</v>
      </c>
      <c r="AB1966" s="36">
        <f t="shared" si="494"/>
        <v>0</v>
      </c>
      <c r="AC1966" s="37">
        <f t="shared" si="495"/>
        <v>0</v>
      </c>
      <c r="AD1966" s="38"/>
      <c r="AE1966" s="38"/>
      <c r="AF1966" s="39">
        <f t="shared" si="496"/>
        <v>0</v>
      </c>
      <c r="AG1966" s="40"/>
      <c r="AH1966" s="41">
        <f t="shared" si="497"/>
        <v>0</v>
      </c>
      <c r="AI1966" s="42">
        <f t="shared" si="498"/>
        <v>0</v>
      </c>
      <c r="AJ1966" s="43">
        <f t="shared" si="499"/>
        <v>0</v>
      </c>
      <c r="AK1966" s="5" t="str">
        <f>_xlfn.IFNA(VLOOKUP(_xlfn.CONCAT(D1966," - ",S1966),OP!E:F,2,0),"-------------------------------------------NAO DISPONIVEL-------------------------------------------")</f>
        <v>C - RIOCARD</v>
      </c>
      <c r="AL1966" s="7" t="str">
        <f t="shared" si="485"/>
        <v>1 - -------------------------------------------NAO DISPONIVEL------------------------------------------- - 00000001966 - FETRANSPOR</v>
      </c>
      <c r="AM1966" s="7" t="str">
        <f t="shared" si="486"/>
        <v>-------------------------------------------NAO DISPONIVEL-------------------------------------------</v>
      </c>
      <c r="AN1966" s="44" cm="1">
        <f t="array" ref="AN1966">_xlfn.IFS(AJ1966=0,0,AQ1966="INATIVO",2,AQ1966="SEM CADASTRO",4,AQ1966="CPF ATIVO EM OUTRO COMPRADOR",5,AQ1966="NOVO/SEM CARTAO",6,AND(AJ1966&gt;0,AQ1966,""),8)</f>
        <v>0</v>
      </c>
      <c r="AO1966" s="45">
        <f t="shared" si="500"/>
        <v>-10</v>
      </c>
    </row>
    <row r="1967" spans="1:41" x14ac:dyDescent="0.4">
      <c r="A1967" s="21" t="str">
        <f t="shared" si="487"/>
        <v>-------------------------------------------NAO DISPONIVEL-------------------------------------------</v>
      </c>
      <c r="B1967" s="5" t="str">
        <f>_xlfn.IFNA(VLOOKUP(A1967,CNPJ!E:F,2,0),"-------------------------------------------NAO DISPONIVEL-------------------------------------------")</f>
        <v>-------------------------------------------NAO DISPONIVEL-------------------------------------------</v>
      </c>
      <c r="C1967" s="22">
        <v>1</v>
      </c>
      <c r="D1967" s="5" t="str">
        <f>_xlfn.XLOOKUP(R1967,OP!C:C,OP!B:B,,0,1)</f>
        <v>RJ</v>
      </c>
      <c r="E1967" s="23"/>
      <c r="M1967" s="26"/>
      <c r="N1967" s="27"/>
      <c r="O1967" s="28" t="str">
        <f t="shared" si="488"/>
        <v>00000001967</v>
      </c>
      <c r="R1967" s="27" t="s">
        <v>193</v>
      </c>
      <c r="S1967" s="30" t="str">
        <f>_xlfn.IFNA(VLOOKUP(_xlfn.CONCAT(D1967," - ",R1967),OP!A:D,4,0),"-------------------------------------------NAO DISPONIVEL-------------------------------------------")</f>
        <v>FETRANSPOR</v>
      </c>
      <c r="T1967" s="31"/>
      <c r="U1967" s="32"/>
      <c r="V1967" s="31"/>
      <c r="W1967" s="33">
        <f t="shared" si="489"/>
        <v>0</v>
      </c>
      <c r="X1967" s="34">
        <f t="shared" si="490"/>
        <v>0</v>
      </c>
      <c r="Y1967" s="33">
        <f t="shared" si="491"/>
        <v>0</v>
      </c>
      <c r="Z1967" s="33">
        <f t="shared" si="492"/>
        <v>0</v>
      </c>
      <c r="AA1967" s="35">
        <f t="shared" si="493"/>
        <v>0</v>
      </c>
      <c r="AB1967" s="36">
        <f t="shared" si="494"/>
        <v>0</v>
      </c>
      <c r="AC1967" s="37">
        <f t="shared" si="495"/>
        <v>0</v>
      </c>
      <c r="AD1967" s="38"/>
      <c r="AE1967" s="38"/>
      <c r="AF1967" s="39">
        <f t="shared" si="496"/>
        <v>0</v>
      </c>
      <c r="AG1967" s="40"/>
      <c r="AH1967" s="41">
        <f t="shared" si="497"/>
        <v>0</v>
      </c>
      <c r="AI1967" s="42">
        <f t="shared" si="498"/>
        <v>0</v>
      </c>
      <c r="AJ1967" s="43">
        <f t="shared" si="499"/>
        <v>0</v>
      </c>
      <c r="AK1967" s="5" t="str">
        <f>_xlfn.IFNA(VLOOKUP(_xlfn.CONCAT(D1967," - ",S1967),OP!E:F,2,0),"-------------------------------------------NAO DISPONIVEL-------------------------------------------")</f>
        <v>C - RIOCARD</v>
      </c>
      <c r="AL1967" s="7" t="str">
        <f t="shared" si="485"/>
        <v>1 - -------------------------------------------NAO DISPONIVEL------------------------------------------- - 00000001967 - FETRANSPOR</v>
      </c>
      <c r="AM1967" s="7" t="str">
        <f t="shared" si="486"/>
        <v>-------------------------------------------NAO DISPONIVEL-------------------------------------------</v>
      </c>
      <c r="AN1967" s="44" cm="1">
        <f t="array" ref="AN1967">_xlfn.IFS(AJ1967=0,0,AQ1967="INATIVO",2,AQ1967="SEM CADASTRO",4,AQ1967="CPF ATIVO EM OUTRO COMPRADOR",5,AQ1967="NOVO/SEM CARTAO",6,AND(AJ1967&gt;0,AQ1967,""),8)</f>
        <v>0</v>
      </c>
      <c r="AO1967" s="45">
        <f t="shared" si="500"/>
        <v>-10</v>
      </c>
    </row>
    <row r="1968" spans="1:41" x14ac:dyDescent="0.4">
      <c r="A1968" s="21" t="str">
        <f t="shared" si="487"/>
        <v>-------------------------------------------NAO DISPONIVEL-------------------------------------------</v>
      </c>
      <c r="B1968" s="5" t="str">
        <f>_xlfn.IFNA(VLOOKUP(A1968,CNPJ!E:F,2,0),"-------------------------------------------NAO DISPONIVEL-------------------------------------------")</f>
        <v>-------------------------------------------NAO DISPONIVEL-------------------------------------------</v>
      </c>
      <c r="C1968" s="22">
        <v>1</v>
      </c>
      <c r="D1968" s="5" t="str">
        <f>_xlfn.XLOOKUP(R1968,OP!C:C,OP!B:B,,0,1)</f>
        <v>RJ</v>
      </c>
      <c r="E1968" s="23"/>
      <c r="M1968" s="26"/>
      <c r="N1968" s="27"/>
      <c r="O1968" s="28" t="str">
        <f t="shared" si="488"/>
        <v>00000001968</v>
      </c>
      <c r="R1968" s="27" t="s">
        <v>193</v>
      </c>
      <c r="S1968" s="30" t="str">
        <f>_xlfn.IFNA(VLOOKUP(_xlfn.CONCAT(D1968," - ",R1968),OP!A:D,4,0),"-------------------------------------------NAO DISPONIVEL-------------------------------------------")</f>
        <v>FETRANSPOR</v>
      </c>
      <c r="T1968" s="31"/>
      <c r="U1968" s="32"/>
      <c r="V1968" s="31"/>
      <c r="W1968" s="33">
        <f t="shared" si="489"/>
        <v>0</v>
      </c>
      <c r="X1968" s="34">
        <f t="shared" si="490"/>
        <v>0</v>
      </c>
      <c r="Y1968" s="33">
        <f t="shared" si="491"/>
        <v>0</v>
      </c>
      <c r="Z1968" s="33">
        <f t="shared" si="492"/>
        <v>0</v>
      </c>
      <c r="AA1968" s="35">
        <f t="shared" si="493"/>
        <v>0</v>
      </c>
      <c r="AB1968" s="36">
        <f t="shared" si="494"/>
        <v>0</v>
      </c>
      <c r="AC1968" s="37">
        <f t="shared" si="495"/>
        <v>0</v>
      </c>
      <c r="AD1968" s="38"/>
      <c r="AE1968" s="38"/>
      <c r="AF1968" s="39">
        <f t="shared" si="496"/>
        <v>0</v>
      </c>
      <c r="AG1968" s="40"/>
      <c r="AH1968" s="41">
        <f t="shared" si="497"/>
        <v>0</v>
      </c>
      <c r="AI1968" s="42">
        <f t="shared" si="498"/>
        <v>0</v>
      </c>
      <c r="AJ1968" s="43">
        <f t="shared" si="499"/>
        <v>0</v>
      </c>
      <c r="AK1968" s="5" t="str">
        <f>_xlfn.IFNA(VLOOKUP(_xlfn.CONCAT(D1968," - ",S1968),OP!E:F,2,0),"-------------------------------------------NAO DISPONIVEL-------------------------------------------")</f>
        <v>C - RIOCARD</v>
      </c>
      <c r="AL1968" s="7" t="str">
        <f t="shared" si="485"/>
        <v>1 - -------------------------------------------NAO DISPONIVEL------------------------------------------- - 00000001968 - FETRANSPOR</v>
      </c>
      <c r="AM1968" s="7" t="str">
        <f t="shared" si="486"/>
        <v>-------------------------------------------NAO DISPONIVEL-------------------------------------------</v>
      </c>
      <c r="AN1968" s="44" cm="1">
        <f t="array" ref="AN1968">_xlfn.IFS(AJ1968=0,0,AQ1968="INATIVO",2,AQ1968="SEM CADASTRO",4,AQ1968="CPF ATIVO EM OUTRO COMPRADOR",5,AQ1968="NOVO/SEM CARTAO",6,AND(AJ1968&gt;0,AQ1968,""),8)</f>
        <v>0</v>
      </c>
      <c r="AO1968" s="45">
        <f t="shared" si="500"/>
        <v>-10</v>
      </c>
    </row>
    <row r="1969" spans="1:41" x14ac:dyDescent="0.4">
      <c r="A1969" s="21" t="str">
        <f t="shared" si="487"/>
        <v>-------------------------------------------NAO DISPONIVEL-------------------------------------------</v>
      </c>
      <c r="B1969" s="5" t="str">
        <f>_xlfn.IFNA(VLOOKUP(A1969,CNPJ!E:F,2,0),"-------------------------------------------NAO DISPONIVEL-------------------------------------------")</f>
        <v>-------------------------------------------NAO DISPONIVEL-------------------------------------------</v>
      </c>
      <c r="C1969" s="22">
        <v>1</v>
      </c>
      <c r="D1969" s="5" t="str">
        <f>_xlfn.XLOOKUP(R1969,OP!C:C,OP!B:B,,0,1)</f>
        <v>RJ</v>
      </c>
      <c r="E1969" s="23"/>
      <c r="M1969" s="26"/>
      <c r="N1969" s="27"/>
      <c r="O1969" s="28" t="str">
        <f t="shared" si="488"/>
        <v>00000001969</v>
      </c>
      <c r="R1969" s="27" t="s">
        <v>193</v>
      </c>
      <c r="S1969" s="30" t="str">
        <f>_xlfn.IFNA(VLOOKUP(_xlfn.CONCAT(D1969," - ",R1969),OP!A:D,4,0),"-------------------------------------------NAO DISPONIVEL-------------------------------------------")</f>
        <v>FETRANSPOR</v>
      </c>
      <c r="T1969" s="31"/>
      <c r="U1969" s="32"/>
      <c r="V1969" s="31"/>
      <c r="W1969" s="33">
        <f t="shared" si="489"/>
        <v>0</v>
      </c>
      <c r="X1969" s="34">
        <f t="shared" si="490"/>
        <v>0</v>
      </c>
      <c r="Y1969" s="33">
        <f t="shared" si="491"/>
        <v>0</v>
      </c>
      <c r="Z1969" s="33">
        <f t="shared" si="492"/>
        <v>0</v>
      </c>
      <c r="AA1969" s="35">
        <f t="shared" si="493"/>
        <v>0</v>
      </c>
      <c r="AB1969" s="36">
        <f t="shared" si="494"/>
        <v>0</v>
      </c>
      <c r="AC1969" s="37">
        <f t="shared" si="495"/>
        <v>0</v>
      </c>
      <c r="AD1969" s="38"/>
      <c r="AE1969" s="38"/>
      <c r="AF1969" s="39">
        <f t="shared" si="496"/>
        <v>0</v>
      </c>
      <c r="AG1969" s="40"/>
      <c r="AH1969" s="41">
        <f t="shared" si="497"/>
        <v>0</v>
      </c>
      <c r="AI1969" s="42">
        <f t="shared" si="498"/>
        <v>0</v>
      </c>
      <c r="AJ1969" s="43">
        <f t="shared" si="499"/>
        <v>0</v>
      </c>
      <c r="AK1969" s="5" t="str">
        <f>_xlfn.IFNA(VLOOKUP(_xlfn.CONCAT(D1969," - ",S1969),OP!E:F,2,0),"-------------------------------------------NAO DISPONIVEL-------------------------------------------")</f>
        <v>C - RIOCARD</v>
      </c>
      <c r="AL1969" s="7" t="str">
        <f t="shared" si="485"/>
        <v>1 - -------------------------------------------NAO DISPONIVEL------------------------------------------- - 00000001969 - FETRANSPOR</v>
      </c>
      <c r="AM1969" s="7" t="str">
        <f t="shared" si="486"/>
        <v>-------------------------------------------NAO DISPONIVEL-------------------------------------------</v>
      </c>
      <c r="AN1969" s="44" cm="1">
        <f t="array" ref="AN1969">_xlfn.IFS(AJ1969=0,0,AQ1969="INATIVO",2,AQ1969="SEM CADASTRO",4,AQ1969="CPF ATIVO EM OUTRO COMPRADOR",5,AQ1969="NOVO/SEM CARTAO",6,AND(AJ1969&gt;0,AQ1969,""),8)</f>
        <v>0</v>
      </c>
      <c r="AO1969" s="45">
        <f t="shared" si="500"/>
        <v>-10</v>
      </c>
    </row>
    <row r="1970" spans="1:41" x14ac:dyDescent="0.4">
      <c r="A1970" s="21" t="str">
        <f t="shared" si="487"/>
        <v>-------------------------------------------NAO DISPONIVEL-------------------------------------------</v>
      </c>
      <c r="B1970" s="5" t="str">
        <f>_xlfn.IFNA(VLOOKUP(A1970,CNPJ!E:F,2,0),"-------------------------------------------NAO DISPONIVEL-------------------------------------------")</f>
        <v>-------------------------------------------NAO DISPONIVEL-------------------------------------------</v>
      </c>
      <c r="C1970" s="22">
        <v>1</v>
      </c>
      <c r="D1970" s="5" t="str">
        <f>_xlfn.XLOOKUP(R1970,OP!C:C,OP!B:B,,0,1)</f>
        <v>RJ</v>
      </c>
      <c r="E1970" s="23"/>
      <c r="M1970" s="26"/>
      <c r="N1970" s="27"/>
      <c r="O1970" s="28" t="str">
        <f t="shared" si="488"/>
        <v>00000001970</v>
      </c>
      <c r="R1970" s="27" t="s">
        <v>193</v>
      </c>
      <c r="S1970" s="30" t="str">
        <f>_xlfn.IFNA(VLOOKUP(_xlfn.CONCAT(D1970," - ",R1970),OP!A:D,4,0),"-------------------------------------------NAO DISPONIVEL-------------------------------------------")</f>
        <v>FETRANSPOR</v>
      </c>
      <c r="T1970" s="31"/>
      <c r="U1970" s="32"/>
      <c r="V1970" s="31"/>
      <c r="W1970" s="33">
        <f t="shared" si="489"/>
        <v>0</v>
      </c>
      <c r="X1970" s="34">
        <f t="shared" si="490"/>
        <v>0</v>
      </c>
      <c r="Y1970" s="33">
        <f t="shared" si="491"/>
        <v>0</v>
      </c>
      <c r="Z1970" s="33">
        <f t="shared" si="492"/>
        <v>0</v>
      </c>
      <c r="AA1970" s="35">
        <f t="shared" si="493"/>
        <v>0</v>
      </c>
      <c r="AB1970" s="36">
        <f t="shared" si="494"/>
        <v>0</v>
      </c>
      <c r="AC1970" s="37">
        <f t="shared" si="495"/>
        <v>0</v>
      </c>
      <c r="AD1970" s="38"/>
      <c r="AE1970" s="38"/>
      <c r="AF1970" s="39">
        <f t="shared" si="496"/>
        <v>0</v>
      </c>
      <c r="AG1970" s="40"/>
      <c r="AH1970" s="41">
        <f t="shared" si="497"/>
        <v>0</v>
      </c>
      <c r="AI1970" s="42">
        <f t="shared" si="498"/>
        <v>0</v>
      </c>
      <c r="AJ1970" s="43">
        <f t="shared" si="499"/>
        <v>0</v>
      </c>
      <c r="AK1970" s="5" t="str">
        <f>_xlfn.IFNA(VLOOKUP(_xlfn.CONCAT(D1970," - ",S1970),OP!E:F,2,0),"-------------------------------------------NAO DISPONIVEL-------------------------------------------")</f>
        <v>C - RIOCARD</v>
      </c>
      <c r="AL1970" s="7" t="str">
        <f t="shared" si="485"/>
        <v>1 - -------------------------------------------NAO DISPONIVEL------------------------------------------- - 00000001970 - FETRANSPOR</v>
      </c>
      <c r="AM1970" s="7" t="str">
        <f t="shared" si="486"/>
        <v>-------------------------------------------NAO DISPONIVEL-------------------------------------------</v>
      </c>
      <c r="AN1970" s="44" cm="1">
        <f t="array" ref="AN1970">_xlfn.IFS(AJ1970=0,0,AQ1970="INATIVO",2,AQ1970="SEM CADASTRO",4,AQ1970="CPF ATIVO EM OUTRO COMPRADOR",5,AQ1970="NOVO/SEM CARTAO",6,AND(AJ1970&gt;0,AQ1970,""),8)</f>
        <v>0</v>
      </c>
      <c r="AO1970" s="45">
        <f t="shared" si="500"/>
        <v>-10</v>
      </c>
    </row>
    <row r="1971" spans="1:41" x14ac:dyDescent="0.4">
      <c r="A1971" s="21" t="str">
        <f t="shared" si="487"/>
        <v>-------------------------------------------NAO DISPONIVEL-------------------------------------------</v>
      </c>
      <c r="B1971" s="5" t="str">
        <f>_xlfn.IFNA(VLOOKUP(A1971,CNPJ!E:F,2,0),"-------------------------------------------NAO DISPONIVEL-------------------------------------------")</f>
        <v>-------------------------------------------NAO DISPONIVEL-------------------------------------------</v>
      </c>
      <c r="C1971" s="22">
        <v>1</v>
      </c>
      <c r="D1971" s="5" t="str">
        <f>_xlfn.XLOOKUP(R1971,OP!C:C,OP!B:B,,0,1)</f>
        <v>RJ</v>
      </c>
      <c r="E1971" s="23"/>
      <c r="M1971" s="26"/>
      <c r="N1971" s="27"/>
      <c r="O1971" s="28" t="str">
        <f t="shared" si="488"/>
        <v>00000001971</v>
      </c>
      <c r="R1971" s="27" t="s">
        <v>193</v>
      </c>
      <c r="S1971" s="30" t="str">
        <f>_xlfn.IFNA(VLOOKUP(_xlfn.CONCAT(D1971," - ",R1971),OP!A:D,4,0),"-------------------------------------------NAO DISPONIVEL-------------------------------------------")</f>
        <v>FETRANSPOR</v>
      </c>
      <c r="T1971" s="31"/>
      <c r="U1971" s="32"/>
      <c r="V1971" s="31"/>
      <c r="W1971" s="33">
        <f t="shared" si="489"/>
        <v>0</v>
      </c>
      <c r="X1971" s="34">
        <f t="shared" si="490"/>
        <v>0</v>
      </c>
      <c r="Y1971" s="33">
        <f t="shared" si="491"/>
        <v>0</v>
      </c>
      <c r="Z1971" s="33">
        <f t="shared" si="492"/>
        <v>0</v>
      </c>
      <c r="AA1971" s="35">
        <f t="shared" si="493"/>
        <v>0</v>
      </c>
      <c r="AB1971" s="36">
        <f t="shared" si="494"/>
        <v>0</v>
      </c>
      <c r="AC1971" s="37">
        <f t="shared" si="495"/>
        <v>0</v>
      </c>
      <c r="AD1971" s="38"/>
      <c r="AE1971" s="38"/>
      <c r="AF1971" s="39">
        <f t="shared" si="496"/>
        <v>0</v>
      </c>
      <c r="AG1971" s="40"/>
      <c r="AH1971" s="41">
        <f t="shared" si="497"/>
        <v>0</v>
      </c>
      <c r="AI1971" s="42">
        <f t="shared" si="498"/>
        <v>0</v>
      </c>
      <c r="AJ1971" s="43">
        <f t="shared" si="499"/>
        <v>0</v>
      </c>
      <c r="AK1971" s="5" t="str">
        <f>_xlfn.IFNA(VLOOKUP(_xlfn.CONCAT(D1971," - ",S1971),OP!E:F,2,0),"-------------------------------------------NAO DISPONIVEL-------------------------------------------")</f>
        <v>C - RIOCARD</v>
      </c>
      <c r="AL1971" s="7" t="str">
        <f t="shared" si="485"/>
        <v>1 - -------------------------------------------NAO DISPONIVEL------------------------------------------- - 00000001971 - FETRANSPOR</v>
      </c>
      <c r="AM1971" s="7" t="str">
        <f t="shared" si="486"/>
        <v>-------------------------------------------NAO DISPONIVEL-------------------------------------------</v>
      </c>
      <c r="AN1971" s="44" cm="1">
        <f t="array" ref="AN1971">_xlfn.IFS(AJ1971=0,0,AQ1971="INATIVO",2,AQ1971="SEM CADASTRO",4,AQ1971="CPF ATIVO EM OUTRO COMPRADOR",5,AQ1971="NOVO/SEM CARTAO",6,AND(AJ1971&gt;0,AQ1971,""),8)</f>
        <v>0</v>
      </c>
      <c r="AO1971" s="45">
        <f t="shared" si="500"/>
        <v>-10</v>
      </c>
    </row>
    <row r="1972" spans="1:41" x14ac:dyDescent="0.4">
      <c r="A1972" s="21" t="str">
        <f t="shared" si="487"/>
        <v>-------------------------------------------NAO DISPONIVEL-------------------------------------------</v>
      </c>
      <c r="B1972" s="5" t="str">
        <f>_xlfn.IFNA(VLOOKUP(A1972,CNPJ!E:F,2,0),"-------------------------------------------NAO DISPONIVEL-------------------------------------------")</f>
        <v>-------------------------------------------NAO DISPONIVEL-------------------------------------------</v>
      </c>
      <c r="C1972" s="22">
        <v>1</v>
      </c>
      <c r="D1972" s="5" t="str">
        <f>_xlfn.XLOOKUP(R1972,OP!C:C,OP!B:B,,0,1)</f>
        <v>RJ</v>
      </c>
      <c r="E1972" s="23"/>
      <c r="M1972" s="26"/>
      <c r="N1972" s="27"/>
      <c r="O1972" s="28" t="str">
        <f t="shared" si="488"/>
        <v>00000001972</v>
      </c>
      <c r="R1972" s="27" t="s">
        <v>193</v>
      </c>
      <c r="S1972" s="30" t="str">
        <f>_xlfn.IFNA(VLOOKUP(_xlfn.CONCAT(D1972," - ",R1972),OP!A:D,4,0),"-------------------------------------------NAO DISPONIVEL-------------------------------------------")</f>
        <v>FETRANSPOR</v>
      </c>
      <c r="T1972" s="31"/>
      <c r="U1972" s="32"/>
      <c r="V1972" s="31"/>
      <c r="W1972" s="33">
        <f t="shared" si="489"/>
        <v>0</v>
      </c>
      <c r="X1972" s="34">
        <f t="shared" si="490"/>
        <v>0</v>
      </c>
      <c r="Y1972" s="33">
        <f t="shared" si="491"/>
        <v>0</v>
      </c>
      <c r="Z1972" s="33">
        <f t="shared" si="492"/>
        <v>0</v>
      </c>
      <c r="AA1972" s="35">
        <f t="shared" si="493"/>
        <v>0</v>
      </c>
      <c r="AB1972" s="36">
        <f t="shared" si="494"/>
        <v>0</v>
      </c>
      <c r="AC1972" s="37">
        <f t="shared" si="495"/>
        <v>0</v>
      </c>
      <c r="AD1972" s="38"/>
      <c r="AE1972" s="38"/>
      <c r="AF1972" s="39">
        <f t="shared" si="496"/>
        <v>0</v>
      </c>
      <c r="AG1972" s="40"/>
      <c r="AH1972" s="41">
        <f t="shared" si="497"/>
        <v>0</v>
      </c>
      <c r="AI1972" s="42">
        <f t="shared" si="498"/>
        <v>0</v>
      </c>
      <c r="AJ1972" s="43">
        <f t="shared" si="499"/>
        <v>0</v>
      </c>
      <c r="AK1972" s="5" t="str">
        <f>_xlfn.IFNA(VLOOKUP(_xlfn.CONCAT(D1972," - ",S1972),OP!E:F,2,0),"-------------------------------------------NAO DISPONIVEL-------------------------------------------")</f>
        <v>C - RIOCARD</v>
      </c>
      <c r="AL1972" s="7" t="str">
        <f t="shared" si="485"/>
        <v>1 - -------------------------------------------NAO DISPONIVEL------------------------------------------- - 00000001972 - FETRANSPOR</v>
      </c>
      <c r="AM1972" s="7" t="str">
        <f t="shared" si="486"/>
        <v>-------------------------------------------NAO DISPONIVEL-------------------------------------------</v>
      </c>
      <c r="AN1972" s="44" cm="1">
        <f t="array" ref="AN1972">_xlfn.IFS(AJ1972=0,0,AQ1972="INATIVO",2,AQ1972="SEM CADASTRO",4,AQ1972="CPF ATIVO EM OUTRO COMPRADOR",5,AQ1972="NOVO/SEM CARTAO",6,AND(AJ1972&gt;0,AQ1972,""),8)</f>
        <v>0</v>
      </c>
      <c r="AO1972" s="45">
        <f t="shared" si="500"/>
        <v>-10</v>
      </c>
    </row>
    <row r="1973" spans="1:41" x14ac:dyDescent="0.4">
      <c r="A1973" s="21" t="str">
        <f t="shared" si="487"/>
        <v>-------------------------------------------NAO DISPONIVEL-------------------------------------------</v>
      </c>
      <c r="B1973" s="5" t="str">
        <f>_xlfn.IFNA(VLOOKUP(A1973,CNPJ!E:F,2,0),"-------------------------------------------NAO DISPONIVEL-------------------------------------------")</f>
        <v>-------------------------------------------NAO DISPONIVEL-------------------------------------------</v>
      </c>
      <c r="C1973" s="22">
        <v>1</v>
      </c>
      <c r="D1973" s="5" t="str">
        <f>_xlfn.XLOOKUP(R1973,OP!C:C,OP!B:B,,0,1)</f>
        <v>RJ</v>
      </c>
      <c r="E1973" s="23"/>
      <c r="M1973" s="26"/>
      <c r="N1973" s="27"/>
      <c r="O1973" s="28" t="str">
        <f t="shared" si="488"/>
        <v>00000001973</v>
      </c>
      <c r="R1973" s="27" t="s">
        <v>193</v>
      </c>
      <c r="S1973" s="30" t="str">
        <f>_xlfn.IFNA(VLOOKUP(_xlfn.CONCAT(D1973," - ",R1973),OP!A:D,4,0),"-------------------------------------------NAO DISPONIVEL-------------------------------------------")</f>
        <v>FETRANSPOR</v>
      </c>
      <c r="T1973" s="31"/>
      <c r="U1973" s="32"/>
      <c r="V1973" s="31"/>
      <c r="W1973" s="33">
        <f t="shared" si="489"/>
        <v>0</v>
      </c>
      <c r="X1973" s="34">
        <f t="shared" si="490"/>
        <v>0</v>
      </c>
      <c r="Y1973" s="33">
        <f t="shared" si="491"/>
        <v>0</v>
      </c>
      <c r="Z1973" s="33">
        <f t="shared" si="492"/>
        <v>0</v>
      </c>
      <c r="AA1973" s="35">
        <f t="shared" si="493"/>
        <v>0</v>
      </c>
      <c r="AB1973" s="36">
        <f t="shared" si="494"/>
        <v>0</v>
      </c>
      <c r="AC1973" s="37">
        <f t="shared" si="495"/>
        <v>0</v>
      </c>
      <c r="AD1973" s="38"/>
      <c r="AE1973" s="38"/>
      <c r="AF1973" s="39">
        <f t="shared" si="496"/>
        <v>0</v>
      </c>
      <c r="AG1973" s="40"/>
      <c r="AH1973" s="41">
        <f t="shared" si="497"/>
        <v>0</v>
      </c>
      <c r="AI1973" s="42">
        <f t="shared" si="498"/>
        <v>0</v>
      </c>
      <c r="AJ1973" s="43">
        <f t="shared" si="499"/>
        <v>0</v>
      </c>
      <c r="AK1973" s="5" t="str">
        <f>_xlfn.IFNA(VLOOKUP(_xlfn.CONCAT(D1973," - ",S1973),OP!E:F,2,0),"-------------------------------------------NAO DISPONIVEL-------------------------------------------")</f>
        <v>C - RIOCARD</v>
      </c>
      <c r="AL1973" s="7" t="str">
        <f t="shared" si="485"/>
        <v>1 - -------------------------------------------NAO DISPONIVEL------------------------------------------- - 00000001973 - FETRANSPOR</v>
      </c>
      <c r="AM1973" s="7" t="str">
        <f t="shared" si="486"/>
        <v>-------------------------------------------NAO DISPONIVEL-------------------------------------------</v>
      </c>
      <c r="AN1973" s="44" cm="1">
        <f t="array" ref="AN1973">_xlfn.IFS(AJ1973=0,0,AQ1973="INATIVO",2,AQ1973="SEM CADASTRO",4,AQ1973="CPF ATIVO EM OUTRO COMPRADOR",5,AQ1973="NOVO/SEM CARTAO",6,AND(AJ1973&gt;0,AQ1973,""),8)</f>
        <v>0</v>
      </c>
      <c r="AO1973" s="45">
        <f t="shared" si="500"/>
        <v>-10</v>
      </c>
    </row>
    <row r="1974" spans="1:41" x14ac:dyDescent="0.4">
      <c r="A1974" s="21" t="str">
        <f t="shared" si="487"/>
        <v>-------------------------------------------NAO DISPONIVEL-------------------------------------------</v>
      </c>
      <c r="B1974" s="5" t="str">
        <f>_xlfn.IFNA(VLOOKUP(A1974,CNPJ!E:F,2,0),"-------------------------------------------NAO DISPONIVEL-------------------------------------------")</f>
        <v>-------------------------------------------NAO DISPONIVEL-------------------------------------------</v>
      </c>
      <c r="C1974" s="22">
        <v>1</v>
      </c>
      <c r="D1974" s="5" t="str">
        <f>_xlfn.XLOOKUP(R1974,OP!C:C,OP!B:B,,0,1)</f>
        <v>RJ</v>
      </c>
      <c r="E1974" s="23"/>
      <c r="M1974" s="26"/>
      <c r="N1974" s="27"/>
      <c r="O1974" s="28" t="str">
        <f t="shared" si="488"/>
        <v>00000001974</v>
      </c>
      <c r="R1974" s="27" t="s">
        <v>193</v>
      </c>
      <c r="S1974" s="30" t="str">
        <f>_xlfn.IFNA(VLOOKUP(_xlfn.CONCAT(D1974," - ",R1974),OP!A:D,4,0),"-------------------------------------------NAO DISPONIVEL-------------------------------------------")</f>
        <v>FETRANSPOR</v>
      </c>
      <c r="T1974" s="31"/>
      <c r="U1974" s="32"/>
      <c r="V1974" s="31"/>
      <c r="W1974" s="33">
        <f t="shared" si="489"/>
        <v>0</v>
      </c>
      <c r="X1974" s="34">
        <f t="shared" si="490"/>
        <v>0</v>
      </c>
      <c r="Y1974" s="33">
        <f t="shared" si="491"/>
        <v>0</v>
      </c>
      <c r="Z1974" s="33">
        <f t="shared" si="492"/>
        <v>0</v>
      </c>
      <c r="AA1974" s="35">
        <f t="shared" si="493"/>
        <v>0</v>
      </c>
      <c r="AB1974" s="36">
        <f t="shared" si="494"/>
        <v>0</v>
      </c>
      <c r="AC1974" s="37">
        <f t="shared" si="495"/>
        <v>0</v>
      </c>
      <c r="AD1974" s="38"/>
      <c r="AE1974" s="38"/>
      <c r="AF1974" s="39">
        <f t="shared" si="496"/>
        <v>0</v>
      </c>
      <c r="AG1974" s="40"/>
      <c r="AH1974" s="41">
        <f t="shared" si="497"/>
        <v>0</v>
      </c>
      <c r="AI1974" s="42">
        <f t="shared" si="498"/>
        <v>0</v>
      </c>
      <c r="AJ1974" s="43">
        <f t="shared" si="499"/>
        <v>0</v>
      </c>
      <c r="AK1974" s="5" t="str">
        <f>_xlfn.IFNA(VLOOKUP(_xlfn.CONCAT(D1974," - ",S1974),OP!E:F,2,0),"-------------------------------------------NAO DISPONIVEL-------------------------------------------")</f>
        <v>C - RIOCARD</v>
      </c>
      <c r="AL1974" s="7" t="str">
        <f t="shared" si="485"/>
        <v>1 - -------------------------------------------NAO DISPONIVEL------------------------------------------- - 00000001974 - FETRANSPOR</v>
      </c>
      <c r="AM1974" s="7" t="str">
        <f t="shared" si="486"/>
        <v>-------------------------------------------NAO DISPONIVEL-------------------------------------------</v>
      </c>
      <c r="AN1974" s="44" cm="1">
        <f t="array" ref="AN1974">_xlfn.IFS(AJ1974=0,0,AQ1974="INATIVO",2,AQ1974="SEM CADASTRO",4,AQ1974="CPF ATIVO EM OUTRO COMPRADOR",5,AQ1974="NOVO/SEM CARTAO",6,AND(AJ1974&gt;0,AQ1974,""),8)</f>
        <v>0</v>
      </c>
      <c r="AO1974" s="45">
        <f t="shared" si="500"/>
        <v>-10</v>
      </c>
    </row>
    <row r="1975" spans="1:41" x14ac:dyDescent="0.4">
      <c r="A1975" s="21" t="str">
        <f t="shared" si="487"/>
        <v>-------------------------------------------NAO DISPONIVEL-------------------------------------------</v>
      </c>
      <c r="B1975" s="5" t="str">
        <f>_xlfn.IFNA(VLOOKUP(A1975,CNPJ!E:F,2,0),"-------------------------------------------NAO DISPONIVEL-------------------------------------------")</f>
        <v>-------------------------------------------NAO DISPONIVEL-------------------------------------------</v>
      </c>
      <c r="C1975" s="22">
        <v>1</v>
      </c>
      <c r="D1975" s="5" t="str">
        <f>_xlfn.XLOOKUP(R1975,OP!C:C,OP!B:B,,0,1)</f>
        <v>RJ</v>
      </c>
      <c r="E1975" s="23"/>
      <c r="M1975" s="26"/>
      <c r="N1975" s="27"/>
      <c r="O1975" s="28" t="str">
        <f t="shared" si="488"/>
        <v>00000001975</v>
      </c>
      <c r="R1975" s="27" t="s">
        <v>193</v>
      </c>
      <c r="S1975" s="30" t="str">
        <f>_xlfn.IFNA(VLOOKUP(_xlfn.CONCAT(D1975," - ",R1975),OP!A:D,4,0),"-------------------------------------------NAO DISPONIVEL-------------------------------------------")</f>
        <v>FETRANSPOR</v>
      </c>
      <c r="T1975" s="31"/>
      <c r="U1975" s="32"/>
      <c r="V1975" s="31"/>
      <c r="W1975" s="33">
        <f t="shared" si="489"/>
        <v>0</v>
      </c>
      <c r="X1975" s="34">
        <f t="shared" si="490"/>
        <v>0</v>
      </c>
      <c r="Y1975" s="33">
        <f t="shared" si="491"/>
        <v>0</v>
      </c>
      <c r="Z1975" s="33">
        <f t="shared" si="492"/>
        <v>0</v>
      </c>
      <c r="AA1975" s="35">
        <f t="shared" si="493"/>
        <v>0</v>
      </c>
      <c r="AB1975" s="36">
        <f t="shared" si="494"/>
        <v>0</v>
      </c>
      <c r="AC1975" s="37">
        <f t="shared" si="495"/>
        <v>0</v>
      </c>
      <c r="AD1975" s="38"/>
      <c r="AE1975" s="38"/>
      <c r="AF1975" s="39">
        <f t="shared" si="496"/>
        <v>0</v>
      </c>
      <c r="AG1975" s="40"/>
      <c r="AH1975" s="41">
        <f t="shared" si="497"/>
        <v>0</v>
      </c>
      <c r="AI1975" s="42">
        <f t="shared" si="498"/>
        <v>0</v>
      </c>
      <c r="AJ1975" s="43">
        <f t="shared" si="499"/>
        <v>0</v>
      </c>
      <c r="AK1975" s="5" t="str">
        <f>_xlfn.IFNA(VLOOKUP(_xlfn.CONCAT(D1975," - ",S1975),OP!E:F,2,0),"-------------------------------------------NAO DISPONIVEL-------------------------------------------")</f>
        <v>C - RIOCARD</v>
      </c>
      <c r="AL1975" s="7" t="str">
        <f t="shared" si="485"/>
        <v>1 - -------------------------------------------NAO DISPONIVEL------------------------------------------- - 00000001975 - FETRANSPOR</v>
      </c>
      <c r="AM1975" s="7" t="str">
        <f t="shared" si="486"/>
        <v>-------------------------------------------NAO DISPONIVEL-------------------------------------------</v>
      </c>
      <c r="AN1975" s="44" cm="1">
        <f t="array" ref="AN1975">_xlfn.IFS(AJ1975=0,0,AQ1975="INATIVO",2,AQ1975="SEM CADASTRO",4,AQ1975="CPF ATIVO EM OUTRO COMPRADOR",5,AQ1975="NOVO/SEM CARTAO",6,AND(AJ1975&gt;0,AQ1975,""),8)</f>
        <v>0</v>
      </c>
      <c r="AO1975" s="45">
        <f t="shared" si="500"/>
        <v>-10</v>
      </c>
    </row>
    <row r="1976" spans="1:41" x14ac:dyDescent="0.4">
      <c r="A1976" s="21" t="str">
        <f t="shared" si="487"/>
        <v>-------------------------------------------NAO DISPONIVEL-------------------------------------------</v>
      </c>
      <c r="B1976" s="5" t="str">
        <f>_xlfn.IFNA(VLOOKUP(A1976,CNPJ!E:F,2,0),"-------------------------------------------NAO DISPONIVEL-------------------------------------------")</f>
        <v>-------------------------------------------NAO DISPONIVEL-------------------------------------------</v>
      </c>
      <c r="C1976" s="22">
        <v>1</v>
      </c>
      <c r="D1976" s="5" t="str">
        <f>_xlfn.XLOOKUP(R1976,OP!C:C,OP!B:B,,0,1)</f>
        <v>RJ</v>
      </c>
      <c r="E1976" s="23"/>
      <c r="M1976" s="26"/>
      <c r="N1976" s="27"/>
      <c r="O1976" s="28" t="str">
        <f t="shared" si="488"/>
        <v>00000001976</v>
      </c>
      <c r="R1976" s="27" t="s">
        <v>193</v>
      </c>
      <c r="S1976" s="30" t="str">
        <f>_xlfn.IFNA(VLOOKUP(_xlfn.CONCAT(D1976," - ",R1976),OP!A:D,4,0),"-------------------------------------------NAO DISPONIVEL-------------------------------------------")</f>
        <v>FETRANSPOR</v>
      </c>
      <c r="T1976" s="31"/>
      <c r="U1976" s="32"/>
      <c r="V1976" s="31"/>
      <c r="W1976" s="33">
        <f t="shared" si="489"/>
        <v>0</v>
      </c>
      <c r="X1976" s="34">
        <f t="shared" si="490"/>
        <v>0</v>
      </c>
      <c r="Y1976" s="33">
        <f t="shared" si="491"/>
        <v>0</v>
      </c>
      <c r="Z1976" s="33">
        <f t="shared" si="492"/>
        <v>0</v>
      </c>
      <c r="AA1976" s="35">
        <f t="shared" si="493"/>
        <v>0</v>
      </c>
      <c r="AB1976" s="36">
        <f t="shared" si="494"/>
        <v>0</v>
      </c>
      <c r="AC1976" s="37">
        <f t="shared" si="495"/>
        <v>0</v>
      </c>
      <c r="AD1976" s="38"/>
      <c r="AE1976" s="38"/>
      <c r="AF1976" s="39">
        <f t="shared" si="496"/>
        <v>0</v>
      </c>
      <c r="AG1976" s="40"/>
      <c r="AH1976" s="41">
        <f t="shared" si="497"/>
        <v>0</v>
      </c>
      <c r="AI1976" s="42">
        <f t="shared" si="498"/>
        <v>0</v>
      </c>
      <c r="AJ1976" s="43">
        <f t="shared" si="499"/>
        <v>0</v>
      </c>
      <c r="AK1976" s="5" t="str">
        <f>_xlfn.IFNA(VLOOKUP(_xlfn.CONCAT(D1976," - ",S1976),OP!E:F,2,0),"-------------------------------------------NAO DISPONIVEL-------------------------------------------")</f>
        <v>C - RIOCARD</v>
      </c>
      <c r="AL1976" s="7" t="str">
        <f t="shared" si="485"/>
        <v>1 - -------------------------------------------NAO DISPONIVEL------------------------------------------- - 00000001976 - FETRANSPOR</v>
      </c>
      <c r="AM1976" s="7" t="str">
        <f t="shared" si="486"/>
        <v>-------------------------------------------NAO DISPONIVEL-------------------------------------------</v>
      </c>
      <c r="AN1976" s="44" cm="1">
        <f t="array" ref="AN1976">_xlfn.IFS(AJ1976=0,0,AQ1976="INATIVO",2,AQ1976="SEM CADASTRO",4,AQ1976="CPF ATIVO EM OUTRO COMPRADOR",5,AQ1976="NOVO/SEM CARTAO",6,AND(AJ1976&gt;0,AQ1976,""),8)</f>
        <v>0</v>
      </c>
      <c r="AO1976" s="45">
        <f t="shared" si="500"/>
        <v>-10</v>
      </c>
    </row>
    <row r="1977" spans="1:41" x14ac:dyDescent="0.4">
      <c r="A1977" s="21" t="str">
        <f t="shared" si="487"/>
        <v>-------------------------------------------NAO DISPONIVEL-------------------------------------------</v>
      </c>
      <c r="B1977" s="5" t="str">
        <f>_xlfn.IFNA(VLOOKUP(A1977,CNPJ!E:F,2,0),"-------------------------------------------NAO DISPONIVEL-------------------------------------------")</f>
        <v>-------------------------------------------NAO DISPONIVEL-------------------------------------------</v>
      </c>
      <c r="C1977" s="22">
        <v>1</v>
      </c>
      <c r="D1977" s="5" t="str">
        <f>_xlfn.XLOOKUP(R1977,OP!C:C,OP!B:B,,0,1)</f>
        <v>RJ</v>
      </c>
      <c r="E1977" s="23"/>
      <c r="M1977" s="26"/>
      <c r="N1977" s="27"/>
      <c r="O1977" s="28" t="str">
        <f t="shared" si="488"/>
        <v>00000001977</v>
      </c>
      <c r="R1977" s="27" t="s">
        <v>193</v>
      </c>
      <c r="S1977" s="30" t="str">
        <f>_xlfn.IFNA(VLOOKUP(_xlfn.CONCAT(D1977," - ",R1977),OP!A:D,4,0),"-------------------------------------------NAO DISPONIVEL-------------------------------------------")</f>
        <v>FETRANSPOR</v>
      </c>
      <c r="T1977" s="31"/>
      <c r="U1977" s="32"/>
      <c r="V1977" s="31"/>
      <c r="W1977" s="33">
        <f t="shared" si="489"/>
        <v>0</v>
      </c>
      <c r="X1977" s="34">
        <f t="shared" si="490"/>
        <v>0</v>
      </c>
      <c r="Y1977" s="33">
        <f t="shared" si="491"/>
        <v>0</v>
      </c>
      <c r="Z1977" s="33">
        <f t="shared" si="492"/>
        <v>0</v>
      </c>
      <c r="AA1977" s="35">
        <f t="shared" si="493"/>
        <v>0</v>
      </c>
      <c r="AB1977" s="36">
        <f t="shared" si="494"/>
        <v>0</v>
      </c>
      <c r="AC1977" s="37">
        <f t="shared" si="495"/>
        <v>0</v>
      </c>
      <c r="AD1977" s="38"/>
      <c r="AE1977" s="38"/>
      <c r="AF1977" s="39">
        <f t="shared" si="496"/>
        <v>0</v>
      </c>
      <c r="AG1977" s="40"/>
      <c r="AH1977" s="41">
        <f t="shared" si="497"/>
        <v>0</v>
      </c>
      <c r="AI1977" s="42">
        <f t="shared" si="498"/>
        <v>0</v>
      </c>
      <c r="AJ1977" s="43">
        <f t="shared" si="499"/>
        <v>0</v>
      </c>
      <c r="AK1977" s="5" t="str">
        <f>_xlfn.IFNA(VLOOKUP(_xlfn.CONCAT(D1977," - ",S1977),OP!E:F,2,0),"-------------------------------------------NAO DISPONIVEL-------------------------------------------")</f>
        <v>C - RIOCARD</v>
      </c>
      <c r="AL1977" s="7" t="str">
        <f t="shared" si="485"/>
        <v>1 - -------------------------------------------NAO DISPONIVEL------------------------------------------- - 00000001977 - FETRANSPOR</v>
      </c>
      <c r="AM1977" s="7" t="str">
        <f t="shared" si="486"/>
        <v>-------------------------------------------NAO DISPONIVEL-------------------------------------------</v>
      </c>
      <c r="AN1977" s="44" cm="1">
        <f t="array" ref="AN1977">_xlfn.IFS(AJ1977=0,0,AQ1977="INATIVO",2,AQ1977="SEM CADASTRO",4,AQ1977="CPF ATIVO EM OUTRO COMPRADOR",5,AQ1977="NOVO/SEM CARTAO",6,AND(AJ1977&gt;0,AQ1977,""),8)</f>
        <v>0</v>
      </c>
      <c r="AO1977" s="45">
        <f t="shared" si="500"/>
        <v>-10</v>
      </c>
    </row>
    <row r="1978" spans="1:41" x14ac:dyDescent="0.4">
      <c r="A1978" s="21" t="str">
        <f t="shared" si="487"/>
        <v>-------------------------------------------NAO DISPONIVEL-------------------------------------------</v>
      </c>
      <c r="B1978" s="5" t="str">
        <f>_xlfn.IFNA(VLOOKUP(A1978,CNPJ!E:F,2,0),"-------------------------------------------NAO DISPONIVEL-------------------------------------------")</f>
        <v>-------------------------------------------NAO DISPONIVEL-------------------------------------------</v>
      </c>
      <c r="C1978" s="22">
        <v>1</v>
      </c>
      <c r="D1978" s="5" t="str">
        <f>_xlfn.XLOOKUP(R1978,OP!C:C,OP!B:B,,0,1)</f>
        <v>RJ</v>
      </c>
      <c r="E1978" s="23"/>
      <c r="M1978" s="26"/>
      <c r="N1978" s="27"/>
      <c r="O1978" s="28" t="str">
        <f t="shared" si="488"/>
        <v>00000001978</v>
      </c>
      <c r="R1978" s="27" t="s">
        <v>193</v>
      </c>
      <c r="S1978" s="30" t="str">
        <f>_xlfn.IFNA(VLOOKUP(_xlfn.CONCAT(D1978," - ",R1978),OP!A:D,4,0),"-------------------------------------------NAO DISPONIVEL-------------------------------------------")</f>
        <v>FETRANSPOR</v>
      </c>
      <c r="T1978" s="31"/>
      <c r="U1978" s="32"/>
      <c r="V1978" s="31"/>
      <c r="W1978" s="33">
        <f t="shared" si="489"/>
        <v>0</v>
      </c>
      <c r="X1978" s="34">
        <f t="shared" si="490"/>
        <v>0</v>
      </c>
      <c r="Y1978" s="33">
        <f t="shared" si="491"/>
        <v>0</v>
      </c>
      <c r="Z1978" s="33">
        <f t="shared" si="492"/>
        <v>0</v>
      </c>
      <c r="AA1978" s="35">
        <f t="shared" si="493"/>
        <v>0</v>
      </c>
      <c r="AB1978" s="36">
        <f t="shared" si="494"/>
        <v>0</v>
      </c>
      <c r="AC1978" s="37">
        <f t="shared" si="495"/>
        <v>0</v>
      </c>
      <c r="AD1978" s="38"/>
      <c r="AE1978" s="38"/>
      <c r="AF1978" s="39">
        <f t="shared" si="496"/>
        <v>0</v>
      </c>
      <c r="AG1978" s="40"/>
      <c r="AH1978" s="41">
        <f t="shared" si="497"/>
        <v>0</v>
      </c>
      <c r="AI1978" s="42">
        <f t="shared" si="498"/>
        <v>0</v>
      </c>
      <c r="AJ1978" s="43">
        <f t="shared" si="499"/>
        <v>0</v>
      </c>
      <c r="AK1978" s="5" t="str">
        <f>_xlfn.IFNA(VLOOKUP(_xlfn.CONCAT(D1978," - ",S1978),OP!E:F,2,0),"-------------------------------------------NAO DISPONIVEL-------------------------------------------")</f>
        <v>C - RIOCARD</v>
      </c>
      <c r="AL1978" s="7" t="str">
        <f t="shared" si="485"/>
        <v>1 - -------------------------------------------NAO DISPONIVEL------------------------------------------- - 00000001978 - FETRANSPOR</v>
      </c>
      <c r="AM1978" s="7" t="str">
        <f t="shared" si="486"/>
        <v>-------------------------------------------NAO DISPONIVEL-------------------------------------------</v>
      </c>
      <c r="AN1978" s="44" cm="1">
        <f t="array" ref="AN1978">_xlfn.IFS(AJ1978=0,0,AQ1978="INATIVO",2,AQ1978="SEM CADASTRO",4,AQ1978="CPF ATIVO EM OUTRO COMPRADOR",5,AQ1978="NOVO/SEM CARTAO",6,AND(AJ1978&gt;0,AQ1978,""),8)</f>
        <v>0</v>
      </c>
      <c r="AO1978" s="45">
        <f t="shared" si="500"/>
        <v>-10</v>
      </c>
    </row>
    <row r="1979" spans="1:41" x14ac:dyDescent="0.4">
      <c r="A1979" s="21" t="str">
        <f t="shared" si="487"/>
        <v>-------------------------------------------NAO DISPONIVEL-------------------------------------------</v>
      </c>
      <c r="B1979" s="5" t="str">
        <f>_xlfn.IFNA(VLOOKUP(A1979,CNPJ!E:F,2,0),"-------------------------------------------NAO DISPONIVEL-------------------------------------------")</f>
        <v>-------------------------------------------NAO DISPONIVEL-------------------------------------------</v>
      </c>
      <c r="C1979" s="22">
        <v>1</v>
      </c>
      <c r="D1979" s="5" t="str">
        <f>_xlfn.XLOOKUP(R1979,OP!C:C,OP!B:B,,0,1)</f>
        <v>RJ</v>
      </c>
      <c r="E1979" s="23"/>
      <c r="M1979" s="26"/>
      <c r="N1979" s="27"/>
      <c r="O1979" s="28" t="str">
        <f t="shared" si="488"/>
        <v>00000001979</v>
      </c>
      <c r="R1979" s="27" t="s">
        <v>193</v>
      </c>
      <c r="S1979" s="30" t="str">
        <f>_xlfn.IFNA(VLOOKUP(_xlfn.CONCAT(D1979," - ",R1979),OP!A:D,4,0),"-------------------------------------------NAO DISPONIVEL-------------------------------------------")</f>
        <v>FETRANSPOR</v>
      </c>
      <c r="T1979" s="31"/>
      <c r="U1979" s="32"/>
      <c r="V1979" s="31"/>
      <c r="W1979" s="33">
        <f t="shared" si="489"/>
        <v>0</v>
      </c>
      <c r="X1979" s="34">
        <f t="shared" si="490"/>
        <v>0</v>
      </c>
      <c r="Y1979" s="33">
        <f t="shared" si="491"/>
        <v>0</v>
      </c>
      <c r="Z1979" s="33">
        <f t="shared" si="492"/>
        <v>0</v>
      </c>
      <c r="AA1979" s="35">
        <f t="shared" si="493"/>
        <v>0</v>
      </c>
      <c r="AB1979" s="36">
        <f t="shared" si="494"/>
        <v>0</v>
      </c>
      <c r="AC1979" s="37">
        <f t="shared" si="495"/>
        <v>0</v>
      </c>
      <c r="AD1979" s="38"/>
      <c r="AE1979" s="38"/>
      <c r="AF1979" s="39">
        <f t="shared" si="496"/>
        <v>0</v>
      </c>
      <c r="AG1979" s="40"/>
      <c r="AH1979" s="41">
        <f t="shared" si="497"/>
        <v>0</v>
      </c>
      <c r="AI1979" s="42">
        <f t="shared" si="498"/>
        <v>0</v>
      </c>
      <c r="AJ1979" s="43">
        <f t="shared" si="499"/>
        <v>0</v>
      </c>
      <c r="AK1979" s="5" t="str">
        <f>_xlfn.IFNA(VLOOKUP(_xlfn.CONCAT(D1979," - ",S1979),OP!E:F,2,0),"-------------------------------------------NAO DISPONIVEL-------------------------------------------")</f>
        <v>C - RIOCARD</v>
      </c>
      <c r="AL1979" s="7" t="str">
        <f t="shared" si="485"/>
        <v>1 - -------------------------------------------NAO DISPONIVEL------------------------------------------- - 00000001979 - FETRANSPOR</v>
      </c>
      <c r="AM1979" s="7" t="str">
        <f t="shared" si="486"/>
        <v>-------------------------------------------NAO DISPONIVEL-------------------------------------------</v>
      </c>
      <c r="AN1979" s="44" cm="1">
        <f t="array" ref="AN1979">_xlfn.IFS(AJ1979=0,0,AQ1979="INATIVO",2,AQ1979="SEM CADASTRO",4,AQ1979="CPF ATIVO EM OUTRO COMPRADOR",5,AQ1979="NOVO/SEM CARTAO",6,AND(AJ1979&gt;0,AQ1979,""),8)</f>
        <v>0</v>
      </c>
      <c r="AO1979" s="45">
        <f t="shared" si="500"/>
        <v>-10</v>
      </c>
    </row>
    <row r="1980" spans="1:41" x14ac:dyDescent="0.4">
      <c r="A1980" s="21" t="str">
        <f t="shared" si="487"/>
        <v>-------------------------------------------NAO DISPONIVEL-------------------------------------------</v>
      </c>
      <c r="B1980" s="5" t="str">
        <f>_xlfn.IFNA(VLOOKUP(A1980,CNPJ!E:F,2,0),"-------------------------------------------NAO DISPONIVEL-------------------------------------------")</f>
        <v>-------------------------------------------NAO DISPONIVEL-------------------------------------------</v>
      </c>
      <c r="C1980" s="22">
        <v>1</v>
      </c>
      <c r="D1980" s="5" t="str">
        <f>_xlfn.XLOOKUP(R1980,OP!C:C,OP!B:B,,0,1)</f>
        <v>RJ</v>
      </c>
      <c r="E1980" s="23"/>
      <c r="M1980" s="26"/>
      <c r="N1980" s="27"/>
      <c r="O1980" s="28" t="str">
        <f t="shared" si="488"/>
        <v>00000001980</v>
      </c>
      <c r="R1980" s="27" t="s">
        <v>193</v>
      </c>
      <c r="S1980" s="30" t="str">
        <f>_xlfn.IFNA(VLOOKUP(_xlfn.CONCAT(D1980," - ",R1980),OP!A:D,4,0),"-------------------------------------------NAO DISPONIVEL-------------------------------------------")</f>
        <v>FETRANSPOR</v>
      </c>
      <c r="T1980" s="31"/>
      <c r="U1980" s="32"/>
      <c r="V1980" s="31"/>
      <c r="W1980" s="33">
        <f t="shared" si="489"/>
        <v>0</v>
      </c>
      <c r="X1980" s="34">
        <f t="shared" si="490"/>
        <v>0</v>
      </c>
      <c r="Y1980" s="33">
        <f t="shared" si="491"/>
        <v>0</v>
      </c>
      <c r="Z1980" s="33">
        <f t="shared" si="492"/>
        <v>0</v>
      </c>
      <c r="AA1980" s="35">
        <f t="shared" si="493"/>
        <v>0</v>
      </c>
      <c r="AB1980" s="36">
        <f t="shared" si="494"/>
        <v>0</v>
      </c>
      <c r="AC1980" s="37">
        <f t="shared" si="495"/>
        <v>0</v>
      </c>
      <c r="AD1980" s="38"/>
      <c r="AE1980" s="38"/>
      <c r="AF1980" s="39">
        <f t="shared" si="496"/>
        <v>0</v>
      </c>
      <c r="AG1980" s="40"/>
      <c r="AH1980" s="41">
        <f t="shared" si="497"/>
        <v>0</v>
      </c>
      <c r="AI1980" s="42">
        <f t="shared" si="498"/>
        <v>0</v>
      </c>
      <c r="AJ1980" s="43">
        <f t="shared" si="499"/>
        <v>0</v>
      </c>
      <c r="AK1980" s="5" t="str">
        <f>_xlfn.IFNA(VLOOKUP(_xlfn.CONCAT(D1980," - ",S1980),OP!E:F,2,0),"-------------------------------------------NAO DISPONIVEL-------------------------------------------")</f>
        <v>C - RIOCARD</v>
      </c>
      <c r="AL1980" s="7" t="str">
        <f t="shared" si="485"/>
        <v>1 - -------------------------------------------NAO DISPONIVEL------------------------------------------- - 00000001980 - FETRANSPOR</v>
      </c>
      <c r="AM1980" s="7" t="str">
        <f t="shared" si="486"/>
        <v>-------------------------------------------NAO DISPONIVEL-------------------------------------------</v>
      </c>
      <c r="AN1980" s="44" cm="1">
        <f t="array" ref="AN1980">_xlfn.IFS(AJ1980=0,0,AQ1980="INATIVO",2,AQ1980="SEM CADASTRO",4,AQ1980="CPF ATIVO EM OUTRO COMPRADOR",5,AQ1980="NOVO/SEM CARTAO",6,AND(AJ1980&gt;0,AQ1980,""),8)</f>
        <v>0</v>
      </c>
      <c r="AO1980" s="45">
        <f t="shared" si="500"/>
        <v>-10</v>
      </c>
    </row>
    <row r="1981" spans="1:41" x14ac:dyDescent="0.4">
      <c r="A1981" s="21" t="str">
        <f t="shared" si="487"/>
        <v>-------------------------------------------NAO DISPONIVEL-------------------------------------------</v>
      </c>
      <c r="B1981" s="5" t="str">
        <f>_xlfn.IFNA(VLOOKUP(A1981,CNPJ!E:F,2,0),"-------------------------------------------NAO DISPONIVEL-------------------------------------------")</f>
        <v>-------------------------------------------NAO DISPONIVEL-------------------------------------------</v>
      </c>
      <c r="C1981" s="22">
        <v>1</v>
      </c>
      <c r="D1981" s="5" t="str">
        <f>_xlfn.XLOOKUP(R1981,OP!C:C,OP!B:B,,0,1)</f>
        <v>RJ</v>
      </c>
      <c r="E1981" s="23"/>
      <c r="M1981" s="26"/>
      <c r="N1981" s="27"/>
      <c r="O1981" s="28" t="str">
        <f t="shared" si="488"/>
        <v>00000001981</v>
      </c>
      <c r="R1981" s="27" t="s">
        <v>193</v>
      </c>
      <c r="S1981" s="30" t="str">
        <f>_xlfn.IFNA(VLOOKUP(_xlfn.CONCAT(D1981," - ",R1981),OP!A:D,4,0),"-------------------------------------------NAO DISPONIVEL-------------------------------------------")</f>
        <v>FETRANSPOR</v>
      </c>
      <c r="T1981" s="31"/>
      <c r="U1981" s="32"/>
      <c r="V1981" s="31"/>
      <c r="W1981" s="33">
        <f t="shared" si="489"/>
        <v>0</v>
      </c>
      <c r="X1981" s="34">
        <f t="shared" si="490"/>
        <v>0</v>
      </c>
      <c r="Y1981" s="33">
        <f t="shared" si="491"/>
        <v>0</v>
      </c>
      <c r="Z1981" s="33">
        <f t="shared" si="492"/>
        <v>0</v>
      </c>
      <c r="AA1981" s="35">
        <f t="shared" si="493"/>
        <v>0</v>
      </c>
      <c r="AB1981" s="36">
        <f t="shared" si="494"/>
        <v>0</v>
      </c>
      <c r="AC1981" s="37">
        <f t="shared" si="495"/>
        <v>0</v>
      </c>
      <c r="AD1981" s="38"/>
      <c r="AE1981" s="38"/>
      <c r="AF1981" s="39">
        <f t="shared" si="496"/>
        <v>0</v>
      </c>
      <c r="AG1981" s="40"/>
      <c r="AH1981" s="41">
        <f t="shared" si="497"/>
        <v>0</v>
      </c>
      <c r="AI1981" s="42">
        <f t="shared" si="498"/>
        <v>0</v>
      </c>
      <c r="AJ1981" s="43">
        <f t="shared" si="499"/>
        <v>0</v>
      </c>
      <c r="AK1981" s="5" t="str">
        <f>_xlfn.IFNA(VLOOKUP(_xlfn.CONCAT(D1981," - ",S1981),OP!E:F,2,0),"-------------------------------------------NAO DISPONIVEL-------------------------------------------")</f>
        <v>C - RIOCARD</v>
      </c>
      <c r="AL1981" s="7" t="str">
        <f t="shared" si="485"/>
        <v>1 - -------------------------------------------NAO DISPONIVEL------------------------------------------- - 00000001981 - FETRANSPOR</v>
      </c>
      <c r="AM1981" s="7" t="str">
        <f t="shared" si="486"/>
        <v>-------------------------------------------NAO DISPONIVEL-------------------------------------------</v>
      </c>
      <c r="AN1981" s="44" cm="1">
        <f t="array" ref="AN1981">_xlfn.IFS(AJ1981=0,0,AQ1981="INATIVO",2,AQ1981="SEM CADASTRO",4,AQ1981="CPF ATIVO EM OUTRO COMPRADOR",5,AQ1981="NOVO/SEM CARTAO",6,AND(AJ1981&gt;0,AQ1981,""),8)</f>
        <v>0</v>
      </c>
      <c r="AO1981" s="45">
        <f t="shared" si="500"/>
        <v>-10</v>
      </c>
    </row>
    <row r="1982" spans="1:41" x14ac:dyDescent="0.4">
      <c r="A1982" s="21" t="str">
        <f t="shared" si="487"/>
        <v>-------------------------------------------NAO DISPONIVEL-------------------------------------------</v>
      </c>
      <c r="B1982" s="5" t="str">
        <f>_xlfn.IFNA(VLOOKUP(A1982,CNPJ!E:F,2,0),"-------------------------------------------NAO DISPONIVEL-------------------------------------------")</f>
        <v>-------------------------------------------NAO DISPONIVEL-------------------------------------------</v>
      </c>
      <c r="C1982" s="22">
        <v>1</v>
      </c>
      <c r="D1982" s="5" t="str">
        <f>_xlfn.XLOOKUP(R1982,OP!C:C,OP!B:B,,0,1)</f>
        <v>RJ</v>
      </c>
      <c r="E1982" s="23"/>
      <c r="M1982" s="26"/>
      <c r="N1982" s="27"/>
      <c r="O1982" s="28" t="str">
        <f t="shared" si="488"/>
        <v>00000001982</v>
      </c>
      <c r="R1982" s="27" t="s">
        <v>193</v>
      </c>
      <c r="S1982" s="30" t="str">
        <f>_xlfn.IFNA(VLOOKUP(_xlfn.CONCAT(D1982," - ",R1982),OP!A:D,4,0),"-------------------------------------------NAO DISPONIVEL-------------------------------------------")</f>
        <v>FETRANSPOR</v>
      </c>
      <c r="T1982" s="31"/>
      <c r="U1982" s="32"/>
      <c r="V1982" s="31"/>
      <c r="W1982" s="33">
        <f t="shared" si="489"/>
        <v>0</v>
      </c>
      <c r="X1982" s="34">
        <f t="shared" si="490"/>
        <v>0</v>
      </c>
      <c r="Y1982" s="33">
        <f t="shared" si="491"/>
        <v>0</v>
      </c>
      <c r="Z1982" s="33">
        <f t="shared" si="492"/>
        <v>0</v>
      </c>
      <c r="AA1982" s="35">
        <f t="shared" si="493"/>
        <v>0</v>
      </c>
      <c r="AB1982" s="36">
        <f t="shared" si="494"/>
        <v>0</v>
      </c>
      <c r="AC1982" s="37">
        <f t="shared" si="495"/>
        <v>0</v>
      </c>
      <c r="AD1982" s="38"/>
      <c r="AE1982" s="38"/>
      <c r="AF1982" s="39">
        <f t="shared" si="496"/>
        <v>0</v>
      </c>
      <c r="AG1982" s="40"/>
      <c r="AH1982" s="41">
        <f t="shared" si="497"/>
        <v>0</v>
      </c>
      <c r="AI1982" s="42">
        <f t="shared" si="498"/>
        <v>0</v>
      </c>
      <c r="AJ1982" s="43">
        <f t="shared" si="499"/>
        <v>0</v>
      </c>
      <c r="AK1982" s="5" t="str">
        <f>_xlfn.IFNA(VLOOKUP(_xlfn.CONCAT(D1982," - ",S1982),OP!E:F,2,0),"-------------------------------------------NAO DISPONIVEL-------------------------------------------")</f>
        <v>C - RIOCARD</v>
      </c>
      <c r="AL1982" s="7" t="str">
        <f t="shared" si="485"/>
        <v>1 - -------------------------------------------NAO DISPONIVEL------------------------------------------- - 00000001982 - FETRANSPOR</v>
      </c>
      <c r="AM1982" s="7" t="str">
        <f t="shared" si="486"/>
        <v>-------------------------------------------NAO DISPONIVEL-------------------------------------------</v>
      </c>
      <c r="AN1982" s="44" cm="1">
        <f t="array" ref="AN1982">_xlfn.IFS(AJ1982=0,0,AQ1982="INATIVO",2,AQ1982="SEM CADASTRO",4,AQ1982="CPF ATIVO EM OUTRO COMPRADOR",5,AQ1982="NOVO/SEM CARTAO",6,AND(AJ1982&gt;0,AQ1982,""),8)</f>
        <v>0</v>
      </c>
      <c r="AO1982" s="45">
        <f t="shared" si="500"/>
        <v>-10</v>
      </c>
    </row>
    <row r="1983" spans="1:41" x14ac:dyDescent="0.4">
      <c r="A1983" s="21" t="str">
        <f t="shared" si="487"/>
        <v>-------------------------------------------NAO DISPONIVEL-------------------------------------------</v>
      </c>
      <c r="B1983" s="5" t="str">
        <f>_xlfn.IFNA(VLOOKUP(A1983,CNPJ!E:F,2,0),"-------------------------------------------NAO DISPONIVEL-------------------------------------------")</f>
        <v>-------------------------------------------NAO DISPONIVEL-------------------------------------------</v>
      </c>
      <c r="C1983" s="22">
        <v>1</v>
      </c>
      <c r="D1983" s="5" t="str">
        <f>_xlfn.XLOOKUP(R1983,OP!C:C,OP!B:B,,0,1)</f>
        <v>RJ</v>
      </c>
      <c r="E1983" s="23"/>
      <c r="M1983" s="26"/>
      <c r="N1983" s="27"/>
      <c r="O1983" s="28" t="str">
        <f t="shared" si="488"/>
        <v>00000001983</v>
      </c>
      <c r="R1983" s="27" t="s">
        <v>193</v>
      </c>
      <c r="S1983" s="30" t="str">
        <f>_xlfn.IFNA(VLOOKUP(_xlfn.CONCAT(D1983," - ",R1983),OP!A:D,4,0),"-------------------------------------------NAO DISPONIVEL-------------------------------------------")</f>
        <v>FETRANSPOR</v>
      </c>
      <c r="T1983" s="31"/>
      <c r="U1983" s="32"/>
      <c r="V1983" s="31"/>
      <c r="W1983" s="33">
        <f t="shared" si="489"/>
        <v>0</v>
      </c>
      <c r="X1983" s="34">
        <f t="shared" si="490"/>
        <v>0</v>
      </c>
      <c r="Y1983" s="33">
        <f t="shared" si="491"/>
        <v>0</v>
      </c>
      <c r="Z1983" s="33">
        <f t="shared" si="492"/>
        <v>0</v>
      </c>
      <c r="AA1983" s="35">
        <f t="shared" si="493"/>
        <v>0</v>
      </c>
      <c r="AB1983" s="36">
        <f t="shared" si="494"/>
        <v>0</v>
      </c>
      <c r="AC1983" s="37">
        <f t="shared" si="495"/>
        <v>0</v>
      </c>
      <c r="AD1983" s="38"/>
      <c r="AE1983" s="38"/>
      <c r="AF1983" s="39">
        <f t="shared" si="496"/>
        <v>0</v>
      </c>
      <c r="AG1983" s="40"/>
      <c r="AH1983" s="41">
        <f t="shared" si="497"/>
        <v>0</v>
      </c>
      <c r="AI1983" s="42">
        <f t="shared" si="498"/>
        <v>0</v>
      </c>
      <c r="AJ1983" s="43">
        <f t="shared" si="499"/>
        <v>0</v>
      </c>
      <c r="AK1983" s="5" t="str">
        <f>_xlfn.IFNA(VLOOKUP(_xlfn.CONCAT(D1983," - ",S1983),OP!E:F,2,0),"-------------------------------------------NAO DISPONIVEL-------------------------------------------")</f>
        <v>C - RIOCARD</v>
      </c>
      <c r="AL1983" s="7" t="str">
        <f t="shared" si="485"/>
        <v>1 - -------------------------------------------NAO DISPONIVEL------------------------------------------- - 00000001983 - FETRANSPOR</v>
      </c>
      <c r="AM1983" s="7" t="str">
        <f t="shared" si="486"/>
        <v>-------------------------------------------NAO DISPONIVEL-------------------------------------------</v>
      </c>
      <c r="AN1983" s="44" cm="1">
        <f t="array" ref="AN1983">_xlfn.IFS(AJ1983=0,0,AQ1983="INATIVO",2,AQ1983="SEM CADASTRO",4,AQ1983="CPF ATIVO EM OUTRO COMPRADOR",5,AQ1983="NOVO/SEM CARTAO",6,AND(AJ1983&gt;0,AQ1983,""),8)</f>
        <v>0</v>
      </c>
      <c r="AO1983" s="45">
        <f t="shared" si="500"/>
        <v>-10</v>
      </c>
    </row>
    <row r="1984" spans="1:41" x14ac:dyDescent="0.4">
      <c r="A1984" s="21" t="str">
        <f t="shared" si="487"/>
        <v>-------------------------------------------NAO DISPONIVEL-------------------------------------------</v>
      </c>
      <c r="B1984" s="5" t="str">
        <f>_xlfn.IFNA(VLOOKUP(A1984,CNPJ!E:F,2,0),"-------------------------------------------NAO DISPONIVEL-------------------------------------------")</f>
        <v>-------------------------------------------NAO DISPONIVEL-------------------------------------------</v>
      </c>
      <c r="C1984" s="22">
        <v>1</v>
      </c>
      <c r="D1984" s="5" t="str">
        <f>_xlfn.XLOOKUP(R1984,OP!C:C,OP!B:B,,0,1)</f>
        <v>RJ</v>
      </c>
      <c r="E1984" s="23"/>
      <c r="M1984" s="26"/>
      <c r="N1984" s="27"/>
      <c r="O1984" s="28" t="str">
        <f t="shared" si="488"/>
        <v>00000001984</v>
      </c>
      <c r="R1984" s="27" t="s">
        <v>193</v>
      </c>
      <c r="S1984" s="30" t="str">
        <f>_xlfn.IFNA(VLOOKUP(_xlfn.CONCAT(D1984," - ",R1984),OP!A:D,4,0),"-------------------------------------------NAO DISPONIVEL-------------------------------------------")</f>
        <v>FETRANSPOR</v>
      </c>
      <c r="T1984" s="31"/>
      <c r="U1984" s="32"/>
      <c r="V1984" s="31"/>
      <c r="W1984" s="33">
        <f t="shared" si="489"/>
        <v>0</v>
      </c>
      <c r="X1984" s="34">
        <f t="shared" si="490"/>
        <v>0</v>
      </c>
      <c r="Y1984" s="33">
        <f t="shared" si="491"/>
        <v>0</v>
      </c>
      <c r="Z1984" s="33">
        <f t="shared" si="492"/>
        <v>0</v>
      </c>
      <c r="AA1984" s="35">
        <f t="shared" si="493"/>
        <v>0</v>
      </c>
      <c r="AB1984" s="36">
        <f t="shared" si="494"/>
        <v>0</v>
      </c>
      <c r="AC1984" s="37">
        <f t="shared" si="495"/>
        <v>0</v>
      </c>
      <c r="AD1984" s="38"/>
      <c r="AE1984" s="38"/>
      <c r="AF1984" s="39">
        <f t="shared" si="496"/>
        <v>0</v>
      </c>
      <c r="AG1984" s="40"/>
      <c r="AH1984" s="41">
        <f t="shared" si="497"/>
        <v>0</v>
      </c>
      <c r="AI1984" s="42">
        <f t="shared" si="498"/>
        <v>0</v>
      </c>
      <c r="AJ1984" s="43">
        <f t="shared" si="499"/>
        <v>0</v>
      </c>
      <c r="AK1984" s="5" t="str">
        <f>_xlfn.IFNA(VLOOKUP(_xlfn.CONCAT(D1984," - ",S1984),OP!E:F,2,0),"-------------------------------------------NAO DISPONIVEL-------------------------------------------")</f>
        <v>C - RIOCARD</v>
      </c>
      <c r="AL1984" s="7" t="str">
        <f t="shared" si="485"/>
        <v>1 - -------------------------------------------NAO DISPONIVEL------------------------------------------- - 00000001984 - FETRANSPOR</v>
      </c>
      <c r="AM1984" s="7" t="str">
        <f t="shared" si="486"/>
        <v>-------------------------------------------NAO DISPONIVEL-------------------------------------------</v>
      </c>
      <c r="AN1984" s="44" cm="1">
        <f t="array" ref="AN1984">_xlfn.IFS(AJ1984=0,0,AQ1984="INATIVO",2,AQ1984="SEM CADASTRO",4,AQ1984="CPF ATIVO EM OUTRO COMPRADOR",5,AQ1984="NOVO/SEM CARTAO",6,AND(AJ1984&gt;0,AQ1984,""),8)</f>
        <v>0</v>
      </c>
      <c r="AO1984" s="45">
        <f t="shared" si="500"/>
        <v>-10</v>
      </c>
    </row>
    <row r="1985" spans="1:41" x14ac:dyDescent="0.4">
      <c r="A1985" s="21" t="str">
        <f t="shared" si="487"/>
        <v>-------------------------------------------NAO DISPONIVEL-------------------------------------------</v>
      </c>
      <c r="B1985" s="5" t="str">
        <f>_xlfn.IFNA(VLOOKUP(A1985,CNPJ!E:F,2,0),"-------------------------------------------NAO DISPONIVEL-------------------------------------------")</f>
        <v>-------------------------------------------NAO DISPONIVEL-------------------------------------------</v>
      </c>
      <c r="C1985" s="22">
        <v>1</v>
      </c>
      <c r="D1985" s="5" t="str">
        <f>_xlfn.XLOOKUP(R1985,OP!C:C,OP!B:B,,0,1)</f>
        <v>RJ</v>
      </c>
      <c r="E1985" s="23"/>
      <c r="M1985" s="26"/>
      <c r="N1985" s="27"/>
      <c r="O1985" s="28" t="str">
        <f t="shared" si="488"/>
        <v>00000001985</v>
      </c>
      <c r="R1985" s="27" t="s">
        <v>193</v>
      </c>
      <c r="S1985" s="30" t="str">
        <f>_xlfn.IFNA(VLOOKUP(_xlfn.CONCAT(D1985," - ",R1985),OP!A:D,4,0),"-------------------------------------------NAO DISPONIVEL-------------------------------------------")</f>
        <v>FETRANSPOR</v>
      </c>
      <c r="T1985" s="31"/>
      <c r="U1985" s="32"/>
      <c r="V1985" s="31"/>
      <c r="W1985" s="33">
        <f t="shared" si="489"/>
        <v>0</v>
      </c>
      <c r="X1985" s="34">
        <f t="shared" si="490"/>
        <v>0</v>
      </c>
      <c r="Y1985" s="33">
        <f t="shared" si="491"/>
        <v>0</v>
      </c>
      <c r="Z1985" s="33">
        <f t="shared" si="492"/>
        <v>0</v>
      </c>
      <c r="AA1985" s="35">
        <f t="shared" si="493"/>
        <v>0</v>
      </c>
      <c r="AB1985" s="36">
        <f t="shared" si="494"/>
        <v>0</v>
      </c>
      <c r="AC1985" s="37">
        <f t="shared" si="495"/>
        <v>0</v>
      </c>
      <c r="AD1985" s="38"/>
      <c r="AE1985" s="38"/>
      <c r="AF1985" s="39">
        <f t="shared" si="496"/>
        <v>0</v>
      </c>
      <c r="AG1985" s="40"/>
      <c r="AH1985" s="41">
        <f t="shared" si="497"/>
        <v>0</v>
      </c>
      <c r="AI1985" s="42">
        <f t="shared" si="498"/>
        <v>0</v>
      </c>
      <c r="AJ1985" s="43">
        <f t="shared" si="499"/>
        <v>0</v>
      </c>
      <c r="AK1985" s="5" t="str">
        <f>_xlfn.IFNA(VLOOKUP(_xlfn.CONCAT(D1985," - ",S1985),OP!E:F,2,0),"-------------------------------------------NAO DISPONIVEL-------------------------------------------")</f>
        <v>C - RIOCARD</v>
      </c>
      <c r="AL1985" s="7" t="str">
        <f t="shared" si="485"/>
        <v>1 - -------------------------------------------NAO DISPONIVEL------------------------------------------- - 00000001985 - FETRANSPOR</v>
      </c>
      <c r="AM1985" s="7" t="str">
        <f t="shared" si="486"/>
        <v>-------------------------------------------NAO DISPONIVEL-------------------------------------------</v>
      </c>
      <c r="AN1985" s="44" cm="1">
        <f t="array" ref="AN1985">_xlfn.IFS(AJ1985=0,0,AQ1985="INATIVO",2,AQ1985="SEM CADASTRO",4,AQ1985="CPF ATIVO EM OUTRO COMPRADOR",5,AQ1985="NOVO/SEM CARTAO",6,AND(AJ1985&gt;0,AQ1985,""),8)</f>
        <v>0</v>
      </c>
      <c r="AO1985" s="45">
        <f t="shared" si="500"/>
        <v>-10</v>
      </c>
    </row>
    <row r="1986" spans="1:41" x14ac:dyDescent="0.4">
      <c r="A1986" s="21" t="str">
        <f t="shared" si="487"/>
        <v>-------------------------------------------NAO DISPONIVEL-------------------------------------------</v>
      </c>
      <c r="B1986" s="5" t="str">
        <f>_xlfn.IFNA(VLOOKUP(A1986,CNPJ!E:F,2,0),"-------------------------------------------NAO DISPONIVEL-------------------------------------------")</f>
        <v>-------------------------------------------NAO DISPONIVEL-------------------------------------------</v>
      </c>
      <c r="C1986" s="22">
        <v>1</v>
      </c>
      <c r="D1986" s="5" t="str">
        <f>_xlfn.XLOOKUP(R1986,OP!C:C,OP!B:B,,0,1)</f>
        <v>RJ</v>
      </c>
      <c r="E1986" s="23"/>
      <c r="M1986" s="26"/>
      <c r="N1986" s="27"/>
      <c r="O1986" s="28" t="str">
        <f t="shared" si="488"/>
        <v>00000001986</v>
      </c>
      <c r="R1986" s="27" t="s">
        <v>193</v>
      </c>
      <c r="S1986" s="30" t="str">
        <f>_xlfn.IFNA(VLOOKUP(_xlfn.CONCAT(D1986," - ",R1986),OP!A:D,4,0),"-------------------------------------------NAO DISPONIVEL-------------------------------------------")</f>
        <v>FETRANSPOR</v>
      </c>
      <c r="T1986" s="31"/>
      <c r="U1986" s="32"/>
      <c r="V1986" s="31"/>
      <c r="W1986" s="33">
        <f t="shared" si="489"/>
        <v>0</v>
      </c>
      <c r="X1986" s="34">
        <f t="shared" si="490"/>
        <v>0</v>
      </c>
      <c r="Y1986" s="33">
        <f t="shared" si="491"/>
        <v>0</v>
      </c>
      <c r="Z1986" s="33">
        <f t="shared" si="492"/>
        <v>0</v>
      </c>
      <c r="AA1986" s="35">
        <f t="shared" si="493"/>
        <v>0</v>
      </c>
      <c r="AB1986" s="36">
        <f t="shared" si="494"/>
        <v>0</v>
      </c>
      <c r="AC1986" s="37">
        <f t="shared" si="495"/>
        <v>0</v>
      </c>
      <c r="AD1986" s="38"/>
      <c r="AE1986" s="38"/>
      <c r="AF1986" s="39">
        <f t="shared" si="496"/>
        <v>0</v>
      </c>
      <c r="AG1986" s="40"/>
      <c r="AH1986" s="41">
        <f t="shared" si="497"/>
        <v>0</v>
      </c>
      <c r="AI1986" s="42">
        <f t="shared" si="498"/>
        <v>0</v>
      </c>
      <c r="AJ1986" s="43">
        <f t="shared" si="499"/>
        <v>0</v>
      </c>
      <c r="AK1986" s="5" t="str">
        <f>_xlfn.IFNA(VLOOKUP(_xlfn.CONCAT(D1986," - ",S1986),OP!E:F,2,0),"-------------------------------------------NAO DISPONIVEL-------------------------------------------")</f>
        <v>C - RIOCARD</v>
      </c>
      <c r="AL1986" s="7" t="str">
        <f t="shared" ref="AL1986:AL2049" si="501">_xlfn.CONCAT(C1986," - ",B1986," - ",O1986," - ",S1986)</f>
        <v>1 - -------------------------------------------NAO DISPONIVEL------------------------------------------- - 00000001986 - FETRANSPOR</v>
      </c>
      <c r="AM1986" s="7" t="str">
        <f t="shared" ref="AM1986:AM2049" si="502">_xlfn.CONCAT(B1986,L1986,LEFT(M1986,3))</f>
        <v>-------------------------------------------NAO DISPONIVEL-------------------------------------------</v>
      </c>
      <c r="AN1986" s="44" cm="1">
        <f t="array" ref="AN1986">_xlfn.IFS(AJ1986=0,0,AQ1986="INATIVO",2,AQ1986="SEM CADASTRO",4,AQ1986="CPF ATIVO EM OUTRO COMPRADOR",5,AQ1986="NOVO/SEM CARTAO",6,AND(AJ1986&gt;0,AQ1986,""),8)</f>
        <v>0</v>
      </c>
      <c r="AO1986" s="45">
        <f t="shared" si="500"/>
        <v>-10</v>
      </c>
    </row>
    <row r="1987" spans="1:41" x14ac:dyDescent="0.4">
      <c r="A1987" s="21" t="str">
        <f t="shared" ref="A1987:A2050" si="503">IF(AND(E1987&lt;&gt;"",F1987&lt;&gt;""),TRIM(_xlfn.CONCAT(D1987," - ",S1987," - ",E1987," - ",F1987)),"-------------------------------------------NAO DISPONIVEL-------------------------------------------")</f>
        <v>-------------------------------------------NAO DISPONIVEL-------------------------------------------</v>
      </c>
      <c r="B1987" s="5" t="str">
        <f>_xlfn.IFNA(VLOOKUP(A1987,CNPJ!E:F,2,0),"-------------------------------------------NAO DISPONIVEL-------------------------------------------")</f>
        <v>-------------------------------------------NAO DISPONIVEL-------------------------------------------</v>
      </c>
      <c r="C1987" s="22">
        <v>1</v>
      </c>
      <c r="D1987" s="5" t="str">
        <f>_xlfn.XLOOKUP(R1987,OP!C:C,OP!B:B,,0,1)</f>
        <v>RJ</v>
      </c>
      <c r="E1987" s="23"/>
      <c r="M1987" s="26"/>
      <c r="N1987" s="27"/>
      <c r="O1987" s="28" t="str">
        <f t="shared" ref="O1987:O2050" si="504">IF(N1987="",TEXT(ROW(),"00000000000"),IF(N1987="00000000000",TEXT(ROW(),"00000000000"),TRIM(TEXT(N1987,"00000000000"))))</f>
        <v>00000001987</v>
      </c>
      <c r="R1987" s="27" t="s">
        <v>193</v>
      </c>
      <c r="S1987" s="30" t="str">
        <f>_xlfn.IFNA(VLOOKUP(_xlfn.CONCAT(D1987," - ",R1987),OP!A:D,4,0),"-------------------------------------------NAO DISPONIVEL-------------------------------------------")</f>
        <v>FETRANSPOR</v>
      </c>
      <c r="T1987" s="31"/>
      <c r="U1987" s="32"/>
      <c r="V1987" s="31"/>
      <c r="W1987" s="33">
        <f t="shared" ref="W1987:W2050" si="505">ROUND(T1987,2)</f>
        <v>0</v>
      </c>
      <c r="X1987" s="34">
        <f t="shared" ref="X1987:X2050" si="506">ROUND(U1987,0)</f>
        <v>0</v>
      </c>
      <c r="Y1987" s="33">
        <f t="shared" ref="Y1987:Y2050" si="507">ROUND(V1987,2)</f>
        <v>0</v>
      </c>
      <c r="Z1987" s="33">
        <f t="shared" ref="Z1987:Z2050" si="508">(X1987*Y1987)-W1987</f>
        <v>0</v>
      </c>
      <c r="AA1987" s="35">
        <f t="shared" ref="AA1987:AA2050" si="509">Y1987</f>
        <v>0</v>
      </c>
      <c r="AB1987" s="36">
        <f t="shared" ref="AB1987:AB2050" si="510">Z1987</f>
        <v>0</v>
      </c>
      <c r="AC1987" s="37">
        <f t="shared" ref="AC1987:AC2050" si="511">ROUND(IF(AL1987=AL1986,0,SUMIF(AL:AL,AL1987,AB:AB)),2)</f>
        <v>0</v>
      </c>
      <c r="AD1987" s="38"/>
      <c r="AE1987" s="38"/>
      <c r="AF1987" s="39">
        <f t="shared" ref="AF1987:AF2050" si="512">ROUND(SUM(AD1987,AE1987),2)</f>
        <v>0</v>
      </c>
      <c r="AG1987" s="40"/>
      <c r="AH1987" s="41">
        <f t="shared" ref="AH1987:AH2050" si="513">ROUND(AG1987,2)</f>
        <v>0</v>
      </c>
      <c r="AI1987" s="42">
        <f t="shared" ref="AI1987:AI2050" si="514">ROUND(IF(AH1987=0,0,IF(AF1987-AH1987&lt;0,0,IF(AF1987-AH1987&gt;AC1987,AC1987,AF1987-AH1987))),2)</f>
        <v>0</v>
      </c>
      <c r="AJ1987" s="43">
        <f t="shared" ref="AJ1987:AJ2050" si="515">ROUND(IF(AC1987=0,0,IF(AH1987=0,AC1987,AC1987-AI1987)),2)</f>
        <v>0</v>
      </c>
      <c r="AK1987" s="5" t="str">
        <f>_xlfn.IFNA(VLOOKUP(_xlfn.CONCAT(D1987," - ",S1987),OP!E:F,2,0),"-------------------------------------------NAO DISPONIVEL-------------------------------------------")</f>
        <v>C - RIOCARD</v>
      </c>
      <c r="AL1987" s="7" t="str">
        <f t="shared" si="501"/>
        <v>1 - -------------------------------------------NAO DISPONIVEL------------------------------------------- - 00000001987 - FETRANSPOR</v>
      </c>
      <c r="AM1987" s="7" t="str">
        <f t="shared" si="502"/>
        <v>-------------------------------------------NAO DISPONIVEL-------------------------------------------</v>
      </c>
      <c r="AN1987" s="44" cm="1">
        <f t="array" ref="AN1987">_xlfn.IFS(AJ1987=0,0,AQ1987="INATIVO",2,AQ1987="SEM CADASTRO",4,AQ1987="CPF ATIVO EM OUTRO COMPRADOR",5,AQ1987="NOVO/SEM CARTAO",6,AND(AJ1987&gt;0,AQ1987,""),8)</f>
        <v>0</v>
      </c>
      <c r="AO1987" s="45">
        <f t="shared" ref="AO1987:AO2050" si="516">AF1987-(10-AJ1987)</f>
        <v>-10</v>
      </c>
    </row>
    <row r="1988" spans="1:41" x14ac:dyDescent="0.4">
      <c r="A1988" s="21" t="str">
        <f t="shared" si="503"/>
        <v>-------------------------------------------NAO DISPONIVEL-------------------------------------------</v>
      </c>
      <c r="B1988" s="5" t="str">
        <f>_xlfn.IFNA(VLOOKUP(A1988,CNPJ!E:F,2,0),"-------------------------------------------NAO DISPONIVEL-------------------------------------------")</f>
        <v>-------------------------------------------NAO DISPONIVEL-------------------------------------------</v>
      </c>
      <c r="C1988" s="22">
        <v>1</v>
      </c>
      <c r="D1988" s="5" t="str">
        <f>_xlfn.XLOOKUP(R1988,OP!C:C,OP!B:B,,0,1)</f>
        <v>RJ</v>
      </c>
      <c r="E1988" s="23"/>
      <c r="M1988" s="26"/>
      <c r="N1988" s="27"/>
      <c r="O1988" s="28" t="str">
        <f t="shared" si="504"/>
        <v>00000001988</v>
      </c>
      <c r="R1988" s="27" t="s">
        <v>193</v>
      </c>
      <c r="S1988" s="30" t="str">
        <f>_xlfn.IFNA(VLOOKUP(_xlfn.CONCAT(D1988," - ",R1988),OP!A:D,4,0),"-------------------------------------------NAO DISPONIVEL-------------------------------------------")</f>
        <v>FETRANSPOR</v>
      </c>
      <c r="T1988" s="31"/>
      <c r="U1988" s="32"/>
      <c r="V1988" s="31"/>
      <c r="W1988" s="33">
        <f t="shared" si="505"/>
        <v>0</v>
      </c>
      <c r="X1988" s="34">
        <f t="shared" si="506"/>
        <v>0</v>
      </c>
      <c r="Y1988" s="33">
        <f t="shared" si="507"/>
        <v>0</v>
      </c>
      <c r="Z1988" s="33">
        <f t="shared" si="508"/>
        <v>0</v>
      </c>
      <c r="AA1988" s="35">
        <f t="shared" si="509"/>
        <v>0</v>
      </c>
      <c r="AB1988" s="36">
        <f t="shared" si="510"/>
        <v>0</v>
      </c>
      <c r="AC1988" s="37">
        <f t="shared" si="511"/>
        <v>0</v>
      </c>
      <c r="AD1988" s="38"/>
      <c r="AE1988" s="38"/>
      <c r="AF1988" s="39">
        <f t="shared" si="512"/>
        <v>0</v>
      </c>
      <c r="AG1988" s="40"/>
      <c r="AH1988" s="41">
        <f t="shared" si="513"/>
        <v>0</v>
      </c>
      <c r="AI1988" s="42">
        <f t="shared" si="514"/>
        <v>0</v>
      </c>
      <c r="AJ1988" s="43">
        <f t="shared" si="515"/>
        <v>0</v>
      </c>
      <c r="AK1988" s="5" t="str">
        <f>_xlfn.IFNA(VLOOKUP(_xlfn.CONCAT(D1988," - ",S1988),OP!E:F,2,0),"-------------------------------------------NAO DISPONIVEL-------------------------------------------")</f>
        <v>C - RIOCARD</v>
      </c>
      <c r="AL1988" s="7" t="str">
        <f t="shared" si="501"/>
        <v>1 - -------------------------------------------NAO DISPONIVEL------------------------------------------- - 00000001988 - FETRANSPOR</v>
      </c>
      <c r="AM1988" s="7" t="str">
        <f t="shared" si="502"/>
        <v>-------------------------------------------NAO DISPONIVEL-------------------------------------------</v>
      </c>
      <c r="AN1988" s="44" cm="1">
        <f t="array" ref="AN1988">_xlfn.IFS(AJ1988=0,0,AQ1988="INATIVO",2,AQ1988="SEM CADASTRO",4,AQ1988="CPF ATIVO EM OUTRO COMPRADOR",5,AQ1988="NOVO/SEM CARTAO",6,AND(AJ1988&gt;0,AQ1988,""),8)</f>
        <v>0</v>
      </c>
      <c r="AO1988" s="45">
        <f t="shared" si="516"/>
        <v>-10</v>
      </c>
    </row>
    <row r="1989" spans="1:41" x14ac:dyDescent="0.4">
      <c r="A1989" s="21" t="str">
        <f t="shared" si="503"/>
        <v>-------------------------------------------NAO DISPONIVEL-------------------------------------------</v>
      </c>
      <c r="B1989" s="5" t="str">
        <f>_xlfn.IFNA(VLOOKUP(A1989,CNPJ!E:F,2,0),"-------------------------------------------NAO DISPONIVEL-------------------------------------------")</f>
        <v>-------------------------------------------NAO DISPONIVEL-------------------------------------------</v>
      </c>
      <c r="C1989" s="22">
        <v>1</v>
      </c>
      <c r="D1989" s="5" t="str">
        <f>_xlfn.XLOOKUP(R1989,OP!C:C,OP!B:B,,0,1)</f>
        <v>RJ</v>
      </c>
      <c r="E1989" s="23"/>
      <c r="M1989" s="26"/>
      <c r="N1989" s="27"/>
      <c r="O1989" s="28" t="str">
        <f t="shared" si="504"/>
        <v>00000001989</v>
      </c>
      <c r="R1989" s="27" t="s">
        <v>193</v>
      </c>
      <c r="S1989" s="30" t="str">
        <f>_xlfn.IFNA(VLOOKUP(_xlfn.CONCAT(D1989," - ",R1989),OP!A:D,4,0),"-------------------------------------------NAO DISPONIVEL-------------------------------------------")</f>
        <v>FETRANSPOR</v>
      </c>
      <c r="T1989" s="31"/>
      <c r="U1989" s="32"/>
      <c r="V1989" s="31"/>
      <c r="W1989" s="33">
        <f t="shared" si="505"/>
        <v>0</v>
      </c>
      <c r="X1989" s="34">
        <f t="shared" si="506"/>
        <v>0</v>
      </c>
      <c r="Y1989" s="33">
        <f t="shared" si="507"/>
        <v>0</v>
      </c>
      <c r="Z1989" s="33">
        <f t="shared" si="508"/>
        <v>0</v>
      </c>
      <c r="AA1989" s="35">
        <f t="shared" si="509"/>
        <v>0</v>
      </c>
      <c r="AB1989" s="36">
        <f t="shared" si="510"/>
        <v>0</v>
      </c>
      <c r="AC1989" s="37">
        <f t="shared" si="511"/>
        <v>0</v>
      </c>
      <c r="AD1989" s="38"/>
      <c r="AE1989" s="38"/>
      <c r="AF1989" s="39">
        <f t="shared" si="512"/>
        <v>0</v>
      </c>
      <c r="AG1989" s="40"/>
      <c r="AH1989" s="41">
        <f t="shared" si="513"/>
        <v>0</v>
      </c>
      <c r="AI1989" s="42">
        <f t="shared" si="514"/>
        <v>0</v>
      </c>
      <c r="AJ1989" s="43">
        <f t="shared" si="515"/>
        <v>0</v>
      </c>
      <c r="AK1989" s="5" t="str">
        <f>_xlfn.IFNA(VLOOKUP(_xlfn.CONCAT(D1989," - ",S1989),OP!E:F,2,0),"-------------------------------------------NAO DISPONIVEL-------------------------------------------")</f>
        <v>C - RIOCARD</v>
      </c>
      <c r="AL1989" s="7" t="str">
        <f t="shared" si="501"/>
        <v>1 - -------------------------------------------NAO DISPONIVEL------------------------------------------- - 00000001989 - FETRANSPOR</v>
      </c>
      <c r="AM1989" s="7" t="str">
        <f t="shared" si="502"/>
        <v>-------------------------------------------NAO DISPONIVEL-------------------------------------------</v>
      </c>
      <c r="AN1989" s="44" cm="1">
        <f t="array" ref="AN1989">_xlfn.IFS(AJ1989=0,0,AQ1989="INATIVO",2,AQ1989="SEM CADASTRO",4,AQ1989="CPF ATIVO EM OUTRO COMPRADOR",5,AQ1989="NOVO/SEM CARTAO",6,AND(AJ1989&gt;0,AQ1989,""),8)</f>
        <v>0</v>
      </c>
      <c r="AO1989" s="45">
        <f t="shared" si="516"/>
        <v>-10</v>
      </c>
    </row>
    <row r="1990" spans="1:41" x14ac:dyDescent="0.4">
      <c r="A1990" s="21" t="str">
        <f t="shared" si="503"/>
        <v>-------------------------------------------NAO DISPONIVEL-------------------------------------------</v>
      </c>
      <c r="B1990" s="5" t="str">
        <f>_xlfn.IFNA(VLOOKUP(A1990,CNPJ!E:F,2,0),"-------------------------------------------NAO DISPONIVEL-------------------------------------------")</f>
        <v>-------------------------------------------NAO DISPONIVEL-------------------------------------------</v>
      </c>
      <c r="C1990" s="22">
        <v>1</v>
      </c>
      <c r="D1990" s="5" t="str">
        <f>_xlfn.XLOOKUP(R1990,OP!C:C,OP!B:B,,0,1)</f>
        <v>RJ</v>
      </c>
      <c r="E1990" s="23"/>
      <c r="M1990" s="26"/>
      <c r="N1990" s="27"/>
      <c r="O1990" s="28" t="str">
        <f t="shared" si="504"/>
        <v>00000001990</v>
      </c>
      <c r="R1990" s="27" t="s">
        <v>193</v>
      </c>
      <c r="S1990" s="30" t="str">
        <f>_xlfn.IFNA(VLOOKUP(_xlfn.CONCAT(D1990," - ",R1990),OP!A:D,4,0),"-------------------------------------------NAO DISPONIVEL-------------------------------------------")</f>
        <v>FETRANSPOR</v>
      </c>
      <c r="T1990" s="31"/>
      <c r="U1990" s="32"/>
      <c r="V1990" s="31"/>
      <c r="W1990" s="33">
        <f t="shared" si="505"/>
        <v>0</v>
      </c>
      <c r="X1990" s="34">
        <f t="shared" si="506"/>
        <v>0</v>
      </c>
      <c r="Y1990" s="33">
        <f t="shared" si="507"/>
        <v>0</v>
      </c>
      <c r="Z1990" s="33">
        <f t="shared" si="508"/>
        <v>0</v>
      </c>
      <c r="AA1990" s="35">
        <f t="shared" si="509"/>
        <v>0</v>
      </c>
      <c r="AB1990" s="36">
        <f t="shared" si="510"/>
        <v>0</v>
      </c>
      <c r="AC1990" s="37">
        <f t="shared" si="511"/>
        <v>0</v>
      </c>
      <c r="AD1990" s="38"/>
      <c r="AE1990" s="38"/>
      <c r="AF1990" s="39">
        <f t="shared" si="512"/>
        <v>0</v>
      </c>
      <c r="AG1990" s="40"/>
      <c r="AH1990" s="41">
        <f t="shared" si="513"/>
        <v>0</v>
      </c>
      <c r="AI1990" s="42">
        <f t="shared" si="514"/>
        <v>0</v>
      </c>
      <c r="AJ1990" s="43">
        <f t="shared" si="515"/>
        <v>0</v>
      </c>
      <c r="AK1990" s="5" t="str">
        <f>_xlfn.IFNA(VLOOKUP(_xlfn.CONCAT(D1990," - ",S1990),OP!E:F,2,0),"-------------------------------------------NAO DISPONIVEL-------------------------------------------")</f>
        <v>C - RIOCARD</v>
      </c>
      <c r="AL1990" s="7" t="str">
        <f t="shared" si="501"/>
        <v>1 - -------------------------------------------NAO DISPONIVEL------------------------------------------- - 00000001990 - FETRANSPOR</v>
      </c>
      <c r="AM1990" s="7" t="str">
        <f t="shared" si="502"/>
        <v>-------------------------------------------NAO DISPONIVEL-------------------------------------------</v>
      </c>
      <c r="AN1990" s="44" cm="1">
        <f t="array" ref="AN1990">_xlfn.IFS(AJ1990=0,0,AQ1990="INATIVO",2,AQ1990="SEM CADASTRO",4,AQ1990="CPF ATIVO EM OUTRO COMPRADOR",5,AQ1990="NOVO/SEM CARTAO",6,AND(AJ1990&gt;0,AQ1990,""),8)</f>
        <v>0</v>
      </c>
      <c r="AO1990" s="45">
        <f t="shared" si="516"/>
        <v>-10</v>
      </c>
    </row>
    <row r="1991" spans="1:41" x14ac:dyDescent="0.4">
      <c r="A1991" s="21" t="str">
        <f t="shared" si="503"/>
        <v>-------------------------------------------NAO DISPONIVEL-------------------------------------------</v>
      </c>
      <c r="B1991" s="5" t="str">
        <f>_xlfn.IFNA(VLOOKUP(A1991,CNPJ!E:F,2,0),"-------------------------------------------NAO DISPONIVEL-------------------------------------------")</f>
        <v>-------------------------------------------NAO DISPONIVEL-------------------------------------------</v>
      </c>
      <c r="C1991" s="22">
        <v>1</v>
      </c>
      <c r="D1991" s="5" t="str">
        <f>_xlfn.XLOOKUP(R1991,OP!C:C,OP!B:B,,0,1)</f>
        <v>RJ</v>
      </c>
      <c r="E1991" s="23"/>
      <c r="M1991" s="26"/>
      <c r="N1991" s="27"/>
      <c r="O1991" s="28" t="str">
        <f t="shared" si="504"/>
        <v>00000001991</v>
      </c>
      <c r="R1991" s="27" t="s">
        <v>193</v>
      </c>
      <c r="S1991" s="30" t="str">
        <f>_xlfn.IFNA(VLOOKUP(_xlfn.CONCAT(D1991," - ",R1991),OP!A:D,4,0),"-------------------------------------------NAO DISPONIVEL-------------------------------------------")</f>
        <v>FETRANSPOR</v>
      </c>
      <c r="T1991" s="31"/>
      <c r="U1991" s="32"/>
      <c r="V1991" s="31"/>
      <c r="W1991" s="33">
        <f t="shared" si="505"/>
        <v>0</v>
      </c>
      <c r="X1991" s="34">
        <f t="shared" si="506"/>
        <v>0</v>
      </c>
      <c r="Y1991" s="33">
        <f t="shared" si="507"/>
        <v>0</v>
      </c>
      <c r="Z1991" s="33">
        <f t="shared" si="508"/>
        <v>0</v>
      </c>
      <c r="AA1991" s="35">
        <f t="shared" si="509"/>
        <v>0</v>
      </c>
      <c r="AB1991" s="36">
        <f t="shared" si="510"/>
        <v>0</v>
      </c>
      <c r="AC1991" s="37">
        <f t="shared" si="511"/>
        <v>0</v>
      </c>
      <c r="AD1991" s="38"/>
      <c r="AE1991" s="38"/>
      <c r="AF1991" s="39">
        <f t="shared" si="512"/>
        <v>0</v>
      </c>
      <c r="AG1991" s="40"/>
      <c r="AH1991" s="41">
        <f t="shared" si="513"/>
        <v>0</v>
      </c>
      <c r="AI1991" s="42">
        <f t="shared" si="514"/>
        <v>0</v>
      </c>
      <c r="AJ1991" s="43">
        <f t="shared" si="515"/>
        <v>0</v>
      </c>
      <c r="AK1991" s="5" t="str">
        <f>_xlfn.IFNA(VLOOKUP(_xlfn.CONCAT(D1991," - ",S1991),OP!E:F,2,0),"-------------------------------------------NAO DISPONIVEL-------------------------------------------")</f>
        <v>C - RIOCARD</v>
      </c>
      <c r="AL1991" s="7" t="str">
        <f t="shared" si="501"/>
        <v>1 - -------------------------------------------NAO DISPONIVEL------------------------------------------- - 00000001991 - FETRANSPOR</v>
      </c>
      <c r="AM1991" s="7" t="str">
        <f t="shared" si="502"/>
        <v>-------------------------------------------NAO DISPONIVEL-------------------------------------------</v>
      </c>
      <c r="AN1991" s="44" cm="1">
        <f t="array" ref="AN1991">_xlfn.IFS(AJ1991=0,0,AQ1991="INATIVO",2,AQ1991="SEM CADASTRO",4,AQ1991="CPF ATIVO EM OUTRO COMPRADOR",5,AQ1991="NOVO/SEM CARTAO",6,AND(AJ1991&gt;0,AQ1991,""),8)</f>
        <v>0</v>
      </c>
      <c r="AO1991" s="45">
        <f t="shared" si="516"/>
        <v>-10</v>
      </c>
    </row>
    <row r="1992" spans="1:41" x14ac:dyDescent="0.4">
      <c r="A1992" s="21" t="str">
        <f t="shared" si="503"/>
        <v>-------------------------------------------NAO DISPONIVEL-------------------------------------------</v>
      </c>
      <c r="B1992" s="5" t="str">
        <f>_xlfn.IFNA(VLOOKUP(A1992,CNPJ!E:F,2,0),"-------------------------------------------NAO DISPONIVEL-------------------------------------------")</f>
        <v>-------------------------------------------NAO DISPONIVEL-------------------------------------------</v>
      </c>
      <c r="C1992" s="22">
        <v>1</v>
      </c>
      <c r="D1992" s="5" t="str">
        <f>_xlfn.XLOOKUP(R1992,OP!C:C,OP!B:B,,0,1)</f>
        <v>RJ</v>
      </c>
      <c r="E1992" s="23"/>
      <c r="M1992" s="26"/>
      <c r="N1992" s="27"/>
      <c r="O1992" s="28" t="str">
        <f t="shared" si="504"/>
        <v>00000001992</v>
      </c>
      <c r="R1992" s="27" t="s">
        <v>193</v>
      </c>
      <c r="S1992" s="30" t="str">
        <f>_xlfn.IFNA(VLOOKUP(_xlfn.CONCAT(D1992," - ",R1992),OP!A:D,4,0),"-------------------------------------------NAO DISPONIVEL-------------------------------------------")</f>
        <v>FETRANSPOR</v>
      </c>
      <c r="T1992" s="31"/>
      <c r="U1992" s="32"/>
      <c r="V1992" s="31"/>
      <c r="W1992" s="33">
        <f t="shared" si="505"/>
        <v>0</v>
      </c>
      <c r="X1992" s="34">
        <f t="shared" si="506"/>
        <v>0</v>
      </c>
      <c r="Y1992" s="33">
        <f t="shared" si="507"/>
        <v>0</v>
      </c>
      <c r="Z1992" s="33">
        <f t="shared" si="508"/>
        <v>0</v>
      </c>
      <c r="AA1992" s="35">
        <f t="shared" si="509"/>
        <v>0</v>
      </c>
      <c r="AB1992" s="36">
        <f t="shared" si="510"/>
        <v>0</v>
      </c>
      <c r="AC1992" s="37">
        <f t="shared" si="511"/>
        <v>0</v>
      </c>
      <c r="AD1992" s="38"/>
      <c r="AE1992" s="38"/>
      <c r="AF1992" s="39">
        <f t="shared" si="512"/>
        <v>0</v>
      </c>
      <c r="AG1992" s="40"/>
      <c r="AH1992" s="41">
        <f t="shared" si="513"/>
        <v>0</v>
      </c>
      <c r="AI1992" s="42">
        <f t="shared" si="514"/>
        <v>0</v>
      </c>
      <c r="AJ1992" s="43">
        <f t="shared" si="515"/>
        <v>0</v>
      </c>
      <c r="AK1992" s="5" t="str">
        <f>_xlfn.IFNA(VLOOKUP(_xlfn.CONCAT(D1992," - ",S1992),OP!E:F,2,0),"-------------------------------------------NAO DISPONIVEL-------------------------------------------")</f>
        <v>C - RIOCARD</v>
      </c>
      <c r="AL1992" s="7" t="str">
        <f t="shared" si="501"/>
        <v>1 - -------------------------------------------NAO DISPONIVEL------------------------------------------- - 00000001992 - FETRANSPOR</v>
      </c>
      <c r="AM1992" s="7" t="str">
        <f t="shared" si="502"/>
        <v>-------------------------------------------NAO DISPONIVEL-------------------------------------------</v>
      </c>
      <c r="AN1992" s="44" cm="1">
        <f t="array" ref="AN1992">_xlfn.IFS(AJ1992=0,0,AQ1992="INATIVO",2,AQ1992="SEM CADASTRO",4,AQ1992="CPF ATIVO EM OUTRO COMPRADOR",5,AQ1992="NOVO/SEM CARTAO",6,AND(AJ1992&gt;0,AQ1992,""),8)</f>
        <v>0</v>
      </c>
      <c r="AO1992" s="45">
        <f t="shared" si="516"/>
        <v>-10</v>
      </c>
    </row>
    <row r="1993" spans="1:41" x14ac:dyDescent="0.4">
      <c r="A1993" s="21" t="str">
        <f t="shared" si="503"/>
        <v>-------------------------------------------NAO DISPONIVEL-------------------------------------------</v>
      </c>
      <c r="B1993" s="5" t="str">
        <f>_xlfn.IFNA(VLOOKUP(A1993,CNPJ!E:F,2,0),"-------------------------------------------NAO DISPONIVEL-------------------------------------------")</f>
        <v>-------------------------------------------NAO DISPONIVEL-------------------------------------------</v>
      </c>
      <c r="C1993" s="22">
        <v>1</v>
      </c>
      <c r="D1993" s="5" t="str">
        <f>_xlfn.XLOOKUP(R1993,OP!C:C,OP!B:B,,0,1)</f>
        <v>RJ</v>
      </c>
      <c r="E1993" s="23"/>
      <c r="M1993" s="26"/>
      <c r="N1993" s="27"/>
      <c r="O1993" s="28" t="str">
        <f t="shared" si="504"/>
        <v>00000001993</v>
      </c>
      <c r="R1993" s="27" t="s">
        <v>193</v>
      </c>
      <c r="S1993" s="30" t="str">
        <f>_xlfn.IFNA(VLOOKUP(_xlfn.CONCAT(D1993," - ",R1993),OP!A:D,4,0),"-------------------------------------------NAO DISPONIVEL-------------------------------------------")</f>
        <v>FETRANSPOR</v>
      </c>
      <c r="T1993" s="31"/>
      <c r="U1993" s="32"/>
      <c r="V1993" s="31"/>
      <c r="W1993" s="33">
        <f t="shared" si="505"/>
        <v>0</v>
      </c>
      <c r="X1993" s="34">
        <f t="shared" si="506"/>
        <v>0</v>
      </c>
      <c r="Y1993" s="33">
        <f t="shared" si="507"/>
        <v>0</v>
      </c>
      <c r="Z1993" s="33">
        <f t="shared" si="508"/>
        <v>0</v>
      </c>
      <c r="AA1993" s="35">
        <f t="shared" si="509"/>
        <v>0</v>
      </c>
      <c r="AB1993" s="36">
        <f t="shared" si="510"/>
        <v>0</v>
      </c>
      <c r="AC1993" s="37">
        <f t="shared" si="511"/>
        <v>0</v>
      </c>
      <c r="AD1993" s="38"/>
      <c r="AE1993" s="38"/>
      <c r="AF1993" s="39">
        <f t="shared" si="512"/>
        <v>0</v>
      </c>
      <c r="AG1993" s="40"/>
      <c r="AH1993" s="41">
        <f t="shared" si="513"/>
        <v>0</v>
      </c>
      <c r="AI1993" s="42">
        <f t="shared" si="514"/>
        <v>0</v>
      </c>
      <c r="AJ1993" s="43">
        <f t="shared" si="515"/>
        <v>0</v>
      </c>
      <c r="AK1993" s="5" t="str">
        <f>_xlfn.IFNA(VLOOKUP(_xlfn.CONCAT(D1993," - ",S1993),OP!E:F,2,0),"-------------------------------------------NAO DISPONIVEL-------------------------------------------")</f>
        <v>C - RIOCARD</v>
      </c>
      <c r="AL1993" s="7" t="str">
        <f t="shared" si="501"/>
        <v>1 - -------------------------------------------NAO DISPONIVEL------------------------------------------- - 00000001993 - FETRANSPOR</v>
      </c>
      <c r="AM1993" s="7" t="str">
        <f t="shared" si="502"/>
        <v>-------------------------------------------NAO DISPONIVEL-------------------------------------------</v>
      </c>
      <c r="AN1993" s="44" cm="1">
        <f t="array" ref="AN1993">_xlfn.IFS(AJ1993=0,0,AQ1993="INATIVO",2,AQ1993="SEM CADASTRO",4,AQ1993="CPF ATIVO EM OUTRO COMPRADOR",5,AQ1993="NOVO/SEM CARTAO",6,AND(AJ1993&gt;0,AQ1993,""),8)</f>
        <v>0</v>
      </c>
      <c r="AO1993" s="45">
        <f t="shared" si="516"/>
        <v>-10</v>
      </c>
    </row>
    <row r="1994" spans="1:41" x14ac:dyDescent="0.4">
      <c r="A1994" s="21" t="str">
        <f t="shared" si="503"/>
        <v>-------------------------------------------NAO DISPONIVEL-------------------------------------------</v>
      </c>
      <c r="B1994" s="5" t="str">
        <f>_xlfn.IFNA(VLOOKUP(A1994,CNPJ!E:F,2,0),"-------------------------------------------NAO DISPONIVEL-------------------------------------------")</f>
        <v>-------------------------------------------NAO DISPONIVEL-------------------------------------------</v>
      </c>
      <c r="C1994" s="22">
        <v>1</v>
      </c>
      <c r="D1994" s="5" t="str">
        <f>_xlfn.XLOOKUP(R1994,OP!C:C,OP!B:B,,0,1)</f>
        <v>RJ</v>
      </c>
      <c r="E1994" s="23"/>
      <c r="M1994" s="26"/>
      <c r="N1994" s="27"/>
      <c r="O1994" s="28" t="str">
        <f t="shared" si="504"/>
        <v>00000001994</v>
      </c>
      <c r="R1994" s="27" t="s">
        <v>193</v>
      </c>
      <c r="S1994" s="30" t="str">
        <f>_xlfn.IFNA(VLOOKUP(_xlfn.CONCAT(D1994," - ",R1994),OP!A:D,4,0),"-------------------------------------------NAO DISPONIVEL-------------------------------------------")</f>
        <v>FETRANSPOR</v>
      </c>
      <c r="T1994" s="31"/>
      <c r="U1994" s="32"/>
      <c r="V1994" s="31"/>
      <c r="W1994" s="33">
        <f t="shared" si="505"/>
        <v>0</v>
      </c>
      <c r="X1994" s="34">
        <f t="shared" si="506"/>
        <v>0</v>
      </c>
      <c r="Y1994" s="33">
        <f t="shared" si="507"/>
        <v>0</v>
      </c>
      <c r="Z1994" s="33">
        <f t="shared" si="508"/>
        <v>0</v>
      </c>
      <c r="AA1994" s="35">
        <f t="shared" si="509"/>
        <v>0</v>
      </c>
      <c r="AB1994" s="36">
        <f t="shared" si="510"/>
        <v>0</v>
      </c>
      <c r="AC1994" s="37">
        <f t="shared" si="511"/>
        <v>0</v>
      </c>
      <c r="AD1994" s="38"/>
      <c r="AE1994" s="38"/>
      <c r="AF1994" s="39">
        <f t="shared" si="512"/>
        <v>0</v>
      </c>
      <c r="AG1994" s="40"/>
      <c r="AH1994" s="41">
        <f t="shared" si="513"/>
        <v>0</v>
      </c>
      <c r="AI1994" s="42">
        <f t="shared" si="514"/>
        <v>0</v>
      </c>
      <c r="AJ1994" s="43">
        <f t="shared" si="515"/>
        <v>0</v>
      </c>
      <c r="AK1994" s="5" t="str">
        <f>_xlfn.IFNA(VLOOKUP(_xlfn.CONCAT(D1994," - ",S1994),OP!E:F,2,0),"-------------------------------------------NAO DISPONIVEL-------------------------------------------")</f>
        <v>C - RIOCARD</v>
      </c>
      <c r="AL1994" s="7" t="str">
        <f t="shared" si="501"/>
        <v>1 - -------------------------------------------NAO DISPONIVEL------------------------------------------- - 00000001994 - FETRANSPOR</v>
      </c>
      <c r="AM1994" s="7" t="str">
        <f t="shared" si="502"/>
        <v>-------------------------------------------NAO DISPONIVEL-------------------------------------------</v>
      </c>
      <c r="AN1994" s="44" cm="1">
        <f t="array" ref="AN1994">_xlfn.IFS(AJ1994=0,0,AQ1994="INATIVO",2,AQ1994="SEM CADASTRO",4,AQ1994="CPF ATIVO EM OUTRO COMPRADOR",5,AQ1994="NOVO/SEM CARTAO",6,AND(AJ1994&gt;0,AQ1994,""),8)</f>
        <v>0</v>
      </c>
      <c r="AO1994" s="45">
        <f t="shared" si="516"/>
        <v>-10</v>
      </c>
    </row>
    <row r="1995" spans="1:41" x14ac:dyDescent="0.4">
      <c r="A1995" s="21" t="str">
        <f t="shared" si="503"/>
        <v>-------------------------------------------NAO DISPONIVEL-------------------------------------------</v>
      </c>
      <c r="B1995" s="5" t="str">
        <f>_xlfn.IFNA(VLOOKUP(A1995,CNPJ!E:F,2,0),"-------------------------------------------NAO DISPONIVEL-------------------------------------------")</f>
        <v>-------------------------------------------NAO DISPONIVEL-------------------------------------------</v>
      </c>
      <c r="C1995" s="22">
        <v>1</v>
      </c>
      <c r="D1995" s="5" t="str">
        <f>_xlfn.XLOOKUP(R1995,OP!C:C,OP!B:B,,0,1)</f>
        <v>RJ</v>
      </c>
      <c r="E1995" s="23"/>
      <c r="M1995" s="26"/>
      <c r="N1995" s="27"/>
      <c r="O1995" s="28" t="str">
        <f t="shared" si="504"/>
        <v>00000001995</v>
      </c>
      <c r="R1995" s="27" t="s">
        <v>193</v>
      </c>
      <c r="S1995" s="30" t="str">
        <f>_xlfn.IFNA(VLOOKUP(_xlfn.CONCAT(D1995," - ",R1995),OP!A:D,4,0),"-------------------------------------------NAO DISPONIVEL-------------------------------------------")</f>
        <v>FETRANSPOR</v>
      </c>
      <c r="T1995" s="31"/>
      <c r="U1995" s="32"/>
      <c r="V1995" s="31"/>
      <c r="W1995" s="33">
        <f t="shared" si="505"/>
        <v>0</v>
      </c>
      <c r="X1995" s="34">
        <f t="shared" si="506"/>
        <v>0</v>
      </c>
      <c r="Y1995" s="33">
        <f t="shared" si="507"/>
        <v>0</v>
      </c>
      <c r="Z1995" s="33">
        <f t="shared" si="508"/>
        <v>0</v>
      </c>
      <c r="AA1995" s="35">
        <f t="shared" si="509"/>
        <v>0</v>
      </c>
      <c r="AB1995" s="36">
        <f t="shared" si="510"/>
        <v>0</v>
      </c>
      <c r="AC1995" s="37">
        <f t="shared" si="511"/>
        <v>0</v>
      </c>
      <c r="AD1995" s="38"/>
      <c r="AE1995" s="38"/>
      <c r="AF1995" s="39">
        <f t="shared" si="512"/>
        <v>0</v>
      </c>
      <c r="AG1995" s="40"/>
      <c r="AH1995" s="41">
        <f t="shared" si="513"/>
        <v>0</v>
      </c>
      <c r="AI1995" s="42">
        <f t="shared" si="514"/>
        <v>0</v>
      </c>
      <c r="AJ1995" s="43">
        <f t="shared" si="515"/>
        <v>0</v>
      </c>
      <c r="AK1995" s="5" t="str">
        <f>_xlfn.IFNA(VLOOKUP(_xlfn.CONCAT(D1995," - ",S1995),OP!E:F,2,0),"-------------------------------------------NAO DISPONIVEL-------------------------------------------")</f>
        <v>C - RIOCARD</v>
      </c>
      <c r="AL1995" s="7" t="str">
        <f t="shared" si="501"/>
        <v>1 - -------------------------------------------NAO DISPONIVEL------------------------------------------- - 00000001995 - FETRANSPOR</v>
      </c>
      <c r="AM1995" s="7" t="str">
        <f t="shared" si="502"/>
        <v>-------------------------------------------NAO DISPONIVEL-------------------------------------------</v>
      </c>
      <c r="AN1995" s="44" cm="1">
        <f t="array" ref="AN1995">_xlfn.IFS(AJ1995=0,0,AQ1995="INATIVO",2,AQ1995="SEM CADASTRO",4,AQ1995="CPF ATIVO EM OUTRO COMPRADOR",5,AQ1995="NOVO/SEM CARTAO",6,AND(AJ1995&gt;0,AQ1995,""),8)</f>
        <v>0</v>
      </c>
      <c r="AO1995" s="45">
        <f t="shared" si="516"/>
        <v>-10</v>
      </c>
    </row>
    <row r="1996" spans="1:41" x14ac:dyDescent="0.4">
      <c r="A1996" s="21" t="str">
        <f t="shared" si="503"/>
        <v>-------------------------------------------NAO DISPONIVEL-------------------------------------------</v>
      </c>
      <c r="B1996" s="5" t="str">
        <f>_xlfn.IFNA(VLOOKUP(A1996,CNPJ!E:F,2,0),"-------------------------------------------NAO DISPONIVEL-------------------------------------------")</f>
        <v>-------------------------------------------NAO DISPONIVEL-------------------------------------------</v>
      </c>
      <c r="C1996" s="22">
        <v>1</v>
      </c>
      <c r="D1996" s="5" t="str">
        <f>_xlfn.XLOOKUP(R1996,OP!C:C,OP!B:B,,0,1)</f>
        <v>RJ</v>
      </c>
      <c r="E1996" s="23"/>
      <c r="M1996" s="26"/>
      <c r="N1996" s="27"/>
      <c r="O1996" s="28" t="str">
        <f t="shared" si="504"/>
        <v>00000001996</v>
      </c>
      <c r="R1996" s="27" t="s">
        <v>193</v>
      </c>
      <c r="S1996" s="30" t="str">
        <f>_xlfn.IFNA(VLOOKUP(_xlfn.CONCAT(D1996," - ",R1996),OP!A:D,4,0),"-------------------------------------------NAO DISPONIVEL-------------------------------------------")</f>
        <v>FETRANSPOR</v>
      </c>
      <c r="T1996" s="31"/>
      <c r="U1996" s="32"/>
      <c r="V1996" s="31"/>
      <c r="W1996" s="33">
        <f t="shared" si="505"/>
        <v>0</v>
      </c>
      <c r="X1996" s="34">
        <f t="shared" si="506"/>
        <v>0</v>
      </c>
      <c r="Y1996" s="33">
        <f t="shared" si="507"/>
        <v>0</v>
      </c>
      <c r="Z1996" s="33">
        <f t="shared" si="508"/>
        <v>0</v>
      </c>
      <c r="AA1996" s="35">
        <f t="shared" si="509"/>
        <v>0</v>
      </c>
      <c r="AB1996" s="36">
        <f t="shared" si="510"/>
        <v>0</v>
      </c>
      <c r="AC1996" s="37">
        <f t="shared" si="511"/>
        <v>0</v>
      </c>
      <c r="AD1996" s="38"/>
      <c r="AE1996" s="38"/>
      <c r="AF1996" s="39">
        <f t="shared" si="512"/>
        <v>0</v>
      </c>
      <c r="AG1996" s="40"/>
      <c r="AH1996" s="41">
        <f t="shared" si="513"/>
        <v>0</v>
      </c>
      <c r="AI1996" s="42">
        <f t="shared" si="514"/>
        <v>0</v>
      </c>
      <c r="AJ1996" s="43">
        <f t="shared" si="515"/>
        <v>0</v>
      </c>
      <c r="AK1996" s="5" t="str">
        <f>_xlfn.IFNA(VLOOKUP(_xlfn.CONCAT(D1996," - ",S1996),OP!E:F,2,0),"-------------------------------------------NAO DISPONIVEL-------------------------------------------")</f>
        <v>C - RIOCARD</v>
      </c>
      <c r="AL1996" s="7" t="str">
        <f t="shared" si="501"/>
        <v>1 - -------------------------------------------NAO DISPONIVEL------------------------------------------- - 00000001996 - FETRANSPOR</v>
      </c>
      <c r="AM1996" s="7" t="str">
        <f t="shared" si="502"/>
        <v>-------------------------------------------NAO DISPONIVEL-------------------------------------------</v>
      </c>
      <c r="AN1996" s="44" cm="1">
        <f t="array" ref="AN1996">_xlfn.IFS(AJ1996=0,0,AQ1996="INATIVO",2,AQ1996="SEM CADASTRO",4,AQ1996="CPF ATIVO EM OUTRO COMPRADOR",5,AQ1996="NOVO/SEM CARTAO",6,AND(AJ1996&gt;0,AQ1996,""),8)</f>
        <v>0</v>
      </c>
      <c r="AO1996" s="45">
        <f t="shared" si="516"/>
        <v>-10</v>
      </c>
    </row>
    <row r="1997" spans="1:41" x14ac:dyDescent="0.4">
      <c r="A1997" s="21" t="str">
        <f t="shared" si="503"/>
        <v>-------------------------------------------NAO DISPONIVEL-------------------------------------------</v>
      </c>
      <c r="B1997" s="5" t="str">
        <f>_xlfn.IFNA(VLOOKUP(A1997,CNPJ!E:F,2,0),"-------------------------------------------NAO DISPONIVEL-------------------------------------------")</f>
        <v>-------------------------------------------NAO DISPONIVEL-------------------------------------------</v>
      </c>
      <c r="C1997" s="22">
        <v>1</v>
      </c>
      <c r="D1997" s="5" t="str">
        <f>_xlfn.XLOOKUP(R1997,OP!C:C,OP!B:B,,0,1)</f>
        <v>RJ</v>
      </c>
      <c r="E1997" s="23"/>
      <c r="M1997" s="26"/>
      <c r="N1997" s="27"/>
      <c r="O1997" s="28" t="str">
        <f t="shared" si="504"/>
        <v>00000001997</v>
      </c>
      <c r="R1997" s="27" t="s">
        <v>193</v>
      </c>
      <c r="S1997" s="30" t="str">
        <f>_xlfn.IFNA(VLOOKUP(_xlfn.CONCAT(D1997," - ",R1997),OP!A:D,4,0),"-------------------------------------------NAO DISPONIVEL-------------------------------------------")</f>
        <v>FETRANSPOR</v>
      </c>
      <c r="T1997" s="31"/>
      <c r="U1997" s="32"/>
      <c r="V1997" s="31"/>
      <c r="W1997" s="33">
        <f t="shared" si="505"/>
        <v>0</v>
      </c>
      <c r="X1997" s="34">
        <f t="shared" si="506"/>
        <v>0</v>
      </c>
      <c r="Y1997" s="33">
        <f t="shared" si="507"/>
        <v>0</v>
      </c>
      <c r="Z1997" s="33">
        <f t="shared" si="508"/>
        <v>0</v>
      </c>
      <c r="AA1997" s="35">
        <f t="shared" si="509"/>
        <v>0</v>
      </c>
      <c r="AB1997" s="36">
        <f t="shared" si="510"/>
        <v>0</v>
      </c>
      <c r="AC1997" s="37">
        <f t="shared" si="511"/>
        <v>0</v>
      </c>
      <c r="AD1997" s="38"/>
      <c r="AE1997" s="38"/>
      <c r="AF1997" s="39">
        <f t="shared" si="512"/>
        <v>0</v>
      </c>
      <c r="AG1997" s="40"/>
      <c r="AH1997" s="41">
        <f t="shared" si="513"/>
        <v>0</v>
      </c>
      <c r="AI1997" s="42">
        <f t="shared" si="514"/>
        <v>0</v>
      </c>
      <c r="AJ1997" s="43">
        <f t="shared" si="515"/>
        <v>0</v>
      </c>
      <c r="AK1997" s="5" t="str">
        <f>_xlfn.IFNA(VLOOKUP(_xlfn.CONCAT(D1997," - ",S1997),OP!E:F,2,0),"-------------------------------------------NAO DISPONIVEL-------------------------------------------")</f>
        <v>C - RIOCARD</v>
      </c>
      <c r="AL1997" s="7" t="str">
        <f t="shared" si="501"/>
        <v>1 - -------------------------------------------NAO DISPONIVEL------------------------------------------- - 00000001997 - FETRANSPOR</v>
      </c>
      <c r="AM1997" s="7" t="str">
        <f t="shared" si="502"/>
        <v>-------------------------------------------NAO DISPONIVEL-------------------------------------------</v>
      </c>
      <c r="AN1997" s="44" cm="1">
        <f t="array" ref="AN1997">_xlfn.IFS(AJ1997=0,0,AQ1997="INATIVO",2,AQ1997="SEM CADASTRO",4,AQ1997="CPF ATIVO EM OUTRO COMPRADOR",5,AQ1997="NOVO/SEM CARTAO",6,AND(AJ1997&gt;0,AQ1997,""),8)</f>
        <v>0</v>
      </c>
      <c r="AO1997" s="45">
        <f t="shared" si="516"/>
        <v>-10</v>
      </c>
    </row>
    <row r="1998" spans="1:41" x14ac:dyDescent="0.4">
      <c r="A1998" s="21" t="str">
        <f t="shared" si="503"/>
        <v>-------------------------------------------NAO DISPONIVEL-------------------------------------------</v>
      </c>
      <c r="B1998" s="5" t="str">
        <f>_xlfn.IFNA(VLOOKUP(A1998,CNPJ!E:F,2,0),"-------------------------------------------NAO DISPONIVEL-------------------------------------------")</f>
        <v>-------------------------------------------NAO DISPONIVEL-------------------------------------------</v>
      </c>
      <c r="C1998" s="22">
        <v>1</v>
      </c>
      <c r="D1998" s="5" t="str">
        <f>_xlfn.XLOOKUP(R1998,OP!C:C,OP!B:B,,0,1)</f>
        <v>RJ</v>
      </c>
      <c r="E1998" s="23"/>
      <c r="M1998" s="26"/>
      <c r="N1998" s="27"/>
      <c r="O1998" s="28" t="str">
        <f t="shared" si="504"/>
        <v>00000001998</v>
      </c>
      <c r="R1998" s="27" t="s">
        <v>193</v>
      </c>
      <c r="S1998" s="30" t="str">
        <f>_xlfn.IFNA(VLOOKUP(_xlfn.CONCAT(D1998," - ",R1998),OP!A:D,4,0),"-------------------------------------------NAO DISPONIVEL-------------------------------------------")</f>
        <v>FETRANSPOR</v>
      </c>
      <c r="T1998" s="31"/>
      <c r="U1998" s="32"/>
      <c r="V1998" s="31"/>
      <c r="W1998" s="33">
        <f t="shared" si="505"/>
        <v>0</v>
      </c>
      <c r="X1998" s="34">
        <f t="shared" si="506"/>
        <v>0</v>
      </c>
      <c r="Y1998" s="33">
        <f t="shared" si="507"/>
        <v>0</v>
      </c>
      <c r="Z1998" s="33">
        <f t="shared" si="508"/>
        <v>0</v>
      </c>
      <c r="AA1998" s="35">
        <f t="shared" si="509"/>
        <v>0</v>
      </c>
      <c r="AB1998" s="36">
        <f t="shared" si="510"/>
        <v>0</v>
      </c>
      <c r="AC1998" s="37">
        <f t="shared" si="511"/>
        <v>0</v>
      </c>
      <c r="AD1998" s="38"/>
      <c r="AE1998" s="38"/>
      <c r="AF1998" s="39">
        <f t="shared" si="512"/>
        <v>0</v>
      </c>
      <c r="AG1998" s="40"/>
      <c r="AH1998" s="41">
        <f t="shared" si="513"/>
        <v>0</v>
      </c>
      <c r="AI1998" s="42">
        <f t="shared" si="514"/>
        <v>0</v>
      </c>
      <c r="AJ1998" s="43">
        <f t="shared" si="515"/>
        <v>0</v>
      </c>
      <c r="AK1998" s="5" t="str">
        <f>_xlfn.IFNA(VLOOKUP(_xlfn.CONCAT(D1998," - ",S1998),OP!E:F,2,0),"-------------------------------------------NAO DISPONIVEL-------------------------------------------")</f>
        <v>C - RIOCARD</v>
      </c>
      <c r="AL1998" s="7" t="str">
        <f t="shared" si="501"/>
        <v>1 - -------------------------------------------NAO DISPONIVEL------------------------------------------- - 00000001998 - FETRANSPOR</v>
      </c>
      <c r="AM1998" s="7" t="str">
        <f t="shared" si="502"/>
        <v>-------------------------------------------NAO DISPONIVEL-------------------------------------------</v>
      </c>
      <c r="AN1998" s="44" cm="1">
        <f t="array" ref="AN1998">_xlfn.IFS(AJ1998=0,0,AQ1998="INATIVO",2,AQ1998="SEM CADASTRO",4,AQ1998="CPF ATIVO EM OUTRO COMPRADOR",5,AQ1998="NOVO/SEM CARTAO",6,AND(AJ1998&gt;0,AQ1998,""),8)</f>
        <v>0</v>
      </c>
      <c r="AO1998" s="45">
        <f t="shared" si="516"/>
        <v>-10</v>
      </c>
    </row>
    <row r="1999" spans="1:41" x14ac:dyDescent="0.4">
      <c r="A1999" s="21" t="str">
        <f t="shared" si="503"/>
        <v>-------------------------------------------NAO DISPONIVEL-------------------------------------------</v>
      </c>
      <c r="B1999" s="5" t="str">
        <f>_xlfn.IFNA(VLOOKUP(A1999,CNPJ!E:F,2,0),"-------------------------------------------NAO DISPONIVEL-------------------------------------------")</f>
        <v>-------------------------------------------NAO DISPONIVEL-------------------------------------------</v>
      </c>
      <c r="C1999" s="22">
        <v>1</v>
      </c>
      <c r="D1999" s="5" t="str">
        <f>_xlfn.XLOOKUP(R1999,OP!C:C,OP!B:B,,0,1)</f>
        <v>RJ</v>
      </c>
      <c r="E1999" s="23"/>
      <c r="M1999" s="26"/>
      <c r="N1999" s="27"/>
      <c r="O1999" s="28" t="str">
        <f t="shared" si="504"/>
        <v>00000001999</v>
      </c>
      <c r="R1999" s="27" t="s">
        <v>193</v>
      </c>
      <c r="S1999" s="30" t="str">
        <f>_xlfn.IFNA(VLOOKUP(_xlfn.CONCAT(D1999," - ",R1999),OP!A:D,4,0),"-------------------------------------------NAO DISPONIVEL-------------------------------------------")</f>
        <v>FETRANSPOR</v>
      </c>
      <c r="T1999" s="31"/>
      <c r="U1999" s="32"/>
      <c r="V1999" s="31"/>
      <c r="W1999" s="33">
        <f t="shared" si="505"/>
        <v>0</v>
      </c>
      <c r="X1999" s="34">
        <f t="shared" si="506"/>
        <v>0</v>
      </c>
      <c r="Y1999" s="33">
        <f t="shared" si="507"/>
        <v>0</v>
      </c>
      <c r="Z1999" s="33">
        <f t="shared" si="508"/>
        <v>0</v>
      </c>
      <c r="AA1999" s="35">
        <f t="shared" si="509"/>
        <v>0</v>
      </c>
      <c r="AB1999" s="36">
        <f t="shared" si="510"/>
        <v>0</v>
      </c>
      <c r="AC1999" s="37">
        <f t="shared" si="511"/>
        <v>0</v>
      </c>
      <c r="AD1999" s="38"/>
      <c r="AE1999" s="38"/>
      <c r="AF1999" s="39">
        <f t="shared" si="512"/>
        <v>0</v>
      </c>
      <c r="AG1999" s="40"/>
      <c r="AH1999" s="41">
        <f t="shared" si="513"/>
        <v>0</v>
      </c>
      <c r="AI1999" s="42">
        <f t="shared" si="514"/>
        <v>0</v>
      </c>
      <c r="AJ1999" s="43">
        <f t="shared" si="515"/>
        <v>0</v>
      </c>
      <c r="AK1999" s="5" t="str">
        <f>_xlfn.IFNA(VLOOKUP(_xlfn.CONCAT(D1999," - ",S1999),OP!E:F,2,0),"-------------------------------------------NAO DISPONIVEL-------------------------------------------")</f>
        <v>C - RIOCARD</v>
      </c>
      <c r="AL1999" s="7" t="str">
        <f t="shared" si="501"/>
        <v>1 - -------------------------------------------NAO DISPONIVEL------------------------------------------- - 00000001999 - FETRANSPOR</v>
      </c>
      <c r="AM1999" s="7" t="str">
        <f t="shared" si="502"/>
        <v>-------------------------------------------NAO DISPONIVEL-------------------------------------------</v>
      </c>
      <c r="AN1999" s="44" cm="1">
        <f t="array" ref="AN1999">_xlfn.IFS(AJ1999=0,0,AQ1999="INATIVO",2,AQ1999="SEM CADASTRO",4,AQ1999="CPF ATIVO EM OUTRO COMPRADOR",5,AQ1999="NOVO/SEM CARTAO",6,AND(AJ1999&gt;0,AQ1999,""),8)</f>
        <v>0</v>
      </c>
      <c r="AO1999" s="45">
        <f t="shared" si="516"/>
        <v>-10</v>
      </c>
    </row>
    <row r="2000" spans="1:41" x14ac:dyDescent="0.4">
      <c r="A2000" s="21" t="str">
        <f t="shared" si="503"/>
        <v>-------------------------------------------NAO DISPONIVEL-------------------------------------------</v>
      </c>
      <c r="B2000" s="5" t="str">
        <f>_xlfn.IFNA(VLOOKUP(A2000,CNPJ!E:F,2,0),"-------------------------------------------NAO DISPONIVEL-------------------------------------------")</f>
        <v>-------------------------------------------NAO DISPONIVEL-------------------------------------------</v>
      </c>
      <c r="C2000" s="22">
        <v>1</v>
      </c>
      <c r="D2000" s="5" t="str">
        <f>_xlfn.XLOOKUP(R2000,OP!C:C,OP!B:B,,0,1)</f>
        <v>RJ</v>
      </c>
      <c r="E2000" s="23"/>
      <c r="M2000" s="26"/>
      <c r="N2000" s="27"/>
      <c r="O2000" s="28" t="str">
        <f t="shared" si="504"/>
        <v>00000002000</v>
      </c>
      <c r="R2000" s="27" t="s">
        <v>193</v>
      </c>
      <c r="S2000" s="30" t="str">
        <f>_xlfn.IFNA(VLOOKUP(_xlfn.CONCAT(D2000," - ",R2000),OP!A:D,4,0),"-------------------------------------------NAO DISPONIVEL-------------------------------------------")</f>
        <v>FETRANSPOR</v>
      </c>
      <c r="T2000" s="31"/>
      <c r="U2000" s="32"/>
      <c r="V2000" s="31"/>
      <c r="W2000" s="33">
        <f t="shared" si="505"/>
        <v>0</v>
      </c>
      <c r="X2000" s="34">
        <f t="shared" si="506"/>
        <v>0</v>
      </c>
      <c r="Y2000" s="33">
        <f t="shared" si="507"/>
        <v>0</v>
      </c>
      <c r="Z2000" s="33">
        <f t="shared" si="508"/>
        <v>0</v>
      </c>
      <c r="AA2000" s="35">
        <f t="shared" si="509"/>
        <v>0</v>
      </c>
      <c r="AB2000" s="36">
        <f t="shared" si="510"/>
        <v>0</v>
      </c>
      <c r="AC2000" s="37">
        <f t="shared" si="511"/>
        <v>0</v>
      </c>
      <c r="AD2000" s="38"/>
      <c r="AE2000" s="38"/>
      <c r="AF2000" s="39">
        <f t="shared" si="512"/>
        <v>0</v>
      </c>
      <c r="AG2000" s="40"/>
      <c r="AH2000" s="41">
        <f t="shared" si="513"/>
        <v>0</v>
      </c>
      <c r="AI2000" s="42">
        <f t="shared" si="514"/>
        <v>0</v>
      </c>
      <c r="AJ2000" s="43">
        <f t="shared" si="515"/>
        <v>0</v>
      </c>
      <c r="AK2000" s="5" t="str">
        <f>_xlfn.IFNA(VLOOKUP(_xlfn.CONCAT(D2000," - ",S2000),OP!E:F,2,0),"-------------------------------------------NAO DISPONIVEL-------------------------------------------")</f>
        <v>C - RIOCARD</v>
      </c>
      <c r="AL2000" s="7" t="str">
        <f t="shared" si="501"/>
        <v>1 - -------------------------------------------NAO DISPONIVEL------------------------------------------- - 00000002000 - FETRANSPOR</v>
      </c>
      <c r="AM2000" s="7" t="str">
        <f t="shared" si="502"/>
        <v>-------------------------------------------NAO DISPONIVEL-------------------------------------------</v>
      </c>
      <c r="AN2000" s="44" cm="1">
        <f t="array" ref="AN2000">_xlfn.IFS(AJ2000=0,0,AQ2000="INATIVO",2,AQ2000="SEM CADASTRO",4,AQ2000="CPF ATIVO EM OUTRO COMPRADOR",5,AQ2000="NOVO/SEM CARTAO",6,AND(AJ2000&gt;0,AQ2000,""),8)</f>
        <v>0</v>
      </c>
      <c r="AO2000" s="45">
        <f t="shared" si="516"/>
        <v>-10</v>
      </c>
    </row>
    <row r="2001" spans="1:41" x14ac:dyDescent="0.4">
      <c r="A2001" s="21" t="str">
        <f t="shared" si="503"/>
        <v>-------------------------------------------NAO DISPONIVEL-------------------------------------------</v>
      </c>
      <c r="B2001" s="5" t="str">
        <f>_xlfn.IFNA(VLOOKUP(A2001,CNPJ!E:F,2,0),"-------------------------------------------NAO DISPONIVEL-------------------------------------------")</f>
        <v>-------------------------------------------NAO DISPONIVEL-------------------------------------------</v>
      </c>
      <c r="C2001" s="22">
        <v>1</v>
      </c>
      <c r="D2001" s="5" t="str">
        <f>_xlfn.XLOOKUP(R2001,OP!C:C,OP!B:B,,0,1)</f>
        <v>RJ</v>
      </c>
      <c r="E2001" s="23"/>
      <c r="M2001" s="26"/>
      <c r="N2001" s="27"/>
      <c r="O2001" s="28" t="str">
        <f t="shared" si="504"/>
        <v>00000002001</v>
      </c>
      <c r="R2001" s="27" t="s">
        <v>193</v>
      </c>
      <c r="S2001" s="30" t="str">
        <f>_xlfn.IFNA(VLOOKUP(_xlfn.CONCAT(D2001," - ",R2001),OP!A:D,4,0),"-------------------------------------------NAO DISPONIVEL-------------------------------------------")</f>
        <v>FETRANSPOR</v>
      </c>
      <c r="T2001" s="31"/>
      <c r="U2001" s="32"/>
      <c r="V2001" s="31"/>
      <c r="W2001" s="33">
        <f t="shared" si="505"/>
        <v>0</v>
      </c>
      <c r="X2001" s="34">
        <f t="shared" si="506"/>
        <v>0</v>
      </c>
      <c r="Y2001" s="33">
        <f t="shared" si="507"/>
        <v>0</v>
      </c>
      <c r="Z2001" s="33">
        <f t="shared" si="508"/>
        <v>0</v>
      </c>
      <c r="AA2001" s="35">
        <f t="shared" si="509"/>
        <v>0</v>
      </c>
      <c r="AB2001" s="36">
        <f t="shared" si="510"/>
        <v>0</v>
      </c>
      <c r="AC2001" s="37">
        <f t="shared" si="511"/>
        <v>0</v>
      </c>
      <c r="AD2001" s="38"/>
      <c r="AE2001" s="38"/>
      <c r="AF2001" s="39">
        <f t="shared" si="512"/>
        <v>0</v>
      </c>
      <c r="AG2001" s="40"/>
      <c r="AH2001" s="41">
        <f t="shared" si="513"/>
        <v>0</v>
      </c>
      <c r="AI2001" s="42">
        <f t="shared" si="514"/>
        <v>0</v>
      </c>
      <c r="AJ2001" s="43">
        <f t="shared" si="515"/>
        <v>0</v>
      </c>
      <c r="AK2001" s="5" t="str">
        <f>_xlfn.IFNA(VLOOKUP(_xlfn.CONCAT(D2001," - ",S2001),OP!E:F,2,0),"-------------------------------------------NAO DISPONIVEL-------------------------------------------")</f>
        <v>C - RIOCARD</v>
      </c>
      <c r="AL2001" s="7" t="str">
        <f t="shared" si="501"/>
        <v>1 - -------------------------------------------NAO DISPONIVEL------------------------------------------- - 00000002001 - FETRANSPOR</v>
      </c>
      <c r="AM2001" s="7" t="str">
        <f t="shared" si="502"/>
        <v>-------------------------------------------NAO DISPONIVEL-------------------------------------------</v>
      </c>
      <c r="AN2001" s="44" cm="1">
        <f t="array" ref="AN2001">_xlfn.IFS(AJ2001=0,0,AQ2001="INATIVO",2,AQ2001="SEM CADASTRO",4,AQ2001="CPF ATIVO EM OUTRO COMPRADOR",5,AQ2001="NOVO/SEM CARTAO",6,AND(AJ2001&gt;0,AQ2001,""),8)</f>
        <v>0</v>
      </c>
      <c r="AO2001" s="45">
        <f t="shared" si="516"/>
        <v>-10</v>
      </c>
    </row>
    <row r="2002" spans="1:41" x14ac:dyDescent="0.4">
      <c r="A2002" s="21" t="str">
        <f t="shared" si="503"/>
        <v>-------------------------------------------NAO DISPONIVEL-------------------------------------------</v>
      </c>
      <c r="B2002" s="5" t="str">
        <f>_xlfn.IFNA(VLOOKUP(A2002,CNPJ!E:F,2,0),"-------------------------------------------NAO DISPONIVEL-------------------------------------------")</f>
        <v>-------------------------------------------NAO DISPONIVEL-------------------------------------------</v>
      </c>
      <c r="C2002" s="22">
        <v>1</v>
      </c>
      <c r="D2002" s="5" t="str">
        <f>_xlfn.XLOOKUP(R2002,OP!C:C,OP!B:B,,0,1)</f>
        <v>RJ</v>
      </c>
      <c r="E2002" s="23"/>
      <c r="M2002" s="26"/>
      <c r="N2002" s="27"/>
      <c r="O2002" s="28" t="str">
        <f t="shared" si="504"/>
        <v>00000002002</v>
      </c>
      <c r="R2002" s="27" t="s">
        <v>193</v>
      </c>
      <c r="S2002" s="30" t="str">
        <f>_xlfn.IFNA(VLOOKUP(_xlfn.CONCAT(D2002," - ",R2002),OP!A:D,4,0),"-------------------------------------------NAO DISPONIVEL-------------------------------------------")</f>
        <v>FETRANSPOR</v>
      </c>
      <c r="T2002" s="31"/>
      <c r="U2002" s="32"/>
      <c r="V2002" s="31"/>
      <c r="W2002" s="33">
        <f t="shared" si="505"/>
        <v>0</v>
      </c>
      <c r="X2002" s="34">
        <f t="shared" si="506"/>
        <v>0</v>
      </c>
      <c r="Y2002" s="33">
        <f t="shared" si="507"/>
        <v>0</v>
      </c>
      <c r="Z2002" s="33">
        <f t="shared" si="508"/>
        <v>0</v>
      </c>
      <c r="AA2002" s="35">
        <f t="shared" si="509"/>
        <v>0</v>
      </c>
      <c r="AB2002" s="36">
        <f t="shared" si="510"/>
        <v>0</v>
      </c>
      <c r="AC2002" s="37">
        <f t="shared" si="511"/>
        <v>0</v>
      </c>
      <c r="AD2002" s="38"/>
      <c r="AE2002" s="38"/>
      <c r="AF2002" s="39">
        <f t="shared" si="512"/>
        <v>0</v>
      </c>
      <c r="AG2002" s="40"/>
      <c r="AH2002" s="41">
        <f t="shared" si="513"/>
        <v>0</v>
      </c>
      <c r="AI2002" s="42">
        <f t="shared" si="514"/>
        <v>0</v>
      </c>
      <c r="AJ2002" s="43">
        <f t="shared" si="515"/>
        <v>0</v>
      </c>
      <c r="AK2002" s="5" t="str">
        <f>_xlfn.IFNA(VLOOKUP(_xlfn.CONCAT(D2002," - ",S2002),OP!E:F,2,0),"-------------------------------------------NAO DISPONIVEL-------------------------------------------")</f>
        <v>C - RIOCARD</v>
      </c>
      <c r="AL2002" s="7" t="str">
        <f t="shared" si="501"/>
        <v>1 - -------------------------------------------NAO DISPONIVEL------------------------------------------- - 00000002002 - FETRANSPOR</v>
      </c>
      <c r="AM2002" s="7" t="str">
        <f t="shared" si="502"/>
        <v>-------------------------------------------NAO DISPONIVEL-------------------------------------------</v>
      </c>
      <c r="AN2002" s="44" cm="1">
        <f t="array" ref="AN2002">_xlfn.IFS(AJ2002=0,0,AQ2002="INATIVO",2,AQ2002="SEM CADASTRO",4,AQ2002="CPF ATIVO EM OUTRO COMPRADOR",5,AQ2002="NOVO/SEM CARTAO",6,AND(AJ2002&gt;0,AQ2002,""),8)</f>
        <v>0</v>
      </c>
      <c r="AO2002" s="45">
        <f t="shared" si="516"/>
        <v>-10</v>
      </c>
    </row>
    <row r="2003" spans="1:41" x14ac:dyDescent="0.4">
      <c r="A2003" s="21" t="str">
        <f t="shared" si="503"/>
        <v>-------------------------------------------NAO DISPONIVEL-------------------------------------------</v>
      </c>
      <c r="B2003" s="5" t="str">
        <f>_xlfn.IFNA(VLOOKUP(A2003,CNPJ!E:F,2,0),"-------------------------------------------NAO DISPONIVEL-------------------------------------------")</f>
        <v>-------------------------------------------NAO DISPONIVEL-------------------------------------------</v>
      </c>
      <c r="C2003" s="22">
        <v>1</v>
      </c>
      <c r="D2003" s="5" t="str">
        <f>_xlfn.XLOOKUP(R2003,OP!C:C,OP!B:B,,0,1)</f>
        <v>RJ</v>
      </c>
      <c r="E2003" s="23"/>
      <c r="M2003" s="26"/>
      <c r="N2003" s="27"/>
      <c r="O2003" s="28" t="str">
        <f t="shared" si="504"/>
        <v>00000002003</v>
      </c>
      <c r="R2003" s="27" t="s">
        <v>193</v>
      </c>
      <c r="S2003" s="30" t="str">
        <f>_xlfn.IFNA(VLOOKUP(_xlfn.CONCAT(D2003," - ",R2003),OP!A:D,4,0),"-------------------------------------------NAO DISPONIVEL-------------------------------------------")</f>
        <v>FETRANSPOR</v>
      </c>
      <c r="T2003" s="31"/>
      <c r="U2003" s="32"/>
      <c r="V2003" s="31"/>
      <c r="W2003" s="33">
        <f t="shared" si="505"/>
        <v>0</v>
      </c>
      <c r="X2003" s="34">
        <f t="shared" si="506"/>
        <v>0</v>
      </c>
      <c r="Y2003" s="33">
        <f t="shared" si="507"/>
        <v>0</v>
      </c>
      <c r="Z2003" s="33">
        <f t="shared" si="508"/>
        <v>0</v>
      </c>
      <c r="AA2003" s="35">
        <f t="shared" si="509"/>
        <v>0</v>
      </c>
      <c r="AB2003" s="36">
        <f t="shared" si="510"/>
        <v>0</v>
      </c>
      <c r="AC2003" s="37">
        <f t="shared" si="511"/>
        <v>0</v>
      </c>
      <c r="AD2003" s="38"/>
      <c r="AE2003" s="38"/>
      <c r="AF2003" s="39">
        <f t="shared" si="512"/>
        <v>0</v>
      </c>
      <c r="AG2003" s="40"/>
      <c r="AH2003" s="41">
        <f t="shared" si="513"/>
        <v>0</v>
      </c>
      <c r="AI2003" s="42">
        <f t="shared" si="514"/>
        <v>0</v>
      </c>
      <c r="AJ2003" s="43">
        <f t="shared" si="515"/>
        <v>0</v>
      </c>
      <c r="AK2003" s="5" t="str">
        <f>_xlfn.IFNA(VLOOKUP(_xlfn.CONCAT(D2003," - ",S2003),OP!E:F,2,0),"-------------------------------------------NAO DISPONIVEL-------------------------------------------")</f>
        <v>C - RIOCARD</v>
      </c>
      <c r="AL2003" s="7" t="str">
        <f t="shared" si="501"/>
        <v>1 - -------------------------------------------NAO DISPONIVEL------------------------------------------- - 00000002003 - FETRANSPOR</v>
      </c>
      <c r="AM2003" s="7" t="str">
        <f t="shared" si="502"/>
        <v>-------------------------------------------NAO DISPONIVEL-------------------------------------------</v>
      </c>
      <c r="AN2003" s="44" cm="1">
        <f t="array" ref="AN2003">_xlfn.IFS(AJ2003=0,0,AQ2003="INATIVO",2,AQ2003="SEM CADASTRO",4,AQ2003="CPF ATIVO EM OUTRO COMPRADOR",5,AQ2003="NOVO/SEM CARTAO",6,AND(AJ2003&gt;0,AQ2003,""),8)</f>
        <v>0</v>
      </c>
      <c r="AO2003" s="45">
        <f t="shared" si="516"/>
        <v>-10</v>
      </c>
    </row>
    <row r="2004" spans="1:41" x14ac:dyDescent="0.4">
      <c r="A2004" s="21" t="str">
        <f t="shared" si="503"/>
        <v>-------------------------------------------NAO DISPONIVEL-------------------------------------------</v>
      </c>
      <c r="B2004" s="5" t="str">
        <f>_xlfn.IFNA(VLOOKUP(A2004,CNPJ!E:F,2,0),"-------------------------------------------NAO DISPONIVEL-------------------------------------------")</f>
        <v>-------------------------------------------NAO DISPONIVEL-------------------------------------------</v>
      </c>
      <c r="C2004" s="22">
        <v>1</v>
      </c>
      <c r="D2004" s="5" t="str">
        <f>_xlfn.XLOOKUP(R2004,OP!C:C,OP!B:B,,0,1)</f>
        <v>RJ</v>
      </c>
      <c r="E2004" s="23"/>
      <c r="M2004" s="26"/>
      <c r="N2004" s="27"/>
      <c r="O2004" s="28" t="str">
        <f t="shared" si="504"/>
        <v>00000002004</v>
      </c>
      <c r="R2004" s="27" t="s">
        <v>193</v>
      </c>
      <c r="S2004" s="30" t="str">
        <f>_xlfn.IFNA(VLOOKUP(_xlfn.CONCAT(D2004," - ",R2004),OP!A:D,4,0),"-------------------------------------------NAO DISPONIVEL-------------------------------------------")</f>
        <v>FETRANSPOR</v>
      </c>
      <c r="T2004" s="31"/>
      <c r="U2004" s="32"/>
      <c r="V2004" s="31"/>
      <c r="W2004" s="33">
        <f t="shared" si="505"/>
        <v>0</v>
      </c>
      <c r="X2004" s="34">
        <f t="shared" si="506"/>
        <v>0</v>
      </c>
      <c r="Y2004" s="33">
        <f t="shared" si="507"/>
        <v>0</v>
      </c>
      <c r="Z2004" s="33">
        <f t="shared" si="508"/>
        <v>0</v>
      </c>
      <c r="AA2004" s="35">
        <f t="shared" si="509"/>
        <v>0</v>
      </c>
      <c r="AB2004" s="36">
        <f t="shared" si="510"/>
        <v>0</v>
      </c>
      <c r="AC2004" s="37">
        <f t="shared" si="511"/>
        <v>0</v>
      </c>
      <c r="AD2004" s="38"/>
      <c r="AE2004" s="38"/>
      <c r="AF2004" s="39">
        <f t="shared" si="512"/>
        <v>0</v>
      </c>
      <c r="AG2004" s="40"/>
      <c r="AH2004" s="41">
        <f t="shared" si="513"/>
        <v>0</v>
      </c>
      <c r="AI2004" s="42">
        <f t="shared" si="514"/>
        <v>0</v>
      </c>
      <c r="AJ2004" s="43">
        <f t="shared" si="515"/>
        <v>0</v>
      </c>
      <c r="AK2004" s="5" t="str">
        <f>_xlfn.IFNA(VLOOKUP(_xlfn.CONCAT(D2004," - ",S2004),OP!E:F,2,0),"-------------------------------------------NAO DISPONIVEL-------------------------------------------")</f>
        <v>C - RIOCARD</v>
      </c>
      <c r="AL2004" s="7" t="str">
        <f t="shared" si="501"/>
        <v>1 - -------------------------------------------NAO DISPONIVEL------------------------------------------- - 00000002004 - FETRANSPOR</v>
      </c>
      <c r="AM2004" s="7" t="str">
        <f t="shared" si="502"/>
        <v>-------------------------------------------NAO DISPONIVEL-------------------------------------------</v>
      </c>
      <c r="AN2004" s="44" cm="1">
        <f t="array" ref="AN2004">_xlfn.IFS(AJ2004=0,0,AQ2004="INATIVO",2,AQ2004="SEM CADASTRO",4,AQ2004="CPF ATIVO EM OUTRO COMPRADOR",5,AQ2004="NOVO/SEM CARTAO",6,AND(AJ2004&gt;0,AQ2004,""),8)</f>
        <v>0</v>
      </c>
      <c r="AO2004" s="45">
        <f t="shared" si="516"/>
        <v>-10</v>
      </c>
    </row>
    <row r="2005" spans="1:41" x14ac:dyDescent="0.4">
      <c r="A2005" s="21" t="str">
        <f t="shared" si="503"/>
        <v>-------------------------------------------NAO DISPONIVEL-------------------------------------------</v>
      </c>
      <c r="B2005" s="5" t="str">
        <f>_xlfn.IFNA(VLOOKUP(A2005,CNPJ!E:F,2,0),"-------------------------------------------NAO DISPONIVEL-------------------------------------------")</f>
        <v>-------------------------------------------NAO DISPONIVEL-------------------------------------------</v>
      </c>
      <c r="C2005" s="22">
        <v>1</v>
      </c>
      <c r="D2005" s="5" t="str">
        <f>_xlfn.XLOOKUP(R2005,OP!C:C,OP!B:B,,0,1)</f>
        <v>RJ</v>
      </c>
      <c r="E2005" s="23"/>
      <c r="M2005" s="26"/>
      <c r="N2005" s="27"/>
      <c r="O2005" s="28" t="str">
        <f t="shared" si="504"/>
        <v>00000002005</v>
      </c>
      <c r="R2005" s="27" t="s">
        <v>193</v>
      </c>
      <c r="S2005" s="30" t="str">
        <f>_xlfn.IFNA(VLOOKUP(_xlfn.CONCAT(D2005," - ",R2005),OP!A:D,4,0),"-------------------------------------------NAO DISPONIVEL-------------------------------------------")</f>
        <v>FETRANSPOR</v>
      </c>
      <c r="T2005" s="31"/>
      <c r="U2005" s="32"/>
      <c r="V2005" s="31"/>
      <c r="W2005" s="33">
        <f t="shared" si="505"/>
        <v>0</v>
      </c>
      <c r="X2005" s="34">
        <f t="shared" si="506"/>
        <v>0</v>
      </c>
      <c r="Y2005" s="33">
        <f t="shared" si="507"/>
        <v>0</v>
      </c>
      <c r="Z2005" s="33">
        <f t="shared" si="508"/>
        <v>0</v>
      </c>
      <c r="AA2005" s="35">
        <f t="shared" si="509"/>
        <v>0</v>
      </c>
      <c r="AB2005" s="36">
        <f t="shared" si="510"/>
        <v>0</v>
      </c>
      <c r="AC2005" s="37">
        <f t="shared" si="511"/>
        <v>0</v>
      </c>
      <c r="AD2005" s="38"/>
      <c r="AE2005" s="38"/>
      <c r="AF2005" s="39">
        <f t="shared" si="512"/>
        <v>0</v>
      </c>
      <c r="AG2005" s="40"/>
      <c r="AH2005" s="41">
        <f t="shared" si="513"/>
        <v>0</v>
      </c>
      <c r="AI2005" s="42">
        <f t="shared" si="514"/>
        <v>0</v>
      </c>
      <c r="AJ2005" s="43">
        <f t="shared" si="515"/>
        <v>0</v>
      </c>
      <c r="AK2005" s="5" t="str">
        <f>_xlfn.IFNA(VLOOKUP(_xlfn.CONCAT(D2005," - ",S2005),OP!E:F,2,0),"-------------------------------------------NAO DISPONIVEL-------------------------------------------")</f>
        <v>C - RIOCARD</v>
      </c>
      <c r="AL2005" s="7" t="str">
        <f t="shared" si="501"/>
        <v>1 - -------------------------------------------NAO DISPONIVEL------------------------------------------- - 00000002005 - FETRANSPOR</v>
      </c>
      <c r="AM2005" s="7" t="str">
        <f t="shared" si="502"/>
        <v>-------------------------------------------NAO DISPONIVEL-------------------------------------------</v>
      </c>
      <c r="AN2005" s="44" cm="1">
        <f t="array" ref="AN2005">_xlfn.IFS(AJ2005=0,0,AQ2005="INATIVO",2,AQ2005="SEM CADASTRO",4,AQ2005="CPF ATIVO EM OUTRO COMPRADOR",5,AQ2005="NOVO/SEM CARTAO",6,AND(AJ2005&gt;0,AQ2005,""),8)</f>
        <v>0</v>
      </c>
      <c r="AO2005" s="45">
        <f t="shared" si="516"/>
        <v>-10</v>
      </c>
    </row>
    <row r="2006" spans="1:41" x14ac:dyDescent="0.4">
      <c r="A2006" s="21" t="str">
        <f t="shared" si="503"/>
        <v>-------------------------------------------NAO DISPONIVEL-------------------------------------------</v>
      </c>
      <c r="B2006" s="5" t="str">
        <f>_xlfn.IFNA(VLOOKUP(A2006,CNPJ!E:F,2,0),"-------------------------------------------NAO DISPONIVEL-------------------------------------------")</f>
        <v>-------------------------------------------NAO DISPONIVEL-------------------------------------------</v>
      </c>
      <c r="C2006" s="22">
        <v>1</v>
      </c>
      <c r="D2006" s="5" t="str">
        <f>_xlfn.XLOOKUP(R2006,OP!C:C,OP!B:B,,0,1)</f>
        <v>RJ</v>
      </c>
      <c r="E2006" s="23"/>
      <c r="M2006" s="26"/>
      <c r="N2006" s="27"/>
      <c r="O2006" s="28" t="str">
        <f t="shared" si="504"/>
        <v>00000002006</v>
      </c>
      <c r="R2006" s="27" t="s">
        <v>193</v>
      </c>
      <c r="S2006" s="30" t="str">
        <f>_xlfn.IFNA(VLOOKUP(_xlfn.CONCAT(D2006," - ",R2006),OP!A:D,4,0),"-------------------------------------------NAO DISPONIVEL-------------------------------------------")</f>
        <v>FETRANSPOR</v>
      </c>
      <c r="T2006" s="31"/>
      <c r="U2006" s="32"/>
      <c r="V2006" s="31"/>
      <c r="W2006" s="33">
        <f t="shared" si="505"/>
        <v>0</v>
      </c>
      <c r="X2006" s="34">
        <f t="shared" si="506"/>
        <v>0</v>
      </c>
      <c r="Y2006" s="33">
        <f t="shared" si="507"/>
        <v>0</v>
      </c>
      <c r="Z2006" s="33">
        <f t="shared" si="508"/>
        <v>0</v>
      </c>
      <c r="AA2006" s="35">
        <f t="shared" si="509"/>
        <v>0</v>
      </c>
      <c r="AB2006" s="36">
        <f t="shared" si="510"/>
        <v>0</v>
      </c>
      <c r="AC2006" s="37">
        <f t="shared" si="511"/>
        <v>0</v>
      </c>
      <c r="AD2006" s="38"/>
      <c r="AE2006" s="38"/>
      <c r="AF2006" s="39">
        <f t="shared" si="512"/>
        <v>0</v>
      </c>
      <c r="AG2006" s="40"/>
      <c r="AH2006" s="41">
        <f t="shared" si="513"/>
        <v>0</v>
      </c>
      <c r="AI2006" s="42">
        <f t="shared" si="514"/>
        <v>0</v>
      </c>
      <c r="AJ2006" s="43">
        <f t="shared" si="515"/>
        <v>0</v>
      </c>
      <c r="AK2006" s="5" t="str">
        <f>_xlfn.IFNA(VLOOKUP(_xlfn.CONCAT(D2006," - ",S2006),OP!E:F,2,0),"-------------------------------------------NAO DISPONIVEL-------------------------------------------")</f>
        <v>C - RIOCARD</v>
      </c>
      <c r="AL2006" s="7" t="str">
        <f t="shared" si="501"/>
        <v>1 - -------------------------------------------NAO DISPONIVEL------------------------------------------- - 00000002006 - FETRANSPOR</v>
      </c>
      <c r="AM2006" s="7" t="str">
        <f t="shared" si="502"/>
        <v>-------------------------------------------NAO DISPONIVEL-------------------------------------------</v>
      </c>
      <c r="AN2006" s="44" cm="1">
        <f t="array" ref="AN2006">_xlfn.IFS(AJ2006=0,0,AQ2006="INATIVO",2,AQ2006="SEM CADASTRO",4,AQ2006="CPF ATIVO EM OUTRO COMPRADOR",5,AQ2006="NOVO/SEM CARTAO",6,AND(AJ2006&gt;0,AQ2006,""),8)</f>
        <v>0</v>
      </c>
      <c r="AO2006" s="45">
        <f t="shared" si="516"/>
        <v>-10</v>
      </c>
    </row>
    <row r="2007" spans="1:41" x14ac:dyDescent="0.4">
      <c r="A2007" s="21" t="str">
        <f t="shared" si="503"/>
        <v>-------------------------------------------NAO DISPONIVEL-------------------------------------------</v>
      </c>
      <c r="B2007" s="5" t="str">
        <f>_xlfn.IFNA(VLOOKUP(A2007,CNPJ!E:F,2,0),"-------------------------------------------NAO DISPONIVEL-------------------------------------------")</f>
        <v>-------------------------------------------NAO DISPONIVEL-------------------------------------------</v>
      </c>
      <c r="C2007" s="22">
        <v>1</v>
      </c>
      <c r="D2007" s="5" t="str">
        <f>_xlfn.XLOOKUP(R2007,OP!C:C,OP!B:B,,0,1)</f>
        <v>RJ</v>
      </c>
      <c r="E2007" s="23"/>
      <c r="M2007" s="26"/>
      <c r="N2007" s="27"/>
      <c r="O2007" s="28" t="str">
        <f t="shared" si="504"/>
        <v>00000002007</v>
      </c>
      <c r="R2007" s="27" t="s">
        <v>193</v>
      </c>
      <c r="S2007" s="30" t="str">
        <f>_xlfn.IFNA(VLOOKUP(_xlfn.CONCAT(D2007," - ",R2007),OP!A:D,4,0),"-------------------------------------------NAO DISPONIVEL-------------------------------------------")</f>
        <v>FETRANSPOR</v>
      </c>
      <c r="T2007" s="31"/>
      <c r="U2007" s="32"/>
      <c r="V2007" s="31"/>
      <c r="W2007" s="33">
        <f t="shared" si="505"/>
        <v>0</v>
      </c>
      <c r="X2007" s="34">
        <f t="shared" si="506"/>
        <v>0</v>
      </c>
      <c r="Y2007" s="33">
        <f t="shared" si="507"/>
        <v>0</v>
      </c>
      <c r="Z2007" s="33">
        <f t="shared" si="508"/>
        <v>0</v>
      </c>
      <c r="AA2007" s="35">
        <f t="shared" si="509"/>
        <v>0</v>
      </c>
      <c r="AB2007" s="36">
        <f t="shared" si="510"/>
        <v>0</v>
      </c>
      <c r="AC2007" s="37">
        <f t="shared" si="511"/>
        <v>0</v>
      </c>
      <c r="AD2007" s="38"/>
      <c r="AE2007" s="38"/>
      <c r="AF2007" s="39">
        <f t="shared" si="512"/>
        <v>0</v>
      </c>
      <c r="AG2007" s="40"/>
      <c r="AH2007" s="41">
        <f t="shared" si="513"/>
        <v>0</v>
      </c>
      <c r="AI2007" s="42">
        <f t="shared" si="514"/>
        <v>0</v>
      </c>
      <c r="AJ2007" s="43">
        <f t="shared" si="515"/>
        <v>0</v>
      </c>
      <c r="AK2007" s="5" t="str">
        <f>_xlfn.IFNA(VLOOKUP(_xlfn.CONCAT(D2007," - ",S2007),OP!E:F,2,0),"-------------------------------------------NAO DISPONIVEL-------------------------------------------")</f>
        <v>C - RIOCARD</v>
      </c>
      <c r="AL2007" s="7" t="str">
        <f t="shared" si="501"/>
        <v>1 - -------------------------------------------NAO DISPONIVEL------------------------------------------- - 00000002007 - FETRANSPOR</v>
      </c>
      <c r="AM2007" s="7" t="str">
        <f t="shared" si="502"/>
        <v>-------------------------------------------NAO DISPONIVEL-------------------------------------------</v>
      </c>
      <c r="AN2007" s="44" cm="1">
        <f t="array" ref="AN2007">_xlfn.IFS(AJ2007=0,0,AQ2007="INATIVO",2,AQ2007="SEM CADASTRO",4,AQ2007="CPF ATIVO EM OUTRO COMPRADOR",5,AQ2007="NOVO/SEM CARTAO",6,AND(AJ2007&gt;0,AQ2007,""),8)</f>
        <v>0</v>
      </c>
      <c r="AO2007" s="45">
        <f t="shared" si="516"/>
        <v>-10</v>
      </c>
    </row>
    <row r="2008" spans="1:41" x14ac:dyDescent="0.4">
      <c r="A2008" s="21" t="str">
        <f t="shared" si="503"/>
        <v>-------------------------------------------NAO DISPONIVEL-------------------------------------------</v>
      </c>
      <c r="B2008" s="5" t="str">
        <f>_xlfn.IFNA(VLOOKUP(A2008,CNPJ!E:F,2,0),"-------------------------------------------NAO DISPONIVEL-------------------------------------------")</f>
        <v>-------------------------------------------NAO DISPONIVEL-------------------------------------------</v>
      </c>
      <c r="C2008" s="22">
        <v>1</v>
      </c>
      <c r="D2008" s="5" t="str">
        <f>_xlfn.XLOOKUP(R2008,OP!C:C,OP!B:B,,0,1)</f>
        <v>RJ</v>
      </c>
      <c r="E2008" s="23"/>
      <c r="M2008" s="26"/>
      <c r="N2008" s="27"/>
      <c r="O2008" s="28" t="str">
        <f t="shared" si="504"/>
        <v>00000002008</v>
      </c>
      <c r="R2008" s="27" t="s">
        <v>193</v>
      </c>
      <c r="S2008" s="30" t="str">
        <f>_xlfn.IFNA(VLOOKUP(_xlfn.CONCAT(D2008," - ",R2008),OP!A:D,4,0),"-------------------------------------------NAO DISPONIVEL-------------------------------------------")</f>
        <v>FETRANSPOR</v>
      </c>
      <c r="T2008" s="31"/>
      <c r="U2008" s="32"/>
      <c r="V2008" s="31"/>
      <c r="W2008" s="33">
        <f t="shared" si="505"/>
        <v>0</v>
      </c>
      <c r="X2008" s="34">
        <f t="shared" si="506"/>
        <v>0</v>
      </c>
      <c r="Y2008" s="33">
        <f t="shared" si="507"/>
        <v>0</v>
      </c>
      <c r="Z2008" s="33">
        <f t="shared" si="508"/>
        <v>0</v>
      </c>
      <c r="AA2008" s="35">
        <f t="shared" si="509"/>
        <v>0</v>
      </c>
      <c r="AB2008" s="36">
        <f t="shared" si="510"/>
        <v>0</v>
      </c>
      <c r="AC2008" s="37">
        <f t="shared" si="511"/>
        <v>0</v>
      </c>
      <c r="AD2008" s="38"/>
      <c r="AE2008" s="38"/>
      <c r="AF2008" s="39">
        <f t="shared" si="512"/>
        <v>0</v>
      </c>
      <c r="AG2008" s="40"/>
      <c r="AH2008" s="41">
        <f t="shared" si="513"/>
        <v>0</v>
      </c>
      <c r="AI2008" s="42">
        <f t="shared" si="514"/>
        <v>0</v>
      </c>
      <c r="AJ2008" s="43">
        <f t="shared" si="515"/>
        <v>0</v>
      </c>
      <c r="AK2008" s="5" t="str">
        <f>_xlfn.IFNA(VLOOKUP(_xlfn.CONCAT(D2008," - ",S2008),OP!E:F,2,0),"-------------------------------------------NAO DISPONIVEL-------------------------------------------")</f>
        <v>C - RIOCARD</v>
      </c>
      <c r="AL2008" s="7" t="str">
        <f t="shared" si="501"/>
        <v>1 - -------------------------------------------NAO DISPONIVEL------------------------------------------- - 00000002008 - FETRANSPOR</v>
      </c>
      <c r="AM2008" s="7" t="str">
        <f t="shared" si="502"/>
        <v>-------------------------------------------NAO DISPONIVEL-------------------------------------------</v>
      </c>
      <c r="AN2008" s="44" cm="1">
        <f t="array" ref="AN2008">_xlfn.IFS(AJ2008=0,0,AQ2008="INATIVO",2,AQ2008="SEM CADASTRO",4,AQ2008="CPF ATIVO EM OUTRO COMPRADOR",5,AQ2008="NOVO/SEM CARTAO",6,AND(AJ2008&gt;0,AQ2008,""),8)</f>
        <v>0</v>
      </c>
      <c r="AO2008" s="45">
        <f t="shared" si="516"/>
        <v>-10</v>
      </c>
    </row>
    <row r="2009" spans="1:41" x14ac:dyDescent="0.4">
      <c r="A2009" s="21" t="str">
        <f t="shared" si="503"/>
        <v>-------------------------------------------NAO DISPONIVEL-------------------------------------------</v>
      </c>
      <c r="B2009" s="5" t="str">
        <f>_xlfn.IFNA(VLOOKUP(A2009,CNPJ!E:F,2,0),"-------------------------------------------NAO DISPONIVEL-------------------------------------------")</f>
        <v>-------------------------------------------NAO DISPONIVEL-------------------------------------------</v>
      </c>
      <c r="C2009" s="22">
        <v>1</v>
      </c>
      <c r="D2009" s="5" t="str">
        <f>_xlfn.XLOOKUP(R2009,OP!C:C,OP!B:B,,0,1)</f>
        <v>RJ</v>
      </c>
      <c r="E2009" s="23"/>
      <c r="M2009" s="26"/>
      <c r="N2009" s="27"/>
      <c r="O2009" s="28" t="str">
        <f t="shared" si="504"/>
        <v>00000002009</v>
      </c>
      <c r="R2009" s="27" t="s">
        <v>193</v>
      </c>
      <c r="S2009" s="30" t="str">
        <f>_xlfn.IFNA(VLOOKUP(_xlfn.CONCAT(D2009," - ",R2009),OP!A:D,4,0),"-------------------------------------------NAO DISPONIVEL-------------------------------------------")</f>
        <v>FETRANSPOR</v>
      </c>
      <c r="T2009" s="31"/>
      <c r="U2009" s="32"/>
      <c r="V2009" s="31"/>
      <c r="W2009" s="33">
        <f t="shared" si="505"/>
        <v>0</v>
      </c>
      <c r="X2009" s="34">
        <f t="shared" si="506"/>
        <v>0</v>
      </c>
      <c r="Y2009" s="33">
        <f t="shared" si="507"/>
        <v>0</v>
      </c>
      <c r="Z2009" s="33">
        <f t="shared" si="508"/>
        <v>0</v>
      </c>
      <c r="AA2009" s="35">
        <f t="shared" si="509"/>
        <v>0</v>
      </c>
      <c r="AB2009" s="36">
        <f t="shared" si="510"/>
        <v>0</v>
      </c>
      <c r="AC2009" s="37">
        <f t="shared" si="511"/>
        <v>0</v>
      </c>
      <c r="AD2009" s="38"/>
      <c r="AE2009" s="38"/>
      <c r="AF2009" s="39">
        <f t="shared" si="512"/>
        <v>0</v>
      </c>
      <c r="AG2009" s="40"/>
      <c r="AH2009" s="41">
        <f t="shared" si="513"/>
        <v>0</v>
      </c>
      <c r="AI2009" s="42">
        <f t="shared" si="514"/>
        <v>0</v>
      </c>
      <c r="AJ2009" s="43">
        <f t="shared" si="515"/>
        <v>0</v>
      </c>
      <c r="AK2009" s="5" t="str">
        <f>_xlfn.IFNA(VLOOKUP(_xlfn.CONCAT(D2009," - ",S2009),OP!E:F,2,0),"-------------------------------------------NAO DISPONIVEL-------------------------------------------")</f>
        <v>C - RIOCARD</v>
      </c>
      <c r="AL2009" s="7" t="str">
        <f t="shared" si="501"/>
        <v>1 - -------------------------------------------NAO DISPONIVEL------------------------------------------- - 00000002009 - FETRANSPOR</v>
      </c>
      <c r="AM2009" s="7" t="str">
        <f t="shared" si="502"/>
        <v>-------------------------------------------NAO DISPONIVEL-------------------------------------------</v>
      </c>
      <c r="AN2009" s="44" cm="1">
        <f t="array" ref="AN2009">_xlfn.IFS(AJ2009=0,0,AQ2009="INATIVO",2,AQ2009="SEM CADASTRO",4,AQ2009="CPF ATIVO EM OUTRO COMPRADOR",5,AQ2009="NOVO/SEM CARTAO",6,AND(AJ2009&gt;0,AQ2009,""),8)</f>
        <v>0</v>
      </c>
      <c r="AO2009" s="45">
        <f t="shared" si="516"/>
        <v>-10</v>
      </c>
    </row>
    <row r="2010" spans="1:41" x14ac:dyDescent="0.4">
      <c r="A2010" s="21" t="str">
        <f t="shared" si="503"/>
        <v>-------------------------------------------NAO DISPONIVEL-------------------------------------------</v>
      </c>
      <c r="B2010" s="5" t="str">
        <f>_xlfn.IFNA(VLOOKUP(A2010,CNPJ!E:F,2,0),"-------------------------------------------NAO DISPONIVEL-------------------------------------------")</f>
        <v>-------------------------------------------NAO DISPONIVEL-------------------------------------------</v>
      </c>
      <c r="C2010" s="22">
        <v>1</v>
      </c>
      <c r="D2010" s="5" t="str">
        <f>_xlfn.XLOOKUP(R2010,OP!C:C,OP!B:B,,0,1)</f>
        <v>RJ</v>
      </c>
      <c r="E2010" s="23"/>
      <c r="M2010" s="26"/>
      <c r="N2010" s="27"/>
      <c r="O2010" s="28" t="str">
        <f t="shared" si="504"/>
        <v>00000002010</v>
      </c>
      <c r="R2010" s="27" t="s">
        <v>193</v>
      </c>
      <c r="S2010" s="30" t="str">
        <f>_xlfn.IFNA(VLOOKUP(_xlfn.CONCAT(D2010," - ",R2010),OP!A:D,4,0),"-------------------------------------------NAO DISPONIVEL-------------------------------------------")</f>
        <v>FETRANSPOR</v>
      </c>
      <c r="T2010" s="31"/>
      <c r="U2010" s="32"/>
      <c r="V2010" s="31"/>
      <c r="W2010" s="33">
        <f t="shared" si="505"/>
        <v>0</v>
      </c>
      <c r="X2010" s="34">
        <f t="shared" si="506"/>
        <v>0</v>
      </c>
      <c r="Y2010" s="33">
        <f t="shared" si="507"/>
        <v>0</v>
      </c>
      <c r="Z2010" s="33">
        <f t="shared" si="508"/>
        <v>0</v>
      </c>
      <c r="AA2010" s="35">
        <f t="shared" si="509"/>
        <v>0</v>
      </c>
      <c r="AB2010" s="36">
        <f t="shared" si="510"/>
        <v>0</v>
      </c>
      <c r="AC2010" s="37">
        <f t="shared" si="511"/>
        <v>0</v>
      </c>
      <c r="AD2010" s="38"/>
      <c r="AE2010" s="38"/>
      <c r="AF2010" s="39">
        <f t="shared" si="512"/>
        <v>0</v>
      </c>
      <c r="AG2010" s="40"/>
      <c r="AH2010" s="41">
        <f t="shared" si="513"/>
        <v>0</v>
      </c>
      <c r="AI2010" s="42">
        <f t="shared" si="514"/>
        <v>0</v>
      </c>
      <c r="AJ2010" s="43">
        <f t="shared" si="515"/>
        <v>0</v>
      </c>
      <c r="AK2010" s="5" t="str">
        <f>_xlfn.IFNA(VLOOKUP(_xlfn.CONCAT(D2010," - ",S2010),OP!E:F,2,0),"-------------------------------------------NAO DISPONIVEL-------------------------------------------")</f>
        <v>C - RIOCARD</v>
      </c>
      <c r="AL2010" s="7" t="str">
        <f t="shared" si="501"/>
        <v>1 - -------------------------------------------NAO DISPONIVEL------------------------------------------- - 00000002010 - FETRANSPOR</v>
      </c>
      <c r="AM2010" s="7" t="str">
        <f t="shared" si="502"/>
        <v>-------------------------------------------NAO DISPONIVEL-------------------------------------------</v>
      </c>
      <c r="AN2010" s="44" cm="1">
        <f t="array" ref="AN2010">_xlfn.IFS(AJ2010=0,0,AQ2010="INATIVO",2,AQ2010="SEM CADASTRO",4,AQ2010="CPF ATIVO EM OUTRO COMPRADOR",5,AQ2010="NOVO/SEM CARTAO",6,AND(AJ2010&gt;0,AQ2010,""),8)</f>
        <v>0</v>
      </c>
      <c r="AO2010" s="45">
        <f t="shared" si="516"/>
        <v>-10</v>
      </c>
    </row>
    <row r="2011" spans="1:41" x14ac:dyDescent="0.4">
      <c r="A2011" s="21" t="str">
        <f t="shared" si="503"/>
        <v>-------------------------------------------NAO DISPONIVEL-------------------------------------------</v>
      </c>
      <c r="B2011" s="5" t="str">
        <f>_xlfn.IFNA(VLOOKUP(A2011,CNPJ!E:F,2,0),"-------------------------------------------NAO DISPONIVEL-------------------------------------------")</f>
        <v>-------------------------------------------NAO DISPONIVEL-------------------------------------------</v>
      </c>
      <c r="C2011" s="22">
        <v>1</v>
      </c>
      <c r="D2011" s="5" t="str">
        <f>_xlfn.XLOOKUP(R2011,OP!C:C,OP!B:B,,0,1)</f>
        <v>RJ</v>
      </c>
      <c r="E2011" s="23"/>
      <c r="M2011" s="26"/>
      <c r="N2011" s="27"/>
      <c r="O2011" s="28" t="str">
        <f t="shared" si="504"/>
        <v>00000002011</v>
      </c>
      <c r="R2011" s="27" t="s">
        <v>193</v>
      </c>
      <c r="S2011" s="30" t="str">
        <f>_xlfn.IFNA(VLOOKUP(_xlfn.CONCAT(D2011," - ",R2011),OP!A:D,4,0),"-------------------------------------------NAO DISPONIVEL-------------------------------------------")</f>
        <v>FETRANSPOR</v>
      </c>
      <c r="T2011" s="31"/>
      <c r="U2011" s="32"/>
      <c r="V2011" s="31"/>
      <c r="W2011" s="33">
        <f t="shared" si="505"/>
        <v>0</v>
      </c>
      <c r="X2011" s="34">
        <f t="shared" si="506"/>
        <v>0</v>
      </c>
      <c r="Y2011" s="33">
        <f t="shared" si="507"/>
        <v>0</v>
      </c>
      <c r="Z2011" s="33">
        <f t="shared" si="508"/>
        <v>0</v>
      </c>
      <c r="AA2011" s="35">
        <f t="shared" si="509"/>
        <v>0</v>
      </c>
      <c r="AB2011" s="36">
        <f t="shared" si="510"/>
        <v>0</v>
      </c>
      <c r="AC2011" s="37">
        <f t="shared" si="511"/>
        <v>0</v>
      </c>
      <c r="AD2011" s="38"/>
      <c r="AE2011" s="38"/>
      <c r="AF2011" s="39">
        <f t="shared" si="512"/>
        <v>0</v>
      </c>
      <c r="AG2011" s="40"/>
      <c r="AH2011" s="41">
        <f t="shared" si="513"/>
        <v>0</v>
      </c>
      <c r="AI2011" s="42">
        <f t="shared" si="514"/>
        <v>0</v>
      </c>
      <c r="AJ2011" s="43">
        <f t="shared" si="515"/>
        <v>0</v>
      </c>
      <c r="AK2011" s="5" t="str">
        <f>_xlfn.IFNA(VLOOKUP(_xlfn.CONCAT(D2011," - ",S2011),OP!E:F,2,0),"-------------------------------------------NAO DISPONIVEL-------------------------------------------")</f>
        <v>C - RIOCARD</v>
      </c>
      <c r="AL2011" s="7" t="str">
        <f t="shared" si="501"/>
        <v>1 - -------------------------------------------NAO DISPONIVEL------------------------------------------- - 00000002011 - FETRANSPOR</v>
      </c>
      <c r="AM2011" s="7" t="str">
        <f t="shared" si="502"/>
        <v>-------------------------------------------NAO DISPONIVEL-------------------------------------------</v>
      </c>
      <c r="AN2011" s="44" cm="1">
        <f t="array" ref="AN2011">_xlfn.IFS(AJ2011=0,0,AQ2011="INATIVO",2,AQ2011="SEM CADASTRO",4,AQ2011="CPF ATIVO EM OUTRO COMPRADOR",5,AQ2011="NOVO/SEM CARTAO",6,AND(AJ2011&gt;0,AQ2011,""),8)</f>
        <v>0</v>
      </c>
      <c r="AO2011" s="45">
        <f t="shared" si="516"/>
        <v>-10</v>
      </c>
    </row>
    <row r="2012" spans="1:41" x14ac:dyDescent="0.4">
      <c r="A2012" s="21" t="str">
        <f t="shared" si="503"/>
        <v>-------------------------------------------NAO DISPONIVEL-------------------------------------------</v>
      </c>
      <c r="B2012" s="5" t="str">
        <f>_xlfn.IFNA(VLOOKUP(A2012,CNPJ!E:F,2,0),"-------------------------------------------NAO DISPONIVEL-------------------------------------------")</f>
        <v>-------------------------------------------NAO DISPONIVEL-------------------------------------------</v>
      </c>
      <c r="C2012" s="22">
        <v>1</v>
      </c>
      <c r="D2012" s="5" t="str">
        <f>_xlfn.XLOOKUP(R2012,OP!C:C,OP!B:B,,0,1)</f>
        <v>RJ</v>
      </c>
      <c r="E2012" s="23"/>
      <c r="M2012" s="26"/>
      <c r="N2012" s="27"/>
      <c r="O2012" s="28" t="str">
        <f t="shared" si="504"/>
        <v>00000002012</v>
      </c>
      <c r="R2012" s="27" t="s">
        <v>193</v>
      </c>
      <c r="S2012" s="30" t="str">
        <f>_xlfn.IFNA(VLOOKUP(_xlfn.CONCAT(D2012," - ",R2012),OP!A:D,4,0),"-------------------------------------------NAO DISPONIVEL-------------------------------------------")</f>
        <v>FETRANSPOR</v>
      </c>
      <c r="T2012" s="31"/>
      <c r="U2012" s="32"/>
      <c r="V2012" s="31"/>
      <c r="W2012" s="33">
        <f t="shared" si="505"/>
        <v>0</v>
      </c>
      <c r="X2012" s="34">
        <f t="shared" si="506"/>
        <v>0</v>
      </c>
      <c r="Y2012" s="33">
        <f t="shared" si="507"/>
        <v>0</v>
      </c>
      <c r="Z2012" s="33">
        <f t="shared" si="508"/>
        <v>0</v>
      </c>
      <c r="AA2012" s="35">
        <f t="shared" si="509"/>
        <v>0</v>
      </c>
      <c r="AB2012" s="36">
        <f t="shared" si="510"/>
        <v>0</v>
      </c>
      <c r="AC2012" s="37">
        <f t="shared" si="511"/>
        <v>0</v>
      </c>
      <c r="AD2012" s="38"/>
      <c r="AE2012" s="38"/>
      <c r="AF2012" s="39">
        <f t="shared" si="512"/>
        <v>0</v>
      </c>
      <c r="AG2012" s="40"/>
      <c r="AH2012" s="41">
        <f t="shared" si="513"/>
        <v>0</v>
      </c>
      <c r="AI2012" s="42">
        <f t="shared" si="514"/>
        <v>0</v>
      </c>
      <c r="AJ2012" s="43">
        <f t="shared" si="515"/>
        <v>0</v>
      </c>
      <c r="AK2012" s="5" t="str">
        <f>_xlfn.IFNA(VLOOKUP(_xlfn.CONCAT(D2012," - ",S2012),OP!E:F,2,0),"-------------------------------------------NAO DISPONIVEL-------------------------------------------")</f>
        <v>C - RIOCARD</v>
      </c>
      <c r="AL2012" s="7" t="str">
        <f t="shared" si="501"/>
        <v>1 - -------------------------------------------NAO DISPONIVEL------------------------------------------- - 00000002012 - FETRANSPOR</v>
      </c>
      <c r="AM2012" s="7" t="str">
        <f t="shared" si="502"/>
        <v>-------------------------------------------NAO DISPONIVEL-------------------------------------------</v>
      </c>
      <c r="AN2012" s="44" cm="1">
        <f t="array" ref="AN2012">_xlfn.IFS(AJ2012=0,0,AQ2012="INATIVO",2,AQ2012="SEM CADASTRO",4,AQ2012="CPF ATIVO EM OUTRO COMPRADOR",5,AQ2012="NOVO/SEM CARTAO",6,AND(AJ2012&gt;0,AQ2012,""),8)</f>
        <v>0</v>
      </c>
      <c r="AO2012" s="45">
        <f t="shared" si="516"/>
        <v>-10</v>
      </c>
    </row>
    <row r="2013" spans="1:41" x14ac:dyDescent="0.4">
      <c r="A2013" s="21" t="str">
        <f t="shared" si="503"/>
        <v>-------------------------------------------NAO DISPONIVEL-------------------------------------------</v>
      </c>
      <c r="B2013" s="5" t="str">
        <f>_xlfn.IFNA(VLOOKUP(A2013,CNPJ!E:F,2,0),"-------------------------------------------NAO DISPONIVEL-------------------------------------------")</f>
        <v>-------------------------------------------NAO DISPONIVEL-------------------------------------------</v>
      </c>
      <c r="C2013" s="22">
        <v>1</v>
      </c>
      <c r="D2013" s="5" t="str">
        <f>_xlfn.XLOOKUP(R2013,OP!C:C,OP!B:B,,0,1)</f>
        <v>RJ</v>
      </c>
      <c r="E2013" s="23"/>
      <c r="M2013" s="26"/>
      <c r="N2013" s="27"/>
      <c r="O2013" s="28" t="str">
        <f t="shared" si="504"/>
        <v>00000002013</v>
      </c>
      <c r="R2013" s="27" t="s">
        <v>193</v>
      </c>
      <c r="S2013" s="30" t="str">
        <f>_xlfn.IFNA(VLOOKUP(_xlfn.CONCAT(D2013," - ",R2013),OP!A:D,4,0),"-------------------------------------------NAO DISPONIVEL-------------------------------------------")</f>
        <v>FETRANSPOR</v>
      </c>
      <c r="T2013" s="31"/>
      <c r="U2013" s="32"/>
      <c r="V2013" s="31"/>
      <c r="W2013" s="33">
        <f t="shared" si="505"/>
        <v>0</v>
      </c>
      <c r="X2013" s="34">
        <f t="shared" si="506"/>
        <v>0</v>
      </c>
      <c r="Y2013" s="33">
        <f t="shared" si="507"/>
        <v>0</v>
      </c>
      <c r="Z2013" s="33">
        <f t="shared" si="508"/>
        <v>0</v>
      </c>
      <c r="AA2013" s="35">
        <f t="shared" si="509"/>
        <v>0</v>
      </c>
      <c r="AB2013" s="36">
        <f t="shared" si="510"/>
        <v>0</v>
      </c>
      <c r="AC2013" s="37">
        <f t="shared" si="511"/>
        <v>0</v>
      </c>
      <c r="AD2013" s="38"/>
      <c r="AE2013" s="38"/>
      <c r="AF2013" s="39">
        <f t="shared" si="512"/>
        <v>0</v>
      </c>
      <c r="AG2013" s="40"/>
      <c r="AH2013" s="41">
        <f t="shared" si="513"/>
        <v>0</v>
      </c>
      <c r="AI2013" s="42">
        <f t="shared" si="514"/>
        <v>0</v>
      </c>
      <c r="AJ2013" s="43">
        <f t="shared" si="515"/>
        <v>0</v>
      </c>
      <c r="AK2013" s="5" t="str">
        <f>_xlfn.IFNA(VLOOKUP(_xlfn.CONCAT(D2013," - ",S2013),OP!E:F,2,0),"-------------------------------------------NAO DISPONIVEL-------------------------------------------")</f>
        <v>C - RIOCARD</v>
      </c>
      <c r="AL2013" s="7" t="str">
        <f t="shared" si="501"/>
        <v>1 - -------------------------------------------NAO DISPONIVEL------------------------------------------- - 00000002013 - FETRANSPOR</v>
      </c>
      <c r="AM2013" s="7" t="str">
        <f t="shared" si="502"/>
        <v>-------------------------------------------NAO DISPONIVEL-------------------------------------------</v>
      </c>
      <c r="AN2013" s="44" cm="1">
        <f t="array" ref="AN2013">_xlfn.IFS(AJ2013=0,0,AQ2013="INATIVO",2,AQ2013="SEM CADASTRO",4,AQ2013="CPF ATIVO EM OUTRO COMPRADOR",5,AQ2013="NOVO/SEM CARTAO",6,AND(AJ2013&gt;0,AQ2013,""),8)</f>
        <v>0</v>
      </c>
      <c r="AO2013" s="45">
        <f t="shared" si="516"/>
        <v>-10</v>
      </c>
    </row>
    <row r="2014" spans="1:41" x14ac:dyDescent="0.4">
      <c r="A2014" s="21" t="str">
        <f t="shared" si="503"/>
        <v>-------------------------------------------NAO DISPONIVEL-------------------------------------------</v>
      </c>
      <c r="B2014" s="5" t="str">
        <f>_xlfn.IFNA(VLOOKUP(A2014,CNPJ!E:F,2,0),"-------------------------------------------NAO DISPONIVEL-------------------------------------------")</f>
        <v>-------------------------------------------NAO DISPONIVEL-------------------------------------------</v>
      </c>
      <c r="C2014" s="22">
        <v>1</v>
      </c>
      <c r="D2014" s="5" t="str">
        <f>_xlfn.XLOOKUP(R2014,OP!C:C,OP!B:B,,0,1)</f>
        <v>RJ</v>
      </c>
      <c r="E2014" s="23"/>
      <c r="M2014" s="26"/>
      <c r="N2014" s="27"/>
      <c r="O2014" s="28" t="str">
        <f t="shared" si="504"/>
        <v>00000002014</v>
      </c>
      <c r="R2014" s="27" t="s">
        <v>193</v>
      </c>
      <c r="S2014" s="30" t="str">
        <f>_xlfn.IFNA(VLOOKUP(_xlfn.CONCAT(D2014," - ",R2014),OP!A:D,4,0),"-------------------------------------------NAO DISPONIVEL-------------------------------------------")</f>
        <v>FETRANSPOR</v>
      </c>
      <c r="T2014" s="31"/>
      <c r="U2014" s="32"/>
      <c r="V2014" s="31"/>
      <c r="W2014" s="33">
        <f t="shared" si="505"/>
        <v>0</v>
      </c>
      <c r="X2014" s="34">
        <f t="shared" si="506"/>
        <v>0</v>
      </c>
      <c r="Y2014" s="33">
        <f t="shared" si="507"/>
        <v>0</v>
      </c>
      <c r="Z2014" s="33">
        <f t="shared" si="508"/>
        <v>0</v>
      </c>
      <c r="AA2014" s="35">
        <f t="shared" si="509"/>
        <v>0</v>
      </c>
      <c r="AB2014" s="36">
        <f t="shared" si="510"/>
        <v>0</v>
      </c>
      <c r="AC2014" s="37">
        <f t="shared" si="511"/>
        <v>0</v>
      </c>
      <c r="AD2014" s="38"/>
      <c r="AE2014" s="38"/>
      <c r="AF2014" s="39">
        <f t="shared" si="512"/>
        <v>0</v>
      </c>
      <c r="AG2014" s="40"/>
      <c r="AH2014" s="41">
        <f t="shared" si="513"/>
        <v>0</v>
      </c>
      <c r="AI2014" s="42">
        <f t="shared" si="514"/>
        <v>0</v>
      </c>
      <c r="AJ2014" s="43">
        <f t="shared" si="515"/>
        <v>0</v>
      </c>
      <c r="AK2014" s="5" t="str">
        <f>_xlfn.IFNA(VLOOKUP(_xlfn.CONCAT(D2014," - ",S2014),OP!E:F,2,0),"-------------------------------------------NAO DISPONIVEL-------------------------------------------")</f>
        <v>C - RIOCARD</v>
      </c>
      <c r="AL2014" s="7" t="str">
        <f t="shared" si="501"/>
        <v>1 - -------------------------------------------NAO DISPONIVEL------------------------------------------- - 00000002014 - FETRANSPOR</v>
      </c>
      <c r="AM2014" s="7" t="str">
        <f t="shared" si="502"/>
        <v>-------------------------------------------NAO DISPONIVEL-------------------------------------------</v>
      </c>
      <c r="AN2014" s="44" cm="1">
        <f t="array" ref="AN2014">_xlfn.IFS(AJ2014=0,0,AQ2014="INATIVO",2,AQ2014="SEM CADASTRO",4,AQ2014="CPF ATIVO EM OUTRO COMPRADOR",5,AQ2014="NOVO/SEM CARTAO",6,AND(AJ2014&gt;0,AQ2014,""),8)</f>
        <v>0</v>
      </c>
      <c r="AO2014" s="45">
        <f t="shared" si="516"/>
        <v>-10</v>
      </c>
    </row>
    <row r="2015" spans="1:41" x14ac:dyDescent="0.4">
      <c r="A2015" s="21" t="str">
        <f t="shared" si="503"/>
        <v>-------------------------------------------NAO DISPONIVEL-------------------------------------------</v>
      </c>
      <c r="B2015" s="5" t="str">
        <f>_xlfn.IFNA(VLOOKUP(A2015,CNPJ!E:F,2,0),"-------------------------------------------NAO DISPONIVEL-------------------------------------------")</f>
        <v>-------------------------------------------NAO DISPONIVEL-------------------------------------------</v>
      </c>
      <c r="C2015" s="22">
        <v>1</v>
      </c>
      <c r="D2015" s="5" t="str">
        <f>_xlfn.XLOOKUP(R2015,OP!C:C,OP!B:B,,0,1)</f>
        <v>RJ</v>
      </c>
      <c r="E2015" s="23"/>
      <c r="M2015" s="26"/>
      <c r="N2015" s="27"/>
      <c r="O2015" s="28" t="str">
        <f t="shared" si="504"/>
        <v>00000002015</v>
      </c>
      <c r="R2015" s="27" t="s">
        <v>193</v>
      </c>
      <c r="S2015" s="30" t="str">
        <f>_xlfn.IFNA(VLOOKUP(_xlfn.CONCAT(D2015," - ",R2015),OP!A:D,4,0),"-------------------------------------------NAO DISPONIVEL-------------------------------------------")</f>
        <v>FETRANSPOR</v>
      </c>
      <c r="T2015" s="31"/>
      <c r="U2015" s="32"/>
      <c r="V2015" s="31"/>
      <c r="W2015" s="33">
        <f t="shared" si="505"/>
        <v>0</v>
      </c>
      <c r="X2015" s="34">
        <f t="shared" si="506"/>
        <v>0</v>
      </c>
      <c r="Y2015" s="33">
        <f t="shared" si="507"/>
        <v>0</v>
      </c>
      <c r="Z2015" s="33">
        <f t="shared" si="508"/>
        <v>0</v>
      </c>
      <c r="AA2015" s="35">
        <f t="shared" si="509"/>
        <v>0</v>
      </c>
      <c r="AB2015" s="36">
        <f t="shared" si="510"/>
        <v>0</v>
      </c>
      <c r="AC2015" s="37">
        <f t="shared" si="511"/>
        <v>0</v>
      </c>
      <c r="AD2015" s="38"/>
      <c r="AE2015" s="38"/>
      <c r="AF2015" s="39">
        <f t="shared" si="512"/>
        <v>0</v>
      </c>
      <c r="AG2015" s="40"/>
      <c r="AH2015" s="41">
        <f t="shared" si="513"/>
        <v>0</v>
      </c>
      <c r="AI2015" s="42">
        <f t="shared" si="514"/>
        <v>0</v>
      </c>
      <c r="AJ2015" s="43">
        <f t="shared" si="515"/>
        <v>0</v>
      </c>
      <c r="AK2015" s="5" t="str">
        <f>_xlfn.IFNA(VLOOKUP(_xlfn.CONCAT(D2015," - ",S2015),OP!E:F,2,0),"-------------------------------------------NAO DISPONIVEL-------------------------------------------")</f>
        <v>C - RIOCARD</v>
      </c>
      <c r="AL2015" s="7" t="str">
        <f t="shared" si="501"/>
        <v>1 - -------------------------------------------NAO DISPONIVEL------------------------------------------- - 00000002015 - FETRANSPOR</v>
      </c>
      <c r="AM2015" s="7" t="str">
        <f t="shared" si="502"/>
        <v>-------------------------------------------NAO DISPONIVEL-------------------------------------------</v>
      </c>
      <c r="AN2015" s="44" cm="1">
        <f t="array" ref="AN2015">_xlfn.IFS(AJ2015=0,0,AQ2015="INATIVO",2,AQ2015="SEM CADASTRO",4,AQ2015="CPF ATIVO EM OUTRO COMPRADOR",5,AQ2015="NOVO/SEM CARTAO",6,AND(AJ2015&gt;0,AQ2015,""),8)</f>
        <v>0</v>
      </c>
      <c r="AO2015" s="45">
        <f t="shared" si="516"/>
        <v>-10</v>
      </c>
    </row>
    <row r="2016" spans="1:41" x14ac:dyDescent="0.4">
      <c r="A2016" s="21" t="str">
        <f t="shared" si="503"/>
        <v>-------------------------------------------NAO DISPONIVEL-------------------------------------------</v>
      </c>
      <c r="B2016" s="5" t="str">
        <f>_xlfn.IFNA(VLOOKUP(A2016,CNPJ!E:F,2,0),"-------------------------------------------NAO DISPONIVEL-------------------------------------------")</f>
        <v>-------------------------------------------NAO DISPONIVEL-------------------------------------------</v>
      </c>
      <c r="C2016" s="22">
        <v>1</v>
      </c>
      <c r="D2016" s="5" t="str">
        <f>_xlfn.XLOOKUP(R2016,OP!C:C,OP!B:B,,0,1)</f>
        <v>RJ</v>
      </c>
      <c r="E2016" s="23"/>
      <c r="M2016" s="26"/>
      <c r="N2016" s="27"/>
      <c r="O2016" s="28" t="str">
        <f t="shared" si="504"/>
        <v>00000002016</v>
      </c>
      <c r="R2016" s="27" t="s">
        <v>193</v>
      </c>
      <c r="S2016" s="30" t="str">
        <f>_xlfn.IFNA(VLOOKUP(_xlfn.CONCAT(D2016," - ",R2016),OP!A:D,4,0),"-------------------------------------------NAO DISPONIVEL-------------------------------------------")</f>
        <v>FETRANSPOR</v>
      </c>
      <c r="T2016" s="31"/>
      <c r="U2016" s="32"/>
      <c r="V2016" s="31"/>
      <c r="W2016" s="33">
        <f t="shared" si="505"/>
        <v>0</v>
      </c>
      <c r="X2016" s="34">
        <f t="shared" si="506"/>
        <v>0</v>
      </c>
      <c r="Y2016" s="33">
        <f t="shared" si="507"/>
        <v>0</v>
      </c>
      <c r="Z2016" s="33">
        <f t="shared" si="508"/>
        <v>0</v>
      </c>
      <c r="AA2016" s="35">
        <f t="shared" si="509"/>
        <v>0</v>
      </c>
      <c r="AB2016" s="36">
        <f t="shared" si="510"/>
        <v>0</v>
      </c>
      <c r="AC2016" s="37">
        <f t="shared" si="511"/>
        <v>0</v>
      </c>
      <c r="AD2016" s="38"/>
      <c r="AE2016" s="38"/>
      <c r="AF2016" s="39">
        <f t="shared" si="512"/>
        <v>0</v>
      </c>
      <c r="AG2016" s="40"/>
      <c r="AH2016" s="41">
        <f t="shared" si="513"/>
        <v>0</v>
      </c>
      <c r="AI2016" s="42">
        <f t="shared" si="514"/>
        <v>0</v>
      </c>
      <c r="AJ2016" s="43">
        <f t="shared" si="515"/>
        <v>0</v>
      </c>
      <c r="AK2016" s="5" t="str">
        <f>_xlfn.IFNA(VLOOKUP(_xlfn.CONCAT(D2016," - ",S2016),OP!E:F,2,0),"-------------------------------------------NAO DISPONIVEL-------------------------------------------")</f>
        <v>C - RIOCARD</v>
      </c>
      <c r="AL2016" s="7" t="str">
        <f t="shared" si="501"/>
        <v>1 - -------------------------------------------NAO DISPONIVEL------------------------------------------- - 00000002016 - FETRANSPOR</v>
      </c>
      <c r="AM2016" s="7" t="str">
        <f t="shared" si="502"/>
        <v>-------------------------------------------NAO DISPONIVEL-------------------------------------------</v>
      </c>
      <c r="AN2016" s="44" cm="1">
        <f t="array" ref="AN2016">_xlfn.IFS(AJ2016=0,0,AQ2016="INATIVO",2,AQ2016="SEM CADASTRO",4,AQ2016="CPF ATIVO EM OUTRO COMPRADOR",5,AQ2016="NOVO/SEM CARTAO",6,AND(AJ2016&gt;0,AQ2016,""),8)</f>
        <v>0</v>
      </c>
      <c r="AO2016" s="45">
        <f t="shared" si="516"/>
        <v>-10</v>
      </c>
    </row>
    <row r="2017" spans="1:41" x14ac:dyDescent="0.4">
      <c r="A2017" s="21" t="str">
        <f t="shared" si="503"/>
        <v>-------------------------------------------NAO DISPONIVEL-------------------------------------------</v>
      </c>
      <c r="B2017" s="5" t="str">
        <f>_xlfn.IFNA(VLOOKUP(A2017,CNPJ!E:F,2,0),"-------------------------------------------NAO DISPONIVEL-------------------------------------------")</f>
        <v>-------------------------------------------NAO DISPONIVEL-------------------------------------------</v>
      </c>
      <c r="C2017" s="22">
        <v>1</v>
      </c>
      <c r="D2017" s="5" t="str">
        <f>_xlfn.XLOOKUP(R2017,OP!C:C,OP!B:B,,0,1)</f>
        <v>RJ</v>
      </c>
      <c r="E2017" s="23"/>
      <c r="M2017" s="26"/>
      <c r="N2017" s="27"/>
      <c r="O2017" s="28" t="str">
        <f t="shared" si="504"/>
        <v>00000002017</v>
      </c>
      <c r="R2017" s="27" t="s">
        <v>193</v>
      </c>
      <c r="S2017" s="30" t="str">
        <f>_xlfn.IFNA(VLOOKUP(_xlfn.CONCAT(D2017," - ",R2017),OP!A:D,4,0),"-------------------------------------------NAO DISPONIVEL-------------------------------------------")</f>
        <v>FETRANSPOR</v>
      </c>
      <c r="T2017" s="31"/>
      <c r="U2017" s="32"/>
      <c r="V2017" s="31"/>
      <c r="W2017" s="33">
        <f t="shared" si="505"/>
        <v>0</v>
      </c>
      <c r="X2017" s="34">
        <f t="shared" si="506"/>
        <v>0</v>
      </c>
      <c r="Y2017" s="33">
        <f t="shared" si="507"/>
        <v>0</v>
      </c>
      <c r="Z2017" s="33">
        <f t="shared" si="508"/>
        <v>0</v>
      </c>
      <c r="AA2017" s="35">
        <f t="shared" si="509"/>
        <v>0</v>
      </c>
      <c r="AB2017" s="36">
        <f t="shared" si="510"/>
        <v>0</v>
      </c>
      <c r="AC2017" s="37">
        <f t="shared" si="511"/>
        <v>0</v>
      </c>
      <c r="AD2017" s="38"/>
      <c r="AE2017" s="38"/>
      <c r="AF2017" s="39">
        <f t="shared" si="512"/>
        <v>0</v>
      </c>
      <c r="AG2017" s="40"/>
      <c r="AH2017" s="41">
        <f t="shared" si="513"/>
        <v>0</v>
      </c>
      <c r="AI2017" s="42">
        <f t="shared" si="514"/>
        <v>0</v>
      </c>
      <c r="AJ2017" s="43">
        <f t="shared" si="515"/>
        <v>0</v>
      </c>
      <c r="AK2017" s="5" t="str">
        <f>_xlfn.IFNA(VLOOKUP(_xlfn.CONCAT(D2017," - ",S2017),OP!E:F,2,0),"-------------------------------------------NAO DISPONIVEL-------------------------------------------")</f>
        <v>C - RIOCARD</v>
      </c>
      <c r="AL2017" s="7" t="str">
        <f t="shared" si="501"/>
        <v>1 - -------------------------------------------NAO DISPONIVEL------------------------------------------- - 00000002017 - FETRANSPOR</v>
      </c>
      <c r="AM2017" s="7" t="str">
        <f t="shared" si="502"/>
        <v>-------------------------------------------NAO DISPONIVEL-------------------------------------------</v>
      </c>
      <c r="AN2017" s="44" cm="1">
        <f t="array" ref="AN2017">_xlfn.IFS(AJ2017=0,0,AQ2017="INATIVO",2,AQ2017="SEM CADASTRO",4,AQ2017="CPF ATIVO EM OUTRO COMPRADOR",5,AQ2017="NOVO/SEM CARTAO",6,AND(AJ2017&gt;0,AQ2017,""),8)</f>
        <v>0</v>
      </c>
      <c r="AO2017" s="45">
        <f t="shared" si="516"/>
        <v>-10</v>
      </c>
    </row>
    <row r="2018" spans="1:41" x14ac:dyDescent="0.4">
      <c r="A2018" s="21" t="str">
        <f t="shared" si="503"/>
        <v>-------------------------------------------NAO DISPONIVEL-------------------------------------------</v>
      </c>
      <c r="B2018" s="5" t="str">
        <f>_xlfn.IFNA(VLOOKUP(A2018,CNPJ!E:F,2,0),"-------------------------------------------NAO DISPONIVEL-------------------------------------------")</f>
        <v>-------------------------------------------NAO DISPONIVEL-------------------------------------------</v>
      </c>
      <c r="C2018" s="22">
        <v>1</v>
      </c>
      <c r="D2018" s="5" t="str">
        <f>_xlfn.XLOOKUP(R2018,OP!C:C,OP!B:B,,0,1)</f>
        <v>RJ</v>
      </c>
      <c r="E2018" s="23"/>
      <c r="M2018" s="26"/>
      <c r="N2018" s="27"/>
      <c r="O2018" s="28" t="str">
        <f t="shared" si="504"/>
        <v>00000002018</v>
      </c>
      <c r="R2018" s="27" t="s">
        <v>193</v>
      </c>
      <c r="S2018" s="30" t="str">
        <f>_xlfn.IFNA(VLOOKUP(_xlfn.CONCAT(D2018," - ",R2018),OP!A:D,4,0),"-------------------------------------------NAO DISPONIVEL-------------------------------------------")</f>
        <v>FETRANSPOR</v>
      </c>
      <c r="T2018" s="31"/>
      <c r="U2018" s="32"/>
      <c r="V2018" s="31"/>
      <c r="W2018" s="33">
        <f t="shared" si="505"/>
        <v>0</v>
      </c>
      <c r="X2018" s="34">
        <f t="shared" si="506"/>
        <v>0</v>
      </c>
      <c r="Y2018" s="33">
        <f t="shared" si="507"/>
        <v>0</v>
      </c>
      <c r="Z2018" s="33">
        <f t="shared" si="508"/>
        <v>0</v>
      </c>
      <c r="AA2018" s="35">
        <f t="shared" si="509"/>
        <v>0</v>
      </c>
      <c r="AB2018" s="36">
        <f t="shared" si="510"/>
        <v>0</v>
      </c>
      <c r="AC2018" s="37">
        <f t="shared" si="511"/>
        <v>0</v>
      </c>
      <c r="AD2018" s="38"/>
      <c r="AE2018" s="38"/>
      <c r="AF2018" s="39">
        <f t="shared" si="512"/>
        <v>0</v>
      </c>
      <c r="AG2018" s="40"/>
      <c r="AH2018" s="41">
        <f t="shared" si="513"/>
        <v>0</v>
      </c>
      <c r="AI2018" s="42">
        <f t="shared" si="514"/>
        <v>0</v>
      </c>
      <c r="AJ2018" s="43">
        <f t="shared" si="515"/>
        <v>0</v>
      </c>
      <c r="AK2018" s="5" t="str">
        <f>_xlfn.IFNA(VLOOKUP(_xlfn.CONCAT(D2018," - ",S2018),OP!E:F,2,0),"-------------------------------------------NAO DISPONIVEL-------------------------------------------")</f>
        <v>C - RIOCARD</v>
      </c>
      <c r="AL2018" s="7" t="str">
        <f t="shared" si="501"/>
        <v>1 - -------------------------------------------NAO DISPONIVEL------------------------------------------- - 00000002018 - FETRANSPOR</v>
      </c>
      <c r="AM2018" s="7" t="str">
        <f t="shared" si="502"/>
        <v>-------------------------------------------NAO DISPONIVEL-------------------------------------------</v>
      </c>
      <c r="AN2018" s="44" cm="1">
        <f t="array" ref="AN2018">_xlfn.IFS(AJ2018=0,0,AQ2018="INATIVO",2,AQ2018="SEM CADASTRO",4,AQ2018="CPF ATIVO EM OUTRO COMPRADOR",5,AQ2018="NOVO/SEM CARTAO",6,AND(AJ2018&gt;0,AQ2018,""),8)</f>
        <v>0</v>
      </c>
      <c r="AO2018" s="45">
        <f t="shared" si="516"/>
        <v>-10</v>
      </c>
    </row>
    <row r="2019" spans="1:41" x14ac:dyDescent="0.4">
      <c r="A2019" s="21" t="str">
        <f t="shared" si="503"/>
        <v>-------------------------------------------NAO DISPONIVEL-------------------------------------------</v>
      </c>
      <c r="B2019" s="5" t="str">
        <f>_xlfn.IFNA(VLOOKUP(A2019,CNPJ!E:F,2,0),"-------------------------------------------NAO DISPONIVEL-------------------------------------------")</f>
        <v>-------------------------------------------NAO DISPONIVEL-------------------------------------------</v>
      </c>
      <c r="C2019" s="22">
        <v>1</v>
      </c>
      <c r="D2019" s="5" t="str">
        <f>_xlfn.XLOOKUP(R2019,OP!C:C,OP!B:B,,0,1)</f>
        <v>RJ</v>
      </c>
      <c r="E2019" s="23"/>
      <c r="M2019" s="26"/>
      <c r="N2019" s="27"/>
      <c r="O2019" s="28" t="str">
        <f t="shared" si="504"/>
        <v>00000002019</v>
      </c>
      <c r="R2019" s="27" t="s">
        <v>193</v>
      </c>
      <c r="S2019" s="30" t="str">
        <f>_xlfn.IFNA(VLOOKUP(_xlfn.CONCAT(D2019," - ",R2019),OP!A:D,4,0),"-------------------------------------------NAO DISPONIVEL-------------------------------------------")</f>
        <v>FETRANSPOR</v>
      </c>
      <c r="T2019" s="31"/>
      <c r="U2019" s="32"/>
      <c r="V2019" s="31"/>
      <c r="W2019" s="33">
        <f t="shared" si="505"/>
        <v>0</v>
      </c>
      <c r="X2019" s="34">
        <f t="shared" si="506"/>
        <v>0</v>
      </c>
      <c r="Y2019" s="33">
        <f t="shared" si="507"/>
        <v>0</v>
      </c>
      <c r="Z2019" s="33">
        <f t="shared" si="508"/>
        <v>0</v>
      </c>
      <c r="AA2019" s="35">
        <f t="shared" si="509"/>
        <v>0</v>
      </c>
      <c r="AB2019" s="36">
        <f t="shared" si="510"/>
        <v>0</v>
      </c>
      <c r="AC2019" s="37">
        <f t="shared" si="511"/>
        <v>0</v>
      </c>
      <c r="AD2019" s="38"/>
      <c r="AE2019" s="38"/>
      <c r="AF2019" s="39">
        <f t="shared" si="512"/>
        <v>0</v>
      </c>
      <c r="AG2019" s="40"/>
      <c r="AH2019" s="41">
        <f t="shared" si="513"/>
        <v>0</v>
      </c>
      <c r="AI2019" s="42">
        <f t="shared" si="514"/>
        <v>0</v>
      </c>
      <c r="AJ2019" s="43">
        <f t="shared" si="515"/>
        <v>0</v>
      </c>
      <c r="AK2019" s="5" t="str">
        <f>_xlfn.IFNA(VLOOKUP(_xlfn.CONCAT(D2019," - ",S2019),OP!E:F,2,0),"-------------------------------------------NAO DISPONIVEL-------------------------------------------")</f>
        <v>C - RIOCARD</v>
      </c>
      <c r="AL2019" s="7" t="str">
        <f t="shared" si="501"/>
        <v>1 - -------------------------------------------NAO DISPONIVEL------------------------------------------- - 00000002019 - FETRANSPOR</v>
      </c>
      <c r="AM2019" s="7" t="str">
        <f t="shared" si="502"/>
        <v>-------------------------------------------NAO DISPONIVEL-------------------------------------------</v>
      </c>
      <c r="AN2019" s="44" cm="1">
        <f t="array" ref="AN2019">_xlfn.IFS(AJ2019=0,0,AQ2019="INATIVO",2,AQ2019="SEM CADASTRO",4,AQ2019="CPF ATIVO EM OUTRO COMPRADOR",5,AQ2019="NOVO/SEM CARTAO",6,AND(AJ2019&gt;0,AQ2019,""),8)</f>
        <v>0</v>
      </c>
      <c r="AO2019" s="45">
        <f t="shared" si="516"/>
        <v>-10</v>
      </c>
    </row>
    <row r="2020" spans="1:41" x14ac:dyDescent="0.4">
      <c r="A2020" s="21" t="str">
        <f t="shared" si="503"/>
        <v>-------------------------------------------NAO DISPONIVEL-------------------------------------------</v>
      </c>
      <c r="B2020" s="5" t="str">
        <f>_xlfn.IFNA(VLOOKUP(A2020,CNPJ!E:F,2,0),"-------------------------------------------NAO DISPONIVEL-------------------------------------------")</f>
        <v>-------------------------------------------NAO DISPONIVEL-------------------------------------------</v>
      </c>
      <c r="C2020" s="22">
        <v>1</v>
      </c>
      <c r="D2020" s="5" t="str">
        <f>_xlfn.XLOOKUP(R2020,OP!C:C,OP!B:B,,0,1)</f>
        <v>RJ</v>
      </c>
      <c r="E2020" s="23"/>
      <c r="M2020" s="26"/>
      <c r="N2020" s="27"/>
      <c r="O2020" s="28" t="str">
        <f t="shared" si="504"/>
        <v>00000002020</v>
      </c>
      <c r="R2020" s="27" t="s">
        <v>193</v>
      </c>
      <c r="S2020" s="30" t="str">
        <f>_xlfn.IFNA(VLOOKUP(_xlfn.CONCAT(D2020," - ",R2020),OP!A:D,4,0),"-------------------------------------------NAO DISPONIVEL-------------------------------------------")</f>
        <v>FETRANSPOR</v>
      </c>
      <c r="T2020" s="31"/>
      <c r="U2020" s="32"/>
      <c r="V2020" s="31"/>
      <c r="W2020" s="33">
        <f t="shared" si="505"/>
        <v>0</v>
      </c>
      <c r="X2020" s="34">
        <f t="shared" si="506"/>
        <v>0</v>
      </c>
      <c r="Y2020" s="33">
        <f t="shared" si="507"/>
        <v>0</v>
      </c>
      <c r="Z2020" s="33">
        <f t="shared" si="508"/>
        <v>0</v>
      </c>
      <c r="AA2020" s="35">
        <f t="shared" si="509"/>
        <v>0</v>
      </c>
      <c r="AB2020" s="36">
        <f t="shared" si="510"/>
        <v>0</v>
      </c>
      <c r="AC2020" s="37">
        <f t="shared" si="511"/>
        <v>0</v>
      </c>
      <c r="AD2020" s="38"/>
      <c r="AE2020" s="38"/>
      <c r="AF2020" s="39">
        <f t="shared" si="512"/>
        <v>0</v>
      </c>
      <c r="AG2020" s="40"/>
      <c r="AH2020" s="41">
        <f t="shared" si="513"/>
        <v>0</v>
      </c>
      <c r="AI2020" s="42">
        <f t="shared" si="514"/>
        <v>0</v>
      </c>
      <c r="AJ2020" s="43">
        <f t="shared" si="515"/>
        <v>0</v>
      </c>
      <c r="AK2020" s="5" t="str">
        <f>_xlfn.IFNA(VLOOKUP(_xlfn.CONCAT(D2020," - ",S2020),OP!E:F,2,0),"-------------------------------------------NAO DISPONIVEL-------------------------------------------")</f>
        <v>C - RIOCARD</v>
      </c>
      <c r="AL2020" s="7" t="str">
        <f t="shared" si="501"/>
        <v>1 - -------------------------------------------NAO DISPONIVEL------------------------------------------- - 00000002020 - FETRANSPOR</v>
      </c>
      <c r="AM2020" s="7" t="str">
        <f t="shared" si="502"/>
        <v>-------------------------------------------NAO DISPONIVEL-------------------------------------------</v>
      </c>
      <c r="AN2020" s="44" cm="1">
        <f t="array" ref="AN2020">_xlfn.IFS(AJ2020=0,0,AQ2020="INATIVO",2,AQ2020="SEM CADASTRO",4,AQ2020="CPF ATIVO EM OUTRO COMPRADOR",5,AQ2020="NOVO/SEM CARTAO",6,AND(AJ2020&gt;0,AQ2020,""),8)</f>
        <v>0</v>
      </c>
      <c r="AO2020" s="45">
        <f t="shared" si="516"/>
        <v>-10</v>
      </c>
    </row>
    <row r="2021" spans="1:41" x14ac:dyDescent="0.4">
      <c r="A2021" s="21" t="str">
        <f t="shared" si="503"/>
        <v>-------------------------------------------NAO DISPONIVEL-------------------------------------------</v>
      </c>
      <c r="B2021" s="5" t="str">
        <f>_xlfn.IFNA(VLOOKUP(A2021,CNPJ!E:F,2,0),"-------------------------------------------NAO DISPONIVEL-------------------------------------------")</f>
        <v>-------------------------------------------NAO DISPONIVEL-------------------------------------------</v>
      </c>
      <c r="C2021" s="22">
        <v>1</v>
      </c>
      <c r="D2021" s="5" t="str">
        <f>_xlfn.XLOOKUP(R2021,OP!C:C,OP!B:B,,0,1)</f>
        <v>RJ</v>
      </c>
      <c r="E2021" s="23"/>
      <c r="M2021" s="26"/>
      <c r="N2021" s="27"/>
      <c r="O2021" s="28" t="str">
        <f t="shared" si="504"/>
        <v>00000002021</v>
      </c>
      <c r="R2021" s="27" t="s">
        <v>193</v>
      </c>
      <c r="S2021" s="30" t="str">
        <f>_xlfn.IFNA(VLOOKUP(_xlfn.CONCAT(D2021," - ",R2021),OP!A:D,4,0),"-------------------------------------------NAO DISPONIVEL-------------------------------------------")</f>
        <v>FETRANSPOR</v>
      </c>
      <c r="T2021" s="31"/>
      <c r="U2021" s="32"/>
      <c r="V2021" s="31"/>
      <c r="W2021" s="33">
        <f t="shared" si="505"/>
        <v>0</v>
      </c>
      <c r="X2021" s="34">
        <f t="shared" si="506"/>
        <v>0</v>
      </c>
      <c r="Y2021" s="33">
        <f t="shared" si="507"/>
        <v>0</v>
      </c>
      <c r="Z2021" s="33">
        <f t="shared" si="508"/>
        <v>0</v>
      </c>
      <c r="AA2021" s="35">
        <f t="shared" si="509"/>
        <v>0</v>
      </c>
      <c r="AB2021" s="36">
        <f t="shared" si="510"/>
        <v>0</v>
      </c>
      <c r="AC2021" s="37">
        <f t="shared" si="511"/>
        <v>0</v>
      </c>
      <c r="AD2021" s="38"/>
      <c r="AE2021" s="38"/>
      <c r="AF2021" s="39">
        <f t="shared" si="512"/>
        <v>0</v>
      </c>
      <c r="AG2021" s="40"/>
      <c r="AH2021" s="41">
        <f t="shared" si="513"/>
        <v>0</v>
      </c>
      <c r="AI2021" s="42">
        <f t="shared" si="514"/>
        <v>0</v>
      </c>
      <c r="AJ2021" s="43">
        <f t="shared" si="515"/>
        <v>0</v>
      </c>
      <c r="AK2021" s="5" t="str">
        <f>_xlfn.IFNA(VLOOKUP(_xlfn.CONCAT(D2021," - ",S2021),OP!E:F,2,0),"-------------------------------------------NAO DISPONIVEL-------------------------------------------")</f>
        <v>C - RIOCARD</v>
      </c>
      <c r="AL2021" s="7" t="str">
        <f t="shared" si="501"/>
        <v>1 - -------------------------------------------NAO DISPONIVEL------------------------------------------- - 00000002021 - FETRANSPOR</v>
      </c>
      <c r="AM2021" s="7" t="str">
        <f t="shared" si="502"/>
        <v>-------------------------------------------NAO DISPONIVEL-------------------------------------------</v>
      </c>
      <c r="AN2021" s="44" cm="1">
        <f t="array" ref="AN2021">_xlfn.IFS(AJ2021=0,0,AQ2021="INATIVO",2,AQ2021="SEM CADASTRO",4,AQ2021="CPF ATIVO EM OUTRO COMPRADOR",5,AQ2021="NOVO/SEM CARTAO",6,AND(AJ2021&gt;0,AQ2021,""),8)</f>
        <v>0</v>
      </c>
      <c r="AO2021" s="45">
        <f t="shared" si="516"/>
        <v>-10</v>
      </c>
    </row>
    <row r="2022" spans="1:41" x14ac:dyDescent="0.4">
      <c r="A2022" s="21" t="str">
        <f t="shared" si="503"/>
        <v>-------------------------------------------NAO DISPONIVEL-------------------------------------------</v>
      </c>
      <c r="B2022" s="5" t="str">
        <f>_xlfn.IFNA(VLOOKUP(A2022,CNPJ!E:F,2,0),"-------------------------------------------NAO DISPONIVEL-------------------------------------------")</f>
        <v>-------------------------------------------NAO DISPONIVEL-------------------------------------------</v>
      </c>
      <c r="C2022" s="22">
        <v>1</v>
      </c>
      <c r="D2022" s="5" t="str">
        <f>_xlfn.XLOOKUP(R2022,OP!C:C,OP!B:B,,0,1)</f>
        <v>RJ</v>
      </c>
      <c r="E2022" s="23"/>
      <c r="M2022" s="26"/>
      <c r="N2022" s="27"/>
      <c r="O2022" s="28" t="str">
        <f t="shared" si="504"/>
        <v>00000002022</v>
      </c>
      <c r="R2022" s="27" t="s">
        <v>193</v>
      </c>
      <c r="S2022" s="30" t="str">
        <f>_xlfn.IFNA(VLOOKUP(_xlfn.CONCAT(D2022," - ",R2022),OP!A:D,4,0),"-------------------------------------------NAO DISPONIVEL-------------------------------------------")</f>
        <v>FETRANSPOR</v>
      </c>
      <c r="T2022" s="31"/>
      <c r="U2022" s="32"/>
      <c r="V2022" s="31"/>
      <c r="W2022" s="33">
        <f t="shared" si="505"/>
        <v>0</v>
      </c>
      <c r="X2022" s="34">
        <f t="shared" si="506"/>
        <v>0</v>
      </c>
      <c r="Y2022" s="33">
        <f t="shared" si="507"/>
        <v>0</v>
      </c>
      <c r="Z2022" s="33">
        <f t="shared" si="508"/>
        <v>0</v>
      </c>
      <c r="AA2022" s="35">
        <f t="shared" si="509"/>
        <v>0</v>
      </c>
      <c r="AB2022" s="36">
        <f t="shared" si="510"/>
        <v>0</v>
      </c>
      <c r="AC2022" s="37">
        <f t="shared" si="511"/>
        <v>0</v>
      </c>
      <c r="AD2022" s="38"/>
      <c r="AE2022" s="38"/>
      <c r="AF2022" s="39">
        <f t="shared" si="512"/>
        <v>0</v>
      </c>
      <c r="AG2022" s="40"/>
      <c r="AH2022" s="41">
        <f t="shared" si="513"/>
        <v>0</v>
      </c>
      <c r="AI2022" s="42">
        <f t="shared" si="514"/>
        <v>0</v>
      </c>
      <c r="AJ2022" s="43">
        <f t="shared" si="515"/>
        <v>0</v>
      </c>
      <c r="AK2022" s="5" t="str">
        <f>_xlfn.IFNA(VLOOKUP(_xlfn.CONCAT(D2022," - ",S2022),OP!E:F,2,0),"-------------------------------------------NAO DISPONIVEL-------------------------------------------")</f>
        <v>C - RIOCARD</v>
      </c>
      <c r="AL2022" s="7" t="str">
        <f t="shared" si="501"/>
        <v>1 - -------------------------------------------NAO DISPONIVEL------------------------------------------- - 00000002022 - FETRANSPOR</v>
      </c>
      <c r="AM2022" s="7" t="str">
        <f t="shared" si="502"/>
        <v>-------------------------------------------NAO DISPONIVEL-------------------------------------------</v>
      </c>
      <c r="AN2022" s="44" cm="1">
        <f t="array" ref="AN2022">_xlfn.IFS(AJ2022=0,0,AQ2022="INATIVO",2,AQ2022="SEM CADASTRO",4,AQ2022="CPF ATIVO EM OUTRO COMPRADOR",5,AQ2022="NOVO/SEM CARTAO",6,AND(AJ2022&gt;0,AQ2022,""),8)</f>
        <v>0</v>
      </c>
      <c r="AO2022" s="45">
        <f t="shared" si="516"/>
        <v>-10</v>
      </c>
    </row>
    <row r="2023" spans="1:41" x14ac:dyDescent="0.4">
      <c r="A2023" s="21" t="str">
        <f t="shared" si="503"/>
        <v>-------------------------------------------NAO DISPONIVEL-------------------------------------------</v>
      </c>
      <c r="B2023" s="5" t="str">
        <f>_xlfn.IFNA(VLOOKUP(A2023,CNPJ!E:F,2,0),"-------------------------------------------NAO DISPONIVEL-------------------------------------------")</f>
        <v>-------------------------------------------NAO DISPONIVEL-------------------------------------------</v>
      </c>
      <c r="C2023" s="22">
        <v>1</v>
      </c>
      <c r="D2023" s="5" t="str">
        <f>_xlfn.XLOOKUP(R2023,OP!C:C,OP!B:B,,0,1)</f>
        <v>RJ</v>
      </c>
      <c r="E2023" s="23"/>
      <c r="M2023" s="26"/>
      <c r="N2023" s="27"/>
      <c r="O2023" s="28" t="str">
        <f t="shared" si="504"/>
        <v>00000002023</v>
      </c>
      <c r="R2023" s="27" t="s">
        <v>193</v>
      </c>
      <c r="S2023" s="30" t="str">
        <f>_xlfn.IFNA(VLOOKUP(_xlfn.CONCAT(D2023," - ",R2023),OP!A:D,4,0),"-------------------------------------------NAO DISPONIVEL-------------------------------------------")</f>
        <v>FETRANSPOR</v>
      </c>
      <c r="T2023" s="31"/>
      <c r="U2023" s="32"/>
      <c r="V2023" s="31"/>
      <c r="W2023" s="33">
        <f t="shared" si="505"/>
        <v>0</v>
      </c>
      <c r="X2023" s="34">
        <f t="shared" si="506"/>
        <v>0</v>
      </c>
      <c r="Y2023" s="33">
        <f t="shared" si="507"/>
        <v>0</v>
      </c>
      <c r="Z2023" s="33">
        <f t="shared" si="508"/>
        <v>0</v>
      </c>
      <c r="AA2023" s="35">
        <f t="shared" si="509"/>
        <v>0</v>
      </c>
      <c r="AB2023" s="36">
        <f t="shared" si="510"/>
        <v>0</v>
      </c>
      <c r="AC2023" s="37">
        <f t="shared" si="511"/>
        <v>0</v>
      </c>
      <c r="AD2023" s="38"/>
      <c r="AE2023" s="38"/>
      <c r="AF2023" s="39">
        <f t="shared" si="512"/>
        <v>0</v>
      </c>
      <c r="AG2023" s="40"/>
      <c r="AH2023" s="41">
        <f t="shared" si="513"/>
        <v>0</v>
      </c>
      <c r="AI2023" s="42">
        <f t="shared" si="514"/>
        <v>0</v>
      </c>
      <c r="AJ2023" s="43">
        <f t="shared" si="515"/>
        <v>0</v>
      </c>
      <c r="AK2023" s="5" t="str">
        <f>_xlfn.IFNA(VLOOKUP(_xlfn.CONCAT(D2023," - ",S2023),OP!E:F,2,0),"-------------------------------------------NAO DISPONIVEL-------------------------------------------")</f>
        <v>C - RIOCARD</v>
      </c>
      <c r="AL2023" s="7" t="str">
        <f t="shared" si="501"/>
        <v>1 - -------------------------------------------NAO DISPONIVEL------------------------------------------- - 00000002023 - FETRANSPOR</v>
      </c>
      <c r="AM2023" s="7" t="str">
        <f t="shared" si="502"/>
        <v>-------------------------------------------NAO DISPONIVEL-------------------------------------------</v>
      </c>
      <c r="AN2023" s="44" cm="1">
        <f t="array" ref="AN2023">_xlfn.IFS(AJ2023=0,0,AQ2023="INATIVO",2,AQ2023="SEM CADASTRO",4,AQ2023="CPF ATIVO EM OUTRO COMPRADOR",5,AQ2023="NOVO/SEM CARTAO",6,AND(AJ2023&gt;0,AQ2023,""),8)</f>
        <v>0</v>
      </c>
      <c r="AO2023" s="45">
        <f t="shared" si="516"/>
        <v>-10</v>
      </c>
    </row>
    <row r="2024" spans="1:41" x14ac:dyDescent="0.4">
      <c r="A2024" s="21" t="str">
        <f t="shared" si="503"/>
        <v>-------------------------------------------NAO DISPONIVEL-------------------------------------------</v>
      </c>
      <c r="B2024" s="5" t="str">
        <f>_xlfn.IFNA(VLOOKUP(A2024,CNPJ!E:F,2,0),"-------------------------------------------NAO DISPONIVEL-------------------------------------------")</f>
        <v>-------------------------------------------NAO DISPONIVEL-------------------------------------------</v>
      </c>
      <c r="C2024" s="22">
        <v>1</v>
      </c>
      <c r="D2024" s="5" t="str">
        <f>_xlfn.XLOOKUP(R2024,OP!C:C,OP!B:B,,0,1)</f>
        <v>RJ</v>
      </c>
      <c r="E2024" s="23"/>
      <c r="M2024" s="26"/>
      <c r="N2024" s="27"/>
      <c r="O2024" s="28" t="str">
        <f t="shared" si="504"/>
        <v>00000002024</v>
      </c>
      <c r="R2024" s="27" t="s">
        <v>193</v>
      </c>
      <c r="S2024" s="30" t="str">
        <f>_xlfn.IFNA(VLOOKUP(_xlfn.CONCAT(D2024," - ",R2024),OP!A:D,4,0),"-------------------------------------------NAO DISPONIVEL-------------------------------------------")</f>
        <v>FETRANSPOR</v>
      </c>
      <c r="T2024" s="31"/>
      <c r="U2024" s="32"/>
      <c r="V2024" s="31"/>
      <c r="W2024" s="33">
        <f t="shared" si="505"/>
        <v>0</v>
      </c>
      <c r="X2024" s="34">
        <f t="shared" si="506"/>
        <v>0</v>
      </c>
      <c r="Y2024" s="33">
        <f t="shared" si="507"/>
        <v>0</v>
      </c>
      <c r="Z2024" s="33">
        <f t="shared" si="508"/>
        <v>0</v>
      </c>
      <c r="AA2024" s="35">
        <f t="shared" si="509"/>
        <v>0</v>
      </c>
      <c r="AB2024" s="36">
        <f t="shared" si="510"/>
        <v>0</v>
      </c>
      <c r="AC2024" s="37">
        <f t="shared" si="511"/>
        <v>0</v>
      </c>
      <c r="AD2024" s="38"/>
      <c r="AE2024" s="38"/>
      <c r="AF2024" s="39">
        <f t="shared" si="512"/>
        <v>0</v>
      </c>
      <c r="AG2024" s="40"/>
      <c r="AH2024" s="41">
        <f t="shared" si="513"/>
        <v>0</v>
      </c>
      <c r="AI2024" s="42">
        <f t="shared" si="514"/>
        <v>0</v>
      </c>
      <c r="AJ2024" s="43">
        <f t="shared" si="515"/>
        <v>0</v>
      </c>
      <c r="AK2024" s="5" t="str">
        <f>_xlfn.IFNA(VLOOKUP(_xlfn.CONCAT(D2024," - ",S2024),OP!E:F,2,0),"-------------------------------------------NAO DISPONIVEL-------------------------------------------")</f>
        <v>C - RIOCARD</v>
      </c>
      <c r="AL2024" s="7" t="str">
        <f t="shared" si="501"/>
        <v>1 - -------------------------------------------NAO DISPONIVEL------------------------------------------- - 00000002024 - FETRANSPOR</v>
      </c>
      <c r="AM2024" s="7" t="str">
        <f t="shared" si="502"/>
        <v>-------------------------------------------NAO DISPONIVEL-------------------------------------------</v>
      </c>
      <c r="AN2024" s="44" cm="1">
        <f t="array" ref="AN2024">_xlfn.IFS(AJ2024=0,0,AQ2024="INATIVO",2,AQ2024="SEM CADASTRO",4,AQ2024="CPF ATIVO EM OUTRO COMPRADOR",5,AQ2024="NOVO/SEM CARTAO",6,AND(AJ2024&gt;0,AQ2024,""),8)</f>
        <v>0</v>
      </c>
      <c r="AO2024" s="45">
        <f t="shared" si="516"/>
        <v>-10</v>
      </c>
    </row>
    <row r="2025" spans="1:41" x14ac:dyDescent="0.4">
      <c r="A2025" s="21" t="str">
        <f t="shared" si="503"/>
        <v>-------------------------------------------NAO DISPONIVEL-------------------------------------------</v>
      </c>
      <c r="B2025" s="5" t="str">
        <f>_xlfn.IFNA(VLOOKUP(A2025,CNPJ!E:F,2,0),"-------------------------------------------NAO DISPONIVEL-------------------------------------------")</f>
        <v>-------------------------------------------NAO DISPONIVEL-------------------------------------------</v>
      </c>
      <c r="C2025" s="22">
        <v>1</v>
      </c>
      <c r="D2025" s="5" t="str">
        <f>_xlfn.XLOOKUP(R2025,OP!C:C,OP!B:B,,0,1)</f>
        <v>RJ</v>
      </c>
      <c r="E2025" s="23"/>
      <c r="M2025" s="26"/>
      <c r="N2025" s="27"/>
      <c r="O2025" s="28" t="str">
        <f t="shared" si="504"/>
        <v>00000002025</v>
      </c>
      <c r="R2025" s="27" t="s">
        <v>193</v>
      </c>
      <c r="S2025" s="30" t="str">
        <f>_xlfn.IFNA(VLOOKUP(_xlfn.CONCAT(D2025," - ",R2025),OP!A:D,4,0),"-------------------------------------------NAO DISPONIVEL-------------------------------------------")</f>
        <v>FETRANSPOR</v>
      </c>
      <c r="T2025" s="31"/>
      <c r="U2025" s="32"/>
      <c r="V2025" s="31"/>
      <c r="W2025" s="33">
        <f t="shared" si="505"/>
        <v>0</v>
      </c>
      <c r="X2025" s="34">
        <f t="shared" si="506"/>
        <v>0</v>
      </c>
      <c r="Y2025" s="33">
        <f t="shared" si="507"/>
        <v>0</v>
      </c>
      <c r="Z2025" s="33">
        <f t="shared" si="508"/>
        <v>0</v>
      </c>
      <c r="AA2025" s="35">
        <f t="shared" si="509"/>
        <v>0</v>
      </c>
      <c r="AB2025" s="36">
        <f t="shared" si="510"/>
        <v>0</v>
      </c>
      <c r="AC2025" s="37">
        <f t="shared" si="511"/>
        <v>0</v>
      </c>
      <c r="AD2025" s="38"/>
      <c r="AE2025" s="38"/>
      <c r="AF2025" s="39">
        <f t="shared" si="512"/>
        <v>0</v>
      </c>
      <c r="AG2025" s="40"/>
      <c r="AH2025" s="41">
        <f t="shared" si="513"/>
        <v>0</v>
      </c>
      <c r="AI2025" s="42">
        <f t="shared" si="514"/>
        <v>0</v>
      </c>
      <c r="AJ2025" s="43">
        <f t="shared" si="515"/>
        <v>0</v>
      </c>
      <c r="AK2025" s="5" t="str">
        <f>_xlfn.IFNA(VLOOKUP(_xlfn.CONCAT(D2025," - ",S2025),OP!E:F,2,0),"-------------------------------------------NAO DISPONIVEL-------------------------------------------")</f>
        <v>C - RIOCARD</v>
      </c>
      <c r="AL2025" s="7" t="str">
        <f t="shared" si="501"/>
        <v>1 - -------------------------------------------NAO DISPONIVEL------------------------------------------- - 00000002025 - FETRANSPOR</v>
      </c>
      <c r="AM2025" s="7" t="str">
        <f t="shared" si="502"/>
        <v>-------------------------------------------NAO DISPONIVEL-------------------------------------------</v>
      </c>
      <c r="AN2025" s="44" cm="1">
        <f t="array" ref="AN2025">_xlfn.IFS(AJ2025=0,0,AQ2025="INATIVO",2,AQ2025="SEM CADASTRO",4,AQ2025="CPF ATIVO EM OUTRO COMPRADOR",5,AQ2025="NOVO/SEM CARTAO",6,AND(AJ2025&gt;0,AQ2025,""),8)</f>
        <v>0</v>
      </c>
      <c r="AO2025" s="45">
        <f t="shared" si="516"/>
        <v>-10</v>
      </c>
    </row>
    <row r="2026" spans="1:41" x14ac:dyDescent="0.4">
      <c r="A2026" s="21" t="str">
        <f t="shared" si="503"/>
        <v>-------------------------------------------NAO DISPONIVEL-------------------------------------------</v>
      </c>
      <c r="B2026" s="5" t="str">
        <f>_xlfn.IFNA(VLOOKUP(A2026,CNPJ!E:F,2,0),"-------------------------------------------NAO DISPONIVEL-------------------------------------------")</f>
        <v>-------------------------------------------NAO DISPONIVEL-------------------------------------------</v>
      </c>
      <c r="C2026" s="22">
        <v>1</v>
      </c>
      <c r="D2026" s="5" t="str">
        <f>_xlfn.XLOOKUP(R2026,OP!C:C,OP!B:B,,0,1)</f>
        <v>RJ</v>
      </c>
      <c r="E2026" s="23"/>
      <c r="M2026" s="26"/>
      <c r="N2026" s="27"/>
      <c r="O2026" s="28" t="str">
        <f t="shared" si="504"/>
        <v>00000002026</v>
      </c>
      <c r="R2026" s="27" t="s">
        <v>193</v>
      </c>
      <c r="S2026" s="30" t="str">
        <f>_xlfn.IFNA(VLOOKUP(_xlfn.CONCAT(D2026," - ",R2026),OP!A:D,4,0),"-------------------------------------------NAO DISPONIVEL-------------------------------------------")</f>
        <v>FETRANSPOR</v>
      </c>
      <c r="T2026" s="31"/>
      <c r="U2026" s="32"/>
      <c r="V2026" s="31"/>
      <c r="W2026" s="33">
        <f t="shared" si="505"/>
        <v>0</v>
      </c>
      <c r="X2026" s="34">
        <f t="shared" si="506"/>
        <v>0</v>
      </c>
      <c r="Y2026" s="33">
        <f t="shared" si="507"/>
        <v>0</v>
      </c>
      <c r="Z2026" s="33">
        <f t="shared" si="508"/>
        <v>0</v>
      </c>
      <c r="AA2026" s="35">
        <f t="shared" si="509"/>
        <v>0</v>
      </c>
      <c r="AB2026" s="36">
        <f t="shared" si="510"/>
        <v>0</v>
      </c>
      <c r="AC2026" s="37">
        <f t="shared" si="511"/>
        <v>0</v>
      </c>
      <c r="AD2026" s="38"/>
      <c r="AE2026" s="38"/>
      <c r="AF2026" s="39">
        <f t="shared" si="512"/>
        <v>0</v>
      </c>
      <c r="AG2026" s="40"/>
      <c r="AH2026" s="41">
        <f t="shared" si="513"/>
        <v>0</v>
      </c>
      <c r="AI2026" s="42">
        <f t="shared" si="514"/>
        <v>0</v>
      </c>
      <c r="AJ2026" s="43">
        <f t="shared" si="515"/>
        <v>0</v>
      </c>
      <c r="AK2026" s="5" t="str">
        <f>_xlfn.IFNA(VLOOKUP(_xlfn.CONCAT(D2026," - ",S2026),OP!E:F,2,0),"-------------------------------------------NAO DISPONIVEL-------------------------------------------")</f>
        <v>C - RIOCARD</v>
      </c>
      <c r="AL2026" s="7" t="str">
        <f t="shared" si="501"/>
        <v>1 - -------------------------------------------NAO DISPONIVEL------------------------------------------- - 00000002026 - FETRANSPOR</v>
      </c>
      <c r="AM2026" s="7" t="str">
        <f t="shared" si="502"/>
        <v>-------------------------------------------NAO DISPONIVEL-------------------------------------------</v>
      </c>
      <c r="AN2026" s="44" cm="1">
        <f t="array" ref="AN2026">_xlfn.IFS(AJ2026=0,0,AQ2026="INATIVO",2,AQ2026="SEM CADASTRO",4,AQ2026="CPF ATIVO EM OUTRO COMPRADOR",5,AQ2026="NOVO/SEM CARTAO",6,AND(AJ2026&gt;0,AQ2026,""),8)</f>
        <v>0</v>
      </c>
      <c r="AO2026" s="45">
        <f t="shared" si="516"/>
        <v>-10</v>
      </c>
    </row>
    <row r="2027" spans="1:41" x14ac:dyDescent="0.4">
      <c r="A2027" s="21" t="str">
        <f t="shared" si="503"/>
        <v>-------------------------------------------NAO DISPONIVEL-------------------------------------------</v>
      </c>
      <c r="B2027" s="5" t="str">
        <f>_xlfn.IFNA(VLOOKUP(A2027,CNPJ!E:F,2,0),"-------------------------------------------NAO DISPONIVEL-------------------------------------------")</f>
        <v>-------------------------------------------NAO DISPONIVEL-------------------------------------------</v>
      </c>
      <c r="C2027" s="22">
        <v>1</v>
      </c>
      <c r="D2027" s="5" t="str">
        <f>_xlfn.XLOOKUP(R2027,OP!C:C,OP!B:B,,0,1)</f>
        <v>RJ</v>
      </c>
      <c r="E2027" s="23"/>
      <c r="M2027" s="26"/>
      <c r="N2027" s="27"/>
      <c r="O2027" s="28" t="str">
        <f t="shared" si="504"/>
        <v>00000002027</v>
      </c>
      <c r="R2027" s="27" t="s">
        <v>193</v>
      </c>
      <c r="S2027" s="30" t="str">
        <f>_xlfn.IFNA(VLOOKUP(_xlfn.CONCAT(D2027," - ",R2027),OP!A:D,4,0),"-------------------------------------------NAO DISPONIVEL-------------------------------------------")</f>
        <v>FETRANSPOR</v>
      </c>
      <c r="T2027" s="31"/>
      <c r="U2027" s="32"/>
      <c r="V2027" s="31"/>
      <c r="W2027" s="33">
        <f t="shared" si="505"/>
        <v>0</v>
      </c>
      <c r="X2027" s="34">
        <f t="shared" si="506"/>
        <v>0</v>
      </c>
      <c r="Y2027" s="33">
        <f t="shared" si="507"/>
        <v>0</v>
      </c>
      <c r="Z2027" s="33">
        <f t="shared" si="508"/>
        <v>0</v>
      </c>
      <c r="AA2027" s="35">
        <f t="shared" si="509"/>
        <v>0</v>
      </c>
      <c r="AB2027" s="36">
        <f t="shared" si="510"/>
        <v>0</v>
      </c>
      <c r="AC2027" s="37">
        <f t="shared" si="511"/>
        <v>0</v>
      </c>
      <c r="AD2027" s="38"/>
      <c r="AE2027" s="38"/>
      <c r="AF2027" s="39">
        <f t="shared" si="512"/>
        <v>0</v>
      </c>
      <c r="AG2027" s="40"/>
      <c r="AH2027" s="41">
        <f t="shared" si="513"/>
        <v>0</v>
      </c>
      <c r="AI2027" s="42">
        <f t="shared" si="514"/>
        <v>0</v>
      </c>
      <c r="AJ2027" s="43">
        <f t="shared" si="515"/>
        <v>0</v>
      </c>
      <c r="AK2027" s="5" t="str">
        <f>_xlfn.IFNA(VLOOKUP(_xlfn.CONCAT(D2027," - ",S2027),OP!E:F,2,0),"-------------------------------------------NAO DISPONIVEL-------------------------------------------")</f>
        <v>C - RIOCARD</v>
      </c>
      <c r="AL2027" s="7" t="str">
        <f t="shared" si="501"/>
        <v>1 - -------------------------------------------NAO DISPONIVEL------------------------------------------- - 00000002027 - FETRANSPOR</v>
      </c>
      <c r="AM2027" s="7" t="str">
        <f t="shared" si="502"/>
        <v>-------------------------------------------NAO DISPONIVEL-------------------------------------------</v>
      </c>
      <c r="AN2027" s="44" cm="1">
        <f t="array" ref="AN2027">_xlfn.IFS(AJ2027=0,0,AQ2027="INATIVO",2,AQ2027="SEM CADASTRO",4,AQ2027="CPF ATIVO EM OUTRO COMPRADOR",5,AQ2027="NOVO/SEM CARTAO",6,AND(AJ2027&gt;0,AQ2027,""),8)</f>
        <v>0</v>
      </c>
      <c r="AO2027" s="45">
        <f t="shared" si="516"/>
        <v>-10</v>
      </c>
    </row>
    <row r="2028" spans="1:41" x14ac:dyDescent="0.4">
      <c r="A2028" s="21" t="str">
        <f t="shared" si="503"/>
        <v>-------------------------------------------NAO DISPONIVEL-------------------------------------------</v>
      </c>
      <c r="B2028" s="5" t="str">
        <f>_xlfn.IFNA(VLOOKUP(A2028,CNPJ!E:F,2,0),"-------------------------------------------NAO DISPONIVEL-------------------------------------------")</f>
        <v>-------------------------------------------NAO DISPONIVEL-------------------------------------------</v>
      </c>
      <c r="C2028" s="22">
        <v>1</v>
      </c>
      <c r="D2028" s="5" t="str">
        <f>_xlfn.XLOOKUP(R2028,OP!C:C,OP!B:B,,0,1)</f>
        <v>RJ</v>
      </c>
      <c r="E2028" s="23"/>
      <c r="M2028" s="26"/>
      <c r="N2028" s="27"/>
      <c r="O2028" s="28" t="str">
        <f t="shared" si="504"/>
        <v>00000002028</v>
      </c>
      <c r="R2028" s="27" t="s">
        <v>193</v>
      </c>
      <c r="S2028" s="30" t="str">
        <f>_xlfn.IFNA(VLOOKUP(_xlfn.CONCAT(D2028," - ",R2028),OP!A:D,4,0),"-------------------------------------------NAO DISPONIVEL-------------------------------------------")</f>
        <v>FETRANSPOR</v>
      </c>
      <c r="T2028" s="31"/>
      <c r="U2028" s="32"/>
      <c r="V2028" s="31"/>
      <c r="W2028" s="33">
        <f t="shared" si="505"/>
        <v>0</v>
      </c>
      <c r="X2028" s="34">
        <f t="shared" si="506"/>
        <v>0</v>
      </c>
      <c r="Y2028" s="33">
        <f t="shared" si="507"/>
        <v>0</v>
      </c>
      <c r="Z2028" s="33">
        <f t="shared" si="508"/>
        <v>0</v>
      </c>
      <c r="AA2028" s="35">
        <f t="shared" si="509"/>
        <v>0</v>
      </c>
      <c r="AB2028" s="36">
        <f t="shared" si="510"/>
        <v>0</v>
      </c>
      <c r="AC2028" s="37">
        <f t="shared" si="511"/>
        <v>0</v>
      </c>
      <c r="AD2028" s="38"/>
      <c r="AE2028" s="38"/>
      <c r="AF2028" s="39">
        <f t="shared" si="512"/>
        <v>0</v>
      </c>
      <c r="AG2028" s="40"/>
      <c r="AH2028" s="41">
        <f t="shared" si="513"/>
        <v>0</v>
      </c>
      <c r="AI2028" s="42">
        <f t="shared" si="514"/>
        <v>0</v>
      </c>
      <c r="AJ2028" s="43">
        <f t="shared" si="515"/>
        <v>0</v>
      </c>
      <c r="AK2028" s="5" t="str">
        <f>_xlfn.IFNA(VLOOKUP(_xlfn.CONCAT(D2028," - ",S2028),OP!E:F,2,0),"-------------------------------------------NAO DISPONIVEL-------------------------------------------")</f>
        <v>C - RIOCARD</v>
      </c>
      <c r="AL2028" s="7" t="str">
        <f t="shared" si="501"/>
        <v>1 - -------------------------------------------NAO DISPONIVEL------------------------------------------- - 00000002028 - FETRANSPOR</v>
      </c>
      <c r="AM2028" s="7" t="str">
        <f t="shared" si="502"/>
        <v>-------------------------------------------NAO DISPONIVEL-------------------------------------------</v>
      </c>
      <c r="AN2028" s="44" cm="1">
        <f t="array" ref="AN2028">_xlfn.IFS(AJ2028=0,0,AQ2028="INATIVO",2,AQ2028="SEM CADASTRO",4,AQ2028="CPF ATIVO EM OUTRO COMPRADOR",5,AQ2028="NOVO/SEM CARTAO",6,AND(AJ2028&gt;0,AQ2028,""),8)</f>
        <v>0</v>
      </c>
      <c r="AO2028" s="45">
        <f t="shared" si="516"/>
        <v>-10</v>
      </c>
    </row>
    <row r="2029" spans="1:41" x14ac:dyDescent="0.4">
      <c r="A2029" s="21" t="str">
        <f t="shared" si="503"/>
        <v>-------------------------------------------NAO DISPONIVEL-------------------------------------------</v>
      </c>
      <c r="B2029" s="5" t="str">
        <f>_xlfn.IFNA(VLOOKUP(A2029,CNPJ!E:F,2,0),"-------------------------------------------NAO DISPONIVEL-------------------------------------------")</f>
        <v>-------------------------------------------NAO DISPONIVEL-------------------------------------------</v>
      </c>
      <c r="C2029" s="22">
        <v>1</v>
      </c>
      <c r="D2029" s="5" t="str">
        <f>_xlfn.XLOOKUP(R2029,OP!C:C,OP!B:B,,0,1)</f>
        <v>RJ</v>
      </c>
      <c r="E2029" s="23"/>
      <c r="M2029" s="26"/>
      <c r="N2029" s="27"/>
      <c r="O2029" s="28" t="str">
        <f t="shared" si="504"/>
        <v>00000002029</v>
      </c>
      <c r="R2029" s="27" t="s">
        <v>193</v>
      </c>
      <c r="S2029" s="30" t="str">
        <f>_xlfn.IFNA(VLOOKUP(_xlfn.CONCAT(D2029," - ",R2029),OP!A:D,4,0),"-------------------------------------------NAO DISPONIVEL-------------------------------------------")</f>
        <v>FETRANSPOR</v>
      </c>
      <c r="T2029" s="31"/>
      <c r="U2029" s="32"/>
      <c r="V2029" s="31"/>
      <c r="W2029" s="33">
        <f t="shared" si="505"/>
        <v>0</v>
      </c>
      <c r="X2029" s="34">
        <f t="shared" si="506"/>
        <v>0</v>
      </c>
      <c r="Y2029" s="33">
        <f t="shared" si="507"/>
        <v>0</v>
      </c>
      <c r="Z2029" s="33">
        <f t="shared" si="508"/>
        <v>0</v>
      </c>
      <c r="AA2029" s="35">
        <f t="shared" si="509"/>
        <v>0</v>
      </c>
      <c r="AB2029" s="36">
        <f t="shared" si="510"/>
        <v>0</v>
      </c>
      <c r="AC2029" s="37">
        <f t="shared" si="511"/>
        <v>0</v>
      </c>
      <c r="AD2029" s="38"/>
      <c r="AE2029" s="38"/>
      <c r="AF2029" s="39">
        <f t="shared" si="512"/>
        <v>0</v>
      </c>
      <c r="AG2029" s="40"/>
      <c r="AH2029" s="41">
        <f t="shared" si="513"/>
        <v>0</v>
      </c>
      <c r="AI2029" s="42">
        <f t="shared" si="514"/>
        <v>0</v>
      </c>
      <c r="AJ2029" s="43">
        <f t="shared" si="515"/>
        <v>0</v>
      </c>
      <c r="AK2029" s="5" t="str">
        <f>_xlfn.IFNA(VLOOKUP(_xlfn.CONCAT(D2029," - ",S2029),OP!E:F,2,0),"-------------------------------------------NAO DISPONIVEL-------------------------------------------")</f>
        <v>C - RIOCARD</v>
      </c>
      <c r="AL2029" s="7" t="str">
        <f t="shared" si="501"/>
        <v>1 - -------------------------------------------NAO DISPONIVEL------------------------------------------- - 00000002029 - FETRANSPOR</v>
      </c>
      <c r="AM2029" s="7" t="str">
        <f t="shared" si="502"/>
        <v>-------------------------------------------NAO DISPONIVEL-------------------------------------------</v>
      </c>
      <c r="AN2029" s="44" cm="1">
        <f t="array" ref="AN2029">_xlfn.IFS(AJ2029=0,0,AQ2029="INATIVO",2,AQ2029="SEM CADASTRO",4,AQ2029="CPF ATIVO EM OUTRO COMPRADOR",5,AQ2029="NOVO/SEM CARTAO",6,AND(AJ2029&gt;0,AQ2029,""),8)</f>
        <v>0</v>
      </c>
      <c r="AO2029" s="45">
        <f t="shared" si="516"/>
        <v>-10</v>
      </c>
    </row>
    <row r="2030" spans="1:41" x14ac:dyDescent="0.4">
      <c r="A2030" s="21" t="str">
        <f t="shared" si="503"/>
        <v>-------------------------------------------NAO DISPONIVEL-------------------------------------------</v>
      </c>
      <c r="B2030" s="5" t="str">
        <f>_xlfn.IFNA(VLOOKUP(A2030,CNPJ!E:F,2,0),"-------------------------------------------NAO DISPONIVEL-------------------------------------------")</f>
        <v>-------------------------------------------NAO DISPONIVEL-------------------------------------------</v>
      </c>
      <c r="C2030" s="22">
        <v>1</v>
      </c>
      <c r="D2030" s="5" t="str">
        <f>_xlfn.XLOOKUP(R2030,OP!C:C,OP!B:B,,0,1)</f>
        <v>RJ</v>
      </c>
      <c r="E2030" s="23"/>
      <c r="M2030" s="26"/>
      <c r="N2030" s="27"/>
      <c r="O2030" s="28" t="str">
        <f t="shared" si="504"/>
        <v>00000002030</v>
      </c>
      <c r="R2030" s="27" t="s">
        <v>193</v>
      </c>
      <c r="S2030" s="30" t="str">
        <f>_xlfn.IFNA(VLOOKUP(_xlfn.CONCAT(D2030," - ",R2030),OP!A:D,4,0),"-------------------------------------------NAO DISPONIVEL-------------------------------------------")</f>
        <v>FETRANSPOR</v>
      </c>
      <c r="T2030" s="31"/>
      <c r="U2030" s="32"/>
      <c r="V2030" s="31"/>
      <c r="W2030" s="33">
        <f t="shared" si="505"/>
        <v>0</v>
      </c>
      <c r="X2030" s="34">
        <f t="shared" si="506"/>
        <v>0</v>
      </c>
      <c r="Y2030" s="33">
        <f t="shared" si="507"/>
        <v>0</v>
      </c>
      <c r="Z2030" s="33">
        <f t="shared" si="508"/>
        <v>0</v>
      </c>
      <c r="AA2030" s="35">
        <f t="shared" si="509"/>
        <v>0</v>
      </c>
      <c r="AB2030" s="36">
        <f t="shared" si="510"/>
        <v>0</v>
      </c>
      <c r="AC2030" s="37">
        <f t="shared" si="511"/>
        <v>0</v>
      </c>
      <c r="AD2030" s="38"/>
      <c r="AE2030" s="38"/>
      <c r="AF2030" s="39">
        <f t="shared" si="512"/>
        <v>0</v>
      </c>
      <c r="AG2030" s="40"/>
      <c r="AH2030" s="41">
        <f t="shared" si="513"/>
        <v>0</v>
      </c>
      <c r="AI2030" s="42">
        <f t="shared" si="514"/>
        <v>0</v>
      </c>
      <c r="AJ2030" s="43">
        <f t="shared" si="515"/>
        <v>0</v>
      </c>
      <c r="AK2030" s="5" t="str">
        <f>_xlfn.IFNA(VLOOKUP(_xlfn.CONCAT(D2030," - ",S2030),OP!E:F,2,0),"-------------------------------------------NAO DISPONIVEL-------------------------------------------")</f>
        <v>C - RIOCARD</v>
      </c>
      <c r="AL2030" s="7" t="str">
        <f t="shared" si="501"/>
        <v>1 - -------------------------------------------NAO DISPONIVEL------------------------------------------- - 00000002030 - FETRANSPOR</v>
      </c>
      <c r="AM2030" s="7" t="str">
        <f t="shared" si="502"/>
        <v>-------------------------------------------NAO DISPONIVEL-------------------------------------------</v>
      </c>
      <c r="AN2030" s="44" cm="1">
        <f t="array" ref="AN2030">_xlfn.IFS(AJ2030=0,0,AQ2030="INATIVO",2,AQ2030="SEM CADASTRO",4,AQ2030="CPF ATIVO EM OUTRO COMPRADOR",5,AQ2030="NOVO/SEM CARTAO",6,AND(AJ2030&gt;0,AQ2030,""),8)</f>
        <v>0</v>
      </c>
      <c r="AO2030" s="45">
        <f t="shared" si="516"/>
        <v>-10</v>
      </c>
    </row>
    <row r="2031" spans="1:41" x14ac:dyDescent="0.4">
      <c r="A2031" s="21" t="str">
        <f t="shared" si="503"/>
        <v>-------------------------------------------NAO DISPONIVEL-------------------------------------------</v>
      </c>
      <c r="B2031" s="5" t="str">
        <f>_xlfn.IFNA(VLOOKUP(A2031,CNPJ!E:F,2,0),"-------------------------------------------NAO DISPONIVEL-------------------------------------------")</f>
        <v>-------------------------------------------NAO DISPONIVEL-------------------------------------------</v>
      </c>
      <c r="C2031" s="22">
        <v>1</v>
      </c>
      <c r="D2031" s="5" t="str">
        <f>_xlfn.XLOOKUP(R2031,OP!C:C,OP!B:B,,0,1)</f>
        <v>RJ</v>
      </c>
      <c r="E2031" s="23"/>
      <c r="M2031" s="26"/>
      <c r="N2031" s="27"/>
      <c r="O2031" s="28" t="str">
        <f t="shared" si="504"/>
        <v>00000002031</v>
      </c>
      <c r="R2031" s="27" t="s">
        <v>193</v>
      </c>
      <c r="S2031" s="30" t="str">
        <f>_xlfn.IFNA(VLOOKUP(_xlfn.CONCAT(D2031," - ",R2031),OP!A:D,4,0),"-------------------------------------------NAO DISPONIVEL-------------------------------------------")</f>
        <v>FETRANSPOR</v>
      </c>
      <c r="T2031" s="31"/>
      <c r="U2031" s="32"/>
      <c r="V2031" s="31"/>
      <c r="W2031" s="33">
        <f t="shared" si="505"/>
        <v>0</v>
      </c>
      <c r="X2031" s="34">
        <f t="shared" si="506"/>
        <v>0</v>
      </c>
      <c r="Y2031" s="33">
        <f t="shared" si="507"/>
        <v>0</v>
      </c>
      <c r="Z2031" s="33">
        <f t="shared" si="508"/>
        <v>0</v>
      </c>
      <c r="AA2031" s="35">
        <f t="shared" si="509"/>
        <v>0</v>
      </c>
      <c r="AB2031" s="36">
        <f t="shared" si="510"/>
        <v>0</v>
      </c>
      <c r="AC2031" s="37">
        <f t="shared" si="511"/>
        <v>0</v>
      </c>
      <c r="AD2031" s="38"/>
      <c r="AE2031" s="38"/>
      <c r="AF2031" s="39">
        <f t="shared" si="512"/>
        <v>0</v>
      </c>
      <c r="AG2031" s="40"/>
      <c r="AH2031" s="41">
        <f t="shared" si="513"/>
        <v>0</v>
      </c>
      <c r="AI2031" s="42">
        <f t="shared" si="514"/>
        <v>0</v>
      </c>
      <c r="AJ2031" s="43">
        <f t="shared" si="515"/>
        <v>0</v>
      </c>
      <c r="AK2031" s="5" t="str">
        <f>_xlfn.IFNA(VLOOKUP(_xlfn.CONCAT(D2031," - ",S2031),OP!E:F,2,0),"-------------------------------------------NAO DISPONIVEL-------------------------------------------")</f>
        <v>C - RIOCARD</v>
      </c>
      <c r="AL2031" s="7" t="str">
        <f t="shared" si="501"/>
        <v>1 - -------------------------------------------NAO DISPONIVEL------------------------------------------- - 00000002031 - FETRANSPOR</v>
      </c>
      <c r="AM2031" s="7" t="str">
        <f t="shared" si="502"/>
        <v>-------------------------------------------NAO DISPONIVEL-------------------------------------------</v>
      </c>
      <c r="AN2031" s="44" cm="1">
        <f t="array" ref="AN2031">_xlfn.IFS(AJ2031=0,0,AQ2031="INATIVO",2,AQ2031="SEM CADASTRO",4,AQ2031="CPF ATIVO EM OUTRO COMPRADOR",5,AQ2031="NOVO/SEM CARTAO",6,AND(AJ2031&gt;0,AQ2031,""),8)</f>
        <v>0</v>
      </c>
      <c r="AO2031" s="45">
        <f t="shared" si="516"/>
        <v>-10</v>
      </c>
    </row>
    <row r="2032" spans="1:41" x14ac:dyDescent="0.4">
      <c r="A2032" s="21" t="str">
        <f t="shared" si="503"/>
        <v>-------------------------------------------NAO DISPONIVEL-------------------------------------------</v>
      </c>
      <c r="B2032" s="5" t="str">
        <f>_xlfn.IFNA(VLOOKUP(A2032,CNPJ!E:F,2,0),"-------------------------------------------NAO DISPONIVEL-------------------------------------------")</f>
        <v>-------------------------------------------NAO DISPONIVEL-------------------------------------------</v>
      </c>
      <c r="C2032" s="22">
        <v>1</v>
      </c>
      <c r="D2032" s="5" t="str">
        <f>_xlfn.XLOOKUP(R2032,OP!C:C,OP!B:B,,0,1)</f>
        <v>RJ</v>
      </c>
      <c r="E2032" s="23"/>
      <c r="M2032" s="26"/>
      <c r="N2032" s="27"/>
      <c r="O2032" s="28" t="str">
        <f t="shared" si="504"/>
        <v>00000002032</v>
      </c>
      <c r="R2032" s="27" t="s">
        <v>193</v>
      </c>
      <c r="S2032" s="30" t="str">
        <f>_xlfn.IFNA(VLOOKUP(_xlfn.CONCAT(D2032," - ",R2032),OP!A:D,4,0),"-------------------------------------------NAO DISPONIVEL-------------------------------------------")</f>
        <v>FETRANSPOR</v>
      </c>
      <c r="T2032" s="31"/>
      <c r="U2032" s="32"/>
      <c r="V2032" s="31"/>
      <c r="W2032" s="33">
        <f t="shared" si="505"/>
        <v>0</v>
      </c>
      <c r="X2032" s="34">
        <f t="shared" si="506"/>
        <v>0</v>
      </c>
      <c r="Y2032" s="33">
        <f t="shared" si="507"/>
        <v>0</v>
      </c>
      <c r="Z2032" s="33">
        <f t="shared" si="508"/>
        <v>0</v>
      </c>
      <c r="AA2032" s="35">
        <f t="shared" si="509"/>
        <v>0</v>
      </c>
      <c r="AB2032" s="36">
        <f t="shared" si="510"/>
        <v>0</v>
      </c>
      <c r="AC2032" s="37">
        <f t="shared" si="511"/>
        <v>0</v>
      </c>
      <c r="AD2032" s="38"/>
      <c r="AE2032" s="38"/>
      <c r="AF2032" s="39">
        <f t="shared" si="512"/>
        <v>0</v>
      </c>
      <c r="AG2032" s="40"/>
      <c r="AH2032" s="41">
        <f t="shared" si="513"/>
        <v>0</v>
      </c>
      <c r="AI2032" s="42">
        <f t="shared" si="514"/>
        <v>0</v>
      </c>
      <c r="AJ2032" s="43">
        <f t="shared" si="515"/>
        <v>0</v>
      </c>
      <c r="AK2032" s="5" t="str">
        <f>_xlfn.IFNA(VLOOKUP(_xlfn.CONCAT(D2032," - ",S2032),OP!E:F,2,0),"-------------------------------------------NAO DISPONIVEL-------------------------------------------")</f>
        <v>C - RIOCARD</v>
      </c>
      <c r="AL2032" s="7" t="str">
        <f t="shared" si="501"/>
        <v>1 - -------------------------------------------NAO DISPONIVEL------------------------------------------- - 00000002032 - FETRANSPOR</v>
      </c>
      <c r="AM2032" s="7" t="str">
        <f t="shared" si="502"/>
        <v>-------------------------------------------NAO DISPONIVEL-------------------------------------------</v>
      </c>
      <c r="AN2032" s="44" cm="1">
        <f t="array" ref="AN2032">_xlfn.IFS(AJ2032=0,0,AQ2032="INATIVO",2,AQ2032="SEM CADASTRO",4,AQ2032="CPF ATIVO EM OUTRO COMPRADOR",5,AQ2032="NOVO/SEM CARTAO",6,AND(AJ2032&gt;0,AQ2032,""),8)</f>
        <v>0</v>
      </c>
      <c r="AO2032" s="45">
        <f t="shared" si="516"/>
        <v>-10</v>
      </c>
    </row>
    <row r="2033" spans="1:41" x14ac:dyDescent="0.4">
      <c r="A2033" s="21" t="str">
        <f t="shared" si="503"/>
        <v>-------------------------------------------NAO DISPONIVEL-------------------------------------------</v>
      </c>
      <c r="B2033" s="5" t="str">
        <f>_xlfn.IFNA(VLOOKUP(A2033,CNPJ!E:F,2,0),"-------------------------------------------NAO DISPONIVEL-------------------------------------------")</f>
        <v>-------------------------------------------NAO DISPONIVEL-------------------------------------------</v>
      </c>
      <c r="C2033" s="22">
        <v>1</v>
      </c>
      <c r="D2033" s="5" t="str">
        <f>_xlfn.XLOOKUP(R2033,OP!C:C,OP!B:B,,0,1)</f>
        <v>RJ</v>
      </c>
      <c r="E2033" s="23"/>
      <c r="M2033" s="26"/>
      <c r="N2033" s="27"/>
      <c r="O2033" s="28" t="str">
        <f t="shared" si="504"/>
        <v>00000002033</v>
      </c>
      <c r="R2033" s="27" t="s">
        <v>193</v>
      </c>
      <c r="S2033" s="30" t="str">
        <f>_xlfn.IFNA(VLOOKUP(_xlfn.CONCAT(D2033," - ",R2033),OP!A:D,4,0),"-------------------------------------------NAO DISPONIVEL-------------------------------------------")</f>
        <v>FETRANSPOR</v>
      </c>
      <c r="T2033" s="31"/>
      <c r="U2033" s="32"/>
      <c r="V2033" s="31"/>
      <c r="W2033" s="33">
        <f t="shared" si="505"/>
        <v>0</v>
      </c>
      <c r="X2033" s="34">
        <f t="shared" si="506"/>
        <v>0</v>
      </c>
      <c r="Y2033" s="33">
        <f t="shared" si="507"/>
        <v>0</v>
      </c>
      <c r="Z2033" s="33">
        <f t="shared" si="508"/>
        <v>0</v>
      </c>
      <c r="AA2033" s="35">
        <f t="shared" si="509"/>
        <v>0</v>
      </c>
      <c r="AB2033" s="36">
        <f t="shared" si="510"/>
        <v>0</v>
      </c>
      <c r="AC2033" s="37">
        <f t="shared" si="511"/>
        <v>0</v>
      </c>
      <c r="AD2033" s="38"/>
      <c r="AE2033" s="38"/>
      <c r="AF2033" s="39">
        <f t="shared" si="512"/>
        <v>0</v>
      </c>
      <c r="AG2033" s="40"/>
      <c r="AH2033" s="41">
        <f t="shared" si="513"/>
        <v>0</v>
      </c>
      <c r="AI2033" s="42">
        <f t="shared" si="514"/>
        <v>0</v>
      </c>
      <c r="AJ2033" s="43">
        <f t="shared" si="515"/>
        <v>0</v>
      </c>
      <c r="AK2033" s="5" t="str">
        <f>_xlfn.IFNA(VLOOKUP(_xlfn.CONCAT(D2033," - ",S2033),OP!E:F,2,0),"-------------------------------------------NAO DISPONIVEL-------------------------------------------")</f>
        <v>C - RIOCARD</v>
      </c>
      <c r="AL2033" s="7" t="str">
        <f t="shared" si="501"/>
        <v>1 - -------------------------------------------NAO DISPONIVEL------------------------------------------- - 00000002033 - FETRANSPOR</v>
      </c>
      <c r="AM2033" s="7" t="str">
        <f t="shared" si="502"/>
        <v>-------------------------------------------NAO DISPONIVEL-------------------------------------------</v>
      </c>
      <c r="AN2033" s="44" cm="1">
        <f t="array" ref="AN2033">_xlfn.IFS(AJ2033=0,0,AQ2033="INATIVO",2,AQ2033="SEM CADASTRO",4,AQ2033="CPF ATIVO EM OUTRO COMPRADOR",5,AQ2033="NOVO/SEM CARTAO",6,AND(AJ2033&gt;0,AQ2033,""),8)</f>
        <v>0</v>
      </c>
      <c r="AO2033" s="45">
        <f t="shared" si="516"/>
        <v>-10</v>
      </c>
    </row>
    <row r="2034" spans="1:41" x14ac:dyDescent="0.4">
      <c r="A2034" s="21" t="str">
        <f t="shared" si="503"/>
        <v>-------------------------------------------NAO DISPONIVEL-------------------------------------------</v>
      </c>
      <c r="B2034" s="5" t="str">
        <f>_xlfn.IFNA(VLOOKUP(A2034,CNPJ!E:F,2,0),"-------------------------------------------NAO DISPONIVEL-------------------------------------------")</f>
        <v>-------------------------------------------NAO DISPONIVEL-------------------------------------------</v>
      </c>
      <c r="C2034" s="22">
        <v>1</v>
      </c>
      <c r="D2034" s="5" t="str">
        <f>_xlfn.XLOOKUP(R2034,OP!C:C,OP!B:B,,0,1)</f>
        <v>RJ</v>
      </c>
      <c r="E2034" s="23"/>
      <c r="M2034" s="26"/>
      <c r="N2034" s="27"/>
      <c r="O2034" s="28" t="str">
        <f t="shared" si="504"/>
        <v>00000002034</v>
      </c>
      <c r="R2034" s="27" t="s">
        <v>193</v>
      </c>
      <c r="S2034" s="30" t="str">
        <f>_xlfn.IFNA(VLOOKUP(_xlfn.CONCAT(D2034," - ",R2034),OP!A:D,4,0),"-------------------------------------------NAO DISPONIVEL-------------------------------------------")</f>
        <v>FETRANSPOR</v>
      </c>
      <c r="T2034" s="31"/>
      <c r="U2034" s="32"/>
      <c r="V2034" s="31"/>
      <c r="W2034" s="33">
        <f t="shared" si="505"/>
        <v>0</v>
      </c>
      <c r="X2034" s="34">
        <f t="shared" si="506"/>
        <v>0</v>
      </c>
      <c r="Y2034" s="33">
        <f t="shared" si="507"/>
        <v>0</v>
      </c>
      <c r="Z2034" s="33">
        <f t="shared" si="508"/>
        <v>0</v>
      </c>
      <c r="AA2034" s="35">
        <f t="shared" si="509"/>
        <v>0</v>
      </c>
      <c r="AB2034" s="36">
        <f t="shared" si="510"/>
        <v>0</v>
      </c>
      <c r="AC2034" s="37">
        <f t="shared" si="511"/>
        <v>0</v>
      </c>
      <c r="AD2034" s="38"/>
      <c r="AE2034" s="38"/>
      <c r="AF2034" s="39">
        <f t="shared" si="512"/>
        <v>0</v>
      </c>
      <c r="AG2034" s="40"/>
      <c r="AH2034" s="41">
        <f t="shared" si="513"/>
        <v>0</v>
      </c>
      <c r="AI2034" s="42">
        <f t="shared" si="514"/>
        <v>0</v>
      </c>
      <c r="AJ2034" s="43">
        <f t="shared" si="515"/>
        <v>0</v>
      </c>
      <c r="AK2034" s="5" t="str">
        <f>_xlfn.IFNA(VLOOKUP(_xlfn.CONCAT(D2034," - ",S2034),OP!E:F,2,0),"-------------------------------------------NAO DISPONIVEL-------------------------------------------")</f>
        <v>C - RIOCARD</v>
      </c>
      <c r="AL2034" s="7" t="str">
        <f t="shared" si="501"/>
        <v>1 - -------------------------------------------NAO DISPONIVEL------------------------------------------- - 00000002034 - FETRANSPOR</v>
      </c>
      <c r="AM2034" s="7" t="str">
        <f t="shared" si="502"/>
        <v>-------------------------------------------NAO DISPONIVEL-------------------------------------------</v>
      </c>
      <c r="AN2034" s="44" cm="1">
        <f t="array" ref="AN2034">_xlfn.IFS(AJ2034=0,0,AQ2034="INATIVO",2,AQ2034="SEM CADASTRO",4,AQ2034="CPF ATIVO EM OUTRO COMPRADOR",5,AQ2034="NOVO/SEM CARTAO",6,AND(AJ2034&gt;0,AQ2034,""),8)</f>
        <v>0</v>
      </c>
      <c r="AO2034" s="45">
        <f t="shared" si="516"/>
        <v>-10</v>
      </c>
    </row>
    <row r="2035" spans="1:41" x14ac:dyDescent="0.4">
      <c r="A2035" s="21" t="str">
        <f t="shared" si="503"/>
        <v>-------------------------------------------NAO DISPONIVEL-------------------------------------------</v>
      </c>
      <c r="B2035" s="5" t="str">
        <f>_xlfn.IFNA(VLOOKUP(A2035,CNPJ!E:F,2,0),"-------------------------------------------NAO DISPONIVEL-------------------------------------------")</f>
        <v>-------------------------------------------NAO DISPONIVEL-------------------------------------------</v>
      </c>
      <c r="C2035" s="22">
        <v>1</v>
      </c>
      <c r="D2035" s="5" t="str">
        <f>_xlfn.XLOOKUP(R2035,OP!C:C,OP!B:B,,0,1)</f>
        <v>RJ</v>
      </c>
      <c r="E2035" s="23"/>
      <c r="M2035" s="26"/>
      <c r="N2035" s="27"/>
      <c r="O2035" s="28" t="str">
        <f t="shared" si="504"/>
        <v>00000002035</v>
      </c>
      <c r="R2035" s="27" t="s">
        <v>193</v>
      </c>
      <c r="S2035" s="30" t="str">
        <f>_xlfn.IFNA(VLOOKUP(_xlfn.CONCAT(D2035," - ",R2035),OP!A:D,4,0),"-------------------------------------------NAO DISPONIVEL-------------------------------------------")</f>
        <v>FETRANSPOR</v>
      </c>
      <c r="T2035" s="31"/>
      <c r="U2035" s="32"/>
      <c r="V2035" s="31"/>
      <c r="W2035" s="33">
        <f t="shared" si="505"/>
        <v>0</v>
      </c>
      <c r="X2035" s="34">
        <f t="shared" si="506"/>
        <v>0</v>
      </c>
      <c r="Y2035" s="33">
        <f t="shared" si="507"/>
        <v>0</v>
      </c>
      <c r="Z2035" s="33">
        <f t="shared" si="508"/>
        <v>0</v>
      </c>
      <c r="AA2035" s="35">
        <f t="shared" si="509"/>
        <v>0</v>
      </c>
      <c r="AB2035" s="36">
        <f t="shared" si="510"/>
        <v>0</v>
      </c>
      <c r="AC2035" s="37">
        <f t="shared" si="511"/>
        <v>0</v>
      </c>
      <c r="AD2035" s="38"/>
      <c r="AE2035" s="38"/>
      <c r="AF2035" s="39">
        <f t="shared" si="512"/>
        <v>0</v>
      </c>
      <c r="AG2035" s="40"/>
      <c r="AH2035" s="41">
        <f t="shared" si="513"/>
        <v>0</v>
      </c>
      <c r="AI2035" s="42">
        <f t="shared" si="514"/>
        <v>0</v>
      </c>
      <c r="AJ2035" s="43">
        <f t="shared" si="515"/>
        <v>0</v>
      </c>
      <c r="AK2035" s="5" t="str">
        <f>_xlfn.IFNA(VLOOKUP(_xlfn.CONCAT(D2035," - ",S2035),OP!E:F,2,0),"-------------------------------------------NAO DISPONIVEL-------------------------------------------")</f>
        <v>C - RIOCARD</v>
      </c>
      <c r="AL2035" s="7" t="str">
        <f t="shared" si="501"/>
        <v>1 - -------------------------------------------NAO DISPONIVEL------------------------------------------- - 00000002035 - FETRANSPOR</v>
      </c>
      <c r="AM2035" s="7" t="str">
        <f t="shared" si="502"/>
        <v>-------------------------------------------NAO DISPONIVEL-------------------------------------------</v>
      </c>
      <c r="AN2035" s="44" cm="1">
        <f t="array" ref="AN2035">_xlfn.IFS(AJ2035=0,0,AQ2035="INATIVO",2,AQ2035="SEM CADASTRO",4,AQ2035="CPF ATIVO EM OUTRO COMPRADOR",5,AQ2035="NOVO/SEM CARTAO",6,AND(AJ2035&gt;0,AQ2035,""),8)</f>
        <v>0</v>
      </c>
      <c r="AO2035" s="45">
        <f t="shared" si="516"/>
        <v>-10</v>
      </c>
    </row>
    <row r="2036" spans="1:41" x14ac:dyDescent="0.4">
      <c r="A2036" s="21" t="str">
        <f t="shared" si="503"/>
        <v>-------------------------------------------NAO DISPONIVEL-------------------------------------------</v>
      </c>
      <c r="B2036" s="5" t="str">
        <f>_xlfn.IFNA(VLOOKUP(A2036,CNPJ!E:F,2,0),"-------------------------------------------NAO DISPONIVEL-------------------------------------------")</f>
        <v>-------------------------------------------NAO DISPONIVEL-------------------------------------------</v>
      </c>
      <c r="C2036" s="22">
        <v>1</v>
      </c>
      <c r="D2036" s="5" t="str">
        <f>_xlfn.XLOOKUP(R2036,OP!C:C,OP!B:B,,0,1)</f>
        <v>RJ</v>
      </c>
      <c r="E2036" s="23"/>
      <c r="M2036" s="26"/>
      <c r="N2036" s="27"/>
      <c r="O2036" s="28" t="str">
        <f t="shared" si="504"/>
        <v>00000002036</v>
      </c>
      <c r="R2036" s="27" t="s">
        <v>193</v>
      </c>
      <c r="S2036" s="30" t="str">
        <f>_xlfn.IFNA(VLOOKUP(_xlfn.CONCAT(D2036," - ",R2036),OP!A:D,4,0),"-------------------------------------------NAO DISPONIVEL-------------------------------------------")</f>
        <v>FETRANSPOR</v>
      </c>
      <c r="T2036" s="31"/>
      <c r="U2036" s="32"/>
      <c r="V2036" s="31"/>
      <c r="W2036" s="33">
        <f t="shared" si="505"/>
        <v>0</v>
      </c>
      <c r="X2036" s="34">
        <f t="shared" si="506"/>
        <v>0</v>
      </c>
      <c r="Y2036" s="33">
        <f t="shared" si="507"/>
        <v>0</v>
      </c>
      <c r="Z2036" s="33">
        <f t="shared" si="508"/>
        <v>0</v>
      </c>
      <c r="AA2036" s="35">
        <f t="shared" si="509"/>
        <v>0</v>
      </c>
      <c r="AB2036" s="36">
        <f t="shared" si="510"/>
        <v>0</v>
      </c>
      <c r="AC2036" s="37">
        <f t="shared" si="511"/>
        <v>0</v>
      </c>
      <c r="AD2036" s="38"/>
      <c r="AE2036" s="38"/>
      <c r="AF2036" s="39">
        <f t="shared" si="512"/>
        <v>0</v>
      </c>
      <c r="AG2036" s="40"/>
      <c r="AH2036" s="41">
        <f t="shared" si="513"/>
        <v>0</v>
      </c>
      <c r="AI2036" s="42">
        <f t="shared" si="514"/>
        <v>0</v>
      </c>
      <c r="AJ2036" s="43">
        <f t="shared" si="515"/>
        <v>0</v>
      </c>
      <c r="AK2036" s="5" t="str">
        <f>_xlfn.IFNA(VLOOKUP(_xlfn.CONCAT(D2036," - ",S2036),OP!E:F,2,0),"-------------------------------------------NAO DISPONIVEL-------------------------------------------")</f>
        <v>C - RIOCARD</v>
      </c>
      <c r="AL2036" s="7" t="str">
        <f t="shared" si="501"/>
        <v>1 - -------------------------------------------NAO DISPONIVEL------------------------------------------- - 00000002036 - FETRANSPOR</v>
      </c>
      <c r="AM2036" s="7" t="str">
        <f t="shared" si="502"/>
        <v>-------------------------------------------NAO DISPONIVEL-------------------------------------------</v>
      </c>
      <c r="AN2036" s="44" cm="1">
        <f t="array" ref="AN2036">_xlfn.IFS(AJ2036=0,0,AQ2036="INATIVO",2,AQ2036="SEM CADASTRO",4,AQ2036="CPF ATIVO EM OUTRO COMPRADOR",5,AQ2036="NOVO/SEM CARTAO",6,AND(AJ2036&gt;0,AQ2036,""),8)</f>
        <v>0</v>
      </c>
      <c r="AO2036" s="45">
        <f t="shared" si="516"/>
        <v>-10</v>
      </c>
    </row>
    <row r="2037" spans="1:41" x14ac:dyDescent="0.4">
      <c r="A2037" s="21" t="str">
        <f t="shared" si="503"/>
        <v>-------------------------------------------NAO DISPONIVEL-------------------------------------------</v>
      </c>
      <c r="B2037" s="5" t="str">
        <f>_xlfn.IFNA(VLOOKUP(A2037,CNPJ!E:F,2,0),"-------------------------------------------NAO DISPONIVEL-------------------------------------------")</f>
        <v>-------------------------------------------NAO DISPONIVEL-------------------------------------------</v>
      </c>
      <c r="C2037" s="22">
        <v>1</v>
      </c>
      <c r="D2037" s="5" t="str">
        <f>_xlfn.XLOOKUP(R2037,OP!C:C,OP!B:B,,0,1)</f>
        <v>RJ</v>
      </c>
      <c r="E2037" s="23"/>
      <c r="M2037" s="26"/>
      <c r="N2037" s="27"/>
      <c r="O2037" s="28" t="str">
        <f t="shared" si="504"/>
        <v>00000002037</v>
      </c>
      <c r="R2037" s="27" t="s">
        <v>193</v>
      </c>
      <c r="S2037" s="30" t="str">
        <f>_xlfn.IFNA(VLOOKUP(_xlfn.CONCAT(D2037," - ",R2037),OP!A:D,4,0),"-------------------------------------------NAO DISPONIVEL-------------------------------------------")</f>
        <v>FETRANSPOR</v>
      </c>
      <c r="T2037" s="31"/>
      <c r="U2037" s="32"/>
      <c r="V2037" s="31"/>
      <c r="W2037" s="33">
        <f t="shared" si="505"/>
        <v>0</v>
      </c>
      <c r="X2037" s="34">
        <f t="shared" si="506"/>
        <v>0</v>
      </c>
      <c r="Y2037" s="33">
        <f t="shared" si="507"/>
        <v>0</v>
      </c>
      <c r="Z2037" s="33">
        <f t="shared" si="508"/>
        <v>0</v>
      </c>
      <c r="AA2037" s="35">
        <f t="shared" si="509"/>
        <v>0</v>
      </c>
      <c r="AB2037" s="36">
        <f t="shared" si="510"/>
        <v>0</v>
      </c>
      <c r="AC2037" s="37">
        <f t="shared" si="511"/>
        <v>0</v>
      </c>
      <c r="AD2037" s="38"/>
      <c r="AE2037" s="38"/>
      <c r="AF2037" s="39">
        <f t="shared" si="512"/>
        <v>0</v>
      </c>
      <c r="AG2037" s="40"/>
      <c r="AH2037" s="41">
        <f t="shared" si="513"/>
        <v>0</v>
      </c>
      <c r="AI2037" s="42">
        <f t="shared" si="514"/>
        <v>0</v>
      </c>
      <c r="AJ2037" s="43">
        <f t="shared" si="515"/>
        <v>0</v>
      </c>
      <c r="AK2037" s="5" t="str">
        <f>_xlfn.IFNA(VLOOKUP(_xlfn.CONCAT(D2037," - ",S2037),OP!E:F,2,0),"-------------------------------------------NAO DISPONIVEL-------------------------------------------")</f>
        <v>C - RIOCARD</v>
      </c>
      <c r="AL2037" s="7" t="str">
        <f t="shared" si="501"/>
        <v>1 - -------------------------------------------NAO DISPONIVEL------------------------------------------- - 00000002037 - FETRANSPOR</v>
      </c>
      <c r="AM2037" s="7" t="str">
        <f t="shared" si="502"/>
        <v>-------------------------------------------NAO DISPONIVEL-------------------------------------------</v>
      </c>
      <c r="AN2037" s="44" cm="1">
        <f t="array" ref="AN2037">_xlfn.IFS(AJ2037=0,0,AQ2037="INATIVO",2,AQ2037="SEM CADASTRO",4,AQ2037="CPF ATIVO EM OUTRO COMPRADOR",5,AQ2037="NOVO/SEM CARTAO",6,AND(AJ2037&gt;0,AQ2037,""),8)</f>
        <v>0</v>
      </c>
      <c r="AO2037" s="45">
        <f t="shared" si="516"/>
        <v>-10</v>
      </c>
    </row>
    <row r="2038" spans="1:41" x14ac:dyDescent="0.4">
      <c r="A2038" s="21" t="str">
        <f t="shared" si="503"/>
        <v>-------------------------------------------NAO DISPONIVEL-------------------------------------------</v>
      </c>
      <c r="B2038" s="5" t="str">
        <f>_xlfn.IFNA(VLOOKUP(A2038,CNPJ!E:F,2,0),"-------------------------------------------NAO DISPONIVEL-------------------------------------------")</f>
        <v>-------------------------------------------NAO DISPONIVEL-------------------------------------------</v>
      </c>
      <c r="C2038" s="22">
        <v>1</v>
      </c>
      <c r="D2038" s="5" t="str">
        <f>_xlfn.XLOOKUP(R2038,OP!C:C,OP!B:B,,0,1)</f>
        <v>RJ</v>
      </c>
      <c r="E2038" s="23"/>
      <c r="M2038" s="26"/>
      <c r="N2038" s="27"/>
      <c r="O2038" s="28" t="str">
        <f t="shared" si="504"/>
        <v>00000002038</v>
      </c>
      <c r="R2038" s="27" t="s">
        <v>193</v>
      </c>
      <c r="S2038" s="30" t="str">
        <f>_xlfn.IFNA(VLOOKUP(_xlfn.CONCAT(D2038," - ",R2038),OP!A:D,4,0),"-------------------------------------------NAO DISPONIVEL-------------------------------------------")</f>
        <v>FETRANSPOR</v>
      </c>
      <c r="T2038" s="31"/>
      <c r="U2038" s="32"/>
      <c r="V2038" s="31"/>
      <c r="W2038" s="33">
        <f t="shared" si="505"/>
        <v>0</v>
      </c>
      <c r="X2038" s="34">
        <f t="shared" si="506"/>
        <v>0</v>
      </c>
      <c r="Y2038" s="33">
        <f t="shared" si="507"/>
        <v>0</v>
      </c>
      <c r="Z2038" s="33">
        <f t="shared" si="508"/>
        <v>0</v>
      </c>
      <c r="AA2038" s="35">
        <f t="shared" si="509"/>
        <v>0</v>
      </c>
      <c r="AB2038" s="36">
        <f t="shared" si="510"/>
        <v>0</v>
      </c>
      <c r="AC2038" s="37">
        <f t="shared" si="511"/>
        <v>0</v>
      </c>
      <c r="AD2038" s="38"/>
      <c r="AE2038" s="38"/>
      <c r="AF2038" s="39">
        <f t="shared" si="512"/>
        <v>0</v>
      </c>
      <c r="AG2038" s="40"/>
      <c r="AH2038" s="41">
        <f t="shared" si="513"/>
        <v>0</v>
      </c>
      <c r="AI2038" s="42">
        <f t="shared" si="514"/>
        <v>0</v>
      </c>
      <c r="AJ2038" s="43">
        <f t="shared" si="515"/>
        <v>0</v>
      </c>
      <c r="AK2038" s="5" t="str">
        <f>_xlfn.IFNA(VLOOKUP(_xlfn.CONCAT(D2038," - ",S2038),OP!E:F,2,0),"-------------------------------------------NAO DISPONIVEL-------------------------------------------")</f>
        <v>C - RIOCARD</v>
      </c>
      <c r="AL2038" s="7" t="str">
        <f t="shared" si="501"/>
        <v>1 - -------------------------------------------NAO DISPONIVEL------------------------------------------- - 00000002038 - FETRANSPOR</v>
      </c>
      <c r="AM2038" s="7" t="str">
        <f t="shared" si="502"/>
        <v>-------------------------------------------NAO DISPONIVEL-------------------------------------------</v>
      </c>
      <c r="AN2038" s="44" cm="1">
        <f t="array" ref="AN2038">_xlfn.IFS(AJ2038=0,0,AQ2038="INATIVO",2,AQ2038="SEM CADASTRO",4,AQ2038="CPF ATIVO EM OUTRO COMPRADOR",5,AQ2038="NOVO/SEM CARTAO",6,AND(AJ2038&gt;0,AQ2038,""),8)</f>
        <v>0</v>
      </c>
      <c r="AO2038" s="45">
        <f t="shared" si="516"/>
        <v>-10</v>
      </c>
    </row>
    <row r="2039" spans="1:41" x14ac:dyDescent="0.4">
      <c r="A2039" s="21" t="str">
        <f t="shared" si="503"/>
        <v>-------------------------------------------NAO DISPONIVEL-------------------------------------------</v>
      </c>
      <c r="B2039" s="5" t="str">
        <f>_xlfn.IFNA(VLOOKUP(A2039,CNPJ!E:F,2,0),"-------------------------------------------NAO DISPONIVEL-------------------------------------------")</f>
        <v>-------------------------------------------NAO DISPONIVEL-------------------------------------------</v>
      </c>
      <c r="C2039" s="22">
        <v>1</v>
      </c>
      <c r="D2039" s="5" t="str">
        <f>_xlfn.XLOOKUP(R2039,OP!C:C,OP!B:B,,0,1)</f>
        <v>RJ</v>
      </c>
      <c r="E2039" s="23"/>
      <c r="M2039" s="26"/>
      <c r="N2039" s="27"/>
      <c r="O2039" s="28" t="str">
        <f t="shared" si="504"/>
        <v>00000002039</v>
      </c>
      <c r="R2039" s="27" t="s">
        <v>193</v>
      </c>
      <c r="S2039" s="30" t="str">
        <f>_xlfn.IFNA(VLOOKUP(_xlfn.CONCAT(D2039," - ",R2039),OP!A:D,4,0),"-------------------------------------------NAO DISPONIVEL-------------------------------------------")</f>
        <v>FETRANSPOR</v>
      </c>
      <c r="T2039" s="31"/>
      <c r="U2039" s="32"/>
      <c r="V2039" s="31"/>
      <c r="W2039" s="33">
        <f t="shared" si="505"/>
        <v>0</v>
      </c>
      <c r="X2039" s="34">
        <f t="shared" si="506"/>
        <v>0</v>
      </c>
      <c r="Y2039" s="33">
        <f t="shared" si="507"/>
        <v>0</v>
      </c>
      <c r="Z2039" s="33">
        <f t="shared" si="508"/>
        <v>0</v>
      </c>
      <c r="AA2039" s="35">
        <f t="shared" si="509"/>
        <v>0</v>
      </c>
      <c r="AB2039" s="36">
        <f t="shared" si="510"/>
        <v>0</v>
      </c>
      <c r="AC2039" s="37">
        <f t="shared" si="511"/>
        <v>0</v>
      </c>
      <c r="AD2039" s="38"/>
      <c r="AE2039" s="38"/>
      <c r="AF2039" s="39">
        <f t="shared" si="512"/>
        <v>0</v>
      </c>
      <c r="AG2039" s="40"/>
      <c r="AH2039" s="41">
        <f t="shared" si="513"/>
        <v>0</v>
      </c>
      <c r="AI2039" s="42">
        <f t="shared" si="514"/>
        <v>0</v>
      </c>
      <c r="AJ2039" s="43">
        <f t="shared" si="515"/>
        <v>0</v>
      </c>
      <c r="AK2039" s="5" t="str">
        <f>_xlfn.IFNA(VLOOKUP(_xlfn.CONCAT(D2039," - ",S2039),OP!E:F,2,0),"-------------------------------------------NAO DISPONIVEL-------------------------------------------")</f>
        <v>C - RIOCARD</v>
      </c>
      <c r="AL2039" s="7" t="str">
        <f t="shared" si="501"/>
        <v>1 - -------------------------------------------NAO DISPONIVEL------------------------------------------- - 00000002039 - FETRANSPOR</v>
      </c>
      <c r="AM2039" s="7" t="str">
        <f t="shared" si="502"/>
        <v>-------------------------------------------NAO DISPONIVEL-------------------------------------------</v>
      </c>
      <c r="AN2039" s="44" cm="1">
        <f t="array" ref="AN2039">_xlfn.IFS(AJ2039=0,0,AQ2039="INATIVO",2,AQ2039="SEM CADASTRO",4,AQ2039="CPF ATIVO EM OUTRO COMPRADOR",5,AQ2039="NOVO/SEM CARTAO",6,AND(AJ2039&gt;0,AQ2039,""),8)</f>
        <v>0</v>
      </c>
      <c r="AO2039" s="45">
        <f t="shared" si="516"/>
        <v>-10</v>
      </c>
    </row>
    <row r="2040" spans="1:41" x14ac:dyDescent="0.4">
      <c r="A2040" s="21" t="str">
        <f t="shared" si="503"/>
        <v>-------------------------------------------NAO DISPONIVEL-------------------------------------------</v>
      </c>
      <c r="B2040" s="5" t="str">
        <f>_xlfn.IFNA(VLOOKUP(A2040,CNPJ!E:F,2,0),"-------------------------------------------NAO DISPONIVEL-------------------------------------------")</f>
        <v>-------------------------------------------NAO DISPONIVEL-------------------------------------------</v>
      </c>
      <c r="C2040" s="22">
        <v>1</v>
      </c>
      <c r="D2040" s="5" t="str">
        <f>_xlfn.XLOOKUP(R2040,OP!C:C,OP!B:B,,0,1)</f>
        <v>RJ</v>
      </c>
      <c r="E2040" s="23"/>
      <c r="M2040" s="26"/>
      <c r="N2040" s="27"/>
      <c r="O2040" s="28" t="str">
        <f t="shared" si="504"/>
        <v>00000002040</v>
      </c>
      <c r="R2040" s="27" t="s">
        <v>193</v>
      </c>
      <c r="S2040" s="30" t="str">
        <f>_xlfn.IFNA(VLOOKUP(_xlfn.CONCAT(D2040," - ",R2040),OP!A:D,4,0),"-------------------------------------------NAO DISPONIVEL-------------------------------------------")</f>
        <v>FETRANSPOR</v>
      </c>
      <c r="T2040" s="31"/>
      <c r="U2040" s="32"/>
      <c r="V2040" s="31"/>
      <c r="W2040" s="33">
        <f t="shared" si="505"/>
        <v>0</v>
      </c>
      <c r="X2040" s="34">
        <f t="shared" si="506"/>
        <v>0</v>
      </c>
      <c r="Y2040" s="33">
        <f t="shared" si="507"/>
        <v>0</v>
      </c>
      <c r="Z2040" s="33">
        <f t="shared" si="508"/>
        <v>0</v>
      </c>
      <c r="AA2040" s="35">
        <f t="shared" si="509"/>
        <v>0</v>
      </c>
      <c r="AB2040" s="36">
        <f t="shared" si="510"/>
        <v>0</v>
      </c>
      <c r="AC2040" s="37">
        <f t="shared" si="511"/>
        <v>0</v>
      </c>
      <c r="AD2040" s="38"/>
      <c r="AE2040" s="38"/>
      <c r="AF2040" s="39">
        <f t="shared" si="512"/>
        <v>0</v>
      </c>
      <c r="AG2040" s="40"/>
      <c r="AH2040" s="41">
        <f t="shared" si="513"/>
        <v>0</v>
      </c>
      <c r="AI2040" s="42">
        <f t="shared" si="514"/>
        <v>0</v>
      </c>
      <c r="AJ2040" s="43">
        <f t="shared" si="515"/>
        <v>0</v>
      </c>
      <c r="AK2040" s="5" t="str">
        <f>_xlfn.IFNA(VLOOKUP(_xlfn.CONCAT(D2040," - ",S2040),OP!E:F,2,0),"-------------------------------------------NAO DISPONIVEL-------------------------------------------")</f>
        <v>C - RIOCARD</v>
      </c>
      <c r="AL2040" s="7" t="str">
        <f t="shared" si="501"/>
        <v>1 - -------------------------------------------NAO DISPONIVEL------------------------------------------- - 00000002040 - FETRANSPOR</v>
      </c>
      <c r="AM2040" s="7" t="str">
        <f t="shared" si="502"/>
        <v>-------------------------------------------NAO DISPONIVEL-------------------------------------------</v>
      </c>
      <c r="AN2040" s="44" cm="1">
        <f t="array" ref="AN2040">_xlfn.IFS(AJ2040=0,0,AQ2040="INATIVO",2,AQ2040="SEM CADASTRO",4,AQ2040="CPF ATIVO EM OUTRO COMPRADOR",5,AQ2040="NOVO/SEM CARTAO",6,AND(AJ2040&gt;0,AQ2040,""),8)</f>
        <v>0</v>
      </c>
      <c r="AO2040" s="45">
        <f t="shared" si="516"/>
        <v>-10</v>
      </c>
    </row>
    <row r="2041" spans="1:41" x14ac:dyDescent="0.4">
      <c r="A2041" s="21" t="str">
        <f t="shared" si="503"/>
        <v>-------------------------------------------NAO DISPONIVEL-------------------------------------------</v>
      </c>
      <c r="B2041" s="5" t="str">
        <f>_xlfn.IFNA(VLOOKUP(A2041,CNPJ!E:F,2,0),"-------------------------------------------NAO DISPONIVEL-------------------------------------------")</f>
        <v>-------------------------------------------NAO DISPONIVEL-------------------------------------------</v>
      </c>
      <c r="C2041" s="22">
        <v>1</v>
      </c>
      <c r="D2041" s="5" t="str">
        <f>_xlfn.XLOOKUP(R2041,OP!C:C,OP!B:B,,0,1)</f>
        <v>RJ</v>
      </c>
      <c r="E2041" s="23"/>
      <c r="M2041" s="26"/>
      <c r="N2041" s="27"/>
      <c r="O2041" s="28" t="str">
        <f t="shared" si="504"/>
        <v>00000002041</v>
      </c>
      <c r="R2041" s="27" t="s">
        <v>193</v>
      </c>
      <c r="S2041" s="30" t="str">
        <f>_xlfn.IFNA(VLOOKUP(_xlfn.CONCAT(D2041," - ",R2041),OP!A:D,4,0),"-------------------------------------------NAO DISPONIVEL-------------------------------------------")</f>
        <v>FETRANSPOR</v>
      </c>
      <c r="T2041" s="31"/>
      <c r="U2041" s="32"/>
      <c r="V2041" s="31"/>
      <c r="W2041" s="33">
        <f t="shared" si="505"/>
        <v>0</v>
      </c>
      <c r="X2041" s="34">
        <f t="shared" si="506"/>
        <v>0</v>
      </c>
      <c r="Y2041" s="33">
        <f t="shared" si="507"/>
        <v>0</v>
      </c>
      <c r="Z2041" s="33">
        <f t="shared" si="508"/>
        <v>0</v>
      </c>
      <c r="AA2041" s="35">
        <f t="shared" si="509"/>
        <v>0</v>
      </c>
      <c r="AB2041" s="36">
        <f t="shared" si="510"/>
        <v>0</v>
      </c>
      <c r="AC2041" s="37">
        <f t="shared" si="511"/>
        <v>0</v>
      </c>
      <c r="AD2041" s="38"/>
      <c r="AE2041" s="38"/>
      <c r="AF2041" s="39">
        <f t="shared" si="512"/>
        <v>0</v>
      </c>
      <c r="AG2041" s="40"/>
      <c r="AH2041" s="41">
        <f t="shared" si="513"/>
        <v>0</v>
      </c>
      <c r="AI2041" s="42">
        <f t="shared" si="514"/>
        <v>0</v>
      </c>
      <c r="AJ2041" s="43">
        <f t="shared" si="515"/>
        <v>0</v>
      </c>
      <c r="AK2041" s="5" t="str">
        <f>_xlfn.IFNA(VLOOKUP(_xlfn.CONCAT(D2041," - ",S2041),OP!E:F,2,0),"-------------------------------------------NAO DISPONIVEL-------------------------------------------")</f>
        <v>C - RIOCARD</v>
      </c>
      <c r="AL2041" s="7" t="str">
        <f t="shared" si="501"/>
        <v>1 - -------------------------------------------NAO DISPONIVEL------------------------------------------- - 00000002041 - FETRANSPOR</v>
      </c>
      <c r="AM2041" s="7" t="str">
        <f t="shared" si="502"/>
        <v>-------------------------------------------NAO DISPONIVEL-------------------------------------------</v>
      </c>
      <c r="AN2041" s="44" cm="1">
        <f t="array" ref="AN2041">_xlfn.IFS(AJ2041=0,0,AQ2041="INATIVO",2,AQ2041="SEM CADASTRO",4,AQ2041="CPF ATIVO EM OUTRO COMPRADOR",5,AQ2041="NOVO/SEM CARTAO",6,AND(AJ2041&gt;0,AQ2041,""),8)</f>
        <v>0</v>
      </c>
      <c r="AO2041" s="45">
        <f t="shared" si="516"/>
        <v>-10</v>
      </c>
    </row>
    <row r="2042" spans="1:41" x14ac:dyDescent="0.4">
      <c r="A2042" s="21" t="str">
        <f t="shared" si="503"/>
        <v>-------------------------------------------NAO DISPONIVEL-------------------------------------------</v>
      </c>
      <c r="B2042" s="5" t="str">
        <f>_xlfn.IFNA(VLOOKUP(A2042,CNPJ!E:F,2,0),"-------------------------------------------NAO DISPONIVEL-------------------------------------------")</f>
        <v>-------------------------------------------NAO DISPONIVEL-------------------------------------------</v>
      </c>
      <c r="C2042" s="22">
        <v>1</v>
      </c>
      <c r="D2042" s="5" t="str">
        <f>_xlfn.XLOOKUP(R2042,OP!C:C,OP!B:B,,0,1)</f>
        <v>RJ</v>
      </c>
      <c r="E2042" s="23"/>
      <c r="M2042" s="26"/>
      <c r="N2042" s="27"/>
      <c r="O2042" s="28" t="str">
        <f t="shared" si="504"/>
        <v>00000002042</v>
      </c>
      <c r="R2042" s="27" t="s">
        <v>193</v>
      </c>
      <c r="S2042" s="30" t="str">
        <f>_xlfn.IFNA(VLOOKUP(_xlfn.CONCAT(D2042," - ",R2042),OP!A:D,4,0),"-------------------------------------------NAO DISPONIVEL-------------------------------------------")</f>
        <v>FETRANSPOR</v>
      </c>
      <c r="T2042" s="31"/>
      <c r="U2042" s="32"/>
      <c r="V2042" s="31"/>
      <c r="W2042" s="33">
        <f t="shared" si="505"/>
        <v>0</v>
      </c>
      <c r="X2042" s="34">
        <f t="shared" si="506"/>
        <v>0</v>
      </c>
      <c r="Y2042" s="33">
        <f t="shared" si="507"/>
        <v>0</v>
      </c>
      <c r="Z2042" s="33">
        <f t="shared" si="508"/>
        <v>0</v>
      </c>
      <c r="AA2042" s="35">
        <f t="shared" si="509"/>
        <v>0</v>
      </c>
      <c r="AB2042" s="36">
        <f t="shared" si="510"/>
        <v>0</v>
      </c>
      <c r="AC2042" s="37">
        <f t="shared" si="511"/>
        <v>0</v>
      </c>
      <c r="AD2042" s="38"/>
      <c r="AE2042" s="38"/>
      <c r="AF2042" s="39">
        <f t="shared" si="512"/>
        <v>0</v>
      </c>
      <c r="AG2042" s="40"/>
      <c r="AH2042" s="41">
        <f t="shared" si="513"/>
        <v>0</v>
      </c>
      <c r="AI2042" s="42">
        <f t="shared" si="514"/>
        <v>0</v>
      </c>
      <c r="AJ2042" s="43">
        <f t="shared" si="515"/>
        <v>0</v>
      </c>
      <c r="AK2042" s="5" t="str">
        <f>_xlfn.IFNA(VLOOKUP(_xlfn.CONCAT(D2042," - ",S2042),OP!E:F,2,0),"-------------------------------------------NAO DISPONIVEL-------------------------------------------")</f>
        <v>C - RIOCARD</v>
      </c>
      <c r="AL2042" s="7" t="str">
        <f t="shared" si="501"/>
        <v>1 - -------------------------------------------NAO DISPONIVEL------------------------------------------- - 00000002042 - FETRANSPOR</v>
      </c>
      <c r="AM2042" s="7" t="str">
        <f t="shared" si="502"/>
        <v>-------------------------------------------NAO DISPONIVEL-------------------------------------------</v>
      </c>
      <c r="AN2042" s="44" cm="1">
        <f t="array" ref="AN2042">_xlfn.IFS(AJ2042=0,0,AQ2042="INATIVO",2,AQ2042="SEM CADASTRO",4,AQ2042="CPF ATIVO EM OUTRO COMPRADOR",5,AQ2042="NOVO/SEM CARTAO",6,AND(AJ2042&gt;0,AQ2042,""),8)</f>
        <v>0</v>
      </c>
      <c r="AO2042" s="45">
        <f t="shared" si="516"/>
        <v>-10</v>
      </c>
    </row>
    <row r="2043" spans="1:41" x14ac:dyDescent="0.4">
      <c r="A2043" s="21" t="str">
        <f t="shared" si="503"/>
        <v>-------------------------------------------NAO DISPONIVEL-------------------------------------------</v>
      </c>
      <c r="B2043" s="5" t="str">
        <f>_xlfn.IFNA(VLOOKUP(A2043,CNPJ!E:F,2,0),"-------------------------------------------NAO DISPONIVEL-------------------------------------------")</f>
        <v>-------------------------------------------NAO DISPONIVEL-------------------------------------------</v>
      </c>
      <c r="C2043" s="22">
        <v>1</v>
      </c>
      <c r="D2043" s="5" t="str">
        <f>_xlfn.XLOOKUP(R2043,OP!C:C,OP!B:B,,0,1)</f>
        <v>RJ</v>
      </c>
      <c r="E2043" s="23"/>
      <c r="M2043" s="26"/>
      <c r="N2043" s="27"/>
      <c r="O2043" s="28" t="str">
        <f t="shared" si="504"/>
        <v>00000002043</v>
      </c>
      <c r="R2043" s="27" t="s">
        <v>193</v>
      </c>
      <c r="S2043" s="30" t="str">
        <f>_xlfn.IFNA(VLOOKUP(_xlfn.CONCAT(D2043," - ",R2043),OP!A:D,4,0),"-------------------------------------------NAO DISPONIVEL-------------------------------------------")</f>
        <v>FETRANSPOR</v>
      </c>
      <c r="T2043" s="31"/>
      <c r="U2043" s="32"/>
      <c r="V2043" s="31"/>
      <c r="W2043" s="33">
        <f t="shared" si="505"/>
        <v>0</v>
      </c>
      <c r="X2043" s="34">
        <f t="shared" si="506"/>
        <v>0</v>
      </c>
      <c r="Y2043" s="33">
        <f t="shared" si="507"/>
        <v>0</v>
      </c>
      <c r="Z2043" s="33">
        <f t="shared" si="508"/>
        <v>0</v>
      </c>
      <c r="AA2043" s="35">
        <f t="shared" si="509"/>
        <v>0</v>
      </c>
      <c r="AB2043" s="36">
        <f t="shared" si="510"/>
        <v>0</v>
      </c>
      <c r="AC2043" s="37">
        <f t="shared" si="511"/>
        <v>0</v>
      </c>
      <c r="AD2043" s="38"/>
      <c r="AE2043" s="38"/>
      <c r="AF2043" s="39">
        <f t="shared" si="512"/>
        <v>0</v>
      </c>
      <c r="AG2043" s="40"/>
      <c r="AH2043" s="41">
        <f t="shared" si="513"/>
        <v>0</v>
      </c>
      <c r="AI2043" s="42">
        <f t="shared" si="514"/>
        <v>0</v>
      </c>
      <c r="AJ2043" s="43">
        <f t="shared" si="515"/>
        <v>0</v>
      </c>
      <c r="AK2043" s="5" t="str">
        <f>_xlfn.IFNA(VLOOKUP(_xlfn.CONCAT(D2043," - ",S2043),OP!E:F,2,0),"-------------------------------------------NAO DISPONIVEL-------------------------------------------")</f>
        <v>C - RIOCARD</v>
      </c>
      <c r="AL2043" s="7" t="str">
        <f t="shared" si="501"/>
        <v>1 - -------------------------------------------NAO DISPONIVEL------------------------------------------- - 00000002043 - FETRANSPOR</v>
      </c>
      <c r="AM2043" s="7" t="str">
        <f t="shared" si="502"/>
        <v>-------------------------------------------NAO DISPONIVEL-------------------------------------------</v>
      </c>
      <c r="AN2043" s="44" cm="1">
        <f t="array" ref="AN2043">_xlfn.IFS(AJ2043=0,0,AQ2043="INATIVO",2,AQ2043="SEM CADASTRO",4,AQ2043="CPF ATIVO EM OUTRO COMPRADOR",5,AQ2043="NOVO/SEM CARTAO",6,AND(AJ2043&gt;0,AQ2043,""),8)</f>
        <v>0</v>
      </c>
      <c r="AO2043" s="45">
        <f t="shared" si="516"/>
        <v>-10</v>
      </c>
    </row>
    <row r="2044" spans="1:41" x14ac:dyDescent="0.4">
      <c r="A2044" s="21" t="str">
        <f t="shared" si="503"/>
        <v>-------------------------------------------NAO DISPONIVEL-------------------------------------------</v>
      </c>
      <c r="B2044" s="5" t="str">
        <f>_xlfn.IFNA(VLOOKUP(A2044,CNPJ!E:F,2,0),"-------------------------------------------NAO DISPONIVEL-------------------------------------------")</f>
        <v>-------------------------------------------NAO DISPONIVEL-------------------------------------------</v>
      </c>
      <c r="C2044" s="22">
        <v>1</v>
      </c>
      <c r="D2044" s="5" t="str">
        <f>_xlfn.XLOOKUP(R2044,OP!C:C,OP!B:B,,0,1)</f>
        <v>RJ</v>
      </c>
      <c r="E2044" s="23"/>
      <c r="M2044" s="26"/>
      <c r="N2044" s="27"/>
      <c r="O2044" s="28" t="str">
        <f t="shared" si="504"/>
        <v>00000002044</v>
      </c>
      <c r="R2044" s="27" t="s">
        <v>193</v>
      </c>
      <c r="S2044" s="30" t="str">
        <f>_xlfn.IFNA(VLOOKUP(_xlfn.CONCAT(D2044," - ",R2044),OP!A:D,4,0),"-------------------------------------------NAO DISPONIVEL-------------------------------------------")</f>
        <v>FETRANSPOR</v>
      </c>
      <c r="T2044" s="31"/>
      <c r="U2044" s="32"/>
      <c r="V2044" s="31"/>
      <c r="W2044" s="33">
        <f t="shared" si="505"/>
        <v>0</v>
      </c>
      <c r="X2044" s="34">
        <f t="shared" si="506"/>
        <v>0</v>
      </c>
      <c r="Y2044" s="33">
        <f t="shared" si="507"/>
        <v>0</v>
      </c>
      <c r="Z2044" s="33">
        <f t="shared" si="508"/>
        <v>0</v>
      </c>
      <c r="AA2044" s="35">
        <f t="shared" si="509"/>
        <v>0</v>
      </c>
      <c r="AB2044" s="36">
        <f t="shared" si="510"/>
        <v>0</v>
      </c>
      <c r="AC2044" s="37">
        <f t="shared" si="511"/>
        <v>0</v>
      </c>
      <c r="AD2044" s="38"/>
      <c r="AE2044" s="38"/>
      <c r="AF2044" s="39">
        <f t="shared" si="512"/>
        <v>0</v>
      </c>
      <c r="AG2044" s="40"/>
      <c r="AH2044" s="41">
        <f t="shared" si="513"/>
        <v>0</v>
      </c>
      <c r="AI2044" s="42">
        <f t="shared" si="514"/>
        <v>0</v>
      </c>
      <c r="AJ2044" s="43">
        <f t="shared" si="515"/>
        <v>0</v>
      </c>
      <c r="AK2044" s="5" t="str">
        <f>_xlfn.IFNA(VLOOKUP(_xlfn.CONCAT(D2044," - ",S2044),OP!E:F,2,0),"-------------------------------------------NAO DISPONIVEL-------------------------------------------")</f>
        <v>C - RIOCARD</v>
      </c>
      <c r="AL2044" s="7" t="str">
        <f t="shared" si="501"/>
        <v>1 - -------------------------------------------NAO DISPONIVEL------------------------------------------- - 00000002044 - FETRANSPOR</v>
      </c>
      <c r="AM2044" s="7" t="str">
        <f t="shared" si="502"/>
        <v>-------------------------------------------NAO DISPONIVEL-------------------------------------------</v>
      </c>
      <c r="AN2044" s="44" cm="1">
        <f t="array" ref="AN2044">_xlfn.IFS(AJ2044=0,0,AQ2044="INATIVO",2,AQ2044="SEM CADASTRO",4,AQ2044="CPF ATIVO EM OUTRO COMPRADOR",5,AQ2044="NOVO/SEM CARTAO",6,AND(AJ2044&gt;0,AQ2044,""),8)</f>
        <v>0</v>
      </c>
      <c r="AO2044" s="45">
        <f t="shared" si="516"/>
        <v>-10</v>
      </c>
    </row>
    <row r="2045" spans="1:41" x14ac:dyDescent="0.4">
      <c r="A2045" s="21" t="str">
        <f t="shared" si="503"/>
        <v>-------------------------------------------NAO DISPONIVEL-------------------------------------------</v>
      </c>
      <c r="B2045" s="5" t="str">
        <f>_xlfn.IFNA(VLOOKUP(A2045,CNPJ!E:F,2,0),"-------------------------------------------NAO DISPONIVEL-------------------------------------------")</f>
        <v>-------------------------------------------NAO DISPONIVEL-------------------------------------------</v>
      </c>
      <c r="C2045" s="22">
        <v>1</v>
      </c>
      <c r="D2045" s="5" t="str">
        <f>_xlfn.XLOOKUP(R2045,OP!C:C,OP!B:B,,0,1)</f>
        <v>RJ</v>
      </c>
      <c r="E2045" s="23"/>
      <c r="M2045" s="26"/>
      <c r="N2045" s="27"/>
      <c r="O2045" s="28" t="str">
        <f t="shared" si="504"/>
        <v>00000002045</v>
      </c>
      <c r="R2045" s="27" t="s">
        <v>193</v>
      </c>
      <c r="S2045" s="30" t="str">
        <f>_xlfn.IFNA(VLOOKUP(_xlfn.CONCAT(D2045," - ",R2045),OP!A:D,4,0),"-------------------------------------------NAO DISPONIVEL-------------------------------------------")</f>
        <v>FETRANSPOR</v>
      </c>
      <c r="T2045" s="31"/>
      <c r="U2045" s="32"/>
      <c r="V2045" s="31"/>
      <c r="W2045" s="33">
        <f t="shared" si="505"/>
        <v>0</v>
      </c>
      <c r="X2045" s="34">
        <f t="shared" si="506"/>
        <v>0</v>
      </c>
      <c r="Y2045" s="33">
        <f t="shared" si="507"/>
        <v>0</v>
      </c>
      <c r="Z2045" s="33">
        <f t="shared" si="508"/>
        <v>0</v>
      </c>
      <c r="AA2045" s="35">
        <f t="shared" si="509"/>
        <v>0</v>
      </c>
      <c r="AB2045" s="36">
        <f t="shared" si="510"/>
        <v>0</v>
      </c>
      <c r="AC2045" s="37">
        <f t="shared" si="511"/>
        <v>0</v>
      </c>
      <c r="AD2045" s="38"/>
      <c r="AE2045" s="38"/>
      <c r="AF2045" s="39">
        <f t="shared" si="512"/>
        <v>0</v>
      </c>
      <c r="AG2045" s="40"/>
      <c r="AH2045" s="41">
        <f t="shared" si="513"/>
        <v>0</v>
      </c>
      <c r="AI2045" s="42">
        <f t="shared" si="514"/>
        <v>0</v>
      </c>
      <c r="AJ2045" s="43">
        <f t="shared" si="515"/>
        <v>0</v>
      </c>
      <c r="AK2045" s="5" t="str">
        <f>_xlfn.IFNA(VLOOKUP(_xlfn.CONCAT(D2045," - ",S2045),OP!E:F,2,0),"-------------------------------------------NAO DISPONIVEL-------------------------------------------")</f>
        <v>C - RIOCARD</v>
      </c>
      <c r="AL2045" s="7" t="str">
        <f t="shared" si="501"/>
        <v>1 - -------------------------------------------NAO DISPONIVEL------------------------------------------- - 00000002045 - FETRANSPOR</v>
      </c>
      <c r="AM2045" s="7" t="str">
        <f t="shared" si="502"/>
        <v>-------------------------------------------NAO DISPONIVEL-------------------------------------------</v>
      </c>
      <c r="AN2045" s="44" cm="1">
        <f t="array" ref="AN2045">_xlfn.IFS(AJ2045=0,0,AQ2045="INATIVO",2,AQ2045="SEM CADASTRO",4,AQ2045="CPF ATIVO EM OUTRO COMPRADOR",5,AQ2045="NOVO/SEM CARTAO",6,AND(AJ2045&gt;0,AQ2045,""),8)</f>
        <v>0</v>
      </c>
      <c r="AO2045" s="45">
        <f t="shared" si="516"/>
        <v>-10</v>
      </c>
    </row>
    <row r="2046" spans="1:41" x14ac:dyDescent="0.4">
      <c r="A2046" s="21" t="str">
        <f t="shared" si="503"/>
        <v>-------------------------------------------NAO DISPONIVEL-------------------------------------------</v>
      </c>
      <c r="B2046" s="5" t="str">
        <f>_xlfn.IFNA(VLOOKUP(A2046,CNPJ!E:F,2,0),"-------------------------------------------NAO DISPONIVEL-------------------------------------------")</f>
        <v>-------------------------------------------NAO DISPONIVEL-------------------------------------------</v>
      </c>
      <c r="C2046" s="22">
        <v>1</v>
      </c>
      <c r="D2046" s="5" t="str">
        <f>_xlfn.XLOOKUP(R2046,OP!C:C,OP!B:B,,0,1)</f>
        <v>RJ</v>
      </c>
      <c r="E2046" s="23"/>
      <c r="M2046" s="26"/>
      <c r="N2046" s="27"/>
      <c r="O2046" s="28" t="str">
        <f t="shared" si="504"/>
        <v>00000002046</v>
      </c>
      <c r="R2046" s="27" t="s">
        <v>193</v>
      </c>
      <c r="S2046" s="30" t="str">
        <f>_xlfn.IFNA(VLOOKUP(_xlfn.CONCAT(D2046," - ",R2046),OP!A:D,4,0),"-------------------------------------------NAO DISPONIVEL-------------------------------------------")</f>
        <v>FETRANSPOR</v>
      </c>
      <c r="T2046" s="31"/>
      <c r="U2046" s="32"/>
      <c r="V2046" s="31"/>
      <c r="W2046" s="33">
        <f t="shared" si="505"/>
        <v>0</v>
      </c>
      <c r="X2046" s="34">
        <f t="shared" si="506"/>
        <v>0</v>
      </c>
      <c r="Y2046" s="33">
        <f t="shared" si="507"/>
        <v>0</v>
      </c>
      <c r="Z2046" s="33">
        <f t="shared" si="508"/>
        <v>0</v>
      </c>
      <c r="AA2046" s="35">
        <f t="shared" si="509"/>
        <v>0</v>
      </c>
      <c r="AB2046" s="36">
        <f t="shared" si="510"/>
        <v>0</v>
      </c>
      <c r="AC2046" s="37">
        <f t="shared" si="511"/>
        <v>0</v>
      </c>
      <c r="AD2046" s="38"/>
      <c r="AE2046" s="38"/>
      <c r="AF2046" s="39">
        <f t="shared" si="512"/>
        <v>0</v>
      </c>
      <c r="AG2046" s="40"/>
      <c r="AH2046" s="41">
        <f t="shared" si="513"/>
        <v>0</v>
      </c>
      <c r="AI2046" s="42">
        <f t="shared" si="514"/>
        <v>0</v>
      </c>
      <c r="AJ2046" s="43">
        <f t="shared" si="515"/>
        <v>0</v>
      </c>
      <c r="AK2046" s="5" t="str">
        <f>_xlfn.IFNA(VLOOKUP(_xlfn.CONCAT(D2046," - ",S2046),OP!E:F,2,0),"-------------------------------------------NAO DISPONIVEL-------------------------------------------")</f>
        <v>C - RIOCARD</v>
      </c>
      <c r="AL2046" s="7" t="str">
        <f t="shared" si="501"/>
        <v>1 - -------------------------------------------NAO DISPONIVEL------------------------------------------- - 00000002046 - FETRANSPOR</v>
      </c>
      <c r="AM2046" s="7" t="str">
        <f t="shared" si="502"/>
        <v>-------------------------------------------NAO DISPONIVEL-------------------------------------------</v>
      </c>
      <c r="AN2046" s="44" cm="1">
        <f t="array" ref="AN2046">_xlfn.IFS(AJ2046=0,0,AQ2046="INATIVO",2,AQ2046="SEM CADASTRO",4,AQ2046="CPF ATIVO EM OUTRO COMPRADOR",5,AQ2046="NOVO/SEM CARTAO",6,AND(AJ2046&gt;0,AQ2046,""),8)</f>
        <v>0</v>
      </c>
      <c r="AO2046" s="45">
        <f t="shared" si="516"/>
        <v>-10</v>
      </c>
    </row>
    <row r="2047" spans="1:41" x14ac:dyDescent="0.4">
      <c r="A2047" s="21" t="str">
        <f t="shared" si="503"/>
        <v>-------------------------------------------NAO DISPONIVEL-------------------------------------------</v>
      </c>
      <c r="B2047" s="5" t="str">
        <f>_xlfn.IFNA(VLOOKUP(A2047,CNPJ!E:F,2,0),"-------------------------------------------NAO DISPONIVEL-------------------------------------------")</f>
        <v>-------------------------------------------NAO DISPONIVEL-------------------------------------------</v>
      </c>
      <c r="C2047" s="22">
        <v>1</v>
      </c>
      <c r="D2047" s="5" t="str">
        <f>_xlfn.XLOOKUP(R2047,OP!C:C,OP!B:B,,0,1)</f>
        <v>RJ</v>
      </c>
      <c r="E2047" s="23"/>
      <c r="M2047" s="26"/>
      <c r="N2047" s="27"/>
      <c r="O2047" s="28" t="str">
        <f t="shared" si="504"/>
        <v>00000002047</v>
      </c>
      <c r="R2047" s="27" t="s">
        <v>193</v>
      </c>
      <c r="S2047" s="30" t="str">
        <f>_xlfn.IFNA(VLOOKUP(_xlfn.CONCAT(D2047," - ",R2047),OP!A:D,4,0),"-------------------------------------------NAO DISPONIVEL-------------------------------------------")</f>
        <v>FETRANSPOR</v>
      </c>
      <c r="T2047" s="31"/>
      <c r="U2047" s="32"/>
      <c r="V2047" s="31"/>
      <c r="W2047" s="33">
        <f t="shared" si="505"/>
        <v>0</v>
      </c>
      <c r="X2047" s="34">
        <f t="shared" si="506"/>
        <v>0</v>
      </c>
      <c r="Y2047" s="33">
        <f t="shared" si="507"/>
        <v>0</v>
      </c>
      <c r="Z2047" s="33">
        <f t="shared" si="508"/>
        <v>0</v>
      </c>
      <c r="AA2047" s="35">
        <f t="shared" si="509"/>
        <v>0</v>
      </c>
      <c r="AB2047" s="36">
        <f t="shared" si="510"/>
        <v>0</v>
      </c>
      <c r="AC2047" s="37">
        <f t="shared" si="511"/>
        <v>0</v>
      </c>
      <c r="AD2047" s="38"/>
      <c r="AE2047" s="38"/>
      <c r="AF2047" s="39">
        <f t="shared" si="512"/>
        <v>0</v>
      </c>
      <c r="AG2047" s="40"/>
      <c r="AH2047" s="41">
        <f t="shared" si="513"/>
        <v>0</v>
      </c>
      <c r="AI2047" s="42">
        <f t="shared" si="514"/>
        <v>0</v>
      </c>
      <c r="AJ2047" s="43">
        <f t="shared" si="515"/>
        <v>0</v>
      </c>
      <c r="AK2047" s="5" t="str">
        <f>_xlfn.IFNA(VLOOKUP(_xlfn.CONCAT(D2047," - ",S2047),OP!E:F,2,0),"-------------------------------------------NAO DISPONIVEL-------------------------------------------")</f>
        <v>C - RIOCARD</v>
      </c>
      <c r="AL2047" s="7" t="str">
        <f t="shared" si="501"/>
        <v>1 - -------------------------------------------NAO DISPONIVEL------------------------------------------- - 00000002047 - FETRANSPOR</v>
      </c>
      <c r="AM2047" s="7" t="str">
        <f t="shared" si="502"/>
        <v>-------------------------------------------NAO DISPONIVEL-------------------------------------------</v>
      </c>
      <c r="AN2047" s="44" cm="1">
        <f t="array" ref="AN2047">_xlfn.IFS(AJ2047=0,0,AQ2047="INATIVO",2,AQ2047="SEM CADASTRO",4,AQ2047="CPF ATIVO EM OUTRO COMPRADOR",5,AQ2047="NOVO/SEM CARTAO",6,AND(AJ2047&gt;0,AQ2047,""),8)</f>
        <v>0</v>
      </c>
      <c r="AO2047" s="45">
        <f t="shared" si="516"/>
        <v>-10</v>
      </c>
    </row>
    <row r="2048" spans="1:41" x14ac:dyDescent="0.4">
      <c r="A2048" s="21" t="str">
        <f t="shared" si="503"/>
        <v>-------------------------------------------NAO DISPONIVEL-------------------------------------------</v>
      </c>
      <c r="B2048" s="5" t="str">
        <f>_xlfn.IFNA(VLOOKUP(A2048,CNPJ!E:F,2,0),"-------------------------------------------NAO DISPONIVEL-------------------------------------------")</f>
        <v>-------------------------------------------NAO DISPONIVEL-------------------------------------------</v>
      </c>
      <c r="C2048" s="22">
        <v>1</v>
      </c>
      <c r="D2048" s="5" t="str">
        <f>_xlfn.XLOOKUP(R2048,OP!C:C,OP!B:B,,0,1)</f>
        <v>RJ</v>
      </c>
      <c r="E2048" s="23"/>
      <c r="M2048" s="26"/>
      <c r="N2048" s="27"/>
      <c r="O2048" s="28" t="str">
        <f t="shared" si="504"/>
        <v>00000002048</v>
      </c>
      <c r="R2048" s="27" t="s">
        <v>193</v>
      </c>
      <c r="S2048" s="30" t="str">
        <f>_xlfn.IFNA(VLOOKUP(_xlfn.CONCAT(D2048," - ",R2048),OP!A:D,4,0),"-------------------------------------------NAO DISPONIVEL-------------------------------------------")</f>
        <v>FETRANSPOR</v>
      </c>
      <c r="T2048" s="31"/>
      <c r="U2048" s="32"/>
      <c r="V2048" s="31"/>
      <c r="W2048" s="33">
        <f t="shared" si="505"/>
        <v>0</v>
      </c>
      <c r="X2048" s="34">
        <f t="shared" si="506"/>
        <v>0</v>
      </c>
      <c r="Y2048" s="33">
        <f t="shared" si="507"/>
        <v>0</v>
      </c>
      <c r="Z2048" s="33">
        <f t="shared" si="508"/>
        <v>0</v>
      </c>
      <c r="AA2048" s="35">
        <f t="shared" si="509"/>
        <v>0</v>
      </c>
      <c r="AB2048" s="36">
        <f t="shared" si="510"/>
        <v>0</v>
      </c>
      <c r="AC2048" s="37">
        <f t="shared" si="511"/>
        <v>0</v>
      </c>
      <c r="AD2048" s="38"/>
      <c r="AE2048" s="38"/>
      <c r="AF2048" s="39">
        <f t="shared" si="512"/>
        <v>0</v>
      </c>
      <c r="AG2048" s="40"/>
      <c r="AH2048" s="41">
        <f t="shared" si="513"/>
        <v>0</v>
      </c>
      <c r="AI2048" s="42">
        <f t="shared" si="514"/>
        <v>0</v>
      </c>
      <c r="AJ2048" s="43">
        <f t="shared" si="515"/>
        <v>0</v>
      </c>
      <c r="AK2048" s="5" t="str">
        <f>_xlfn.IFNA(VLOOKUP(_xlfn.CONCAT(D2048," - ",S2048),OP!E:F,2,0),"-------------------------------------------NAO DISPONIVEL-------------------------------------------")</f>
        <v>C - RIOCARD</v>
      </c>
      <c r="AL2048" s="7" t="str">
        <f t="shared" si="501"/>
        <v>1 - -------------------------------------------NAO DISPONIVEL------------------------------------------- - 00000002048 - FETRANSPOR</v>
      </c>
      <c r="AM2048" s="7" t="str">
        <f t="shared" si="502"/>
        <v>-------------------------------------------NAO DISPONIVEL-------------------------------------------</v>
      </c>
      <c r="AN2048" s="44" cm="1">
        <f t="array" ref="AN2048">_xlfn.IFS(AJ2048=0,0,AQ2048="INATIVO",2,AQ2048="SEM CADASTRO",4,AQ2048="CPF ATIVO EM OUTRO COMPRADOR",5,AQ2048="NOVO/SEM CARTAO",6,AND(AJ2048&gt;0,AQ2048,""),8)</f>
        <v>0</v>
      </c>
      <c r="AO2048" s="45">
        <f t="shared" si="516"/>
        <v>-10</v>
      </c>
    </row>
    <row r="2049" spans="1:41" x14ac:dyDescent="0.4">
      <c r="A2049" s="21" t="str">
        <f t="shared" si="503"/>
        <v>-------------------------------------------NAO DISPONIVEL-------------------------------------------</v>
      </c>
      <c r="B2049" s="5" t="str">
        <f>_xlfn.IFNA(VLOOKUP(A2049,CNPJ!E:F,2,0),"-------------------------------------------NAO DISPONIVEL-------------------------------------------")</f>
        <v>-------------------------------------------NAO DISPONIVEL-------------------------------------------</v>
      </c>
      <c r="C2049" s="22">
        <v>1</v>
      </c>
      <c r="D2049" s="5" t="str">
        <f>_xlfn.XLOOKUP(R2049,OP!C:C,OP!B:B,,0,1)</f>
        <v>RJ</v>
      </c>
      <c r="E2049" s="23"/>
      <c r="M2049" s="26"/>
      <c r="N2049" s="27"/>
      <c r="O2049" s="28" t="str">
        <f t="shared" si="504"/>
        <v>00000002049</v>
      </c>
      <c r="R2049" s="27" t="s">
        <v>193</v>
      </c>
      <c r="S2049" s="30" t="str">
        <f>_xlfn.IFNA(VLOOKUP(_xlfn.CONCAT(D2049," - ",R2049),OP!A:D,4,0),"-------------------------------------------NAO DISPONIVEL-------------------------------------------")</f>
        <v>FETRANSPOR</v>
      </c>
      <c r="T2049" s="31"/>
      <c r="U2049" s="32"/>
      <c r="V2049" s="31"/>
      <c r="W2049" s="33">
        <f t="shared" si="505"/>
        <v>0</v>
      </c>
      <c r="X2049" s="34">
        <f t="shared" si="506"/>
        <v>0</v>
      </c>
      <c r="Y2049" s="33">
        <f t="shared" si="507"/>
        <v>0</v>
      </c>
      <c r="Z2049" s="33">
        <f t="shared" si="508"/>
        <v>0</v>
      </c>
      <c r="AA2049" s="35">
        <f t="shared" si="509"/>
        <v>0</v>
      </c>
      <c r="AB2049" s="36">
        <f t="shared" si="510"/>
        <v>0</v>
      </c>
      <c r="AC2049" s="37">
        <f t="shared" si="511"/>
        <v>0</v>
      </c>
      <c r="AD2049" s="38"/>
      <c r="AE2049" s="38"/>
      <c r="AF2049" s="39">
        <f t="shared" si="512"/>
        <v>0</v>
      </c>
      <c r="AG2049" s="40"/>
      <c r="AH2049" s="41">
        <f t="shared" si="513"/>
        <v>0</v>
      </c>
      <c r="AI2049" s="42">
        <f t="shared" si="514"/>
        <v>0</v>
      </c>
      <c r="AJ2049" s="43">
        <f t="shared" si="515"/>
        <v>0</v>
      </c>
      <c r="AK2049" s="5" t="str">
        <f>_xlfn.IFNA(VLOOKUP(_xlfn.CONCAT(D2049," - ",S2049),OP!E:F,2,0),"-------------------------------------------NAO DISPONIVEL-------------------------------------------")</f>
        <v>C - RIOCARD</v>
      </c>
      <c r="AL2049" s="7" t="str">
        <f t="shared" si="501"/>
        <v>1 - -------------------------------------------NAO DISPONIVEL------------------------------------------- - 00000002049 - FETRANSPOR</v>
      </c>
      <c r="AM2049" s="7" t="str">
        <f t="shared" si="502"/>
        <v>-------------------------------------------NAO DISPONIVEL-------------------------------------------</v>
      </c>
      <c r="AN2049" s="44" cm="1">
        <f t="array" ref="AN2049">_xlfn.IFS(AJ2049=0,0,AQ2049="INATIVO",2,AQ2049="SEM CADASTRO",4,AQ2049="CPF ATIVO EM OUTRO COMPRADOR",5,AQ2049="NOVO/SEM CARTAO",6,AND(AJ2049&gt;0,AQ2049,""),8)</f>
        <v>0</v>
      </c>
      <c r="AO2049" s="45">
        <f t="shared" si="516"/>
        <v>-10</v>
      </c>
    </row>
    <row r="2050" spans="1:41" x14ac:dyDescent="0.4">
      <c r="A2050" s="21" t="str">
        <f t="shared" si="503"/>
        <v>-------------------------------------------NAO DISPONIVEL-------------------------------------------</v>
      </c>
      <c r="B2050" s="5" t="str">
        <f>_xlfn.IFNA(VLOOKUP(A2050,CNPJ!E:F,2,0),"-------------------------------------------NAO DISPONIVEL-------------------------------------------")</f>
        <v>-------------------------------------------NAO DISPONIVEL-------------------------------------------</v>
      </c>
      <c r="C2050" s="22">
        <v>1</v>
      </c>
      <c r="D2050" s="5" t="str">
        <f>_xlfn.XLOOKUP(R2050,OP!C:C,OP!B:B,,0,1)</f>
        <v>RJ</v>
      </c>
      <c r="E2050" s="23"/>
      <c r="M2050" s="26"/>
      <c r="N2050" s="27"/>
      <c r="O2050" s="28" t="str">
        <f t="shared" si="504"/>
        <v>00000002050</v>
      </c>
      <c r="R2050" s="27" t="s">
        <v>193</v>
      </c>
      <c r="S2050" s="30" t="str">
        <f>_xlfn.IFNA(VLOOKUP(_xlfn.CONCAT(D2050," - ",R2050),OP!A:D,4,0),"-------------------------------------------NAO DISPONIVEL-------------------------------------------")</f>
        <v>FETRANSPOR</v>
      </c>
      <c r="T2050" s="31"/>
      <c r="U2050" s="32"/>
      <c r="V2050" s="31"/>
      <c r="W2050" s="33">
        <f t="shared" si="505"/>
        <v>0</v>
      </c>
      <c r="X2050" s="34">
        <f t="shared" si="506"/>
        <v>0</v>
      </c>
      <c r="Y2050" s="33">
        <f t="shared" si="507"/>
        <v>0</v>
      </c>
      <c r="Z2050" s="33">
        <f t="shared" si="508"/>
        <v>0</v>
      </c>
      <c r="AA2050" s="35">
        <f t="shared" si="509"/>
        <v>0</v>
      </c>
      <c r="AB2050" s="36">
        <f t="shared" si="510"/>
        <v>0</v>
      </c>
      <c r="AC2050" s="37">
        <f t="shared" si="511"/>
        <v>0</v>
      </c>
      <c r="AD2050" s="38"/>
      <c r="AE2050" s="38"/>
      <c r="AF2050" s="39">
        <f t="shared" si="512"/>
        <v>0</v>
      </c>
      <c r="AG2050" s="40"/>
      <c r="AH2050" s="41">
        <f t="shared" si="513"/>
        <v>0</v>
      </c>
      <c r="AI2050" s="42">
        <f t="shared" si="514"/>
        <v>0</v>
      </c>
      <c r="AJ2050" s="43">
        <f t="shared" si="515"/>
        <v>0</v>
      </c>
      <c r="AK2050" s="5" t="str">
        <f>_xlfn.IFNA(VLOOKUP(_xlfn.CONCAT(D2050," - ",S2050),OP!E:F,2,0),"-------------------------------------------NAO DISPONIVEL-------------------------------------------")</f>
        <v>C - RIOCARD</v>
      </c>
      <c r="AL2050" s="7" t="str">
        <f t="shared" ref="AL2050:AL2113" si="517">_xlfn.CONCAT(C2050," - ",B2050," - ",O2050," - ",S2050)</f>
        <v>1 - -------------------------------------------NAO DISPONIVEL------------------------------------------- - 00000002050 - FETRANSPOR</v>
      </c>
      <c r="AM2050" s="7" t="str">
        <f t="shared" ref="AM2050:AM2113" si="518">_xlfn.CONCAT(B2050,L2050,LEFT(M2050,3))</f>
        <v>-------------------------------------------NAO DISPONIVEL-------------------------------------------</v>
      </c>
      <c r="AN2050" s="44" cm="1">
        <f t="array" ref="AN2050">_xlfn.IFS(AJ2050=0,0,AQ2050="INATIVO",2,AQ2050="SEM CADASTRO",4,AQ2050="CPF ATIVO EM OUTRO COMPRADOR",5,AQ2050="NOVO/SEM CARTAO",6,AND(AJ2050&gt;0,AQ2050,""),8)</f>
        <v>0</v>
      </c>
      <c r="AO2050" s="45">
        <f t="shared" si="516"/>
        <v>-10</v>
      </c>
    </row>
    <row r="2051" spans="1:41" x14ac:dyDescent="0.4">
      <c r="A2051" s="21" t="str">
        <f t="shared" ref="A2051:A2114" si="519">IF(AND(E2051&lt;&gt;"",F2051&lt;&gt;""),TRIM(_xlfn.CONCAT(D2051," - ",S2051," - ",E2051," - ",F2051)),"-------------------------------------------NAO DISPONIVEL-------------------------------------------")</f>
        <v>-------------------------------------------NAO DISPONIVEL-------------------------------------------</v>
      </c>
      <c r="B2051" s="5" t="str">
        <f>_xlfn.IFNA(VLOOKUP(A2051,CNPJ!E:F,2,0),"-------------------------------------------NAO DISPONIVEL-------------------------------------------")</f>
        <v>-------------------------------------------NAO DISPONIVEL-------------------------------------------</v>
      </c>
      <c r="C2051" s="22">
        <v>1</v>
      </c>
      <c r="D2051" s="5" t="str">
        <f>_xlfn.XLOOKUP(R2051,OP!C:C,OP!B:B,,0,1)</f>
        <v>RJ</v>
      </c>
      <c r="E2051" s="23"/>
      <c r="M2051" s="26"/>
      <c r="N2051" s="27"/>
      <c r="O2051" s="28" t="str">
        <f t="shared" ref="O2051:O2114" si="520">IF(N2051="",TEXT(ROW(),"00000000000"),IF(N2051="00000000000",TEXT(ROW(),"00000000000"),TRIM(TEXT(N2051,"00000000000"))))</f>
        <v>00000002051</v>
      </c>
      <c r="R2051" s="27" t="s">
        <v>193</v>
      </c>
      <c r="S2051" s="30" t="str">
        <f>_xlfn.IFNA(VLOOKUP(_xlfn.CONCAT(D2051," - ",R2051),OP!A:D,4,0),"-------------------------------------------NAO DISPONIVEL-------------------------------------------")</f>
        <v>FETRANSPOR</v>
      </c>
      <c r="T2051" s="31"/>
      <c r="U2051" s="32"/>
      <c r="V2051" s="31"/>
      <c r="W2051" s="33">
        <f t="shared" ref="W2051:W2114" si="521">ROUND(T2051,2)</f>
        <v>0</v>
      </c>
      <c r="X2051" s="34">
        <f t="shared" ref="X2051:X2114" si="522">ROUND(U2051,0)</f>
        <v>0</v>
      </c>
      <c r="Y2051" s="33">
        <f t="shared" ref="Y2051:Y2114" si="523">ROUND(V2051,2)</f>
        <v>0</v>
      </c>
      <c r="Z2051" s="33">
        <f t="shared" ref="Z2051:Z2114" si="524">(X2051*Y2051)-W2051</f>
        <v>0</v>
      </c>
      <c r="AA2051" s="35">
        <f t="shared" ref="AA2051:AA2114" si="525">Y2051</f>
        <v>0</v>
      </c>
      <c r="AB2051" s="36">
        <f t="shared" ref="AB2051:AB2114" si="526">Z2051</f>
        <v>0</v>
      </c>
      <c r="AC2051" s="37">
        <f t="shared" ref="AC2051:AC2114" si="527">ROUND(IF(AL2051=AL2050,0,SUMIF(AL:AL,AL2051,AB:AB)),2)</f>
        <v>0</v>
      </c>
      <c r="AD2051" s="38"/>
      <c r="AE2051" s="38"/>
      <c r="AF2051" s="39">
        <f t="shared" ref="AF2051:AF2114" si="528">ROUND(SUM(AD2051,AE2051),2)</f>
        <v>0</v>
      </c>
      <c r="AG2051" s="40"/>
      <c r="AH2051" s="41">
        <f t="shared" ref="AH2051:AH2114" si="529">ROUND(AG2051,2)</f>
        <v>0</v>
      </c>
      <c r="AI2051" s="42">
        <f t="shared" ref="AI2051:AI2114" si="530">ROUND(IF(AH2051=0,0,IF(AF2051-AH2051&lt;0,0,IF(AF2051-AH2051&gt;AC2051,AC2051,AF2051-AH2051))),2)</f>
        <v>0</v>
      </c>
      <c r="AJ2051" s="43">
        <f t="shared" ref="AJ2051:AJ2114" si="531">ROUND(IF(AC2051=0,0,IF(AH2051=0,AC2051,AC2051-AI2051)),2)</f>
        <v>0</v>
      </c>
      <c r="AK2051" s="5" t="str">
        <f>_xlfn.IFNA(VLOOKUP(_xlfn.CONCAT(D2051," - ",S2051),OP!E:F,2,0),"-------------------------------------------NAO DISPONIVEL-------------------------------------------")</f>
        <v>C - RIOCARD</v>
      </c>
      <c r="AL2051" s="7" t="str">
        <f t="shared" si="517"/>
        <v>1 - -------------------------------------------NAO DISPONIVEL------------------------------------------- - 00000002051 - FETRANSPOR</v>
      </c>
      <c r="AM2051" s="7" t="str">
        <f t="shared" si="518"/>
        <v>-------------------------------------------NAO DISPONIVEL-------------------------------------------</v>
      </c>
      <c r="AN2051" s="44" cm="1">
        <f t="array" ref="AN2051">_xlfn.IFS(AJ2051=0,0,AQ2051="INATIVO",2,AQ2051="SEM CADASTRO",4,AQ2051="CPF ATIVO EM OUTRO COMPRADOR",5,AQ2051="NOVO/SEM CARTAO",6,AND(AJ2051&gt;0,AQ2051,""),8)</f>
        <v>0</v>
      </c>
      <c r="AO2051" s="45">
        <f t="shared" ref="AO2051:AO2114" si="532">AF2051-(10-AJ2051)</f>
        <v>-10</v>
      </c>
    </row>
    <row r="2052" spans="1:41" x14ac:dyDescent="0.4">
      <c r="A2052" s="21" t="str">
        <f t="shared" si="519"/>
        <v>-------------------------------------------NAO DISPONIVEL-------------------------------------------</v>
      </c>
      <c r="B2052" s="5" t="str">
        <f>_xlfn.IFNA(VLOOKUP(A2052,CNPJ!E:F,2,0),"-------------------------------------------NAO DISPONIVEL-------------------------------------------")</f>
        <v>-------------------------------------------NAO DISPONIVEL-------------------------------------------</v>
      </c>
      <c r="C2052" s="22">
        <v>1</v>
      </c>
      <c r="D2052" s="5" t="str">
        <f>_xlfn.XLOOKUP(R2052,OP!C:C,OP!B:B,,0,1)</f>
        <v>RJ</v>
      </c>
      <c r="E2052" s="23"/>
      <c r="M2052" s="26"/>
      <c r="N2052" s="27"/>
      <c r="O2052" s="28" t="str">
        <f t="shared" si="520"/>
        <v>00000002052</v>
      </c>
      <c r="R2052" s="27" t="s">
        <v>193</v>
      </c>
      <c r="S2052" s="30" t="str">
        <f>_xlfn.IFNA(VLOOKUP(_xlfn.CONCAT(D2052," - ",R2052),OP!A:D,4,0),"-------------------------------------------NAO DISPONIVEL-------------------------------------------")</f>
        <v>FETRANSPOR</v>
      </c>
      <c r="T2052" s="31"/>
      <c r="U2052" s="32"/>
      <c r="V2052" s="31"/>
      <c r="W2052" s="33">
        <f t="shared" si="521"/>
        <v>0</v>
      </c>
      <c r="X2052" s="34">
        <f t="shared" si="522"/>
        <v>0</v>
      </c>
      <c r="Y2052" s="33">
        <f t="shared" si="523"/>
        <v>0</v>
      </c>
      <c r="Z2052" s="33">
        <f t="shared" si="524"/>
        <v>0</v>
      </c>
      <c r="AA2052" s="35">
        <f t="shared" si="525"/>
        <v>0</v>
      </c>
      <c r="AB2052" s="36">
        <f t="shared" si="526"/>
        <v>0</v>
      </c>
      <c r="AC2052" s="37">
        <f t="shared" si="527"/>
        <v>0</v>
      </c>
      <c r="AD2052" s="38"/>
      <c r="AE2052" s="38"/>
      <c r="AF2052" s="39">
        <f t="shared" si="528"/>
        <v>0</v>
      </c>
      <c r="AG2052" s="40"/>
      <c r="AH2052" s="41">
        <f t="shared" si="529"/>
        <v>0</v>
      </c>
      <c r="AI2052" s="42">
        <f t="shared" si="530"/>
        <v>0</v>
      </c>
      <c r="AJ2052" s="43">
        <f t="shared" si="531"/>
        <v>0</v>
      </c>
      <c r="AK2052" s="5" t="str">
        <f>_xlfn.IFNA(VLOOKUP(_xlfn.CONCAT(D2052," - ",S2052),OP!E:F,2,0),"-------------------------------------------NAO DISPONIVEL-------------------------------------------")</f>
        <v>C - RIOCARD</v>
      </c>
      <c r="AL2052" s="7" t="str">
        <f t="shared" si="517"/>
        <v>1 - -------------------------------------------NAO DISPONIVEL------------------------------------------- - 00000002052 - FETRANSPOR</v>
      </c>
      <c r="AM2052" s="7" t="str">
        <f t="shared" si="518"/>
        <v>-------------------------------------------NAO DISPONIVEL-------------------------------------------</v>
      </c>
      <c r="AN2052" s="44" cm="1">
        <f t="array" ref="AN2052">_xlfn.IFS(AJ2052=0,0,AQ2052="INATIVO",2,AQ2052="SEM CADASTRO",4,AQ2052="CPF ATIVO EM OUTRO COMPRADOR",5,AQ2052="NOVO/SEM CARTAO",6,AND(AJ2052&gt;0,AQ2052,""),8)</f>
        <v>0</v>
      </c>
      <c r="AO2052" s="45">
        <f t="shared" si="532"/>
        <v>-10</v>
      </c>
    </row>
    <row r="2053" spans="1:41" x14ac:dyDescent="0.4">
      <c r="A2053" s="21" t="str">
        <f t="shared" si="519"/>
        <v>-------------------------------------------NAO DISPONIVEL-------------------------------------------</v>
      </c>
      <c r="B2053" s="5" t="str">
        <f>_xlfn.IFNA(VLOOKUP(A2053,CNPJ!E:F,2,0),"-------------------------------------------NAO DISPONIVEL-------------------------------------------")</f>
        <v>-------------------------------------------NAO DISPONIVEL-------------------------------------------</v>
      </c>
      <c r="C2053" s="22">
        <v>1</v>
      </c>
      <c r="D2053" s="5" t="str">
        <f>_xlfn.XLOOKUP(R2053,OP!C:C,OP!B:B,,0,1)</f>
        <v>RJ</v>
      </c>
      <c r="E2053" s="23"/>
      <c r="M2053" s="26"/>
      <c r="N2053" s="27"/>
      <c r="O2053" s="28" t="str">
        <f t="shared" si="520"/>
        <v>00000002053</v>
      </c>
      <c r="R2053" s="27" t="s">
        <v>193</v>
      </c>
      <c r="S2053" s="30" t="str">
        <f>_xlfn.IFNA(VLOOKUP(_xlfn.CONCAT(D2053," - ",R2053),OP!A:D,4,0),"-------------------------------------------NAO DISPONIVEL-------------------------------------------")</f>
        <v>FETRANSPOR</v>
      </c>
      <c r="T2053" s="31"/>
      <c r="U2053" s="32"/>
      <c r="V2053" s="31"/>
      <c r="W2053" s="33">
        <f t="shared" si="521"/>
        <v>0</v>
      </c>
      <c r="X2053" s="34">
        <f t="shared" si="522"/>
        <v>0</v>
      </c>
      <c r="Y2053" s="33">
        <f t="shared" si="523"/>
        <v>0</v>
      </c>
      <c r="Z2053" s="33">
        <f t="shared" si="524"/>
        <v>0</v>
      </c>
      <c r="AA2053" s="35">
        <f t="shared" si="525"/>
        <v>0</v>
      </c>
      <c r="AB2053" s="36">
        <f t="shared" si="526"/>
        <v>0</v>
      </c>
      <c r="AC2053" s="37">
        <f t="shared" si="527"/>
        <v>0</v>
      </c>
      <c r="AD2053" s="38"/>
      <c r="AE2053" s="38"/>
      <c r="AF2053" s="39">
        <f t="shared" si="528"/>
        <v>0</v>
      </c>
      <c r="AG2053" s="40"/>
      <c r="AH2053" s="41">
        <f t="shared" si="529"/>
        <v>0</v>
      </c>
      <c r="AI2053" s="42">
        <f t="shared" si="530"/>
        <v>0</v>
      </c>
      <c r="AJ2053" s="43">
        <f t="shared" si="531"/>
        <v>0</v>
      </c>
      <c r="AK2053" s="5" t="str">
        <f>_xlfn.IFNA(VLOOKUP(_xlfn.CONCAT(D2053," - ",S2053),OP!E:F,2,0),"-------------------------------------------NAO DISPONIVEL-------------------------------------------")</f>
        <v>C - RIOCARD</v>
      </c>
      <c r="AL2053" s="7" t="str">
        <f t="shared" si="517"/>
        <v>1 - -------------------------------------------NAO DISPONIVEL------------------------------------------- - 00000002053 - FETRANSPOR</v>
      </c>
      <c r="AM2053" s="7" t="str">
        <f t="shared" si="518"/>
        <v>-------------------------------------------NAO DISPONIVEL-------------------------------------------</v>
      </c>
      <c r="AN2053" s="44" cm="1">
        <f t="array" ref="AN2053">_xlfn.IFS(AJ2053=0,0,AQ2053="INATIVO",2,AQ2053="SEM CADASTRO",4,AQ2053="CPF ATIVO EM OUTRO COMPRADOR",5,AQ2053="NOVO/SEM CARTAO",6,AND(AJ2053&gt;0,AQ2053,""),8)</f>
        <v>0</v>
      </c>
      <c r="AO2053" s="45">
        <f t="shared" si="532"/>
        <v>-10</v>
      </c>
    </row>
    <row r="2054" spans="1:41" x14ac:dyDescent="0.4">
      <c r="A2054" s="21" t="str">
        <f t="shared" si="519"/>
        <v>-------------------------------------------NAO DISPONIVEL-------------------------------------------</v>
      </c>
      <c r="B2054" s="5" t="str">
        <f>_xlfn.IFNA(VLOOKUP(A2054,CNPJ!E:F,2,0),"-------------------------------------------NAO DISPONIVEL-------------------------------------------")</f>
        <v>-------------------------------------------NAO DISPONIVEL-------------------------------------------</v>
      </c>
      <c r="C2054" s="22">
        <v>1</v>
      </c>
      <c r="D2054" s="5" t="str">
        <f>_xlfn.XLOOKUP(R2054,OP!C:C,OP!B:B,,0,1)</f>
        <v>RJ</v>
      </c>
      <c r="E2054" s="23"/>
      <c r="M2054" s="26"/>
      <c r="N2054" s="27"/>
      <c r="O2054" s="28" t="str">
        <f t="shared" si="520"/>
        <v>00000002054</v>
      </c>
      <c r="R2054" s="27" t="s">
        <v>193</v>
      </c>
      <c r="S2054" s="30" t="str">
        <f>_xlfn.IFNA(VLOOKUP(_xlfn.CONCAT(D2054," - ",R2054),OP!A:D,4,0),"-------------------------------------------NAO DISPONIVEL-------------------------------------------")</f>
        <v>FETRANSPOR</v>
      </c>
      <c r="T2054" s="31"/>
      <c r="U2054" s="32"/>
      <c r="V2054" s="31"/>
      <c r="W2054" s="33">
        <f t="shared" si="521"/>
        <v>0</v>
      </c>
      <c r="X2054" s="34">
        <f t="shared" si="522"/>
        <v>0</v>
      </c>
      <c r="Y2054" s="33">
        <f t="shared" si="523"/>
        <v>0</v>
      </c>
      <c r="Z2054" s="33">
        <f t="shared" si="524"/>
        <v>0</v>
      </c>
      <c r="AA2054" s="35">
        <f t="shared" si="525"/>
        <v>0</v>
      </c>
      <c r="AB2054" s="36">
        <f t="shared" si="526"/>
        <v>0</v>
      </c>
      <c r="AC2054" s="37">
        <f t="shared" si="527"/>
        <v>0</v>
      </c>
      <c r="AD2054" s="38"/>
      <c r="AE2054" s="38"/>
      <c r="AF2054" s="39">
        <f t="shared" si="528"/>
        <v>0</v>
      </c>
      <c r="AG2054" s="40"/>
      <c r="AH2054" s="41">
        <f t="shared" si="529"/>
        <v>0</v>
      </c>
      <c r="AI2054" s="42">
        <f t="shared" si="530"/>
        <v>0</v>
      </c>
      <c r="AJ2054" s="43">
        <f t="shared" si="531"/>
        <v>0</v>
      </c>
      <c r="AK2054" s="5" t="str">
        <f>_xlfn.IFNA(VLOOKUP(_xlfn.CONCAT(D2054," - ",S2054),OP!E:F,2,0),"-------------------------------------------NAO DISPONIVEL-------------------------------------------")</f>
        <v>C - RIOCARD</v>
      </c>
      <c r="AL2054" s="7" t="str">
        <f t="shared" si="517"/>
        <v>1 - -------------------------------------------NAO DISPONIVEL------------------------------------------- - 00000002054 - FETRANSPOR</v>
      </c>
      <c r="AM2054" s="7" t="str">
        <f t="shared" si="518"/>
        <v>-------------------------------------------NAO DISPONIVEL-------------------------------------------</v>
      </c>
      <c r="AN2054" s="44" cm="1">
        <f t="array" ref="AN2054">_xlfn.IFS(AJ2054=0,0,AQ2054="INATIVO",2,AQ2054="SEM CADASTRO",4,AQ2054="CPF ATIVO EM OUTRO COMPRADOR",5,AQ2054="NOVO/SEM CARTAO",6,AND(AJ2054&gt;0,AQ2054,""),8)</f>
        <v>0</v>
      </c>
      <c r="AO2054" s="45">
        <f t="shared" si="532"/>
        <v>-10</v>
      </c>
    </row>
    <row r="2055" spans="1:41" x14ac:dyDescent="0.4">
      <c r="A2055" s="21" t="str">
        <f t="shared" si="519"/>
        <v>-------------------------------------------NAO DISPONIVEL-------------------------------------------</v>
      </c>
      <c r="B2055" s="5" t="str">
        <f>_xlfn.IFNA(VLOOKUP(A2055,CNPJ!E:F,2,0),"-------------------------------------------NAO DISPONIVEL-------------------------------------------")</f>
        <v>-------------------------------------------NAO DISPONIVEL-------------------------------------------</v>
      </c>
      <c r="C2055" s="22">
        <v>1</v>
      </c>
      <c r="D2055" s="5" t="str">
        <f>_xlfn.XLOOKUP(R2055,OP!C:C,OP!B:B,,0,1)</f>
        <v>RJ</v>
      </c>
      <c r="E2055" s="23"/>
      <c r="M2055" s="26"/>
      <c r="N2055" s="27"/>
      <c r="O2055" s="28" t="str">
        <f t="shared" si="520"/>
        <v>00000002055</v>
      </c>
      <c r="R2055" s="27" t="s">
        <v>193</v>
      </c>
      <c r="S2055" s="30" t="str">
        <f>_xlfn.IFNA(VLOOKUP(_xlfn.CONCAT(D2055," - ",R2055),OP!A:D,4,0),"-------------------------------------------NAO DISPONIVEL-------------------------------------------")</f>
        <v>FETRANSPOR</v>
      </c>
      <c r="T2055" s="31"/>
      <c r="U2055" s="32"/>
      <c r="V2055" s="31"/>
      <c r="W2055" s="33">
        <f t="shared" si="521"/>
        <v>0</v>
      </c>
      <c r="X2055" s="34">
        <f t="shared" si="522"/>
        <v>0</v>
      </c>
      <c r="Y2055" s="33">
        <f t="shared" si="523"/>
        <v>0</v>
      </c>
      <c r="Z2055" s="33">
        <f t="shared" si="524"/>
        <v>0</v>
      </c>
      <c r="AA2055" s="35">
        <f t="shared" si="525"/>
        <v>0</v>
      </c>
      <c r="AB2055" s="36">
        <f t="shared" si="526"/>
        <v>0</v>
      </c>
      <c r="AC2055" s="37">
        <f t="shared" si="527"/>
        <v>0</v>
      </c>
      <c r="AD2055" s="38"/>
      <c r="AE2055" s="38"/>
      <c r="AF2055" s="39">
        <f t="shared" si="528"/>
        <v>0</v>
      </c>
      <c r="AG2055" s="40"/>
      <c r="AH2055" s="41">
        <f t="shared" si="529"/>
        <v>0</v>
      </c>
      <c r="AI2055" s="42">
        <f t="shared" si="530"/>
        <v>0</v>
      </c>
      <c r="AJ2055" s="43">
        <f t="shared" si="531"/>
        <v>0</v>
      </c>
      <c r="AK2055" s="5" t="str">
        <f>_xlfn.IFNA(VLOOKUP(_xlfn.CONCAT(D2055," - ",S2055),OP!E:F,2,0),"-------------------------------------------NAO DISPONIVEL-------------------------------------------")</f>
        <v>C - RIOCARD</v>
      </c>
      <c r="AL2055" s="7" t="str">
        <f t="shared" si="517"/>
        <v>1 - -------------------------------------------NAO DISPONIVEL------------------------------------------- - 00000002055 - FETRANSPOR</v>
      </c>
      <c r="AM2055" s="7" t="str">
        <f t="shared" si="518"/>
        <v>-------------------------------------------NAO DISPONIVEL-------------------------------------------</v>
      </c>
      <c r="AN2055" s="44" cm="1">
        <f t="array" ref="AN2055">_xlfn.IFS(AJ2055=0,0,AQ2055="INATIVO",2,AQ2055="SEM CADASTRO",4,AQ2055="CPF ATIVO EM OUTRO COMPRADOR",5,AQ2055="NOVO/SEM CARTAO",6,AND(AJ2055&gt;0,AQ2055,""),8)</f>
        <v>0</v>
      </c>
      <c r="AO2055" s="45">
        <f t="shared" si="532"/>
        <v>-10</v>
      </c>
    </row>
    <row r="2056" spans="1:41" x14ac:dyDescent="0.4">
      <c r="A2056" s="21" t="str">
        <f t="shared" si="519"/>
        <v>-------------------------------------------NAO DISPONIVEL-------------------------------------------</v>
      </c>
      <c r="B2056" s="5" t="str">
        <f>_xlfn.IFNA(VLOOKUP(A2056,CNPJ!E:F,2,0),"-------------------------------------------NAO DISPONIVEL-------------------------------------------")</f>
        <v>-------------------------------------------NAO DISPONIVEL-------------------------------------------</v>
      </c>
      <c r="C2056" s="22">
        <v>1</v>
      </c>
      <c r="D2056" s="5" t="str">
        <f>_xlfn.XLOOKUP(R2056,OP!C:C,OP!B:B,,0,1)</f>
        <v>RJ</v>
      </c>
      <c r="E2056" s="23"/>
      <c r="M2056" s="26"/>
      <c r="N2056" s="27"/>
      <c r="O2056" s="28" t="str">
        <f t="shared" si="520"/>
        <v>00000002056</v>
      </c>
      <c r="R2056" s="27" t="s">
        <v>193</v>
      </c>
      <c r="S2056" s="30" t="str">
        <f>_xlfn.IFNA(VLOOKUP(_xlfn.CONCAT(D2056," - ",R2056),OP!A:D,4,0),"-------------------------------------------NAO DISPONIVEL-------------------------------------------")</f>
        <v>FETRANSPOR</v>
      </c>
      <c r="T2056" s="31"/>
      <c r="U2056" s="32"/>
      <c r="V2056" s="31"/>
      <c r="W2056" s="33">
        <f t="shared" si="521"/>
        <v>0</v>
      </c>
      <c r="X2056" s="34">
        <f t="shared" si="522"/>
        <v>0</v>
      </c>
      <c r="Y2056" s="33">
        <f t="shared" si="523"/>
        <v>0</v>
      </c>
      <c r="Z2056" s="33">
        <f t="shared" si="524"/>
        <v>0</v>
      </c>
      <c r="AA2056" s="35">
        <f t="shared" si="525"/>
        <v>0</v>
      </c>
      <c r="AB2056" s="36">
        <f t="shared" si="526"/>
        <v>0</v>
      </c>
      <c r="AC2056" s="37">
        <f t="shared" si="527"/>
        <v>0</v>
      </c>
      <c r="AD2056" s="38"/>
      <c r="AE2056" s="38"/>
      <c r="AF2056" s="39">
        <f t="shared" si="528"/>
        <v>0</v>
      </c>
      <c r="AG2056" s="40"/>
      <c r="AH2056" s="41">
        <f t="shared" si="529"/>
        <v>0</v>
      </c>
      <c r="AI2056" s="42">
        <f t="shared" si="530"/>
        <v>0</v>
      </c>
      <c r="AJ2056" s="43">
        <f t="shared" si="531"/>
        <v>0</v>
      </c>
      <c r="AK2056" s="5" t="str">
        <f>_xlfn.IFNA(VLOOKUP(_xlfn.CONCAT(D2056," - ",S2056),OP!E:F,2,0),"-------------------------------------------NAO DISPONIVEL-------------------------------------------")</f>
        <v>C - RIOCARD</v>
      </c>
      <c r="AL2056" s="7" t="str">
        <f t="shared" si="517"/>
        <v>1 - -------------------------------------------NAO DISPONIVEL------------------------------------------- - 00000002056 - FETRANSPOR</v>
      </c>
      <c r="AM2056" s="7" t="str">
        <f t="shared" si="518"/>
        <v>-------------------------------------------NAO DISPONIVEL-------------------------------------------</v>
      </c>
      <c r="AN2056" s="44" cm="1">
        <f t="array" ref="AN2056">_xlfn.IFS(AJ2056=0,0,AQ2056="INATIVO",2,AQ2056="SEM CADASTRO",4,AQ2056="CPF ATIVO EM OUTRO COMPRADOR",5,AQ2056="NOVO/SEM CARTAO",6,AND(AJ2056&gt;0,AQ2056,""),8)</f>
        <v>0</v>
      </c>
      <c r="AO2056" s="45">
        <f t="shared" si="532"/>
        <v>-10</v>
      </c>
    </row>
    <row r="2057" spans="1:41" x14ac:dyDescent="0.4">
      <c r="A2057" s="21" t="str">
        <f t="shared" si="519"/>
        <v>-------------------------------------------NAO DISPONIVEL-------------------------------------------</v>
      </c>
      <c r="B2057" s="5" t="str">
        <f>_xlfn.IFNA(VLOOKUP(A2057,CNPJ!E:F,2,0),"-------------------------------------------NAO DISPONIVEL-------------------------------------------")</f>
        <v>-------------------------------------------NAO DISPONIVEL-------------------------------------------</v>
      </c>
      <c r="C2057" s="22">
        <v>1</v>
      </c>
      <c r="D2057" s="5" t="str">
        <f>_xlfn.XLOOKUP(R2057,OP!C:C,OP!B:B,,0,1)</f>
        <v>RJ</v>
      </c>
      <c r="E2057" s="23"/>
      <c r="M2057" s="26"/>
      <c r="N2057" s="27"/>
      <c r="O2057" s="28" t="str">
        <f t="shared" si="520"/>
        <v>00000002057</v>
      </c>
      <c r="R2057" s="27" t="s">
        <v>193</v>
      </c>
      <c r="S2057" s="30" t="str">
        <f>_xlfn.IFNA(VLOOKUP(_xlfn.CONCAT(D2057," - ",R2057),OP!A:D,4,0),"-------------------------------------------NAO DISPONIVEL-------------------------------------------")</f>
        <v>FETRANSPOR</v>
      </c>
      <c r="T2057" s="31"/>
      <c r="U2057" s="32"/>
      <c r="V2057" s="31"/>
      <c r="W2057" s="33">
        <f t="shared" si="521"/>
        <v>0</v>
      </c>
      <c r="X2057" s="34">
        <f t="shared" si="522"/>
        <v>0</v>
      </c>
      <c r="Y2057" s="33">
        <f t="shared" si="523"/>
        <v>0</v>
      </c>
      <c r="Z2057" s="33">
        <f t="shared" si="524"/>
        <v>0</v>
      </c>
      <c r="AA2057" s="35">
        <f t="shared" si="525"/>
        <v>0</v>
      </c>
      <c r="AB2057" s="36">
        <f t="shared" si="526"/>
        <v>0</v>
      </c>
      <c r="AC2057" s="37">
        <f t="shared" si="527"/>
        <v>0</v>
      </c>
      <c r="AD2057" s="38"/>
      <c r="AE2057" s="38"/>
      <c r="AF2057" s="39">
        <f t="shared" si="528"/>
        <v>0</v>
      </c>
      <c r="AG2057" s="40"/>
      <c r="AH2057" s="41">
        <f t="shared" si="529"/>
        <v>0</v>
      </c>
      <c r="AI2057" s="42">
        <f t="shared" si="530"/>
        <v>0</v>
      </c>
      <c r="AJ2057" s="43">
        <f t="shared" si="531"/>
        <v>0</v>
      </c>
      <c r="AK2057" s="5" t="str">
        <f>_xlfn.IFNA(VLOOKUP(_xlfn.CONCAT(D2057," - ",S2057),OP!E:F,2,0),"-------------------------------------------NAO DISPONIVEL-------------------------------------------")</f>
        <v>C - RIOCARD</v>
      </c>
      <c r="AL2057" s="7" t="str">
        <f t="shared" si="517"/>
        <v>1 - -------------------------------------------NAO DISPONIVEL------------------------------------------- - 00000002057 - FETRANSPOR</v>
      </c>
      <c r="AM2057" s="7" t="str">
        <f t="shared" si="518"/>
        <v>-------------------------------------------NAO DISPONIVEL-------------------------------------------</v>
      </c>
      <c r="AN2057" s="44" cm="1">
        <f t="array" ref="AN2057">_xlfn.IFS(AJ2057=0,0,AQ2057="INATIVO",2,AQ2057="SEM CADASTRO",4,AQ2057="CPF ATIVO EM OUTRO COMPRADOR",5,AQ2057="NOVO/SEM CARTAO",6,AND(AJ2057&gt;0,AQ2057,""),8)</f>
        <v>0</v>
      </c>
      <c r="AO2057" s="45">
        <f t="shared" si="532"/>
        <v>-10</v>
      </c>
    </row>
    <row r="2058" spans="1:41" x14ac:dyDescent="0.4">
      <c r="A2058" s="21" t="str">
        <f t="shared" si="519"/>
        <v>-------------------------------------------NAO DISPONIVEL-------------------------------------------</v>
      </c>
      <c r="B2058" s="5" t="str">
        <f>_xlfn.IFNA(VLOOKUP(A2058,CNPJ!E:F,2,0),"-------------------------------------------NAO DISPONIVEL-------------------------------------------")</f>
        <v>-------------------------------------------NAO DISPONIVEL-------------------------------------------</v>
      </c>
      <c r="C2058" s="22">
        <v>1</v>
      </c>
      <c r="D2058" s="5" t="str">
        <f>_xlfn.XLOOKUP(R2058,OP!C:C,OP!B:B,,0,1)</f>
        <v>RJ</v>
      </c>
      <c r="E2058" s="23"/>
      <c r="M2058" s="26"/>
      <c r="N2058" s="27"/>
      <c r="O2058" s="28" t="str">
        <f t="shared" si="520"/>
        <v>00000002058</v>
      </c>
      <c r="R2058" s="27" t="s">
        <v>193</v>
      </c>
      <c r="S2058" s="30" t="str">
        <f>_xlfn.IFNA(VLOOKUP(_xlfn.CONCAT(D2058," - ",R2058),OP!A:D,4,0),"-------------------------------------------NAO DISPONIVEL-------------------------------------------")</f>
        <v>FETRANSPOR</v>
      </c>
      <c r="T2058" s="31"/>
      <c r="U2058" s="32"/>
      <c r="V2058" s="31"/>
      <c r="W2058" s="33">
        <f t="shared" si="521"/>
        <v>0</v>
      </c>
      <c r="X2058" s="34">
        <f t="shared" si="522"/>
        <v>0</v>
      </c>
      <c r="Y2058" s="33">
        <f t="shared" si="523"/>
        <v>0</v>
      </c>
      <c r="Z2058" s="33">
        <f t="shared" si="524"/>
        <v>0</v>
      </c>
      <c r="AA2058" s="35">
        <f t="shared" si="525"/>
        <v>0</v>
      </c>
      <c r="AB2058" s="36">
        <f t="shared" si="526"/>
        <v>0</v>
      </c>
      <c r="AC2058" s="37">
        <f t="shared" si="527"/>
        <v>0</v>
      </c>
      <c r="AD2058" s="38"/>
      <c r="AE2058" s="38"/>
      <c r="AF2058" s="39">
        <f t="shared" si="528"/>
        <v>0</v>
      </c>
      <c r="AG2058" s="40"/>
      <c r="AH2058" s="41">
        <f t="shared" si="529"/>
        <v>0</v>
      </c>
      <c r="AI2058" s="42">
        <f t="shared" si="530"/>
        <v>0</v>
      </c>
      <c r="AJ2058" s="43">
        <f t="shared" si="531"/>
        <v>0</v>
      </c>
      <c r="AK2058" s="5" t="str">
        <f>_xlfn.IFNA(VLOOKUP(_xlfn.CONCAT(D2058," - ",S2058),OP!E:F,2,0),"-------------------------------------------NAO DISPONIVEL-------------------------------------------")</f>
        <v>C - RIOCARD</v>
      </c>
      <c r="AL2058" s="7" t="str">
        <f t="shared" si="517"/>
        <v>1 - -------------------------------------------NAO DISPONIVEL------------------------------------------- - 00000002058 - FETRANSPOR</v>
      </c>
      <c r="AM2058" s="7" t="str">
        <f t="shared" si="518"/>
        <v>-------------------------------------------NAO DISPONIVEL-------------------------------------------</v>
      </c>
      <c r="AN2058" s="44" cm="1">
        <f t="array" ref="AN2058">_xlfn.IFS(AJ2058=0,0,AQ2058="INATIVO",2,AQ2058="SEM CADASTRO",4,AQ2058="CPF ATIVO EM OUTRO COMPRADOR",5,AQ2058="NOVO/SEM CARTAO",6,AND(AJ2058&gt;0,AQ2058,""),8)</f>
        <v>0</v>
      </c>
      <c r="AO2058" s="45">
        <f t="shared" si="532"/>
        <v>-10</v>
      </c>
    </row>
    <row r="2059" spans="1:41" x14ac:dyDescent="0.4">
      <c r="A2059" s="21" t="str">
        <f t="shared" si="519"/>
        <v>-------------------------------------------NAO DISPONIVEL-------------------------------------------</v>
      </c>
      <c r="B2059" s="5" t="str">
        <f>_xlfn.IFNA(VLOOKUP(A2059,CNPJ!E:F,2,0),"-------------------------------------------NAO DISPONIVEL-------------------------------------------")</f>
        <v>-------------------------------------------NAO DISPONIVEL-------------------------------------------</v>
      </c>
      <c r="C2059" s="22">
        <v>1</v>
      </c>
      <c r="D2059" s="5" t="str">
        <f>_xlfn.XLOOKUP(R2059,OP!C:C,OP!B:B,,0,1)</f>
        <v>RJ</v>
      </c>
      <c r="E2059" s="23"/>
      <c r="M2059" s="26"/>
      <c r="N2059" s="27"/>
      <c r="O2059" s="28" t="str">
        <f t="shared" si="520"/>
        <v>00000002059</v>
      </c>
      <c r="R2059" s="27" t="s">
        <v>193</v>
      </c>
      <c r="S2059" s="30" t="str">
        <f>_xlfn.IFNA(VLOOKUP(_xlfn.CONCAT(D2059," - ",R2059),OP!A:D,4,0),"-------------------------------------------NAO DISPONIVEL-------------------------------------------")</f>
        <v>FETRANSPOR</v>
      </c>
      <c r="T2059" s="31"/>
      <c r="U2059" s="32"/>
      <c r="V2059" s="31"/>
      <c r="W2059" s="33">
        <f t="shared" si="521"/>
        <v>0</v>
      </c>
      <c r="X2059" s="34">
        <f t="shared" si="522"/>
        <v>0</v>
      </c>
      <c r="Y2059" s="33">
        <f t="shared" si="523"/>
        <v>0</v>
      </c>
      <c r="Z2059" s="33">
        <f t="shared" si="524"/>
        <v>0</v>
      </c>
      <c r="AA2059" s="35">
        <f t="shared" si="525"/>
        <v>0</v>
      </c>
      <c r="AB2059" s="36">
        <f t="shared" si="526"/>
        <v>0</v>
      </c>
      <c r="AC2059" s="37">
        <f t="shared" si="527"/>
        <v>0</v>
      </c>
      <c r="AD2059" s="38"/>
      <c r="AE2059" s="38"/>
      <c r="AF2059" s="39">
        <f t="shared" si="528"/>
        <v>0</v>
      </c>
      <c r="AG2059" s="40"/>
      <c r="AH2059" s="41">
        <f t="shared" si="529"/>
        <v>0</v>
      </c>
      <c r="AI2059" s="42">
        <f t="shared" si="530"/>
        <v>0</v>
      </c>
      <c r="AJ2059" s="43">
        <f t="shared" si="531"/>
        <v>0</v>
      </c>
      <c r="AK2059" s="5" t="str">
        <f>_xlfn.IFNA(VLOOKUP(_xlfn.CONCAT(D2059," - ",S2059),OP!E:F,2,0),"-------------------------------------------NAO DISPONIVEL-------------------------------------------")</f>
        <v>C - RIOCARD</v>
      </c>
      <c r="AL2059" s="7" t="str">
        <f t="shared" si="517"/>
        <v>1 - -------------------------------------------NAO DISPONIVEL------------------------------------------- - 00000002059 - FETRANSPOR</v>
      </c>
      <c r="AM2059" s="7" t="str">
        <f t="shared" si="518"/>
        <v>-------------------------------------------NAO DISPONIVEL-------------------------------------------</v>
      </c>
      <c r="AN2059" s="44" cm="1">
        <f t="array" ref="AN2059">_xlfn.IFS(AJ2059=0,0,AQ2059="INATIVO",2,AQ2059="SEM CADASTRO",4,AQ2059="CPF ATIVO EM OUTRO COMPRADOR",5,AQ2059="NOVO/SEM CARTAO",6,AND(AJ2059&gt;0,AQ2059,""),8)</f>
        <v>0</v>
      </c>
      <c r="AO2059" s="45">
        <f t="shared" si="532"/>
        <v>-10</v>
      </c>
    </row>
    <row r="2060" spans="1:41" x14ac:dyDescent="0.4">
      <c r="A2060" s="21" t="str">
        <f t="shared" si="519"/>
        <v>-------------------------------------------NAO DISPONIVEL-------------------------------------------</v>
      </c>
      <c r="B2060" s="5" t="str">
        <f>_xlfn.IFNA(VLOOKUP(A2060,CNPJ!E:F,2,0),"-------------------------------------------NAO DISPONIVEL-------------------------------------------")</f>
        <v>-------------------------------------------NAO DISPONIVEL-------------------------------------------</v>
      </c>
      <c r="C2060" s="22">
        <v>1</v>
      </c>
      <c r="D2060" s="5" t="str">
        <f>_xlfn.XLOOKUP(R2060,OP!C:C,OP!B:B,,0,1)</f>
        <v>RJ</v>
      </c>
      <c r="E2060" s="23"/>
      <c r="M2060" s="26"/>
      <c r="N2060" s="27"/>
      <c r="O2060" s="28" t="str">
        <f t="shared" si="520"/>
        <v>00000002060</v>
      </c>
      <c r="R2060" s="27" t="s">
        <v>193</v>
      </c>
      <c r="S2060" s="30" t="str">
        <f>_xlfn.IFNA(VLOOKUP(_xlfn.CONCAT(D2060," - ",R2060),OP!A:D,4,0),"-------------------------------------------NAO DISPONIVEL-------------------------------------------")</f>
        <v>FETRANSPOR</v>
      </c>
      <c r="T2060" s="31"/>
      <c r="U2060" s="32"/>
      <c r="V2060" s="31"/>
      <c r="W2060" s="33">
        <f t="shared" si="521"/>
        <v>0</v>
      </c>
      <c r="X2060" s="34">
        <f t="shared" si="522"/>
        <v>0</v>
      </c>
      <c r="Y2060" s="33">
        <f t="shared" si="523"/>
        <v>0</v>
      </c>
      <c r="Z2060" s="33">
        <f t="shared" si="524"/>
        <v>0</v>
      </c>
      <c r="AA2060" s="35">
        <f t="shared" si="525"/>
        <v>0</v>
      </c>
      <c r="AB2060" s="36">
        <f t="shared" si="526"/>
        <v>0</v>
      </c>
      <c r="AC2060" s="37">
        <f t="shared" si="527"/>
        <v>0</v>
      </c>
      <c r="AD2060" s="38"/>
      <c r="AE2060" s="38"/>
      <c r="AF2060" s="39">
        <f t="shared" si="528"/>
        <v>0</v>
      </c>
      <c r="AG2060" s="40"/>
      <c r="AH2060" s="41">
        <f t="shared" si="529"/>
        <v>0</v>
      </c>
      <c r="AI2060" s="42">
        <f t="shared" si="530"/>
        <v>0</v>
      </c>
      <c r="AJ2060" s="43">
        <f t="shared" si="531"/>
        <v>0</v>
      </c>
      <c r="AK2060" s="5" t="str">
        <f>_xlfn.IFNA(VLOOKUP(_xlfn.CONCAT(D2060," - ",S2060),OP!E:F,2,0),"-------------------------------------------NAO DISPONIVEL-------------------------------------------")</f>
        <v>C - RIOCARD</v>
      </c>
      <c r="AL2060" s="7" t="str">
        <f t="shared" si="517"/>
        <v>1 - -------------------------------------------NAO DISPONIVEL------------------------------------------- - 00000002060 - FETRANSPOR</v>
      </c>
      <c r="AM2060" s="7" t="str">
        <f t="shared" si="518"/>
        <v>-------------------------------------------NAO DISPONIVEL-------------------------------------------</v>
      </c>
      <c r="AN2060" s="44" cm="1">
        <f t="array" ref="AN2060">_xlfn.IFS(AJ2060=0,0,AQ2060="INATIVO",2,AQ2060="SEM CADASTRO",4,AQ2060="CPF ATIVO EM OUTRO COMPRADOR",5,AQ2060="NOVO/SEM CARTAO",6,AND(AJ2060&gt;0,AQ2060,""),8)</f>
        <v>0</v>
      </c>
      <c r="AO2060" s="45">
        <f t="shared" si="532"/>
        <v>-10</v>
      </c>
    </row>
    <row r="2061" spans="1:41" x14ac:dyDescent="0.4">
      <c r="A2061" s="21" t="str">
        <f t="shared" si="519"/>
        <v>-------------------------------------------NAO DISPONIVEL-------------------------------------------</v>
      </c>
      <c r="B2061" s="5" t="str">
        <f>_xlfn.IFNA(VLOOKUP(A2061,CNPJ!E:F,2,0),"-------------------------------------------NAO DISPONIVEL-------------------------------------------")</f>
        <v>-------------------------------------------NAO DISPONIVEL-------------------------------------------</v>
      </c>
      <c r="C2061" s="22">
        <v>1</v>
      </c>
      <c r="D2061" s="5" t="str">
        <f>_xlfn.XLOOKUP(R2061,OP!C:C,OP!B:B,,0,1)</f>
        <v>RJ</v>
      </c>
      <c r="E2061" s="23"/>
      <c r="M2061" s="26"/>
      <c r="N2061" s="27"/>
      <c r="O2061" s="28" t="str">
        <f t="shared" si="520"/>
        <v>00000002061</v>
      </c>
      <c r="R2061" s="27" t="s">
        <v>193</v>
      </c>
      <c r="S2061" s="30" t="str">
        <f>_xlfn.IFNA(VLOOKUP(_xlfn.CONCAT(D2061," - ",R2061),OP!A:D,4,0),"-------------------------------------------NAO DISPONIVEL-------------------------------------------")</f>
        <v>FETRANSPOR</v>
      </c>
      <c r="T2061" s="31"/>
      <c r="U2061" s="32"/>
      <c r="V2061" s="31"/>
      <c r="W2061" s="33">
        <f t="shared" si="521"/>
        <v>0</v>
      </c>
      <c r="X2061" s="34">
        <f t="shared" si="522"/>
        <v>0</v>
      </c>
      <c r="Y2061" s="33">
        <f t="shared" si="523"/>
        <v>0</v>
      </c>
      <c r="Z2061" s="33">
        <f t="shared" si="524"/>
        <v>0</v>
      </c>
      <c r="AA2061" s="35">
        <f t="shared" si="525"/>
        <v>0</v>
      </c>
      <c r="AB2061" s="36">
        <f t="shared" si="526"/>
        <v>0</v>
      </c>
      <c r="AC2061" s="37">
        <f t="shared" si="527"/>
        <v>0</v>
      </c>
      <c r="AD2061" s="38"/>
      <c r="AE2061" s="38"/>
      <c r="AF2061" s="39">
        <f t="shared" si="528"/>
        <v>0</v>
      </c>
      <c r="AG2061" s="40"/>
      <c r="AH2061" s="41">
        <f t="shared" si="529"/>
        <v>0</v>
      </c>
      <c r="AI2061" s="42">
        <f t="shared" si="530"/>
        <v>0</v>
      </c>
      <c r="AJ2061" s="43">
        <f t="shared" si="531"/>
        <v>0</v>
      </c>
      <c r="AK2061" s="5" t="str">
        <f>_xlfn.IFNA(VLOOKUP(_xlfn.CONCAT(D2061," - ",S2061),OP!E:F,2,0),"-------------------------------------------NAO DISPONIVEL-------------------------------------------")</f>
        <v>C - RIOCARD</v>
      </c>
      <c r="AL2061" s="7" t="str">
        <f t="shared" si="517"/>
        <v>1 - -------------------------------------------NAO DISPONIVEL------------------------------------------- - 00000002061 - FETRANSPOR</v>
      </c>
      <c r="AM2061" s="7" t="str">
        <f t="shared" si="518"/>
        <v>-------------------------------------------NAO DISPONIVEL-------------------------------------------</v>
      </c>
      <c r="AN2061" s="44" cm="1">
        <f t="array" ref="AN2061">_xlfn.IFS(AJ2061=0,0,AQ2061="INATIVO",2,AQ2061="SEM CADASTRO",4,AQ2061="CPF ATIVO EM OUTRO COMPRADOR",5,AQ2061="NOVO/SEM CARTAO",6,AND(AJ2061&gt;0,AQ2061,""),8)</f>
        <v>0</v>
      </c>
      <c r="AO2061" s="45">
        <f t="shared" si="532"/>
        <v>-10</v>
      </c>
    </row>
    <row r="2062" spans="1:41" x14ac:dyDescent="0.4">
      <c r="A2062" s="21" t="str">
        <f t="shared" si="519"/>
        <v>-------------------------------------------NAO DISPONIVEL-------------------------------------------</v>
      </c>
      <c r="B2062" s="5" t="str">
        <f>_xlfn.IFNA(VLOOKUP(A2062,CNPJ!E:F,2,0),"-------------------------------------------NAO DISPONIVEL-------------------------------------------")</f>
        <v>-------------------------------------------NAO DISPONIVEL-------------------------------------------</v>
      </c>
      <c r="C2062" s="22">
        <v>1</v>
      </c>
      <c r="D2062" s="5" t="str">
        <f>_xlfn.XLOOKUP(R2062,OP!C:C,OP!B:B,,0,1)</f>
        <v>RJ</v>
      </c>
      <c r="E2062" s="23"/>
      <c r="M2062" s="26"/>
      <c r="N2062" s="27"/>
      <c r="O2062" s="28" t="str">
        <f t="shared" si="520"/>
        <v>00000002062</v>
      </c>
      <c r="R2062" s="27" t="s">
        <v>193</v>
      </c>
      <c r="S2062" s="30" t="str">
        <f>_xlfn.IFNA(VLOOKUP(_xlfn.CONCAT(D2062," - ",R2062),OP!A:D,4,0),"-------------------------------------------NAO DISPONIVEL-------------------------------------------")</f>
        <v>FETRANSPOR</v>
      </c>
      <c r="T2062" s="31"/>
      <c r="U2062" s="32"/>
      <c r="V2062" s="31"/>
      <c r="W2062" s="33">
        <f t="shared" si="521"/>
        <v>0</v>
      </c>
      <c r="X2062" s="34">
        <f t="shared" si="522"/>
        <v>0</v>
      </c>
      <c r="Y2062" s="33">
        <f t="shared" si="523"/>
        <v>0</v>
      </c>
      <c r="Z2062" s="33">
        <f t="shared" si="524"/>
        <v>0</v>
      </c>
      <c r="AA2062" s="35">
        <f t="shared" si="525"/>
        <v>0</v>
      </c>
      <c r="AB2062" s="36">
        <f t="shared" si="526"/>
        <v>0</v>
      </c>
      <c r="AC2062" s="37">
        <f t="shared" si="527"/>
        <v>0</v>
      </c>
      <c r="AD2062" s="38"/>
      <c r="AE2062" s="38"/>
      <c r="AF2062" s="39">
        <f t="shared" si="528"/>
        <v>0</v>
      </c>
      <c r="AG2062" s="40"/>
      <c r="AH2062" s="41">
        <f t="shared" si="529"/>
        <v>0</v>
      </c>
      <c r="AI2062" s="42">
        <f t="shared" si="530"/>
        <v>0</v>
      </c>
      <c r="AJ2062" s="43">
        <f t="shared" si="531"/>
        <v>0</v>
      </c>
      <c r="AK2062" s="5" t="str">
        <f>_xlfn.IFNA(VLOOKUP(_xlfn.CONCAT(D2062," - ",S2062),OP!E:F,2,0),"-------------------------------------------NAO DISPONIVEL-------------------------------------------")</f>
        <v>C - RIOCARD</v>
      </c>
      <c r="AL2062" s="7" t="str">
        <f t="shared" si="517"/>
        <v>1 - -------------------------------------------NAO DISPONIVEL------------------------------------------- - 00000002062 - FETRANSPOR</v>
      </c>
      <c r="AM2062" s="7" t="str">
        <f t="shared" si="518"/>
        <v>-------------------------------------------NAO DISPONIVEL-------------------------------------------</v>
      </c>
      <c r="AN2062" s="44" cm="1">
        <f t="array" ref="AN2062">_xlfn.IFS(AJ2062=0,0,AQ2062="INATIVO",2,AQ2062="SEM CADASTRO",4,AQ2062="CPF ATIVO EM OUTRO COMPRADOR",5,AQ2062="NOVO/SEM CARTAO",6,AND(AJ2062&gt;0,AQ2062,""),8)</f>
        <v>0</v>
      </c>
      <c r="AO2062" s="45">
        <f t="shared" si="532"/>
        <v>-10</v>
      </c>
    </row>
    <row r="2063" spans="1:41" x14ac:dyDescent="0.4">
      <c r="A2063" s="21" t="str">
        <f t="shared" si="519"/>
        <v>-------------------------------------------NAO DISPONIVEL-------------------------------------------</v>
      </c>
      <c r="B2063" s="5" t="str">
        <f>_xlfn.IFNA(VLOOKUP(A2063,CNPJ!E:F,2,0),"-------------------------------------------NAO DISPONIVEL-------------------------------------------")</f>
        <v>-------------------------------------------NAO DISPONIVEL-------------------------------------------</v>
      </c>
      <c r="C2063" s="22">
        <v>1</v>
      </c>
      <c r="D2063" s="5" t="str">
        <f>_xlfn.XLOOKUP(R2063,OP!C:C,OP!B:B,,0,1)</f>
        <v>RJ</v>
      </c>
      <c r="E2063" s="23"/>
      <c r="M2063" s="26"/>
      <c r="N2063" s="27"/>
      <c r="O2063" s="28" t="str">
        <f t="shared" si="520"/>
        <v>00000002063</v>
      </c>
      <c r="R2063" s="27" t="s">
        <v>193</v>
      </c>
      <c r="S2063" s="30" t="str">
        <f>_xlfn.IFNA(VLOOKUP(_xlfn.CONCAT(D2063," - ",R2063),OP!A:D,4,0),"-------------------------------------------NAO DISPONIVEL-------------------------------------------")</f>
        <v>FETRANSPOR</v>
      </c>
      <c r="T2063" s="31"/>
      <c r="U2063" s="32"/>
      <c r="V2063" s="31"/>
      <c r="W2063" s="33">
        <f t="shared" si="521"/>
        <v>0</v>
      </c>
      <c r="X2063" s="34">
        <f t="shared" si="522"/>
        <v>0</v>
      </c>
      <c r="Y2063" s="33">
        <f t="shared" si="523"/>
        <v>0</v>
      </c>
      <c r="Z2063" s="33">
        <f t="shared" si="524"/>
        <v>0</v>
      </c>
      <c r="AA2063" s="35">
        <f t="shared" si="525"/>
        <v>0</v>
      </c>
      <c r="AB2063" s="36">
        <f t="shared" si="526"/>
        <v>0</v>
      </c>
      <c r="AC2063" s="37">
        <f t="shared" si="527"/>
        <v>0</v>
      </c>
      <c r="AD2063" s="38"/>
      <c r="AE2063" s="38"/>
      <c r="AF2063" s="39">
        <f t="shared" si="528"/>
        <v>0</v>
      </c>
      <c r="AG2063" s="40"/>
      <c r="AH2063" s="41">
        <f t="shared" si="529"/>
        <v>0</v>
      </c>
      <c r="AI2063" s="42">
        <f t="shared" si="530"/>
        <v>0</v>
      </c>
      <c r="AJ2063" s="43">
        <f t="shared" si="531"/>
        <v>0</v>
      </c>
      <c r="AK2063" s="5" t="str">
        <f>_xlfn.IFNA(VLOOKUP(_xlfn.CONCAT(D2063," - ",S2063),OP!E:F,2,0),"-------------------------------------------NAO DISPONIVEL-------------------------------------------")</f>
        <v>C - RIOCARD</v>
      </c>
      <c r="AL2063" s="7" t="str">
        <f t="shared" si="517"/>
        <v>1 - -------------------------------------------NAO DISPONIVEL------------------------------------------- - 00000002063 - FETRANSPOR</v>
      </c>
      <c r="AM2063" s="7" t="str">
        <f t="shared" si="518"/>
        <v>-------------------------------------------NAO DISPONIVEL-------------------------------------------</v>
      </c>
      <c r="AN2063" s="44" cm="1">
        <f t="array" ref="AN2063">_xlfn.IFS(AJ2063=0,0,AQ2063="INATIVO",2,AQ2063="SEM CADASTRO",4,AQ2063="CPF ATIVO EM OUTRO COMPRADOR",5,AQ2063="NOVO/SEM CARTAO",6,AND(AJ2063&gt;0,AQ2063,""),8)</f>
        <v>0</v>
      </c>
      <c r="AO2063" s="45">
        <f t="shared" si="532"/>
        <v>-10</v>
      </c>
    </row>
    <row r="2064" spans="1:41" x14ac:dyDescent="0.4">
      <c r="A2064" s="21" t="str">
        <f t="shared" si="519"/>
        <v>-------------------------------------------NAO DISPONIVEL-------------------------------------------</v>
      </c>
      <c r="B2064" s="5" t="str">
        <f>_xlfn.IFNA(VLOOKUP(A2064,CNPJ!E:F,2,0),"-------------------------------------------NAO DISPONIVEL-------------------------------------------")</f>
        <v>-------------------------------------------NAO DISPONIVEL-------------------------------------------</v>
      </c>
      <c r="C2064" s="22">
        <v>1</v>
      </c>
      <c r="D2064" s="5" t="str">
        <f>_xlfn.XLOOKUP(R2064,OP!C:C,OP!B:B,,0,1)</f>
        <v>RJ</v>
      </c>
      <c r="E2064" s="23"/>
      <c r="M2064" s="26"/>
      <c r="N2064" s="27"/>
      <c r="O2064" s="28" t="str">
        <f t="shared" si="520"/>
        <v>00000002064</v>
      </c>
      <c r="R2064" s="27" t="s">
        <v>193</v>
      </c>
      <c r="S2064" s="30" t="str">
        <f>_xlfn.IFNA(VLOOKUP(_xlfn.CONCAT(D2064," - ",R2064),OP!A:D,4,0),"-------------------------------------------NAO DISPONIVEL-------------------------------------------")</f>
        <v>FETRANSPOR</v>
      </c>
      <c r="T2064" s="31"/>
      <c r="U2064" s="32"/>
      <c r="V2064" s="31"/>
      <c r="W2064" s="33">
        <f t="shared" si="521"/>
        <v>0</v>
      </c>
      <c r="X2064" s="34">
        <f t="shared" si="522"/>
        <v>0</v>
      </c>
      <c r="Y2064" s="33">
        <f t="shared" si="523"/>
        <v>0</v>
      </c>
      <c r="Z2064" s="33">
        <f t="shared" si="524"/>
        <v>0</v>
      </c>
      <c r="AA2064" s="35">
        <f t="shared" si="525"/>
        <v>0</v>
      </c>
      <c r="AB2064" s="36">
        <f t="shared" si="526"/>
        <v>0</v>
      </c>
      <c r="AC2064" s="37">
        <f t="shared" si="527"/>
        <v>0</v>
      </c>
      <c r="AD2064" s="38"/>
      <c r="AE2064" s="38"/>
      <c r="AF2064" s="39">
        <f t="shared" si="528"/>
        <v>0</v>
      </c>
      <c r="AG2064" s="40"/>
      <c r="AH2064" s="41">
        <f t="shared" si="529"/>
        <v>0</v>
      </c>
      <c r="AI2064" s="42">
        <f t="shared" si="530"/>
        <v>0</v>
      </c>
      <c r="AJ2064" s="43">
        <f t="shared" si="531"/>
        <v>0</v>
      </c>
      <c r="AK2064" s="5" t="str">
        <f>_xlfn.IFNA(VLOOKUP(_xlfn.CONCAT(D2064," - ",S2064),OP!E:F,2,0),"-------------------------------------------NAO DISPONIVEL-------------------------------------------")</f>
        <v>C - RIOCARD</v>
      </c>
      <c r="AL2064" s="7" t="str">
        <f t="shared" si="517"/>
        <v>1 - -------------------------------------------NAO DISPONIVEL------------------------------------------- - 00000002064 - FETRANSPOR</v>
      </c>
      <c r="AM2064" s="7" t="str">
        <f t="shared" si="518"/>
        <v>-------------------------------------------NAO DISPONIVEL-------------------------------------------</v>
      </c>
      <c r="AN2064" s="44" cm="1">
        <f t="array" ref="AN2064">_xlfn.IFS(AJ2064=0,0,AQ2064="INATIVO",2,AQ2064="SEM CADASTRO",4,AQ2064="CPF ATIVO EM OUTRO COMPRADOR",5,AQ2064="NOVO/SEM CARTAO",6,AND(AJ2064&gt;0,AQ2064,""),8)</f>
        <v>0</v>
      </c>
      <c r="AO2064" s="45">
        <f t="shared" si="532"/>
        <v>-10</v>
      </c>
    </row>
    <row r="2065" spans="1:41" x14ac:dyDescent="0.4">
      <c r="A2065" s="21" t="str">
        <f t="shared" si="519"/>
        <v>-------------------------------------------NAO DISPONIVEL-------------------------------------------</v>
      </c>
      <c r="B2065" s="5" t="str">
        <f>_xlfn.IFNA(VLOOKUP(A2065,CNPJ!E:F,2,0),"-------------------------------------------NAO DISPONIVEL-------------------------------------------")</f>
        <v>-------------------------------------------NAO DISPONIVEL-------------------------------------------</v>
      </c>
      <c r="C2065" s="22">
        <v>1</v>
      </c>
      <c r="D2065" s="5" t="str">
        <f>_xlfn.XLOOKUP(R2065,OP!C:C,OP!B:B,,0,1)</f>
        <v>RJ</v>
      </c>
      <c r="E2065" s="23"/>
      <c r="M2065" s="26"/>
      <c r="N2065" s="27"/>
      <c r="O2065" s="28" t="str">
        <f t="shared" si="520"/>
        <v>00000002065</v>
      </c>
      <c r="R2065" s="27" t="s">
        <v>193</v>
      </c>
      <c r="S2065" s="30" t="str">
        <f>_xlfn.IFNA(VLOOKUP(_xlfn.CONCAT(D2065," - ",R2065),OP!A:D,4,0),"-------------------------------------------NAO DISPONIVEL-------------------------------------------")</f>
        <v>FETRANSPOR</v>
      </c>
      <c r="T2065" s="31"/>
      <c r="U2065" s="32"/>
      <c r="V2065" s="31"/>
      <c r="W2065" s="33">
        <f t="shared" si="521"/>
        <v>0</v>
      </c>
      <c r="X2065" s="34">
        <f t="shared" si="522"/>
        <v>0</v>
      </c>
      <c r="Y2065" s="33">
        <f t="shared" si="523"/>
        <v>0</v>
      </c>
      <c r="Z2065" s="33">
        <f t="shared" si="524"/>
        <v>0</v>
      </c>
      <c r="AA2065" s="35">
        <f t="shared" si="525"/>
        <v>0</v>
      </c>
      <c r="AB2065" s="36">
        <f t="shared" si="526"/>
        <v>0</v>
      </c>
      <c r="AC2065" s="37">
        <f t="shared" si="527"/>
        <v>0</v>
      </c>
      <c r="AD2065" s="38"/>
      <c r="AE2065" s="38"/>
      <c r="AF2065" s="39">
        <f t="shared" si="528"/>
        <v>0</v>
      </c>
      <c r="AG2065" s="40"/>
      <c r="AH2065" s="41">
        <f t="shared" si="529"/>
        <v>0</v>
      </c>
      <c r="AI2065" s="42">
        <f t="shared" si="530"/>
        <v>0</v>
      </c>
      <c r="AJ2065" s="43">
        <f t="shared" si="531"/>
        <v>0</v>
      </c>
      <c r="AK2065" s="5" t="str">
        <f>_xlfn.IFNA(VLOOKUP(_xlfn.CONCAT(D2065," - ",S2065),OP!E:F,2,0),"-------------------------------------------NAO DISPONIVEL-------------------------------------------")</f>
        <v>C - RIOCARD</v>
      </c>
      <c r="AL2065" s="7" t="str">
        <f t="shared" si="517"/>
        <v>1 - -------------------------------------------NAO DISPONIVEL------------------------------------------- - 00000002065 - FETRANSPOR</v>
      </c>
      <c r="AM2065" s="7" t="str">
        <f t="shared" si="518"/>
        <v>-------------------------------------------NAO DISPONIVEL-------------------------------------------</v>
      </c>
      <c r="AN2065" s="44" cm="1">
        <f t="array" ref="AN2065">_xlfn.IFS(AJ2065=0,0,AQ2065="INATIVO",2,AQ2065="SEM CADASTRO",4,AQ2065="CPF ATIVO EM OUTRO COMPRADOR",5,AQ2065="NOVO/SEM CARTAO",6,AND(AJ2065&gt;0,AQ2065,""),8)</f>
        <v>0</v>
      </c>
      <c r="AO2065" s="45">
        <f t="shared" si="532"/>
        <v>-10</v>
      </c>
    </row>
    <row r="2066" spans="1:41" x14ac:dyDescent="0.4">
      <c r="A2066" s="21" t="str">
        <f t="shared" si="519"/>
        <v>-------------------------------------------NAO DISPONIVEL-------------------------------------------</v>
      </c>
      <c r="B2066" s="5" t="str">
        <f>_xlfn.IFNA(VLOOKUP(A2066,CNPJ!E:F,2,0),"-------------------------------------------NAO DISPONIVEL-------------------------------------------")</f>
        <v>-------------------------------------------NAO DISPONIVEL-------------------------------------------</v>
      </c>
      <c r="C2066" s="22">
        <v>1</v>
      </c>
      <c r="D2066" s="5" t="str">
        <f>_xlfn.XLOOKUP(R2066,OP!C:C,OP!B:B,,0,1)</f>
        <v>RJ</v>
      </c>
      <c r="E2066" s="23"/>
      <c r="M2066" s="26"/>
      <c r="N2066" s="27"/>
      <c r="O2066" s="28" t="str">
        <f t="shared" si="520"/>
        <v>00000002066</v>
      </c>
      <c r="R2066" s="27" t="s">
        <v>193</v>
      </c>
      <c r="S2066" s="30" t="str">
        <f>_xlfn.IFNA(VLOOKUP(_xlfn.CONCAT(D2066," - ",R2066),OP!A:D,4,0),"-------------------------------------------NAO DISPONIVEL-------------------------------------------")</f>
        <v>FETRANSPOR</v>
      </c>
      <c r="T2066" s="31"/>
      <c r="U2066" s="32"/>
      <c r="V2066" s="31"/>
      <c r="W2066" s="33">
        <f t="shared" si="521"/>
        <v>0</v>
      </c>
      <c r="X2066" s="34">
        <f t="shared" si="522"/>
        <v>0</v>
      </c>
      <c r="Y2066" s="33">
        <f t="shared" si="523"/>
        <v>0</v>
      </c>
      <c r="Z2066" s="33">
        <f t="shared" si="524"/>
        <v>0</v>
      </c>
      <c r="AA2066" s="35">
        <f t="shared" si="525"/>
        <v>0</v>
      </c>
      <c r="AB2066" s="36">
        <f t="shared" si="526"/>
        <v>0</v>
      </c>
      <c r="AC2066" s="37">
        <f t="shared" si="527"/>
        <v>0</v>
      </c>
      <c r="AD2066" s="38"/>
      <c r="AE2066" s="38"/>
      <c r="AF2066" s="39">
        <f t="shared" si="528"/>
        <v>0</v>
      </c>
      <c r="AG2066" s="40"/>
      <c r="AH2066" s="41">
        <f t="shared" si="529"/>
        <v>0</v>
      </c>
      <c r="AI2066" s="42">
        <f t="shared" si="530"/>
        <v>0</v>
      </c>
      <c r="AJ2066" s="43">
        <f t="shared" si="531"/>
        <v>0</v>
      </c>
      <c r="AK2066" s="5" t="str">
        <f>_xlfn.IFNA(VLOOKUP(_xlfn.CONCAT(D2066," - ",S2066),OP!E:F,2,0),"-------------------------------------------NAO DISPONIVEL-------------------------------------------")</f>
        <v>C - RIOCARD</v>
      </c>
      <c r="AL2066" s="7" t="str">
        <f t="shared" si="517"/>
        <v>1 - -------------------------------------------NAO DISPONIVEL------------------------------------------- - 00000002066 - FETRANSPOR</v>
      </c>
      <c r="AM2066" s="7" t="str">
        <f t="shared" si="518"/>
        <v>-------------------------------------------NAO DISPONIVEL-------------------------------------------</v>
      </c>
      <c r="AN2066" s="44" cm="1">
        <f t="array" ref="AN2066">_xlfn.IFS(AJ2066=0,0,AQ2066="INATIVO",2,AQ2066="SEM CADASTRO",4,AQ2066="CPF ATIVO EM OUTRO COMPRADOR",5,AQ2066="NOVO/SEM CARTAO",6,AND(AJ2066&gt;0,AQ2066,""),8)</f>
        <v>0</v>
      </c>
      <c r="AO2066" s="45">
        <f t="shared" si="532"/>
        <v>-10</v>
      </c>
    </row>
    <row r="2067" spans="1:41" x14ac:dyDescent="0.4">
      <c r="A2067" s="21" t="str">
        <f t="shared" si="519"/>
        <v>-------------------------------------------NAO DISPONIVEL-------------------------------------------</v>
      </c>
      <c r="B2067" s="5" t="str">
        <f>_xlfn.IFNA(VLOOKUP(A2067,CNPJ!E:F,2,0),"-------------------------------------------NAO DISPONIVEL-------------------------------------------")</f>
        <v>-------------------------------------------NAO DISPONIVEL-------------------------------------------</v>
      </c>
      <c r="C2067" s="22">
        <v>1</v>
      </c>
      <c r="D2067" s="5" t="str">
        <f>_xlfn.XLOOKUP(R2067,OP!C:C,OP!B:B,,0,1)</f>
        <v>RJ</v>
      </c>
      <c r="E2067" s="23"/>
      <c r="M2067" s="26"/>
      <c r="N2067" s="27"/>
      <c r="O2067" s="28" t="str">
        <f t="shared" si="520"/>
        <v>00000002067</v>
      </c>
      <c r="R2067" s="27" t="s">
        <v>193</v>
      </c>
      <c r="S2067" s="30" t="str">
        <f>_xlfn.IFNA(VLOOKUP(_xlfn.CONCAT(D2067," - ",R2067),OP!A:D,4,0),"-------------------------------------------NAO DISPONIVEL-------------------------------------------")</f>
        <v>FETRANSPOR</v>
      </c>
      <c r="T2067" s="31"/>
      <c r="U2067" s="32"/>
      <c r="V2067" s="31"/>
      <c r="W2067" s="33">
        <f t="shared" si="521"/>
        <v>0</v>
      </c>
      <c r="X2067" s="34">
        <f t="shared" si="522"/>
        <v>0</v>
      </c>
      <c r="Y2067" s="33">
        <f t="shared" si="523"/>
        <v>0</v>
      </c>
      <c r="Z2067" s="33">
        <f t="shared" si="524"/>
        <v>0</v>
      </c>
      <c r="AA2067" s="35">
        <f t="shared" si="525"/>
        <v>0</v>
      </c>
      <c r="AB2067" s="36">
        <f t="shared" si="526"/>
        <v>0</v>
      </c>
      <c r="AC2067" s="37">
        <f t="shared" si="527"/>
        <v>0</v>
      </c>
      <c r="AD2067" s="38"/>
      <c r="AE2067" s="38"/>
      <c r="AF2067" s="39">
        <f t="shared" si="528"/>
        <v>0</v>
      </c>
      <c r="AG2067" s="40"/>
      <c r="AH2067" s="41">
        <f t="shared" si="529"/>
        <v>0</v>
      </c>
      <c r="AI2067" s="42">
        <f t="shared" si="530"/>
        <v>0</v>
      </c>
      <c r="AJ2067" s="43">
        <f t="shared" si="531"/>
        <v>0</v>
      </c>
      <c r="AK2067" s="5" t="str">
        <f>_xlfn.IFNA(VLOOKUP(_xlfn.CONCAT(D2067," - ",S2067),OP!E:F,2,0),"-------------------------------------------NAO DISPONIVEL-------------------------------------------")</f>
        <v>C - RIOCARD</v>
      </c>
      <c r="AL2067" s="7" t="str">
        <f t="shared" si="517"/>
        <v>1 - -------------------------------------------NAO DISPONIVEL------------------------------------------- - 00000002067 - FETRANSPOR</v>
      </c>
      <c r="AM2067" s="7" t="str">
        <f t="shared" si="518"/>
        <v>-------------------------------------------NAO DISPONIVEL-------------------------------------------</v>
      </c>
      <c r="AN2067" s="44" cm="1">
        <f t="array" ref="AN2067">_xlfn.IFS(AJ2067=0,0,AQ2067="INATIVO",2,AQ2067="SEM CADASTRO",4,AQ2067="CPF ATIVO EM OUTRO COMPRADOR",5,AQ2067="NOVO/SEM CARTAO",6,AND(AJ2067&gt;0,AQ2067,""),8)</f>
        <v>0</v>
      </c>
      <c r="AO2067" s="45">
        <f t="shared" si="532"/>
        <v>-10</v>
      </c>
    </row>
    <row r="2068" spans="1:41" x14ac:dyDescent="0.4">
      <c r="A2068" s="21" t="str">
        <f t="shared" si="519"/>
        <v>-------------------------------------------NAO DISPONIVEL-------------------------------------------</v>
      </c>
      <c r="B2068" s="5" t="str">
        <f>_xlfn.IFNA(VLOOKUP(A2068,CNPJ!E:F,2,0),"-------------------------------------------NAO DISPONIVEL-------------------------------------------")</f>
        <v>-------------------------------------------NAO DISPONIVEL-------------------------------------------</v>
      </c>
      <c r="C2068" s="22">
        <v>1</v>
      </c>
      <c r="D2068" s="5" t="str">
        <f>_xlfn.XLOOKUP(R2068,OP!C:C,OP!B:B,,0,1)</f>
        <v>RJ</v>
      </c>
      <c r="E2068" s="23"/>
      <c r="M2068" s="26"/>
      <c r="N2068" s="27"/>
      <c r="O2068" s="28" t="str">
        <f t="shared" si="520"/>
        <v>00000002068</v>
      </c>
      <c r="R2068" s="27" t="s">
        <v>193</v>
      </c>
      <c r="S2068" s="30" t="str">
        <f>_xlfn.IFNA(VLOOKUP(_xlfn.CONCAT(D2068," - ",R2068),OP!A:D,4,0),"-------------------------------------------NAO DISPONIVEL-------------------------------------------")</f>
        <v>FETRANSPOR</v>
      </c>
      <c r="T2068" s="31"/>
      <c r="U2068" s="32"/>
      <c r="V2068" s="31"/>
      <c r="W2068" s="33">
        <f t="shared" si="521"/>
        <v>0</v>
      </c>
      <c r="X2068" s="34">
        <f t="shared" si="522"/>
        <v>0</v>
      </c>
      <c r="Y2068" s="33">
        <f t="shared" si="523"/>
        <v>0</v>
      </c>
      <c r="Z2068" s="33">
        <f t="shared" si="524"/>
        <v>0</v>
      </c>
      <c r="AA2068" s="35">
        <f t="shared" si="525"/>
        <v>0</v>
      </c>
      <c r="AB2068" s="36">
        <f t="shared" si="526"/>
        <v>0</v>
      </c>
      <c r="AC2068" s="37">
        <f t="shared" si="527"/>
        <v>0</v>
      </c>
      <c r="AD2068" s="38"/>
      <c r="AE2068" s="38"/>
      <c r="AF2068" s="39">
        <f t="shared" si="528"/>
        <v>0</v>
      </c>
      <c r="AG2068" s="40"/>
      <c r="AH2068" s="41">
        <f t="shared" si="529"/>
        <v>0</v>
      </c>
      <c r="AI2068" s="42">
        <f t="shared" si="530"/>
        <v>0</v>
      </c>
      <c r="AJ2068" s="43">
        <f t="shared" si="531"/>
        <v>0</v>
      </c>
      <c r="AK2068" s="5" t="str">
        <f>_xlfn.IFNA(VLOOKUP(_xlfn.CONCAT(D2068," - ",S2068),OP!E:F,2,0),"-------------------------------------------NAO DISPONIVEL-------------------------------------------")</f>
        <v>C - RIOCARD</v>
      </c>
      <c r="AL2068" s="7" t="str">
        <f t="shared" si="517"/>
        <v>1 - -------------------------------------------NAO DISPONIVEL------------------------------------------- - 00000002068 - FETRANSPOR</v>
      </c>
      <c r="AM2068" s="7" t="str">
        <f t="shared" si="518"/>
        <v>-------------------------------------------NAO DISPONIVEL-------------------------------------------</v>
      </c>
      <c r="AN2068" s="44" cm="1">
        <f t="array" ref="AN2068">_xlfn.IFS(AJ2068=0,0,AQ2068="INATIVO",2,AQ2068="SEM CADASTRO",4,AQ2068="CPF ATIVO EM OUTRO COMPRADOR",5,AQ2068="NOVO/SEM CARTAO",6,AND(AJ2068&gt;0,AQ2068,""),8)</f>
        <v>0</v>
      </c>
      <c r="AO2068" s="45">
        <f t="shared" si="532"/>
        <v>-10</v>
      </c>
    </row>
    <row r="2069" spans="1:41" x14ac:dyDescent="0.4">
      <c r="A2069" s="21" t="str">
        <f t="shared" si="519"/>
        <v>-------------------------------------------NAO DISPONIVEL-------------------------------------------</v>
      </c>
      <c r="B2069" s="5" t="str">
        <f>_xlfn.IFNA(VLOOKUP(A2069,CNPJ!E:F,2,0),"-------------------------------------------NAO DISPONIVEL-------------------------------------------")</f>
        <v>-------------------------------------------NAO DISPONIVEL-------------------------------------------</v>
      </c>
      <c r="C2069" s="22">
        <v>1</v>
      </c>
      <c r="D2069" s="5" t="str">
        <f>_xlfn.XLOOKUP(R2069,OP!C:C,OP!B:B,,0,1)</f>
        <v>RJ</v>
      </c>
      <c r="E2069" s="23"/>
      <c r="M2069" s="26"/>
      <c r="N2069" s="27"/>
      <c r="O2069" s="28" t="str">
        <f t="shared" si="520"/>
        <v>00000002069</v>
      </c>
      <c r="R2069" s="27" t="s">
        <v>193</v>
      </c>
      <c r="S2069" s="30" t="str">
        <f>_xlfn.IFNA(VLOOKUP(_xlfn.CONCAT(D2069," - ",R2069),OP!A:D,4,0),"-------------------------------------------NAO DISPONIVEL-------------------------------------------")</f>
        <v>FETRANSPOR</v>
      </c>
      <c r="T2069" s="31"/>
      <c r="U2069" s="32"/>
      <c r="V2069" s="31"/>
      <c r="W2069" s="33">
        <f t="shared" si="521"/>
        <v>0</v>
      </c>
      <c r="X2069" s="34">
        <f t="shared" si="522"/>
        <v>0</v>
      </c>
      <c r="Y2069" s="33">
        <f t="shared" si="523"/>
        <v>0</v>
      </c>
      <c r="Z2069" s="33">
        <f t="shared" si="524"/>
        <v>0</v>
      </c>
      <c r="AA2069" s="35">
        <f t="shared" si="525"/>
        <v>0</v>
      </c>
      <c r="AB2069" s="36">
        <f t="shared" si="526"/>
        <v>0</v>
      </c>
      <c r="AC2069" s="37">
        <f t="shared" si="527"/>
        <v>0</v>
      </c>
      <c r="AD2069" s="38"/>
      <c r="AE2069" s="38"/>
      <c r="AF2069" s="39">
        <f t="shared" si="528"/>
        <v>0</v>
      </c>
      <c r="AG2069" s="40"/>
      <c r="AH2069" s="41">
        <f t="shared" si="529"/>
        <v>0</v>
      </c>
      <c r="AI2069" s="42">
        <f t="shared" si="530"/>
        <v>0</v>
      </c>
      <c r="AJ2069" s="43">
        <f t="shared" si="531"/>
        <v>0</v>
      </c>
      <c r="AK2069" s="5" t="str">
        <f>_xlfn.IFNA(VLOOKUP(_xlfn.CONCAT(D2069," - ",S2069),OP!E:F,2,0),"-------------------------------------------NAO DISPONIVEL-------------------------------------------")</f>
        <v>C - RIOCARD</v>
      </c>
      <c r="AL2069" s="7" t="str">
        <f t="shared" si="517"/>
        <v>1 - -------------------------------------------NAO DISPONIVEL------------------------------------------- - 00000002069 - FETRANSPOR</v>
      </c>
      <c r="AM2069" s="7" t="str">
        <f t="shared" si="518"/>
        <v>-------------------------------------------NAO DISPONIVEL-------------------------------------------</v>
      </c>
      <c r="AN2069" s="44" cm="1">
        <f t="array" ref="AN2069">_xlfn.IFS(AJ2069=0,0,AQ2069="INATIVO",2,AQ2069="SEM CADASTRO",4,AQ2069="CPF ATIVO EM OUTRO COMPRADOR",5,AQ2069="NOVO/SEM CARTAO",6,AND(AJ2069&gt;0,AQ2069,""),8)</f>
        <v>0</v>
      </c>
      <c r="AO2069" s="45">
        <f t="shared" si="532"/>
        <v>-10</v>
      </c>
    </row>
    <row r="2070" spans="1:41" x14ac:dyDescent="0.4">
      <c r="A2070" s="21" t="str">
        <f t="shared" si="519"/>
        <v>-------------------------------------------NAO DISPONIVEL-------------------------------------------</v>
      </c>
      <c r="B2070" s="5" t="str">
        <f>_xlfn.IFNA(VLOOKUP(A2070,CNPJ!E:F,2,0),"-------------------------------------------NAO DISPONIVEL-------------------------------------------")</f>
        <v>-------------------------------------------NAO DISPONIVEL-------------------------------------------</v>
      </c>
      <c r="C2070" s="22">
        <v>1</v>
      </c>
      <c r="D2070" s="5" t="str">
        <f>_xlfn.XLOOKUP(R2070,OP!C:C,OP!B:B,,0,1)</f>
        <v>RJ</v>
      </c>
      <c r="E2070" s="23"/>
      <c r="M2070" s="26"/>
      <c r="N2070" s="27"/>
      <c r="O2070" s="28" t="str">
        <f t="shared" si="520"/>
        <v>00000002070</v>
      </c>
      <c r="R2070" s="27" t="s">
        <v>193</v>
      </c>
      <c r="S2070" s="30" t="str">
        <f>_xlfn.IFNA(VLOOKUP(_xlfn.CONCAT(D2070," - ",R2070),OP!A:D,4,0),"-------------------------------------------NAO DISPONIVEL-------------------------------------------")</f>
        <v>FETRANSPOR</v>
      </c>
      <c r="T2070" s="31"/>
      <c r="U2070" s="32"/>
      <c r="V2070" s="31"/>
      <c r="W2070" s="33">
        <f t="shared" si="521"/>
        <v>0</v>
      </c>
      <c r="X2070" s="34">
        <f t="shared" si="522"/>
        <v>0</v>
      </c>
      <c r="Y2070" s="33">
        <f t="shared" si="523"/>
        <v>0</v>
      </c>
      <c r="Z2070" s="33">
        <f t="shared" si="524"/>
        <v>0</v>
      </c>
      <c r="AA2070" s="35">
        <f t="shared" si="525"/>
        <v>0</v>
      </c>
      <c r="AB2070" s="36">
        <f t="shared" si="526"/>
        <v>0</v>
      </c>
      <c r="AC2070" s="37">
        <f t="shared" si="527"/>
        <v>0</v>
      </c>
      <c r="AD2070" s="38"/>
      <c r="AE2070" s="38"/>
      <c r="AF2070" s="39">
        <f t="shared" si="528"/>
        <v>0</v>
      </c>
      <c r="AG2070" s="40"/>
      <c r="AH2070" s="41">
        <f t="shared" si="529"/>
        <v>0</v>
      </c>
      <c r="AI2070" s="42">
        <f t="shared" si="530"/>
        <v>0</v>
      </c>
      <c r="AJ2070" s="43">
        <f t="shared" si="531"/>
        <v>0</v>
      </c>
      <c r="AK2070" s="5" t="str">
        <f>_xlfn.IFNA(VLOOKUP(_xlfn.CONCAT(D2070," - ",S2070),OP!E:F,2,0),"-------------------------------------------NAO DISPONIVEL-------------------------------------------")</f>
        <v>C - RIOCARD</v>
      </c>
      <c r="AL2070" s="7" t="str">
        <f t="shared" si="517"/>
        <v>1 - -------------------------------------------NAO DISPONIVEL------------------------------------------- - 00000002070 - FETRANSPOR</v>
      </c>
      <c r="AM2070" s="7" t="str">
        <f t="shared" si="518"/>
        <v>-------------------------------------------NAO DISPONIVEL-------------------------------------------</v>
      </c>
      <c r="AN2070" s="44" cm="1">
        <f t="array" ref="AN2070">_xlfn.IFS(AJ2070=0,0,AQ2070="INATIVO",2,AQ2070="SEM CADASTRO",4,AQ2070="CPF ATIVO EM OUTRO COMPRADOR",5,AQ2070="NOVO/SEM CARTAO",6,AND(AJ2070&gt;0,AQ2070,""),8)</f>
        <v>0</v>
      </c>
      <c r="AO2070" s="45">
        <f t="shared" si="532"/>
        <v>-10</v>
      </c>
    </row>
    <row r="2071" spans="1:41" x14ac:dyDescent="0.4">
      <c r="A2071" s="21" t="str">
        <f t="shared" si="519"/>
        <v>-------------------------------------------NAO DISPONIVEL-------------------------------------------</v>
      </c>
      <c r="B2071" s="5" t="str">
        <f>_xlfn.IFNA(VLOOKUP(A2071,CNPJ!E:F,2,0),"-------------------------------------------NAO DISPONIVEL-------------------------------------------")</f>
        <v>-------------------------------------------NAO DISPONIVEL-------------------------------------------</v>
      </c>
      <c r="C2071" s="22">
        <v>1</v>
      </c>
      <c r="D2071" s="5" t="str">
        <f>_xlfn.XLOOKUP(R2071,OP!C:C,OP!B:B,,0,1)</f>
        <v>RJ</v>
      </c>
      <c r="E2071" s="23"/>
      <c r="M2071" s="26"/>
      <c r="N2071" s="27"/>
      <c r="O2071" s="28" t="str">
        <f t="shared" si="520"/>
        <v>00000002071</v>
      </c>
      <c r="R2071" s="27" t="s">
        <v>193</v>
      </c>
      <c r="S2071" s="30" t="str">
        <f>_xlfn.IFNA(VLOOKUP(_xlfn.CONCAT(D2071," - ",R2071),OP!A:D,4,0),"-------------------------------------------NAO DISPONIVEL-------------------------------------------")</f>
        <v>FETRANSPOR</v>
      </c>
      <c r="T2071" s="31"/>
      <c r="U2071" s="32"/>
      <c r="V2071" s="31"/>
      <c r="W2071" s="33">
        <f t="shared" si="521"/>
        <v>0</v>
      </c>
      <c r="X2071" s="34">
        <f t="shared" si="522"/>
        <v>0</v>
      </c>
      <c r="Y2071" s="33">
        <f t="shared" si="523"/>
        <v>0</v>
      </c>
      <c r="Z2071" s="33">
        <f t="shared" si="524"/>
        <v>0</v>
      </c>
      <c r="AA2071" s="35">
        <f t="shared" si="525"/>
        <v>0</v>
      </c>
      <c r="AB2071" s="36">
        <f t="shared" si="526"/>
        <v>0</v>
      </c>
      <c r="AC2071" s="37">
        <f t="shared" si="527"/>
        <v>0</v>
      </c>
      <c r="AD2071" s="38"/>
      <c r="AE2071" s="38"/>
      <c r="AF2071" s="39">
        <f t="shared" si="528"/>
        <v>0</v>
      </c>
      <c r="AG2071" s="40"/>
      <c r="AH2071" s="41">
        <f t="shared" si="529"/>
        <v>0</v>
      </c>
      <c r="AI2071" s="42">
        <f t="shared" si="530"/>
        <v>0</v>
      </c>
      <c r="AJ2071" s="43">
        <f t="shared" si="531"/>
        <v>0</v>
      </c>
      <c r="AK2071" s="5" t="str">
        <f>_xlfn.IFNA(VLOOKUP(_xlfn.CONCAT(D2071," - ",S2071),OP!E:F,2,0),"-------------------------------------------NAO DISPONIVEL-------------------------------------------")</f>
        <v>C - RIOCARD</v>
      </c>
      <c r="AL2071" s="7" t="str">
        <f t="shared" si="517"/>
        <v>1 - -------------------------------------------NAO DISPONIVEL------------------------------------------- - 00000002071 - FETRANSPOR</v>
      </c>
      <c r="AM2071" s="7" t="str">
        <f t="shared" si="518"/>
        <v>-------------------------------------------NAO DISPONIVEL-------------------------------------------</v>
      </c>
      <c r="AN2071" s="44" cm="1">
        <f t="array" ref="AN2071">_xlfn.IFS(AJ2071=0,0,AQ2071="INATIVO",2,AQ2071="SEM CADASTRO",4,AQ2071="CPF ATIVO EM OUTRO COMPRADOR",5,AQ2071="NOVO/SEM CARTAO",6,AND(AJ2071&gt;0,AQ2071,""),8)</f>
        <v>0</v>
      </c>
      <c r="AO2071" s="45">
        <f t="shared" si="532"/>
        <v>-10</v>
      </c>
    </row>
    <row r="2072" spans="1:41" x14ac:dyDescent="0.4">
      <c r="A2072" s="21" t="str">
        <f t="shared" si="519"/>
        <v>-------------------------------------------NAO DISPONIVEL-------------------------------------------</v>
      </c>
      <c r="B2072" s="5" t="str">
        <f>_xlfn.IFNA(VLOOKUP(A2072,CNPJ!E:F,2,0),"-------------------------------------------NAO DISPONIVEL-------------------------------------------")</f>
        <v>-------------------------------------------NAO DISPONIVEL-------------------------------------------</v>
      </c>
      <c r="C2072" s="22">
        <v>1</v>
      </c>
      <c r="D2072" s="5" t="str">
        <f>_xlfn.XLOOKUP(R2072,OP!C:C,OP!B:B,,0,1)</f>
        <v>RJ</v>
      </c>
      <c r="E2072" s="23"/>
      <c r="M2072" s="26"/>
      <c r="N2072" s="27"/>
      <c r="O2072" s="28" t="str">
        <f t="shared" si="520"/>
        <v>00000002072</v>
      </c>
      <c r="R2072" s="27" t="s">
        <v>193</v>
      </c>
      <c r="S2072" s="30" t="str">
        <f>_xlfn.IFNA(VLOOKUP(_xlfn.CONCAT(D2072," - ",R2072),OP!A:D,4,0),"-------------------------------------------NAO DISPONIVEL-------------------------------------------")</f>
        <v>FETRANSPOR</v>
      </c>
      <c r="T2072" s="31"/>
      <c r="U2072" s="32"/>
      <c r="V2072" s="31"/>
      <c r="W2072" s="33">
        <f t="shared" si="521"/>
        <v>0</v>
      </c>
      <c r="X2072" s="34">
        <f t="shared" si="522"/>
        <v>0</v>
      </c>
      <c r="Y2072" s="33">
        <f t="shared" si="523"/>
        <v>0</v>
      </c>
      <c r="Z2072" s="33">
        <f t="shared" si="524"/>
        <v>0</v>
      </c>
      <c r="AA2072" s="35">
        <f t="shared" si="525"/>
        <v>0</v>
      </c>
      <c r="AB2072" s="36">
        <f t="shared" si="526"/>
        <v>0</v>
      </c>
      <c r="AC2072" s="37">
        <f t="shared" si="527"/>
        <v>0</v>
      </c>
      <c r="AD2072" s="38"/>
      <c r="AE2072" s="38"/>
      <c r="AF2072" s="39">
        <f t="shared" si="528"/>
        <v>0</v>
      </c>
      <c r="AG2072" s="40"/>
      <c r="AH2072" s="41">
        <f t="shared" si="529"/>
        <v>0</v>
      </c>
      <c r="AI2072" s="42">
        <f t="shared" si="530"/>
        <v>0</v>
      </c>
      <c r="AJ2072" s="43">
        <f t="shared" si="531"/>
        <v>0</v>
      </c>
      <c r="AK2072" s="5" t="str">
        <f>_xlfn.IFNA(VLOOKUP(_xlfn.CONCAT(D2072," - ",S2072),OP!E:F,2,0),"-------------------------------------------NAO DISPONIVEL-------------------------------------------")</f>
        <v>C - RIOCARD</v>
      </c>
      <c r="AL2072" s="7" t="str">
        <f t="shared" si="517"/>
        <v>1 - -------------------------------------------NAO DISPONIVEL------------------------------------------- - 00000002072 - FETRANSPOR</v>
      </c>
      <c r="AM2072" s="7" t="str">
        <f t="shared" si="518"/>
        <v>-------------------------------------------NAO DISPONIVEL-------------------------------------------</v>
      </c>
      <c r="AN2072" s="44" cm="1">
        <f t="array" ref="AN2072">_xlfn.IFS(AJ2072=0,0,AQ2072="INATIVO",2,AQ2072="SEM CADASTRO",4,AQ2072="CPF ATIVO EM OUTRO COMPRADOR",5,AQ2072="NOVO/SEM CARTAO",6,AND(AJ2072&gt;0,AQ2072,""),8)</f>
        <v>0</v>
      </c>
      <c r="AO2072" s="45">
        <f t="shared" si="532"/>
        <v>-10</v>
      </c>
    </row>
    <row r="2073" spans="1:41" x14ac:dyDescent="0.4">
      <c r="A2073" s="21" t="str">
        <f t="shared" si="519"/>
        <v>-------------------------------------------NAO DISPONIVEL-------------------------------------------</v>
      </c>
      <c r="B2073" s="5" t="str">
        <f>_xlfn.IFNA(VLOOKUP(A2073,CNPJ!E:F,2,0),"-------------------------------------------NAO DISPONIVEL-------------------------------------------")</f>
        <v>-------------------------------------------NAO DISPONIVEL-------------------------------------------</v>
      </c>
      <c r="C2073" s="22">
        <v>1</v>
      </c>
      <c r="D2073" s="5" t="str">
        <f>_xlfn.XLOOKUP(R2073,OP!C:C,OP!B:B,,0,1)</f>
        <v>RJ</v>
      </c>
      <c r="E2073" s="23"/>
      <c r="M2073" s="26"/>
      <c r="N2073" s="27"/>
      <c r="O2073" s="28" t="str">
        <f t="shared" si="520"/>
        <v>00000002073</v>
      </c>
      <c r="R2073" s="27" t="s">
        <v>193</v>
      </c>
      <c r="S2073" s="30" t="str">
        <f>_xlfn.IFNA(VLOOKUP(_xlfn.CONCAT(D2073," - ",R2073),OP!A:D,4,0),"-------------------------------------------NAO DISPONIVEL-------------------------------------------")</f>
        <v>FETRANSPOR</v>
      </c>
      <c r="T2073" s="31"/>
      <c r="U2073" s="32"/>
      <c r="V2073" s="31"/>
      <c r="W2073" s="33">
        <f t="shared" si="521"/>
        <v>0</v>
      </c>
      <c r="X2073" s="34">
        <f t="shared" si="522"/>
        <v>0</v>
      </c>
      <c r="Y2073" s="33">
        <f t="shared" si="523"/>
        <v>0</v>
      </c>
      <c r="Z2073" s="33">
        <f t="shared" si="524"/>
        <v>0</v>
      </c>
      <c r="AA2073" s="35">
        <f t="shared" si="525"/>
        <v>0</v>
      </c>
      <c r="AB2073" s="36">
        <f t="shared" si="526"/>
        <v>0</v>
      </c>
      <c r="AC2073" s="37">
        <f t="shared" si="527"/>
        <v>0</v>
      </c>
      <c r="AD2073" s="38"/>
      <c r="AE2073" s="38"/>
      <c r="AF2073" s="39">
        <f t="shared" si="528"/>
        <v>0</v>
      </c>
      <c r="AG2073" s="40"/>
      <c r="AH2073" s="41">
        <f t="shared" si="529"/>
        <v>0</v>
      </c>
      <c r="AI2073" s="42">
        <f t="shared" si="530"/>
        <v>0</v>
      </c>
      <c r="AJ2073" s="43">
        <f t="shared" si="531"/>
        <v>0</v>
      </c>
      <c r="AK2073" s="5" t="str">
        <f>_xlfn.IFNA(VLOOKUP(_xlfn.CONCAT(D2073," - ",S2073),OP!E:F,2,0),"-------------------------------------------NAO DISPONIVEL-------------------------------------------")</f>
        <v>C - RIOCARD</v>
      </c>
      <c r="AL2073" s="7" t="str">
        <f t="shared" si="517"/>
        <v>1 - -------------------------------------------NAO DISPONIVEL------------------------------------------- - 00000002073 - FETRANSPOR</v>
      </c>
      <c r="AM2073" s="7" t="str">
        <f t="shared" si="518"/>
        <v>-------------------------------------------NAO DISPONIVEL-------------------------------------------</v>
      </c>
      <c r="AN2073" s="44" cm="1">
        <f t="array" ref="AN2073">_xlfn.IFS(AJ2073=0,0,AQ2073="INATIVO",2,AQ2073="SEM CADASTRO",4,AQ2073="CPF ATIVO EM OUTRO COMPRADOR",5,AQ2073="NOVO/SEM CARTAO",6,AND(AJ2073&gt;0,AQ2073,""),8)</f>
        <v>0</v>
      </c>
      <c r="AO2073" s="45">
        <f t="shared" si="532"/>
        <v>-10</v>
      </c>
    </row>
    <row r="2074" spans="1:41" x14ac:dyDescent="0.4">
      <c r="A2074" s="21" t="str">
        <f t="shared" si="519"/>
        <v>-------------------------------------------NAO DISPONIVEL-------------------------------------------</v>
      </c>
      <c r="B2074" s="5" t="str">
        <f>_xlfn.IFNA(VLOOKUP(A2074,CNPJ!E:F,2,0),"-------------------------------------------NAO DISPONIVEL-------------------------------------------")</f>
        <v>-------------------------------------------NAO DISPONIVEL-------------------------------------------</v>
      </c>
      <c r="C2074" s="22">
        <v>1</v>
      </c>
      <c r="D2074" s="5" t="str">
        <f>_xlfn.XLOOKUP(R2074,OP!C:C,OP!B:B,,0,1)</f>
        <v>RJ</v>
      </c>
      <c r="E2074" s="23"/>
      <c r="M2074" s="26"/>
      <c r="N2074" s="27"/>
      <c r="O2074" s="28" t="str">
        <f t="shared" si="520"/>
        <v>00000002074</v>
      </c>
      <c r="R2074" s="27" t="s">
        <v>193</v>
      </c>
      <c r="S2074" s="30" t="str">
        <f>_xlfn.IFNA(VLOOKUP(_xlfn.CONCAT(D2074," - ",R2074),OP!A:D,4,0),"-------------------------------------------NAO DISPONIVEL-------------------------------------------")</f>
        <v>FETRANSPOR</v>
      </c>
      <c r="T2074" s="31"/>
      <c r="U2074" s="32"/>
      <c r="V2074" s="31"/>
      <c r="W2074" s="33">
        <f t="shared" si="521"/>
        <v>0</v>
      </c>
      <c r="X2074" s="34">
        <f t="shared" si="522"/>
        <v>0</v>
      </c>
      <c r="Y2074" s="33">
        <f t="shared" si="523"/>
        <v>0</v>
      </c>
      <c r="Z2074" s="33">
        <f t="shared" si="524"/>
        <v>0</v>
      </c>
      <c r="AA2074" s="35">
        <f t="shared" si="525"/>
        <v>0</v>
      </c>
      <c r="AB2074" s="36">
        <f t="shared" si="526"/>
        <v>0</v>
      </c>
      <c r="AC2074" s="37">
        <f t="shared" si="527"/>
        <v>0</v>
      </c>
      <c r="AD2074" s="38"/>
      <c r="AE2074" s="38"/>
      <c r="AF2074" s="39">
        <f t="shared" si="528"/>
        <v>0</v>
      </c>
      <c r="AG2074" s="40"/>
      <c r="AH2074" s="41">
        <f t="shared" si="529"/>
        <v>0</v>
      </c>
      <c r="AI2074" s="42">
        <f t="shared" si="530"/>
        <v>0</v>
      </c>
      <c r="AJ2074" s="43">
        <f t="shared" si="531"/>
        <v>0</v>
      </c>
      <c r="AK2074" s="5" t="str">
        <f>_xlfn.IFNA(VLOOKUP(_xlfn.CONCAT(D2074," - ",S2074),OP!E:F,2,0),"-------------------------------------------NAO DISPONIVEL-------------------------------------------")</f>
        <v>C - RIOCARD</v>
      </c>
      <c r="AL2074" s="7" t="str">
        <f t="shared" si="517"/>
        <v>1 - -------------------------------------------NAO DISPONIVEL------------------------------------------- - 00000002074 - FETRANSPOR</v>
      </c>
      <c r="AM2074" s="7" t="str">
        <f t="shared" si="518"/>
        <v>-------------------------------------------NAO DISPONIVEL-------------------------------------------</v>
      </c>
      <c r="AN2074" s="44" cm="1">
        <f t="array" ref="AN2074">_xlfn.IFS(AJ2074=0,0,AQ2074="INATIVO",2,AQ2074="SEM CADASTRO",4,AQ2074="CPF ATIVO EM OUTRO COMPRADOR",5,AQ2074="NOVO/SEM CARTAO",6,AND(AJ2074&gt;0,AQ2074,""),8)</f>
        <v>0</v>
      </c>
      <c r="AO2074" s="45">
        <f t="shared" si="532"/>
        <v>-10</v>
      </c>
    </row>
    <row r="2075" spans="1:41" x14ac:dyDescent="0.4">
      <c r="A2075" s="21" t="str">
        <f t="shared" si="519"/>
        <v>-------------------------------------------NAO DISPONIVEL-------------------------------------------</v>
      </c>
      <c r="B2075" s="5" t="str">
        <f>_xlfn.IFNA(VLOOKUP(A2075,CNPJ!E:F,2,0),"-------------------------------------------NAO DISPONIVEL-------------------------------------------")</f>
        <v>-------------------------------------------NAO DISPONIVEL-------------------------------------------</v>
      </c>
      <c r="C2075" s="22">
        <v>1</v>
      </c>
      <c r="D2075" s="5" t="str">
        <f>_xlfn.XLOOKUP(R2075,OP!C:C,OP!B:B,,0,1)</f>
        <v>RJ</v>
      </c>
      <c r="E2075" s="23"/>
      <c r="M2075" s="26"/>
      <c r="N2075" s="27"/>
      <c r="O2075" s="28" t="str">
        <f t="shared" si="520"/>
        <v>00000002075</v>
      </c>
      <c r="R2075" s="27" t="s">
        <v>193</v>
      </c>
      <c r="S2075" s="30" t="str">
        <f>_xlfn.IFNA(VLOOKUP(_xlfn.CONCAT(D2075," - ",R2075),OP!A:D,4,0),"-------------------------------------------NAO DISPONIVEL-------------------------------------------")</f>
        <v>FETRANSPOR</v>
      </c>
      <c r="T2075" s="31"/>
      <c r="U2075" s="32"/>
      <c r="V2075" s="31"/>
      <c r="W2075" s="33">
        <f t="shared" si="521"/>
        <v>0</v>
      </c>
      <c r="X2075" s="34">
        <f t="shared" si="522"/>
        <v>0</v>
      </c>
      <c r="Y2075" s="33">
        <f t="shared" si="523"/>
        <v>0</v>
      </c>
      <c r="Z2075" s="33">
        <f t="shared" si="524"/>
        <v>0</v>
      </c>
      <c r="AA2075" s="35">
        <f t="shared" si="525"/>
        <v>0</v>
      </c>
      <c r="AB2075" s="36">
        <f t="shared" si="526"/>
        <v>0</v>
      </c>
      <c r="AC2075" s="37">
        <f t="shared" si="527"/>
        <v>0</v>
      </c>
      <c r="AD2075" s="38"/>
      <c r="AE2075" s="38"/>
      <c r="AF2075" s="39">
        <f t="shared" si="528"/>
        <v>0</v>
      </c>
      <c r="AG2075" s="40"/>
      <c r="AH2075" s="41">
        <f t="shared" si="529"/>
        <v>0</v>
      </c>
      <c r="AI2075" s="42">
        <f t="shared" si="530"/>
        <v>0</v>
      </c>
      <c r="AJ2075" s="43">
        <f t="shared" si="531"/>
        <v>0</v>
      </c>
      <c r="AK2075" s="5" t="str">
        <f>_xlfn.IFNA(VLOOKUP(_xlfn.CONCAT(D2075," - ",S2075),OP!E:F,2,0),"-------------------------------------------NAO DISPONIVEL-------------------------------------------")</f>
        <v>C - RIOCARD</v>
      </c>
      <c r="AL2075" s="7" t="str">
        <f t="shared" si="517"/>
        <v>1 - -------------------------------------------NAO DISPONIVEL------------------------------------------- - 00000002075 - FETRANSPOR</v>
      </c>
      <c r="AM2075" s="7" t="str">
        <f t="shared" si="518"/>
        <v>-------------------------------------------NAO DISPONIVEL-------------------------------------------</v>
      </c>
      <c r="AN2075" s="44" cm="1">
        <f t="array" ref="AN2075">_xlfn.IFS(AJ2075=0,0,AQ2075="INATIVO",2,AQ2075="SEM CADASTRO",4,AQ2075="CPF ATIVO EM OUTRO COMPRADOR",5,AQ2075="NOVO/SEM CARTAO",6,AND(AJ2075&gt;0,AQ2075,""),8)</f>
        <v>0</v>
      </c>
      <c r="AO2075" s="45">
        <f t="shared" si="532"/>
        <v>-10</v>
      </c>
    </row>
    <row r="2076" spans="1:41" x14ac:dyDescent="0.4">
      <c r="A2076" s="21" t="str">
        <f t="shared" si="519"/>
        <v>-------------------------------------------NAO DISPONIVEL-------------------------------------------</v>
      </c>
      <c r="B2076" s="5" t="str">
        <f>_xlfn.IFNA(VLOOKUP(A2076,CNPJ!E:F,2,0),"-------------------------------------------NAO DISPONIVEL-------------------------------------------")</f>
        <v>-------------------------------------------NAO DISPONIVEL-------------------------------------------</v>
      </c>
      <c r="C2076" s="22">
        <v>1</v>
      </c>
      <c r="D2076" s="5" t="str">
        <f>_xlfn.XLOOKUP(R2076,OP!C:C,OP!B:B,,0,1)</f>
        <v>RJ</v>
      </c>
      <c r="E2076" s="23"/>
      <c r="M2076" s="26"/>
      <c r="N2076" s="27"/>
      <c r="O2076" s="28" t="str">
        <f t="shared" si="520"/>
        <v>00000002076</v>
      </c>
      <c r="R2076" s="27" t="s">
        <v>193</v>
      </c>
      <c r="S2076" s="30" t="str">
        <f>_xlfn.IFNA(VLOOKUP(_xlfn.CONCAT(D2076," - ",R2076),OP!A:D,4,0),"-------------------------------------------NAO DISPONIVEL-------------------------------------------")</f>
        <v>FETRANSPOR</v>
      </c>
      <c r="T2076" s="31"/>
      <c r="U2076" s="32"/>
      <c r="V2076" s="31"/>
      <c r="W2076" s="33">
        <f t="shared" si="521"/>
        <v>0</v>
      </c>
      <c r="X2076" s="34">
        <f t="shared" si="522"/>
        <v>0</v>
      </c>
      <c r="Y2076" s="33">
        <f t="shared" si="523"/>
        <v>0</v>
      </c>
      <c r="Z2076" s="33">
        <f t="shared" si="524"/>
        <v>0</v>
      </c>
      <c r="AA2076" s="35">
        <f t="shared" si="525"/>
        <v>0</v>
      </c>
      <c r="AB2076" s="36">
        <f t="shared" si="526"/>
        <v>0</v>
      </c>
      <c r="AC2076" s="37">
        <f t="shared" si="527"/>
        <v>0</v>
      </c>
      <c r="AD2076" s="38"/>
      <c r="AE2076" s="38"/>
      <c r="AF2076" s="39">
        <f t="shared" si="528"/>
        <v>0</v>
      </c>
      <c r="AG2076" s="40"/>
      <c r="AH2076" s="41">
        <f t="shared" si="529"/>
        <v>0</v>
      </c>
      <c r="AI2076" s="42">
        <f t="shared" si="530"/>
        <v>0</v>
      </c>
      <c r="AJ2076" s="43">
        <f t="shared" si="531"/>
        <v>0</v>
      </c>
      <c r="AK2076" s="5" t="str">
        <f>_xlfn.IFNA(VLOOKUP(_xlfn.CONCAT(D2076," - ",S2076),OP!E:F,2,0),"-------------------------------------------NAO DISPONIVEL-------------------------------------------")</f>
        <v>C - RIOCARD</v>
      </c>
      <c r="AL2076" s="7" t="str">
        <f t="shared" si="517"/>
        <v>1 - -------------------------------------------NAO DISPONIVEL------------------------------------------- - 00000002076 - FETRANSPOR</v>
      </c>
      <c r="AM2076" s="7" t="str">
        <f t="shared" si="518"/>
        <v>-------------------------------------------NAO DISPONIVEL-------------------------------------------</v>
      </c>
      <c r="AN2076" s="44" cm="1">
        <f t="array" ref="AN2076">_xlfn.IFS(AJ2076=0,0,AQ2076="INATIVO",2,AQ2076="SEM CADASTRO",4,AQ2076="CPF ATIVO EM OUTRO COMPRADOR",5,AQ2076="NOVO/SEM CARTAO",6,AND(AJ2076&gt;0,AQ2076,""),8)</f>
        <v>0</v>
      </c>
      <c r="AO2076" s="45">
        <f t="shared" si="532"/>
        <v>-10</v>
      </c>
    </row>
    <row r="2077" spans="1:41" x14ac:dyDescent="0.4">
      <c r="A2077" s="21" t="str">
        <f t="shared" si="519"/>
        <v>-------------------------------------------NAO DISPONIVEL-------------------------------------------</v>
      </c>
      <c r="B2077" s="5" t="str">
        <f>_xlfn.IFNA(VLOOKUP(A2077,CNPJ!E:F,2,0),"-------------------------------------------NAO DISPONIVEL-------------------------------------------")</f>
        <v>-------------------------------------------NAO DISPONIVEL-------------------------------------------</v>
      </c>
      <c r="C2077" s="22">
        <v>1</v>
      </c>
      <c r="D2077" s="5" t="str">
        <f>_xlfn.XLOOKUP(R2077,OP!C:C,OP!B:B,,0,1)</f>
        <v>RJ</v>
      </c>
      <c r="E2077" s="23"/>
      <c r="M2077" s="26"/>
      <c r="N2077" s="27"/>
      <c r="O2077" s="28" t="str">
        <f t="shared" si="520"/>
        <v>00000002077</v>
      </c>
      <c r="R2077" s="27" t="s">
        <v>193</v>
      </c>
      <c r="S2077" s="30" t="str">
        <f>_xlfn.IFNA(VLOOKUP(_xlfn.CONCAT(D2077," - ",R2077),OP!A:D,4,0),"-------------------------------------------NAO DISPONIVEL-------------------------------------------")</f>
        <v>FETRANSPOR</v>
      </c>
      <c r="T2077" s="31"/>
      <c r="U2077" s="32"/>
      <c r="V2077" s="31"/>
      <c r="W2077" s="33">
        <f t="shared" si="521"/>
        <v>0</v>
      </c>
      <c r="X2077" s="34">
        <f t="shared" si="522"/>
        <v>0</v>
      </c>
      <c r="Y2077" s="33">
        <f t="shared" si="523"/>
        <v>0</v>
      </c>
      <c r="Z2077" s="33">
        <f t="shared" si="524"/>
        <v>0</v>
      </c>
      <c r="AA2077" s="35">
        <f t="shared" si="525"/>
        <v>0</v>
      </c>
      <c r="AB2077" s="36">
        <f t="shared" si="526"/>
        <v>0</v>
      </c>
      <c r="AC2077" s="37">
        <f t="shared" si="527"/>
        <v>0</v>
      </c>
      <c r="AD2077" s="38"/>
      <c r="AE2077" s="38"/>
      <c r="AF2077" s="39">
        <f t="shared" si="528"/>
        <v>0</v>
      </c>
      <c r="AG2077" s="40"/>
      <c r="AH2077" s="41">
        <f t="shared" si="529"/>
        <v>0</v>
      </c>
      <c r="AI2077" s="42">
        <f t="shared" si="530"/>
        <v>0</v>
      </c>
      <c r="AJ2077" s="43">
        <f t="shared" si="531"/>
        <v>0</v>
      </c>
      <c r="AK2077" s="5" t="str">
        <f>_xlfn.IFNA(VLOOKUP(_xlfn.CONCAT(D2077," - ",S2077),OP!E:F,2,0),"-------------------------------------------NAO DISPONIVEL-------------------------------------------")</f>
        <v>C - RIOCARD</v>
      </c>
      <c r="AL2077" s="7" t="str">
        <f t="shared" si="517"/>
        <v>1 - -------------------------------------------NAO DISPONIVEL------------------------------------------- - 00000002077 - FETRANSPOR</v>
      </c>
      <c r="AM2077" s="7" t="str">
        <f t="shared" si="518"/>
        <v>-------------------------------------------NAO DISPONIVEL-------------------------------------------</v>
      </c>
      <c r="AN2077" s="44" cm="1">
        <f t="array" ref="AN2077">_xlfn.IFS(AJ2077=0,0,AQ2077="INATIVO",2,AQ2077="SEM CADASTRO",4,AQ2077="CPF ATIVO EM OUTRO COMPRADOR",5,AQ2077="NOVO/SEM CARTAO",6,AND(AJ2077&gt;0,AQ2077,""),8)</f>
        <v>0</v>
      </c>
      <c r="AO2077" s="45">
        <f t="shared" si="532"/>
        <v>-10</v>
      </c>
    </row>
    <row r="2078" spans="1:41" x14ac:dyDescent="0.4">
      <c r="A2078" s="21" t="str">
        <f t="shared" si="519"/>
        <v>-------------------------------------------NAO DISPONIVEL-------------------------------------------</v>
      </c>
      <c r="B2078" s="5" t="str">
        <f>_xlfn.IFNA(VLOOKUP(A2078,CNPJ!E:F,2,0),"-------------------------------------------NAO DISPONIVEL-------------------------------------------")</f>
        <v>-------------------------------------------NAO DISPONIVEL-------------------------------------------</v>
      </c>
      <c r="C2078" s="22">
        <v>1</v>
      </c>
      <c r="D2078" s="5" t="str">
        <f>_xlfn.XLOOKUP(R2078,OP!C:C,OP!B:B,,0,1)</f>
        <v>RJ</v>
      </c>
      <c r="E2078" s="23"/>
      <c r="M2078" s="26"/>
      <c r="N2078" s="27"/>
      <c r="O2078" s="28" t="str">
        <f t="shared" si="520"/>
        <v>00000002078</v>
      </c>
      <c r="R2078" s="27" t="s">
        <v>193</v>
      </c>
      <c r="S2078" s="30" t="str">
        <f>_xlfn.IFNA(VLOOKUP(_xlfn.CONCAT(D2078," - ",R2078),OP!A:D,4,0),"-------------------------------------------NAO DISPONIVEL-------------------------------------------")</f>
        <v>FETRANSPOR</v>
      </c>
      <c r="T2078" s="31"/>
      <c r="U2078" s="32"/>
      <c r="V2078" s="31"/>
      <c r="W2078" s="33">
        <f t="shared" si="521"/>
        <v>0</v>
      </c>
      <c r="X2078" s="34">
        <f t="shared" si="522"/>
        <v>0</v>
      </c>
      <c r="Y2078" s="33">
        <f t="shared" si="523"/>
        <v>0</v>
      </c>
      <c r="Z2078" s="33">
        <f t="shared" si="524"/>
        <v>0</v>
      </c>
      <c r="AA2078" s="35">
        <f t="shared" si="525"/>
        <v>0</v>
      </c>
      <c r="AB2078" s="36">
        <f t="shared" si="526"/>
        <v>0</v>
      </c>
      <c r="AC2078" s="37">
        <f t="shared" si="527"/>
        <v>0</v>
      </c>
      <c r="AD2078" s="38"/>
      <c r="AE2078" s="38"/>
      <c r="AF2078" s="39">
        <f t="shared" si="528"/>
        <v>0</v>
      </c>
      <c r="AG2078" s="40"/>
      <c r="AH2078" s="41">
        <f t="shared" si="529"/>
        <v>0</v>
      </c>
      <c r="AI2078" s="42">
        <f t="shared" si="530"/>
        <v>0</v>
      </c>
      <c r="AJ2078" s="43">
        <f t="shared" si="531"/>
        <v>0</v>
      </c>
      <c r="AK2078" s="5" t="str">
        <f>_xlfn.IFNA(VLOOKUP(_xlfn.CONCAT(D2078," - ",S2078),OP!E:F,2,0),"-------------------------------------------NAO DISPONIVEL-------------------------------------------")</f>
        <v>C - RIOCARD</v>
      </c>
      <c r="AL2078" s="7" t="str">
        <f t="shared" si="517"/>
        <v>1 - -------------------------------------------NAO DISPONIVEL------------------------------------------- - 00000002078 - FETRANSPOR</v>
      </c>
      <c r="AM2078" s="7" t="str">
        <f t="shared" si="518"/>
        <v>-------------------------------------------NAO DISPONIVEL-------------------------------------------</v>
      </c>
      <c r="AN2078" s="44" cm="1">
        <f t="array" ref="AN2078">_xlfn.IFS(AJ2078=0,0,AQ2078="INATIVO",2,AQ2078="SEM CADASTRO",4,AQ2078="CPF ATIVO EM OUTRO COMPRADOR",5,AQ2078="NOVO/SEM CARTAO",6,AND(AJ2078&gt;0,AQ2078,""),8)</f>
        <v>0</v>
      </c>
      <c r="AO2078" s="45">
        <f t="shared" si="532"/>
        <v>-10</v>
      </c>
    </row>
    <row r="2079" spans="1:41" x14ac:dyDescent="0.4">
      <c r="A2079" s="21" t="str">
        <f t="shared" si="519"/>
        <v>-------------------------------------------NAO DISPONIVEL-------------------------------------------</v>
      </c>
      <c r="B2079" s="5" t="str">
        <f>_xlfn.IFNA(VLOOKUP(A2079,CNPJ!E:F,2,0),"-------------------------------------------NAO DISPONIVEL-------------------------------------------")</f>
        <v>-------------------------------------------NAO DISPONIVEL-------------------------------------------</v>
      </c>
      <c r="C2079" s="22">
        <v>1</v>
      </c>
      <c r="D2079" s="5" t="str">
        <f>_xlfn.XLOOKUP(R2079,OP!C:C,OP!B:B,,0,1)</f>
        <v>RJ</v>
      </c>
      <c r="E2079" s="23"/>
      <c r="M2079" s="26"/>
      <c r="N2079" s="27"/>
      <c r="O2079" s="28" t="str">
        <f t="shared" si="520"/>
        <v>00000002079</v>
      </c>
      <c r="R2079" s="27" t="s">
        <v>193</v>
      </c>
      <c r="S2079" s="30" t="str">
        <f>_xlfn.IFNA(VLOOKUP(_xlfn.CONCAT(D2079," - ",R2079),OP!A:D,4,0),"-------------------------------------------NAO DISPONIVEL-------------------------------------------")</f>
        <v>FETRANSPOR</v>
      </c>
      <c r="T2079" s="31"/>
      <c r="U2079" s="32"/>
      <c r="V2079" s="31"/>
      <c r="W2079" s="33">
        <f t="shared" si="521"/>
        <v>0</v>
      </c>
      <c r="X2079" s="34">
        <f t="shared" si="522"/>
        <v>0</v>
      </c>
      <c r="Y2079" s="33">
        <f t="shared" si="523"/>
        <v>0</v>
      </c>
      <c r="Z2079" s="33">
        <f t="shared" si="524"/>
        <v>0</v>
      </c>
      <c r="AA2079" s="35">
        <f t="shared" si="525"/>
        <v>0</v>
      </c>
      <c r="AB2079" s="36">
        <f t="shared" si="526"/>
        <v>0</v>
      </c>
      <c r="AC2079" s="37">
        <f t="shared" si="527"/>
        <v>0</v>
      </c>
      <c r="AD2079" s="38"/>
      <c r="AE2079" s="38"/>
      <c r="AF2079" s="39">
        <f t="shared" si="528"/>
        <v>0</v>
      </c>
      <c r="AG2079" s="40"/>
      <c r="AH2079" s="41">
        <f t="shared" si="529"/>
        <v>0</v>
      </c>
      <c r="AI2079" s="42">
        <f t="shared" si="530"/>
        <v>0</v>
      </c>
      <c r="AJ2079" s="43">
        <f t="shared" si="531"/>
        <v>0</v>
      </c>
      <c r="AK2079" s="5" t="str">
        <f>_xlfn.IFNA(VLOOKUP(_xlfn.CONCAT(D2079," - ",S2079),OP!E:F,2,0),"-------------------------------------------NAO DISPONIVEL-------------------------------------------")</f>
        <v>C - RIOCARD</v>
      </c>
      <c r="AL2079" s="7" t="str">
        <f t="shared" si="517"/>
        <v>1 - -------------------------------------------NAO DISPONIVEL------------------------------------------- - 00000002079 - FETRANSPOR</v>
      </c>
      <c r="AM2079" s="7" t="str">
        <f t="shared" si="518"/>
        <v>-------------------------------------------NAO DISPONIVEL-------------------------------------------</v>
      </c>
      <c r="AN2079" s="44" cm="1">
        <f t="array" ref="AN2079">_xlfn.IFS(AJ2079=0,0,AQ2079="INATIVO",2,AQ2079="SEM CADASTRO",4,AQ2079="CPF ATIVO EM OUTRO COMPRADOR",5,AQ2079="NOVO/SEM CARTAO",6,AND(AJ2079&gt;0,AQ2079,""),8)</f>
        <v>0</v>
      </c>
      <c r="AO2079" s="45">
        <f t="shared" si="532"/>
        <v>-10</v>
      </c>
    </row>
    <row r="2080" spans="1:41" x14ac:dyDescent="0.4">
      <c r="A2080" s="21" t="str">
        <f t="shared" si="519"/>
        <v>-------------------------------------------NAO DISPONIVEL-------------------------------------------</v>
      </c>
      <c r="B2080" s="5" t="str">
        <f>_xlfn.IFNA(VLOOKUP(A2080,CNPJ!E:F,2,0),"-------------------------------------------NAO DISPONIVEL-------------------------------------------")</f>
        <v>-------------------------------------------NAO DISPONIVEL-------------------------------------------</v>
      </c>
      <c r="C2080" s="22">
        <v>1</v>
      </c>
      <c r="D2080" s="5" t="str">
        <f>_xlfn.XLOOKUP(R2080,OP!C:C,OP!B:B,,0,1)</f>
        <v>RJ</v>
      </c>
      <c r="E2080" s="23"/>
      <c r="M2080" s="26"/>
      <c r="N2080" s="27"/>
      <c r="O2080" s="28" t="str">
        <f t="shared" si="520"/>
        <v>00000002080</v>
      </c>
      <c r="R2080" s="27" t="s">
        <v>193</v>
      </c>
      <c r="S2080" s="30" t="str">
        <f>_xlfn.IFNA(VLOOKUP(_xlfn.CONCAT(D2080," - ",R2080),OP!A:D,4,0),"-------------------------------------------NAO DISPONIVEL-------------------------------------------")</f>
        <v>FETRANSPOR</v>
      </c>
      <c r="T2080" s="31"/>
      <c r="U2080" s="32"/>
      <c r="V2080" s="31"/>
      <c r="W2080" s="33">
        <f t="shared" si="521"/>
        <v>0</v>
      </c>
      <c r="X2080" s="34">
        <f t="shared" si="522"/>
        <v>0</v>
      </c>
      <c r="Y2080" s="33">
        <f t="shared" si="523"/>
        <v>0</v>
      </c>
      <c r="Z2080" s="33">
        <f t="shared" si="524"/>
        <v>0</v>
      </c>
      <c r="AA2080" s="35">
        <f t="shared" si="525"/>
        <v>0</v>
      </c>
      <c r="AB2080" s="36">
        <f t="shared" si="526"/>
        <v>0</v>
      </c>
      <c r="AC2080" s="37">
        <f t="shared" si="527"/>
        <v>0</v>
      </c>
      <c r="AD2080" s="38"/>
      <c r="AE2080" s="38"/>
      <c r="AF2080" s="39">
        <f t="shared" si="528"/>
        <v>0</v>
      </c>
      <c r="AG2080" s="40"/>
      <c r="AH2080" s="41">
        <f t="shared" si="529"/>
        <v>0</v>
      </c>
      <c r="AI2080" s="42">
        <f t="shared" si="530"/>
        <v>0</v>
      </c>
      <c r="AJ2080" s="43">
        <f t="shared" si="531"/>
        <v>0</v>
      </c>
      <c r="AK2080" s="5" t="str">
        <f>_xlfn.IFNA(VLOOKUP(_xlfn.CONCAT(D2080," - ",S2080),OP!E:F,2,0),"-------------------------------------------NAO DISPONIVEL-------------------------------------------")</f>
        <v>C - RIOCARD</v>
      </c>
      <c r="AL2080" s="7" t="str">
        <f t="shared" si="517"/>
        <v>1 - -------------------------------------------NAO DISPONIVEL------------------------------------------- - 00000002080 - FETRANSPOR</v>
      </c>
      <c r="AM2080" s="7" t="str">
        <f t="shared" si="518"/>
        <v>-------------------------------------------NAO DISPONIVEL-------------------------------------------</v>
      </c>
      <c r="AN2080" s="44" cm="1">
        <f t="array" ref="AN2080">_xlfn.IFS(AJ2080=0,0,AQ2080="INATIVO",2,AQ2080="SEM CADASTRO",4,AQ2080="CPF ATIVO EM OUTRO COMPRADOR",5,AQ2080="NOVO/SEM CARTAO",6,AND(AJ2080&gt;0,AQ2080,""),8)</f>
        <v>0</v>
      </c>
      <c r="AO2080" s="45">
        <f t="shared" si="532"/>
        <v>-10</v>
      </c>
    </row>
    <row r="2081" spans="1:41" x14ac:dyDescent="0.4">
      <c r="A2081" s="21" t="str">
        <f t="shared" si="519"/>
        <v>-------------------------------------------NAO DISPONIVEL-------------------------------------------</v>
      </c>
      <c r="B2081" s="5" t="str">
        <f>_xlfn.IFNA(VLOOKUP(A2081,CNPJ!E:F,2,0),"-------------------------------------------NAO DISPONIVEL-------------------------------------------")</f>
        <v>-------------------------------------------NAO DISPONIVEL-------------------------------------------</v>
      </c>
      <c r="C2081" s="22">
        <v>1</v>
      </c>
      <c r="D2081" s="5" t="str">
        <f>_xlfn.XLOOKUP(R2081,OP!C:C,OP!B:B,,0,1)</f>
        <v>RJ</v>
      </c>
      <c r="E2081" s="23"/>
      <c r="M2081" s="26"/>
      <c r="N2081" s="27"/>
      <c r="O2081" s="28" t="str">
        <f t="shared" si="520"/>
        <v>00000002081</v>
      </c>
      <c r="R2081" s="27" t="s">
        <v>193</v>
      </c>
      <c r="S2081" s="30" t="str">
        <f>_xlfn.IFNA(VLOOKUP(_xlfn.CONCAT(D2081," - ",R2081),OP!A:D,4,0),"-------------------------------------------NAO DISPONIVEL-------------------------------------------")</f>
        <v>FETRANSPOR</v>
      </c>
      <c r="T2081" s="31"/>
      <c r="U2081" s="32"/>
      <c r="V2081" s="31"/>
      <c r="W2081" s="33">
        <f t="shared" si="521"/>
        <v>0</v>
      </c>
      <c r="X2081" s="34">
        <f t="shared" si="522"/>
        <v>0</v>
      </c>
      <c r="Y2081" s="33">
        <f t="shared" si="523"/>
        <v>0</v>
      </c>
      <c r="Z2081" s="33">
        <f t="shared" si="524"/>
        <v>0</v>
      </c>
      <c r="AA2081" s="35">
        <f t="shared" si="525"/>
        <v>0</v>
      </c>
      <c r="AB2081" s="36">
        <f t="shared" si="526"/>
        <v>0</v>
      </c>
      <c r="AC2081" s="37">
        <f t="shared" si="527"/>
        <v>0</v>
      </c>
      <c r="AD2081" s="38"/>
      <c r="AE2081" s="38"/>
      <c r="AF2081" s="39">
        <f t="shared" si="528"/>
        <v>0</v>
      </c>
      <c r="AG2081" s="40"/>
      <c r="AH2081" s="41">
        <f t="shared" si="529"/>
        <v>0</v>
      </c>
      <c r="AI2081" s="42">
        <f t="shared" si="530"/>
        <v>0</v>
      </c>
      <c r="AJ2081" s="43">
        <f t="shared" si="531"/>
        <v>0</v>
      </c>
      <c r="AK2081" s="5" t="str">
        <f>_xlfn.IFNA(VLOOKUP(_xlfn.CONCAT(D2081," - ",S2081),OP!E:F,2,0),"-------------------------------------------NAO DISPONIVEL-------------------------------------------")</f>
        <v>C - RIOCARD</v>
      </c>
      <c r="AL2081" s="7" t="str">
        <f t="shared" si="517"/>
        <v>1 - -------------------------------------------NAO DISPONIVEL------------------------------------------- - 00000002081 - FETRANSPOR</v>
      </c>
      <c r="AM2081" s="7" t="str">
        <f t="shared" si="518"/>
        <v>-------------------------------------------NAO DISPONIVEL-------------------------------------------</v>
      </c>
      <c r="AN2081" s="44" cm="1">
        <f t="array" ref="AN2081">_xlfn.IFS(AJ2081=0,0,AQ2081="INATIVO",2,AQ2081="SEM CADASTRO",4,AQ2081="CPF ATIVO EM OUTRO COMPRADOR",5,AQ2081="NOVO/SEM CARTAO",6,AND(AJ2081&gt;0,AQ2081,""),8)</f>
        <v>0</v>
      </c>
      <c r="AO2081" s="45">
        <f t="shared" si="532"/>
        <v>-10</v>
      </c>
    </row>
    <row r="2082" spans="1:41" x14ac:dyDescent="0.4">
      <c r="A2082" s="21" t="str">
        <f t="shared" si="519"/>
        <v>-------------------------------------------NAO DISPONIVEL-------------------------------------------</v>
      </c>
      <c r="B2082" s="5" t="str">
        <f>_xlfn.IFNA(VLOOKUP(A2082,CNPJ!E:F,2,0),"-------------------------------------------NAO DISPONIVEL-------------------------------------------")</f>
        <v>-------------------------------------------NAO DISPONIVEL-------------------------------------------</v>
      </c>
      <c r="C2082" s="22">
        <v>1</v>
      </c>
      <c r="D2082" s="5" t="str">
        <f>_xlfn.XLOOKUP(R2082,OP!C:C,OP!B:B,,0,1)</f>
        <v>RJ</v>
      </c>
      <c r="E2082" s="23"/>
      <c r="M2082" s="26"/>
      <c r="N2082" s="27"/>
      <c r="O2082" s="28" t="str">
        <f t="shared" si="520"/>
        <v>00000002082</v>
      </c>
      <c r="R2082" s="27" t="s">
        <v>193</v>
      </c>
      <c r="S2082" s="30" t="str">
        <f>_xlfn.IFNA(VLOOKUP(_xlfn.CONCAT(D2082," - ",R2082),OP!A:D,4,0),"-------------------------------------------NAO DISPONIVEL-------------------------------------------")</f>
        <v>FETRANSPOR</v>
      </c>
      <c r="T2082" s="31"/>
      <c r="U2082" s="32"/>
      <c r="V2082" s="31"/>
      <c r="W2082" s="33">
        <f t="shared" si="521"/>
        <v>0</v>
      </c>
      <c r="X2082" s="34">
        <f t="shared" si="522"/>
        <v>0</v>
      </c>
      <c r="Y2082" s="33">
        <f t="shared" si="523"/>
        <v>0</v>
      </c>
      <c r="Z2082" s="33">
        <f t="shared" si="524"/>
        <v>0</v>
      </c>
      <c r="AA2082" s="35">
        <f t="shared" si="525"/>
        <v>0</v>
      </c>
      <c r="AB2082" s="36">
        <f t="shared" si="526"/>
        <v>0</v>
      </c>
      <c r="AC2082" s="37">
        <f t="shared" si="527"/>
        <v>0</v>
      </c>
      <c r="AD2082" s="38"/>
      <c r="AE2082" s="38"/>
      <c r="AF2082" s="39">
        <f t="shared" si="528"/>
        <v>0</v>
      </c>
      <c r="AG2082" s="40"/>
      <c r="AH2082" s="41">
        <f t="shared" si="529"/>
        <v>0</v>
      </c>
      <c r="AI2082" s="42">
        <f t="shared" si="530"/>
        <v>0</v>
      </c>
      <c r="AJ2082" s="43">
        <f t="shared" si="531"/>
        <v>0</v>
      </c>
      <c r="AK2082" s="5" t="str">
        <f>_xlfn.IFNA(VLOOKUP(_xlfn.CONCAT(D2082," - ",S2082),OP!E:F,2,0),"-------------------------------------------NAO DISPONIVEL-------------------------------------------")</f>
        <v>C - RIOCARD</v>
      </c>
      <c r="AL2082" s="7" t="str">
        <f t="shared" si="517"/>
        <v>1 - -------------------------------------------NAO DISPONIVEL------------------------------------------- - 00000002082 - FETRANSPOR</v>
      </c>
      <c r="AM2082" s="7" t="str">
        <f t="shared" si="518"/>
        <v>-------------------------------------------NAO DISPONIVEL-------------------------------------------</v>
      </c>
      <c r="AN2082" s="44" cm="1">
        <f t="array" ref="AN2082">_xlfn.IFS(AJ2082=0,0,AQ2082="INATIVO",2,AQ2082="SEM CADASTRO",4,AQ2082="CPF ATIVO EM OUTRO COMPRADOR",5,AQ2082="NOVO/SEM CARTAO",6,AND(AJ2082&gt;0,AQ2082,""),8)</f>
        <v>0</v>
      </c>
      <c r="AO2082" s="45">
        <f t="shared" si="532"/>
        <v>-10</v>
      </c>
    </row>
    <row r="2083" spans="1:41" x14ac:dyDescent="0.4">
      <c r="A2083" s="21" t="str">
        <f t="shared" si="519"/>
        <v>-------------------------------------------NAO DISPONIVEL-------------------------------------------</v>
      </c>
      <c r="B2083" s="5" t="str">
        <f>_xlfn.IFNA(VLOOKUP(A2083,CNPJ!E:F,2,0),"-------------------------------------------NAO DISPONIVEL-------------------------------------------")</f>
        <v>-------------------------------------------NAO DISPONIVEL-------------------------------------------</v>
      </c>
      <c r="C2083" s="22">
        <v>1</v>
      </c>
      <c r="D2083" s="5" t="str">
        <f>_xlfn.XLOOKUP(R2083,OP!C:C,OP!B:B,,0,1)</f>
        <v>RJ</v>
      </c>
      <c r="E2083" s="23"/>
      <c r="M2083" s="26"/>
      <c r="N2083" s="27"/>
      <c r="O2083" s="28" t="str">
        <f t="shared" si="520"/>
        <v>00000002083</v>
      </c>
      <c r="R2083" s="27" t="s">
        <v>193</v>
      </c>
      <c r="S2083" s="30" t="str">
        <f>_xlfn.IFNA(VLOOKUP(_xlfn.CONCAT(D2083," - ",R2083),OP!A:D,4,0),"-------------------------------------------NAO DISPONIVEL-------------------------------------------")</f>
        <v>FETRANSPOR</v>
      </c>
      <c r="T2083" s="31"/>
      <c r="U2083" s="32"/>
      <c r="V2083" s="31"/>
      <c r="W2083" s="33">
        <f t="shared" si="521"/>
        <v>0</v>
      </c>
      <c r="X2083" s="34">
        <f t="shared" si="522"/>
        <v>0</v>
      </c>
      <c r="Y2083" s="33">
        <f t="shared" si="523"/>
        <v>0</v>
      </c>
      <c r="Z2083" s="33">
        <f t="shared" si="524"/>
        <v>0</v>
      </c>
      <c r="AA2083" s="35">
        <f t="shared" si="525"/>
        <v>0</v>
      </c>
      <c r="AB2083" s="36">
        <f t="shared" si="526"/>
        <v>0</v>
      </c>
      <c r="AC2083" s="37">
        <f t="shared" si="527"/>
        <v>0</v>
      </c>
      <c r="AD2083" s="38"/>
      <c r="AE2083" s="38"/>
      <c r="AF2083" s="39">
        <f t="shared" si="528"/>
        <v>0</v>
      </c>
      <c r="AG2083" s="40"/>
      <c r="AH2083" s="41">
        <f t="shared" si="529"/>
        <v>0</v>
      </c>
      <c r="AI2083" s="42">
        <f t="shared" si="530"/>
        <v>0</v>
      </c>
      <c r="AJ2083" s="43">
        <f t="shared" si="531"/>
        <v>0</v>
      </c>
      <c r="AK2083" s="5" t="str">
        <f>_xlfn.IFNA(VLOOKUP(_xlfn.CONCAT(D2083," - ",S2083),OP!E:F,2,0),"-------------------------------------------NAO DISPONIVEL-------------------------------------------")</f>
        <v>C - RIOCARD</v>
      </c>
      <c r="AL2083" s="7" t="str">
        <f t="shared" si="517"/>
        <v>1 - -------------------------------------------NAO DISPONIVEL------------------------------------------- - 00000002083 - FETRANSPOR</v>
      </c>
      <c r="AM2083" s="7" t="str">
        <f t="shared" si="518"/>
        <v>-------------------------------------------NAO DISPONIVEL-------------------------------------------</v>
      </c>
      <c r="AN2083" s="44" cm="1">
        <f t="array" ref="AN2083">_xlfn.IFS(AJ2083=0,0,AQ2083="INATIVO",2,AQ2083="SEM CADASTRO",4,AQ2083="CPF ATIVO EM OUTRO COMPRADOR",5,AQ2083="NOVO/SEM CARTAO",6,AND(AJ2083&gt;0,AQ2083,""),8)</f>
        <v>0</v>
      </c>
      <c r="AO2083" s="45">
        <f t="shared" si="532"/>
        <v>-10</v>
      </c>
    </row>
    <row r="2084" spans="1:41" x14ac:dyDescent="0.4">
      <c r="A2084" s="21" t="str">
        <f t="shared" si="519"/>
        <v>-------------------------------------------NAO DISPONIVEL-------------------------------------------</v>
      </c>
      <c r="B2084" s="5" t="str">
        <f>_xlfn.IFNA(VLOOKUP(A2084,CNPJ!E:F,2,0),"-------------------------------------------NAO DISPONIVEL-------------------------------------------")</f>
        <v>-------------------------------------------NAO DISPONIVEL-------------------------------------------</v>
      </c>
      <c r="C2084" s="22">
        <v>1</v>
      </c>
      <c r="D2084" s="5" t="str">
        <f>_xlfn.XLOOKUP(R2084,OP!C:C,OP!B:B,,0,1)</f>
        <v>RJ</v>
      </c>
      <c r="E2084" s="23"/>
      <c r="M2084" s="26"/>
      <c r="N2084" s="27"/>
      <c r="O2084" s="28" t="str">
        <f t="shared" si="520"/>
        <v>00000002084</v>
      </c>
      <c r="R2084" s="27" t="s">
        <v>193</v>
      </c>
      <c r="S2084" s="30" t="str">
        <f>_xlfn.IFNA(VLOOKUP(_xlfn.CONCAT(D2084," - ",R2084),OP!A:D,4,0),"-------------------------------------------NAO DISPONIVEL-------------------------------------------")</f>
        <v>FETRANSPOR</v>
      </c>
      <c r="T2084" s="31"/>
      <c r="U2084" s="32"/>
      <c r="V2084" s="31"/>
      <c r="W2084" s="33">
        <f t="shared" si="521"/>
        <v>0</v>
      </c>
      <c r="X2084" s="34">
        <f t="shared" si="522"/>
        <v>0</v>
      </c>
      <c r="Y2084" s="33">
        <f t="shared" si="523"/>
        <v>0</v>
      </c>
      <c r="Z2084" s="33">
        <f t="shared" si="524"/>
        <v>0</v>
      </c>
      <c r="AA2084" s="35">
        <f t="shared" si="525"/>
        <v>0</v>
      </c>
      <c r="AB2084" s="36">
        <f t="shared" si="526"/>
        <v>0</v>
      </c>
      <c r="AC2084" s="37">
        <f t="shared" si="527"/>
        <v>0</v>
      </c>
      <c r="AD2084" s="38"/>
      <c r="AE2084" s="38"/>
      <c r="AF2084" s="39">
        <f t="shared" si="528"/>
        <v>0</v>
      </c>
      <c r="AG2084" s="40"/>
      <c r="AH2084" s="41">
        <f t="shared" si="529"/>
        <v>0</v>
      </c>
      <c r="AI2084" s="42">
        <f t="shared" si="530"/>
        <v>0</v>
      </c>
      <c r="AJ2084" s="43">
        <f t="shared" si="531"/>
        <v>0</v>
      </c>
      <c r="AK2084" s="5" t="str">
        <f>_xlfn.IFNA(VLOOKUP(_xlfn.CONCAT(D2084," - ",S2084),OP!E:F,2,0),"-------------------------------------------NAO DISPONIVEL-------------------------------------------")</f>
        <v>C - RIOCARD</v>
      </c>
      <c r="AL2084" s="7" t="str">
        <f t="shared" si="517"/>
        <v>1 - -------------------------------------------NAO DISPONIVEL------------------------------------------- - 00000002084 - FETRANSPOR</v>
      </c>
      <c r="AM2084" s="7" t="str">
        <f t="shared" si="518"/>
        <v>-------------------------------------------NAO DISPONIVEL-------------------------------------------</v>
      </c>
      <c r="AN2084" s="44" cm="1">
        <f t="array" ref="AN2084">_xlfn.IFS(AJ2084=0,0,AQ2084="INATIVO",2,AQ2084="SEM CADASTRO",4,AQ2084="CPF ATIVO EM OUTRO COMPRADOR",5,AQ2084="NOVO/SEM CARTAO",6,AND(AJ2084&gt;0,AQ2084,""),8)</f>
        <v>0</v>
      </c>
      <c r="AO2084" s="45">
        <f t="shared" si="532"/>
        <v>-10</v>
      </c>
    </row>
    <row r="2085" spans="1:41" x14ac:dyDescent="0.4">
      <c r="A2085" s="21" t="str">
        <f t="shared" si="519"/>
        <v>-------------------------------------------NAO DISPONIVEL-------------------------------------------</v>
      </c>
      <c r="B2085" s="5" t="str">
        <f>_xlfn.IFNA(VLOOKUP(A2085,CNPJ!E:F,2,0),"-------------------------------------------NAO DISPONIVEL-------------------------------------------")</f>
        <v>-------------------------------------------NAO DISPONIVEL-------------------------------------------</v>
      </c>
      <c r="C2085" s="22">
        <v>1</v>
      </c>
      <c r="D2085" s="5" t="str">
        <f>_xlfn.XLOOKUP(R2085,OP!C:C,OP!B:B,,0,1)</f>
        <v>RJ</v>
      </c>
      <c r="E2085" s="23"/>
      <c r="M2085" s="26"/>
      <c r="N2085" s="27"/>
      <c r="O2085" s="28" t="str">
        <f t="shared" si="520"/>
        <v>00000002085</v>
      </c>
      <c r="R2085" s="27" t="s">
        <v>193</v>
      </c>
      <c r="S2085" s="30" t="str">
        <f>_xlfn.IFNA(VLOOKUP(_xlfn.CONCAT(D2085," - ",R2085),OP!A:D,4,0),"-------------------------------------------NAO DISPONIVEL-------------------------------------------")</f>
        <v>FETRANSPOR</v>
      </c>
      <c r="T2085" s="31"/>
      <c r="U2085" s="32"/>
      <c r="V2085" s="31"/>
      <c r="W2085" s="33">
        <f t="shared" si="521"/>
        <v>0</v>
      </c>
      <c r="X2085" s="34">
        <f t="shared" si="522"/>
        <v>0</v>
      </c>
      <c r="Y2085" s="33">
        <f t="shared" si="523"/>
        <v>0</v>
      </c>
      <c r="Z2085" s="33">
        <f t="shared" si="524"/>
        <v>0</v>
      </c>
      <c r="AA2085" s="35">
        <f t="shared" si="525"/>
        <v>0</v>
      </c>
      <c r="AB2085" s="36">
        <f t="shared" si="526"/>
        <v>0</v>
      </c>
      <c r="AC2085" s="37">
        <f t="shared" si="527"/>
        <v>0</v>
      </c>
      <c r="AD2085" s="38"/>
      <c r="AE2085" s="38"/>
      <c r="AF2085" s="39">
        <f t="shared" si="528"/>
        <v>0</v>
      </c>
      <c r="AG2085" s="40"/>
      <c r="AH2085" s="41">
        <f t="shared" si="529"/>
        <v>0</v>
      </c>
      <c r="AI2085" s="42">
        <f t="shared" si="530"/>
        <v>0</v>
      </c>
      <c r="AJ2085" s="43">
        <f t="shared" si="531"/>
        <v>0</v>
      </c>
      <c r="AK2085" s="5" t="str">
        <f>_xlfn.IFNA(VLOOKUP(_xlfn.CONCAT(D2085," - ",S2085),OP!E:F,2,0),"-------------------------------------------NAO DISPONIVEL-------------------------------------------")</f>
        <v>C - RIOCARD</v>
      </c>
      <c r="AL2085" s="7" t="str">
        <f t="shared" si="517"/>
        <v>1 - -------------------------------------------NAO DISPONIVEL------------------------------------------- - 00000002085 - FETRANSPOR</v>
      </c>
      <c r="AM2085" s="7" t="str">
        <f t="shared" si="518"/>
        <v>-------------------------------------------NAO DISPONIVEL-------------------------------------------</v>
      </c>
      <c r="AN2085" s="44" cm="1">
        <f t="array" ref="AN2085">_xlfn.IFS(AJ2085=0,0,AQ2085="INATIVO",2,AQ2085="SEM CADASTRO",4,AQ2085="CPF ATIVO EM OUTRO COMPRADOR",5,AQ2085="NOVO/SEM CARTAO",6,AND(AJ2085&gt;0,AQ2085,""),8)</f>
        <v>0</v>
      </c>
      <c r="AO2085" s="45">
        <f t="shared" si="532"/>
        <v>-10</v>
      </c>
    </row>
    <row r="2086" spans="1:41" x14ac:dyDescent="0.4">
      <c r="A2086" s="21" t="str">
        <f t="shared" si="519"/>
        <v>-------------------------------------------NAO DISPONIVEL-------------------------------------------</v>
      </c>
      <c r="B2086" s="5" t="str">
        <f>_xlfn.IFNA(VLOOKUP(A2086,CNPJ!E:F,2,0),"-------------------------------------------NAO DISPONIVEL-------------------------------------------")</f>
        <v>-------------------------------------------NAO DISPONIVEL-------------------------------------------</v>
      </c>
      <c r="C2086" s="22">
        <v>1</v>
      </c>
      <c r="D2086" s="5" t="str">
        <f>_xlfn.XLOOKUP(R2086,OP!C:C,OP!B:B,,0,1)</f>
        <v>RJ</v>
      </c>
      <c r="E2086" s="23"/>
      <c r="M2086" s="26"/>
      <c r="N2086" s="27"/>
      <c r="O2086" s="28" t="str">
        <f t="shared" si="520"/>
        <v>00000002086</v>
      </c>
      <c r="R2086" s="27" t="s">
        <v>193</v>
      </c>
      <c r="S2086" s="30" t="str">
        <f>_xlfn.IFNA(VLOOKUP(_xlfn.CONCAT(D2086," - ",R2086),OP!A:D,4,0),"-------------------------------------------NAO DISPONIVEL-------------------------------------------")</f>
        <v>FETRANSPOR</v>
      </c>
      <c r="T2086" s="31"/>
      <c r="U2086" s="32"/>
      <c r="V2086" s="31"/>
      <c r="W2086" s="33">
        <f t="shared" si="521"/>
        <v>0</v>
      </c>
      <c r="X2086" s="34">
        <f t="shared" si="522"/>
        <v>0</v>
      </c>
      <c r="Y2086" s="33">
        <f t="shared" si="523"/>
        <v>0</v>
      </c>
      <c r="Z2086" s="33">
        <f t="shared" si="524"/>
        <v>0</v>
      </c>
      <c r="AA2086" s="35">
        <f t="shared" si="525"/>
        <v>0</v>
      </c>
      <c r="AB2086" s="36">
        <f t="shared" si="526"/>
        <v>0</v>
      </c>
      <c r="AC2086" s="37">
        <f t="shared" si="527"/>
        <v>0</v>
      </c>
      <c r="AD2086" s="38"/>
      <c r="AE2086" s="38"/>
      <c r="AF2086" s="39">
        <f t="shared" si="528"/>
        <v>0</v>
      </c>
      <c r="AG2086" s="40"/>
      <c r="AH2086" s="41">
        <f t="shared" si="529"/>
        <v>0</v>
      </c>
      <c r="AI2086" s="42">
        <f t="shared" si="530"/>
        <v>0</v>
      </c>
      <c r="AJ2086" s="43">
        <f t="shared" si="531"/>
        <v>0</v>
      </c>
      <c r="AK2086" s="5" t="str">
        <f>_xlfn.IFNA(VLOOKUP(_xlfn.CONCAT(D2086," - ",S2086),OP!E:F,2,0),"-------------------------------------------NAO DISPONIVEL-------------------------------------------")</f>
        <v>C - RIOCARD</v>
      </c>
      <c r="AL2086" s="7" t="str">
        <f t="shared" si="517"/>
        <v>1 - -------------------------------------------NAO DISPONIVEL------------------------------------------- - 00000002086 - FETRANSPOR</v>
      </c>
      <c r="AM2086" s="7" t="str">
        <f t="shared" si="518"/>
        <v>-------------------------------------------NAO DISPONIVEL-------------------------------------------</v>
      </c>
      <c r="AN2086" s="44" cm="1">
        <f t="array" ref="AN2086">_xlfn.IFS(AJ2086=0,0,AQ2086="INATIVO",2,AQ2086="SEM CADASTRO",4,AQ2086="CPF ATIVO EM OUTRO COMPRADOR",5,AQ2086="NOVO/SEM CARTAO",6,AND(AJ2086&gt;0,AQ2086,""),8)</f>
        <v>0</v>
      </c>
      <c r="AO2086" s="45">
        <f t="shared" si="532"/>
        <v>-10</v>
      </c>
    </row>
    <row r="2087" spans="1:41" x14ac:dyDescent="0.4">
      <c r="A2087" s="21" t="str">
        <f t="shared" si="519"/>
        <v>-------------------------------------------NAO DISPONIVEL-------------------------------------------</v>
      </c>
      <c r="B2087" s="5" t="str">
        <f>_xlfn.IFNA(VLOOKUP(A2087,CNPJ!E:F,2,0),"-------------------------------------------NAO DISPONIVEL-------------------------------------------")</f>
        <v>-------------------------------------------NAO DISPONIVEL-------------------------------------------</v>
      </c>
      <c r="C2087" s="22">
        <v>1</v>
      </c>
      <c r="D2087" s="5" t="str">
        <f>_xlfn.XLOOKUP(R2087,OP!C:C,OP!B:B,,0,1)</f>
        <v>RJ</v>
      </c>
      <c r="E2087" s="23"/>
      <c r="M2087" s="26"/>
      <c r="N2087" s="27"/>
      <c r="O2087" s="28" t="str">
        <f t="shared" si="520"/>
        <v>00000002087</v>
      </c>
      <c r="R2087" s="27" t="s">
        <v>193</v>
      </c>
      <c r="S2087" s="30" t="str">
        <f>_xlfn.IFNA(VLOOKUP(_xlfn.CONCAT(D2087," - ",R2087),OP!A:D,4,0),"-------------------------------------------NAO DISPONIVEL-------------------------------------------")</f>
        <v>FETRANSPOR</v>
      </c>
      <c r="T2087" s="31"/>
      <c r="U2087" s="32"/>
      <c r="V2087" s="31"/>
      <c r="W2087" s="33">
        <f t="shared" si="521"/>
        <v>0</v>
      </c>
      <c r="X2087" s="34">
        <f t="shared" si="522"/>
        <v>0</v>
      </c>
      <c r="Y2087" s="33">
        <f t="shared" si="523"/>
        <v>0</v>
      </c>
      <c r="Z2087" s="33">
        <f t="shared" si="524"/>
        <v>0</v>
      </c>
      <c r="AA2087" s="35">
        <f t="shared" si="525"/>
        <v>0</v>
      </c>
      <c r="AB2087" s="36">
        <f t="shared" si="526"/>
        <v>0</v>
      </c>
      <c r="AC2087" s="37">
        <f t="shared" si="527"/>
        <v>0</v>
      </c>
      <c r="AD2087" s="38"/>
      <c r="AE2087" s="38"/>
      <c r="AF2087" s="39">
        <f t="shared" si="528"/>
        <v>0</v>
      </c>
      <c r="AG2087" s="40"/>
      <c r="AH2087" s="41">
        <f t="shared" si="529"/>
        <v>0</v>
      </c>
      <c r="AI2087" s="42">
        <f t="shared" si="530"/>
        <v>0</v>
      </c>
      <c r="AJ2087" s="43">
        <f t="shared" si="531"/>
        <v>0</v>
      </c>
      <c r="AK2087" s="5" t="str">
        <f>_xlfn.IFNA(VLOOKUP(_xlfn.CONCAT(D2087," - ",S2087),OP!E:F,2,0),"-------------------------------------------NAO DISPONIVEL-------------------------------------------")</f>
        <v>C - RIOCARD</v>
      </c>
      <c r="AL2087" s="7" t="str">
        <f t="shared" si="517"/>
        <v>1 - -------------------------------------------NAO DISPONIVEL------------------------------------------- - 00000002087 - FETRANSPOR</v>
      </c>
      <c r="AM2087" s="7" t="str">
        <f t="shared" si="518"/>
        <v>-------------------------------------------NAO DISPONIVEL-------------------------------------------</v>
      </c>
      <c r="AN2087" s="44" cm="1">
        <f t="array" ref="AN2087">_xlfn.IFS(AJ2087=0,0,AQ2087="INATIVO",2,AQ2087="SEM CADASTRO",4,AQ2087="CPF ATIVO EM OUTRO COMPRADOR",5,AQ2087="NOVO/SEM CARTAO",6,AND(AJ2087&gt;0,AQ2087,""),8)</f>
        <v>0</v>
      </c>
      <c r="AO2087" s="45">
        <f t="shared" si="532"/>
        <v>-10</v>
      </c>
    </row>
    <row r="2088" spans="1:41" x14ac:dyDescent="0.4">
      <c r="A2088" s="21" t="str">
        <f t="shared" si="519"/>
        <v>-------------------------------------------NAO DISPONIVEL-------------------------------------------</v>
      </c>
      <c r="B2088" s="5" t="str">
        <f>_xlfn.IFNA(VLOOKUP(A2088,CNPJ!E:F,2,0),"-------------------------------------------NAO DISPONIVEL-------------------------------------------")</f>
        <v>-------------------------------------------NAO DISPONIVEL-------------------------------------------</v>
      </c>
      <c r="C2088" s="22">
        <v>1</v>
      </c>
      <c r="D2088" s="5" t="str">
        <f>_xlfn.XLOOKUP(R2088,OP!C:C,OP!B:B,,0,1)</f>
        <v>RJ</v>
      </c>
      <c r="E2088" s="23"/>
      <c r="M2088" s="26"/>
      <c r="N2088" s="27"/>
      <c r="O2088" s="28" t="str">
        <f t="shared" si="520"/>
        <v>00000002088</v>
      </c>
      <c r="R2088" s="27" t="s">
        <v>193</v>
      </c>
      <c r="S2088" s="30" t="str">
        <f>_xlfn.IFNA(VLOOKUP(_xlfn.CONCAT(D2088," - ",R2088),OP!A:D,4,0),"-------------------------------------------NAO DISPONIVEL-------------------------------------------")</f>
        <v>FETRANSPOR</v>
      </c>
      <c r="T2088" s="31"/>
      <c r="U2088" s="32"/>
      <c r="V2088" s="31"/>
      <c r="W2088" s="33">
        <f t="shared" si="521"/>
        <v>0</v>
      </c>
      <c r="X2088" s="34">
        <f t="shared" si="522"/>
        <v>0</v>
      </c>
      <c r="Y2088" s="33">
        <f t="shared" si="523"/>
        <v>0</v>
      </c>
      <c r="Z2088" s="33">
        <f t="shared" si="524"/>
        <v>0</v>
      </c>
      <c r="AA2088" s="35">
        <f t="shared" si="525"/>
        <v>0</v>
      </c>
      <c r="AB2088" s="36">
        <f t="shared" si="526"/>
        <v>0</v>
      </c>
      <c r="AC2088" s="37">
        <f t="shared" si="527"/>
        <v>0</v>
      </c>
      <c r="AD2088" s="38"/>
      <c r="AE2088" s="38"/>
      <c r="AF2088" s="39">
        <f t="shared" si="528"/>
        <v>0</v>
      </c>
      <c r="AG2088" s="40"/>
      <c r="AH2088" s="41">
        <f t="shared" si="529"/>
        <v>0</v>
      </c>
      <c r="AI2088" s="42">
        <f t="shared" si="530"/>
        <v>0</v>
      </c>
      <c r="AJ2088" s="43">
        <f t="shared" si="531"/>
        <v>0</v>
      </c>
      <c r="AK2088" s="5" t="str">
        <f>_xlfn.IFNA(VLOOKUP(_xlfn.CONCAT(D2088," - ",S2088),OP!E:F,2,0),"-------------------------------------------NAO DISPONIVEL-------------------------------------------")</f>
        <v>C - RIOCARD</v>
      </c>
      <c r="AL2088" s="7" t="str">
        <f t="shared" si="517"/>
        <v>1 - -------------------------------------------NAO DISPONIVEL------------------------------------------- - 00000002088 - FETRANSPOR</v>
      </c>
      <c r="AM2088" s="7" t="str">
        <f t="shared" si="518"/>
        <v>-------------------------------------------NAO DISPONIVEL-------------------------------------------</v>
      </c>
      <c r="AN2088" s="44" cm="1">
        <f t="array" ref="AN2088">_xlfn.IFS(AJ2088=0,0,AQ2088="INATIVO",2,AQ2088="SEM CADASTRO",4,AQ2088="CPF ATIVO EM OUTRO COMPRADOR",5,AQ2088="NOVO/SEM CARTAO",6,AND(AJ2088&gt;0,AQ2088,""),8)</f>
        <v>0</v>
      </c>
      <c r="AO2088" s="45">
        <f t="shared" si="532"/>
        <v>-10</v>
      </c>
    </row>
    <row r="2089" spans="1:41" x14ac:dyDescent="0.4">
      <c r="A2089" s="21" t="str">
        <f t="shared" si="519"/>
        <v>-------------------------------------------NAO DISPONIVEL-------------------------------------------</v>
      </c>
      <c r="B2089" s="5" t="str">
        <f>_xlfn.IFNA(VLOOKUP(A2089,CNPJ!E:F,2,0),"-------------------------------------------NAO DISPONIVEL-------------------------------------------")</f>
        <v>-------------------------------------------NAO DISPONIVEL-------------------------------------------</v>
      </c>
      <c r="C2089" s="22">
        <v>1</v>
      </c>
      <c r="D2089" s="5" t="str">
        <f>_xlfn.XLOOKUP(R2089,OP!C:C,OP!B:B,,0,1)</f>
        <v>RJ</v>
      </c>
      <c r="E2089" s="23"/>
      <c r="M2089" s="26"/>
      <c r="N2089" s="27"/>
      <c r="O2089" s="28" t="str">
        <f t="shared" si="520"/>
        <v>00000002089</v>
      </c>
      <c r="R2089" s="27" t="s">
        <v>193</v>
      </c>
      <c r="S2089" s="30" t="str">
        <f>_xlfn.IFNA(VLOOKUP(_xlfn.CONCAT(D2089," - ",R2089),OP!A:D,4,0),"-------------------------------------------NAO DISPONIVEL-------------------------------------------")</f>
        <v>FETRANSPOR</v>
      </c>
      <c r="T2089" s="31"/>
      <c r="U2089" s="32"/>
      <c r="V2089" s="31"/>
      <c r="W2089" s="33">
        <f t="shared" si="521"/>
        <v>0</v>
      </c>
      <c r="X2089" s="34">
        <f t="shared" si="522"/>
        <v>0</v>
      </c>
      <c r="Y2089" s="33">
        <f t="shared" si="523"/>
        <v>0</v>
      </c>
      <c r="Z2089" s="33">
        <f t="shared" si="524"/>
        <v>0</v>
      </c>
      <c r="AA2089" s="35">
        <f t="shared" si="525"/>
        <v>0</v>
      </c>
      <c r="AB2089" s="36">
        <f t="shared" si="526"/>
        <v>0</v>
      </c>
      <c r="AC2089" s="37">
        <f t="shared" si="527"/>
        <v>0</v>
      </c>
      <c r="AD2089" s="38"/>
      <c r="AE2089" s="38"/>
      <c r="AF2089" s="39">
        <f t="shared" si="528"/>
        <v>0</v>
      </c>
      <c r="AG2089" s="40"/>
      <c r="AH2089" s="41">
        <f t="shared" si="529"/>
        <v>0</v>
      </c>
      <c r="AI2089" s="42">
        <f t="shared" si="530"/>
        <v>0</v>
      </c>
      <c r="AJ2089" s="43">
        <f t="shared" si="531"/>
        <v>0</v>
      </c>
      <c r="AK2089" s="5" t="str">
        <f>_xlfn.IFNA(VLOOKUP(_xlfn.CONCAT(D2089," - ",S2089),OP!E:F,2,0),"-------------------------------------------NAO DISPONIVEL-------------------------------------------")</f>
        <v>C - RIOCARD</v>
      </c>
      <c r="AL2089" s="7" t="str">
        <f t="shared" si="517"/>
        <v>1 - -------------------------------------------NAO DISPONIVEL------------------------------------------- - 00000002089 - FETRANSPOR</v>
      </c>
      <c r="AM2089" s="7" t="str">
        <f t="shared" si="518"/>
        <v>-------------------------------------------NAO DISPONIVEL-------------------------------------------</v>
      </c>
      <c r="AN2089" s="44" cm="1">
        <f t="array" ref="AN2089">_xlfn.IFS(AJ2089=0,0,AQ2089="INATIVO",2,AQ2089="SEM CADASTRO",4,AQ2089="CPF ATIVO EM OUTRO COMPRADOR",5,AQ2089="NOVO/SEM CARTAO",6,AND(AJ2089&gt;0,AQ2089,""),8)</f>
        <v>0</v>
      </c>
      <c r="AO2089" s="45">
        <f t="shared" si="532"/>
        <v>-10</v>
      </c>
    </row>
    <row r="2090" spans="1:41" x14ac:dyDescent="0.4">
      <c r="A2090" s="21" t="str">
        <f t="shared" si="519"/>
        <v>-------------------------------------------NAO DISPONIVEL-------------------------------------------</v>
      </c>
      <c r="B2090" s="5" t="str">
        <f>_xlfn.IFNA(VLOOKUP(A2090,CNPJ!E:F,2,0),"-------------------------------------------NAO DISPONIVEL-------------------------------------------")</f>
        <v>-------------------------------------------NAO DISPONIVEL-------------------------------------------</v>
      </c>
      <c r="C2090" s="22">
        <v>1</v>
      </c>
      <c r="D2090" s="5" t="str">
        <f>_xlfn.XLOOKUP(R2090,OP!C:C,OP!B:B,,0,1)</f>
        <v>RJ</v>
      </c>
      <c r="E2090" s="23"/>
      <c r="M2090" s="26"/>
      <c r="N2090" s="27"/>
      <c r="O2090" s="28" t="str">
        <f t="shared" si="520"/>
        <v>00000002090</v>
      </c>
      <c r="R2090" s="27" t="s">
        <v>193</v>
      </c>
      <c r="S2090" s="30" t="str">
        <f>_xlfn.IFNA(VLOOKUP(_xlfn.CONCAT(D2090," - ",R2090),OP!A:D,4,0),"-------------------------------------------NAO DISPONIVEL-------------------------------------------")</f>
        <v>FETRANSPOR</v>
      </c>
      <c r="T2090" s="31"/>
      <c r="U2090" s="32"/>
      <c r="V2090" s="31"/>
      <c r="W2090" s="33">
        <f t="shared" si="521"/>
        <v>0</v>
      </c>
      <c r="X2090" s="34">
        <f t="shared" si="522"/>
        <v>0</v>
      </c>
      <c r="Y2090" s="33">
        <f t="shared" si="523"/>
        <v>0</v>
      </c>
      <c r="Z2090" s="33">
        <f t="shared" si="524"/>
        <v>0</v>
      </c>
      <c r="AA2090" s="35">
        <f t="shared" si="525"/>
        <v>0</v>
      </c>
      <c r="AB2090" s="36">
        <f t="shared" si="526"/>
        <v>0</v>
      </c>
      <c r="AC2090" s="37">
        <f t="shared" si="527"/>
        <v>0</v>
      </c>
      <c r="AD2090" s="38"/>
      <c r="AE2090" s="38"/>
      <c r="AF2090" s="39">
        <f t="shared" si="528"/>
        <v>0</v>
      </c>
      <c r="AG2090" s="40"/>
      <c r="AH2090" s="41">
        <f t="shared" si="529"/>
        <v>0</v>
      </c>
      <c r="AI2090" s="42">
        <f t="shared" si="530"/>
        <v>0</v>
      </c>
      <c r="AJ2090" s="43">
        <f t="shared" si="531"/>
        <v>0</v>
      </c>
      <c r="AK2090" s="5" t="str">
        <f>_xlfn.IFNA(VLOOKUP(_xlfn.CONCAT(D2090," - ",S2090),OP!E:F,2,0),"-------------------------------------------NAO DISPONIVEL-------------------------------------------")</f>
        <v>C - RIOCARD</v>
      </c>
      <c r="AL2090" s="7" t="str">
        <f t="shared" si="517"/>
        <v>1 - -------------------------------------------NAO DISPONIVEL------------------------------------------- - 00000002090 - FETRANSPOR</v>
      </c>
      <c r="AM2090" s="7" t="str">
        <f t="shared" si="518"/>
        <v>-------------------------------------------NAO DISPONIVEL-------------------------------------------</v>
      </c>
      <c r="AN2090" s="44" cm="1">
        <f t="array" ref="AN2090">_xlfn.IFS(AJ2090=0,0,AQ2090="INATIVO",2,AQ2090="SEM CADASTRO",4,AQ2090="CPF ATIVO EM OUTRO COMPRADOR",5,AQ2090="NOVO/SEM CARTAO",6,AND(AJ2090&gt;0,AQ2090,""),8)</f>
        <v>0</v>
      </c>
      <c r="AO2090" s="45">
        <f t="shared" si="532"/>
        <v>-10</v>
      </c>
    </row>
    <row r="2091" spans="1:41" x14ac:dyDescent="0.4">
      <c r="A2091" s="21" t="str">
        <f t="shared" si="519"/>
        <v>-------------------------------------------NAO DISPONIVEL-------------------------------------------</v>
      </c>
      <c r="B2091" s="5" t="str">
        <f>_xlfn.IFNA(VLOOKUP(A2091,CNPJ!E:F,2,0),"-------------------------------------------NAO DISPONIVEL-------------------------------------------")</f>
        <v>-------------------------------------------NAO DISPONIVEL-------------------------------------------</v>
      </c>
      <c r="C2091" s="22">
        <v>1</v>
      </c>
      <c r="D2091" s="5" t="str">
        <f>_xlfn.XLOOKUP(R2091,OP!C:C,OP!B:B,,0,1)</f>
        <v>RJ</v>
      </c>
      <c r="E2091" s="23"/>
      <c r="M2091" s="26"/>
      <c r="N2091" s="27"/>
      <c r="O2091" s="28" t="str">
        <f t="shared" si="520"/>
        <v>00000002091</v>
      </c>
      <c r="R2091" s="27" t="s">
        <v>193</v>
      </c>
      <c r="S2091" s="30" t="str">
        <f>_xlfn.IFNA(VLOOKUP(_xlfn.CONCAT(D2091," - ",R2091),OP!A:D,4,0),"-------------------------------------------NAO DISPONIVEL-------------------------------------------")</f>
        <v>FETRANSPOR</v>
      </c>
      <c r="T2091" s="31"/>
      <c r="U2091" s="32"/>
      <c r="V2091" s="31"/>
      <c r="W2091" s="33">
        <f t="shared" si="521"/>
        <v>0</v>
      </c>
      <c r="X2091" s="34">
        <f t="shared" si="522"/>
        <v>0</v>
      </c>
      <c r="Y2091" s="33">
        <f t="shared" si="523"/>
        <v>0</v>
      </c>
      <c r="Z2091" s="33">
        <f t="shared" si="524"/>
        <v>0</v>
      </c>
      <c r="AA2091" s="35">
        <f t="shared" si="525"/>
        <v>0</v>
      </c>
      <c r="AB2091" s="36">
        <f t="shared" si="526"/>
        <v>0</v>
      </c>
      <c r="AC2091" s="37">
        <f t="shared" si="527"/>
        <v>0</v>
      </c>
      <c r="AD2091" s="38"/>
      <c r="AE2091" s="38"/>
      <c r="AF2091" s="39">
        <f t="shared" si="528"/>
        <v>0</v>
      </c>
      <c r="AG2091" s="40"/>
      <c r="AH2091" s="41">
        <f t="shared" si="529"/>
        <v>0</v>
      </c>
      <c r="AI2091" s="42">
        <f t="shared" si="530"/>
        <v>0</v>
      </c>
      <c r="AJ2091" s="43">
        <f t="shared" si="531"/>
        <v>0</v>
      </c>
      <c r="AK2091" s="5" t="str">
        <f>_xlfn.IFNA(VLOOKUP(_xlfn.CONCAT(D2091," - ",S2091),OP!E:F,2,0),"-------------------------------------------NAO DISPONIVEL-------------------------------------------")</f>
        <v>C - RIOCARD</v>
      </c>
      <c r="AL2091" s="7" t="str">
        <f t="shared" si="517"/>
        <v>1 - -------------------------------------------NAO DISPONIVEL------------------------------------------- - 00000002091 - FETRANSPOR</v>
      </c>
      <c r="AM2091" s="7" t="str">
        <f t="shared" si="518"/>
        <v>-------------------------------------------NAO DISPONIVEL-------------------------------------------</v>
      </c>
      <c r="AN2091" s="44" cm="1">
        <f t="array" ref="AN2091">_xlfn.IFS(AJ2091=0,0,AQ2091="INATIVO",2,AQ2091="SEM CADASTRO",4,AQ2091="CPF ATIVO EM OUTRO COMPRADOR",5,AQ2091="NOVO/SEM CARTAO",6,AND(AJ2091&gt;0,AQ2091,""),8)</f>
        <v>0</v>
      </c>
      <c r="AO2091" s="45">
        <f t="shared" si="532"/>
        <v>-10</v>
      </c>
    </row>
    <row r="2092" spans="1:41" x14ac:dyDescent="0.4">
      <c r="A2092" s="21" t="str">
        <f t="shared" si="519"/>
        <v>-------------------------------------------NAO DISPONIVEL-------------------------------------------</v>
      </c>
      <c r="B2092" s="5" t="str">
        <f>_xlfn.IFNA(VLOOKUP(A2092,CNPJ!E:F,2,0),"-------------------------------------------NAO DISPONIVEL-------------------------------------------")</f>
        <v>-------------------------------------------NAO DISPONIVEL-------------------------------------------</v>
      </c>
      <c r="C2092" s="22">
        <v>1</v>
      </c>
      <c r="D2092" s="5" t="str">
        <f>_xlfn.XLOOKUP(R2092,OP!C:C,OP!B:B,,0,1)</f>
        <v>RJ</v>
      </c>
      <c r="E2092" s="23"/>
      <c r="M2092" s="26"/>
      <c r="N2092" s="27"/>
      <c r="O2092" s="28" t="str">
        <f t="shared" si="520"/>
        <v>00000002092</v>
      </c>
      <c r="R2092" s="27" t="s">
        <v>193</v>
      </c>
      <c r="S2092" s="30" t="str">
        <f>_xlfn.IFNA(VLOOKUP(_xlfn.CONCAT(D2092," - ",R2092),OP!A:D,4,0),"-------------------------------------------NAO DISPONIVEL-------------------------------------------")</f>
        <v>FETRANSPOR</v>
      </c>
      <c r="T2092" s="31"/>
      <c r="U2092" s="32"/>
      <c r="V2092" s="31"/>
      <c r="W2092" s="33">
        <f t="shared" si="521"/>
        <v>0</v>
      </c>
      <c r="X2092" s="34">
        <f t="shared" si="522"/>
        <v>0</v>
      </c>
      <c r="Y2092" s="33">
        <f t="shared" si="523"/>
        <v>0</v>
      </c>
      <c r="Z2092" s="33">
        <f t="shared" si="524"/>
        <v>0</v>
      </c>
      <c r="AA2092" s="35">
        <f t="shared" si="525"/>
        <v>0</v>
      </c>
      <c r="AB2092" s="36">
        <f t="shared" si="526"/>
        <v>0</v>
      </c>
      <c r="AC2092" s="37">
        <f t="shared" si="527"/>
        <v>0</v>
      </c>
      <c r="AD2092" s="38"/>
      <c r="AE2092" s="38"/>
      <c r="AF2092" s="39">
        <f t="shared" si="528"/>
        <v>0</v>
      </c>
      <c r="AG2092" s="40"/>
      <c r="AH2092" s="41">
        <f t="shared" si="529"/>
        <v>0</v>
      </c>
      <c r="AI2092" s="42">
        <f t="shared" si="530"/>
        <v>0</v>
      </c>
      <c r="AJ2092" s="43">
        <f t="shared" si="531"/>
        <v>0</v>
      </c>
      <c r="AK2092" s="5" t="str">
        <f>_xlfn.IFNA(VLOOKUP(_xlfn.CONCAT(D2092," - ",S2092),OP!E:F,2,0),"-------------------------------------------NAO DISPONIVEL-------------------------------------------")</f>
        <v>C - RIOCARD</v>
      </c>
      <c r="AL2092" s="7" t="str">
        <f t="shared" si="517"/>
        <v>1 - -------------------------------------------NAO DISPONIVEL------------------------------------------- - 00000002092 - FETRANSPOR</v>
      </c>
      <c r="AM2092" s="7" t="str">
        <f t="shared" si="518"/>
        <v>-------------------------------------------NAO DISPONIVEL-------------------------------------------</v>
      </c>
      <c r="AN2092" s="44" cm="1">
        <f t="array" ref="AN2092">_xlfn.IFS(AJ2092=0,0,AQ2092="INATIVO",2,AQ2092="SEM CADASTRO",4,AQ2092="CPF ATIVO EM OUTRO COMPRADOR",5,AQ2092="NOVO/SEM CARTAO",6,AND(AJ2092&gt;0,AQ2092,""),8)</f>
        <v>0</v>
      </c>
      <c r="AO2092" s="45">
        <f t="shared" si="532"/>
        <v>-10</v>
      </c>
    </row>
    <row r="2093" spans="1:41" x14ac:dyDescent="0.4">
      <c r="A2093" s="21" t="str">
        <f t="shared" si="519"/>
        <v>-------------------------------------------NAO DISPONIVEL-------------------------------------------</v>
      </c>
      <c r="B2093" s="5" t="str">
        <f>_xlfn.IFNA(VLOOKUP(A2093,CNPJ!E:F,2,0),"-------------------------------------------NAO DISPONIVEL-------------------------------------------")</f>
        <v>-------------------------------------------NAO DISPONIVEL-------------------------------------------</v>
      </c>
      <c r="C2093" s="22">
        <v>1</v>
      </c>
      <c r="D2093" s="5" t="str">
        <f>_xlfn.XLOOKUP(R2093,OP!C:C,OP!B:B,,0,1)</f>
        <v>RJ</v>
      </c>
      <c r="E2093" s="23"/>
      <c r="M2093" s="26"/>
      <c r="N2093" s="27"/>
      <c r="O2093" s="28" t="str">
        <f t="shared" si="520"/>
        <v>00000002093</v>
      </c>
      <c r="R2093" s="27" t="s">
        <v>193</v>
      </c>
      <c r="S2093" s="30" t="str">
        <f>_xlfn.IFNA(VLOOKUP(_xlfn.CONCAT(D2093," - ",R2093),OP!A:D,4,0),"-------------------------------------------NAO DISPONIVEL-------------------------------------------")</f>
        <v>FETRANSPOR</v>
      </c>
      <c r="T2093" s="31"/>
      <c r="U2093" s="32"/>
      <c r="V2093" s="31"/>
      <c r="W2093" s="33">
        <f t="shared" si="521"/>
        <v>0</v>
      </c>
      <c r="X2093" s="34">
        <f t="shared" si="522"/>
        <v>0</v>
      </c>
      <c r="Y2093" s="33">
        <f t="shared" si="523"/>
        <v>0</v>
      </c>
      <c r="Z2093" s="33">
        <f t="shared" si="524"/>
        <v>0</v>
      </c>
      <c r="AA2093" s="35">
        <f t="shared" si="525"/>
        <v>0</v>
      </c>
      <c r="AB2093" s="36">
        <f t="shared" si="526"/>
        <v>0</v>
      </c>
      <c r="AC2093" s="37">
        <f t="shared" si="527"/>
        <v>0</v>
      </c>
      <c r="AD2093" s="38"/>
      <c r="AE2093" s="38"/>
      <c r="AF2093" s="39">
        <f t="shared" si="528"/>
        <v>0</v>
      </c>
      <c r="AG2093" s="40"/>
      <c r="AH2093" s="41">
        <f t="shared" si="529"/>
        <v>0</v>
      </c>
      <c r="AI2093" s="42">
        <f t="shared" si="530"/>
        <v>0</v>
      </c>
      <c r="AJ2093" s="43">
        <f t="shared" si="531"/>
        <v>0</v>
      </c>
      <c r="AK2093" s="5" t="str">
        <f>_xlfn.IFNA(VLOOKUP(_xlfn.CONCAT(D2093," - ",S2093),OP!E:F,2,0),"-------------------------------------------NAO DISPONIVEL-------------------------------------------")</f>
        <v>C - RIOCARD</v>
      </c>
      <c r="AL2093" s="7" t="str">
        <f t="shared" si="517"/>
        <v>1 - -------------------------------------------NAO DISPONIVEL------------------------------------------- - 00000002093 - FETRANSPOR</v>
      </c>
      <c r="AM2093" s="7" t="str">
        <f t="shared" si="518"/>
        <v>-------------------------------------------NAO DISPONIVEL-------------------------------------------</v>
      </c>
      <c r="AN2093" s="44" cm="1">
        <f t="array" ref="AN2093">_xlfn.IFS(AJ2093=0,0,AQ2093="INATIVO",2,AQ2093="SEM CADASTRO",4,AQ2093="CPF ATIVO EM OUTRO COMPRADOR",5,AQ2093="NOVO/SEM CARTAO",6,AND(AJ2093&gt;0,AQ2093,""),8)</f>
        <v>0</v>
      </c>
      <c r="AO2093" s="45">
        <f t="shared" si="532"/>
        <v>-10</v>
      </c>
    </row>
    <row r="2094" spans="1:41" x14ac:dyDescent="0.4">
      <c r="A2094" s="21" t="str">
        <f t="shared" si="519"/>
        <v>-------------------------------------------NAO DISPONIVEL-------------------------------------------</v>
      </c>
      <c r="B2094" s="5" t="str">
        <f>_xlfn.IFNA(VLOOKUP(A2094,CNPJ!E:F,2,0),"-------------------------------------------NAO DISPONIVEL-------------------------------------------")</f>
        <v>-------------------------------------------NAO DISPONIVEL-------------------------------------------</v>
      </c>
      <c r="C2094" s="22">
        <v>1</v>
      </c>
      <c r="D2094" s="5" t="str">
        <f>_xlfn.XLOOKUP(R2094,OP!C:C,OP!B:B,,0,1)</f>
        <v>RJ</v>
      </c>
      <c r="E2094" s="23"/>
      <c r="M2094" s="26"/>
      <c r="N2094" s="27"/>
      <c r="O2094" s="28" t="str">
        <f t="shared" si="520"/>
        <v>00000002094</v>
      </c>
      <c r="R2094" s="27" t="s">
        <v>193</v>
      </c>
      <c r="S2094" s="30" t="str">
        <f>_xlfn.IFNA(VLOOKUP(_xlfn.CONCAT(D2094," - ",R2094),OP!A:D,4,0),"-------------------------------------------NAO DISPONIVEL-------------------------------------------")</f>
        <v>FETRANSPOR</v>
      </c>
      <c r="T2094" s="31"/>
      <c r="U2094" s="32"/>
      <c r="V2094" s="31"/>
      <c r="W2094" s="33">
        <f t="shared" si="521"/>
        <v>0</v>
      </c>
      <c r="X2094" s="34">
        <f t="shared" si="522"/>
        <v>0</v>
      </c>
      <c r="Y2094" s="33">
        <f t="shared" si="523"/>
        <v>0</v>
      </c>
      <c r="Z2094" s="33">
        <f t="shared" si="524"/>
        <v>0</v>
      </c>
      <c r="AA2094" s="35">
        <f t="shared" si="525"/>
        <v>0</v>
      </c>
      <c r="AB2094" s="36">
        <f t="shared" si="526"/>
        <v>0</v>
      </c>
      <c r="AC2094" s="37">
        <f t="shared" si="527"/>
        <v>0</v>
      </c>
      <c r="AD2094" s="38"/>
      <c r="AE2094" s="38"/>
      <c r="AF2094" s="39">
        <f t="shared" si="528"/>
        <v>0</v>
      </c>
      <c r="AG2094" s="40"/>
      <c r="AH2094" s="41">
        <f t="shared" si="529"/>
        <v>0</v>
      </c>
      <c r="AI2094" s="42">
        <f t="shared" si="530"/>
        <v>0</v>
      </c>
      <c r="AJ2094" s="43">
        <f t="shared" si="531"/>
        <v>0</v>
      </c>
      <c r="AK2094" s="5" t="str">
        <f>_xlfn.IFNA(VLOOKUP(_xlfn.CONCAT(D2094," - ",S2094),OP!E:F,2,0),"-------------------------------------------NAO DISPONIVEL-------------------------------------------")</f>
        <v>C - RIOCARD</v>
      </c>
      <c r="AL2094" s="7" t="str">
        <f t="shared" si="517"/>
        <v>1 - -------------------------------------------NAO DISPONIVEL------------------------------------------- - 00000002094 - FETRANSPOR</v>
      </c>
      <c r="AM2094" s="7" t="str">
        <f t="shared" si="518"/>
        <v>-------------------------------------------NAO DISPONIVEL-------------------------------------------</v>
      </c>
      <c r="AN2094" s="44" cm="1">
        <f t="array" ref="AN2094">_xlfn.IFS(AJ2094=0,0,AQ2094="INATIVO",2,AQ2094="SEM CADASTRO",4,AQ2094="CPF ATIVO EM OUTRO COMPRADOR",5,AQ2094="NOVO/SEM CARTAO",6,AND(AJ2094&gt;0,AQ2094,""),8)</f>
        <v>0</v>
      </c>
      <c r="AO2094" s="45">
        <f t="shared" si="532"/>
        <v>-10</v>
      </c>
    </row>
    <row r="2095" spans="1:41" x14ac:dyDescent="0.4">
      <c r="A2095" s="21" t="str">
        <f t="shared" si="519"/>
        <v>-------------------------------------------NAO DISPONIVEL-------------------------------------------</v>
      </c>
      <c r="B2095" s="5" t="str">
        <f>_xlfn.IFNA(VLOOKUP(A2095,CNPJ!E:F,2,0),"-------------------------------------------NAO DISPONIVEL-------------------------------------------")</f>
        <v>-------------------------------------------NAO DISPONIVEL-------------------------------------------</v>
      </c>
      <c r="C2095" s="22">
        <v>1</v>
      </c>
      <c r="D2095" s="5" t="str">
        <f>_xlfn.XLOOKUP(R2095,OP!C:C,OP!B:B,,0,1)</f>
        <v>RJ</v>
      </c>
      <c r="E2095" s="23"/>
      <c r="M2095" s="26"/>
      <c r="N2095" s="27"/>
      <c r="O2095" s="28" t="str">
        <f t="shared" si="520"/>
        <v>00000002095</v>
      </c>
      <c r="R2095" s="27" t="s">
        <v>193</v>
      </c>
      <c r="S2095" s="30" t="str">
        <f>_xlfn.IFNA(VLOOKUP(_xlfn.CONCAT(D2095," - ",R2095),OP!A:D,4,0),"-------------------------------------------NAO DISPONIVEL-------------------------------------------")</f>
        <v>FETRANSPOR</v>
      </c>
      <c r="T2095" s="31"/>
      <c r="U2095" s="32"/>
      <c r="V2095" s="31"/>
      <c r="W2095" s="33">
        <f t="shared" si="521"/>
        <v>0</v>
      </c>
      <c r="X2095" s="34">
        <f t="shared" si="522"/>
        <v>0</v>
      </c>
      <c r="Y2095" s="33">
        <f t="shared" si="523"/>
        <v>0</v>
      </c>
      <c r="Z2095" s="33">
        <f t="shared" si="524"/>
        <v>0</v>
      </c>
      <c r="AA2095" s="35">
        <f t="shared" si="525"/>
        <v>0</v>
      </c>
      <c r="AB2095" s="36">
        <f t="shared" si="526"/>
        <v>0</v>
      </c>
      <c r="AC2095" s="37">
        <f t="shared" si="527"/>
        <v>0</v>
      </c>
      <c r="AD2095" s="38"/>
      <c r="AE2095" s="38"/>
      <c r="AF2095" s="39">
        <f t="shared" si="528"/>
        <v>0</v>
      </c>
      <c r="AG2095" s="40"/>
      <c r="AH2095" s="41">
        <f t="shared" si="529"/>
        <v>0</v>
      </c>
      <c r="AI2095" s="42">
        <f t="shared" si="530"/>
        <v>0</v>
      </c>
      <c r="AJ2095" s="43">
        <f t="shared" si="531"/>
        <v>0</v>
      </c>
      <c r="AK2095" s="5" t="str">
        <f>_xlfn.IFNA(VLOOKUP(_xlfn.CONCAT(D2095," - ",S2095),OP!E:F,2,0),"-------------------------------------------NAO DISPONIVEL-------------------------------------------")</f>
        <v>C - RIOCARD</v>
      </c>
      <c r="AL2095" s="7" t="str">
        <f t="shared" si="517"/>
        <v>1 - -------------------------------------------NAO DISPONIVEL------------------------------------------- - 00000002095 - FETRANSPOR</v>
      </c>
      <c r="AM2095" s="7" t="str">
        <f t="shared" si="518"/>
        <v>-------------------------------------------NAO DISPONIVEL-------------------------------------------</v>
      </c>
      <c r="AN2095" s="44" cm="1">
        <f t="array" ref="AN2095">_xlfn.IFS(AJ2095=0,0,AQ2095="INATIVO",2,AQ2095="SEM CADASTRO",4,AQ2095="CPF ATIVO EM OUTRO COMPRADOR",5,AQ2095="NOVO/SEM CARTAO",6,AND(AJ2095&gt;0,AQ2095,""),8)</f>
        <v>0</v>
      </c>
      <c r="AO2095" s="45">
        <f t="shared" si="532"/>
        <v>-10</v>
      </c>
    </row>
    <row r="2096" spans="1:41" x14ac:dyDescent="0.4">
      <c r="A2096" s="21" t="str">
        <f t="shared" si="519"/>
        <v>-------------------------------------------NAO DISPONIVEL-------------------------------------------</v>
      </c>
      <c r="B2096" s="5" t="str">
        <f>_xlfn.IFNA(VLOOKUP(A2096,CNPJ!E:F,2,0),"-------------------------------------------NAO DISPONIVEL-------------------------------------------")</f>
        <v>-------------------------------------------NAO DISPONIVEL-------------------------------------------</v>
      </c>
      <c r="C2096" s="22">
        <v>1</v>
      </c>
      <c r="D2096" s="5" t="str">
        <f>_xlfn.XLOOKUP(R2096,OP!C:C,OP!B:B,,0,1)</f>
        <v>RJ</v>
      </c>
      <c r="E2096" s="23"/>
      <c r="M2096" s="26"/>
      <c r="N2096" s="27"/>
      <c r="O2096" s="28" t="str">
        <f t="shared" si="520"/>
        <v>00000002096</v>
      </c>
      <c r="R2096" s="27" t="s">
        <v>193</v>
      </c>
      <c r="S2096" s="30" t="str">
        <f>_xlfn.IFNA(VLOOKUP(_xlfn.CONCAT(D2096," - ",R2096),OP!A:D,4,0),"-------------------------------------------NAO DISPONIVEL-------------------------------------------")</f>
        <v>FETRANSPOR</v>
      </c>
      <c r="T2096" s="31"/>
      <c r="U2096" s="32"/>
      <c r="V2096" s="31"/>
      <c r="W2096" s="33">
        <f t="shared" si="521"/>
        <v>0</v>
      </c>
      <c r="X2096" s="34">
        <f t="shared" si="522"/>
        <v>0</v>
      </c>
      <c r="Y2096" s="33">
        <f t="shared" si="523"/>
        <v>0</v>
      </c>
      <c r="Z2096" s="33">
        <f t="shared" si="524"/>
        <v>0</v>
      </c>
      <c r="AA2096" s="35">
        <f t="shared" si="525"/>
        <v>0</v>
      </c>
      <c r="AB2096" s="36">
        <f t="shared" si="526"/>
        <v>0</v>
      </c>
      <c r="AC2096" s="37">
        <f t="shared" si="527"/>
        <v>0</v>
      </c>
      <c r="AD2096" s="38"/>
      <c r="AE2096" s="38"/>
      <c r="AF2096" s="39">
        <f t="shared" si="528"/>
        <v>0</v>
      </c>
      <c r="AG2096" s="40"/>
      <c r="AH2096" s="41">
        <f t="shared" si="529"/>
        <v>0</v>
      </c>
      <c r="AI2096" s="42">
        <f t="shared" si="530"/>
        <v>0</v>
      </c>
      <c r="AJ2096" s="43">
        <f t="shared" si="531"/>
        <v>0</v>
      </c>
      <c r="AK2096" s="5" t="str">
        <f>_xlfn.IFNA(VLOOKUP(_xlfn.CONCAT(D2096," - ",S2096),OP!E:F,2,0),"-------------------------------------------NAO DISPONIVEL-------------------------------------------")</f>
        <v>C - RIOCARD</v>
      </c>
      <c r="AL2096" s="7" t="str">
        <f t="shared" si="517"/>
        <v>1 - -------------------------------------------NAO DISPONIVEL------------------------------------------- - 00000002096 - FETRANSPOR</v>
      </c>
      <c r="AM2096" s="7" t="str">
        <f t="shared" si="518"/>
        <v>-------------------------------------------NAO DISPONIVEL-------------------------------------------</v>
      </c>
      <c r="AN2096" s="44" cm="1">
        <f t="array" ref="AN2096">_xlfn.IFS(AJ2096=0,0,AQ2096="INATIVO",2,AQ2096="SEM CADASTRO",4,AQ2096="CPF ATIVO EM OUTRO COMPRADOR",5,AQ2096="NOVO/SEM CARTAO",6,AND(AJ2096&gt;0,AQ2096,""),8)</f>
        <v>0</v>
      </c>
      <c r="AO2096" s="45">
        <f t="shared" si="532"/>
        <v>-10</v>
      </c>
    </row>
    <row r="2097" spans="1:41" x14ac:dyDescent="0.4">
      <c r="A2097" s="21" t="str">
        <f t="shared" si="519"/>
        <v>-------------------------------------------NAO DISPONIVEL-------------------------------------------</v>
      </c>
      <c r="B2097" s="5" t="str">
        <f>_xlfn.IFNA(VLOOKUP(A2097,CNPJ!E:F,2,0),"-------------------------------------------NAO DISPONIVEL-------------------------------------------")</f>
        <v>-------------------------------------------NAO DISPONIVEL-------------------------------------------</v>
      </c>
      <c r="C2097" s="22">
        <v>1</v>
      </c>
      <c r="D2097" s="5" t="str">
        <f>_xlfn.XLOOKUP(R2097,OP!C:C,OP!B:B,,0,1)</f>
        <v>RJ</v>
      </c>
      <c r="E2097" s="23"/>
      <c r="M2097" s="26"/>
      <c r="N2097" s="27"/>
      <c r="O2097" s="28" t="str">
        <f t="shared" si="520"/>
        <v>00000002097</v>
      </c>
      <c r="R2097" s="27" t="s">
        <v>193</v>
      </c>
      <c r="S2097" s="30" t="str">
        <f>_xlfn.IFNA(VLOOKUP(_xlfn.CONCAT(D2097," - ",R2097),OP!A:D,4,0),"-------------------------------------------NAO DISPONIVEL-------------------------------------------")</f>
        <v>FETRANSPOR</v>
      </c>
      <c r="T2097" s="31"/>
      <c r="U2097" s="32"/>
      <c r="V2097" s="31"/>
      <c r="W2097" s="33">
        <f t="shared" si="521"/>
        <v>0</v>
      </c>
      <c r="X2097" s="34">
        <f t="shared" si="522"/>
        <v>0</v>
      </c>
      <c r="Y2097" s="33">
        <f t="shared" si="523"/>
        <v>0</v>
      </c>
      <c r="Z2097" s="33">
        <f t="shared" si="524"/>
        <v>0</v>
      </c>
      <c r="AA2097" s="35">
        <f t="shared" si="525"/>
        <v>0</v>
      </c>
      <c r="AB2097" s="36">
        <f t="shared" si="526"/>
        <v>0</v>
      </c>
      <c r="AC2097" s="37">
        <f t="shared" si="527"/>
        <v>0</v>
      </c>
      <c r="AD2097" s="38"/>
      <c r="AE2097" s="38"/>
      <c r="AF2097" s="39">
        <f t="shared" si="528"/>
        <v>0</v>
      </c>
      <c r="AG2097" s="40"/>
      <c r="AH2097" s="41">
        <f t="shared" si="529"/>
        <v>0</v>
      </c>
      <c r="AI2097" s="42">
        <f t="shared" si="530"/>
        <v>0</v>
      </c>
      <c r="AJ2097" s="43">
        <f t="shared" si="531"/>
        <v>0</v>
      </c>
      <c r="AK2097" s="5" t="str">
        <f>_xlfn.IFNA(VLOOKUP(_xlfn.CONCAT(D2097," - ",S2097),OP!E:F,2,0),"-------------------------------------------NAO DISPONIVEL-------------------------------------------")</f>
        <v>C - RIOCARD</v>
      </c>
      <c r="AL2097" s="7" t="str">
        <f t="shared" si="517"/>
        <v>1 - -------------------------------------------NAO DISPONIVEL------------------------------------------- - 00000002097 - FETRANSPOR</v>
      </c>
      <c r="AM2097" s="7" t="str">
        <f t="shared" si="518"/>
        <v>-------------------------------------------NAO DISPONIVEL-------------------------------------------</v>
      </c>
      <c r="AN2097" s="44" cm="1">
        <f t="array" ref="AN2097">_xlfn.IFS(AJ2097=0,0,AQ2097="INATIVO",2,AQ2097="SEM CADASTRO",4,AQ2097="CPF ATIVO EM OUTRO COMPRADOR",5,AQ2097="NOVO/SEM CARTAO",6,AND(AJ2097&gt;0,AQ2097,""),8)</f>
        <v>0</v>
      </c>
      <c r="AO2097" s="45">
        <f t="shared" si="532"/>
        <v>-10</v>
      </c>
    </row>
    <row r="2098" spans="1:41" x14ac:dyDescent="0.4">
      <c r="A2098" s="21" t="str">
        <f t="shared" si="519"/>
        <v>-------------------------------------------NAO DISPONIVEL-------------------------------------------</v>
      </c>
      <c r="B2098" s="5" t="str">
        <f>_xlfn.IFNA(VLOOKUP(A2098,CNPJ!E:F,2,0),"-------------------------------------------NAO DISPONIVEL-------------------------------------------")</f>
        <v>-------------------------------------------NAO DISPONIVEL-------------------------------------------</v>
      </c>
      <c r="C2098" s="22">
        <v>1</v>
      </c>
      <c r="D2098" s="5" t="str">
        <f>_xlfn.XLOOKUP(R2098,OP!C:C,OP!B:B,,0,1)</f>
        <v>RJ</v>
      </c>
      <c r="E2098" s="23"/>
      <c r="M2098" s="26"/>
      <c r="N2098" s="27"/>
      <c r="O2098" s="28" t="str">
        <f t="shared" si="520"/>
        <v>00000002098</v>
      </c>
      <c r="R2098" s="27" t="s">
        <v>193</v>
      </c>
      <c r="S2098" s="30" t="str">
        <f>_xlfn.IFNA(VLOOKUP(_xlfn.CONCAT(D2098," - ",R2098),OP!A:D,4,0),"-------------------------------------------NAO DISPONIVEL-------------------------------------------")</f>
        <v>FETRANSPOR</v>
      </c>
      <c r="T2098" s="31"/>
      <c r="U2098" s="32"/>
      <c r="V2098" s="31"/>
      <c r="W2098" s="33">
        <f t="shared" si="521"/>
        <v>0</v>
      </c>
      <c r="X2098" s="34">
        <f t="shared" si="522"/>
        <v>0</v>
      </c>
      <c r="Y2098" s="33">
        <f t="shared" si="523"/>
        <v>0</v>
      </c>
      <c r="Z2098" s="33">
        <f t="shared" si="524"/>
        <v>0</v>
      </c>
      <c r="AA2098" s="35">
        <f t="shared" si="525"/>
        <v>0</v>
      </c>
      <c r="AB2098" s="36">
        <f t="shared" si="526"/>
        <v>0</v>
      </c>
      <c r="AC2098" s="37">
        <f t="shared" si="527"/>
        <v>0</v>
      </c>
      <c r="AD2098" s="38"/>
      <c r="AE2098" s="38"/>
      <c r="AF2098" s="39">
        <f t="shared" si="528"/>
        <v>0</v>
      </c>
      <c r="AG2098" s="40"/>
      <c r="AH2098" s="41">
        <f t="shared" si="529"/>
        <v>0</v>
      </c>
      <c r="AI2098" s="42">
        <f t="shared" si="530"/>
        <v>0</v>
      </c>
      <c r="AJ2098" s="43">
        <f t="shared" si="531"/>
        <v>0</v>
      </c>
      <c r="AK2098" s="5" t="str">
        <f>_xlfn.IFNA(VLOOKUP(_xlfn.CONCAT(D2098," - ",S2098),OP!E:F,2,0),"-------------------------------------------NAO DISPONIVEL-------------------------------------------")</f>
        <v>C - RIOCARD</v>
      </c>
      <c r="AL2098" s="7" t="str">
        <f t="shared" si="517"/>
        <v>1 - -------------------------------------------NAO DISPONIVEL------------------------------------------- - 00000002098 - FETRANSPOR</v>
      </c>
      <c r="AM2098" s="7" t="str">
        <f t="shared" si="518"/>
        <v>-------------------------------------------NAO DISPONIVEL-------------------------------------------</v>
      </c>
      <c r="AN2098" s="44" cm="1">
        <f t="array" ref="AN2098">_xlfn.IFS(AJ2098=0,0,AQ2098="INATIVO",2,AQ2098="SEM CADASTRO",4,AQ2098="CPF ATIVO EM OUTRO COMPRADOR",5,AQ2098="NOVO/SEM CARTAO",6,AND(AJ2098&gt;0,AQ2098,""),8)</f>
        <v>0</v>
      </c>
      <c r="AO2098" s="45">
        <f t="shared" si="532"/>
        <v>-10</v>
      </c>
    </row>
    <row r="2099" spans="1:41" x14ac:dyDescent="0.4">
      <c r="A2099" s="21" t="str">
        <f t="shared" si="519"/>
        <v>-------------------------------------------NAO DISPONIVEL-------------------------------------------</v>
      </c>
      <c r="B2099" s="5" t="str">
        <f>_xlfn.IFNA(VLOOKUP(A2099,CNPJ!E:F,2,0),"-------------------------------------------NAO DISPONIVEL-------------------------------------------")</f>
        <v>-------------------------------------------NAO DISPONIVEL-------------------------------------------</v>
      </c>
      <c r="C2099" s="22">
        <v>1</v>
      </c>
      <c r="D2099" s="5" t="str">
        <f>_xlfn.XLOOKUP(R2099,OP!C:C,OP!B:B,,0,1)</f>
        <v>RJ</v>
      </c>
      <c r="E2099" s="23"/>
      <c r="M2099" s="26"/>
      <c r="N2099" s="27"/>
      <c r="O2099" s="28" t="str">
        <f t="shared" si="520"/>
        <v>00000002099</v>
      </c>
      <c r="R2099" s="27" t="s">
        <v>193</v>
      </c>
      <c r="S2099" s="30" t="str">
        <f>_xlfn.IFNA(VLOOKUP(_xlfn.CONCAT(D2099," - ",R2099),OP!A:D,4,0),"-------------------------------------------NAO DISPONIVEL-------------------------------------------")</f>
        <v>FETRANSPOR</v>
      </c>
      <c r="T2099" s="31"/>
      <c r="U2099" s="32"/>
      <c r="V2099" s="31"/>
      <c r="W2099" s="33">
        <f t="shared" si="521"/>
        <v>0</v>
      </c>
      <c r="X2099" s="34">
        <f t="shared" si="522"/>
        <v>0</v>
      </c>
      <c r="Y2099" s="33">
        <f t="shared" si="523"/>
        <v>0</v>
      </c>
      <c r="Z2099" s="33">
        <f t="shared" si="524"/>
        <v>0</v>
      </c>
      <c r="AA2099" s="35">
        <f t="shared" si="525"/>
        <v>0</v>
      </c>
      <c r="AB2099" s="36">
        <f t="shared" si="526"/>
        <v>0</v>
      </c>
      <c r="AC2099" s="37">
        <f t="shared" si="527"/>
        <v>0</v>
      </c>
      <c r="AD2099" s="38"/>
      <c r="AE2099" s="38"/>
      <c r="AF2099" s="39">
        <f t="shared" si="528"/>
        <v>0</v>
      </c>
      <c r="AG2099" s="40"/>
      <c r="AH2099" s="41">
        <f t="shared" si="529"/>
        <v>0</v>
      </c>
      <c r="AI2099" s="42">
        <f t="shared" si="530"/>
        <v>0</v>
      </c>
      <c r="AJ2099" s="43">
        <f t="shared" si="531"/>
        <v>0</v>
      </c>
      <c r="AK2099" s="5" t="str">
        <f>_xlfn.IFNA(VLOOKUP(_xlfn.CONCAT(D2099," - ",S2099),OP!E:F,2,0),"-------------------------------------------NAO DISPONIVEL-------------------------------------------")</f>
        <v>C - RIOCARD</v>
      </c>
      <c r="AL2099" s="7" t="str">
        <f t="shared" si="517"/>
        <v>1 - -------------------------------------------NAO DISPONIVEL------------------------------------------- - 00000002099 - FETRANSPOR</v>
      </c>
      <c r="AM2099" s="7" t="str">
        <f t="shared" si="518"/>
        <v>-------------------------------------------NAO DISPONIVEL-------------------------------------------</v>
      </c>
      <c r="AN2099" s="44" cm="1">
        <f t="array" ref="AN2099">_xlfn.IFS(AJ2099=0,0,AQ2099="INATIVO",2,AQ2099="SEM CADASTRO",4,AQ2099="CPF ATIVO EM OUTRO COMPRADOR",5,AQ2099="NOVO/SEM CARTAO",6,AND(AJ2099&gt;0,AQ2099,""),8)</f>
        <v>0</v>
      </c>
      <c r="AO2099" s="45">
        <f t="shared" si="532"/>
        <v>-10</v>
      </c>
    </row>
    <row r="2100" spans="1:41" x14ac:dyDescent="0.4">
      <c r="A2100" s="21" t="str">
        <f t="shared" si="519"/>
        <v>-------------------------------------------NAO DISPONIVEL-------------------------------------------</v>
      </c>
      <c r="B2100" s="5" t="str">
        <f>_xlfn.IFNA(VLOOKUP(A2100,CNPJ!E:F,2,0),"-------------------------------------------NAO DISPONIVEL-------------------------------------------")</f>
        <v>-------------------------------------------NAO DISPONIVEL-------------------------------------------</v>
      </c>
      <c r="C2100" s="22">
        <v>1</v>
      </c>
      <c r="D2100" s="5" t="str">
        <f>_xlfn.XLOOKUP(R2100,OP!C:C,OP!B:B,,0,1)</f>
        <v>RJ</v>
      </c>
      <c r="E2100" s="23"/>
      <c r="M2100" s="26"/>
      <c r="N2100" s="27"/>
      <c r="O2100" s="28" t="str">
        <f t="shared" si="520"/>
        <v>00000002100</v>
      </c>
      <c r="R2100" s="27" t="s">
        <v>193</v>
      </c>
      <c r="S2100" s="30" t="str">
        <f>_xlfn.IFNA(VLOOKUP(_xlfn.CONCAT(D2100," - ",R2100),OP!A:D,4,0),"-------------------------------------------NAO DISPONIVEL-------------------------------------------")</f>
        <v>FETRANSPOR</v>
      </c>
      <c r="T2100" s="31"/>
      <c r="U2100" s="32"/>
      <c r="V2100" s="31"/>
      <c r="W2100" s="33">
        <f t="shared" si="521"/>
        <v>0</v>
      </c>
      <c r="X2100" s="34">
        <f t="shared" si="522"/>
        <v>0</v>
      </c>
      <c r="Y2100" s="33">
        <f t="shared" si="523"/>
        <v>0</v>
      </c>
      <c r="Z2100" s="33">
        <f t="shared" si="524"/>
        <v>0</v>
      </c>
      <c r="AA2100" s="35">
        <f t="shared" si="525"/>
        <v>0</v>
      </c>
      <c r="AB2100" s="36">
        <f t="shared" si="526"/>
        <v>0</v>
      </c>
      <c r="AC2100" s="37">
        <f t="shared" si="527"/>
        <v>0</v>
      </c>
      <c r="AD2100" s="38"/>
      <c r="AE2100" s="38"/>
      <c r="AF2100" s="39">
        <f t="shared" si="528"/>
        <v>0</v>
      </c>
      <c r="AG2100" s="40"/>
      <c r="AH2100" s="41">
        <f t="shared" si="529"/>
        <v>0</v>
      </c>
      <c r="AI2100" s="42">
        <f t="shared" si="530"/>
        <v>0</v>
      </c>
      <c r="AJ2100" s="43">
        <f t="shared" si="531"/>
        <v>0</v>
      </c>
      <c r="AK2100" s="5" t="str">
        <f>_xlfn.IFNA(VLOOKUP(_xlfn.CONCAT(D2100," - ",S2100),OP!E:F,2,0),"-------------------------------------------NAO DISPONIVEL-------------------------------------------")</f>
        <v>C - RIOCARD</v>
      </c>
      <c r="AL2100" s="7" t="str">
        <f t="shared" si="517"/>
        <v>1 - -------------------------------------------NAO DISPONIVEL------------------------------------------- - 00000002100 - FETRANSPOR</v>
      </c>
      <c r="AM2100" s="7" t="str">
        <f t="shared" si="518"/>
        <v>-------------------------------------------NAO DISPONIVEL-------------------------------------------</v>
      </c>
      <c r="AN2100" s="44" cm="1">
        <f t="array" ref="AN2100">_xlfn.IFS(AJ2100=0,0,AQ2100="INATIVO",2,AQ2100="SEM CADASTRO",4,AQ2100="CPF ATIVO EM OUTRO COMPRADOR",5,AQ2100="NOVO/SEM CARTAO",6,AND(AJ2100&gt;0,AQ2100,""),8)</f>
        <v>0</v>
      </c>
      <c r="AO2100" s="45">
        <f t="shared" si="532"/>
        <v>-10</v>
      </c>
    </row>
    <row r="2101" spans="1:41" x14ac:dyDescent="0.4">
      <c r="A2101" s="21" t="str">
        <f t="shared" si="519"/>
        <v>-------------------------------------------NAO DISPONIVEL-------------------------------------------</v>
      </c>
      <c r="B2101" s="5" t="str">
        <f>_xlfn.IFNA(VLOOKUP(A2101,CNPJ!E:F,2,0),"-------------------------------------------NAO DISPONIVEL-------------------------------------------")</f>
        <v>-------------------------------------------NAO DISPONIVEL-------------------------------------------</v>
      </c>
      <c r="C2101" s="22">
        <v>1</v>
      </c>
      <c r="D2101" s="5" t="str">
        <f>_xlfn.XLOOKUP(R2101,OP!C:C,OP!B:B,,0,1)</f>
        <v>RJ</v>
      </c>
      <c r="E2101" s="23"/>
      <c r="M2101" s="26"/>
      <c r="N2101" s="27"/>
      <c r="O2101" s="28" t="str">
        <f t="shared" si="520"/>
        <v>00000002101</v>
      </c>
      <c r="R2101" s="27" t="s">
        <v>193</v>
      </c>
      <c r="S2101" s="30" t="str">
        <f>_xlfn.IFNA(VLOOKUP(_xlfn.CONCAT(D2101," - ",R2101),OP!A:D,4,0),"-------------------------------------------NAO DISPONIVEL-------------------------------------------")</f>
        <v>FETRANSPOR</v>
      </c>
      <c r="T2101" s="31"/>
      <c r="U2101" s="32"/>
      <c r="V2101" s="31"/>
      <c r="W2101" s="33">
        <f t="shared" si="521"/>
        <v>0</v>
      </c>
      <c r="X2101" s="34">
        <f t="shared" si="522"/>
        <v>0</v>
      </c>
      <c r="Y2101" s="33">
        <f t="shared" si="523"/>
        <v>0</v>
      </c>
      <c r="Z2101" s="33">
        <f t="shared" si="524"/>
        <v>0</v>
      </c>
      <c r="AA2101" s="35">
        <f t="shared" si="525"/>
        <v>0</v>
      </c>
      <c r="AB2101" s="36">
        <f t="shared" si="526"/>
        <v>0</v>
      </c>
      <c r="AC2101" s="37">
        <f t="shared" si="527"/>
        <v>0</v>
      </c>
      <c r="AD2101" s="38"/>
      <c r="AE2101" s="38"/>
      <c r="AF2101" s="39">
        <f t="shared" si="528"/>
        <v>0</v>
      </c>
      <c r="AG2101" s="40"/>
      <c r="AH2101" s="41">
        <f t="shared" si="529"/>
        <v>0</v>
      </c>
      <c r="AI2101" s="42">
        <f t="shared" si="530"/>
        <v>0</v>
      </c>
      <c r="AJ2101" s="43">
        <f t="shared" si="531"/>
        <v>0</v>
      </c>
      <c r="AK2101" s="5" t="str">
        <f>_xlfn.IFNA(VLOOKUP(_xlfn.CONCAT(D2101," - ",S2101),OP!E:F,2,0),"-------------------------------------------NAO DISPONIVEL-------------------------------------------")</f>
        <v>C - RIOCARD</v>
      </c>
      <c r="AL2101" s="7" t="str">
        <f t="shared" si="517"/>
        <v>1 - -------------------------------------------NAO DISPONIVEL------------------------------------------- - 00000002101 - FETRANSPOR</v>
      </c>
      <c r="AM2101" s="7" t="str">
        <f t="shared" si="518"/>
        <v>-------------------------------------------NAO DISPONIVEL-------------------------------------------</v>
      </c>
      <c r="AN2101" s="44" cm="1">
        <f t="array" ref="AN2101">_xlfn.IFS(AJ2101=0,0,AQ2101="INATIVO",2,AQ2101="SEM CADASTRO",4,AQ2101="CPF ATIVO EM OUTRO COMPRADOR",5,AQ2101="NOVO/SEM CARTAO",6,AND(AJ2101&gt;0,AQ2101,""),8)</f>
        <v>0</v>
      </c>
      <c r="AO2101" s="45">
        <f t="shared" si="532"/>
        <v>-10</v>
      </c>
    </row>
    <row r="2102" spans="1:41" x14ac:dyDescent="0.4">
      <c r="A2102" s="21" t="str">
        <f t="shared" si="519"/>
        <v>-------------------------------------------NAO DISPONIVEL-------------------------------------------</v>
      </c>
      <c r="B2102" s="5" t="str">
        <f>_xlfn.IFNA(VLOOKUP(A2102,CNPJ!E:F,2,0),"-------------------------------------------NAO DISPONIVEL-------------------------------------------")</f>
        <v>-------------------------------------------NAO DISPONIVEL-------------------------------------------</v>
      </c>
      <c r="C2102" s="22">
        <v>1</v>
      </c>
      <c r="D2102" s="5" t="str">
        <f>_xlfn.XLOOKUP(R2102,OP!C:C,OP!B:B,,0,1)</f>
        <v>RJ</v>
      </c>
      <c r="E2102" s="23"/>
      <c r="M2102" s="26"/>
      <c r="N2102" s="27"/>
      <c r="O2102" s="28" t="str">
        <f t="shared" si="520"/>
        <v>00000002102</v>
      </c>
      <c r="R2102" s="27" t="s">
        <v>193</v>
      </c>
      <c r="S2102" s="30" t="str">
        <f>_xlfn.IFNA(VLOOKUP(_xlfn.CONCAT(D2102," - ",R2102),OP!A:D,4,0),"-------------------------------------------NAO DISPONIVEL-------------------------------------------")</f>
        <v>FETRANSPOR</v>
      </c>
      <c r="T2102" s="31"/>
      <c r="U2102" s="32"/>
      <c r="V2102" s="31"/>
      <c r="W2102" s="33">
        <f t="shared" si="521"/>
        <v>0</v>
      </c>
      <c r="X2102" s="34">
        <f t="shared" si="522"/>
        <v>0</v>
      </c>
      <c r="Y2102" s="33">
        <f t="shared" si="523"/>
        <v>0</v>
      </c>
      <c r="Z2102" s="33">
        <f t="shared" si="524"/>
        <v>0</v>
      </c>
      <c r="AA2102" s="35">
        <f t="shared" si="525"/>
        <v>0</v>
      </c>
      <c r="AB2102" s="36">
        <f t="shared" si="526"/>
        <v>0</v>
      </c>
      <c r="AC2102" s="37">
        <f t="shared" si="527"/>
        <v>0</v>
      </c>
      <c r="AD2102" s="38"/>
      <c r="AE2102" s="38"/>
      <c r="AF2102" s="39">
        <f t="shared" si="528"/>
        <v>0</v>
      </c>
      <c r="AG2102" s="40"/>
      <c r="AH2102" s="41">
        <f t="shared" si="529"/>
        <v>0</v>
      </c>
      <c r="AI2102" s="42">
        <f t="shared" si="530"/>
        <v>0</v>
      </c>
      <c r="AJ2102" s="43">
        <f t="shared" si="531"/>
        <v>0</v>
      </c>
      <c r="AK2102" s="5" t="str">
        <f>_xlfn.IFNA(VLOOKUP(_xlfn.CONCAT(D2102," - ",S2102),OP!E:F,2,0),"-------------------------------------------NAO DISPONIVEL-------------------------------------------")</f>
        <v>C - RIOCARD</v>
      </c>
      <c r="AL2102" s="7" t="str">
        <f t="shared" si="517"/>
        <v>1 - -------------------------------------------NAO DISPONIVEL------------------------------------------- - 00000002102 - FETRANSPOR</v>
      </c>
      <c r="AM2102" s="7" t="str">
        <f t="shared" si="518"/>
        <v>-------------------------------------------NAO DISPONIVEL-------------------------------------------</v>
      </c>
      <c r="AN2102" s="44" cm="1">
        <f t="array" ref="AN2102">_xlfn.IFS(AJ2102=0,0,AQ2102="INATIVO",2,AQ2102="SEM CADASTRO",4,AQ2102="CPF ATIVO EM OUTRO COMPRADOR",5,AQ2102="NOVO/SEM CARTAO",6,AND(AJ2102&gt;0,AQ2102,""),8)</f>
        <v>0</v>
      </c>
      <c r="AO2102" s="45">
        <f t="shared" si="532"/>
        <v>-10</v>
      </c>
    </row>
    <row r="2103" spans="1:41" x14ac:dyDescent="0.4">
      <c r="A2103" s="21" t="str">
        <f t="shared" si="519"/>
        <v>-------------------------------------------NAO DISPONIVEL-------------------------------------------</v>
      </c>
      <c r="B2103" s="5" t="str">
        <f>_xlfn.IFNA(VLOOKUP(A2103,CNPJ!E:F,2,0),"-------------------------------------------NAO DISPONIVEL-------------------------------------------")</f>
        <v>-------------------------------------------NAO DISPONIVEL-------------------------------------------</v>
      </c>
      <c r="C2103" s="22">
        <v>1</v>
      </c>
      <c r="D2103" s="5" t="str">
        <f>_xlfn.XLOOKUP(R2103,OP!C:C,OP!B:B,,0,1)</f>
        <v>RJ</v>
      </c>
      <c r="E2103" s="23"/>
      <c r="M2103" s="26"/>
      <c r="N2103" s="27"/>
      <c r="O2103" s="28" t="str">
        <f t="shared" si="520"/>
        <v>00000002103</v>
      </c>
      <c r="R2103" s="27" t="s">
        <v>193</v>
      </c>
      <c r="S2103" s="30" t="str">
        <f>_xlfn.IFNA(VLOOKUP(_xlfn.CONCAT(D2103," - ",R2103),OP!A:D,4,0),"-------------------------------------------NAO DISPONIVEL-------------------------------------------")</f>
        <v>FETRANSPOR</v>
      </c>
      <c r="T2103" s="31"/>
      <c r="U2103" s="32"/>
      <c r="V2103" s="31"/>
      <c r="W2103" s="33">
        <f t="shared" si="521"/>
        <v>0</v>
      </c>
      <c r="X2103" s="34">
        <f t="shared" si="522"/>
        <v>0</v>
      </c>
      <c r="Y2103" s="33">
        <f t="shared" si="523"/>
        <v>0</v>
      </c>
      <c r="Z2103" s="33">
        <f t="shared" si="524"/>
        <v>0</v>
      </c>
      <c r="AA2103" s="35">
        <f t="shared" si="525"/>
        <v>0</v>
      </c>
      <c r="AB2103" s="36">
        <f t="shared" si="526"/>
        <v>0</v>
      </c>
      <c r="AC2103" s="37">
        <f t="shared" si="527"/>
        <v>0</v>
      </c>
      <c r="AD2103" s="38"/>
      <c r="AE2103" s="38"/>
      <c r="AF2103" s="39">
        <f t="shared" si="528"/>
        <v>0</v>
      </c>
      <c r="AG2103" s="40"/>
      <c r="AH2103" s="41">
        <f t="shared" si="529"/>
        <v>0</v>
      </c>
      <c r="AI2103" s="42">
        <f t="shared" si="530"/>
        <v>0</v>
      </c>
      <c r="AJ2103" s="43">
        <f t="shared" si="531"/>
        <v>0</v>
      </c>
      <c r="AK2103" s="5" t="str">
        <f>_xlfn.IFNA(VLOOKUP(_xlfn.CONCAT(D2103," - ",S2103),OP!E:F,2,0),"-------------------------------------------NAO DISPONIVEL-------------------------------------------")</f>
        <v>C - RIOCARD</v>
      </c>
      <c r="AL2103" s="7" t="str">
        <f t="shared" si="517"/>
        <v>1 - -------------------------------------------NAO DISPONIVEL------------------------------------------- - 00000002103 - FETRANSPOR</v>
      </c>
      <c r="AM2103" s="7" t="str">
        <f t="shared" si="518"/>
        <v>-------------------------------------------NAO DISPONIVEL-------------------------------------------</v>
      </c>
      <c r="AN2103" s="44" cm="1">
        <f t="array" ref="AN2103">_xlfn.IFS(AJ2103=0,0,AQ2103="INATIVO",2,AQ2103="SEM CADASTRO",4,AQ2103="CPF ATIVO EM OUTRO COMPRADOR",5,AQ2103="NOVO/SEM CARTAO",6,AND(AJ2103&gt;0,AQ2103,""),8)</f>
        <v>0</v>
      </c>
      <c r="AO2103" s="45">
        <f t="shared" si="532"/>
        <v>-10</v>
      </c>
    </row>
    <row r="2104" spans="1:41" x14ac:dyDescent="0.4">
      <c r="A2104" s="21" t="str">
        <f t="shared" si="519"/>
        <v>-------------------------------------------NAO DISPONIVEL-------------------------------------------</v>
      </c>
      <c r="B2104" s="5" t="str">
        <f>_xlfn.IFNA(VLOOKUP(A2104,CNPJ!E:F,2,0),"-------------------------------------------NAO DISPONIVEL-------------------------------------------")</f>
        <v>-------------------------------------------NAO DISPONIVEL-------------------------------------------</v>
      </c>
      <c r="C2104" s="22">
        <v>1</v>
      </c>
      <c r="D2104" s="5" t="str">
        <f>_xlfn.XLOOKUP(R2104,OP!C:C,OP!B:B,,0,1)</f>
        <v>RJ</v>
      </c>
      <c r="E2104" s="23"/>
      <c r="M2104" s="26"/>
      <c r="N2104" s="27"/>
      <c r="O2104" s="28" t="str">
        <f t="shared" si="520"/>
        <v>00000002104</v>
      </c>
      <c r="R2104" s="27" t="s">
        <v>193</v>
      </c>
      <c r="S2104" s="30" t="str">
        <f>_xlfn.IFNA(VLOOKUP(_xlfn.CONCAT(D2104," - ",R2104),OP!A:D,4,0),"-------------------------------------------NAO DISPONIVEL-------------------------------------------")</f>
        <v>FETRANSPOR</v>
      </c>
      <c r="T2104" s="31"/>
      <c r="U2104" s="32"/>
      <c r="V2104" s="31"/>
      <c r="W2104" s="33">
        <f t="shared" si="521"/>
        <v>0</v>
      </c>
      <c r="X2104" s="34">
        <f t="shared" si="522"/>
        <v>0</v>
      </c>
      <c r="Y2104" s="33">
        <f t="shared" si="523"/>
        <v>0</v>
      </c>
      <c r="Z2104" s="33">
        <f t="shared" si="524"/>
        <v>0</v>
      </c>
      <c r="AA2104" s="35">
        <f t="shared" si="525"/>
        <v>0</v>
      </c>
      <c r="AB2104" s="36">
        <f t="shared" si="526"/>
        <v>0</v>
      </c>
      <c r="AC2104" s="37">
        <f t="shared" si="527"/>
        <v>0</v>
      </c>
      <c r="AD2104" s="38"/>
      <c r="AE2104" s="38"/>
      <c r="AF2104" s="39">
        <f t="shared" si="528"/>
        <v>0</v>
      </c>
      <c r="AG2104" s="40"/>
      <c r="AH2104" s="41">
        <f t="shared" si="529"/>
        <v>0</v>
      </c>
      <c r="AI2104" s="42">
        <f t="shared" si="530"/>
        <v>0</v>
      </c>
      <c r="AJ2104" s="43">
        <f t="shared" si="531"/>
        <v>0</v>
      </c>
      <c r="AK2104" s="5" t="str">
        <f>_xlfn.IFNA(VLOOKUP(_xlfn.CONCAT(D2104," - ",S2104),OP!E:F,2,0),"-------------------------------------------NAO DISPONIVEL-------------------------------------------")</f>
        <v>C - RIOCARD</v>
      </c>
      <c r="AL2104" s="7" t="str">
        <f t="shared" si="517"/>
        <v>1 - -------------------------------------------NAO DISPONIVEL------------------------------------------- - 00000002104 - FETRANSPOR</v>
      </c>
      <c r="AM2104" s="7" t="str">
        <f t="shared" si="518"/>
        <v>-------------------------------------------NAO DISPONIVEL-------------------------------------------</v>
      </c>
      <c r="AN2104" s="44" cm="1">
        <f t="array" ref="AN2104">_xlfn.IFS(AJ2104=0,0,AQ2104="INATIVO",2,AQ2104="SEM CADASTRO",4,AQ2104="CPF ATIVO EM OUTRO COMPRADOR",5,AQ2104="NOVO/SEM CARTAO",6,AND(AJ2104&gt;0,AQ2104,""),8)</f>
        <v>0</v>
      </c>
      <c r="AO2104" s="45">
        <f t="shared" si="532"/>
        <v>-10</v>
      </c>
    </row>
    <row r="2105" spans="1:41" x14ac:dyDescent="0.4">
      <c r="A2105" s="21" t="str">
        <f t="shared" si="519"/>
        <v>-------------------------------------------NAO DISPONIVEL-------------------------------------------</v>
      </c>
      <c r="B2105" s="5" t="str">
        <f>_xlfn.IFNA(VLOOKUP(A2105,CNPJ!E:F,2,0),"-------------------------------------------NAO DISPONIVEL-------------------------------------------")</f>
        <v>-------------------------------------------NAO DISPONIVEL-------------------------------------------</v>
      </c>
      <c r="C2105" s="22">
        <v>1</v>
      </c>
      <c r="D2105" s="5" t="str">
        <f>_xlfn.XLOOKUP(R2105,OP!C:C,OP!B:B,,0,1)</f>
        <v>RJ</v>
      </c>
      <c r="E2105" s="23"/>
      <c r="M2105" s="26"/>
      <c r="N2105" s="27"/>
      <c r="O2105" s="28" t="str">
        <f t="shared" si="520"/>
        <v>00000002105</v>
      </c>
      <c r="R2105" s="27" t="s">
        <v>193</v>
      </c>
      <c r="S2105" s="30" t="str">
        <f>_xlfn.IFNA(VLOOKUP(_xlfn.CONCAT(D2105," - ",R2105),OP!A:D,4,0),"-------------------------------------------NAO DISPONIVEL-------------------------------------------")</f>
        <v>FETRANSPOR</v>
      </c>
      <c r="T2105" s="31"/>
      <c r="U2105" s="32"/>
      <c r="V2105" s="31"/>
      <c r="W2105" s="33">
        <f t="shared" si="521"/>
        <v>0</v>
      </c>
      <c r="X2105" s="34">
        <f t="shared" si="522"/>
        <v>0</v>
      </c>
      <c r="Y2105" s="33">
        <f t="shared" si="523"/>
        <v>0</v>
      </c>
      <c r="Z2105" s="33">
        <f t="shared" si="524"/>
        <v>0</v>
      </c>
      <c r="AA2105" s="35">
        <f t="shared" si="525"/>
        <v>0</v>
      </c>
      <c r="AB2105" s="36">
        <f t="shared" si="526"/>
        <v>0</v>
      </c>
      <c r="AC2105" s="37">
        <f t="shared" si="527"/>
        <v>0</v>
      </c>
      <c r="AD2105" s="38"/>
      <c r="AE2105" s="38"/>
      <c r="AF2105" s="39">
        <f t="shared" si="528"/>
        <v>0</v>
      </c>
      <c r="AG2105" s="40"/>
      <c r="AH2105" s="41">
        <f t="shared" si="529"/>
        <v>0</v>
      </c>
      <c r="AI2105" s="42">
        <f t="shared" si="530"/>
        <v>0</v>
      </c>
      <c r="AJ2105" s="43">
        <f t="shared" si="531"/>
        <v>0</v>
      </c>
      <c r="AK2105" s="5" t="str">
        <f>_xlfn.IFNA(VLOOKUP(_xlfn.CONCAT(D2105," - ",S2105),OP!E:F,2,0),"-------------------------------------------NAO DISPONIVEL-------------------------------------------")</f>
        <v>C - RIOCARD</v>
      </c>
      <c r="AL2105" s="7" t="str">
        <f t="shared" si="517"/>
        <v>1 - -------------------------------------------NAO DISPONIVEL------------------------------------------- - 00000002105 - FETRANSPOR</v>
      </c>
      <c r="AM2105" s="7" t="str">
        <f t="shared" si="518"/>
        <v>-------------------------------------------NAO DISPONIVEL-------------------------------------------</v>
      </c>
      <c r="AN2105" s="44" cm="1">
        <f t="array" ref="AN2105">_xlfn.IFS(AJ2105=0,0,AQ2105="INATIVO",2,AQ2105="SEM CADASTRO",4,AQ2105="CPF ATIVO EM OUTRO COMPRADOR",5,AQ2105="NOVO/SEM CARTAO",6,AND(AJ2105&gt;0,AQ2105,""),8)</f>
        <v>0</v>
      </c>
      <c r="AO2105" s="45">
        <f t="shared" si="532"/>
        <v>-10</v>
      </c>
    </row>
    <row r="2106" spans="1:41" x14ac:dyDescent="0.4">
      <c r="A2106" s="21" t="str">
        <f t="shared" si="519"/>
        <v>-------------------------------------------NAO DISPONIVEL-------------------------------------------</v>
      </c>
      <c r="B2106" s="5" t="str">
        <f>_xlfn.IFNA(VLOOKUP(A2106,CNPJ!E:F,2,0),"-------------------------------------------NAO DISPONIVEL-------------------------------------------")</f>
        <v>-------------------------------------------NAO DISPONIVEL-------------------------------------------</v>
      </c>
      <c r="C2106" s="22">
        <v>1</v>
      </c>
      <c r="D2106" s="5" t="str">
        <f>_xlfn.XLOOKUP(R2106,OP!C:C,OP!B:B,,0,1)</f>
        <v>RJ</v>
      </c>
      <c r="E2106" s="23"/>
      <c r="M2106" s="26"/>
      <c r="N2106" s="27"/>
      <c r="O2106" s="28" t="str">
        <f t="shared" si="520"/>
        <v>00000002106</v>
      </c>
      <c r="R2106" s="27" t="s">
        <v>193</v>
      </c>
      <c r="S2106" s="30" t="str">
        <f>_xlfn.IFNA(VLOOKUP(_xlfn.CONCAT(D2106," - ",R2106),OP!A:D,4,0),"-------------------------------------------NAO DISPONIVEL-------------------------------------------")</f>
        <v>FETRANSPOR</v>
      </c>
      <c r="T2106" s="31"/>
      <c r="U2106" s="32"/>
      <c r="V2106" s="31"/>
      <c r="W2106" s="33">
        <f t="shared" si="521"/>
        <v>0</v>
      </c>
      <c r="X2106" s="34">
        <f t="shared" si="522"/>
        <v>0</v>
      </c>
      <c r="Y2106" s="33">
        <f t="shared" si="523"/>
        <v>0</v>
      </c>
      <c r="Z2106" s="33">
        <f t="shared" si="524"/>
        <v>0</v>
      </c>
      <c r="AA2106" s="35">
        <f t="shared" si="525"/>
        <v>0</v>
      </c>
      <c r="AB2106" s="36">
        <f t="shared" si="526"/>
        <v>0</v>
      </c>
      <c r="AC2106" s="37">
        <f t="shared" si="527"/>
        <v>0</v>
      </c>
      <c r="AD2106" s="38"/>
      <c r="AE2106" s="38"/>
      <c r="AF2106" s="39">
        <f t="shared" si="528"/>
        <v>0</v>
      </c>
      <c r="AG2106" s="40"/>
      <c r="AH2106" s="41">
        <f t="shared" si="529"/>
        <v>0</v>
      </c>
      <c r="AI2106" s="42">
        <f t="shared" si="530"/>
        <v>0</v>
      </c>
      <c r="AJ2106" s="43">
        <f t="shared" si="531"/>
        <v>0</v>
      </c>
      <c r="AK2106" s="5" t="str">
        <f>_xlfn.IFNA(VLOOKUP(_xlfn.CONCAT(D2106," - ",S2106),OP!E:F,2,0),"-------------------------------------------NAO DISPONIVEL-------------------------------------------")</f>
        <v>C - RIOCARD</v>
      </c>
      <c r="AL2106" s="7" t="str">
        <f t="shared" si="517"/>
        <v>1 - -------------------------------------------NAO DISPONIVEL------------------------------------------- - 00000002106 - FETRANSPOR</v>
      </c>
      <c r="AM2106" s="7" t="str">
        <f t="shared" si="518"/>
        <v>-------------------------------------------NAO DISPONIVEL-------------------------------------------</v>
      </c>
      <c r="AN2106" s="44" cm="1">
        <f t="array" ref="AN2106">_xlfn.IFS(AJ2106=0,0,AQ2106="INATIVO",2,AQ2106="SEM CADASTRO",4,AQ2106="CPF ATIVO EM OUTRO COMPRADOR",5,AQ2106="NOVO/SEM CARTAO",6,AND(AJ2106&gt;0,AQ2106,""),8)</f>
        <v>0</v>
      </c>
      <c r="AO2106" s="45">
        <f t="shared" si="532"/>
        <v>-10</v>
      </c>
    </row>
    <row r="2107" spans="1:41" x14ac:dyDescent="0.4">
      <c r="A2107" s="21" t="str">
        <f t="shared" si="519"/>
        <v>-------------------------------------------NAO DISPONIVEL-------------------------------------------</v>
      </c>
      <c r="B2107" s="5" t="str">
        <f>_xlfn.IFNA(VLOOKUP(A2107,CNPJ!E:F,2,0),"-------------------------------------------NAO DISPONIVEL-------------------------------------------")</f>
        <v>-------------------------------------------NAO DISPONIVEL-------------------------------------------</v>
      </c>
      <c r="C2107" s="22">
        <v>1</v>
      </c>
      <c r="D2107" s="5" t="str">
        <f>_xlfn.XLOOKUP(R2107,OP!C:C,OP!B:B,,0,1)</f>
        <v>RJ</v>
      </c>
      <c r="E2107" s="23"/>
      <c r="M2107" s="26"/>
      <c r="N2107" s="27"/>
      <c r="O2107" s="28" t="str">
        <f t="shared" si="520"/>
        <v>00000002107</v>
      </c>
      <c r="R2107" s="27" t="s">
        <v>193</v>
      </c>
      <c r="S2107" s="30" t="str">
        <f>_xlfn.IFNA(VLOOKUP(_xlfn.CONCAT(D2107," - ",R2107),OP!A:D,4,0),"-------------------------------------------NAO DISPONIVEL-------------------------------------------")</f>
        <v>FETRANSPOR</v>
      </c>
      <c r="T2107" s="31"/>
      <c r="U2107" s="32"/>
      <c r="V2107" s="31"/>
      <c r="W2107" s="33">
        <f t="shared" si="521"/>
        <v>0</v>
      </c>
      <c r="X2107" s="34">
        <f t="shared" si="522"/>
        <v>0</v>
      </c>
      <c r="Y2107" s="33">
        <f t="shared" si="523"/>
        <v>0</v>
      </c>
      <c r="Z2107" s="33">
        <f t="shared" si="524"/>
        <v>0</v>
      </c>
      <c r="AA2107" s="35">
        <f t="shared" si="525"/>
        <v>0</v>
      </c>
      <c r="AB2107" s="36">
        <f t="shared" si="526"/>
        <v>0</v>
      </c>
      <c r="AC2107" s="37">
        <f t="shared" si="527"/>
        <v>0</v>
      </c>
      <c r="AD2107" s="38"/>
      <c r="AE2107" s="38"/>
      <c r="AF2107" s="39">
        <f t="shared" si="528"/>
        <v>0</v>
      </c>
      <c r="AG2107" s="40"/>
      <c r="AH2107" s="41">
        <f t="shared" si="529"/>
        <v>0</v>
      </c>
      <c r="AI2107" s="42">
        <f t="shared" si="530"/>
        <v>0</v>
      </c>
      <c r="AJ2107" s="43">
        <f t="shared" si="531"/>
        <v>0</v>
      </c>
      <c r="AK2107" s="5" t="str">
        <f>_xlfn.IFNA(VLOOKUP(_xlfn.CONCAT(D2107," - ",S2107),OP!E:F,2,0),"-------------------------------------------NAO DISPONIVEL-------------------------------------------")</f>
        <v>C - RIOCARD</v>
      </c>
      <c r="AL2107" s="7" t="str">
        <f t="shared" si="517"/>
        <v>1 - -------------------------------------------NAO DISPONIVEL------------------------------------------- - 00000002107 - FETRANSPOR</v>
      </c>
      <c r="AM2107" s="7" t="str">
        <f t="shared" si="518"/>
        <v>-------------------------------------------NAO DISPONIVEL-------------------------------------------</v>
      </c>
      <c r="AN2107" s="44" cm="1">
        <f t="array" ref="AN2107">_xlfn.IFS(AJ2107=0,0,AQ2107="INATIVO",2,AQ2107="SEM CADASTRO",4,AQ2107="CPF ATIVO EM OUTRO COMPRADOR",5,AQ2107="NOVO/SEM CARTAO",6,AND(AJ2107&gt;0,AQ2107,""),8)</f>
        <v>0</v>
      </c>
      <c r="AO2107" s="45">
        <f t="shared" si="532"/>
        <v>-10</v>
      </c>
    </row>
    <row r="2108" spans="1:41" x14ac:dyDescent="0.4">
      <c r="A2108" s="21" t="str">
        <f t="shared" si="519"/>
        <v>-------------------------------------------NAO DISPONIVEL-------------------------------------------</v>
      </c>
      <c r="B2108" s="5" t="str">
        <f>_xlfn.IFNA(VLOOKUP(A2108,CNPJ!E:F,2,0),"-------------------------------------------NAO DISPONIVEL-------------------------------------------")</f>
        <v>-------------------------------------------NAO DISPONIVEL-------------------------------------------</v>
      </c>
      <c r="C2108" s="22">
        <v>1</v>
      </c>
      <c r="D2108" s="5" t="str">
        <f>_xlfn.XLOOKUP(R2108,OP!C:C,OP!B:B,,0,1)</f>
        <v>RJ</v>
      </c>
      <c r="E2108" s="23"/>
      <c r="M2108" s="26"/>
      <c r="N2108" s="27"/>
      <c r="O2108" s="28" t="str">
        <f t="shared" si="520"/>
        <v>00000002108</v>
      </c>
      <c r="R2108" s="27" t="s">
        <v>193</v>
      </c>
      <c r="S2108" s="30" t="str">
        <f>_xlfn.IFNA(VLOOKUP(_xlfn.CONCAT(D2108," - ",R2108),OP!A:D,4,0),"-------------------------------------------NAO DISPONIVEL-------------------------------------------")</f>
        <v>FETRANSPOR</v>
      </c>
      <c r="T2108" s="31"/>
      <c r="U2108" s="32"/>
      <c r="V2108" s="31"/>
      <c r="W2108" s="33">
        <f t="shared" si="521"/>
        <v>0</v>
      </c>
      <c r="X2108" s="34">
        <f t="shared" si="522"/>
        <v>0</v>
      </c>
      <c r="Y2108" s="33">
        <f t="shared" si="523"/>
        <v>0</v>
      </c>
      <c r="Z2108" s="33">
        <f t="shared" si="524"/>
        <v>0</v>
      </c>
      <c r="AA2108" s="35">
        <f t="shared" si="525"/>
        <v>0</v>
      </c>
      <c r="AB2108" s="36">
        <f t="shared" si="526"/>
        <v>0</v>
      </c>
      <c r="AC2108" s="37">
        <f t="shared" si="527"/>
        <v>0</v>
      </c>
      <c r="AD2108" s="38"/>
      <c r="AE2108" s="38"/>
      <c r="AF2108" s="39">
        <f t="shared" si="528"/>
        <v>0</v>
      </c>
      <c r="AG2108" s="40"/>
      <c r="AH2108" s="41">
        <f t="shared" si="529"/>
        <v>0</v>
      </c>
      <c r="AI2108" s="42">
        <f t="shared" si="530"/>
        <v>0</v>
      </c>
      <c r="AJ2108" s="43">
        <f t="shared" si="531"/>
        <v>0</v>
      </c>
      <c r="AK2108" s="5" t="str">
        <f>_xlfn.IFNA(VLOOKUP(_xlfn.CONCAT(D2108," - ",S2108),OP!E:F,2,0),"-------------------------------------------NAO DISPONIVEL-------------------------------------------")</f>
        <v>C - RIOCARD</v>
      </c>
      <c r="AL2108" s="7" t="str">
        <f t="shared" si="517"/>
        <v>1 - -------------------------------------------NAO DISPONIVEL------------------------------------------- - 00000002108 - FETRANSPOR</v>
      </c>
      <c r="AM2108" s="7" t="str">
        <f t="shared" si="518"/>
        <v>-------------------------------------------NAO DISPONIVEL-------------------------------------------</v>
      </c>
      <c r="AN2108" s="44" cm="1">
        <f t="array" ref="AN2108">_xlfn.IFS(AJ2108=0,0,AQ2108="INATIVO",2,AQ2108="SEM CADASTRO",4,AQ2108="CPF ATIVO EM OUTRO COMPRADOR",5,AQ2108="NOVO/SEM CARTAO",6,AND(AJ2108&gt;0,AQ2108,""),8)</f>
        <v>0</v>
      </c>
      <c r="AO2108" s="45">
        <f t="shared" si="532"/>
        <v>-10</v>
      </c>
    </row>
    <row r="2109" spans="1:41" x14ac:dyDescent="0.4">
      <c r="A2109" s="21" t="str">
        <f t="shared" si="519"/>
        <v>-------------------------------------------NAO DISPONIVEL-------------------------------------------</v>
      </c>
      <c r="B2109" s="5" t="str">
        <f>_xlfn.IFNA(VLOOKUP(A2109,CNPJ!E:F,2,0),"-------------------------------------------NAO DISPONIVEL-------------------------------------------")</f>
        <v>-------------------------------------------NAO DISPONIVEL-------------------------------------------</v>
      </c>
      <c r="C2109" s="22">
        <v>1</v>
      </c>
      <c r="D2109" s="5" t="str">
        <f>_xlfn.XLOOKUP(R2109,OP!C:C,OP!B:B,,0,1)</f>
        <v>RJ</v>
      </c>
      <c r="E2109" s="23"/>
      <c r="M2109" s="26"/>
      <c r="N2109" s="27"/>
      <c r="O2109" s="28" t="str">
        <f t="shared" si="520"/>
        <v>00000002109</v>
      </c>
      <c r="R2109" s="27" t="s">
        <v>193</v>
      </c>
      <c r="S2109" s="30" t="str">
        <f>_xlfn.IFNA(VLOOKUP(_xlfn.CONCAT(D2109," - ",R2109),OP!A:D,4,0),"-------------------------------------------NAO DISPONIVEL-------------------------------------------")</f>
        <v>FETRANSPOR</v>
      </c>
      <c r="T2109" s="31"/>
      <c r="U2109" s="32"/>
      <c r="V2109" s="31"/>
      <c r="W2109" s="33">
        <f t="shared" si="521"/>
        <v>0</v>
      </c>
      <c r="X2109" s="34">
        <f t="shared" si="522"/>
        <v>0</v>
      </c>
      <c r="Y2109" s="33">
        <f t="shared" si="523"/>
        <v>0</v>
      </c>
      <c r="Z2109" s="33">
        <f t="shared" si="524"/>
        <v>0</v>
      </c>
      <c r="AA2109" s="35">
        <f t="shared" si="525"/>
        <v>0</v>
      </c>
      <c r="AB2109" s="36">
        <f t="shared" si="526"/>
        <v>0</v>
      </c>
      <c r="AC2109" s="37">
        <f t="shared" si="527"/>
        <v>0</v>
      </c>
      <c r="AD2109" s="38"/>
      <c r="AE2109" s="38"/>
      <c r="AF2109" s="39">
        <f t="shared" si="528"/>
        <v>0</v>
      </c>
      <c r="AG2109" s="40"/>
      <c r="AH2109" s="41">
        <f t="shared" si="529"/>
        <v>0</v>
      </c>
      <c r="AI2109" s="42">
        <f t="shared" si="530"/>
        <v>0</v>
      </c>
      <c r="AJ2109" s="43">
        <f t="shared" si="531"/>
        <v>0</v>
      </c>
      <c r="AK2109" s="5" t="str">
        <f>_xlfn.IFNA(VLOOKUP(_xlfn.CONCAT(D2109," - ",S2109),OP!E:F,2,0),"-------------------------------------------NAO DISPONIVEL-------------------------------------------")</f>
        <v>C - RIOCARD</v>
      </c>
      <c r="AL2109" s="7" t="str">
        <f t="shared" si="517"/>
        <v>1 - -------------------------------------------NAO DISPONIVEL------------------------------------------- - 00000002109 - FETRANSPOR</v>
      </c>
      <c r="AM2109" s="7" t="str">
        <f t="shared" si="518"/>
        <v>-------------------------------------------NAO DISPONIVEL-------------------------------------------</v>
      </c>
      <c r="AN2109" s="44" cm="1">
        <f t="array" ref="AN2109">_xlfn.IFS(AJ2109=0,0,AQ2109="INATIVO",2,AQ2109="SEM CADASTRO",4,AQ2109="CPF ATIVO EM OUTRO COMPRADOR",5,AQ2109="NOVO/SEM CARTAO",6,AND(AJ2109&gt;0,AQ2109,""),8)</f>
        <v>0</v>
      </c>
      <c r="AO2109" s="45">
        <f t="shared" si="532"/>
        <v>-10</v>
      </c>
    </row>
    <row r="2110" spans="1:41" x14ac:dyDescent="0.4">
      <c r="A2110" s="21" t="str">
        <f t="shared" si="519"/>
        <v>-------------------------------------------NAO DISPONIVEL-------------------------------------------</v>
      </c>
      <c r="B2110" s="5" t="str">
        <f>_xlfn.IFNA(VLOOKUP(A2110,CNPJ!E:F,2,0),"-------------------------------------------NAO DISPONIVEL-------------------------------------------")</f>
        <v>-------------------------------------------NAO DISPONIVEL-------------------------------------------</v>
      </c>
      <c r="C2110" s="22">
        <v>1</v>
      </c>
      <c r="D2110" s="5" t="str">
        <f>_xlfn.XLOOKUP(R2110,OP!C:C,OP!B:B,,0,1)</f>
        <v>RJ</v>
      </c>
      <c r="E2110" s="23"/>
      <c r="M2110" s="26"/>
      <c r="N2110" s="27"/>
      <c r="O2110" s="28" t="str">
        <f t="shared" si="520"/>
        <v>00000002110</v>
      </c>
      <c r="R2110" s="27" t="s">
        <v>193</v>
      </c>
      <c r="S2110" s="30" t="str">
        <f>_xlfn.IFNA(VLOOKUP(_xlfn.CONCAT(D2110," - ",R2110),OP!A:D,4,0),"-------------------------------------------NAO DISPONIVEL-------------------------------------------")</f>
        <v>FETRANSPOR</v>
      </c>
      <c r="T2110" s="31"/>
      <c r="U2110" s="32"/>
      <c r="V2110" s="31"/>
      <c r="W2110" s="33">
        <f t="shared" si="521"/>
        <v>0</v>
      </c>
      <c r="X2110" s="34">
        <f t="shared" si="522"/>
        <v>0</v>
      </c>
      <c r="Y2110" s="33">
        <f t="shared" si="523"/>
        <v>0</v>
      </c>
      <c r="Z2110" s="33">
        <f t="shared" si="524"/>
        <v>0</v>
      </c>
      <c r="AA2110" s="35">
        <f t="shared" si="525"/>
        <v>0</v>
      </c>
      <c r="AB2110" s="36">
        <f t="shared" si="526"/>
        <v>0</v>
      </c>
      <c r="AC2110" s="37">
        <f t="shared" si="527"/>
        <v>0</v>
      </c>
      <c r="AD2110" s="38"/>
      <c r="AE2110" s="38"/>
      <c r="AF2110" s="39">
        <f t="shared" si="528"/>
        <v>0</v>
      </c>
      <c r="AG2110" s="40"/>
      <c r="AH2110" s="41">
        <f t="shared" si="529"/>
        <v>0</v>
      </c>
      <c r="AI2110" s="42">
        <f t="shared" si="530"/>
        <v>0</v>
      </c>
      <c r="AJ2110" s="43">
        <f t="shared" si="531"/>
        <v>0</v>
      </c>
      <c r="AK2110" s="5" t="str">
        <f>_xlfn.IFNA(VLOOKUP(_xlfn.CONCAT(D2110," - ",S2110),OP!E:F,2,0),"-------------------------------------------NAO DISPONIVEL-------------------------------------------")</f>
        <v>C - RIOCARD</v>
      </c>
      <c r="AL2110" s="7" t="str">
        <f t="shared" si="517"/>
        <v>1 - -------------------------------------------NAO DISPONIVEL------------------------------------------- - 00000002110 - FETRANSPOR</v>
      </c>
      <c r="AM2110" s="7" t="str">
        <f t="shared" si="518"/>
        <v>-------------------------------------------NAO DISPONIVEL-------------------------------------------</v>
      </c>
      <c r="AN2110" s="44" cm="1">
        <f t="array" ref="AN2110">_xlfn.IFS(AJ2110=0,0,AQ2110="INATIVO",2,AQ2110="SEM CADASTRO",4,AQ2110="CPF ATIVO EM OUTRO COMPRADOR",5,AQ2110="NOVO/SEM CARTAO",6,AND(AJ2110&gt;0,AQ2110,""),8)</f>
        <v>0</v>
      </c>
      <c r="AO2110" s="45">
        <f t="shared" si="532"/>
        <v>-10</v>
      </c>
    </row>
    <row r="2111" spans="1:41" x14ac:dyDescent="0.4">
      <c r="A2111" s="21" t="str">
        <f t="shared" si="519"/>
        <v>-------------------------------------------NAO DISPONIVEL-------------------------------------------</v>
      </c>
      <c r="B2111" s="5" t="str">
        <f>_xlfn.IFNA(VLOOKUP(A2111,CNPJ!E:F,2,0),"-------------------------------------------NAO DISPONIVEL-------------------------------------------")</f>
        <v>-------------------------------------------NAO DISPONIVEL-------------------------------------------</v>
      </c>
      <c r="C2111" s="22">
        <v>1</v>
      </c>
      <c r="D2111" s="5" t="str">
        <f>_xlfn.XLOOKUP(R2111,OP!C:C,OP!B:B,,0,1)</f>
        <v>RJ</v>
      </c>
      <c r="E2111" s="23"/>
      <c r="M2111" s="26"/>
      <c r="N2111" s="27"/>
      <c r="O2111" s="28" t="str">
        <f t="shared" si="520"/>
        <v>00000002111</v>
      </c>
      <c r="R2111" s="27" t="s">
        <v>193</v>
      </c>
      <c r="S2111" s="30" t="str">
        <f>_xlfn.IFNA(VLOOKUP(_xlfn.CONCAT(D2111," - ",R2111),OP!A:D,4,0),"-------------------------------------------NAO DISPONIVEL-------------------------------------------")</f>
        <v>FETRANSPOR</v>
      </c>
      <c r="T2111" s="31"/>
      <c r="U2111" s="32"/>
      <c r="V2111" s="31"/>
      <c r="W2111" s="33">
        <f t="shared" si="521"/>
        <v>0</v>
      </c>
      <c r="X2111" s="34">
        <f t="shared" si="522"/>
        <v>0</v>
      </c>
      <c r="Y2111" s="33">
        <f t="shared" si="523"/>
        <v>0</v>
      </c>
      <c r="Z2111" s="33">
        <f t="shared" si="524"/>
        <v>0</v>
      </c>
      <c r="AA2111" s="35">
        <f t="shared" si="525"/>
        <v>0</v>
      </c>
      <c r="AB2111" s="36">
        <f t="shared" si="526"/>
        <v>0</v>
      </c>
      <c r="AC2111" s="37">
        <f t="shared" si="527"/>
        <v>0</v>
      </c>
      <c r="AD2111" s="38"/>
      <c r="AE2111" s="38"/>
      <c r="AF2111" s="39">
        <f t="shared" si="528"/>
        <v>0</v>
      </c>
      <c r="AG2111" s="40"/>
      <c r="AH2111" s="41">
        <f t="shared" si="529"/>
        <v>0</v>
      </c>
      <c r="AI2111" s="42">
        <f t="shared" si="530"/>
        <v>0</v>
      </c>
      <c r="AJ2111" s="43">
        <f t="shared" si="531"/>
        <v>0</v>
      </c>
      <c r="AK2111" s="5" t="str">
        <f>_xlfn.IFNA(VLOOKUP(_xlfn.CONCAT(D2111," - ",S2111),OP!E:F,2,0),"-------------------------------------------NAO DISPONIVEL-------------------------------------------")</f>
        <v>C - RIOCARD</v>
      </c>
      <c r="AL2111" s="7" t="str">
        <f t="shared" si="517"/>
        <v>1 - -------------------------------------------NAO DISPONIVEL------------------------------------------- - 00000002111 - FETRANSPOR</v>
      </c>
      <c r="AM2111" s="7" t="str">
        <f t="shared" si="518"/>
        <v>-------------------------------------------NAO DISPONIVEL-------------------------------------------</v>
      </c>
      <c r="AN2111" s="44" cm="1">
        <f t="array" ref="AN2111">_xlfn.IFS(AJ2111=0,0,AQ2111="INATIVO",2,AQ2111="SEM CADASTRO",4,AQ2111="CPF ATIVO EM OUTRO COMPRADOR",5,AQ2111="NOVO/SEM CARTAO",6,AND(AJ2111&gt;0,AQ2111,""),8)</f>
        <v>0</v>
      </c>
      <c r="AO2111" s="45">
        <f t="shared" si="532"/>
        <v>-10</v>
      </c>
    </row>
    <row r="2112" spans="1:41" x14ac:dyDescent="0.4">
      <c r="A2112" s="21" t="str">
        <f t="shared" si="519"/>
        <v>-------------------------------------------NAO DISPONIVEL-------------------------------------------</v>
      </c>
      <c r="B2112" s="5" t="str">
        <f>_xlfn.IFNA(VLOOKUP(A2112,CNPJ!E:F,2,0),"-------------------------------------------NAO DISPONIVEL-------------------------------------------")</f>
        <v>-------------------------------------------NAO DISPONIVEL-------------------------------------------</v>
      </c>
      <c r="C2112" s="22">
        <v>1</v>
      </c>
      <c r="D2112" s="5" t="str">
        <f>_xlfn.XLOOKUP(R2112,OP!C:C,OP!B:B,,0,1)</f>
        <v>RJ</v>
      </c>
      <c r="E2112" s="23"/>
      <c r="M2112" s="26"/>
      <c r="N2112" s="27"/>
      <c r="O2112" s="28" t="str">
        <f t="shared" si="520"/>
        <v>00000002112</v>
      </c>
      <c r="R2112" s="27" t="s">
        <v>193</v>
      </c>
      <c r="S2112" s="30" t="str">
        <f>_xlfn.IFNA(VLOOKUP(_xlfn.CONCAT(D2112," - ",R2112),OP!A:D,4,0),"-------------------------------------------NAO DISPONIVEL-------------------------------------------")</f>
        <v>FETRANSPOR</v>
      </c>
      <c r="T2112" s="31"/>
      <c r="U2112" s="32"/>
      <c r="V2112" s="31"/>
      <c r="W2112" s="33">
        <f t="shared" si="521"/>
        <v>0</v>
      </c>
      <c r="X2112" s="34">
        <f t="shared" si="522"/>
        <v>0</v>
      </c>
      <c r="Y2112" s="33">
        <f t="shared" si="523"/>
        <v>0</v>
      </c>
      <c r="Z2112" s="33">
        <f t="shared" si="524"/>
        <v>0</v>
      </c>
      <c r="AA2112" s="35">
        <f t="shared" si="525"/>
        <v>0</v>
      </c>
      <c r="AB2112" s="36">
        <f t="shared" si="526"/>
        <v>0</v>
      </c>
      <c r="AC2112" s="37">
        <f t="shared" si="527"/>
        <v>0</v>
      </c>
      <c r="AD2112" s="38"/>
      <c r="AE2112" s="38"/>
      <c r="AF2112" s="39">
        <f t="shared" si="528"/>
        <v>0</v>
      </c>
      <c r="AG2112" s="40"/>
      <c r="AH2112" s="41">
        <f t="shared" si="529"/>
        <v>0</v>
      </c>
      <c r="AI2112" s="42">
        <f t="shared" si="530"/>
        <v>0</v>
      </c>
      <c r="AJ2112" s="43">
        <f t="shared" si="531"/>
        <v>0</v>
      </c>
      <c r="AK2112" s="5" t="str">
        <f>_xlfn.IFNA(VLOOKUP(_xlfn.CONCAT(D2112," - ",S2112),OP!E:F,2,0),"-------------------------------------------NAO DISPONIVEL-------------------------------------------")</f>
        <v>C - RIOCARD</v>
      </c>
      <c r="AL2112" s="7" t="str">
        <f t="shared" si="517"/>
        <v>1 - -------------------------------------------NAO DISPONIVEL------------------------------------------- - 00000002112 - FETRANSPOR</v>
      </c>
      <c r="AM2112" s="7" t="str">
        <f t="shared" si="518"/>
        <v>-------------------------------------------NAO DISPONIVEL-------------------------------------------</v>
      </c>
      <c r="AN2112" s="44" cm="1">
        <f t="array" ref="AN2112">_xlfn.IFS(AJ2112=0,0,AQ2112="INATIVO",2,AQ2112="SEM CADASTRO",4,AQ2112="CPF ATIVO EM OUTRO COMPRADOR",5,AQ2112="NOVO/SEM CARTAO",6,AND(AJ2112&gt;0,AQ2112,""),8)</f>
        <v>0</v>
      </c>
      <c r="AO2112" s="45">
        <f t="shared" si="532"/>
        <v>-10</v>
      </c>
    </row>
    <row r="2113" spans="1:41" x14ac:dyDescent="0.4">
      <c r="A2113" s="21" t="str">
        <f t="shared" si="519"/>
        <v>-------------------------------------------NAO DISPONIVEL-------------------------------------------</v>
      </c>
      <c r="B2113" s="5" t="str">
        <f>_xlfn.IFNA(VLOOKUP(A2113,CNPJ!E:F,2,0),"-------------------------------------------NAO DISPONIVEL-------------------------------------------")</f>
        <v>-------------------------------------------NAO DISPONIVEL-------------------------------------------</v>
      </c>
      <c r="C2113" s="22">
        <v>1</v>
      </c>
      <c r="D2113" s="5" t="str">
        <f>_xlfn.XLOOKUP(R2113,OP!C:C,OP!B:B,,0,1)</f>
        <v>RJ</v>
      </c>
      <c r="E2113" s="23"/>
      <c r="M2113" s="26"/>
      <c r="N2113" s="27"/>
      <c r="O2113" s="28" t="str">
        <f t="shared" si="520"/>
        <v>00000002113</v>
      </c>
      <c r="R2113" s="27" t="s">
        <v>193</v>
      </c>
      <c r="S2113" s="30" t="str">
        <f>_xlfn.IFNA(VLOOKUP(_xlfn.CONCAT(D2113," - ",R2113),OP!A:D,4,0),"-------------------------------------------NAO DISPONIVEL-------------------------------------------")</f>
        <v>FETRANSPOR</v>
      </c>
      <c r="T2113" s="31"/>
      <c r="U2113" s="32"/>
      <c r="V2113" s="31"/>
      <c r="W2113" s="33">
        <f t="shared" si="521"/>
        <v>0</v>
      </c>
      <c r="X2113" s="34">
        <f t="shared" si="522"/>
        <v>0</v>
      </c>
      <c r="Y2113" s="33">
        <f t="shared" si="523"/>
        <v>0</v>
      </c>
      <c r="Z2113" s="33">
        <f t="shared" si="524"/>
        <v>0</v>
      </c>
      <c r="AA2113" s="35">
        <f t="shared" si="525"/>
        <v>0</v>
      </c>
      <c r="AB2113" s="36">
        <f t="shared" si="526"/>
        <v>0</v>
      </c>
      <c r="AC2113" s="37">
        <f t="shared" si="527"/>
        <v>0</v>
      </c>
      <c r="AD2113" s="38"/>
      <c r="AE2113" s="38"/>
      <c r="AF2113" s="39">
        <f t="shared" si="528"/>
        <v>0</v>
      </c>
      <c r="AG2113" s="40"/>
      <c r="AH2113" s="41">
        <f t="shared" si="529"/>
        <v>0</v>
      </c>
      <c r="AI2113" s="42">
        <f t="shared" si="530"/>
        <v>0</v>
      </c>
      <c r="AJ2113" s="43">
        <f t="shared" si="531"/>
        <v>0</v>
      </c>
      <c r="AK2113" s="5" t="str">
        <f>_xlfn.IFNA(VLOOKUP(_xlfn.CONCAT(D2113," - ",S2113),OP!E:F,2,0),"-------------------------------------------NAO DISPONIVEL-------------------------------------------")</f>
        <v>C - RIOCARD</v>
      </c>
      <c r="AL2113" s="7" t="str">
        <f t="shared" si="517"/>
        <v>1 - -------------------------------------------NAO DISPONIVEL------------------------------------------- - 00000002113 - FETRANSPOR</v>
      </c>
      <c r="AM2113" s="7" t="str">
        <f t="shared" si="518"/>
        <v>-------------------------------------------NAO DISPONIVEL-------------------------------------------</v>
      </c>
      <c r="AN2113" s="44" cm="1">
        <f t="array" ref="AN2113">_xlfn.IFS(AJ2113=0,0,AQ2113="INATIVO",2,AQ2113="SEM CADASTRO",4,AQ2113="CPF ATIVO EM OUTRO COMPRADOR",5,AQ2113="NOVO/SEM CARTAO",6,AND(AJ2113&gt;0,AQ2113,""),8)</f>
        <v>0</v>
      </c>
      <c r="AO2113" s="45">
        <f t="shared" si="532"/>
        <v>-10</v>
      </c>
    </row>
    <row r="2114" spans="1:41" x14ac:dyDescent="0.4">
      <c r="A2114" s="21" t="str">
        <f t="shared" si="519"/>
        <v>-------------------------------------------NAO DISPONIVEL-------------------------------------------</v>
      </c>
      <c r="B2114" s="5" t="str">
        <f>_xlfn.IFNA(VLOOKUP(A2114,CNPJ!E:F,2,0),"-------------------------------------------NAO DISPONIVEL-------------------------------------------")</f>
        <v>-------------------------------------------NAO DISPONIVEL-------------------------------------------</v>
      </c>
      <c r="C2114" s="22">
        <v>1</v>
      </c>
      <c r="D2114" s="5" t="str">
        <f>_xlfn.XLOOKUP(R2114,OP!C:C,OP!B:B,,0,1)</f>
        <v>RJ</v>
      </c>
      <c r="E2114" s="23"/>
      <c r="M2114" s="26"/>
      <c r="N2114" s="27"/>
      <c r="O2114" s="28" t="str">
        <f t="shared" si="520"/>
        <v>00000002114</v>
      </c>
      <c r="R2114" s="27" t="s">
        <v>193</v>
      </c>
      <c r="S2114" s="30" t="str">
        <f>_xlfn.IFNA(VLOOKUP(_xlfn.CONCAT(D2114," - ",R2114),OP!A:D,4,0),"-------------------------------------------NAO DISPONIVEL-------------------------------------------")</f>
        <v>FETRANSPOR</v>
      </c>
      <c r="T2114" s="31"/>
      <c r="U2114" s="32"/>
      <c r="V2114" s="31"/>
      <c r="W2114" s="33">
        <f t="shared" si="521"/>
        <v>0</v>
      </c>
      <c r="X2114" s="34">
        <f t="shared" si="522"/>
        <v>0</v>
      </c>
      <c r="Y2114" s="33">
        <f t="shared" si="523"/>
        <v>0</v>
      </c>
      <c r="Z2114" s="33">
        <f t="shared" si="524"/>
        <v>0</v>
      </c>
      <c r="AA2114" s="35">
        <f t="shared" si="525"/>
        <v>0</v>
      </c>
      <c r="AB2114" s="36">
        <f t="shared" si="526"/>
        <v>0</v>
      </c>
      <c r="AC2114" s="37">
        <f t="shared" si="527"/>
        <v>0</v>
      </c>
      <c r="AD2114" s="38"/>
      <c r="AE2114" s="38"/>
      <c r="AF2114" s="39">
        <f t="shared" si="528"/>
        <v>0</v>
      </c>
      <c r="AG2114" s="40"/>
      <c r="AH2114" s="41">
        <f t="shared" si="529"/>
        <v>0</v>
      </c>
      <c r="AI2114" s="42">
        <f t="shared" si="530"/>
        <v>0</v>
      </c>
      <c r="AJ2114" s="43">
        <f t="shared" si="531"/>
        <v>0</v>
      </c>
      <c r="AK2114" s="5" t="str">
        <f>_xlfn.IFNA(VLOOKUP(_xlfn.CONCAT(D2114," - ",S2114),OP!E:F,2,0),"-------------------------------------------NAO DISPONIVEL-------------------------------------------")</f>
        <v>C - RIOCARD</v>
      </c>
      <c r="AL2114" s="7" t="str">
        <f t="shared" ref="AL2114:AL2177" si="533">_xlfn.CONCAT(C2114," - ",B2114," - ",O2114," - ",S2114)</f>
        <v>1 - -------------------------------------------NAO DISPONIVEL------------------------------------------- - 00000002114 - FETRANSPOR</v>
      </c>
      <c r="AM2114" s="7" t="str">
        <f t="shared" ref="AM2114:AM2177" si="534">_xlfn.CONCAT(B2114,L2114,LEFT(M2114,3))</f>
        <v>-------------------------------------------NAO DISPONIVEL-------------------------------------------</v>
      </c>
      <c r="AN2114" s="44" cm="1">
        <f t="array" ref="AN2114">_xlfn.IFS(AJ2114=0,0,AQ2114="INATIVO",2,AQ2114="SEM CADASTRO",4,AQ2114="CPF ATIVO EM OUTRO COMPRADOR",5,AQ2114="NOVO/SEM CARTAO",6,AND(AJ2114&gt;0,AQ2114,""),8)</f>
        <v>0</v>
      </c>
      <c r="AO2114" s="45">
        <f t="shared" si="532"/>
        <v>-10</v>
      </c>
    </row>
    <row r="2115" spans="1:41" x14ac:dyDescent="0.4">
      <c r="A2115" s="21" t="str">
        <f t="shared" ref="A2115:A2178" si="535">IF(AND(E2115&lt;&gt;"",F2115&lt;&gt;""),TRIM(_xlfn.CONCAT(D2115," - ",S2115," - ",E2115," - ",F2115)),"-------------------------------------------NAO DISPONIVEL-------------------------------------------")</f>
        <v>-------------------------------------------NAO DISPONIVEL-------------------------------------------</v>
      </c>
      <c r="B2115" s="5" t="str">
        <f>_xlfn.IFNA(VLOOKUP(A2115,CNPJ!E:F,2,0),"-------------------------------------------NAO DISPONIVEL-------------------------------------------")</f>
        <v>-------------------------------------------NAO DISPONIVEL-------------------------------------------</v>
      </c>
      <c r="C2115" s="22">
        <v>1</v>
      </c>
      <c r="D2115" s="5" t="str">
        <f>_xlfn.XLOOKUP(R2115,OP!C:C,OP!B:B,,0,1)</f>
        <v>RJ</v>
      </c>
      <c r="E2115" s="23"/>
      <c r="M2115" s="26"/>
      <c r="N2115" s="27"/>
      <c r="O2115" s="28" t="str">
        <f t="shared" ref="O2115:O2178" si="536">IF(N2115="",TEXT(ROW(),"00000000000"),IF(N2115="00000000000",TEXT(ROW(),"00000000000"),TRIM(TEXT(N2115,"00000000000"))))</f>
        <v>00000002115</v>
      </c>
      <c r="R2115" s="27" t="s">
        <v>193</v>
      </c>
      <c r="S2115" s="30" t="str">
        <f>_xlfn.IFNA(VLOOKUP(_xlfn.CONCAT(D2115," - ",R2115),OP!A:D,4,0),"-------------------------------------------NAO DISPONIVEL-------------------------------------------")</f>
        <v>FETRANSPOR</v>
      </c>
      <c r="T2115" s="31"/>
      <c r="U2115" s="32"/>
      <c r="V2115" s="31"/>
      <c r="W2115" s="33">
        <f t="shared" ref="W2115:W2178" si="537">ROUND(T2115,2)</f>
        <v>0</v>
      </c>
      <c r="X2115" s="34">
        <f t="shared" ref="X2115:X2178" si="538">ROUND(U2115,0)</f>
        <v>0</v>
      </c>
      <c r="Y2115" s="33">
        <f t="shared" ref="Y2115:Y2178" si="539">ROUND(V2115,2)</f>
        <v>0</v>
      </c>
      <c r="Z2115" s="33">
        <f t="shared" ref="Z2115:Z2178" si="540">(X2115*Y2115)-W2115</f>
        <v>0</v>
      </c>
      <c r="AA2115" s="35">
        <f t="shared" ref="AA2115:AA2178" si="541">Y2115</f>
        <v>0</v>
      </c>
      <c r="AB2115" s="36">
        <f t="shared" ref="AB2115:AB2178" si="542">Z2115</f>
        <v>0</v>
      </c>
      <c r="AC2115" s="37">
        <f t="shared" ref="AC2115:AC2178" si="543">ROUND(IF(AL2115=AL2114,0,SUMIF(AL:AL,AL2115,AB:AB)),2)</f>
        <v>0</v>
      </c>
      <c r="AD2115" s="38"/>
      <c r="AE2115" s="38"/>
      <c r="AF2115" s="39">
        <f t="shared" ref="AF2115:AF2178" si="544">ROUND(SUM(AD2115,AE2115),2)</f>
        <v>0</v>
      </c>
      <c r="AG2115" s="40"/>
      <c r="AH2115" s="41">
        <f t="shared" ref="AH2115:AH2178" si="545">ROUND(AG2115,2)</f>
        <v>0</v>
      </c>
      <c r="AI2115" s="42">
        <f t="shared" ref="AI2115:AI2178" si="546">ROUND(IF(AH2115=0,0,IF(AF2115-AH2115&lt;0,0,IF(AF2115-AH2115&gt;AC2115,AC2115,AF2115-AH2115))),2)</f>
        <v>0</v>
      </c>
      <c r="AJ2115" s="43">
        <f t="shared" ref="AJ2115:AJ2178" si="547">ROUND(IF(AC2115=0,0,IF(AH2115=0,AC2115,AC2115-AI2115)),2)</f>
        <v>0</v>
      </c>
      <c r="AK2115" s="5" t="str">
        <f>_xlfn.IFNA(VLOOKUP(_xlfn.CONCAT(D2115," - ",S2115),OP!E:F,2,0),"-------------------------------------------NAO DISPONIVEL-------------------------------------------")</f>
        <v>C - RIOCARD</v>
      </c>
      <c r="AL2115" s="7" t="str">
        <f t="shared" si="533"/>
        <v>1 - -------------------------------------------NAO DISPONIVEL------------------------------------------- - 00000002115 - FETRANSPOR</v>
      </c>
      <c r="AM2115" s="7" t="str">
        <f t="shared" si="534"/>
        <v>-------------------------------------------NAO DISPONIVEL-------------------------------------------</v>
      </c>
      <c r="AN2115" s="44" cm="1">
        <f t="array" ref="AN2115">_xlfn.IFS(AJ2115=0,0,AQ2115="INATIVO",2,AQ2115="SEM CADASTRO",4,AQ2115="CPF ATIVO EM OUTRO COMPRADOR",5,AQ2115="NOVO/SEM CARTAO",6,AND(AJ2115&gt;0,AQ2115,""),8)</f>
        <v>0</v>
      </c>
      <c r="AO2115" s="45">
        <f t="shared" ref="AO2115:AO2178" si="548">AF2115-(10-AJ2115)</f>
        <v>-10</v>
      </c>
    </row>
    <row r="2116" spans="1:41" x14ac:dyDescent="0.4">
      <c r="A2116" s="21" t="str">
        <f t="shared" si="535"/>
        <v>-------------------------------------------NAO DISPONIVEL-------------------------------------------</v>
      </c>
      <c r="B2116" s="5" t="str">
        <f>_xlfn.IFNA(VLOOKUP(A2116,CNPJ!E:F,2,0),"-------------------------------------------NAO DISPONIVEL-------------------------------------------")</f>
        <v>-------------------------------------------NAO DISPONIVEL-------------------------------------------</v>
      </c>
      <c r="C2116" s="22">
        <v>1</v>
      </c>
      <c r="D2116" s="5" t="str">
        <f>_xlfn.XLOOKUP(R2116,OP!C:C,OP!B:B,,0,1)</f>
        <v>RJ</v>
      </c>
      <c r="E2116" s="23"/>
      <c r="M2116" s="26"/>
      <c r="N2116" s="27"/>
      <c r="O2116" s="28" t="str">
        <f t="shared" si="536"/>
        <v>00000002116</v>
      </c>
      <c r="R2116" s="27" t="s">
        <v>193</v>
      </c>
      <c r="S2116" s="30" t="str">
        <f>_xlfn.IFNA(VLOOKUP(_xlfn.CONCAT(D2116," - ",R2116),OP!A:D,4,0),"-------------------------------------------NAO DISPONIVEL-------------------------------------------")</f>
        <v>FETRANSPOR</v>
      </c>
      <c r="T2116" s="31"/>
      <c r="U2116" s="32"/>
      <c r="V2116" s="31"/>
      <c r="W2116" s="33">
        <f t="shared" si="537"/>
        <v>0</v>
      </c>
      <c r="X2116" s="34">
        <f t="shared" si="538"/>
        <v>0</v>
      </c>
      <c r="Y2116" s="33">
        <f t="shared" si="539"/>
        <v>0</v>
      </c>
      <c r="Z2116" s="33">
        <f t="shared" si="540"/>
        <v>0</v>
      </c>
      <c r="AA2116" s="35">
        <f t="shared" si="541"/>
        <v>0</v>
      </c>
      <c r="AB2116" s="36">
        <f t="shared" si="542"/>
        <v>0</v>
      </c>
      <c r="AC2116" s="37">
        <f t="shared" si="543"/>
        <v>0</v>
      </c>
      <c r="AD2116" s="38"/>
      <c r="AE2116" s="38"/>
      <c r="AF2116" s="39">
        <f t="shared" si="544"/>
        <v>0</v>
      </c>
      <c r="AG2116" s="40"/>
      <c r="AH2116" s="41">
        <f t="shared" si="545"/>
        <v>0</v>
      </c>
      <c r="AI2116" s="42">
        <f t="shared" si="546"/>
        <v>0</v>
      </c>
      <c r="AJ2116" s="43">
        <f t="shared" si="547"/>
        <v>0</v>
      </c>
      <c r="AK2116" s="5" t="str">
        <f>_xlfn.IFNA(VLOOKUP(_xlfn.CONCAT(D2116," - ",S2116),OP!E:F,2,0),"-------------------------------------------NAO DISPONIVEL-------------------------------------------")</f>
        <v>C - RIOCARD</v>
      </c>
      <c r="AL2116" s="7" t="str">
        <f t="shared" si="533"/>
        <v>1 - -------------------------------------------NAO DISPONIVEL------------------------------------------- - 00000002116 - FETRANSPOR</v>
      </c>
      <c r="AM2116" s="7" t="str">
        <f t="shared" si="534"/>
        <v>-------------------------------------------NAO DISPONIVEL-------------------------------------------</v>
      </c>
      <c r="AN2116" s="44" cm="1">
        <f t="array" ref="AN2116">_xlfn.IFS(AJ2116=0,0,AQ2116="INATIVO",2,AQ2116="SEM CADASTRO",4,AQ2116="CPF ATIVO EM OUTRO COMPRADOR",5,AQ2116="NOVO/SEM CARTAO",6,AND(AJ2116&gt;0,AQ2116,""),8)</f>
        <v>0</v>
      </c>
      <c r="AO2116" s="45">
        <f t="shared" si="548"/>
        <v>-10</v>
      </c>
    </row>
    <row r="2117" spans="1:41" x14ac:dyDescent="0.4">
      <c r="A2117" s="21" t="str">
        <f t="shared" si="535"/>
        <v>-------------------------------------------NAO DISPONIVEL-------------------------------------------</v>
      </c>
      <c r="B2117" s="5" t="str">
        <f>_xlfn.IFNA(VLOOKUP(A2117,CNPJ!E:F,2,0),"-------------------------------------------NAO DISPONIVEL-------------------------------------------")</f>
        <v>-------------------------------------------NAO DISPONIVEL-------------------------------------------</v>
      </c>
      <c r="C2117" s="22">
        <v>1</v>
      </c>
      <c r="D2117" s="5" t="str">
        <f>_xlfn.XLOOKUP(R2117,OP!C:C,OP!B:B,,0,1)</f>
        <v>RJ</v>
      </c>
      <c r="E2117" s="23"/>
      <c r="M2117" s="26"/>
      <c r="N2117" s="27"/>
      <c r="O2117" s="28" t="str">
        <f t="shared" si="536"/>
        <v>00000002117</v>
      </c>
      <c r="R2117" s="27" t="s">
        <v>193</v>
      </c>
      <c r="S2117" s="30" t="str">
        <f>_xlfn.IFNA(VLOOKUP(_xlfn.CONCAT(D2117," - ",R2117),OP!A:D,4,0),"-------------------------------------------NAO DISPONIVEL-------------------------------------------")</f>
        <v>FETRANSPOR</v>
      </c>
      <c r="T2117" s="31"/>
      <c r="U2117" s="32"/>
      <c r="V2117" s="31"/>
      <c r="W2117" s="33">
        <f t="shared" si="537"/>
        <v>0</v>
      </c>
      <c r="X2117" s="34">
        <f t="shared" si="538"/>
        <v>0</v>
      </c>
      <c r="Y2117" s="33">
        <f t="shared" si="539"/>
        <v>0</v>
      </c>
      <c r="Z2117" s="33">
        <f t="shared" si="540"/>
        <v>0</v>
      </c>
      <c r="AA2117" s="35">
        <f t="shared" si="541"/>
        <v>0</v>
      </c>
      <c r="AB2117" s="36">
        <f t="shared" si="542"/>
        <v>0</v>
      </c>
      <c r="AC2117" s="37">
        <f t="shared" si="543"/>
        <v>0</v>
      </c>
      <c r="AD2117" s="38"/>
      <c r="AE2117" s="38"/>
      <c r="AF2117" s="39">
        <f t="shared" si="544"/>
        <v>0</v>
      </c>
      <c r="AG2117" s="40"/>
      <c r="AH2117" s="41">
        <f t="shared" si="545"/>
        <v>0</v>
      </c>
      <c r="AI2117" s="42">
        <f t="shared" si="546"/>
        <v>0</v>
      </c>
      <c r="AJ2117" s="43">
        <f t="shared" si="547"/>
        <v>0</v>
      </c>
      <c r="AK2117" s="5" t="str">
        <f>_xlfn.IFNA(VLOOKUP(_xlfn.CONCAT(D2117," - ",S2117),OP!E:F,2,0),"-------------------------------------------NAO DISPONIVEL-------------------------------------------")</f>
        <v>C - RIOCARD</v>
      </c>
      <c r="AL2117" s="7" t="str">
        <f t="shared" si="533"/>
        <v>1 - -------------------------------------------NAO DISPONIVEL------------------------------------------- - 00000002117 - FETRANSPOR</v>
      </c>
      <c r="AM2117" s="7" t="str">
        <f t="shared" si="534"/>
        <v>-------------------------------------------NAO DISPONIVEL-------------------------------------------</v>
      </c>
      <c r="AN2117" s="44" cm="1">
        <f t="array" ref="AN2117">_xlfn.IFS(AJ2117=0,0,AQ2117="INATIVO",2,AQ2117="SEM CADASTRO",4,AQ2117="CPF ATIVO EM OUTRO COMPRADOR",5,AQ2117="NOVO/SEM CARTAO",6,AND(AJ2117&gt;0,AQ2117,""),8)</f>
        <v>0</v>
      </c>
      <c r="AO2117" s="45">
        <f t="shared" si="548"/>
        <v>-10</v>
      </c>
    </row>
    <row r="2118" spans="1:41" x14ac:dyDescent="0.4">
      <c r="A2118" s="21" t="str">
        <f t="shared" si="535"/>
        <v>-------------------------------------------NAO DISPONIVEL-------------------------------------------</v>
      </c>
      <c r="B2118" s="5" t="str">
        <f>_xlfn.IFNA(VLOOKUP(A2118,CNPJ!E:F,2,0),"-------------------------------------------NAO DISPONIVEL-------------------------------------------")</f>
        <v>-------------------------------------------NAO DISPONIVEL-------------------------------------------</v>
      </c>
      <c r="C2118" s="22">
        <v>1</v>
      </c>
      <c r="D2118" s="5" t="str">
        <f>_xlfn.XLOOKUP(R2118,OP!C:C,OP!B:B,,0,1)</f>
        <v>RJ</v>
      </c>
      <c r="E2118" s="23"/>
      <c r="M2118" s="26"/>
      <c r="N2118" s="27"/>
      <c r="O2118" s="28" t="str">
        <f t="shared" si="536"/>
        <v>00000002118</v>
      </c>
      <c r="R2118" s="27" t="s">
        <v>193</v>
      </c>
      <c r="S2118" s="30" t="str">
        <f>_xlfn.IFNA(VLOOKUP(_xlfn.CONCAT(D2118," - ",R2118),OP!A:D,4,0),"-------------------------------------------NAO DISPONIVEL-------------------------------------------")</f>
        <v>FETRANSPOR</v>
      </c>
      <c r="T2118" s="31"/>
      <c r="U2118" s="32"/>
      <c r="V2118" s="31"/>
      <c r="W2118" s="33">
        <f t="shared" si="537"/>
        <v>0</v>
      </c>
      <c r="X2118" s="34">
        <f t="shared" si="538"/>
        <v>0</v>
      </c>
      <c r="Y2118" s="33">
        <f t="shared" si="539"/>
        <v>0</v>
      </c>
      <c r="Z2118" s="33">
        <f t="shared" si="540"/>
        <v>0</v>
      </c>
      <c r="AA2118" s="35">
        <f t="shared" si="541"/>
        <v>0</v>
      </c>
      <c r="AB2118" s="36">
        <f t="shared" si="542"/>
        <v>0</v>
      </c>
      <c r="AC2118" s="37">
        <f t="shared" si="543"/>
        <v>0</v>
      </c>
      <c r="AD2118" s="38"/>
      <c r="AE2118" s="38"/>
      <c r="AF2118" s="39">
        <f t="shared" si="544"/>
        <v>0</v>
      </c>
      <c r="AG2118" s="40"/>
      <c r="AH2118" s="41">
        <f t="shared" si="545"/>
        <v>0</v>
      </c>
      <c r="AI2118" s="42">
        <f t="shared" si="546"/>
        <v>0</v>
      </c>
      <c r="AJ2118" s="43">
        <f t="shared" si="547"/>
        <v>0</v>
      </c>
      <c r="AK2118" s="5" t="str">
        <f>_xlfn.IFNA(VLOOKUP(_xlfn.CONCAT(D2118," - ",S2118),OP!E:F,2,0),"-------------------------------------------NAO DISPONIVEL-------------------------------------------")</f>
        <v>C - RIOCARD</v>
      </c>
      <c r="AL2118" s="7" t="str">
        <f t="shared" si="533"/>
        <v>1 - -------------------------------------------NAO DISPONIVEL------------------------------------------- - 00000002118 - FETRANSPOR</v>
      </c>
      <c r="AM2118" s="7" t="str">
        <f t="shared" si="534"/>
        <v>-------------------------------------------NAO DISPONIVEL-------------------------------------------</v>
      </c>
      <c r="AN2118" s="44" cm="1">
        <f t="array" ref="AN2118">_xlfn.IFS(AJ2118=0,0,AQ2118="INATIVO",2,AQ2118="SEM CADASTRO",4,AQ2118="CPF ATIVO EM OUTRO COMPRADOR",5,AQ2118="NOVO/SEM CARTAO",6,AND(AJ2118&gt;0,AQ2118,""),8)</f>
        <v>0</v>
      </c>
      <c r="AO2118" s="45">
        <f t="shared" si="548"/>
        <v>-10</v>
      </c>
    </row>
    <row r="2119" spans="1:41" x14ac:dyDescent="0.4">
      <c r="A2119" s="21" t="str">
        <f t="shared" si="535"/>
        <v>-------------------------------------------NAO DISPONIVEL-------------------------------------------</v>
      </c>
      <c r="B2119" s="5" t="str">
        <f>_xlfn.IFNA(VLOOKUP(A2119,CNPJ!E:F,2,0),"-------------------------------------------NAO DISPONIVEL-------------------------------------------")</f>
        <v>-------------------------------------------NAO DISPONIVEL-------------------------------------------</v>
      </c>
      <c r="C2119" s="22">
        <v>1</v>
      </c>
      <c r="D2119" s="5" t="str">
        <f>_xlfn.XLOOKUP(R2119,OP!C:C,OP!B:B,,0,1)</f>
        <v>RJ</v>
      </c>
      <c r="E2119" s="23"/>
      <c r="M2119" s="26"/>
      <c r="N2119" s="27"/>
      <c r="O2119" s="28" t="str">
        <f t="shared" si="536"/>
        <v>00000002119</v>
      </c>
      <c r="R2119" s="27" t="s">
        <v>193</v>
      </c>
      <c r="S2119" s="30" t="str">
        <f>_xlfn.IFNA(VLOOKUP(_xlfn.CONCAT(D2119," - ",R2119),OP!A:D,4,0),"-------------------------------------------NAO DISPONIVEL-------------------------------------------")</f>
        <v>FETRANSPOR</v>
      </c>
      <c r="T2119" s="31"/>
      <c r="U2119" s="32"/>
      <c r="V2119" s="31"/>
      <c r="W2119" s="33">
        <f t="shared" si="537"/>
        <v>0</v>
      </c>
      <c r="X2119" s="34">
        <f t="shared" si="538"/>
        <v>0</v>
      </c>
      <c r="Y2119" s="33">
        <f t="shared" si="539"/>
        <v>0</v>
      </c>
      <c r="Z2119" s="33">
        <f t="shared" si="540"/>
        <v>0</v>
      </c>
      <c r="AA2119" s="35">
        <f t="shared" si="541"/>
        <v>0</v>
      </c>
      <c r="AB2119" s="36">
        <f t="shared" si="542"/>
        <v>0</v>
      </c>
      <c r="AC2119" s="37">
        <f t="shared" si="543"/>
        <v>0</v>
      </c>
      <c r="AD2119" s="38"/>
      <c r="AE2119" s="38"/>
      <c r="AF2119" s="39">
        <f t="shared" si="544"/>
        <v>0</v>
      </c>
      <c r="AG2119" s="40"/>
      <c r="AH2119" s="41">
        <f t="shared" si="545"/>
        <v>0</v>
      </c>
      <c r="AI2119" s="42">
        <f t="shared" si="546"/>
        <v>0</v>
      </c>
      <c r="AJ2119" s="43">
        <f t="shared" si="547"/>
        <v>0</v>
      </c>
      <c r="AK2119" s="5" t="str">
        <f>_xlfn.IFNA(VLOOKUP(_xlfn.CONCAT(D2119," - ",S2119),OP!E:F,2,0),"-------------------------------------------NAO DISPONIVEL-------------------------------------------")</f>
        <v>C - RIOCARD</v>
      </c>
      <c r="AL2119" s="7" t="str">
        <f t="shared" si="533"/>
        <v>1 - -------------------------------------------NAO DISPONIVEL------------------------------------------- - 00000002119 - FETRANSPOR</v>
      </c>
      <c r="AM2119" s="7" t="str">
        <f t="shared" si="534"/>
        <v>-------------------------------------------NAO DISPONIVEL-------------------------------------------</v>
      </c>
      <c r="AN2119" s="44" cm="1">
        <f t="array" ref="AN2119">_xlfn.IFS(AJ2119=0,0,AQ2119="INATIVO",2,AQ2119="SEM CADASTRO",4,AQ2119="CPF ATIVO EM OUTRO COMPRADOR",5,AQ2119="NOVO/SEM CARTAO",6,AND(AJ2119&gt;0,AQ2119,""),8)</f>
        <v>0</v>
      </c>
      <c r="AO2119" s="45">
        <f t="shared" si="548"/>
        <v>-10</v>
      </c>
    </row>
    <row r="2120" spans="1:41" x14ac:dyDescent="0.4">
      <c r="A2120" s="21" t="str">
        <f t="shared" si="535"/>
        <v>-------------------------------------------NAO DISPONIVEL-------------------------------------------</v>
      </c>
      <c r="B2120" s="5" t="str">
        <f>_xlfn.IFNA(VLOOKUP(A2120,CNPJ!E:F,2,0),"-------------------------------------------NAO DISPONIVEL-------------------------------------------")</f>
        <v>-------------------------------------------NAO DISPONIVEL-------------------------------------------</v>
      </c>
      <c r="C2120" s="22">
        <v>1</v>
      </c>
      <c r="D2120" s="5" t="str">
        <f>_xlfn.XLOOKUP(R2120,OP!C:C,OP!B:B,,0,1)</f>
        <v>RJ</v>
      </c>
      <c r="E2120" s="23"/>
      <c r="M2120" s="26"/>
      <c r="N2120" s="27"/>
      <c r="O2120" s="28" t="str">
        <f t="shared" si="536"/>
        <v>00000002120</v>
      </c>
      <c r="R2120" s="27" t="s">
        <v>193</v>
      </c>
      <c r="S2120" s="30" t="str">
        <f>_xlfn.IFNA(VLOOKUP(_xlfn.CONCAT(D2120," - ",R2120),OP!A:D,4,0),"-------------------------------------------NAO DISPONIVEL-------------------------------------------")</f>
        <v>FETRANSPOR</v>
      </c>
      <c r="T2120" s="31"/>
      <c r="U2120" s="32"/>
      <c r="V2120" s="31"/>
      <c r="W2120" s="33">
        <f t="shared" si="537"/>
        <v>0</v>
      </c>
      <c r="X2120" s="34">
        <f t="shared" si="538"/>
        <v>0</v>
      </c>
      <c r="Y2120" s="33">
        <f t="shared" si="539"/>
        <v>0</v>
      </c>
      <c r="Z2120" s="33">
        <f t="shared" si="540"/>
        <v>0</v>
      </c>
      <c r="AA2120" s="35">
        <f t="shared" si="541"/>
        <v>0</v>
      </c>
      <c r="AB2120" s="36">
        <f t="shared" si="542"/>
        <v>0</v>
      </c>
      <c r="AC2120" s="37">
        <f t="shared" si="543"/>
        <v>0</v>
      </c>
      <c r="AD2120" s="38"/>
      <c r="AE2120" s="38"/>
      <c r="AF2120" s="39">
        <f t="shared" si="544"/>
        <v>0</v>
      </c>
      <c r="AG2120" s="40"/>
      <c r="AH2120" s="41">
        <f t="shared" si="545"/>
        <v>0</v>
      </c>
      <c r="AI2120" s="42">
        <f t="shared" si="546"/>
        <v>0</v>
      </c>
      <c r="AJ2120" s="43">
        <f t="shared" si="547"/>
        <v>0</v>
      </c>
      <c r="AK2120" s="5" t="str">
        <f>_xlfn.IFNA(VLOOKUP(_xlfn.CONCAT(D2120," - ",S2120),OP!E:F,2,0),"-------------------------------------------NAO DISPONIVEL-------------------------------------------")</f>
        <v>C - RIOCARD</v>
      </c>
      <c r="AL2120" s="7" t="str">
        <f t="shared" si="533"/>
        <v>1 - -------------------------------------------NAO DISPONIVEL------------------------------------------- - 00000002120 - FETRANSPOR</v>
      </c>
      <c r="AM2120" s="7" t="str">
        <f t="shared" si="534"/>
        <v>-------------------------------------------NAO DISPONIVEL-------------------------------------------</v>
      </c>
      <c r="AN2120" s="44" cm="1">
        <f t="array" ref="AN2120">_xlfn.IFS(AJ2120=0,0,AQ2120="INATIVO",2,AQ2120="SEM CADASTRO",4,AQ2120="CPF ATIVO EM OUTRO COMPRADOR",5,AQ2120="NOVO/SEM CARTAO",6,AND(AJ2120&gt;0,AQ2120,""),8)</f>
        <v>0</v>
      </c>
      <c r="AO2120" s="45">
        <f t="shared" si="548"/>
        <v>-10</v>
      </c>
    </row>
    <row r="2121" spans="1:41" x14ac:dyDescent="0.4">
      <c r="A2121" s="21" t="str">
        <f t="shared" si="535"/>
        <v>-------------------------------------------NAO DISPONIVEL-------------------------------------------</v>
      </c>
      <c r="B2121" s="5" t="str">
        <f>_xlfn.IFNA(VLOOKUP(A2121,CNPJ!E:F,2,0),"-------------------------------------------NAO DISPONIVEL-------------------------------------------")</f>
        <v>-------------------------------------------NAO DISPONIVEL-------------------------------------------</v>
      </c>
      <c r="C2121" s="22">
        <v>1</v>
      </c>
      <c r="D2121" s="5" t="str">
        <f>_xlfn.XLOOKUP(R2121,OP!C:C,OP!B:B,,0,1)</f>
        <v>RJ</v>
      </c>
      <c r="E2121" s="23"/>
      <c r="M2121" s="26"/>
      <c r="N2121" s="27"/>
      <c r="O2121" s="28" t="str">
        <f t="shared" si="536"/>
        <v>00000002121</v>
      </c>
      <c r="R2121" s="27" t="s">
        <v>193</v>
      </c>
      <c r="S2121" s="30" t="str">
        <f>_xlfn.IFNA(VLOOKUP(_xlfn.CONCAT(D2121," - ",R2121),OP!A:D,4,0),"-------------------------------------------NAO DISPONIVEL-------------------------------------------")</f>
        <v>FETRANSPOR</v>
      </c>
      <c r="T2121" s="31"/>
      <c r="U2121" s="32"/>
      <c r="V2121" s="31"/>
      <c r="W2121" s="33">
        <f t="shared" si="537"/>
        <v>0</v>
      </c>
      <c r="X2121" s="34">
        <f t="shared" si="538"/>
        <v>0</v>
      </c>
      <c r="Y2121" s="33">
        <f t="shared" si="539"/>
        <v>0</v>
      </c>
      <c r="Z2121" s="33">
        <f t="shared" si="540"/>
        <v>0</v>
      </c>
      <c r="AA2121" s="35">
        <f t="shared" si="541"/>
        <v>0</v>
      </c>
      <c r="AB2121" s="36">
        <f t="shared" si="542"/>
        <v>0</v>
      </c>
      <c r="AC2121" s="37">
        <f t="shared" si="543"/>
        <v>0</v>
      </c>
      <c r="AD2121" s="38"/>
      <c r="AE2121" s="38"/>
      <c r="AF2121" s="39">
        <f t="shared" si="544"/>
        <v>0</v>
      </c>
      <c r="AG2121" s="40"/>
      <c r="AH2121" s="41">
        <f t="shared" si="545"/>
        <v>0</v>
      </c>
      <c r="AI2121" s="42">
        <f t="shared" si="546"/>
        <v>0</v>
      </c>
      <c r="AJ2121" s="43">
        <f t="shared" si="547"/>
        <v>0</v>
      </c>
      <c r="AK2121" s="5" t="str">
        <f>_xlfn.IFNA(VLOOKUP(_xlfn.CONCAT(D2121," - ",S2121),OP!E:F,2,0),"-------------------------------------------NAO DISPONIVEL-------------------------------------------")</f>
        <v>C - RIOCARD</v>
      </c>
      <c r="AL2121" s="7" t="str">
        <f t="shared" si="533"/>
        <v>1 - -------------------------------------------NAO DISPONIVEL------------------------------------------- - 00000002121 - FETRANSPOR</v>
      </c>
      <c r="AM2121" s="7" t="str">
        <f t="shared" si="534"/>
        <v>-------------------------------------------NAO DISPONIVEL-------------------------------------------</v>
      </c>
      <c r="AN2121" s="44" cm="1">
        <f t="array" ref="AN2121">_xlfn.IFS(AJ2121=0,0,AQ2121="INATIVO",2,AQ2121="SEM CADASTRO",4,AQ2121="CPF ATIVO EM OUTRO COMPRADOR",5,AQ2121="NOVO/SEM CARTAO",6,AND(AJ2121&gt;0,AQ2121,""),8)</f>
        <v>0</v>
      </c>
      <c r="AO2121" s="45">
        <f t="shared" si="548"/>
        <v>-10</v>
      </c>
    </row>
    <row r="2122" spans="1:41" x14ac:dyDescent="0.4">
      <c r="A2122" s="21" t="str">
        <f t="shared" si="535"/>
        <v>-------------------------------------------NAO DISPONIVEL-------------------------------------------</v>
      </c>
      <c r="B2122" s="5" t="str">
        <f>_xlfn.IFNA(VLOOKUP(A2122,CNPJ!E:F,2,0),"-------------------------------------------NAO DISPONIVEL-------------------------------------------")</f>
        <v>-------------------------------------------NAO DISPONIVEL-------------------------------------------</v>
      </c>
      <c r="C2122" s="22">
        <v>1</v>
      </c>
      <c r="D2122" s="5" t="str">
        <f>_xlfn.XLOOKUP(R2122,OP!C:C,OP!B:B,,0,1)</f>
        <v>RJ</v>
      </c>
      <c r="E2122" s="23"/>
      <c r="M2122" s="26"/>
      <c r="N2122" s="27"/>
      <c r="O2122" s="28" t="str">
        <f t="shared" si="536"/>
        <v>00000002122</v>
      </c>
      <c r="R2122" s="27" t="s">
        <v>193</v>
      </c>
      <c r="S2122" s="30" t="str">
        <f>_xlfn.IFNA(VLOOKUP(_xlfn.CONCAT(D2122," - ",R2122),OP!A:D,4,0),"-------------------------------------------NAO DISPONIVEL-------------------------------------------")</f>
        <v>FETRANSPOR</v>
      </c>
      <c r="T2122" s="31"/>
      <c r="U2122" s="32"/>
      <c r="V2122" s="31"/>
      <c r="W2122" s="33">
        <f t="shared" si="537"/>
        <v>0</v>
      </c>
      <c r="X2122" s="34">
        <f t="shared" si="538"/>
        <v>0</v>
      </c>
      <c r="Y2122" s="33">
        <f t="shared" si="539"/>
        <v>0</v>
      </c>
      <c r="Z2122" s="33">
        <f t="shared" si="540"/>
        <v>0</v>
      </c>
      <c r="AA2122" s="35">
        <f t="shared" si="541"/>
        <v>0</v>
      </c>
      <c r="AB2122" s="36">
        <f t="shared" si="542"/>
        <v>0</v>
      </c>
      <c r="AC2122" s="37">
        <f t="shared" si="543"/>
        <v>0</v>
      </c>
      <c r="AD2122" s="38"/>
      <c r="AE2122" s="38"/>
      <c r="AF2122" s="39">
        <f t="shared" si="544"/>
        <v>0</v>
      </c>
      <c r="AG2122" s="40"/>
      <c r="AH2122" s="41">
        <f t="shared" si="545"/>
        <v>0</v>
      </c>
      <c r="AI2122" s="42">
        <f t="shared" si="546"/>
        <v>0</v>
      </c>
      <c r="AJ2122" s="43">
        <f t="shared" si="547"/>
        <v>0</v>
      </c>
      <c r="AK2122" s="5" t="str">
        <f>_xlfn.IFNA(VLOOKUP(_xlfn.CONCAT(D2122," - ",S2122),OP!E:F,2,0),"-------------------------------------------NAO DISPONIVEL-------------------------------------------")</f>
        <v>C - RIOCARD</v>
      </c>
      <c r="AL2122" s="7" t="str">
        <f t="shared" si="533"/>
        <v>1 - -------------------------------------------NAO DISPONIVEL------------------------------------------- - 00000002122 - FETRANSPOR</v>
      </c>
      <c r="AM2122" s="7" t="str">
        <f t="shared" si="534"/>
        <v>-------------------------------------------NAO DISPONIVEL-------------------------------------------</v>
      </c>
      <c r="AN2122" s="44" cm="1">
        <f t="array" ref="AN2122">_xlfn.IFS(AJ2122=0,0,AQ2122="INATIVO",2,AQ2122="SEM CADASTRO",4,AQ2122="CPF ATIVO EM OUTRO COMPRADOR",5,AQ2122="NOVO/SEM CARTAO",6,AND(AJ2122&gt;0,AQ2122,""),8)</f>
        <v>0</v>
      </c>
      <c r="AO2122" s="45">
        <f t="shared" si="548"/>
        <v>-10</v>
      </c>
    </row>
    <row r="2123" spans="1:41" x14ac:dyDescent="0.4">
      <c r="A2123" s="21" t="str">
        <f t="shared" si="535"/>
        <v>-------------------------------------------NAO DISPONIVEL-------------------------------------------</v>
      </c>
      <c r="B2123" s="5" t="str">
        <f>_xlfn.IFNA(VLOOKUP(A2123,CNPJ!E:F,2,0),"-------------------------------------------NAO DISPONIVEL-------------------------------------------")</f>
        <v>-------------------------------------------NAO DISPONIVEL-------------------------------------------</v>
      </c>
      <c r="C2123" s="22">
        <v>1</v>
      </c>
      <c r="D2123" s="5" t="str">
        <f>_xlfn.XLOOKUP(R2123,OP!C:C,OP!B:B,,0,1)</f>
        <v>RJ</v>
      </c>
      <c r="E2123" s="23"/>
      <c r="M2123" s="26"/>
      <c r="N2123" s="27"/>
      <c r="O2123" s="28" t="str">
        <f t="shared" si="536"/>
        <v>00000002123</v>
      </c>
      <c r="R2123" s="27" t="s">
        <v>193</v>
      </c>
      <c r="S2123" s="30" t="str">
        <f>_xlfn.IFNA(VLOOKUP(_xlfn.CONCAT(D2123," - ",R2123),OP!A:D,4,0),"-------------------------------------------NAO DISPONIVEL-------------------------------------------")</f>
        <v>FETRANSPOR</v>
      </c>
      <c r="T2123" s="31"/>
      <c r="U2123" s="32"/>
      <c r="V2123" s="31"/>
      <c r="W2123" s="33">
        <f t="shared" si="537"/>
        <v>0</v>
      </c>
      <c r="X2123" s="34">
        <f t="shared" si="538"/>
        <v>0</v>
      </c>
      <c r="Y2123" s="33">
        <f t="shared" si="539"/>
        <v>0</v>
      </c>
      <c r="Z2123" s="33">
        <f t="shared" si="540"/>
        <v>0</v>
      </c>
      <c r="AA2123" s="35">
        <f t="shared" si="541"/>
        <v>0</v>
      </c>
      <c r="AB2123" s="36">
        <f t="shared" si="542"/>
        <v>0</v>
      </c>
      <c r="AC2123" s="37">
        <f t="shared" si="543"/>
        <v>0</v>
      </c>
      <c r="AD2123" s="38"/>
      <c r="AE2123" s="38"/>
      <c r="AF2123" s="39">
        <f t="shared" si="544"/>
        <v>0</v>
      </c>
      <c r="AG2123" s="40"/>
      <c r="AH2123" s="41">
        <f t="shared" si="545"/>
        <v>0</v>
      </c>
      <c r="AI2123" s="42">
        <f t="shared" si="546"/>
        <v>0</v>
      </c>
      <c r="AJ2123" s="43">
        <f t="shared" si="547"/>
        <v>0</v>
      </c>
      <c r="AK2123" s="5" t="str">
        <f>_xlfn.IFNA(VLOOKUP(_xlfn.CONCAT(D2123," - ",S2123),OP!E:F,2,0),"-------------------------------------------NAO DISPONIVEL-------------------------------------------")</f>
        <v>C - RIOCARD</v>
      </c>
      <c r="AL2123" s="7" t="str">
        <f t="shared" si="533"/>
        <v>1 - -------------------------------------------NAO DISPONIVEL------------------------------------------- - 00000002123 - FETRANSPOR</v>
      </c>
      <c r="AM2123" s="7" t="str">
        <f t="shared" si="534"/>
        <v>-------------------------------------------NAO DISPONIVEL-------------------------------------------</v>
      </c>
      <c r="AN2123" s="44" cm="1">
        <f t="array" ref="AN2123">_xlfn.IFS(AJ2123=0,0,AQ2123="INATIVO",2,AQ2123="SEM CADASTRO",4,AQ2123="CPF ATIVO EM OUTRO COMPRADOR",5,AQ2123="NOVO/SEM CARTAO",6,AND(AJ2123&gt;0,AQ2123,""),8)</f>
        <v>0</v>
      </c>
      <c r="AO2123" s="45">
        <f t="shared" si="548"/>
        <v>-10</v>
      </c>
    </row>
    <row r="2124" spans="1:41" x14ac:dyDescent="0.4">
      <c r="A2124" s="21" t="str">
        <f t="shared" si="535"/>
        <v>-------------------------------------------NAO DISPONIVEL-------------------------------------------</v>
      </c>
      <c r="B2124" s="5" t="str">
        <f>_xlfn.IFNA(VLOOKUP(A2124,CNPJ!E:F,2,0),"-------------------------------------------NAO DISPONIVEL-------------------------------------------")</f>
        <v>-------------------------------------------NAO DISPONIVEL-------------------------------------------</v>
      </c>
      <c r="C2124" s="22">
        <v>1</v>
      </c>
      <c r="D2124" s="5" t="str">
        <f>_xlfn.XLOOKUP(R2124,OP!C:C,OP!B:B,,0,1)</f>
        <v>RJ</v>
      </c>
      <c r="E2124" s="23"/>
      <c r="M2124" s="26"/>
      <c r="N2124" s="27"/>
      <c r="O2124" s="28" t="str">
        <f t="shared" si="536"/>
        <v>00000002124</v>
      </c>
      <c r="R2124" s="27" t="s">
        <v>193</v>
      </c>
      <c r="S2124" s="30" t="str">
        <f>_xlfn.IFNA(VLOOKUP(_xlfn.CONCAT(D2124," - ",R2124),OP!A:D,4,0),"-------------------------------------------NAO DISPONIVEL-------------------------------------------")</f>
        <v>FETRANSPOR</v>
      </c>
      <c r="T2124" s="31"/>
      <c r="U2124" s="32"/>
      <c r="V2124" s="31"/>
      <c r="W2124" s="33">
        <f t="shared" si="537"/>
        <v>0</v>
      </c>
      <c r="X2124" s="34">
        <f t="shared" si="538"/>
        <v>0</v>
      </c>
      <c r="Y2124" s="33">
        <f t="shared" si="539"/>
        <v>0</v>
      </c>
      <c r="Z2124" s="33">
        <f t="shared" si="540"/>
        <v>0</v>
      </c>
      <c r="AA2124" s="35">
        <f t="shared" si="541"/>
        <v>0</v>
      </c>
      <c r="AB2124" s="36">
        <f t="shared" si="542"/>
        <v>0</v>
      </c>
      <c r="AC2124" s="37">
        <f t="shared" si="543"/>
        <v>0</v>
      </c>
      <c r="AD2124" s="38"/>
      <c r="AE2124" s="38"/>
      <c r="AF2124" s="39">
        <f t="shared" si="544"/>
        <v>0</v>
      </c>
      <c r="AG2124" s="40"/>
      <c r="AH2124" s="41">
        <f t="shared" si="545"/>
        <v>0</v>
      </c>
      <c r="AI2124" s="42">
        <f t="shared" si="546"/>
        <v>0</v>
      </c>
      <c r="AJ2124" s="43">
        <f t="shared" si="547"/>
        <v>0</v>
      </c>
      <c r="AK2124" s="5" t="str">
        <f>_xlfn.IFNA(VLOOKUP(_xlfn.CONCAT(D2124," - ",S2124),OP!E:F,2,0),"-------------------------------------------NAO DISPONIVEL-------------------------------------------")</f>
        <v>C - RIOCARD</v>
      </c>
      <c r="AL2124" s="7" t="str">
        <f t="shared" si="533"/>
        <v>1 - -------------------------------------------NAO DISPONIVEL------------------------------------------- - 00000002124 - FETRANSPOR</v>
      </c>
      <c r="AM2124" s="7" t="str">
        <f t="shared" si="534"/>
        <v>-------------------------------------------NAO DISPONIVEL-------------------------------------------</v>
      </c>
      <c r="AN2124" s="44" cm="1">
        <f t="array" ref="AN2124">_xlfn.IFS(AJ2124=0,0,AQ2124="INATIVO",2,AQ2124="SEM CADASTRO",4,AQ2124="CPF ATIVO EM OUTRO COMPRADOR",5,AQ2124="NOVO/SEM CARTAO",6,AND(AJ2124&gt;0,AQ2124,""),8)</f>
        <v>0</v>
      </c>
      <c r="AO2124" s="45">
        <f t="shared" si="548"/>
        <v>-10</v>
      </c>
    </row>
    <row r="2125" spans="1:41" x14ac:dyDescent="0.4">
      <c r="A2125" s="21" t="str">
        <f t="shared" si="535"/>
        <v>-------------------------------------------NAO DISPONIVEL-------------------------------------------</v>
      </c>
      <c r="B2125" s="5" t="str">
        <f>_xlfn.IFNA(VLOOKUP(A2125,CNPJ!E:F,2,0),"-------------------------------------------NAO DISPONIVEL-------------------------------------------")</f>
        <v>-------------------------------------------NAO DISPONIVEL-------------------------------------------</v>
      </c>
      <c r="C2125" s="22">
        <v>1</v>
      </c>
      <c r="D2125" s="5" t="str">
        <f>_xlfn.XLOOKUP(R2125,OP!C:C,OP!B:B,,0,1)</f>
        <v>RJ</v>
      </c>
      <c r="E2125" s="23"/>
      <c r="M2125" s="26"/>
      <c r="N2125" s="27"/>
      <c r="O2125" s="28" t="str">
        <f t="shared" si="536"/>
        <v>00000002125</v>
      </c>
      <c r="R2125" s="27" t="s">
        <v>193</v>
      </c>
      <c r="S2125" s="30" t="str">
        <f>_xlfn.IFNA(VLOOKUP(_xlfn.CONCAT(D2125," - ",R2125),OP!A:D,4,0),"-------------------------------------------NAO DISPONIVEL-------------------------------------------")</f>
        <v>FETRANSPOR</v>
      </c>
      <c r="T2125" s="31"/>
      <c r="U2125" s="32"/>
      <c r="V2125" s="31"/>
      <c r="W2125" s="33">
        <f t="shared" si="537"/>
        <v>0</v>
      </c>
      <c r="X2125" s="34">
        <f t="shared" si="538"/>
        <v>0</v>
      </c>
      <c r="Y2125" s="33">
        <f t="shared" si="539"/>
        <v>0</v>
      </c>
      <c r="Z2125" s="33">
        <f t="shared" si="540"/>
        <v>0</v>
      </c>
      <c r="AA2125" s="35">
        <f t="shared" si="541"/>
        <v>0</v>
      </c>
      <c r="AB2125" s="36">
        <f t="shared" si="542"/>
        <v>0</v>
      </c>
      <c r="AC2125" s="37">
        <f t="shared" si="543"/>
        <v>0</v>
      </c>
      <c r="AD2125" s="38"/>
      <c r="AE2125" s="38"/>
      <c r="AF2125" s="39">
        <f t="shared" si="544"/>
        <v>0</v>
      </c>
      <c r="AG2125" s="40"/>
      <c r="AH2125" s="41">
        <f t="shared" si="545"/>
        <v>0</v>
      </c>
      <c r="AI2125" s="42">
        <f t="shared" si="546"/>
        <v>0</v>
      </c>
      <c r="AJ2125" s="43">
        <f t="shared" si="547"/>
        <v>0</v>
      </c>
      <c r="AK2125" s="5" t="str">
        <f>_xlfn.IFNA(VLOOKUP(_xlfn.CONCAT(D2125," - ",S2125),OP!E:F,2,0),"-------------------------------------------NAO DISPONIVEL-------------------------------------------")</f>
        <v>C - RIOCARD</v>
      </c>
      <c r="AL2125" s="7" t="str">
        <f t="shared" si="533"/>
        <v>1 - -------------------------------------------NAO DISPONIVEL------------------------------------------- - 00000002125 - FETRANSPOR</v>
      </c>
      <c r="AM2125" s="7" t="str">
        <f t="shared" si="534"/>
        <v>-------------------------------------------NAO DISPONIVEL-------------------------------------------</v>
      </c>
      <c r="AN2125" s="44" cm="1">
        <f t="array" ref="AN2125">_xlfn.IFS(AJ2125=0,0,AQ2125="INATIVO",2,AQ2125="SEM CADASTRO",4,AQ2125="CPF ATIVO EM OUTRO COMPRADOR",5,AQ2125="NOVO/SEM CARTAO",6,AND(AJ2125&gt;0,AQ2125,""),8)</f>
        <v>0</v>
      </c>
      <c r="AO2125" s="45">
        <f t="shared" si="548"/>
        <v>-10</v>
      </c>
    </row>
    <row r="2126" spans="1:41" x14ac:dyDescent="0.4">
      <c r="A2126" s="21" t="str">
        <f t="shared" si="535"/>
        <v>-------------------------------------------NAO DISPONIVEL-------------------------------------------</v>
      </c>
      <c r="B2126" s="5" t="str">
        <f>_xlfn.IFNA(VLOOKUP(A2126,CNPJ!E:F,2,0),"-------------------------------------------NAO DISPONIVEL-------------------------------------------")</f>
        <v>-------------------------------------------NAO DISPONIVEL-------------------------------------------</v>
      </c>
      <c r="C2126" s="22">
        <v>1</v>
      </c>
      <c r="D2126" s="5" t="str">
        <f>_xlfn.XLOOKUP(R2126,OP!C:C,OP!B:B,,0,1)</f>
        <v>RJ</v>
      </c>
      <c r="E2126" s="23"/>
      <c r="M2126" s="26"/>
      <c r="N2126" s="27"/>
      <c r="O2126" s="28" t="str">
        <f t="shared" si="536"/>
        <v>00000002126</v>
      </c>
      <c r="R2126" s="27" t="s">
        <v>193</v>
      </c>
      <c r="S2126" s="30" t="str">
        <f>_xlfn.IFNA(VLOOKUP(_xlfn.CONCAT(D2126," - ",R2126),OP!A:D,4,0),"-------------------------------------------NAO DISPONIVEL-------------------------------------------")</f>
        <v>FETRANSPOR</v>
      </c>
      <c r="T2126" s="31"/>
      <c r="U2126" s="32"/>
      <c r="V2126" s="31"/>
      <c r="W2126" s="33">
        <f t="shared" si="537"/>
        <v>0</v>
      </c>
      <c r="X2126" s="34">
        <f t="shared" si="538"/>
        <v>0</v>
      </c>
      <c r="Y2126" s="33">
        <f t="shared" si="539"/>
        <v>0</v>
      </c>
      <c r="Z2126" s="33">
        <f t="shared" si="540"/>
        <v>0</v>
      </c>
      <c r="AA2126" s="35">
        <f t="shared" si="541"/>
        <v>0</v>
      </c>
      <c r="AB2126" s="36">
        <f t="shared" si="542"/>
        <v>0</v>
      </c>
      <c r="AC2126" s="37">
        <f t="shared" si="543"/>
        <v>0</v>
      </c>
      <c r="AD2126" s="38"/>
      <c r="AE2126" s="38"/>
      <c r="AF2126" s="39">
        <f t="shared" si="544"/>
        <v>0</v>
      </c>
      <c r="AG2126" s="40"/>
      <c r="AH2126" s="41">
        <f t="shared" si="545"/>
        <v>0</v>
      </c>
      <c r="AI2126" s="42">
        <f t="shared" si="546"/>
        <v>0</v>
      </c>
      <c r="AJ2126" s="43">
        <f t="shared" si="547"/>
        <v>0</v>
      </c>
      <c r="AK2126" s="5" t="str">
        <f>_xlfn.IFNA(VLOOKUP(_xlfn.CONCAT(D2126," - ",S2126),OP!E:F,2,0),"-------------------------------------------NAO DISPONIVEL-------------------------------------------")</f>
        <v>C - RIOCARD</v>
      </c>
      <c r="AL2126" s="7" t="str">
        <f t="shared" si="533"/>
        <v>1 - -------------------------------------------NAO DISPONIVEL------------------------------------------- - 00000002126 - FETRANSPOR</v>
      </c>
      <c r="AM2126" s="7" t="str">
        <f t="shared" si="534"/>
        <v>-------------------------------------------NAO DISPONIVEL-------------------------------------------</v>
      </c>
      <c r="AN2126" s="44" cm="1">
        <f t="array" ref="AN2126">_xlfn.IFS(AJ2126=0,0,AQ2126="INATIVO",2,AQ2126="SEM CADASTRO",4,AQ2126="CPF ATIVO EM OUTRO COMPRADOR",5,AQ2126="NOVO/SEM CARTAO",6,AND(AJ2126&gt;0,AQ2126,""),8)</f>
        <v>0</v>
      </c>
      <c r="AO2126" s="45">
        <f t="shared" si="548"/>
        <v>-10</v>
      </c>
    </row>
    <row r="2127" spans="1:41" x14ac:dyDescent="0.4">
      <c r="A2127" s="21" t="str">
        <f t="shared" si="535"/>
        <v>-------------------------------------------NAO DISPONIVEL-------------------------------------------</v>
      </c>
      <c r="B2127" s="5" t="str">
        <f>_xlfn.IFNA(VLOOKUP(A2127,CNPJ!E:F,2,0),"-------------------------------------------NAO DISPONIVEL-------------------------------------------")</f>
        <v>-------------------------------------------NAO DISPONIVEL-------------------------------------------</v>
      </c>
      <c r="C2127" s="22">
        <v>1</v>
      </c>
      <c r="D2127" s="5" t="str">
        <f>_xlfn.XLOOKUP(R2127,OP!C:C,OP!B:B,,0,1)</f>
        <v>RJ</v>
      </c>
      <c r="E2127" s="23"/>
      <c r="M2127" s="26"/>
      <c r="N2127" s="27"/>
      <c r="O2127" s="28" t="str">
        <f t="shared" si="536"/>
        <v>00000002127</v>
      </c>
      <c r="R2127" s="27" t="s">
        <v>193</v>
      </c>
      <c r="S2127" s="30" t="str">
        <f>_xlfn.IFNA(VLOOKUP(_xlfn.CONCAT(D2127," - ",R2127),OP!A:D,4,0),"-------------------------------------------NAO DISPONIVEL-------------------------------------------")</f>
        <v>FETRANSPOR</v>
      </c>
      <c r="T2127" s="31"/>
      <c r="U2127" s="32"/>
      <c r="V2127" s="31"/>
      <c r="W2127" s="33">
        <f t="shared" si="537"/>
        <v>0</v>
      </c>
      <c r="X2127" s="34">
        <f t="shared" si="538"/>
        <v>0</v>
      </c>
      <c r="Y2127" s="33">
        <f t="shared" si="539"/>
        <v>0</v>
      </c>
      <c r="Z2127" s="33">
        <f t="shared" si="540"/>
        <v>0</v>
      </c>
      <c r="AA2127" s="35">
        <f t="shared" si="541"/>
        <v>0</v>
      </c>
      <c r="AB2127" s="36">
        <f t="shared" si="542"/>
        <v>0</v>
      </c>
      <c r="AC2127" s="37">
        <f t="shared" si="543"/>
        <v>0</v>
      </c>
      <c r="AD2127" s="38"/>
      <c r="AE2127" s="38"/>
      <c r="AF2127" s="39">
        <f t="shared" si="544"/>
        <v>0</v>
      </c>
      <c r="AG2127" s="40"/>
      <c r="AH2127" s="41">
        <f t="shared" si="545"/>
        <v>0</v>
      </c>
      <c r="AI2127" s="42">
        <f t="shared" si="546"/>
        <v>0</v>
      </c>
      <c r="AJ2127" s="43">
        <f t="shared" si="547"/>
        <v>0</v>
      </c>
      <c r="AK2127" s="5" t="str">
        <f>_xlfn.IFNA(VLOOKUP(_xlfn.CONCAT(D2127," - ",S2127),OP!E:F,2,0),"-------------------------------------------NAO DISPONIVEL-------------------------------------------")</f>
        <v>C - RIOCARD</v>
      </c>
      <c r="AL2127" s="7" t="str">
        <f t="shared" si="533"/>
        <v>1 - -------------------------------------------NAO DISPONIVEL------------------------------------------- - 00000002127 - FETRANSPOR</v>
      </c>
      <c r="AM2127" s="7" t="str">
        <f t="shared" si="534"/>
        <v>-------------------------------------------NAO DISPONIVEL-------------------------------------------</v>
      </c>
      <c r="AN2127" s="44" cm="1">
        <f t="array" ref="AN2127">_xlfn.IFS(AJ2127=0,0,AQ2127="INATIVO",2,AQ2127="SEM CADASTRO",4,AQ2127="CPF ATIVO EM OUTRO COMPRADOR",5,AQ2127="NOVO/SEM CARTAO",6,AND(AJ2127&gt;0,AQ2127,""),8)</f>
        <v>0</v>
      </c>
      <c r="AO2127" s="45">
        <f t="shared" si="548"/>
        <v>-10</v>
      </c>
    </row>
    <row r="2128" spans="1:41" x14ac:dyDescent="0.4">
      <c r="A2128" s="21" t="str">
        <f t="shared" si="535"/>
        <v>-------------------------------------------NAO DISPONIVEL-------------------------------------------</v>
      </c>
      <c r="B2128" s="5" t="str">
        <f>_xlfn.IFNA(VLOOKUP(A2128,CNPJ!E:F,2,0),"-------------------------------------------NAO DISPONIVEL-------------------------------------------")</f>
        <v>-------------------------------------------NAO DISPONIVEL-------------------------------------------</v>
      </c>
      <c r="C2128" s="22">
        <v>1</v>
      </c>
      <c r="D2128" s="5" t="str">
        <f>_xlfn.XLOOKUP(R2128,OP!C:C,OP!B:B,,0,1)</f>
        <v>RJ</v>
      </c>
      <c r="E2128" s="23"/>
      <c r="M2128" s="26"/>
      <c r="N2128" s="27"/>
      <c r="O2128" s="28" t="str">
        <f t="shared" si="536"/>
        <v>00000002128</v>
      </c>
      <c r="R2128" s="27" t="s">
        <v>193</v>
      </c>
      <c r="S2128" s="30" t="str">
        <f>_xlfn.IFNA(VLOOKUP(_xlfn.CONCAT(D2128," - ",R2128),OP!A:D,4,0),"-------------------------------------------NAO DISPONIVEL-------------------------------------------")</f>
        <v>FETRANSPOR</v>
      </c>
      <c r="T2128" s="31"/>
      <c r="U2128" s="32"/>
      <c r="V2128" s="31"/>
      <c r="W2128" s="33">
        <f t="shared" si="537"/>
        <v>0</v>
      </c>
      <c r="X2128" s="34">
        <f t="shared" si="538"/>
        <v>0</v>
      </c>
      <c r="Y2128" s="33">
        <f t="shared" si="539"/>
        <v>0</v>
      </c>
      <c r="Z2128" s="33">
        <f t="shared" si="540"/>
        <v>0</v>
      </c>
      <c r="AA2128" s="35">
        <f t="shared" si="541"/>
        <v>0</v>
      </c>
      <c r="AB2128" s="36">
        <f t="shared" si="542"/>
        <v>0</v>
      </c>
      <c r="AC2128" s="37">
        <f t="shared" si="543"/>
        <v>0</v>
      </c>
      <c r="AD2128" s="38"/>
      <c r="AE2128" s="38"/>
      <c r="AF2128" s="39">
        <f t="shared" si="544"/>
        <v>0</v>
      </c>
      <c r="AG2128" s="40"/>
      <c r="AH2128" s="41">
        <f t="shared" si="545"/>
        <v>0</v>
      </c>
      <c r="AI2128" s="42">
        <f t="shared" si="546"/>
        <v>0</v>
      </c>
      <c r="AJ2128" s="43">
        <f t="shared" si="547"/>
        <v>0</v>
      </c>
      <c r="AK2128" s="5" t="str">
        <f>_xlfn.IFNA(VLOOKUP(_xlfn.CONCAT(D2128," - ",S2128),OP!E:F,2,0),"-------------------------------------------NAO DISPONIVEL-------------------------------------------")</f>
        <v>C - RIOCARD</v>
      </c>
      <c r="AL2128" s="7" t="str">
        <f t="shared" si="533"/>
        <v>1 - -------------------------------------------NAO DISPONIVEL------------------------------------------- - 00000002128 - FETRANSPOR</v>
      </c>
      <c r="AM2128" s="7" t="str">
        <f t="shared" si="534"/>
        <v>-------------------------------------------NAO DISPONIVEL-------------------------------------------</v>
      </c>
      <c r="AN2128" s="44" cm="1">
        <f t="array" ref="AN2128">_xlfn.IFS(AJ2128=0,0,AQ2128="INATIVO",2,AQ2128="SEM CADASTRO",4,AQ2128="CPF ATIVO EM OUTRO COMPRADOR",5,AQ2128="NOVO/SEM CARTAO",6,AND(AJ2128&gt;0,AQ2128,""),8)</f>
        <v>0</v>
      </c>
      <c r="AO2128" s="45">
        <f t="shared" si="548"/>
        <v>-10</v>
      </c>
    </row>
    <row r="2129" spans="1:41" x14ac:dyDescent="0.4">
      <c r="A2129" s="21" t="str">
        <f t="shared" si="535"/>
        <v>-------------------------------------------NAO DISPONIVEL-------------------------------------------</v>
      </c>
      <c r="B2129" s="5" t="str">
        <f>_xlfn.IFNA(VLOOKUP(A2129,CNPJ!E:F,2,0),"-------------------------------------------NAO DISPONIVEL-------------------------------------------")</f>
        <v>-------------------------------------------NAO DISPONIVEL-------------------------------------------</v>
      </c>
      <c r="C2129" s="22">
        <v>1</v>
      </c>
      <c r="D2129" s="5" t="str">
        <f>_xlfn.XLOOKUP(R2129,OP!C:C,OP!B:B,,0,1)</f>
        <v>RJ</v>
      </c>
      <c r="E2129" s="23"/>
      <c r="M2129" s="26"/>
      <c r="N2129" s="27"/>
      <c r="O2129" s="28" t="str">
        <f t="shared" si="536"/>
        <v>00000002129</v>
      </c>
      <c r="R2129" s="27" t="s">
        <v>193</v>
      </c>
      <c r="S2129" s="30" t="str">
        <f>_xlfn.IFNA(VLOOKUP(_xlfn.CONCAT(D2129," - ",R2129),OP!A:D,4,0),"-------------------------------------------NAO DISPONIVEL-------------------------------------------")</f>
        <v>FETRANSPOR</v>
      </c>
      <c r="T2129" s="31"/>
      <c r="U2129" s="32"/>
      <c r="V2129" s="31"/>
      <c r="W2129" s="33">
        <f t="shared" si="537"/>
        <v>0</v>
      </c>
      <c r="X2129" s="34">
        <f t="shared" si="538"/>
        <v>0</v>
      </c>
      <c r="Y2129" s="33">
        <f t="shared" si="539"/>
        <v>0</v>
      </c>
      <c r="Z2129" s="33">
        <f t="shared" si="540"/>
        <v>0</v>
      </c>
      <c r="AA2129" s="35">
        <f t="shared" si="541"/>
        <v>0</v>
      </c>
      <c r="AB2129" s="36">
        <f t="shared" si="542"/>
        <v>0</v>
      </c>
      <c r="AC2129" s="37">
        <f t="shared" si="543"/>
        <v>0</v>
      </c>
      <c r="AD2129" s="38"/>
      <c r="AE2129" s="38"/>
      <c r="AF2129" s="39">
        <f t="shared" si="544"/>
        <v>0</v>
      </c>
      <c r="AG2129" s="40"/>
      <c r="AH2129" s="41">
        <f t="shared" si="545"/>
        <v>0</v>
      </c>
      <c r="AI2129" s="42">
        <f t="shared" si="546"/>
        <v>0</v>
      </c>
      <c r="AJ2129" s="43">
        <f t="shared" si="547"/>
        <v>0</v>
      </c>
      <c r="AK2129" s="5" t="str">
        <f>_xlfn.IFNA(VLOOKUP(_xlfn.CONCAT(D2129," - ",S2129),OP!E:F,2,0),"-------------------------------------------NAO DISPONIVEL-------------------------------------------")</f>
        <v>C - RIOCARD</v>
      </c>
      <c r="AL2129" s="7" t="str">
        <f t="shared" si="533"/>
        <v>1 - -------------------------------------------NAO DISPONIVEL------------------------------------------- - 00000002129 - FETRANSPOR</v>
      </c>
      <c r="AM2129" s="7" t="str">
        <f t="shared" si="534"/>
        <v>-------------------------------------------NAO DISPONIVEL-------------------------------------------</v>
      </c>
      <c r="AN2129" s="44" cm="1">
        <f t="array" ref="AN2129">_xlfn.IFS(AJ2129=0,0,AQ2129="INATIVO",2,AQ2129="SEM CADASTRO",4,AQ2129="CPF ATIVO EM OUTRO COMPRADOR",5,AQ2129="NOVO/SEM CARTAO",6,AND(AJ2129&gt;0,AQ2129,""),8)</f>
        <v>0</v>
      </c>
      <c r="AO2129" s="45">
        <f t="shared" si="548"/>
        <v>-10</v>
      </c>
    </row>
    <row r="2130" spans="1:41" x14ac:dyDescent="0.4">
      <c r="A2130" s="21" t="str">
        <f t="shared" si="535"/>
        <v>-------------------------------------------NAO DISPONIVEL-------------------------------------------</v>
      </c>
      <c r="B2130" s="5" t="str">
        <f>_xlfn.IFNA(VLOOKUP(A2130,CNPJ!E:F,2,0),"-------------------------------------------NAO DISPONIVEL-------------------------------------------")</f>
        <v>-------------------------------------------NAO DISPONIVEL-------------------------------------------</v>
      </c>
      <c r="C2130" s="22">
        <v>1</v>
      </c>
      <c r="D2130" s="5" t="str">
        <f>_xlfn.XLOOKUP(R2130,OP!C:C,OP!B:B,,0,1)</f>
        <v>RJ</v>
      </c>
      <c r="E2130" s="23"/>
      <c r="M2130" s="26"/>
      <c r="N2130" s="27"/>
      <c r="O2130" s="28" t="str">
        <f t="shared" si="536"/>
        <v>00000002130</v>
      </c>
      <c r="R2130" s="27" t="s">
        <v>193</v>
      </c>
      <c r="S2130" s="30" t="str">
        <f>_xlfn.IFNA(VLOOKUP(_xlfn.CONCAT(D2130," - ",R2130),OP!A:D,4,0),"-------------------------------------------NAO DISPONIVEL-------------------------------------------")</f>
        <v>FETRANSPOR</v>
      </c>
      <c r="T2130" s="31"/>
      <c r="U2130" s="32"/>
      <c r="V2130" s="31"/>
      <c r="W2130" s="33">
        <f t="shared" si="537"/>
        <v>0</v>
      </c>
      <c r="X2130" s="34">
        <f t="shared" si="538"/>
        <v>0</v>
      </c>
      <c r="Y2130" s="33">
        <f t="shared" si="539"/>
        <v>0</v>
      </c>
      <c r="Z2130" s="33">
        <f t="shared" si="540"/>
        <v>0</v>
      </c>
      <c r="AA2130" s="35">
        <f t="shared" si="541"/>
        <v>0</v>
      </c>
      <c r="AB2130" s="36">
        <f t="shared" si="542"/>
        <v>0</v>
      </c>
      <c r="AC2130" s="37">
        <f t="shared" si="543"/>
        <v>0</v>
      </c>
      <c r="AD2130" s="38"/>
      <c r="AE2130" s="38"/>
      <c r="AF2130" s="39">
        <f t="shared" si="544"/>
        <v>0</v>
      </c>
      <c r="AG2130" s="40"/>
      <c r="AH2130" s="41">
        <f t="shared" si="545"/>
        <v>0</v>
      </c>
      <c r="AI2130" s="42">
        <f t="shared" si="546"/>
        <v>0</v>
      </c>
      <c r="AJ2130" s="43">
        <f t="shared" si="547"/>
        <v>0</v>
      </c>
      <c r="AK2130" s="5" t="str">
        <f>_xlfn.IFNA(VLOOKUP(_xlfn.CONCAT(D2130," - ",S2130),OP!E:F,2,0),"-------------------------------------------NAO DISPONIVEL-------------------------------------------")</f>
        <v>C - RIOCARD</v>
      </c>
      <c r="AL2130" s="7" t="str">
        <f t="shared" si="533"/>
        <v>1 - -------------------------------------------NAO DISPONIVEL------------------------------------------- - 00000002130 - FETRANSPOR</v>
      </c>
      <c r="AM2130" s="7" t="str">
        <f t="shared" si="534"/>
        <v>-------------------------------------------NAO DISPONIVEL-------------------------------------------</v>
      </c>
      <c r="AN2130" s="44" cm="1">
        <f t="array" ref="AN2130">_xlfn.IFS(AJ2130=0,0,AQ2130="INATIVO",2,AQ2130="SEM CADASTRO",4,AQ2130="CPF ATIVO EM OUTRO COMPRADOR",5,AQ2130="NOVO/SEM CARTAO",6,AND(AJ2130&gt;0,AQ2130,""),8)</f>
        <v>0</v>
      </c>
      <c r="AO2130" s="45">
        <f t="shared" si="548"/>
        <v>-10</v>
      </c>
    </row>
    <row r="2131" spans="1:41" x14ac:dyDescent="0.4">
      <c r="A2131" s="21" t="str">
        <f t="shared" si="535"/>
        <v>-------------------------------------------NAO DISPONIVEL-------------------------------------------</v>
      </c>
      <c r="B2131" s="5" t="str">
        <f>_xlfn.IFNA(VLOOKUP(A2131,CNPJ!E:F,2,0),"-------------------------------------------NAO DISPONIVEL-------------------------------------------")</f>
        <v>-------------------------------------------NAO DISPONIVEL-------------------------------------------</v>
      </c>
      <c r="C2131" s="22">
        <v>1</v>
      </c>
      <c r="D2131" s="5" t="str">
        <f>_xlfn.XLOOKUP(R2131,OP!C:C,OP!B:B,,0,1)</f>
        <v>RJ</v>
      </c>
      <c r="E2131" s="23"/>
      <c r="M2131" s="26"/>
      <c r="N2131" s="27"/>
      <c r="O2131" s="28" t="str">
        <f t="shared" si="536"/>
        <v>00000002131</v>
      </c>
      <c r="R2131" s="27" t="s">
        <v>193</v>
      </c>
      <c r="S2131" s="30" t="str">
        <f>_xlfn.IFNA(VLOOKUP(_xlfn.CONCAT(D2131," - ",R2131),OP!A:D,4,0),"-------------------------------------------NAO DISPONIVEL-------------------------------------------")</f>
        <v>FETRANSPOR</v>
      </c>
      <c r="T2131" s="31"/>
      <c r="U2131" s="32"/>
      <c r="V2131" s="31"/>
      <c r="W2131" s="33">
        <f t="shared" si="537"/>
        <v>0</v>
      </c>
      <c r="X2131" s="34">
        <f t="shared" si="538"/>
        <v>0</v>
      </c>
      <c r="Y2131" s="33">
        <f t="shared" si="539"/>
        <v>0</v>
      </c>
      <c r="Z2131" s="33">
        <f t="shared" si="540"/>
        <v>0</v>
      </c>
      <c r="AA2131" s="35">
        <f t="shared" si="541"/>
        <v>0</v>
      </c>
      <c r="AB2131" s="36">
        <f t="shared" si="542"/>
        <v>0</v>
      </c>
      <c r="AC2131" s="37">
        <f t="shared" si="543"/>
        <v>0</v>
      </c>
      <c r="AD2131" s="38"/>
      <c r="AE2131" s="38"/>
      <c r="AF2131" s="39">
        <f t="shared" si="544"/>
        <v>0</v>
      </c>
      <c r="AG2131" s="40"/>
      <c r="AH2131" s="41">
        <f t="shared" si="545"/>
        <v>0</v>
      </c>
      <c r="AI2131" s="42">
        <f t="shared" si="546"/>
        <v>0</v>
      </c>
      <c r="AJ2131" s="43">
        <f t="shared" si="547"/>
        <v>0</v>
      </c>
      <c r="AK2131" s="5" t="str">
        <f>_xlfn.IFNA(VLOOKUP(_xlfn.CONCAT(D2131," - ",S2131),OP!E:F,2,0),"-------------------------------------------NAO DISPONIVEL-------------------------------------------")</f>
        <v>C - RIOCARD</v>
      </c>
      <c r="AL2131" s="7" t="str">
        <f t="shared" si="533"/>
        <v>1 - -------------------------------------------NAO DISPONIVEL------------------------------------------- - 00000002131 - FETRANSPOR</v>
      </c>
      <c r="AM2131" s="7" t="str">
        <f t="shared" si="534"/>
        <v>-------------------------------------------NAO DISPONIVEL-------------------------------------------</v>
      </c>
      <c r="AN2131" s="44" cm="1">
        <f t="array" ref="AN2131">_xlfn.IFS(AJ2131=0,0,AQ2131="INATIVO",2,AQ2131="SEM CADASTRO",4,AQ2131="CPF ATIVO EM OUTRO COMPRADOR",5,AQ2131="NOVO/SEM CARTAO",6,AND(AJ2131&gt;0,AQ2131,""),8)</f>
        <v>0</v>
      </c>
      <c r="AO2131" s="45">
        <f t="shared" si="548"/>
        <v>-10</v>
      </c>
    </row>
    <row r="2132" spans="1:41" x14ac:dyDescent="0.4">
      <c r="A2132" s="21" t="str">
        <f t="shared" si="535"/>
        <v>-------------------------------------------NAO DISPONIVEL-------------------------------------------</v>
      </c>
      <c r="B2132" s="5" t="str">
        <f>_xlfn.IFNA(VLOOKUP(A2132,CNPJ!E:F,2,0),"-------------------------------------------NAO DISPONIVEL-------------------------------------------")</f>
        <v>-------------------------------------------NAO DISPONIVEL-------------------------------------------</v>
      </c>
      <c r="C2132" s="22">
        <v>1</v>
      </c>
      <c r="D2132" s="5" t="str">
        <f>_xlfn.XLOOKUP(R2132,OP!C:C,OP!B:B,,0,1)</f>
        <v>RJ</v>
      </c>
      <c r="E2132" s="23"/>
      <c r="M2132" s="26"/>
      <c r="N2132" s="27"/>
      <c r="O2132" s="28" t="str">
        <f t="shared" si="536"/>
        <v>00000002132</v>
      </c>
      <c r="R2132" s="27" t="s">
        <v>193</v>
      </c>
      <c r="S2132" s="30" t="str">
        <f>_xlfn.IFNA(VLOOKUP(_xlfn.CONCAT(D2132," - ",R2132),OP!A:D,4,0),"-------------------------------------------NAO DISPONIVEL-------------------------------------------")</f>
        <v>FETRANSPOR</v>
      </c>
      <c r="T2132" s="31"/>
      <c r="U2132" s="32"/>
      <c r="V2132" s="31"/>
      <c r="W2132" s="33">
        <f t="shared" si="537"/>
        <v>0</v>
      </c>
      <c r="X2132" s="34">
        <f t="shared" si="538"/>
        <v>0</v>
      </c>
      <c r="Y2132" s="33">
        <f t="shared" si="539"/>
        <v>0</v>
      </c>
      <c r="Z2132" s="33">
        <f t="shared" si="540"/>
        <v>0</v>
      </c>
      <c r="AA2132" s="35">
        <f t="shared" si="541"/>
        <v>0</v>
      </c>
      <c r="AB2132" s="36">
        <f t="shared" si="542"/>
        <v>0</v>
      </c>
      <c r="AC2132" s="37">
        <f t="shared" si="543"/>
        <v>0</v>
      </c>
      <c r="AD2132" s="38"/>
      <c r="AE2132" s="38"/>
      <c r="AF2132" s="39">
        <f t="shared" si="544"/>
        <v>0</v>
      </c>
      <c r="AG2132" s="40"/>
      <c r="AH2132" s="41">
        <f t="shared" si="545"/>
        <v>0</v>
      </c>
      <c r="AI2132" s="42">
        <f t="shared" si="546"/>
        <v>0</v>
      </c>
      <c r="AJ2132" s="43">
        <f t="shared" si="547"/>
        <v>0</v>
      </c>
      <c r="AK2132" s="5" t="str">
        <f>_xlfn.IFNA(VLOOKUP(_xlfn.CONCAT(D2132," - ",S2132),OP!E:F,2,0),"-------------------------------------------NAO DISPONIVEL-------------------------------------------")</f>
        <v>C - RIOCARD</v>
      </c>
      <c r="AL2132" s="7" t="str">
        <f t="shared" si="533"/>
        <v>1 - -------------------------------------------NAO DISPONIVEL------------------------------------------- - 00000002132 - FETRANSPOR</v>
      </c>
      <c r="AM2132" s="7" t="str">
        <f t="shared" si="534"/>
        <v>-------------------------------------------NAO DISPONIVEL-------------------------------------------</v>
      </c>
      <c r="AN2132" s="44" cm="1">
        <f t="array" ref="AN2132">_xlfn.IFS(AJ2132=0,0,AQ2132="INATIVO",2,AQ2132="SEM CADASTRO",4,AQ2132="CPF ATIVO EM OUTRO COMPRADOR",5,AQ2132="NOVO/SEM CARTAO",6,AND(AJ2132&gt;0,AQ2132,""),8)</f>
        <v>0</v>
      </c>
      <c r="AO2132" s="45">
        <f t="shared" si="548"/>
        <v>-10</v>
      </c>
    </row>
    <row r="2133" spans="1:41" x14ac:dyDescent="0.4">
      <c r="A2133" s="21" t="str">
        <f t="shared" si="535"/>
        <v>-------------------------------------------NAO DISPONIVEL-------------------------------------------</v>
      </c>
      <c r="B2133" s="5" t="str">
        <f>_xlfn.IFNA(VLOOKUP(A2133,CNPJ!E:F,2,0),"-------------------------------------------NAO DISPONIVEL-------------------------------------------")</f>
        <v>-------------------------------------------NAO DISPONIVEL-------------------------------------------</v>
      </c>
      <c r="C2133" s="22">
        <v>1</v>
      </c>
      <c r="D2133" s="5" t="str">
        <f>_xlfn.XLOOKUP(R2133,OP!C:C,OP!B:B,,0,1)</f>
        <v>RJ</v>
      </c>
      <c r="E2133" s="23"/>
      <c r="M2133" s="26"/>
      <c r="N2133" s="27"/>
      <c r="O2133" s="28" t="str">
        <f t="shared" si="536"/>
        <v>00000002133</v>
      </c>
      <c r="R2133" s="27" t="s">
        <v>193</v>
      </c>
      <c r="S2133" s="30" t="str">
        <f>_xlfn.IFNA(VLOOKUP(_xlfn.CONCAT(D2133," - ",R2133),OP!A:D,4,0),"-------------------------------------------NAO DISPONIVEL-------------------------------------------")</f>
        <v>FETRANSPOR</v>
      </c>
      <c r="T2133" s="31"/>
      <c r="U2133" s="32"/>
      <c r="V2133" s="31"/>
      <c r="W2133" s="33">
        <f t="shared" si="537"/>
        <v>0</v>
      </c>
      <c r="X2133" s="34">
        <f t="shared" si="538"/>
        <v>0</v>
      </c>
      <c r="Y2133" s="33">
        <f t="shared" si="539"/>
        <v>0</v>
      </c>
      <c r="Z2133" s="33">
        <f t="shared" si="540"/>
        <v>0</v>
      </c>
      <c r="AA2133" s="35">
        <f t="shared" si="541"/>
        <v>0</v>
      </c>
      <c r="AB2133" s="36">
        <f t="shared" si="542"/>
        <v>0</v>
      </c>
      <c r="AC2133" s="37">
        <f t="shared" si="543"/>
        <v>0</v>
      </c>
      <c r="AD2133" s="38"/>
      <c r="AE2133" s="38"/>
      <c r="AF2133" s="39">
        <f t="shared" si="544"/>
        <v>0</v>
      </c>
      <c r="AG2133" s="40"/>
      <c r="AH2133" s="41">
        <f t="shared" si="545"/>
        <v>0</v>
      </c>
      <c r="AI2133" s="42">
        <f t="shared" si="546"/>
        <v>0</v>
      </c>
      <c r="AJ2133" s="43">
        <f t="shared" si="547"/>
        <v>0</v>
      </c>
      <c r="AK2133" s="5" t="str">
        <f>_xlfn.IFNA(VLOOKUP(_xlfn.CONCAT(D2133," - ",S2133),OP!E:F,2,0),"-------------------------------------------NAO DISPONIVEL-------------------------------------------")</f>
        <v>C - RIOCARD</v>
      </c>
      <c r="AL2133" s="7" t="str">
        <f t="shared" si="533"/>
        <v>1 - -------------------------------------------NAO DISPONIVEL------------------------------------------- - 00000002133 - FETRANSPOR</v>
      </c>
      <c r="AM2133" s="7" t="str">
        <f t="shared" si="534"/>
        <v>-------------------------------------------NAO DISPONIVEL-------------------------------------------</v>
      </c>
      <c r="AN2133" s="44" cm="1">
        <f t="array" ref="AN2133">_xlfn.IFS(AJ2133=0,0,AQ2133="INATIVO",2,AQ2133="SEM CADASTRO",4,AQ2133="CPF ATIVO EM OUTRO COMPRADOR",5,AQ2133="NOVO/SEM CARTAO",6,AND(AJ2133&gt;0,AQ2133,""),8)</f>
        <v>0</v>
      </c>
      <c r="AO2133" s="45">
        <f t="shared" si="548"/>
        <v>-10</v>
      </c>
    </row>
    <row r="2134" spans="1:41" x14ac:dyDescent="0.4">
      <c r="A2134" s="21" t="str">
        <f t="shared" si="535"/>
        <v>-------------------------------------------NAO DISPONIVEL-------------------------------------------</v>
      </c>
      <c r="B2134" s="5" t="str">
        <f>_xlfn.IFNA(VLOOKUP(A2134,CNPJ!E:F,2,0),"-------------------------------------------NAO DISPONIVEL-------------------------------------------")</f>
        <v>-------------------------------------------NAO DISPONIVEL-------------------------------------------</v>
      </c>
      <c r="C2134" s="22">
        <v>1</v>
      </c>
      <c r="D2134" s="5" t="str">
        <f>_xlfn.XLOOKUP(R2134,OP!C:C,OP!B:B,,0,1)</f>
        <v>RJ</v>
      </c>
      <c r="E2134" s="23"/>
      <c r="M2134" s="26"/>
      <c r="N2134" s="27"/>
      <c r="O2134" s="28" t="str">
        <f t="shared" si="536"/>
        <v>00000002134</v>
      </c>
      <c r="R2134" s="27" t="s">
        <v>193</v>
      </c>
      <c r="S2134" s="30" t="str">
        <f>_xlfn.IFNA(VLOOKUP(_xlfn.CONCAT(D2134," - ",R2134),OP!A:D,4,0),"-------------------------------------------NAO DISPONIVEL-------------------------------------------")</f>
        <v>FETRANSPOR</v>
      </c>
      <c r="T2134" s="31"/>
      <c r="U2134" s="32"/>
      <c r="V2134" s="31"/>
      <c r="W2134" s="33">
        <f t="shared" si="537"/>
        <v>0</v>
      </c>
      <c r="X2134" s="34">
        <f t="shared" si="538"/>
        <v>0</v>
      </c>
      <c r="Y2134" s="33">
        <f t="shared" si="539"/>
        <v>0</v>
      </c>
      <c r="Z2134" s="33">
        <f t="shared" si="540"/>
        <v>0</v>
      </c>
      <c r="AA2134" s="35">
        <f t="shared" si="541"/>
        <v>0</v>
      </c>
      <c r="AB2134" s="36">
        <f t="shared" si="542"/>
        <v>0</v>
      </c>
      <c r="AC2134" s="37">
        <f t="shared" si="543"/>
        <v>0</v>
      </c>
      <c r="AD2134" s="38"/>
      <c r="AE2134" s="38"/>
      <c r="AF2134" s="39">
        <f t="shared" si="544"/>
        <v>0</v>
      </c>
      <c r="AG2134" s="40"/>
      <c r="AH2134" s="41">
        <f t="shared" si="545"/>
        <v>0</v>
      </c>
      <c r="AI2134" s="42">
        <f t="shared" si="546"/>
        <v>0</v>
      </c>
      <c r="AJ2134" s="43">
        <f t="shared" si="547"/>
        <v>0</v>
      </c>
      <c r="AK2134" s="5" t="str">
        <f>_xlfn.IFNA(VLOOKUP(_xlfn.CONCAT(D2134," - ",S2134),OP!E:F,2,0),"-------------------------------------------NAO DISPONIVEL-------------------------------------------")</f>
        <v>C - RIOCARD</v>
      </c>
      <c r="AL2134" s="7" t="str">
        <f t="shared" si="533"/>
        <v>1 - -------------------------------------------NAO DISPONIVEL------------------------------------------- - 00000002134 - FETRANSPOR</v>
      </c>
      <c r="AM2134" s="7" t="str">
        <f t="shared" si="534"/>
        <v>-------------------------------------------NAO DISPONIVEL-------------------------------------------</v>
      </c>
      <c r="AN2134" s="44" cm="1">
        <f t="array" ref="AN2134">_xlfn.IFS(AJ2134=0,0,AQ2134="INATIVO",2,AQ2134="SEM CADASTRO",4,AQ2134="CPF ATIVO EM OUTRO COMPRADOR",5,AQ2134="NOVO/SEM CARTAO",6,AND(AJ2134&gt;0,AQ2134,""),8)</f>
        <v>0</v>
      </c>
      <c r="AO2134" s="45">
        <f t="shared" si="548"/>
        <v>-10</v>
      </c>
    </row>
    <row r="2135" spans="1:41" x14ac:dyDescent="0.4">
      <c r="A2135" s="21" t="str">
        <f t="shared" si="535"/>
        <v>-------------------------------------------NAO DISPONIVEL-------------------------------------------</v>
      </c>
      <c r="B2135" s="5" t="str">
        <f>_xlfn.IFNA(VLOOKUP(A2135,CNPJ!E:F,2,0),"-------------------------------------------NAO DISPONIVEL-------------------------------------------")</f>
        <v>-------------------------------------------NAO DISPONIVEL-------------------------------------------</v>
      </c>
      <c r="C2135" s="22">
        <v>1</v>
      </c>
      <c r="D2135" s="5" t="str">
        <f>_xlfn.XLOOKUP(R2135,OP!C:C,OP!B:B,,0,1)</f>
        <v>RJ</v>
      </c>
      <c r="E2135" s="23"/>
      <c r="M2135" s="26"/>
      <c r="N2135" s="27"/>
      <c r="O2135" s="28" t="str">
        <f t="shared" si="536"/>
        <v>00000002135</v>
      </c>
      <c r="R2135" s="27" t="s">
        <v>193</v>
      </c>
      <c r="S2135" s="30" t="str">
        <f>_xlfn.IFNA(VLOOKUP(_xlfn.CONCAT(D2135," - ",R2135),OP!A:D,4,0),"-------------------------------------------NAO DISPONIVEL-------------------------------------------")</f>
        <v>FETRANSPOR</v>
      </c>
      <c r="T2135" s="31"/>
      <c r="U2135" s="32"/>
      <c r="V2135" s="31"/>
      <c r="W2135" s="33">
        <f t="shared" si="537"/>
        <v>0</v>
      </c>
      <c r="X2135" s="34">
        <f t="shared" si="538"/>
        <v>0</v>
      </c>
      <c r="Y2135" s="33">
        <f t="shared" si="539"/>
        <v>0</v>
      </c>
      <c r="Z2135" s="33">
        <f t="shared" si="540"/>
        <v>0</v>
      </c>
      <c r="AA2135" s="35">
        <f t="shared" si="541"/>
        <v>0</v>
      </c>
      <c r="AB2135" s="36">
        <f t="shared" si="542"/>
        <v>0</v>
      </c>
      <c r="AC2135" s="37">
        <f t="shared" si="543"/>
        <v>0</v>
      </c>
      <c r="AD2135" s="38"/>
      <c r="AE2135" s="38"/>
      <c r="AF2135" s="39">
        <f t="shared" si="544"/>
        <v>0</v>
      </c>
      <c r="AG2135" s="40"/>
      <c r="AH2135" s="41">
        <f t="shared" si="545"/>
        <v>0</v>
      </c>
      <c r="AI2135" s="42">
        <f t="shared" si="546"/>
        <v>0</v>
      </c>
      <c r="AJ2135" s="43">
        <f t="shared" si="547"/>
        <v>0</v>
      </c>
      <c r="AK2135" s="5" t="str">
        <f>_xlfn.IFNA(VLOOKUP(_xlfn.CONCAT(D2135," - ",S2135),OP!E:F,2,0),"-------------------------------------------NAO DISPONIVEL-------------------------------------------")</f>
        <v>C - RIOCARD</v>
      </c>
      <c r="AL2135" s="7" t="str">
        <f t="shared" si="533"/>
        <v>1 - -------------------------------------------NAO DISPONIVEL------------------------------------------- - 00000002135 - FETRANSPOR</v>
      </c>
      <c r="AM2135" s="7" t="str">
        <f t="shared" si="534"/>
        <v>-------------------------------------------NAO DISPONIVEL-------------------------------------------</v>
      </c>
      <c r="AN2135" s="44" cm="1">
        <f t="array" ref="AN2135">_xlfn.IFS(AJ2135=0,0,AQ2135="INATIVO",2,AQ2135="SEM CADASTRO",4,AQ2135="CPF ATIVO EM OUTRO COMPRADOR",5,AQ2135="NOVO/SEM CARTAO",6,AND(AJ2135&gt;0,AQ2135,""),8)</f>
        <v>0</v>
      </c>
      <c r="AO2135" s="45">
        <f t="shared" si="548"/>
        <v>-10</v>
      </c>
    </row>
    <row r="2136" spans="1:41" x14ac:dyDescent="0.4">
      <c r="A2136" s="21" t="str">
        <f t="shared" si="535"/>
        <v>-------------------------------------------NAO DISPONIVEL-------------------------------------------</v>
      </c>
      <c r="B2136" s="5" t="str">
        <f>_xlfn.IFNA(VLOOKUP(A2136,CNPJ!E:F,2,0),"-------------------------------------------NAO DISPONIVEL-------------------------------------------")</f>
        <v>-------------------------------------------NAO DISPONIVEL-------------------------------------------</v>
      </c>
      <c r="C2136" s="22">
        <v>1</v>
      </c>
      <c r="D2136" s="5" t="str">
        <f>_xlfn.XLOOKUP(R2136,OP!C:C,OP!B:B,,0,1)</f>
        <v>RJ</v>
      </c>
      <c r="E2136" s="23"/>
      <c r="M2136" s="26"/>
      <c r="N2136" s="27"/>
      <c r="O2136" s="28" t="str">
        <f t="shared" si="536"/>
        <v>00000002136</v>
      </c>
      <c r="R2136" s="27" t="s">
        <v>193</v>
      </c>
      <c r="S2136" s="30" t="str">
        <f>_xlfn.IFNA(VLOOKUP(_xlfn.CONCAT(D2136," - ",R2136),OP!A:D,4,0),"-------------------------------------------NAO DISPONIVEL-------------------------------------------")</f>
        <v>FETRANSPOR</v>
      </c>
      <c r="T2136" s="31"/>
      <c r="U2136" s="32"/>
      <c r="V2136" s="31"/>
      <c r="W2136" s="33">
        <f t="shared" si="537"/>
        <v>0</v>
      </c>
      <c r="X2136" s="34">
        <f t="shared" si="538"/>
        <v>0</v>
      </c>
      <c r="Y2136" s="33">
        <f t="shared" si="539"/>
        <v>0</v>
      </c>
      <c r="Z2136" s="33">
        <f t="shared" si="540"/>
        <v>0</v>
      </c>
      <c r="AA2136" s="35">
        <f t="shared" si="541"/>
        <v>0</v>
      </c>
      <c r="AB2136" s="36">
        <f t="shared" si="542"/>
        <v>0</v>
      </c>
      <c r="AC2136" s="37">
        <f t="shared" si="543"/>
        <v>0</v>
      </c>
      <c r="AD2136" s="38"/>
      <c r="AE2136" s="38"/>
      <c r="AF2136" s="39">
        <f t="shared" si="544"/>
        <v>0</v>
      </c>
      <c r="AG2136" s="40"/>
      <c r="AH2136" s="41">
        <f t="shared" si="545"/>
        <v>0</v>
      </c>
      <c r="AI2136" s="42">
        <f t="shared" si="546"/>
        <v>0</v>
      </c>
      <c r="AJ2136" s="43">
        <f t="shared" si="547"/>
        <v>0</v>
      </c>
      <c r="AK2136" s="5" t="str">
        <f>_xlfn.IFNA(VLOOKUP(_xlfn.CONCAT(D2136," - ",S2136),OP!E:F,2,0),"-------------------------------------------NAO DISPONIVEL-------------------------------------------")</f>
        <v>C - RIOCARD</v>
      </c>
      <c r="AL2136" s="7" t="str">
        <f t="shared" si="533"/>
        <v>1 - -------------------------------------------NAO DISPONIVEL------------------------------------------- - 00000002136 - FETRANSPOR</v>
      </c>
      <c r="AM2136" s="7" t="str">
        <f t="shared" si="534"/>
        <v>-------------------------------------------NAO DISPONIVEL-------------------------------------------</v>
      </c>
      <c r="AN2136" s="44" cm="1">
        <f t="array" ref="AN2136">_xlfn.IFS(AJ2136=0,0,AQ2136="INATIVO",2,AQ2136="SEM CADASTRO",4,AQ2136="CPF ATIVO EM OUTRO COMPRADOR",5,AQ2136="NOVO/SEM CARTAO",6,AND(AJ2136&gt;0,AQ2136,""),8)</f>
        <v>0</v>
      </c>
      <c r="AO2136" s="45">
        <f t="shared" si="548"/>
        <v>-10</v>
      </c>
    </row>
    <row r="2137" spans="1:41" x14ac:dyDescent="0.4">
      <c r="A2137" s="21" t="str">
        <f t="shared" si="535"/>
        <v>-------------------------------------------NAO DISPONIVEL-------------------------------------------</v>
      </c>
      <c r="B2137" s="5" t="str">
        <f>_xlfn.IFNA(VLOOKUP(A2137,CNPJ!E:F,2,0),"-------------------------------------------NAO DISPONIVEL-------------------------------------------")</f>
        <v>-------------------------------------------NAO DISPONIVEL-------------------------------------------</v>
      </c>
      <c r="C2137" s="22">
        <v>1</v>
      </c>
      <c r="D2137" s="5" t="str">
        <f>_xlfn.XLOOKUP(R2137,OP!C:C,OP!B:B,,0,1)</f>
        <v>RJ</v>
      </c>
      <c r="E2137" s="23"/>
      <c r="M2137" s="26"/>
      <c r="N2137" s="27"/>
      <c r="O2137" s="28" t="str">
        <f t="shared" si="536"/>
        <v>00000002137</v>
      </c>
      <c r="R2137" s="27" t="s">
        <v>193</v>
      </c>
      <c r="S2137" s="30" t="str">
        <f>_xlfn.IFNA(VLOOKUP(_xlfn.CONCAT(D2137," - ",R2137),OP!A:D,4,0),"-------------------------------------------NAO DISPONIVEL-------------------------------------------")</f>
        <v>FETRANSPOR</v>
      </c>
      <c r="T2137" s="31"/>
      <c r="U2137" s="32"/>
      <c r="V2137" s="31"/>
      <c r="W2137" s="33">
        <f t="shared" si="537"/>
        <v>0</v>
      </c>
      <c r="X2137" s="34">
        <f t="shared" si="538"/>
        <v>0</v>
      </c>
      <c r="Y2137" s="33">
        <f t="shared" si="539"/>
        <v>0</v>
      </c>
      <c r="Z2137" s="33">
        <f t="shared" si="540"/>
        <v>0</v>
      </c>
      <c r="AA2137" s="35">
        <f t="shared" si="541"/>
        <v>0</v>
      </c>
      <c r="AB2137" s="36">
        <f t="shared" si="542"/>
        <v>0</v>
      </c>
      <c r="AC2137" s="37">
        <f t="shared" si="543"/>
        <v>0</v>
      </c>
      <c r="AD2137" s="38"/>
      <c r="AE2137" s="38"/>
      <c r="AF2137" s="39">
        <f t="shared" si="544"/>
        <v>0</v>
      </c>
      <c r="AG2137" s="40"/>
      <c r="AH2137" s="41">
        <f t="shared" si="545"/>
        <v>0</v>
      </c>
      <c r="AI2137" s="42">
        <f t="shared" si="546"/>
        <v>0</v>
      </c>
      <c r="AJ2137" s="43">
        <f t="shared" si="547"/>
        <v>0</v>
      </c>
      <c r="AK2137" s="5" t="str">
        <f>_xlfn.IFNA(VLOOKUP(_xlfn.CONCAT(D2137," - ",S2137),OP!E:F,2,0),"-------------------------------------------NAO DISPONIVEL-------------------------------------------")</f>
        <v>C - RIOCARD</v>
      </c>
      <c r="AL2137" s="7" t="str">
        <f t="shared" si="533"/>
        <v>1 - -------------------------------------------NAO DISPONIVEL------------------------------------------- - 00000002137 - FETRANSPOR</v>
      </c>
      <c r="AM2137" s="7" t="str">
        <f t="shared" si="534"/>
        <v>-------------------------------------------NAO DISPONIVEL-------------------------------------------</v>
      </c>
      <c r="AN2137" s="44" cm="1">
        <f t="array" ref="AN2137">_xlfn.IFS(AJ2137=0,0,AQ2137="INATIVO",2,AQ2137="SEM CADASTRO",4,AQ2137="CPF ATIVO EM OUTRO COMPRADOR",5,AQ2137="NOVO/SEM CARTAO",6,AND(AJ2137&gt;0,AQ2137,""),8)</f>
        <v>0</v>
      </c>
      <c r="AO2137" s="45">
        <f t="shared" si="548"/>
        <v>-10</v>
      </c>
    </row>
    <row r="2138" spans="1:41" x14ac:dyDescent="0.4">
      <c r="A2138" s="21" t="str">
        <f t="shared" si="535"/>
        <v>-------------------------------------------NAO DISPONIVEL-------------------------------------------</v>
      </c>
      <c r="B2138" s="5" t="str">
        <f>_xlfn.IFNA(VLOOKUP(A2138,CNPJ!E:F,2,0),"-------------------------------------------NAO DISPONIVEL-------------------------------------------")</f>
        <v>-------------------------------------------NAO DISPONIVEL-------------------------------------------</v>
      </c>
      <c r="C2138" s="22">
        <v>1</v>
      </c>
      <c r="D2138" s="5" t="str">
        <f>_xlfn.XLOOKUP(R2138,OP!C:C,OP!B:B,,0,1)</f>
        <v>RJ</v>
      </c>
      <c r="E2138" s="23"/>
      <c r="M2138" s="26"/>
      <c r="N2138" s="27"/>
      <c r="O2138" s="28" t="str">
        <f t="shared" si="536"/>
        <v>00000002138</v>
      </c>
      <c r="R2138" s="27" t="s">
        <v>193</v>
      </c>
      <c r="S2138" s="30" t="str">
        <f>_xlfn.IFNA(VLOOKUP(_xlfn.CONCAT(D2138," - ",R2138),OP!A:D,4,0),"-------------------------------------------NAO DISPONIVEL-------------------------------------------")</f>
        <v>FETRANSPOR</v>
      </c>
      <c r="T2138" s="31"/>
      <c r="U2138" s="32"/>
      <c r="V2138" s="31"/>
      <c r="W2138" s="33">
        <f t="shared" si="537"/>
        <v>0</v>
      </c>
      <c r="X2138" s="34">
        <f t="shared" si="538"/>
        <v>0</v>
      </c>
      <c r="Y2138" s="33">
        <f t="shared" si="539"/>
        <v>0</v>
      </c>
      <c r="Z2138" s="33">
        <f t="shared" si="540"/>
        <v>0</v>
      </c>
      <c r="AA2138" s="35">
        <f t="shared" si="541"/>
        <v>0</v>
      </c>
      <c r="AB2138" s="36">
        <f t="shared" si="542"/>
        <v>0</v>
      </c>
      <c r="AC2138" s="37">
        <f t="shared" si="543"/>
        <v>0</v>
      </c>
      <c r="AD2138" s="38"/>
      <c r="AE2138" s="38"/>
      <c r="AF2138" s="39">
        <f t="shared" si="544"/>
        <v>0</v>
      </c>
      <c r="AG2138" s="40"/>
      <c r="AH2138" s="41">
        <f t="shared" si="545"/>
        <v>0</v>
      </c>
      <c r="AI2138" s="42">
        <f t="shared" si="546"/>
        <v>0</v>
      </c>
      <c r="AJ2138" s="43">
        <f t="shared" si="547"/>
        <v>0</v>
      </c>
      <c r="AK2138" s="5" t="str">
        <f>_xlfn.IFNA(VLOOKUP(_xlfn.CONCAT(D2138," - ",S2138),OP!E:F,2,0),"-------------------------------------------NAO DISPONIVEL-------------------------------------------")</f>
        <v>C - RIOCARD</v>
      </c>
      <c r="AL2138" s="7" t="str">
        <f t="shared" si="533"/>
        <v>1 - -------------------------------------------NAO DISPONIVEL------------------------------------------- - 00000002138 - FETRANSPOR</v>
      </c>
      <c r="AM2138" s="7" t="str">
        <f t="shared" si="534"/>
        <v>-------------------------------------------NAO DISPONIVEL-------------------------------------------</v>
      </c>
      <c r="AN2138" s="44" cm="1">
        <f t="array" ref="AN2138">_xlfn.IFS(AJ2138=0,0,AQ2138="INATIVO",2,AQ2138="SEM CADASTRO",4,AQ2138="CPF ATIVO EM OUTRO COMPRADOR",5,AQ2138="NOVO/SEM CARTAO",6,AND(AJ2138&gt;0,AQ2138,""),8)</f>
        <v>0</v>
      </c>
      <c r="AO2138" s="45">
        <f t="shared" si="548"/>
        <v>-10</v>
      </c>
    </row>
    <row r="2139" spans="1:41" x14ac:dyDescent="0.4">
      <c r="A2139" s="21" t="str">
        <f t="shared" si="535"/>
        <v>-------------------------------------------NAO DISPONIVEL-------------------------------------------</v>
      </c>
      <c r="B2139" s="5" t="str">
        <f>_xlfn.IFNA(VLOOKUP(A2139,CNPJ!E:F,2,0),"-------------------------------------------NAO DISPONIVEL-------------------------------------------")</f>
        <v>-------------------------------------------NAO DISPONIVEL-------------------------------------------</v>
      </c>
      <c r="C2139" s="22">
        <v>1</v>
      </c>
      <c r="D2139" s="5" t="str">
        <f>_xlfn.XLOOKUP(R2139,OP!C:C,OP!B:B,,0,1)</f>
        <v>RJ</v>
      </c>
      <c r="E2139" s="23"/>
      <c r="M2139" s="26"/>
      <c r="N2139" s="27"/>
      <c r="O2139" s="28" t="str">
        <f t="shared" si="536"/>
        <v>00000002139</v>
      </c>
      <c r="R2139" s="27" t="s">
        <v>193</v>
      </c>
      <c r="S2139" s="30" t="str">
        <f>_xlfn.IFNA(VLOOKUP(_xlfn.CONCAT(D2139," - ",R2139),OP!A:D,4,0),"-------------------------------------------NAO DISPONIVEL-------------------------------------------")</f>
        <v>FETRANSPOR</v>
      </c>
      <c r="T2139" s="31"/>
      <c r="U2139" s="32"/>
      <c r="V2139" s="31"/>
      <c r="W2139" s="33">
        <f t="shared" si="537"/>
        <v>0</v>
      </c>
      <c r="X2139" s="34">
        <f t="shared" si="538"/>
        <v>0</v>
      </c>
      <c r="Y2139" s="33">
        <f t="shared" si="539"/>
        <v>0</v>
      </c>
      <c r="Z2139" s="33">
        <f t="shared" si="540"/>
        <v>0</v>
      </c>
      <c r="AA2139" s="35">
        <f t="shared" si="541"/>
        <v>0</v>
      </c>
      <c r="AB2139" s="36">
        <f t="shared" si="542"/>
        <v>0</v>
      </c>
      <c r="AC2139" s="37">
        <f t="shared" si="543"/>
        <v>0</v>
      </c>
      <c r="AD2139" s="38"/>
      <c r="AE2139" s="38"/>
      <c r="AF2139" s="39">
        <f t="shared" si="544"/>
        <v>0</v>
      </c>
      <c r="AG2139" s="40"/>
      <c r="AH2139" s="41">
        <f t="shared" si="545"/>
        <v>0</v>
      </c>
      <c r="AI2139" s="42">
        <f t="shared" si="546"/>
        <v>0</v>
      </c>
      <c r="AJ2139" s="43">
        <f t="shared" si="547"/>
        <v>0</v>
      </c>
      <c r="AK2139" s="5" t="str">
        <f>_xlfn.IFNA(VLOOKUP(_xlfn.CONCAT(D2139," - ",S2139),OP!E:F,2,0),"-------------------------------------------NAO DISPONIVEL-------------------------------------------")</f>
        <v>C - RIOCARD</v>
      </c>
      <c r="AL2139" s="7" t="str">
        <f t="shared" si="533"/>
        <v>1 - -------------------------------------------NAO DISPONIVEL------------------------------------------- - 00000002139 - FETRANSPOR</v>
      </c>
      <c r="AM2139" s="7" t="str">
        <f t="shared" si="534"/>
        <v>-------------------------------------------NAO DISPONIVEL-------------------------------------------</v>
      </c>
      <c r="AN2139" s="44" cm="1">
        <f t="array" ref="AN2139">_xlfn.IFS(AJ2139=0,0,AQ2139="INATIVO",2,AQ2139="SEM CADASTRO",4,AQ2139="CPF ATIVO EM OUTRO COMPRADOR",5,AQ2139="NOVO/SEM CARTAO",6,AND(AJ2139&gt;0,AQ2139,""),8)</f>
        <v>0</v>
      </c>
      <c r="AO2139" s="45">
        <f t="shared" si="548"/>
        <v>-10</v>
      </c>
    </row>
    <row r="2140" spans="1:41" x14ac:dyDescent="0.4">
      <c r="A2140" s="21" t="str">
        <f t="shared" si="535"/>
        <v>-------------------------------------------NAO DISPONIVEL-------------------------------------------</v>
      </c>
      <c r="B2140" s="5" t="str">
        <f>_xlfn.IFNA(VLOOKUP(A2140,CNPJ!E:F,2,0),"-------------------------------------------NAO DISPONIVEL-------------------------------------------")</f>
        <v>-------------------------------------------NAO DISPONIVEL-------------------------------------------</v>
      </c>
      <c r="C2140" s="22">
        <v>1</v>
      </c>
      <c r="D2140" s="5" t="str">
        <f>_xlfn.XLOOKUP(R2140,OP!C:C,OP!B:B,,0,1)</f>
        <v>RJ</v>
      </c>
      <c r="E2140" s="23"/>
      <c r="M2140" s="26"/>
      <c r="N2140" s="27"/>
      <c r="O2140" s="28" t="str">
        <f t="shared" si="536"/>
        <v>00000002140</v>
      </c>
      <c r="R2140" s="27" t="s">
        <v>193</v>
      </c>
      <c r="S2140" s="30" t="str">
        <f>_xlfn.IFNA(VLOOKUP(_xlfn.CONCAT(D2140," - ",R2140),OP!A:D,4,0),"-------------------------------------------NAO DISPONIVEL-------------------------------------------")</f>
        <v>FETRANSPOR</v>
      </c>
      <c r="T2140" s="31"/>
      <c r="U2140" s="32"/>
      <c r="V2140" s="31"/>
      <c r="W2140" s="33">
        <f t="shared" si="537"/>
        <v>0</v>
      </c>
      <c r="X2140" s="34">
        <f t="shared" si="538"/>
        <v>0</v>
      </c>
      <c r="Y2140" s="33">
        <f t="shared" si="539"/>
        <v>0</v>
      </c>
      <c r="Z2140" s="33">
        <f t="shared" si="540"/>
        <v>0</v>
      </c>
      <c r="AA2140" s="35">
        <f t="shared" si="541"/>
        <v>0</v>
      </c>
      <c r="AB2140" s="36">
        <f t="shared" si="542"/>
        <v>0</v>
      </c>
      <c r="AC2140" s="37">
        <f t="shared" si="543"/>
        <v>0</v>
      </c>
      <c r="AD2140" s="38"/>
      <c r="AE2140" s="38"/>
      <c r="AF2140" s="39">
        <f t="shared" si="544"/>
        <v>0</v>
      </c>
      <c r="AG2140" s="40"/>
      <c r="AH2140" s="41">
        <f t="shared" si="545"/>
        <v>0</v>
      </c>
      <c r="AI2140" s="42">
        <f t="shared" si="546"/>
        <v>0</v>
      </c>
      <c r="AJ2140" s="43">
        <f t="shared" si="547"/>
        <v>0</v>
      </c>
      <c r="AK2140" s="5" t="str">
        <f>_xlfn.IFNA(VLOOKUP(_xlfn.CONCAT(D2140," - ",S2140),OP!E:F,2,0),"-------------------------------------------NAO DISPONIVEL-------------------------------------------")</f>
        <v>C - RIOCARD</v>
      </c>
      <c r="AL2140" s="7" t="str">
        <f t="shared" si="533"/>
        <v>1 - -------------------------------------------NAO DISPONIVEL------------------------------------------- - 00000002140 - FETRANSPOR</v>
      </c>
      <c r="AM2140" s="7" t="str">
        <f t="shared" si="534"/>
        <v>-------------------------------------------NAO DISPONIVEL-------------------------------------------</v>
      </c>
      <c r="AN2140" s="44" cm="1">
        <f t="array" ref="AN2140">_xlfn.IFS(AJ2140=0,0,AQ2140="INATIVO",2,AQ2140="SEM CADASTRO",4,AQ2140="CPF ATIVO EM OUTRO COMPRADOR",5,AQ2140="NOVO/SEM CARTAO",6,AND(AJ2140&gt;0,AQ2140,""),8)</f>
        <v>0</v>
      </c>
      <c r="AO2140" s="45">
        <f t="shared" si="548"/>
        <v>-10</v>
      </c>
    </row>
    <row r="2141" spans="1:41" x14ac:dyDescent="0.4">
      <c r="A2141" s="21" t="str">
        <f t="shared" si="535"/>
        <v>-------------------------------------------NAO DISPONIVEL-------------------------------------------</v>
      </c>
      <c r="B2141" s="5" t="str">
        <f>_xlfn.IFNA(VLOOKUP(A2141,CNPJ!E:F,2,0),"-------------------------------------------NAO DISPONIVEL-------------------------------------------")</f>
        <v>-------------------------------------------NAO DISPONIVEL-------------------------------------------</v>
      </c>
      <c r="C2141" s="22">
        <v>1</v>
      </c>
      <c r="D2141" s="5" t="str">
        <f>_xlfn.XLOOKUP(R2141,OP!C:C,OP!B:B,,0,1)</f>
        <v>RJ</v>
      </c>
      <c r="E2141" s="23"/>
      <c r="M2141" s="26"/>
      <c r="N2141" s="27"/>
      <c r="O2141" s="28" t="str">
        <f t="shared" si="536"/>
        <v>00000002141</v>
      </c>
      <c r="R2141" s="27" t="s">
        <v>193</v>
      </c>
      <c r="S2141" s="30" t="str">
        <f>_xlfn.IFNA(VLOOKUP(_xlfn.CONCAT(D2141," - ",R2141),OP!A:D,4,0),"-------------------------------------------NAO DISPONIVEL-------------------------------------------")</f>
        <v>FETRANSPOR</v>
      </c>
      <c r="T2141" s="31"/>
      <c r="U2141" s="32"/>
      <c r="V2141" s="31"/>
      <c r="W2141" s="33">
        <f t="shared" si="537"/>
        <v>0</v>
      </c>
      <c r="X2141" s="34">
        <f t="shared" si="538"/>
        <v>0</v>
      </c>
      <c r="Y2141" s="33">
        <f t="shared" si="539"/>
        <v>0</v>
      </c>
      <c r="Z2141" s="33">
        <f t="shared" si="540"/>
        <v>0</v>
      </c>
      <c r="AA2141" s="35">
        <f t="shared" si="541"/>
        <v>0</v>
      </c>
      <c r="AB2141" s="36">
        <f t="shared" si="542"/>
        <v>0</v>
      </c>
      <c r="AC2141" s="37">
        <f t="shared" si="543"/>
        <v>0</v>
      </c>
      <c r="AD2141" s="38"/>
      <c r="AE2141" s="38"/>
      <c r="AF2141" s="39">
        <f t="shared" si="544"/>
        <v>0</v>
      </c>
      <c r="AG2141" s="40"/>
      <c r="AH2141" s="41">
        <f t="shared" si="545"/>
        <v>0</v>
      </c>
      <c r="AI2141" s="42">
        <f t="shared" si="546"/>
        <v>0</v>
      </c>
      <c r="AJ2141" s="43">
        <f t="shared" si="547"/>
        <v>0</v>
      </c>
      <c r="AK2141" s="5" t="str">
        <f>_xlfn.IFNA(VLOOKUP(_xlfn.CONCAT(D2141," - ",S2141),OP!E:F,2,0),"-------------------------------------------NAO DISPONIVEL-------------------------------------------")</f>
        <v>C - RIOCARD</v>
      </c>
      <c r="AL2141" s="7" t="str">
        <f t="shared" si="533"/>
        <v>1 - -------------------------------------------NAO DISPONIVEL------------------------------------------- - 00000002141 - FETRANSPOR</v>
      </c>
      <c r="AM2141" s="7" t="str">
        <f t="shared" si="534"/>
        <v>-------------------------------------------NAO DISPONIVEL-------------------------------------------</v>
      </c>
      <c r="AN2141" s="44" cm="1">
        <f t="array" ref="AN2141">_xlfn.IFS(AJ2141=0,0,AQ2141="INATIVO",2,AQ2141="SEM CADASTRO",4,AQ2141="CPF ATIVO EM OUTRO COMPRADOR",5,AQ2141="NOVO/SEM CARTAO",6,AND(AJ2141&gt;0,AQ2141,""),8)</f>
        <v>0</v>
      </c>
      <c r="AO2141" s="45">
        <f t="shared" si="548"/>
        <v>-10</v>
      </c>
    </row>
    <row r="2142" spans="1:41" x14ac:dyDescent="0.4">
      <c r="A2142" s="21" t="str">
        <f t="shared" si="535"/>
        <v>-------------------------------------------NAO DISPONIVEL-------------------------------------------</v>
      </c>
      <c r="B2142" s="5" t="str">
        <f>_xlfn.IFNA(VLOOKUP(A2142,CNPJ!E:F,2,0),"-------------------------------------------NAO DISPONIVEL-------------------------------------------")</f>
        <v>-------------------------------------------NAO DISPONIVEL-------------------------------------------</v>
      </c>
      <c r="C2142" s="22">
        <v>1</v>
      </c>
      <c r="D2142" s="5" t="str">
        <f>_xlfn.XLOOKUP(R2142,OP!C:C,OP!B:B,,0,1)</f>
        <v>RJ</v>
      </c>
      <c r="E2142" s="23"/>
      <c r="M2142" s="26"/>
      <c r="N2142" s="27"/>
      <c r="O2142" s="28" t="str">
        <f t="shared" si="536"/>
        <v>00000002142</v>
      </c>
      <c r="R2142" s="27" t="s">
        <v>193</v>
      </c>
      <c r="S2142" s="30" t="str">
        <f>_xlfn.IFNA(VLOOKUP(_xlfn.CONCAT(D2142," - ",R2142),OP!A:D,4,0),"-------------------------------------------NAO DISPONIVEL-------------------------------------------")</f>
        <v>FETRANSPOR</v>
      </c>
      <c r="T2142" s="31"/>
      <c r="U2142" s="32"/>
      <c r="V2142" s="31"/>
      <c r="W2142" s="33">
        <f t="shared" si="537"/>
        <v>0</v>
      </c>
      <c r="X2142" s="34">
        <f t="shared" si="538"/>
        <v>0</v>
      </c>
      <c r="Y2142" s="33">
        <f t="shared" si="539"/>
        <v>0</v>
      </c>
      <c r="Z2142" s="33">
        <f t="shared" si="540"/>
        <v>0</v>
      </c>
      <c r="AA2142" s="35">
        <f t="shared" si="541"/>
        <v>0</v>
      </c>
      <c r="AB2142" s="36">
        <f t="shared" si="542"/>
        <v>0</v>
      </c>
      <c r="AC2142" s="37">
        <f t="shared" si="543"/>
        <v>0</v>
      </c>
      <c r="AD2142" s="38"/>
      <c r="AE2142" s="38"/>
      <c r="AF2142" s="39">
        <f t="shared" si="544"/>
        <v>0</v>
      </c>
      <c r="AG2142" s="40"/>
      <c r="AH2142" s="41">
        <f t="shared" si="545"/>
        <v>0</v>
      </c>
      <c r="AI2142" s="42">
        <f t="shared" si="546"/>
        <v>0</v>
      </c>
      <c r="AJ2142" s="43">
        <f t="shared" si="547"/>
        <v>0</v>
      </c>
      <c r="AK2142" s="5" t="str">
        <f>_xlfn.IFNA(VLOOKUP(_xlfn.CONCAT(D2142," - ",S2142),OP!E:F,2,0),"-------------------------------------------NAO DISPONIVEL-------------------------------------------")</f>
        <v>C - RIOCARD</v>
      </c>
      <c r="AL2142" s="7" t="str">
        <f t="shared" si="533"/>
        <v>1 - -------------------------------------------NAO DISPONIVEL------------------------------------------- - 00000002142 - FETRANSPOR</v>
      </c>
      <c r="AM2142" s="7" t="str">
        <f t="shared" si="534"/>
        <v>-------------------------------------------NAO DISPONIVEL-------------------------------------------</v>
      </c>
      <c r="AN2142" s="44" cm="1">
        <f t="array" ref="AN2142">_xlfn.IFS(AJ2142=0,0,AQ2142="INATIVO",2,AQ2142="SEM CADASTRO",4,AQ2142="CPF ATIVO EM OUTRO COMPRADOR",5,AQ2142="NOVO/SEM CARTAO",6,AND(AJ2142&gt;0,AQ2142,""),8)</f>
        <v>0</v>
      </c>
      <c r="AO2142" s="45">
        <f t="shared" si="548"/>
        <v>-10</v>
      </c>
    </row>
    <row r="2143" spans="1:41" x14ac:dyDescent="0.4">
      <c r="A2143" s="21" t="str">
        <f t="shared" si="535"/>
        <v>-------------------------------------------NAO DISPONIVEL-------------------------------------------</v>
      </c>
      <c r="B2143" s="5" t="str">
        <f>_xlfn.IFNA(VLOOKUP(A2143,CNPJ!E:F,2,0),"-------------------------------------------NAO DISPONIVEL-------------------------------------------")</f>
        <v>-------------------------------------------NAO DISPONIVEL-------------------------------------------</v>
      </c>
      <c r="C2143" s="22">
        <v>1</v>
      </c>
      <c r="D2143" s="5" t="str">
        <f>_xlfn.XLOOKUP(R2143,OP!C:C,OP!B:B,,0,1)</f>
        <v>RJ</v>
      </c>
      <c r="E2143" s="23"/>
      <c r="M2143" s="26"/>
      <c r="N2143" s="27"/>
      <c r="O2143" s="28" t="str">
        <f t="shared" si="536"/>
        <v>00000002143</v>
      </c>
      <c r="R2143" s="27" t="s">
        <v>193</v>
      </c>
      <c r="S2143" s="30" t="str">
        <f>_xlfn.IFNA(VLOOKUP(_xlfn.CONCAT(D2143," - ",R2143),OP!A:D,4,0),"-------------------------------------------NAO DISPONIVEL-------------------------------------------")</f>
        <v>FETRANSPOR</v>
      </c>
      <c r="T2143" s="31"/>
      <c r="U2143" s="32"/>
      <c r="V2143" s="31"/>
      <c r="W2143" s="33">
        <f t="shared" si="537"/>
        <v>0</v>
      </c>
      <c r="X2143" s="34">
        <f t="shared" si="538"/>
        <v>0</v>
      </c>
      <c r="Y2143" s="33">
        <f t="shared" si="539"/>
        <v>0</v>
      </c>
      <c r="Z2143" s="33">
        <f t="shared" si="540"/>
        <v>0</v>
      </c>
      <c r="AA2143" s="35">
        <f t="shared" si="541"/>
        <v>0</v>
      </c>
      <c r="AB2143" s="36">
        <f t="shared" si="542"/>
        <v>0</v>
      </c>
      <c r="AC2143" s="37">
        <f t="shared" si="543"/>
        <v>0</v>
      </c>
      <c r="AD2143" s="38"/>
      <c r="AE2143" s="38"/>
      <c r="AF2143" s="39">
        <f t="shared" si="544"/>
        <v>0</v>
      </c>
      <c r="AG2143" s="40"/>
      <c r="AH2143" s="41">
        <f t="shared" si="545"/>
        <v>0</v>
      </c>
      <c r="AI2143" s="42">
        <f t="shared" si="546"/>
        <v>0</v>
      </c>
      <c r="AJ2143" s="43">
        <f t="shared" si="547"/>
        <v>0</v>
      </c>
      <c r="AK2143" s="5" t="str">
        <f>_xlfn.IFNA(VLOOKUP(_xlfn.CONCAT(D2143," - ",S2143),OP!E:F,2,0),"-------------------------------------------NAO DISPONIVEL-------------------------------------------")</f>
        <v>C - RIOCARD</v>
      </c>
      <c r="AL2143" s="7" t="str">
        <f t="shared" si="533"/>
        <v>1 - -------------------------------------------NAO DISPONIVEL------------------------------------------- - 00000002143 - FETRANSPOR</v>
      </c>
      <c r="AM2143" s="7" t="str">
        <f t="shared" si="534"/>
        <v>-------------------------------------------NAO DISPONIVEL-------------------------------------------</v>
      </c>
      <c r="AN2143" s="44" cm="1">
        <f t="array" ref="AN2143">_xlfn.IFS(AJ2143=0,0,AQ2143="INATIVO",2,AQ2143="SEM CADASTRO",4,AQ2143="CPF ATIVO EM OUTRO COMPRADOR",5,AQ2143="NOVO/SEM CARTAO",6,AND(AJ2143&gt;0,AQ2143,""),8)</f>
        <v>0</v>
      </c>
      <c r="AO2143" s="45">
        <f t="shared" si="548"/>
        <v>-10</v>
      </c>
    </row>
    <row r="2144" spans="1:41" x14ac:dyDescent="0.4">
      <c r="A2144" s="21" t="str">
        <f t="shared" si="535"/>
        <v>-------------------------------------------NAO DISPONIVEL-------------------------------------------</v>
      </c>
      <c r="B2144" s="5" t="str">
        <f>_xlfn.IFNA(VLOOKUP(A2144,CNPJ!E:F,2,0),"-------------------------------------------NAO DISPONIVEL-------------------------------------------")</f>
        <v>-------------------------------------------NAO DISPONIVEL-------------------------------------------</v>
      </c>
      <c r="C2144" s="22">
        <v>1</v>
      </c>
      <c r="D2144" s="5" t="str">
        <f>_xlfn.XLOOKUP(R2144,OP!C:C,OP!B:B,,0,1)</f>
        <v>RJ</v>
      </c>
      <c r="E2144" s="23"/>
      <c r="M2144" s="26"/>
      <c r="N2144" s="27"/>
      <c r="O2144" s="28" t="str">
        <f t="shared" si="536"/>
        <v>00000002144</v>
      </c>
      <c r="R2144" s="27" t="s">
        <v>193</v>
      </c>
      <c r="S2144" s="30" t="str">
        <f>_xlfn.IFNA(VLOOKUP(_xlfn.CONCAT(D2144," - ",R2144),OP!A:D,4,0),"-------------------------------------------NAO DISPONIVEL-------------------------------------------")</f>
        <v>FETRANSPOR</v>
      </c>
      <c r="T2144" s="31"/>
      <c r="U2144" s="32"/>
      <c r="V2144" s="31"/>
      <c r="W2144" s="33">
        <f t="shared" si="537"/>
        <v>0</v>
      </c>
      <c r="X2144" s="34">
        <f t="shared" si="538"/>
        <v>0</v>
      </c>
      <c r="Y2144" s="33">
        <f t="shared" si="539"/>
        <v>0</v>
      </c>
      <c r="Z2144" s="33">
        <f t="shared" si="540"/>
        <v>0</v>
      </c>
      <c r="AA2144" s="35">
        <f t="shared" si="541"/>
        <v>0</v>
      </c>
      <c r="AB2144" s="36">
        <f t="shared" si="542"/>
        <v>0</v>
      </c>
      <c r="AC2144" s="37">
        <f t="shared" si="543"/>
        <v>0</v>
      </c>
      <c r="AD2144" s="38"/>
      <c r="AE2144" s="38"/>
      <c r="AF2144" s="39">
        <f t="shared" si="544"/>
        <v>0</v>
      </c>
      <c r="AG2144" s="40"/>
      <c r="AH2144" s="41">
        <f t="shared" si="545"/>
        <v>0</v>
      </c>
      <c r="AI2144" s="42">
        <f t="shared" si="546"/>
        <v>0</v>
      </c>
      <c r="AJ2144" s="43">
        <f t="shared" si="547"/>
        <v>0</v>
      </c>
      <c r="AK2144" s="5" t="str">
        <f>_xlfn.IFNA(VLOOKUP(_xlfn.CONCAT(D2144," - ",S2144),OP!E:F,2,0),"-------------------------------------------NAO DISPONIVEL-------------------------------------------")</f>
        <v>C - RIOCARD</v>
      </c>
      <c r="AL2144" s="7" t="str">
        <f t="shared" si="533"/>
        <v>1 - -------------------------------------------NAO DISPONIVEL------------------------------------------- - 00000002144 - FETRANSPOR</v>
      </c>
      <c r="AM2144" s="7" t="str">
        <f t="shared" si="534"/>
        <v>-------------------------------------------NAO DISPONIVEL-------------------------------------------</v>
      </c>
      <c r="AN2144" s="44" cm="1">
        <f t="array" ref="AN2144">_xlfn.IFS(AJ2144=0,0,AQ2144="INATIVO",2,AQ2144="SEM CADASTRO",4,AQ2144="CPF ATIVO EM OUTRO COMPRADOR",5,AQ2144="NOVO/SEM CARTAO",6,AND(AJ2144&gt;0,AQ2144,""),8)</f>
        <v>0</v>
      </c>
      <c r="AO2144" s="45">
        <f t="shared" si="548"/>
        <v>-10</v>
      </c>
    </row>
    <row r="2145" spans="1:41" x14ac:dyDescent="0.4">
      <c r="A2145" s="21" t="str">
        <f t="shared" si="535"/>
        <v>-------------------------------------------NAO DISPONIVEL-------------------------------------------</v>
      </c>
      <c r="B2145" s="5" t="str">
        <f>_xlfn.IFNA(VLOOKUP(A2145,CNPJ!E:F,2,0),"-------------------------------------------NAO DISPONIVEL-------------------------------------------")</f>
        <v>-------------------------------------------NAO DISPONIVEL-------------------------------------------</v>
      </c>
      <c r="C2145" s="22">
        <v>1</v>
      </c>
      <c r="D2145" s="5" t="str">
        <f>_xlfn.XLOOKUP(R2145,OP!C:C,OP!B:B,,0,1)</f>
        <v>RJ</v>
      </c>
      <c r="E2145" s="23"/>
      <c r="M2145" s="26"/>
      <c r="N2145" s="27"/>
      <c r="O2145" s="28" t="str">
        <f t="shared" si="536"/>
        <v>00000002145</v>
      </c>
      <c r="R2145" s="27" t="s">
        <v>193</v>
      </c>
      <c r="S2145" s="30" t="str">
        <f>_xlfn.IFNA(VLOOKUP(_xlfn.CONCAT(D2145," - ",R2145),OP!A:D,4,0),"-------------------------------------------NAO DISPONIVEL-------------------------------------------")</f>
        <v>FETRANSPOR</v>
      </c>
      <c r="T2145" s="31"/>
      <c r="U2145" s="32"/>
      <c r="V2145" s="31"/>
      <c r="W2145" s="33">
        <f t="shared" si="537"/>
        <v>0</v>
      </c>
      <c r="X2145" s="34">
        <f t="shared" si="538"/>
        <v>0</v>
      </c>
      <c r="Y2145" s="33">
        <f t="shared" si="539"/>
        <v>0</v>
      </c>
      <c r="Z2145" s="33">
        <f t="shared" si="540"/>
        <v>0</v>
      </c>
      <c r="AA2145" s="35">
        <f t="shared" si="541"/>
        <v>0</v>
      </c>
      <c r="AB2145" s="36">
        <f t="shared" si="542"/>
        <v>0</v>
      </c>
      <c r="AC2145" s="37">
        <f t="shared" si="543"/>
        <v>0</v>
      </c>
      <c r="AD2145" s="38"/>
      <c r="AE2145" s="38"/>
      <c r="AF2145" s="39">
        <f t="shared" si="544"/>
        <v>0</v>
      </c>
      <c r="AG2145" s="40"/>
      <c r="AH2145" s="41">
        <f t="shared" si="545"/>
        <v>0</v>
      </c>
      <c r="AI2145" s="42">
        <f t="shared" si="546"/>
        <v>0</v>
      </c>
      <c r="AJ2145" s="43">
        <f t="shared" si="547"/>
        <v>0</v>
      </c>
      <c r="AK2145" s="5" t="str">
        <f>_xlfn.IFNA(VLOOKUP(_xlfn.CONCAT(D2145," - ",S2145),OP!E:F,2,0),"-------------------------------------------NAO DISPONIVEL-------------------------------------------")</f>
        <v>C - RIOCARD</v>
      </c>
      <c r="AL2145" s="7" t="str">
        <f t="shared" si="533"/>
        <v>1 - -------------------------------------------NAO DISPONIVEL------------------------------------------- - 00000002145 - FETRANSPOR</v>
      </c>
      <c r="AM2145" s="7" t="str">
        <f t="shared" si="534"/>
        <v>-------------------------------------------NAO DISPONIVEL-------------------------------------------</v>
      </c>
      <c r="AN2145" s="44" cm="1">
        <f t="array" ref="AN2145">_xlfn.IFS(AJ2145=0,0,AQ2145="INATIVO",2,AQ2145="SEM CADASTRO",4,AQ2145="CPF ATIVO EM OUTRO COMPRADOR",5,AQ2145="NOVO/SEM CARTAO",6,AND(AJ2145&gt;0,AQ2145,""),8)</f>
        <v>0</v>
      </c>
      <c r="AO2145" s="45">
        <f t="shared" si="548"/>
        <v>-10</v>
      </c>
    </row>
    <row r="2146" spans="1:41" x14ac:dyDescent="0.4">
      <c r="A2146" s="21" t="str">
        <f t="shared" si="535"/>
        <v>-------------------------------------------NAO DISPONIVEL-------------------------------------------</v>
      </c>
      <c r="B2146" s="5" t="str">
        <f>_xlfn.IFNA(VLOOKUP(A2146,CNPJ!E:F,2,0),"-------------------------------------------NAO DISPONIVEL-------------------------------------------")</f>
        <v>-------------------------------------------NAO DISPONIVEL-------------------------------------------</v>
      </c>
      <c r="C2146" s="22">
        <v>1</v>
      </c>
      <c r="D2146" s="5" t="str">
        <f>_xlfn.XLOOKUP(R2146,OP!C:C,OP!B:B,,0,1)</f>
        <v>RJ</v>
      </c>
      <c r="E2146" s="23"/>
      <c r="M2146" s="26"/>
      <c r="N2146" s="27"/>
      <c r="O2146" s="28" t="str">
        <f t="shared" si="536"/>
        <v>00000002146</v>
      </c>
      <c r="R2146" s="27" t="s">
        <v>193</v>
      </c>
      <c r="S2146" s="30" t="str">
        <f>_xlfn.IFNA(VLOOKUP(_xlfn.CONCAT(D2146," - ",R2146),OP!A:D,4,0),"-------------------------------------------NAO DISPONIVEL-------------------------------------------")</f>
        <v>FETRANSPOR</v>
      </c>
      <c r="T2146" s="31"/>
      <c r="U2146" s="32"/>
      <c r="V2146" s="31"/>
      <c r="W2146" s="33">
        <f t="shared" si="537"/>
        <v>0</v>
      </c>
      <c r="X2146" s="34">
        <f t="shared" si="538"/>
        <v>0</v>
      </c>
      <c r="Y2146" s="33">
        <f t="shared" si="539"/>
        <v>0</v>
      </c>
      <c r="Z2146" s="33">
        <f t="shared" si="540"/>
        <v>0</v>
      </c>
      <c r="AA2146" s="35">
        <f t="shared" si="541"/>
        <v>0</v>
      </c>
      <c r="AB2146" s="36">
        <f t="shared" si="542"/>
        <v>0</v>
      </c>
      <c r="AC2146" s="37">
        <f t="shared" si="543"/>
        <v>0</v>
      </c>
      <c r="AD2146" s="38"/>
      <c r="AE2146" s="38"/>
      <c r="AF2146" s="39">
        <f t="shared" si="544"/>
        <v>0</v>
      </c>
      <c r="AG2146" s="40"/>
      <c r="AH2146" s="41">
        <f t="shared" si="545"/>
        <v>0</v>
      </c>
      <c r="AI2146" s="42">
        <f t="shared" si="546"/>
        <v>0</v>
      </c>
      <c r="AJ2146" s="43">
        <f t="shared" si="547"/>
        <v>0</v>
      </c>
      <c r="AK2146" s="5" t="str">
        <f>_xlfn.IFNA(VLOOKUP(_xlfn.CONCAT(D2146," - ",S2146),OP!E:F,2,0),"-------------------------------------------NAO DISPONIVEL-------------------------------------------")</f>
        <v>C - RIOCARD</v>
      </c>
      <c r="AL2146" s="7" t="str">
        <f t="shared" si="533"/>
        <v>1 - -------------------------------------------NAO DISPONIVEL------------------------------------------- - 00000002146 - FETRANSPOR</v>
      </c>
      <c r="AM2146" s="7" t="str">
        <f t="shared" si="534"/>
        <v>-------------------------------------------NAO DISPONIVEL-------------------------------------------</v>
      </c>
      <c r="AN2146" s="44" cm="1">
        <f t="array" ref="AN2146">_xlfn.IFS(AJ2146=0,0,AQ2146="INATIVO",2,AQ2146="SEM CADASTRO",4,AQ2146="CPF ATIVO EM OUTRO COMPRADOR",5,AQ2146="NOVO/SEM CARTAO",6,AND(AJ2146&gt;0,AQ2146,""),8)</f>
        <v>0</v>
      </c>
      <c r="AO2146" s="45">
        <f t="shared" si="548"/>
        <v>-10</v>
      </c>
    </row>
    <row r="2147" spans="1:41" x14ac:dyDescent="0.4">
      <c r="A2147" s="21" t="str">
        <f t="shared" si="535"/>
        <v>-------------------------------------------NAO DISPONIVEL-------------------------------------------</v>
      </c>
      <c r="B2147" s="5" t="str">
        <f>_xlfn.IFNA(VLOOKUP(A2147,CNPJ!E:F,2,0),"-------------------------------------------NAO DISPONIVEL-------------------------------------------")</f>
        <v>-------------------------------------------NAO DISPONIVEL-------------------------------------------</v>
      </c>
      <c r="C2147" s="22">
        <v>1</v>
      </c>
      <c r="D2147" s="5" t="str">
        <f>_xlfn.XLOOKUP(R2147,OP!C:C,OP!B:B,,0,1)</f>
        <v>RJ</v>
      </c>
      <c r="E2147" s="23"/>
      <c r="M2147" s="26"/>
      <c r="N2147" s="27"/>
      <c r="O2147" s="28" t="str">
        <f t="shared" si="536"/>
        <v>00000002147</v>
      </c>
      <c r="R2147" s="27" t="s">
        <v>193</v>
      </c>
      <c r="S2147" s="30" t="str">
        <f>_xlfn.IFNA(VLOOKUP(_xlfn.CONCAT(D2147," - ",R2147),OP!A:D,4,0),"-------------------------------------------NAO DISPONIVEL-------------------------------------------")</f>
        <v>FETRANSPOR</v>
      </c>
      <c r="T2147" s="31"/>
      <c r="U2147" s="32"/>
      <c r="V2147" s="31"/>
      <c r="W2147" s="33">
        <f t="shared" si="537"/>
        <v>0</v>
      </c>
      <c r="X2147" s="34">
        <f t="shared" si="538"/>
        <v>0</v>
      </c>
      <c r="Y2147" s="33">
        <f t="shared" si="539"/>
        <v>0</v>
      </c>
      <c r="Z2147" s="33">
        <f t="shared" si="540"/>
        <v>0</v>
      </c>
      <c r="AA2147" s="35">
        <f t="shared" si="541"/>
        <v>0</v>
      </c>
      <c r="AB2147" s="36">
        <f t="shared" si="542"/>
        <v>0</v>
      </c>
      <c r="AC2147" s="37">
        <f t="shared" si="543"/>
        <v>0</v>
      </c>
      <c r="AD2147" s="38"/>
      <c r="AE2147" s="38"/>
      <c r="AF2147" s="39">
        <f t="shared" si="544"/>
        <v>0</v>
      </c>
      <c r="AG2147" s="40"/>
      <c r="AH2147" s="41">
        <f t="shared" si="545"/>
        <v>0</v>
      </c>
      <c r="AI2147" s="42">
        <f t="shared" si="546"/>
        <v>0</v>
      </c>
      <c r="AJ2147" s="43">
        <f t="shared" si="547"/>
        <v>0</v>
      </c>
      <c r="AK2147" s="5" t="str">
        <f>_xlfn.IFNA(VLOOKUP(_xlfn.CONCAT(D2147," - ",S2147),OP!E:F,2,0),"-------------------------------------------NAO DISPONIVEL-------------------------------------------")</f>
        <v>C - RIOCARD</v>
      </c>
      <c r="AL2147" s="7" t="str">
        <f t="shared" si="533"/>
        <v>1 - -------------------------------------------NAO DISPONIVEL------------------------------------------- - 00000002147 - FETRANSPOR</v>
      </c>
      <c r="AM2147" s="7" t="str">
        <f t="shared" si="534"/>
        <v>-------------------------------------------NAO DISPONIVEL-------------------------------------------</v>
      </c>
      <c r="AN2147" s="44" cm="1">
        <f t="array" ref="AN2147">_xlfn.IFS(AJ2147=0,0,AQ2147="INATIVO",2,AQ2147="SEM CADASTRO",4,AQ2147="CPF ATIVO EM OUTRO COMPRADOR",5,AQ2147="NOVO/SEM CARTAO",6,AND(AJ2147&gt;0,AQ2147,""),8)</f>
        <v>0</v>
      </c>
      <c r="AO2147" s="45">
        <f t="shared" si="548"/>
        <v>-10</v>
      </c>
    </row>
    <row r="2148" spans="1:41" x14ac:dyDescent="0.4">
      <c r="A2148" s="21" t="str">
        <f t="shared" si="535"/>
        <v>-------------------------------------------NAO DISPONIVEL-------------------------------------------</v>
      </c>
      <c r="B2148" s="5" t="str">
        <f>_xlfn.IFNA(VLOOKUP(A2148,CNPJ!E:F,2,0),"-------------------------------------------NAO DISPONIVEL-------------------------------------------")</f>
        <v>-------------------------------------------NAO DISPONIVEL-------------------------------------------</v>
      </c>
      <c r="C2148" s="22">
        <v>1</v>
      </c>
      <c r="D2148" s="5" t="str">
        <f>_xlfn.XLOOKUP(R2148,OP!C:C,OP!B:B,,0,1)</f>
        <v>RJ</v>
      </c>
      <c r="E2148" s="23"/>
      <c r="M2148" s="26"/>
      <c r="N2148" s="27"/>
      <c r="O2148" s="28" t="str">
        <f t="shared" si="536"/>
        <v>00000002148</v>
      </c>
      <c r="R2148" s="27" t="s">
        <v>193</v>
      </c>
      <c r="S2148" s="30" t="str">
        <f>_xlfn.IFNA(VLOOKUP(_xlfn.CONCAT(D2148," - ",R2148),OP!A:D,4,0),"-------------------------------------------NAO DISPONIVEL-------------------------------------------")</f>
        <v>FETRANSPOR</v>
      </c>
      <c r="T2148" s="31"/>
      <c r="U2148" s="32"/>
      <c r="V2148" s="31"/>
      <c r="W2148" s="33">
        <f t="shared" si="537"/>
        <v>0</v>
      </c>
      <c r="X2148" s="34">
        <f t="shared" si="538"/>
        <v>0</v>
      </c>
      <c r="Y2148" s="33">
        <f t="shared" si="539"/>
        <v>0</v>
      </c>
      <c r="Z2148" s="33">
        <f t="shared" si="540"/>
        <v>0</v>
      </c>
      <c r="AA2148" s="35">
        <f t="shared" si="541"/>
        <v>0</v>
      </c>
      <c r="AB2148" s="36">
        <f t="shared" si="542"/>
        <v>0</v>
      </c>
      <c r="AC2148" s="37">
        <f t="shared" si="543"/>
        <v>0</v>
      </c>
      <c r="AD2148" s="38"/>
      <c r="AE2148" s="38"/>
      <c r="AF2148" s="39">
        <f t="shared" si="544"/>
        <v>0</v>
      </c>
      <c r="AG2148" s="40"/>
      <c r="AH2148" s="41">
        <f t="shared" si="545"/>
        <v>0</v>
      </c>
      <c r="AI2148" s="42">
        <f t="shared" si="546"/>
        <v>0</v>
      </c>
      <c r="AJ2148" s="43">
        <f t="shared" si="547"/>
        <v>0</v>
      </c>
      <c r="AK2148" s="5" t="str">
        <f>_xlfn.IFNA(VLOOKUP(_xlfn.CONCAT(D2148," - ",S2148),OP!E:F,2,0),"-------------------------------------------NAO DISPONIVEL-------------------------------------------")</f>
        <v>C - RIOCARD</v>
      </c>
      <c r="AL2148" s="7" t="str">
        <f t="shared" si="533"/>
        <v>1 - -------------------------------------------NAO DISPONIVEL------------------------------------------- - 00000002148 - FETRANSPOR</v>
      </c>
      <c r="AM2148" s="7" t="str">
        <f t="shared" si="534"/>
        <v>-------------------------------------------NAO DISPONIVEL-------------------------------------------</v>
      </c>
      <c r="AN2148" s="44" cm="1">
        <f t="array" ref="AN2148">_xlfn.IFS(AJ2148=0,0,AQ2148="INATIVO",2,AQ2148="SEM CADASTRO",4,AQ2148="CPF ATIVO EM OUTRO COMPRADOR",5,AQ2148="NOVO/SEM CARTAO",6,AND(AJ2148&gt;0,AQ2148,""),8)</f>
        <v>0</v>
      </c>
      <c r="AO2148" s="45">
        <f t="shared" si="548"/>
        <v>-10</v>
      </c>
    </row>
    <row r="2149" spans="1:41" x14ac:dyDescent="0.4">
      <c r="A2149" s="21" t="str">
        <f t="shared" si="535"/>
        <v>-------------------------------------------NAO DISPONIVEL-------------------------------------------</v>
      </c>
      <c r="B2149" s="5" t="str">
        <f>_xlfn.IFNA(VLOOKUP(A2149,CNPJ!E:F,2,0),"-------------------------------------------NAO DISPONIVEL-------------------------------------------")</f>
        <v>-------------------------------------------NAO DISPONIVEL-------------------------------------------</v>
      </c>
      <c r="C2149" s="22">
        <v>1</v>
      </c>
      <c r="D2149" s="5" t="str">
        <f>_xlfn.XLOOKUP(R2149,OP!C:C,OP!B:B,,0,1)</f>
        <v>RJ</v>
      </c>
      <c r="E2149" s="23"/>
      <c r="M2149" s="26"/>
      <c r="N2149" s="27"/>
      <c r="O2149" s="28" t="str">
        <f t="shared" si="536"/>
        <v>00000002149</v>
      </c>
      <c r="R2149" s="27" t="s">
        <v>193</v>
      </c>
      <c r="S2149" s="30" t="str">
        <f>_xlfn.IFNA(VLOOKUP(_xlfn.CONCAT(D2149," - ",R2149),OP!A:D,4,0),"-------------------------------------------NAO DISPONIVEL-------------------------------------------")</f>
        <v>FETRANSPOR</v>
      </c>
      <c r="T2149" s="31"/>
      <c r="U2149" s="32"/>
      <c r="V2149" s="31"/>
      <c r="W2149" s="33">
        <f t="shared" si="537"/>
        <v>0</v>
      </c>
      <c r="X2149" s="34">
        <f t="shared" si="538"/>
        <v>0</v>
      </c>
      <c r="Y2149" s="33">
        <f t="shared" si="539"/>
        <v>0</v>
      </c>
      <c r="Z2149" s="33">
        <f t="shared" si="540"/>
        <v>0</v>
      </c>
      <c r="AA2149" s="35">
        <f t="shared" si="541"/>
        <v>0</v>
      </c>
      <c r="AB2149" s="36">
        <f t="shared" si="542"/>
        <v>0</v>
      </c>
      <c r="AC2149" s="37">
        <f t="shared" si="543"/>
        <v>0</v>
      </c>
      <c r="AD2149" s="38"/>
      <c r="AE2149" s="38"/>
      <c r="AF2149" s="39">
        <f t="shared" si="544"/>
        <v>0</v>
      </c>
      <c r="AG2149" s="40"/>
      <c r="AH2149" s="41">
        <f t="shared" si="545"/>
        <v>0</v>
      </c>
      <c r="AI2149" s="42">
        <f t="shared" si="546"/>
        <v>0</v>
      </c>
      <c r="AJ2149" s="43">
        <f t="shared" si="547"/>
        <v>0</v>
      </c>
      <c r="AK2149" s="5" t="str">
        <f>_xlfn.IFNA(VLOOKUP(_xlfn.CONCAT(D2149," - ",S2149),OP!E:F,2,0),"-------------------------------------------NAO DISPONIVEL-------------------------------------------")</f>
        <v>C - RIOCARD</v>
      </c>
      <c r="AL2149" s="7" t="str">
        <f t="shared" si="533"/>
        <v>1 - -------------------------------------------NAO DISPONIVEL------------------------------------------- - 00000002149 - FETRANSPOR</v>
      </c>
      <c r="AM2149" s="7" t="str">
        <f t="shared" si="534"/>
        <v>-------------------------------------------NAO DISPONIVEL-------------------------------------------</v>
      </c>
      <c r="AN2149" s="44" cm="1">
        <f t="array" ref="AN2149">_xlfn.IFS(AJ2149=0,0,AQ2149="INATIVO",2,AQ2149="SEM CADASTRO",4,AQ2149="CPF ATIVO EM OUTRO COMPRADOR",5,AQ2149="NOVO/SEM CARTAO",6,AND(AJ2149&gt;0,AQ2149,""),8)</f>
        <v>0</v>
      </c>
      <c r="AO2149" s="45">
        <f t="shared" si="548"/>
        <v>-10</v>
      </c>
    </row>
    <row r="2150" spans="1:41" x14ac:dyDescent="0.4">
      <c r="A2150" s="21" t="str">
        <f t="shared" si="535"/>
        <v>-------------------------------------------NAO DISPONIVEL-------------------------------------------</v>
      </c>
      <c r="B2150" s="5" t="str">
        <f>_xlfn.IFNA(VLOOKUP(A2150,CNPJ!E:F,2,0),"-------------------------------------------NAO DISPONIVEL-------------------------------------------")</f>
        <v>-------------------------------------------NAO DISPONIVEL-------------------------------------------</v>
      </c>
      <c r="C2150" s="22">
        <v>1</v>
      </c>
      <c r="D2150" s="5" t="str">
        <f>_xlfn.XLOOKUP(R2150,OP!C:C,OP!B:B,,0,1)</f>
        <v>RJ</v>
      </c>
      <c r="E2150" s="23"/>
      <c r="M2150" s="26"/>
      <c r="N2150" s="27"/>
      <c r="O2150" s="28" t="str">
        <f t="shared" si="536"/>
        <v>00000002150</v>
      </c>
      <c r="R2150" s="27" t="s">
        <v>193</v>
      </c>
      <c r="S2150" s="30" t="str">
        <f>_xlfn.IFNA(VLOOKUP(_xlfn.CONCAT(D2150," - ",R2150),OP!A:D,4,0),"-------------------------------------------NAO DISPONIVEL-------------------------------------------")</f>
        <v>FETRANSPOR</v>
      </c>
      <c r="T2150" s="31"/>
      <c r="U2150" s="32"/>
      <c r="V2150" s="31"/>
      <c r="W2150" s="33">
        <f t="shared" si="537"/>
        <v>0</v>
      </c>
      <c r="X2150" s="34">
        <f t="shared" si="538"/>
        <v>0</v>
      </c>
      <c r="Y2150" s="33">
        <f t="shared" si="539"/>
        <v>0</v>
      </c>
      <c r="Z2150" s="33">
        <f t="shared" si="540"/>
        <v>0</v>
      </c>
      <c r="AA2150" s="35">
        <f t="shared" si="541"/>
        <v>0</v>
      </c>
      <c r="AB2150" s="36">
        <f t="shared" si="542"/>
        <v>0</v>
      </c>
      <c r="AC2150" s="37">
        <f t="shared" si="543"/>
        <v>0</v>
      </c>
      <c r="AD2150" s="38"/>
      <c r="AE2150" s="38"/>
      <c r="AF2150" s="39">
        <f t="shared" si="544"/>
        <v>0</v>
      </c>
      <c r="AG2150" s="40"/>
      <c r="AH2150" s="41">
        <f t="shared" si="545"/>
        <v>0</v>
      </c>
      <c r="AI2150" s="42">
        <f t="shared" si="546"/>
        <v>0</v>
      </c>
      <c r="AJ2150" s="43">
        <f t="shared" si="547"/>
        <v>0</v>
      </c>
      <c r="AK2150" s="5" t="str">
        <f>_xlfn.IFNA(VLOOKUP(_xlfn.CONCAT(D2150," - ",S2150),OP!E:F,2,0),"-------------------------------------------NAO DISPONIVEL-------------------------------------------")</f>
        <v>C - RIOCARD</v>
      </c>
      <c r="AL2150" s="7" t="str">
        <f t="shared" si="533"/>
        <v>1 - -------------------------------------------NAO DISPONIVEL------------------------------------------- - 00000002150 - FETRANSPOR</v>
      </c>
      <c r="AM2150" s="7" t="str">
        <f t="shared" si="534"/>
        <v>-------------------------------------------NAO DISPONIVEL-------------------------------------------</v>
      </c>
      <c r="AN2150" s="44" cm="1">
        <f t="array" ref="AN2150">_xlfn.IFS(AJ2150=0,0,AQ2150="INATIVO",2,AQ2150="SEM CADASTRO",4,AQ2150="CPF ATIVO EM OUTRO COMPRADOR",5,AQ2150="NOVO/SEM CARTAO",6,AND(AJ2150&gt;0,AQ2150,""),8)</f>
        <v>0</v>
      </c>
      <c r="AO2150" s="45">
        <f t="shared" si="548"/>
        <v>-10</v>
      </c>
    </row>
    <row r="2151" spans="1:41" x14ac:dyDescent="0.4">
      <c r="A2151" s="21" t="str">
        <f t="shared" si="535"/>
        <v>-------------------------------------------NAO DISPONIVEL-------------------------------------------</v>
      </c>
      <c r="B2151" s="5" t="str">
        <f>_xlfn.IFNA(VLOOKUP(A2151,CNPJ!E:F,2,0),"-------------------------------------------NAO DISPONIVEL-------------------------------------------")</f>
        <v>-------------------------------------------NAO DISPONIVEL-------------------------------------------</v>
      </c>
      <c r="C2151" s="22">
        <v>1</v>
      </c>
      <c r="D2151" s="5" t="str">
        <f>_xlfn.XLOOKUP(R2151,OP!C:C,OP!B:B,,0,1)</f>
        <v>RJ</v>
      </c>
      <c r="E2151" s="23"/>
      <c r="M2151" s="26"/>
      <c r="N2151" s="27"/>
      <c r="O2151" s="28" t="str">
        <f t="shared" si="536"/>
        <v>00000002151</v>
      </c>
      <c r="R2151" s="27" t="s">
        <v>193</v>
      </c>
      <c r="S2151" s="30" t="str">
        <f>_xlfn.IFNA(VLOOKUP(_xlfn.CONCAT(D2151," - ",R2151),OP!A:D,4,0),"-------------------------------------------NAO DISPONIVEL-------------------------------------------")</f>
        <v>FETRANSPOR</v>
      </c>
      <c r="T2151" s="31"/>
      <c r="U2151" s="32"/>
      <c r="V2151" s="31"/>
      <c r="W2151" s="33">
        <f t="shared" si="537"/>
        <v>0</v>
      </c>
      <c r="X2151" s="34">
        <f t="shared" si="538"/>
        <v>0</v>
      </c>
      <c r="Y2151" s="33">
        <f t="shared" si="539"/>
        <v>0</v>
      </c>
      <c r="Z2151" s="33">
        <f t="shared" si="540"/>
        <v>0</v>
      </c>
      <c r="AA2151" s="35">
        <f t="shared" si="541"/>
        <v>0</v>
      </c>
      <c r="AB2151" s="36">
        <f t="shared" si="542"/>
        <v>0</v>
      </c>
      <c r="AC2151" s="37">
        <f t="shared" si="543"/>
        <v>0</v>
      </c>
      <c r="AD2151" s="38"/>
      <c r="AE2151" s="38"/>
      <c r="AF2151" s="39">
        <f t="shared" si="544"/>
        <v>0</v>
      </c>
      <c r="AG2151" s="40"/>
      <c r="AH2151" s="41">
        <f t="shared" si="545"/>
        <v>0</v>
      </c>
      <c r="AI2151" s="42">
        <f t="shared" si="546"/>
        <v>0</v>
      </c>
      <c r="AJ2151" s="43">
        <f t="shared" si="547"/>
        <v>0</v>
      </c>
      <c r="AK2151" s="5" t="str">
        <f>_xlfn.IFNA(VLOOKUP(_xlfn.CONCAT(D2151," - ",S2151),OP!E:F,2,0),"-------------------------------------------NAO DISPONIVEL-------------------------------------------")</f>
        <v>C - RIOCARD</v>
      </c>
      <c r="AL2151" s="7" t="str">
        <f t="shared" si="533"/>
        <v>1 - -------------------------------------------NAO DISPONIVEL------------------------------------------- - 00000002151 - FETRANSPOR</v>
      </c>
      <c r="AM2151" s="7" t="str">
        <f t="shared" si="534"/>
        <v>-------------------------------------------NAO DISPONIVEL-------------------------------------------</v>
      </c>
      <c r="AN2151" s="44" cm="1">
        <f t="array" ref="AN2151">_xlfn.IFS(AJ2151=0,0,AQ2151="INATIVO",2,AQ2151="SEM CADASTRO",4,AQ2151="CPF ATIVO EM OUTRO COMPRADOR",5,AQ2151="NOVO/SEM CARTAO",6,AND(AJ2151&gt;0,AQ2151,""),8)</f>
        <v>0</v>
      </c>
      <c r="AO2151" s="45">
        <f t="shared" si="548"/>
        <v>-10</v>
      </c>
    </row>
    <row r="2152" spans="1:41" x14ac:dyDescent="0.4">
      <c r="A2152" s="21" t="str">
        <f t="shared" si="535"/>
        <v>-------------------------------------------NAO DISPONIVEL-------------------------------------------</v>
      </c>
      <c r="B2152" s="5" t="str">
        <f>_xlfn.IFNA(VLOOKUP(A2152,CNPJ!E:F,2,0),"-------------------------------------------NAO DISPONIVEL-------------------------------------------")</f>
        <v>-------------------------------------------NAO DISPONIVEL-------------------------------------------</v>
      </c>
      <c r="C2152" s="22">
        <v>1</v>
      </c>
      <c r="D2152" s="5" t="str">
        <f>_xlfn.XLOOKUP(R2152,OP!C:C,OP!B:B,,0,1)</f>
        <v>RJ</v>
      </c>
      <c r="E2152" s="23"/>
      <c r="M2152" s="26"/>
      <c r="N2152" s="27"/>
      <c r="O2152" s="28" t="str">
        <f t="shared" si="536"/>
        <v>00000002152</v>
      </c>
      <c r="R2152" s="27" t="s">
        <v>193</v>
      </c>
      <c r="S2152" s="30" t="str">
        <f>_xlfn.IFNA(VLOOKUP(_xlfn.CONCAT(D2152," - ",R2152),OP!A:D,4,0),"-------------------------------------------NAO DISPONIVEL-------------------------------------------")</f>
        <v>FETRANSPOR</v>
      </c>
      <c r="T2152" s="31"/>
      <c r="U2152" s="32"/>
      <c r="V2152" s="31"/>
      <c r="W2152" s="33">
        <f t="shared" si="537"/>
        <v>0</v>
      </c>
      <c r="X2152" s="34">
        <f t="shared" si="538"/>
        <v>0</v>
      </c>
      <c r="Y2152" s="33">
        <f t="shared" si="539"/>
        <v>0</v>
      </c>
      <c r="Z2152" s="33">
        <f t="shared" si="540"/>
        <v>0</v>
      </c>
      <c r="AA2152" s="35">
        <f t="shared" si="541"/>
        <v>0</v>
      </c>
      <c r="AB2152" s="36">
        <f t="shared" si="542"/>
        <v>0</v>
      </c>
      <c r="AC2152" s="37">
        <f t="shared" si="543"/>
        <v>0</v>
      </c>
      <c r="AD2152" s="38"/>
      <c r="AE2152" s="38"/>
      <c r="AF2152" s="39">
        <f t="shared" si="544"/>
        <v>0</v>
      </c>
      <c r="AG2152" s="40"/>
      <c r="AH2152" s="41">
        <f t="shared" si="545"/>
        <v>0</v>
      </c>
      <c r="AI2152" s="42">
        <f t="shared" si="546"/>
        <v>0</v>
      </c>
      <c r="AJ2152" s="43">
        <f t="shared" si="547"/>
        <v>0</v>
      </c>
      <c r="AK2152" s="5" t="str">
        <f>_xlfn.IFNA(VLOOKUP(_xlfn.CONCAT(D2152," - ",S2152),OP!E:F,2,0),"-------------------------------------------NAO DISPONIVEL-------------------------------------------")</f>
        <v>C - RIOCARD</v>
      </c>
      <c r="AL2152" s="7" t="str">
        <f t="shared" si="533"/>
        <v>1 - -------------------------------------------NAO DISPONIVEL------------------------------------------- - 00000002152 - FETRANSPOR</v>
      </c>
      <c r="AM2152" s="7" t="str">
        <f t="shared" si="534"/>
        <v>-------------------------------------------NAO DISPONIVEL-------------------------------------------</v>
      </c>
      <c r="AN2152" s="44" cm="1">
        <f t="array" ref="AN2152">_xlfn.IFS(AJ2152=0,0,AQ2152="INATIVO",2,AQ2152="SEM CADASTRO",4,AQ2152="CPF ATIVO EM OUTRO COMPRADOR",5,AQ2152="NOVO/SEM CARTAO",6,AND(AJ2152&gt;0,AQ2152,""),8)</f>
        <v>0</v>
      </c>
      <c r="AO2152" s="45">
        <f t="shared" si="548"/>
        <v>-10</v>
      </c>
    </row>
    <row r="2153" spans="1:41" x14ac:dyDescent="0.4">
      <c r="A2153" s="21" t="str">
        <f t="shared" si="535"/>
        <v>-------------------------------------------NAO DISPONIVEL-------------------------------------------</v>
      </c>
      <c r="B2153" s="5" t="str">
        <f>_xlfn.IFNA(VLOOKUP(A2153,CNPJ!E:F,2,0),"-------------------------------------------NAO DISPONIVEL-------------------------------------------")</f>
        <v>-------------------------------------------NAO DISPONIVEL-------------------------------------------</v>
      </c>
      <c r="C2153" s="22">
        <v>1</v>
      </c>
      <c r="D2153" s="5" t="str">
        <f>_xlfn.XLOOKUP(R2153,OP!C:C,OP!B:B,,0,1)</f>
        <v>RJ</v>
      </c>
      <c r="E2153" s="23"/>
      <c r="M2153" s="26"/>
      <c r="N2153" s="27"/>
      <c r="O2153" s="28" t="str">
        <f t="shared" si="536"/>
        <v>00000002153</v>
      </c>
      <c r="R2153" s="27" t="s">
        <v>193</v>
      </c>
      <c r="S2153" s="30" t="str">
        <f>_xlfn.IFNA(VLOOKUP(_xlfn.CONCAT(D2153," - ",R2153),OP!A:D,4,0),"-------------------------------------------NAO DISPONIVEL-------------------------------------------")</f>
        <v>FETRANSPOR</v>
      </c>
      <c r="T2153" s="31"/>
      <c r="U2153" s="32"/>
      <c r="V2153" s="31"/>
      <c r="W2153" s="33">
        <f t="shared" si="537"/>
        <v>0</v>
      </c>
      <c r="X2153" s="34">
        <f t="shared" si="538"/>
        <v>0</v>
      </c>
      <c r="Y2153" s="33">
        <f t="shared" si="539"/>
        <v>0</v>
      </c>
      <c r="Z2153" s="33">
        <f t="shared" si="540"/>
        <v>0</v>
      </c>
      <c r="AA2153" s="35">
        <f t="shared" si="541"/>
        <v>0</v>
      </c>
      <c r="AB2153" s="36">
        <f t="shared" si="542"/>
        <v>0</v>
      </c>
      <c r="AC2153" s="37">
        <f t="shared" si="543"/>
        <v>0</v>
      </c>
      <c r="AD2153" s="38"/>
      <c r="AE2153" s="38"/>
      <c r="AF2153" s="39">
        <f t="shared" si="544"/>
        <v>0</v>
      </c>
      <c r="AG2153" s="40"/>
      <c r="AH2153" s="41">
        <f t="shared" si="545"/>
        <v>0</v>
      </c>
      <c r="AI2153" s="42">
        <f t="shared" si="546"/>
        <v>0</v>
      </c>
      <c r="AJ2153" s="43">
        <f t="shared" si="547"/>
        <v>0</v>
      </c>
      <c r="AK2153" s="5" t="str">
        <f>_xlfn.IFNA(VLOOKUP(_xlfn.CONCAT(D2153," - ",S2153),OP!E:F,2,0),"-------------------------------------------NAO DISPONIVEL-------------------------------------------")</f>
        <v>C - RIOCARD</v>
      </c>
      <c r="AL2153" s="7" t="str">
        <f t="shared" si="533"/>
        <v>1 - -------------------------------------------NAO DISPONIVEL------------------------------------------- - 00000002153 - FETRANSPOR</v>
      </c>
      <c r="AM2153" s="7" t="str">
        <f t="shared" si="534"/>
        <v>-------------------------------------------NAO DISPONIVEL-------------------------------------------</v>
      </c>
      <c r="AN2153" s="44" cm="1">
        <f t="array" ref="AN2153">_xlfn.IFS(AJ2153=0,0,AQ2153="INATIVO",2,AQ2153="SEM CADASTRO",4,AQ2153="CPF ATIVO EM OUTRO COMPRADOR",5,AQ2153="NOVO/SEM CARTAO",6,AND(AJ2153&gt;0,AQ2153,""),8)</f>
        <v>0</v>
      </c>
      <c r="AO2153" s="45">
        <f t="shared" si="548"/>
        <v>-10</v>
      </c>
    </row>
    <row r="2154" spans="1:41" x14ac:dyDescent="0.4">
      <c r="A2154" s="21" t="str">
        <f t="shared" si="535"/>
        <v>-------------------------------------------NAO DISPONIVEL-------------------------------------------</v>
      </c>
      <c r="B2154" s="5" t="str">
        <f>_xlfn.IFNA(VLOOKUP(A2154,CNPJ!E:F,2,0),"-------------------------------------------NAO DISPONIVEL-------------------------------------------")</f>
        <v>-------------------------------------------NAO DISPONIVEL-------------------------------------------</v>
      </c>
      <c r="C2154" s="22">
        <v>1</v>
      </c>
      <c r="D2154" s="5" t="str">
        <f>_xlfn.XLOOKUP(R2154,OP!C:C,OP!B:B,,0,1)</f>
        <v>RJ</v>
      </c>
      <c r="E2154" s="23"/>
      <c r="M2154" s="26"/>
      <c r="N2154" s="27"/>
      <c r="O2154" s="28" t="str">
        <f t="shared" si="536"/>
        <v>00000002154</v>
      </c>
      <c r="R2154" s="27" t="s">
        <v>193</v>
      </c>
      <c r="S2154" s="30" t="str">
        <f>_xlfn.IFNA(VLOOKUP(_xlfn.CONCAT(D2154," - ",R2154),OP!A:D,4,0),"-------------------------------------------NAO DISPONIVEL-------------------------------------------")</f>
        <v>FETRANSPOR</v>
      </c>
      <c r="T2154" s="31"/>
      <c r="U2154" s="32"/>
      <c r="V2154" s="31"/>
      <c r="W2154" s="33">
        <f t="shared" si="537"/>
        <v>0</v>
      </c>
      <c r="X2154" s="34">
        <f t="shared" si="538"/>
        <v>0</v>
      </c>
      <c r="Y2154" s="33">
        <f t="shared" si="539"/>
        <v>0</v>
      </c>
      <c r="Z2154" s="33">
        <f t="shared" si="540"/>
        <v>0</v>
      </c>
      <c r="AA2154" s="35">
        <f t="shared" si="541"/>
        <v>0</v>
      </c>
      <c r="AB2154" s="36">
        <f t="shared" si="542"/>
        <v>0</v>
      </c>
      <c r="AC2154" s="37">
        <f t="shared" si="543"/>
        <v>0</v>
      </c>
      <c r="AD2154" s="38"/>
      <c r="AE2154" s="38"/>
      <c r="AF2154" s="39">
        <f t="shared" si="544"/>
        <v>0</v>
      </c>
      <c r="AG2154" s="40"/>
      <c r="AH2154" s="41">
        <f t="shared" si="545"/>
        <v>0</v>
      </c>
      <c r="AI2154" s="42">
        <f t="shared" si="546"/>
        <v>0</v>
      </c>
      <c r="AJ2154" s="43">
        <f t="shared" si="547"/>
        <v>0</v>
      </c>
      <c r="AK2154" s="5" t="str">
        <f>_xlfn.IFNA(VLOOKUP(_xlfn.CONCAT(D2154," - ",S2154),OP!E:F,2,0),"-------------------------------------------NAO DISPONIVEL-------------------------------------------")</f>
        <v>C - RIOCARD</v>
      </c>
      <c r="AL2154" s="7" t="str">
        <f t="shared" si="533"/>
        <v>1 - -------------------------------------------NAO DISPONIVEL------------------------------------------- - 00000002154 - FETRANSPOR</v>
      </c>
      <c r="AM2154" s="7" t="str">
        <f t="shared" si="534"/>
        <v>-------------------------------------------NAO DISPONIVEL-------------------------------------------</v>
      </c>
      <c r="AN2154" s="44" cm="1">
        <f t="array" ref="AN2154">_xlfn.IFS(AJ2154=0,0,AQ2154="INATIVO",2,AQ2154="SEM CADASTRO",4,AQ2154="CPF ATIVO EM OUTRO COMPRADOR",5,AQ2154="NOVO/SEM CARTAO",6,AND(AJ2154&gt;0,AQ2154,""),8)</f>
        <v>0</v>
      </c>
      <c r="AO2154" s="45">
        <f t="shared" si="548"/>
        <v>-10</v>
      </c>
    </row>
    <row r="2155" spans="1:41" x14ac:dyDescent="0.4">
      <c r="A2155" s="21" t="str">
        <f t="shared" si="535"/>
        <v>-------------------------------------------NAO DISPONIVEL-------------------------------------------</v>
      </c>
      <c r="B2155" s="5" t="str">
        <f>_xlfn.IFNA(VLOOKUP(A2155,CNPJ!E:F,2,0),"-------------------------------------------NAO DISPONIVEL-------------------------------------------")</f>
        <v>-------------------------------------------NAO DISPONIVEL-------------------------------------------</v>
      </c>
      <c r="C2155" s="22">
        <v>1</v>
      </c>
      <c r="D2155" s="5" t="str">
        <f>_xlfn.XLOOKUP(R2155,OP!C:C,OP!B:B,,0,1)</f>
        <v>RJ</v>
      </c>
      <c r="E2155" s="23"/>
      <c r="M2155" s="26"/>
      <c r="N2155" s="27"/>
      <c r="O2155" s="28" t="str">
        <f t="shared" si="536"/>
        <v>00000002155</v>
      </c>
      <c r="R2155" s="27" t="s">
        <v>193</v>
      </c>
      <c r="S2155" s="30" t="str">
        <f>_xlfn.IFNA(VLOOKUP(_xlfn.CONCAT(D2155," - ",R2155),OP!A:D,4,0),"-------------------------------------------NAO DISPONIVEL-------------------------------------------")</f>
        <v>FETRANSPOR</v>
      </c>
      <c r="T2155" s="31"/>
      <c r="U2155" s="32"/>
      <c r="V2155" s="31"/>
      <c r="W2155" s="33">
        <f t="shared" si="537"/>
        <v>0</v>
      </c>
      <c r="X2155" s="34">
        <f t="shared" si="538"/>
        <v>0</v>
      </c>
      <c r="Y2155" s="33">
        <f t="shared" si="539"/>
        <v>0</v>
      </c>
      <c r="Z2155" s="33">
        <f t="shared" si="540"/>
        <v>0</v>
      </c>
      <c r="AA2155" s="35">
        <f t="shared" si="541"/>
        <v>0</v>
      </c>
      <c r="AB2155" s="36">
        <f t="shared" si="542"/>
        <v>0</v>
      </c>
      <c r="AC2155" s="37">
        <f t="shared" si="543"/>
        <v>0</v>
      </c>
      <c r="AD2155" s="38"/>
      <c r="AE2155" s="38"/>
      <c r="AF2155" s="39">
        <f t="shared" si="544"/>
        <v>0</v>
      </c>
      <c r="AG2155" s="40"/>
      <c r="AH2155" s="41">
        <f t="shared" si="545"/>
        <v>0</v>
      </c>
      <c r="AI2155" s="42">
        <f t="shared" si="546"/>
        <v>0</v>
      </c>
      <c r="AJ2155" s="43">
        <f t="shared" si="547"/>
        <v>0</v>
      </c>
      <c r="AK2155" s="5" t="str">
        <f>_xlfn.IFNA(VLOOKUP(_xlfn.CONCAT(D2155," - ",S2155),OP!E:F,2,0),"-------------------------------------------NAO DISPONIVEL-------------------------------------------")</f>
        <v>C - RIOCARD</v>
      </c>
      <c r="AL2155" s="7" t="str">
        <f t="shared" si="533"/>
        <v>1 - -------------------------------------------NAO DISPONIVEL------------------------------------------- - 00000002155 - FETRANSPOR</v>
      </c>
      <c r="AM2155" s="7" t="str">
        <f t="shared" si="534"/>
        <v>-------------------------------------------NAO DISPONIVEL-------------------------------------------</v>
      </c>
      <c r="AN2155" s="44" cm="1">
        <f t="array" ref="AN2155">_xlfn.IFS(AJ2155=0,0,AQ2155="INATIVO",2,AQ2155="SEM CADASTRO",4,AQ2155="CPF ATIVO EM OUTRO COMPRADOR",5,AQ2155="NOVO/SEM CARTAO",6,AND(AJ2155&gt;0,AQ2155,""),8)</f>
        <v>0</v>
      </c>
      <c r="AO2155" s="45">
        <f t="shared" si="548"/>
        <v>-10</v>
      </c>
    </row>
    <row r="2156" spans="1:41" x14ac:dyDescent="0.4">
      <c r="A2156" s="21" t="str">
        <f t="shared" si="535"/>
        <v>-------------------------------------------NAO DISPONIVEL-------------------------------------------</v>
      </c>
      <c r="B2156" s="5" t="str">
        <f>_xlfn.IFNA(VLOOKUP(A2156,CNPJ!E:F,2,0),"-------------------------------------------NAO DISPONIVEL-------------------------------------------")</f>
        <v>-------------------------------------------NAO DISPONIVEL-------------------------------------------</v>
      </c>
      <c r="C2156" s="22">
        <v>1</v>
      </c>
      <c r="D2156" s="5" t="str">
        <f>_xlfn.XLOOKUP(R2156,OP!C:C,OP!B:B,,0,1)</f>
        <v>RJ</v>
      </c>
      <c r="E2156" s="23"/>
      <c r="M2156" s="26"/>
      <c r="N2156" s="27"/>
      <c r="O2156" s="28" t="str">
        <f t="shared" si="536"/>
        <v>00000002156</v>
      </c>
      <c r="R2156" s="27" t="s">
        <v>193</v>
      </c>
      <c r="S2156" s="30" t="str">
        <f>_xlfn.IFNA(VLOOKUP(_xlfn.CONCAT(D2156," - ",R2156),OP!A:D,4,0),"-------------------------------------------NAO DISPONIVEL-------------------------------------------")</f>
        <v>FETRANSPOR</v>
      </c>
      <c r="T2156" s="31"/>
      <c r="U2156" s="32"/>
      <c r="V2156" s="31"/>
      <c r="W2156" s="33">
        <f t="shared" si="537"/>
        <v>0</v>
      </c>
      <c r="X2156" s="34">
        <f t="shared" si="538"/>
        <v>0</v>
      </c>
      <c r="Y2156" s="33">
        <f t="shared" si="539"/>
        <v>0</v>
      </c>
      <c r="Z2156" s="33">
        <f t="shared" si="540"/>
        <v>0</v>
      </c>
      <c r="AA2156" s="35">
        <f t="shared" si="541"/>
        <v>0</v>
      </c>
      <c r="AB2156" s="36">
        <f t="shared" si="542"/>
        <v>0</v>
      </c>
      <c r="AC2156" s="37">
        <f t="shared" si="543"/>
        <v>0</v>
      </c>
      <c r="AD2156" s="38"/>
      <c r="AE2156" s="38"/>
      <c r="AF2156" s="39">
        <f t="shared" si="544"/>
        <v>0</v>
      </c>
      <c r="AG2156" s="40"/>
      <c r="AH2156" s="41">
        <f t="shared" si="545"/>
        <v>0</v>
      </c>
      <c r="AI2156" s="42">
        <f t="shared" si="546"/>
        <v>0</v>
      </c>
      <c r="AJ2156" s="43">
        <f t="shared" si="547"/>
        <v>0</v>
      </c>
      <c r="AK2156" s="5" t="str">
        <f>_xlfn.IFNA(VLOOKUP(_xlfn.CONCAT(D2156," - ",S2156),OP!E:F,2,0),"-------------------------------------------NAO DISPONIVEL-------------------------------------------")</f>
        <v>C - RIOCARD</v>
      </c>
      <c r="AL2156" s="7" t="str">
        <f t="shared" si="533"/>
        <v>1 - -------------------------------------------NAO DISPONIVEL------------------------------------------- - 00000002156 - FETRANSPOR</v>
      </c>
      <c r="AM2156" s="7" t="str">
        <f t="shared" si="534"/>
        <v>-------------------------------------------NAO DISPONIVEL-------------------------------------------</v>
      </c>
      <c r="AN2156" s="44" cm="1">
        <f t="array" ref="AN2156">_xlfn.IFS(AJ2156=0,0,AQ2156="INATIVO",2,AQ2156="SEM CADASTRO",4,AQ2156="CPF ATIVO EM OUTRO COMPRADOR",5,AQ2156="NOVO/SEM CARTAO",6,AND(AJ2156&gt;0,AQ2156,""),8)</f>
        <v>0</v>
      </c>
      <c r="AO2156" s="45">
        <f t="shared" si="548"/>
        <v>-10</v>
      </c>
    </row>
    <row r="2157" spans="1:41" x14ac:dyDescent="0.4">
      <c r="A2157" s="21" t="str">
        <f t="shared" si="535"/>
        <v>-------------------------------------------NAO DISPONIVEL-------------------------------------------</v>
      </c>
      <c r="B2157" s="5" t="str">
        <f>_xlfn.IFNA(VLOOKUP(A2157,CNPJ!E:F,2,0),"-------------------------------------------NAO DISPONIVEL-------------------------------------------")</f>
        <v>-------------------------------------------NAO DISPONIVEL-------------------------------------------</v>
      </c>
      <c r="C2157" s="22">
        <v>1</v>
      </c>
      <c r="D2157" s="5" t="str">
        <f>_xlfn.XLOOKUP(R2157,OP!C:C,OP!B:B,,0,1)</f>
        <v>RJ</v>
      </c>
      <c r="E2157" s="23"/>
      <c r="M2157" s="26"/>
      <c r="N2157" s="27"/>
      <c r="O2157" s="28" t="str">
        <f t="shared" si="536"/>
        <v>00000002157</v>
      </c>
      <c r="R2157" s="27" t="s">
        <v>193</v>
      </c>
      <c r="S2157" s="30" t="str">
        <f>_xlfn.IFNA(VLOOKUP(_xlfn.CONCAT(D2157," - ",R2157),OP!A:D,4,0),"-------------------------------------------NAO DISPONIVEL-------------------------------------------")</f>
        <v>FETRANSPOR</v>
      </c>
      <c r="T2157" s="31"/>
      <c r="U2157" s="32"/>
      <c r="V2157" s="31"/>
      <c r="W2157" s="33">
        <f t="shared" si="537"/>
        <v>0</v>
      </c>
      <c r="X2157" s="34">
        <f t="shared" si="538"/>
        <v>0</v>
      </c>
      <c r="Y2157" s="33">
        <f t="shared" si="539"/>
        <v>0</v>
      </c>
      <c r="Z2157" s="33">
        <f t="shared" si="540"/>
        <v>0</v>
      </c>
      <c r="AA2157" s="35">
        <f t="shared" si="541"/>
        <v>0</v>
      </c>
      <c r="AB2157" s="36">
        <f t="shared" si="542"/>
        <v>0</v>
      </c>
      <c r="AC2157" s="37">
        <f t="shared" si="543"/>
        <v>0</v>
      </c>
      <c r="AD2157" s="38"/>
      <c r="AE2157" s="38"/>
      <c r="AF2157" s="39">
        <f t="shared" si="544"/>
        <v>0</v>
      </c>
      <c r="AG2157" s="40"/>
      <c r="AH2157" s="41">
        <f t="shared" si="545"/>
        <v>0</v>
      </c>
      <c r="AI2157" s="42">
        <f t="shared" si="546"/>
        <v>0</v>
      </c>
      <c r="AJ2157" s="43">
        <f t="shared" si="547"/>
        <v>0</v>
      </c>
      <c r="AK2157" s="5" t="str">
        <f>_xlfn.IFNA(VLOOKUP(_xlfn.CONCAT(D2157," - ",S2157),OP!E:F,2,0),"-------------------------------------------NAO DISPONIVEL-------------------------------------------")</f>
        <v>C - RIOCARD</v>
      </c>
      <c r="AL2157" s="7" t="str">
        <f t="shared" si="533"/>
        <v>1 - -------------------------------------------NAO DISPONIVEL------------------------------------------- - 00000002157 - FETRANSPOR</v>
      </c>
      <c r="AM2157" s="7" t="str">
        <f t="shared" si="534"/>
        <v>-------------------------------------------NAO DISPONIVEL-------------------------------------------</v>
      </c>
      <c r="AN2157" s="44" cm="1">
        <f t="array" ref="AN2157">_xlfn.IFS(AJ2157=0,0,AQ2157="INATIVO",2,AQ2157="SEM CADASTRO",4,AQ2157="CPF ATIVO EM OUTRO COMPRADOR",5,AQ2157="NOVO/SEM CARTAO",6,AND(AJ2157&gt;0,AQ2157,""),8)</f>
        <v>0</v>
      </c>
      <c r="AO2157" s="45">
        <f t="shared" si="548"/>
        <v>-10</v>
      </c>
    </row>
    <row r="2158" spans="1:41" x14ac:dyDescent="0.4">
      <c r="A2158" s="21" t="str">
        <f t="shared" si="535"/>
        <v>-------------------------------------------NAO DISPONIVEL-------------------------------------------</v>
      </c>
      <c r="B2158" s="5" t="str">
        <f>_xlfn.IFNA(VLOOKUP(A2158,CNPJ!E:F,2,0),"-------------------------------------------NAO DISPONIVEL-------------------------------------------")</f>
        <v>-------------------------------------------NAO DISPONIVEL-------------------------------------------</v>
      </c>
      <c r="C2158" s="22">
        <v>1</v>
      </c>
      <c r="D2158" s="5" t="str">
        <f>_xlfn.XLOOKUP(R2158,OP!C:C,OP!B:B,,0,1)</f>
        <v>RJ</v>
      </c>
      <c r="E2158" s="23"/>
      <c r="M2158" s="26"/>
      <c r="N2158" s="27"/>
      <c r="O2158" s="28" t="str">
        <f t="shared" si="536"/>
        <v>00000002158</v>
      </c>
      <c r="R2158" s="27" t="s">
        <v>193</v>
      </c>
      <c r="S2158" s="30" t="str">
        <f>_xlfn.IFNA(VLOOKUP(_xlfn.CONCAT(D2158," - ",R2158),OP!A:D,4,0),"-------------------------------------------NAO DISPONIVEL-------------------------------------------")</f>
        <v>FETRANSPOR</v>
      </c>
      <c r="T2158" s="31"/>
      <c r="U2158" s="32"/>
      <c r="V2158" s="31"/>
      <c r="W2158" s="33">
        <f t="shared" si="537"/>
        <v>0</v>
      </c>
      <c r="X2158" s="34">
        <f t="shared" si="538"/>
        <v>0</v>
      </c>
      <c r="Y2158" s="33">
        <f t="shared" si="539"/>
        <v>0</v>
      </c>
      <c r="Z2158" s="33">
        <f t="shared" si="540"/>
        <v>0</v>
      </c>
      <c r="AA2158" s="35">
        <f t="shared" si="541"/>
        <v>0</v>
      </c>
      <c r="AB2158" s="36">
        <f t="shared" si="542"/>
        <v>0</v>
      </c>
      <c r="AC2158" s="37">
        <f t="shared" si="543"/>
        <v>0</v>
      </c>
      <c r="AD2158" s="38"/>
      <c r="AE2158" s="38"/>
      <c r="AF2158" s="39">
        <f t="shared" si="544"/>
        <v>0</v>
      </c>
      <c r="AG2158" s="40"/>
      <c r="AH2158" s="41">
        <f t="shared" si="545"/>
        <v>0</v>
      </c>
      <c r="AI2158" s="42">
        <f t="shared" si="546"/>
        <v>0</v>
      </c>
      <c r="AJ2158" s="43">
        <f t="shared" si="547"/>
        <v>0</v>
      </c>
      <c r="AK2158" s="5" t="str">
        <f>_xlfn.IFNA(VLOOKUP(_xlfn.CONCAT(D2158," - ",S2158),OP!E:F,2,0),"-------------------------------------------NAO DISPONIVEL-------------------------------------------")</f>
        <v>C - RIOCARD</v>
      </c>
      <c r="AL2158" s="7" t="str">
        <f t="shared" si="533"/>
        <v>1 - -------------------------------------------NAO DISPONIVEL------------------------------------------- - 00000002158 - FETRANSPOR</v>
      </c>
      <c r="AM2158" s="7" t="str">
        <f t="shared" si="534"/>
        <v>-------------------------------------------NAO DISPONIVEL-------------------------------------------</v>
      </c>
      <c r="AN2158" s="44" cm="1">
        <f t="array" ref="AN2158">_xlfn.IFS(AJ2158=0,0,AQ2158="INATIVO",2,AQ2158="SEM CADASTRO",4,AQ2158="CPF ATIVO EM OUTRO COMPRADOR",5,AQ2158="NOVO/SEM CARTAO",6,AND(AJ2158&gt;0,AQ2158,""),8)</f>
        <v>0</v>
      </c>
      <c r="AO2158" s="45">
        <f t="shared" si="548"/>
        <v>-10</v>
      </c>
    </row>
    <row r="2159" spans="1:41" x14ac:dyDescent="0.4">
      <c r="A2159" s="21" t="str">
        <f t="shared" si="535"/>
        <v>-------------------------------------------NAO DISPONIVEL-------------------------------------------</v>
      </c>
      <c r="B2159" s="5" t="str">
        <f>_xlfn.IFNA(VLOOKUP(A2159,CNPJ!E:F,2,0),"-------------------------------------------NAO DISPONIVEL-------------------------------------------")</f>
        <v>-------------------------------------------NAO DISPONIVEL-------------------------------------------</v>
      </c>
      <c r="C2159" s="22">
        <v>1</v>
      </c>
      <c r="D2159" s="5" t="str">
        <f>_xlfn.XLOOKUP(R2159,OP!C:C,OP!B:B,,0,1)</f>
        <v>RJ</v>
      </c>
      <c r="E2159" s="23"/>
      <c r="M2159" s="26"/>
      <c r="N2159" s="27"/>
      <c r="O2159" s="28" t="str">
        <f t="shared" si="536"/>
        <v>00000002159</v>
      </c>
      <c r="R2159" s="27" t="s">
        <v>193</v>
      </c>
      <c r="S2159" s="30" t="str">
        <f>_xlfn.IFNA(VLOOKUP(_xlfn.CONCAT(D2159," - ",R2159),OP!A:D,4,0),"-------------------------------------------NAO DISPONIVEL-------------------------------------------")</f>
        <v>FETRANSPOR</v>
      </c>
      <c r="T2159" s="31"/>
      <c r="U2159" s="32"/>
      <c r="V2159" s="31"/>
      <c r="W2159" s="33">
        <f t="shared" si="537"/>
        <v>0</v>
      </c>
      <c r="X2159" s="34">
        <f t="shared" si="538"/>
        <v>0</v>
      </c>
      <c r="Y2159" s="33">
        <f t="shared" si="539"/>
        <v>0</v>
      </c>
      <c r="Z2159" s="33">
        <f t="shared" si="540"/>
        <v>0</v>
      </c>
      <c r="AA2159" s="35">
        <f t="shared" si="541"/>
        <v>0</v>
      </c>
      <c r="AB2159" s="36">
        <f t="shared" si="542"/>
        <v>0</v>
      </c>
      <c r="AC2159" s="37">
        <f t="shared" si="543"/>
        <v>0</v>
      </c>
      <c r="AD2159" s="38"/>
      <c r="AE2159" s="38"/>
      <c r="AF2159" s="39">
        <f t="shared" si="544"/>
        <v>0</v>
      </c>
      <c r="AG2159" s="40"/>
      <c r="AH2159" s="41">
        <f t="shared" si="545"/>
        <v>0</v>
      </c>
      <c r="AI2159" s="42">
        <f t="shared" si="546"/>
        <v>0</v>
      </c>
      <c r="AJ2159" s="43">
        <f t="shared" si="547"/>
        <v>0</v>
      </c>
      <c r="AK2159" s="5" t="str">
        <f>_xlfn.IFNA(VLOOKUP(_xlfn.CONCAT(D2159," - ",S2159),OP!E:F,2,0),"-------------------------------------------NAO DISPONIVEL-------------------------------------------")</f>
        <v>C - RIOCARD</v>
      </c>
      <c r="AL2159" s="7" t="str">
        <f t="shared" si="533"/>
        <v>1 - -------------------------------------------NAO DISPONIVEL------------------------------------------- - 00000002159 - FETRANSPOR</v>
      </c>
      <c r="AM2159" s="7" t="str">
        <f t="shared" si="534"/>
        <v>-------------------------------------------NAO DISPONIVEL-------------------------------------------</v>
      </c>
      <c r="AN2159" s="44" cm="1">
        <f t="array" ref="AN2159">_xlfn.IFS(AJ2159=0,0,AQ2159="INATIVO",2,AQ2159="SEM CADASTRO",4,AQ2159="CPF ATIVO EM OUTRO COMPRADOR",5,AQ2159="NOVO/SEM CARTAO",6,AND(AJ2159&gt;0,AQ2159,""),8)</f>
        <v>0</v>
      </c>
      <c r="AO2159" s="45">
        <f t="shared" si="548"/>
        <v>-10</v>
      </c>
    </row>
    <row r="2160" spans="1:41" x14ac:dyDescent="0.4">
      <c r="A2160" s="21" t="str">
        <f t="shared" si="535"/>
        <v>-------------------------------------------NAO DISPONIVEL-------------------------------------------</v>
      </c>
      <c r="B2160" s="5" t="str">
        <f>_xlfn.IFNA(VLOOKUP(A2160,CNPJ!E:F,2,0),"-------------------------------------------NAO DISPONIVEL-------------------------------------------")</f>
        <v>-------------------------------------------NAO DISPONIVEL-------------------------------------------</v>
      </c>
      <c r="C2160" s="22">
        <v>1</v>
      </c>
      <c r="D2160" s="5" t="str">
        <f>_xlfn.XLOOKUP(R2160,OP!C:C,OP!B:B,,0,1)</f>
        <v>RJ</v>
      </c>
      <c r="E2160" s="23"/>
      <c r="M2160" s="26"/>
      <c r="N2160" s="27"/>
      <c r="O2160" s="28" t="str">
        <f t="shared" si="536"/>
        <v>00000002160</v>
      </c>
      <c r="R2160" s="27" t="s">
        <v>193</v>
      </c>
      <c r="S2160" s="30" t="str">
        <f>_xlfn.IFNA(VLOOKUP(_xlfn.CONCAT(D2160," - ",R2160),OP!A:D,4,0),"-------------------------------------------NAO DISPONIVEL-------------------------------------------")</f>
        <v>FETRANSPOR</v>
      </c>
      <c r="T2160" s="31"/>
      <c r="U2160" s="32"/>
      <c r="V2160" s="31"/>
      <c r="W2160" s="33">
        <f t="shared" si="537"/>
        <v>0</v>
      </c>
      <c r="X2160" s="34">
        <f t="shared" si="538"/>
        <v>0</v>
      </c>
      <c r="Y2160" s="33">
        <f t="shared" si="539"/>
        <v>0</v>
      </c>
      <c r="Z2160" s="33">
        <f t="shared" si="540"/>
        <v>0</v>
      </c>
      <c r="AA2160" s="35">
        <f t="shared" si="541"/>
        <v>0</v>
      </c>
      <c r="AB2160" s="36">
        <f t="shared" si="542"/>
        <v>0</v>
      </c>
      <c r="AC2160" s="37">
        <f t="shared" si="543"/>
        <v>0</v>
      </c>
      <c r="AD2160" s="38"/>
      <c r="AE2160" s="38"/>
      <c r="AF2160" s="39">
        <f t="shared" si="544"/>
        <v>0</v>
      </c>
      <c r="AG2160" s="40"/>
      <c r="AH2160" s="41">
        <f t="shared" si="545"/>
        <v>0</v>
      </c>
      <c r="AI2160" s="42">
        <f t="shared" si="546"/>
        <v>0</v>
      </c>
      <c r="AJ2160" s="43">
        <f t="shared" si="547"/>
        <v>0</v>
      </c>
      <c r="AK2160" s="5" t="str">
        <f>_xlfn.IFNA(VLOOKUP(_xlfn.CONCAT(D2160," - ",S2160),OP!E:F,2,0),"-------------------------------------------NAO DISPONIVEL-------------------------------------------")</f>
        <v>C - RIOCARD</v>
      </c>
      <c r="AL2160" s="7" t="str">
        <f t="shared" si="533"/>
        <v>1 - -------------------------------------------NAO DISPONIVEL------------------------------------------- - 00000002160 - FETRANSPOR</v>
      </c>
      <c r="AM2160" s="7" t="str">
        <f t="shared" si="534"/>
        <v>-------------------------------------------NAO DISPONIVEL-------------------------------------------</v>
      </c>
      <c r="AN2160" s="44" cm="1">
        <f t="array" ref="AN2160">_xlfn.IFS(AJ2160=0,0,AQ2160="INATIVO",2,AQ2160="SEM CADASTRO",4,AQ2160="CPF ATIVO EM OUTRO COMPRADOR",5,AQ2160="NOVO/SEM CARTAO",6,AND(AJ2160&gt;0,AQ2160,""),8)</f>
        <v>0</v>
      </c>
      <c r="AO2160" s="45">
        <f t="shared" si="548"/>
        <v>-10</v>
      </c>
    </row>
    <row r="2161" spans="1:41" x14ac:dyDescent="0.4">
      <c r="A2161" s="21" t="str">
        <f t="shared" si="535"/>
        <v>-------------------------------------------NAO DISPONIVEL-------------------------------------------</v>
      </c>
      <c r="B2161" s="5" t="str">
        <f>_xlfn.IFNA(VLOOKUP(A2161,CNPJ!E:F,2,0),"-------------------------------------------NAO DISPONIVEL-------------------------------------------")</f>
        <v>-------------------------------------------NAO DISPONIVEL-------------------------------------------</v>
      </c>
      <c r="C2161" s="22">
        <v>1</v>
      </c>
      <c r="D2161" s="5" t="str">
        <f>_xlfn.XLOOKUP(R2161,OP!C:C,OP!B:B,,0,1)</f>
        <v>RJ</v>
      </c>
      <c r="E2161" s="23"/>
      <c r="M2161" s="26"/>
      <c r="N2161" s="27"/>
      <c r="O2161" s="28" t="str">
        <f t="shared" si="536"/>
        <v>00000002161</v>
      </c>
      <c r="R2161" s="27" t="s">
        <v>193</v>
      </c>
      <c r="S2161" s="30" t="str">
        <f>_xlfn.IFNA(VLOOKUP(_xlfn.CONCAT(D2161," - ",R2161),OP!A:D,4,0),"-------------------------------------------NAO DISPONIVEL-------------------------------------------")</f>
        <v>FETRANSPOR</v>
      </c>
      <c r="T2161" s="31"/>
      <c r="U2161" s="32"/>
      <c r="V2161" s="31"/>
      <c r="W2161" s="33">
        <f t="shared" si="537"/>
        <v>0</v>
      </c>
      <c r="X2161" s="34">
        <f t="shared" si="538"/>
        <v>0</v>
      </c>
      <c r="Y2161" s="33">
        <f t="shared" si="539"/>
        <v>0</v>
      </c>
      <c r="Z2161" s="33">
        <f t="shared" si="540"/>
        <v>0</v>
      </c>
      <c r="AA2161" s="35">
        <f t="shared" si="541"/>
        <v>0</v>
      </c>
      <c r="AB2161" s="36">
        <f t="shared" si="542"/>
        <v>0</v>
      </c>
      <c r="AC2161" s="37">
        <f t="shared" si="543"/>
        <v>0</v>
      </c>
      <c r="AD2161" s="38"/>
      <c r="AE2161" s="38"/>
      <c r="AF2161" s="39">
        <f t="shared" si="544"/>
        <v>0</v>
      </c>
      <c r="AG2161" s="40"/>
      <c r="AH2161" s="41">
        <f t="shared" si="545"/>
        <v>0</v>
      </c>
      <c r="AI2161" s="42">
        <f t="shared" si="546"/>
        <v>0</v>
      </c>
      <c r="AJ2161" s="43">
        <f t="shared" si="547"/>
        <v>0</v>
      </c>
      <c r="AK2161" s="5" t="str">
        <f>_xlfn.IFNA(VLOOKUP(_xlfn.CONCAT(D2161," - ",S2161),OP!E:F,2,0),"-------------------------------------------NAO DISPONIVEL-------------------------------------------")</f>
        <v>C - RIOCARD</v>
      </c>
      <c r="AL2161" s="7" t="str">
        <f t="shared" si="533"/>
        <v>1 - -------------------------------------------NAO DISPONIVEL------------------------------------------- - 00000002161 - FETRANSPOR</v>
      </c>
      <c r="AM2161" s="7" t="str">
        <f t="shared" si="534"/>
        <v>-------------------------------------------NAO DISPONIVEL-------------------------------------------</v>
      </c>
      <c r="AN2161" s="44" cm="1">
        <f t="array" ref="AN2161">_xlfn.IFS(AJ2161=0,0,AQ2161="INATIVO",2,AQ2161="SEM CADASTRO",4,AQ2161="CPF ATIVO EM OUTRO COMPRADOR",5,AQ2161="NOVO/SEM CARTAO",6,AND(AJ2161&gt;0,AQ2161,""),8)</f>
        <v>0</v>
      </c>
      <c r="AO2161" s="45">
        <f t="shared" si="548"/>
        <v>-10</v>
      </c>
    </row>
    <row r="2162" spans="1:41" x14ac:dyDescent="0.4">
      <c r="A2162" s="21" t="str">
        <f t="shared" si="535"/>
        <v>-------------------------------------------NAO DISPONIVEL-------------------------------------------</v>
      </c>
      <c r="B2162" s="5" t="str">
        <f>_xlfn.IFNA(VLOOKUP(A2162,CNPJ!E:F,2,0),"-------------------------------------------NAO DISPONIVEL-------------------------------------------")</f>
        <v>-------------------------------------------NAO DISPONIVEL-------------------------------------------</v>
      </c>
      <c r="C2162" s="22">
        <v>1</v>
      </c>
      <c r="D2162" s="5" t="str">
        <f>_xlfn.XLOOKUP(R2162,OP!C:C,OP!B:B,,0,1)</f>
        <v>RJ</v>
      </c>
      <c r="E2162" s="23"/>
      <c r="M2162" s="26"/>
      <c r="N2162" s="27"/>
      <c r="O2162" s="28" t="str">
        <f t="shared" si="536"/>
        <v>00000002162</v>
      </c>
      <c r="R2162" s="27" t="s">
        <v>193</v>
      </c>
      <c r="S2162" s="30" t="str">
        <f>_xlfn.IFNA(VLOOKUP(_xlfn.CONCAT(D2162," - ",R2162),OP!A:D,4,0),"-------------------------------------------NAO DISPONIVEL-------------------------------------------")</f>
        <v>FETRANSPOR</v>
      </c>
      <c r="T2162" s="31"/>
      <c r="U2162" s="32"/>
      <c r="V2162" s="31"/>
      <c r="W2162" s="33">
        <f t="shared" si="537"/>
        <v>0</v>
      </c>
      <c r="X2162" s="34">
        <f t="shared" si="538"/>
        <v>0</v>
      </c>
      <c r="Y2162" s="33">
        <f t="shared" si="539"/>
        <v>0</v>
      </c>
      <c r="Z2162" s="33">
        <f t="shared" si="540"/>
        <v>0</v>
      </c>
      <c r="AA2162" s="35">
        <f t="shared" si="541"/>
        <v>0</v>
      </c>
      <c r="AB2162" s="36">
        <f t="shared" si="542"/>
        <v>0</v>
      </c>
      <c r="AC2162" s="37">
        <f t="shared" si="543"/>
        <v>0</v>
      </c>
      <c r="AD2162" s="38"/>
      <c r="AE2162" s="38"/>
      <c r="AF2162" s="39">
        <f t="shared" si="544"/>
        <v>0</v>
      </c>
      <c r="AG2162" s="40"/>
      <c r="AH2162" s="41">
        <f t="shared" si="545"/>
        <v>0</v>
      </c>
      <c r="AI2162" s="42">
        <f t="shared" si="546"/>
        <v>0</v>
      </c>
      <c r="AJ2162" s="43">
        <f t="shared" si="547"/>
        <v>0</v>
      </c>
      <c r="AK2162" s="5" t="str">
        <f>_xlfn.IFNA(VLOOKUP(_xlfn.CONCAT(D2162," - ",S2162),OP!E:F,2,0),"-------------------------------------------NAO DISPONIVEL-------------------------------------------")</f>
        <v>C - RIOCARD</v>
      </c>
      <c r="AL2162" s="7" t="str">
        <f t="shared" si="533"/>
        <v>1 - -------------------------------------------NAO DISPONIVEL------------------------------------------- - 00000002162 - FETRANSPOR</v>
      </c>
      <c r="AM2162" s="7" t="str">
        <f t="shared" si="534"/>
        <v>-------------------------------------------NAO DISPONIVEL-------------------------------------------</v>
      </c>
      <c r="AN2162" s="44" cm="1">
        <f t="array" ref="AN2162">_xlfn.IFS(AJ2162=0,0,AQ2162="INATIVO",2,AQ2162="SEM CADASTRO",4,AQ2162="CPF ATIVO EM OUTRO COMPRADOR",5,AQ2162="NOVO/SEM CARTAO",6,AND(AJ2162&gt;0,AQ2162,""),8)</f>
        <v>0</v>
      </c>
      <c r="AO2162" s="45">
        <f t="shared" si="548"/>
        <v>-10</v>
      </c>
    </row>
    <row r="2163" spans="1:41" x14ac:dyDescent="0.4">
      <c r="A2163" s="21" t="str">
        <f t="shared" si="535"/>
        <v>-------------------------------------------NAO DISPONIVEL-------------------------------------------</v>
      </c>
      <c r="B2163" s="5" t="str">
        <f>_xlfn.IFNA(VLOOKUP(A2163,CNPJ!E:F,2,0),"-------------------------------------------NAO DISPONIVEL-------------------------------------------")</f>
        <v>-------------------------------------------NAO DISPONIVEL-------------------------------------------</v>
      </c>
      <c r="C2163" s="22">
        <v>1</v>
      </c>
      <c r="D2163" s="5" t="str">
        <f>_xlfn.XLOOKUP(R2163,OP!C:C,OP!B:B,,0,1)</f>
        <v>RJ</v>
      </c>
      <c r="E2163" s="23"/>
      <c r="M2163" s="26"/>
      <c r="N2163" s="27"/>
      <c r="O2163" s="28" t="str">
        <f t="shared" si="536"/>
        <v>00000002163</v>
      </c>
      <c r="R2163" s="27" t="s">
        <v>193</v>
      </c>
      <c r="S2163" s="30" t="str">
        <f>_xlfn.IFNA(VLOOKUP(_xlfn.CONCAT(D2163," - ",R2163),OP!A:D,4,0),"-------------------------------------------NAO DISPONIVEL-------------------------------------------")</f>
        <v>FETRANSPOR</v>
      </c>
      <c r="T2163" s="31"/>
      <c r="U2163" s="32"/>
      <c r="V2163" s="31"/>
      <c r="W2163" s="33">
        <f t="shared" si="537"/>
        <v>0</v>
      </c>
      <c r="X2163" s="34">
        <f t="shared" si="538"/>
        <v>0</v>
      </c>
      <c r="Y2163" s="33">
        <f t="shared" si="539"/>
        <v>0</v>
      </c>
      <c r="Z2163" s="33">
        <f t="shared" si="540"/>
        <v>0</v>
      </c>
      <c r="AA2163" s="35">
        <f t="shared" si="541"/>
        <v>0</v>
      </c>
      <c r="AB2163" s="36">
        <f t="shared" si="542"/>
        <v>0</v>
      </c>
      <c r="AC2163" s="37">
        <f t="shared" si="543"/>
        <v>0</v>
      </c>
      <c r="AD2163" s="38"/>
      <c r="AE2163" s="38"/>
      <c r="AF2163" s="39">
        <f t="shared" si="544"/>
        <v>0</v>
      </c>
      <c r="AG2163" s="40"/>
      <c r="AH2163" s="41">
        <f t="shared" si="545"/>
        <v>0</v>
      </c>
      <c r="AI2163" s="42">
        <f t="shared" si="546"/>
        <v>0</v>
      </c>
      <c r="AJ2163" s="43">
        <f t="shared" si="547"/>
        <v>0</v>
      </c>
      <c r="AK2163" s="5" t="str">
        <f>_xlfn.IFNA(VLOOKUP(_xlfn.CONCAT(D2163," - ",S2163),OP!E:F,2,0),"-------------------------------------------NAO DISPONIVEL-------------------------------------------")</f>
        <v>C - RIOCARD</v>
      </c>
      <c r="AL2163" s="7" t="str">
        <f t="shared" si="533"/>
        <v>1 - -------------------------------------------NAO DISPONIVEL------------------------------------------- - 00000002163 - FETRANSPOR</v>
      </c>
      <c r="AM2163" s="7" t="str">
        <f t="shared" si="534"/>
        <v>-------------------------------------------NAO DISPONIVEL-------------------------------------------</v>
      </c>
      <c r="AN2163" s="44" cm="1">
        <f t="array" ref="AN2163">_xlfn.IFS(AJ2163=0,0,AQ2163="INATIVO",2,AQ2163="SEM CADASTRO",4,AQ2163="CPF ATIVO EM OUTRO COMPRADOR",5,AQ2163="NOVO/SEM CARTAO",6,AND(AJ2163&gt;0,AQ2163,""),8)</f>
        <v>0</v>
      </c>
      <c r="AO2163" s="45">
        <f t="shared" si="548"/>
        <v>-10</v>
      </c>
    </row>
    <row r="2164" spans="1:41" x14ac:dyDescent="0.4">
      <c r="A2164" s="21" t="str">
        <f t="shared" si="535"/>
        <v>-------------------------------------------NAO DISPONIVEL-------------------------------------------</v>
      </c>
      <c r="B2164" s="5" t="str">
        <f>_xlfn.IFNA(VLOOKUP(A2164,CNPJ!E:F,2,0),"-------------------------------------------NAO DISPONIVEL-------------------------------------------")</f>
        <v>-------------------------------------------NAO DISPONIVEL-------------------------------------------</v>
      </c>
      <c r="C2164" s="22">
        <v>1</v>
      </c>
      <c r="D2164" s="5" t="str">
        <f>_xlfn.XLOOKUP(R2164,OP!C:C,OP!B:B,,0,1)</f>
        <v>RJ</v>
      </c>
      <c r="E2164" s="23"/>
      <c r="M2164" s="26"/>
      <c r="N2164" s="27"/>
      <c r="O2164" s="28" t="str">
        <f t="shared" si="536"/>
        <v>00000002164</v>
      </c>
      <c r="R2164" s="27" t="s">
        <v>193</v>
      </c>
      <c r="S2164" s="30" t="str">
        <f>_xlfn.IFNA(VLOOKUP(_xlfn.CONCAT(D2164," - ",R2164),OP!A:D,4,0),"-------------------------------------------NAO DISPONIVEL-------------------------------------------")</f>
        <v>FETRANSPOR</v>
      </c>
      <c r="T2164" s="31"/>
      <c r="U2164" s="32"/>
      <c r="V2164" s="31"/>
      <c r="W2164" s="33">
        <f t="shared" si="537"/>
        <v>0</v>
      </c>
      <c r="X2164" s="34">
        <f t="shared" si="538"/>
        <v>0</v>
      </c>
      <c r="Y2164" s="33">
        <f t="shared" si="539"/>
        <v>0</v>
      </c>
      <c r="Z2164" s="33">
        <f t="shared" si="540"/>
        <v>0</v>
      </c>
      <c r="AA2164" s="35">
        <f t="shared" si="541"/>
        <v>0</v>
      </c>
      <c r="AB2164" s="36">
        <f t="shared" si="542"/>
        <v>0</v>
      </c>
      <c r="AC2164" s="37">
        <f t="shared" si="543"/>
        <v>0</v>
      </c>
      <c r="AD2164" s="38"/>
      <c r="AE2164" s="38"/>
      <c r="AF2164" s="39">
        <f t="shared" si="544"/>
        <v>0</v>
      </c>
      <c r="AG2164" s="40"/>
      <c r="AH2164" s="41">
        <f t="shared" si="545"/>
        <v>0</v>
      </c>
      <c r="AI2164" s="42">
        <f t="shared" si="546"/>
        <v>0</v>
      </c>
      <c r="AJ2164" s="43">
        <f t="shared" si="547"/>
        <v>0</v>
      </c>
      <c r="AK2164" s="5" t="str">
        <f>_xlfn.IFNA(VLOOKUP(_xlfn.CONCAT(D2164," - ",S2164),OP!E:F,2,0),"-------------------------------------------NAO DISPONIVEL-------------------------------------------")</f>
        <v>C - RIOCARD</v>
      </c>
      <c r="AL2164" s="7" t="str">
        <f t="shared" si="533"/>
        <v>1 - -------------------------------------------NAO DISPONIVEL------------------------------------------- - 00000002164 - FETRANSPOR</v>
      </c>
      <c r="AM2164" s="7" t="str">
        <f t="shared" si="534"/>
        <v>-------------------------------------------NAO DISPONIVEL-------------------------------------------</v>
      </c>
      <c r="AN2164" s="44" cm="1">
        <f t="array" ref="AN2164">_xlfn.IFS(AJ2164=0,0,AQ2164="INATIVO",2,AQ2164="SEM CADASTRO",4,AQ2164="CPF ATIVO EM OUTRO COMPRADOR",5,AQ2164="NOVO/SEM CARTAO",6,AND(AJ2164&gt;0,AQ2164,""),8)</f>
        <v>0</v>
      </c>
      <c r="AO2164" s="45">
        <f t="shared" si="548"/>
        <v>-10</v>
      </c>
    </row>
    <row r="2165" spans="1:41" x14ac:dyDescent="0.4">
      <c r="A2165" s="21" t="str">
        <f t="shared" si="535"/>
        <v>-------------------------------------------NAO DISPONIVEL-------------------------------------------</v>
      </c>
      <c r="B2165" s="5" t="str">
        <f>_xlfn.IFNA(VLOOKUP(A2165,CNPJ!E:F,2,0),"-------------------------------------------NAO DISPONIVEL-------------------------------------------")</f>
        <v>-------------------------------------------NAO DISPONIVEL-------------------------------------------</v>
      </c>
      <c r="C2165" s="22">
        <v>1</v>
      </c>
      <c r="D2165" s="5" t="str">
        <f>_xlfn.XLOOKUP(R2165,OP!C:C,OP!B:B,,0,1)</f>
        <v>RJ</v>
      </c>
      <c r="E2165" s="23"/>
      <c r="M2165" s="26"/>
      <c r="N2165" s="27"/>
      <c r="O2165" s="28" t="str">
        <f t="shared" si="536"/>
        <v>00000002165</v>
      </c>
      <c r="R2165" s="27" t="s">
        <v>193</v>
      </c>
      <c r="S2165" s="30" t="str">
        <f>_xlfn.IFNA(VLOOKUP(_xlfn.CONCAT(D2165," - ",R2165),OP!A:D,4,0),"-------------------------------------------NAO DISPONIVEL-------------------------------------------")</f>
        <v>FETRANSPOR</v>
      </c>
      <c r="T2165" s="31"/>
      <c r="U2165" s="32"/>
      <c r="V2165" s="31"/>
      <c r="W2165" s="33">
        <f t="shared" si="537"/>
        <v>0</v>
      </c>
      <c r="X2165" s="34">
        <f t="shared" si="538"/>
        <v>0</v>
      </c>
      <c r="Y2165" s="33">
        <f t="shared" si="539"/>
        <v>0</v>
      </c>
      <c r="Z2165" s="33">
        <f t="shared" si="540"/>
        <v>0</v>
      </c>
      <c r="AA2165" s="35">
        <f t="shared" si="541"/>
        <v>0</v>
      </c>
      <c r="AB2165" s="36">
        <f t="shared" si="542"/>
        <v>0</v>
      </c>
      <c r="AC2165" s="37">
        <f t="shared" si="543"/>
        <v>0</v>
      </c>
      <c r="AD2165" s="38"/>
      <c r="AE2165" s="38"/>
      <c r="AF2165" s="39">
        <f t="shared" si="544"/>
        <v>0</v>
      </c>
      <c r="AG2165" s="40"/>
      <c r="AH2165" s="41">
        <f t="shared" si="545"/>
        <v>0</v>
      </c>
      <c r="AI2165" s="42">
        <f t="shared" si="546"/>
        <v>0</v>
      </c>
      <c r="AJ2165" s="43">
        <f t="shared" si="547"/>
        <v>0</v>
      </c>
      <c r="AK2165" s="5" t="str">
        <f>_xlfn.IFNA(VLOOKUP(_xlfn.CONCAT(D2165," - ",S2165),OP!E:F,2,0),"-------------------------------------------NAO DISPONIVEL-------------------------------------------")</f>
        <v>C - RIOCARD</v>
      </c>
      <c r="AL2165" s="7" t="str">
        <f t="shared" si="533"/>
        <v>1 - -------------------------------------------NAO DISPONIVEL------------------------------------------- - 00000002165 - FETRANSPOR</v>
      </c>
      <c r="AM2165" s="7" t="str">
        <f t="shared" si="534"/>
        <v>-------------------------------------------NAO DISPONIVEL-------------------------------------------</v>
      </c>
      <c r="AN2165" s="44" cm="1">
        <f t="array" ref="AN2165">_xlfn.IFS(AJ2165=0,0,AQ2165="INATIVO",2,AQ2165="SEM CADASTRO",4,AQ2165="CPF ATIVO EM OUTRO COMPRADOR",5,AQ2165="NOVO/SEM CARTAO",6,AND(AJ2165&gt;0,AQ2165,""),8)</f>
        <v>0</v>
      </c>
      <c r="AO2165" s="45">
        <f t="shared" si="548"/>
        <v>-10</v>
      </c>
    </row>
    <row r="2166" spans="1:41" x14ac:dyDescent="0.4">
      <c r="A2166" s="21" t="str">
        <f t="shared" si="535"/>
        <v>-------------------------------------------NAO DISPONIVEL-------------------------------------------</v>
      </c>
      <c r="B2166" s="5" t="str">
        <f>_xlfn.IFNA(VLOOKUP(A2166,CNPJ!E:F,2,0),"-------------------------------------------NAO DISPONIVEL-------------------------------------------")</f>
        <v>-------------------------------------------NAO DISPONIVEL-------------------------------------------</v>
      </c>
      <c r="C2166" s="22">
        <v>1</v>
      </c>
      <c r="D2166" s="5" t="str">
        <f>_xlfn.XLOOKUP(R2166,OP!C:C,OP!B:B,,0,1)</f>
        <v>RJ</v>
      </c>
      <c r="E2166" s="23"/>
      <c r="M2166" s="26"/>
      <c r="N2166" s="27"/>
      <c r="O2166" s="28" t="str">
        <f t="shared" si="536"/>
        <v>00000002166</v>
      </c>
      <c r="R2166" s="27" t="s">
        <v>193</v>
      </c>
      <c r="S2166" s="30" t="str">
        <f>_xlfn.IFNA(VLOOKUP(_xlfn.CONCAT(D2166," - ",R2166),OP!A:D,4,0),"-------------------------------------------NAO DISPONIVEL-------------------------------------------")</f>
        <v>FETRANSPOR</v>
      </c>
      <c r="T2166" s="31"/>
      <c r="U2166" s="32"/>
      <c r="V2166" s="31"/>
      <c r="W2166" s="33">
        <f t="shared" si="537"/>
        <v>0</v>
      </c>
      <c r="X2166" s="34">
        <f t="shared" si="538"/>
        <v>0</v>
      </c>
      <c r="Y2166" s="33">
        <f t="shared" si="539"/>
        <v>0</v>
      </c>
      <c r="Z2166" s="33">
        <f t="shared" si="540"/>
        <v>0</v>
      </c>
      <c r="AA2166" s="35">
        <f t="shared" si="541"/>
        <v>0</v>
      </c>
      <c r="AB2166" s="36">
        <f t="shared" si="542"/>
        <v>0</v>
      </c>
      <c r="AC2166" s="37">
        <f t="shared" si="543"/>
        <v>0</v>
      </c>
      <c r="AD2166" s="38"/>
      <c r="AE2166" s="38"/>
      <c r="AF2166" s="39">
        <f t="shared" si="544"/>
        <v>0</v>
      </c>
      <c r="AG2166" s="40"/>
      <c r="AH2166" s="41">
        <f t="shared" si="545"/>
        <v>0</v>
      </c>
      <c r="AI2166" s="42">
        <f t="shared" si="546"/>
        <v>0</v>
      </c>
      <c r="AJ2166" s="43">
        <f t="shared" si="547"/>
        <v>0</v>
      </c>
      <c r="AK2166" s="5" t="str">
        <f>_xlfn.IFNA(VLOOKUP(_xlfn.CONCAT(D2166," - ",S2166),OP!E:F,2,0),"-------------------------------------------NAO DISPONIVEL-------------------------------------------")</f>
        <v>C - RIOCARD</v>
      </c>
      <c r="AL2166" s="7" t="str">
        <f t="shared" si="533"/>
        <v>1 - -------------------------------------------NAO DISPONIVEL------------------------------------------- - 00000002166 - FETRANSPOR</v>
      </c>
      <c r="AM2166" s="7" t="str">
        <f t="shared" si="534"/>
        <v>-------------------------------------------NAO DISPONIVEL-------------------------------------------</v>
      </c>
      <c r="AN2166" s="44" cm="1">
        <f t="array" ref="AN2166">_xlfn.IFS(AJ2166=0,0,AQ2166="INATIVO",2,AQ2166="SEM CADASTRO",4,AQ2166="CPF ATIVO EM OUTRO COMPRADOR",5,AQ2166="NOVO/SEM CARTAO",6,AND(AJ2166&gt;0,AQ2166,""),8)</f>
        <v>0</v>
      </c>
      <c r="AO2166" s="45">
        <f t="shared" si="548"/>
        <v>-10</v>
      </c>
    </row>
    <row r="2167" spans="1:41" x14ac:dyDescent="0.4">
      <c r="A2167" s="21" t="str">
        <f t="shared" si="535"/>
        <v>-------------------------------------------NAO DISPONIVEL-------------------------------------------</v>
      </c>
      <c r="B2167" s="5" t="str">
        <f>_xlfn.IFNA(VLOOKUP(A2167,CNPJ!E:F,2,0),"-------------------------------------------NAO DISPONIVEL-------------------------------------------")</f>
        <v>-------------------------------------------NAO DISPONIVEL-------------------------------------------</v>
      </c>
      <c r="C2167" s="22">
        <v>1</v>
      </c>
      <c r="D2167" s="5" t="str">
        <f>_xlfn.XLOOKUP(R2167,OP!C:C,OP!B:B,,0,1)</f>
        <v>RJ</v>
      </c>
      <c r="E2167" s="23"/>
      <c r="M2167" s="26"/>
      <c r="N2167" s="27"/>
      <c r="O2167" s="28" t="str">
        <f t="shared" si="536"/>
        <v>00000002167</v>
      </c>
      <c r="R2167" s="27" t="s">
        <v>193</v>
      </c>
      <c r="S2167" s="30" t="str">
        <f>_xlfn.IFNA(VLOOKUP(_xlfn.CONCAT(D2167," - ",R2167),OP!A:D,4,0),"-------------------------------------------NAO DISPONIVEL-------------------------------------------")</f>
        <v>FETRANSPOR</v>
      </c>
      <c r="T2167" s="31"/>
      <c r="U2167" s="32"/>
      <c r="V2167" s="31"/>
      <c r="W2167" s="33">
        <f t="shared" si="537"/>
        <v>0</v>
      </c>
      <c r="X2167" s="34">
        <f t="shared" si="538"/>
        <v>0</v>
      </c>
      <c r="Y2167" s="33">
        <f t="shared" si="539"/>
        <v>0</v>
      </c>
      <c r="Z2167" s="33">
        <f t="shared" si="540"/>
        <v>0</v>
      </c>
      <c r="AA2167" s="35">
        <f t="shared" si="541"/>
        <v>0</v>
      </c>
      <c r="AB2167" s="36">
        <f t="shared" si="542"/>
        <v>0</v>
      </c>
      <c r="AC2167" s="37">
        <f t="shared" si="543"/>
        <v>0</v>
      </c>
      <c r="AD2167" s="38"/>
      <c r="AE2167" s="38"/>
      <c r="AF2167" s="39">
        <f t="shared" si="544"/>
        <v>0</v>
      </c>
      <c r="AG2167" s="40"/>
      <c r="AH2167" s="41">
        <f t="shared" si="545"/>
        <v>0</v>
      </c>
      <c r="AI2167" s="42">
        <f t="shared" si="546"/>
        <v>0</v>
      </c>
      <c r="AJ2167" s="43">
        <f t="shared" si="547"/>
        <v>0</v>
      </c>
      <c r="AK2167" s="5" t="str">
        <f>_xlfn.IFNA(VLOOKUP(_xlfn.CONCAT(D2167," - ",S2167),OP!E:F,2,0),"-------------------------------------------NAO DISPONIVEL-------------------------------------------")</f>
        <v>C - RIOCARD</v>
      </c>
      <c r="AL2167" s="7" t="str">
        <f t="shared" si="533"/>
        <v>1 - -------------------------------------------NAO DISPONIVEL------------------------------------------- - 00000002167 - FETRANSPOR</v>
      </c>
      <c r="AM2167" s="7" t="str">
        <f t="shared" si="534"/>
        <v>-------------------------------------------NAO DISPONIVEL-------------------------------------------</v>
      </c>
      <c r="AN2167" s="44" cm="1">
        <f t="array" ref="AN2167">_xlfn.IFS(AJ2167=0,0,AQ2167="INATIVO",2,AQ2167="SEM CADASTRO",4,AQ2167="CPF ATIVO EM OUTRO COMPRADOR",5,AQ2167="NOVO/SEM CARTAO",6,AND(AJ2167&gt;0,AQ2167,""),8)</f>
        <v>0</v>
      </c>
      <c r="AO2167" s="45">
        <f t="shared" si="548"/>
        <v>-10</v>
      </c>
    </row>
    <row r="2168" spans="1:41" x14ac:dyDescent="0.4">
      <c r="A2168" s="21" t="str">
        <f t="shared" si="535"/>
        <v>-------------------------------------------NAO DISPONIVEL-------------------------------------------</v>
      </c>
      <c r="B2168" s="5" t="str">
        <f>_xlfn.IFNA(VLOOKUP(A2168,CNPJ!E:F,2,0),"-------------------------------------------NAO DISPONIVEL-------------------------------------------")</f>
        <v>-------------------------------------------NAO DISPONIVEL-------------------------------------------</v>
      </c>
      <c r="C2168" s="22">
        <v>1</v>
      </c>
      <c r="D2168" s="5" t="str">
        <f>_xlfn.XLOOKUP(R2168,OP!C:C,OP!B:B,,0,1)</f>
        <v>RJ</v>
      </c>
      <c r="E2168" s="23"/>
      <c r="M2168" s="26"/>
      <c r="N2168" s="27"/>
      <c r="O2168" s="28" t="str">
        <f t="shared" si="536"/>
        <v>00000002168</v>
      </c>
      <c r="R2168" s="27" t="s">
        <v>193</v>
      </c>
      <c r="S2168" s="30" t="str">
        <f>_xlfn.IFNA(VLOOKUP(_xlfn.CONCAT(D2168," - ",R2168),OP!A:D,4,0),"-------------------------------------------NAO DISPONIVEL-------------------------------------------")</f>
        <v>FETRANSPOR</v>
      </c>
      <c r="T2168" s="31"/>
      <c r="U2168" s="32"/>
      <c r="V2168" s="31"/>
      <c r="W2168" s="33">
        <f t="shared" si="537"/>
        <v>0</v>
      </c>
      <c r="X2168" s="34">
        <f t="shared" si="538"/>
        <v>0</v>
      </c>
      <c r="Y2168" s="33">
        <f t="shared" si="539"/>
        <v>0</v>
      </c>
      <c r="Z2168" s="33">
        <f t="shared" si="540"/>
        <v>0</v>
      </c>
      <c r="AA2168" s="35">
        <f t="shared" si="541"/>
        <v>0</v>
      </c>
      <c r="AB2168" s="36">
        <f t="shared" si="542"/>
        <v>0</v>
      </c>
      <c r="AC2168" s="37">
        <f t="shared" si="543"/>
        <v>0</v>
      </c>
      <c r="AD2168" s="38"/>
      <c r="AE2168" s="38"/>
      <c r="AF2168" s="39">
        <f t="shared" si="544"/>
        <v>0</v>
      </c>
      <c r="AG2168" s="40"/>
      <c r="AH2168" s="41">
        <f t="shared" si="545"/>
        <v>0</v>
      </c>
      <c r="AI2168" s="42">
        <f t="shared" si="546"/>
        <v>0</v>
      </c>
      <c r="AJ2168" s="43">
        <f t="shared" si="547"/>
        <v>0</v>
      </c>
      <c r="AK2168" s="5" t="str">
        <f>_xlfn.IFNA(VLOOKUP(_xlfn.CONCAT(D2168," - ",S2168),OP!E:F,2,0),"-------------------------------------------NAO DISPONIVEL-------------------------------------------")</f>
        <v>C - RIOCARD</v>
      </c>
      <c r="AL2168" s="7" t="str">
        <f t="shared" si="533"/>
        <v>1 - -------------------------------------------NAO DISPONIVEL------------------------------------------- - 00000002168 - FETRANSPOR</v>
      </c>
      <c r="AM2168" s="7" t="str">
        <f t="shared" si="534"/>
        <v>-------------------------------------------NAO DISPONIVEL-------------------------------------------</v>
      </c>
      <c r="AN2168" s="44" cm="1">
        <f t="array" ref="AN2168">_xlfn.IFS(AJ2168=0,0,AQ2168="INATIVO",2,AQ2168="SEM CADASTRO",4,AQ2168="CPF ATIVO EM OUTRO COMPRADOR",5,AQ2168="NOVO/SEM CARTAO",6,AND(AJ2168&gt;0,AQ2168,""),8)</f>
        <v>0</v>
      </c>
      <c r="AO2168" s="45">
        <f t="shared" si="548"/>
        <v>-10</v>
      </c>
    </row>
    <row r="2169" spans="1:41" x14ac:dyDescent="0.4">
      <c r="A2169" s="21" t="str">
        <f t="shared" si="535"/>
        <v>-------------------------------------------NAO DISPONIVEL-------------------------------------------</v>
      </c>
      <c r="B2169" s="5" t="str">
        <f>_xlfn.IFNA(VLOOKUP(A2169,CNPJ!E:F,2,0),"-------------------------------------------NAO DISPONIVEL-------------------------------------------")</f>
        <v>-------------------------------------------NAO DISPONIVEL-------------------------------------------</v>
      </c>
      <c r="C2169" s="22">
        <v>1</v>
      </c>
      <c r="D2169" s="5" t="str">
        <f>_xlfn.XLOOKUP(R2169,OP!C:C,OP!B:B,,0,1)</f>
        <v>RJ</v>
      </c>
      <c r="E2169" s="23"/>
      <c r="M2169" s="26"/>
      <c r="N2169" s="27"/>
      <c r="O2169" s="28" t="str">
        <f t="shared" si="536"/>
        <v>00000002169</v>
      </c>
      <c r="R2169" s="27" t="s">
        <v>193</v>
      </c>
      <c r="S2169" s="30" t="str">
        <f>_xlfn.IFNA(VLOOKUP(_xlfn.CONCAT(D2169," - ",R2169),OP!A:D,4,0),"-------------------------------------------NAO DISPONIVEL-------------------------------------------")</f>
        <v>FETRANSPOR</v>
      </c>
      <c r="T2169" s="31"/>
      <c r="U2169" s="32"/>
      <c r="V2169" s="31"/>
      <c r="W2169" s="33">
        <f t="shared" si="537"/>
        <v>0</v>
      </c>
      <c r="X2169" s="34">
        <f t="shared" si="538"/>
        <v>0</v>
      </c>
      <c r="Y2169" s="33">
        <f t="shared" si="539"/>
        <v>0</v>
      </c>
      <c r="Z2169" s="33">
        <f t="shared" si="540"/>
        <v>0</v>
      </c>
      <c r="AA2169" s="35">
        <f t="shared" si="541"/>
        <v>0</v>
      </c>
      <c r="AB2169" s="36">
        <f t="shared" si="542"/>
        <v>0</v>
      </c>
      <c r="AC2169" s="37">
        <f t="shared" si="543"/>
        <v>0</v>
      </c>
      <c r="AD2169" s="38"/>
      <c r="AE2169" s="38"/>
      <c r="AF2169" s="39">
        <f t="shared" si="544"/>
        <v>0</v>
      </c>
      <c r="AG2169" s="40"/>
      <c r="AH2169" s="41">
        <f t="shared" si="545"/>
        <v>0</v>
      </c>
      <c r="AI2169" s="42">
        <f t="shared" si="546"/>
        <v>0</v>
      </c>
      <c r="AJ2169" s="43">
        <f t="shared" si="547"/>
        <v>0</v>
      </c>
      <c r="AK2169" s="5" t="str">
        <f>_xlfn.IFNA(VLOOKUP(_xlfn.CONCAT(D2169," - ",S2169),OP!E:F,2,0),"-------------------------------------------NAO DISPONIVEL-------------------------------------------")</f>
        <v>C - RIOCARD</v>
      </c>
      <c r="AL2169" s="7" t="str">
        <f t="shared" si="533"/>
        <v>1 - -------------------------------------------NAO DISPONIVEL------------------------------------------- - 00000002169 - FETRANSPOR</v>
      </c>
      <c r="AM2169" s="7" t="str">
        <f t="shared" si="534"/>
        <v>-------------------------------------------NAO DISPONIVEL-------------------------------------------</v>
      </c>
      <c r="AN2169" s="44" cm="1">
        <f t="array" ref="AN2169">_xlfn.IFS(AJ2169=0,0,AQ2169="INATIVO",2,AQ2169="SEM CADASTRO",4,AQ2169="CPF ATIVO EM OUTRO COMPRADOR",5,AQ2169="NOVO/SEM CARTAO",6,AND(AJ2169&gt;0,AQ2169,""),8)</f>
        <v>0</v>
      </c>
      <c r="AO2169" s="45">
        <f t="shared" si="548"/>
        <v>-10</v>
      </c>
    </row>
    <row r="2170" spans="1:41" x14ac:dyDescent="0.4">
      <c r="A2170" s="21" t="str">
        <f t="shared" si="535"/>
        <v>-------------------------------------------NAO DISPONIVEL-------------------------------------------</v>
      </c>
      <c r="B2170" s="5" t="str">
        <f>_xlfn.IFNA(VLOOKUP(A2170,CNPJ!E:F,2,0),"-------------------------------------------NAO DISPONIVEL-------------------------------------------")</f>
        <v>-------------------------------------------NAO DISPONIVEL-------------------------------------------</v>
      </c>
      <c r="C2170" s="22">
        <v>1</v>
      </c>
      <c r="D2170" s="5" t="str">
        <f>_xlfn.XLOOKUP(R2170,OP!C:C,OP!B:B,,0,1)</f>
        <v>RJ</v>
      </c>
      <c r="E2170" s="23"/>
      <c r="M2170" s="26"/>
      <c r="N2170" s="27"/>
      <c r="O2170" s="28" t="str">
        <f t="shared" si="536"/>
        <v>00000002170</v>
      </c>
      <c r="R2170" s="27" t="s">
        <v>193</v>
      </c>
      <c r="S2170" s="30" t="str">
        <f>_xlfn.IFNA(VLOOKUP(_xlfn.CONCAT(D2170," - ",R2170),OP!A:D,4,0),"-------------------------------------------NAO DISPONIVEL-------------------------------------------")</f>
        <v>FETRANSPOR</v>
      </c>
      <c r="T2170" s="31"/>
      <c r="U2170" s="32"/>
      <c r="V2170" s="31"/>
      <c r="W2170" s="33">
        <f t="shared" si="537"/>
        <v>0</v>
      </c>
      <c r="X2170" s="34">
        <f t="shared" si="538"/>
        <v>0</v>
      </c>
      <c r="Y2170" s="33">
        <f t="shared" si="539"/>
        <v>0</v>
      </c>
      <c r="Z2170" s="33">
        <f t="shared" si="540"/>
        <v>0</v>
      </c>
      <c r="AA2170" s="35">
        <f t="shared" si="541"/>
        <v>0</v>
      </c>
      <c r="AB2170" s="36">
        <f t="shared" si="542"/>
        <v>0</v>
      </c>
      <c r="AC2170" s="37">
        <f t="shared" si="543"/>
        <v>0</v>
      </c>
      <c r="AD2170" s="38"/>
      <c r="AE2170" s="38"/>
      <c r="AF2170" s="39">
        <f t="shared" si="544"/>
        <v>0</v>
      </c>
      <c r="AG2170" s="40"/>
      <c r="AH2170" s="41">
        <f t="shared" si="545"/>
        <v>0</v>
      </c>
      <c r="AI2170" s="42">
        <f t="shared" si="546"/>
        <v>0</v>
      </c>
      <c r="AJ2170" s="43">
        <f t="shared" si="547"/>
        <v>0</v>
      </c>
      <c r="AK2170" s="5" t="str">
        <f>_xlfn.IFNA(VLOOKUP(_xlfn.CONCAT(D2170," - ",S2170),OP!E:F,2,0),"-------------------------------------------NAO DISPONIVEL-------------------------------------------")</f>
        <v>C - RIOCARD</v>
      </c>
      <c r="AL2170" s="7" t="str">
        <f t="shared" si="533"/>
        <v>1 - -------------------------------------------NAO DISPONIVEL------------------------------------------- - 00000002170 - FETRANSPOR</v>
      </c>
      <c r="AM2170" s="7" t="str">
        <f t="shared" si="534"/>
        <v>-------------------------------------------NAO DISPONIVEL-------------------------------------------</v>
      </c>
      <c r="AN2170" s="44" cm="1">
        <f t="array" ref="AN2170">_xlfn.IFS(AJ2170=0,0,AQ2170="INATIVO",2,AQ2170="SEM CADASTRO",4,AQ2170="CPF ATIVO EM OUTRO COMPRADOR",5,AQ2170="NOVO/SEM CARTAO",6,AND(AJ2170&gt;0,AQ2170,""),8)</f>
        <v>0</v>
      </c>
      <c r="AO2170" s="45">
        <f t="shared" si="548"/>
        <v>-10</v>
      </c>
    </row>
    <row r="2171" spans="1:41" x14ac:dyDescent="0.4">
      <c r="A2171" s="21" t="str">
        <f t="shared" si="535"/>
        <v>-------------------------------------------NAO DISPONIVEL-------------------------------------------</v>
      </c>
      <c r="B2171" s="5" t="str">
        <f>_xlfn.IFNA(VLOOKUP(A2171,CNPJ!E:F,2,0),"-------------------------------------------NAO DISPONIVEL-------------------------------------------")</f>
        <v>-------------------------------------------NAO DISPONIVEL-------------------------------------------</v>
      </c>
      <c r="C2171" s="22">
        <v>1</v>
      </c>
      <c r="D2171" s="5" t="str">
        <f>_xlfn.XLOOKUP(R2171,OP!C:C,OP!B:B,,0,1)</f>
        <v>RJ</v>
      </c>
      <c r="E2171" s="23"/>
      <c r="M2171" s="26"/>
      <c r="N2171" s="27"/>
      <c r="O2171" s="28" t="str">
        <f t="shared" si="536"/>
        <v>00000002171</v>
      </c>
      <c r="R2171" s="27" t="s">
        <v>193</v>
      </c>
      <c r="S2171" s="30" t="str">
        <f>_xlfn.IFNA(VLOOKUP(_xlfn.CONCAT(D2171," - ",R2171),OP!A:D,4,0),"-------------------------------------------NAO DISPONIVEL-------------------------------------------")</f>
        <v>FETRANSPOR</v>
      </c>
      <c r="T2171" s="31"/>
      <c r="U2171" s="32"/>
      <c r="V2171" s="31"/>
      <c r="W2171" s="33">
        <f t="shared" si="537"/>
        <v>0</v>
      </c>
      <c r="X2171" s="34">
        <f t="shared" si="538"/>
        <v>0</v>
      </c>
      <c r="Y2171" s="33">
        <f t="shared" si="539"/>
        <v>0</v>
      </c>
      <c r="Z2171" s="33">
        <f t="shared" si="540"/>
        <v>0</v>
      </c>
      <c r="AA2171" s="35">
        <f t="shared" si="541"/>
        <v>0</v>
      </c>
      <c r="AB2171" s="36">
        <f t="shared" si="542"/>
        <v>0</v>
      </c>
      <c r="AC2171" s="37">
        <f t="shared" si="543"/>
        <v>0</v>
      </c>
      <c r="AD2171" s="38"/>
      <c r="AE2171" s="38"/>
      <c r="AF2171" s="39">
        <f t="shared" si="544"/>
        <v>0</v>
      </c>
      <c r="AG2171" s="40"/>
      <c r="AH2171" s="41">
        <f t="shared" si="545"/>
        <v>0</v>
      </c>
      <c r="AI2171" s="42">
        <f t="shared" si="546"/>
        <v>0</v>
      </c>
      <c r="AJ2171" s="43">
        <f t="shared" si="547"/>
        <v>0</v>
      </c>
      <c r="AK2171" s="5" t="str">
        <f>_xlfn.IFNA(VLOOKUP(_xlfn.CONCAT(D2171," - ",S2171),OP!E:F,2,0),"-------------------------------------------NAO DISPONIVEL-------------------------------------------")</f>
        <v>C - RIOCARD</v>
      </c>
      <c r="AL2171" s="7" t="str">
        <f t="shared" si="533"/>
        <v>1 - -------------------------------------------NAO DISPONIVEL------------------------------------------- - 00000002171 - FETRANSPOR</v>
      </c>
      <c r="AM2171" s="7" t="str">
        <f t="shared" si="534"/>
        <v>-------------------------------------------NAO DISPONIVEL-------------------------------------------</v>
      </c>
      <c r="AN2171" s="44" cm="1">
        <f t="array" ref="AN2171">_xlfn.IFS(AJ2171=0,0,AQ2171="INATIVO",2,AQ2171="SEM CADASTRO",4,AQ2171="CPF ATIVO EM OUTRO COMPRADOR",5,AQ2171="NOVO/SEM CARTAO",6,AND(AJ2171&gt;0,AQ2171,""),8)</f>
        <v>0</v>
      </c>
      <c r="AO2171" s="45">
        <f t="shared" si="548"/>
        <v>-10</v>
      </c>
    </row>
    <row r="2172" spans="1:41" x14ac:dyDescent="0.4">
      <c r="A2172" s="21" t="str">
        <f t="shared" si="535"/>
        <v>-------------------------------------------NAO DISPONIVEL-------------------------------------------</v>
      </c>
      <c r="B2172" s="5" t="str">
        <f>_xlfn.IFNA(VLOOKUP(A2172,CNPJ!E:F,2,0),"-------------------------------------------NAO DISPONIVEL-------------------------------------------")</f>
        <v>-------------------------------------------NAO DISPONIVEL-------------------------------------------</v>
      </c>
      <c r="C2172" s="22">
        <v>1</v>
      </c>
      <c r="D2172" s="5" t="str">
        <f>_xlfn.XLOOKUP(R2172,OP!C:C,OP!B:B,,0,1)</f>
        <v>RJ</v>
      </c>
      <c r="E2172" s="23"/>
      <c r="M2172" s="26"/>
      <c r="N2172" s="27"/>
      <c r="O2172" s="28" t="str">
        <f t="shared" si="536"/>
        <v>00000002172</v>
      </c>
      <c r="R2172" s="27" t="s">
        <v>193</v>
      </c>
      <c r="S2172" s="30" t="str">
        <f>_xlfn.IFNA(VLOOKUP(_xlfn.CONCAT(D2172," - ",R2172),OP!A:D,4,0),"-------------------------------------------NAO DISPONIVEL-------------------------------------------")</f>
        <v>FETRANSPOR</v>
      </c>
      <c r="T2172" s="31"/>
      <c r="U2172" s="32"/>
      <c r="V2172" s="31"/>
      <c r="W2172" s="33">
        <f t="shared" si="537"/>
        <v>0</v>
      </c>
      <c r="X2172" s="34">
        <f t="shared" si="538"/>
        <v>0</v>
      </c>
      <c r="Y2172" s="33">
        <f t="shared" si="539"/>
        <v>0</v>
      </c>
      <c r="Z2172" s="33">
        <f t="shared" si="540"/>
        <v>0</v>
      </c>
      <c r="AA2172" s="35">
        <f t="shared" si="541"/>
        <v>0</v>
      </c>
      <c r="AB2172" s="36">
        <f t="shared" si="542"/>
        <v>0</v>
      </c>
      <c r="AC2172" s="37">
        <f t="shared" si="543"/>
        <v>0</v>
      </c>
      <c r="AD2172" s="38"/>
      <c r="AE2172" s="38"/>
      <c r="AF2172" s="39">
        <f t="shared" si="544"/>
        <v>0</v>
      </c>
      <c r="AG2172" s="40"/>
      <c r="AH2172" s="41">
        <f t="shared" si="545"/>
        <v>0</v>
      </c>
      <c r="AI2172" s="42">
        <f t="shared" si="546"/>
        <v>0</v>
      </c>
      <c r="AJ2172" s="43">
        <f t="shared" si="547"/>
        <v>0</v>
      </c>
      <c r="AK2172" s="5" t="str">
        <f>_xlfn.IFNA(VLOOKUP(_xlfn.CONCAT(D2172," - ",S2172),OP!E:F,2,0),"-------------------------------------------NAO DISPONIVEL-------------------------------------------")</f>
        <v>C - RIOCARD</v>
      </c>
      <c r="AL2172" s="7" t="str">
        <f t="shared" si="533"/>
        <v>1 - -------------------------------------------NAO DISPONIVEL------------------------------------------- - 00000002172 - FETRANSPOR</v>
      </c>
      <c r="AM2172" s="7" t="str">
        <f t="shared" si="534"/>
        <v>-------------------------------------------NAO DISPONIVEL-------------------------------------------</v>
      </c>
      <c r="AN2172" s="44" cm="1">
        <f t="array" ref="AN2172">_xlfn.IFS(AJ2172=0,0,AQ2172="INATIVO",2,AQ2172="SEM CADASTRO",4,AQ2172="CPF ATIVO EM OUTRO COMPRADOR",5,AQ2172="NOVO/SEM CARTAO",6,AND(AJ2172&gt;0,AQ2172,""),8)</f>
        <v>0</v>
      </c>
      <c r="AO2172" s="45">
        <f t="shared" si="548"/>
        <v>-10</v>
      </c>
    </row>
    <row r="2173" spans="1:41" x14ac:dyDescent="0.4">
      <c r="A2173" s="21" t="str">
        <f t="shared" si="535"/>
        <v>-------------------------------------------NAO DISPONIVEL-------------------------------------------</v>
      </c>
      <c r="B2173" s="5" t="str">
        <f>_xlfn.IFNA(VLOOKUP(A2173,CNPJ!E:F,2,0),"-------------------------------------------NAO DISPONIVEL-------------------------------------------")</f>
        <v>-------------------------------------------NAO DISPONIVEL-------------------------------------------</v>
      </c>
      <c r="C2173" s="22">
        <v>1</v>
      </c>
      <c r="D2173" s="5" t="str">
        <f>_xlfn.XLOOKUP(R2173,OP!C:C,OP!B:B,,0,1)</f>
        <v>RJ</v>
      </c>
      <c r="E2173" s="23"/>
      <c r="M2173" s="26"/>
      <c r="N2173" s="27"/>
      <c r="O2173" s="28" t="str">
        <f t="shared" si="536"/>
        <v>00000002173</v>
      </c>
      <c r="R2173" s="27" t="s">
        <v>193</v>
      </c>
      <c r="S2173" s="30" t="str">
        <f>_xlfn.IFNA(VLOOKUP(_xlfn.CONCAT(D2173," - ",R2173),OP!A:D,4,0),"-------------------------------------------NAO DISPONIVEL-------------------------------------------")</f>
        <v>FETRANSPOR</v>
      </c>
      <c r="T2173" s="31"/>
      <c r="U2173" s="32"/>
      <c r="V2173" s="31"/>
      <c r="W2173" s="33">
        <f t="shared" si="537"/>
        <v>0</v>
      </c>
      <c r="X2173" s="34">
        <f t="shared" si="538"/>
        <v>0</v>
      </c>
      <c r="Y2173" s="33">
        <f t="shared" si="539"/>
        <v>0</v>
      </c>
      <c r="Z2173" s="33">
        <f t="shared" si="540"/>
        <v>0</v>
      </c>
      <c r="AA2173" s="35">
        <f t="shared" si="541"/>
        <v>0</v>
      </c>
      <c r="AB2173" s="36">
        <f t="shared" si="542"/>
        <v>0</v>
      </c>
      <c r="AC2173" s="37">
        <f t="shared" si="543"/>
        <v>0</v>
      </c>
      <c r="AD2173" s="38"/>
      <c r="AE2173" s="38"/>
      <c r="AF2173" s="39">
        <f t="shared" si="544"/>
        <v>0</v>
      </c>
      <c r="AG2173" s="40"/>
      <c r="AH2173" s="41">
        <f t="shared" si="545"/>
        <v>0</v>
      </c>
      <c r="AI2173" s="42">
        <f t="shared" si="546"/>
        <v>0</v>
      </c>
      <c r="AJ2173" s="43">
        <f t="shared" si="547"/>
        <v>0</v>
      </c>
      <c r="AK2173" s="5" t="str">
        <f>_xlfn.IFNA(VLOOKUP(_xlfn.CONCAT(D2173," - ",S2173),OP!E:F,2,0),"-------------------------------------------NAO DISPONIVEL-------------------------------------------")</f>
        <v>C - RIOCARD</v>
      </c>
      <c r="AL2173" s="7" t="str">
        <f t="shared" si="533"/>
        <v>1 - -------------------------------------------NAO DISPONIVEL------------------------------------------- - 00000002173 - FETRANSPOR</v>
      </c>
      <c r="AM2173" s="7" t="str">
        <f t="shared" si="534"/>
        <v>-------------------------------------------NAO DISPONIVEL-------------------------------------------</v>
      </c>
      <c r="AN2173" s="44" cm="1">
        <f t="array" ref="AN2173">_xlfn.IFS(AJ2173=0,0,AQ2173="INATIVO",2,AQ2173="SEM CADASTRO",4,AQ2173="CPF ATIVO EM OUTRO COMPRADOR",5,AQ2173="NOVO/SEM CARTAO",6,AND(AJ2173&gt;0,AQ2173,""),8)</f>
        <v>0</v>
      </c>
      <c r="AO2173" s="45">
        <f t="shared" si="548"/>
        <v>-10</v>
      </c>
    </row>
    <row r="2174" spans="1:41" x14ac:dyDescent="0.4">
      <c r="A2174" s="21" t="str">
        <f t="shared" si="535"/>
        <v>-------------------------------------------NAO DISPONIVEL-------------------------------------------</v>
      </c>
      <c r="B2174" s="5" t="str">
        <f>_xlfn.IFNA(VLOOKUP(A2174,CNPJ!E:F,2,0),"-------------------------------------------NAO DISPONIVEL-------------------------------------------")</f>
        <v>-------------------------------------------NAO DISPONIVEL-------------------------------------------</v>
      </c>
      <c r="C2174" s="22">
        <v>1</v>
      </c>
      <c r="D2174" s="5" t="str">
        <f>_xlfn.XLOOKUP(R2174,OP!C:C,OP!B:B,,0,1)</f>
        <v>RJ</v>
      </c>
      <c r="E2174" s="23"/>
      <c r="M2174" s="26"/>
      <c r="N2174" s="27"/>
      <c r="O2174" s="28" t="str">
        <f t="shared" si="536"/>
        <v>00000002174</v>
      </c>
      <c r="R2174" s="27" t="s">
        <v>193</v>
      </c>
      <c r="S2174" s="30" t="str">
        <f>_xlfn.IFNA(VLOOKUP(_xlfn.CONCAT(D2174," - ",R2174),OP!A:D,4,0),"-------------------------------------------NAO DISPONIVEL-------------------------------------------")</f>
        <v>FETRANSPOR</v>
      </c>
      <c r="T2174" s="31"/>
      <c r="U2174" s="32"/>
      <c r="V2174" s="31"/>
      <c r="W2174" s="33">
        <f t="shared" si="537"/>
        <v>0</v>
      </c>
      <c r="X2174" s="34">
        <f t="shared" si="538"/>
        <v>0</v>
      </c>
      <c r="Y2174" s="33">
        <f t="shared" si="539"/>
        <v>0</v>
      </c>
      <c r="Z2174" s="33">
        <f t="shared" si="540"/>
        <v>0</v>
      </c>
      <c r="AA2174" s="35">
        <f t="shared" si="541"/>
        <v>0</v>
      </c>
      <c r="AB2174" s="36">
        <f t="shared" si="542"/>
        <v>0</v>
      </c>
      <c r="AC2174" s="37">
        <f t="shared" si="543"/>
        <v>0</v>
      </c>
      <c r="AD2174" s="38"/>
      <c r="AE2174" s="38"/>
      <c r="AF2174" s="39">
        <f t="shared" si="544"/>
        <v>0</v>
      </c>
      <c r="AG2174" s="40"/>
      <c r="AH2174" s="41">
        <f t="shared" si="545"/>
        <v>0</v>
      </c>
      <c r="AI2174" s="42">
        <f t="shared" si="546"/>
        <v>0</v>
      </c>
      <c r="AJ2174" s="43">
        <f t="shared" si="547"/>
        <v>0</v>
      </c>
      <c r="AK2174" s="5" t="str">
        <f>_xlfn.IFNA(VLOOKUP(_xlfn.CONCAT(D2174," - ",S2174),OP!E:F,2,0),"-------------------------------------------NAO DISPONIVEL-------------------------------------------")</f>
        <v>C - RIOCARD</v>
      </c>
      <c r="AL2174" s="7" t="str">
        <f t="shared" si="533"/>
        <v>1 - -------------------------------------------NAO DISPONIVEL------------------------------------------- - 00000002174 - FETRANSPOR</v>
      </c>
      <c r="AM2174" s="7" t="str">
        <f t="shared" si="534"/>
        <v>-------------------------------------------NAO DISPONIVEL-------------------------------------------</v>
      </c>
      <c r="AN2174" s="44" cm="1">
        <f t="array" ref="AN2174">_xlfn.IFS(AJ2174=0,0,AQ2174="INATIVO",2,AQ2174="SEM CADASTRO",4,AQ2174="CPF ATIVO EM OUTRO COMPRADOR",5,AQ2174="NOVO/SEM CARTAO",6,AND(AJ2174&gt;0,AQ2174,""),8)</f>
        <v>0</v>
      </c>
      <c r="AO2174" s="45">
        <f t="shared" si="548"/>
        <v>-10</v>
      </c>
    </row>
    <row r="2175" spans="1:41" x14ac:dyDescent="0.4">
      <c r="A2175" s="21" t="str">
        <f t="shared" si="535"/>
        <v>-------------------------------------------NAO DISPONIVEL-------------------------------------------</v>
      </c>
      <c r="B2175" s="5" t="str">
        <f>_xlfn.IFNA(VLOOKUP(A2175,CNPJ!E:F,2,0),"-------------------------------------------NAO DISPONIVEL-------------------------------------------")</f>
        <v>-------------------------------------------NAO DISPONIVEL-------------------------------------------</v>
      </c>
      <c r="C2175" s="22">
        <v>1</v>
      </c>
      <c r="D2175" s="5" t="str">
        <f>_xlfn.XLOOKUP(R2175,OP!C:C,OP!B:B,,0,1)</f>
        <v>RJ</v>
      </c>
      <c r="E2175" s="23"/>
      <c r="M2175" s="26"/>
      <c r="N2175" s="27"/>
      <c r="O2175" s="28" t="str">
        <f t="shared" si="536"/>
        <v>00000002175</v>
      </c>
      <c r="R2175" s="27" t="s">
        <v>193</v>
      </c>
      <c r="S2175" s="30" t="str">
        <f>_xlfn.IFNA(VLOOKUP(_xlfn.CONCAT(D2175," - ",R2175),OP!A:D,4,0),"-------------------------------------------NAO DISPONIVEL-------------------------------------------")</f>
        <v>FETRANSPOR</v>
      </c>
      <c r="T2175" s="31"/>
      <c r="U2175" s="32"/>
      <c r="V2175" s="31"/>
      <c r="W2175" s="33">
        <f t="shared" si="537"/>
        <v>0</v>
      </c>
      <c r="X2175" s="34">
        <f t="shared" si="538"/>
        <v>0</v>
      </c>
      <c r="Y2175" s="33">
        <f t="shared" si="539"/>
        <v>0</v>
      </c>
      <c r="Z2175" s="33">
        <f t="shared" si="540"/>
        <v>0</v>
      </c>
      <c r="AA2175" s="35">
        <f t="shared" si="541"/>
        <v>0</v>
      </c>
      <c r="AB2175" s="36">
        <f t="shared" si="542"/>
        <v>0</v>
      </c>
      <c r="AC2175" s="37">
        <f t="shared" si="543"/>
        <v>0</v>
      </c>
      <c r="AD2175" s="38"/>
      <c r="AE2175" s="38"/>
      <c r="AF2175" s="39">
        <f t="shared" si="544"/>
        <v>0</v>
      </c>
      <c r="AG2175" s="40"/>
      <c r="AH2175" s="41">
        <f t="shared" si="545"/>
        <v>0</v>
      </c>
      <c r="AI2175" s="42">
        <f t="shared" si="546"/>
        <v>0</v>
      </c>
      <c r="AJ2175" s="43">
        <f t="shared" si="547"/>
        <v>0</v>
      </c>
      <c r="AK2175" s="5" t="str">
        <f>_xlfn.IFNA(VLOOKUP(_xlfn.CONCAT(D2175," - ",S2175),OP!E:F,2,0),"-------------------------------------------NAO DISPONIVEL-------------------------------------------")</f>
        <v>C - RIOCARD</v>
      </c>
      <c r="AL2175" s="7" t="str">
        <f t="shared" si="533"/>
        <v>1 - -------------------------------------------NAO DISPONIVEL------------------------------------------- - 00000002175 - FETRANSPOR</v>
      </c>
      <c r="AM2175" s="7" t="str">
        <f t="shared" si="534"/>
        <v>-------------------------------------------NAO DISPONIVEL-------------------------------------------</v>
      </c>
      <c r="AN2175" s="44" cm="1">
        <f t="array" ref="AN2175">_xlfn.IFS(AJ2175=0,0,AQ2175="INATIVO",2,AQ2175="SEM CADASTRO",4,AQ2175="CPF ATIVO EM OUTRO COMPRADOR",5,AQ2175="NOVO/SEM CARTAO",6,AND(AJ2175&gt;0,AQ2175,""),8)</f>
        <v>0</v>
      </c>
      <c r="AO2175" s="45">
        <f t="shared" si="548"/>
        <v>-10</v>
      </c>
    </row>
    <row r="2176" spans="1:41" x14ac:dyDescent="0.4">
      <c r="A2176" s="21" t="str">
        <f t="shared" si="535"/>
        <v>-------------------------------------------NAO DISPONIVEL-------------------------------------------</v>
      </c>
      <c r="B2176" s="5" t="str">
        <f>_xlfn.IFNA(VLOOKUP(A2176,CNPJ!E:F,2,0),"-------------------------------------------NAO DISPONIVEL-------------------------------------------")</f>
        <v>-------------------------------------------NAO DISPONIVEL-------------------------------------------</v>
      </c>
      <c r="C2176" s="22">
        <v>1</v>
      </c>
      <c r="D2176" s="5" t="str">
        <f>_xlfn.XLOOKUP(R2176,OP!C:C,OP!B:B,,0,1)</f>
        <v>RJ</v>
      </c>
      <c r="E2176" s="23"/>
      <c r="M2176" s="26"/>
      <c r="N2176" s="27"/>
      <c r="O2176" s="28" t="str">
        <f t="shared" si="536"/>
        <v>00000002176</v>
      </c>
      <c r="R2176" s="27" t="s">
        <v>193</v>
      </c>
      <c r="S2176" s="30" t="str">
        <f>_xlfn.IFNA(VLOOKUP(_xlfn.CONCAT(D2176," - ",R2176),OP!A:D,4,0),"-------------------------------------------NAO DISPONIVEL-------------------------------------------")</f>
        <v>FETRANSPOR</v>
      </c>
      <c r="T2176" s="31"/>
      <c r="U2176" s="32"/>
      <c r="V2176" s="31"/>
      <c r="W2176" s="33">
        <f t="shared" si="537"/>
        <v>0</v>
      </c>
      <c r="X2176" s="34">
        <f t="shared" si="538"/>
        <v>0</v>
      </c>
      <c r="Y2176" s="33">
        <f t="shared" si="539"/>
        <v>0</v>
      </c>
      <c r="Z2176" s="33">
        <f t="shared" si="540"/>
        <v>0</v>
      </c>
      <c r="AA2176" s="35">
        <f t="shared" si="541"/>
        <v>0</v>
      </c>
      <c r="AB2176" s="36">
        <f t="shared" si="542"/>
        <v>0</v>
      </c>
      <c r="AC2176" s="37">
        <f t="shared" si="543"/>
        <v>0</v>
      </c>
      <c r="AD2176" s="38"/>
      <c r="AE2176" s="38"/>
      <c r="AF2176" s="39">
        <f t="shared" si="544"/>
        <v>0</v>
      </c>
      <c r="AG2176" s="40"/>
      <c r="AH2176" s="41">
        <f t="shared" si="545"/>
        <v>0</v>
      </c>
      <c r="AI2176" s="42">
        <f t="shared" si="546"/>
        <v>0</v>
      </c>
      <c r="AJ2176" s="43">
        <f t="shared" si="547"/>
        <v>0</v>
      </c>
      <c r="AK2176" s="5" t="str">
        <f>_xlfn.IFNA(VLOOKUP(_xlfn.CONCAT(D2176," - ",S2176),OP!E:F,2,0),"-------------------------------------------NAO DISPONIVEL-------------------------------------------")</f>
        <v>C - RIOCARD</v>
      </c>
      <c r="AL2176" s="7" t="str">
        <f t="shared" si="533"/>
        <v>1 - -------------------------------------------NAO DISPONIVEL------------------------------------------- - 00000002176 - FETRANSPOR</v>
      </c>
      <c r="AM2176" s="7" t="str">
        <f t="shared" si="534"/>
        <v>-------------------------------------------NAO DISPONIVEL-------------------------------------------</v>
      </c>
      <c r="AN2176" s="44" cm="1">
        <f t="array" ref="AN2176">_xlfn.IFS(AJ2176=0,0,AQ2176="INATIVO",2,AQ2176="SEM CADASTRO",4,AQ2176="CPF ATIVO EM OUTRO COMPRADOR",5,AQ2176="NOVO/SEM CARTAO",6,AND(AJ2176&gt;0,AQ2176,""),8)</f>
        <v>0</v>
      </c>
      <c r="AO2176" s="45">
        <f t="shared" si="548"/>
        <v>-10</v>
      </c>
    </row>
    <row r="2177" spans="1:41" x14ac:dyDescent="0.4">
      <c r="A2177" s="21" t="str">
        <f t="shared" si="535"/>
        <v>-------------------------------------------NAO DISPONIVEL-------------------------------------------</v>
      </c>
      <c r="B2177" s="5" t="str">
        <f>_xlfn.IFNA(VLOOKUP(A2177,CNPJ!E:F,2,0),"-------------------------------------------NAO DISPONIVEL-------------------------------------------")</f>
        <v>-------------------------------------------NAO DISPONIVEL-------------------------------------------</v>
      </c>
      <c r="C2177" s="22">
        <v>1</v>
      </c>
      <c r="D2177" s="5" t="str">
        <f>_xlfn.XLOOKUP(R2177,OP!C:C,OP!B:B,,0,1)</f>
        <v>RJ</v>
      </c>
      <c r="E2177" s="23"/>
      <c r="M2177" s="26"/>
      <c r="N2177" s="27"/>
      <c r="O2177" s="28" t="str">
        <f t="shared" si="536"/>
        <v>00000002177</v>
      </c>
      <c r="R2177" s="27" t="s">
        <v>193</v>
      </c>
      <c r="S2177" s="30" t="str">
        <f>_xlfn.IFNA(VLOOKUP(_xlfn.CONCAT(D2177," - ",R2177),OP!A:D,4,0),"-------------------------------------------NAO DISPONIVEL-------------------------------------------")</f>
        <v>FETRANSPOR</v>
      </c>
      <c r="T2177" s="31"/>
      <c r="U2177" s="32"/>
      <c r="V2177" s="31"/>
      <c r="W2177" s="33">
        <f t="shared" si="537"/>
        <v>0</v>
      </c>
      <c r="X2177" s="34">
        <f t="shared" si="538"/>
        <v>0</v>
      </c>
      <c r="Y2177" s="33">
        <f t="shared" si="539"/>
        <v>0</v>
      </c>
      <c r="Z2177" s="33">
        <f t="shared" si="540"/>
        <v>0</v>
      </c>
      <c r="AA2177" s="35">
        <f t="shared" si="541"/>
        <v>0</v>
      </c>
      <c r="AB2177" s="36">
        <f t="shared" si="542"/>
        <v>0</v>
      </c>
      <c r="AC2177" s="37">
        <f t="shared" si="543"/>
        <v>0</v>
      </c>
      <c r="AD2177" s="38"/>
      <c r="AE2177" s="38"/>
      <c r="AF2177" s="39">
        <f t="shared" si="544"/>
        <v>0</v>
      </c>
      <c r="AG2177" s="40"/>
      <c r="AH2177" s="41">
        <f t="shared" si="545"/>
        <v>0</v>
      </c>
      <c r="AI2177" s="42">
        <f t="shared" si="546"/>
        <v>0</v>
      </c>
      <c r="AJ2177" s="43">
        <f t="shared" si="547"/>
        <v>0</v>
      </c>
      <c r="AK2177" s="5" t="str">
        <f>_xlfn.IFNA(VLOOKUP(_xlfn.CONCAT(D2177," - ",S2177),OP!E:F,2,0),"-------------------------------------------NAO DISPONIVEL-------------------------------------------")</f>
        <v>C - RIOCARD</v>
      </c>
      <c r="AL2177" s="7" t="str">
        <f t="shared" si="533"/>
        <v>1 - -------------------------------------------NAO DISPONIVEL------------------------------------------- - 00000002177 - FETRANSPOR</v>
      </c>
      <c r="AM2177" s="7" t="str">
        <f t="shared" si="534"/>
        <v>-------------------------------------------NAO DISPONIVEL-------------------------------------------</v>
      </c>
      <c r="AN2177" s="44" cm="1">
        <f t="array" ref="AN2177">_xlfn.IFS(AJ2177=0,0,AQ2177="INATIVO",2,AQ2177="SEM CADASTRO",4,AQ2177="CPF ATIVO EM OUTRO COMPRADOR",5,AQ2177="NOVO/SEM CARTAO",6,AND(AJ2177&gt;0,AQ2177,""),8)</f>
        <v>0</v>
      </c>
      <c r="AO2177" s="45">
        <f t="shared" si="548"/>
        <v>-10</v>
      </c>
    </row>
    <row r="2178" spans="1:41" x14ac:dyDescent="0.4">
      <c r="A2178" s="21" t="str">
        <f t="shared" si="535"/>
        <v>-------------------------------------------NAO DISPONIVEL-------------------------------------------</v>
      </c>
      <c r="B2178" s="5" t="str">
        <f>_xlfn.IFNA(VLOOKUP(A2178,CNPJ!E:F,2,0),"-------------------------------------------NAO DISPONIVEL-------------------------------------------")</f>
        <v>-------------------------------------------NAO DISPONIVEL-------------------------------------------</v>
      </c>
      <c r="C2178" s="22">
        <v>1</v>
      </c>
      <c r="D2178" s="5" t="str">
        <f>_xlfn.XLOOKUP(R2178,OP!C:C,OP!B:B,,0,1)</f>
        <v>RJ</v>
      </c>
      <c r="E2178" s="23"/>
      <c r="M2178" s="26"/>
      <c r="N2178" s="27"/>
      <c r="O2178" s="28" t="str">
        <f t="shared" si="536"/>
        <v>00000002178</v>
      </c>
      <c r="R2178" s="27" t="s">
        <v>193</v>
      </c>
      <c r="S2178" s="30" t="str">
        <f>_xlfn.IFNA(VLOOKUP(_xlfn.CONCAT(D2178," - ",R2178),OP!A:D,4,0),"-------------------------------------------NAO DISPONIVEL-------------------------------------------")</f>
        <v>FETRANSPOR</v>
      </c>
      <c r="T2178" s="31"/>
      <c r="U2178" s="32"/>
      <c r="V2178" s="31"/>
      <c r="W2178" s="33">
        <f t="shared" si="537"/>
        <v>0</v>
      </c>
      <c r="X2178" s="34">
        <f t="shared" si="538"/>
        <v>0</v>
      </c>
      <c r="Y2178" s="33">
        <f t="shared" si="539"/>
        <v>0</v>
      </c>
      <c r="Z2178" s="33">
        <f t="shared" si="540"/>
        <v>0</v>
      </c>
      <c r="AA2178" s="35">
        <f t="shared" si="541"/>
        <v>0</v>
      </c>
      <c r="AB2178" s="36">
        <f t="shared" si="542"/>
        <v>0</v>
      </c>
      <c r="AC2178" s="37">
        <f t="shared" si="543"/>
        <v>0</v>
      </c>
      <c r="AD2178" s="38"/>
      <c r="AE2178" s="38"/>
      <c r="AF2178" s="39">
        <f t="shared" si="544"/>
        <v>0</v>
      </c>
      <c r="AG2178" s="40"/>
      <c r="AH2178" s="41">
        <f t="shared" si="545"/>
        <v>0</v>
      </c>
      <c r="AI2178" s="42">
        <f t="shared" si="546"/>
        <v>0</v>
      </c>
      <c r="AJ2178" s="43">
        <f t="shared" si="547"/>
        <v>0</v>
      </c>
      <c r="AK2178" s="5" t="str">
        <f>_xlfn.IFNA(VLOOKUP(_xlfn.CONCAT(D2178," - ",S2178),OP!E:F,2,0),"-------------------------------------------NAO DISPONIVEL-------------------------------------------")</f>
        <v>C - RIOCARD</v>
      </c>
      <c r="AL2178" s="7" t="str">
        <f t="shared" ref="AL2178:AL2241" si="549">_xlfn.CONCAT(C2178," - ",B2178," - ",O2178," - ",S2178)</f>
        <v>1 - -------------------------------------------NAO DISPONIVEL------------------------------------------- - 00000002178 - FETRANSPOR</v>
      </c>
      <c r="AM2178" s="7" t="str">
        <f t="shared" ref="AM2178:AM2241" si="550">_xlfn.CONCAT(B2178,L2178,LEFT(M2178,3))</f>
        <v>-------------------------------------------NAO DISPONIVEL-------------------------------------------</v>
      </c>
      <c r="AN2178" s="44" cm="1">
        <f t="array" ref="AN2178">_xlfn.IFS(AJ2178=0,0,AQ2178="INATIVO",2,AQ2178="SEM CADASTRO",4,AQ2178="CPF ATIVO EM OUTRO COMPRADOR",5,AQ2178="NOVO/SEM CARTAO",6,AND(AJ2178&gt;0,AQ2178,""),8)</f>
        <v>0</v>
      </c>
      <c r="AO2178" s="45">
        <f t="shared" si="548"/>
        <v>-10</v>
      </c>
    </row>
    <row r="2179" spans="1:41" x14ac:dyDescent="0.4">
      <c r="A2179" s="21" t="str">
        <f t="shared" ref="A2179:A2242" si="551">IF(AND(E2179&lt;&gt;"",F2179&lt;&gt;""),TRIM(_xlfn.CONCAT(D2179," - ",S2179," - ",E2179," - ",F2179)),"-------------------------------------------NAO DISPONIVEL-------------------------------------------")</f>
        <v>-------------------------------------------NAO DISPONIVEL-------------------------------------------</v>
      </c>
      <c r="B2179" s="5" t="str">
        <f>_xlfn.IFNA(VLOOKUP(A2179,CNPJ!E:F,2,0),"-------------------------------------------NAO DISPONIVEL-------------------------------------------")</f>
        <v>-------------------------------------------NAO DISPONIVEL-------------------------------------------</v>
      </c>
      <c r="C2179" s="22">
        <v>1</v>
      </c>
      <c r="D2179" s="5" t="str">
        <f>_xlfn.XLOOKUP(R2179,OP!C:C,OP!B:B,,0,1)</f>
        <v>RJ</v>
      </c>
      <c r="E2179" s="23"/>
      <c r="M2179" s="26"/>
      <c r="N2179" s="27"/>
      <c r="O2179" s="28" t="str">
        <f t="shared" ref="O2179:O2242" si="552">IF(N2179="",TEXT(ROW(),"00000000000"),IF(N2179="00000000000",TEXT(ROW(),"00000000000"),TRIM(TEXT(N2179,"00000000000"))))</f>
        <v>00000002179</v>
      </c>
      <c r="R2179" s="27" t="s">
        <v>193</v>
      </c>
      <c r="S2179" s="30" t="str">
        <f>_xlfn.IFNA(VLOOKUP(_xlfn.CONCAT(D2179," - ",R2179),OP!A:D,4,0),"-------------------------------------------NAO DISPONIVEL-------------------------------------------")</f>
        <v>FETRANSPOR</v>
      </c>
      <c r="T2179" s="31"/>
      <c r="U2179" s="32"/>
      <c r="V2179" s="31"/>
      <c r="W2179" s="33">
        <f t="shared" ref="W2179:W2242" si="553">ROUND(T2179,2)</f>
        <v>0</v>
      </c>
      <c r="X2179" s="34">
        <f t="shared" ref="X2179:X2242" si="554">ROUND(U2179,0)</f>
        <v>0</v>
      </c>
      <c r="Y2179" s="33">
        <f t="shared" ref="Y2179:Y2242" si="555">ROUND(V2179,2)</f>
        <v>0</v>
      </c>
      <c r="Z2179" s="33">
        <f t="shared" ref="Z2179:Z2242" si="556">(X2179*Y2179)-W2179</f>
        <v>0</v>
      </c>
      <c r="AA2179" s="35">
        <f t="shared" ref="AA2179:AA2242" si="557">Y2179</f>
        <v>0</v>
      </c>
      <c r="AB2179" s="36">
        <f t="shared" ref="AB2179:AB2242" si="558">Z2179</f>
        <v>0</v>
      </c>
      <c r="AC2179" s="37">
        <f t="shared" ref="AC2179:AC2242" si="559">ROUND(IF(AL2179=AL2178,0,SUMIF(AL:AL,AL2179,AB:AB)),2)</f>
        <v>0</v>
      </c>
      <c r="AD2179" s="38"/>
      <c r="AE2179" s="38"/>
      <c r="AF2179" s="39">
        <f t="shared" ref="AF2179:AF2242" si="560">ROUND(SUM(AD2179,AE2179),2)</f>
        <v>0</v>
      </c>
      <c r="AG2179" s="40"/>
      <c r="AH2179" s="41">
        <f t="shared" ref="AH2179:AH2242" si="561">ROUND(AG2179,2)</f>
        <v>0</v>
      </c>
      <c r="AI2179" s="42">
        <f t="shared" ref="AI2179:AI2242" si="562">ROUND(IF(AH2179=0,0,IF(AF2179-AH2179&lt;0,0,IF(AF2179-AH2179&gt;AC2179,AC2179,AF2179-AH2179))),2)</f>
        <v>0</v>
      </c>
      <c r="AJ2179" s="43">
        <f t="shared" ref="AJ2179:AJ2242" si="563">ROUND(IF(AC2179=0,0,IF(AH2179=0,AC2179,AC2179-AI2179)),2)</f>
        <v>0</v>
      </c>
      <c r="AK2179" s="5" t="str">
        <f>_xlfn.IFNA(VLOOKUP(_xlfn.CONCAT(D2179," - ",S2179),OP!E:F,2,0),"-------------------------------------------NAO DISPONIVEL-------------------------------------------")</f>
        <v>C - RIOCARD</v>
      </c>
      <c r="AL2179" s="7" t="str">
        <f t="shared" si="549"/>
        <v>1 - -------------------------------------------NAO DISPONIVEL------------------------------------------- - 00000002179 - FETRANSPOR</v>
      </c>
      <c r="AM2179" s="7" t="str">
        <f t="shared" si="550"/>
        <v>-------------------------------------------NAO DISPONIVEL-------------------------------------------</v>
      </c>
      <c r="AN2179" s="44" cm="1">
        <f t="array" ref="AN2179">_xlfn.IFS(AJ2179=0,0,AQ2179="INATIVO",2,AQ2179="SEM CADASTRO",4,AQ2179="CPF ATIVO EM OUTRO COMPRADOR",5,AQ2179="NOVO/SEM CARTAO",6,AND(AJ2179&gt;0,AQ2179,""),8)</f>
        <v>0</v>
      </c>
      <c r="AO2179" s="45">
        <f t="shared" ref="AO2179:AO2242" si="564">AF2179-(10-AJ2179)</f>
        <v>-10</v>
      </c>
    </row>
    <row r="2180" spans="1:41" x14ac:dyDescent="0.4">
      <c r="A2180" s="21" t="str">
        <f t="shared" si="551"/>
        <v>-------------------------------------------NAO DISPONIVEL-------------------------------------------</v>
      </c>
      <c r="B2180" s="5" t="str">
        <f>_xlfn.IFNA(VLOOKUP(A2180,CNPJ!E:F,2,0),"-------------------------------------------NAO DISPONIVEL-------------------------------------------")</f>
        <v>-------------------------------------------NAO DISPONIVEL-------------------------------------------</v>
      </c>
      <c r="C2180" s="22">
        <v>1</v>
      </c>
      <c r="D2180" s="5" t="str">
        <f>_xlfn.XLOOKUP(R2180,OP!C:C,OP!B:B,,0,1)</f>
        <v>RJ</v>
      </c>
      <c r="E2180" s="23"/>
      <c r="M2180" s="26"/>
      <c r="N2180" s="27"/>
      <c r="O2180" s="28" t="str">
        <f t="shared" si="552"/>
        <v>00000002180</v>
      </c>
      <c r="R2180" s="27" t="s">
        <v>193</v>
      </c>
      <c r="S2180" s="30" t="str">
        <f>_xlfn.IFNA(VLOOKUP(_xlfn.CONCAT(D2180," - ",R2180),OP!A:D,4,0),"-------------------------------------------NAO DISPONIVEL-------------------------------------------")</f>
        <v>FETRANSPOR</v>
      </c>
      <c r="T2180" s="31"/>
      <c r="U2180" s="32"/>
      <c r="V2180" s="31"/>
      <c r="W2180" s="33">
        <f t="shared" si="553"/>
        <v>0</v>
      </c>
      <c r="X2180" s="34">
        <f t="shared" si="554"/>
        <v>0</v>
      </c>
      <c r="Y2180" s="33">
        <f t="shared" si="555"/>
        <v>0</v>
      </c>
      <c r="Z2180" s="33">
        <f t="shared" si="556"/>
        <v>0</v>
      </c>
      <c r="AA2180" s="35">
        <f t="shared" si="557"/>
        <v>0</v>
      </c>
      <c r="AB2180" s="36">
        <f t="shared" si="558"/>
        <v>0</v>
      </c>
      <c r="AC2180" s="37">
        <f t="shared" si="559"/>
        <v>0</v>
      </c>
      <c r="AD2180" s="38"/>
      <c r="AE2180" s="38"/>
      <c r="AF2180" s="39">
        <f t="shared" si="560"/>
        <v>0</v>
      </c>
      <c r="AG2180" s="40"/>
      <c r="AH2180" s="41">
        <f t="shared" si="561"/>
        <v>0</v>
      </c>
      <c r="AI2180" s="42">
        <f t="shared" si="562"/>
        <v>0</v>
      </c>
      <c r="AJ2180" s="43">
        <f t="shared" si="563"/>
        <v>0</v>
      </c>
      <c r="AK2180" s="5" t="str">
        <f>_xlfn.IFNA(VLOOKUP(_xlfn.CONCAT(D2180," - ",S2180),OP!E:F,2,0),"-------------------------------------------NAO DISPONIVEL-------------------------------------------")</f>
        <v>C - RIOCARD</v>
      </c>
      <c r="AL2180" s="7" t="str">
        <f t="shared" si="549"/>
        <v>1 - -------------------------------------------NAO DISPONIVEL------------------------------------------- - 00000002180 - FETRANSPOR</v>
      </c>
      <c r="AM2180" s="7" t="str">
        <f t="shared" si="550"/>
        <v>-------------------------------------------NAO DISPONIVEL-------------------------------------------</v>
      </c>
      <c r="AN2180" s="44" cm="1">
        <f t="array" ref="AN2180">_xlfn.IFS(AJ2180=0,0,AQ2180="INATIVO",2,AQ2180="SEM CADASTRO",4,AQ2180="CPF ATIVO EM OUTRO COMPRADOR",5,AQ2180="NOVO/SEM CARTAO",6,AND(AJ2180&gt;0,AQ2180,""),8)</f>
        <v>0</v>
      </c>
      <c r="AO2180" s="45">
        <f t="shared" si="564"/>
        <v>-10</v>
      </c>
    </row>
    <row r="2181" spans="1:41" x14ac:dyDescent="0.4">
      <c r="A2181" s="21" t="str">
        <f t="shared" si="551"/>
        <v>-------------------------------------------NAO DISPONIVEL-------------------------------------------</v>
      </c>
      <c r="B2181" s="5" t="str">
        <f>_xlfn.IFNA(VLOOKUP(A2181,CNPJ!E:F,2,0),"-------------------------------------------NAO DISPONIVEL-------------------------------------------")</f>
        <v>-------------------------------------------NAO DISPONIVEL-------------------------------------------</v>
      </c>
      <c r="C2181" s="22">
        <v>1</v>
      </c>
      <c r="D2181" s="5" t="str">
        <f>_xlfn.XLOOKUP(R2181,OP!C:C,OP!B:B,,0,1)</f>
        <v>RJ</v>
      </c>
      <c r="E2181" s="23"/>
      <c r="M2181" s="26"/>
      <c r="N2181" s="27"/>
      <c r="O2181" s="28" t="str">
        <f t="shared" si="552"/>
        <v>00000002181</v>
      </c>
      <c r="R2181" s="27" t="s">
        <v>193</v>
      </c>
      <c r="S2181" s="30" t="str">
        <f>_xlfn.IFNA(VLOOKUP(_xlfn.CONCAT(D2181," - ",R2181),OP!A:D,4,0),"-------------------------------------------NAO DISPONIVEL-------------------------------------------")</f>
        <v>FETRANSPOR</v>
      </c>
      <c r="T2181" s="31"/>
      <c r="U2181" s="32"/>
      <c r="V2181" s="31"/>
      <c r="W2181" s="33">
        <f t="shared" si="553"/>
        <v>0</v>
      </c>
      <c r="X2181" s="34">
        <f t="shared" si="554"/>
        <v>0</v>
      </c>
      <c r="Y2181" s="33">
        <f t="shared" si="555"/>
        <v>0</v>
      </c>
      <c r="Z2181" s="33">
        <f t="shared" si="556"/>
        <v>0</v>
      </c>
      <c r="AA2181" s="35">
        <f t="shared" si="557"/>
        <v>0</v>
      </c>
      <c r="AB2181" s="36">
        <f t="shared" si="558"/>
        <v>0</v>
      </c>
      <c r="AC2181" s="37">
        <f t="shared" si="559"/>
        <v>0</v>
      </c>
      <c r="AD2181" s="38"/>
      <c r="AE2181" s="38"/>
      <c r="AF2181" s="39">
        <f t="shared" si="560"/>
        <v>0</v>
      </c>
      <c r="AG2181" s="40"/>
      <c r="AH2181" s="41">
        <f t="shared" si="561"/>
        <v>0</v>
      </c>
      <c r="AI2181" s="42">
        <f t="shared" si="562"/>
        <v>0</v>
      </c>
      <c r="AJ2181" s="43">
        <f t="shared" si="563"/>
        <v>0</v>
      </c>
      <c r="AK2181" s="5" t="str">
        <f>_xlfn.IFNA(VLOOKUP(_xlfn.CONCAT(D2181," - ",S2181),OP!E:F,2,0),"-------------------------------------------NAO DISPONIVEL-------------------------------------------")</f>
        <v>C - RIOCARD</v>
      </c>
      <c r="AL2181" s="7" t="str">
        <f t="shared" si="549"/>
        <v>1 - -------------------------------------------NAO DISPONIVEL------------------------------------------- - 00000002181 - FETRANSPOR</v>
      </c>
      <c r="AM2181" s="7" t="str">
        <f t="shared" si="550"/>
        <v>-------------------------------------------NAO DISPONIVEL-------------------------------------------</v>
      </c>
      <c r="AN2181" s="44" cm="1">
        <f t="array" ref="AN2181">_xlfn.IFS(AJ2181=0,0,AQ2181="INATIVO",2,AQ2181="SEM CADASTRO",4,AQ2181="CPF ATIVO EM OUTRO COMPRADOR",5,AQ2181="NOVO/SEM CARTAO",6,AND(AJ2181&gt;0,AQ2181,""),8)</f>
        <v>0</v>
      </c>
      <c r="AO2181" s="45">
        <f t="shared" si="564"/>
        <v>-10</v>
      </c>
    </row>
    <row r="2182" spans="1:41" x14ac:dyDescent="0.4">
      <c r="A2182" s="21" t="str">
        <f t="shared" si="551"/>
        <v>-------------------------------------------NAO DISPONIVEL-------------------------------------------</v>
      </c>
      <c r="B2182" s="5" t="str">
        <f>_xlfn.IFNA(VLOOKUP(A2182,CNPJ!E:F,2,0),"-------------------------------------------NAO DISPONIVEL-------------------------------------------")</f>
        <v>-------------------------------------------NAO DISPONIVEL-------------------------------------------</v>
      </c>
      <c r="C2182" s="22">
        <v>1</v>
      </c>
      <c r="D2182" s="5" t="str">
        <f>_xlfn.XLOOKUP(R2182,OP!C:C,OP!B:B,,0,1)</f>
        <v>RJ</v>
      </c>
      <c r="E2182" s="23"/>
      <c r="M2182" s="26"/>
      <c r="N2182" s="27"/>
      <c r="O2182" s="28" t="str">
        <f t="shared" si="552"/>
        <v>00000002182</v>
      </c>
      <c r="R2182" s="27" t="s">
        <v>193</v>
      </c>
      <c r="S2182" s="30" t="str">
        <f>_xlfn.IFNA(VLOOKUP(_xlfn.CONCAT(D2182," - ",R2182),OP!A:D,4,0),"-------------------------------------------NAO DISPONIVEL-------------------------------------------")</f>
        <v>FETRANSPOR</v>
      </c>
      <c r="T2182" s="31"/>
      <c r="U2182" s="32"/>
      <c r="V2182" s="31"/>
      <c r="W2182" s="33">
        <f t="shared" si="553"/>
        <v>0</v>
      </c>
      <c r="X2182" s="34">
        <f t="shared" si="554"/>
        <v>0</v>
      </c>
      <c r="Y2182" s="33">
        <f t="shared" si="555"/>
        <v>0</v>
      </c>
      <c r="Z2182" s="33">
        <f t="shared" si="556"/>
        <v>0</v>
      </c>
      <c r="AA2182" s="35">
        <f t="shared" si="557"/>
        <v>0</v>
      </c>
      <c r="AB2182" s="36">
        <f t="shared" si="558"/>
        <v>0</v>
      </c>
      <c r="AC2182" s="37">
        <f t="shared" si="559"/>
        <v>0</v>
      </c>
      <c r="AD2182" s="38"/>
      <c r="AE2182" s="38"/>
      <c r="AF2182" s="39">
        <f t="shared" si="560"/>
        <v>0</v>
      </c>
      <c r="AG2182" s="40"/>
      <c r="AH2182" s="41">
        <f t="shared" si="561"/>
        <v>0</v>
      </c>
      <c r="AI2182" s="42">
        <f t="shared" si="562"/>
        <v>0</v>
      </c>
      <c r="AJ2182" s="43">
        <f t="shared" si="563"/>
        <v>0</v>
      </c>
      <c r="AK2182" s="5" t="str">
        <f>_xlfn.IFNA(VLOOKUP(_xlfn.CONCAT(D2182," - ",S2182),OP!E:F,2,0),"-------------------------------------------NAO DISPONIVEL-------------------------------------------")</f>
        <v>C - RIOCARD</v>
      </c>
      <c r="AL2182" s="7" t="str">
        <f t="shared" si="549"/>
        <v>1 - -------------------------------------------NAO DISPONIVEL------------------------------------------- - 00000002182 - FETRANSPOR</v>
      </c>
      <c r="AM2182" s="7" t="str">
        <f t="shared" si="550"/>
        <v>-------------------------------------------NAO DISPONIVEL-------------------------------------------</v>
      </c>
      <c r="AN2182" s="44" cm="1">
        <f t="array" ref="AN2182">_xlfn.IFS(AJ2182=0,0,AQ2182="INATIVO",2,AQ2182="SEM CADASTRO",4,AQ2182="CPF ATIVO EM OUTRO COMPRADOR",5,AQ2182="NOVO/SEM CARTAO",6,AND(AJ2182&gt;0,AQ2182,""),8)</f>
        <v>0</v>
      </c>
      <c r="AO2182" s="45">
        <f t="shared" si="564"/>
        <v>-10</v>
      </c>
    </row>
    <row r="2183" spans="1:41" x14ac:dyDescent="0.4">
      <c r="A2183" s="21" t="str">
        <f t="shared" si="551"/>
        <v>-------------------------------------------NAO DISPONIVEL-------------------------------------------</v>
      </c>
      <c r="B2183" s="5" t="str">
        <f>_xlfn.IFNA(VLOOKUP(A2183,CNPJ!E:F,2,0),"-------------------------------------------NAO DISPONIVEL-------------------------------------------")</f>
        <v>-------------------------------------------NAO DISPONIVEL-------------------------------------------</v>
      </c>
      <c r="C2183" s="22">
        <v>1</v>
      </c>
      <c r="D2183" s="5" t="str">
        <f>_xlfn.XLOOKUP(R2183,OP!C:C,OP!B:B,,0,1)</f>
        <v>RJ</v>
      </c>
      <c r="E2183" s="23"/>
      <c r="M2183" s="26"/>
      <c r="N2183" s="27"/>
      <c r="O2183" s="28" t="str">
        <f t="shared" si="552"/>
        <v>00000002183</v>
      </c>
      <c r="R2183" s="27" t="s">
        <v>193</v>
      </c>
      <c r="S2183" s="30" t="str">
        <f>_xlfn.IFNA(VLOOKUP(_xlfn.CONCAT(D2183," - ",R2183),OP!A:D,4,0),"-------------------------------------------NAO DISPONIVEL-------------------------------------------")</f>
        <v>FETRANSPOR</v>
      </c>
      <c r="T2183" s="31"/>
      <c r="U2183" s="32"/>
      <c r="V2183" s="31"/>
      <c r="W2183" s="33">
        <f t="shared" si="553"/>
        <v>0</v>
      </c>
      <c r="X2183" s="34">
        <f t="shared" si="554"/>
        <v>0</v>
      </c>
      <c r="Y2183" s="33">
        <f t="shared" si="555"/>
        <v>0</v>
      </c>
      <c r="Z2183" s="33">
        <f t="shared" si="556"/>
        <v>0</v>
      </c>
      <c r="AA2183" s="35">
        <f t="shared" si="557"/>
        <v>0</v>
      </c>
      <c r="AB2183" s="36">
        <f t="shared" si="558"/>
        <v>0</v>
      </c>
      <c r="AC2183" s="37">
        <f t="shared" si="559"/>
        <v>0</v>
      </c>
      <c r="AD2183" s="38"/>
      <c r="AE2183" s="38"/>
      <c r="AF2183" s="39">
        <f t="shared" si="560"/>
        <v>0</v>
      </c>
      <c r="AG2183" s="40"/>
      <c r="AH2183" s="41">
        <f t="shared" si="561"/>
        <v>0</v>
      </c>
      <c r="AI2183" s="42">
        <f t="shared" si="562"/>
        <v>0</v>
      </c>
      <c r="AJ2183" s="43">
        <f t="shared" si="563"/>
        <v>0</v>
      </c>
      <c r="AK2183" s="5" t="str">
        <f>_xlfn.IFNA(VLOOKUP(_xlfn.CONCAT(D2183," - ",S2183),OP!E:F,2,0),"-------------------------------------------NAO DISPONIVEL-------------------------------------------")</f>
        <v>C - RIOCARD</v>
      </c>
      <c r="AL2183" s="7" t="str">
        <f t="shared" si="549"/>
        <v>1 - -------------------------------------------NAO DISPONIVEL------------------------------------------- - 00000002183 - FETRANSPOR</v>
      </c>
      <c r="AM2183" s="7" t="str">
        <f t="shared" si="550"/>
        <v>-------------------------------------------NAO DISPONIVEL-------------------------------------------</v>
      </c>
      <c r="AN2183" s="44" cm="1">
        <f t="array" ref="AN2183">_xlfn.IFS(AJ2183=0,0,AQ2183="INATIVO",2,AQ2183="SEM CADASTRO",4,AQ2183="CPF ATIVO EM OUTRO COMPRADOR",5,AQ2183="NOVO/SEM CARTAO",6,AND(AJ2183&gt;0,AQ2183,""),8)</f>
        <v>0</v>
      </c>
      <c r="AO2183" s="45">
        <f t="shared" si="564"/>
        <v>-10</v>
      </c>
    </row>
    <row r="2184" spans="1:41" x14ac:dyDescent="0.4">
      <c r="A2184" s="21" t="str">
        <f t="shared" si="551"/>
        <v>-------------------------------------------NAO DISPONIVEL-------------------------------------------</v>
      </c>
      <c r="B2184" s="5" t="str">
        <f>_xlfn.IFNA(VLOOKUP(A2184,CNPJ!E:F,2,0),"-------------------------------------------NAO DISPONIVEL-------------------------------------------")</f>
        <v>-------------------------------------------NAO DISPONIVEL-------------------------------------------</v>
      </c>
      <c r="C2184" s="22">
        <v>1</v>
      </c>
      <c r="D2184" s="5" t="str">
        <f>_xlfn.XLOOKUP(R2184,OP!C:C,OP!B:B,,0,1)</f>
        <v>RJ</v>
      </c>
      <c r="E2184" s="23"/>
      <c r="M2184" s="26"/>
      <c r="N2184" s="27"/>
      <c r="O2184" s="28" t="str">
        <f t="shared" si="552"/>
        <v>00000002184</v>
      </c>
      <c r="R2184" s="27" t="s">
        <v>193</v>
      </c>
      <c r="S2184" s="30" t="str">
        <f>_xlfn.IFNA(VLOOKUP(_xlfn.CONCAT(D2184," - ",R2184),OP!A:D,4,0),"-------------------------------------------NAO DISPONIVEL-------------------------------------------")</f>
        <v>FETRANSPOR</v>
      </c>
      <c r="T2184" s="31"/>
      <c r="U2184" s="32"/>
      <c r="V2184" s="31"/>
      <c r="W2184" s="33">
        <f t="shared" si="553"/>
        <v>0</v>
      </c>
      <c r="X2184" s="34">
        <f t="shared" si="554"/>
        <v>0</v>
      </c>
      <c r="Y2184" s="33">
        <f t="shared" si="555"/>
        <v>0</v>
      </c>
      <c r="Z2184" s="33">
        <f t="shared" si="556"/>
        <v>0</v>
      </c>
      <c r="AA2184" s="35">
        <f t="shared" si="557"/>
        <v>0</v>
      </c>
      <c r="AB2184" s="36">
        <f t="shared" si="558"/>
        <v>0</v>
      </c>
      <c r="AC2184" s="37">
        <f t="shared" si="559"/>
        <v>0</v>
      </c>
      <c r="AD2184" s="38"/>
      <c r="AE2184" s="38"/>
      <c r="AF2184" s="39">
        <f t="shared" si="560"/>
        <v>0</v>
      </c>
      <c r="AG2184" s="40"/>
      <c r="AH2184" s="41">
        <f t="shared" si="561"/>
        <v>0</v>
      </c>
      <c r="AI2184" s="42">
        <f t="shared" si="562"/>
        <v>0</v>
      </c>
      <c r="AJ2184" s="43">
        <f t="shared" si="563"/>
        <v>0</v>
      </c>
      <c r="AK2184" s="5" t="str">
        <f>_xlfn.IFNA(VLOOKUP(_xlfn.CONCAT(D2184," - ",S2184),OP!E:F,2,0),"-------------------------------------------NAO DISPONIVEL-------------------------------------------")</f>
        <v>C - RIOCARD</v>
      </c>
      <c r="AL2184" s="7" t="str">
        <f t="shared" si="549"/>
        <v>1 - -------------------------------------------NAO DISPONIVEL------------------------------------------- - 00000002184 - FETRANSPOR</v>
      </c>
      <c r="AM2184" s="7" t="str">
        <f t="shared" si="550"/>
        <v>-------------------------------------------NAO DISPONIVEL-------------------------------------------</v>
      </c>
      <c r="AN2184" s="44" cm="1">
        <f t="array" ref="AN2184">_xlfn.IFS(AJ2184=0,0,AQ2184="INATIVO",2,AQ2184="SEM CADASTRO",4,AQ2184="CPF ATIVO EM OUTRO COMPRADOR",5,AQ2184="NOVO/SEM CARTAO",6,AND(AJ2184&gt;0,AQ2184,""),8)</f>
        <v>0</v>
      </c>
      <c r="AO2184" s="45">
        <f t="shared" si="564"/>
        <v>-10</v>
      </c>
    </row>
    <row r="2185" spans="1:41" x14ac:dyDescent="0.4">
      <c r="A2185" s="21" t="str">
        <f t="shared" si="551"/>
        <v>-------------------------------------------NAO DISPONIVEL-------------------------------------------</v>
      </c>
      <c r="B2185" s="5" t="str">
        <f>_xlfn.IFNA(VLOOKUP(A2185,CNPJ!E:F,2,0),"-------------------------------------------NAO DISPONIVEL-------------------------------------------")</f>
        <v>-------------------------------------------NAO DISPONIVEL-------------------------------------------</v>
      </c>
      <c r="C2185" s="22">
        <v>1</v>
      </c>
      <c r="D2185" s="5" t="str">
        <f>_xlfn.XLOOKUP(R2185,OP!C:C,OP!B:B,,0,1)</f>
        <v>RJ</v>
      </c>
      <c r="E2185" s="23"/>
      <c r="M2185" s="26"/>
      <c r="N2185" s="27"/>
      <c r="O2185" s="28" t="str">
        <f t="shared" si="552"/>
        <v>00000002185</v>
      </c>
      <c r="R2185" s="27" t="s">
        <v>193</v>
      </c>
      <c r="S2185" s="30" t="str">
        <f>_xlfn.IFNA(VLOOKUP(_xlfn.CONCAT(D2185," - ",R2185),OP!A:D,4,0),"-------------------------------------------NAO DISPONIVEL-------------------------------------------")</f>
        <v>FETRANSPOR</v>
      </c>
      <c r="T2185" s="31"/>
      <c r="U2185" s="32"/>
      <c r="V2185" s="31"/>
      <c r="W2185" s="33">
        <f t="shared" si="553"/>
        <v>0</v>
      </c>
      <c r="X2185" s="34">
        <f t="shared" si="554"/>
        <v>0</v>
      </c>
      <c r="Y2185" s="33">
        <f t="shared" si="555"/>
        <v>0</v>
      </c>
      <c r="Z2185" s="33">
        <f t="shared" si="556"/>
        <v>0</v>
      </c>
      <c r="AA2185" s="35">
        <f t="shared" si="557"/>
        <v>0</v>
      </c>
      <c r="AB2185" s="36">
        <f t="shared" si="558"/>
        <v>0</v>
      </c>
      <c r="AC2185" s="37">
        <f t="shared" si="559"/>
        <v>0</v>
      </c>
      <c r="AD2185" s="38"/>
      <c r="AE2185" s="38"/>
      <c r="AF2185" s="39">
        <f t="shared" si="560"/>
        <v>0</v>
      </c>
      <c r="AG2185" s="40"/>
      <c r="AH2185" s="41">
        <f t="shared" si="561"/>
        <v>0</v>
      </c>
      <c r="AI2185" s="42">
        <f t="shared" si="562"/>
        <v>0</v>
      </c>
      <c r="AJ2185" s="43">
        <f t="shared" si="563"/>
        <v>0</v>
      </c>
      <c r="AK2185" s="5" t="str">
        <f>_xlfn.IFNA(VLOOKUP(_xlfn.CONCAT(D2185," - ",S2185),OP!E:F,2,0),"-------------------------------------------NAO DISPONIVEL-------------------------------------------")</f>
        <v>C - RIOCARD</v>
      </c>
      <c r="AL2185" s="7" t="str">
        <f t="shared" si="549"/>
        <v>1 - -------------------------------------------NAO DISPONIVEL------------------------------------------- - 00000002185 - FETRANSPOR</v>
      </c>
      <c r="AM2185" s="7" t="str">
        <f t="shared" si="550"/>
        <v>-------------------------------------------NAO DISPONIVEL-------------------------------------------</v>
      </c>
      <c r="AN2185" s="44" cm="1">
        <f t="array" ref="AN2185">_xlfn.IFS(AJ2185=0,0,AQ2185="INATIVO",2,AQ2185="SEM CADASTRO",4,AQ2185="CPF ATIVO EM OUTRO COMPRADOR",5,AQ2185="NOVO/SEM CARTAO",6,AND(AJ2185&gt;0,AQ2185,""),8)</f>
        <v>0</v>
      </c>
      <c r="AO2185" s="45">
        <f t="shared" si="564"/>
        <v>-10</v>
      </c>
    </row>
    <row r="2186" spans="1:41" x14ac:dyDescent="0.4">
      <c r="A2186" s="21" t="str">
        <f t="shared" si="551"/>
        <v>-------------------------------------------NAO DISPONIVEL-------------------------------------------</v>
      </c>
      <c r="B2186" s="5" t="str">
        <f>_xlfn.IFNA(VLOOKUP(A2186,CNPJ!E:F,2,0),"-------------------------------------------NAO DISPONIVEL-------------------------------------------")</f>
        <v>-------------------------------------------NAO DISPONIVEL-------------------------------------------</v>
      </c>
      <c r="C2186" s="22">
        <v>1</v>
      </c>
      <c r="D2186" s="5" t="str">
        <f>_xlfn.XLOOKUP(R2186,OP!C:C,OP!B:B,,0,1)</f>
        <v>RJ</v>
      </c>
      <c r="E2186" s="23"/>
      <c r="M2186" s="26"/>
      <c r="N2186" s="27"/>
      <c r="O2186" s="28" t="str">
        <f t="shared" si="552"/>
        <v>00000002186</v>
      </c>
      <c r="R2186" s="27" t="s">
        <v>193</v>
      </c>
      <c r="S2186" s="30" t="str">
        <f>_xlfn.IFNA(VLOOKUP(_xlfn.CONCAT(D2186," - ",R2186),OP!A:D,4,0),"-------------------------------------------NAO DISPONIVEL-------------------------------------------")</f>
        <v>FETRANSPOR</v>
      </c>
      <c r="T2186" s="31"/>
      <c r="U2186" s="32"/>
      <c r="V2186" s="31"/>
      <c r="W2186" s="33">
        <f t="shared" si="553"/>
        <v>0</v>
      </c>
      <c r="X2186" s="34">
        <f t="shared" si="554"/>
        <v>0</v>
      </c>
      <c r="Y2186" s="33">
        <f t="shared" si="555"/>
        <v>0</v>
      </c>
      <c r="Z2186" s="33">
        <f t="shared" si="556"/>
        <v>0</v>
      </c>
      <c r="AA2186" s="35">
        <f t="shared" si="557"/>
        <v>0</v>
      </c>
      <c r="AB2186" s="36">
        <f t="shared" si="558"/>
        <v>0</v>
      </c>
      <c r="AC2186" s="37">
        <f t="shared" si="559"/>
        <v>0</v>
      </c>
      <c r="AD2186" s="38"/>
      <c r="AE2186" s="38"/>
      <c r="AF2186" s="39">
        <f t="shared" si="560"/>
        <v>0</v>
      </c>
      <c r="AG2186" s="40"/>
      <c r="AH2186" s="41">
        <f t="shared" si="561"/>
        <v>0</v>
      </c>
      <c r="AI2186" s="42">
        <f t="shared" si="562"/>
        <v>0</v>
      </c>
      <c r="AJ2186" s="43">
        <f t="shared" si="563"/>
        <v>0</v>
      </c>
      <c r="AK2186" s="5" t="str">
        <f>_xlfn.IFNA(VLOOKUP(_xlfn.CONCAT(D2186," - ",S2186),OP!E:F,2,0),"-------------------------------------------NAO DISPONIVEL-------------------------------------------")</f>
        <v>C - RIOCARD</v>
      </c>
      <c r="AL2186" s="7" t="str">
        <f t="shared" si="549"/>
        <v>1 - -------------------------------------------NAO DISPONIVEL------------------------------------------- - 00000002186 - FETRANSPOR</v>
      </c>
      <c r="AM2186" s="7" t="str">
        <f t="shared" si="550"/>
        <v>-------------------------------------------NAO DISPONIVEL-------------------------------------------</v>
      </c>
      <c r="AN2186" s="44" cm="1">
        <f t="array" ref="AN2186">_xlfn.IFS(AJ2186=0,0,AQ2186="INATIVO",2,AQ2186="SEM CADASTRO",4,AQ2186="CPF ATIVO EM OUTRO COMPRADOR",5,AQ2186="NOVO/SEM CARTAO",6,AND(AJ2186&gt;0,AQ2186,""),8)</f>
        <v>0</v>
      </c>
      <c r="AO2186" s="45">
        <f t="shared" si="564"/>
        <v>-10</v>
      </c>
    </row>
    <row r="2187" spans="1:41" x14ac:dyDescent="0.4">
      <c r="A2187" s="21" t="str">
        <f t="shared" si="551"/>
        <v>-------------------------------------------NAO DISPONIVEL-------------------------------------------</v>
      </c>
      <c r="B2187" s="5" t="str">
        <f>_xlfn.IFNA(VLOOKUP(A2187,CNPJ!E:F,2,0),"-------------------------------------------NAO DISPONIVEL-------------------------------------------")</f>
        <v>-------------------------------------------NAO DISPONIVEL-------------------------------------------</v>
      </c>
      <c r="C2187" s="22">
        <v>1</v>
      </c>
      <c r="D2187" s="5" t="str">
        <f>_xlfn.XLOOKUP(R2187,OP!C:C,OP!B:B,,0,1)</f>
        <v>RJ</v>
      </c>
      <c r="E2187" s="23"/>
      <c r="M2187" s="26"/>
      <c r="N2187" s="27"/>
      <c r="O2187" s="28" t="str">
        <f t="shared" si="552"/>
        <v>00000002187</v>
      </c>
      <c r="R2187" s="27" t="s">
        <v>193</v>
      </c>
      <c r="S2187" s="30" t="str">
        <f>_xlfn.IFNA(VLOOKUP(_xlfn.CONCAT(D2187," - ",R2187),OP!A:D,4,0),"-------------------------------------------NAO DISPONIVEL-------------------------------------------")</f>
        <v>FETRANSPOR</v>
      </c>
      <c r="T2187" s="31"/>
      <c r="U2187" s="32"/>
      <c r="V2187" s="31"/>
      <c r="W2187" s="33">
        <f t="shared" si="553"/>
        <v>0</v>
      </c>
      <c r="X2187" s="34">
        <f t="shared" si="554"/>
        <v>0</v>
      </c>
      <c r="Y2187" s="33">
        <f t="shared" si="555"/>
        <v>0</v>
      </c>
      <c r="Z2187" s="33">
        <f t="shared" si="556"/>
        <v>0</v>
      </c>
      <c r="AA2187" s="35">
        <f t="shared" si="557"/>
        <v>0</v>
      </c>
      <c r="AB2187" s="36">
        <f t="shared" si="558"/>
        <v>0</v>
      </c>
      <c r="AC2187" s="37">
        <f t="shared" si="559"/>
        <v>0</v>
      </c>
      <c r="AD2187" s="38"/>
      <c r="AE2187" s="38"/>
      <c r="AF2187" s="39">
        <f t="shared" si="560"/>
        <v>0</v>
      </c>
      <c r="AG2187" s="40"/>
      <c r="AH2187" s="41">
        <f t="shared" si="561"/>
        <v>0</v>
      </c>
      <c r="AI2187" s="42">
        <f t="shared" si="562"/>
        <v>0</v>
      </c>
      <c r="AJ2187" s="43">
        <f t="shared" si="563"/>
        <v>0</v>
      </c>
      <c r="AK2187" s="5" t="str">
        <f>_xlfn.IFNA(VLOOKUP(_xlfn.CONCAT(D2187," - ",S2187),OP!E:F,2,0),"-------------------------------------------NAO DISPONIVEL-------------------------------------------")</f>
        <v>C - RIOCARD</v>
      </c>
      <c r="AL2187" s="7" t="str">
        <f t="shared" si="549"/>
        <v>1 - -------------------------------------------NAO DISPONIVEL------------------------------------------- - 00000002187 - FETRANSPOR</v>
      </c>
      <c r="AM2187" s="7" t="str">
        <f t="shared" si="550"/>
        <v>-------------------------------------------NAO DISPONIVEL-------------------------------------------</v>
      </c>
      <c r="AN2187" s="44" cm="1">
        <f t="array" ref="AN2187">_xlfn.IFS(AJ2187=0,0,AQ2187="INATIVO",2,AQ2187="SEM CADASTRO",4,AQ2187="CPF ATIVO EM OUTRO COMPRADOR",5,AQ2187="NOVO/SEM CARTAO",6,AND(AJ2187&gt;0,AQ2187,""),8)</f>
        <v>0</v>
      </c>
      <c r="AO2187" s="45">
        <f t="shared" si="564"/>
        <v>-10</v>
      </c>
    </row>
    <row r="2188" spans="1:41" x14ac:dyDescent="0.4">
      <c r="A2188" s="21" t="str">
        <f t="shared" si="551"/>
        <v>-------------------------------------------NAO DISPONIVEL-------------------------------------------</v>
      </c>
      <c r="B2188" s="5" t="str">
        <f>_xlfn.IFNA(VLOOKUP(A2188,CNPJ!E:F,2,0),"-------------------------------------------NAO DISPONIVEL-------------------------------------------")</f>
        <v>-------------------------------------------NAO DISPONIVEL-------------------------------------------</v>
      </c>
      <c r="C2188" s="22">
        <v>1</v>
      </c>
      <c r="D2188" s="5" t="str">
        <f>_xlfn.XLOOKUP(R2188,OP!C:C,OP!B:B,,0,1)</f>
        <v>RJ</v>
      </c>
      <c r="E2188" s="23"/>
      <c r="M2188" s="26"/>
      <c r="N2188" s="27"/>
      <c r="O2188" s="28" t="str">
        <f t="shared" si="552"/>
        <v>00000002188</v>
      </c>
      <c r="R2188" s="27" t="s">
        <v>193</v>
      </c>
      <c r="S2188" s="30" t="str">
        <f>_xlfn.IFNA(VLOOKUP(_xlfn.CONCAT(D2188," - ",R2188),OP!A:D,4,0),"-------------------------------------------NAO DISPONIVEL-------------------------------------------")</f>
        <v>FETRANSPOR</v>
      </c>
      <c r="T2188" s="31"/>
      <c r="U2188" s="32"/>
      <c r="V2188" s="31"/>
      <c r="W2188" s="33">
        <f t="shared" si="553"/>
        <v>0</v>
      </c>
      <c r="X2188" s="34">
        <f t="shared" si="554"/>
        <v>0</v>
      </c>
      <c r="Y2188" s="33">
        <f t="shared" si="555"/>
        <v>0</v>
      </c>
      <c r="Z2188" s="33">
        <f t="shared" si="556"/>
        <v>0</v>
      </c>
      <c r="AA2188" s="35">
        <f t="shared" si="557"/>
        <v>0</v>
      </c>
      <c r="AB2188" s="36">
        <f t="shared" si="558"/>
        <v>0</v>
      </c>
      <c r="AC2188" s="37">
        <f t="shared" si="559"/>
        <v>0</v>
      </c>
      <c r="AD2188" s="38"/>
      <c r="AE2188" s="38"/>
      <c r="AF2188" s="39">
        <f t="shared" si="560"/>
        <v>0</v>
      </c>
      <c r="AG2188" s="40"/>
      <c r="AH2188" s="41">
        <f t="shared" si="561"/>
        <v>0</v>
      </c>
      <c r="AI2188" s="42">
        <f t="shared" si="562"/>
        <v>0</v>
      </c>
      <c r="AJ2188" s="43">
        <f t="shared" si="563"/>
        <v>0</v>
      </c>
      <c r="AK2188" s="5" t="str">
        <f>_xlfn.IFNA(VLOOKUP(_xlfn.CONCAT(D2188," - ",S2188),OP!E:F,2,0),"-------------------------------------------NAO DISPONIVEL-------------------------------------------")</f>
        <v>C - RIOCARD</v>
      </c>
      <c r="AL2188" s="7" t="str">
        <f t="shared" si="549"/>
        <v>1 - -------------------------------------------NAO DISPONIVEL------------------------------------------- - 00000002188 - FETRANSPOR</v>
      </c>
      <c r="AM2188" s="7" t="str">
        <f t="shared" si="550"/>
        <v>-------------------------------------------NAO DISPONIVEL-------------------------------------------</v>
      </c>
      <c r="AN2188" s="44" cm="1">
        <f t="array" ref="AN2188">_xlfn.IFS(AJ2188=0,0,AQ2188="INATIVO",2,AQ2188="SEM CADASTRO",4,AQ2188="CPF ATIVO EM OUTRO COMPRADOR",5,AQ2188="NOVO/SEM CARTAO",6,AND(AJ2188&gt;0,AQ2188,""),8)</f>
        <v>0</v>
      </c>
      <c r="AO2188" s="45">
        <f t="shared" si="564"/>
        <v>-10</v>
      </c>
    </row>
    <row r="2189" spans="1:41" x14ac:dyDescent="0.4">
      <c r="A2189" s="21" t="str">
        <f t="shared" si="551"/>
        <v>-------------------------------------------NAO DISPONIVEL-------------------------------------------</v>
      </c>
      <c r="B2189" s="5" t="str">
        <f>_xlfn.IFNA(VLOOKUP(A2189,CNPJ!E:F,2,0),"-------------------------------------------NAO DISPONIVEL-------------------------------------------")</f>
        <v>-------------------------------------------NAO DISPONIVEL-------------------------------------------</v>
      </c>
      <c r="C2189" s="22">
        <v>1</v>
      </c>
      <c r="D2189" s="5" t="str">
        <f>_xlfn.XLOOKUP(R2189,OP!C:C,OP!B:B,,0,1)</f>
        <v>RJ</v>
      </c>
      <c r="E2189" s="23"/>
      <c r="M2189" s="26"/>
      <c r="N2189" s="27"/>
      <c r="O2189" s="28" t="str">
        <f t="shared" si="552"/>
        <v>00000002189</v>
      </c>
      <c r="R2189" s="27" t="s">
        <v>193</v>
      </c>
      <c r="S2189" s="30" t="str">
        <f>_xlfn.IFNA(VLOOKUP(_xlfn.CONCAT(D2189," - ",R2189),OP!A:D,4,0),"-------------------------------------------NAO DISPONIVEL-------------------------------------------")</f>
        <v>FETRANSPOR</v>
      </c>
      <c r="T2189" s="31"/>
      <c r="U2189" s="32"/>
      <c r="V2189" s="31"/>
      <c r="W2189" s="33">
        <f t="shared" si="553"/>
        <v>0</v>
      </c>
      <c r="X2189" s="34">
        <f t="shared" si="554"/>
        <v>0</v>
      </c>
      <c r="Y2189" s="33">
        <f t="shared" si="555"/>
        <v>0</v>
      </c>
      <c r="Z2189" s="33">
        <f t="shared" si="556"/>
        <v>0</v>
      </c>
      <c r="AA2189" s="35">
        <f t="shared" si="557"/>
        <v>0</v>
      </c>
      <c r="AB2189" s="36">
        <f t="shared" si="558"/>
        <v>0</v>
      </c>
      <c r="AC2189" s="37">
        <f t="shared" si="559"/>
        <v>0</v>
      </c>
      <c r="AD2189" s="38"/>
      <c r="AE2189" s="38"/>
      <c r="AF2189" s="39">
        <f t="shared" si="560"/>
        <v>0</v>
      </c>
      <c r="AG2189" s="40"/>
      <c r="AH2189" s="41">
        <f t="shared" si="561"/>
        <v>0</v>
      </c>
      <c r="AI2189" s="42">
        <f t="shared" si="562"/>
        <v>0</v>
      </c>
      <c r="AJ2189" s="43">
        <f t="shared" si="563"/>
        <v>0</v>
      </c>
      <c r="AK2189" s="5" t="str">
        <f>_xlfn.IFNA(VLOOKUP(_xlfn.CONCAT(D2189," - ",S2189),OP!E:F,2,0),"-------------------------------------------NAO DISPONIVEL-------------------------------------------")</f>
        <v>C - RIOCARD</v>
      </c>
      <c r="AL2189" s="7" t="str">
        <f t="shared" si="549"/>
        <v>1 - -------------------------------------------NAO DISPONIVEL------------------------------------------- - 00000002189 - FETRANSPOR</v>
      </c>
      <c r="AM2189" s="7" t="str">
        <f t="shared" si="550"/>
        <v>-------------------------------------------NAO DISPONIVEL-------------------------------------------</v>
      </c>
      <c r="AN2189" s="44" cm="1">
        <f t="array" ref="AN2189">_xlfn.IFS(AJ2189=0,0,AQ2189="INATIVO",2,AQ2189="SEM CADASTRO",4,AQ2189="CPF ATIVO EM OUTRO COMPRADOR",5,AQ2189="NOVO/SEM CARTAO",6,AND(AJ2189&gt;0,AQ2189,""),8)</f>
        <v>0</v>
      </c>
      <c r="AO2189" s="45">
        <f t="shared" si="564"/>
        <v>-10</v>
      </c>
    </row>
    <row r="2190" spans="1:41" x14ac:dyDescent="0.4">
      <c r="A2190" s="21" t="str">
        <f t="shared" si="551"/>
        <v>-------------------------------------------NAO DISPONIVEL-------------------------------------------</v>
      </c>
      <c r="B2190" s="5" t="str">
        <f>_xlfn.IFNA(VLOOKUP(A2190,CNPJ!E:F,2,0),"-------------------------------------------NAO DISPONIVEL-------------------------------------------")</f>
        <v>-------------------------------------------NAO DISPONIVEL-------------------------------------------</v>
      </c>
      <c r="C2190" s="22">
        <v>1</v>
      </c>
      <c r="D2190" s="5" t="str">
        <f>_xlfn.XLOOKUP(R2190,OP!C:C,OP!B:B,,0,1)</f>
        <v>RJ</v>
      </c>
      <c r="E2190" s="23"/>
      <c r="M2190" s="26"/>
      <c r="N2190" s="27"/>
      <c r="O2190" s="28" t="str">
        <f t="shared" si="552"/>
        <v>00000002190</v>
      </c>
      <c r="R2190" s="27" t="s">
        <v>193</v>
      </c>
      <c r="S2190" s="30" t="str">
        <f>_xlfn.IFNA(VLOOKUP(_xlfn.CONCAT(D2190," - ",R2190),OP!A:D,4,0),"-------------------------------------------NAO DISPONIVEL-------------------------------------------")</f>
        <v>FETRANSPOR</v>
      </c>
      <c r="T2190" s="31"/>
      <c r="U2190" s="32"/>
      <c r="V2190" s="31"/>
      <c r="W2190" s="33">
        <f t="shared" si="553"/>
        <v>0</v>
      </c>
      <c r="X2190" s="34">
        <f t="shared" si="554"/>
        <v>0</v>
      </c>
      <c r="Y2190" s="33">
        <f t="shared" si="555"/>
        <v>0</v>
      </c>
      <c r="Z2190" s="33">
        <f t="shared" si="556"/>
        <v>0</v>
      </c>
      <c r="AA2190" s="35">
        <f t="shared" si="557"/>
        <v>0</v>
      </c>
      <c r="AB2190" s="36">
        <f t="shared" si="558"/>
        <v>0</v>
      </c>
      <c r="AC2190" s="37">
        <f t="shared" si="559"/>
        <v>0</v>
      </c>
      <c r="AD2190" s="38"/>
      <c r="AE2190" s="38"/>
      <c r="AF2190" s="39">
        <f t="shared" si="560"/>
        <v>0</v>
      </c>
      <c r="AG2190" s="40"/>
      <c r="AH2190" s="41">
        <f t="shared" si="561"/>
        <v>0</v>
      </c>
      <c r="AI2190" s="42">
        <f t="shared" si="562"/>
        <v>0</v>
      </c>
      <c r="AJ2190" s="43">
        <f t="shared" si="563"/>
        <v>0</v>
      </c>
      <c r="AK2190" s="5" t="str">
        <f>_xlfn.IFNA(VLOOKUP(_xlfn.CONCAT(D2190," - ",S2190),OP!E:F,2,0),"-------------------------------------------NAO DISPONIVEL-------------------------------------------")</f>
        <v>C - RIOCARD</v>
      </c>
      <c r="AL2190" s="7" t="str">
        <f t="shared" si="549"/>
        <v>1 - -------------------------------------------NAO DISPONIVEL------------------------------------------- - 00000002190 - FETRANSPOR</v>
      </c>
      <c r="AM2190" s="7" t="str">
        <f t="shared" si="550"/>
        <v>-------------------------------------------NAO DISPONIVEL-------------------------------------------</v>
      </c>
      <c r="AN2190" s="44" cm="1">
        <f t="array" ref="AN2190">_xlfn.IFS(AJ2190=0,0,AQ2190="INATIVO",2,AQ2190="SEM CADASTRO",4,AQ2190="CPF ATIVO EM OUTRO COMPRADOR",5,AQ2190="NOVO/SEM CARTAO",6,AND(AJ2190&gt;0,AQ2190,""),8)</f>
        <v>0</v>
      </c>
      <c r="AO2190" s="45">
        <f t="shared" si="564"/>
        <v>-10</v>
      </c>
    </row>
    <row r="2191" spans="1:41" x14ac:dyDescent="0.4">
      <c r="A2191" s="21" t="str">
        <f t="shared" si="551"/>
        <v>-------------------------------------------NAO DISPONIVEL-------------------------------------------</v>
      </c>
      <c r="B2191" s="5" t="str">
        <f>_xlfn.IFNA(VLOOKUP(A2191,CNPJ!E:F,2,0),"-------------------------------------------NAO DISPONIVEL-------------------------------------------")</f>
        <v>-------------------------------------------NAO DISPONIVEL-------------------------------------------</v>
      </c>
      <c r="C2191" s="22">
        <v>1</v>
      </c>
      <c r="D2191" s="5" t="str">
        <f>_xlfn.XLOOKUP(R2191,OP!C:C,OP!B:B,,0,1)</f>
        <v>RJ</v>
      </c>
      <c r="E2191" s="23"/>
      <c r="M2191" s="26"/>
      <c r="N2191" s="27"/>
      <c r="O2191" s="28" t="str">
        <f t="shared" si="552"/>
        <v>00000002191</v>
      </c>
      <c r="R2191" s="27" t="s">
        <v>193</v>
      </c>
      <c r="S2191" s="30" t="str">
        <f>_xlfn.IFNA(VLOOKUP(_xlfn.CONCAT(D2191," - ",R2191),OP!A:D,4,0),"-------------------------------------------NAO DISPONIVEL-------------------------------------------")</f>
        <v>FETRANSPOR</v>
      </c>
      <c r="T2191" s="31"/>
      <c r="U2191" s="32"/>
      <c r="V2191" s="31"/>
      <c r="W2191" s="33">
        <f t="shared" si="553"/>
        <v>0</v>
      </c>
      <c r="X2191" s="34">
        <f t="shared" si="554"/>
        <v>0</v>
      </c>
      <c r="Y2191" s="33">
        <f t="shared" si="555"/>
        <v>0</v>
      </c>
      <c r="Z2191" s="33">
        <f t="shared" si="556"/>
        <v>0</v>
      </c>
      <c r="AA2191" s="35">
        <f t="shared" si="557"/>
        <v>0</v>
      </c>
      <c r="AB2191" s="36">
        <f t="shared" si="558"/>
        <v>0</v>
      </c>
      <c r="AC2191" s="37">
        <f t="shared" si="559"/>
        <v>0</v>
      </c>
      <c r="AD2191" s="38"/>
      <c r="AE2191" s="38"/>
      <c r="AF2191" s="39">
        <f t="shared" si="560"/>
        <v>0</v>
      </c>
      <c r="AG2191" s="40"/>
      <c r="AH2191" s="41">
        <f t="shared" si="561"/>
        <v>0</v>
      </c>
      <c r="AI2191" s="42">
        <f t="shared" si="562"/>
        <v>0</v>
      </c>
      <c r="AJ2191" s="43">
        <f t="shared" si="563"/>
        <v>0</v>
      </c>
      <c r="AK2191" s="5" t="str">
        <f>_xlfn.IFNA(VLOOKUP(_xlfn.CONCAT(D2191," - ",S2191),OP!E:F,2,0),"-------------------------------------------NAO DISPONIVEL-------------------------------------------")</f>
        <v>C - RIOCARD</v>
      </c>
      <c r="AL2191" s="7" t="str">
        <f t="shared" si="549"/>
        <v>1 - -------------------------------------------NAO DISPONIVEL------------------------------------------- - 00000002191 - FETRANSPOR</v>
      </c>
      <c r="AM2191" s="7" t="str">
        <f t="shared" si="550"/>
        <v>-------------------------------------------NAO DISPONIVEL-------------------------------------------</v>
      </c>
      <c r="AN2191" s="44" cm="1">
        <f t="array" ref="AN2191">_xlfn.IFS(AJ2191=0,0,AQ2191="INATIVO",2,AQ2191="SEM CADASTRO",4,AQ2191="CPF ATIVO EM OUTRO COMPRADOR",5,AQ2191="NOVO/SEM CARTAO",6,AND(AJ2191&gt;0,AQ2191,""),8)</f>
        <v>0</v>
      </c>
      <c r="AO2191" s="45">
        <f t="shared" si="564"/>
        <v>-10</v>
      </c>
    </row>
    <row r="2192" spans="1:41" x14ac:dyDescent="0.4">
      <c r="A2192" s="21" t="str">
        <f t="shared" si="551"/>
        <v>-------------------------------------------NAO DISPONIVEL-------------------------------------------</v>
      </c>
      <c r="B2192" s="5" t="str">
        <f>_xlfn.IFNA(VLOOKUP(A2192,CNPJ!E:F,2,0),"-------------------------------------------NAO DISPONIVEL-------------------------------------------")</f>
        <v>-------------------------------------------NAO DISPONIVEL-------------------------------------------</v>
      </c>
      <c r="C2192" s="22">
        <v>1</v>
      </c>
      <c r="D2192" s="5" t="str">
        <f>_xlfn.XLOOKUP(R2192,OP!C:C,OP!B:B,,0,1)</f>
        <v>RJ</v>
      </c>
      <c r="E2192" s="23"/>
      <c r="M2192" s="26"/>
      <c r="N2192" s="27"/>
      <c r="O2192" s="28" t="str">
        <f t="shared" si="552"/>
        <v>00000002192</v>
      </c>
      <c r="R2192" s="27" t="s">
        <v>193</v>
      </c>
      <c r="S2192" s="30" t="str">
        <f>_xlfn.IFNA(VLOOKUP(_xlfn.CONCAT(D2192," - ",R2192),OP!A:D,4,0),"-------------------------------------------NAO DISPONIVEL-------------------------------------------")</f>
        <v>FETRANSPOR</v>
      </c>
      <c r="T2192" s="31"/>
      <c r="U2192" s="32"/>
      <c r="V2192" s="31"/>
      <c r="W2192" s="33">
        <f t="shared" si="553"/>
        <v>0</v>
      </c>
      <c r="X2192" s="34">
        <f t="shared" si="554"/>
        <v>0</v>
      </c>
      <c r="Y2192" s="33">
        <f t="shared" si="555"/>
        <v>0</v>
      </c>
      <c r="Z2192" s="33">
        <f t="shared" si="556"/>
        <v>0</v>
      </c>
      <c r="AA2192" s="35">
        <f t="shared" si="557"/>
        <v>0</v>
      </c>
      <c r="AB2192" s="36">
        <f t="shared" si="558"/>
        <v>0</v>
      </c>
      <c r="AC2192" s="37">
        <f t="shared" si="559"/>
        <v>0</v>
      </c>
      <c r="AD2192" s="38"/>
      <c r="AE2192" s="38"/>
      <c r="AF2192" s="39">
        <f t="shared" si="560"/>
        <v>0</v>
      </c>
      <c r="AG2192" s="40"/>
      <c r="AH2192" s="41">
        <f t="shared" si="561"/>
        <v>0</v>
      </c>
      <c r="AI2192" s="42">
        <f t="shared" si="562"/>
        <v>0</v>
      </c>
      <c r="AJ2192" s="43">
        <f t="shared" si="563"/>
        <v>0</v>
      </c>
      <c r="AK2192" s="5" t="str">
        <f>_xlfn.IFNA(VLOOKUP(_xlfn.CONCAT(D2192," - ",S2192),OP!E:F,2,0),"-------------------------------------------NAO DISPONIVEL-------------------------------------------")</f>
        <v>C - RIOCARD</v>
      </c>
      <c r="AL2192" s="7" t="str">
        <f t="shared" si="549"/>
        <v>1 - -------------------------------------------NAO DISPONIVEL------------------------------------------- - 00000002192 - FETRANSPOR</v>
      </c>
      <c r="AM2192" s="7" t="str">
        <f t="shared" si="550"/>
        <v>-------------------------------------------NAO DISPONIVEL-------------------------------------------</v>
      </c>
      <c r="AN2192" s="44" cm="1">
        <f t="array" ref="AN2192">_xlfn.IFS(AJ2192=0,0,AQ2192="INATIVO",2,AQ2192="SEM CADASTRO",4,AQ2192="CPF ATIVO EM OUTRO COMPRADOR",5,AQ2192="NOVO/SEM CARTAO",6,AND(AJ2192&gt;0,AQ2192,""),8)</f>
        <v>0</v>
      </c>
      <c r="AO2192" s="45">
        <f t="shared" si="564"/>
        <v>-10</v>
      </c>
    </row>
    <row r="2193" spans="1:41" x14ac:dyDescent="0.4">
      <c r="A2193" s="21" t="str">
        <f t="shared" si="551"/>
        <v>-------------------------------------------NAO DISPONIVEL-------------------------------------------</v>
      </c>
      <c r="B2193" s="5" t="str">
        <f>_xlfn.IFNA(VLOOKUP(A2193,CNPJ!E:F,2,0),"-------------------------------------------NAO DISPONIVEL-------------------------------------------")</f>
        <v>-------------------------------------------NAO DISPONIVEL-------------------------------------------</v>
      </c>
      <c r="C2193" s="22">
        <v>1</v>
      </c>
      <c r="D2193" s="5" t="str">
        <f>_xlfn.XLOOKUP(R2193,OP!C:C,OP!B:B,,0,1)</f>
        <v>RJ</v>
      </c>
      <c r="E2193" s="23"/>
      <c r="M2193" s="26"/>
      <c r="N2193" s="27"/>
      <c r="O2193" s="28" t="str">
        <f t="shared" si="552"/>
        <v>00000002193</v>
      </c>
      <c r="R2193" s="27" t="s">
        <v>193</v>
      </c>
      <c r="S2193" s="30" t="str">
        <f>_xlfn.IFNA(VLOOKUP(_xlfn.CONCAT(D2193," - ",R2193),OP!A:D,4,0),"-------------------------------------------NAO DISPONIVEL-------------------------------------------")</f>
        <v>FETRANSPOR</v>
      </c>
      <c r="T2193" s="31"/>
      <c r="U2193" s="32"/>
      <c r="V2193" s="31"/>
      <c r="W2193" s="33">
        <f t="shared" si="553"/>
        <v>0</v>
      </c>
      <c r="X2193" s="34">
        <f t="shared" si="554"/>
        <v>0</v>
      </c>
      <c r="Y2193" s="33">
        <f t="shared" si="555"/>
        <v>0</v>
      </c>
      <c r="Z2193" s="33">
        <f t="shared" si="556"/>
        <v>0</v>
      </c>
      <c r="AA2193" s="35">
        <f t="shared" si="557"/>
        <v>0</v>
      </c>
      <c r="AB2193" s="36">
        <f t="shared" si="558"/>
        <v>0</v>
      </c>
      <c r="AC2193" s="37">
        <f t="shared" si="559"/>
        <v>0</v>
      </c>
      <c r="AD2193" s="38"/>
      <c r="AE2193" s="38"/>
      <c r="AF2193" s="39">
        <f t="shared" si="560"/>
        <v>0</v>
      </c>
      <c r="AG2193" s="40"/>
      <c r="AH2193" s="41">
        <f t="shared" si="561"/>
        <v>0</v>
      </c>
      <c r="AI2193" s="42">
        <f t="shared" si="562"/>
        <v>0</v>
      </c>
      <c r="AJ2193" s="43">
        <f t="shared" si="563"/>
        <v>0</v>
      </c>
      <c r="AK2193" s="5" t="str">
        <f>_xlfn.IFNA(VLOOKUP(_xlfn.CONCAT(D2193," - ",S2193),OP!E:F,2,0),"-------------------------------------------NAO DISPONIVEL-------------------------------------------")</f>
        <v>C - RIOCARD</v>
      </c>
      <c r="AL2193" s="7" t="str">
        <f t="shared" si="549"/>
        <v>1 - -------------------------------------------NAO DISPONIVEL------------------------------------------- - 00000002193 - FETRANSPOR</v>
      </c>
      <c r="AM2193" s="7" t="str">
        <f t="shared" si="550"/>
        <v>-------------------------------------------NAO DISPONIVEL-------------------------------------------</v>
      </c>
      <c r="AN2193" s="44" cm="1">
        <f t="array" ref="AN2193">_xlfn.IFS(AJ2193=0,0,AQ2193="INATIVO",2,AQ2193="SEM CADASTRO",4,AQ2193="CPF ATIVO EM OUTRO COMPRADOR",5,AQ2193="NOVO/SEM CARTAO",6,AND(AJ2193&gt;0,AQ2193,""),8)</f>
        <v>0</v>
      </c>
      <c r="AO2193" s="45">
        <f t="shared" si="564"/>
        <v>-10</v>
      </c>
    </row>
    <row r="2194" spans="1:41" x14ac:dyDescent="0.4">
      <c r="A2194" s="21" t="str">
        <f t="shared" si="551"/>
        <v>-------------------------------------------NAO DISPONIVEL-------------------------------------------</v>
      </c>
      <c r="B2194" s="5" t="str">
        <f>_xlfn.IFNA(VLOOKUP(A2194,CNPJ!E:F,2,0),"-------------------------------------------NAO DISPONIVEL-------------------------------------------")</f>
        <v>-------------------------------------------NAO DISPONIVEL-------------------------------------------</v>
      </c>
      <c r="C2194" s="22">
        <v>1</v>
      </c>
      <c r="D2194" s="5" t="str">
        <f>_xlfn.XLOOKUP(R2194,OP!C:C,OP!B:B,,0,1)</f>
        <v>RJ</v>
      </c>
      <c r="E2194" s="23"/>
      <c r="M2194" s="26"/>
      <c r="N2194" s="27"/>
      <c r="O2194" s="28" t="str">
        <f t="shared" si="552"/>
        <v>00000002194</v>
      </c>
      <c r="R2194" s="27" t="s">
        <v>193</v>
      </c>
      <c r="S2194" s="30" t="str">
        <f>_xlfn.IFNA(VLOOKUP(_xlfn.CONCAT(D2194," - ",R2194),OP!A:D,4,0),"-------------------------------------------NAO DISPONIVEL-------------------------------------------")</f>
        <v>FETRANSPOR</v>
      </c>
      <c r="T2194" s="31"/>
      <c r="U2194" s="32"/>
      <c r="V2194" s="31"/>
      <c r="W2194" s="33">
        <f t="shared" si="553"/>
        <v>0</v>
      </c>
      <c r="X2194" s="34">
        <f t="shared" si="554"/>
        <v>0</v>
      </c>
      <c r="Y2194" s="33">
        <f t="shared" si="555"/>
        <v>0</v>
      </c>
      <c r="Z2194" s="33">
        <f t="shared" si="556"/>
        <v>0</v>
      </c>
      <c r="AA2194" s="35">
        <f t="shared" si="557"/>
        <v>0</v>
      </c>
      <c r="AB2194" s="36">
        <f t="shared" si="558"/>
        <v>0</v>
      </c>
      <c r="AC2194" s="37">
        <f t="shared" si="559"/>
        <v>0</v>
      </c>
      <c r="AD2194" s="38"/>
      <c r="AE2194" s="38"/>
      <c r="AF2194" s="39">
        <f t="shared" si="560"/>
        <v>0</v>
      </c>
      <c r="AG2194" s="40"/>
      <c r="AH2194" s="41">
        <f t="shared" si="561"/>
        <v>0</v>
      </c>
      <c r="AI2194" s="42">
        <f t="shared" si="562"/>
        <v>0</v>
      </c>
      <c r="AJ2194" s="43">
        <f t="shared" si="563"/>
        <v>0</v>
      </c>
      <c r="AK2194" s="5" t="str">
        <f>_xlfn.IFNA(VLOOKUP(_xlfn.CONCAT(D2194," - ",S2194),OP!E:F,2,0),"-------------------------------------------NAO DISPONIVEL-------------------------------------------")</f>
        <v>C - RIOCARD</v>
      </c>
      <c r="AL2194" s="7" t="str">
        <f t="shared" si="549"/>
        <v>1 - -------------------------------------------NAO DISPONIVEL------------------------------------------- - 00000002194 - FETRANSPOR</v>
      </c>
      <c r="AM2194" s="7" t="str">
        <f t="shared" si="550"/>
        <v>-------------------------------------------NAO DISPONIVEL-------------------------------------------</v>
      </c>
      <c r="AN2194" s="44" cm="1">
        <f t="array" ref="AN2194">_xlfn.IFS(AJ2194=0,0,AQ2194="INATIVO",2,AQ2194="SEM CADASTRO",4,AQ2194="CPF ATIVO EM OUTRO COMPRADOR",5,AQ2194="NOVO/SEM CARTAO",6,AND(AJ2194&gt;0,AQ2194,""),8)</f>
        <v>0</v>
      </c>
      <c r="AO2194" s="45">
        <f t="shared" si="564"/>
        <v>-10</v>
      </c>
    </row>
    <row r="2195" spans="1:41" x14ac:dyDescent="0.4">
      <c r="A2195" s="21" t="str">
        <f t="shared" si="551"/>
        <v>-------------------------------------------NAO DISPONIVEL-------------------------------------------</v>
      </c>
      <c r="B2195" s="5" t="str">
        <f>_xlfn.IFNA(VLOOKUP(A2195,CNPJ!E:F,2,0),"-------------------------------------------NAO DISPONIVEL-------------------------------------------")</f>
        <v>-------------------------------------------NAO DISPONIVEL-------------------------------------------</v>
      </c>
      <c r="C2195" s="22">
        <v>1</v>
      </c>
      <c r="D2195" s="5" t="str">
        <f>_xlfn.XLOOKUP(R2195,OP!C:C,OP!B:B,,0,1)</f>
        <v>RJ</v>
      </c>
      <c r="E2195" s="23"/>
      <c r="M2195" s="26"/>
      <c r="N2195" s="27"/>
      <c r="O2195" s="28" t="str">
        <f t="shared" si="552"/>
        <v>00000002195</v>
      </c>
      <c r="R2195" s="27" t="s">
        <v>193</v>
      </c>
      <c r="S2195" s="30" t="str">
        <f>_xlfn.IFNA(VLOOKUP(_xlfn.CONCAT(D2195," - ",R2195),OP!A:D,4,0),"-------------------------------------------NAO DISPONIVEL-------------------------------------------")</f>
        <v>FETRANSPOR</v>
      </c>
      <c r="T2195" s="31"/>
      <c r="U2195" s="32"/>
      <c r="V2195" s="31"/>
      <c r="W2195" s="33">
        <f t="shared" si="553"/>
        <v>0</v>
      </c>
      <c r="X2195" s="34">
        <f t="shared" si="554"/>
        <v>0</v>
      </c>
      <c r="Y2195" s="33">
        <f t="shared" si="555"/>
        <v>0</v>
      </c>
      <c r="Z2195" s="33">
        <f t="shared" si="556"/>
        <v>0</v>
      </c>
      <c r="AA2195" s="35">
        <f t="shared" si="557"/>
        <v>0</v>
      </c>
      <c r="AB2195" s="36">
        <f t="shared" si="558"/>
        <v>0</v>
      </c>
      <c r="AC2195" s="37">
        <f t="shared" si="559"/>
        <v>0</v>
      </c>
      <c r="AD2195" s="38"/>
      <c r="AE2195" s="38"/>
      <c r="AF2195" s="39">
        <f t="shared" si="560"/>
        <v>0</v>
      </c>
      <c r="AG2195" s="40"/>
      <c r="AH2195" s="41">
        <f t="shared" si="561"/>
        <v>0</v>
      </c>
      <c r="AI2195" s="42">
        <f t="shared" si="562"/>
        <v>0</v>
      </c>
      <c r="AJ2195" s="43">
        <f t="shared" si="563"/>
        <v>0</v>
      </c>
      <c r="AK2195" s="5" t="str">
        <f>_xlfn.IFNA(VLOOKUP(_xlfn.CONCAT(D2195," - ",S2195),OP!E:F,2,0),"-------------------------------------------NAO DISPONIVEL-------------------------------------------")</f>
        <v>C - RIOCARD</v>
      </c>
      <c r="AL2195" s="7" t="str">
        <f t="shared" si="549"/>
        <v>1 - -------------------------------------------NAO DISPONIVEL------------------------------------------- - 00000002195 - FETRANSPOR</v>
      </c>
      <c r="AM2195" s="7" t="str">
        <f t="shared" si="550"/>
        <v>-------------------------------------------NAO DISPONIVEL-------------------------------------------</v>
      </c>
      <c r="AN2195" s="44" cm="1">
        <f t="array" ref="AN2195">_xlfn.IFS(AJ2195=0,0,AQ2195="INATIVO",2,AQ2195="SEM CADASTRO",4,AQ2195="CPF ATIVO EM OUTRO COMPRADOR",5,AQ2195="NOVO/SEM CARTAO",6,AND(AJ2195&gt;0,AQ2195,""),8)</f>
        <v>0</v>
      </c>
      <c r="AO2195" s="45">
        <f t="shared" si="564"/>
        <v>-10</v>
      </c>
    </row>
    <row r="2196" spans="1:41" x14ac:dyDescent="0.4">
      <c r="A2196" s="21" t="str">
        <f t="shared" si="551"/>
        <v>-------------------------------------------NAO DISPONIVEL-------------------------------------------</v>
      </c>
      <c r="B2196" s="5" t="str">
        <f>_xlfn.IFNA(VLOOKUP(A2196,CNPJ!E:F,2,0),"-------------------------------------------NAO DISPONIVEL-------------------------------------------")</f>
        <v>-------------------------------------------NAO DISPONIVEL-------------------------------------------</v>
      </c>
      <c r="C2196" s="22">
        <v>1</v>
      </c>
      <c r="D2196" s="5" t="str">
        <f>_xlfn.XLOOKUP(R2196,OP!C:C,OP!B:B,,0,1)</f>
        <v>RJ</v>
      </c>
      <c r="E2196" s="23"/>
      <c r="M2196" s="26"/>
      <c r="N2196" s="27"/>
      <c r="O2196" s="28" t="str">
        <f t="shared" si="552"/>
        <v>00000002196</v>
      </c>
      <c r="R2196" s="27" t="s">
        <v>193</v>
      </c>
      <c r="S2196" s="30" t="str">
        <f>_xlfn.IFNA(VLOOKUP(_xlfn.CONCAT(D2196," - ",R2196),OP!A:D,4,0),"-------------------------------------------NAO DISPONIVEL-------------------------------------------")</f>
        <v>FETRANSPOR</v>
      </c>
      <c r="T2196" s="31"/>
      <c r="U2196" s="32"/>
      <c r="V2196" s="31"/>
      <c r="W2196" s="33">
        <f t="shared" si="553"/>
        <v>0</v>
      </c>
      <c r="X2196" s="34">
        <f t="shared" si="554"/>
        <v>0</v>
      </c>
      <c r="Y2196" s="33">
        <f t="shared" si="555"/>
        <v>0</v>
      </c>
      <c r="Z2196" s="33">
        <f t="shared" si="556"/>
        <v>0</v>
      </c>
      <c r="AA2196" s="35">
        <f t="shared" si="557"/>
        <v>0</v>
      </c>
      <c r="AB2196" s="36">
        <f t="shared" si="558"/>
        <v>0</v>
      </c>
      <c r="AC2196" s="37">
        <f t="shared" si="559"/>
        <v>0</v>
      </c>
      <c r="AD2196" s="38"/>
      <c r="AE2196" s="38"/>
      <c r="AF2196" s="39">
        <f t="shared" si="560"/>
        <v>0</v>
      </c>
      <c r="AG2196" s="40"/>
      <c r="AH2196" s="41">
        <f t="shared" si="561"/>
        <v>0</v>
      </c>
      <c r="AI2196" s="42">
        <f t="shared" si="562"/>
        <v>0</v>
      </c>
      <c r="AJ2196" s="43">
        <f t="shared" si="563"/>
        <v>0</v>
      </c>
      <c r="AK2196" s="5" t="str">
        <f>_xlfn.IFNA(VLOOKUP(_xlfn.CONCAT(D2196," - ",S2196),OP!E:F,2,0),"-------------------------------------------NAO DISPONIVEL-------------------------------------------")</f>
        <v>C - RIOCARD</v>
      </c>
      <c r="AL2196" s="7" t="str">
        <f t="shared" si="549"/>
        <v>1 - -------------------------------------------NAO DISPONIVEL------------------------------------------- - 00000002196 - FETRANSPOR</v>
      </c>
      <c r="AM2196" s="7" t="str">
        <f t="shared" si="550"/>
        <v>-------------------------------------------NAO DISPONIVEL-------------------------------------------</v>
      </c>
      <c r="AN2196" s="44" cm="1">
        <f t="array" ref="AN2196">_xlfn.IFS(AJ2196=0,0,AQ2196="INATIVO",2,AQ2196="SEM CADASTRO",4,AQ2196="CPF ATIVO EM OUTRO COMPRADOR",5,AQ2196="NOVO/SEM CARTAO",6,AND(AJ2196&gt;0,AQ2196,""),8)</f>
        <v>0</v>
      </c>
      <c r="AO2196" s="45">
        <f t="shared" si="564"/>
        <v>-10</v>
      </c>
    </row>
    <row r="2197" spans="1:41" x14ac:dyDescent="0.4">
      <c r="A2197" s="21" t="str">
        <f t="shared" si="551"/>
        <v>-------------------------------------------NAO DISPONIVEL-------------------------------------------</v>
      </c>
      <c r="B2197" s="5" t="str">
        <f>_xlfn.IFNA(VLOOKUP(A2197,CNPJ!E:F,2,0),"-------------------------------------------NAO DISPONIVEL-------------------------------------------")</f>
        <v>-------------------------------------------NAO DISPONIVEL-------------------------------------------</v>
      </c>
      <c r="C2197" s="22">
        <v>1</v>
      </c>
      <c r="D2197" s="5" t="str">
        <f>_xlfn.XLOOKUP(R2197,OP!C:C,OP!B:B,,0,1)</f>
        <v>RJ</v>
      </c>
      <c r="E2197" s="23"/>
      <c r="M2197" s="26"/>
      <c r="N2197" s="27"/>
      <c r="O2197" s="28" t="str">
        <f t="shared" si="552"/>
        <v>00000002197</v>
      </c>
      <c r="R2197" s="27" t="s">
        <v>193</v>
      </c>
      <c r="S2197" s="30" t="str">
        <f>_xlfn.IFNA(VLOOKUP(_xlfn.CONCAT(D2197," - ",R2197),OP!A:D,4,0),"-------------------------------------------NAO DISPONIVEL-------------------------------------------")</f>
        <v>FETRANSPOR</v>
      </c>
      <c r="T2197" s="31"/>
      <c r="U2197" s="32"/>
      <c r="V2197" s="31"/>
      <c r="W2197" s="33">
        <f t="shared" si="553"/>
        <v>0</v>
      </c>
      <c r="X2197" s="34">
        <f t="shared" si="554"/>
        <v>0</v>
      </c>
      <c r="Y2197" s="33">
        <f t="shared" si="555"/>
        <v>0</v>
      </c>
      <c r="Z2197" s="33">
        <f t="shared" si="556"/>
        <v>0</v>
      </c>
      <c r="AA2197" s="35">
        <f t="shared" si="557"/>
        <v>0</v>
      </c>
      <c r="AB2197" s="36">
        <f t="shared" si="558"/>
        <v>0</v>
      </c>
      <c r="AC2197" s="37">
        <f t="shared" si="559"/>
        <v>0</v>
      </c>
      <c r="AD2197" s="38"/>
      <c r="AE2197" s="38"/>
      <c r="AF2197" s="39">
        <f t="shared" si="560"/>
        <v>0</v>
      </c>
      <c r="AG2197" s="40"/>
      <c r="AH2197" s="41">
        <f t="shared" si="561"/>
        <v>0</v>
      </c>
      <c r="AI2197" s="42">
        <f t="shared" si="562"/>
        <v>0</v>
      </c>
      <c r="AJ2197" s="43">
        <f t="shared" si="563"/>
        <v>0</v>
      </c>
      <c r="AK2197" s="5" t="str">
        <f>_xlfn.IFNA(VLOOKUP(_xlfn.CONCAT(D2197," - ",S2197),OP!E:F,2,0),"-------------------------------------------NAO DISPONIVEL-------------------------------------------")</f>
        <v>C - RIOCARD</v>
      </c>
      <c r="AL2197" s="7" t="str">
        <f t="shared" si="549"/>
        <v>1 - -------------------------------------------NAO DISPONIVEL------------------------------------------- - 00000002197 - FETRANSPOR</v>
      </c>
      <c r="AM2197" s="7" t="str">
        <f t="shared" si="550"/>
        <v>-------------------------------------------NAO DISPONIVEL-------------------------------------------</v>
      </c>
      <c r="AN2197" s="44" cm="1">
        <f t="array" ref="AN2197">_xlfn.IFS(AJ2197=0,0,AQ2197="INATIVO",2,AQ2197="SEM CADASTRO",4,AQ2197="CPF ATIVO EM OUTRO COMPRADOR",5,AQ2197="NOVO/SEM CARTAO",6,AND(AJ2197&gt;0,AQ2197,""),8)</f>
        <v>0</v>
      </c>
      <c r="AO2197" s="45">
        <f t="shared" si="564"/>
        <v>-10</v>
      </c>
    </row>
    <row r="2198" spans="1:41" x14ac:dyDescent="0.4">
      <c r="A2198" s="21" t="str">
        <f t="shared" si="551"/>
        <v>-------------------------------------------NAO DISPONIVEL-------------------------------------------</v>
      </c>
      <c r="B2198" s="5" t="str">
        <f>_xlfn.IFNA(VLOOKUP(A2198,CNPJ!E:F,2,0),"-------------------------------------------NAO DISPONIVEL-------------------------------------------")</f>
        <v>-------------------------------------------NAO DISPONIVEL-------------------------------------------</v>
      </c>
      <c r="C2198" s="22">
        <v>1</v>
      </c>
      <c r="D2198" s="5" t="str">
        <f>_xlfn.XLOOKUP(R2198,OP!C:C,OP!B:B,,0,1)</f>
        <v>RJ</v>
      </c>
      <c r="E2198" s="23"/>
      <c r="M2198" s="26"/>
      <c r="N2198" s="27"/>
      <c r="O2198" s="28" t="str">
        <f t="shared" si="552"/>
        <v>00000002198</v>
      </c>
      <c r="R2198" s="27" t="s">
        <v>193</v>
      </c>
      <c r="S2198" s="30" t="str">
        <f>_xlfn.IFNA(VLOOKUP(_xlfn.CONCAT(D2198," - ",R2198),OP!A:D,4,0),"-------------------------------------------NAO DISPONIVEL-------------------------------------------")</f>
        <v>FETRANSPOR</v>
      </c>
      <c r="T2198" s="31"/>
      <c r="U2198" s="32"/>
      <c r="V2198" s="31"/>
      <c r="W2198" s="33">
        <f t="shared" si="553"/>
        <v>0</v>
      </c>
      <c r="X2198" s="34">
        <f t="shared" si="554"/>
        <v>0</v>
      </c>
      <c r="Y2198" s="33">
        <f t="shared" si="555"/>
        <v>0</v>
      </c>
      <c r="Z2198" s="33">
        <f t="shared" si="556"/>
        <v>0</v>
      </c>
      <c r="AA2198" s="35">
        <f t="shared" si="557"/>
        <v>0</v>
      </c>
      <c r="AB2198" s="36">
        <f t="shared" si="558"/>
        <v>0</v>
      </c>
      <c r="AC2198" s="37">
        <f t="shared" si="559"/>
        <v>0</v>
      </c>
      <c r="AD2198" s="38"/>
      <c r="AE2198" s="38"/>
      <c r="AF2198" s="39">
        <f t="shared" si="560"/>
        <v>0</v>
      </c>
      <c r="AG2198" s="40"/>
      <c r="AH2198" s="41">
        <f t="shared" si="561"/>
        <v>0</v>
      </c>
      <c r="AI2198" s="42">
        <f t="shared" si="562"/>
        <v>0</v>
      </c>
      <c r="AJ2198" s="43">
        <f t="shared" si="563"/>
        <v>0</v>
      </c>
      <c r="AK2198" s="5" t="str">
        <f>_xlfn.IFNA(VLOOKUP(_xlfn.CONCAT(D2198," - ",S2198),OP!E:F,2,0),"-------------------------------------------NAO DISPONIVEL-------------------------------------------")</f>
        <v>C - RIOCARD</v>
      </c>
      <c r="AL2198" s="7" t="str">
        <f t="shared" si="549"/>
        <v>1 - -------------------------------------------NAO DISPONIVEL------------------------------------------- - 00000002198 - FETRANSPOR</v>
      </c>
      <c r="AM2198" s="7" t="str">
        <f t="shared" si="550"/>
        <v>-------------------------------------------NAO DISPONIVEL-------------------------------------------</v>
      </c>
      <c r="AN2198" s="44" cm="1">
        <f t="array" ref="AN2198">_xlfn.IFS(AJ2198=0,0,AQ2198="INATIVO",2,AQ2198="SEM CADASTRO",4,AQ2198="CPF ATIVO EM OUTRO COMPRADOR",5,AQ2198="NOVO/SEM CARTAO",6,AND(AJ2198&gt;0,AQ2198,""),8)</f>
        <v>0</v>
      </c>
      <c r="AO2198" s="45">
        <f t="shared" si="564"/>
        <v>-10</v>
      </c>
    </row>
    <row r="2199" spans="1:41" x14ac:dyDescent="0.4">
      <c r="A2199" s="21" t="str">
        <f t="shared" si="551"/>
        <v>-------------------------------------------NAO DISPONIVEL-------------------------------------------</v>
      </c>
      <c r="B2199" s="5" t="str">
        <f>_xlfn.IFNA(VLOOKUP(A2199,CNPJ!E:F,2,0),"-------------------------------------------NAO DISPONIVEL-------------------------------------------")</f>
        <v>-------------------------------------------NAO DISPONIVEL-------------------------------------------</v>
      </c>
      <c r="C2199" s="22">
        <v>1</v>
      </c>
      <c r="D2199" s="5" t="str">
        <f>_xlfn.XLOOKUP(R2199,OP!C:C,OP!B:B,,0,1)</f>
        <v>RJ</v>
      </c>
      <c r="E2199" s="23"/>
      <c r="M2199" s="26"/>
      <c r="N2199" s="27"/>
      <c r="O2199" s="28" t="str">
        <f t="shared" si="552"/>
        <v>00000002199</v>
      </c>
      <c r="R2199" s="27" t="s">
        <v>193</v>
      </c>
      <c r="S2199" s="30" t="str">
        <f>_xlfn.IFNA(VLOOKUP(_xlfn.CONCAT(D2199," - ",R2199),OP!A:D,4,0),"-------------------------------------------NAO DISPONIVEL-------------------------------------------")</f>
        <v>FETRANSPOR</v>
      </c>
      <c r="T2199" s="31"/>
      <c r="U2199" s="32"/>
      <c r="V2199" s="31"/>
      <c r="W2199" s="33">
        <f t="shared" si="553"/>
        <v>0</v>
      </c>
      <c r="X2199" s="34">
        <f t="shared" si="554"/>
        <v>0</v>
      </c>
      <c r="Y2199" s="33">
        <f t="shared" si="555"/>
        <v>0</v>
      </c>
      <c r="Z2199" s="33">
        <f t="shared" si="556"/>
        <v>0</v>
      </c>
      <c r="AA2199" s="35">
        <f t="shared" si="557"/>
        <v>0</v>
      </c>
      <c r="AB2199" s="36">
        <f t="shared" si="558"/>
        <v>0</v>
      </c>
      <c r="AC2199" s="37">
        <f t="shared" si="559"/>
        <v>0</v>
      </c>
      <c r="AD2199" s="38"/>
      <c r="AE2199" s="38"/>
      <c r="AF2199" s="39">
        <f t="shared" si="560"/>
        <v>0</v>
      </c>
      <c r="AG2199" s="40"/>
      <c r="AH2199" s="41">
        <f t="shared" si="561"/>
        <v>0</v>
      </c>
      <c r="AI2199" s="42">
        <f t="shared" si="562"/>
        <v>0</v>
      </c>
      <c r="AJ2199" s="43">
        <f t="shared" si="563"/>
        <v>0</v>
      </c>
      <c r="AK2199" s="5" t="str">
        <f>_xlfn.IFNA(VLOOKUP(_xlfn.CONCAT(D2199," - ",S2199),OP!E:F,2,0),"-------------------------------------------NAO DISPONIVEL-------------------------------------------")</f>
        <v>C - RIOCARD</v>
      </c>
      <c r="AL2199" s="7" t="str">
        <f t="shared" si="549"/>
        <v>1 - -------------------------------------------NAO DISPONIVEL------------------------------------------- - 00000002199 - FETRANSPOR</v>
      </c>
      <c r="AM2199" s="7" t="str">
        <f t="shared" si="550"/>
        <v>-------------------------------------------NAO DISPONIVEL-------------------------------------------</v>
      </c>
      <c r="AN2199" s="44" cm="1">
        <f t="array" ref="AN2199">_xlfn.IFS(AJ2199=0,0,AQ2199="INATIVO",2,AQ2199="SEM CADASTRO",4,AQ2199="CPF ATIVO EM OUTRO COMPRADOR",5,AQ2199="NOVO/SEM CARTAO",6,AND(AJ2199&gt;0,AQ2199,""),8)</f>
        <v>0</v>
      </c>
      <c r="AO2199" s="45">
        <f t="shared" si="564"/>
        <v>-10</v>
      </c>
    </row>
    <row r="2200" spans="1:41" x14ac:dyDescent="0.4">
      <c r="A2200" s="21" t="str">
        <f t="shared" si="551"/>
        <v>-------------------------------------------NAO DISPONIVEL-------------------------------------------</v>
      </c>
      <c r="B2200" s="5" t="str">
        <f>_xlfn.IFNA(VLOOKUP(A2200,CNPJ!E:F,2,0),"-------------------------------------------NAO DISPONIVEL-------------------------------------------")</f>
        <v>-------------------------------------------NAO DISPONIVEL-------------------------------------------</v>
      </c>
      <c r="C2200" s="22">
        <v>1</v>
      </c>
      <c r="D2200" s="5" t="str">
        <f>_xlfn.XLOOKUP(R2200,OP!C:C,OP!B:B,,0,1)</f>
        <v>RJ</v>
      </c>
      <c r="E2200" s="23"/>
      <c r="M2200" s="26"/>
      <c r="N2200" s="27"/>
      <c r="O2200" s="28" t="str">
        <f t="shared" si="552"/>
        <v>00000002200</v>
      </c>
      <c r="R2200" s="27" t="s">
        <v>193</v>
      </c>
      <c r="S2200" s="30" t="str">
        <f>_xlfn.IFNA(VLOOKUP(_xlfn.CONCAT(D2200," - ",R2200),OP!A:D,4,0),"-------------------------------------------NAO DISPONIVEL-------------------------------------------")</f>
        <v>FETRANSPOR</v>
      </c>
      <c r="T2200" s="31"/>
      <c r="U2200" s="32"/>
      <c r="V2200" s="31"/>
      <c r="W2200" s="33">
        <f t="shared" si="553"/>
        <v>0</v>
      </c>
      <c r="X2200" s="34">
        <f t="shared" si="554"/>
        <v>0</v>
      </c>
      <c r="Y2200" s="33">
        <f t="shared" si="555"/>
        <v>0</v>
      </c>
      <c r="Z2200" s="33">
        <f t="shared" si="556"/>
        <v>0</v>
      </c>
      <c r="AA2200" s="35">
        <f t="shared" si="557"/>
        <v>0</v>
      </c>
      <c r="AB2200" s="36">
        <f t="shared" si="558"/>
        <v>0</v>
      </c>
      <c r="AC2200" s="37">
        <f t="shared" si="559"/>
        <v>0</v>
      </c>
      <c r="AD2200" s="38"/>
      <c r="AE2200" s="38"/>
      <c r="AF2200" s="39">
        <f t="shared" si="560"/>
        <v>0</v>
      </c>
      <c r="AG2200" s="40"/>
      <c r="AH2200" s="41">
        <f t="shared" si="561"/>
        <v>0</v>
      </c>
      <c r="AI2200" s="42">
        <f t="shared" si="562"/>
        <v>0</v>
      </c>
      <c r="AJ2200" s="43">
        <f t="shared" si="563"/>
        <v>0</v>
      </c>
      <c r="AK2200" s="5" t="str">
        <f>_xlfn.IFNA(VLOOKUP(_xlfn.CONCAT(D2200," - ",S2200),OP!E:F,2,0),"-------------------------------------------NAO DISPONIVEL-------------------------------------------")</f>
        <v>C - RIOCARD</v>
      </c>
      <c r="AL2200" s="7" t="str">
        <f t="shared" si="549"/>
        <v>1 - -------------------------------------------NAO DISPONIVEL------------------------------------------- - 00000002200 - FETRANSPOR</v>
      </c>
      <c r="AM2200" s="7" t="str">
        <f t="shared" si="550"/>
        <v>-------------------------------------------NAO DISPONIVEL-------------------------------------------</v>
      </c>
      <c r="AN2200" s="44" cm="1">
        <f t="array" ref="AN2200">_xlfn.IFS(AJ2200=0,0,AQ2200="INATIVO",2,AQ2200="SEM CADASTRO",4,AQ2200="CPF ATIVO EM OUTRO COMPRADOR",5,AQ2200="NOVO/SEM CARTAO",6,AND(AJ2200&gt;0,AQ2200,""),8)</f>
        <v>0</v>
      </c>
      <c r="AO2200" s="45">
        <f t="shared" si="564"/>
        <v>-10</v>
      </c>
    </row>
    <row r="2201" spans="1:41" x14ac:dyDescent="0.4">
      <c r="A2201" s="21" t="str">
        <f t="shared" si="551"/>
        <v>-------------------------------------------NAO DISPONIVEL-------------------------------------------</v>
      </c>
      <c r="B2201" s="5" t="str">
        <f>_xlfn.IFNA(VLOOKUP(A2201,CNPJ!E:F,2,0),"-------------------------------------------NAO DISPONIVEL-------------------------------------------")</f>
        <v>-------------------------------------------NAO DISPONIVEL-------------------------------------------</v>
      </c>
      <c r="C2201" s="22">
        <v>1</v>
      </c>
      <c r="D2201" s="5" t="str">
        <f>_xlfn.XLOOKUP(R2201,OP!C:C,OP!B:B,,0,1)</f>
        <v>RJ</v>
      </c>
      <c r="E2201" s="23"/>
      <c r="M2201" s="26"/>
      <c r="N2201" s="27"/>
      <c r="O2201" s="28" t="str">
        <f t="shared" si="552"/>
        <v>00000002201</v>
      </c>
      <c r="R2201" s="27" t="s">
        <v>193</v>
      </c>
      <c r="S2201" s="30" t="str">
        <f>_xlfn.IFNA(VLOOKUP(_xlfn.CONCAT(D2201," - ",R2201),OP!A:D,4,0),"-------------------------------------------NAO DISPONIVEL-------------------------------------------")</f>
        <v>FETRANSPOR</v>
      </c>
      <c r="T2201" s="31"/>
      <c r="U2201" s="32"/>
      <c r="V2201" s="31"/>
      <c r="W2201" s="33">
        <f t="shared" si="553"/>
        <v>0</v>
      </c>
      <c r="X2201" s="34">
        <f t="shared" si="554"/>
        <v>0</v>
      </c>
      <c r="Y2201" s="33">
        <f t="shared" si="555"/>
        <v>0</v>
      </c>
      <c r="Z2201" s="33">
        <f t="shared" si="556"/>
        <v>0</v>
      </c>
      <c r="AA2201" s="35">
        <f t="shared" si="557"/>
        <v>0</v>
      </c>
      <c r="AB2201" s="36">
        <f t="shared" si="558"/>
        <v>0</v>
      </c>
      <c r="AC2201" s="37">
        <f t="shared" si="559"/>
        <v>0</v>
      </c>
      <c r="AD2201" s="38"/>
      <c r="AE2201" s="38"/>
      <c r="AF2201" s="39">
        <f t="shared" si="560"/>
        <v>0</v>
      </c>
      <c r="AG2201" s="40"/>
      <c r="AH2201" s="41">
        <f t="shared" si="561"/>
        <v>0</v>
      </c>
      <c r="AI2201" s="42">
        <f t="shared" si="562"/>
        <v>0</v>
      </c>
      <c r="AJ2201" s="43">
        <f t="shared" si="563"/>
        <v>0</v>
      </c>
      <c r="AK2201" s="5" t="str">
        <f>_xlfn.IFNA(VLOOKUP(_xlfn.CONCAT(D2201," - ",S2201),OP!E:F,2,0),"-------------------------------------------NAO DISPONIVEL-------------------------------------------")</f>
        <v>C - RIOCARD</v>
      </c>
      <c r="AL2201" s="7" t="str">
        <f t="shared" si="549"/>
        <v>1 - -------------------------------------------NAO DISPONIVEL------------------------------------------- - 00000002201 - FETRANSPOR</v>
      </c>
      <c r="AM2201" s="7" t="str">
        <f t="shared" si="550"/>
        <v>-------------------------------------------NAO DISPONIVEL-------------------------------------------</v>
      </c>
      <c r="AN2201" s="44" cm="1">
        <f t="array" ref="AN2201">_xlfn.IFS(AJ2201=0,0,AQ2201="INATIVO",2,AQ2201="SEM CADASTRO",4,AQ2201="CPF ATIVO EM OUTRO COMPRADOR",5,AQ2201="NOVO/SEM CARTAO",6,AND(AJ2201&gt;0,AQ2201,""),8)</f>
        <v>0</v>
      </c>
      <c r="AO2201" s="45">
        <f t="shared" si="564"/>
        <v>-10</v>
      </c>
    </row>
    <row r="2202" spans="1:41" x14ac:dyDescent="0.4">
      <c r="A2202" s="21" t="str">
        <f t="shared" si="551"/>
        <v>-------------------------------------------NAO DISPONIVEL-------------------------------------------</v>
      </c>
      <c r="B2202" s="5" t="str">
        <f>_xlfn.IFNA(VLOOKUP(A2202,CNPJ!E:F,2,0),"-------------------------------------------NAO DISPONIVEL-------------------------------------------")</f>
        <v>-------------------------------------------NAO DISPONIVEL-------------------------------------------</v>
      </c>
      <c r="C2202" s="22">
        <v>1</v>
      </c>
      <c r="D2202" s="5" t="str">
        <f>_xlfn.XLOOKUP(R2202,OP!C:C,OP!B:B,,0,1)</f>
        <v>RJ</v>
      </c>
      <c r="E2202" s="23"/>
      <c r="M2202" s="26"/>
      <c r="N2202" s="27"/>
      <c r="O2202" s="28" t="str">
        <f t="shared" si="552"/>
        <v>00000002202</v>
      </c>
      <c r="R2202" s="27" t="s">
        <v>193</v>
      </c>
      <c r="S2202" s="30" t="str">
        <f>_xlfn.IFNA(VLOOKUP(_xlfn.CONCAT(D2202," - ",R2202),OP!A:D,4,0),"-------------------------------------------NAO DISPONIVEL-------------------------------------------")</f>
        <v>FETRANSPOR</v>
      </c>
      <c r="T2202" s="31"/>
      <c r="U2202" s="32"/>
      <c r="V2202" s="31"/>
      <c r="W2202" s="33">
        <f t="shared" si="553"/>
        <v>0</v>
      </c>
      <c r="X2202" s="34">
        <f t="shared" si="554"/>
        <v>0</v>
      </c>
      <c r="Y2202" s="33">
        <f t="shared" si="555"/>
        <v>0</v>
      </c>
      <c r="Z2202" s="33">
        <f t="shared" si="556"/>
        <v>0</v>
      </c>
      <c r="AA2202" s="35">
        <f t="shared" si="557"/>
        <v>0</v>
      </c>
      <c r="AB2202" s="36">
        <f t="shared" si="558"/>
        <v>0</v>
      </c>
      <c r="AC2202" s="37">
        <f t="shared" si="559"/>
        <v>0</v>
      </c>
      <c r="AD2202" s="38"/>
      <c r="AE2202" s="38"/>
      <c r="AF2202" s="39">
        <f t="shared" si="560"/>
        <v>0</v>
      </c>
      <c r="AG2202" s="40"/>
      <c r="AH2202" s="41">
        <f t="shared" si="561"/>
        <v>0</v>
      </c>
      <c r="AI2202" s="42">
        <f t="shared" si="562"/>
        <v>0</v>
      </c>
      <c r="AJ2202" s="43">
        <f t="shared" si="563"/>
        <v>0</v>
      </c>
      <c r="AK2202" s="5" t="str">
        <f>_xlfn.IFNA(VLOOKUP(_xlfn.CONCAT(D2202," - ",S2202),OP!E:F,2,0),"-------------------------------------------NAO DISPONIVEL-------------------------------------------")</f>
        <v>C - RIOCARD</v>
      </c>
      <c r="AL2202" s="7" t="str">
        <f t="shared" si="549"/>
        <v>1 - -------------------------------------------NAO DISPONIVEL------------------------------------------- - 00000002202 - FETRANSPOR</v>
      </c>
      <c r="AM2202" s="7" t="str">
        <f t="shared" si="550"/>
        <v>-------------------------------------------NAO DISPONIVEL-------------------------------------------</v>
      </c>
      <c r="AN2202" s="44" cm="1">
        <f t="array" ref="AN2202">_xlfn.IFS(AJ2202=0,0,AQ2202="INATIVO",2,AQ2202="SEM CADASTRO",4,AQ2202="CPF ATIVO EM OUTRO COMPRADOR",5,AQ2202="NOVO/SEM CARTAO",6,AND(AJ2202&gt;0,AQ2202,""),8)</f>
        <v>0</v>
      </c>
      <c r="AO2202" s="45">
        <f t="shared" si="564"/>
        <v>-10</v>
      </c>
    </row>
    <row r="2203" spans="1:41" x14ac:dyDescent="0.4">
      <c r="A2203" s="21" t="str">
        <f t="shared" si="551"/>
        <v>-------------------------------------------NAO DISPONIVEL-------------------------------------------</v>
      </c>
      <c r="B2203" s="5" t="str">
        <f>_xlfn.IFNA(VLOOKUP(A2203,CNPJ!E:F,2,0),"-------------------------------------------NAO DISPONIVEL-------------------------------------------")</f>
        <v>-------------------------------------------NAO DISPONIVEL-------------------------------------------</v>
      </c>
      <c r="C2203" s="22">
        <v>1</v>
      </c>
      <c r="D2203" s="5" t="str">
        <f>_xlfn.XLOOKUP(R2203,OP!C:C,OP!B:B,,0,1)</f>
        <v>RJ</v>
      </c>
      <c r="E2203" s="23"/>
      <c r="M2203" s="26"/>
      <c r="N2203" s="27"/>
      <c r="O2203" s="28" t="str">
        <f t="shared" si="552"/>
        <v>00000002203</v>
      </c>
      <c r="R2203" s="27" t="s">
        <v>193</v>
      </c>
      <c r="S2203" s="30" t="str">
        <f>_xlfn.IFNA(VLOOKUP(_xlfn.CONCAT(D2203," - ",R2203),OP!A:D,4,0),"-------------------------------------------NAO DISPONIVEL-------------------------------------------")</f>
        <v>FETRANSPOR</v>
      </c>
      <c r="T2203" s="31"/>
      <c r="U2203" s="32"/>
      <c r="V2203" s="31"/>
      <c r="W2203" s="33">
        <f t="shared" si="553"/>
        <v>0</v>
      </c>
      <c r="X2203" s="34">
        <f t="shared" si="554"/>
        <v>0</v>
      </c>
      <c r="Y2203" s="33">
        <f t="shared" si="555"/>
        <v>0</v>
      </c>
      <c r="Z2203" s="33">
        <f t="shared" si="556"/>
        <v>0</v>
      </c>
      <c r="AA2203" s="35">
        <f t="shared" si="557"/>
        <v>0</v>
      </c>
      <c r="AB2203" s="36">
        <f t="shared" si="558"/>
        <v>0</v>
      </c>
      <c r="AC2203" s="37">
        <f t="shared" si="559"/>
        <v>0</v>
      </c>
      <c r="AD2203" s="38"/>
      <c r="AE2203" s="38"/>
      <c r="AF2203" s="39">
        <f t="shared" si="560"/>
        <v>0</v>
      </c>
      <c r="AG2203" s="40"/>
      <c r="AH2203" s="41">
        <f t="shared" si="561"/>
        <v>0</v>
      </c>
      <c r="AI2203" s="42">
        <f t="shared" si="562"/>
        <v>0</v>
      </c>
      <c r="AJ2203" s="43">
        <f t="shared" si="563"/>
        <v>0</v>
      </c>
      <c r="AK2203" s="5" t="str">
        <f>_xlfn.IFNA(VLOOKUP(_xlfn.CONCAT(D2203," - ",S2203),OP!E:F,2,0),"-------------------------------------------NAO DISPONIVEL-------------------------------------------")</f>
        <v>C - RIOCARD</v>
      </c>
      <c r="AL2203" s="7" t="str">
        <f t="shared" si="549"/>
        <v>1 - -------------------------------------------NAO DISPONIVEL------------------------------------------- - 00000002203 - FETRANSPOR</v>
      </c>
      <c r="AM2203" s="7" t="str">
        <f t="shared" si="550"/>
        <v>-------------------------------------------NAO DISPONIVEL-------------------------------------------</v>
      </c>
      <c r="AN2203" s="44" cm="1">
        <f t="array" ref="AN2203">_xlfn.IFS(AJ2203=0,0,AQ2203="INATIVO",2,AQ2203="SEM CADASTRO",4,AQ2203="CPF ATIVO EM OUTRO COMPRADOR",5,AQ2203="NOVO/SEM CARTAO",6,AND(AJ2203&gt;0,AQ2203,""),8)</f>
        <v>0</v>
      </c>
      <c r="AO2203" s="45">
        <f t="shared" si="564"/>
        <v>-10</v>
      </c>
    </row>
    <row r="2204" spans="1:41" x14ac:dyDescent="0.4">
      <c r="A2204" s="21" t="str">
        <f t="shared" si="551"/>
        <v>-------------------------------------------NAO DISPONIVEL-------------------------------------------</v>
      </c>
      <c r="B2204" s="5" t="str">
        <f>_xlfn.IFNA(VLOOKUP(A2204,CNPJ!E:F,2,0),"-------------------------------------------NAO DISPONIVEL-------------------------------------------")</f>
        <v>-------------------------------------------NAO DISPONIVEL-------------------------------------------</v>
      </c>
      <c r="C2204" s="22">
        <v>1</v>
      </c>
      <c r="D2204" s="5" t="str">
        <f>_xlfn.XLOOKUP(R2204,OP!C:C,OP!B:B,,0,1)</f>
        <v>RJ</v>
      </c>
      <c r="E2204" s="23"/>
      <c r="M2204" s="26"/>
      <c r="N2204" s="27"/>
      <c r="O2204" s="28" t="str">
        <f t="shared" si="552"/>
        <v>00000002204</v>
      </c>
      <c r="R2204" s="27" t="s">
        <v>193</v>
      </c>
      <c r="S2204" s="30" t="str">
        <f>_xlfn.IFNA(VLOOKUP(_xlfn.CONCAT(D2204," - ",R2204),OP!A:D,4,0),"-------------------------------------------NAO DISPONIVEL-------------------------------------------")</f>
        <v>FETRANSPOR</v>
      </c>
      <c r="T2204" s="31"/>
      <c r="U2204" s="32"/>
      <c r="V2204" s="31"/>
      <c r="W2204" s="33">
        <f t="shared" si="553"/>
        <v>0</v>
      </c>
      <c r="X2204" s="34">
        <f t="shared" si="554"/>
        <v>0</v>
      </c>
      <c r="Y2204" s="33">
        <f t="shared" si="555"/>
        <v>0</v>
      </c>
      <c r="Z2204" s="33">
        <f t="shared" si="556"/>
        <v>0</v>
      </c>
      <c r="AA2204" s="35">
        <f t="shared" si="557"/>
        <v>0</v>
      </c>
      <c r="AB2204" s="36">
        <f t="shared" si="558"/>
        <v>0</v>
      </c>
      <c r="AC2204" s="37">
        <f t="shared" si="559"/>
        <v>0</v>
      </c>
      <c r="AD2204" s="38"/>
      <c r="AE2204" s="38"/>
      <c r="AF2204" s="39">
        <f t="shared" si="560"/>
        <v>0</v>
      </c>
      <c r="AG2204" s="40"/>
      <c r="AH2204" s="41">
        <f t="shared" si="561"/>
        <v>0</v>
      </c>
      <c r="AI2204" s="42">
        <f t="shared" si="562"/>
        <v>0</v>
      </c>
      <c r="AJ2204" s="43">
        <f t="shared" si="563"/>
        <v>0</v>
      </c>
      <c r="AK2204" s="5" t="str">
        <f>_xlfn.IFNA(VLOOKUP(_xlfn.CONCAT(D2204," - ",S2204),OP!E:F,2,0),"-------------------------------------------NAO DISPONIVEL-------------------------------------------")</f>
        <v>C - RIOCARD</v>
      </c>
      <c r="AL2204" s="7" t="str">
        <f t="shared" si="549"/>
        <v>1 - -------------------------------------------NAO DISPONIVEL------------------------------------------- - 00000002204 - FETRANSPOR</v>
      </c>
      <c r="AM2204" s="7" t="str">
        <f t="shared" si="550"/>
        <v>-------------------------------------------NAO DISPONIVEL-------------------------------------------</v>
      </c>
      <c r="AN2204" s="44" cm="1">
        <f t="array" ref="AN2204">_xlfn.IFS(AJ2204=0,0,AQ2204="INATIVO",2,AQ2204="SEM CADASTRO",4,AQ2204="CPF ATIVO EM OUTRO COMPRADOR",5,AQ2204="NOVO/SEM CARTAO",6,AND(AJ2204&gt;0,AQ2204,""),8)</f>
        <v>0</v>
      </c>
      <c r="AO2204" s="45">
        <f t="shared" si="564"/>
        <v>-10</v>
      </c>
    </row>
    <row r="2205" spans="1:41" x14ac:dyDescent="0.4">
      <c r="A2205" s="21" t="str">
        <f t="shared" si="551"/>
        <v>-------------------------------------------NAO DISPONIVEL-------------------------------------------</v>
      </c>
      <c r="B2205" s="5" t="str">
        <f>_xlfn.IFNA(VLOOKUP(A2205,CNPJ!E:F,2,0),"-------------------------------------------NAO DISPONIVEL-------------------------------------------")</f>
        <v>-------------------------------------------NAO DISPONIVEL-------------------------------------------</v>
      </c>
      <c r="C2205" s="22">
        <v>1</v>
      </c>
      <c r="D2205" s="5" t="str">
        <f>_xlfn.XLOOKUP(R2205,OP!C:C,OP!B:B,,0,1)</f>
        <v>RJ</v>
      </c>
      <c r="E2205" s="23"/>
      <c r="M2205" s="26"/>
      <c r="N2205" s="27"/>
      <c r="O2205" s="28" t="str">
        <f t="shared" si="552"/>
        <v>00000002205</v>
      </c>
      <c r="R2205" s="27" t="s">
        <v>193</v>
      </c>
      <c r="S2205" s="30" t="str">
        <f>_xlfn.IFNA(VLOOKUP(_xlfn.CONCAT(D2205," - ",R2205),OP!A:D,4,0),"-------------------------------------------NAO DISPONIVEL-------------------------------------------")</f>
        <v>FETRANSPOR</v>
      </c>
      <c r="T2205" s="31"/>
      <c r="U2205" s="32"/>
      <c r="V2205" s="31"/>
      <c r="W2205" s="33">
        <f t="shared" si="553"/>
        <v>0</v>
      </c>
      <c r="X2205" s="34">
        <f t="shared" si="554"/>
        <v>0</v>
      </c>
      <c r="Y2205" s="33">
        <f t="shared" si="555"/>
        <v>0</v>
      </c>
      <c r="Z2205" s="33">
        <f t="shared" si="556"/>
        <v>0</v>
      </c>
      <c r="AA2205" s="35">
        <f t="shared" si="557"/>
        <v>0</v>
      </c>
      <c r="AB2205" s="36">
        <f t="shared" si="558"/>
        <v>0</v>
      </c>
      <c r="AC2205" s="37">
        <f t="shared" si="559"/>
        <v>0</v>
      </c>
      <c r="AD2205" s="38"/>
      <c r="AE2205" s="38"/>
      <c r="AF2205" s="39">
        <f t="shared" si="560"/>
        <v>0</v>
      </c>
      <c r="AG2205" s="40"/>
      <c r="AH2205" s="41">
        <f t="shared" si="561"/>
        <v>0</v>
      </c>
      <c r="AI2205" s="42">
        <f t="shared" si="562"/>
        <v>0</v>
      </c>
      <c r="AJ2205" s="43">
        <f t="shared" si="563"/>
        <v>0</v>
      </c>
      <c r="AK2205" s="5" t="str">
        <f>_xlfn.IFNA(VLOOKUP(_xlfn.CONCAT(D2205," - ",S2205),OP!E:F,2,0),"-------------------------------------------NAO DISPONIVEL-------------------------------------------")</f>
        <v>C - RIOCARD</v>
      </c>
      <c r="AL2205" s="7" t="str">
        <f t="shared" si="549"/>
        <v>1 - -------------------------------------------NAO DISPONIVEL------------------------------------------- - 00000002205 - FETRANSPOR</v>
      </c>
      <c r="AM2205" s="7" t="str">
        <f t="shared" si="550"/>
        <v>-------------------------------------------NAO DISPONIVEL-------------------------------------------</v>
      </c>
      <c r="AN2205" s="44" cm="1">
        <f t="array" ref="AN2205">_xlfn.IFS(AJ2205=0,0,AQ2205="INATIVO",2,AQ2205="SEM CADASTRO",4,AQ2205="CPF ATIVO EM OUTRO COMPRADOR",5,AQ2205="NOVO/SEM CARTAO",6,AND(AJ2205&gt;0,AQ2205,""),8)</f>
        <v>0</v>
      </c>
      <c r="AO2205" s="45">
        <f t="shared" si="564"/>
        <v>-10</v>
      </c>
    </row>
    <row r="2206" spans="1:41" x14ac:dyDescent="0.4">
      <c r="A2206" s="21" t="str">
        <f t="shared" si="551"/>
        <v>-------------------------------------------NAO DISPONIVEL-------------------------------------------</v>
      </c>
      <c r="B2206" s="5" t="str">
        <f>_xlfn.IFNA(VLOOKUP(A2206,CNPJ!E:F,2,0),"-------------------------------------------NAO DISPONIVEL-------------------------------------------")</f>
        <v>-------------------------------------------NAO DISPONIVEL-------------------------------------------</v>
      </c>
      <c r="C2206" s="22">
        <v>1</v>
      </c>
      <c r="D2206" s="5" t="str">
        <f>_xlfn.XLOOKUP(R2206,OP!C:C,OP!B:B,,0,1)</f>
        <v>RJ</v>
      </c>
      <c r="E2206" s="23"/>
      <c r="M2206" s="26"/>
      <c r="N2206" s="27"/>
      <c r="O2206" s="28" t="str">
        <f t="shared" si="552"/>
        <v>00000002206</v>
      </c>
      <c r="R2206" s="27" t="s">
        <v>193</v>
      </c>
      <c r="S2206" s="30" t="str">
        <f>_xlfn.IFNA(VLOOKUP(_xlfn.CONCAT(D2206," - ",R2206),OP!A:D,4,0),"-------------------------------------------NAO DISPONIVEL-------------------------------------------")</f>
        <v>FETRANSPOR</v>
      </c>
      <c r="T2206" s="31"/>
      <c r="U2206" s="32"/>
      <c r="V2206" s="31"/>
      <c r="W2206" s="33">
        <f t="shared" si="553"/>
        <v>0</v>
      </c>
      <c r="X2206" s="34">
        <f t="shared" si="554"/>
        <v>0</v>
      </c>
      <c r="Y2206" s="33">
        <f t="shared" si="555"/>
        <v>0</v>
      </c>
      <c r="Z2206" s="33">
        <f t="shared" si="556"/>
        <v>0</v>
      </c>
      <c r="AA2206" s="35">
        <f t="shared" si="557"/>
        <v>0</v>
      </c>
      <c r="AB2206" s="36">
        <f t="shared" si="558"/>
        <v>0</v>
      </c>
      <c r="AC2206" s="37">
        <f t="shared" si="559"/>
        <v>0</v>
      </c>
      <c r="AD2206" s="38"/>
      <c r="AE2206" s="38"/>
      <c r="AF2206" s="39">
        <f t="shared" si="560"/>
        <v>0</v>
      </c>
      <c r="AG2206" s="40"/>
      <c r="AH2206" s="41">
        <f t="shared" si="561"/>
        <v>0</v>
      </c>
      <c r="AI2206" s="42">
        <f t="shared" si="562"/>
        <v>0</v>
      </c>
      <c r="AJ2206" s="43">
        <f t="shared" si="563"/>
        <v>0</v>
      </c>
      <c r="AK2206" s="5" t="str">
        <f>_xlfn.IFNA(VLOOKUP(_xlfn.CONCAT(D2206," - ",S2206),OP!E:F,2,0),"-------------------------------------------NAO DISPONIVEL-------------------------------------------")</f>
        <v>C - RIOCARD</v>
      </c>
      <c r="AL2206" s="7" t="str">
        <f t="shared" si="549"/>
        <v>1 - -------------------------------------------NAO DISPONIVEL------------------------------------------- - 00000002206 - FETRANSPOR</v>
      </c>
      <c r="AM2206" s="7" t="str">
        <f t="shared" si="550"/>
        <v>-------------------------------------------NAO DISPONIVEL-------------------------------------------</v>
      </c>
      <c r="AN2206" s="44" cm="1">
        <f t="array" ref="AN2206">_xlfn.IFS(AJ2206=0,0,AQ2206="INATIVO",2,AQ2206="SEM CADASTRO",4,AQ2206="CPF ATIVO EM OUTRO COMPRADOR",5,AQ2206="NOVO/SEM CARTAO",6,AND(AJ2206&gt;0,AQ2206,""),8)</f>
        <v>0</v>
      </c>
      <c r="AO2206" s="45">
        <f t="shared" si="564"/>
        <v>-10</v>
      </c>
    </row>
    <row r="2207" spans="1:41" x14ac:dyDescent="0.4">
      <c r="A2207" s="21" t="str">
        <f t="shared" si="551"/>
        <v>-------------------------------------------NAO DISPONIVEL-------------------------------------------</v>
      </c>
      <c r="B2207" s="5" t="str">
        <f>_xlfn.IFNA(VLOOKUP(A2207,CNPJ!E:F,2,0),"-------------------------------------------NAO DISPONIVEL-------------------------------------------")</f>
        <v>-------------------------------------------NAO DISPONIVEL-------------------------------------------</v>
      </c>
      <c r="C2207" s="22">
        <v>1</v>
      </c>
      <c r="D2207" s="5" t="str">
        <f>_xlfn.XLOOKUP(R2207,OP!C:C,OP!B:B,,0,1)</f>
        <v>RJ</v>
      </c>
      <c r="E2207" s="23"/>
      <c r="M2207" s="26"/>
      <c r="N2207" s="27"/>
      <c r="O2207" s="28" t="str">
        <f t="shared" si="552"/>
        <v>00000002207</v>
      </c>
      <c r="R2207" s="27" t="s">
        <v>193</v>
      </c>
      <c r="S2207" s="30" t="str">
        <f>_xlfn.IFNA(VLOOKUP(_xlfn.CONCAT(D2207," - ",R2207),OP!A:D,4,0),"-------------------------------------------NAO DISPONIVEL-------------------------------------------")</f>
        <v>FETRANSPOR</v>
      </c>
      <c r="T2207" s="31"/>
      <c r="U2207" s="32"/>
      <c r="V2207" s="31"/>
      <c r="W2207" s="33">
        <f t="shared" si="553"/>
        <v>0</v>
      </c>
      <c r="X2207" s="34">
        <f t="shared" si="554"/>
        <v>0</v>
      </c>
      <c r="Y2207" s="33">
        <f t="shared" si="555"/>
        <v>0</v>
      </c>
      <c r="Z2207" s="33">
        <f t="shared" si="556"/>
        <v>0</v>
      </c>
      <c r="AA2207" s="35">
        <f t="shared" si="557"/>
        <v>0</v>
      </c>
      <c r="AB2207" s="36">
        <f t="shared" si="558"/>
        <v>0</v>
      </c>
      <c r="AC2207" s="37">
        <f t="shared" si="559"/>
        <v>0</v>
      </c>
      <c r="AD2207" s="38"/>
      <c r="AE2207" s="38"/>
      <c r="AF2207" s="39">
        <f t="shared" si="560"/>
        <v>0</v>
      </c>
      <c r="AG2207" s="40"/>
      <c r="AH2207" s="41">
        <f t="shared" si="561"/>
        <v>0</v>
      </c>
      <c r="AI2207" s="42">
        <f t="shared" si="562"/>
        <v>0</v>
      </c>
      <c r="AJ2207" s="43">
        <f t="shared" si="563"/>
        <v>0</v>
      </c>
      <c r="AK2207" s="5" t="str">
        <f>_xlfn.IFNA(VLOOKUP(_xlfn.CONCAT(D2207," - ",S2207),OP!E:F,2,0),"-------------------------------------------NAO DISPONIVEL-------------------------------------------")</f>
        <v>C - RIOCARD</v>
      </c>
      <c r="AL2207" s="7" t="str">
        <f t="shared" si="549"/>
        <v>1 - -------------------------------------------NAO DISPONIVEL------------------------------------------- - 00000002207 - FETRANSPOR</v>
      </c>
      <c r="AM2207" s="7" t="str">
        <f t="shared" si="550"/>
        <v>-------------------------------------------NAO DISPONIVEL-------------------------------------------</v>
      </c>
      <c r="AN2207" s="44" cm="1">
        <f t="array" ref="AN2207">_xlfn.IFS(AJ2207=0,0,AQ2207="INATIVO",2,AQ2207="SEM CADASTRO",4,AQ2207="CPF ATIVO EM OUTRO COMPRADOR",5,AQ2207="NOVO/SEM CARTAO",6,AND(AJ2207&gt;0,AQ2207,""),8)</f>
        <v>0</v>
      </c>
      <c r="AO2207" s="45">
        <f t="shared" si="564"/>
        <v>-10</v>
      </c>
    </row>
    <row r="2208" spans="1:41" x14ac:dyDescent="0.4">
      <c r="A2208" s="21" t="str">
        <f t="shared" si="551"/>
        <v>-------------------------------------------NAO DISPONIVEL-------------------------------------------</v>
      </c>
      <c r="B2208" s="5" t="str">
        <f>_xlfn.IFNA(VLOOKUP(A2208,CNPJ!E:F,2,0),"-------------------------------------------NAO DISPONIVEL-------------------------------------------")</f>
        <v>-------------------------------------------NAO DISPONIVEL-------------------------------------------</v>
      </c>
      <c r="C2208" s="22">
        <v>1</v>
      </c>
      <c r="D2208" s="5" t="str">
        <f>_xlfn.XLOOKUP(R2208,OP!C:C,OP!B:B,,0,1)</f>
        <v>RJ</v>
      </c>
      <c r="E2208" s="23"/>
      <c r="M2208" s="26"/>
      <c r="N2208" s="27"/>
      <c r="O2208" s="28" t="str">
        <f t="shared" si="552"/>
        <v>00000002208</v>
      </c>
      <c r="R2208" s="27" t="s">
        <v>193</v>
      </c>
      <c r="S2208" s="30" t="str">
        <f>_xlfn.IFNA(VLOOKUP(_xlfn.CONCAT(D2208," - ",R2208),OP!A:D,4,0),"-------------------------------------------NAO DISPONIVEL-------------------------------------------")</f>
        <v>FETRANSPOR</v>
      </c>
      <c r="T2208" s="31"/>
      <c r="U2208" s="32"/>
      <c r="V2208" s="31"/>
      <c r="W2208" s="33">
        <f t="shared" si="553"/>
        <v>0</v>
      </c>
      <c r="X2208" s="34">
        <f t="shared" si="554"/>
        <v>0</v>
      </c>
      <c r="Y2208" s="33">
        <f t="shared" si="555"/>
        <v>0</v>
      </c>
      <c r="Z2208" s="33">
        <f t="shared" si="556"/>
        <v>0</v>
      </c>
      <c r="AA2208" s="35">
        <f t="shared" si="557"/>
        <v>0</v>
      </c>
      <c r="AB2208" s="36">
        <f t="shared" si="558"/>
        <v>0</v>
      </c>
      <c r="AC2208" s="37">
        <f t="shared" si="559"/>
        <v>0</v>
      </c>
      <c r="AD2208" s="38"/>
      <c r="AE2208" s="38"/>
      <c r="AF2208" s="39">
        <f t="shared" si="560"/>
        <v>0</v>
      </c>
      <c r="AG2208" s="40"/>
      <c r="AH2208" s="41">
        <f t="shared" si="561"/>
        <v>0</v>
      </c>
      <c r="AI2208" s="42">
        <f t="shared" si="562"/>
        <v>0</v>
      </c>
      <c r="AJ2208" s="43">
        <f t="shared" si="563"/>
        <v>0</v>
      </c>
      <c r="AK2208" s="5" t="str">
        <f>_xlfn.IFNA(VLOOKUP(_xlfn.CONCAT(D2208," - ",S2208),OP!E:F,2,0),"-------------------------------------------NAO DISPONIVEL-------------------------------------------")</f>
        <v>C - RIOCARD</v>
      </c>
      <c r="AL2208" s="7" t="str">
        <f t="shared" si="549"/>
        <v>1 - -------------------------------------------NAO DISPONIVEL------------------------------------------- - 00000002208 - FETRANSPOR</v>
      </c>
      <c r="AM2208" s="7" t="str">
        <f t="shared" si="550"/>
        <v>-------------------------------------------NAO DISPONIVEL-------------------------------------------</v>
      </c>
      <c r="AN2208" s="44" cm="1">
        <f t="array" ref="AN2208">_xlfn.IFS(AJ2208=0,0,AQ2208="INATIVO",2,AQ2208="SEM CADASTRO",4,AQ2208="CPF ATIVO EM OUTRO COMPRADOR",5,AQ2208="NOVO/SEM CARTAO",6,AND(AJ2208&gt;0,AQ2208,""),8)</f>
        <v>0</v>
      </c>
      <c r="AO2208" s="45">
        <f t="shared" si="564"/>
        <v>-10</v>
      </c>
    </row>
    <row r="2209" spans="1:41" x14ac:dyDescent="0.4">
      <c r="A2209" s="21" t="str">
        <f t="shared" si="551"/>
        <v>-------------------------------------------NAO DISPONIVEL-------------------------------------------</v>
      </c>
      <c r="B2209" s="5" t="str">
        <f>_xlfn.IFNA(VLOOKUP(A2209,CNPJ!E:F,2,0),"-------------------------------------------NAO DISPONIVEL-------------------------------------------")</f>
        <v>-------------------------------------------NAO DISPONIVEL-------------------------------------------</v>
      </c>
      <c r="C2209" s="22">
        <v>1</v>
      </c>
      <c r="D2209" s="5" t="str">
        <f>_xlfn.XLOOKUP(R2209,OP!C:C,OP!B:B,,0,1)</f>
        <v>RJ</v>
      </c>
      <c r="E2209" s="23"/>
      <c r="M2209" s="26"/>
      <c r="N2209" s="27"/>
      <c r="O2209" s="28" t="str">
        <f t="shared" si="552"/>
        <v>00000002209</v>
      </c>
      <c r="R2209" s="27" t="s">
        <v>193</v>
      </c>
      <c r="S2209" s="30" t="str">
        <f>_xlfn.IFNA(VLOOKUP(_xlfn.CONCAT(D2209," - ",R2209),OP!A:D,4,0),"-------------------------------------------NAO DISPONIVEL-------------------------------------------")</f>
        <v>FETRANSPOR</v>
      </c>
      <c r="T2209" s="31"/>
      <c r="U2209" s="32"/>
      <c r="V2209" s="31"/>
      <c r="W2209" s="33">
        <f t="shared" si="553"/>
        <v>0</v>
      </c>
      <c r="X2209" s="34">
        <f t="shared" si="554"/>
        <v>0</v>
      </c>
      <c r="Y2209" s="33">
        <f t="shared" si="555"/>
        <v>0</v>
      </c>
      <c r="Z2209" s="33">
        <f t="shared" si="556"/>
        <v>0</v>
      </c>
      <c r="AA2209" s="35">
        <f t="shared" si="557"/>
        <v>0</v>
      </c>
      <c r="AB2209" s="36">
        <f t="shared" si="558"/>
        <v>0</v>
      </c>
      <c r="AC2209" s="37">
        <f t="shared" si="559"/>
        <v>0</v>
      </c>
      <c r="AD2209" s="38"/>
      <c r="AE2209" s="38"/>
      <c r="AF2209" s="39">
        <f t="shared" si="560"/>
        <v>0</v>
      </c>
      <c r="AG2209" s="40"/>
      <c r="AH2209" s="41">
        <f t="shared" si="561"/>
        <v>0</v>
      </c>
      <c r="AI2209" s="42">
        <f t="shared" si="562"/>
        <v>0</v>
      </c>
      <c r="AJ2209" s="43">
        <f t="shared" si="563"/>
        <v>0</v>
      </c>
      <c r="AK2209" s="5" t="str">
        <f>_xlfn.IFNA(VLOOKUP(_xlfn.CONCAT(D2209," - ",S2209),OP!E:F,2,0),"-------------------------------------------NAO DISPONIVEL-------------------------------------------")</f>
        <v>C - RIOCARD</v>
      </c>
      <c r="AL2209" s="7" t="str">
        <f t="shared" si="549"/>
        <v>1 - -------------------------------------------NAO DISPONIVEL------------------------------------------- - 00000002209 - FETRANSPOR</v>
      </c>
      <c r="AM2209" s="7" t="str">
        <f t="shared" si="550"/>
        <v>-------------------------------------------NAO DISPONIVEL-------------------------------------------</v>
      </c>
      <c r="AN2209" s="44" cm="1">
        <f t="array" ref="AN2209">_xlfn.IFS(AJ2209=0,0,AQ2209="INATIVO",2,AQ2209="SEM CADASTRO",4,AQ2209="CPF ATIVO EM OUTRO COMPRADOR",5,AQ2209="NOVO/SEM CARTAO",6,AND(AJ2209&gt;0,AQ2209,""),8)</f>
        <v>0</v>
      </c>
      <c r="AO2209" s="45">
        <f t="shared" si="564"/>
        <v>-10</v>
      </c>
    </row>
    <row r="2210" spans="1:41" x14ac:dyDescent="0.4">
      <c r="A2210" s="21" t="str">
        <f t="shared" si="551"/>
        <v>-------------------------------------------NAO DISPONIVEL-------------------------------------------</v>
      </c>
      <c r="B2210" s="5" t="str">
        <f>_xlfn.IFNA(VLOOKUP(A2210,CNPJ!E:F,2,0),"-------------------------------------------NAO DISPONIVEL-------------------------------------------")</f>
        <v>-------------------------------------------NAO DISPONIVEL-------------------------------------------</v>
      </c>
      <c r="C2210" s="22">
        <v>1</v>
      </c>
      <c r="D2210" s="5" t="str">
        <f>_xlfn.XLOOKUP(R2210,OP!C:C,OP!B:B,,0,1)</f>
        <v>RJ</v>
      </c>
      <c r="E2210" s="23"/>
      <c r="M2210" s="26"/>
      <c r="N2210" s="27"/>
      <c r="O2210" s="28" t="str">
        <f t="shared" si="552"/>
        <v>00000002210</v>
      </c>
      <c r="R2210" s="27" t="s">
        <v>193</v>
      </c>
      <c r="S2210" s="30" t="str">
        <f>_xlfn.IFNA(VLOOKUP(_xlfn.CONCAT(D2210," - ",R2210),OP!A:D,4,0),"-------------------------------------------NAO DISPONIVEL-------------------------------------------")</f>
        <v>FETRANSPOR</v>
      </c>
      <c r="T2210" s="31"/>
      <c r="U2210" s="32"/>
      <c r="V2210" s="31"/>
      <c r="W2210" s="33">
        <f t="shared" si="553"/>
        <v>0</v>
      </c>
      <c r="X2210" s="34">
        <f t="shared" si="554"/>
        <v>0</v>
      </c>
      <c r="Y2210" s="33">
        <f t="shared" si="555"/>
        <v>0</v>
      </c>
      <c r="Z2210" s="33">
        <f t="shared" si="556"/>
        <v>0</v>
      </c>
      <c r="AA2210" s="35">
        <f t="shared" si="557"/>
        <v>0</v>
      </c>
      <c r="AB2210" s="36">
        <f t="shared" si="558"/>
        <v>0</v>
      </c>
      <c r="AC2210" s="37">
        <f t="shared" si="559"/>
        <v>0</v>
      </c>
      <c r="AD2210" s="38"/>
      <c r="AE2210" s="38"/>
      <c r="AF2210" s="39">
        <f t="shared" si="560"/>
        <v>0</v>
      </c>
      <c r="AG2210" s="40"/>
      <c r="AH2210" s="41">
        <f t="shared" si="561"/>
        <v>0</v>
      </c>
      <c r="AI2210" s="42">
        <f t="shared" si="562"/>
        <v>0</v>
      </c>
      <c r="AJ2210" s="43">
        <f t="shared" si="563"/>
        <v>0</v>
      </c>
      <c r="AK2210" s="5" t="str">
        <f>_xlfn.IFNA(VLOOKUP(_xlfn.CONCAT(D2210," - ",S2210),OP!E:F,2,0),"-------------------------------------------NAO DISPONIVEL-------------------------------------------")</f>
        <v>C - RIOCARD</v>
      </c>
      <c r="AL2210" s="7" t="str">
        <f t="shared" si="549"/>
        <v>1 - -------------------------------------------NAO DISPONIVEL------------------------------------------- - 00000002210 - FETRANSPOR</v>
      </c>
      <c r="AM2210" s="7" t="str">
        <f t="shared" si="550"/>
        <v>-------------------------------------------NAO DISPONIVEL-------------------------------------------</v>
      </c>
      <c r="AN2210" s="44" cm="1">
        <f t="array" ref="AN2210">_xlfn.IFS(AJ2210=0,0,AQ2210="INATIVO",2,AQ2210="SEM CADASTRO",4,AQ2210="CPF ATIVO EM OUTRO COMPRADOR",5,AQ2210="NOVO/SEM CARTAO",6,AND(AJ2210&gt;0,AQ2210,""),8)</f>
        <v>0</v>
      </c>
      <c r="AO2210" s="45">
        <f t="shared" si="564"/>
        <v>-10</v>
      </c>
    </row>
    <row r="2211" spans="1:41" x14ac:dyDescent="0.4">
      <c r="A2211" s="21" t="str">
        <f t="shared" si="551"/>
        <v>-------------------------------------------NAO DISPONIVEL-------------------------------------------</v>
      </c>
      <c r="B2211" s="5" t="str">
        <f>_xlfn.IFNA(VLOOKUP(A2211,CNPJ!E:F,2,0),"-------------------------------------------NAO DISPONIVEL-------------------------------------------")</f>
        <v>-------------------------------------------NAO DISPONIVEL-------------------------------------------</v>
      </c>
      <c r="C2211" s="22">
        <v>1</v>
      </c>
      <c r="D2211" s="5" t="str">
        <f>_xlfn.XLOOKUP(R2211,OP!C:C,OP!B:B,,0,1)</f>
        <v>RJ</v>
      </c>
      <c r="E2211" s="23"/>
      <c r="M2211" s="26"/>
      <c r="N2211" s="27"/>
      <c r="O2211" s="28" t="str">
        <f t="shared" si="552"/>
        <v>00000002211</v>
      </c>
      <c r="R2211" s="27" t="s">
        <v>193</v>
      </c>
      <c r="S2211" s="30" t="str">
        <f>_xlfn.IFNA(VLOOKUP(_xlfn.CONCAT(D2211," - ",R2211),OP!A:D,4,0),"-------------------------------------------NAO DISPONIVEL-------------------------------------------")</f>
        <v>FETRANSPOR</v>
      </c>
      <c r="T2211" s="31"/>
      <c r="U2211" s="32"/>
      <c r="V2211" s="31"/>
      <c r="W2211" s="33">
        <f t="shared" si="553"/>
        <v>0</v>
      </c>
      <c r="X2211" s="34">
        <f t="shared" si="554"/>
        <v>0</v>
      </c>
      <c r="Y2211" s="33">
        <f t="shared" si="555"/>
        <v>0</v>
      </c>
      <c r="Z2211" s="33">
        <f t="shared" si="556"/>
        <v>0</v>
      </c>
      <c r="AA2211" s="35">
        <f t="shared" si="557"/>
        <v>0</v>
      </c>
      <c r="AB2211" s="36">
        <f t="shared" si="558"/>
        <v>0</v>
      </c>
      <c r="AC2211" s="37">
        <f t="shared" si="559"/>
        <v>0</v>
      </c>
      <c r="AD2211" s="38"/>
      <c r="AE2211" s="38"/>
      <c r="AF2211" s="39">
        <f t="shared" si="560"/>
        <v>0</v>
      </c>
      <c r="AG2211" s="40"/>
      <c r="AH2211" s="41">
        <f t="shared" si="561"/>
        <v>0</v>
      </c>
      <c r="AI2211" s="42">
        <f t="shared" si="562"/>
        <v>0</v>
      </c>
      <c r="AJ2211" s="43">
        <f t="shared" si="563"/>
        <v>0</v>
      </c>
      <c r="AK2211" s="5" t="str">
        <f>_xlfn.IFNA(VLOOKUP(_xlfn.CONCAT(D2211," - ",S2211),OP!E:F,2,0),"-------------------------------------------NAO DISPONIVEL-------------------------------------------")</f>
        <v>C - RIOCARD</v>
      </c>
      <c r="AL2211" s="7" t="str">
        <f t="shared" si="549"/>
        <v>1 - -------------------------------------------NAO DISPONIVEL------------------------------------------- - 00000002211 - FETRANSPOR</v>
      </c>
      <c r="AM2211" s="7" t="str">
        <f t="shared" si="550"/>
        <v>-------------------------------------------NAO DISPONIVEL-------------------------------------------</v>
      </c>
      <c r="AN2211" s="44" cm="1">
        <f t="array" ref="AN2211">_xlfn.IFS(AJ2211=0,0,AQ2211="INATIVO",2,AQ2211="SEM CADASTRO",4,AQ2211="CPF ATIVO EM OUTRO COMPRADOR",5,AQ2211="NOVO/SEM CARTAO",6,AND(AJ2211&gt;0,AQ2211,""),8)</f>
        <v>0</v>
      </c>
      <c r="AO2211" s="45">
        <f t="shared" si="564"/>
        <v>-10</v>
      </c>
    </row>
    <row r="2212" spans="1:41" x14ac:dyDescent="0.4">
      <c r="A2212" s="21" t="str">
        <f t="shared" si="551"/>
        <v>-------------------------------------------NAO DISPONIVEL-------------------------------------------</v>
      </c>
      <c r="B2212" s="5" t="str">
        <f>_xlfn.IFNA(VLOOKUP(A2212,CNPJ!E:F,2,0),"-------------------------------------------NAO DISPONIVEL-------------------------------------------")</f>
        <v>-------------------------------------------NAO DISPONIVEL-------------------------------------------</v>
      </c>
      <c r="C2212" s="22">
        <v>1</v>
      </c>
      <c r="D2212" s="5" t="str">
        <f>_xlfn.XLOOKUP(R2212,OP!C:C,OP!B:B,,0,1)</f>
        <v>RJ</v>
      </c>
      <c r="E2212" s="23"/>
      <c r="M2212" s="26"/>
      <c r="N2212" s="27"/>
      <c r="O2212" s="28" t="str">
        <f t="shared" si="552"/>
        <v>00000002212</v>
      </c>
      <c r="R2212" s="27" t="s">
        <v>193</v>
      </c>
      <c r="S2212" s="30" t="str">
        <f>_xlfn.IFNA(VLOOKUP(_xlfn.CONCAT(D2212," - ",R2212),OP!A:D,4,0),"-------------------------------------------NAO DISPONIVEL-------------------------------------------")</f>
        <v>FETRANSPOR</v>
      </c>
      <c r="T2212" s="31"/>
      <c r="U2212" s="32"/>
      <c r="V2212" s="31"/>
      <c r="W2212" s="33">
        <f t="shared" si="553"/>
        <v>0</v>
      </c>
      <c r="X2212" s="34">
        <f t="shared" si="554"/>
        <v>0</v>
      </c>
      <c r="Y2212" s="33">
        <f t="shared" si="555"/>
        <v>0</v>
      </c>
      <c r="Z2212" s="33">
        <f t="shared" si="556"/>
        <v>0</v>
      </c>
      <c r="AA2212" s="35">
        <f t="shared" si="557"/>
        <v>0</v>
      </c>
      <c r="AB2212" s="36">
        <f t="shared" si="558"/>
        <v>0</v>
      </c>
      <c r="AC2212" s="37">
        <f t="shared" si="559"/>
        <v>0</v>
      </c>
      <c r="AD2212" s="38"/>
      <c r="AE2212" s="38"/>
      <c r="AF2212" s="39">
        <f t="shared" si="560"/>
        <v>0</v>
      </c>
      <c r="AG2212" s="40"/>
      <c r="AH2212" s="41">
        <f t="shared" si="561"/>
        <v>0</v>
      </c>
      <c r="AI2212" s="42">
        <f t="shared" si="562"/>
        <v>0</v>
      </c>
      <c r="AJ2212" s="43">
        <f t="shared" si="563"/>
        <v>0</v>
      </c>
      <c r="AK2212" s="5" t="str">
        <f>_xlfn.IFNA(VLOOKUP(_xlfn.CONCAT(D2212," - ",S2212),OP!E:F,2,0),"-------------------------------------------NAO DISPONIVEL-------------------------------------------")</f>
        <v>C - RIOCARD</v>
      </c>
      <c r="AL2212" s="7" t="str">
        <f t="shared" si="549"/>
        <v>1 - -------------------------------------------NAO DISPONIVEL------------------------------------------- - 00000002212 - FETRANSPOR</v>
      </c>
      <c r="AM2212" s="7" t="str">
        <f t="shared" si="550"/>
        <v>-------------------------------------------NAO DISPONIVEL-------------------------------------------</v>
      </c>
      <c r="AN2212" s="44" cm="1">
        <f t="array" ref="AN2212">_xlfn.IFS(AJ2212=0,0,AQ2212="INATIVO",2,AQ2212="SEM CADASTRO",4,AQ2212="CPF ATIVO EM OUTRO COMPRADOR",5,AQ2212="NOVO/SEM CARTAO",6,AND(AJ2212&gt;0,AQ2212,""),8)</f>
        <v>0</v>
      </c>
      <c r="AO2212" s="45">
        <f t="shared" si="564"/>
        <v>-10</v>
      </c>
    </row>
    <row r="2213" spans="1:41" x14ac:dyDescent="0.4">
      <c r="A2213" s="21" t="str">
        <f t="shared" si="551"/>
        <v>-------------------------------------------NAO DISPONIVEL-------------------------------------------</v>
      </c>
      <c r="B2213" s="5" t="str">
        <f>_xlfn.IFNA(VLOOKUP(A2213,CNPJ!E:F,2,0),"-------------------------------------------NAO DISPONIVEL-------------------------------------------")</f>
        <v>-------------------------------------------NAO DISPONIVEL-------------------------------------------</v>
      </c>
      <c r="C2213" s="22">
        <v>1</v>
      </c>
      <c r="D2213" s="5" t="str">
        <f>_xlfn.XLOOKUP(R2213,OP!C:C,OP!B:B,,0,1)</f>
        <v>RJ</v>
      </c>
      <c r="E2213" s="23"/>
      <c r="M2213" s="26"/>
      <c r="N2213" s="27"/>
      <c r="O2213" s="28" t="str">
        <f t="shared" si="552"/>
        <v>00000002213</v>
      </c>
      <c r="R2213" s="27" t="s">
        <v>193</v>
      </c>
      <c r="S2213" s="30" t="str">
        <f>_xlfn.IFNA(VLOOKUP(_xlfn.CONCAT(D2213," - ",R2213),OP!A:D,4,0),"-------------------------------------------NAO DISPONIVEL-------------------------------------------")</f>
        <v>FETRANSPOR</v>
      </c>
      <c r="T2213" s="31"/>
      <c r="U2213" s="32"/>
      <c r="V2213" s="31"/>
      <c r="W2213" s="33">
        <f t="shared" si="553"/>
        <v>0</v>
      </c>
      <c r="X2213" s="34">
        <f t="shared" si="554"/>
        <v>0</v>
      </c>
      <c r="Y2213" s="33">
        <f t="shared" si="555"/>
        <v>0</v>
      </c>
      <c r="Z2213" s="33">
        <f t="shared" si="556"/>
        <v>0</v>
      </c>
      <c r="AA2213" s="35">
        <f t="shared" si="557"/>
        <v>0</v>
      </c>
      <c r="AB2213" s="36">
        <f t="shared" si="558"/>
        <v>0</v>
      </c>
      <c r="AC2213" s="37">
        <f t="shared" si="559"/>
        <v>0</v>
      </c>
      <c r="AD2213" s="38"/>
      <c r="AE2213" s="38"/>
      <c r="AF2213" s="39">
        <f t="shared" si="560"/>
        <v>0</v>
      </c>
      <c r="AG2213" s="40"/>
      <c r="AH2213" s="41">
        <f t="shared" si="561"/>
        <v>0</v>
      </c>
      <c r="AI2213" s="42">
        <f t="shared" si="562"/>
        <v>0</v>
      </c>
      <c r="AJ2213" s="43">
        <f t="shared" si="563"/>
        <v>0</v>
      </c>
      <c r="AK2213" s="5" t="str">
        <f>_xlfn.IFNA(VLOOKUP(_xlfn.CONCAT(D2213," - ",S2213),OP!E:F,2,0),"-------------------------------------------NAO DISPONIVEL-------------------------------------------")</f>
        <v>C - RIOCARD</v>
      </c>
      <c r="AL2213" s="7" t="str">
        <f t="shared" si="549"/>
        <v>1 - -------------------------------------------NAO DISPONIVEL------------------------------------------- - 00000002213 - FETRANSPOR</v>
      </c>
      <c r="AM2213" s="7" t="str">
        <f t="shared" si="550"/>
        <v>-------------------------------------------NAO DISPONIVEL-------------------------------------------</v>
      </c>
      <c r="AN2213" s="44" cm="1">
        <f t="array" ref="AN2213">_xlfn.IFS(AJ2213=0,0,AQ2213="INATIVO",2,AQ2213="SEM CADASTRO",4,AQ2213="CPF ATIVO EM OUTRO COMPRADOR",5,AQ2213="NOVO/SEM CARTAO",6,AND(AJ2213&gt;0,AQ2213,""),8)</f>
        <v>0</v>
      </c>
      <c r="AO2213" s="45">
        <f t="shared" si="564"/>
        <v>-10</v>
      </c>
    </row>
    <row r="2214" spans="1:41" x14ac:dyDescent="0.4">
      <c r="A2214" s="21" t="str">
        <f t="shared" si="551"/>
        <v>-------------------------------------------NAO DISPONIVEL-------------------------------------------</v>
      </c>
      <c r="B2214" s="5" t="str">
        <f>_xlfn.IFNA(VLOOKUP(A2214,CNPJ!E:F,2,0),"-------------------------------------------NAO DISPONIVEL-------------------------------------------")</f>
        <v>-------------------------------------------NAO DISPONIVEL-------------------------------------------</v>
      </c>
      <c r="C2214" s="22">
        <v>1</v>
      </c>
      <c r="D2214" s="5" t="str">
        <f>_xlfn.XLOOKUP(R2214,OP!C:C,OP!B:B,,0,1)</f>
        <v>RJ</v>
      </c>
      <c r="E2214" s="23"/>
      <c r="M2214" s="26"/>
      <c r="N2214" s="27"/>
      <c r="O2214" s="28" t="str">
        <f t="shared" si="552"/>
        <v>00000002214</v>
      </c>
      <c r="R2214" s="27" t="s">
        <v>193</v>
      </c>
      <c r="S2214" s="30" t="str">
        <f>_xlfn.IFNA(VLOOKUP(_xlfn.CONCAT(D2214," - ",R2214),OP!A:D,4,0),"-------------------------------------------NAO DISPONIVEL-------------------------------------------")</f>
        <v>FETRANSPOR</v>
      </c>
      <c r="T2214" s="31"/>
      <c r="U2214" s="32"/>
      <c r="V2214" s="31"/>
      <c r="W2214" s="33">
        <f t="shared" si="553"/>
        <v>0</v>
      </c>
      <c r="X2214" s="34">
        <f t="shared" si="554"/>
        <v>0</v>
      </c>
      <c r="Y2214" s="33">
        <f t="shared" si="555"/>
        <v>0</v>
      </c>
      <c r="Z2214" s="33">
        <f t="shared" si="556"/>
        <v>0</v>
      </c>
      <c r="AA2214" s="35">
        <f t="shared" si="557"/>
        <v>0</v>
      </c>
      <c r="AB2214" s="36">
        <f t="shared" si="558"/>
        <v>0</v>
      </c>
      <c r="AC2214" s="37">
        <f t="shared" si="559"/>
        <v>0</v>
      </c>
      <c r="AD2214" s="38"/>
      <c r="AE2214" s="38"/>
      <c r="AF2214" s="39">
        <f t="shared" si="560"/>
        <v>0</v>
      </c>
      <c r="AG2214" s="40"/>
      <c r="AH2214" s="41">
        <f t="shared" si="561"/>
        <v>0</v>
      </c>
      <c r="AI2214" s="42">
        <f t="shared" si="562"/>
        <v>0</v>
      </c>
      <c r="AJ2214" s="43">
        <f t="shared" si="563"/>
        <v>0</v>
      </c>
      <c r="AK2214" s="5" t="str">
        <f>_xlfn.IFNA(VLOOKUP(_xlfn.CONCAT(D2214," - ",S2214),OP!E:F,2,0),"-------------------------------------------NAO DISPONIVEL-------------------------------------------")</f>
        <v>C - RIOCARD</v>
      </c>
      <c r="AL2214" s="7" t="str">
        <f t="shared" si="549"/>
        <v>1 - -------------------------------------------NAO DISPONIVEL------------------------------------------- - 00000002214 - FETRANSPOR</v>
      </c>
      <c r="AM2214" s="7" t="str">
        <f t="shared" si="550"/>
        <v>-------------------------------------------NAO DISPONIVEL-------------------------------------------</v>
      </c>
      <c r="AN2214" s="44" cm="1">
        <f t="array" ref="AN2214">_xlfn.IFS(AJ2214=0,0,AQ2214="INATIVO",2,AQ2214="SEM CADASTRO",4,AQ2214="CPF ATIVO EM OUTRO COMPRADOR",5,AQ2214="NOVO/SEM CARTAO",6,AND(AJ2214&gt;0,AQ2214,""),8)</f>
        <v>0</v>
      </c>
      <c r="AO2214" s="45">
        <f t="shared" si="564"/>
        <v>-10</v>
      </c>
    </row>
    <row r="2215" spans="1:41" x14ac:dyDescent="0.4">
      <c r="A2215" s="21" t="str">
        <f t="shared" si="551"/>
        <v>-------------------------------------------NAO DISPONIVEL-------------------------------------------</v>
      </c>
      <c r="B2215" s="5" t="str">
        <f>_xlfn.IFNA(VLOOKUP(A2215,CNPJ!E:F,2,0),"-------------------------------------------NAO DISPONIVEL-------------------------------------------")</f>
        <v>-------------------------------------------NAO DISPONIVEL-------------------------------------------</v>
      </c>
      <c r="C2215" s="22">
        <v>1</v>
      </c>
      <c r="D2215" s="5" t="str">
        <f>_xlfn.XLOOKUP(R2215,OP!C:C,OP!B:B,,0,1)</f>
        <v>RJ</v>
      </c>
      <c r="E2215" s="23"/>
      <c r="M2215" s="26"/>
      <c r="N2215" s="27"/>
      <c r="O2215" s="28" t="str">
        <f t="shared" si="552"/>
        <v>00000002215</v>
      </c>
      <c r="R2215" s="27" t="s">
        <v>193</v>
      </c>
      <c r="S2215" s="30" t="str">
        <f>_xlfn.IFNA(VLOOKUP(_xlfn.CONCAT(D2215," - ",R2215),OP!A:D,4,0),"-------------------------------------------NAO DISPONIVEL-------------------------------------------")</f>
        <v>FETRANSPOR</v>
      </c>
      <c r="T2215" s="31"/>
      <c r="U2215" s="32"/>
      <c r="V2215" s="31"/>
      <c r="W2215" s="33">
        <f t="shared" si="553"/>
        <v>0</v>
      </c>
      <c r="X2215" s="34">
        <f t="shared" si="554"/>
        <v>0</v>
      </c>
      <c r="Y2215" s="33">
        <f t="shared" si="555"/>
        <v>0</v>
      </c>
      <c r="Z2215" s="33">
        <f t="shared" si="556"/>
        <v>0</v>
      </c>
      <c r="AA2215" s="35">
        <f t="shared" si="557"/>
        <v>0</v>
      </c>
      <c r="AB2215" s="36">
        <f t="shared" si="558"/>
        <v>0</v>
      </c>
      <c r="AC2215" s="37">
        <f t="shared" si="559"/>
        <v>0</v>
      </c>
      <c r="AD2215" s="38"/>
      <c r="AE2215" s="38"/>
      <c r="AF2215" s="39">
        <f t="shared" si="560"/>
        <v>0</v>
      </c>
      <c r="AG2215" s="40"/>
      <c r="AH2215" s="41">
        <f t="shared" si="561"/>
        <v>0</v>
      </c>
      <c r="AI2215" s="42">
        <f t="shared" si="562"/>
        <v>0</v>
      </c>
      <c r="AJ2215" s="43">
        <f t="shared" si="563"/>
        <v>0</v>
      </c>
      <c r="AK2215" s="5" t="str">
        <f>_xlfn.IFNA(VLOOKUP(_xlfn.CONCAT(D2215," - ",S2215),OP!E:F,2,0),"-------------------------------------------NAO DISPONIVEL-------------------------------------------")</f>
        <v>C - RIOCARD</v>
      </c>
      <c r="AL2215" s="7" t="str">
        <f t="shared" si="549"/>
        <v>1 - -------------------------------------------NAO DISPONIVEL------------------------------------------- - 00000002215 - FETRANSPOR</v>
      </c>
      <c r="AM2215" s="7" t="str">
        <f t="shared" si="550"/>
        <v>-------------------------------------------NAO DISPONIVEL-------------------------------------------</v>
      </c>
      <c r="AN2215" s="44" cm="1">
        <f t="array" ref="AN2215">_xlfn.IFS(AJ2215=0,0,AQ2215="INATIVO",2,AQ2215="SEM CADASTRO",4,AQ2215="CPF ATIVO EM OUTRO COMPRADOR",5,AQ2215="NOVO/SEM CARTAO",6,AND(AJ2215&gt;0,AQ2215,""),8)</f>
        <v>0</v>
      </c>
      <c r="AO2215" s="45">
        <f t="shared" si="564"/>
        <v>-10</v>
      </c>
    </row>
    <row r="2216" spans="1:41" x14ac:dyDescent="0.4">
      <c r="A2216" s="21" t="str">
        <f t="shared" si="551"/>
        <v>-------------------------------------------NAO DISPONIVEL-------------------------------------------</v>
      </c>
      <c r="B2216" s="5" t="str">
        <f>_xlfn.IFNA(VLOOKUP(A2216,CNPJ!E:F,2,0),"-------------------------------------------NAO DISPONIVEL-------------------------------------------")</f>
        <v>-------------------------------------------NAO DISPONIVEL-------------------------------------------</v>
      </c>
      <c r="C2216" s="22">
        <v>1</v>
      </c>
      <c r="D2216" s="5" t="str">
        <f>_xlfn.XLOOKUP(R2216,OP!C:C,OP!B:B,,0,1)</f>
        <v>RJ</v>
      </c>
      <c r="E2216" s="23"/>
      <c r="M2216" s="26"/>
      <c r="N2216" s="27"/>
      <c r="O2216" s="28" t="str">
        <f t="shared" si="552"/>
        <v>00000002216</v>
      </c>
      <c r="R2216" s="27" t="s">
        <v>193</v>
      </c>
      <c r="S2216" s="30" t="str">
        <f>_xlfn.IFNA(VLOOKUP(_xlfn.CONCAT(D2216," - ",R2216),OP!A:D,4,0),"-------------------------------------------NAO DISPONIVEL-------------------------------------------")</f>
        <v>FETRANSPOR</v>
      </c>
      <c r="T2216" s="31"/>
      <c r="U2216" s="32"/>
      <c r="V2216" s="31"/>
      <c r="W2216" s="33">
        <f t="shared" si="553"/>
        <v>0</v>
      </c>
      <c r="X2216" s="34">
        <f t="shared" si="554"/>
        <v>0</v>
      </c>
      <c r="Y2216" s="33">
        <f t="shared" si="555"/>
        <v>0</v>
      </c>
      <c r="Z2216" s="33">
        <f t="shared" si="556"/>
        <v>0</v>
      </c>
      <c r="AA2216" s="35">
        <f t="shared" si="557"/>
        <v>0</v>
      </c>
      <c r="AB2216" s="36">
        <f t="shared" si="558"/>
        <v>0</v>
      </c>
      <c r="AC2216" s="37">
        <f t="shared" si="559"/>
        <v>0</v>
      </c>
      <c r="AD2216" s="38"/>
      <c r="AE2216" s="38"/>
      <c r="AF2216" s="39">
        <f t="shared" si="560"/>
        <v>0</v>
      </c>
      <c r="AG2216" s="40"/>
      <c r="AH2216" s="41">
        <f t="shared" si="561"/>
        <v>0</v>
      </c>
      <c r="AI2216" s="42">
        <f t="shared" si="562"/>
        <v>0</v>
      </c>
      <c r="AJ2216" s="43">
        <f t="shared" si="563"/>
        <v>0</v>
      </c>
      <c r="AK2216" s="5" t="str">
        <f>_xlfn.IFNA(VLOOKUP(_xlfn.CONCAT(D2216," - ",S2216),OP!E:F,2,0),"-------------------------------------------NAO DISPONIVEL-------------------------------------------")</f>
        <v>C - RIOCARD</v>
      </c>
      <c r="AL2216" s="7" t="str">
        <f t="shared" si="549"/>
        <v>1 - -------------------------------------------NAO DISPONIVEL------------------------------------------- - 00000002216 - FETRANSPOR</v>
      </c>
      <c r="AM2216" s="7" t="str">
        <f t="shared" si="550"/>
        <v>-------------------------------------------NAO DISPONIVEL-------------------------------------------</v>
      </c>
      <c r="AN2216" s="44" cm="1">
        <f t="array" ref="AN2216">_xlfn.IFS(AJ2216=0,0,AQ2216="INATIVO",2,AQ2216="SEM CADASTRO",4,AQ2216="CPF ATIVO EM OUTRO COMPRADOR",5,AQ2216="NOVO/SEM CARTAO",6,AND(AJ2216&gt;0,AQ2216,""),8)</f>
        <v>0</v>
      </c>
      <c r="AO2216" s="45">
        <f t="shared" si="564"/>
        <v>-10</v>
      </c>
    </row>
    <row r="2217" spans="1:41" x14ac:dyDescent="0.4">
      <c r="A2217" s="21" t="str">
        <f t="shared" si="551"/>
        <v>-------------------------------------------NAO DISPONIVEL-------------------------------------------</v>
      </c>
      <c r="B2217" s="5" t="str">
        <f>_xlfn.IFNA(VLOOKUP(A2217,CNPJ!E:F,2,0),"-------------------------------------------NAO DISPONIVEL-------------------------------------------")</f>
        <v>-------------------------------------------NAO DISPONIVEL-------------------------------------------</v>
      </c>
      <c r="C2217" s="22">
        <v>1</v>
      </c>
      <c r="D2217" s="5" t="str">
        <f>_xlfn.XLOOKUP(R2217,OP!C:C,OP!B:B,,0,1)</f>
        <v>RJ</v>
      </c>
      <c r="E2217" s="23"/>
      <c r="M2217" s="26"/>
      <c r="N2217" s="27"/>
      <c r="O2217" s="28" t="str">
        <f t="shared" si="552"/>
        <v>00000002217</v>
      </c>
      <c r="R2217" s="27" t="s">
        <v>193</v>
      </c>
      <c r="S2217" s="30" t="str">
        <f>_xlfn.IFNA(VLOOKUP(_xlfn.CONCAT(D2217," - ",R2217),OP!A:D,4,0),"-------------------------------------------NAO DISPONIVEL-------------------------------------------")</f>
        <v>FETRANSPOR</v>
      </c>
      <c r="T2217" s="31"/>
      <c r="U2217" s="32"/>
      <c r="V2217" s="31"/>
      <c r="W2217" s="33">
        <f t="shared" si="553"/>
        <v>0</v>
      </c>
      <c r="X2217" s="34">
        <f t="shared" si="554"/>
        <v>0</v>
      </c>
      <c r="Y2217" s="33">
        <f t="shared" si="555"/>
        <v>0</v>
      </c>
      <c r="Z2217" s="33">
        <f t="shared" si="556"/>
        <v>0</v>
      </c>
      <c r="AA2217" s="35">
        <f t="shared" si="557"/>
        <v>0</v>
      </c>
      <c r="AB2217" s="36">
        <f t="shared" si="558"/>
        <v>0</v>
      </c>
      <c r="AC2217" s="37">
        <f t="shared" si="559"/>
        <v>0</v>
      </c>
      <c r="AD2217" s="38"/>
      <c r="AE2217" s="38"/>
      <c r="AF2217" s="39">
        <f t="shared" si="560"/>
        <v>0</v>
      </c>
      <c r="AG2217" s="40"/>
      <c r="AH2217" s="41">
        <f t="shared" si="561"/>
        <v>0</v>
      </c>
      <c r="AI2217" s="42">
        <f t="shared" si="562"/>
        <v>0</v>
      </c>
      <c r="AJ2217" s="43">
        <f t="shared" si="563"/>
        <v>0</v>
      </c>
      <c r="AK2217" s="5" t="str">
        <f>_xlfn.IFNA(VLOOKUP(_xlfn.CONCAT(D2217," - ",S2217),OP!E:F,2,0),"-------------------------------------------NAO DISPONIVEL-------------------------------------------")</f>
        <v>C - RIOCARD</v>
      </c>
      <c r="AL2217" s="7" t="str">
        <f t="shared" si="549"/>
        <v>1 - -------------------------------------------NAO DISPONIVEL------------------------------------------- - 00000002217 - FETRANSPOR</v>
      </c>
      <c r="AM2217" s="7" t="str">
        <f t="shared" si="550"/>
        <v>-------------------------------------------NAO DISPONIVEL-------------------------------------------</v>
      </c>
      <c r="AN2217" s="44" cm="1">
        <f t="array" ref="AN2217">_xlfn.IFS(AJ2217=0,0,AQ2217="INATIVO",2,AQ2217="SEM CADASTRO",4,AQ2217="CPF ATIVO EM OUTRO COMPRADOR",5,AQ2217="NOVO/SEM CARTAO",6,AND(AJ2217&gt;0,AQ2217,""),8)</f>
        <v>0</v>
      </c>
      <c r="AO2217" s="45">
        <f t="shared" si="564"/>
        <v>-10</v>
      </c>
    </row>
    <row r="2218" spans="1:41" x14ac:dyDescent="0.4">
      <c r="A2218" s="21" t="str">
        <f t="shared" si="551"/>
        <v>-------------------------------------------NAO DISPONIVEL-------------------------------------------</v>
      </c>
      <c r="B2218" s="5" t="str">
        <f>_xlfn.IFNA(VLOOKUP(A2218,CNPJ!E:F,2,0),"-------------------------------------------NAO DISPONIVEL-------------------------------------------")</f>
        <v>-------------------------------------------NAO DISPONIVEL-------------------------------------------</v>
      </c>
      <c r="C2218" s="22">
        <v>1</v>
      </c>
      <c r="D2218" s="5" t="str">
        <f>_xlfn.XLOOKUP(R2218,OP!C:C,OP!B:B,,0,1)</f>
        <v>RJ</v>
      </c>
      <c r="E2218" s="23"/>
      <c r="M2218" s="26"/>
      <c r="N2218" s="27"/>
      <c r="O2218" s="28" t="str">
        <f t="shared" si="552"/>
        <v>00000002218</v>
      </c>
      <c r="R2218" s="27" t="s">
        <v>193</v>
      </c>
      <c r="S2218" s="30" t="str">
        <f>_xlfn.IFNA(VLOOKUP(_xlfn.CONCAT(D2218," - ",R2218),OP!A:D,4,0),"-------------------------------------------NAO DISPONIVEL-------------------------------------------")</f>
        <v>FETRANSPOR</v>
      </c>
      <c r="T2218" s="31"/>
      <c r="U2218" s="32"/>
      <c r="V2218" s="31"/>
      <c r="W2218" s="33">
        <f t="shared" si="553"/>
        <v>0</v>
      </c>
      <c r="X2218" s="34">
        <f t="shared" si="554"/>
        <v>0</v>
      </c>
      <c r="Y2218" s="33">
        <f t="shared" si="555"/>
        <v>0</v>
      </c>
      <c r="Z2218" s="33">
        <f t="shared" si="556"/>
        <v>0</v>
      </c>
      <c r="AA2218" s="35">
        <f t="shared" si="557"/>
        <v>0</v>
      </c>
      <c r="AB2218" s="36">
        <f t="shared" si="558"/>
        <v>0</v>
      </c>
      <c r="AC2218" s="37">
        <f t="shared" si="559"/>
        <v>0</v>
      </c>
      <c r="AD2218" s="38"/>
      <c r="AE2218" s="38"/>
      <c r="AF2218" s="39">
        <f t="shared" si="560"/>
        <v>0</v>
      </c>
      <c r="AG2218" s="40"/>
      <c r="AH2218" s="41">
        <f t="shared" si="561"/>
        <v>0</v>
      </c>
      <c r="AI2218" s="42">
        <f t="shared" si="562"/>
        <v>0</v>
      </c>
      <c r="AJ2218" s="43">
        <f t="shared" si="563"/>
        <v>0</v>
      </c>
      <c r="AK2218" s="5" t="str">
        <f>_xlfn.IFNA(VLOOKUP(_xlfn.CONCAT(D2218," - ",S2218),OP!E:F,2,0),"-------------------------------------------NAO DISPONIVEL-------------------------------------------")</f>
        <v>C - RIOCARD</v>
      </c>
      <c r="AL2218" s="7" t="str">
        <f t="shared" si="549"/>
        <v>1 - -------------------------------------------NAO DISPONIVEL------------------------------------------- - 00000002218 - FETRANSPOR</v>
      </c>
      <c r="AM2218" s="7" t="str">
        <f t="shared" si="550"/>
        <v>-------------------------------------------NAO DISPONIVEL-------------------------------------------</v>
      </c>
      <c r="AN2218" s="44" cm="1">
        <f t="array" ref="AN2218">_xlfn.IFS(AJ2218=0,0,AQ2218="INATIVO",2,AQ2218="SEM CADASTRO",4,AQ2218="CPF ATIVO EM OUTRO COMPRADOR",5,AQ2218="NOVO/SEM CARTAO",6,AND(AJ2218&gt;0,AQ2218,""),8)</f>
        <v>0</v>
      </c>
      <c r="AO2218" s="45">
        <f t="shared" si="564"/>
        <v>-10</v>
      </c>
    </row>
    <row r="2219" spans="1:41" x14ac:dyDescent="0.4">
      <c r="A2219" s="21" t="str">
        <f t="shared" si="551"/>
        <v>-------------------------------------------NAO DISPONIVEL-------------------------------------------</v>
      </c>
      <c r="B2219" s="5" t="str">
        <f>_xlfn.IFNA(VLOOKUP(A2219,CNPJ!E:F,2,0),"-------------------------------------------NAO DISPONIVEL-------------------------------------------")</f>
        <v>-------------------------------------------NAO DISPONIVEL-------------------------------------------</v>
      </c>
      <c r="C2219" s="22">
        <v>1</v>
      </c>
      <c r="D2219" s="5" t="str">
        <f>_xlfn.XLOOKUP(R2219,OP!C:C,OP!B:B,,0,1)</f>
        <v>RJ</v>
      </c>
      <c r="E2219" s="23"/>
      <c r="M2219" s="26"/>
      <c r="N2219" s="27"/>
      <c r="O2219" s="28" t="str">
        <f t="shared" si="552"/>
        <v>00000002219</v>
      </c>
      <c r="R2219" s="27" t="s">
        <v>193</v>
      </c>
      <c r="S2219" s="30" t="str">
        <f>_xlfn.IFNA(VLOOKUP(_xlfn.CONCAT(D2219," - ",R2219),OP!A:D,4,0),"-------------------------------------------NAO DISPONIVEL-------------------------------------------")</f>
        <v>FETRANSPOR</v>
      </c>
      <c r="T2219" s="31"/>
      <c r="U2219" s="32"/>
      <c r="V2219" s="31"/>
      <c r="W2219" s="33">
        <f t="shared" si="553"/>
        <v>0</v>
      </c>
      <c r="X2219" s="34">
        <f t="shared" si="554"/>
        <v>0</v>
      </c>
      <c r="Y2219" s="33">
        <f t="shared" si="555"/>
        <v>0</v>
      </c>
      <c r="Z2219" s="33">
        <f t="shared" si="556"/>
        <v>0</v>
      </c>
      <c r="AA2219" s="35">
        <f t="shared" si="557"/>
        <v>0</v>
      </c>
      <c r="AB2219" s="36">
        <f t="shared" si="558"/>
        <v>0</v>
      </c>
      <c r="AC2219" s="37">
        <f t="shared" si="559"/>
        <v>0</v>
      </c>
      <c r="AD2219" s="38"/>
      <c r="AE2219" s="38"/>
      <c r="AF2219" s="39">
        <f t="shared" si="560"/>
        <v>0</v>
      </c>
      <c r="AG2219" s="40"/>
      <c r="AH2219" s="41">
        <f t="shared" si="561"/>
        <v>0</v>
      </c>
      <c r="AI2219" s="42">
        <f t="shared" si="562"/>
        <v>0</v>
      </c>
      <c r="AJ2219" s="43">
        <f t="shared" si="563"/>
        <v>0</v>
      </c>
      <c r="AK2219" s="5" t="str">
        <f>_xlfn.IFNA(VLOOKUP(_xlfn.CONCAT(D2219," - ",S2219),OP!E:F,2,0),"-------------------------------------------NAO DISPONIVEL-------------------------------------------")</f>
        <v>C - RIOCARD</v>
      </c>
      <c r="AL2219" s="7" t="str">
        <f t="shared" si="549"/>
        <v>1 - -------------------------------------------NAO DISPONIVEL------------------------------------------- - 00000002219 - FETRANSPOR</v>
      </c>
      <c r="AM2219" s="7" t="str">
        <f t="shared" si="550"/>
        <v>-------------------------------------------NAO DISPONIVEL-------------------------------------------</v>
      </c>
      <c r="AN2219" s="44" cm="1">
        <f t="array" ref="AN2219">_xlfn.IFS(AJ2219=0,0,AQ2219="INATIVO",2,AQ2219="SEM CADASTRO",4,AQ2219="CPF ATIVO EM OUTRO COMPRADOR",5,AQ2219="NOVO/SEM CARTAO",6,AND(AJ2219&gt;0,AQ2219,""),8)</f>
        <v>0</v>
      </c>
      <c r="AO2219" s="45">
        <f t="shared" si="564"/>
        <v>-10</v>
      </c>
    </row>
    <row r="2220" spans="1:41" x14ac:dyDescent="0.4">
      <c r="A2220" s="21" t="str">
        <f t="shared" si="551"/>
        <v>-------------------------------------------NAO DISPONIVEL-------------------------------------------</v>
      </c>
      <c r="B2220" s="5" t="str">
        <f>_xlfn.IFNA(VLOOKUP(A2220,CNPJ!E:F,2,0),"-------------------------------------------NAO DISPONIVEL-------------------------------------------")</f>
        <v>-------------------------------------------NAO DISPONIVEL-------------------------------------------</v>
      </c>
      <c r="C2220" s="22">
        <v>1</v>
      </c>
      <c r="D2220" s="5" t="str">
        <f>_xlfn.XLOOKUP(R2220,OP!C:C,OP!B:B,,0,1)</f>
        <v>RJ</v>
      </c>
      <c r="E2220" s="23"/>
      <c r="M2220" s="26"/>
      <c r="N2220" s="27"/>
      <c r="O2220" s="28" t="str">
        <f t="shared" si="552"/>
        <v>00000002220</v>
      </c>
      <c r="R2220" s="27" t="s">
        <v>193</v>
      </c>
      <c r="S2220" s="30" t="str">
        <f>_xlfn.IFNA(VLOOKUP(_xlfn.CONCAT(D2220," - ",R2220),OP!A:D,4,0),"-------------------------------------------NAO DISPONIVEL-------------------------------------------")</f>
        <v>FETRANSPOR</v>
      </c>
      <c r="T2220" s="31"/>
      <c r="U2220" s="32"/>
      <c r="V2220" s="31"/>
      <c r="W2220" s="33">
        <f t="shared" si="553"/>
        <v>0</v>
      </c>
      <c r="X2220" s="34">
        <f t="shared" si="554"/>
        <v>0</v>
      </c>
      <c r="Y2220" s="33">
        <f t="shared" si="555"/>
        <v>0</v>
      </c>
      <c r="Z2220" s="33">
        <f t="shared" si="556"/>
        <v>0</v>
      </c>
      <c r="AA2220" s="35">
        <f t="shared" si="557"/>
        <v>0</v>
      </c>
      <c r="AB2220" s="36">
        <f t="shared" si="558"/>
        <v>0</v>
      </c>
      <c r="AC2220" s="37">
        <f t="shared" si="559"/>
        <v>0</v>
      </c>
      <c r="AD2220" s="38"/>
      <c r="AE2220" s="38"/>
      <c r="AF2220" s="39">
        <f t="shared" si="560"/>
        <v>0</v>
      </c>
      <c r="AG2220" s="40"/>
      <c r="AH2220" s="41">
        <f t="shared" si="561"/>
        <v>0</v>
      </c>
      <c r="AI2220" s="42">
        <f t="shared" si="562"/>
        <v>0</v>
      </c>
      <c r="AJ2220" s="43">
        <f t="shared" si="563"/>
        <v>0</v>
      </c>
      <c r="AK2220" s="5" t="str">
        <f>_xlfn.IFNA(VLOOKUP(_xlfn.CONCAT(D2220," - ",S2220),OP!E:F,2,0),"-------------------------------------------NAO DISPONIVEL-------------------------------------------")</f>
        <v>C - RIOCARD</v>
      </c>
      <c r="AL2220" s="7" t="str">
        <f t="shared" si="549"/>
        <v>1 - -------------------------------------------NAO DISPONIVEL------------------------------------------- - 00000002220 - FETRANSPOR</v>
      </c>
      <c r="AM2220" s="7" t="str">
        <f t="shared" si="550"/>
        <v>-------------------------------------------NAO DISPONIVEL-------------------------------------------</v>
      </c>
      <c r="AN2220" s="44" cm="1">
        <f t="array" ref="AN2220">_xlfn.IFS(AJ2220=0,0,AQ2220="INATIVO",2,AQ2220="SEM CADASTRO",4,AQ2220="CPF ATIVO EM OUTRO COMPRADOR",5,AQ2220="NOVO/SEM CARTAO",6,AND(AJ2220&gt;0,AQ2220,""),8)</f>
        <v>0</v>
      </c>
      <c r="AO2220" s="45">
        <f t="shared" si="564"/>
        <v>-10</v>
      </c>
    </row>
    <row r="2221" spans="1:41" x14ac:dyDescent="0.4">
      <c r="A2221" s="21" t="str">
        <f t="shared" si="551"/>
        <v>-------------------------------------------NAO DISPONIVEL-------------------------------------------</v>
      </c>
      <c r="B2221" s="5" t="str">
        <f>_xlfn.IFNA(VLOOKUP(A2221,CNPJ!E:F,2,0),"-------------------------------------------NAO DISPONIVEL-------------------------------------------")</f>
        <v>-------------------------------------------NAO DISPONIVEL-------------------------------------------</v>
      </c>
      <c r="C2221" s="22">
        <v>1</v>
      </c>
      <c r="D2221" s="5" t="str">
        <f>_xlfn.XLOOKUP(R2221,OP!C:C,OP!B:B,,0,1)</f>
        <v>RJ</v>
      </c>
      <c r="E2221" s="23"/>
      <c r="M2221" s="26"/>
      <c r="N2221" s="27"/>
      <c r="O2221" s="28" t="str">
        <f t="shared" si="552"/>
        <v>00000002221</v>
      </c>
      <c r="R2221" s="27" t="s">
        <v>193</v>
      </c>
      <c r="S2221" s="30" t="str">
        <f>_xlfn.IFNA(VLOOKUP(_xlfn.CONCAT(D2221," - ",R2221),OP!A:D,4,0),"-------------------------------------------NAO DISPONIVEL-------------------------------------------")</f>
        <v>FETRANSPOR</v>
      </c>
      <c r="T2221" s="31"/>
      <c r="U2221" s="32"/>
      <c r="V2221" s="31"/>
      <c r="W2221" s="33">
        <f t="shared" si="553"/>
        <v>0</v>
      </c>
      <c r="X2221" s="34">
        <f t="shared" si="554"/>
        <v>0</v>
      </c>
      <c r="Y2221" s="33">
        <f t="shared" si="555"/>
        <v>0</v>
      </c>
      <c r="Z2221" s="33">
        <f t="shared" si="556"/>
        <v>0</v>
      </c>
      <c r="AA2221" s="35">
        <f t="shared" si="557"/>
        <v>0</v>
      </c>
      <c r="AB2221" s="36">
        <f t="shared" si="558"/>
        <v>0</v>
      </c>
      <c r="AC2221" s="37">
        <f t="shared" si="559"/>
        <v>0</v>
      </c>
      <c r="AD2221" s="38"/>
      <c r="AE2221" s="38"/>
      <c r="AF2221" s="39">
        <f t="shared" si="560"/>
        <v>0</v>
      </c>
      <c r="AG2221" s="40"/>
      <c r="AH2221" s="41">
        <f t="shared" si="561"/>
        <v>0</v>
      </c>
      <c r="AI2221" s="42">
        <f t="shared" si="562"/>
        <v>0</v>
      </c>
      <c r="AJ2221" s="43">
        <f t="shared" si="563"/>
        <v>0</v>
      </c>
      <c r="AK2221" s="5" t="str">
        <f>_xlfn.IFNA(VLOOKUP(_xlfn.CONCAT(D2221," - ",S2221),OP!E:F,2,0),"-------------------------------------------NAO DISPONIVEL-------------------------------------------")</f>
        <v>C - RIOCARD</v>
      </c>
      <c r="AL2221" s="7" t="str">
        <f t="shared" si="549"/>
        <v>1 - -------------------------------------------NAO DISPONIVEL------------------------------------------- - 00000002221 - FETRANSPOR</v>
      </c>
      <c r="AM2221" s="7" t="str">
        <f t="shared" si="550"/>
        <v>-------------------------------------------NAO DISPONIVEL-------------------------------------------</v>
      </c>
      <c r="AN2221" s="44" cm="1">
        <f t="array" ref="AN2221">_xlfn.IFS(AJ2221=0,0,AQ2221="INATIVO",2,AQ2221="SEM CADASTRO",4,AQ2221="CPF ATIVO EM OUTRO COMPRADOR",5,AQ2221="NOVO/SEM CARTAO",6,AND(AJ2221&gt;0,AQ2221,""),8)</f>
        <v>0</v>
      </c>
      <c r="AO2221" s="45">
        <f t="shared" si="564"/>
        <v>-10</v>
      </c>
    </row>
    <row r="2222" spans="1:41" x14ac:dyDescent="0.4">
      <c r="A2222" s="21" t="str">
        <f t="shared" si="551"/>
        <v>-------------------------------------------NAO DISPONIVEL-------------------------------------------</v>
      </c>
      <c r="B2222" s="5" t="str">
        <f>_xlfn.IFNA(VLOOKUP(A2222,CNPJ!E:F,2,0),"-------------------------------------------NAO DISPONIVEL-------------------------------------------")</f>
        <v>-------------------------------------------NAO DISPONIVEL-------------------------------------------</v>
      </c>
      <c r="C2222" s="22">
        <v>1</v>
      </c>
      <c r="D2222" s="5" t="str">
        <f>_xlfn.XLOOKUP(R2222,OP!C:C,OP!B:B,,0,1)</f>
        <v>RJ</v>
      </c>
      <c r="E2222" s="23"/>
      <c r="M2222" s="26"/>
      <c r="N2222" s="27"/>
      <c r="O2222" s="28" t="str">
        <f t="shared" si="552"/>
        <v>00000002222</v>
      </c>
      <c r="R2222" s="27" t="s">
        <v>193</v>
      </c>
      <c r="S2222" s="30" t="str">
        <f>_xlfn.IFNA(VLOOKUP(_xlfn.CONCAT(D2222," - ",R2222),OP!A:D,4,0),"-------------------------------------------NAO DISPONIVEL-------------------------------------------")</f>
        <v>FETRANSPOR</v>
      </c>
      <c r="T2222" s="31"/>
      <c r="U2222" s="32"/>
      <c r="V2222" s="31"/>
      <c r="W2222" s="33">
        <f t="shared" si="553"/>
        <v>0</v>
      </c>
      <c r="X2222" s="34">
        <f t="shared" si="554"/>
        <v>0</v>
      </c>
      <c r="Y2222" s="33">
        <f t="shared" si="555"/>
        <v>0</v>
      </c>
      <c r="Z2222" s="33">
        <f t="shared" si="556"/>
        <v>0</v>
      </c>
      <c r="AA2222" s="35">
        <f t="shared" si="557"/>
        <v>0</v>
      </c>
      <c r="AB2222" s="36">
        <f t="shared" si="558"/>
        <v>0</v>
      </c>
      <c r="AC2222" s="37">
        <f t="shared" si="559"/>
        <v>0</v>
      </c>
      <c r="AD2222" s="38"/>
      <c r="AE2222" s="38"/>
      <c r="AF2222" s="39">
        <f t="shared" si="560"/>
        <v>0</v>
      </c>
      <c r="AG2222" s="40"/>
      <c r="AH2222" s="41">
        <f t="shared" si="561"/>
        <v>0</v>
      </c>
      <c r="AI2222" s="42">
        <f t="shared" si="562"/>
        <v>0</v>
      </c>
      <c r="AJ2222" s="43">
        <f t="shared" si="563"/>
        <v>0</v>
      </c>
      <c r="AK2222" s="5" t="str">
        <f>_xlfn.IFNA(VLOOKUP(_xlfn.CONCAT(D2222," - ",S2222),OP!E:F,2,0),"-------------------------------------------NAO DISPONIVEL-------------------------------------------")</f>
        <v>C - RIOCARD</v>
      </c>
      <c r="AL2222" s="7" t="str">
        <f t="shared" si="549"/>
        <v>1 - -------------------------------------------NAO DISPONIVEL------------------------------------------- - 00000002222 - FETRANSPOR</v>
      </c>
      <c r="AM2222" s="7" t="str">
        <f t="shared" si="550"/>
        <v>-------------------------------------------NAO DISPONIVEL-------------------------------------------</v>
      </c>
      <c r="AN2222" s="44" cm="1">
        <f t="array" ref="AN2222">_xlfn.IFS(AJ2222=0,0,AQ2222="INATIVO",2,AQ2222="SEM CADASTRO",4,AQ2222="CPF ATIVO EM OUTRO COMPRADOR",5,AQ2222="NOVO/SEM CARTAO",6,AND(AJ2222&gt;0,AQ2222,""),8)</f>
        <v>0</v>
      </c>
      <c r="AO2222" s="45">
        <f t="shared" si="564"/>
        <v>-10</v>
      </c>
    </row>
    <row r="2223" spans="1:41" x14ac:dyDescent="0.4">
      <c r="A2223" s="21" t="str">
        <f t="shared" si="551"/>
        <v>-------------------------------------------NAO DISPONIVEL-------------------------------------------</v>
      </c>
      <c r="B2223" s="5" t="str">
        <f>_xlfn.IFNA(VLOOKUP(A2223,CNPJ!E:F,2,0),"-------------------------------------------NAO DISPONIVEL-------------------------------------------")</f>
        <v>-------------------------------------------NAO DISPONIVEL-------------------------------------------</v>
      </c>
      <c r="C2223" s="22">
        <v>1</v>
      </c>
      <c r="D2223" s="5" t="str">
        <f>_xlfn.XLOOKUP(R2223,OP!C:C,OP!B:B,,0,1)</f>
        <v>RJ</v>
      </c>
      <c r="E2223" s="23"/>
      <c r="M2223" s="26"/>
      <c r="N2223" s="27"/>
      <c r="O2223" s="28" t="str">
        <f t="shared" si="552"/>
        <v>00000002223</v>
      </c>
      <c r="R2223" s="27" t="s">
        <v>193</v>
      </c>
      <c r="S2223" s="30" t="str">
        <f>_xlfn.IFNA(VLOOKUP(_xlfn.CONCAT(D2223," - ",R2223),OP!A:D,4,0),"-------------------------------------------NAO DISPONIVEL-------------------------------------------")</f>
        <v>FETRANSPOR</v>
      </c>
      <c r="T2223" s="31"/>
      <c r="U2223" s="32"/>
      <c r="V2223" s="31"/>
      <c r="W2223" s="33">
        <f t="shared" si="553"/>
        <v>0</v>
      </c>
      <c r="X2223" s="34">
        <f t="shared" si="554"/>
        <v>0</v>
      </c>
      <c r="Y2223" s="33">
        <f t="shared" si="555"/>
        <v>0</v>
      </c>
      <c r="Z2223" s="33">
        <f t="shared" si="556"/>
        <v>0</v>
      </c>
      <c r="AA2223" s="35">
        <f t="shared" si="557"/>
        <v>0</v>
      </c>
      <c r="AB2223" s="36">
        <f t="shared" si="558"/>
        <v>0</v>
      </c>
      <c r="AC2223" s="37">
        <f t="shared" si="559"/>
        <v>0</v>
      </c>
      <c r="AD2223" s="38"/>
      <c r="AE2223" s="38"/>
      <c r="AF2223" s="39">
        <f t="shared" si="560"/>
        <v>0</v>
      </c>
      <c r="AG2223" s="40"/>
      <c r="AH2223" s="41">
        <f t="shared" si="561"/>
        <v>0</v>
      </c>
      <c r="AI2223" s="42">
        <f t="shared" si="562"/>
        <v>0</v>
      </c>
      <c r="AJ2223" s="43">
        <f t="shared" si="563"/>
        <v>0</v>
      </c>
      <c r="AK2223" s="5" t="str">
        <f>_xlfn.IFNA(VLOOKUP(_xlfn.CONCAT(D2223," - ",S2223),OP!E:F,2,0),"-------------------------------------------NAO DISPONIVEL-------------------------------------------")</f>
        <v>C - RIOCARD</v>
      </c>
      <c r="AL2223" s="7" t="str">
        <f t="shared" si="549"/>
        <v>1 - -------------------------------------------NAO DISPONIVEL------------------------------------------- - 00000002223 - FETRANSPOR</v>
      </c>
      <c r="AM2223" s="7" t="str">
        <f t="shared" si="550"/>
        <v>-------------------------------------------NAO DISPONIVEL-------------------------------------------</v>
      </c>
      <c r="AN2223" s="44" cm="1">
        <f t="array" ref="AN2223">_xlfn.IFS(AJ2223=0,0,AQ2223="INATIVO",2,AQ2223="SEM CADASTRO",4,AQ2223="CPF ATIVO EM OUTRO COMPRADOR",5,AQ2223="NOVO/SEM CARTAO",6,AND(AJ2223&gt;0,AQ2223,""),8)</f>
        <v>0</v>
      </c>
      <c r="AO2223" s="45">
        <f t="shared" si="564"/>
        <v>-10</v>
      </c>
    </row>
    <row r="2224" spans="1:41" x14ac:dyDescent="0.4">
      <c r="A2224" s="21" t="str">
        <f t="shared" si="551"/>
        <v>-------------------------------------------NAO DISPONIVEL-------------------------------------------</v>
      </c>
      <c r="B2224" s="5" t="str">
        <f>_xlfn.IFNA(VLOOKUP(A2224,CNPJ!E:F,2,0),"-------------------------------------------NAO DISPONIVEL-------------------------------------------")</f>
        <v>-------------------------------------------NAO DISPONIVEL-------------------------------------------</v>
      </c>
      <c r="C2224" s="22">
        <v>1</v>
      </c>
      <c r="D2224" s="5" t="str">
        <f>_xlfn.XLOOKUP(R2224,OP!C:C,OP!B:B,,0,1)</f>
        <v>RJ</v>
      </c>
      <c r="E2224" s="23"/>
      <c r="M2224" s="26"/>
      <c r="N2224" s="27"/>
      <c r="O2224" s="28" t="str">
        <f t="shared" si="552"/>
        <v>00000002224</v>
      </c>
      <c r="R2224" s="27" t="s">
        <v>193</v>
      </c>
      <c r="S2224" s="30" t="str">
        <f>_xlfn.IFNA(VLOOKUP(_xlfn.CONCAT(D2224," - ",R2224),OP!A:D,4,0),"-------------------------------------------NAO DISPONIVEL-------------------------------------------")</f>
        <v>FETRANSPOR</v>
      </c>
      <c r="T2224" s="31"/>
      <c r="U2224" s="32"/>
      <c r="V2224" s="31"/>
      <c r="W2224" s="33">
        <f t="shared" si="553"/>
        <v>0</v>
      </c>
      <c r="X2224" s="34">
        <f t="shared" si="554"/>
        <v>0</v>
      </c>
      <c r="Y2224" s="33">
        <f t="shared" si="555"/>
        <v>0</v>
      </c>
      <c r="Z2224" s="33">
        <f t="shared" si="556"/>
        <v>0</v>
      </c>
      <c r="AA2224" s="35">
        <f t="shared" si="557"/>
        <v>0</v>
      </c>
      <c r="AB2224" s="36">
        <f t="shared" si="558"/>
        <v>0</v>
      </c>
      <c r="AC2224" s="37">
        <f t="shared" si="559"/>
        <v>0</v>
      </c>
      <c r="AD2224" s="38"/>
      <c r="AE2224" s="38"/>
      <c r="AF2224" s="39">
        <f t="shared" si="560"/>
        <v>0</v>
      </c>
      <c r="AG2224" s="40"/>
      <c r="AH2224" s="41">
        <f t="shared" si="561"/>
        <v>0</v>
      </c>
      <c r="AI2224" s="42">
        <f t="shared" si="562"/>
        <v>0</v>
      </c>
      <c r="AJ2224" s="43">
        <f t="shared" si="563"/>
        <v>0</v>
      </c>
      <c r="AK2224" s="5" t="str">
        <f>_xlfn.IFNA(VLOOKUP(_xlfn.CONCAT(D2224," - ",S2224),OP!E:F,2,0),"-------------------------------------------NAO DISPONIVEL-------------------------------------------")</f>
        <v>C - RIOCARD</v>
      </c>
      <c r="AL2224" s="7" t="str">
        <f t="shared" si="549"/>
        <v>1 - -------------------------------------------NAO DISPONIVEL------------------------------------------- - 00000002224 - FETRANSPOR</v>
      </c>
      <c r="AM2224" s="7" t="str">
        <f t="shared" si="550"/>
        <v>-------------------------------------------NAO DISPONIVEL-------------------------------------------</v>
      </c>
      <c r="AN2224" s="44" cm="1">
        <f t="array" ref="AN2224">_xlfn.IFS(AJ2224=0,0,AQ2224="INATIVO",2,AQ2224="SEM CADASTRO",4,AQ2224="CPF ATIVO EM OUTRO COMPRADOR",5,AQ2224="NOVO/SEM CARTAO",6,AND(AJ2224&gt;0,AQ2224,""),8)</f>
        <v>0</v>
      </c>
      <c r="AO2224" s="45">
        <f t="shared" si="564"/>
        <v>-10</v>
      </c>
    </row>
    <row r="2225" spans="1:41" x14ac:dyDescent="0.4">
      <c r="A2225" s="21" t="str">
        <f t="shared" si="551"/>
        <v>-------------------------------------------NAO DISPONIVEL-------------------------------------------</v>
      </c>
      <c r="B2225" s="5" t="str">
        <f>_xlfn.IFNA(VLOOKUP(A2225,CNPJ!E:F,2,0),"-------------------------------------------NAO DISPONIVEL-------------------------------------------")</f>
        <v>-------------------------------------------NAO DISPONIVEL-------------------------------------------</v>
      </c>
      <c r="C2225" s="22">
        <v>1</v>
      </c>
      <c r="D2225" s="5" t="str">
        <f>_xlfn.XLOOKUP(R2225,OP!C:C,OP!B:B,,0,1)</f>
        <v>RJ</v>
      </c>
      <c r="E2225" s="23"/>
      <c r="M2225" s="26"/>
      <c r="N2225" s="27"/>
      <c r="O2225" s="28" t="str">
        <f t="shared" si="552"/>
        <v>00000002225</v>
      </c>
      <c r="R2225" s="27" t="s">
        <v>193</v>
      </c>
      <c r="S2225" s="30" t="str">
        <f>_xlfn.IFNA(VLOOKUP(_xlfn.CONCAT(D2225," - ",R2225),OP!A:D,4,0),"-------------------------------------------NAO DISPONIVEL-------------------------------------------")</f>
        <v>FETRANSPOR</v>
      </c>
      <c r="T2225" s="31"/>
      <c r="U2225" s="32"/>
      <c r="V2225" s="31"/>
      <c r="W2225" s="33">
        <f t="shared" si="553"/>
        <v>0</v>
      </c>
      <c r="X2225" s="34">
        <f t="shared" si="554"/>
        <v>0</v>
      </c>
      <c r="Y2225" s="33">
        <f t="shared" si="555"/>
        <v>0</v>
      </c>
      <c r="Z2225" s="33">
        <f t="shared" si="556"/>
        <v>0</v>
      </c>
      <c r="AA2225" s="35">
        <f t="shared" si="557"/>
        <v>0</v>
      </c>
      <c r="AB2225" s="36">
        <f t="shared" si="558"/>
        <v>0</v>
      </c>
      <c r="AC2225" s="37">
        <f t="shared" si="559"/>
        <v>0</v>
      </c>
      <c r="AD2225" s="38"/>
      <c r="AE2225" s="38"/>
      <c r="AF2225" s="39">
        <f t="shared" si="560"/>
        <v>0</v>
      </c>
      <c r="AG2225" s="40"/>
      <c r="AH2225" s="41">
        <f t="shared" si="561"/>
        <v>0</v>
      </c>
      <c r="AI2225" s="42">
        <f t="shared" si="562"/>
        <v>0</v>
      </c>
      <c r="AJ2225" s="43">
        <f t="shared" si="563"/>
        <v>0</v>
      </c>
      <c r="AK2225" s="5" t="str">
        <f>_xlfn.IFNA(VLOOKUP(_xlfn.CONCAT(D2225," - ",S2225),OP!E:F,2,0),"-------------------------------------------NAO DISPONIVEL-------------------------------------------")</f>
        <v>C - RIOCARD</v>
      </c>
      <c r="AL2225" s="7" t="str">
        <f t="shared" si="549"/>
        <v>1 - -------------------------------------------NAO DISPONIVEL------------------------------------------- - 00000002225 - FETRANSPOR</v>
      </c>
      <c r="AM2225" s="7" t="str">
        <f t="shared" si="550"/>
        <v>-------------------------------------------NAO DISPONIVEL-------------------------------------------</v>
      </c>
      <c r="AN2225" s="44" cm="1">
        <f t="array" ref="AN2225">_xlfn.IFS(AJ2225=0,0,AQ2225="INATIVO",2,AQ2225="SEM CADASTRO",4,AQ2225="CPF ATIVO EM OUTRO COMPRADOR",5,AQ2225="NOVO/SEM CARTAO",6,AND(AJ2225&gt;0,AQ2225,""),8)</f>
        <v>0</v>
      </c>
      <c r="AO2225" s="45">
        <f t="shared" si="564"/>
        <v>-10</v>
      </c>
    </row>
    <row r="2226" spans="1:41" x14ac:dyDescent="0.4">
      <c r="A2226" s="21" t="str">
        <f t="shared" si="551"/>
        <v>-------------------------------------------NAO DISPONIVEL-------------------------------------------</v>
      </c>
      <c r="B2226" s="5" t="str">
        <f>_xlfn.IFNA(VLOOKUP(A2226,CNPJ!E:F,2,0),"-------------------------------------------NAO DISPONIVEL-------------------------------------------")</f>
        <v>-------------------------------------------NAO DISPONIVEL-------------------------------------------</v>
      </c>
      <c r="C2226" s="22">
        <v>1</v>
      </c>
      <c r="D2226" s="5" t="str">
        <f>_xlfn.XLOOKUP(R2226,OP!C:C,OP!B:B,,0,1)</f>
        <v>RJ</v>
      </c>
      <c r="E2226" s="23"/>
      <c r="M2226" s="26"/>
      <c r="N2226" s="27"/>
      <c r="O2226" s="28" t="str">
        <f t="shared" si="552"/>
        <v>00000002226</v>
      </c>
      <c r="R2226" s="27" t="s">
        <v>193</v>
      </c>
      <c r="S2226" s="30" t="str">
        <f>_xlfn.IFNA(VLOOKUP(_xlfn.CONCAT(D2226," - ",R2226),OP!A:D,4,0),"-------------------------------------------NAO DISPONIVEL-------------------------------------------")</f>
        <v>FETRANSPOR</v>
      </c>
      <c r="T2226" s="31"/>
      <c r="U2226" s="32"/>
      <c r="V2226" s="31"/>
      <c r="W2226" s="33">
        <f t="shared" si="553"/>
        <v>0</v>
      </c>
      <c r="X2226" s="34">
        <f t="shared" si="554"/>
        <v>0</v>
      </c>
      <c r="Y2226" s="33">
        <f t="shared" si="555"/>
        <v>0</v>
      </c>
      <c r="Z2226" s="33">
        <f t="shared" si="556"/>
        <v>0</v>
      </c>
      <c r="AA2226" s="35">
        <f t="shared" si="557"/>
        <v>0</v>
      </c>
      <c r="AB2226" s="36">
        <f t="shared" si="558"/>
        <v>0</v>
      </c>
      <c r="AC2226" s="37">
        <f t="shared" si="559"/>
        <v>0</v>
      </c>
      <c r="AD2226" s="38"/>
      <c r="AE2226" s="38"/>
      <c r="AF2226" s="39">
        <f t="shared" si="560"/>
        <v>0</v>
      </c>
      <c r="AG2226" s="40"/>
      <c r="AH2226" s="41">
        <f t="shared" si="561"/>
        <v>0</v>
      </c>
      <c r="AI2226" s="42">
        <f t="shared" si="562"/>
        <v>0</v>
      </c>
      <c r="AJ2226" s="43">
        <f t="shared" si="563"/>
        <v>0</v>
      </c>
      <c r="AK2226" s="5" t="str">
        <f>_xlfn.IFNA(VLOOKUP(_xlfn.CONCAT(D2226," - ",S2226),OP!E:F,2,0),"-------------------------------------------NAO DISPONIVEL-------------------------------------------")</f>
        <v>C - RIOCARD</v>
      </c>
      <c r="AL2226" s="7" t="str">
        <f t="shared" si="549"/>
        <v>1 - -------------------------------------------NAO DISPONIVEL------------------------------------------- - 00000002226 - FETRANSPOR</v>
      </c>
      <c r="AM2226" s="7" t="str">
        <f t="shared" si="550"/>
        <v>-------------------------------------------NAO DISPONIVEL-------------------------------------------</v>
      </c>
      <c r="AN2226" s="44" cm="1">
        <f t="array" ref="AN2226">_xlfn.IFS(AJ2226=0,0,AQ2226="INATIVO",2,AQ2226="SEM CADASTRO",4,AQ2226="CPF ATIVO EM OUTRO COMPRADOR",5,AQ2226="NOVO/SEM CARTAO",6,AND(AJ2226&gt;0,AQ2226,""),8)</f>
        <v>0</v>
      </c>
      <c r="AO2226" s="45">
        <f t="shared" si="564"/>
        <v>-10</v>
      </c>
    </row>
    <row r="2227" spans="1:41" x14ac:dyDescent="0.4">
      <c r="A2227" s="21" t="str">
        <f t="shared" si="551"/>
        <v>-------------------------------------------NAO DISPONIVEL-------------------------------------------</v>
      </c>
      <c r="B2227" s="5" t="str">
        <f>_xlfn.IFNA(VLOOKUP(A2227,CNPJ!E:F,2,0),"-------------------------------------------NAO DISPONIVEL-------------------------------------------")</f>
        <v>-------------------------------------------NAO DISPONIVEL-------------------------------------------</v>
      </c>
      <c r="C2227" s="22">
        <v>1</v>
      </c>
      <c r="D2227" s="5" t="str">
        <f>_xlfn.XLOOKUP(R2227,OP!C:C,OP!B:B,,0,1)</f>
        <v>RJ</v>
      </c>
      <c r="E2227" s="23"/>
      <c r="M2227" s="26"/>
      <c r="N2227" s="27"/>
      <c r="O2227" s="28" t="str">
        <f t="shared" si="552"/>
        <v>00000002227</v>
      </c>
      <c r="R2227" s="27" t="s">
        <v>193</v>
      </c>
      <c r="S2227" s="30" t="str">
        <f>_xlfn.IFNA(VLOOKUP(_xlfn.CONCAT(D2227," - ",R2227),OP!A:D,4,0),"-------------------------------------------NAO DISPONIVEL-------------------------------------------")</f>
        <v>FETRANSPOR</v>
      </c>
      <c r="T2227" s="31"/>
      <c r="U2227" s="32"/>
      <c r="V2227" s="31"/>
      <c r="W2227" s="33">
        <f t="shared" si="553"/>
        <v>0</v>
      </c>
      <c r="X2227" s="34">
        <f t="shared" si="554"/>
        <v>0</v>
      </c>
      <c r="Y2227" s="33">
        <f t="shared" si="555"/>
        <v>0</v>
      </c>
      <c r="Z2227" s="33">
        <f t="shared" si="556"/>
        <v>0</v>
      </c>
      <c r="AA2227" s="35">
        <f t="shared" si="557"/>
        <v>0</v>
      </c>
      <c r="AB2227" s="36">
        <f t="shared" si="558"/>
        <v>0</v>
      </c>
      <c r="AC2227" s="37">
        <f t="shared" si="559"/>
        <v>0</v>
      </c>
      <c r="AD2227" s="38"/>
      <c r="AE2227" s="38"/>
      <c r="AF2227" s="39">
        <f t="shared" si="560"/>
        <v>0</v>
      </c>
      <c r="AG2227" s="40"/>
      <c r="AH2227" s="41">
        <f t="shared" si="561"/>
        <v>0</v>
      </c>
      <c r="AI2227" s="42">
        <f t="shared" si="562"/>
        <v>0</v>
      </c>
      <c r="AJ2227" s="43">
        <f t="shared" si="563"/>
        <v>0</v>
      </c>
      <c r="AK2227" s="5" t="str">
        <f>_xlfn.IFNA(VLOOKUP(_xlfn.CONCAT(D2227," - ",S2227),OP!E:F,2,0),"-------------------------------------------NAO DISPONIVEL-------------------------------------------")</f>
        <v>C - RIOCARD</v>
      </c>
      <c r="AL2227" s="7" t="str">
        <f t="shared" si="549"/>
        <v>1 - -------------------------------------------NAO DISPONIVEL------------------------------------------- - 00000002227 - FETRANSPOR</v>
      </c>
      <c r="AM2227" s="7" t="str">
        <f t="shared" si="550"/>
        <v>-------------------------------------------NAO DISPONIVEL-------------------------------------------</v>
      </c>
      <c r="AN2227" s="44" cm="1">
        <f t="array" ref="AN2227">_xlfn.IFS(AJ2227=0,0,AQ2227="INATIVO",2,AQ2227="SEM CADASTRO",4,AQ2227="CPF ATIVO EM OUTRO COMPRADOR",5,AQ2227="NOVO/SEM CARTAO",6,AND(AJ2227&gt;0,AQ2227,""),8)</f>
        <v>0</v>
      </c>
      <c r="AO2227" s="45">
        <f t="shared" si="564"/>
        <v>-10</v>
      </c>
    </row>
    <row r="2228" spans="1:41" x14ac:dyDescent="0.4">
      <c r="A2228" s="21" t="str">
        <f t="shared" si="551"/>
        <v>-------------------------------------------NAO DISPONIVEL-------------------------------------------</v>
      </c>
      <c r="B2228" s="5" t="str">
        <f>_xlfn.IFNA(VLOOKUP(A2228,CNPJ!E:F,2,0),"-------------------------------------------NAO DISPONIVEL-------------------------------------------")</f>
        <v>-------------------------------------------NAO DISPONIVEL-------------------------------------------</v>
      </c>
      <c r="C2228" s="22">
        <v>1</v>
      </c>
      <c r="D2228" s="5" t="str">
        <f>_xlfn.XLOOKUP(R2228,OP!C:C,OP!B:B,,0,1)</f>
        <v>RJ</v>
      </c>
      <c r="E2228" s="23"/>
      <c r="M2228" s="26"/>
      <c r="N2228" s="27"/>
      <c r="O2228" s="28" t="str">
        <f t="shared" si="552"/>
        <v>00000002228</v>
      </c>
      <c r="R2228" s="27" t="s">
        <v>193</v>
      </c>
      <c r="S2228" s="30" t="str">
        <f>_xlfn.IFNA(VLOOKUP(_xlfn.CONCAT(D2228," - ",R2228),OP!A:D,4,0),"-------------------------------------------NAO DISPONIVEL-------------------------------------------")</f>
        <v>FETRANSPOR</v>
      </c>
      <c r="T2228" s="31"/>
      <c r="U2228" s="32"/>
      <c r="V2228" s="31"/>
      <c r="W2228" s="33">
        <f t="shared" si="553"/>
        <v>0</v>
      </c>
      <c r="X2228" s="34">
        <f t="shared" si="554"/>
        <v>0</v>
      </c>
      <c r="Y2228" s="33">
        <f t="shared" si="555"/>
        <v>0</v>
      </c>
      <c r="Z2228" s="33">
        <f t="shared" si="556"/>
        <v>0</v>
      </c>
      <c r="AA2228" s="35">
        <f t="shared" si="557"/>
        <v>0</v>
      </c>
      <c r="AB2228" s="36">
        <f t="shared" si="558"/>
        <v>0</v>
      </c>
      <c r="AC2228" s="37">
        <f t="shared" si="559"/>
        <v>0</v>
      </c>
      <c r="AD2228" s="38"/>
      <c r="AE2228" s="38"/>
      <c r="AF2228" s="39">
        <f t="shared" si="560"/>
        <v>0</v>
      </c>
      <c r="AG2228" s="40"/>
      <c r="AH2228" s="41">
        <f t="shared" si="561"/>
        <v>0</v>
      </c>
      <c r="AI2228" s="42">
        <f t="shared" si="562"/>
        <v>0</v>
      </c>
      <c r="AJ2228" s="43">
        <f t="shared" si="563"/>
        <v>0</v>
      </c>
      <c r="AK2228" s="5" t="str">
        <f>_xlfn.IFNA(VLOOKUP(_xlfn.CONCAT(D2228," - ",S2228),OP!E:F,2,0),"-------------------------------------------NAO DISPONIVEL-------------------------------------------")</f>
        <v>C - RIOCARD</v>
      </c>
      <c r="AL2228" s="7" t="str">
        <f t="shared" si="549"/>
        <v>1 - -------------------------------------------NAO DISPONIVEL------------------------------------------- - 00000002228 - FETRANSPOR</v>
      </c>
      <c r="AM2228" s="7" t="str">
        <f t="shared" si="550"/>
        <v>-------------------------------------------NAO DISPONIVEL-------------------------------------------</v>
      </c>
      <c r="AN2228" s="44" cm="1">
        <f t="array" ref="AN2228">_xlfn.IFS(AJ2228=0,0,AQ2228="INATIVO",2,AQ2228="SEM CADASTRO",4,AQ2228="CPF ATIVO EM OUTRO COMPRADOR",5,AQ2228="NOVO/SEM CARTAO",6,AND(AJ2228&gt;0,AQ2228,""),8)</f>
        <v>0</v>
      </c>
      <c r="AO2228" s="45">
        <f t="shared" si="564"/>
        <v>-10</v>
      </c>
    </row>
    <row r="2229" spans="1:41" x14ac:dyDescent="0.4">
      <c r="A2229" s="21" t="str">
        <f t="shared" si="551"/>
        <v>-------------------------------------------NAO DISPONIVEL-------------------------------------------</v>
      </c>
      <c r="B2229" s="5" t="str">
        <f>_xlfn.IFNA(VLOOKUP(A2229,CNPJ!E:F,2,0),"-------------------------------------------NAO DISPONIVEL-------------------------------------------")</f>
        <v>-------------------------------------------NAO DISPONIVEL-------------------------------------------</v>
      </c>
      <c r="C2229" s="22">
        <v>1</v>
      </c>
      <c r="D2229" s="5" t="str">
        <f>_xlfn.XLOOKUP(R2229,OP!C:C,OP!B:B,,0,1)</f>
        <v>RJ</v>
      </c>
      <c r="E2229" s="23"/>
      <c r="M2229" s="26"/>
      <c r="N2229" s="27"/>
      <c r="O2229" s="28" t="str">
        <f t="shared" si="552"/>
        <v>00000002229</v>
      </c>
      <c r="R2229" s="27" t="s">
        <v>193</v>
      </c>
      <c r="S2229" s="30" t="str">
        <f>_xlfn.IFNA(VLOOKUP(_xlfn.CONCAT(D2229," - ",R2229),OP!A:D,4,0),"-------------------------------------------NAO DISPONIVEL-------------------------------------------")</f>
        <v>FETRANSPOR</v>
      </c>
      <c r="T2229" s="31"/>
      <c r="U2229" s="32"/>
      <c r="V2229" s="31"/>
      <c r="W2229" s="33">
        <f t="shared" si="553"/>
        <v>0</v>
      </c>
      <c r="X2229" s="34">
        <f t="shared" si="554"/>
        <v>0</v>
      </c>
      <c r="Y2229" s="33">
        <f t="shared" si="555"/>
        <v>0</v>
      </c>
      <c r="Z2229" s="33">
        <f t="shared" si="556"/>
        <v>0</v>
      </c>
      <c r="AA2229" s="35">
        <f t="shared" si="557"/>
        <v>0</v>
      </c>
      <c r="AB2229" s="36">
        <f t="shared" si="558"/>
        <v>0</v>
      </c>
      <c r="AC2229" s="37">
        <f t="shared" si="559"/>
        <v>0</v>
      </c>
      <c r="AD2229" s="38"/>
      <c r="AE2229" s="38"/>
      <c r="AF2229" s="39">
        <f t="shared" si="560"/>
        <v>0</v>
      </c>
      <c r="AG2229" s="40"/>
      <c r="AH2229" s="41">
        <f t="shared" si="561"/>
        <v>0</v>
      </c>
      <c r="AI2229" s="42">
        <f t="shared" si="562"/>
        <v>0</v>
      </c>
      <c r="AJ2229" s="43">
        <f t="shared" si="563"/>
        <v>0</v>
      </c>
      <c r="AK2229" s="5" t="str">
        <f>_xlfn.IFNA(VLOOKUP(_xlfn.CONCAT(D2229," - ",S2229),OP!E:F,2,0),"-------------------------------------------NAO DISPONIVEL-------------------------------------------")</f>
        <v>C - RIOCARD</v>
      </c>
      <c r="AL2229" s="7" t="str">
        <f t="shared" si="549"/>
        <v>1 - -------------------------------------------NAO DISPONIVEL------------------------------------------- - 00000002229 - FETRANSPOR</v>
      </c>
      <c r="AM2229" s="7" t="str">
        <f t="shared" si="550"/>
        <v>-------------------------------------------NAO DISPONIVEL-------------------------------------------</v>
      </c>
      <c r="AN2229" s="44" cm="1">
        <f t="array" ref="AN2229">_xlfn.IFS(AJ2229=0,0,AQ2229="INATIVO",2,AQ2229="SEM CADASTRO",4,AQ2229="CPF ATIVO EM OUTRO COMPRADOR",5,AQ2229="NOVO/SEM CARTAO",6,AND(AJ2229&gt;0,AQ2229,""),8)</f>
        <v>0</v>
      </c>
      <c r="AO2229" s="45">
        <f t="shared" si="564"/>
        <v>-10</v>
      </c>
    </row>
    <row r="2230" spans="1:41" x14ac:dyDescent="0.4">
      <c r="A2230" s="21" t="str">
        <f t="shared" si="551"/>
        <v>-------------------------------------------NAO DISPONIVEL-------------------------------------------</v>
      </c>
      <c r="B2230" s="5" t="str">
        <f>_xlfn.IFNA(VLOOKUP(A2230,CNPJ!E:F,2,0),"-------------------------------------------NAO DISPONIVEL-------------------------------------------")</f>
        <v>-------------------------------------------NAO DISPONIVEL-------------------------------------------</v>
      </c>
      <c r="C2230" s="22">
        <v>1</v>
      </c>
      <c r="D2230" s="5" t="str">
        <f>_xlfn.XLOOKUP(R2230,OP!C:C,OP!B:B,,0,1)</f>
        <v>RJ</v>
      </c>
      <c r="E2230" s="23"/>
      <c r="M2230" s="26"/>
      <c r="N2230" s="27"/>
      <c r="O2230" s="28" t="str">
        <f t="shared" si="552"/>
        <v>00000002230</v>
      </c>
      <c r="R2230" s="27" t="s">
        <v>193</v>
      </c>
      <c r="S2230" s="30" t="str">
        <f>_xlfn.IFNA(VLOOKUP(_xlfn.CONCAT(D2230," - ",R2230),OP!A:D,4,0),"-------------------------------------------NAO DISPONIVEL-------------------------------------------")</f>
        <v>FETRANSPOR</v>
      </c>
      <c r="T2230" s="31"/>
      <c r="U2230" s="32"/>
      <c r="V2230" s="31"/>
      <c r="W2230" s="33">
        <f t="shared" si="553"/>
        <v>0</v>
      </c>
      <c r="X2230" s="34">
        <f t="shared" si="554"/>
        <v>0</v>
      </c>
      <c r="Y2230" s="33">
        <f t="shared" si="555"/>
        <v>0</v>
      </c>
      <c r="Z2230" s="33">
        <f t="shared" si="556"/>
        <v>0</v>
      </c>
      <c r="AA2230" s="35">
        <f t="shared" si="557"/>
        <v>0</v>
      </c>
      <c r="AB2230" s="36">
        <f t="shared" si="558"/>
        <v>0</v>
      </c>
      <c r="AC2230" s="37">
        <f t="shared" si="559"/>
        <v>0</v>
      </c>
      <c r="AD2230" s="38"/>
      <c r="AE2230" s="38"/>
      <c r="AF2230" s="39">
        <f t="shared" si="560"/>
        <v>0</v>
      </c>
      <c r="AG2230" s="40"/>
      <c r="AH2230" s="41">
        <f t="shared" si="561"/>
        <v>0</v>
      </c>
      <c r="AI2230" s="42">
        <f t="shared" si="562"/>
        <v>0</v>
      </c>
      <c r="AJ2230" s="43">
        <f t="shared" si="563"/>
        <v>0</v>
      </c>
      <c r="AK2230" s="5" t="str">
        <f>_xlfn.IFNA(VLOOKUP(_xlfn.CONCAT(D2230," - ",S2230),OP!E:F,2,0),"-------------------------------------------NAO DISPONIVEL-------------------------------------------")</f>
        <v>C - RIOCARD</v>
      </c>
      <c r="AL2230" s="7" t="str">
        <f t="shared" si="549"/>
        <v>1 - -------------------------------------------NAO DISPONIVEL------------------------------------------- - 00000002230 - FETRANSPOR</v>
      </c>
      <c r="AM2230" s="7" t="str">
        <f t="shared" si="550"/>
        <v>-------------------------------------------NAO DISPONIVEL-------------------------------------------</v>
      </c>
      <c r="AN2230" s="44" cm="1">
        <f t="array" ref="AN2230">_xlfn.IFS(AJ2230=0,0,AQ2230="INATIVO",2,AQ2230="SEM CADASTRO",4,AQ2230="CPF ATIVO EM OUTRO COMPRADOR",5,AQ2230="NOVO/SEM CARTAO",6,AND(AJ2230&gt;0,AQ2230,""),8)</f>
        <v>0</v>
      </c>
      <c r="AO2230" s="45">
        <f t="shared" si="564"/>
        <v>-10</v>
      </c>
    </row>
    <row r="2231" spans="1:41" x14ac:dyDescent="0.4">
      <c r="A2231" s="21" t="str">
        <f t="shared" si="551"/>
        <v>-------------------------------------------NAO DISPONIVEL-------------------------------------------</v>
      </c>
      <c r="B2231" s="5" t="str">
        <f>_xlfn.IFNA(VLOOKUP(A2231,CNPJ!E:F,2,0),"-------------------------------------------NAO DISPONIVEL-------------------------------------------")</f>
        <v>-------------------------------------------NAO DISPONIVEL-------------------------------------------</v>
      </c>
      <c r="C2231" s="22">
        <v>1</v>
      </c>
      <c r="D2231" s="5" t="str">
        <f>_xlfn.XLOOKUP(R2231,OP!C:C,OP!B:B,,0,1)</f>
        <v>RJ</v>
      </c>
      <c r="E2231" s="23"/>
      <c r="M2231" s="26"/>
      <c r="N2231" s="27"/>
      <c r="O2231" s="28" t="str">
        <f t="shared" si="552"/>
        <v>00000002231</v>
      </c>
      <c r="R2231" s="27" t="s">
        <v>193</v>
      </c>
      <c r="S2231" s="30" t="str">
        <f>_xlfn.IFNA(VLOOKUP(_xlfn.CONCAT(D2231," - ",R2231),OP!A:D,4,0),"-------------------------------------------NAO DISPONIVEL-------------------------------------------")</f>
        <v>FETRANSPOR</v>
      </c>
      <c r="T2231" s="31"/>
      <c r="U2231" s="32"/>
      <c r="V2231" s="31"/>
      <c r="W2231" s="33">
        <f t="shared" si="553"/>
        <v>0</v>
      </c>
      <c r="X2231" s="34">
        <f t="shared" si="554"/>
        <v>0</v>
      </c>
      <c r="Y2231" s="33">
        <f t="shared" si="555"/>
        <v>0</v>
      </c>
      <c r="Z2231" s="33">
        <f t="shared" si="556"/>
        <v>0</v>
      </c>
      <c r="AA2231" s="35">
        <f t="shared" si="557"/>
        <v>0</v>
      </c>
      <c r="AB2231" s="36">
        <f t="shared" si="558"/>
        <v>0</v>
      </c>
      <c r="AC2231" s="37">
        <f t="shared" si="559"/>
        <v>0</v>
      </c>
      <c r="AD2231" s="38"/>
      <c r="AE2231" s="38"/>
      <c r="AF2231" s="39">
        <f t="shared" si="560"/>
        <v>0</v>
      </c>
      <c r="AG2231" s="40"/>
      <c r="AH2231" s="41">
        <f t="shared" si="561"/>
        <v>0</v>
      </c>
      <c r="AI2231" s="42">
        <f t="shared" si="562"/>
        <v>0</v>
      </c>
      <c r="AJ2231" s="43">
        <f t="shared" si="563"/>
        <v>0</v>
      </c>
      <c r="AK2231" s="5" t="str">
        <f>_xlfn.IFNA(VLOOKUP(_xlfn.CONCAT(D2231," - ",S2231),OP!E:F,2,0),"-------------------------------------------NAO DISPONIVEL-------------------------------------------")</f>
        <v>C - RIOCARD</v>
      </c>
      <c r="AL2231" s="7" t="str">
        <f t="shared" si="549"/>
        <v>1 - -------------------------------------------NAO DISPONIVEL------------------------------------------- - 00000002231 - FETRANSPOR</v>
      </c>
      <c r="AM2231" s="7" t="str">
        <f t="shared" si="550"/>
        <v>-------------------------------------------NAO DISPONIVEL-------------------------------------------</v>
      </c>
      <c r="AN2231" s="44" cm="1">
        <f t="array" ref="AN2231">_xlfn.IFS(AJ2231=0,0,AQ2231="INATIVO",2,AQ2231="SEM CADASTRO",4,AQ2231="CPF ATIVO EM OUTRO COMPRADOR",5,AQ2231="NOVO/SEM CARTAO",6,AND(AJ2231&gt;0,AQ2231,""),8)</f>
        <v>0</v>
      </c>
      <c r="AO2231" s="45">
        <f t="shared" si="564"/>
        <v>-10</v>
      </c>
    </row>
    <row r="2232" spans="1:41" x14ac:dyDescent="0.4">
      <c r="A2232" s="21" t="str">
        <f t="shared" si="551"/>
        <v>-------------------------------------------NAO DISPONIVEL-------------------------------------------</v>
      </c>
      <c r="B2232" s="5" t="str">
        <f>_xlfn.IFNA(VLOOKUP(A2232,CNPJ!E:F,2,0),"-------------------------------------------NAO DISPONIVEL-------------------------------------------")</f>
        <v>-------------------------------------------NAO DISPONIVEL-------------------------------------------</v>
      </c>
      <c r="C2232" s="22">
        <v>1</v>
      </c>
      <c r="D2232" s="5" t="str">
        <f>_xlfn.XLOOKUP(R2232,OP!C:C,OP!B:B,,0,1)</f>
        <v>RJ</v>
      </c>
      <c r="E2232" s="23"/>
      <c r="M2232" s="26"/>
      <c r="N2232" s="27"/>
      <c r="O2232" s="28" t="str">
        <f t="shared" si="552"/>
        <v>00000002232</v>
      </c>
      <c r="R2232" s="27" t="s">
        <v>193</v>
      </c>
      <c r="S2232" s="30" t="str">
        <f>_xlfn.IFNA(VLOOKUP(_xlfn.CONCAT(D2232," - ",R2232),OP!A:D,4,0),"-------------------------------------------NAO DISPONIVEL-------------------------------------------")</f>
        <v>FETRANSPOR</v>
      </c>
      <c r="T2232" s="31"/>
      <c r="U2232" s="32"/>
      <c r="V2232" s="31"/>
      <c r="W2232" s="33">
        <f t="shared" si="553"/>
        <v>0</v>
      </c>
      <c r="X2232" s="34">
        <f t="shared" si="554"/>
        <v>0</v>
      </c>
      <c r="Y2232" s="33">
        <f t="shared" si="555"/>
        <v>0</v>
      </c>
      <c r="Z2232" s="33">
        <f t="shared" si="556"/>
        <v>0</v>
      </c>
      <c r="AA2232" s="35">
        <f t="shared" si="557"/>
        <v>0</v>
      </c>
      <c r="AB2232" s="36">
        <f t="shared" si="558"/>
        <v>0</v>
      </c>
      <c r="AC2232" s="37">
        <f t="shared" si="559"/>
        <v>0</v>
      </c>
      <c r="AD2232" s="38"/>
      <c r="AE2232" s="38"/>
      <c r="AF2232" s="39">
        <f t="shared" si="560"/>
        <v>0</v>
      </c>
      <c r="AG2232" s="40"/>
      <c r="AH2232" s="41">
        <f t="shared" si="561"/>
        <v>0</v>
      </c>
      <c r="AI2232" s="42">
        <f t="shared" si="562"/>
        <v>0</v>
      </c>
      <c r="AJ2232" s="43">
        <f t="shared" si="563"/>
        <v>0</v>
      </c>
      <c r="AK2232" s="5" t="str">
        <f>_xlfn.IFNA(VLOOKUP(_xlfn.CONCAT(D2232," - ",S2232),OP!E:F,2,0),"-------------------------------------------NAO DISPONIVEL-------------------------------------------")</f>
        <v>C - RIOCARD</v>
      </c>
      <c r="AL2232" s="7" t="str">
        <f t="shared" si="549"/>
        <v>1 - -------------------------------------------NAO DISPONIVEL------------------------------------------- - 00000002232 - FETRANSPOR</v>
      </c>
      <c r="AM2232" s="7" t="str">
        <f t="shared" si="550"/>
        <v>-------------------------------------------NAO DISPONIVEL-------------------------------------------</v>
      </c>
      <c r="AN2232" s="44" cm="1">
        <f t="array" ref="AN2232">_xlfn.IFS(AJ2232=0,0,AQ2232="INATIVO",2,AQ2232="SEM CADASTRO",4,AQ2232="CPF ATIVO EM OUTRO COMPRADOR",5,AQ2232="NOVO/SEM CARTAO",6,AND(AJ2232&gt;0,AQ2232,""),8)</f>
        <v>0</v>
      </c>
      <c r="AO2232" s="45">
        <f t="shared" si="564"/>
        <v>-10</v>
      </c>
    </row>
    <row r="2233" spans="1:41" x14ac:dyDescent="0.4">
      <c r="A2233" s="21" t="str">
        <f t="shared" si="551"/>
        <v>-------------------------------------------NAO DISPONIVEL-------------------------------------------</v>
      </c>
      <c r="B2233" s="5" t="str">
        <f>_xlfn.IFNA(VLOOKUP(A2233,CNPJ!E:F,2,0),"-------------------------------------------NAO DISPONIVEL-------------------------------------------")</f>
        <v>-------------------------------------------NAO DISPONIVEL-------------------------------------------</v>
      </c>
      <c r="C2233" s="22">
        <v>1</v>
      </c>
      <c r="D2233" s="5" t="str">
        <f>_xlfn.XLOOKUP(R2233,OP!C:C,OP!B:B,,0,1)</f>
        <v>RJ</v>
      </c>
      <c r="E2233" s="23"/>
      <c r="M2233" s="26"/>
      <c r="N2233" s="27"/>
      <c r="O2233" s="28" t="str">
        <f t="shared" si="552"/>
        <v>00000002233</v>
      </c>
      <c r="R2233" s="27" t="s">
        <v>193</v>
      </c>
      <c r="S2233" s="30" t="str">
        <f>_xlfn.IFNA(VLOOKUP(_xlfn.CONCAT(D2233," - ",R2233),OP!A:D,4,0),"-------------------------------------------NAO DISPONIVEL-------------------------------------------")</f>
        <v>FETRANSPOR</v>
      </c>
      <c r="T2233" s="31"/>
      <c r="U2233" s="32"/>
      <c r="V2233" s="31"/>
      <c r="W2233" s="33">
        <f t="shared" si="553"/>
        <v>0</v>
      </c>
      <c r="X2233" s="34">
        <f t="shared" si="554"/>
        <v>0</v>
      </c>
      <c r="Y2233" s="33">
        <f t="shared" si="555"/>
        <v>0</v>
      </c>
      <c r="Z2233" s="33">
        <f t="shared" si="556"/>
        <v>0</v>
      </c>
      <c r="AA2233" s="35">
        <f t="shared" si="557"/>
        <v>0</v>
      </c>
      <c r="AB2233" s="36">
        <f t="shared" si="558"/>
        <v>0</v>
      </c>
      <c r="AC2233" s="37">
        <f t="shared" si="559"/>
        <v>0</v>
      </c>
      <c r="AD2233" s="38"/>
      <c r="AE2233" s="38"/>
      <c r="AF2233" s="39">
        <f t="shared" si="560"/>
        <v>0</v>
      </c>
      <c r="AG2233" s="40"/>
      <c r="AH2233" s="41">
        <f t="shared" si="561"/>
        <v>0</v>
      </c>
      <c r="AI2233" s="42">
        <f t="shared" si="562"/>
        <v>0</v>
      </c>
      <c r="AJ2233" s="43">
        <f t="shared" si="563"/>
        <v>0</v>
      </c>
      <c r="AK2233" s="5" t="str">
        <f>_xlfn.IFNA(VLOOKUP(_xlfn.CONCAT(D2233," - ",S2233),OP!E:F,2,0),"-------------------------------------------NAO DISPONIVEL-------------------------------------------")</f>
        <v>C - RIOCARD</v>
      </c>
      <c r="AL2233" s="7" t="str">
        <f t="shared" si="549"/>
        <v>1 - -------------------------------------------NAO DISPONIVEL------------------------------------------- - 00000002233 - FETRANSPOR</v>
      </c>
      <c r="AM2233" s="7" t="str">
        <f t="shared" si="550"/>
        <v>-------------------------------------------NAO DISPONIVEL-------------------------------------------</v>
      </c>
      <c r="AN2233" s="44" cm="1">
        <f t="array" ref="AN2233">_xlfn.IFS(AJ2233=0,0,AQ2233="INATIVO",2,AQ2233="SEM CADASTRO",4,AQ2233="CPF ATIVO EM OUTRO COMPRADOR",5,AQ2233="NOVO/SEM CARTAO",6,AND(AJ2233&gt;0,AQ2233,""),8)</f>
        <v>0</v>
      </c>
      <c r="AO2233" s="45">
        <f t="shared" si="564"/>
        <v>-10</v>
      </c>
    </row>
    <row r="2234" spans="1:41" x14ac:dyDescent="0.4">
      <c r="A2234" s="21" t="str">
        <f t="shared" si="551"/>
        <v>-------------------------------------------NAO DISPONIVEL-------------------------------------------</v>
      </c>
      <c r="B2234" s="5" t="str">
        <f>_xlfn.IFNA(VLOOKUP(A2234,CNPJ!E:F,2,0),"-------------------------------------------NAO DISPONIVEL-------------------------------------------")</f>
        <v>-------------------------------------------NAO DISPONIVEL-------------------------------------------</v>
      </c>
      <c r="C2234" s="22">
        <v>1</v>
      </c>
      <c r="D2234" s="5" t="str">
        <f>_xlfn.XLOOKUP(R2234,OP!C:C,OP!B:B,,0,1)</f>
        <v>RJ</v>
      </c>
      <c r="E2234" s="23"/>
      <c r="M2234" s="26"/>
      <c r="N2234" s="27"/>
      <c r="O2234" s="28" t="str">
        <f t="shared" si="552"/>
        <v>00000002234</v>
      </c>
      <c r="R2234" s="27" t="s">
        <v>193</v>
      </c>
      <c r="S2234" s="30" t="str">
        <f>_xlfn.IFNA(VLOOKUP(_xlfn.CONCAT(D2234," - ",R2234),OP!A:D,4,0),"-------------------------------------------NAO DISPONIVEL-------------------------------------------")</f>
        <v>FETRANSPOR</v>
      </c>
      <c r="T2234" s="31"/>
      <c r="U2234" s="32"/>
      <c r="V2234" s="31"/>
      <c r="W2234" s="33">
        <f t="shared" si="553"/>
        <v>0</v>
      </c>
      <c r="X2234" s="34">
        <f t="shared" si="554"/>
        <v>0</v>
      </c>
      <c r="Y2234" s="33">
        <f t="shared" si="555"/>
        <v>0</v>
      </c>
      <c r="Z2234" s="33">
        <f t="shared" si="556"/>
        <v>0</v>
      </c>
      <c r="AA2234" s="35">
        <f t="shared" si="557"/>
        <v>0</v>
      </c>
      <c r="AB2234" s="36">
        <f t="shared" si="558"/>
        <v>0</v>
      </c>
      <c r="AC2234" s="37">
        <f t="shared" si="559"/>
        <v>0</v>
      </c>
      <c r="AD2234" s="38"/>
      <c r="AE2234" s="38"/>
      <c r="AF2234" s="39">
        <f t="shared" si="560"/>
        <v>0</v>
      </c>
      <c r="AG2234" s="40"/>
      <c r="AH2234" s="41">
        <f t="shared" si="561"/>
        <v>0</v>
      </c>
      <c r="AI2234" s="42">
        <f t="shared" si="562"/>
        <v>0</v>
      </c>
      <c r="AJ2234" s="43">
        <f t="shared" si="563"/>
        <v>0</v>
      </c>
      <c r="AK2234" s="5" t="str">
        <f>_xlfn.IFNA(VLOOKUP(_xlfn.CONCAT(D2234," - ",S2234),OP!E:F,2,0),"-------------------------------------------NAO DISPONIVEL-------------------------------------------")</f>
        <v>C - RIOCARD</v>
      </c>
      <c r="AL2234" s="7" t="str">
        <f t="shared" si="549"/>
        <v>1 - -------------------------------------------NAO DISPONIVEL------------------------------------------- - 00000002234 - FETRANSPOR</v>
      </c>
      <c r="AM2234" s="7" t="str">
        <f t="shared" si="550"/>
        <v>-------------------------------------------NAO DISPONIVEL-------------------------------------------</v>
      </c>
      <c r="AN2234" s="44" cm="1">
        <f t="array" ref="AN2234">_xlfn.IFS(AJ2234=0,0,AQ2234="INATIVO",2,AQ2234="SEM CADASTRO",4,AQ2234="CPF ATIVO EM OUTRO COMPRADOR",5,AQ2234="NOVO/SEM CARTAO",6,AND(AJ2234&gt;0,AQ2234,""),8)</f>
        <v>0</v>
      </c>
      <c r="AO2234" s="45">
        <f t="shared" si="564"/>
        <v>-10</v>
      </c>
    </row>
    <row r="2235" spans="1:41" x14ac:dyDescent="0.4">
      <c r="A2235" s="21" t="str">
        <f t="shared" si="551"/>
        <v>-------------------------------------------NAO DISPONIVEL-------------------------------------------</v>
      </c>
      <c r="B2235" s="5" t="str">
        <f>_xlfn.IFNA(VLOOKUP(A2235,CNPJ!E:F,2,0),"-------------------------------------------NAO DISPONIVEL-------------------------------------------")</f>
        <v>-------------------------------------------NAO DISPONIVEL-------------------------------------------</v>
      </c>
      <c r="C2235" s="22">
        <v>1</v>
      </c>
      <c r="D2235" s="5" t="str">
        <f>_xlfn.XLOOKUP(R2235,OP!C:C,OP!B:B,,0,1)</f>
        <v>RJ</v>
      </c>
      <c r="E2235" s="23"/>
      <c r="M2235" s="26"/>
      <c r="N2235" s="27"/>
      <c r="O2235" s="28" t="str">
        <f t="shared" si="552"/>
        <v>00000002235</v>
      </c>
      <c r="R2235" s="27" t="s">
        <v>193</v>
      </c>
      <c r="S2235" s="30" t="str">
        <f>_xlfn.IFNA(VLOOKUP(_xlfn.CONCAT(D2235," - ",R2235),OP!A:D,4,0),"-------------------------------------------NAO DISPONIVEL-------------------------------------------")</f>
        <v>FETRANSPOR</v>
      </c>
      <c r="T2235" s="31"/>
      <c r="U2235" s="32"/>
      <c r="V2235" s="31"/>
      <c r="W2235" s="33">
        <f t="shared" si="553"/>
        <v>0</v>
      </c>
      <c r="X2235" s="34">
        <f t="shared" si="554"/>
        <v>0</v>
      </c>
      <c r="Y2235" s="33">
        <f t="shared" si="555"/>
        <v>0</v>
      </c>
      <c r="Z2235" s="33">
        <f t="shared" si="556"/>
        <v>0</v>
      </c>
      <c r="AA2235" s="35">
        <f t="shared" si="557"/>
        <v>0</v>
      </c>
      <c r="AB2235" s="36">
        <f t="shared" si="558"/>
        <v>0</v>
      </c>
      <c r="AC2235" s="37">
        <f t="shared" si="559"/>
        <v>0</v>
      </c>
      <c r="AD2235" s="38"/>
      <c r="AE2235" s="38"/>
      <c r="AF2235" s="39">
        <f t="shared" si="560"/>
        <v>0</v>
      </c>
      <c r="AG2235" s="40"/>
      <c r="AH2235" s="41">
        <f t="shared" si="561"/>
        <v>0</v>
      </c>
      <c r="AI2235" s="42">
        <f t="shared" si="562"/>
        <v>0</v>
      </c>
      <c r="AJ2235" s="43">
        <f t="shared" si="563"/>
        <v>0</v>
      </c>
      <c r="AK2235" s="5" t="str">
        <f>_xlfn.IFNA(VLOOKUP(_xlfn.CONCAT(D2235," - ",S2235),OP!E:F,2,0),"-------------------------------------------NAO DISPONIVEL-------------------------------------------")</f>
        <v>C - RIOCARD</v>
      </c>
      <c r="AL2235" s="7" t="str">
        <f t="shared" si="549"/>
        <v>1 - -------------------------------------------NAO DISPONIVEL------------------------------------------- - 00000002235 - FETRANSPOR</v>
      </c>
      <c r="AM2235" s="7" t="str">
        <f t="shared" si="550"/>
        <v>-------------------------------------------NAO DISPONIVEL-------------------------------------------</v>
      </c>
      <c r="AN2235" s="44" cm="1">
        <f t="array" ref="AN2235">_xlfn.IFS(AJ2235=0,0,AQ2235="INATIVO",2,AQ2235="SEM CADASTRO",4,AQ2235="CPF ATIVO EM OUTRO COMPRADOR",5,AQ2235="NOVO/SEM CARTAO",6,AND(AJ2235&gt;0,AQ2235,""),8)</f>
        <v>0</v>
      </c>
      <c r="AO2235" s="45">
        <f t="shared" si="564"/>
        <v>-10</v>
      </c>
    </row>
    <row r="2236" spans="1:41" x14ac:dyDescent="0.4">
      <c r="A2236" s="21" t="str">
        <f t="shared" si="551"/>
        <v>-------------------------------------------NAO DISPONIVEL-------------------------------------------</v>
      </c>
      <c r="B2236" s="5" t="str">
        <f>_xlfn.IFNA(VLOOKUP(A2236,CNPJ!E:F,2,0),"-------------------------------------------NAO DISPONIVEL-------------------------------------------")</f>
        <v>-------------------------------------------NAO DISPONIVEL-------------------------------------------</v>
      </c>
      <c r="C2236" s="22">
        <v>1</v>
      </c>
      <c r="D2236" s="5" t="str">
        <f>_xlfn.XLOOKUP(R2236,OP!C:C,OP!B:B,,0,1)</f>
        <v>RJ</v>
      </c>
      <c r="E2236" s="23"/>
      <c r="M2236" s="26"/>
      <c r="N2236" s="27"/>
      <c r="O2236" s="28" t="str">
        <f t="shared" si="552"/>
        <v>00000002236</v>
      </c>
      <c r="R2236" s="27" t="s">
        <v>193</v>
      </c>
      <c r="S2236" s="30" t="str">
        <f>_xlfn.IFNA(VLOOKUP(_xlfn.CONCAT(D2236," - ",R2236),OP!A:D,4,0),"-------------------------------------------NAO DISPONIVEL-------------------------------------------")</f>
        <v>FETRANSPOR</v>
      </c>
      <c r="T2236" s="31"/>
      <c r="U2236" s="32"/>
      <c r="V2236" s="31"/>
      <c r="W2236" s="33">
        <f t="shared" si="553"/>
        <v>0</v>
      </c>
      <c r="X2236" s="34">
        <f t="shared" si="554"/>
        <v>0</v>
      </c>
      <c r="Y2236" s="33">
        <f t="shared" si="555"/>
        <v>0</v>
      </c>
      <c r="Z2236" s="33">
        <f t="shared" si="556"/>
        <v>0</v>
      </c>
      <c r="AA2236" s="35">
        <f t="shared" si="557"/>
        <v>0</v>
      </c>
      <c r="AB2236" s="36">
        <f t="shared" si="558"/>
        <v>0</v>
      </c>
      <c r="AC2236" s="37">
        <f t="shared" si="559"/>
        <v>0</v>
      </c>
      <c r="AD2236" s="38"/>
      <c r="AE2236" s="38"/>
      <c r="AF2236" s="39">
        <f t="shared" si="560"/>
        <v>0</v>
      </c>
      <c r="AG2236" s="40"/>
      <c r="AH2236" s="41">
        <f t="shared" si="561"/>
        <v>0</v>
      </c>
      <c r="AI2236" s="42">
        <f t="shared" si="562"/>
        <v>0</v>
      </c>
      <c r="AJ2236" s="43">
        <f t="shared" si="563"/>
        <v>0</v>
      </c>
      <c r="AK2236" s="5" t="str">
        <f>_xlfn.IFNA(VLOOKUP(_xlfn.CONCAT(D2236," - ",S2236),OP!E:F,2,0),"-------------------------------------------NAO DISPONIVEL-------------------------------------------")</f>
        <v>C - RIOCARD</v>
      </c>
      <c r="AL2236" s="7" t="str">
        <f t="shared" si="549"/>
        <v>1 - -------------------------------------------NAO DISPONIVEL------------------------------------------- - 00000002236 - FETRANSPOR</v>
      </c>
      <c r="AM2236" s="7" t="str">
        <f t="shared" si="550"/>
        <v>-------------------------------------------NAO DISPONIVEL-------------------------------------------</v>
      </c>
      <c r="AN2236" s="44" cm="1">
        <f t="array" ref="AN2236">_xlfn.IFS(AJ2236=0,0,AQ2236="INATIVO",2,AQ2236="SEM CADASTRO",4,AQ2236="CPF ATIVO EM OUTRO COMPRADOR",5,AQ2236="NOVO/SEM CARTAO",6,AND(AJ2236&gt;0,AQ2236,""),8)</f>
        <v>0</v>
      </c>
      <c r="AO2236" s="45">
        <f t="shared" si="564"/>
        <v>-10</v>
      </c>
    </row>
    <row r="2237" spans="1:41" x14ac:dyDescent="0.4">
      <c r="A2237" s="21" t="str">
        <f t="shared" si="551"/>
        <v>-------------------------------------------NAO DISPONIVEL-------------------------------------------</v>
      </c>
      <c r="B2237" s="5" t="str">
        <f>_xlfn.IFNA(VLOOKUP(A2237,CNPJ!E:F,2,0),"-------------------------------------------NAO DISPONIVEL-------------------------------------------")</f>
        <v>-------------------------------------------NAO DISPONIVEL-------------------------------------------</v>
      </c>
      <c r="C2237" s="22">
        <v>1</v>
      </c>
      <c r="D2237" s="5" t="str">
        <f>_xlfn.XLOOKUP(R2237,OP!C:C,OP!B:B,,0,1)</f>
        <v>RJ</v>
      </c>
      <c r="E2237" s="23"/>
      <c r="M2237" s="26"/>
      <c r="N2237" s="27"/>
      <c r="O2237" s="28" t="str">
        <f t="shared" si="552"/>
        <v>00000002237</v>
      </c>
      <c r="R2237" s="27" t="s">
        <v>193</v>
      </c>
      <c r="S2237" s="30" t="str">
        <f>_xlfn.IFNA(VLOOKUP(_xlfn.CONCAT(D2237," - ",R2237),OP!A:D,4,0),"-------------------------------------------NAO DISPONIVEL-------------------------------------------")</f>
        <v>FETRANSPOR</v>
      </c>
      <c r="T2237" s="31"/>
      <c r="U2237" s="32"/>
      <c r="V2237" s="31"/>
      <c r="W2237" s="33">
        <f t="shared" si="553"/>
        <v>0</v>
      </c>
      <c r="X2237" s="34">
        <f t="shared" si="554"/>
        <v>0</v>
      </c>
      <c r="Y2237" s="33">
        <f t="shared" si="555"/>
        <v>0</v>
      </c>
      <c r="Z2237" s="33">
        <f t="shared" si="556"/>
        <v>0</v>
      </c>
      <c r="AA2237" s="35">
        <f t="shared" si="557"/>
        <v>0</v>
      </c>
      <c r="AB2237" s="36">
        <f t="shared" si="558"/>
        <v>0</v>
      </c>
      <c r="AC2237" s="37">
        <f t="shared" si="559"/>
        <v>0</v>
      </c>
      <c r="AD2237" s="38"/>
      <c r="AE2237" s="38"/>
      <c r="AF2237" s="39">
        <f t="shared" si="560"/>
        <v>0</v>
      </c>
      <c r="AG2237" s="40"/>
      <c r="AH2237" s="41">
        <f t="shared" si="561"/>
        <v>0</v>
      </c>
      <c r="AI2237" s="42">
        <f t="shared" si="562"/>
        <v>0</v>
      </c>
      <c r="AJ2237" s="43">
        <f t="shared" si="563"/>
        <v>0</v>
      </c>
      <c r="AK2237" s="5" t="str">
        <f>_xlfn.IFNA(VLOOKUP(_xlfn.CONCAT(D2237," - ",S2237),OP!E:F,2,0),"-------------------------------------------NAO DISPONIVEL-------------------------------------------")</f>
        <v>C - RIOCARD</v>
      </c>
      <c r="AL2237" s="7" t="str">
        <f t="shared" si="549"/>
        <v>1 - -------------------------------------------NAO DISPONIVEL------------------------------------------- - 00000002237 - FETRANSPOR</v>
      </c>
      <c r="AM2237" s="7" t="str">
        <f t="shared" si="550"/>
        <v>-------------------------------------------NAO DISPONIVEL-------------------------------------------</v>
      </c>
      <c r="AN2237" s="44" cm="1">
        <f t="array" ref="AN2237">_xlfn.IFS(AJ2237=0,0,AQ2237="INATIVO",2,AQ2237="SEM CADASTRO",4,AQ2237="CPF ATIVO EM OUTRO COMPRADOR",5,AQ2237="NOVO/SEM CARTAO",6,AND(AJ2237&gt;0,AQ2237,""),8)</f>
        <v>0</v>
      </c>
      <c r="AO2237" s="45">
        <f t="shared" si="564"/>
        <v>-10</v>
      </c>
    </row>
    <row r="2238" spans="1:41" x14ac:dyDescent="0.4">
      <c r="A2238" s="21" t="str">
        <f t="shared" si="551"/>
        <v>-------------------------------------------NAO DISPONIVEL-------------------------------------------</v>
      </c>
      <c r="B2238" s="5" t="str">
        <f>_xlfn.IFNA(VLOOKUP(A2238,CNPJ!E:F,2,0),"-------------------------------------------NAO DISPONIVEL-------------------------------------------")</f>
        <v>-------------------------------------------NAO DISPONIVEL-------------------------------------------</v>
      </c>
      <c r="C2238" s="22">
        <v>1</v>
      </c>
      <c r="D2238" s="5" t="str">
        <f>_xlfn.XLOOKUP(R2238,OP!C:C,OP!B:B,,0,1)</f>
        <v>RJ</v>
      </c>
      <c r="E2238" s="23"/>
      <c r="M2238" s="26"/>
      <c r="N2238" s="27"/>
      <c r="O2238" s="28" t="str">
        <f t="shared" si="552"/>
        <v>00000002238</v>
      </c>
      <c r="R2238" s="27" t="s">
        <v>193</v>
      </c>
      <c r="S2238" s="30" t="str">
        <f>_xlfn.IFNA(VLOOKUP(_xlfn.CONCAT(D2238," - ",R2238),OP!A:D,4,0),"-------------------------------------------NAO DISPONIVEL-------------------------------------------")</f>
        <v>FETRANSPOR</v>
      </c>
      <c r="T2238" s="31"/>
      <c r="U2238" s="32"/>
      <c r="V2238" s="31"/>
      <c r="W2238" s="33">
        <f t="shared" si="553"/>
        <v>0</v>
      </c>
      <c r="X2238" s="34">
        <f t="shared" si="554"/>
        <v>0</v>
      </c>
      <c r="Y2238" s="33">
        <f t="shared" si="555"/>
        <v>0</v>
      </c>
      <c r="Z2238" s="33">
        <f t="shared" si="556"/>
        <v>0</v>
      </c>
      <c r="AA2238" s="35">
        <f t="shared" si="557"/>
        <v>0</v>
      </c>
      <c r="AB2238" s="36">
        <f t="shared" si="558"/>
        <v>0</v>
      </c>
      <c r="AC2238" s="37">
        <f t="shared" si="559"/>
        <v>0</v>
      </c>
      <c r="AD2238" s="38"/>
      <c r="AE2238" s="38"/>
      <c r="AF2238" s="39">
        <f t="shared" si="560"/>
        <v>0</v>
      </c>
      <c r="AG2238" s="40"/>
      <c r="AH2238" s="41">
        <f t="shared" si="561"/>
        <v>0</v>
      </c>
      <c r="AI2238" s="42">
        <f t="shared" si="562"/>
        <v>0</v>
      </c>
      <c r="AJ2238" s="43">
        <f t="shared" si="563"/>
        <v>0</v>
      </c>
      <c r="AK2238" s="5" t="str">
        <f>_xlfn.IFNA(VLOOKUP(_xlfn.CONCAT(D2238," - ",S2238),OP!E:F,2,0),"-------------------------------------------NAO DISPONIVEL-------------------------------------------")</f>
        <v>C - RIOCARD</v>
      </c>
      <c r="AL2238" s="7" t="str">
        <f t="shared" si="549"/>
        <v>1 - -------------------------------------------NAO DISPONIVEL------------------------------------------- - 00000002238 - FETRANSPOR</v>
      </c>
      <c r="AM2238" s="7" t="str">
        <f t="shared" si="550"/>
        <v>-------------------------------------------NAO DISPONIVEL-------------------------------------------</v>
      </c>
      <c r="AN2238" s="44" cm="1">
        <f t="array" ref="AN2238">_xlfn.IFS(AJ2238=0,0,AQ2238="INATIVO",2,AQ2238="SEM CADASTRO",4,AQ2238="CPF ATIVO EM OUTRO COMPRADOR",5,AQ2238="NOVO/SEM CARTAO",6,AND(AJ2238&gt;0,AQ2238,""),8)</f>
        <v>0</v>
      </c>
      <c r="AO2238" s="45">
        <f t="shared" si="564"/>
        <v>-10</v>
      </c>
    </row>
    <row r="2239" spans="1:41" x14ac:dyDescent="0.4">
      <c r="A2239" s="21" t="str">
        <f t="shared" si="551"/>
        <v>-------------------------------------------NAO DISPONIVEL-------------------------------------------</v>
      </c>
      <c r="B2239" s="5" t="str">
        <f>_xlfn.IFNA(VLOOKUP(A2239,CNPJ!E:F,2,0),"-------------------------------------------NAO DISPONIVEL-------------------------------------------")</f>
        <v>-------------------------------------------NAO DISPONIVEL-------------------------------------------</v>
      </c>
      <c r="C2239" s="22">
        <v>1</v>
      </c>
      <c r="D2239" s="5" t="str">
        <f>_xlfn.XLOOKUP(R2239,OP!C:C,OP!B:B,,0,1)</f>
        <v>RJ</v>
      </c>
      <c r="E2239" s="23"/>
      <c r="M2239" s="26"/>
      <c r="N2239" s="27"/>
      <c r="O2239" s="28" t="str">
        <f t="shared" si="552"/>
        <v>00000002239</v>
      </c>
      <c r="R2239" s="27" t="s">
        <v>193</v>
      </c>
      <c r="S2239" s="30" t="str">
        <f>_xlfn.IFNA(VLOOKUP(_xlfn.CONCAT(D2239," - ",R2239),OP!A:D,4,0),"-------------------------------------------NAO DISPONIVEL-------------------------------------------")</f>
        <v>FETRANSPOR</v>
      </c>
      <c r="T2239" s="31"/>
      <c r="U2239" s="32"/>
      <c r="V2239" s="31"/>
      <c r="W2239" s="33">
        <f t="shared" si="553"/>
        <v>0</v>
      </c>
      <c r="X2239" s="34">
        <f t="shared" si="554"/>
        <v>0</v>
      </c>
      <c r="Y2239" s="33">
        <f t="shared" si="555"/>
        <v>0</v>
      </c>
      <c r="Z2239" s="33">
        <f t="shared" si="556"/>
        <v>0</v>
      </c>
      <c r="AA2239" s="35">
        <f t="shared" si="557"/>
        <v>0</v>
      </c>
      <c r="AB2239" s="36">
        <f t="shared" si="558"/>
        <v>0</v>
      </c>
      <c r="AC2239" s="37">
        <f t="shared" si="559"/>
        <v>0</v>
      </c>
      <c r="AD2239" s="38"/>
      <c r="AE2239" s="38"/>
      <c r="AF2239" s="39">
        <f t="shared" si="560"/>
        <v>0</v>
      </c>
      <c r="AG2239" s="40"/>
      <c r="AH2239" s="41">
        <f t="shared" si="561"/>
        <v>0</v>
      </c>
      <c r="AI2239" s="42">
        <f t="shared" si="562"/>
        <v>0</v>
      </c>
      <c r="AJ2239" s="43">
        <f t="shared" si="563"/>
        <v>0</v>
      </c>
      <c r="AK2239" s="5" t="str">
        <f>_xlfn.IFNA(VLOOKUP(_xlfn.CONCAT(D2239," - ",S2239),OP!E:F,2,0),"-------------------------------------------NAO DISPONIVEL-------------------------------------------")</f>
        <v>C - RIOCARD</v>
      </c>
      <c r="AL2239" s="7" t="str">
        <f t="shared" si="549"/>
        <v>1 - -------------------------------------------NAO DISPONIVEL------------------------------------------- - 00000002239 - FETRANSPOR</v>
      </c>
      <c r="AM2239" s="7" t="str">
        <f t="shared" si="550"/>
        <v>-------------------------------------------NAO DISPONIVEL-------------------------------------------</v>
      </c>
      <c r="AN2239" s="44" cm="1">
        <f t="array" ref="AN2239">_xlfn.IFS(AJ2239=0,0,AQ2239="INATIVO",2,AQ2239="SEM CADASTRO",4,AQ2239="CPF ATIVO EM OUTRO COMPRADOR",5,AQ2239="NOVO/SEM CARTAO",6,AND(AJ2239&gt;0,AQ2239,""),8)</f>
        <v>0</v>
      </c>
      <c r="AO2239" s="45">
        <f t="shared" si="564"/>
        <v>-10</v>
      </c>
    </row>
    <row r="2240" spans="1:41" x14ac:dyDescent="0.4">
      <c r="A2240" s="21" t="str">
        <f t="shared" si="551"/>
        <v>-------------------------------------------NAO DISPONIVEL-------------------------------------------</v>
      </c>
      <c r="B2240" s="5" t="str">
        <f>_xlfn.IFNA(VLOOKUP(A2240,CNPJ!E:F,2,0),"-------------------------------------------NAO DISPONIVEL-------------------------------------------")</f>
        <v>-------------------------------------------NAO DISPONIVEL-------------------------------------------</v>
      </c>
      <c r="C2240" s="22">
        <v>1</v>
      </c>
      <c r="D2240" s="5" t="str">
        <f>_xlfn.XLOOKUP(R2240,OP!C:C,OP!B:B,,0,1)</f>
        <v>RJ</v>
      </c>
      <c r="E2240" s="23"/>
      <c r="M2240" s="26"/>
      <c r="N2240" s="27"/>
      <c r="O2240" s="28" t="str">
        <f t="shared" si="552"/>
        <v>00000002240</v>
      </c>
      <c r="R2240" s="27" t="s">
        <v>193</v>
      </c>
      <c r="S2240" s="30" t="str">
        <f>_xlfn.IFNA(VLOOKUP(_xlfn.CONCAT(D2240," - ",R2240),OP!A:D,4,0),"-------------------------------------------NAO DISPONIVEL-------------------------------------------")</f>
        <v>FETRANSPOR</v>
      </c>
      <c r="T2240" s="31"/>
      <c r="U2240" s="32"/>
      <c r="V2240" s="31"/>
      <c r="W2240" s="33">
        <f t="shared" si="553"/>
        <v>0</v>
      </c>
      <c r="X2240" s="34">
        <f t="shared" si="554"/>
        <v>0</v>
      </c>
      <c r="Y2240" s="33">
        <f t="shared" si="555"/>
        <v>0</v>
      </c>
      <c r="Z2240" s="33">
        <f t="shared" si="556"/>
        <v>0</v>
      </c>
      <c r="AA2240" s="35">
        <f t="shared" si="557"/>
        <v>0</v>
      </c>
      <c r="AB2240" s="36">
        <f t="shared" si="558"/>
        <v>0</v>
      </c>
      <c r="AC2240" s="37">
        <f t="shared" si="559"/>
        <v>0</v>
      </c>
      <c r="AD2240" s="38"/>
      <c r="AE2240" s="38"/>
      <c r="AF2240" s="39">
        <f t="shared" si="560"/>
        <v>0</v>
      </c>
      <c r="AG2240" s="40"/>
      <c r="AH2240" s="41">
        <f t="shared" si="561"/>
        <v>0</v>
      </c>
      <c r="AI2240" s="42">
        <f t="shared" si="562"/>
        <v>0</v>
      </c>
      <c r="AJ2240" s="43">
        <f t="shared" si="563"/>
        <v>0</v>
      </c>
      <c r="AK2240" s="5" t="str">
        <f>_xlfn.IFNA(VLOOKUP(_xlfn.CONCAT(D2240," - ",S2240),OP!E:F,2,0),"-------------------------------------------NAO DISPONIVEL-------------------------------------------")</f>
        <v>C - RIOCARD</v>
      </c>
      <c r="AL2240" s="7" t="str">
        <f t="shared" si="549"/>
        <v>1 - -------------------------------------------NAO DISPONIVEL------------------------------------------- - 00000002240 - FETRANSPOR</v>
      </c>
      <c r="AM2240" s="7" t="str">
        <f t="shared" si="550"/>
        <v>-------------------------------------------NAO DISPONIVEL-------------------------------------------</v>
      </c>
      <c r="AN2240" s="44" cm="1">
        <f t="array" ref="AN2240">_xlfn.IFS(AJ2240=0,0,AQ2240="INATIVO",2,AQ2240="SEM CADASTRO",4,AQ2240="CPF ATIVO EM OUTRO COMPRADOR",5,AQ2240="NOVO/SEM CARTAO",6,AND(AJ2240&gt;0,AQ2240,""),8)</f>
        <v>0</v>
      </c>
      <c r="AO2240" s="45">
        <f t="shared" si="564"/>
        <v>-10</v>
      </c>
    </row>
    <row r="2241" spans="1:41" x14ac:dyDescent="0.4">
      <c r="A2241" s="21" t="str">
        <f t="shared" si="551"/>
        <v>-------------------------------------------NAO DISPONIVEL-------------------------------------------</v>
      </c>
      <c r="B2241" s="5" t="str">
        <f>_xlfn.IFNA(VLOOKUP(A2241,CNPJ!E:F,2,0),"-------------------------------------------NAO DISPONIVEL-------------------------------------------")</f>
        <v>-------------------------------------------NAO DISPONIVEL-------------------------------------------</v>
      </c>
      <c r="C2241" s="22">
        <v>1</v>
      </c>
      <c r="D2241" s="5" t="str">
        <f>_xlfn.XLOOKUP(R2241,OP!C:C,OP!B:B,,0,1)</f>
        <v>RJ</v>
      </c>
      <c r="E2241" s="23"/>
      <c r="M2241" s="26"/>
      <c r="N2241" s="27"/>
      <c r="O2241" s="28" t="str">
        <f t="shared" si="552"/>
        <v>00000002241</v>
      </c>
      <c r="R2241" s="27" t="s">
        <v>193</v>
      </c>
      <c r="S2241" s="30" t="str">
        <f>_xlfn.IFNA(VLOOKUP(_xlfn.CONCAT(D2241," - ",R2241),OP!A:D,4,0),"-------------------------------------------NAO DISPONIVEL-------------------------------------------")</f>
        <v>FETRANSPOR</v>
      </c>
      <c r="T2241" s="31"/>
      <c r="U2241" s="32"/>
      <c r="V2241" s="31"/>
      <c r="W2241" s="33">
        <f t="shared" si="553"/>
        <v>0</v>
      </c>
      <c r="X2241" s="34">
        <f t="shared" si="554"/>
        <v>0</v>
      </c>
      <c r="Y2241" s="33">
        <f t="shared" si="555"/>
        <v>0</v>
      </c>
      <c r="Z2241" s="33">
        <f t="shared" si="556"/>
        <v>0</v>
      </c>
      <c r="AA2241" s="35">
        <f t="shared" si="557"/>
        <v>0</v>
      </c>
      <c r="AB2241" s="36">
        <f t="shared" si="558"/>
        <v>0</v>
      </c>
      <c r="AC2241" s="37">
        <f t="shared" si="559"/>
        <v>0</v>
      </c>
      <c r="AD2241" s="38"/>
      <c r="AE2241" s="38"/>
      <c r="AF2241" s="39">
        <f t="shared" si="560"/>
        <v>0</v>
      </c>
      <c r="AG2241" s="40"/>
      <c r="AH2241" s="41">
        <f t="shared" si="561"/>
        <v>0</v>
      </c>
      <c r="AI2241" s="42">
        <f t="shared" si="562"/>
        <v>0</v>
      </c>
      <c r="AJ2241" s="43">
        <f t="shared" si="563"/>
        <v>0</v>
      </c>
      <c r="AK2241" s="5" t="str">
        <f>_xlfn.IFNA(VLOOKUP(_xlfn.CONCAT(D2241," - ",S2241),OP!E:F,2,0),"-------------------------------------------NAO DISPONIVEL-------------------------------------------")</f>
        <v>C - RIOCARD</v>
      </c>
      <c r="AL2241" s="7" t="str">
        <f t="shared" si="549"/>
        <v>1 - -------------------------------------------NAO DISPONIVEL------------------------------------------- - 00000002241 - FETRANSPOR</v>
      </c>
      <c r="AM2241" s="7" t="str">
        <f t="shared" si="550"/>
        <v>-------------------------------------------NAO DISPONIVEL-------------------------------------------</v>
      </c>
      <c r="AN2241" s="44" cm="1">
        <f t="array" ref="AN2241">_xlfn.IFS(AJ2241=0,0,AQ2241="INATIVO",2,AQ2241="SEM CADASTRO",4,AQ2241="CPF ATIVO EM OUTRO COMPRADOR",5,AQ2241="NOVO/SEM CARTAO",6,AND(AJ2241&gt;0,AQ2241,""),8)</f>
        <v>0</v>
      </c>
      <c r="AO2241" s="45">
        <f t="shared" si="564"/>
        <v>-10</v>
      </c>
    </row>
    <row r="2242" spans="1:41" x14ac:dyDescent="0.4">
      <c r="A2242" s="21" t="str">
        <f t="shared" si="551"/>
        <v>-------------------------------------------NAO DISPONIVEL-------------------------------------------</v>
      </c>
      <c r="B2242" s="5" t="str">
        <f>_xlfn.IFNA(VLOOKUP(A2242,CNPJ!E:F,2,0),"-------------------------------------------NAO DISPONIVEL-------------------------------------------")</f>
        <v>-------------------------------------------NAO DISPONIVEL-------------------------------------------</v>
      </c>
      <c r="C2242" s="22">
        <v>1</v>
      </c>
      <c r="D2242" s="5" t="str">
        <f>_xlfn.XLOOKUP(R2242,OP!C:C,OP!B:B,,0,1)</f>
        <v>RJ</v>
      </c>
      <c r="E2242" s="23"/>
      <c r="M2242" s="26"/>
      <c r="N2242" s="27"/>
      <c r="O2242" s="28" t="str">
        <f t="shared" si="552"/>
        <v>00000002242</v>
      </c>
      <c r="R2242" s="27" t="s">
        <v>193</v>
      </c>
      <c r="S2242" s="30" t="str">
        <f>_xlfn.IFNA(VLOOKUP(_xlfn.CONCAT(D2242," - ",R2242),OP!A:D,4,0),"-------------------------------------------NAO DISPONIVEL-------------------------------------------")</f>
        <v>FETRANSPOR</v>
      </c>
      <c r="T2242" s="31"/>
      <c r="U2242" s="32"/>
      <c r="V2242" s="31"/>
      <c r="W2242" s="33">
        <f t="shared" si="553"/>
        <v>0</v>
      </c>
      <c r="X2242" s="34">
        <f t="shared" si="554"/>
        <v>0</v>
      </c>
      <c r="Y2242" s="33">
        <f t="shared" si="555"/>
        <v>0</v>
      </c>
      <c r="Z2242" s="33">
        <f t="shared" si="556"/>
        <v>0</v>
      </c>
      <c r="AA2242" s="35">
        <f t="shared" si="557"/>
        <v>0</v>
      </c>
      <c r="AB2242" s="36">
        <f t="shared" si="558"/>
        <v>0</v>
      </c>
      <c r="AC2242" s="37">
        <f t="shared" si="559"/>
        <v>0</v>
      </c>
      <c r="AD2242" s="38"/>
      <c r="AE2242" s="38"/>
      <c r="AF2242" s="39">
        <f t="shared" si="560"/>
        <v>0</v>
      </c>
      <c r="AG2242" s="40"/>
      <c r="AH2242" s="41">
        <f t="shared" si="561"/>
        <v>0</v>
      </c>
      <c r="AI2242" s="42">
        <f t="shared" si="562"/>
        <v>0</v>
      </c>
      <c r="AJ2242" s="43">
        <f t="shared" si="563"/>
        <v>0</v>
      </c>
      <c r="AK2242" s="5" t="str">
        <f>_xlfn.IFNA(VLOOKUP(_xlfn.CONCAT(D2242," - ",S2242),OP!E:F,2,0),"-------------------------------------------NAO DISPONIVEL-------------------------------------------")</f>
        <v>C - RIOCARD</v>
      </c>
      <c r="AL2242" s="7" t="str">
        <f t="shared" ref="AL2242:AL2305" si="565">_xlfn.CONCAT(C2242," - ",B2242," - ",O2242," - ",S2242)</f>
        <v>1 - -------------------------------------------NAO DISPONIVEL------------------------------------------- - 00000002242 - FETRANSPOR</v>
      </c>
      <c r="AM2242" s="7" t="str">
        <f t="shared" ref="AM2242:AM2305" si="566">_xlfn.CONCAT(B2242,L2242,LEFT(M2242,3))</f>
        <v>-------------------------------------------NAO DISPONIVEL-------------------------------------------</v>
      </c>
      <c r="AN2242" s="44" cm="1">
        <f t="array" ref="AN2242">_xlfn.IFS(AJ2242=0,0,AQ2242="INATIVO",2,AQ2242="SEM CADASTRO",4,AQ2242="CPF ATIVO EM OUTRO COMPRADOR",5,AQ2242="NOVO/SEM CARTAO",6,AND(AJ2242&gt;0,AQ2242,""),8)</f>
        <v>0</v>
      </c>
      <c r="AO2242" s="45">
        <f t="shared" si="564"/>
        <v>-10</v>
      </c>
    </row>
    <row r="2243" spans="1:41" x14ac:dyDescent="0.4">
      <c r="A2243" s="21" t="str">
        <f t="shared" ref="A2243:A2306" si="567">IF(AND(E2243&lt;&gt;"",F2243&lt;&gt;""),TRIM(_xlfn.CONCAT(D2243," - ",S2243," - ",E2243," - ",F2243)),"-------------------------------------------NAO DISPONIVEL-------------------------------------------")</f>
        <v>-------------------------------------------NAO DISPONIVEL-------------------------------------------</v>
      </c>
      <c r="B2243" s="5" t="str">
        <f>_xlfn.IFNA(VLOOKUP(A2243,CNPJ!E:F,2,0),"-------------------------------------------NAO DISPONIVEL-------------------------------------------")</f>
        <v>-------------------------------------------NAO DISPONIVEL-------------------------------------------</v>
      </c>
      <c r="C2243" s="22">
        <v>1</v>
      </c>
      <c r="D2243" s="5" t="str">
        <f>_xlfn.XLOOKUP(R2243,OP!C:C,OP!B:B,,0,1)</f>
        <v>RJ</v>
      </c>
      <c r="E2243" s="23"/>
      <c r="M2243" s="26"/>
      <c r="N2243" s="27"/>
      <c r="O2243" s="28" t="str">
        <f t="shared" ref="O2243:O2306" si="568">IF(N2243="",TEXT(ROW(),"00000000000"),IF(N2243="00000000000",TEXT(ROW(),"00000000000"),TRIM(TEXT(N2243,"00000000000"))))</f>
        <v>00000002243</v>
      </c>
      <c r="R2243" s="27" t="s">
        <v>193</v>
      </c>
      <c r="S2243" s="30" t="str">
        <f>_xlfn.IFNA(VLOOKUP(_xlfn.CONCAT(D2243," - ",R2243),OP!A:D,4,0),"-------------------------------------------NAO DISPONIVEL-------------------------------------------")</f>
        <v>FETRANSPOR</v>
      </c>
      <c r="T2243" s="31"/>
      <c r="U2243" s="32"/>
      <c r="V2243" s="31"/>
      <c r="W2243" s="33">
        <f t="shared" ref="W2243:W2306" si="569">ROUND(T2243,2)</f>
        <v>0</v>
      </c>
      <c r="X2243" s="34">
        <f t="shared" ref="X2243:X2306" si="570">ROUND(U2243,0)</f>
        <v>0</v>
      </c>
      <c r="Y2243" s="33">
        <f t="shared" ref="Y2243:Y2306" si="571">ROUND(V2243,2)</f>
        <v>0</v>
      </c>
      <c r="Z2243" s="33">
        <f t="shared" ref="Z2243:Z2306" si="572">(X2243*Y2243)-W2243</f>
        <v>0</v>
      </c>
      <c r="AA2243" s="35">
        <f t="shared" ref="AA2243:AA2306" si="573">Y2243</f>
        <v>0</v>
      </c>
      <c r="AB2243" s="36">
        <f t="shared" ref="AB2243:AB2306" si="574">Z2243</f>
        <v>0</v>
      </c>
      <c r="AC2243" s="37">
        <f t="shared" ref="AC2243:AC2306" si="575">ROUND(IF(AL2243=AL2242,0,SUMIF(AL:AL,AL2243,AB:AB)),2)</f>
        <v>0</v>
      </c>
      <c r="AD2243" s="38"/>
      <c r="AE2243" s="38"/>
      <c r="AF2243" s="39">
        <f t="shared" ref="AF2243:AF2306" si="576">ROUND(SUM(AD2243,AE2243),2)</f>
        <v>0</v>
      </c>
      <c r="AG2243" s="40"/>
      <c r="AH2243" s="41">
        <f t="shared" ref="AH2243:AH2306" si="577">ROUND(AG2243,2)</f>
        <v>0</v>
      </c>
      <c r="AI2243" s="42">
        <f t="shared" ref="AI2243:AI2306" si="578">ROUND(IF(AH2243=0,0,IF(AF2243-AH2243&lt;0,0,IF(AF2243-AH2243&gt;AC2243,AC2243,AF2243-AH2243))),2)</f>
        <v>0</v>
      </c>
      <c r="AJ2243" s="43">
        <f t="shared" ref="AJ2243:AJ2306" si="579">ROUND(IF(AC2243=0,0,IF(AH2243=0,AC2243,AC2243-AI2243)),2)</f>
        <v>0</v>
      </c>
      <c r="AK2243" s="5" t="str">
        <f>_xlfn.IFNA(VLOOKUP(_xlfn.CONCAT(D2243," - ",S2243),OP!E:F,2,0),"-------------------------------------------NAO DISPONIVEL-------------------------------------------")</f>
        <v>C - RIOCARD</v>
      </c>
      <c r="AL2243" s="7" t="str">
        <f t="shared" si="565"/>
        <v>1 - -------------------------------------------NAO DISPONIVEL------------------------------------------- - 00000002243 - FETRANSPOR</v>
      </c>
      <c r="AM2243" s="7" t="str">
        <f t="shared" si="566"/>
        <v>-------------------------------------------NAO DISPONIVEL-------------------------------------------</v>
      </c>
      <c r="AN2243" s="44" cm="1">
        <f t="array" ref="AN2243">_xlfn.IFS(AJ2243=0,0,AQ2243="INATIVO",2,AQ2243="SEM CADASTRO",4,AQ2243="CPF ATIVO EM OUTRO COMPRADOR",5,AQ2243="NOVO/SEM CARTAO",6,AND(AJ2243&gt;0,AQ2243,""),8)</f>
        <v>0</v>
      </c>
      <c r="AO2243" s="45">
        <f t="shared" ref="AO2243:AO2306" si="580">AF2243-(10-AJ2243)</f>
        <v>-10</v>
      </c>
    </row>
    <row r="2244" spans="1:41" x14ac:dyDescent="0.4">
      <c r="A2244" s="21" t="str">
        <f t="shared" si="567"/>
        <v>-------------------------------------------NAO DISPONIVEL-------------------------------------------</v>
      </c>
      <c r="B2244" s="5" t="str">
        <f>_xlfn.IFNA(VLOOKUP(A2244,CNPJ!E:F,2,0),"-------------------------------------------NAO DISPONIVEL-------------------------------------------")</f>
        <v>-------------------------------------------NAO DISPONIVEL-------------------------------------------</v>
      </c>
      <c r="C2244" s="22">
        <v>1</v>
      </c>
      <c r="D2244" s="5" t="str">
        <f>_xlfn.XLOOKUP(R2244,OP!C:C,OP!B:B,,0,1)</f>
        <v>RJ</v>
      </c>
      <c r="E2244" s="23"/>
      <c r="M2244" s="26"/>
      <c r="N2244" s="27"/>
      <c r="O2244" s="28" t="str">
        <f t="shared" si="568"/>
        <v>00000002244</v>
      </c>
      <c r="R2244" s="27" t="s">
        <v>193</v>
      </c>
      <c r="S2244" s="30" t="str">
        <f>_xlfn.IFNA(VLOOKUP(_xlfn.CONCAT(D2244," - ",R2244),OP!A:D,4,0),"-------------------------------------------NAO DISPONIVEL-------------------------------------------")</f>
        <v>FETRANSPOR</v>
      </c>
      <c r="T2244" s="31"/>
      <c r="U2244" s="32"/>
      <c r="V2244" s="31"/>
      <c r="W2244" s="33">
        <f t="shared" si="569"/>
        <v>0</v>
      </c>
      <c r="X2244" s="34">
        <f t="shared" si="570"/>
        <v>0</v>
      </c>
      <c r="Y2244" s="33">
        <f t="shared" si="571"/>
        <v>0</v>
      </c>
      <c r="Z2244" s="33">
        <f t="shared" si="572"/>
        <v>0</v>
      </c>
      <c r="AA2244" s="35">
        <f t="shared" si="573"/>
        <v>0</v>
      </c>
      <c r="AB2244" s="36">
        <f t="shared" si="574"/>
        <v>0</v>
      </c>
      <c r="AC2244" s="37">
        <f t="shared" si="575"/>
        <v>0</v>
      </c>
      <c r="AD2244" s="38"/>
      <c r="AE2244" s="38"/>
      <c r="AF2244" s="39">
        <f t="shared" si="576"/>
        <v>0</v>
      </c>
      <c r="AG2244" s="40"/>
      <c r="AH2244" s="41">
        <f t="shared" si="577"/>
        <v>0</v>
      </c>
      <c r="AI2244" s="42">
        <f t="shared" si="578"/>
        <v>0</v>
      </c>
      <c r="AJ2244" s="43">
        <f t="shared" si="579"/>
        <v>0</v>
      </c>
      <c r="AK2244" s="5" t="str">
        <f>_xlfn.IFNA(VLOOKUP(_xlfn.CONCAT(D2244," - ",S2244),OP!E:F,2,0),"-------------------------------------------NAO DISPONIVEL-------------------------------------------")</f>
        <v>C - RIOCARD</v>
      </c>
      <c r="AL2244" s="7" t="str">
        <f t="shared" si="565"/>
        <v>1 - -------------------------------------------NAO DISPONIVEL------------------------------------------- - 00000002244 - FETRANSPOR</v>
      </c>
      <c r="AM2244" s="7" t="str">
        <f t="shared" si="566"/>
        <v>-------------------------------------------NAO DISPONIVEL-------------------------------------------</v>
      </c>
      <c r="AN2244" s="44" cm="1">
        <f t="array" ref="AN2244">_xlfn.IFS(AJ2244=0,0,AQ2244="INATIVO",2,AQ2244="SEM CADASTRO",4,AQ2244="CPF ATIVO EM OUTRO COMPRADOR",5,AQ2244="NOVO/SEM CARTAO",6,AND(AJ2244&gt;0,AQ2244,""),8)</f>
        <v>0</v>
      </c>
      <c r="AO2244" s="45">
        <f t="shared" si="580"/>
        <v>-10</v>
      </c>
    </row>
    <row r="2245" spans="1:41" x14ac:dyDescent="0.4">
      <c r="A2245" s="21" t="str">
        <f t="shared" si="567"/>
        <v>-------------------------------------------NAO DISPONIVEL-------------------------------------------</v>
      </c>
      <c r="B2245" s="5" t="str">
        <f>_xlfn.IFNA(VLOOKUP(A2245,CNPJ!E:F,2,0),"-------------------------------------------NAO DISPONIVEL-------------------------------------------")</f>
        <v>-------------------------------------------NAO DISPONIVEL-------------------------------------------</v>
      </c>
      <c r="C2245" s="22">
        <v>1</v>
      </c>
      <c r="D2245" s="5" t="str">
        <f>_xlfn.XLOOKUP(R2245,OP!C:C,OP!B:B,,0,1)</f>
        <v>RJ</v>
      </c>
      <c r="E2245" s="23"/>
      <c r="M2245" s="26"/>
      <c r="N2245" s="27"/>
      <c r="O2245" s="28" t="str">
        <f t="shared" si="568"/>
        <v>00000002245</v>
      </c>
      <c r="R2245" s="27" t="s">
        <v>193</v>
      </c>
      <c r="S2245" s="30" t="str">
        <f>_xlfn.IFNA(VLOOKUP(_xlfn.CONCAT(D2245," - ",R2245),OP!A:D,4,0),"-------------------------------------------NAO DISPONIVEL-------------------------------------------")</f>
        <v>FETRANSPOR</v>
      </c>
      <c r="T2245" s="31"/>
      <c r="U2245" s="32"/>
      <c r="V2245" s="31"/>
      <c r="W2245" s="33">
        <f t="shared" si="569"/>
        <v>0</v>
      </c>
      <c r="X2245" s="34">
        <f t="shared" si="570"/>
        <v>0</v>
      </c>
      <c r="Y2245" s="33">
        <f t="shared" si="571"/>
        <v>0</v>
      </c>
      <c r="Z2245" s="33">
        <f t="shared" si="572"/>
        <v>0</v>
      </c>
      <c r="AA2245" s="35">
        <f t="shared" si="573"/>
        <v>0</v>
      </c>
      <c r="AB2245" s="36">
        <f t="shared" si="574"/>
        <v>0</v>
      </c>
      <c r="AC2245" s="37">
        <f t="shared" si="575"/>
        <v>0</v>
      </c>
      <c r="AD2245" s="38"/>
      <c r="AE2245" s="38"/>
      <c r="AF2245" s="39">
        <f t="shared" si="576"/>
        <v>0</v>
      </c>
      <c r="AG2245" s="40"/>
      <c r="AH2245" s="41">
        <f t="shared" si="577"/>
        <v>0</v>
      </c>
      <c r="AI2245" s="42">
        <f t="shared" si="578"/>
        <v>0</v>
      </c>
      <c r="AJ2245" s="43">
        <f t="shared" si="579"/>
        <v>0</v>
      </c>
      <c r="AK2245" s="5" t="str">
        <f>_xlfn.IFNA(VLOOKUP(_xlfn.CONCAT(D2245," - ",S2245),OP!E:F,2,0),"-------------------------------------------NAO DISPONIVEL-------------------------------------------")</f>
        <v>C - RIOCARD</v>
      </c>
      <c r="AL2245" s="7" t="str">
        <f t="shared" si="565"/>
        <v>1 - -------------------------------------------NAO DISPONIVEL------------------------------------------- - 00000002245 - FETRANSPOR</v>
      </c>
      <c r="AM2245" s="7" t="str">
        <f t="shared" si="566"/>
        <v>-------------------------------------------NAO DISPONIVEL-------------------------------------------</v>
      </c>
      <c r="AN2245" s="44" cm="1">
        <f t="array" ref="AN2245">_xlfn.IFS(AJ2245=0,0,AQ2245="INATIVO",2,AQ2245="SEM CADASTRO",4,AQ2245="CPF ATIVO EM OUTRO COMPRADOR",5,AQ2245="NOVO/SEM CARTAO",6,AND(AJ2245&gt;0,AQ2245,""),8)</f>
        <v>0</v>
      </c>
      <c r="AO2245" s="45">
        <f t="shared" si="580"/>
        <v>-10</v>
      </c>
    </row>
    <row r="2246" spans="1:41" x14ac:dyDescent="0.4">
      <c r="A2246" s="21" t="str">
        <f t="shared" si="567"/>
        <v>-------------------------------------------NAO DISPONIVEL-------------------------------------------</v>
      </c>
      <c r="B2246" s="5" t="str">
        <f>_xlfn.IFNA(VLOOKUP(A2246,CNPJ!E:F,2,0),"-------------------------------------------NAO DISPONIVEL-------------------------------------------")</f>
        <v>-------------------------------------------NAO DISPONIVEL-------------------------------------------</v>
      </c>
      <c r="C2246" s="22">
        <v>1</v>
      </c>
      <c r="D2246" s="5" t="str">
        <f>_xlfn.XLOOKUP(R2246,OP!C:C,OP!B:B,,0,1)</f>
        <v>RJ</v>
      </c>
      <c r="E2246" s="23"/>
      <c r="M2246" s="26"/>
      <c r="N2246" s="27"/>
      <c r="O2246" s="28" t="str">
        <f t="shared" si="568"/>
        <v>00000002246</v>
      </c>
      <c r="R2246" s="27" t="s">
        <v>193</v>
      </c>
      <c r="S2246" s="30" t="str">
        <f>_xlfn.IFNA(VLOOKUP(_xlfn.CONCAT(D2246," - ",R2246),OP!A:D,4,0),"-------------------------------------------NAO DISPONIVEL-------------------------------------------")</f>
        <v>FETRANSPOR</v>
      </c>
      <c r="T2246" s="31"/>
      <c r="U2246" s="32"/>
      <c r="V2246" s="31"/>
      <c r="W2246" s="33">
        <f t="shared" si="569"/>
        <v>0</v>
      </c>
      <c r="X2246" s="34">
        <f t="shared" si="570"/>
        <v>0</v>
      </c>
      <c r="Y2246" s="33">
        <f t="shared" si="571"/>
        <v>0</v>
      </c>
      <c r="Z2246" s="33">
        <f t="shared" si="572"/>
        <v>0</v>
      </c>
      <c r="AA2246" s="35">
        <f t="shared" si="573"/>
        <v>0</v>
      </c>
      <c r="AB2246" s="36">
        <f t="shared" si="574"/>
        <v>0</v>
      </c>
      <c r="AC2246" s="37">
        <f t="shared" si="575"/>
        <v>0</v>
      </c>
      <c r="AD2246" s="38"/>
      <c r="AE2246" s="38"/>
      <c r="AF2246" s="39">
        <f t="shared" si="576"/>
        <v>0</v>
      </c>
      <c r="AG2246" s="40"/>
      <c r="AH2246" s="41">
        <f t="shared" si="577"/>
        <v>0</v>
      </c>
      <c r="AI2246" s="42">
        <f t="shared" si="578"/>
        <v>0</v>
      </c>
      <c r="AJ2246" s="43">
        <f t="shared" si="579"/>
        <v>0</v>
      </c>
      <c r="AK2246" s="5" t="str">
        <f>_xlfn.IFNA(VLOOKUP(_xlfn.CONCAT(D2246," - ",S2246),OP!E:F,2,0),"-------------------------------------------NAO DISPONIVEL-------------------------------------------")</f>
        <v>C - RIOCARD</v>
      </c>
      <c r="AL2246" s="7" t="str">
        <f t="shared" si="565"/>
        <v>1 - -------------------------------------------NAO DISPONIVEL------------------------------------------- - 00000002246 - FETRANSPOR</v>
      </c>
      <c r="AM2246" s="7" t="str">
        <f t="shared" si="566"/>
        <v>-------------------------------------------NAO DISPONIVEL-------------------------------------------</v>
      </c>
      <c r="AN2246" s="44" cm="1">
        <f t="array" ref="AN2246">_xlfn.IFS(AJ2246=0,0,AQ2246="INATIVO",2,AQ2246="SEM CADASTRO",4,AQ2246="CPF ATIVO EM OUTRO COMPRADOR",5,AQ2246="NOVO/SEM CARTAO",6,AND(AJ2246&gt;0,AQ2246,""),8)</f>
        <v>0</v>
      </c>
      <c r="AO2246" s="45">
        <f t="shared" si="580"/>
        <v>-10</v>
      </c>
    </row>
    <row r="2247" spans="1:41" x14ac:dyDescent="0.4">
      <c r="A2247" s="21" t="str">
        <f t="shared" si="567"/>
        <v>-------------------------------------------NAO DISPONIVEL-------------------------------------------</v>
      </c>
      <c r="B2247" s="5" t="str">
        <f>_xlfn.IFNA(VLOOKUP(A2247,CNPJ!E:F,2,0),"-------------------------------------------NAO DISPONIVEL-------------------------------------------")</f>
        <v>-------------------------------------------NAO DISPONIVEL-------------------------------------------</v>
      </c>
      <c r="C2247" s="22">
        <v>1</v>
      </c>
      <c r="D2247" s="5" t="str">
        <f>_xlfn.XLOOKUP(R2247,OP!C:C,OP!B:B,,0,1)</f>
        <v>RJ</v>
      </c>
      <c r="E2247" s="23"/>
      <c r="M2247" s="26"/>
      <c r="N2247" s="27"/>
      <c r="O2247" s="28" t="str">
        <f t="shared" si="568"/>
        <v>00000002247</v>
      </c>
      <c r="R2247" s="27" t="s">
        <v>193</v>
      </c>
      <c r="S2247" s="30" t="str">
        <f>_xlfn.IFNA(VLOOKUP(_xlfn.CONCAT(D2247," - ",R2247),OP!A:D,4,0),"-------------------------------------------NAO DISPONIVEL-------------------------------------------")</f>
        <v>FETRANSPOR</v>
      </c>
      <c r="T2247" s="31"/>
      <c r="U2247" s="32"/>
      <c r="V2247" s="31"/>
      <c r="W2247" s="33">
        <f t="shared" si="569"/>
        <v>0</v>
      </c>
      <c r="X2247" s="34">
        <f t="shared" si="570"/>
        <v>0</v>
      </c>
      <c r="Y2247" s="33">
        <f t="shared" si="571"/>
        <v>0</v>
      </c>
      <c r="Z2247" s="33">
        <f t="shared" si="572"/>
        <v>0</v>
      </c>
      <c r="AA2247" s="35">
        <f t="shared" si="573"/>
        <v>0</v>
      </c>
      <c r="AB2247" s="36">
        <f t="shared" si="574"/>
        <v>0</v>
      </c>
      <c r="AC2247" s="37">
        <f t="shared" si="575"/>
        <v>0</v>
      </c>
      <c r="AD2247" s="38"/>
      <c r="AE2247" s="38"/>
      <c r="AF2247" s="39">
        <f t="shared" si="576"/>
        <v>0</v>
      </c>
      <c r="AG2247" s="40"/>
      <c r="AH2247" s="41">
        <f t="shared" si="577"/>
        <v>0</v>
      </c>
      <c r="AI2247" s="42">
        <f t="shared" si="578"/>
        <v>0</v>
      </c>
      <c r="AJ2247" s="43">
        <f t="shared" si="579"/>
        <v>0</v>
      </c>
      <c r="AK2247" s="5" t="str">
        <f>_xlfn.IFNA(VLOOKUP(_xlfn.CONCAT(D2247," - ",S2247),OP!E:F,2,0),"-------------------------------------------NAO DISPONIVEL-------------------------------------------")</f>
        <v>C - RIOCARD</v>
      </c>
      <c r="AL2247" s="7" t="str">
        <f t="shared" si="565"/>
        <v>1 - -------------------------------------------NAO DISPONIVEL------------------------------------------- - 00000002247 - FETRANSPOR</v>
      </c>
      <c r="AM2247" s="7" t="str">
        <f t="shared" si="566"/>
        <v>-------------------------------------------NAO DISPONIVEL-------------------------------------------</v>
      </c>
      <c r="AN2247" s="44" cm="1">
        <f t="array" ref="AN2247">_xlfn.IFS(AJ2247=0,0,AQ2247="INATIVO",2,AQ2247="SEM CADASTRO",4,AQ2247="CPF ATIVO EM OUTRO COMPRADOR",5,AQ2247="NOVO/SEM CARTAO",6,AND(AJ2247&gt;0,AQ2247,""),8)</f>
        <v>0</v>
      </c>
      <c r="AO2247" s="45">
        <f t="shared" si="580"/>
        <v>-10</v>
      </c>
    </row>
    <row r="2248" spans="1:41" x14ac:dyDescent="0.4">
      <c r="A2248" s="21" t="str">
        <f t="shared" si="567"/>
        <v>-------------------------------------------NAO DISPONIVEL-------------------------------------------</v>
      </c>
      <c r="B2248" s="5" t="str">
        <f>_xlfn.IFNA(VLOOKUP(A2248,CNPJ!E:F,2,0),"-------------------------------------------NAO DISPONIVEL-------------------------------------------")</f>
        <v>-------------------------------------------NAO DISPONIVEL-------------------------------------------</v>
      </c>
      <c r="C2248" s="22">
        <v>1</v>
      </c>
      <c r="D2248" s="5" t="str">
        <f>_xlfn.XLOOKUP(R2248,OP!C:C,OP!B:B,,0,1)</f>
        <v>RJ</v>
      </c>
      <c r="E2248" s="23"/>
      <c r="M2248" s="26"/>
      <c r="N2248" s="27"/>
      <c r="O2248" s="28" t="str">
        <f t="shared" si="568"/>
        <v>00000002248</v>
      </c>
      <c r="R2248" s="27" t="s">
        <v>193</v>
      </c>
      <c r="S2248" s="30" t="str">
        <f>_xlfn.IFNA(VLOOKUP(_xlfn.CONCAT(D2248," - ",R2248),OP!A:D,4,0),"-------------------------------------------NAO DISPONIVEL-------------------------------------------")</f>
        <v>FETRANSPOR</v>
      </c>
      <c r="T2248" s="31"/>
      <c r="U2248" s="32"/>
      <c r="V2248" s="31"/>
      <c r="W2248" s="33">
        <f t="shared" si="569"/>
        <v>0</v>
      </c>
      <c r="X2248" s="34">
        <f t="shared" si="570"/>
        <v>0</v>
      </c>
      <c r="Y2248" s="33">
        <f t="shared" si="571"/>
        <v>0</v>
      </c>
      <c r="Z2248" s="33">
        <f t="shared" si="572"/>
        <v>0</v>
      </c>
      <c r="AA2248" s="35">
        <f t="shared" si="573"/>
        <v>0</v>
      </c>
      <c r="AB2248" s="36">
        <f t="shared" si="574"/>
        <v>0</v>
      </c>
      <c r="AC2248" s="37">
        <f t="shared" si="575"/>
        <v>0</v>
      </c>
      <c r="AD2248" s="38"/>
      <c r="AE2248" s="38"/>
      <c r="AF2248" s="39">
        <f t="shared" si="576"/>
        <v>0</v>
      </c>
      <c r="AG2248" s="40"/>
      <c r="AH2248" s="41">
        <f t="shared" si="577"/>
        <v>0</v>
      </c>
      <c r="AI2248" s="42">
        <f t="shared" si="578"/>
        <v>0</v>
      </c>
      <c r="AJ2248" s="43">
        <f t="shared" si="579"/>
        <v>0</v>
      </c>
      <c r="AK2248" s="5" t="str">
        <f>_xlfn.IFNA(VLOOKUP(_xlfn.CONCAT(D2248," - ",S2248),OP!E:F,2,0),"-------------------------------------------NAO DISPONIVEL-------------------------------------------")</f>
        <v>C - RIOCARD</v>
      </c>
      <c r="AL2248" s="7" t="str">
        <f t="shared" si="565"/>
        <v>1 - -------------------------------------------NAO DISPONIVEL------------------------------------------- - 00000002248 - FETRANSPOR</v>
      </c>
      <c r="AM2248" s="7" t="str">
        <f t="shared" si="566"/>
        <v>-------------------------------------------NAO DISPONIVEL-------------------------------------------</v>
      </c>
      <c r="AN2248" s="44" cm="1">
        <f t="array" ref="AN2248">_xlfn.IFS(AJ2248=0,0,AQ2248="INATIVO",2,AQ2248="SEM CADASTRO",4,AQ2248="CPF ATIVO EM OUTRO COMPRADOR",5,AQ2248="NOVO/SEM CARTAO",6,AND(AJ2248&gt;0,AQ2248,""),8)</f>
        <v>0</v>
      </c>
      <c r="AO2248" s="45">
        <f t="shared" si="580"/>
        <v>-10</v>
      </c>
    </row>
    <row r="2249" spans="1:41" x14ac:dyDescent="0.4">
      <c r="A2249" s="21" t="str">
        <f t="shared" si="567"/>
        <v>-------------------------------------------NAO DISPONIVEL-------------------------------------------</v>
      </c>
      <c r="B2249" s="5" t="str">
        <f>_xlfn.IFNA(VLOOKUP(A2249,CNPJ!E:F,2,0),"-------------------------------------------NAO DISPONIVEL-------------------------------------------")</f>
        <v>-------------------------------------------NAO DISPONIVEL-------------------------------------------</v>
      </c>
      <c r="C2249" s="22">
        <v>1</v>
      </c>
      <c r="D2249" s="5" t="str">
        <f>_xlfn.XLOOKUP(R2249,OP!C:C,OP!B:B,,0,1)</f>
        <v>RJ</v>
      </c>
      <c r="E2249" s="23"/>
      <c r="M2249" s="26"/>
      <c r="N2249" s="27"/>
      <c r="O2249" s="28" t="str">
        <f t="shared" si="568"/>
        <v>00000002249</v>
      </c>
      <c r="R2249" s="27" t="s">
        <v>193</v>
      </c>
      <c r="S2249" s="30" t="str">
        <f>_xlfn.IFNA(VLOOKUP(_xlfn.CONCAT(D2249," - ",R2249),OP!A:D,4,0),"-------------------------------------------NAO DISPONIVEL-------------------------------------------")</f>
        <v>FETRANSPOR</v>
      </c>
      <c r="T2249" s="31"/>
      <c r="U2249" s="32"/>
      <c r="V2249" s="31"/>
      <c r="W2249" s="33">
        <f t="shared" si="569"/>
        <v>0</v>
      </c>
      <c r="X2249" s="34">
        <f t="shared" si="570"/>
        <v>0</v>
      </c>
      <c r="Y2249" s="33">
        <f t="shared" si="571"/>
        <v>0</v>
      </c>
      <c r="Z2249" s="33">
        <f t="shared" si="572"/>
        <v>0</v>
      </c>
      <c r="AA2249" s="35">
        <f t="shared" si="573"/>
        <v>0</v>
      </c>
      <c r="AB2249" s="36">
        <f t="shared" si="574"/>
        <v>0</v>
      </c>
      <c r="AC2249" s="37">
        <f t="shared" si="575"/>
        <v>0</v>
      </c>
      <c r="AD2249" s="38"/>
      <c r="AE2249" s="38"/>
      <c r="AF2249" s="39">
        <f t="shared" si="576"/>
        <v>0</v>
      </c>
      <c r="AG2249" s="40"/>
      <c r="AH2249" s="41">
        <f t="shared" si="577"/>
        <v>0</v>
      </c>
      <c r="AI2249" s="42">
        <f t="shared" si="578"/>
        <v>0</v>
      </c>
      <c r="AJ2249" s="43">
        <f t="shared" si="579"/>
        <v>0</v>
      </c>
      <c r="AK2249" s="5" t="str">
        <f>_xlfn.IFNA(VLOOKUP(_xlfn.CONCAT(D2249," - ",S2249),OP!E:F,2,0),"-------------------------------------------NAO DISPONIVEL-------------------------------------------")</f>
        <v>C - RIOCARD</v>
      </c>
      <c r="AL2249" s="7" t="str">
        <f t="shared" si="565"/>
        <v>1 - -------------------------------------------NAO DISPONIVEL------------------------------------------- - 00000002249 - FETRANSPOR</v>
      </c>
      <c r="AM2249" s="7" t="str">
        <f t="shared" si="566"/>
        <v>-------------------------------------------NAO DISPONIVEL-------------------------------------------</v>
      </c>
      <c r="AN2249" s="44" cm="1">
        <f t="array" ref="AN2249">_xlfn.IFS(AJ2249=0,0,AQ2249="INATIVO",2,AQ2249="SEM CADASTRO",4,AQ2249="CPF ATIVO EM OUTRO COMPRADOR",5,AQ2249="NOVO/SEM CARTAO",6,AND(AJ2249&gt;0,AQ2249,""),8)</f>
        <v>0</v>
      </c>
      <c r="AO2249" s="45">
        <f t="shared" si="580"/>
        <v>-10</v>
      </c>
    </row>
    <row r="2250" spans="1:41" x14ac:dyDescent="0.4">
      <c r="A2250" s="21" t="str">
        <f t="shared" si="567"/>
        <v>-------------------------------------------NAO DISPONIVEL-------------------------------------------</v>
      </c>
      <c r="B2250" s="5" t="str">
        <f>_xlfn.IFNA(VLOOKUP(A2250,CNPJ!E:F,2,0),"-------------------------------------------NAO DISPONIVEL-------------------------------------------")</f>
        <v>-------------------------------------------NAO DISPONIVEL-------------------------------------------</v>
      </c>
      <c r="C2250" s="22">
        <v>1</v>
      </c>
      <c r="D2250" s="5" t="str">
        <f>_xlfn.XLOOKUP(R2250,OP!C:C,OP!B:B,,0,1)</f>
        <v>RJ</v>
      </c>
      <c r="E2250" s="23"/>
      <c r="M2250" s="26"/>
      <c r="N2250" s="27"/>
      <c r="O2250" s="28" t="str">
        <f t="shared" si="568"/>
        <v>00000002250</v>
      </c>
      <c r="R2250" s="27" t="s">
        <v>193</v>
      </c>
      <c r="S2250" s="30" t="str">
        <f>_xlfn.IFNA(VLOOKUP(_xlfn.CONCAT(D2250," - ",R2250),OP!A:D,4,0),"-------------------------------------------NAO DISPONIVEL-------------------------------------------")</f>
        <v>FETRANSPOR</v>
      </c>
      <c r="T2250" s="31"/>
      <c r="U2250" s="32"/>
      <c r="V2250" s="31"/>
      <c r="W2250" s="33">
        <f t="shared" si="569"/>
        <v>0</v>
      </c>
      <c r="X2250" s="34">
        <f t="shared" si="570"/>
        <v>0</v>
      </c>
      <c r="Y2250" s="33">
        <f t="shared" si="571"/>
        <v>0</v>
      </c>
      <c r="Z2250" s="33">
        <f t="shared" si="572"/>
        <v>0</v>
      </c>
      <c r="AA2250" s="35">
        <f t="shared" si="573"/>
        <v>0</v>
      </c>
      <c r="AB2250" s="36">
        <f t="shared" si="574"/>
        <v>0</v>
      </c>
      <c r="AC2250" s="37">
        <f t="shared" si="575"/>
        <v>0</v>
      </c>
      <c r="AD2250" s="38"/>
      <c r="AE2250" s="38"/>
      <c r="AF2250" s="39">
        <f t="shared" si="576"/>
        <v>0</v>
      </c>
      <c r="AG2250" s="40"/>
      <c r="AH2250" s="41">
        <f t="shared" si="577"/>
        <v>0</v>
      </c>
      <c r="AI2250" s="42">
        <f t="shared" si="578"/>
        <v>0</v>
      </c>
      <c r="AJ2250" s="43">
        <f t="shared" si="579"/>
        <v>0</v>
      </c>
      <c r="AK2250" s="5" t="str">
        <f>_xlfn.IFNA(VLOOKUP(_xlfn.CONCAT(D2250," - ",S2250),OP!E:F,2,0),"-------------------------------------------NAO DISPONIVEL-------------------------------------------")</f>
        <v>C - RIOCARD</v>
      </c>
      <c r="AL2250" s="7" t="str">
        <f t="shared" si="565"/>
        <v>1 - -------------------------------------------NAO DISPONIVEL------------------------------------------- - 00000002250 - FETRANSPOR</v>
      </c>
      <c r="AM2250" s="7" t="str">
        <f t="shared" si="566"/>
        <v>-------------------------------------------NAO DISPONIVEL-------------------------------------------</v>
      </c>
      <c r="AN2250" s="44" cm="1">
        <f t="array" ref="AN2250">_xlfn.IFS(AJ2250=0,0,AQ2250="INATIVO",2,AQ2250="SEM CADASTRO",4,AQ2250="CPF ATIVO EM OUTRO COMPRADOR",5,AQ2250="NOVO/SEM CARTAO",6,AND(AJ2250&gt;0,AQ2250,""),8)</f>
        <v>0</v>
      </c>
      <c r="AO2250" s="45">
        <f t="shared" si="580"/>
        <v>-10</v>
      </c>
    </row>
    <row r="2251" spans="1:41" x14ac:dyDescent="0.4">
      <c r="A2251" s="21" t="str">
        <f t="shared" si="567"/>
        <v>-------------------------------------------NAO DISPONIVEL-------------------------------------------</v>
      </c>
      <c r="B2251" s="5" t="str">
        <f>_xlfn.IFNA(VLOOKUP(A2251,CNPJ!E:F,2,0),"-------------------------------------------NAO DISPONIVEL-------------------------------------------")</f>
        <v>-------------------------------------------NAO DISPONIVEL-------------------------------------------</v>
      </c>
      <c r="C2251" s="22">
        <v>1</v>
      </c>
      <c r="D2251" s="5" t="str">
        <f>_xlfn.XLOOKUP(R2251,OP!C:C,OP!B:B,,0,1)</f>
        <v>RJ</v>
      </c>
      <c r="E2251" s="23"/>
      <c r="M2251" s="26"/>
      <c r="N2251" s="27"/>
      <c r="O2251" s="28" t="str">
        <f t="shared" si="568"/>
        <v>00000002251</v>
      </c>
      <c r="R2251" s="27" t="s">
        <v>193</v>
      </c>
      <c r="S2251" s="30" t="str">
        <f>_xlfn.IFNA(VLOOKUP(_xlfn.CONCAT(D2251," - ",R2251),OP!A:D,4,0),"-------------------------------------------NAO DISPONIVEL-------------------------------------------")</f>
        <v>FETRANSPOR</v>
      </c>
      <c r="T2251" s="31"/>
      <c r="U2251" s="32"/>
      <c r="V2251" s="31"/>
      <c r="W2251" s="33">
        <f t="shared" si="569"/>
        <v>0</v>
      </c>
      <c r="X2251" s="34">
        <f t="shared" si="570"/>
        <v>0</v>
      </c>
      <c r="Y2251" s="33">
        <f t="shared" si="571"/>
        <v>0</v>
      </c>
      <c r="Z2251" s="33">
        <f t="shared" si="572"/>
        <v>0</v>
      </c>
      <c r="AA2251" s="35">
        <f t="shared" si="573"/>
        <v>0</v>
      </c>
      <c r="AB2251" s="36">
        <f t="shared" si="574"/>
        <v>0</v>
      </c>
      <c r="AC2251" s="37">
        <f t="shared" si="575"/>
        <v>0</v>
      </c>
      <c r="AD2251" s="38"/>
      <c r="AE2251" s="38"/>
      <c r="AF2251" s="39">
        <f t="shared" si="576"/>
        <v>0</v>
      </c>
      <c r="AG2251" s="40"/>
      <c r="AH2251" s="41">
        <f t="shared" si="577"/>
        <v>0</v>
      </c>
      <c r="AI2251" s="42">
        <f t="shared" si="578"/>
        <v>0</v>
      </c>
      <c r="AJ2251" s="43">
        <f t="shared" si="579"/>
        <v>0</v>
      </c>
      <c r="AK2251" s="5" t="str">
        <f>_xlfn.IFNA(VLOOKUP(_xlfn.CONCAT(D2251," - ",S2251),OP!E:F,2,0),"-------------------------------------------NAO DISPONIVEL-------------------------------------------")</f>
        <v>C - RIOCARD</v>
      </c>
      <c r="AL2251" s="7" t="str">
        <f t="shared" si="565"/>
        <v>1 - -------------------------------------------NAO DISPONIVEL------------------------------------------- - 00000002251 - FETRANSPOR</v>
      </c>
      <c r="AM2251" s="7" t="str">
        <f t="shared" si="566"/>
        <v>-------------------------------------------NAO DISPONIVEL-------------------------------------------</v>
      </c>
      <c r="AN2251" s="44" cm="1">
        <f t="array" ref="AN2251">_xlfn.IFS(AJ2251=0,0,AQ2251="INATIVO",2,AQ2251="SEM CADASTRO",4,AQ2251="CPF ATIVO EM OUTRO COMPRADOR",5,AQ2251="NOVO/SEM CARTAO",6,AND(AJ2251&gt;0,AQ2251,""),8)</f>
        <v>0</v>
      </c>
      <c r="AO2251" s="45">
        <f t="shared" si="580"/>
        <v>-10</v>
      </c>
    </row>
    <row r="2252" spans="1:41" x14ac:dyDescent="0.4">
      <c r="A2252" s="21" t="str">
        <f t="shared" si="567"/>
        <v>-------------------------------------------NAO DISPONIVEL-------------------------------------------</v>
      </c>
      <c r="B2252" s="5" t="str">
        <f>_xlfn.IFNA(VLOOKUP(A2252,CNPJ!E:F,2,0),"-------------------------------------------NAO DISPONIVEL-------------------------------------------")</f>
        <v>-------------------------------------------NAO DISPONIVEL-------------------------------------------</v>
      </c>
      <c r="C2252" s="22">
        <v>1</v>
      </c>
      <c r="D2252" s="5" t="str">
        <f>_xlfn.XLOOKUP(R2252,OP!C:C,OP!B:B,,0,1)</f>
        <v>RJ</v>
      </c>
      <c r="E2252" s="23"/>
      <c r="M2252" s="26"/>
      <c r="N2252" s="27"/>
      <c r="O2252" s="28" t="str">
        <f t="shared" si="568"/>
        <v>00000002252</v>
      </c>
      <c r="R2252" s="27" t="s">
        <v>193</v>
      </c>
      <c r="S2252" s="30" t="str">
        <f>_xlfn.IFNA(VLOOKUP(_xlfn.CONCAT(D2252," - ",R2252),OP!A:D,4,0),"-------------------------------------------NAO DISPONIVEL-------------------------------------------")</f>
        <v>FETRANSPOR</v>
      </c>
      <c r="T2252" s="31"/>
      <c r="U2252" s="32"/>
      <c r="V2252" s="31"/>
      <c r="W2252" s="33">
        <f t="shared" si="569"/>
        <v>0</v>
      </c>
      <c r="X2252" s="34">
        <f t="shared" si="570"/>
        <v>0</v>
      </c>
      <c r="Y2252" s="33">
        <f t="shared" si="571"/>
        <v>0</v>
      </c>
      <c r="Z2252" s="33">
        <f t="shared" si="572"/>
        <v>0</v>
      </c>
      <c r="AA2252" s="35">
        <f t="shared" si="573"/>
        <v>0</v>
      </c>
      <c r="AB2252" s="36">
        <f t="shared" si="574"/>
        <v>0</v>
      </c>
      <c r="AC2252" s="37">
        <f t="shared" si="575"/>
        <v>0</v>
      </c>
      <c r="AD2252" s="38"/>
      <c r="AE2252" s="38"/>
      <c r="AF2252" s="39">
        <f t="shared" si="576"/>
        <v>0</v>
      </c>
      <c r="AG2252" s="40"/>
      <c r="AH2252" s="41">
        <f t="shared" si="577"/>
        <v>0</v>
      </c>
      <c r="AI2252" s="42">
        <f t="shared" si="578"/>
        <v>0</v>
      </c>
      <c r="AJ2252" s="43">
        <f t="shared" si="579"/>
        <v>0</v>
      </c>
      <c r="AK2252" s="5" t="str">
        <f>_xlfn.IFNA(VLOOKUP(_xlfn.CONCAT(D2252," - ",S2252),OP!E:F,2,0),"-------------------------------------------NAO DISPONIVEL-------------------------------------------")</f>
        <v>C - RIOCARD</v>
      </c>
      <c r="AL2252" s="7" t="str">
        <f t="shared" si="565"/>
        <v>1 - -------------------------------------------NAO DISPONIVEL------------------------------------------- - 00000002252 - FETRANSPOR</v>
      </c>
      <c r="AM2252" s="7" t="str">
        <f t="shared" si="566"/>
        <v>-------------------------------------------NAO DISPONIVEL-------------------------------------------</v>
      </c>
      <c r="AN2252" s="44" cm="1">
        <f t="array" ref="AN2252">_xlfn.IFS(AJ2252=0,0,AQ2252="INATIVO",2,AQ2252="SEM CADASTRO",4,AQ2252="CPF ATIVO EM OUTRO COMPRADOR",5,AQ2252="NOVO/SEM CARTAO",6,AND(AJ2252&gt;0,AQ2252,""),8)</f>
        <v>0</v>
      </c>
      <c r="AO2252" s="45">
        <f t="shared" si="580"/>
        <v>-10</v>
      </c>
    </row>
    <row r="2253" spans="1:41" x14ac:dyDescent="0.4">
      <c r="A2253" s="21" t="str">
        <f t="shared" si="567"/>
        <v>-------------------------------------------NAO DISPONIVEL-------------------------------------------</v>
      </c>
      <c r="B2253" s="5" t="str">
        <f>_xlfn.IFNA(VLOOKUP(A2253,CNPJ!E:F,2,0),"-------------------------------------------NAO DISPONIVEL-------------------------------------------")</f>
        <v>-------------------------------------------NAO DISPONIVEL-------------------------------------------</v>
      </c>
      <c r="C2253" s="22">
        <v>1</v>
      </c>
      <c r="D2253" s="5" t="str">
        <f>_xlfn.XLOOKUP(R2253,OP!C:C,OP!B:B,,0,1)</f>
        <v>RJ</v>
      </c>
      <c r="E2253" s="23"/>
      <c r="M2253" s="26"/>
      <c r="N2253" s="27"/>
      <c r="O2253" s="28" t="str">
        <f t="shared" si="568"/>
        <v>00000002253</v>
      </c>
      <c r="R2253" s="27" t="s">
        <v>193</v>
      </c>
      <c r="S2253" s="30" t="str">
        <f>_xlfn.IFNA(VLOOKUP(_xlfn.CONCAT(D2253," - ",R2253),OP!A:D,4,0),"-------------------------------------------NAO DISPONIVEL-------------------------------------------")</f>
        <v>FETRANSPOR</v>
      </c>
      <c r="T2253" s="31"/>
      <c r="U2253" s="32"/>
      <c r="V2253" s="31"/>
      <c r="W2253" s="33">
        <f t="shared" si="569"/>
        <v>0</v>
      </c>
      <c r="X2253" s="34">
        <f t="shared" si="570"/>
        <v>0</v>
      </c>
      <c r="Y2253" s="33">
        <f t="shared" si="571"/>
        <v>0</v>
      </c>
      <c r="Z2253" s="33">
        <f t="shared" si="572"/>
        <v>0</v>
      </c>
      <c r="AA2253" s="35">
        <f t="shared" si="573"/>
        <v>0</v>
      </c>
      <c r="AB2253" s="36">
        <f t="shared" si="574"/>
        <v>0</v>
      </c>
      <c r="AC2253" s="37">
        <f t="shared" si="575"/>
        <v>0</v>
      </c>
      <c r="AD2253" s="38"/>
      <c r="AE2253" s="38"/>
      <c r="AF2253" s="39">
        <f t="shared" si="576"/>
        <v>0</v>
      </c>
      <c r="AG2253" s="40"/>
      <c r="AH2253" s="41">
        <f t="shared" si="577"/>
        <v>0</v>
      </c>
      <c r="AI2253" s="42">
        <f t="shared" si="578"/>
        <v>0</v>
      </c>
      <c r="AJ2253" s="43">
        <f t="shared" si="579"/>
        <v>0</v>
      </c>
      <c r="AK2253" s="5" t="str">
        <f>_xlfn.IFNA(VLOOKUP(_xlfn.CONCAT(D2253," - ",S2253),OP!E:F,2,0),"-------------------------------------------NAO DISPONIVEL-------------------------------------------")</f>
        <v>C - RIOCARD</v>
      </c>
      <c r="AL2253" s="7" t="str">
        <f t="shared" si="565"/>
        <v>1 - -------------------------------------------NAO DISPONIVEL------------------------------------------- - 00000002253 - FETRANSPOR</v>
      </c>
      <c r="AM2253" s="7" t="str">
        <f t="shared" si="566"/>
        <v>-------------------------------------------NAO DISPONIVEL-------------------------------------------</v>
      </c>
      <c r="AN2253" s="44" cm="1">
        <f t="array" ref="AN2253">_xlfn.IFS(AJ2253=0,0,AQ2253="INATIVO",2,AQ2253="SEM CADASTRO",4,AQ2253="CPF ATIVO EM OUTRO COMPRADOR",5,AQ2253="NOVO/SEM CARTAO",6,AND(AJ2253&gt;0,AQ2253,""),8)</f>
        <v>0</v>
      </c>
      <c r="AO2253" s="45">
        <f t="shared" si="580"/>
        <v>-10</v>
      </c>
    </row>
    <row r="2254" spans="1:41" x14ac:dyDescent="0.4">
      <c r="A2254" s="21" t="str">
        <f t="shared" si="567"/>
        <v>-------------------------------------------NAO DISPONIVEL-------------------------------------------</v>
      </c>
      <c r="B2254" s="5" t="str">
        <f>_xlfn.IFNA(VLOOKUP(A2254,CNPJ!E:F,2,0),"-------------------------------------------NAO DISPONIVEL-------------------------------------------")</f>
        <v>-------------------------------------------NAO DISPONIVEL-------------------------------------------</v>
      </c>
      <c r="C2254" s="22">
        <v>1</v>
      </c>
      <c r="D2254" s="5" t="str">
        <f>_xlfn.XLOOKUP(R2254,OP!C:C,OP!B:B,,0,1)</f>
        <v>RJ</v>
      </c>
      <c r="E2254" s="23"/>
      <c r="M2254" s="26"/>
      <c r="N2254" s="27"/>
      <c r="O2254" s="28" t="str">
        <f t="shared" si="568"/>
        <v>00000002254</v>
      </c>
      <c r="R2254" s="27" t="s">
        <v>193</v>
      </c>
      <c r="S2254" s="30" t="str">
        <f>_xlfn.IFNA(VLOOKUP(_xlfn.CONCAT(D2254," - ",R2254),OP!A:D,4,0),"-------------------------------------------NAO DISPONIVEL-------------------------------------------")</f>
        <v>FETRANSPOR</v>
      </c>
      <c r="T2254" s="31"/>
      <c r="U2254" s="32"/>
      <c r="V2254" s="31"/>
      <c r="W2254" s="33">
        <f t="shared" si="569"/>
        <v>0</v>
      </c>
      <c r="X2254" s="34">
        <f t="shared" si="570"/>
        <v>0</v>
      </c>
      <c r="Y2254" s="33">
        <f t="shared" si="571"/>
        <v>0</v>
      </c>
      <c r="Z2254" s="33">
        <f t="shared" si="572"/>
        <v>0</v>
      </c>
      <c r="AA2254" s="35">
        <f t="shared" si="573"/>
        <v>0</v>
      </c>
      <c r="AB2254" s="36">
        <f t="shared" si="574"/>
        <v>0</v>
      </c>
      <c r="AC2254" s="37">
        <f t="shared" si="575"/>
        <v>0</v>
      </c>
      <c r="AD2254" s="38"/>
      <c r="AE2254" s="38"/>
      <c r="AF2254" s="39">
        <f t="shared" si="576"/>
        <v>0</v>
      </c>
      <c r="AG2254" s="40"/>
      <c r="AH2254" s="41">
        <f t="shared" si="577"/>
        <v>0</v>
      </c>
      <c r="AI2254" s="42">
        <f t="shared" si="578"/>
        <v>0</v>
      </c>
      <c r="AJ2254" s="43">
        <f t="shared" si="579"/>
        <v>0</v>
      </c>
      <c r="AK2254" s="5" t="str">
        <f>_xlfn.IFNA(VLOOKUP(_xlfn.CONCAT(D2254," - ",S2254),OP!E:F,2,0),"-------------------------------------------NAO DISPONIVEL-------------------------------------------")</f>
        <v>C - RIOCARD</v>
      </c>
      <c r="AL2254" s="7" t="str">
        <f t="shared" si="565"/>
        <v>1 - -------------------------------------------NAO DISPONIVEL------------------------------------------- - 00000002254 - FETRANSPOR</v>
      </c>
      <c r="AM2254" s="7" t="str">
        <f t="shared" si="566"/>
        <v>-------------------------------------------NAO DISPONIVEL-------------------------------------------</v>
      </c>
      <c r="AN2254" s="44" cm="1">
        <f t="array" ref="AN2254">_xlfn.IFS(AJ2254=0,0,AQ2254="INATIVO",2,AQ2254="SEM CADASTRO",4,AQ2254="CPF ATIVO EM OUTRO COMPRADOR",5,AQ2254="NOVO/SEM CARTAO",6,AND(AJ2254&gt;0,AQ2254,""),8)</f>
        <v>0</v>
      </c>
      <c r="AO2254" s="45">
        <f t="shared" si="580"/>
        <v>-10</v>
      </c>
    </row>
    <row r="2255" spans="1:41" x14ac:dyDescent="0.4">
      <c r="A2255" s="21" t="str">
        <f t="shared" si="567"/>
        <v>-------------------------------------------NAO DISPONIVEL-------------------------------------------</v>
      </c>
      <c r="B2255" s="5" t="str">
        <f>_xlfn.IFNA(VLOOKUP(A2255,CNPJ!E:F,2,0),"-------------------------------------------NAO DISPONIVEL-------------------------------------------")</f>
        <v>-------------------------------------------NAO DISPONIVEL-------------------------------------------</v>
      </c>
      <c r="C2255" s="22">
        <v>1</v>
      </c>
      <c r="D2255" s="5" t="str">
        <f>_xlfn.XLOOKUP(R2255,OP!C:C,OP!B:B,,0,1)</f>
        <v>RJ</v>
      </c>
      <c r="E2255" s="23"/>
      <c r="M2255" s="26"/>
      <c r="N2255" s="27"/>
      <c r="O2255" s="28" t="str">
        <f t="shared" si="568"/>
        <v>00000002255</v>
      </c>
      <c r="R2255" s="27" t="s">
        <v>193</v>
      </c>
      <c r="S2255" s="30" t="str">
        <f>_xlfn.IFNA(VLOOKUP(_xlfn.CONCAT(D2255," - ",R2255),OP!A:D,4,0),"-------------------------------------------NAO DISPONIVEL-------------------------------------------")</f>
        <v>FETRANSPOR</v>
      </c>
      <c r="T2255" s="31"/>
      <c r="U2255" s="32"/>
      <c r="V2255" s="31"/>
      <c r="W2255" s="33">
        <f t="shared" si="569"/>
        <v>0</v>
      </c>
      <c r="X2255" s="34">
        <f t="shared" si="570"/>
        <v>0</v>
      </c>
      <c r="Y2255" s="33">
        <f t="shared" si="571"/>
        <v>0</v>
      </c>
      <c r="Z2255" s="33">
        <f t="shared" si="572"/>
        <v>0</v>
      </c>
      <c r="AA2255" s="35">
        <f t="shared" si="573"/>
        <v>0</v>
      </c>
      <c r="AB2255" s="36">
        <f t="shared" si="574"/>
        <v>0</v>
      </c>
      <c r="AC2255" s="37">
        <f t="shared" si="575"/>
        <v>0</v>
      </c>
      <c r="AD2255" s="38"/>
      <c r="AE2255" s="38"/>
      <c r="AF2255" s="39">
        <f t="shared" si="576"/>
        <v>0</v>
      </c>
      <c r="AG2255" s="40"/>
      <c r="AH2255" s="41">
        <f t="shared" si="577"/>
        <v>0</v>
      </c>
      <c r="AI2255" s="42">
        <f t="shared" si="578"/>
        <v>0</v>
      </c>
      <c r="AJ2255" s="43">
        <f t="shared" si="579"/>
        <v>0</v>
      </c>
      <c r="AK2255" s="5" t="str">
        <f>_xlfn.IFNA(VLOOKUP(_xlfn.CONCAT(D2255," - ",S2255),OP!E:F,2,0),"-------------------------------------------NAO DISPONIVEL-------------------------------------------")</f>
        <v>C - RIOCARD</v>
      </c>
      <c r="AL2255" s="7" t="str">
        <f t="shared" si="565"/>
        <v>1 - -------------------------------------------NAO DISPONIVEL------------------------------------------- - 00000002255 - FETRANSPOR</v>
      </c>
      <c r="AM2255" s="7" t="str">
        <f t="shared" si="566"/>
        <v>-------------------------------------------NAO DISPONIVEL-------------------------------------------</v>
      </c>
      <c r="AN2255" s="44" cm="1">
        <f t="array" ref="AN2255">_xlfn.IFS(AJ2255=0,0,AQ2255="INATIVO",2,AQ2255="SEM CADASTRO",4,AQ2255="CPF ATIVO EM OUTRO COMPRADOR",5,AQ2255="NOVO/SEM CARTAO",6,AND(AJ2255&gt;0,AQ2255,""),8)</f>
        <v>0</v>
      </c>
      <c r="AO2255" s="45">
        <f t="shared" si="580"/>
        <v>-10</v>
      </c>
    </row>
    <row r="2256" spans="1:41" x14ac:dyDescent="0.4">
      <c r="A2256" s="21" t="str">
        <f t="shared" si="567"/>
        <v>-------------------------------------------NAO DISPONIVEL-------------------------------------------</v>
      </c>
      <c r="B2256" s="5" t="str">
        <f>_xlfn.IFNA(VLOOKUP(A2256,CNPJ!E:F,2,0),"-------------------------------------------NAO DISPONIVEL-------------------------------------------")</f>
        <v>-------------------------------------------NAO DISPONIVEL-------------------------------------------</v>
      </c>
      <c r="C2256" s="22">
        <v>1</v>
      </c>
      <c r="D2256" s="5" t="str">
        <f>_xlfn.XLOOKUP(R2256,OP!C:C,OP!B:B,,0,1)</f>
        <v>RJ</v>
      </c>
      <c r="E2256" s="23"/>
      <c r="M2256" s="26"/>
      <c r="N2256" s="27"/>
      <c r="O2256" s="28" t="str">
        <f t="shared" si="568"/>
        <v>00000002256</v>
      </c>
      <c r="R2256" s="27" t="s">
        <v>193</v>
      </c>
      <c r="S2256" s="30" t="str">
        <f>_xlfn.IFNA(VLOOKUP(_xlfn.CONCAT(D2256," - ",R2256),OP!A:D,4,0),"-------------------------------------------NAO DISPONIVEL-------------------------------------------")</f>
        <v>FETRANSPOR</v>
      </c>
      <c r="T2256" s="31"/>
      <c r="U2256" s="32"/>
      <c r="V2256" s="31"/>
      <c r="W2256" s="33">
        <f t="shared" si="569"/>
        <v>0</v>
      </c>
      <c r="X2256" s="34">
        <f t="shared" si="570"/>
        <v>0</v>
      </c>
      <c r="Y2256" s="33">
        <f t="shared" si="571"/>
        <v>0</v>
      </c>
      <c r="Z2256" s="33">
        <f t="shared" si="572"/>
        <v>0</v>
      </c>
      <c r="AA2256" s="35">
        <f t="shared" si="573"/>
        <v>0</v>
      </c>
      <c r="AB2256" s="36">
        <f t="shared" si="574"/>
        <v>0</v>
      </c>
      <c r="AC2256" s="37">
        <f t="shared" si="575"/>
        <v>0</v>
      </c>
      <c r="AD2256" s="38"/>
      <c r="AE2256" s="38"/>
      <c r="AF2256" s="39">
        <f t="shared" si="576"/>
        <v>0</v>
      </c>
      <c r="AG2256" s="40"/>
      <c r="AH2256" s="41">
        <f t="shared" si="577"/>
        <v>0</v>
      </c>
      <c r="AI2256" s="42">
        <f t="shared" si="578"/>
        <v>0</v>
      </c>
      <c r="AJ2256" s="43">
        <f t="shared" si="579"/>
        <v>0</v>
      </c>
      <c r="AK2256" s="5" t="str">
        <f>_xlfn.IFNA(VLOOKUP(_xlfn.CONCAT(D2256," - ",S2256),OP!E:F,2,0),"-------------------------------------------NAO DISPONIVEL-------------------------------------------")</f>
        <v>C - RIOCARD</v>
      </c>
      <c r="AL2256" s="7" t="str">
        <f t="shared" si="565"/>
        <v>1 - -------------------------------------------NAO DISPONIVEL------------------------------------------- - 00000002256 - FETRANSPOR</v>
      </c>
      <c r="AM2256" s="7" t="str">
        <f t="shared" si="566"/>
        <v>-------------------------------------------NAO DISPONIVEL-------------------------------------------</v>
      </c>
      <c r="AN2256" s="44" cm="1">
        <f t="array" ref="AN2256">_xlfn.IFS(AJ2256=0,0,AQ2256="INATIVO",2,AQ2256="SEM CADASTRO",4,AQ2256="CPF ATIVO EM OUTRO COMPRADOR",5,AQ2256="NOVO/SEM CARTAO",6,AND(AJ2256&gt;0,AQ2256,""),8)</f>
        <v>0</v>
      </c>
      <c r="AO2256" s="45">
        <f t="shared" si="580"/>
        <v>-10</v>
      </c>
    </row>
    <row r="2257" spans="1:41" x14ac:dyDescent="0.4">
      <c r="A2257" s="21" t="str">
        <f t="shared" si="567"/>
        <v>-------------------------------------------NAO DISPONIVEL-------------------------------------------</v>
      </c>
      <c r="B2257" s="5" t="str">
        <f>_xlfn.IFNA(VLOOKUP(A2257,CNPJ!E:F,2,0),"-------------------------------------------NAO DISPONIVEL-------------------------------------------")</f>
        <v>-------------------------------------------NAO DISPONIVEL-------------------------------------------</v>
      </c>
      <c r="C2257" s="22">
        <v>1</v>
      </c>
      <c r="D2257" s="5" t="str">
        <f>_xlfn.XLOOKUP(R2257,OP!C:C,OP!B:B,,0,1)</f>
        <v>RJ</v>
      </c>
      <c r="E2257" s="23"/>
      <c r="M2257" s="26"/>
      <c r="N2257" s="27"/>
      <c r="O2257" s="28" t="str">
        <f t="shared" si="568"/>
        <v>00000002257</v>
      </c>
      <c r="R2257" s="27" t="s">
        <v>193</v>
      </c>
      <c r="S2257" s="30" t="str">
        <f>_xlfn.IFNA(VLOOKUP(_xlfn.CONCAT(D2257," - ",R2257),OP!A:D,4,0),"-------------------------------------------NAO DISPONIVEL-------------------------------------------")</f>
        <v>FETRANSPOR</v>
      </c>
      <c r="T2257" s="31"/>
      <c r="U2257" s="32"/>
      <c r="V2257" s="31"/>
      <c r="W2257" s="33">
        <f t="shared" si="569"/>
        <v>0</v>
      </c>
      <c r="X2257" s="34">
        <f t="shared" si="570"/>
        <v>0</v>
      </c>
      <c r="Y2257" s="33">
        <f t="shared" si="571"/>
        <v>0</v>
      </c>
      <c r="Z2257" s="33">
        <f t="shared" si="572"/>
        <v>0</v>
      </c>
      <c r="AA2257" s="35">
        <f t="shared" si="573"/>
        <v>0</v>
      </c>
      <c r="AB2257" s="36">
        <f t="shared" si="574"/>
        <v>0</v>
      </c>
      <c r="AC2257" s="37">
        <f t="shared" si="575"/>
        <v>0</v>
      </c>
      <c r="AD2257" s="38"/>
      <c r="AE2257" s="38"/>
      <c r="AF2257" s="39">
        <f t="shared" si="576"/>
        <v>0</v>
      </c>
      <c r="AG2257" s="40"/>
      <c r="AH2257" s="41">
        <f t="shared" si="577"/>
        <v>0</v>
      </c>
      <c r="AI2257" s="42">
        <f t="shared" si="578"/>
        <v>0</v>
      </c>
      <c r="AJ2257" s="43">
        <f t="shared" si="579"/>
        <v>0</v>
      </c>
      <c r="AK2257" s="5" t="str">
        <f>_xlfn.IFNA(VLOOKUP(_xlfn.CONCAT(D2257," - ",S2257),OP!E:F,2,0),"-------------------------------------------NAO DISPONIVEL-------------------------------------------")</f>
        <v>C - RIOCARD</v>
      </c>
      <c r="AL2257" s="7" t="str">
        <f t="shared" si="565"/>
        <v>1 - -------------------------------------------NAO DISPONIVEL------------------------------------------- - 00000002257 - FETRANSPOR</v>
      </c>
      <c r="AM2257" s="7" t="str">
        <f t="shared" si="566"/>
        <v>-------------------------------------------NAO DISPONIVEL-------------------------------------------</v>
      </c>
      <c r="AN2257" s="44" cm="1">
        <f t="array" ref="AN2257">_xlfn.IFS(AJ2257=0,0,AQ2257="INATIVO",2,AQ2257="SEM CADASTRO",4,AQ2257="CPF ATIVO EM OUTRO COMPRADOR",5,AQ2257="NOVO/SEM CARTAO",6,AND(AJ2257&gt;0,AQ2257,""),8)</f>
        <v>0</v>
      </c>
      <c r="AO2257" s="45">
        <f t="shared" si="580"/>
        <v>-10</v>
      </c>
    </row>
    <row r="2258" spans="1:41" x14ac:dyDescent="0.4">
      <c r="A2258" s="21" t="str">
        <f t="shared" si="567"/>
        <v>-------------------------------------------NAO DISPONIVEL-------------------------------------------</v>
      </c>
      <c r="B2258" s="5" t="str">
        <f>_xlfn.IFNA(VLOOKUP(A2258,CNPJ!E:F,2,0),"-------------------------------------------NAO DISPONIVEL-------------------------------------------")</f>
        <v>-------------------------------------------NAO DISPONIVEL-------------------------------------------</v>
      </c>
      <c r="C2258" s="22">
        <v>1</v>
      </c>
      <c r="D2258" s="5" t="str">
        <f>_xlfn.XLOOKUP(R2258,OP!C:C,OP!B:B,,0,1)</f>
        <v>RJ</v>
      </c>
      <c r="E2258" s="23"/>
      <c r="M2258" s="26"/>
      <c r="N2258" s="27"/>
      <c r="O2258" s="28" t="str">
        <f t="shared" si="568"/>
        <v>00000002258</v>
      </c>
      <c r="R2258" s="27" t="s">
        <v>193</v>
      </c>
      <c r="S2258" s="30" t="str">
        <f>_xlfn.IFNA(VLOOKUP(_xlfn.CONCAT(D2258," - ",R2258),OP!A:D,4,0),"-------------------------------------------NAO DISPONIVEL-------------------------------------------")</f>
        <v>FETRANSPOR</v>
      </c>
      <c r="T2258" s="31"/>
      <c r="U2258" s="32"/>
      <c r="V2258" s="31"/>
      <c r="W2258" s="33">
        <f t="shared" si="569"/>
        <v>0</v>
      </c>
      <c r="X2258" s="34">
        <f t="shared" si="570"/>
        <v>0</v>
      </c>
      <c r="Y2258" s="33">
        <f t="shared" si="571"/>
        <v>0</v>
      </c>
      <c r="Z2258" s="33">
        <f t="shared" si="572"/>
        <v>0</v>
      </c>
      <c r="AA2258" s="35">
        <f t="shared" si="573"/>
        <v>0</v>
      </c>
      <c r="AB2258" s="36">
        <f t="shared" si="574"/>
        <v>0</v>
      </c>
      <c r="AC2258" s="37">
        <f t="shared" si="575"/>
        <v>0</v>
      </c>
      <c r="AD2258" s="38"/>
      <c r="AE2258" s="38"/>
      <c r="AF2258" s="39">
        <f t="shared" si="576"/>
        <v>0</v>
      </c>
      <c r="AG2258" s="40"/>
      <c r="AH2258" s="41">
        <f t="shared" si="577"/>
        <v>0</v>
      </c>
      <c r="AI2258" s="42">
        <f t="shared" si="578"/>
        <v>0</v>
      </c>
      <c r="AJ2258" s="43">
        <f t="shared" si="579"/>
        <v>0</v>
      </c>
      <c r="AK2258" s="5" t="str">
        <f>_xlfn.IFNA(VLOOKUP(_xlfn.CONCAT(D2258," - ",S2258),OP!E:F,2,0),"-------------------------------------------NAO DISPONIVEL-------------------------------------------")</f>
        <v>C - RIOCARD</v>
      </c>
      <c r="AL2258" s="7" t="str">
        <f t="shared" si="565"/>
        <v>1 - -------------------------------------------NAO DISPONIVEL------------------------------------------- - 00000002258 - FETRANSPOR</v>
      </c>
      <c r="AM2258" s="7" t="str">
        <f t="shared" si="566"/>
        <v>-------------------------------------------NAO DISPONIVEL-------------------------------------------</v>
      </c>
      <c r="AN2258" s="44" cm="1">
        <f t="array" ref="AN2258">_xlfn.IFS(AJ2258=0,0,AQ2258="INATIVO",2,AQ2258="SEM CADASTRO",4,AQ2258="CPF ATIVO EM OUTRO COMPRADOR",5,AQ2258="NOVO/SEM CARTAO",6,AND(AJ2258&gt;0,AQ2258,""),8)</f>
        <v>0</v>
      </c>
      <c r="AO2258" s="45">
        <f t="shared" si="580"/>
        <v>-10</v>
      </c>
    </row>
    <row r="2259" spans="1:41" x14ac:dyDescent="0.4">
      <c r="A2259" s="21" t="str">
        <f t="shared" si="567"/>
        <v>-------------------------------------------NAO DISPONIVEL-------------------------------------------</v>
      </c>
      <c r="B2259" s="5" t="str">
        <f>_xlfn.IFNA(VLOOKUP(A2259,CNPJ!E:F,2,0),"-------------------------------------------NAO DISPONIVEL-------------------------------------------")</f>
        <v>-------------------------------------------NAO DISPONIVEL-------------------------------------------</v>
      </c>
      <c r="C2259" s="22">
        <v>1</v>
      </c>
      <c r="D2259" s="5" t="str">
        <f>_xlfn.XLOOKUP(R2259,OP!C:C,OP!B:B,,0,1)</f>
        <v>RJ</v>
      </c>
      <c r="E2259" s="23"/>
      <c r="M2259" s="26"/>
      <c r="N2259" s="27"/>
      <c r="O2259" s="28" t="str">
        <f t="shared" si="568"/>
        <v>00000002259</v>
      </c>
      <c r="R2259" s="27" t="s">
        <v>193</v>
      </c>
      <c r="S2259" s="30" t="str">
        <f>_xlfn.IFNA(VLOOKUP(_xlfn.CONCAT(D2259," - ",R2259),OP!A:D,4,0),"-------------------------------------------NAO DISPONIVEL-------------------------------------------")</f>
        <v>FETRANSPOR</v>
      </c>
      <c r="T2259" s="31"/>
      <c r="U2259" s="32"/>
      <c r="V2259" s="31"/>
      <c r="W2259" s="33">
        <f t="shared" si="569"/>
        <v>0</v>
      </c>
      <c r="X2259" s="34">
        <f t="shared" si="570"/>
        <v>0</v>
      </c>
      <c r="Y2259" s="33">
        <f t="shared" si="571"/>
        <v>0</v>
      </c>
      <c r="Z2259" s="33">
        <f t="shared" si="572"/>
        <v>0</v>
      </c>
      <c r="AA2259" s="35">
        <f t="shared" si="573"/>
        <v>0</v>
      </c>
      <c r="AB2259" s="36">
        <f t="shared" si="574"/>
        <v>0</v>
      </c>
      <c r="AC2259" s="37">
        <f t="shared" si="575"/>
        <v>0</v>
      </c>
      <c r="AD2259" s="38"/>
      <c r="AE2259" s="38"/>
      <c r="AF2259" s="39">
        <f t="shared" si="576"/>
        <v>0</v>
      </c>
      <c r="AG2259" s="40"/>
      <c r="AH2259" s="41">
        <f t="shared" si="577"/>
        <v>0</v>
      </c>
      <c r="AI2259" s="42">
        <f t="shared" si="578"/>
        <v>0</v>
      </c>
      <c r="AJ2259" s="43">
        <f t="shared" si="579"/>
        <v>0</v>
      </c>
      <c r="AK2259" s="5" t="str">
        <f>_xlfn.IFNA(VLOOKUP(_xlfn.CONCAT(D2259," - ",S2259),OP!E:F,2,0),"-------------------------------------------NAO DISPONIVEL-------------------------------------------")</f>
        <v>C - RIOCARD</v>
      </c>
      <c r="AL2259" s="7" t="str">
        <f t="shared" si="565"/>
        <v>1 - -------------------------------------------NAO DISPONIVEL------------------------------------------- - 00000002259 - FETRANSPOR</v>
      </c>
      <c r="AM2259" s="7" t="str">
        <f t="shared" si="566"/>
        <v>-------------------------------------------NAO DISPONIVEL-------------------------------------------</v>
      </c>
      <c r="AN2259" s="44" cm="1">
        <f t="array" ref="AN2259">_xlfn.IFS(AJ2259=0,0,AQ2259="INATIVO",2,AQ2259="SEM CADASTRO",4,AQ2259="CPF ATIVO EM OUTRO COMPRADOR",5,AQ2259="NOVO/SEM CARTAO",6,AND(AJ2259&gt;0,AQ2259,""),8)</f>
        <v>0</v>
      </c>
      <c r="AO2259" s="45">
        <f t="shared" si="580"/>
        <v>-10</v>
      </c>
    </row>
    <row r="2260" spans="1:41" x14ac:dyDescent="0.4">
      <c r="A2260" s="21" t="str">
        <f t="shared" si="567"/>
        <v>-------------------------------------------NAO DISPONIVEL-------------------------------------------</v>
      </c>
      <c r="B2260" s="5" t="str">
        <f>_xlfn.IFNA(VLOOKUP(A2260,CNPJ!E:F,2,0),"-------------------------------------------NAO DISPONIVEL-------------------------------------------")</f>
        <v>-------------------------------------------NAO DISPONIVEL-------------------------------------------</v>
      </c>
      <c r="C2260" s="22">
        <v>1</v>
      </c>
      <c r="D2260" s="5" t="str">
        <f>_xlfn.XLOOKUP(R2260,OP!C:C,OP!B:B,,0,1)</f>
        <v>RJ</v>
      </c>
      <c r="E2260" s="23"/>
      <c r="M2260" s="26"/>
      <c r="N2260" s="27"/>
      <c r="O2260" s="28" t="str">
        <f t="shared" si="568"/>
        <v>00000002260</v>
      </c>
      <c r="R2260" s="27" t="s">
        <v>193</v>
      </c>
      <c r="S2260" s="30" t="str">
        <f>_xlfn.IFNA(VLOOKUP(_xlfn.CONCAT(D2260," - ",R2260),OP!A:D,4,0),"-------------------------------------------NAO DISPONIVEL-------------------------------------------")</f>
        <v>FETRANSPOR</v>
      </c>
      <c r="T2260" s="31"/>
      <c r="U2260" s="32"/>
      <c r="V2260" s="31"/>
      <c r="W2260" s="33">
        <f t="shared" si="569"/>
        <v>0</v>
      </c>
      <c r="X2260" s="34">
        <f t="shared" si="570"/>
        <v>0</v>
      </c>
      <c r="Y2260" s="33">
        <f t="shared" si="571"/>
        <v>0</v>
      </c>
      <c r="Z2260" s="33">
        <f t="shared" si="572"/>
        <v>0</v>
      </c>
      <c r="AA2260" s="35">
        <f t="shared" si="573"/>
        <v>0</v>
      </c>
      <c r="AB2260" s="36">
        <f t="shared" si="574"/>
        <v>0</v>
      </c>
      <c r="AC2260" s="37">
        <f t="shared" si="575"/>
        <v>0</v>
      </c>
      <c r="AD2260" s="38"/>
      <c r="AE2260" s="38"/>
      <c r="AF2260" s="39">
        <f t="shared" si="576"/>
        <v>0</v>
      </c>
      <c r="AG2260" s="40"/>
      <c r="AH2260" s="41">
        <f t="shared" si="577"/>
        <v>0</v>
      </c>
      <c r="AI2260" s="42">
        <f t="shared" si="578"/>
        <v>0</v>
      </c>
      <c r="AJ2260" s="43">
        <f t="shared" si="579"/>
        <v>0</v>
      </c>
      <c r="AK2260" s="5" t="str">
        <f>_xlfn.IFNA(VLOOKUP(_xlfn.CONCAT(D2260," - ",S2260),OP!E:F,2,0),"-------------------------------------------NAO DISPONIVEL-------------------------------------------")</f>
        <v>C - RIOCARD</v>
      </c>
      <c r="AL2260" s="7" t="str">
        <f t="shared" si="565"/>
        <v>1 - -------------------------------------------NAO DISPONIVEL------------------------------------------- - 00000002260 - FETRANSPOR</v>
      </c>
      <c r="AM2260" s="7" t="str">
        <f t="shared" si="566"/>
        <v>-------------------------------------------NAO DISPONIVEL-------------------------------------------</v>
      </c>
      <c r="AN2260" s="44" cm="1">
        <f t="array" ref="AN2260">_xlfn.IFS(AJ2260=0,0,AQ2260="INATIVO",2,AQ2260="SEM CADASTRO",4,AQ2260="CPF ATIVO EM OUTRO COMPRADOR",5,AQ2260="NOVO/SEM CARTAO",6,AND(AJ2260&gt;0,AQ2260,""),8)</f>
        <v>0</v>
      </c>
      <c r="AO2260" s="45">
        <f t="shared" si="580"/>
        <v>-10</v>
      </c>
    </row>
    <row r="2261" spans="1:41" x14ac:dyDescent="0.4">
      <c r="A2261" s="21" t="str">
        <f t="shared" si="567"/>
        <v>-------------------------------------------NAO DISPONIVEL-------------------------------------------</v>
      </c>
      <c r="B2261" s="5" t="str">
        <f>_xlfn.IFNA(VLOOKUP(A2261,CNPJ!E:F,2,0),"-------------------------------------------NAO DISPONIVEL-------------------------------------------")</f>
        <v>-------------------------------------------NAO DISPONIVEL-------------------------------------------</v>
      </c>
      <c r="C2261" s="22">
        <v>1</v>
      </c>
      <c r="D2261" s="5" t="str">
        <f>_xlfn.XLOOKUP(R2261,OP!C:C,OP!B:B,,0,1)</f>
        <v>RJ</v>
      </c>
      <c r="E2261" s="23"/>
      <c r="M2261" s="26"/>
      <c r="N2261" s="27"/>
      <c r="O2261" s="28" t="str">
        <f t="shared" si="568"/>
        <v>00000002261</v>
      </c>
      <c r="R2261" s="27" t="s">
        <v>193</v>
      </c>
      <c r="S2261" s="30" t="str">
        <f>_xlfn.IFNA(VLOOKUP(_xlfn.CONCAT(D2261," - ",R2261),OP!A:D,4,0),"-------------------------------------------NAO DISPONIVEL-------------------------------------------")</f>
        <v>FETRANSPOR</v>
      </c>
      <c r="T2261" s="31"/>
      <c r="U2261" s="32"/>
      <c r="V2261" s="31"/>
      <c r="W2261" s="33">
        <f t="shared" si="569"/>
        <v>0</v>
      </c>
      <c r="X2261" s="34">
        <f t="shared" si="570"/>
        <v>0</v>
      </c>
      <c r="Y2261" s="33">
        <f t="shared" si="571"/>
        <v>0</v>
      </c>
      <c r="Z2261" s="33">
        <f t="shared" si="572"/>
        <v>0</v>
      </c>
      <c r="AA2261" s="35">
        <f t="shared" si="573"/>
        <v>0</v>
      </c>
      <c r="AB2261" s="36">
        <f t="shared" si="574"/>
        <v>0</v>
      </c>
      <c r="AC2261" s="37">
        <f t="shared" si="575"/>
        <v>0</v>
      </c>
      <c r="AD2261" s="38"/>
      <c r="AE2261" s="38"/>
      <c r="AF2261" s="39">
        <f t="shared" si="576"/>
        <v>0</v>
      </c>
      <c r="AG2261" s="40"/>
      <c r="AH2261" s="41">
        <f t="shared" si="577"/>
        <v>0</v>
      </c>
      <c r="AI2261" s="42">
        <f t="shared" si="578"/>
        <v>0</v>
      </c>
      <c r="AJ2261" s="43">
        <f t="shared" si="579"/>
        <v>0</v>
      </c>
      <c r="AK2261" s="5" t="str">
        <f>_xlfn.IFNA(VLOOKUP(_xlfn.CONCAT(D2261," - ",S2261),OP!E:F,2,0),"-------------------------------------------NAO DISPONIVEL-------------------------------------------")</f>
        <v>C - RIOCARD</v>
      </c>
      <c r="AL2261" s="7" t="str">
        <f t="shared" si="565"/>
        <v>1 - -------------------------------------------NAO DISPONIVEL------------------------------------------- - 00000002261 - FETRANSPOR</v>
      </c>
      <c r="AM2261" s="7" t="str">
        <f t="shared" si="566"/>
        <v>-------------------------------------------NAO DISPONIVEL-------------------------------------------</v>
      </c>
      <c r="AN2261" s="44" cm="1">
        <f t="array" ref="AN2261">_xlfn.IFS(AJ2261=0,0,AQ2261="INATIVO",2,AQ2261="SEM CADASTRO",4,AQ2261="CPF ATIVO EM OUTRO COMPRADOR",5,AQ2261="NOVO/SEM CARTAO",6,AND(AJ2261&gt;0,AQ2261,""),8)</f>
        <v>0</v>
      </c>
      <c r="AO2261" s="45">
        <f t="shared" si="580"/>
        <v>-10</v>
      </c>
    </row>
    <row r="2262" spans="1:41" x14ac:dyDescent="0.4">
      <c r="A2262" s="21" t="str">
        <f t="shared" si="567"/>
        <v>-------------------------------------------NAO DISPONIVEL-------------------------------------------</v>
      </c>
      <c r="B2262" s="5" t="str">
        <f>_xlfn.IFNA(VLOOKUP(A2262,CNPJ!E:F,2,0),"-------------------------------------------NAO DISPONIVEL-------------------------------------------")</f>
        <v>-------------------------------------------NAO DISPONIVEL-------------------------------------------</v>
      </c>
      <c r="C2262" s="22">
        <v>1</v>
      </c>
      <c r="D2262" s="5" t="str">
        <f>_xlfn.XLOOKUP(R2262,OP!C:C,OP!B:B,,0,1)</f>
        <v>RJ</v>
      </c>
      <c r="E2262" s="23"/>
      <c r="M2262" s="26"/>
      <c r="N2262" s="27"/>
      <c r="O2262" s="28" t="str">
        <f t="shared" si="568"/>
        <v>00000002262</v>
      </c>
      <c r="R2262" s="27" t="s">
        <v>193</v>
      </c>
      <c r="S2262" s="30" t="str">
        <f>_xlfn.IFNA(VLOOKUP(_xlfn.CONCAT(D2262," - ",R2262),OP!A:D,4,0),"-------------------------------------------NAO DISPONIVEL-------------------------------------------")</f>
        <v>FETRANSPOR</v>
      </c>
      <c r="T2262" s="31"/>
      <c r="U2262" s="32"/>
      <c r="V2262" s="31"/>
      <c r="W2262" s="33">
        <f t="shared" si="569"/>
        <v>0</v>
      </c>
      <c r="X2262" s="34">
        <f t="shared" si="570"/>
        <v>0</v>
      </c>
      <c r="Y2262" s="33">
        <f t="shared" si="571"/>
        <v>0</v>
      </c>
      <c r="Z2262" s="33">
        <f t="shared" si="572"/>
        <v>0</v>
      </c>
      <c r="AA2262" s="35">
        <f t="shared" si="573"/>
        <v>0</v>
      </c>
      <c r="AB2262" s="36">
        <f t="shared" si="574"/>
        <v>0</v>
      </c>
      <c r="AC2262" s="37">
        <f t="shared" si="575"/>
        <v>0</v>
      </c>
      <c r="AD2262" s="38"/>
      <c r="AE2262" s="38"/>
      <c r="AF2262" s="39">
        <f t="shared" si="576"/>
        <v>0</v>
      </c>
      <c r="AG2262" s="40"/>
      <c r="AH2262" s="41">
        <f t="shared" si="577"/>
        <v>0</v>
      </c>
      <c r="AI2262" s="42">
        <f t="shared" si="578"/>
        <v>0</v>
      </c>
      <c r="AJ2262" s="43">
        <f t="shared" si="579"/>
        <v>0</v>
      </c>
      <c r="AK2262" s="5" t="str">
        <f>_xlfn.IFNA(VLOOKUP(_xlfn.CONCAT(D2262," - ",S2262),OP!E:F,2,0),"-------------------------------------------NAO DISPONIVEL-------------------------------------------")</f>
        <v>C - RIOCARD</v>
      </c>
      <c r="AL2262" s="7" t="str">
        <f t="shared" si="565"/>
        <v>1 - -------------------------------------------NAO DISPONIVEL------------------------------------------- - 00000002262 - FETRANSPOR</v>
      </c>
      <c r="AM2262" s="7" t="str">
        <f t="shared" si="566"/>
        <v>-------------------------------------------NAO DISPONIVEL-------------------------------------------</v>
      </c>
      <c r="AN2262" s="44" cm="1">
        <f t="array" ref="AN2262">_xlfn.IFS(AJ2262=0,0,AQ2262="INATIVO",2,AQ2262="SEM CADASTRO",4,AQ2262="CPF ATIVO EM OUTRO COMPRADOR",5,AQ2262="NOVO/SEM CARTAO",6,AND(AJ2262&gt;0,AQ2262,""),8)</f>
        <v>0</v>
      </c>
      <c r="AO2262" s="45">
        <f t="shared" si="580"/>
        <v>-10</v>
      </c>
    </row>
    <row r="2263" spans="1:41" x14ac:dyDescent="0.4">
      <c r="A2263" s="21" t="str">
        <f t="shared" si="567"/>
        <v>-------------------------------------------NAO DISPONIVEL-------------------------------------------</v>
      </c>
      <c r="B2263" s="5" t="str">
        <f>_xlfn.IFNA(VLOOKUP(A2263,CNPJ!E:F,2,0),"-------------------------------------------NAO DISPONIVEL-------------------------------------------")</f>
        <v>-------------------------------------------NAO DISPONIVEL-------------------------------------------</v>
      </c>
      <c r="C2263" s="22">
        <v>1</v>
      </c>
      <c r="D2263" s="5" t="str">
        <f>_xlfn.XLOOKUP(R2263,OP!C:C,OP!B:B,,0,1)</f>
        <v>RJ</v>
      </c>
      <c r="E2263" s="23"/>
      <c r="M2263" s="26"/>
      <c r="N2263" s="27"/>
      <c r="O2263" s="28" t="str">
        <f t="shared" si="568"/>
        <v>00000002263</v>
      </c>
      <c r="R2263" s="27" t="s">
        <v>193</v>
      </c>
      <c r="S2263" s="30" t="str">
        <f>_xlfn.IFNA(VLOOKUP(_xlfn.CONCAT(D2263," - ",R2263),OP!A:D,4,0),"-------------------------------------------NAO DISPONIVEL-------------------------------------------")</f>
        <v>FETRANSPOR</v>
      </c>
      <c r="T2263" s="31"/>
      <c r="U2263" s="32"/>
      <c r="V2263" s="31"/>
      <c r="W2263" s="33">
        <f t="shared" si="569"/>
        <v>0</v>
      </c>
      <c r="X2263" s="34">
        <f t="shared" si="570"/>
        <v>0</v>
      </c>
      <c r="Y2263" s="33">
        <f t="shared" si="571"/>
        <v>0</v>
      </c>
      <c r="Z2263" s="33">
        <f t="shared" si="572"/>
        <v>0</v>
      </c>
      <c r="AA2263" s="35">
        <f t="shared" si="573"/>
        <v>0</v>
      </c>
      <c r="AB2263" s="36">
        <f t="shared" si="574"/>
        <v>0</v>
      </c>
      <c r="AC2263" s="37">
        <f t="shared" si="575"/>
        <v>0</v>
      </c>
      <c r="AD2263" s="38"/>
      <c r="AE2263" s="38"/>
      <c r="AF2263" s="39">
        <f t="shared" si="576"/>
        <v>0</v>
      </c>
      <c r="AG2263" s="40"/>
      <c r="AH2263" s="41">
        <f t="shared" si="577"/>
        <v>0</v>
      </c>
      <c r="AI2263" s="42">
        <f t="shared" si="578"/>
        <v>0</v>
      </c>
      <c r="AJ2263" s="43">
        <f t="shared" si="579"/>
        <v>0</v>
      </c>
      <c r="AK2263" s="5" t="str">
        <f>_xlfn.IFNA(VLOOKUP(_xlfn.CONCAT(D2263," - ",S2263),OP!E:F,2,0),"-------------------------------------------NAO DISPONIVEL-------------------------------------------")</f>
        <v>C - RIOCARD</v>
      </c>
      <c r="AL2263" s="7" t="str">
        <f t="shared" si="565"/>
        <v>1 - -------------------------------------------NAO DISPONIVEL------------------------------------------- - 00000002263 - FETRANSPOR</v>
      </c>
      <c r="AM2263" s="7" t="str">
        <f t="shared" si="566"/>
        <v>-------------------------------------------NAO DISPONIVEL-------------------------------------------</v>
      </c>
      <c r="AN2263" s="44" cm="1">
        <f t="array" ref="AN2263">_xlfn.IFS(AJ2263=0,0,AQ2263="INATIVO",2,AQ2263="SEM CADASTRO",4,AQ2263="CPF ATIVO EM OUTRO COMPRADOR",5,AQ2263="NOVO/SEM CARTAO",6,AND(AJ2263&gt;0,AQ2263,""),8)</f>
        <v>0</v>
      </c>
      <c r="AO2263" s="45">
        <f t="shared" si="580"/>
        <v>-10</v>
      </c>
    </row>
    <row r="2264" spans="1:41" x14ac:dyDescent="0.4">
      <c r="A2264" s="21" t="str">
        <f t="shared" si="567"/>
        <v>-------------------------------------------NAO DISPONIVEL-------------------------------------------</v>
      </c>
      <c r="B2264" s="5" t="str">
        <f>_xlfn.IFNA(VLOOKUP(A2264,CNPJ!E:F,2,0),"-------------------------------------------NAO DISPONIVEL-------------------------------------------")</f>
        <v>-------------------------------------------NAO DISPONIVEL-------------------------------------------</v>
      </c>
      <c r="C2264" s="22">
        <v>1</v>
      </c>
      <c r="D2264" s="5" t="str">
        <f>_xlfn.XLOOKUP(R2264,OP!C:C,OP!B:B,,0,1)</f>
        <v>RJ</v>
      </c>
      <c r="E2264" s="23"/>
      <c r="M2264" s="26"/>
      <c r="N2264" s="27"/>
      <c r="O2264" s="28" t="str">
        <f t="shared" si="568"/>
        <v>00000002264</v>
      </c>
      <c r="R2264" s="27" t="s">
        <v>193</v>
      </c>
      <c r="S2264" s="30" t="str">
        <f>_xlfn.IFNA(VLOOKUP(_xlfn.CONCAT(D2264," - ",R2264),OP!A:D,4,0),"-------------------------------------------NAO DISPONIVEL-------------------------------------------")</f>
        <v>FETRANSPOR</v>
      </c>
      <c r="T2264" s="31"/>
      <c r="U2264" s="32"/>
      <c r="V2264" s="31"/>
      <c r="W2264" s="33">
        <f t="shared" si="569"/>
        <v>0</v>
      </c>
      <c r="X2264" s="34">
        <f t="shared" si="570"/>
        <v>0</v>
      </c>
      <c r="Y2264" s="33">
        <f t="shared" si="571"/>
        <v>0</v>
      </c>
      <c r="Z2264" s="33">
        <f t="shared" si="572"/>
        <v>0</v>
      </c>
      <c r="AA2264" s="35">
        <f t="shared" si="573"/>
        <v>0</v>
      </c>
      <c r="AB2264" s="36">
        <f t="shared" si="574"/>
        <v>0</v>
      </c>
      <c r="AC2264" s="37">
        <f t="shared" si="575"/>
        <v>0</v>
      </c>
      <c r="AD2264" s="38"/>
      <c r="AE2264" s="38"/>
      <c r="AF2264" s="39">
        <f t="shared" si="576"/>
        <v>0</v>
      </c>
      <c r="AG2264" s="40"/>
      <c r="AH2264" s="41">
        <f t="shared" si="577"/>
        <v>0</v>
      </c>
      <c r="AI2264" s="42">
        <f t="shared" si="578"/>
        <v>0</v>
      </c>
      <c r="AJ2264" s="43">
        <f t="shared" si="579"/>
        <v>0</v>
      </c>
      <c r="AK2264" s="5" t="str">
        <f>_xlfn.IFNA(VLOOKUP(_xlfn.CONCAT(D2264," - ",S2264),OP!E:F,2,0),"-------------------------------------------NAO DISPONIVEL-------------------------------------------")</f>
        <v>C - RIOCARD</v>
      </c>
      <c r="AL2264" s="7" t="str">
        <f t="shared" si="565"/>
        <v>1 - -------------------------------------------NAO DISPONIVEL------------------------------------------- - 00000002264 - FETRANSPOR</v>
      </c>
      <c r="AM2264" s="7" t="str">
        <f t="shared" si="566"/>
        <v>-------------------------------------------NAO DISPONIVEL-------------------------------------------</v>
      </c>
      <c r="AN2264" s="44" cm="1">
        <f t="array" ref="AN2264">_xlfn.IFS(AJ2264=0,0,AQ2264="INATIVO",2,AQ2264="SEM CADASTRO",4,AQ2264="CPF ATIVO EM OUTRO COMPRADOR",5,AQ2264="NOVO/SEM CARTAO",6,AND(AJ2264&gt;0,AQ2264,""),8)</f>
        <v>0</v>
      </c>
      <c r="AO2264" s="45">
        <f t="shared" si="580"/>
        <v>-10</v>
      </c>
    </row>
    <row r="2265" spans="1:41" x14ac:dyDescent="0.4">
      <c r="A2265" s="21" t="str">
        <f t="shared" si="567"/>
        <v>-------------------------------------------NAO DISPONIVEL-------------------------------------------</v>
      </c>
      <c r="B2265" s="5" t="str">
        <f>_xlfn.IFNA(VLOOKUP(A2265,CNPJ!E:F,2,0),"-------------------------------------------NAO DISPONIVEL-------------------------------------------")</f>
        <v>-------------------------------------------NAO DISPONIVEL-------------------------------------------</v>
      </c>
      <c r="C2265" s="22">
        <v>1</v>
      </c>
      <c r="D2265" s="5" t="str">
        <f>_xlfn.XLOOKUP(R2265,OP!C:C,OP!B:B,,0,1)</f>
        <v>RJ</v>
      </c>
      <c r="E2265" s="23"/>
      <c r="M2265" s="26"/>
      <c r="N2265" s="27"/>
      <c r="O2265" s="28" t="str">
        <f t="shared" si="568"/>
        <v>00000002265</v>
      </c>
      <c r="R2265" s="27" t="s">
        <v>193</v>
      </c>
      <c r="S2265" s="30" t="str">
        <f>_xlfn.IFNA(VLOOKUP(_xlfn.CONCAT(D2265," - ",R2265),OP!A:D,4,0),"-------------------------------------------NAO DISPONIVEL-------------------------------------------")</f>
        <v>FETRANSPOR</v>
      </c>
      <c r="T2265" s="31"/>
      <c r="U2265" s="32"/>
      <c r="V2265" s="31"/>
      <c r="W2265" s="33">
        <f t="shared" si="569"/>
        <v>0</v>
      </c>
      <c r="X2265" s="34">
        <f t="shared" si="570"/>
        <v>0</v>
      </c>
      <c r="Y2265" s="33">
        <f t="shared" si="571"/>
        <v>0</v>
      </c>
      <c r="Z2265" s="33">
        <f t="shared" si="572"/>
        <v>0</v>
      </c>
      <c r="AA2265" s="35">
        <f t="shared" si="573"/>
        <v>0</v>
      </c>
      <c r="AB2265" s="36">
        <f t="shared" si="574"/>
        <v>0</v>
      </c>
      <c r="AC2265" s="37">
        <f t="shared" si="575"/>
        <v>0</v>
      </c>
      <c r="AD2265" s="38"/>
      <c r="AE2265" s="38"/>
      <c r="AF2265" s="39">
        <f t="shared" si="576"/>
        <v>0</v>
      </c>
      <c r="AG2265" s="40"/>
      <c r="AH2265" s="41">
        <f t="shared" si="577"/>
        <v>0</v>
      </c>
      <c r="AI2265" s="42">
        <f t="shared" si="578"/>
        <v>0</v>
      </c>
      <c r="AJ2265" s="43">
        <f t="shared" si="579"/>
        <v>0</v>
      </c>
      <c r="AK2265" s="5" t="str">
        <f>_xlfn.IFNA(VLOOKUP(_xlfn.CONCAT(D2265," - ",S2265),OP!E:F,2,0),"-------------------------------------------NAO DISPONIVEL-------------------------------------------")</f>
        <v>C - RIOCARD</v>
      </c>
      <c r="AL2265" s="7" t="str">
        <f t="shared" si="565"/>
        <v>1 - -------------------------------------------NAO DISPONIVEL------------------------------------------- - 00000002265 - FETRANSPOR</v>
      </c>
      <c r="AM2265" s="7" t="str">
        <f t="shared" si="566"/>
        <v>-------------------------------------------NAO DISPONIVEL-------------------------------------------</v>
      </c>
      <c r="AN2265" s="44" cm="1">
        <f t="array" ref="AN2265">_xlfn.IFS(AJ2265=0,0,AQ2265="INATIVO",2,AQ2265="SEM CADASTRO",4,AQ2265="CPF ATIVO EM OUTRO COMPRADOR",5,AQ2265="NOVO/SEM CARTAO",6,AND(AJ2265&gt;0,AQ2265,""),8)</f>
        <v>0</v>
      </c>
      <c r="AO2265" s="45">
        <f t="shared" si="580"/>
        <v>-10</v>
      </c>
    </row>
    <row r="2266" spans="1:41" x14ac:dyDescent="0.4">
      <c r="A2266" s="21" t="str">
        <f t="shared" si="567"/>
        <v>-------------------------------------------NAO DISPONIVEL-------------------------------------------</v>
      </c>
      <c r="B2266" s="5" t="str">
        <f>_xlfn.IFNA(VLOOKUP(A2266,CNPJ!E:F,2,0),"-------------------------------------------NAO DISPONIVEL-------------------------------------------")</f>
        <v>-------------------------------------------NAO DISPONIVEL-------------------------------------------</v>
      </c>
      <c r="C2266" s="22">
        <v>1</v>
      </c>
      <c r="D2266" s="5" t="str">
        <f>_xlfn.XLOOKUP(R2266,OP!C:C,OP!B:B,,0,1)</f>
        <v>RJ</v>
      </c>
      <c r="E2266" s="23"/>
      <c r="M2266" s="26"/>
      <c r="N2266" s="27"/>
      <c r="O2266" s="28" t="str">
        <f t="shared" si="568"/>
        <v>00000002266</v>
      </c>
      <c r="R2266" s="27" t="s">
        <v>193</v>
      </c>
      <c r="S2266" s="30" t="str">
        <f>_xlfn.IFNA(VLOOKUP(_xlfn.CONCAT(D2266," - ",R2266),OP!A:D,4,0),"-------------------------------------------NAO DISPONIVEL-------------------------------------------")</f>
        <v>FETRANSPOR</v>
      </c>
      <c r="T2266" s="31"/>
      <c r="U2266" s="32"/>
      <c r="V2266" s="31"/>
      <c r="W2266" s="33">
        <f t="shared" si="569"/>
        <v>0</v>
      </c>
      <c r="X2266" s="34">
        <f t="shared" si="570"/>
        <v>0</v>
      </c>
      <c r="Y2266" s="33">
        <f t="shared" si="571"/>
        <v>0</v>
      </c>
      <c r="Z2266" s="33">
        <f t="shared" si="572"/>
        <v>0</v>
      </c>
      <c r="AA2266" s="35">
        <f t="shared" si="573"/>
        <v>0</v>
      </c>
      <c r="AB2266" s="36">
        <f t="shared" si="574"/>
        <v>0</v>
      </c>
      <c r="AC2266" s="37">
        <f t="shared" si="575"/>
        <v>0</v>
      </c>
      <c r="AD2266" s="38"/>
      <c r="AE2266" s="38"/>
      <c r="AF2266" s="39">
        <f t="shared" si="576"/>
        <v>0</v>
      </c>
      <c r="AG2266" s="40"/>
      <c r="AH2266" s="41">
        <f t="shared" si="577"/>
        <v>0</v>
      </c>
      <c r="AI2266" s="42">
        <f t="shared" si="578"/>
        <v>0</v>
      </c>
      <c r="AJ2266" s="43">
        <f t="shared" si="579"/>
        <v>0</v>
      </c>
      <c r="AK2266" s="5" t="str">
        <f>_xlfn.IFNA(VLOOKUP(_xlfn.CONCAT(D2266," - ",S2266),OP!E:F,2,0),"-------------------------------------------NAO DISPONIVEL-------------------------------------------")</f>
        <v>C - RIOCARD</v>
      </c>
      <c r="AL2266" s="7" t="str">
        <f t="shared" si="565"/>
        <v>1 - -------------------------------------------NAO DISPONIVEL------------------------------------------- - 00000002266 - FETRANSPOR</v>
      </c>
      <c r="AM2266" s="7" t="str">
        <f t="shared" si="566"/>
        <v>-------------------------------------------NAO DISPONIVEL-------------------------------------------</v>
      </c>
      <c r="AN2266" s="44" cm="1">
        <f t="array" ref="AN2266">_xlfn.IFS(AJ2266=0,0,AQ2266="INATIVO",2,AQ2266="SEM CADASTRO",4,AQ2266="CPF ATIVO EM OUTRO COMPRADOR",5,AQ2266="NOVO/SEM CARTAO",6,AND(AJ2266&gt;0,AQ2266,""),8)</f>
        <v>0</v>
      </c>
      <c r="AO2266" s="45">
        <f t="shared" si="580"/>
        <v>-10</v>
      </c>
    </row>
    <row r="2267" spans="1:41" x14ac:dyDescent="0.4">
      <c r="A2267" s="21" t="str">
        <f t="shared" si="567"/>
        <v>-------------------------------------------NAO DISPONIVEL-------------------------------------------</v>
      </c>
      <c r="B2267" s="5" t="str">
        <f>_xlfn.IFNA(VLOOKUP(A2267,CNPJ!E:F,2,0),"-------------------------------------------NAO DISPONIVEL-------------------------------------------")</f>
        <v>-------------------------------------------NAO DISPONIVEL-------------------------------------------</v>
      </c>
      <c r="C2267" s="22">
        <v>1</v>
      </c>
      <c r="D2267" s="5" t="str">
        <f>_xlfn.XLOOKUP(R2267,OP!C:C,OP!B:B,,0,1)</f>
        <v>RJ</v>
      </c>
      <c r="E2267" s="23"/>
      <c r="M2267" s="26"/>
      <c r="N2267" s="27"/>
      <c r="O2267" s="28" t="str">
        <f t="shared" si="568"/>
        <v>00000002267</v>
      </c>
      <c r="R2267" s="27" t="s">
        <v>193</v>
      </c>
      <c r="S2267" s="30" t="str">
        <f>_xlfn.IFNA(VLOOKUP(_xlfn.CONCAT(D2267," - ",R2267),OP!A:D,4,0),"-------------------------------------------NAO DISPONIVEL-------------------------------------------")</f>
        <v>FETRANSPOR</v>
      </c>
      <c r="T2267" s="31"/>
      <c r="U2267" s="32"/>
      <c r="V2267" s="31"/>
      <c r="W2267" s="33">
        <f t="shared" si="569"/>
        <v>0</v>
      </c>
      <c r="X2267" s="34">
        <f t="shared" si="570"/>
        <v>0</v>
      </c>
      <c r="Y2267" s="33">
        <f t="shared" si="571"/>
        <v>0</v>
      </c>
      <c r="Z2267" s="33">
        <f t="shared" si="572"/>
        <v>0</v>
      </c>
      <c r="AA2267" s="35">
        <f t="shared" si="573"/>
        <v>0</v>
      </c>
      <c r="AB2267" s="36">
        <f t="shared" si="574"/>
        <v>0</v>
      </c>
      <c r="AC2267" s="37">
        <f t="shared" si="575"/>
        <v>0</v>
      </c>
      <c r="AD2267" s="38"/>
      <c r="AE2267" s="38"/>
      <c r="AF2267" s="39">
        <f t="shared" si="576"/>
        <v>0</v>
      </c>
      <c r="AG2267" s="40"/>
      <c r="AH2267" s="41">
        <f t="shared" si="577"/>
        <v>0</v>
      </c>
      <c r="AI2267" s="42">
        <f t="shared" si="578"/>
        <v>0</v>
      </c>
      <c r="AJ2267" s="43">
        <f t="shared" si="579"/>
        <v>0</v>
      </c>
      <c r="AK2267" s="5" t="str">
        <f>_xlfn.IFNA(VLOOKUP(_xlfn.CONCAT(D2267," - ",S2267),OP!E:F,2,0),"-------------------------------------------NAO DISPONIVEL-------------------------------------------")</f>
        <v>C - RIOCARD</v>
      </c>
      <c r="AL2267" s="7" t="str">
        <f t="shared" si="565"/>
        <v>1 - -------------------------------------------NAO DISPONIVEL------------------------------------------- - 00000002267 - FETRANSPOR</v>
      </c>
      <c r="AM2267" s="7" t="str">
        <f t="shared" si="566"/>
        <v>-------------------------------------------NAO DISPONIVEL-------------------------------------------</v>
      </c>
      <c r="AN2267" s="44" cm="1">
        <f t="array" ref="AN2267">_xlfn.IFS(AJ2267=0,0,AQ2267="INATIVO",2,AQ2267="SEM CADASTRO",4,AQ2267="CPF ATIVO EM OUTRO COMPRADOR",5,AQ2267="NOVO/SEM CARTAO",6,AND(AJ2267&gt;0,AQ2267,""),8)</f>
        <v>0</v>
      </c>
      <c r="AO2267" s="45">
        <f t="shared" si="580"/>
        <v>-10</v>
      </c>
    </row>
    <row r="2268" spans="1:41" x14ac:dyDescent="0.4">
      <c r="A2268" s="21" t="str">
        <f t="shared" si="567"/>
        <v>-------------------------------------------NAO DISPONIVEL-------------------------------------------</v>
      </c>
      <c r="B2268" s="5" t="str">
        <f>_xlfn.IFNA(VLOOKUP(A2268,CNPJ!E:F,2,0),"-------------------------------------------NAO DISPONIVEL-------------------------------------------")</f>
        <v>-------------------------------------------NAO DISPONIVEL-------------------------------------------</v>
      </c>
      <c r="C2268" s="22">
        <v>1</v>
      </c>
      <c r="D2268" s="5" t="str">
        <f>_xlfn.XLOOKUP(R2268,OP!C:C,OP!B:B,,0,1)</f>
        <v>RJ</v>
      </c>
      <c r="E2268" s="23"/>
      <c r="M2268" s="26"/>
      <c r="N2268" s="27"/>
      <c r="O2268" s="28" t="str">
        <f t="shared" si="568"/>
        <v>00000002268</v>
      </c>
      <c r="R2268" s="27" t="s">
        <v>193</v>
      </c>
      <c r="S2268" s="30" t="str">
        <f>_xlfn.IFNA(VLOOKUP(_xlfn.CONCAT(D2268," - ",R2268),OP!A:D,4,0),"-------------------------------------------NAO DISPONIVEL-------------------------------------------")</f>
        <v>FETRANSPOR</v>
      </c>
      <c r="T2268" s="31"/>
      <c r="U2268" s="32"/>
      <c r="V2268" s="31"/>
      <c r="W2268" s="33">
        <f t="shared" si="569"/>
        <v>0</v>
      </c>
      <c r="X2268" s="34">
        <f t="shared" si="570"/>
        <v>0</v>
      </c>
      <c r="Y2268" s="33">
        <f t="shared" si="571"/>
        <v>0</v>
      </c>
      <c r="Z2268" s="33">
        <f t="shared" si="572"/>
        <v>0</v>
      </c>
      <c r="AA2268" s="35">
        <f t="shared" si="573"/>
        <v>0</v>
      </c>
      <c r="AB2268" s="36">
        <f t="shared" si="574"/>
        <v>0</v>
      </c>
      <c r="AC2268" s="37">
        <f t="shared" si="575"/>
        <v>0</v>
      </c>
      <c r="AD2268" s="38"/>
      <c r="AE2268" s="38"/>
      <c r="AF2268" s="39">
        <f t="shared" si="576"/>
        <v>0</v>
      </c>
      <c r="AG2268" s="40"/>
      <c r="AH2268" s="41">
        <f t="shared" si="577"/>
        <v>0</v>
      </c>
      <c r="AI2268" s="42">
        <f t="shared" si="578"/>
        <v>0</v>
      </c>
      <c r="AJ2268" s="43">
        <f t="shared" si="579"/>
        <v>0</v>
      </c>
      <c r="AK2268" s="5" t="str">
        <f>_xlfn.IFNA(VLOOKUP(_xlfn.CONCAT(D2268," - ",S2268),OP!E:F,2,0),"-------------------------------------------NAO DISPONIVEL-------------------------------------------")</f>
        <v>C - RIOCARD</v>
      </c>
      <c r="AL2268" s="7" t="str">
        <f t="shared" si="565"/>
        <v>1 - -------------------------------------------NAO DISPONIVEL------------------------------------------- - 00000002268 - FETRANSPOR</v>
      </c>
      <c r="AM2268" s="7" t="str">
        <f t="shared" si="566"/>
        <v>-------------------------------------------NAO DISPONIVEL-------------------------------------------</v>
      </c>
      <c r="AN2268" s="44" cm="1">
        <f t="array" ref="AN2268">_xlfn.IFS(AJ2268=0,0,AQ2268="INATIVO",2,AQ2268="SEM CADASTRO",4,AQ2268="CPF ATIVO EM OUTRO COMPRADOR",5,AQ2268="NOVO/SEM CARTAO",6,AND(AJ2268&gt;0,AQ2268,""),8)</f>
        <v>0</v>
      </c>
      <c r="AO2268" s="45">
        <f t="shared" si="580"/>
        <v>-10</v>
      </c>
    </row>
    <row r="2269" spans="1:41" x14ac:dyDescent="0.4">
      <c r="A2269" s="21" t="str">
        <f t="shared" si="567"/>
        <v>-------------------------------------------NAO DISPONIVEL-------------------------------------------</v>
      </c>
      <c r="B2269" s="5" t="str">
        <f>_xlfn.IFNA(VLOOKUP(A2269,CNPJ!E:F,2,0),"-------------------------------------------NAO DISPONIVEL-------------------------------------------")</f>
        <v>-------------------------------------------NAO DISPONIVEL-------------------------------------------</v>
      </c>
      <c r="C2269" s="22">
        <v>1</v>
      </c>
      <c r="D2269" s="5" t="str">
        <f>_xlfn.XLOOKUP(R2269,OP!C:C,OP!B:B,,0,1)</f>
        <v>RJ</v>
      </c>
      <c r="E2269" s="23"/>
      <c r="M2269" s="26"/>
      <c r="N2269" s="27"/>
      <c r="O2269" s="28" t="str">
        <f t="shared" si="568"/>
        <v>00000002269</v>
      </c>
      <c r="R2269" s="27" t="s">
        <v>193</v>
      </c>
      <c r="S2269" s="30" t="str">
        <f>_xlfn.IFNA(VLOOKUP(_xlfn.CONCAT(D2269," - ",R2269),OP!A:D,4,0),"-------------------------------------------NAO DISPONIVEL-------------------------------------------")</f>
        <v>FETRANSPOR</v>
      </c>
      <c r="T2269" s="31"/>
      <c r="U2269" s="32"/>
      <c r="V2269" s="31"/>
      <c r="W2269" s="33">
        <f t="shared" si="569"/>
        <v>0</v>
      </c>
      <c r="X2269" s="34">
        <f t="shared" si="570"/>
        <v>0</v>
      </c>
      <c r="Y2269" s="33">
        <f t="shared" si="571"/>
        <v>0</v>
      </c>
      <c r="Z2269" s="33">
        <f t="shared" si="572"/>
        <v>0</v>
      </c>
      <c r="AA2269" s="35">
        <f t="shared" si="573"/>
        <v>0</v>
      </c>
      <c r="AB2269" s="36">
        <f t="shared" si="574"/>
        <v>0</v>
      </c>
      <c r="AC2269" s="37">
        <f t="shared" si="575"/>
        <v>0</v>
      </c>
      <c r="AD2269" s="38"/>
      <c r="AE2269" s="38"/>
      <c r="AF2269" s="39">
        <f t="shared" si="576"/>
        <v>0</v>
      </c>
      <c r="AG2269" s="40"/>
      <c r="AH2269" s="41">
        <f t="shared" si="577"/>
        <v>0</v>
      </c>
      <c r="AI2269" s="42">
        <f t="shared" si="578"/>
        <v>0</v>
      </c>
      <c r="AJ2269" s="43">
        <f t="shared" si="579"/>
        <v>0</v>
      </c>
      <c r="AK2269" s="5" t="str">
        <f>_xlfn.IFNA(VLOOKUP(_xlfn.CONCAT(D2269," - ",S2269),OP!E:F,2,0),"-------------------------------------------NAO DISPONIVEL-------------------------------------------")</f>
        <v>C - RIOCARD</v>
      </c>
      <c r="AL2269" s="7" t="str">
        <f t="shared" si="565"/>
        <v>1 - -------------------------------------------NAO DISPONIVEL------------------------------------------- - 00000002269 - FETRANSPOR</v>
      </c>
      <c r="AM2269" s="7" t="str">
        <f t="shared" si="566"/>
        <v>-------------------------------------------NAO DISPONIVEL-------------------------------------------</v>
      </c>
      <c r="AN2269" s="44" cm="1">
        <f t="array" ref="AN2269">_xlfn.IFS(AJ2269=0,0,AQ2269="INATIVO",2,AQ2269="SEM CADASTRO",4,AQ2269="CPF ATIVO EM OUTRO COMPRADOR",5,AQ2269="NOVO/SEM CARTAO",6,AND(AJ2269&gt;0,AQ2269,""),8)</f>
        <v>0</v>
      </c>
      <c r="AO2269" s="45">
        <f t="shared" si="580"/>
        <v>-10</v>
      </c>
    </row>
    <row r="2270" spans="1:41" x14ac:dyDescent="0.4">
      <c r="A2270" s="21" t="str">
        <f t="shared" si="567"/>
        <v>-------------------------------------------NAO DISPONIVEL-------------------------------------------</v>
      </c>
      <c r="B2270" s="5" t="str">
        <f>_xlfn.IFNA(VLOOKUP(A2270,CNPJ!E:F,2,0),"-------------------------------------------NAO DISPONIVEL-------------------------------------------")</f>
        <v>-------------------------------------------NAO DISPONIVEL-------------------------------------------</v>
      </c>
      <c r="C2270" s="22">
        <v>1</v>
      </c>
      <c r="D2270" s="5" t="str">
        <f>_xlfn.XLOOKUP(R2270,OP!C:C,OP!B:B,,0,1)</f>
        <v>RJ</v>
      </c>
      <c r="E2270" s="23"/>
      <c r="M2270" s="26"/>
      <c r="N2270" s="27"/>
      <c r="O2270" s="28" t="str">
        <f t="shared" si="568"/>
        <v>00000002270</v>
      </c>
      <c r="R2270" s="27" t="s">
        <v>193</v>
      </c>
      <c r="S2270" s="30" t="str">
        <f>_xlfn.IFNA(VLOOKUP(_xlfn.CONCAT(D2270," - ",R2270),OP!A:D,4,0),"-------------------------------------------NAO DISPONIVEL-------------------------------------------")</f>
        <v>FETRANSPOR</v>
      </c>
      <c r="T2270" s="31"/>
      <c r="U2270" s="32"/>
      <c r="V2270" s="31"/>
      <c r="W2270" s="33">
        <f t="shared" si="569"/>
        <v>0</v>
      </c>
      <c r="X2270" s="34">
        <f t="shared" si="570"/>
        <v>0</v>
      </c>
      <c r="Y2270" s="33">
        <f t="shared" si="571"/>
        <v>0</v>
      </c>
      <c r="Z2270" s="33">
        <f t="shared" si="572"/>
        <v>0</v>
      </c>
      <c r="AA2270" s="35">
        <f t="shared" si="573"/>
        <v>0</v>
      </c>
      <c r="AB2270" s="36">
        <f t="shared" si="574"/>
        <v>0</v>
      </c>
      <c r="AC2270" s="37">
        <f t="shared" si="575"/>
        <v>0</v>
      </c>
      <c r="AD2270" s="38"/>
      <c r="AE2270" s="38"/>
      <c r="AF2270" s="39">
        <f t="shared" si="576"/>
        <v>0</v>
      </c>
      <c r="AG2270" s="40"/>
      <c r="AH2270" s="41">
        <f t="shared" si="577"/>
        <v>0</v>
      </c>
      <c r="AI2270" s="42">
        <f t="shared" si="578"/>
        <v>0</v>
      </c>
      <c r="AJ2270" s="43">
        <f t="shared" si="579"/>
        <v>0</v>
      </c>
      <c r="AK2270" s="5" t="str">
        <f>_xlfn.IFNA(VLOOKUP(_xlfn.CONCAT(D2270," - ",S2270),OP!E:F,2,0),"-------------------------------------------NAO DISPONIVEL-------------------------------------------")</f>
        <v>C - RIOCARD</v>
      </c>
      <c r="AL2270" s="7" t="str">
        <f t="shared" si="565"/>
        <v>1 - -------------------------------------------NAO DISPONIVEL------------------------------------------- - 00000002270 - FETRANSPOR</v>
      </c>
      <c r="AM2270" s="7" t="str">
        <f t="shared" si="566"/>
        <v>-------------------------------------------NAO DISPONIVEL-------------------------------------------</v>
      </c>
      <c r="AN2270" s="44" cm="1">
        <f t="array" ref="AN2270">_xlfn.IFS(AJ2270=0,0,AQ2270="INATIVO",2,AQ2270="SEM CADASTRO",4,AQ2270="CPF ATIVO EM OUTRO COMPRADOR",5,AQ2270="NOVO/SEM CARTAO",6,AND(AJ2270&gt;0,AQ2270,""),8)</f>
        <v>0</v>
      </c>
      <c r="AO2270" s="45">
        <f t="shared" si="580"/>
        <v>-10</v>
      </c>
    </row>
    <row r="2271" spans="1:41" x14ac:dyDescent="0.4">
      <c r="A2271" s="21" t="str">
        <f t="shared" si="567"/>
        <v>-------------------------------------------NAO DISPONIVEL-------------------------------------------</v>
      </c>
      <c r="B2271" s="5" t="str">
        <f>_xlfn.IFNA(VLOOKUP(A2271,CNPJ!E:F,2,0),"-------------------------------------------NAO DISPONIVEL-------------------------------------------")</f>
        <v>-------------------------------------------NAO DISPONIVEL-------------------------------------------</v>
      </c>
      <c r="C2271" s="22">
        <v>1</v>
      </c>
      <c r="D2271" s="5" t="str">
        <f>_xlfn.XLOOKUP(R2271,OP!C:C,OP!B:B,,0,1)</f>
        <v>RJ</v>
      </c>
      <c r="E2271" s="23"/>
      <c r="M2271" s="26"/>
      <c r="N2271" s="27"/>
      <c r="O2271" s="28" t="str">
        <f t="shared" si="568"/>
        <v>00000002271</v>
      </c>
      <c r="R2271" s="27" t="s">
        <v>193</v>
      </c>
      <c r="S2271" s="30" t="str">
        <f>_xlfn.IFNA(VLOOKUP(_xlfn.CONCAT(D2271," - ",R2271),OP!A:D,4,0),"-------------------------------------------NAO DISPONIVEL-------------------------------------------")</f>
        <v>FETRANSPOR</v>
      </c>
      <c r="T2271" s="31"/>
      <c r="U2271" s="32"/>
      <c r="V2271" s="31"/>
      <c r="W2271" s="33">
        <f t="shared" si="569"/>
        <v>0</v>
      </c>
      <c r="X2271" s="34">
        <f t="shared" si="570"/>
        <v>0</v>
      </c>
      <c r="Y2271" s="33">
        <f t="shared" si="571"/>
        <v>0</v>
      </c>
      <c r="Z2271" s="33">
        <f t="shared" si="572"/>
        <v>0</v>
      </c>
      <c r="AA2271" s="35">
        <f t="shared" si="573"/>
        <v>0</v>
      </c>
      <c r="AB2271" s="36">
        <f t="shared" si="574"/>
        <v>0</v>
      </c>
      <c r="AC2271" s="37">
        <f t="shared" si="575"/>
        <v>0</v>
      </c>
      <c r="AD2271" s="38"/>
      <c r="AE2271" s="38"/>
      <c r="AF2271" s="39">
        <f t="shared" si="576"/>
        <v>0</v>
      </c>
      <c r="AG2271" s="40"/>
      <c r="AH2271" s="41">
        <f t="shared" si="577"/>
        <v>0</v>
      </c>
      <c r="AI2271" s="42">
        <f t="shared" si="578"/>
        <v>0</v>
      </c>
      <c r="AJ2271" s="43">
        <f t="shared" si="579"/>
        <v>0</v>
      </c>
      <c r="AK2271" s="5" t="str">
        <f>_xlfn.IFNA(VLOOKUP(_xlfn.CONCAT(D2271," - ",S2271),OP!E:F,2,0),"-------------------------------------------NAO DISPONIVEL-------------------------------------------")</f>
        <v>C - RIOCARD</v>
      </c>
      <c r="AL2271" s="7" t="str">
        <f t="shared" si="565"/>
        <v>1 - -------------------------------------------NAO DISPONIVEL------------------------------------------- - 00000002271 - FETRANSPOR</v>
      </c>
      <c r="AM2271" s="7" t="str">
        <f t="shared" si="566"/>
        <v>-------------------------------------------NAO DISPONIVEL-------------------------------------------</v>
      </c>
      <c r="AN2271" s="44" cm="1">
        <f t="array" ref="AN2271">_xlfn.IFS(AJ2271=0,0,AQ2271="INATIVO",2,AQ2271="SEM CADASTRO",4,AQ2271="CPF ATIVO EM OUTRO COMPRADOR",5,AQ2271="NOVO/SEM CARTAO",6,AND(AJ2271&gt;0,AQ2271,""),8)</f>
        <v>0</v>
      </c>
      <c r="AO2271" s="45">
        <f t="shared" si="580"/>
        <v>-10</v>
      </c>
    </row>
    <row r="2272" spans="1:41" x14ac:dyDescent="0.4">
      <c r="A2272" s="21" t="str">
        <f t="shared" si="567"/>
        <v>-------------------------------------------NAO DISPONIVEL-------------------------------------------</v>
      </c>
      <c r="B2272" s="5" t="str">
        <f>_xlfn.IFNA(VLOOKUP(A2272,CNPJ!E:F,2,0),"-------------------------------------------NAO DISPONIVEL-------------------------------------------")</f>
        <v>-------------------------------------------NAO DISPONIVEL-------------------------------------------</v>
      </c>
      <c r="C2272" s="22">
        <v>1</v>
      </c>
      <c r="D2272" s="5" t="str">
        <f>_xlfn.XLOOKUP(R2272,OP!C:C,OP!B:B,,0,1)</f>
        <v>RJ</v>
      </c>
      <c r="E2272" s="23"/>
      <c r="M2272" s="26"/>
      <c r="N2272" s="27"/>
      <c r="O2272" s="28" t="str">
        <f t="shared" si="568"/>
        <v>00000002272</v>
      </c>
      <c r="R2272" s="27" t="s">
        <v>193</v>
      </c>
      <c r="S2272" s="30" t="str">
        <f>_xlfn.IFNA(VLOOKUP(_xlfn.CONCAT(D2272," - ",R2272),OP!A:D,4,0),"-------------------------------------------NAO DISPONIVEL-------------------------------------------")</f>
        <v>FETRANSPOR</v>
      </c>
      <c r="T2272" s="31"/>
      <c r="U2272" s="32"/>
      <c r="V2272" s="31"/>
      <c r="W2272" s="33">
        <f t="shared" si="569"/>
        <v>0</v>
      </c>
      <c r="X2272" s="34">
        <f t="shared" si="570"/>
        <v>0</v>
      </c>
      <c r="Y2272" s="33">
        <f t="shared" si="571"/>
        <v>0</v>
      </c>
      <c r="Z2272" s="33">
        <f t="shared" si="572"/>
        <v>0</v>
      </c>
      <c r="AA2272" s="35">
        <f t="shared" si="573"/>
        <v>0</v>
      </c>
      <c r="AB2272" s="36">
        <f t="shared" si="574"/>
        <v>0</v>
      </c>
      <c r="AC2272" s="37">
        <f t="shared" si="575"/>
        <v>0</v>
      </c>
      <c r="AD2272" s="38"/>
      <c r="AE2272" s="38"/>
      <c r="AF2272" s="39">
        <f t="shared" si="576"/>
        <v>0</v>
      </c>
      <c r="AG2272" s="40"/>
      <c r="AH2272" s="41">
        <f t="shared" si="577"/>
        <v>0</v>
      </c>
      <c r="AI2272" s="42">
        <f t="shared" si="578"/>
        <v>0</v>
      </c>
      <c r="AJ2272" s="43">
        <f t="shared" si="579"/>
        <v>0</v>
      </c>
      <c r="AK2272" s="5" t="str">
        <f>_xlfn.IFNA(VLOOKUP(_xlfn.CONCAT(D2272," - ",S2272),OP!E:F,2,0),"-------------------------------------------NAO DISPONIVEL-------------------------------------------")</f>
        <v>C - RIOCARD</v>
      </c>
      <c r="AL2272" s="7" t="str">
        <f t="shared" si="565"/>
        <v>1 - -------------------------------------------NAO DISPONIVEL------------------------------------------- - 00000002272 - FETRANSPOR</v>
      </c>
      <c r="AM2272" s="7" t="str">
        <f t="shared" si="566"/>
        <v>-------------------------------------------NAO DISPONIVEL-------------------------------------------</v>
      </c>
      <c r="AN2272" s="44" cm="1">
        <f t="array" ref="AN2272">_xlfn.IFS(AJ2272=0,0,AQ2272="INATIVO",2,AQ2272="SEM CADASTRO",4,AQ2272="CPF ATIVO EM OUTRO COMPRADOR",5,AQ2272="NOVO/SEM CARTAO",6,AND(AJ2272&gt;0,AQ2272,""),8)</f>
        <v>0</v>
      </c>
      <c r="AO2272" s="45">
        <f t="shared" si="580"/>
        <v>-10</v>
      </c>
    </row>
    <row r="2273" spans="1:41" x14ac:dyDescent="0.4">
      <c r="A2273" s="21" t="str">
        <f t="shared" si="567"/>
        <v>-------------------------------------------NAO DISPONIVEL-------------------------------------------</v>
      </c>
      <c r="B2273" s="5" t="str">
        <f>_xlfn.IFNA(VLOOKUP(A2273,CNPJ!E:F,2,0),"-------------------------------------------NAO DISPONIVEL-------------------------------------------")</f>
        <v>-------------------------------------------NAO DISPONIVEL-------------------------------------------</v>
      </c>
      <c r="C2273" s="22">
        <v>1</v>
      </c>
      <c r="D2273" s="5" t="str">
        <f>_xlfn.XLOOKUP(R2273,OP!C:C,OP!B:B,,0,1)</f>
        <v>RJ</v>
      </c>
      <c r="E2273" s="23"/>
      <c r="M2273" s="26"/>
      <c r="N2273" s="27"/>
      <c r="O2273" s="28" t="str">
        <f t="shared" si="568"/>
        <v>00000002273</v>
      </c>
      <c r="R2273" s="27" t="s">
        <v>193</v>
      </c>
      <c r="S2273" s="30" t="str">
        <f>_xlfn.IFNA(VLOOKUP(_xlfn.CONCAT(D2273," - ",R2273),OP!A:D,4,0),"-------------------------------------------NAO DISPONIVEL-------------------------------------------")</f>
        <v>FETRANSPOR</v>
      </c>
      <c r="T2273" s="31"/>
      <c r="U2273" s="32"/>
      <c r="V2273" s="31"/>
      <c r="W2273" s="33">
        <f t="shared" si="569"/>
        <v>0</v>
      </c>
      <c r="X2273" s="34">
        <f t="shared" si="570"/>
        <v>0</v>
      </c>
      <c r="Y2273" s="33">
        <f t="shared" si="571"/>
        <v>0</v>
      </c>
      <c r="Z2273" s="33">
        <f t="shared" si="572"/>
        <v>0</v>
      </c>
      <c r="AA2273" s="35">
        <f t="shared" si="573"/>
        <v>0</v>
      </c>
      <c r="AB2273" s="36">
        <f t="shared" si="574"/>
        <v>0</v>
      </c>
      <c r="AC2273" s="37">
        <f t="shared" si="575"/>
        <v>0</v>
      </c>
      <c r="AD2273" s="38"/>
      <c r="AE2273" s="38"/>
      <c r="AF2273" s="39">
        <f t="shared" si="576"/>
        <v>0</v>
      </c>
      <c r="AG2273" s="40"/>
      <c r="AH2273" s="41">
        <f t="shared" si="577"/>
        <v>0</v>
      </c>
      <c r="AI2273" s="42">
        <f t="shared" si="578"/>
        <v>0</v>
      </c>
      <c r="AJ2273" s="43">
        <f t="shared" si="579"/>
        <v>0</v>
      </c>
      <c r="AK2273" s="5" t="str">
        <f>_xlfn.IFNA(VLOOKUP(_xlfn.CONCAT(D2273," - ",S2273),OP!E:F,2,0),"-------------------------------------------NAO DISPONIVEL-------------------------------------------")</f>
        <v>C - RIOCARD</v>
      </c>
      <c r="AL2273" s="7" t="str">
        <f t="shared" si="565"/>
        <v>1 - -------------------------------------------NAO DISPONIVEL------------------------------------------- - 00000002273 - FETRANSPOR</v>
      </c>
      <c r="AM2273" s="7" t="str">
        <f t="shared" si="566"/>
        <v>-------------------------------------------NAO DISPONIVEL-------------------------------------------</v>
      </c>
      <c r="AN2273" s="44" cm="1">
        <f t="array" ref="AN2273">_xlfn.IFS(AJ2273=0,0,AQ2273="INATIVO",2,AQ2273="SEM CADASTRO",4,AQ2273="CPF ATIVO EM OUTRO COMPRADOR",5,AQ2273="NOVO/SEM CARTAO",6,AND(AJ2273&gt;0,AQ2273,""),8)</f>
        <v>0</v>
      </c>
      <c r="AO2273" s="45">
        <f t="shared" si="580"/>
        <v>-10</v>
      </c>
    </row>
    <row r="2274" spans="1:41" x14ac:dyDescent="0.4">
      <c r="A2274" s="21" t="str">
        <f t="shared" si="567"/>
        <v>-------------------------------------------NAO DISPONIVEL-------------------------------------------</v>
      </c>
      <c r="B2274" s="5" t="str">
        <f>_xlfn.IFNA(VLOOKUP(A2274,CNPJ!E:F,2,0),"-------------------------------------------NAO DISPONIVEL-------------------------------------------")</f>
        <v>-------------------------------------------NAO DISPONIVEL-------------------------------------------</v>
      </c>
      <c r="C2274" s="22">
        <v>1</v>
      </c>
      <c r="D2274" s="5" t="str">
        <f>_xlfn.XLOOKUP(R2274,OP!C:C,OP!B:B,,0,1)</f>
        <v>RJ</v>
      </c>
      <c r="E2274" s="23"/>
      <c r="M2274" s="26"/>
      <c r="N2274" s="27"/>
      <c r="O2274" s="28" t="str">
        <f t="shared" si="568"/>
        <v>00000002274</v>
      </c>
      <c r="R2274" s="27" t="s">
        <v>193</v>
      </c>
      <c r="S2274" s="30" t="str">
        <f>_xlfn.IFNA(VLOOKUP(_xlfn.CONCAT(D2274," - ",R2274),OP!A:D,4,0),"-------------------------------------------NAO DISPONIVEL-------------------------------------------")</f>
        <v>FETRANSPOR</v>
      </c>
      <c r="T2274" s="31"/>
      <c r="U2274" s="32"/>
      <c r="V2274" s="31"/>
      <c r="W2274" s="33">
        <f t="shared" si="569"/>
        <v>0</v>
      </c>
      <c r="X2274" s="34">
        <f t="shared" si="570"/>
        <v>0</v>
      </c>
      <c r="Y2274" s="33">
        <f t="shared" si="571"/>
        <v>0</v>
      </c>
      <c r="Z2274" s="33">
        <f t="shared" si="572"/>
        <v>0</v>
      </c>
      <c r="AA2274" s="35">
        <f t="shared" si="573"/>
        <v>0</v>
      </c>
      <c r="AB2274" s="36">
        <f t="shared" si="574"/>
        <v>0</v>
      </c>
      <c r="AC2274" s="37">
        <f t="shared" si="575"/>
        <v>0</v>
      </c>
      <c r="AD2274" s="38"/>
      <c r="AE2274" s="38"/>
      <c r="AF2274" s="39">
        <f t="shared" si="576"/>
        <v>0</v>
      </c>
      <c r="AG2274" s="40"/>
      <c r="AH2274" s="41">
        <f t="shared" si="577"/>
        <v>0</v>
      </c>
      <c r="AI2274" s="42">
        <f t="shared" si="578"/>
        <v>0</v>
      </c>
      <c r="AJ2274" s="43">
        <f t="shared" si="579"/>
        <v>0</v>
      </c>
      <c r="AK2274" s="5" t="str">
        <f>_xlfn.IFNA(VLOOKUP(_xlfn.CONCAT(D2274," - ",S2274),OP!E:F,2,0),"-------------------------------------------NAO DISPONIVEL-------------------------------------------")</f>
        <v>C - RIOCARD</v>
      </c>
      <c r="AL2274" s="7" t="str">
        <f t="shared" si="565"/>
        <v>1 - -------------------------------------------NAO DISPONIVEL------------------------------------------- - 00000002274 - FETRANSPOR</v>
      </c>
      <c r="AM2274" s="7" t="str">
        <f t="shared" si="566"/>
        <v>-------------------------------------------NAO DISPONIVEL-------------------------------------------</v>
      </c>
      <c r="AN2274" s="44" cm="1">
        <f t="array" ref="AN2274">_xlfn.IFS(AJ2274=0,0,AQ2274="INATIVO",2,AQ2274="SEM CADASTRO",4,AQ2274="CPF ATIVO EM OUTRO COMPRADOR",5,AQ2274="NOVO/SEM CARTAO",6,AND(AJ2274&gt;0,AQ2274,""),8)</f>
        <v>0</v>
      </c>
      <c r="AO2274" s="45">
        <f t="shared" si="580"/>
        <v>-10</v>
      </c>
    </row>
    <row r="2275" spans="1:41" x14ac:dyDescent="0.4">
      <c r="A2275" s="21" t="str">
        <f t="shared" si="567"/>
        <v>-------------------------------------------NAO DISPONIVEL-------------------------------------------</v>
      </c>
      <c r="B2275" s="5" t="str">
        <f>_xlfn.IFNA(VLOOKUP(A2275,CNPJ!E:F,2,0),"-------------------------------------------NAO DISPONIVEL-------------------------------------------")</f>
        <v>-------------------------------------------NAO DISPONIVEL-------------------------------------------</v>
      </c>
      <c r="C2275" s="22">
        <v>1</v>
      </c>
      <c r="D2275" s="5" t="str">
        <f>_xlfn.XLOOKUP(R2275,OP!C:C,OP!B:B,,0,1)</f>
        <v>RJ</v>
      </c>
      <c r="E2275" s="23"/>
      <c r="M2275" s="26"/>
      <c r="N2275" s="27"/>
      <c r="O2275" s="28" t="str">
        <f t="shared" si="568"/>
        <v>00000002275</v>
      </c>
      <c r="R2275" s="27" t="s">
        <v>193</v>
      </c>
      <c r="S2275" s="30" t="str">
        <f>_xlfn.IFNA(VLOOKUP(_xlfn.CONCAT(D2275," - ",R2275),OP!A:D,4,0),"-------------------------------------------NAO DISPONIVEL-------------------------------------------")</f>
        <v>FETRANSPOR</v>
      </c>
      <c r="T2275" s="31"/>
      <c r="U2275" s="32"/>
      <c r="V2275" s="31"/>
      <c r="W2275" s="33">
        <f t="shared" si="569"/>
        <v>0</v>
      </c>
      <c r="X2275" s="34">
        <f t="shared" si="570"/>
        <v>0</v>
      </c>
      <c r="Y2275" s="33">
        <f t="shared" si="571"/>
        <v>0</v>
      </c>
      <c r="Z2275" s="33">
        <f t="shared" si="572"/>
        <v>0</v>
      </c>
      <c r="AA2275" s="35">
        <f t="shared" si="573"/>
        <v>0</v>
      </c>
      <c r="AB2275" s="36">
        <f t="shared" si="574"/>
        <v>0</v>
      </c>
      <c r="AC2275" s="37">
        <f t="shared" si="575"/>
        <v>0</v>
      </c>
      <c r="AD2275" s="38"/>
      <c r="AE2275" s="38"/>
      <c r="AF2275" s="39">
        <f t="shared" si="576"/>
        <v>0</v>
      </c>
      <c r="AG2275" s="40"/>
      <c r="AH2275" s="41">
        <f t="shared" si="577"/>
        <v>0</v>
      </c>
      <c r="AI2275" s="42">
        <f t="shared" si="578"/>
        <v>0</v>
      </c>
      <c r="AJ2275" s="43">
        <f t="shared" si="579"/>
        <v>0</v>
      </c>
      <c r="AK2275" s="5" t="str">
        <f>_xlfn.IFNA(VLOOKUP(_xlfn.CONCAT(D2275," - ",S2275),OP!E:F,2,0),"-------------------------------------------NAO DISPONIVEL-------------------------------------------")</f>
        <v>C - RIOCARD</v>
      </c>
      <c r="AL2275" s="7" t="str">
        <f t="shared" si="565"/>
        <v>1 - -------------------------------------------NAO DISPONIVEL------------------------------------------- - 00000002275 - FETRANSPOR</v>
      </c>
      <c r="AM2275" s="7" t="str">
        <f t="shared" si="566"/>
        <v>-------------------------------------------NAO DISPONIVEL-------------------------------------------</v>
      </c>
      <c r="AN2275" s="44" cm="1">
        <f t="array" ref="AN2275">_xlfn.IFS(AJ2275=0,0,AQ2275="INATIVO",2,AQ2275="SEM CADASTRO",4,AQ2275="CPF ATIVO EM OUTRO COMPRADOR",5,AQ2275="NOVO/SEM CARTAO",6,AND(AJ2275&gt;0,AQ2275,""),8)</f>
        <v>0</v>
      </c>
      <c r="AO2275" s="45">
        <f t="shared" si="580"/>
        <v>-10</v>
      </c>
    </row>
    <row r="2276" spans="1:41" x14ac:dyDescent="0.4">
      <c r="A2276" s="21" t="str">
        <f t="shared" si="567"/>
        <v>-------------------------------------------NAO DISPONIVEL-------------------------------------------</v>
      </c>
      <c r="B2276" s="5" t="str">
        <f>_xlfn.IFNA(VLOOKUP(A2276,CNPJ!E:F,2,0),"-------------------------------------------NAO DISPONIVEL-------------------------------------------")</f>
        <v>-------------------------------------------NAO DISPONIVEL-------------------------------------------</v>
      </c>
      <c r="C2276" s="22">
        <v>1</v>
      </c>
      <c r="D2276" s="5" t="str">
        <f>_xlfn.XLOOKUP(R2276,OP!C:C,OP!B:B,,0,1)</f>
        <v>RJ</v>
      </c>
      <c r="E2276" s="23"/>
      <c r="M2276" s="26"/>
      <c r="N2276" s="27"/>
      <c r="O2276" s="28" t="str">
        <f t="shared" si="568"/>
        <v>00000002276</v>
      </c>
      <c r="R2276" s="27" t="s">
        <v>193</v>
      </c>
      <c r="S2276" s="30" t="str">
        <f>_xlfn.IFNA(VLOOKUP(_xlfn.CONCAT(D2276," - ",R2276),OP!A:D,4,0),"-------------------------------------------NAO DISPONIVEL-------------------------------------------")</f>
        <v>FETRANSPOR</v>
      </c>
      <c r="T2276" s="31"/>
      <c r="U2276" s="32"/>
      <c r="V2276" s="31"/>
      <c r="W2276" s="33">
        <f t="shared" si="569"/>
        <v>0</v>
      </c>
      <c r="X2276" s="34">
        <f t="shared" si="570"/>
        <v>0</v>
      </c>
      <c r="Y2276" s="33">
        <f t="shared" si="571"/>
        <v>0</v>
      </c>
      <c r="Z2276" s="33">
        <f t="shared" si="572"/>
        <v>0</v>
      </c>
      <c r="AA2276" s="35">
        <f t="shared" si="573"/>
        <v>0</v>
      </c>
      <c r="AB2276" s="36">
        <f t="shared" si="574"/>
        <v>0</v>
      </c>
      <c r="AC2276" s="37">
        <f t="shared" si="575"/>
        <v>0</v>
      </c>
      <c r="AD2276" s="38"/>
      <c r="AE2276" s="38"/>
      <c r="AF2276" s="39">
        <f t="shared" si="576"/>
        <v>0</v>
      </c>
      <c r="AG2276" s="40"/>
      <c r="AH2276" s="41">
        <f t="shared" si="577"/>
        <v>0</v>
      </c>
      <c r="AI2276" s="42">
        <f t="shared" si="578"/>
        <v>0</v>
      </c>
      <c r="AJ2276" s="43">
        <f t="shared" si="579"/>
        <v>0</v>
      </c>
      <c r="AK2276" s="5" t="str">
        <f>_xlfn.IFNA(VLOOKUP(_xlfn.CONCAT(D2276," - ",S2276),OP!E:F,2,0),"-------------------------------------------NAO DISPONIVEL-------------------------------------------")</f>
        <v>C - RIOCARD</v>
      </c>
      <c r="AL2276" s="7" t="str">
        <f t="shared" si="565"/>
        <v>1 - -------------------------------------------NAO DISPONIVEL------------------------------------------- - 00000002276 - FETRANSPOR</v>
      </c>
      <c r="AM2276" s="7" t="str">
        <f t="shared" si="566"/>
        <v>-------------------------------------------NAO DISPONIVEL-------------------------------------------</v>
      </c>
      <c r="AN2276" s="44" cm="1">
        <f t="array" ref="AN2276">_xlfn.IFS(AJ2276=0,0,AQ2276="INATIVO",2,AQ2276="SEM CADASTRO",4,AQ2276="CPF ATIVO EM OUTRO COMPRADOR",5,AQ2276="NOVO/SEM CARTAO",6,AND(AJ2276&gt;0,AQ2276,""),8)</f>
        <v>0</v>
      </c>
      <c r="AO2276" s="45">
        <f t="shared" si="580"/>
        <v>-10</v>
      </c>
    </row>
    <row r="2277" spans="1:41" x14ac:dyDescent="0.4">
      <c r="A2277" s="21" t="str">
        <f t="shared" si="567"/>
        <v>-------------------------------------------NAO DISPONIVEL-------------------------------------------</v>
      </c>
      <c r="B2277" s="5" t="str">
        <f>_xlfn.IFNA(VLOOKUP(A2277,CNPJ!E:F,2,0),"-------------------------------------------NAO DISPONIVEL-------------------------------------------")</f>
        <v>-------------------------------------------NAO DISPONIVEL-------------------------------------------</v>
      </c>
      <c r="C2277" s="22">
        <v>1</v>
      </c>
      <c r="D2277" s="5" t="str">
        <f>_xlfn.XLOOKUP(R2277,OP!C:C,OP!B:B,,0,1)</f>
        <v>RJ</v>
      </c>
      <c r="E2277" s="23"/>
      <c r="M2277" s="26"/>
      <c r="N2277" s="27"/>
      <c r="O2277" s="28" t="str">
        <f t="shared" si="568"/>
        <v>00000002277</v>
      </c>
      <c r="R2277" s="27" t="s">
        <v>193</v>
      </c>
      <c r="S2277" s="30" t="str">
        <f>_xlfn.IFNA(VLOOKUP(_xlfn.CONCAT(D2277," - ",R2277),OP!A:D,4,0),"-------------------------------------------NAO DISPONIVEL-------------------------------------------")</f>
        <v>FETRANSPOR</v>
      </c>
      <c r="T2277" s="31"/>
      <c r="U2277" s="32"/>
      <c r="V2277" s="31"/>
      <c r="W2277" s="33">
        <f t="shared" si="569"/>
        <v>0</v>
      </c>
      <c r="X2277" s="34">
        <f t="shared" si="570"/>
        <v>0</v>
      </c>
      <c r="Y2277" s="33">
        <f t="shared" si="571"/>
        <v>0</v>
      </c>
      <c r="Z2277" s="33">
        <f t="shared" si="572"/>
        <v>0</v>
      </c>
      <c r="AA2277" s="35">
        <f t="shared" si="573"/>
        <v>0</v>
      </c>
      <c r="AB2277" s="36">
        <f t="shared" si="574"/>
        <v>0</v>
      </c>
      <c r="AC2277" s="37">
        <f t="shared" si="575"/>
        <v>0</v>
      </c>
      <c r="AD2277" s="38"/>
      <c r="AE2277" s="38"/>
      <c r="AF2277" s="39">
        <f t="shared" si="576"/>
        <v>0</v>
      </c>
      <c r="AG2277" s="40"/>
      <c r="AH2277" s="41">
        <f t="shared" si="577"/>
        <v>0</v>
      </c>
      <c r="AI2277" s="42">
        <f t="shared" si="578"/>
        <v>0</v>
      </c>
      <c r="AJ2277" s="43">
        <f t="shared" si="579"/>
        <v>0</v>
      </c>
      <c r="AK2277" s="5" t="str">
        <f>_xlfn.IFNA(VLOOKUP(_xlfn.CONCAT(D2277," - ",S2277),OP!E:F,2,0),"-------------------------------------------NAO DISPONIVEL-------------------------------------------")</f>
        <v>C - RIOCARD</v>
      </c>
      <c r="AL2277" s="7" t="str">
        <f t="shared" si="565"/>
        <v>1 - -------------------------------------------NAO DISPONIVEL------------------------------------------- - 00000002277 - FETRANSPOR</v>
      </c>
      <c r="AM2277" s="7" t="str">
        <f t="shared" si="566"/>
        <v>-------------------------------------------NAO DISPONIVEL-------------------------------------------</v>
      </c>
      <c r="AN2277" s="44" cm="1">
        <f t="array" ref="AN2277">_xlfn.IFS(AJ2277=0,0,AQ2277="INATIVO",2,AQ2277="SEM CADASTRO",4,AQ2277="CPF ATIVO EM OUTRO COMPRADOR",5,AQ2277="NOVO/SEM CARTAO",6,AND(AJ2277&gt;0,AQ2277,""),8)</f>
        <v>0</v>
      </c>
      <c r="AO2277" s="45">
        <f t="shared" si="580"/>
        <v>-10</v>
      </c>
    </row>
    <row r="2278" spans="1:41" x14ac:dyDescent="0.4">
      <c r="A2278" s="21" t="str">
        <f t="shared" si="567"/>
        <v>-------------------------------------------NAO DISPONIVEL-------------------------------------------</v>
      </c>
      <c r="B2278" s="5" t="str">
        <f>_xlfn.IFNA(VLOOKUP(A2278,CNPJ!E:F,2,0),"-------------------------------------------NAO DISPONIVEL-------------------------------------------")</f>
        <v>-------------------------------------------NAO DISPONIVEL-------------------------------------------</v>
      </c>
      <c r="C2278" s="22">
        <v>1</v>
      </c>
      <c r="D2278" s="5" t="str">
        <f>_xlfn.XLOOKUP(R2278,OP!C:C,OP!B:B,,0,1)</f>
        <v>RJ</v>
      </c>
      <c r="E2278" s="23"/>
      <c r="M2278" s="26"/>
      <c r="N2278" s="27"/>
      <c r="O2278" s="28" t="str">
        <f t="shared" si="568"/>
        <v>00000002278</v>
      </c>
      <c r="R2278" s="27" t="s">
        <v>193</v>
      </c>
      <c r="S2278" s="30" t="str">
        <f>_xlfn.IFNA(VLOOKUP(_xlfn.CONCAT(D2278," - ",R2278),OP!A:D,4,0),"-------------------------------------------NAO DISPONIVEL-------------------------------------------")</f>
        <v>FETRANSPOR</v>
      </c>
      <c r="T2278" s="31"/>
      <c r="U2278" s="32"/>
      <c r="V2278" s="31"/>
      <c r="W2278" s="33">
        <f t="shared" si="569"/>
        <v>0</v>
      </c>
      <c r="X2278" s="34">
        <f t="shared" si="570"/>
        <v>0</v>
      </c>
      <c r="Y2278" s="33">
        <f t="shared" si="571"/>
        <v>0</v>
      </c>
      <c r="Z2278" s="33">
        <f t="shared" si="572"/>
        <v>0</v>
      </c>
      <c r="AA2278" s="35">
        <f t="shared" si="573"/>
        <v>0</v>
      </c>
      <c r="AB2278" s="36">
        <f t="shared" si="574"/>
        <v>0</v>
      </c>
      <c r="AC2278" s="37">
        <f t="shared" si="575"/>
        <v>0</v>
      </c>
      <c r="AD2278" s="38"/>
      <c r="AE2278" s="38"/>
      <c r="AF2278" s="39">
        <f t="shared" si="576"/>
        <v>0</v>
      </c>
      <c r="AG2278" s="40"/>
      <c r="AH2278" s="41">
        <f t="shared" si="577"/>
        <v>0</v>
      </c>
      <c r="AI2278" s="42">
        <f t="shared" si="578"/>
        <v>0</v>
      </c>
      <c r="AJ2278" s="43">
        <f t="shared" si="579"/>
        <v>0</v>
      </c>
      <c r="AK2278" s="5" t="str">
        <f>_xlfn.IFNA(VLOOKUP(_xlfn.CONCAT(D2278," - ",S2278),OP!E:F,2,0),"-------------------------------------------NAO DISPONIVEL-------------------------------------------")</f>
        <v>C - RIOCARD</v>
      </c>
      <c r="AL2278" s="7" t="str">
        <f t="shared" si="565"/>
        <v>1 - -------------------------------------------NAO DISPONIVEL------------------------------------------- - 00000002278 - FETRANSPOR</v>
      </c>
      <c r="AM2278" s="7" t="str">
        <f t="shared" si="566"/>
        <v>-------------------------------------------NAO DISPONIVEL-------------------------------------------</v>
      </c>
      <c r="AN2278" s="44" cm="1">
        <f t="array" ref="AN2278">_xlfn.IFS(AJ2278=0,0,AQ2278="INATIVO",2,AQ2278="SEM CADASTRO",4,AQ2278="CPF ATIVO EM OUTRO COMPRADOR",5,AQ2278="NOVO/SEM CARTAO",6,AND(AJ2278&gt;0,AQ2278,""),8)</f>
        <v>0</v>
      </c>
      <c r="AO2278" s="45">
        <f t="shared" si="580"/>
        <v>-10</v>
      </c>
    </row>
    <row r="2279" spans="1:41" x14ac:dyDescent="0.4">
      <c r="A2279" s="21" t="str">
        <f t="shared" si="567"/>
        <v>-------------------------------------------NAO DISPONIVEL-------------------------------------------</v>
      </c>
      <c r="B2279" s="5" t="str">
        <f>_xlfn.IFNA(VLOOKUP(A2279,CNPJ!E:F,2,0),"-------------------------------------------NAO DISPONIVEL-------------------------------------------")</f>
        <v>-------------------------------------------NAO DISPONIVEL-------------------------------------------</v>
      </c>
      <c r="C2279" s="22">
        <v>1</v>
      </c>
      <c r="D2279" s="5" t="str">
        <f>_xlfn.XLOOKUP(R2279,OP!C:C,OP!B:B,,0,1)</f>
        <v>RJ</v>
      </c>
      <c r="E2279" s="23"/>
      <c r="M2279" s="26"/>
      <c r="N2279" s="27"/>
      <c r="O2279" s="28" t="str">
        <f t="shared" si="568"/>
        <v>00000002279</v>
      </c>
      <c r="R2279" s="27" t="s">
        <v>193</v>
      </c>
      <c r="S2279" s="30" t="str">
        <f>_xlfn.IFNA(VLOOKUP(_xlfn.CONCAT(D2279," - ",R2279),OP!A:D,4,0),"-------------------------------------------NAO DISPONIVEL-------------------------------------------")</f>
        <v>FETRANSPOR</v>
      </c>
      <c r="T2279" s="31"/>
      <c r="U2279" s="32"/>
      <c r="V2279" s="31"/>
      <c r="W2279" s="33">
        <f t="shared" si="569"/>
        <v>0</v>
      </c>
      <c r="X2279" s="34">
        <f t="shared" si="570"/>
        <v>0</v>
      </c>
      <c r="Y2279" s="33">
        <f t="shared" si="571"/>
        <v>0</v>
      </c>
      <c r="Z2279" s="33">
        <f t="shared" si="572"/>
        <v>0</v>
      </c>
      <c r="AA2279" s="35">
        <f t="shared" si="573"/>
        <v>0</v>
      </c>
      <c r="AB2279" s="36">
        <f t="shared" si="574"/>
        <v>0</v>
      </c>
      <c r="AC2279" s="37">
        <f t="shared" si="575"/>
        <v>0</v>
      </c>
      <c r="AD2279" s="38"/>
      <c r="AE2279" s="38"/>
      <c r="AF2279" s="39">
        <f t="shared" si="576"/>
        <v>0</v>
      </c>
      <c r="AG2279" s="40"/>
      <c r="AH2279" s="41">
        <f t="shared" si="577"/>
        <v>0</v>
      </c>
      <c r="AI2279" s="42">
        <f t="shared" si="578"/>
        <v>0</v>
      </c>
      <c r="AJ2279" s="43">
        <f t="shared" si="579"/>
        <v>0</v>
      </c>
      <c r="AK2279" s="5" t="str">
        <f>_xlfn.IFNA(VLOOKUP(_xlfn.CONCAT(D2279," - ",S2279),OP!E:F,2,0),"-------------------------------------------NAO DISPONIVEL-------------------------------------------")</f>
        <v>C - RIOCARD</v>
      </c>
      <c r="AL2279" s="7" t="str">
        <f t="shared" si="565"/>
        <v>1 - -------------------------------------------NAO DISPONIVEL------------------------------------------- - 00000002279 - FETRANSPOR</v>
      </c>
      <c r="AM2279" s="7" t="str">
        <f t="shared" si="566"/>
        <v>-------------------------------------------NAO DISPONIVEL-------------------------------------------</v>
      </c>
      <c r="AN2279" s="44" cm="1">
        <f t="array" ref="AN2279">_xlfn.IFS(AJ2279=0,0,AQ2279="INATIVO",2,AQ2279="SEM CADASTRO",4,AQ2279="CPF ATIVO EM OUTRO COMPRADOR",5,AQ2279="NOVO/SEM CARTAO",6,AND(AJ2279&gt;0,AQ2279,""),8)</f>
        <v>0</v>
      </c>
      <c r="AO2279" s="45">
        <f t="shared" si="580"/>
        <v>-10</v>
      </c>
    </row>
    <row r="2280" spans="1:41" x14ac:dyDescent="0.4">
      <c r="A2280" s="21" t="str">
        <f t="shared" si="567"/>
        <v>-------------------------------------------NAO DISPONIVEL-------------------------------------------</v>
      </c>
      <c r="B2280" s="5" t="str">
        <f>_xlfn.IFNA(VLOOKUP(A2280,CNPJ!E:F,2,0),"-------------------------------------------NAO DISPONIVEL-------------------------------------------")</f>
        <v>-------------------------------------------NAO DISPONIVEL-------------------------------------------</v>
      </c>
      <c r="C2280" s="22">
        <v>1</v>
      </c>
      <c r="D2280" s="5" t="str">
        <f>_xlfn.XLOOKUP(R2280,OP!C:C,OP!B:B,,0,1)</f>
        <v>RJ</v>
      </c>
      <c r="E2280" s="23"/>
      <c r="M2280" s="26"/>
      <c r="N2280" s="27"/>
      <c r="O2280" s="28" t="str">
        <f t="shared" si="568"/>
        <v>00000002280</v>
      </c>
      <c r="R2280" s="27" t="s">
        <v>193</v>
      </c>
      <c r="S2280" s="30" t="str">
        <f>_xlfn.IFNA(VLOOKUP(_xlfn.CONCAT(D2280," - ",R2280),OP!A:D,4,0),"-------------------------------------------NAO DISPONIVEL-------------------------------------------")</f>
        <v>FETRANSPOR</v>
      </c>
      <c r="T2280" s="31"/>
      <c r="U2280" s="32"/>
      <c r="V2280" s="31"/>
      <c r="W2280" s="33">
        <f t="shared" si="569"/>
        <v>0</v>
      </c>
      <c r="X2280" s="34">
        <f t="shared" si="570"/>
        <v>0</v>
      </c>
      <c r="Y2280" s="33">
        <f t="shared" si="571"/>
        <v>0</v>
      </c>
      <c r="Z2280" s="33">
        <f t="shared" si="572"/>
        <v>0</v>
      </c>
      <c r="AA2280" s="35">
        <f t="shared" si="573"/>
        <v>0</v>
      </c>
      <c r="AB2280" s="36">
        <f t="shared" si="574"/>
        <v>0</v>
      </c>
      <c r="AC2280" s="37">
        <f t="shared" si="575"/>
        <v>0</v>
      </c>
      <c r="AD2280" s="38"/>
      <c r="AE2280" s="38"/>
      <c r="AF2280" s="39">
        <f t="shared" si="576"/>
        <v>0</v>
      </c>
      <c r="AG2280" s="40"/>
      <c r="AH2280" s="41">
        <f t="shared" si="577"/>
        <v>0</v>
      </c>
      <c r="AI2280" s="42">
        <f t="shared" si="578"/>
        <v>0</v>
      </c>
      <c r="AJ2280" s="43">
        <f t="shared" si="579"/>
        <v>0</v>
      </c>
      <c r="AK2280" s="5" t="str">
        <f>_xlfn.IFNA(VLOOKUP(_xlfn.CONCAT(D2280," - ",S2280),OP!E:F,2,0),"-------------------------------------------NAO DISPONIVEL-------------------------------------------")</f>
        <v>C - RIOCARD</v>
      </c>
      <c r="AL2280" s="7" t="str">
        <f t="shared" si="565"/>
        <v>1 - -------------------------------------------NAO DISPONIVEL------------------------------------------- - 00000002280 - FETRANSPOR</v>
      </c>
      <c r="AM2280" s="7" t="str">
        <f t="shared" si="566"/>
        <v>-------------------------------------------NAO DISPONIVEL-------------------------------------------</v>
      </c>
      <c r="AN2280" s="44" cm="1">
        <f t="array" ref="AN2280">_xlfn.IFS(AJ2280=0,0,AQ2280="INATIVO",2,AQ2280="SEM CADASTRO",4,AQ2280="CPF ATIVO EM OUTRO COMPRADOR",5,AQ2280="NOVO/SEM CARTAO",6,AND(AJ2280&gt;0,AQ2280,""),8)</f>
        <v>0</v>
      </c>
      <c r="AO2280" s="45">
        <f t="shared" si="580"/>
        <v>-10</v>
      </c>
    </row>
    <row r="2281" spans="1:41" x14ac:dyDescent="0.4">
      <c r="A2281" s="21" t="str">
        <f t="shared" si="567"/>
        <v>-------------------------------------------NAO DISPONIVEL-------------------------------------------</v>
      </c>
      <c r="B2281" s="5" t="str">
        <f>_xlfn.IFNA(VLOOKUP(A2281,CNPJ!E:F,2,0),"-------------------------------------------NAO DISPONIVEL-------------------------------------------")</f>
        <v>-------------------------------------------NAO DISPONIVEL-------------------------------------------</v>
      </c>
      <c r="C2281" s="22">
        <v>1</v>
      </c>
      <c r="D2281" s="5" t="str">
        <f>_xlfn.XLOOKUP(R2281,OP!C:C,OP!B:B,,0,1)</f>
        <v>RJ</v>
      </c>
      <c r="E2281" s="23"/>
      <c r="M2281" s="26"/>
      <c r="N2281" s="27"/>
      <c r="O2281" s="28" t="str">
        <f t="shared" si="568"/>
        <v>00000002281</v>
      </c>
      <c r="R2281" s="27" t="s">
        <v>193</v>
      </c>
      <c r="S2281" s="30" t="str">
        <f>_xlfn.IFNA(VLOOKUP(_xlfn.CONCAT(D2281," - ",R2281),OP!A:D,4,0),"-------------------------------------------NAO DISPONIVEL-------------------------------------------")</f>
        <v>FETRANSPOR</v>
      </c>
      <c r="T2281" s="31"/>
      <c r="U2281" s="32"/>
      <c r="V2281" s="31"/>
      <c r="W2281" s="33">
        <f t="shared" si="569"/>
        <v>0</v>
      </c>
      <c r="X2281" s="34">
        <f t="shared" si="570"/>
        <v>0</v>
      </c>
      <c r="Y2281" s="33">
        <f t="shared" si="571"/>
        <v>0</v>
      </c>
      <c r="Z2281" s="33">
        <f t="shared" si="572"/>
        <v>0</v>
      </c>
      <c r="AA2281" s="35">
        <f t="shared" si="573"/>
        <v>0</v>
      </c>
      <c r="AB2281" s="36">
        <f t="shared" si="574"/>
        <v>0</v>
      </c>
      <c r="AC2281" s="37">
        <f t="shared" si="575"/>
        <v>0</v>
      </c>
      <c r="AD2281" s="38"/>
      <c r="AE2281" s="38"/>
      <c r="AF2281" s="39">
        <f t="shared" si="576"/>
        <v>0</v>
      </c>
      <c r="AG2281" s="40"/>
      <c r="AH2281" s="41">
        <f t="shared" si="577"/>
        <v>0</v>
      </c>
      <c r="AI2281" s="42">
        <f t="shared" si="578"/>
        <v>0</v>
      </c>
      <c r="AJ2281" s="43">
        <f t="shared" si="579"/>
        <v>0</v>
      </c>
      <c r="AK2281" s="5" t="str">
        <f>_xlfn.IFNA(VLOOKUP(_xlfn.CONCAT(D2281," - ",S2281),OP!E:F,2,0),"-------------------------------------------NAO DISPONIVEL-------------------------------------------")</f>
        <v>C - RIOCARD</v>
      </c>
      <c r="AL2281" s="7" t="str">
        <f t="shared" si="565"/>
        <v>1 - -------------------------------------------NAO DISPONIVEL------------------------------------------- - 00000002281 - FETRANSPOR</v>
      </c>
      <c r="AM2281" s="7" t="str">
        <f t="shared" si="566"/>
        <v>-------------------------------------------NAO DISPONIVEL-------------------------------------------</v>
      </c>
      <c r="AN2281" s="44" cm="1">
        <f t="array" ref="AN2281">_xlfn.IFS(AJ2281=0,0,AQ2281="INATIVO",2,AQ2281="SEM CADASTRO",4,AQ2281="CPF ATIVO EM OUTRO COMPRADOR",5,AQ2281="NOVO/SEM CARTAO",6,AND(AJ2281&gt;0,AQ2281,""),8)</f>
        <v>0</v>
      </c>
      <c r="AO2281" s="45">
        <f t="shared" si="580"/>
        <v>-10</v>
      </c>
    </row>
    <row r="2282" spans="1:41" x14ac:dyDescent="0.4">
      <c r="A2282" s="21" t="str">
        <f t="shared" si="567"/>
        <v>-------------------------------------------NAO DISPONIVEL-------------------------------------------</v>
      </c>
      <c r="B2282" s="5" t="str">
        <f>_xlfn.IFNA(VLOOKUP(A2282,CNPJ!E:F,2,0),"-------------------------------------------NAO DISPONIVEL-------------------------------------------")</f>
        <v>-------------------------------------------NAO DISPONIVEL-------------------------------------------</v>
      </c>
      <c r="C2282" s="22">
        <v>1</v>
      </c>
      <c r="D2282" s="5" t="str">
        <f>_xlfn.XLOOKUP(R2282,OP!C:C,OP!B:B,,0,1)</f>
        <v>RJ</v>
      </c>
      <c r="E2282" s="23"/>
      <c r="M2282" s="26"/>
      <c r="N2282" s="27"/>
      <c r="O2282" s="28" t="str">
        <f t="shared" si="568"/>
        <v>00000002282</v>
      </c>
      <c r="R2282" s="27" t="s">
        <v>193</v>
      </c>
      <c r="S2282" s="30" t="str">
        <f>_xlfn.IFNA(VLOOKUP(_xlfn.CONCAT(D2282," - ",R2282),OP!A:D,4,0),"-------------------------------------------NAO DISPONIVEL-------------------------------------------")</f>
        <v>FETRANSPOR</v>
      </c>
      <c r="T2282" s="31"/>
      <c r="U2282" s="32"/>
      <c r="V2282" s="31"/>
      <c r="W2282" s="33">
        <f t="shared" si="569"/>
        <v>0</v>
      </c>
      <c r="X2282" s="34">
        <f t="shared" si="570"/>
        <v>0</v>
      </c>
      <c r="Y2282" s="33">
        <f t="shared" si="571"/>
        <v>0</v>
      </c>
      <c r="Z2282" s="33">
        <f t="shared" si="572"/>
        <v>0</v>
      </c>
      <c r="AA2282" s="35">
        <f t="shared" si="573"/>
        <v>0</v>
      </c>
      <c r="AB2282" s="36">
        <f t="shared" si="574"/>
        <v>0</v>
      </c>
      <c r="AC2282" s="37">
        <f t="shared" si="575"/>
        <v>0</v>
      </c>
      <c r="AD2282" s="38"/>
      <c r="AE2282" s="38"/>
      <c r="AF2282" s="39">
        <f t="shared" si="576"/>
        <v>0</v>
      </c>
      <c r="AG2282" s="40"/>
      <c r="AH2282" s="41">
        <f t="shared" si="577"/>
        <v>0</v>
      </c>
      <c r="AI2282" s="42">
        <f t="shared" si="578"/>
        <v>0</v>
      </c>
      <c r="AJ2282" s="43">
        <f t="shared" si="579"/>
        <v>0</v>
      </c>
      <c r="AK2282" s="5" t="str">
        <f>_xlfn.IFNA(VLOOKUP(_xlfn.CONCAT(D2282," - ",S2282),OP!E:F,2,0),"-------------------------------------------NAO DISPONIVEL-------------------------------------------")</f>
        <v>C - RIOCARD</v>
      </c>
      <c r="AL2282" s="7" t="str">
        <f t="shared" si="565"/>
        <v>1 - -------------------------------------------NAO DISPONIVEL------------------------------------------- - 00000002282 - FETRANSPOR</v>
      </c>
      <c r="AM2282" s="7" t="str">
        <f t="shared" si="566"/>
        <v>-------------------------------------------NAO DISPONIVEL-------------------------------------------</v>
      </c>
      <c r="AN2282" s="44" cm="1">
        <f t="array" ref="AN2282">_xlfn.IFS(AJ2282=0,0,AQ2282="INATIVO",2,AQ2282="SEM CADASTRO",4,AQ2282="CPF ATIVO EM OUTRO COMPRADOR",5,AQ2282="NOVO/SEM CARTAO",6,AND(AJ2282&gt;0,AQ2282,""),8)</f>
        <v>0</v>
      </c>
      <c r="AO2282" s="45">
        <f t="shared" si="580"/>
        <v>-10</v>
      </c>
    </row>
    <row r="2283" spans="1:41" x14ac:dyDescent="0.4">
      <c r="A2283" s="21" t="str">
        <f t="shared" si="567"/>
        <v>-------------------------------------------NAO DISPONIVEL-------------------------------------------</v>
      </c>
      <c r="B2283" s="5" t="str">
        <f>_xlfn.IFNA(VLOOKUP(A2283,CNPJ!E:F,2,0),"-------------------------------------------NAO DISPONIVEL-------------------------------------------")</f>
        <v>-------------------------------------------NAO DISPONIVEL-------------------------------------------</v>
      </c>
      <c r="C2283" s="22">
        <v>1</v>
      </c>
      <c r="D2283" s="5" t="str">
        <f>_xlfn.XLOOKUP(R2283,OP!C:C,OP!B:B,,0,1)</f>
        <v>RJ</v>
      </c>
      <c r="E2283" s="23"/>
      <c r="M2283" s="26"/>
      <c r="N2283" s="27"/>
      <c r="O2283" s="28" t="str">
        <f t="shared" si="568"/>
        <v>00000002283</v>
      </c>
      <c r="R2283" s="27" t="s">
        <v>193</v>
      </c>
      <c r="S2283" s="30" t="str">
        <f>_xlfn.IFNA(VLOOKUP(_xlfn.CONCAT(D2283," - ",R2283),OP!A:D,4,0),"-------------------------------------------NAO DISPONIVEL-------------------------------------------")</f>
        <v>FETRANSPOR</v>
      </c>
      <c r="T2283" s="31"/>
      <c r="U2283" s="32"/>
      <c r="V2283" s="31"/>
      <c r="W2283" s="33">
        <f t="shared" si="569"/>
        <v>0</v>
      </c>
      <c r="X2283" s="34">
        <f t="shared" si="570"/>
        <v>0</v>
      </c>
      <c r="Y2283" s="33">
        <f t="shared" si="571"/>
        <v>0</v>
      </c>
      <c r="Z2283" s="33">
        <f t="shared" si="572"/>
        <v>0</v>
      </c>
      <c r="AA2283" s="35">
        <f t="shared" si="573"/>
        <v>0</v>
      </c>
      <c r="AB2283" s="36">
        <f t="shared" si="574"/>
        <v>0</v>
      </c>
      <c r="AC2283" s="37">
        <f t="shared" si="575"/>
        <v>0</v>
      </c>
      <c r="AD2283" s="38"/>
      <c r="AE2283" s="38"/>
      <c r="AF2283" s="39">
        <f t="shared" si="576"/>
        <v>0</v>
      </c>
      <c r="AG2283" s="40"/>
      <c r="AH2283" s="41">
        <f t="shared" si="577"/>
        <v>0</v>
      </c>
      <c r="AI2283" s="42">
        <f t="shared" si="578"/>
        <v>0</v>
      </c>
      <c r="AJ2283" s="43">
        <f t="shared" si="579"/>
        <v>0</v>
      </c>
      <c r="AK2283" s="5" t="str">
        <f>_xlfn.IFNA(VLOOKUP(_xlfn.CONCAT(D2283," - ",S2283),OP!E:F,2,0),"-------------------------------------------NAO DISPONIVEL-------------------------------------------")</f>
        <v>C - RIOCARD</v>
      </c>
      <c r="AL2283" s="7" t="str">
        <f t="shared" si="565"/>
        <v>1 - -------------------------------------------NAO DISPONIVEL------------------------------------------- - 00000002283 - FETRANSPOR</v>
      </c>
      <c r="AM2283" s="7" t="str">
        <f t="shared" si="566"/>
        <v>-------------------------------------------NAO DISPONIVEL-------------------------------------------</v>
      </c>
      <c r="AN2283" s="44" cm="1">
        <f t="array" ref="AN2283">_xlfn.IFS(AJ2283=0,0,AQ2283="INATIVO",2,AQ2283="SEM CADASTRO",4,AQ2283="CPF ATIVO EM OUTRO COMPRADOR",5,AQ2283="NOVO/SEM CARTAO",6,AND(AJ2283&gt;0,AQ2283,""),8)</f>
        <v>0</v>
      </c>
      <c r="AO2283" s="45">
        <f t="shared" si="580"/>
        <v>-10</v>
      </c>
    </row>
    <row r="2284" spans="1:41" x14ac:dyDescent="0.4">
      <c r="A2284" s="21" t="str">
        <f t="shared" si="567"/>
        <v>-------------------------------------------NAO DISPONIVEL-------------------------------------------</v>
      </c>
      <c r="B2284" s="5" t="str">
        <f>_xlfn.IFNA(VLOOKUP(A2284,CNPJ!E:F,2,0),"-------------------------------------------NAO DISPONIVEL-------------------------------------------")</f>
        <v>-------------------------------------------NAO DISPONIVEL-------------------------------------------</v>
      </c>
      <c r="C2284" s="22">
        <v>1</v>
      </c>
      <c r="D2284" s="5" t="str">
        <f>_xlfn.XLOOKUP(R2284,OP!C:C,OP!B:B,,0,1)</f>
        <v>RJ</v>
      </c>
      <c r="E2284" s="23"/>
      <c r="M2284" s="26"/>
      <c r="N2284" s="27"/>
      <c r="O2284" s="28" t="str">
        <f t="shared" si="568"/>
        <v>00000002284</v>
      </c>
      <c r="R2284" s="27" t="s">
        <v>193</v>
      </c>
      <c r="S2284" s="30" t="str">
        <f>_xlfn.IFNA(VLOOKUP(_xlfn.CONCAT(D2284," - ",R2284),OP!A:D,4,0),"-------------------------------------------NAO DISPONIVEL-------------------------------------------")</f>
        <v>FETRANSPOR</v>
      </c>
      <c r="T2284" s="31"/>
      <c r="U2284" s="32"/>
      <c r="V2284" s="31"/>
      <c r="W2284" s="33">
        <f t="shared" si="569"/>
        <v>0</v>
      </c>
      <c r="X2284" s="34">
        <f t="shared" si="570"/>
        <v>0</v>
      </c>
      <c r="Y2284" s="33">
        <f t="shared" si="571"/>
        <v>0</v>
      </c>
      <c r="Z2284" s="33">
        <f t="shared" si="572"/>
        <v>0</v>
      </c>
      <c r="AA2284" s="35">
        <f t="shared" si="573"/>
        <v>0</v>
      </c>
      <c r="AB2284" s="36">
        <f t="shared" si="574"/>
        <v>0</v>
      </c>
      <c r="AC2284" s="37">
        <f t="shared" si="575"/>
        <v>0</v>
      </c>
      <c r="AD2284" s="38"/>
      <c r="AE2284" s="38"/>
      <c r="AF2284" s="39">
        <f t="shared" si="576"/>
        <v>0</v>
      </c>
      <c r="AG2284" s="40"/>
      <c r="AH2284" s="41">
        <f t="shared" si="577"/>
        <v>0</v>
      </c>
      <c r="AI2284" s="42">
        <f t="shared" si="578"/>
        <v>0</v>
      </c>
      <c r="AJ2284" s="43">
        <f t="shared" si="579"/>
        <v>0</v>
      </c>
      <c r="AK2284" s="5" t="str">
        <f>_xlfn.IFNA(VLOOKUP(_xlfn.CONCAT(D2284," - ",S2284),OP!E:F,2,0),"-------------------------------------------NAO DISPONIVEL-------------------------------------------")</f>
        <v>C - RIOCARD</v>
      </c>
      <c r="AL2284" s="7" t="str">
        <f t="shared" si="565"/>
        <v>1 - -------------------------------------------NAO DISPONIVEL------------------------------------------- - 00000002284 - FETRANSPOR</v>
      </c>
      <c r="AM2284" s="7" t="str">
        <f t="shared" si="566"/>
        <v>-------------------------------------------NAO DISPONIVEL-------------------------------------------</v>
      </c>
      <c r="AN2284" s="44" cm="1">
        <f t="array" ref="AN2284">_xlfn.IFS(AJ2284=0,0,AQ2284="INATIVO",2,AQ2284="SEM CADASTRO",4,AQ2284="CPF ATIVO EM OUTRO COMPRADOR",5,AQ2284="NOVO/SEM CARTAO",6,AND(AJ2284&gt;0,AQ2284,""),8)</f>
        <v>0</v>
      </c>
      <c r="AO2284" s="45">
        <f t="shared" si="580"/>
        <v>-10</v>
      </c>
    </row>
    <row r="2285" spans="1:41" x14ac:dyDescent="0.4">
      <c r="A2285" s="21" t="str">
        <f t="shared" si="567"/>
        <v>-------------------------------------------NAO DISPONIVEL-------------------------------------------</v>
      </c>
      <c r="B2285" s="5" t="str">
        <f>_xlfn.IFNA(VLOOKUP(A2285,CNPJ!E:F,2,0),"-------------------------------------------NAO DISPONIVEL-------------------------------------------")</f>
        <v>-------------------------------------------NAO DISPONIVEL-------------------------------------------</v>
      </c>
      <c r="C2285" s="22">
        <v>1</v>
      </c>
      <c r="D2285" s="5" t="str">
        <f>_xlfn.XLOOKUP(R2285,OP!C:C,OP!B:B,,0,1)</f>
        <v>RJ</v>
      </c>
      <c r="E2285" s="23"/>
      <c r="M2285" s="26"/>
      <c r="N2285" s="27"/>
      <c r="O2285" s="28" t="str">
        <f t="shared" si="568"/>
        <v>00000002285</v>
      </c>
      <c r="R2285" s="27" t="s">
        <v>193</v>
      </c>
      <c r="S2285" s="30" t="str">
        <f>_xlfn.IFNA(VLOOKUP(_xlfn.CONCAT(D2285," - ",R2285),OP!A:D,4,0),"-------------------------------------------NAO DISPONIVEL-------------------------------------------")</f>
        <v>FETRANSPOR</v>
      </c>
      <c r="T2285" s="31"/>
      <c r="U2285" s="32"/>
      <c r="V2285" s="31"/>
      <c r="W2285" s="33">
        <f t="shared" si="569"/>
        <v>0</v>
      </c>
      <c r="X2285" s="34">
        <f t="shared" si="570"/>
        <v>0</v>
      </c>
      <c r="Y2285" s="33">
        <f t="shared" si="571"/>
        <v>0</v>
      </c>
      <c r="Z2285" s="33">
        <f t="shared" si="572"/>
        <v>0</v>
      </c>
      <c r="AA2285" s="35">
        <f t="shared" si="573"/>
        <v>0</v>
      </c>
      <c r="AB2285" s="36">
        <f t="shared" si="574"/>
        <v>0</v>
      </c>
      <c r="AC2285" s="37">
        <f t="shared" si="575"/>
        <v>0</v>
      </c>
      <c r="AD2285" s="38"/>
      <c r="AE2285" s="38"/>
      <c r="AF2285" s="39">
        <f t="shared" si="576"/>
        <v>0</v>
      </c>
      <c r="AG2285" s="40"/>
      <c r="AH2285" s="41">
        <f t="shared" si="577"/>
        <v>0</v>
      </c>
      <c r="AI2285" s="42">
        <f t="shared" si="578"/>
        <v>0</v>
      </c>
      <c r="AJ2285" s="43">
        <f t="shared" si="579"/>
        <v>0</v>
      </c>
      <c r="AK2285" s="5" t="str">
        <f>_xlfn.IFNA(VLOOKUP(_xlfn.CONCAT(D2285," - ",S2285),OP!E:F,2,0),"-------------------------------------------NAO DISPONIVEL-------------------------------------------")</f>
        <v>C - RIOCARD</v>
      </c>
      <c r="AL2285" s="7" t="str">
        <f t="shared" si="565"/>
        <v>1 - -------------------------------------------NAO DISPONIVEL------------------------------------------- - 00000002285 - FETRANSPOR</v>
      </c>
      <c r="AM2285" s="7" t="str">
        <f t="shared" si="566"/>
        <v>-------------------------------------------NAO DISPONIVEL-------------------------------------------</v>
      </c>
      <c r="AN2285" s="44" cm="1">
        <f t="array" ref="AN2285">_xlfn.IFS(AJ2285=0,0,AQ2285="INATIVO",2,AQ2285="SEM CADASTRO",4,AQ2285="CPF ATIVO EM OUTRO COMPRADOR",5,AQ2285="NOVO/SEM CARTAO",6,AND(AJ2285&gt;0,AQ2285,""),8)</f>
        <v>0</v>
      </c>
      <c r="AO2285" s="45">
        <f t="shared" si="580"/>
        <v>-10</v>
      </c>
    </row>
    <row r="2286" spans="1:41" x14ac:dyDescent="0.4">
      <c r="A2286" s="21" t="str">
        <f t="shared" si="567"/>
        <v>-------------------------------------------NAO DISPONIVEL-------------------------------------------</v>
      </c>
      <c r="B2286" s="5" t="str">
        <f>_xlfn.IFNA(VLOOKUP(A2286,CNPJ!E:F,2,0),"-------------------------------------------NAO DISPONIVEL-------------------------------------------")</f>
        <v>-------------------------------------------NAO DISPONIVEL-------------------------------------------</v>
      </c>
      <c r="C2286" s="22">
        <v>1</v>
      </c>
      <c r="D2286" s="5" t="str">
        <f>_xlfn.XLOOKUP(R2286,OP!C:C,OP!B:B,,0,1)</f>
        <v>RJ</v>
      </c>
      <c r="E2286" s="23"/>
      <c r="M2286" s="26"/>
      <c r="N2286" s="27"/>
      <c r="O2286" s="28" t="str">
        <f t="shared" si="568"/>
        <v>00000002286</v>
      </c>
      <c r="R2286" s="27" t="s">
        <v>193</v>
      </c>
      <c r="S2286" s="30" t="str">
        <f>_xlfn.IFNA(VLOOKUP(_xlfn.CONCAT(D2286," - ",R2286),OP!A:D,4,0),"-------------------------------------------NAO DISPONIVEL-------------------------------------------")</f>
        <v>FETRANSPOR</v>
      </c>
      <c r="T2286" s="31"/>
      <c r="U2286" s="32"/>
      <c r="V2286" s="31"/>
      <c r="W2286" s="33">
        <f t="shared" si="569"/>
        <v>0</v>
      </c>
      <c r="X2286" s="34">
        <f t="shared" si="570"/>
        <v>0</v>
      </c>
      <c r="Y2286" s="33">
        <f t="shared" si="571"/>
        <v>0</v>
      </c>
      <c r="Z2286" s="33">
        <f t="shared" si="572"/>
        <v>0</v>
      </c>
      <c r="AA2286" s="35">
        <f t="shared" si="573"/>
        <v>0</v>
      </c>
      <c r="AB2286" s="36">
        <f t="shared" si="574"/>
        <v>0</v>
      </c>
      <c r="AC2286" s="37">
        <f t="shared" si="575"/>
        <v>0</v>
      </c>
      <c r="AD2286" s="38"/>
      <c r="AE2286" s="38"/>
      <c r="AF2286" s="39">
        <f t="shared" si="576"/>
        <v>0</v>
      </c>
      <c r="AG2286" s="40"/>
      <c r="AH2286" s="41">
        <f t="shared" si="577"/>
        <v>0</v>
      </c>
      <c r="AI2286" s="42">
        <f t="shared" si="578"/>
        <v>0</v>
      </c>
      <c r="AJ2286" s="43">
        <f t="shared" si="579"/>
        <v>0</v>
      </c>
      <c r="AK2286" s="5" t="str">
        <f>_xlfn.IFNA(VLOOKUP(_xlfn.CONCAT(D2286," - ",S2286),OP!E:F,2,0),"-------------------------------------------NAO DISPONIVEL-------------------------------------------")</f>
        <v>C - RIOCARD</v>
      </c>
      <c r="AL2286" s="7" t="str">
        <f t="shared" si="565"/>
        <v>1 - -------------------------------------------NAO DISPONIVEL------------------------------------------- - 00000002286 - FETRANSPOR</v>
      </c>
      <c r="AM2286" s="7" t="str">
        <f t="shared" si="566"/>
        <v>-------------------------------------------NAO DISPONIVEL-------------------------------------------</v>
      </c>
      <c r="AN2286" s="44" cm="1">
        <f t="array" ref="AN2286">_xlfn.IFS(AJ2286=0,0,AQ2286="INATIVO",2,AQ2286="SEM CADASTRO",4,AQ2286="CPF ATIVO EM OUTRO COMPRADOR",5,AQ2286="NOVO/SEM CARTAO",6,AND(AJ2286&gt;0,AQ2286,""),8)</f>
        <v>0</v>
      </c>
      <c r="AO2286" s="45">
        <f t="shared" si="580"/>
        <v>-10</v>
      </c>
    </row>
    <row r="2287" spans="1:41" x14ac:dyDescent="0.4">
      <c r="A2287" s="21" t="str">
        <f t="shared" si="567"/>
        <v>-------------------------------------------NAO DISPONIVEL-------------------------------------------</v>
      </c>
      <c r="B2287" s="5" t="str">
        <f>_xlfn.IFNA(VLOOKUP(A2287,CNPJ!E:F,2,0),"-------------------------------------------NAO DISPONIVEL-------------------------------------------")</f>
        <v>-------------------------------------------NAO DISPONIVEL-------------------------------------------</v>
      </c>
      <c r="C2287" s="22">
        <v>1</v>
      </c>
      <c r="D2287" s="5" t="str">
        <f>_xlfn.XLOOKUP(R2287,OP!C:C,OP!B:B,,0,1)</f>
        <v>RJ</v>
      </c>
      <c r="E2287" s="23"/>
      <c r="M2287" s="26"/>
      <c r="N2287" s="27"/>
      <c r="O2287" s="28" t="str">
        <f t="shared" si="568"/>
        <v>00000002287</v>
      </c>
      <c r="R2287" s="27" t="s">
        <v>193</v>
      </c>
      <c r="S2287" s="30" t="str">
        <f>_xlfn.IFNA(VLOOKUP(_xlfn.CONCAT(D2287," - ",R2287),OP!A:D,4,0),"-------------------------------------------NAO DISPONIVEL-------------------------------------------")</f>
        <v>FETRANSPOR</v>
      </c>
      <c r="T2287" s="31"/>
      <c r="U2287" s="32"/>
      <c r="V2287" s="31"/>
      <c r="W2287" s="33">
        <f t="shared" si="569"/>
        <v>0</v>
      </c>
      <c r="X2287" s="34">
        <f t="shared" si="570"/>
        <v>0</v>
      </c>
      <c r="Y2287" s="33">
        <f t="shared" si="571"/>
        <v>0</v>
      </c>
      <c r="Z2287" s="33">
        <f t="shared" si="572"/>
        <v>0</v>
      </c>
      <c r="AA2287" s="35">
        <f t="shared" si="573"/>
        <v>0</v>
      </c>
      <c r="AB2287" s="36">
        <f t="shared" si="574"/>
        <v>0</v>
      </c>
      <c r="AC2287" s="37">
        <f t="shared" si="575"/>
        <v>0</v>
      </c>
      <c r="AD2287" s="38"/>
      <c r="AE2287" s="38"/>
      <c r="AF2287" s="39">
        <f t="shared" si="576"/>
        <v>0</v>
      </c>
      <c r="AG2287" s="40"/>
      <c r="AH2287" s="41">
        <f t="shared" si="577"/>
        <v>0</v>
      </c>
      <c r="AI2287" s="42">
        <f t="shared" si="578"/>
        <v>0</v>
      </c>
      <c r="AJ2287" s="43">
        <f t="shared" si="579"/>
        <v>0</v>
      </c>
      <c r="AK2287" s="5" t="str">
        <f>_xlfn.IFNA(VLOOKUP(_xlfn.CONCAT(D2287," - ",S2287),OP!E:F,2,0),"-------------------------------------------NAO DISPONIVEL-------------------------------------------")</f>
        <v>C - RIOCARD</v>
      </c>
      <c r="AL2287" s="7" t="str">
        <f t="shared" si="565"/>
        <v>1 - -------------------------------------------NAO DISPONIVEL------------------------------------------- - 00000002287 - FETRANSPOR</v>
      </c>
      <c r="AM2287" s="7" t="str">
        <f t="shared" si="566"/>
        <v>-------------------------------------------NAO DISPONIVEL-------------------------------------------</v>
      </c>
      <c r="AN2287" s="44" cm="1">
        <f t="array" ref="AN2287">_xlfn.IFS(AJ2287=0,0,AQ2287="INATIVO",2,AQ2287="SEM CADASTRO",4,AQ2287="CPF ATIVO EM OUTRO COMPRADOR",5,AQ2287="NOVO/SEM CARTAO",6,AND(AJ2287&gt;0,AQ2287,""),8)</f>
        <v>0</v>
      </c>
      <c r="AO2287" s="45">
        <f t="shared" si="580"/>
        <v>-10</v>
      </c>
    </row>
    <row r="2288" spans="1:41" x14ac:dyDescent="0.4">
      <c r="A2288" s="21" t="str">
        <f t="shared" si="567"/>
        <v>-------------------------------------------NAO DISPONIVEL-------------------------------------------</v>
      </c>
      <c r="B2288" s="5" t="str">
        <f>_xlfn.IFNA(VLOOKUP(A2288,CNPJ!E:F,2,0),"-------------------------------------------NAO DISPONIVEL-------------------------------------------")</f>
        <v>-------------------------------------------NAO DISPONIVEL-------------------------------------------</v>
      </c>
      <c r="C2288" s="22">
        <v>1</v>
      </c>
      <c r="D2288" s="5" t="str">
        <f>_xlfn.XLOOKUP(R2288,OP!C:C,OP!B:B,,0,1)</f>
        <v>RJ</v>
      </c>
      <c r="E2288" s="23"/>
      <c r="M2288" s="26"/>
      <c r="N2288" s="27"/>
      <c r="O2288" s="28" t="str">
        <f t="shared" si="568"/>
        <v>00000002288</v>
      </c>
      <c r="R2288" s="27" t="s">
        <v>193</v>
      </c>
      <c r="S2288" s="30" t="str">
        <f>_xlfn.IFNA(VLOOKUP(_xlfn.CONCAT(D2288," - ",R2288),OP!A:D,4,0),"-------------------------------------------NAO DISPONIVEL-------------------------------------------")</f>
        <v>FETRANSPOR</v>
      </c>
      <c r="T2288" s="31"/>
      <c r="U2288" s="32"/>
      <c r="V2288" s="31"/>
      <c r="W2288" s="33">
        <f t="shared" si="569"/>
        <v>0</v>
      </c>
      <c r="X2288" s="34">
        <f t="shared" si="570"/>
        <v>0</v>
      </c>
      <c r="Y2288" s="33">
        <f t="shared" si="571"/>
        <v>0</v>
      </c>
      <c r="Z2288" s="33">
        <f t="shared" si="572"/>
        <v>0</v>
      </c>
      <c r="AA2288" s="35">
        <f t="shared" si="573"/>
        <v>0</v>
      </c>
      <c r="AB2288" s="36">
        <f t="shared" si="574"/>
        <v>0</v>
      </c>
      <c r="AC2288" s="37">
        <f t="shared" si="575"/>
        <v>0</v>
      </c>
      <c r="AD2288" s="38"/>
      <c r="AE2288" s="38"/>
      <c r="AF2288" s="39">
        <f t="shared" si="576"/>
        <v>0</v>
      </c>
      <c r="AG2288" s="40"/>
      <c r="AH2288" s="41">
        <f t="shared" si="577"/>
        <v>0</v>
      </c>
      <c r="AI2288" s="42">
        <f t="shared" si="578"/>
        <v>0</v>
      </c>
      <c r="AJ2288" s="43">
        <f t="shared" si="579"/>
        <v>0</v>
      </c>
      <c r="AK2288" s="5" t="str">
        <f>_xlfn.IFNA(VLOOKUP(_xlfn.CONCAT(D2288," - ",S2288),OP!E:F,2,0),"-------------------------------------------NAO DISPONIVEL-------------------------------------------")</f>
        <v>C - RIOCARD</v>
      </c>
      <c r="AL2288" s="7" t="str">
        <f t="shared" si="565"/>
        <v>1 - -------------------------------------------NAO DISPONIVEL------------------------------------------- - 00000002288 - FETRANSPOR</v>
      </c>
      <c r="AM2288" s="7" t="str">
        <f t="shared" si="566"/>
        <v>-------------------------------------------NAO DISPONIVEL-------------------------------------------</v>
      </c>
      <c r="AN2288" s="44" cm="1">
        <f t="array" ref="AN2288">_xlfn.IFS(AJ2288=0,0,AQ2288="INATIVO",2,AQ2288="SEM CADASTRO",4,AQ2288="CPF ATIVO EM OUTRO COMPRADOR",5,AQ2288="NOVO/SEM CARTAO",6,AND(AJ2288&gt;0,AQ2288,""),8)</f>
        <v>0</v>
      </c>
      <c r="AO2288" s="45">
        <f t="shared" si="580"/>
        <v>-10</v>
      </c>
    </row>
    <row r="2289" spans="1:41" x14ac:dyDescent="0.4">
      <c r="A2289" s="21" t="str">
        <f t="shared" si="567"/>
        <v>-------------------------------------------NAO DISPONIVEL-------------------------------------------</v>
      </c>
      <c r="B2289" s="5" t="str">
        <f>_xlfn.IFNA(VLOOKUP(A2289,CNPJ!E:F,2,0),"-------------------------------------------NAO DISPONIVEL-------------------------------------------")</f>
        <v>-------------------------------------------NAO DISPONIVEL-------------------------------------------</v>
      </c>
      <c r="C2289" s="22">
        <v>1</v>
      </c>
      <c r="D2289" s="5" t="str">
        <f>_xlfn.XLOOKUP(R2289,OP!C:C,OP!B:B,,0,1)</f>
        <v>RJ</v>
      </c>
      <c r="E2289" s="23"/>
      <c r="M2289" s="26"/>
      <c r="N2289" s="27"/>
      <c r="O2289" s="28" t="str">
        <f t="shared" si="568"/>
        <v>00000002289</v>
      </c>
      <c r="R2289" s="27" t="s">
        <v>193</v>
      </c>
      <c r="S2289" s="30" t="str">
        <f>_xlfn.IFNA(VLOOKUP(_xlfn.CONCAT(D2289," - ",R2289),OP!A:D,4,0),"-------------------------------------------NAO DISPONIVEL-------------------------------------------")</f>
        <v>FETRANSPOR</v>
      </c>
      <c r="T2289" s="31"/>
      <c r="U2289" s="32"/>
      <c r="V2289" s="31"/>
      <c r="W2289" s="33">
        <f t="shared" si="569"/>
        <v>0</v>
      </c>
      <c r="X2289" s="34">
        <f t="shared" si="570"/>
        <v>0</v>
      </c>
      <c r="Y2289" s="33">
        <f t="shared" si="571"/>
        <v>0</v>
      </c>
      <c r="Z2289" s="33">
        <f t="shared" si="572"/>
        <v>0</v>
      </c>
      <c r="AA2289" s="35">
        <f t="shared" si="573"/>
        <v>0</v>
      </c>
      <c r="AB2289" s="36">
        <f t="shared" si="574"/>
        <v>0</v>
      </c>
      <c r="AC2289" s="37">
        <f t="shared" si="575"/>
        <v>0</v>
      </c>
      <c r="AD2289" s="38"/>
      <c r="AE2289" s="38"/>
      <c r="AF2289" s="39">
        <f t="shared" si="576"/>
        <v>0</v>
      </c>
      <c r="AG2289" s="40"/>
      <c r="AH2289" s="41">
        <f t="shared" si="577"/>
        <v>0</v>
      </c>
      <c r="AI2289" s="42">
        <f t="shared" si="578"/>
        <v>0</v>
      </c>
      <c r="AJ2289" s="43">
        <f t="shared" si="579"/>
        <v>0</v>
      </c>
      <c r="AK2289" s="5" t="str">
        <f>_xlfn.IFNA(VLOOKUP(_xlfn.CONCAT(D2289," - ",S2289),OP!E:F,2,0),"-------------------------------------------NAO DISPONIVEL-------------------------------------------")</f>
        <v>C - RIOCARD</v>
      </c>
      <c r="AL2289" s="7" t="str">
        <f t="shared" si="565"/>
        <v>1 - -------------------------------------------NAO DISPONIVEL------------------------------------------- - 00000002289 - FETRANSPOR</v>
      </c>
      <c r="AM2289" s="7" t="str">
        <f t="shared" si="566"/>
        <v>-------------------------------------------NAO DISPONIVEL-------------------------------------------</v>
      </c>
      <c r="AN2289" s="44" cm="1">
        <f t="array" ref="AN2289">_xlfn.IFS(AJ2289=0,0,AQ2289="INATIVO",2,AQ2289="SEM CADASTRO",4,AQ2289="CPF ATIVO EM OUTRO COMPRADOR",5,AQ2289="NOVO/SEM CARTAO",6,AND(AJ2289&gt;0,AQ2289,""),8)</f>
        <v>0</v>
      </c>
      <c r="AO2289" s="45">
        <f t="shared" si="580"/>
        <v>-10</v>
      </c>
    </row>
    <row r="2290" spans="1:41" x14ac:dyDescent="0.4">
      <c r="A2290" s="21" t="str">
        <f t="shared" si="567"/>
        <v>-------------------------------------------NAO DISPONIVEL-------------------------------------------</v>
      </c>
      <c r="B2290" s="5" t="str">
        <f>_xlfn.IFNA(VLOOKUP(A2290,CNPJ!E:F,2,0),"-------------------------------------------NAO DISPONIVEL-------------------------------------------")</f>
        <v>-------------------------------------------NAO DISPONIVEL-------------------------------------------</v>
      </c>
      <c r="C2290" s="22">
        <v>1</v>
      </c>
      <c r="D2290" s="5" t="str">
        <f>_xlfn.XLOOKUP(R2290,OP!C:C,OP!B:B,,0,1)</f>
        <v>RJ</v>
      </c>
      <c r="E2290" s="23"/>
      <c r="M2290" s="26"/>
      <c r="N2290" s="27"/>
      <c r="O2290" s="28" t="str">
        <f t="shared" si="568"/>
        <v>00000002290</v>
      </c>
      <c r="R2290" s="27" t="s">
        <v>193</v>
      </c>
      <c r="S2290" s="30" t="str">
        <f>_xlfn.IFNA(VLOOKUP(_xlfn.CONCAT(D2290," - ",R2290),OP!A:D,4,0),"-------------------------------------------NAO DISPONIVEL-------------------------------------------")</f>
        <v>FETRANSPOR</v>
      </c>
      <c r="T2290" s="31"/>
      <c r="U2290" s="32"/>
      <c r="V2290" s="31"/>
      <c r="W2290" s="33">
        <f t="shared" si="569"/>
        <v>0</v>
      </c>
      <c r="X2290" s="34">
        <f t="shared" si="570"/>
        <v>0</v>
      </c>
      <c r="Y2290" s="33">
        <f t="shared" si="571"/>
        <v>0</v>
      </c>
      <c r="Z2290" s="33">
        <f t="shared" si="572"/>
        <v>0</v>
      </c>
      <c r="AA2290" s="35">
        <f t="shared" si="573"/>
        <v>0</v>
      </c>
      <c r="AB2290" s="36">
        <f t="shared" si="574"/>
        <v>0</v>
      </c>
      <c r="AC2290" s="37">
        <f t="shared" si="575"/>
        <v>0</v>
      </c>
      <c r="AD2290" s="38"/>
      <c r="AE2290" s="38"/>
      <c r="AF2290" s="39">
        <f t="shared" si="576"/>
        <v>0</v>
      </c>
      <c r="AG2290" s="40"/>
      <c r="AH2290" s="41">
        <f t="shared" si="577"/>
        <v>0</v>
      </c>
      <c r="AI2290" s="42">
        <f t="shared" si="578"/>
        <v>0</v>
      </c>
      <c r="AJ2290" s="43">
        <f t="shared" si="579"/>
        <v>0</v>
      </c>
      <c r="AK2290" s="5" t="str">
        <f>_xlfn.IFNA(VLOOKUP(_xlfn.CONCAT(D2290," - ",S2290),OP!E:F,2,0),"-------------------------------------------NAO DISPONIVEL-------------------------------------------")</f>
        <v>C - RIOCARD</v>
      </c>
      <c r="AL2290" s="7" t="str">
        <f t="shared" si="565"/>
        <v>1 - -------------------------------------------NAO DISPONIVEL------------------------------------------- - 00000002290 - FETRANSPOR</v>
      </c>
      <c r="AM2290" s="7" t="str">
        <f t="shared" si="566"/>
        <v>-------------------------------------------NAO DISPONIVEL-------------------------------------------</v>
      </c>
      <c r="AN2290" s="44" cm="1">
        <f t="array" ref="AN2290">_xlfn.IFS(AJ2290=0,0,AQ2290="INATIVO",2,AQ2290="SEM CADASTRO",4,AQ2290="CPF ATIVO EM OUTRO COMPRADOR",5,AQ2290="NOVO/SEM CARTAO",6,AND(AJ2290&gt;0,AQ2290,""),8)</f>
        <v>0</v>
      </c>
      <c r="AO2290" s="45">
        <f t="shared" si="580"/>
        <v>-10</v>
      </c>
    </row>
    <row r="2291" spans="1:41" x14ac:dyDescent="0.4">
      <c r="A2291" s="21" t="str">
        <f t="shared" si="567"/>
        <v>-------------------------------------------NAO DISPONIVEL-------------------------------------------</v>
      </c>
      <c r="B2291" s="5" t="str">
        <f>_xlfn.IFNA(VLOOKUP(A2291,CNPJ!E:F,2,0),"-------------------------------------------NAO DISPONIVEL-------------------------------------------")</f>
        <v>-------------------------------------------NAO DISPONIVEL-------------------------------------------</v>
      </c>
      <c r="C2291" s="22">
        <v>1</v>
      </c>
      <c r="D2291" s="5" t="str">
        <f>_xlfn.XLOOKUP(R2291,OP!C:C,OP!B:B,,0,1)</f>
        <v>RJ</v>
      </c>
      <c r="E2291" s="23"/>
      <c r="M2291" s="26"/>
      <c r="N2291" s="27"/>
      <c r="O2291" s="28" t="str">
        <f t="shared" si="568"/>
        <v>00000002291</v>
      </c>
      <c r="R2291" s="27" t="s">
        <v>193</v>
      </c>
      <c r="S2291" s="30" t="str">
        <f>_xlfn.IFNA(VLOOKUP(_xlfn.CONCAT(D2291," - ",R2291),OP!A:D,4,0),"-------------------------------------------NAO DISPONIVEL-------------------------------------------")</f>
        <v>FETRANSPOR</v>
      </c>
      <c r="T2291" s="31"/>
      <c r="U2291" s="32"/>
      <c r="V2291" s="31"/>
      <c r="W2291" s="33">
        <f t="shared" si="569"/>
        <v>0</v>
      </c>
      <c r="X2291" s="34">
        <f t="shared" si="570"/>
        <v>0</v>
      </c>
      <c r="Y2291" s="33">
        <f t="shared" si="571"/>
        <v>0</v>
      </c>
      <c r="Z2291" s="33">
        <f t="shared" si="572"/>
        <v>0</v>
      </c>
      <c r="AA2291" s="35">
        <f t="shared" si="573"/>
        <v>0</v>
      </c>
      <c r="AB2291" s="36">
        <f t="shared" si="574"/>
        <v>0</v>
      </c>
      <c r="AC2291" s="37">
        <f t="shared" si="575"/>
        <v>0</v>
      </c>
      <c r="AD2291" s="38"/>
      <c r="AE2291" s="38"/>
      <c r="AF2291" s="39">
        <f t="shared" si="576"/>
        <v>0</v>
      </c>
      <c r="AG2291" s="40"/>
      <c r="AH2291" s="41">
        <f t="shared" si="577"/>
        <v>0</v>
      </c>
      <c r="AI2291" s="42">
        <f t="shared" si="578"/>
        <v>0</v>
      </c>
      <c r="AJ2291" s="43">
        <f t="shared" si="579"/>
        <v>0</v>
      </c>
      <c r="AK2291" s="5" t="str">
        <f>_xlfn.IFNA(VLOOKUP(_xlfn.CONCAT(D2291," - ",S2291),OP!E:F,2,0),"-------------------------------------------NAO DISPONIVEL-------------------------------------------")</f>
        <v>C - RIOCARD</v>
      </c>
      <c r="AL2291" s="7" t="str">
        <f t="shared" si="565"/>
        <v>1 - -------------------------------------------NAO DISPONIVEL------------------------------------------- - 00000002291 - FETRANSPOR</v>
      </c>
      <c r="AM2291" s="7" t="str">
        <f t="shared" si="566"/>
        <v>-------------------------------------------NAO DISPONIVEL-------------------------------------------</v>
      </c>
      <c r="AN2291" s="44" cm="1">
        <f t="array" ref="AN2291">_xlfn.IFS(AJ2291=0,0,AQ2291="INATIVO",2,AQ2291="SEM CADASTRO",4,AQ2291="CPF ATIVO EM OUTRO COMPRADOR",5,AQ2291="NOVO/SEM CARTAO",6,AND(AJ2291&gt;0,AQ2291,""),8)</f>
        <v>0</v>
      </c>
      <c r="AO2291" s="45">
        <f t="shared" si="580"/>
        <v>-10</v>
      </c>
    </row>
    <row r="2292" spans="1:41" x14ac:dyDescent="0.4">
      <c r="A2292" s="21" t="str">
        <f t="shared" si="567"/>
        <v>-------------------------------------------NAO DISPONIVEL-------------------------------------------</v>
      </c>
      <c r="B2292" s="5" t="str">
        <f>_xlfn.IFNA(VLOOKUP(A2292,CNPJ!E:F,2,0),"-------------------------------------------NAO DISPONIVEL-------------------------------------------")</f>
        <v>-------------------------------------------NAO DISPONIVEL-------------------------------------------</v>
      </c>
      <c r="C2292" s="22">
        <v>1</v>
      </c>
      <c r="D2292" s="5" t="str">
        <f>_xlfn.XLOOKUP(R2292,OP!C:C,OP!B:B,,0,1)</f>
        <v>RJ</v>
      </c>
      <c r="E2292" s="23"/>
      <c r="M2292" s="26"/>
      <c r="N2292" s="27"/>
      <c r="O2292" s="28" t="str">
        <f t="shared" si="568"/>
        <v>00000002292</v>
      </c>
      <c r="R2292" s="27" t="s">
        <v>193</v>
      </c>
      <c r="S2292" s="30" t="str">
        <f>_xlfn.IFNA(VLOOKUP(_xlfn.CONCAT(D2292," - ",R2292),OP!A:D,4,0),"-------------------------------------------NAO DISPONIVEL-------------------------------------------")</f>
        <v>FETRANSPOR</v>
      </c>
      <c r="T2292" s="31"/>
      <c r="U2292" s="32"/>
      <c r="V2292" s="31"/>
      <c r="W2292" s="33">
        <f t="shared" si="569"/>
        <v>0</v>
      </c>
      <c r="X2292" s="34">
        <f t="shared" si="570"/>
        <v>0</v>
      </c>
      <c r="Y2292" s="33">
        <f t="shared" si="571"/>
        <v>0</v>
      </c>
      <c r="Z2292" s="33">
        <f t="shared" si="572"/>
        <v>0</v>
      </c>
      <c r="AA2292" s="35">
        <f t="shared" si="573"/>
        <v>0</v>
      </c>
      <c r="AB2292" s="36">
        <f t="shared" si="574"/>
        <v>0</v>
      </c>
      <c r="AC2292" s="37">
        <f t="shared" si="575"/>
        <v>0</v>
      </c>
      <c r="AD2292" s="38"/>
      <c r="AE2292" s="38"/>
      <c r="AF2292" s="39">
        <f t="shared" si="576"/>
        <v>0</v>
      </c>
      <c r="AG2292" s="40"/>
      <c r="AH2292" s="41">
        <f t="shared" si="577"/>
        <v>0</v>
      </c>
      <c r="AI2292" s="42">
        <f t="shared" si="578"/>
        <v>0</v>
      </c>
      <c r="AJ2292" s="43">
        <f t="shared" si="579"/>
        <v>0</v>
      </c>
      <c r="AK2292" s="5" t="str">
        <f>_xlfn.IFNA(VLOOKUP(_xlfn.CONCAT(D2292," - ",S2292),OP!E:F,2,0),"-------------------------------------------NAO DISPONIVEL-------------------------------------------")</f>
        <v>C - RIOCARD</v>
      </c>
      <c r="AL2292" s="7" t="str">
        <f t="shared" si="565"/>
        <v>1 - -------------------------------------------NAO DISPONIVEL------------------------------------------- - 00000002292 - FETRANSPOR</v>
      </c>
      <c r="AM2292" s="7" t="str">
        <f t="shared" si="566"/>
        <v>-------------------------------------------NAO DISPONIVEL-------------------------------------------</v>
      </c>
      <c r="AN2292" s="44" cm="1">
        <f t="array" ref="AN2292">_xlfn.IFS(AJ2292=0,0,AQ2292="INATIVO",2,AQ2292="SEM CADASTRO",4,AQ2292="CPF ATIVO EM OUTRO COMPRADOR",5,AQ2292="NOVO/SEM CARTAO",6,AND(AJ2292&gt;0,AQ2292,""),8)</f>
        <v>0</v>
      </c>
      <c r="AO2292" s="45">
        <f t="shared" si="580"/>
        <v>-10</v>
      </c>
    </row>
    <row r="2293" spans="1:41" x14ac:dyDescent="0.4">
      <c r="A2293" s="21" t="str">
        <f t="shared" si="567"/>
        <v>-------------------------------------------NAO DISPONIVEL-------------------------------------------</v>
      </c>
      <c r="B2293" s="5" t="str">
        <f>_xlfn.IFNA(VLOOKUP(A2293,CNPJ!E:F,2,0),"-------------------------------------------NAO DISPONIVEL-------------------------------------------")</f>
        <v>-------------------------------------------NAO DISPONIVEL-------------------------------------------</v>
      </c>
      <c r="C2293" s="22">
        <v>1</v>
      </c>
      <c r="D2293" s="5" t="str">
        <f>_xlfn.XLOOKUP(R2293,OP!C:C,OP!B:B,,0,1)</f>
        <v>RJ</v>
      </c>
      <c r="E2293" s="23"/>
      <c r="M2293" s="26"/>
      <c r="N2293" s="27"/>
      <c r="O2293" s="28" t="str">
        <f t="shared" si="568"/>
        <v>00000002293</v>
      </c>
      <c r="R2293" s="27" t="s">
        <v>193</v>
      </c>
      <c r="S2293" s="30" t="str">
        <f>_xlfn.IFNA(VLOOKUP(_xlfn.CONCAT(D2293," - ",R2293),OP!A:D,4,0),"-------------------------------------------NAO DISPONIVEL-------------------------------------------")</f>
        <v>FETRANSPOR</v>
      </c>
      <c r="T2293" s="31"/>
      <c r="U2293" s="32"/>
      <c r="V2293" s="31"/>
      <c r="W2293" s="33">
        <f t="shared" si="569"/>
        <v>0</v>
      </c>
      <c r="X2293" s="34">
        <f t="shared" si="570"/>
        <v>0</v>
      </c>
      <c r="Y2293" s="33">
        <f t="shared" si="571"/>
        <v>0</v>
      </c>
      <c r="Z2293" s="33">
        <f t="shared" si="572"/>
        <v>0</v>
      </c>
      <c r="AA2293" s="35">
        <f t="shared" si="573"/>
        <v>0</v>
      </c>
      <c r="AB2293" s="36">
        <f t="shared" si="574"/>
        <v>0</v>
      </c>
      <c r="AC2293" s="37">
        <f t="shared" si="575"/>
        <v>0</v>
      </c>
      <c r="AD2293" s="38"/>
      <c r="AE2293" s="38"/>
      <c r="AF2293" s="39">
        <f t="shared" si="576"/>
        <v>0</v>
      </c>
      <c r="AG2293" s="40"/>
      <c r="AH2293" s="41">
        <f t="shared" si="577"/>
        <v>0</v>
      </c>
      <c r="AI2293" s="42">
        <f t="shared" si="578"/>
        <v>0</v>
      </c>
      <c r="AJ2293" s="43">
        <f t="shared" si="579"/>
        <v>0</v>
      </c>
      <c r="AK2293" s="5" t="str">
        <f>_xlfn.IFNA(VLOOKUP(_xlfn.CONCAT(D2293," - ",S2293),OP!E:F,2,0),"-------------------------------------------NAO DISPONIVEL-------------------------------------------")</f>
        <v>C - RIOCARD</v>
      </c>
      <c r="AL2293" s="7" t="str">
        <f t="shared" si="565"/>
        <v>1 - -------------------------------------------NAO DISPONIVEL------------------------------------------- - 00000002293 - FETRANSPOR</v>
      </c>
      <c r="AM2293" s="7" t="str">
        <f t="shared" si="566"/>
        <v>-------------------------------------------NAO DISPONIVEL-------------------------------------------</v>
      </c>
      <c r="AN2293" s="44" cm="1">
        <f t="array" ref="AN2293">_xlfn.IFS(AJ2293=0,0,AQ2293="INATIVO",2,AQ2293="SEM CADASTRO",4,AQ2293="CPF ATIVO EM OUTRO COMPRADOR",5,AQ2293="NOVO/SEM CARTAO",6,AND(AJ2293&gt;0,AQ2293,""),8)</f>
        <v>0</v>
      </c>
      <c r="AO2293" s="45">
        <f t="shared" si="580"/>
        <v>-10</v>
      </c>
    </row>
    <row r="2294" spans="1:41" x14ac:dyDescent="0.4">
      <c r="A2294" s="21" t="str">
        <f t="shared" si="567"/>
        <v>-------------------------------------------NAO DISPONIVEL-------------------------------------------</v>
      </c>
      <c r="B2294" s="5" t="str">
        <f>_xlfn.IFNA(VLOOKUP(A2294,CNPJ!E:F,2,0),"-------------------------------------------NAO DISPONIVEL-------------------------------------------")</f>
        <v>-------------------------------------------NAO DISPONIVEL-------------------------------------------</v>
      </c>
      <c r="C2294" s="22">
        <v>1</v>
      </c>
      <c r="D2294" s="5" t="str">
        <f>_xlfn.XLOOKUP(R2294,OP!C:C,OP!B:B,,0,1)</f>
        <v>RJ</v>
      </c>
      <c r="E2294" s="23"/>
      <c r="M2294" s="26"/>
      <c r="N2294" s="27"/>
      <c r="O2294" s="28" t="str">
        <f t="shared" si="568"/>
        <v>00000002294</v>
      </c>
      <c r="R2294" s="27" t="s">
        <v>193</v>
      </c>
      <c r="S2294" s="30" t="str">
        <f>_xlfn.IFNA(VLOOKUP(_xlfn.CONCAT(D2294," - ",R2294),OP!A:D,4,0),"-------------------------------------------NAO DISPONIVEL-------------------------------------------")</f>
        <v>FETRANSPOR</v>
      </c>
      <c r="T2294" s="31"/>
      <c r="U2294" s="32"/>
      <c r="V2294" s="31"/>
      <c r="W2294" s="33">
        <f t="shared" si="569"/>
        <v>0</v>
      </c>
      <c r="X2294" s="34">
        <f t="shared" si="570"/>
        <v>0</v>
      </c>
      <c r="Y2294" s="33">
        <f t="shared" si="571"/>
        <v>0</v>
      </c>
      <c r="Z2294" s="33">
        <f t="shared" si="572"/>
        <v>0</v>
      </c>
      <c r="AA2294" s="35">
        <f t="shared" si="573"/>
        <v>0</v>
      </c>
      <c r="AB2294" s="36">
        <f t="shared" si="574"/>
        <v>0</v>
      </c>
      <c r="AC2294" s="37">
        <f t="shared" si="575"/>
        <v>0</v>
      </c>
      <c r="AD2294" s="38"/>
      <c r="AE2294" s="38"/>
      <c r="AF2294" s="39">
        <f t="shared" si="576"/>
        <v>0</v>
      </c>
      <c r="AG2294" s="40"/>
      <c r="AH2294" s="41">
        <f t="shared" si="577"/>
        <v>0</v>
      </c>
      <c r="AI2294" s="42">
        <f t="shared" si="578"/>
        <v>0</v>
      </c>
      <c r="AJ2294" s="43">
        <f t="shared" si="579"/>
        <v>0</v>
      </c>
      <c r="AK2294" s="5" t="str">
        <f>_xlfn.IFNA(VLOOKUP(_xlfn.CONCAT(D2294," - ",S2294),OP!E:F,2,0),"-------------------------------------------NAO DISPONIVEL-------------------------------------------")</f>
        <v>C - RIOCARD</v>
      </c>
      <c r="AL2294" s="7" t="str">
        <f t="shared" si="565"/>
        <v>1 - -------------------------------------------NAO DISPONIVEL------------------------------------------- - 00000002294 - FETRANSPOR</v>
      </c>
      <c r="AM2294" s="7" t="str">
        <f t="shared" si="566"/>
        <v>-------------------------------------------NAO DISPONIVEL-------------------------------------------</v>
      </c>
      <c r="AN2294" s="44" cm="1">
        <f t="array" ref="AN2294">_xlfn.IFS(AJ2294=0,0,AQ2294="INATIVO",2,AQ2294="SEM CADASTRO",4,AQ2294="CPF ATIVO EM OUTRO COMPRADOR",5,AQ2294="NOVO/SEM CARTAO",6,AND(AJ2294&gt;0,AQ2294,""),8)</f>
        <v>0</v>
      </c>
      <c r="AO2294" s="45">
        <f t="shared" si="580"/>
        <v>-10</v>
      </c>
    </row>
    <row r="2295" spans="1:41" x14ac:dyDescent="0.4">
      <c r="A2295" s="21" t="str">
        <f t="shared" si="567"/>
        <v>-------------------------------------------NAO DISPONIVEL-------------------------------------------</v>
      </c>
      <c r="B2295" s="5" t="str">
        <f>_xlfn.IFNA(VLOOKUP(A2295,CNPJ!E:F,2,0),"-------------------------------------------NAO DISPONIVEL-------------------------------------------")</f>
        <v>-------------------------------------------NAO DISPONIVEL-------------------------------------------</v>
      </c>
      <c r="C2295" s="22">
        <v>1</v>
      </c>
      <c r="D2295" s="5" t="str">
        <f>_xlfn.XLOOKUP(R2295,OP!C:C,OP!B:B,,0,1)</f>
        <v>RJ</v>
      </c>
      <c r="E2295" s="23"/>
      <c r="M2295" s="26"/>
      <c r="N2295" s="27"/>
      <c r="O2295" s="28" t="str">
        <f t="shared" si="568"/>
        <v>00000002295</v>
      </c>
      <c r="R2295" s="27" t="s">
        <v>193</v>
      </c>
      <c r="S2295" s="30" t="str">
        <f>_xlfn.IFNA(VLOOKUP(_xlfn.CONCAT(D2295," - ",R2295),OP!A:D,4,0),"-------------------------------------------NAO DISPONIVEL-------------------------------------------")</f>
        <v>FETRANSPOR</v>
      </c>
      <c r="T2295" s="31"/>
      <c r="U2295" s="32"/>
      <c r="V2295" s="31"/>
      <c r="W2295" s="33">
        <f t="shared" si="569"/>
        <v>0</v>
      </c>
      <c r="X2295" s="34">
        <f t="shared" si="570"/>
        <v>0</v>
      </c>
      <c r="Y2295" s="33">
        <f t="shared" si="571"/>
        <v>0</v>
      </c>
      <c r="Z2295" s="33">
        <f t="shared" si="572"/>
        <v>0</v>
      </c>
      <c r="AA2295" s="35">
        <f t="shared" si="573"/>
        <v>0</v>
      </c>
      <c r="AB2295" s="36">
        <f t="shared" si="574"/>
        <v>0</v>
      </c>
      <c r="AC2295" s="37">
        <f t="shared" si="575"/>
        <v>0</v>
      </c>
      <c r="AD2295" s="38"/>
      <c r="AE2295" s="38"/>
      <c r="AF2295" s="39">
        <f t="shared" si="576"/>
        <v>0</v>
      </c>
      <c r="AG2295" s="40"/>
      <c r="AH2295" s="41">
        <f t="shared" si="577"/>
        <v>0</v>
      </c>
      <c r="AI2295" s="42">
        <f t="shared" si="578"/>
        <v>0</v>
      </c>
      <c r="AJ2295" s="43">
        <f t="shared" si="579"/>
        <v>0</v>
      </c>
      <c r="AK2295" s="5" t="str">
        <f>_xlfn.IFNA(VLOOKUP(_xlfn.CONCAT(D2295," - ",S2295),OP!E:F,2,0),"-------------------------------------------NAO DISPONIVEL-------------------------------------------")</f>
        <v>C - RIOCARD</v>
      </c>
      <c r="AL2295" s="7" t="str">
        <f t="shared" si="565"/>
        <v>1 - -------------------------------------------NAO DISPONIVEL------------------------------------------- - 00000002295 - FETRANSPOR</v>
      </c>
      <c r="AM2295" s="7" t="str">
        <f t="shared" si="566"/>
        <v>-------------------------------------------NAO DISPONIVEL-------------------------------------------</v>
      </c>
      <c r="AN2295" s="44" cm="1">
        <f t="array" ref="AN2295">_xlfn.IFS(AJ2295=0,0,AQ2295="INATIVO",2,AQ2295="SEM CADASTRO",4,AQ2295="CPF ATIVO EM OUTRO COMPRADOR",5,AQ2295="NOVO/SEM CARTAO",6,AND(AJ2295&gt;0,AQ2295,""),8)</f>
        <v>0</v>
      </c>
      <c r="AO2295" s="45">
        <f t="shared" si="580"/>
        <v>-10</v>
      </c>
    </row>
    <row r="2296" spans="1:41" x14ac:dyDescent="0.4">
      <c r="A2296" s="21" t="str">
        <f t="shared" si="567"/>
        <v>-------------------------------------------NAO DISPONIVEL-------------------------------------------</v>
      </c>
      <c r="B2296" s="5" t="str">
        <f>_xlfn.IFNA(VLOOKUP(A2296,CNPJ!E:F,2,0),"-------------------------------------------NAO DISPONIVEL-------------------------------------------")</f>
        <v>-------------------------------------------NAO DISPONIVEL-------------------------------------------</v>
      </c>
      <c r="C2296" s="22">
        <v>1</v>
      </c>
      <c r="D2296" s="5" t="str">
        <f>_xlfn.XLOOKUP(R2296,OP!C:C,OP!B:B,,0,1)</f>
        <v>RJ</v>
      </c>
      <c r="E2296" s="23"/>
      <c r="M2296" s="26"/>
      <c r="N2296" s="27"/>
      <c r="O2296" s="28" t="str">
        <f t="shared" si="568"/>
        <v>00000002296</v>
      </c>
      <c r="R2296" s="27" t="s">
        <v>193</v>
      </c>
      <c r="S2296" s="30" t="str">
        <f>_xlfn.IFNA(VLOOKUP(_xlfn.CONCAT(D2296," - ",R2296),OP!A:D,4,0),"-------------------------------------------NAO DISPONIVEL-------------------------------------------")</f>
        <v>FETRANSPOR</v>
      </c>
      <c r="T2296" s="31"/>
      <c r="U2296" s="32"/>
      <c r="V2296" s="31"/>
      <c r="W2296" s="33">
        <f t="shared" si="569"/>
        <v>0</v>
      </c>
      <c r="X2296" s="34">
        <f t="shared" si="570"/>
        <v>0</v>
      </c>
      <c r="Y2296" s="33">
        <f t="shared" si="571"/>
        <v>0</v>
      </c>
      <c r="Z2296" s="33">
        <f t="shared" si="572"/>
        <v>0</v>
      </c>
      <c r="AA2296" s="35">
        <f t="shared" si="573"/>
        <v>0</v>
      </c>
      <c r="AB2296" s="36">
        <f t="shared" si="574"/>
        <v>0</v>
      </c>
      <c r="AC2296" s="37">
        <f t="shared" si="575"/>
        <v>0</v>
      </c>
      <c r="AD2296" s="38"/>
      <c r="AE2296" s="38"/>
      <c r="AF2296" s="39">
        <f t="shared" si="576"/>
        <v>0</v>
      </c>
      <c r="AG2296" s="40"/>
      <c r="AH2296" s="41">
        <f t="shared" si="577"/>
        <v>0</v>
      </c>
      <c r="AI2296" s="42">
        <f t="shared" si="578"/>
        <v>0</v>
      </c>
      <c r="AJ2296" s="43">
        <f t="shared" si="579"/>
        <v>0</v>
      </c>
      <c r="AK2296" s="5" t="str">
        <f>_xlfn.IFNA(VLOOKUP(_xlfn.CONCAT(D2296," - ",S2296),OP!E:F,2,0),"-------------------------------------------NAO DISPONIVEL-------------------------------------------")</f>
        <v>C - RIOCARD</v>
      </c>
      <c r="AL2296" s="7" t="str">
        <f t="shared" si="565"/>
        <v>1 - -------------------------------------------NAO DISPONIVEL------------------------------------------- - 00000002296 - FETRANSPOR</v>
      </c>
      <c r="AM2296" s="7" t="str">
        <f t="shared" si="566"/>
        <v>-------------------------------------------NAO DISPONIVEL-------------------------------------------</v>
      </c>
      <c r="AN2296" s="44" cm="1">
        <f t="array" ref="AN2296">_xlfn.IFS(AJ2296=0,0,AQ2296="INATIVO",2,AQ2296="SEM CADASTRO",4,AQ2296="CPF ATIVO EM OUTRO COMPRADOR",5,AQ2296="NOVO/SEM CARTAO",6,AND(AJ2296&gt;0,AQ2296,""),8)</f>
        <v>0</v>
      </c>
      <c r="AO2296" s="45">
        <f t="shared" si="580"/>
        <v>-10</v>
      </c>
    </row>
    <row r="2297" spans="1:41" x14ac:dyDescent="0.4">
      <c r="A2297" s="21" t="str">
        <f t="shared" si="567"/>
        <v>-------------------------------------------NAO DISPONIVEL-------------------------------------------</v>
      </c>
      <c r="B2297" s="5" t="str">
        <f>_xlfn.IFNA(VLOOKUP(A2297,CNPJ!E:F,2,0),"-------------------------------------------NAO DISPONIVEL-------------------------------------------")</f>
        <v>-------------------------------------------NAO DISPONIVEL-------------------------------------------</v>
      </c>
      <c r="C2297" s="22">
        <v>1</v>
      </c>
      <c r="D2297" s="5" t="str">
        <f>_xlfn.XLOOKUP(R2297,OP!C:C,OP!B:B,,0,1)</f>
        <v>RJ</v>
      </c>
      <c r="E2297" s="23"/>
      <c r="M2297" s="26"/>
      <c r="N2297" s="27"/>
      <c r="O2297" s="28" t="str">
        <f t="shared" si="568"/>
        <v>00000002297</v>
      </c>
      <c r="R2297" s="27" t="s">
        <v>193</v>
      </c>
      <c r="S2297" s="30" t="str">
        <f>_xlfn.IFNA(VLOOKUP(_xlfn.CONCAT(D2297," - ",R2297),OP!A:D,4,0),"-------------------------------------------NAO DISPONIVEL-------------------------------------------")</f>
        <v>FETRANSPOR</v>
      </c>
      <c r="T2297" s="31"/>
      <c r="U2297" s="32"/>
      <c r="V2297" s="31"/>
      <c r="W2297" s="33">
        <f t="shared" si="569"/>
        <v>0</v>
      </c>
      <c r="X2297" s="34">
        <f t="shared" si="570"/>
        <v>0</v>
      </c>
      <c r="Y2297" s="33">
        <f t="shared" si="571"/>
        <v>0</v>
      </c>
      <c r="Z2297" s="33">
        <f t="shared" si="572"/>
        <v>0</v>
      </c>
      <c r="AA2297" s="35">
        <f t="shared" si="573"/>
        <v>0</v>
      </c>
      <c r="AB2297" s="36">
        <f t="shared" si="574"/>
        <v>0</v>
      </c>
      <c r="AC2297" s="37">
        <f t="shared" si="575"/>
        <v>0</v>
      </c>
      <c r="AD2297" s="38"/>
      <c r="AE2297" s="38"/>
      <c r="AF2297" s="39">
        <f t="shared" si="576"/>
        <v>0</v>
      </c>
      <c r="AG2297" s="40"/>
      <c r="AH2297" s="41">
        <f t="shared" si="577"/>
        <v>0</v>
      </c>
      <c r="AI2297" s="42">
        <f t="shared" si="578"/>
        <v>0</v>
      </c>
      <c r="AJ2297" s="43">
        <f t="shared" si="579"/>
        <v>0</v>
      </c>
      <c r="AK2297" s="5" t="str">
        <f>_xlfn.IFNA(VLOOKUP(_xlfn.CONCAT(D2297," - ",S2297),OP!E:F,2,0),"-------------------------------------------NAO DISPONIVEL-------------------------------------------")</f>
        <v>C - RIOCARD</v>
      </c>
      <c r="AL2297" s="7" t="str">
        <f t="shared" si="565"/>
        <v>1 - -------------------------------------------NAO DISPONIVEL------------------------------------------- - 00000002297 - FETRANSPOR</v>
      </c>
      <c r="AM2297" s="7" t="str">
        <f t="shared" si="566"/>
        <v>-------------------------------------------NAO DISPONIVEL-------------------------------------------</v>
      </c>
      <c r="AN2297" s="44" cm="1">
        <f t="array" ref="AN2297">_xlfn.IFS(AJ2297=0,0,AQ2297="INATIVO",2,AQ2297="SEM CADASTRO",4,AQ2297="CPF ATIVO EM OUTRO COMPRADOR",5,AQ2297="NOVO/SEM CARTAO",6,AND(AJ2297&gt;0,AQ2297,""),8)</f>
        <v>0</v>
      </c>
      <c r="AO2297" s="45">
        <f t="shared" si="580"/>
        <v>-10</v>
      </c>
    </row>
    <row r="2298" spans="1:41" x14ac:dyDescent="0.4">
      <c r="A2298" s="21" t="str">
        <f t="shared" si="567"/>
        <v>-------------------------------------------NAO DISPONIVEL-------------------------------------------</v>
      </c>
      <c r="B2298" s="5" t="str">
        <f>_xlfn.IFNA(VLOOKUP(A2298,CNPJ!E:F,2,0),"-------------------------------------------NAO DISPONIVEL-------------------------------------------")</f>
        <v>-------------------------------------------NAO DISPONIVEL-------------------------------------------</v>
      </c>
      <c r="C2298" s="22">
        <v>1</v>
      </c>
      <c r="D2298" s="5" t="str">
        <f>_xlfn.XLOOKUP(R2298,OP!C:C,OP!B:B,,0,1)</f>
        <v>RJ</v>
      </c>
      <c r="E2298" s="23"/>
      <c r="M2298" s="26"/>
      <c r="N2298" s="27"/>
      <c r="O2298" s="28" t="str">
        <f t="shared" si="568"/>
        <v>00000002298</v>
      </c>
      <c r="R2298" s="27" t="s">
        <v>193</v>
      </c>
      <c r="S2298" s="30" t="str">
        <f>_xlfn.IFNA(VLOOKUP(_xlfn.CONCAT(D2298," - ",R2298),OP!A:D,4,0),"-------------------------------------------NAO DISPONIVEL-------------------------------------------")</f>
        <v>FETRANSPOR</v>
      </c>
      <c r="T2298" s="31"/>
      <c r="U2298" s="32"/>
      <c r="V2298" s="31"/>
      <c r="W2298" s="33">
        <f t="shared" si="569"/>
        <v>0</v>
      </c>
      <c r="X2298" s="34">
        <f t="shared" si="570"/>
        <v>0</v>
      </c>
      <c r="Y2298" s="33">
        <f t="shared" si="571"/>
        <v>0</v>
      </c>
      <c r="Z2298" s="33">
        <f t="shared" si="572"/>
        <v>0</v>
      </c>
      <c r="AA2298" s="35">
        <f t="shared" si="573"/>
        <v>0</v>
      </c>
      <c r="AB2298" s="36">
        <f t="shared" si="574"/>
        <v>0</v>
      </c>
      <c r="AC2298" s="37">
        <f t="shared" si="575"/>
        <v>0</v>
      </c>
      <c r="AD2298" s="38"/>
      <c r="AE2298" s="38"/>
      <c r="AF2298" s="39">
        <f t="shared" si="576"/>
        <v>0</v>
      </c>
      <c r="AG2298" s="40"/>
      <c r="AH2298" s="41">
        <f t="shared" si="577"/>
        <v>0</v>
      </c>
      <c r="AI2298" s="42">
        <f t="shared" si="578"/>
        <v>0</v>
      </c>
      <c r="AJ2298" s="43">
        <f t="shared" si="579"/>
        <v>0</v>
      </c>
      <c r="AK2298" s="5" t="str">
        <f>_xlfn.IFNA(VLOOKUP(_xlfn.CONCAT(D2298," - ",S2298),OP!E:F,2,0),"-------------------------------------------NAO DISPONIVEL-------------------------------------------")</f>
        <v>C - RIOCARD</v>
      </c>
      <c r="AL2298" s="7" t="str">
        <f t="shared" si="565"/>
        <v>1 - -------------------------------------------NAO DISPONIVEL------------------------------------------- - 00000002298 - FETRANSPOR</v>
      </c>
      <c r="AM2298" s="7" t="str">
        <f t="shared" si="566"/>
        <v>-------------------------------------------NAO DISPONIVEL-------------------------------------------</v>
      </c>
      <c r="AN2298" s="44" cm="1">
        <f t="array" ref="AN2298">_xlfn.IFS(AJ2298=0,0,AQ2298="INATIVO",2,AQ2298="SEM CADASTRO",4,AQ2298="CPF ATIVO EM OUTRO COMPRADOR",5,AQ2298="NOVO/SEM CARTAO",6,AND(AJ2298&gt;0,AQ2298,""),8)</f>
        <v>0</v>
      </c>
      <c r="AO2298" s="45">
        <f t="shared" si="580"/>
        <v>-10</v>
      </c>
    </row>
    <row r="2299" spans="1:41" x14ac:dyDescent="0.4">
      <c r="A2299" s="21" t="str">
        <f t="shared" si="567"/>
        <v>-------------------------------------------NAO DISPONIVEL-------------------------------------------</v>
      </c>
      <c r="B2299" s="5" t="str">
        <f>_xlfn.IFNA(VLOOKUP(A2299,CNPJ!E:F,2,0),"-------------------------------------------NAO DISPONIVEL-------------------------------------------")</f>
        <v>-------------------------------------------NAO DISPONIVEL-------------------------------------------</v>
      </c>
      <c r="C2299" s="22">
        <v>1</v>
      </c>
      <c r="D2299" s="5" t="str">
        <f>_xlfn.XLOOKUP(R2299,OP!C:C,OP!B:B,,0,1)</f>
        <v>RJ</v>
      </c>
      <c r="E2299" s="23"/>
      <c r="M2299" s="26"/>
      <c r="N2299" s="27"/>
      <c r="O2299" s="28" t="str">
        <f t="shared" si="568"/>
        <v>00000002299</v>
      </c>
      <c r="R2299" s="27" t="s">
        <v>193</v>
      </c>
      <c r="S2299" s="30" t="str">
        <f>_xlfn.IFNA(VLOOKUP(_xlfn.CONCAT(D2299," - ",R2299),OP!A:D,4,0),"-------------------------------------------NAO DISPONIVEL-------------------------------------------")</f>
        <v>FETRANSPOR</v>
      </c>
      <c r="T2299" s="31"/>
      <c r="U2299" s="32"/>
      <c r="V2299" s="31"/>
      <c r="W2299" s="33">
        <f t="shared" si="569"/>
        <v>0</v>
      </c>
      <c r="X2299" s="34">
        <f t="shared" si="570"/>
        <v>0</v>
      </c>
      <c r="Y2299" s="33">
        <f t="shared" si="571"/>
        <v>0</v>
      </c>
      <c r="Z2299" s="33">
        <f t="shared" si="572"/>
        <v>0</v>
      </c>
      <c r="AA2299" s="35">
        <f t="shared" si="573"/>
        <v>0</v>
      </c>
      <c r="AB2299" s="36">
        <f t="shared" si="574"/>
        <v>0</v>
      </c>
      <c r="AC2299" s="37">
        <f t="shared" si="575"/>
        <v>0</v>
      </c>
      <c r="AD2299" s="38"/>
      <c r="AE2299" s="38"/>
      <c r="AF2299" s="39">
        <f t="shared" si="576"/>
        <v>0</v>
      </c>
      <c r="AG2299" s="40"/>
      <c r="AH2299" s="41">
        <f t="shared" si="577"/>
        <v>0</v>
      </c>
      <c r="AI2299" s="42">
        <f t="shared" si="578"/>
        <v>0</v>
      </c>
      <c r="AJ2299" s="43">
        <f t="shared" si="579"/>
        <v>0</v>
      </c>
      <c r="AK2299" s="5" t="str">
        <f>_xlfn.IFNA(VLOOKUP(_xlfn.CONCAT(D2299," - ",S2299),OP!E:F,2,0),"-------------------------------------------NAO DISPONIVEL-------------------------------------------")</f>
        <v>C - RIOCARD</v>
      </c>
      <c r="AL2299" s="7" t="str">
        <f t="shared" si="565"/>
        <v>1 - -------------------------------------------NAO DISPONIVEL------------------------------------------- - 00000002299 - FETRANSPOR</v>
      </c>
      <c r="AM2299" s="7" t="str">
        <f t="shared" si="566"/>
        <v>-------------------------------------------NAO DISPONIVEL-------------------------------------------</v>
      </c>
      <c r="AN2299" s="44" cm="1">
        <f t="array" ref="AN2299">_xlfn.IFS(AJ2299=0,0,AQ2299="INATIVO",2,AQ2299="SEM CADASTRO",4,AQ2299="CPF ATIVO EM OUTRO COMPRADOR",5,AQ2299="NOVO/SEM CARTAO",6,AND(AJ2299&gt;0,AQ2299,""),8)</f>
        <v>0</v>
      </c>
      <c r="AO2299" s="45">
        <f t="shared" si="580"/>
        <v>-10</v>
      </c>
    </row>
    <row r="2300" spans="1:41" x14ac:dyDescent="0.4">
      <c r="A2300" s="21" t="str">
        <f t="shared" si="567"/>
        <v>-------------------------------------------NAO DISPONIVEL-------------------------------------------</v>
      </c>
      <c r="B2300" s="5" t="str">
        <f>_xlfn.IFNA(VLOOKUP(A2300,CNPJ!E:F,2,0),"-------------------------------------------NAO DISPONIVEL-------------------------------------------")</f>
        <v>-------------------------------------------NAO DISPONIVEL-------------------------------------------</v>
      </c>
      <c r="C2300" s="22">
        <v>1</v>
      </c>
      <c r="D2300" s="5" t="str">
        <f>_xlfn.XLOOKUP(R2300,OP!C:C,OP!B:B,,0,1)</f>
        <v>RJ</v>
      </c>
      <c r="E2300" s="23"/>
      <c r="M2300" s="26"/>
      <c r="N2300" s="27"/>
      <c r="O2300" s="28" t="str">
        <f t="shared" si="568"/>
        <v>00000002300</v>
      </c>
      <c r="R2300" s="27" t="s">
        <v>193</v>
      </c>
      <c r="S2300" s="30" t="str">
        <f>_xlfn.IFNA(VLOOKUP(_xlfn.CONCAT(D2300," - ",R2300),OP!A:D,4,0),"-------------------------------------------NAO DISPONIVEL-------------------------------------------")</f>
        <v>FETRANSPOR</v>
      </c>
      <c r="T2300" s="31"/>
      <c r="U2300" s="32"/>
      <c r="V2300" s="31"/>
      <c r="W2300" s="33">
        <f t="shared" si="569"/>
        <v>0</v>
      </c>
      <c r="X2300" s="34">
        <f t="shared" si="570"/>
        <v>0</v>
      </c>
      <c r="Y2300" s="33">
        <f t="shared" si="571"/>
        <v>0</v>
      </c>
      <c r="Z2300" s="33">
        <f t="shared" si="572"/>
        <v>0</v>
      </c>
      <c r="AA2300" s="35">
        <f t="shared" si="573"/>
        <v>0</v>
      </c>
      <c r="AB2300" s="36">
        <f t="shared" si="574"/>
        <v>0</v>
      </c>
      <c r="AC2300" s="37">
        <f t="shared" si="575"/>
        <v>0</v>
      </c>
      <c r="AD2300" s="38"/>
      <c r="AE2300" s="38"/>
      <c r="AF2300" s="39">
        <f t="shared" si="576"/>
        <v>0</v>
      </c>
      <c r="AG2300" s="40"/>
      <c r="AH2300" s="41">
        <f t="shared" si="577"/>
        <v>0</v>
      </c>
      <c r="AI2300" s="42">
        <f t="shared" si="578"/>
        <v>0</v>
      </c>
      <c r="AJ2300" s="43">
        <f t="shared" si="579"/>
        <v>0</v>
      </c>
      <c r="AK2300" s="5" t="str">
        <f>_xlfn.IFNA(VLOOKUP(_xlfn.CONCAT(D2300," - ",S2300),OP!E:F,2,0),"-------------------------------------------NAO DISPONIVEL-------------------------------------------")</f>
        <v>C - RIOCARD</v>
      </c>
      <c r="AL2300" s="7" t="str">
        <f t="shared" si="565"/>
        <v>1 - -------------------------------------------NAO DISPONIVEL------------------------------------------- - 00000002300 - FETRANSPOR</v>
      </c>
      <c r="AM2300" s="7" t="str">
        <f t="shared" si="566"/>
        <v>-------------------------------------------NAO DISPONIVEL-------------------------------------------</v>
      </c>
      <c r="AN2300" s="44" cm="1">
        <f t="array" ref="AN2300">_xlfn.IFS(AJ2300=0,0,AQ2300="INATIVO",2,AQ2300="SEM CADASTRO",4,AQ2300="CPF ATIVO EM OUTRO COMPRADOR",5,AQ2300="NOVO/SEM CARTAO",6,AND(AJ2300&gt;0,AQ2300,""),8)</f>
        <v>0</v>
      </c>
      <c r="AO2300" s="45">
        <f t="shared" si="580"/>
        <v>-10</v>
      </c>
    </row>
    <row r="2301" spans="1:41" x14ac:dyDescent="0.4">
      <c r="A2301" s="21" t="str">
        <f t="shared" si="567"/>
        <v>-------------------------------------------NAO DISPONIVEL-------------------------------------------</v>
      </c>
      <c r="B2301" s="5" t="str">
        <f>_xlfn.IFNA(VLOOKUP(A2301,CNPJ!E:F,2,0),"-------------------------------------------NAO DISPONIVEL-------------------------------------------")</f>
        <v>-------------------------------------------NAO DISPONIVEL-------------------------------------------</v>
      </c>
      <c r="C2301" s="22">
        <v>1</v>
      </c>
      <c r="D2301" s="5" t="str">
        <f>_xlfn.XLOOKUP(R2301,OP!C:C,OP!B:B,,0,1)</f>
        <v>RJ</v>
      </c>
      <c r="E2301" s="23"/>
      <c r="M2301" s="26"/>
      <c r="N2301" s="27"/>
      <c r="O2301" s="28" t="str">
        <f t="shared" si="568"/>
        <v>00000002301</v>
      </c>
      <c r="R2301" s="27" t="s">
        <v>193</v>
      </c>
      <c r="S2301" s="30" t="str">
        <f>_xlfn.IFNA(VLOOKUP(_xlfn.CONCAT(D2301," - ",R2301),OP!A:D,4,0),"-------------------------------------------NAO DISPONIVEL-------------------------------------------")</f>
        <v>FETRANSPOR</v>
      </c>
      <c r="T2301" s="31"/>
      <c r="U2301" s="32"/>
      <c r="V2301" s="31"/>
      <c r="W2301" s="33">
        <f t="shared" si="569"/>
        <v>0</v>
      </c>
      <c r="X2301" s="34">
        <f t="shared" si="570"/>
        <v>0</v>
      </c>
      <c r="Y2301" s="33">
        <f t="shared" si="571"/>
        <v>0</v>
      </c>
      <c r="Z2301" s="33">
        <f t="shared" si="572"/>
        <v>0</v>
      </c>
      <c r="AA2301" s="35">
        <f t="shared" si="573"/>
        <v>0</v>
      </c>
      <c r="AB2301" s="36">
        <f t="shared" si="574"/>
        <v>0</v>
      </c>
      <c r="AC2301" s="37">
        <f t="shared" si="575"/>
        <v>0</v>
      </c>
      <c r="AD2301" s="38"/>
      <c r="AE2301" s="38"/>
      <c r="AF2301" s="39">
        <f t="shared" si="576"/>
        <v>0</v>
      </c>
      <c r="AG2301" s="40"/>
      <c r="AH2301" s="41">
        <f t="shared" si="577"/>
        <v>0</v>
      </c>
      <c r="AI2301" s="42">
        <f t="shared" si="578"/>
        <v>0</v>
      </c>
      <c r="AJ2301" s="43">
        <f t="shared" si="579"/>
        <v>0</v>
      </c>
      <c r="AK2301" s="5" t="str">
        <f>_xlfn.IFNA(VLOOKUP(_xlfn.CONCAT(D2301," - ",S2301),OP!E:F,2,0),"-------------------------------------------NAO DISPONIVEL-------------------------------------------")</f>
        <v>C - RIOCARD</v>
      </c>
      <c r="AL2301" s="7" t="str">
        <f t="shared" si="565"/>
        <v>1 - -------------------------------------------NAO DISPONIVEL------------------------------------------- - 00000002301 - FETRANSPOR</v>
      </c>
      <c r="AM2301" s="7" t="str">
        <f t="shared" si="566"/>
        <v>-------------------------------------------NAO DISPONIVEL-------------------------------------------</v>
      </c>
      <c r="AN2301" s="44" cm="1">
        <f t="array" ref="AN2301">_xlfn.IFS(AJ2301=0,0,AQ2301="INATIVO",2,AQ2301="SEM CADASTRO",4,AQ2301="CPF ATIVO EM OUTRO COMPRADOR",5,AQ2301="NOVO/SEM CARTAO",6,AND(AJ2301&gt;0,AQ2301,""),8)</f>
        <v>0</v>
      </c>
      <c r="AO2301" s="45">
        <f t="shared" si="580"/>
        <v>-10</v>
      </c>
    </row>
    <row r="2302" spans="1:41" x14ac:dyDescent="0.4">
      <c r="A2302" s="21" t="str">
        <f t="shared" si="567"/>
        <v>-------------------------------------------NAO DISPONIVEL-------------------------------------------</v>
      </c>
      <c r="B2302" s="5" t="str">
        <f>_xlfn.IFNA(VLOOKUP(A2302,CNPJ!E:F,2,0),"-------------------------------------------NAO DISPONIVEL-------------------------------------------")</f>
        <v>-------------------------------------------NAO DISPONIVEL-------------------------------------------</v>
      </c>
      <c r="C2302" s="22">
        <v>1</v>
      </c>
      <c r="D2302" s="5" t="str">
        <f>_xlfn.XLOOKUP(R2302,OP!C:C,OP!B:B,,0,1)</f>
        <v>RJ</v>
      </c>
      <c r="E2302" s="23"/>
      <c r="M2302" s="26"/>
      <c r="N2302" s="27"/>
      <c r="O2302" s="28" t="str">
        <f t="shared" si="568"/>
        <v>00000002302</v>
      </c>
      <c r="R2302" s="27" t="s">
        <v>193</v>
      </c>
      <c r="S2302" s="30" t="str">
        <f>_xlfn.IFNA(VLOOKUP(_xlfn.CONCAT(D2302," - ",R2302),OP!A:D,4,0),"-------------------------------------------NAO DISPONIVEL-------------------------------------------")</f>
        <v>FETRANSPOR</v>
      </c>
      <c r="T2302" s="31"/>
      <c r="U2302" s="32"/>
      <c r="V2302" s="31"/>
      <c r="W2302" s="33">
        <f t="shared" si="569"/>
        <v>0</v>
      </c>
      <c r="X2302" s="34">
        <f t="shared" si="570"/>
        <v>0</v>
      </c>
      <c r="Y2302" s="33">
        <f t="shared" si="571"/>
        <v>0</v>
      </c>
      <c r="Z2302" s="33">
        <f t="shared" si="572"/>
        <v>0</v>
      </c>
      <c r="AA2302" s="35">
        <f t="shared" si="573"/>
        <v>0</v>
      </c>
      <c r="AB2302" s="36">
        <f t="shared" si="574"/>
        <v>0</v>
      </c>
      <c r="AC2302" s="37">
        <f t="shared" si="575"/>
        <v>0</v>
      </c>
      <c r="AD2302" s="38"/>
      <c r="AE2302" s="38"/>
      <c r="AF2302" s="39">
        <f t="shared" si="576"/>
        <v>0</v>
      </c>
      <c r="AG2302" s="40"/>
      <c r="AH2302" s="41">
        <f t="shared" si="577"/>
        <v>0</v>
      </c>
      <c r="AI2302" s="42">
        <f t="shared" si="578"/>
        <v>0</v>
      </c>
      <c r="AJ2302" s="43">
        <f t="shared" si="579"/>
        <v>0</v>
      </c>
      <c r="AK2302" s="5" t="str">
        <f>_xlfn.IFNA(VLOOKUP(_xlfn.CONCAT(D2302," - ",S2302),OP!E:F,2,0),"-------------------------------------------NAO DISPONIVEL-------------------------------------------")</f>
        <v>C - RIOCARD</v>
      </c>
      <c r="AL2302" s="7" t="str">
        <f t="shared" si="565"/>
        <v>1 - -------------------------------------------NAO DISPONIVEL------------------------------------------- - 00000002302 - FETRANSPOR</v>
      </c>
      <c r="AM2302" s="7" t="str">
        <f t="shared" si="566"/>
        <v>-------------------------------------------NAO DISPONIVEL-------------------------------------------</v>
      </c>
      <c r="AN2302" s="44" cm="1">
        <f t="array" ref="AN2302">_xlfn.IFS(AJ2302=0,0,AQ2302="INATIVO",2,AQ2302="SEM CADASTRO",4,AQ2302="CPF ATIVO EM OUTRO COMPRADOR",5,AQ2302="NOVO/SEM CARTAO",6,AND(AJ2302&gt;0,AQ2302,""),8)</f>
        <v>0</v>
      </c>
      <c r="AO2302" s="45">
        <f t="shared" si="580"/>
        <v>-10</v>
      </c>
    </row>
    <row r="2303" spans="1:41" x14ac:dyDescent="0.4">
      <c r="A2303" s="21" t="str">
        <f t="shared" si="567"/>
        <v>-------------------------------------------NAO DISPONIVEL-------------------------------------------</v>
      </c>
      <c r="B2303" s="5" t="str">
        <f>_xlfn.IFNA(VLOOKUP(A2303,CNPJ!E:F,2,0),"-------------------------------------------NAO DISPONIVEL-------------------------------------------")</f>
        <v>-------------------------------------------NAO DISPONIVEL-------------------------------------------</v>
      </c>
      <c r="C2303" s="22">
        <v>1</v>
      </c>
      <c r="D2303" s="5" t="str">
        <f>_xlfn.XLOOKUP(R2303,OP!C:C,OP!B:B,,0,1)</f>
        <v>RJ</v>
      </c>
      <c r="E2303" s="23"/>
      <c r="M2303" s="26"/>
      <c r="N2303" s="27"/>
      <c r="O2303" s="28" t="str">
        <f t="shared" si="568"/>
        <v>00000002303</v>
      </c>
      <c r="R2303" s="27" t="s">
        <v>193</v>
      </c>
      <c r="S2303" s="30" t="str">
        <f>_xlfn.IFNA(VLOOKUP(_xlfn.CONCAT(D2303," - ",R2303),OP!A:D,4,0),"-------------------------------------------NAO DISPONIVEL-------------------------------------------")</f>
        <v>FETRANSPOR</v>
      </c>
      <c r="T2303" s="31"/>
      <c r="U2303" s="32"/>
      <c r="V2303" s="31"/>
      <c r="W2303" s="33">
        <f t="shared" si="569"/>
        <v>0</v>
      </c>
      <c r="X2303" s="34">
        <f t="shared" si="570"/>
        <v>0</v>
      </c>
      <c r="Y2303" s="33">
        <f t="shared" si="571"/>
        <v>0</v>
      </c>
      <c r="Z2303" s="33">
        <f t="shared" si="572"/>
        <v>0</v>
      </c>
      <c r="AA2303" s="35">
        <f t="shared" si="573"/>
        <v>0</v>
      </c>
      <c r="AB2303" s="36">
        <f t="shared" si="574"/>
        <v>0</v>
      </c>
      <c r="AC2303" s="37">
        <f t="shared" si="575"/>
        <v>0</v>
      </c>
      <c r="AD2303" s="38"/>
      <c r="AE2303" s="38"/>
      <c r="AF2303" s="39">
        <f t="shared" si="576"/>
        <v>0</v>
      </c>
      <c r="AG2303" s="40"/>
      <c r="AH2303" s="41">
        <f t="shared" si="577"/>
        <v>0</v>
      </c>
      <c r="AI2303" s="42">
        <f t="shared" si="578"/>
        <v>0</v>
      </c>
      <c r="AJ2303" s="43">
        <f t="shared" si="579"/>
        <v>0</v>
      </c>
      <c r="AK2303" s="5" t="str">
        <f>_xlfn.IFNA(VLOOKUP(_xlfn.CONCAT(D2303," - ",S2303),OP!E:F,2,0),"-------------------------------------------NAO DISPONIVEL-------------------------------------------")</f>
        <v>C - RIOCARD</v>
      </c>
      <c r="AL2303" s="7" t="str">
        <f t="shared" si="565"/>
        <v>1 - -------------------------------------------NAO DISPONIVEL------------------------------------------- - 00000002303 - FETRANSPOR</v>
      </c>
      <c r="AM2303" s="7" t="str">
        <f t="shared" si="566"/>
        <v>-------------------------------------------NAO DISPONIVEL-------------------------------------------</v>
      </c>
      <c r="AN2303" s="44" cm="1">
        <f t="array" ref="AN2303">_xlfn.IFS(AJ2303=0,0,AQ2303="INATIVO",2,AQ2303="SEM CADASTRO",4,AQ2303="CPF ATIVO EM OUTRO COMPRADOR",5,AQ2303="NOVO/SEM CARTAO",6,AND(AJ2303&gt;0,AQ2303,""),8)</f>
        <v>0</v>
      </c>
      <c r="AO2303" s="45">
        <f t="shared" si="580"/>
        <v>-10</v>
      </c>
    </row>
    <row r="2304" spans="1:41" x14ac:dyDescent="0.4">
      <c r="A2304" s="21" t="str">
        <f t="shared" si="567"/>
        <v>-------------------------------------------NAO DISPONIVEL-------------------------------------------</v>
      </c>
      <c r="B2304" s="5" t="str">
        <f>_xlfn.IFNA(VLOOKUP(A2304,CNPJ!E:F,2,0),"-------------------------------------------NAO DISPONIVEL-------------------------------------------")</f>
        <v>-------------------------------------------NAO DISPONIVEL-------------------------------------------</v>
      </c>
      <c r="C2304" s="22">
        <v>1</v>
      </c>
      <c r="D2304" s="5" t="str">
        <f>_xlfn.XLOOKUP(R2304,OP!C:C,OP!B:B,,0,1)</f>
        <v>RJ</v>
      </c>
      <c r="E2304" s="23"/>
      <c r="M2304" s="26"/>
      <c r="N2304" s="27"/>
      <c r="O2304" s="28" t="str">
        <f t="shared" si="568"/>
        <v>00000002304</v>
      </c>
      <c r="R2304" s="27" t="s">
        <v>193</v>
      </c>
      <c r="S2304" s="30" t="str">
        <f>_xlfn.IFNA(VLOOKUP(_xlfn.CONCAT(D2304," - ",R2304),OP!A:D,4,0),"-------------------------------------------NAO DISPONIVEL-------------------------------------------")</f>
        <v>FETRANSPOR</v>
      </c>
      <c r="T2304" s="31"/>
      <c r="U2304" s="32"/>
      <c r="V2304" s="31"/>
      <c r="W2304" s="33">
        <f t="shared" si="569"/>
        <v>0</v>
      </c>
      <c r="X2304" s="34">
        <f t="shared" si="570"/>
        <v>0</v>
      </c>
      <c r="Y2304" s="33">
        <f t="shared" si="571"/>
        <v>0</v>
      </c>
      <c r="Z2304" s="33">
        <f t="shared" si="572"/>
        <v>0</v>
      </c>
      <c r="AA2304" s="35">
        <f t="shared" si="573"/>
        <v>0</v>
      </c>
      <c r="AB2304" s="36">
        <f t="shared" si="574"/>
        <v>0</v>
      </c>
      <c r="AC2304" s="37">
        <f t="shared" si="575"/>
        <v>0</v>
      </c>
      <c r="AD2304" s="38"/>
      <c r="AE2304" s="38"/>
      <c r="AF2304" s="39">
        <f t="shared" si="576"/>
        <v>0</v>
      </c>
      <c r="AG2304" s="40"/>
      <c r="AH2304" s="41">
        <f t="shared" si="577"/>
        <v>0</v>
      </c>
      <c r="AI2304" s="42">
        <f t="shared" si="578"/>
        <v>0</v>
      </c>
      <c r="AJ2304" s="43">
        <f t="shared" si="579"/>
        <v>0</v>
      </c>
      <c r="AK2304" s="5" t="str">
        <f>_xlfn.IFNA(VLOOKUP(_xlfn.CONCAT(D2304," - ",S2304),OP!E:F,2,0),"-------------------------------------------NAO DISPONIVEL-------------------------------------------")</f>
        <v>C - RIOCARD</v>
      </c>
      <c r="AL2304" s="7" t="str">
        <f t="shared" si="565"/>
        <v>1 - -------------------------------------------NAO DISPONIVEL------------------------------------------- - 00000002304 - FETRANSPOR</v>
      </c>
      <c r="AM2304" s="7" t="str">
        <f t="shared" si="566"/>
        <v>-------------------------------------------NAO DISPONIVEL-------------------------------------------</v>
      </c>
      <c r="AN2304" s="44" cm="1">
        <f t="array" ref="AN2304">_xlfn.IFS(AJ2304=0,0,AQ2304="INATIVO",2,AQ2304="SEM CADASTRO",4,AQ2304="CPF ATIVO EM OUTRO COMPRADOR",5,AQ2304="NOVO/SEM CARTAO",6,AND(AJ2304&gt;0,AQ2304,""),8)</f>
        <v>0</v>
      </c>
      <c r="AO2304" s="45">
        <f t="shared" si="580"/>
        <v>-10</v>
      </c>
    </row>
    <row r="2305" spans="1:41" x14ac:dyDescent="0.4">
      <c r="A2305" s="21" t="str">
        <f t="shared" si="567"/>
        <v>-------------------------------------------NAO DISPONIVEL-------------------------------------------</v>
      </c>
      <c r="B2305" s="5" t="str">
        <f>_xlfn.IFNA(VLOOKUP(A2305,CNPJ!E:F,2,0),"-------------------------------------------NAO DISPONIVEL-------------------------------------------")</f>
        <v>-------------------------------------------NAO DISPONIVEL-------------------------------------------</v>
      </c>
      <c r="C2305" s="22">
        <v>1</v>
      </c>
      <c r="D2305" s="5" t="str">
        <f>_xlfn.XLOOKUP(R2305,OP!C:C,OP!B:B,,0,1)</f>
        <v>RJ</v>
      </c>
      <c r="E2305" s="23"/>
      <c r="M2305" s="26"/>
      <c r="N2305" s="27"/>
      <c r="O2305" s="28" t="str">
        <f t="shared" si="568"/>
        <v>00000002305</v>
      </c>
      <c r="R2305" s="27" t="s">
        <v>193</v>
      </c>
      <c r="S2305" s="30" t="str">
        <f>_xlfn.IFNA(VLOOKUP(_xlfn.CONCAT(D2305," - ",R2305),OP!A:D,4,0),"-------------------------------------------NAO DISPONIVEL-------------------------------------------")</f>
        <v>FETRANSPOR</v>
      </c>
      <c r="T2305" s="31"/>
      <c r="U2305" s="32"/>
      <c r="V2305" s="31"/>
      <c r="W2305" s="33">
        <f t="shared" si="569"/>
        <v>0</v>
      </c>
      <c r="X2305" s="34">
        <f t="shared" si="570"/>
        <v>0</v>
      </c>
      <c r="Y2305" s="33">
        <f t="shared" si="571"/>
        <v>0</v>
      </c>
      <c r="Z2305" s="33">
        <f t="shared" si="572"/>
        <v>0</v>
      </c>
      <c r="AA2305" s="35">
        <f t="shared" si="573"/>
        <v>0</v>
      </c>
      <c r="AB2305" s="36">
        <f t="shared" si="574"/>
        <v>0</v>
      </c>
      <c r="AC2305" s="37">
        <f t="shared" si="575"/>
        <v>0</v>
      </c>
      <c r="AD2305" s="38"/>
      <c r="AE2305" s="38"/>
      <c r="AF2305" s="39">
        <f t="shared" si="576"/>
        <v>0</v>
      </c>
      <c r="AG2305" s="40"/>
      <c r="AH2305" s="41">
        <f t="shared" si="577"/>
        <v>0</v>
      </c>
      <c r="AI2305" s="42">
        <f t="shared" si="578"/>
        <v>0</v>
      </c>
      <c r="AJ2305" s="43">
        <f t="shared" si="579"/>
        <v>0</v>
      </c>
      <c r="AK2305" s="5" t="str">
        <f>_xlfn.IFNA(VLOOKUP(_xlfn.CONCAT(D2305," - ",S2305),OP!E:F,2,0),"-------------------------------------------NAO DISPONIVEL-------------------------------------------")</f>
        <v>C - RIOCARD</v>
      </c>
      <c r="AL2305" s="7" t="str">
        <f t="shared" si="565"/>
        <v>1 - -------------------------------------------NAO DISPONIVEL------------------------------------------- - 00000002305 - FETRANSPOR</v>
      </c>
      <c r="AM2305" s="7" t="str">
        <f t="shared" si="566"/>
        <v>-------------------------------------------NAO DISPONIVEL-------------------------------------------</v>
      </c>
      <c r="AN2305" s="44" cm="1">
        <f t="array" ref="AN2305">_xlfn.IFS(AJ2305=0,0,AQ2305="INATIVO",2,AQ2305="SEM CADASTRO",4,AQ2305="CPF ATIVO EM OUTRO COMPRADOR",5,AQ2305="NOVO/SEM CARTAO",6,AND(AJ2305&gt;0,AQ2305,""),8)</f>
        <v>0</v>
      </c>
      <c r="AO2305" s="45">
        <f t="shared" si="580"/>
        <v>-10</v>
      </c>
    </row>
    <row r="2306" spans="1:41" x14ac:dyDescent="0.4">
      <c r="A2306" s="21" t="str">
        <f t="shared" si="567"/>
        <v>-------------------------------------------NAO DISPONIVEL-------------------------------------------</v>
      </c>
      <c r="B2306" s="5" t="str">
        <f>_xlfn.IFNA(VLOOKUP(A2306,CNPJ!E:F,2,0),"-------------------------------------------NAO DISPONIVEL-------------------------------------------")</f>
        <v>-------------------------------------------NAO DISPONIVEL-------------------------------------------</v>
      </c>
      <c r="C2306" s="22">
        <v>1</v>
      </c>
      <c r="D2306" s="5" t="str">
        <f>_xlfn.XLOOKUP(R2306,OP!C:C,OP!B:B,,0,1)</f>
        <v>RJ</v>
      </c>
      <c r="E2306" s="23"/>
      <c r="M2306" s="26"/>
      <c r="N2306" s="27"/>
      <c r="O2306" s="28" t="str">
        <f t="shared" si="568"/>
        <v>00000002306</v>
      </c>
      <c r="R2306" s="27" t="s">
        <v>193</v>
      </c>
      <c r="S2306" s="30" t="str">
        <f>_xlfn.IFNA(VLOOKUP(_xlfn.CONCAT(D2306," - ",R2306),OP!A:D,4,0),"-------------------------------------------NAO DISPONIVEL-------------------------------------------")</f>
        <v>FETRANSPOR</v>
      </c>
      <c r="T2306" s="31"/>
      <c r="U2306" s="32"/>
      <c r="V2306" s="31"/>
      <c r="W2306" s="33">
        <f t="shared" si="569"/>
        <v>0</v>
      </c>
      <c r="X2306" s="34">
        <f t="shared" si="570"/>
        <v>0</v>
      </c>
      <c r="Y2306" s="33">
        <f t="shared" si="571"/>
        <v>0</v>
      </c>
      <c r="Z2306" s="33">
        <f t="shared" si="572"/>
        <v>0</v>
      </c>
      <c r="AA2306" s="35">
        <f t="shared" si="573"/>
        <v>0</v>
      </c>
      <c r="AB2306" s="36">
        <f t="shared" si="574"/>
        <v>0</v>
      </c>
      <c r="AC2306" s="37">
        <f t="shared" si="575"/>
        <v>0</v>
      </c>
      <c r="AD2306" s="38"/>
      <c r="AE2306" s="38"/>
      <c r="AF2306" s="39">
        <f t="shared" si="576"/>
        <v>0</v>
      </c>
      <c r="AG2306" s="40"/>
      <c r="AH2306" s="41">
        <f t="shared" si="577"/>
        <v>0</v>
      </c>
      <c r="AI2306" s="42">
        <f t="shared" si="578"/>
        <v>0</v>
      </c>
      <c r="AJ2306" s="43">
        <f t="shared" si="579"/>
        <v>0</v>
      </c>
      <c r="AK2306" s="5" t="str">
        <f>_xlfn.IFNA(VLOOKUP(_xlfn.CONCAT(D2306," - ",S2306),OP!E:F,2,0),"-------------------------------------------NAO DISPONIVEL-------------------------------------------")</f>
        <v>C - RIOCARD</v>
      </c>
      <c r="AL2306" s="7" t="str">
        <f t="shared" ref="AL2306:AL2369" si="581">_xlfn.CONCAT(C2306," - ",B2306," - ",O2306," - ",S2306)</f>
        <v>1 - -------------------------------------------NAO DISPONIVEL------------------------------------------- - 00000002306 - FETRANSPOR</v>
      </c>
      <c r="AM2306" s="7" t="str">
        <f t="shared" ref="AM2306:AM2369" si="582">_xlfn.CONCAT(B2306,L2306,LEFT(M2306,3))</f>
        <v>-------------------------------------------NAO DISPONIVEL-------------------------------------------</v>
      </c>
      <c r="AN2306" s="44" cm="1">
        <f t="array" ref="AN2306">_xlfn.IFS(AJ2306=0,0,AQ2306="INATIVO",2,AQ2306="SEM CADASTRO",4,AQ2306="CPF ATIVO EM OUTRO COMPRADOR",5,AQ2306="NOVO/SEM CARTAO",6,AND(AJ2306&gt;0,AQ2306,""),8)</f>
        <v>0</v>
      </c>
      <c r="AO2306" s="45">
        <f t="shared" si="580"/>
        <v>-10</v>
      </c>
    </row>
    <row r="2307" spans="1:41" x14ac:dyDescent="0.4">
      <c r="A2307" s="21" t="str">
        <f t="shared" ref="A2307:A2370" si="583">IF(AND(E2307&lt;&gt;"",F2307&lt;&gt;""),TRIM(_xlfn.CONCAT(D2307," - ",S2307," - ",E2307," - ",F2307)),"-------------------------------------------NAO DISPONIVEL-------------------------------------------")</f>
        <v>-------------------------------------------NAO DISPONIVEL-------------------------------------------</v>
      </c>
      <c r="B2307" s="5" t="str">
        <f>_xlfn.IFNA(VLOOKUP(A2307,CNPJ!E:F,2,0),"-------------------------------------------NAO DISPONIVEL-------------------------------------------")</f>
        <v>-------------------------------------------NAO DISPONIVEL-------------------------------------------</v>
      </c>
      <c r="C2307" s="22">
        <v>1</v>
      </c>
      <c r="D2307" s="5" t="str">
        <f>_xlfn.XLOOKUP(R2307,OP!C:C,OP!B:B,,0,1)</f>
        <v>RJ</v>
      </c>
      <c r="E2307" s="23"/>
      <c r="M2307" s="26"/>
      <c r="N2307" s="27"/>
      <c r="O2307" s="28" t="str">
        <f t="shared" ref="O2307:O2370" si="584">IF(N2307="",TEXT(ROW(),"00000000000"),IF(N2307="00000000000",TEXT(ROW(),"00000000000"),TRIM(TEXT(N2307,"00000000000"))))</f>
        <v>00000002307</v>
      </c>
      <c r="R2307" s="27" t="s">
        <v>193</v>
      </c>
      <c r="S2307" s="30" t="str">
        <f>_xlfn.IFNA(VLOOKUP(_xlfn.CONCAT(D2307," - ",R2307),OP!A:D,4,0),"-------------------------------------------NAO DISPONIVEL-------------------------------------------")</f>
        <v>FETRANSPOR</v>
      </c>
      <c r="T2307" s="31"/>
      <c r="U2307" s="32"/>
      <c r="V2307" s="31"/>
      <c r="W2307" s="33">
        <f t="shared" ref="W2307:W2370" si="585">ROUND(T2307,2)</f>
        <v>0</v>
      </c>
      <c r="X2307" s="34">
        <f t="shared" ref="X2307:X2370" si="586">ROUND(U2307,0)</f>
        <v>0</v>
      </c>
      <c r="Y2307" s="33">
        <f t="shared" ref="Y2307:Y2370" si="587">ROUND(V2307,2)</f>
        <v>0</v>
      </c>
      <c r="Z2307" s="33">
        <f t="shared" ref="Z2307:Z2370" si="588">(X2307*Y2307)-W2307</f>
        <v>0</v>
      </c>
      <c r="AA2307" s="35">
        <f t="shared" ref="AA2307:AA2370" si="589">Y2307</f>
        <v>0</v>
      </c>
      <c r="AB2307" s="36">
        <f t="shared" ref="AB2307:AB2370" si="590">Z2307</f>
        <v>0</v>
      </c>
      <c r="AC2307" s="37">
        <f t="shared" ref="AC2307:AC2370" si="591">ROUND(IF(AL2307=AL2306,0,SUMIF(AL:AL,AL2307,AB:AB)),2)</f>
        <v>0</v>
      </c>
      <c r="AD2307" s="38"/>
      <c r="AE2307" s="38"/>
      <c r="AF2307" s="39">
        <f t="shared" ref="AF2307:AF2370" si="592">ROUND(SUM(AD2307,AE2307),2)</f>
        <v>0</v>
      </c>
      <c r="AG2307" s="40"/>
      <c r="AH2307" s="41">
        <f t="shared" ref="AH2307:AH2370" si="593">ROUND(AG2307,2)</f>
        <v>0</v>
      </c>
      <c r="AI2307" s="42">
        <f t="shared" ref="AI2307:AI2370" si="594">ROUND(IF(AH2307=0,0,IF(AF2307-AH2307&lt;0,0,IF(AF2307-AH2307&gt;AC2307,AC2307,AF2307-AH2307))),2)</f>
        <v>0</v>
      </c>
      <c r="AJ2307" s="43">
        <f t="shared" ref="AJ2307:AJ2370" si="595">ROUND(IF(AC2307=0,0,IF(AH2307=0,AC2307,AC2307-AI2307)),2)</f>
        <v>0</v>
      </c>
      <c r="AK2307" s="5" t="str">
        <f>_xlfn.IFNA(VLOOKUP(_xlfn.CONCAT(D2307," - ",S2307),OP!E:F,2,0),"-------------------------------------------NAO DISPONIVEL-------------------------------------------")</f>
        <v>C - RIOCARD</v>
      </c>
      <c r="AL2307" s="7" t="str">
        <f t="shared" si="581"/>
        <v>1 - -------------------------------------------NAO DISPONIVEL------------------------------------------- - 00000002307 - FETRANSPOR</v>
      </c>
      <c r="AM2307" s="7" t="str">
        <f t="shared" si="582"/>
        <v>-------------------------------------------NAO DISPONIVEL-------------------------------------------</v>
      </c>
      <c r="AN2307" s="44" cm="1">
        <f t="array" ref="AN2307">_xlfn.IFS(AJ2307=0,0,AQ2307="INATIVO",2,AQ2307="SEM CADASTRO",4,AQ2307="CPF ATIVO EM OUTRO COMPRADOR",5,AQ2307="NOVO/SEM CARTAO",6,AND(AJ2307&gt;0,AQ2307,""),8)</f>
        <v>0</v>
      </c>
      <c r="AO2307" s="45">
        <f t="shared" ref="AO2307:AO2370" si="596">AF2307-(10-AJ2307)</f>
        <v>-10</v>
      </c>
    </row>
    <row r="2308" spans="1:41" x14ac:dyDescent="0.4">
      <c r="A2308" s="21" t="str">
        <f t="shared" si="583"/>
        <v>-------------------------------------------NAO DISPONIVEL-------------------------------------------</v>
      </c>
      <c r="B2308" s="5" t="str">
        <f>_xlfn.IFNA(VLOOKUP(A2308,CNPJ!E:F,2,0),"-------------------------------------------NAO DISPONIVEL-------------------------------------------")</f>
        <v>-------------------------------------------NAO DISPONIVEL-------------------------------------------</v>
      </c>
      <c r="C2308" s="22">
        <v>1</v>
      </c>
      <c r="D2308" s="5" t="str">
        <f>_xlfn.XLOOKUP(R2308,OP!C:C,OP!B:B,,0,1)</f>
        <v>RJ</v>
      </c>
      <c r="E2308" s="23"/>
      <c r="M2308" s="26"/>
      <c r="N2308" s="27"/>
      <c r="O2308" s="28" t="str">
        <f t="shared" si="584"/>
        <v>00000002308</v>
      </c>
      <c r="R2308" s="27" t="s">
        <v>193</v>
      </c>
      <c r="S2308" s="30" t="str">
        <f>_xlfn.IFNA(VLOOKUP(_xlfn.CONCAT(D2308," - ",R2308),OP!A:D,4,0),"-------------------------------------------NAO DISPONIVEL-------------------------------------------")</f>
        <v>FETRANSPOR</v>
      </c>
      <c r="T2308" s="31"/>
      <c r="U2308" s="32"/>
      <c r="V2308" s="31"/>
      <c r="W2308" s="33">
        <f t="shared" si="585"/>
        <v>0</v>
      </c>
      <c r="X2308" s="34">
        <f t="shared" si="586"/>
        <v>0</v>
      </c>
      <c r="Y2308" s="33">
        <f t="shared" si="587"/>
        <v>0</v>
      </c>
      <c r="Z2308" s="33">
        <f t="shared" si="588"/>
        <v>0</v>
      </c>
      <c r="AA2308" s="35">
        <f t="shared" si="589"/>
        <v>0</v>
      </c>
      <c r="AB2308" s="36">
        <f t="shared" si="590"/>
        <v>0</v>
      </c>
      <c r="AC2308" s="37">
        <f t="shared" si="591"/>
        <v>0</v>
      </c>
      <c r="AD2308" s="38"/>
      <c r="AE2308" s="38"/>
      <c r="AF2308" s="39">
        <f t="shared" si="592"/>
        <v>0</v>
      </c>
      <c r="AG2308" s="40"/>
      <c r="AH2308" s="41">
        <f t="shared" si="593"/>
        <v>0</v>
      </c>
      <c r="AI2308" s="42">
        <f t="shared" si="594"/>
        <v>0</v>
      </c>
      <c r="AJ2308" s="43">
        <f t="shared" si="595"/>
        <v>0</v>
      </c>
      <c r="AK2308" s="5" t="str">
        <f>_xlfn.IFNA(VLOOKUP(_xlfn.CONCAT(D2308," - ",S2308),OP!E:F,2,0),"-------------------------------------------NAO DISPONIVEL-------------------------------------------")</f>
        <v>C - RIOCARD</v>
      </c>
      <c r="AL2308" s="7" t="str">
        <f t="shared" si="581"/>
        <v>1 - -------------------------------------------NAO DISPONIVEL------------------------------------------- - 00000002308 - FETRANSPOR</v>
      </c>
      <c r="AM2308" s="7" t="str">
        <f t="shared" si="582"/>
        <v>-------------------------------------------NAO DISPONIVEL-------------------------------------------</v>
      </c>
      <c r="AN2308" s="44" cm="1">
        <f t="array" ref="AN2308">_xlfn.IFS(AJ2308=0,0,AQ2308="INATIVO",2,AQ2308="SEM CADASTRO",4,AQ2308="CPF ATIVO EM OUTRO COMPRADOR",5,AQ2308="NOVO/SEM CARTAO",6,AND(AJ2308&gt;0,AQ2308,""),8)</f>
        <v>0</v>
      </c>
      <c r="AO2308" s="45">
        <f t="shared" si="596"/>
        <v>-10</v>
      </c>
    </row>
    <row r="2309" spans="1:41" x14ac:dyDescent="0.4">
      <c r="A2309" s="21" t="str">
        <f t="shared" si="583"/>
        <v>-------------------------------------------NAO DISPONIVEL-------------------------------------------</v>
      </c>
      <c r="B2309" s="5" t="str">
        <f>_xlfn.IFNA(VLOOKUP(A2309,CNPJ!E:F,2,0),"-------------------------------------------NAO DISPONIVEL-------------------------------------------")</f>
        <v>-------------------------------------------NAO DISPONIVEL-------------------------------------------</v>
      </c>
      <c r="C2309" s="22">
        <v>1</v>
      </c>
      <c r="D2309" s="5" t="str">
        <f>_xlfn.XLOOKUP(R2309,OP!C:C,OP!B:B,,0,1)</f>
        <v>RJ</v>
      </c>
      <c r="E2309" s="23"/>
      <c r="M2309" s="26"/>
      <c r="N2309" s="27"/>
      <c r="O2309" s="28" t="str">
        <f t="shared" si="584"/>
        <v>00000002309</v>
      </c>
      <c r="R2309" s="27" t="s">
        <v>193</v>
      </c>
      <c r="S2309" s="30" t="str">
        <f>_xlfn.IFNA(VLOOKUP(_xlfn.CONCAT(D2309," - ",R2309),OP!A:D,4,0),"-------------------------------------------NAO DISPONIVEL-------------------------------------------")</f>
        <v>FETRANSPOR</v>
      </c>
      <c r="T2309" s="31"/>
      <c r="U2309" s="32"/>
      <c r="V2309" s="31"/>
      <c r="W2309" s="33">
        <f t="shared" si="585"/>
        <v>0</v>
      </c>
      <c r="X2309" s="34">
        <f t="shared" si="586"/>
        <v>0</v>
      </c>
      <c r="Y2309" s="33">
        <f t="shared" si="587"/>
        <v>0</v>
      </c>
      <c r="Z2309" s="33">
        <f t="shared" si="588"/>
        <v>0</v>
      </c>
      <c r="AA2309" s="35">
        <f t="shared" si="589"/>
        <v>0</v>
      </c>
      <c r="AB2309" s="36">
        <f t="shared" si="590"/>
        <v>0</v>
      </c>
      <c r="AC2309" s="37">
        <f t="shared" si="591"/>
        <v>0</v>
      </c>
      <c r="AD2309" s="38"/>
      <c r="AE2309" s="38"/>
      <c r="AF2309" s="39">
        <f t="shared" si="592"/>
        <v>0</v>
      </c>
      <c r="AG2309" s="40"/>
      <c r="AH2309" s="41">
        <f t="shared" si="593"/>
        <v>0</v>
      </c>
      <c r="AI2309" s="42">
        <f t="shared" si="594"/>
        <v>0</v>
      </c>
      <c r="AJ2309" s="43">
        <f t="shared" si="595"/>
        <v>0</v>
      </c>
      <c r="AK2309" s="5" t="str">
        <f>_xlfn.IFNA(VLOOKUP(_xlfn.CONCAT(D2309," - ",S2309),OP!E:F,2,0),"-------------------------------------------NAO DISPONIVEL-------------------------------------------")</f>
        <v>C - RIOCARD</v>
      </c>
      <c r="AL2309" s="7" t="str">
        <f t="shared" si="581"/>
        <v>1 - -------------------------------------------NAO DISPONIVEL------------------------------------------- - 00000002309 - FETRANSPOR</v>
      </c>
      <c r="AM2309" s="7" t="str">
        <f t="shared" si="582"/>
        <v>-------------------------------------------NAO DISPONIVEL-------------------------------------------</v>
      </c>
      <c r="AN2309" s="44" cm="1">
        <f t="array" ref="AN2309">_xlfn.IFS(AJ2309=0,0,AQ2309="INATIVO",2,AQ2309="SEM CADASTRO",4,AQ2309="CPF ATIVO EM OUTRO COMPRADOR",5,AQ2309="NOVO/SEM CARTAO",6,AND(AJ2309&gt;0,AQ2309,""),8)</f>
        <v>0</v>
      </c>
      <c r="AO2309" s="45">
        <f t="shared" si="596"/>
        <v>-10</v>
      </c>
    </row>
    <row r="2310" spans="1:41" x14ac:dyDescent="0.4">
      <c r="A2310" s="21" t="str">
        <f t="shared" si="583"/>
        <v>-------------------------------------------NAO DISPONIVEL-------------------------------------------</v>
      </c>
      <c r="B2310" s="5" t="str">
        <f>_xlfn.IFNA(VLOOKUP(A2310,CNPJ!E:F,2,0),"-------------------------------------------NAO DISPONIVEL-------------------------------------------")</f>
        <v>-------------------------------------------NAO DISPONIVEL-------------------------------------------</v>
      </c>
      <c r="C2310" s="22">
        <v>1</v>
      </c>
      <c r="D2310" s="5" t="str">
        <f>_xlfn.XLOOKUP(R2310,OP!C:C,OP!B:B,,0,1)</f>
        <v>RJ</v>
      </c>
      <c r="E2310" s="23"/>
      <c r="M2310" s="26"/>
      <c r="N2310" s="27"/>
      <c r="O2310" s="28" t="str">
        <f t="shared" si="584"/>
        <v>00000002310</v>
      </c>
      <c r="R2310" s="27" t="s">
        <v>193</v>
      </c>
      <c r="S2310" s="30" t="str">
        <f>_xlfn.IFNA(VLOOKUP(_xlfn.CONCAT(D2310," - ",R2310),OP!A:D,4,0),"-------------------------------------------NAO DISPONIVEL-------------------------------------------")</f>
        <v>FETRANSPOR</v>
      </c>
      <c r="T2310" s="31"/>
      <c r="U2310" s="32"/>
      <c r="V2310" s="31"/>
      <c r="W2310" s="33">
        <f t="shared" si="585"/>
        <v>0</v>
      </c>
      <c r="X2310" s="34">
        <f t="shared" si="586"/>
        <v>0</v>
      </c>
      <c r="Y2310" s="33">
        <f t="shared" si="587"/>
        <v>0</v>
      </c>
      <c r="Z2310" s="33">
        <f t="shared" si="588"/>
        <v>0</v>
      </c>
      <c r="AA2310" s="35">
        <f t="shared" si="589"/>
        <v>0</v>
      </c>
      <c r="AB2310" s="36">
        <f t="shared" si="590"/>
        <v>0</v>
      </c>
      <c r="AC2310" s="37">
        <f t="shared" si="591"/>
        <v>0</v>
      </c>
      <c r="AD2310" s="38"/>
      <c r="AE2310" s="38"/>
      <c r="AF2310" s="39">
        <f t="shared" si="592"/>
        <v>0</v>
      </c>
      <c r="AG2310" s="40"/>
      <c r="AH2310" s="41">
        <f t="shared" si="593"/>
        <v>0</v>
      </c>
      <c r="AI2310" s="42">
        <f t="shared" si="594"/>
        <v>0</v>
      </c>
      <c r="AJ2310" s="43">
        <f t="shared" si="595"/>
        <v>0</v>
      </c>
      <c r="AK2310" s="5" t="str">
        <f>_xlfn.IFNA(VLOOKUP(_xlfn.CONCAT(D2310," - ",S2310),OP!E:F,2,0),"-------------------------------------------NAO DISPONIVEL-------------------------------------------")</f>
        <v>C - RIOCARD</v>
      </c>
      <c r="AL2310" s="7" t="str">
        <f t="shared" si="581"/>
        <v>1 - -------------------------------------------NAO DISPONIVEL------------------------------------------- - 00000002310 - FETRANSPOR</v>
      </c>
      <c r="AM2310" s="7" t="str">
        <f t="shared" si="582"/>
        <v>-------------------------------------------NAO DISPONIVEL-------------------------------------------</v>
      </c>
      <c r="AN2310" s="44" cm="1">
        <f t="array" ref="AN2310">_xlfn.IFS(AJ2310=0,0,AQ2310="INATIVO",2,AQ2310="SEM CADASTRO",4,AQ2310="CPF ATIVO EM OUTRO COMPRADOR",5,AQ2310="NOVO/SEM CARTAO",6,AND(AJ2310&gt;0,AQ2310,""),8)</f>
        <v>0</v>
      </c>
      <c r="AO2310" s="45">
        <f t="shared" si="596"/>
        <v>-10</v>
      </c>
    </row>
    <row r="2311" spans="1:41" x14ac:dyDescent="0.4">
      <c r="A2311" s="21" t="str">
        <f t="shared" si="583"/>
        <v>-------------------------------------------NAO DISPONIVEL-------------------------------------------</v>
      </c>
      <c r="B2311" s="5" t="str">
        <f>_xlfn.IFNA(VLOOKUP(A2311,CNPJ!E:F,2,0),"-------------------------------------------NAO DISPONIVEL-------------------------------------------")</f>
        <v>-------------------------------------------NAO DISPONIVEL-------------------------------------------</v>
      </c>
      <c r="C2311" s="22">
        <v>1</v>
      </c>
      <c r="D2311" s="5" t="str">
        <f>_xlfn.XLOOKUP(R2311,OP!C:C,OP!B:B,,0,1)</f>
        <v>RJ</v>
      </c>
      <c r="E2311" s="23"/>
      <c r="M2311" s="26"/>
      <c r="N2311" s="27"/>
      <c r="O2311" s="28" t="str">
        <f t="shared" si="584"/>
        <v>00000002311</v>
      </c>
      <c r="R2311" s="27" t="s">
        <v>193</v>
      </c>
      <c r="S2311" s="30" t="str">
        <f>_xlfn.IFNA(VLOOKUP(_xlfn.CONCAT(D2311," - ",R2311),OP!A:D,4,0),"-------------------------------------------NAO DISPONIVEL-------------------------------------------")</f>
        <v>FETRANSPOR</v>
      </c>
      <c r="T2311" s="31"/>
      <c r="U2311" s="32"/>
      <c r="V2311" s="31"/>
      <c r="W2311" s="33">
        <f t="shared" si="585"/>
        <v>0</v>
      </c>
      <c r="X2311" s="34">
        <f t="shared" si="586"/>
        <v>0</v>
      </c>
      <c r="Y2311" s="33">
        <f t="shared" si="587"/>
        <v>0</v>
      </c>
      <c r="Z2311" s="33">
        <f t="shared" si="588"/>
        <v>0</v>
      </c>
      <c r="AA2311" s="35">
        <f t="shared" si="589"/>
        <v>0</v>
      </c>
      <c r="AB2311" s="36">
        <f t="shared" si="590"/>
        <v>0</v>
      </c>
      <c r="AC2311" s="37">
        <f t="shared" si="591"/>
        <v>0</v>
      </c>
      <c r="AD2311" s="38"/>
      <c r="AE2311" s="38"/>
      <c r="AF2311" s="39">
        <f t="shared" si="592"/>
        <v>0</v>
      </c>
      <c r="AG2311" s="40"/>
      <c r="AH2311" s="41">
        <f t="shared" si="593"/>
        <v>0</v>
      </c>
      <c r="AI2311" s="42">
        <f t="shared" si="594"/>
        <v>0</v>
      </c>
      <c r="AJ2311" s="43">
        <f t="shared" si="595"/>
        <v>0</v>
      </c>
      <c r="AK2311" s="5" t="str">
        <f>_xlfn.IFNA(VLOOKUP(_xlfn.CONCAT(D2311," - ",S2311),OP!E:F,2,0),"-------------------------------------------NAO DISPONIVEL-------------------------------------------")</f>
        <v>C - RIOCARD</v>
      </c>
      <c r="AL2311" s="7" t="str">
        <f t="shared" si="581"/>
        <v>1 - -------------------------------------------NAO DISPONIVEL------------------------------------------- - 00000002311 - FETRANSPOR</v>
      </c>
      <c r="AM2311" s="7" t="str">
        <f t="shared" si="582"/>
        <v>-------------------------------------------NAO DISPONIVEL-------------------------------------------</v>
      </c>
      <c r="AN2311" s="44" cm="1">
        <f t="array" ref="AN2311">_xlfn.IFS(AJ2311=0,0,AQ2311="INATIVO",2,AQ2311="SEM CADASTRO",4,AQ2311="CPF ATIVO EM OUTRO COMPRADOR",5,AQ2311="NOVO/SEM CARTAO",6,AND(AJ2311&gt;0,AQ2311,""),8)</f>
        <v>0</v>
      </c>
      <c r="AO2311" s="45">
        <f t="shared" si="596"/>
        <v>-10</v>
      </c>
    </row>
    <row r="2312" spans="1:41" x14ac:dyDescent="0.4">
      <c r="A2312" s="21" t="str">
        <f t="shared" si="583"/>
        <v>-------------------------------------------NAO DISPONIVEL-------------------------------------------</v>
      </c>
      <c r="B2312" s="5" t="str">
        <f>_xlfn.IFNA(VLOOKUP(A2312,CNPJ!E:F,2,0),"-------------------------------------------NAO DISPONIVEL-------------------------------------------")</f>
        <v>-------------------------------------------NAO DISPONIVEL-------------------------------------------</v>
      </c>
      <c r="C2312" s="22">
        <v>1</v>
      </c>
      <c r="D2312" s="5" t="str">
        <f>_xlfn.XLOOKUP(R2312,OP!C:C,OP!B:B,,0,1)</f>
        <v>RJ</v>
      </c>
      <c r="E2312" s="23"/>
      <c r="M2312" s="26"/>
      <c r="N2312" s="27"/>
      <c r="O2312" s="28" t="str">
        <f t="shared" si="584"/>
        <v>00000002312</v>
      </c>
      <c r="R2312" s="27" t="s">
        <v>193</v>
      </c>
      <c r="S2312" s="30" t="str">
        <f>_xlfn.IFNA(VLOOKUP(_xlfn.CONCAT(D2312," - ",R2312),OP!A:D,4,0),"-------------------------------------------NAO DISPONIVEL-------------------------------------------")</f>
        <v>FETRANSPOR</v>
      </c>
      <c r="T2312" s="31"/>
      <c r="U2312" s="32"/>
      <c r="V2312" s="31"/>
      <c r="W2312" s="33">
        <f t="shared" si="585"/>
        <v>0</v>
      </c>
      <c r="X2312" s="34">
        <f t="shared" si="586"/>
        <v>0</v>
      </c>
      <c r="Y2312" s="33">
        <f t="shared" si="587"/>
        <v>0</v>
      </c>
      <c r="Z2312" s="33">
        <f t="shared" si="588"/>
        <v>0</v>
      </c>
      <c r="AA2312" s="35">
        <f t="shared" si="589"/>
        <v>0</v>
      </c>
      <c r="AB2312" s="36">
        <f t="shared" si="590"/>
        <v>0</v>
      </c>
      <c r="AC2312" s="37">
        <f t="shared" si="591"/>
        <v>0</v>
      </c>
      <c r="AD2312" s="38"/>
      <c r="AE2312" s="38"/>
      <c r="AF2312" s="39">
        <f t="shared" si="592"/>
        <v>0</v>
      </c>
      <c r="AG2312" s="40"/>
      <c r="AH2312" s="41">
        <f t="shared" si="593"/>
        <v>0</v>
      </c>
      <c r="AI2312" s="42">
        <f t="shared" si="594"/>
        <v>0</v>
      </c>
      <c r="AJ2312" s="43">
        <f t="shared" si="595"/>
        <v>0</v>
      </c>
      <c r="AK2312" s="5" t="str">
        <f>_xlfn.IFNA(VLOOKUP(_xlfn.CONCAT(D2312," - ",S2312),OP!E:F,2,0),"-------------------------------------------NAO DISPONIVEL-------------------------------------------")</f>
        <v>C - RIOCARD</v>
      </c>
      <c r="AL2312" s="7" t="str">
        <f t="shared" si="581"/>
        <v>1 - -------------------------------------------NAO DISPONIVEL------------------------------------------- - 00000002312 - FETRANSPOR</v>
      </c>
      <c r="AM2312" s="7" t="str">
        <f t="shared" si="582"/>
        <v>-------------------------------------------NAO DISPONIVEL-------------------------------------------</v>
      </c>
      <c r="AN2312" s="44" cm="1">
        <f t="array" ref="AN2312">_xlfn.IFS(AJ2312=0,0,AQ2312="INATIVO",2,AQ2312="SEM CADASTRO",4,AQ2312="CPF ATIVO EM OUTRO COMPRADOR",5,AQ2312="NOVO/SEM CARTAO",6,AND(AJ2312&gt;0,AQ2312,""),8)</f>
        <v>0</v>
      </c>
      <c r="AO2312" s="45">
        <f t="shared" si="596"/>
        <v>-10</v>
      </c>
    </row>
    <row r="2313" spans="1:41" x14ac:dyDescent="0.4">
      <c r="A2313" s="21" t="str">
        <f t="shared" si="583"/>
        <v>-------------------------------------------NAO DISPONIVEL-------------------------------------------</v>
      </c>
      <c r="B2313" s="5" t="str">
        <f>_xlfn.IFNA(VLOOKUP(A2313,CNPJ!E:F,2,0),"-------------------------------------------NAO DISPONIVEL-------------------------------------------")</f>
        <v>-------------------------------------------NAO DISPONIVEL-------------------------------------------</v>
      </c>
      <c r="C2313" s="22">
        <v>1</v>
      </c>
      <c r="D2313" s="5" t="str">
        <f>_xlfn.XLOOKUP(R2313,OP!C:C,OP!B:B,,0,1)</f>
        <v>RJ</v>
      </c>
      <c r="E2313" s="23"/>
      <c r="M2313" s="26"/>
      <c r="N2313" s="27"/>
      <c r="O2313" s="28" t="str">
        <f t="shared" si="584"/>
        <v>00000002313</v>
      </c>
      <c r="R2313" s="27" t="s">
        <v>193</v>
      </c>
      <c r="S2313" s="30" t="str">
        <f>_xlfn.IFNA(VLOOKUP(_xlfn.CONCAT(D2313," - ",R2313),OP!A:D,4,0),"-------------------------------------------NAO DISPONIVEL-------------------------------------------")</f>
        <v>FETRANSPOR</v>
      </c>
      <c r="T2313" s="31"/>
      <c r="U2313" s="32"/>
      <c r="V2313" s="31"/>
      <c r="W2313" s="33">
        <f t="shared" si="585"/>
        <v>0</v>
      </c>
      <c r="X2313" s="34">
        <f t="shared" si="586"/>
        <v>0</v>
      </c>
      <c r="Y2313" s="33">
        <f t="shared" si="587"/>
        <v>0</v>
      </c>
      <c r="Z2313" s="33">
        <f t="shared" si="588"/>
        <v>0</v>
      </c>
      <c r="AA2313" s="35">
        <f t="shared" si="589"/>
        <v>0</v>
      </c>
      <c r="AB2313" s="36">
        <f t="shared" si="590"/>
        <v>0</v>
      </c>
      <c r="AC2313" s="37">
        <f t="shared" si="591"/>
        <v>0</v>
      </c>
      <c r="AD2313" s="38"/>
      <c r="AE2313" s="38"/>
      <c r="AF2313" s="39">
        <f t="shared" si="592"/>
        <v>0</v>
      </c>
      <c r="AG2313" s="40"/>
      <c r="AH2313" s="41">
        <f t="shared" si="593"/>
        <v>0</v>
      </c>
      <c r="AI2313" s="42">
        <f t="shared" si="594"/>
        <v>0</v>
      </c>
      <c r="AJ2313" s="43">
        <f t="shared" si="595"/>
        <v>0</v>
      </c>
      <c r="AK2313" s="5" t="str">
        <f>_xlfn.IFNA(VLOOKUP(_xlfn.CONCAT(D2313," - ",S2313),OP!E:F,2,0),"-------------------------------------------NAO DISPONIVEL-------------------------------------------")</f>
        <v>C - RIOCARD</v>
      </c>
      <c r="AL2313" s="7" t="str">
        <f t="shared" si="581"/>
        <v>1 - -------------------------------------------NAO DISPONIVEL------------------------------------------- - 00000002313 - FETRANSPOR</v>
      </c>
      <c r="AM2313" s="7" t="str">
        <f t="shared" si="582"/>
        <v>-------------------------------------------NAO DISPONIVEL-------------------------------------------</v>
      </c>
      <c r="AN2313" s="44" cm="1">
        <f t="array" ref="AN2313">_xlfn.IFS(AJ2313=0,0,AQ2313="INATIVO",2,AQ2313="SEM CADASTRO",4,AQ2313="CPF ATIVO EM OUTRO COMPRADOR",5,AQ2313="NOVO/SEM CARTAO",6,AND(AJ2313&gt;0,AQ2313,""),8)</f>
        <v>0</v>
      </c>
      <c r="AO2313" s="45">
        <f t="shared" si="596"/>
        <v>-10</v>
      </c>
    </row>
    <row r="2314" spans="1:41" x14ac:dyDescent="0.4">
      <c r="A2314" s="21" t="str">
        <f t="shared" si="583"/>
        <v>-------------------------------------------NAO DISPONIVEL-------------------------------------------</v>
      </c>
      <c r="B2314" s="5" t="str">
        <f>_xlfn.IFNA(VLOOKUP(A2314,CNPJ!E:F,2,0),"-------------------------------------------NAO DISPONIVEL-------------------------------------------")</f>
        <v>-------------------------------------------NAO DISPONIVEL-------------------------------------------</v>
      </c>
      <c r="C2314" s="22">
        <v>1</v>
      </c>
      <c r="D2314" s="5" t="str">
        <f>_xlfn.XLOOKUP(R2314,OP!C:C,OP!B:B,,0,1)</f>
        <v>RJ</v>
      </c>
      <c r="E2314" s="23"/>
      <c r="M2314" s="26"/>
      <c r="N2314" s="27"/>
      <c r="O2314" s="28" t="str">
        <f t="shared" si="584"/>
        <v>00000002314</v>
      </c>
      <c r="R2314" s="27" t="s">
        <v>193</v>
      </c>
      <c r="S2314" s="30" t="str">
        <f>_xlfn.IFNA(VLOOKUP(_xlfn.CONCAT(D2314," - ",R2314),OP!A:D,4,0),"-------------------------------------------NAO DISPONIVEL-------------------------------------------")</f>
        <v>FETRANSPOR</v>
      </c>
      <c r="T2314" s="31"/>
      <c r="U2314" s="32"/>
      <c r="V2314" s="31"/>
      <c r="W2314" s="33">
        <f t="shared" si="585"/>
        <v>0</v>
      </c>
      <c r="X2314" s="34">
        <f t="shared" si="586"/>
        <v>0</v>
      </c>
      <c r="Y2314" s="33">
        <f t="shared" si="587"/>
        <v>0</v>
      </c>
      <c r="Z2314" s="33">
        <f t="shared" si="588"/>
        <v>0</v>
      </c>
      <c r="AA2314" s="35">
        <f t="shared" si="589"/>
        <v>0</v>
      </c>
      <c r="AB2314" s="36">
        <f t="shared" si="590"/>
        <v>0</v>
      </c>
      <c r="AC2314" s="37">
        <f t="shared" si="591"/>
        <v>0</v>
      </c>
      <c r="AD2314" s="38"/>
      <c r="AE2314" s="38"/>
      <c r="AF2314" s="39">
        <f t="shared" si="592"/>
        <v>0</v>
      </c>
      <c r="AG2314" s="40"/>
      <c r="AH2314" s="41">
        <f t="shared" si="593"/>
        <v>0</v>
      </c>
      <c r="AI2314" s="42">
        <f t="shared" si="594"/>
        <v>0</v>
      </c>
      <c r="AJ2314" s="43">
        <f t="shared" si="595"/>
        <v>0</v>
      </c>
      <c r="AK2314" s="5" t="str">
        <f>_xlfn.IFNA(VLOOKUP(_xlfn.CONCAT(D2314," - ",S2314),OP!E:F,2,0),"-------------------------------------------NAO DISPONIVEL-------------------------------------------")</f>
        <v>C - RIOCARD</v>
      </c>
      <c r="AL2314" s="7" t="str">
        <f t="shared" si="581"/>
        <v>1 - -------------------------------------------NAO DISPONIVEL------------------------------------------- - 00000002314 - FETRANSPOR</v>
      </c>
      <c r="AM2314" s="7" t="str">
        <f t="shared" si="582"/>
        <v>-------------------------------------------NAO DISPONIVEL-------------------------------------------</v>
      </c>
      <c r="AN2314" s="44" cm="1">
        <f t="array" ref="AN2314">_xlfn.IFS(AJ2314=0,0,AQ2314="INATIVO",2,AQ2314="SEM CADASTRO",4,AQ2314="CPF ATIVO EM OUTRO COMPRADOR",5,AQ2314="NOVO/SEM CARTAO",6,AND(AJ2314&gt;0,AQ2314,""),8)</f>
        <v>0</v>
      </c>
      <c r="AO2314" s="45">
        <f t="shared" si="596"/>
        <v>-10</v>
      </c>
    </row>
    <row r="2315" spans="1:41" x14ac:dyDescent="0.4">
      <c r="A2315" s="21" t="str">
        <f t="shared" si="583"/>
        <v>-------------------------------------------NAO DISPONIVEL-------------------------------------------</v>
      </c>
      <c r="B2315" s="5" t="str">
        <f>_xlfn.IFNA(VLOOKUP(A2315,CNPJ!E:F,2,0),"-------------------------------------------NAO DISPONIVEL-------------------------------------------")</f>
        <v>-------------------------------------------NAO DISPONIVEL-------------------------------------------</v>
      </c>
      <c r="C2315" s="22">
        <v>1</v>
      </c>
      <c r="D2315" s="5" t="str">
        <f>_xlfn.XLOOKUP(R2315,OP!C:C,OP!B:B,,0,1)</f>
        <v>RJ</v>
      </c>
      <c r="E2315" s="23"/>
      <c r="M2315" s="26"/>
      <c r="N2315" s="27"/>
      <c r="O2315" s="28" t="str">
        <f t="shared" si="584"/>
        <v>00000002315</v>
      </c>
      <c r="R2315" s="27" t="s">
        <v>193</v>
      </c>
      <c r="S2315" s="30" t="str">
        <f>_xlfn.IFNA(VLOOKUP(_xlfn.CONCAT(D2315," - ",R2315),OP!A:D,4,0),"-------------------------------------------NAO DISPONIVEL-------------------------------------------")</f>
        <v>FETRANSPOR</v>
      </c>
      <c r="T2315" s="31"/>
      <c r="U2315" s="32"/>
      <c r="V2315" s="31"/>
      <c r="W2315" s="33">
        <f t="shared" si="585"/>
        <v>0</v>
      </c>
      <c r="X2315" s="34">
        <f t="shared" si="586"/>
        <v>0</v>
      </c>
      <c r="Y2315" s="33">
        <f t="shared" si="587"/>
        <v>0</v>
      </c>
      <c r="Z2315" s="33">
        <f t="shared" si="588"/>
        <v>0</v>
      </c>
      <c r="AA2315" s="35">
        <f t="shared" si="589"/>
        <v>0</v>
      </c>
      <c r="AB2315" s="36">
        <f t="shared" si="590"/>
        <v>0</v>
      </c>
      <c r="AC2315" s="37">
        <f t="shared" si="591"/>
        <v>0</v>
      </c>
      <c r="AD2315" s="38"/>
      <c r="AE2315" s="38"/>
      <c r="AF2315" s="39">
        <f t="shared" si="592"/>
        <v>0</v>
      </c>
      <c r="AG2315" s="40"/>
      <c r="AH2315" s="41">
        <f t="shared" si="593"/>
        <v>0</v>
      </c>
      <c r="AI2315" s="42">
        <f t="shared" si="594"/>
        <v>0</v>
      </c>
      <c r="AJ2315" s="43">
        <f t="shared" si="595"/>
        <v>0</v>
      </c>
      <c r="AK2315" s="5" t="str">
        <f>_xlfn.IFNA(VLOOKUP(_xlfn.CONCAT(D2315," - ",S2315),OP!E:F,2,0),"-------------------------------------------NAO DISPONIVEL-------------------------------------------")</f>
        <v>C - RIOCARD</v>
      </c>
      <c r="AL2315" s="7" t="str">
        <f t="shared" si="581"/>
        <v>1 - -------------------------------------------NAO DISPONIVEL------------------------------------------- - 00000002315 - FETRANSPOR</v>
      </c>
      <c r="AM2315" s="7" t="str">
        <f t="shared" si="582"/>
        <v>-------------------------------------------NAO DISPONIVEL-------------------------------------------</v>
      </c>
      <c r="AN2315" s="44" cm="1">
        <f t="array" ref="AN2315">_xlfn.IFS(AJ2315=0,0,AQ2315="INATIVO",2,AQ2315="SEM CADASTRO",4,AQ2315="CPF ATIVO EM OUTRO COMPRADOR",5,AQ2315="NOVO/SEM CARTAO",6,AND(AJ2315&gt;0,AQ2315,""),8)</f>
        <v>0</v>
      </c>
      <c r="AO2315" s="45">
        <f t="shared" si="596"/>
        <v>-10</v>
      </c>
    </row>
    <row r="2316" spans="1:41" x14ac:dyDescent="0.4">
      <c r="A2316" s="21" t="str">
        <f t="shared" si="583"/>
        <v>-------------------------------------------NAO DISPONIVEL-------------------------------------------</v>
      </c>
      <c r="B2316" s="5" t="str">
        <f>_xlfn.IFNA(VLOOKUP(A2316,CNPJ!E:F,2,0),"-------------------------------------------NAO DISPONIVEL-------------------------------------------")</f>
        <v>-------------------------------------------NAO DISPONIVEL-------------------------------------------</v>
      </c>
      <c r="C2316" s="22">
        <v>1</v>
      </c>
      <c r="D2316" s="5" t="str">
        <f>_xlfn.XLOOKUP(R2316,OP!C:C,OP!B:B,,0,1)</f>
        <v>RJ</v>
      </c>
      <c r="E2316" s="23"/>
      <c r="M2316" s="26"/>
      <c r="N2316" s="27"/>
      <c r="O2316" s="28" t="str">
        <f t="shared" si="584"/>
        <v>00000002316</v>
      </c>
      <c r="R2316" s="27" t="s">
        <v>193</v>
      </c>
      <c r="S2316" s="30" t="str">
        <f>_xlfn.IFNA(VLOOKUP(_xlfn.CONCAT(D2316," - ",R2316),OP!A:D,4,0),"-------------------------------------------NAO DISPONIVEL-------------------------------------------")</f>
        <v>FETRANSPOR</v>
      </c>
      <c r="T2316" s="31"/>
      <c r="U2316" s="32"/>
      <c r="V2316" s="31"/>
      <c r="W2316" s="33">
        <f t="shared" si="585"/>
        <v>0</v>
      </c>
      <c r="X2316" s="34">
        <f t="shared" si="586"/>
        <v>0</v>
      </c>
      <c r="Y2316" s="33">
        <f t="shared" si="587"/>
        <v>0</v>
      </c>
      <c r="Z2316" s="33">
        <f t="shared" si="588"/>
        <v>0</v>
      </c>
      <c r="AA2316" s="35">
        <f t="shared" si="589"/>
        <v>0</v>
      </c>
      <c r="AB2316" s="36">
        <f t="shared" si="590"/>
        <v>0</v>
      </c>
      <c r="AC2316" s="37">
        <f t="shared" si="591"/>
        <v>0</v>
      </c>
      <c r="AD2316" s="38"/>
      <c r="AE2316" s="38"/>
      <c r="AF2316" s="39">
        <f t="shared" si="592"/>
        <v>0</v>
      </c>
      <c r="AG2316" s="40"/>
      <c r="AH2316" s="41">
        <f t="shared" si="593"/>
        <v>0</v>
      </c>
      <c r="AI2316" s="42">
        <f t="shared" si="594"/>
        <v>0</v>
      </c>
      <c r="AJ2316" s="43">
        <f t="shared" si="595"/>
        <v>0</v>
      </c>
      <c r="AK2316" s="5" t="str">
        <f>_xlfn.IFNA(VLOOKUP(_xlfn.CONCAT(D2316," - ",S2316),OP!E:F,2,0),"-------------------------------------------NAO DISPONIVEL-------------------------------------------")</f>
        <v>C - RIOCARD</v>
      </c>
      <c r="AL2316" s="7" t="str">
        <f t="shared" si="581"/>
        <v>1 - -------------------------------------------NAO DISPONIVEL------------------------------------------- - 00000002316 - FETRANSPOR</v>
      </c>
      <c r="AM2316" s="7" t="str">
        <f t="shared" si="582"/>
        <v>-------------------------------------------NAO DISPONIVEL-------------------------------------------</v>
      </c>
      <c r="AN2316" s="44" cm="1">
        <f t="array" ref="AN2316">_xlfn.IFS(AJ2316=0,0,AQ2316="INATIVO",2,AQ2316="SEM CADASTRO",4,AQ2316="CPF ATIVO EM OUTRO COMPRADOR",5,AQ2316="NOVO/SEM CARTAO",6,AND(AJ2316&gt;0,AQ2316,""),8)</f>
        <v>0</v>
      </c>
      <c r="AO2316" s="45">
        <f t="shared" si="596"/>
        <v>-10</v>
      </c>
    </row>
    <row r="2317" spans="1:41" x14ac:dyDescent="0.4">
      <c r="A2317" s="21" t="str">
        <f t="shared" si="583"/>
        <v>-------------------------------------------NAO DISPONIVEL-------------------------------------------</v>
      </c>
      <c r="B2317" s="5" t="str">
        <f>_xlfn.IFNA(VLOOKUP(A2317,CNPJ!E:F,2,0),"-------------------------------------------NAO DISPONIVEL-------------------------------------------")</f>
        <v>-------------------------------------------NAO DISPONIVEL-------------------------------------------</v>
      </c>
      <c r="C2317" s="22">
        <v>1</v>
      </c>
      <c r="D2317" s="5" t="str">
        <f>_xlfn.XLOOKUP(R2317,OP!C:C,OP!B:B,,0,1)</f>
        <v>RJ</v>
      </c>
      <c r="E2317" s="23"/>
      <c r="M2317" s="26"/>
      <c r="N2317" s="27"/>
      <c r="O2317" s="28" t="str">
        <f t="shared" si="584"/>
        <v>00000002317</v>
      </c>
      <c r="R2317" s="27" t="s">
        <v>193</v>
      </c>
      <c r="S2317" s="30" t="str">
        <f>_xlfn.IFNA(VLOOKUP(_xlfn.CONCAT(D2317," - ",R2317),OP!A:D,4,0),"-------------------------------------------NAO DISPONIVEL-------------------------------------------")</f>
        <v>FETRANSPOR</v>
      </c>
      <c r="T2317" s="31"/>
      <c r="U2317" s="32"/>
      <c r="V2317" s="31"/>
      <c r="W2317" s="33">
        <f t="shared" si="585"/>
        <v>0</v>
      </c>
      <c r="X2317" s="34">
        <f t="shared" si="586"/>
        <v>0</v>
      </c>
      <c r="Y2317" s="33">
        <f t="shared" si="587"/>
        <v>0</v>
      </c>
      <c r="Z2317" s="33">
        <f t="shared" si="588"/>
        <v>0</v>
      </c>
      <c r="AA2317" s="35">
        <f t="shared" si="589"/>
        <v>0</v>
      </c>
      <c r="AB2317" s="36">
        <f t="shared" si="590"/>
        <v>0</v>
      </c>
      <c r="AC2317" s="37">
        <f t="shared" si="591"/>
        <v>0</v>
      </c>
      <c r="AD2317" s="38"/>
      <c r="AE2317" s="38"/>
      <c r="AF2317" s="39">
        <f t="shared" si="592"/>
        <v>0</v>
      </c>
      <c r="AG2317" s="40"/>
      <c r="AH2317" s="41">
        <f t="shared" si="593"/>
        <v>0</v>
      </c>
      <c r="AI2317" s="42">
        <f t="shared" si="594"/>
        <v>0</v>
      </c>
      <c r="AJ2317" s="43">
        <f t="shared" si="595"/>
        <v>0</v>
      </c>
      <c r="AK2317" s="5" t="str">
        <f>_xlfn.IFNA(VLOOKUP(_xlfn.CONCAT(D2317," - ",S2317),OP!E:F,2,0),"-------------------------------------------NAO DISPONIVEL-------------------------------------------")</f>
        <v>C - RIOCARD</v>
      </c>
      <c r="AL2317" s="7" t="str">
        <f t="shared" si="581"/>
        <v>1 - -------------------------------------------NAO DISPONIVEL------------------------------------------- - 00000002317 - FETRANSPOR</v>
      </c>
      <c r="AM2317" s="7" t="str">
        <f t="shared" si="582"/>
        <v>-------------------------------------------NAO DISPONIVEL-------------------------------------------</v>
      </c>
      <c r="AN2317" s="44" cm="1">
        <f t="array" ref="AN2317">_xlfn.IFS(AJ2317=0,0,AQ2317="INATIVO",2,AQ2317="SEM CADASTRO",4,AQ2317="CPF ATIVO EM OUTRO COMPRADOR",5,AQ2317="NOVO/SEM CARTAO",6,AND(AJ2317&gt;0,AQ2317,""),8)</f>
        <v>0</v>
      </c>
      <c r="AO2317" s="45">
        <f t="shared" si="596"/>
        <v>-10</v>
      </c>
    </row>
    <row r="2318" spans="1:41" x14ac:dyDescent="0.4">
      <c r="A2318" s="21" t="str">
        <f t="shared" si="583"/>
        <v>-------------------------------------------NAO DISPONIVEL-------------------------------------------</v>
      </c>
      <c r="B2318" s="5" t="str">
        <f>_xlfn.IFNA(VLOOKUP(A2318,CNPJ!E:F,2,0),"-------------------------------------------NAO DISPONIVEL-------------------------------------------")</f>
        <v>-------------------------------------------NAO DISPONIVEL-------------------------------------------</v>
      </c>
      <c r="C2318" s="22">
        <v>1</v>
      </c>
      <c r="D2318" s="5" t="str">
        <f>_xlfn.XLOOKUP(R2318,OP!C:C,OP!B:B,,0,1)</f>
        <v>RJ</v>
      </c>
      <c r="E2318" s="23"/>
      <c r="M2318" s="26"/>
      <c r="N2318" s="27"/>
      <c r="O2318" s="28" t="str">
        <f t="shared" si="584"/>
        <v>00000002318</v>
      </c>
      <c r="R2318" s="27" t="s">
        <v>193</v>
      </c>
      <c r="S2318" s="30" t="str">
        <f>_xlfn.IFNA(VLOOKUP(_xlfn.CONCAT(D2318," - ",R2318),OP!A:D,4,0),"-------------------------------------------NAO DISPONIVEL-------------------------------------------")</f>
        <v>FETRANSPOR</v>
      </c>
      <c r="T2318" s="31"/>
      <c r="U2318" s="32"/>
      <c r="V2318" s="31"/>
      <c r="W2318" s="33">
        <f t="shared" si="585"/>
        <v>0</v>
      </c>
      <c r="X2318" s="34">
        <f t="shared" si="586"/>
        <v>0</v>
      </c>
      <c r="Y2318" s="33">
        <f t="shared" si="587"/>
        <v>0</v>
      </c>
      <c r="Z2318" s="33">
        <f t="shared" si="588"/>
        <v>0</v>
      </c>
      <c r="AA2318" s="35">
        <f t="shared" si="589"/>
        <v>0</v>
      </c>
      <c r="AB2318" s="36">
        <f t="shared" si="590"/>
        <v>0</v>
      </c>
      <c r="AC2318" s="37">
        <f t="shared" si="591"/>
        <v>0</v>
      </c>
      <c r="AD2318" s="38"/>
      <c r="AE2318" s="38"/>
      <c r="AF2318" s="39">
        <f t="shared" si="592"/>
        <v>0</v>
      </c>
      <c r="AG2318" s="40"/>
      <c r="AH2318" s="41">
        <f t="shared" si="593"/>
        <v>0</v>
      </c>
      <c r="AI2318" s="42">
        <f t="shared" si="594"/>
        <v>0</v>
      </c>
      <c r="AJ2318" s="43">
        <f t="shared" si="595"/>
        <v>0</v>
      </c>
      <c r="AK2318" s="5" t="str">
        <f>_xlfn.IFNA(VLOOKUP(_xlfn.CONCAT(D2318," - ",S2318),OP!E:F,2,0),"-------------------------------------------NAO DISPONIVEL-------------------------------------------")</f>
        <v>C - RIOCARD</v>
      </c>
      <c r="AL2318" s="7" t="str">
        <f t="shared" si="581"/>
        <v>1 - -------------------------------------------NAO DISPONIVEL------------------------------------------- - 00000002318 - FETRANSPOR</v>
      </c>
      <c r="AM2318" s="7" t="str">
        <f t="shared" si="582"/>
        <v>-------------------------------------------NAO DISPONIVEL-------------------------------------------</v>
      </c>
      <c r="AN2318" s="44" cm="1">
        <f t="array" ref="AN2318">_xlfn.IFS(AJ2318=0,0,AQ2318="INATIVO",2,AQ2318="SEM CADASTRO",4,AQ2318="CPF ATIVO EM OUTRO COMPRADOR",5,AQ2318="NOVO/SEM CARTAO",6,AND(AJ2318&gt;0,AQ2318,""),8)</f>
        <v>0</v>
      </c>
      <c r="AO2318" s="45">
        <f t="shared" si="596"/>
        <v>-10</v>
      </c>
    </row>
    <row r="2319" spans="1:41" x14ac:dyDescent="0.4">
      <c r="A2319" s="21" t="str">
        <f t="shared" si="583"/>
        <v>-------------------------------------------NAO DISPONIVEL-------------------------------------------</v>
      </c>
      <c r="B2319" s="5" t="str">
        <f>_xlfn.IFNA(VLOOKUP(A2319,CNPJ!E:F,2,0),"-------------------------------------------NAO DISPONIVEL-------------------------------------------")</f>
        <v>-------------------------------------------NAO DISPONIVEL-------------------------------------------</v>
      </c>
      <c r="C2319" s="22">
        <v>1</v>
      </c>
      <c r="D2319" s="5" t="str">
        <f>_xlfn.XLOOKUP(R2319,OP!C:C,OP!B:B,,0,1)</f>
        <v>RJ</v>
      </c>
      <c r="E2319" s="23"/>
      <c r="M2319" s="26"/>
      <c r="N2319" s="27"/>
      <c r="O2319" s="28" t="str">
        <f t="shared" si="584"/>
        <v>00000002319</v>
      </c>
      <c r="R2319" s="27" t="s">
        <v>193</v>
      </c>
      <c r="S2319" s="30" t="str">
        <f>_xlfn.IFNA(VLOOKUP(_xlfn.CONCAT(D2319," - ",R2319),OP!A:D,4,0),"-------------------------------------------NAO DISPONIVEL-------------------------------------------")</f>
        <v>FETRANSPOR</v>
      </c>
      <c r="T2319" s="31"/>
      <c r="U2319" s="32"/>
      <c r="V2319" s="31"/>
      <c r="W2319" s="33">
        <f t="shared" si="585"/>
        <v>0</v>
      </c>
      <c r="X2319" s="34">
        <f t="shared" si="586"/>
        <v>0</v>
      </c>
      <c r="Y2319" s="33">
        <f t="shared" si="587"/>
        <v>0</v>
      </c>
      <c r="Z2319" s="33">
        <f t="shared" si="588"/>
        <v>0</v>
      </c>
      <c r="AA2319" s="35">
        <f t="shared" si="589"/>
        <v>0</v>
      </c>
      <c r="AB2319" s="36">
        <f t="shared" si="590"/>
        <v>0</v>
      </c>
      <c r="AC2319" s="37">
        <f t="shared" si="591"/>
        <v>0</v>
      </c>
      <c r="AD2319" s="38"/>
      <c r="AE2319" s="38"/>
      <c r="AF2319" s="39">
        <f t="shared" si="592"/>
        <v>0</v>
      </c>
      <c r="AG2319" s="40"/>
      <c r="AH2319" s="41">
        <f t="shared" si="593"/>
        <v>0</v>
      </c>
      <c r="AI2319" s="42">
        <f t="shared" si="594"/>
        <v>0</v>
      </c>
      <c r="AJ2319" s="43">
        <f t="shared" si="595"/>
        <v>0</v>
      </c>
      <c r="AK2319" s="5" t="str">
        <f>_xlfn.IFNA(VLOOKUP(_xlfn.CONCAT(D2319," - ",S2319),OP!E:F,2,0),"-------------------------------------------NAO DISPONIVEL-------------------------------------------")</f>
        <v>C - RIOCARD</v>
      </c>
      <c r="AL2319" s="7" t="str">
        <f t="shared" si="581"/>
        <v>1 - -------------------------------------------NAO DISPONIVEL------------------------------------------- - 00000002319 - FETRANSPOR</v>
      </c>
      <c r="AM2319" s="7" t="str">
        <f t="shared" si="582"/>
        <v>-------------------------------------------NAO DISPONIVEL-------------------------------------------</v>
      </c>
      <c r="AN2319" s="44" cm="1">
        <f t="array" ref="AN2319">_xlfn.IFS(AJ2319=0,0,AQ2319="INATIVO",2,AQ2319="SEM CADASTRO",4,AQ2319="CPF ATIVO EM OUTRO COMPRADOR",5,AQ2319="NOVO/SEM CARTAO",6,AND(AJ2319&gt;0,AQ2319,""),8)</f>
        <v>0</v>
      </c>
      <c r="AO2319" s="45">
        <f t="shared" si="596"/>
        <v>-10</v>
      </c>
    </row>
    <row r="2320" spans="1:41" x14ac:dyDescent="0.4">
      <c r="A2320" s="21" t="str">
        <f t="shared" si="583"/>
        <v>-------------------------------------------NAO DISPONIVEL-------------------------------------------</v>
      </c>
      <c r="B2320" s="5" t="str">
        <f>_xlfn.IFNA(VLOOKUP(A2320,CNPJ!E:F,2,0),"-------------------------------------------NAO DISPONIVEL-------------------------------------------")</f>
        <v>-------------------------------------------NAO DISPONIVEL-------------------------------------------</v>
      </c>
      <c r="C2320" s="22">
        <v>1</v>
      </c>
      <c r="D2320" s="5" t="str">
        <f>_xlfn.XLOOKUP(R2320,OP!C:C,OP!B:B,,0,1)</f>
        <v>RJ</v>
      </c>
      <c r="E2320" s="23"/>
      <c r="M2320" s="26"/>
      <c r="N2320" s="27"/>
      <c r="O2320" s="28" t="str">
        <f t="shared" si="584"/>
        <v>00000002320</v>
      </c>
      <c r="R2320" s="27" t="s">
        <v>193</v>
      </c>
      <c r="S2320" s="30" t="str">
        <f>_xlfn.IFNA(VLOOKUP(_xlfn.CONCAT(D2320," - ",R2320),OP!A:D,4,0),"-------------------------------------------NAO DISPONIVEL-------------------------------------------")</f>
        <v>FETRANSPOR</v>
      </c>
      <c r="T2320" s="31"/>
      <c r="U2320" s="32"/>
      <c r="V2320" s="31"/>
      <c r="W2320" s="33">
        <f t="shared" si="585"/>
        <v>0</v>
      </c>
      <c r="X2320" s="34">
        <f t="shared" si="586"/>
        <v>0</v>
      </c>
      <c r="Y2320" s="33">
        <f t="shared" si="587"/>
        <v>0</v>
      </c>
      <c r="Z2320" s="33">
        <f t="shared" si="588"/>
        <v>0</v>
      </c>
      <c r="AA2320" s="35">
        <f t="shared" si="589"/>
        <v>0</v>
      </c>
      <c r="AB2320" s="36">
        <f t="shared" si="590"/>
        <v>0</v>
      </c>
      <c r="AC2320" s="37">
        <f t="shared" si="591"/>
        <v>0</v>
      </c>
      <c r="AD2320" s="38"/>
      <c r="AE2320" s="38"/>
      <c r="AF2320" s="39">
        <f t="shared" si="592"/>
        <v>0</v>
      </c>
      <c r="AG2320" s="40"/>
      <c r="AH2320" s="41">
        <f t="shared" si="593"/>
        <v>0</v>
      </c>
      <c r="AI2320" s="42">
        <f t="shared" si="594"/>
        <v>0</v>
      </c>
      <c r="AJ2320" s="43">
        <f t="shared" si="595"/>
        <v>0</v>
      </c>
      <c r="AK2320" s="5" t="str">
        <f>_xlfn.IFNA(VLOOKUP(_xlfn.CONCAT(D2320," - ",S2320),OP!E:F,2,0),"-------------------------------------------NAO DISPONIVEL-------------------------------------------")</f>
        <v>C - RIOCARD</v>
      </c>
      <c r="AL2320" s="7" t="str">
        <f t="shared" si="581"/>
        <v>1 - -------------------------------------------NAO DISPONIVEL------------------------------------------- - 00000002320 - FETRANSPOR</v>
      </c>
      <c r="AM2320" s="7" t="str">
        <f t="shared" si="582"/>
        <v>-------------------------------------------NAO DISPONIVEL-------------------------------------------</v>
      </c>
      <c r="AN2320" s="44" cm="1">
        <f t="array" ref="AN2320">_xlfn.IFS(AJ2320=0,0,AQ2320="INATIVO",2,AQ2320="SEM CADASTRO",4,AQ2320="CPF ATIVO EM OUTRO COMPRADOR",5,AQ2320="NOVO/SEM CARTAO",6,AND(AJ2320&gt;0,AQ2320,""),8)</f>
        <v>0</v>
      </c>
      <c r="AO2320" s="45">
        <f t="shared" si="596"/>
        <v>-10</v>
      </c>
    </row>
    <row r="2321" spans="1:41" x14ac:dyDescent="0.4">
      <c r="A2321" s="21" t="str">
        <f t="shared" si="583"/>
        <v>-------------------------------------------NAO DISPONIVEL-------------------------------------------</v>
      </c>
      <c r="B2321" s="5" t="str">
        <f>_xlfn.IFNA(VLOOKUP(A2321,CNPJ!E:F,2,0),"-------------------------------------------NAO DISPONIVEL-------------------------------------------")</f>
        <v>-------------------------------------------NAO DISPONIVEL-------------------------------------------</v>
      </c>
      <c r="C2321" s="22">
        <v>1</v>
      </c>
      <c r="D2321" s="5" t="str">
        <f>_xlfn.XLOOKUP(R2321,OP!C:C,OP!B:B,,0,1)</f>
        <v>RJ</v>
      </c>
      <c r="E2321" s="23"/>
      <c r="M2321" s="26"/>
      <c r="N2321" s="27"/>
      <c r="O2321" s="28" t="str">
        <f t="shared" si="584"/>
        <v>00000002321</v>
      </c>
      <c r="R2321" s="27" t="s">
        <v>193</v>
      </c>
      <c r="S2321" s="30" t="str">
        <f>_xlfn.IFNA(VLOOKUP(_xlfn.CONCAT(D2321," - ",R2321),OP!A:D,4,0),"-------------------------------------------NAO DISPONIVEL-------------------------------------------")</f>
        <v>FETRANSPOR</v>
      </c>
      <c r="T2321" s="31"/>
      <c r="U2321" s="32"/>
      <c r="V2321" s="31"/>
      <c r="W2321" s="33">
        <f t="shared" si="585"/>
        <v>0</v>
      </c>
      <c r="X2321" s="34">
        <f t="shared" si="586"/>
        <v>0</v>
      </c>
      <c r="Y2321" s="33">
        <f t="shared" si="587"/>
        <v>0</v>
      </c>
      <c r="Z2321" s="33">
        <f t="shared" si="588"/>
        <v>0</v>
      </c>
      <c r="AA2321" s="35">
        <f t="shared" si="589"/>
        <v>0</v>
      </c>
      <c r="AB2321" s="36">
        <f t="shared" si="590"/>
        <v>0</v>
      </c>
      <c r="AC2321" s="37">
        <f t="shared" si="591"/>
        <v>0</v>
      </c>
      <c r="AD2321" s="38"/>
      <c r="AE2321" s="38"/>
      <c r="AF2321" s="39">
        <f t="shared" si="592"/>
        <v>0</v>
      </c>
      <c r="AG2321" s="40"/>
      <c r="AH2321" s="41">
        <f t="shared" si="593"/>
        <v>0</v>
      </c>
      <c r="AI2321" s="42">
        <f t="shared" si="594"/>
        <v>0</v>
      </c>
      <c r="AJ2321" s="43">
        <f t="shared" si="595"/>
        <v>0</v>
      </c>
      <c r="AK2321" s="5" t="str">
        <f>_xlfn.IFNA(VLOOKUP(_xlfn.CONCAT(D2321," - ",S2321),OP!E:F,2,0),"-------------------------------------------NAO DISPONIVEL-------------------------------------------")</f>
        <v>C - RIOCARD</v>
      </c>
      <c r="AL2321" s="7" t="str">
        <f t="shared" si="581"/>
        <v>1 - -------------------------------------------NAO DISPONIVEL------------------------------------------- - 00000002321 - FETRANSPOR</v>
      </c>
      <c r="AM2321" s="7" t="str">
        <f t="shared" si="582"/>
        <v>-------------------------------------------NAO DISPONIVEL-------------------------------------------</v>
      </c>
      <c r="AN2321" s="44" cm="1">
        <f t="array" ref="AN2321">_xlfn.IFS(AJ2321=0,0,AQ2321="INATIVO",2,AQ2321="SEM CADASTRO",4,AQ2321="CPF ATIVO EM OUTRO COMPRADOR",5,AQ2321="NOVO/SEM CARTAO",6,AND(AJ2321&gt;0,AQ2321,""),8)</f>
        <v>0</v>
      </c>
      <c r="AO2321" s="45">
        <f t="shared" si="596"/>
        <v>-10</v>
      </c>
    </row>
    <row r="2322" spans="1:41" x14ac:dyDescent="0.4">
      <c r="A2322" s="21" t="str">
        <f t="shared" si="583"/>
        <v>-------------------------------------------NAO DISPONIVEL-------------------------------------------</v>
      </c>
      <c r="B2322" s="5" t="str">
        <f>_xlfn.IFNA(VLOOKUP(A2322,CNPJ!E:F,2,0),"-------------------------------------------NAO DISPONIVEL-------------------------------------------")</f>
        <v>-------------------------------------------NAO DISPONIVEL-------------------------------------------</v>
      </c>
      <c r="C2322" s="22">
        <v>1</v>
      </c>
      <c r="D2322" s="5" t="str">
        <f>_xlfn.XLOOKUP(R2322,OP!C:C,OP!B:B,,0,1)</f>
        <v>RJ</v>
      </c>
      <c r="E2322" s="23"/>
      <c r="M2322" s="26"/>
      <c r="N2322" s="27"/>
      <c r="O2322" s="28" t="str">
        <f t="shared" si="584"/>
        <v>00000002322</v>
      </c>
      <c r="R2322" s="27" t="s">
        <v>193</v>
      </c>
      <c r="S2322" s="30" t="str">
        <f>_xlfn.IFNA(VLOOKUP(_xlfn.CONCAT(D2322," - ",R2322),OP!A:D,4,0),"-------------------------------------------NAO DISPONIVEL-------------------------------------------")</f>
        <v>FETRANSPOR</v>
      </c>
      <c r="T2322" s="31"/>
      <c r="U2322" s="32"/>
      <c r="V2322" s="31"/>
      <c r="W2322" s="33">
        <f t="shared" si="585"/>
        <v>0</v>
      </c>
      <c r="X2322" s="34">
        <f t="shared" si="586"/>
        <v>0</v>
      </c>
      <c r="Y2322" s="33">
        <f t="shared" si="587"/>
        <v>0</v>
      </c>
      <c r="Z2322" s="33">
        <f t="shared" si="588"/>
        <v>0</v>
      </c>
      <c r="AA2322" s="35">
        <f t="shared" si="589"/>
        <v>0</v>
      </c>
      <c r="AB2322" s="36">
        <f t="shared" si="590"/>
        <v>0</v>
      </c>
      <c r="AC2322" s="37">
        <f t="shared" si="591"/>
        <v>0</v>
      </c>
      <c r="AD2322" s="38"/>
      <c r="AE2322" s="38"/>
      <c r="AF2322" s="39">
        <f t="shared" si="592"/>
        <v>0</v>
      </c>
      <c r="AG2322" s="40"/>
      <c r="AH2322" s="41">
        <f t="shared" si="593"/>
        <v>0</v>
      </c>
      <c r="AI2322" s="42">
        <f t="shared" si="594"/>
        <v>0</v>
      </c>
      <c r="AJ2322" s="43">
        <f t="shared" si="595"/>
        <v>0</v>
      </c>
      <c r="AK2322" s="5" t="str">
        <f>_xlfn.IFNA(VLOOKUP(_xlfn.CONCAT(D2322," - ",S2322),OP!E:F,2,0),"-------------------------------------------NAO DISPONIVEL-------------------------------------------")</f>
        <v>C - RIOCARD</v>
      </c>
      <c r="AL2322" s="7" t="str">
        <f t="shared" si="581"/>
        <v>1 - -------------------------------------------NAO DISPONIVEL------------------------------------------- - 00000002322 - FETRANSPOR</v>
      </c>
      <c r="AM2322" s="7" t="str">
        <f t="shared" si="582"/>
        <v>-------------------------------------------NAO DISPONIVEL-------------------------------------------</v>
      </c>
      <c r="AN2322" s="44" cm="1">
        <f t="array" ref="AN2322">_xlfn.IFS(AJ2322=0,0,AQ2322="INATIVO",2,AQ2322="SEM CADASTRO",4,AQ2322="CPF ATIVO EM OUTRO COMPRADOR",5,AQ2322="NOVO/SEM CARTAO",6,AND(AJ2322&gt;0,AQ2322,""),8)</f>
        <v>0</v>
      </c>
      <c r="AO2322" s="45">
        <f t="shared" si="596"/>
        <v>-10</v>
      </c>
    </row>
    <row r="2323" spans="1:41" x14ac:dyDescent="0.4">
      <c r="A2323" s="21" t="str">
        <f t="shared" si="583"/>
        <v>-------------------------------------------NAO DISPONIVEL-------------------------------------------</v>
      </c>
      <c r="B2323" s="5" t="str">
        <f>_xlfn.IFNA(VLOOKUP(A2323,CNPJ!E:F,2,0),"-------------------------------------------NAO DISPONIVEL-------------------------------------------")</f>
        <v>-------------------------------------------NAO DISPONIVEL-------------------------------------------</v>
      </c>
      <c r="C2323" s="22">
        <v>1</v>
      </c>
      <c r="D2323" s="5" t="str">
        <f>_xlfn.XLOOKUP(R2323,OP!C:C,OP!B:B,,0,1)</f>
        <v>RJ</v>
      </c>
      <c r="E2323" s="23"/>
      <c r="M2323" s="26"/>
      <c r="N2323" s="27"/>
      <c r="O2323" s="28" t="str">
        <f t="shared" si="584"/>
        <v>00000002323</v>
      </c>
      <c r="R2323" s="27" t="s">
        <v>193</v>
      </c>
      <c r="S2323" s="30" t="str">
        <f>_xlfn.IFNA(VLOOKUP(_xlfn.CONCAT(D2323," - ",R2323),OP!A:D,4,0),"-------------------------------------------NAO DISPONIVEL-------------------------------------------")</f>
        <v>FETRANSPOR</v>
      </c>
      <c r="T2323" s="31"/>
      <c r="U2323" s="32"/>
      <c r="V2323" s="31"/>
      <c r="W2323" s="33">
        <f t="shared" si="585"/>
        <v>0</v>
      </c>
      <c r="X2323" s="34">
        <f t="shared" si="586"/>
        <v>0</v>
      </c>
      <c r="Y2323" s="33">
        <f t="shared" si="587"/>
        <v>0</v>
      </c>
      <c r="Z2323" s="33">
        <f t="shared" si="588"/>
        <v>0</v>
      </c>
      <c r="AA2323" s="35">
        <f t="shared" si="589"/>
        <v>0</v>
      </c>
      <c r="AB2323" s="36">
        <f t="shared" si="590"/>
        <v>0</v>
      </c>
      <c r="AC2323" s="37">
        <f t="shared" si="591"/>
        <v>0</v>
      </c>
      <c r="AD2323" s="38"/>
      <c r="AE2323" s="38"/>
      <c r="AF2323" s="39">
        <f t="shared" si="592"/>
        <v>0</v>
      </c>
      <c r="AG2323" s="40"/>
      <c r="AH2323" s="41">
        <f t="shared" si="593"/>
        <v>0</v>
      </c>
      <c r="AI2323" s="42">
        <f t="shared" si="594"/>
        <v>0</v>
      </c>
      <c r="AJ2323" s="43">
        <f t="shared" si="595"/>
        <v>0</v>
      </c>
      <c r="AK2323" s="5" t="str">
        <f>_xlfn.IFNA(VLOOKUP(_xlfn.CONCAT(D2323," - ",S2323),OP!E:F,2,0),"-------------------------------------------NAO DISPONIVEL-------------------------------------------")</f>
        <v>C - RIOCARD</v>
      </c>
      <c r="AL2323" s="7" t="str">
        <f t="shared" si="581"/>
        <v>1 - -------------------------------------------NAO DISPONIVEL------------------------------------------- - 00000002323 - FETRANSPOR</v>
      </c>
      <c r="AM2323" s="7" t="str">
        <f t="shared" si="582"/>
        <v>-------------------------------------------NAO DISPONIVEL-------------------------------------------</v>
      </c>
      <c r="AN2323" s="44" cm="1">
        <f t="array" ref="AN2323">_xlfn.IFS(AJ2323=0,0,AQ2323="INATIVO",2,AQ2323="SEM CADASTRO",4,AQ2323="CPF ATIVO EM OUTRO COMPRADOR",5,AQ2323="NOVO/SEM CARTAO",6,AND(AJ2323&gt;0,AQ2323,""),8)</f>
        <v>0</v>
      </c>
      <c r="AO2323" s="45">
        <f t="shared" si="596"/>
        <v>-10</v>
      </c>
    </row>
    <row r="2324" spans="1:41" x14ac:dyDescent="0.4">
      <c r="A2324" s="21" t="str">
        <f t="shared" si="583"/>
        <v>-------------------------------------------NAO DISPONIVEL-------------------------------------------</v>
      </c>
      <c r="B2324" s="5" t="str">
        <f>_xlfn.IFNA(VLOOKUP(A2324,CNPJ!E:F,2,0),"-------------------------------------------NAO DISPONIVEL-------------------------------------------")</f>
        <v>-------------------------------------------NAO DISPONIVEL-------------------------------------------</v>
      </c>
      <c r="C2324" s="22">
        <v>1</v>
      </c>
      <c r="D2324" s="5" t="str">
        <f>_xlfn.XLOOKUP(R2324,OP!C:C,OP!B:B,,0,1)</f>
        <v>RJ</v>
      </c>
      <c r="E2324" s="23"/>
      <c r="M2324" s="26"/>
      <c r="N2324" s="27"/>
      <c r="O2324" s="28" t="str">
        <f t="shared" si="584"/>
        <v>00000002324</v>
      </c>
      <c r="R2324" s="27" t="s">
        <v>193</v>
      </c>
      <c r="S2324" s="30" t="str">
        <f>_xlfn.IFNA(VLOOKUP(_xlfn.CONCAT(D2324," - ",R2324),OP!A:D,4,0),"-------------------------------------------NAO DISPONIVEL-------------------------------------------")</f>
        <v>FETRANSPOR</v>
      </c>
      <c r="T2324" s="31"/>
      <c r="U2324" s="32"/>
      <c r="V2324" s="31"/>
      <c r="W2324" s="33">
        <f t="shared" si="585"/>
        <v>0</v>
      </c>
      <c r="X2324" s="34">
        <f t="shared" si="586"/>
        <v>0</v>
      </c>
      <c r="Y2324" s="33">
        <f t="shared" si="587"/>
        <v>0</v>
      </c>
      <c r="Z2324" s="33">
        <f t="shared" si="588"/>
        <v>0</v>
      </c>
      <c r="AA2324" s="35">
        <f t="shared" si="589"/>
        <v>0</v>
      </c>
      <c r="AB2324" s="36">
        <f t="shared" si="590"/>
        <v>0</v>
      </c>
      <c r="AC2324" s="37">
        <f t="shared" si="591"/>
        <v>0</v>
      </c>
      <c r="AD2324" s="38"/>
      <c r="AE2324" s="38"/>
      <c r="AF2324" s="39">
        <f t="shared" si="592"/>
        <v>0</v>
      </c>
      <c r="AG2324" s="40"/>
      <c r="AH2324" s="41">
        <f t="shared" si="593"/>
        <v>0</v>
      </c>
      <c r="AI2324" s="42">
        <f t="shared" si="594"/>
        <v>0</v>
      </c>
      <c r="AJ2324" s="43">
        <f t="shared" si="595"/>
        <v>0</v>
      </c>
      <c r="AK2324" s="5" t="str">
        <f>_xlfn.IFNA(VLOOKUP(_xlfn.CONCAT(D2324," - ",S2324),OP!E:F,2,0),"-------------------------------------------NAO DISPONIVEL-------------------------------------------")</f>
        <v>C - RIOCARD</v>
      </c>
      <c r="AL2324" s="7" t="str">
        <f t="shared" si="581"/>
        <v>1 - -------------------------------------------NAO DISPONIVEL------------------------------------------- - 00000002324 - FETRANSPOR</v>
      </c>
      <c r="AM2324" s="7" t="str">
        <f t="shared" si="582"/>
        <v>-------------------------------------------NAO DISPONIVEL-------------------------------------------</v>
      </c>
      <c r="AN2324" s="44" cm="1">
        <f t="array" ref="AN2324">_xlfn.IFS(AJ2324=0,0,AQ2324="INATIVO",2,AQ2324="SEM CADASTRO",4,AQ2324="CPF ATIVO EM OUTRO COMPRADOR",5,AQ2324="NOVO/SEM CARTAO",6,AND(AJ2324&gt;0,AQ2324,""),8)</f>
        <v>0</v>
      </c>
      <c r="AO2324" s="45">
        <f t="shared" si="596"/>
        <v>-10</v>
      </c>
    </row>
    <row r="2325" spans="1:41" x14ac:dyDescent="0.4">
      <c r="A2325" s="21" t="str">
        <f t="shared" si="583"/>
        <v>-------------------------------------------NAO DISPONIVEL-------------------------------------------</v>
      </c>
      <c r="B2325" s="5" t="str">
        <f>_xlfn.IFNA(VLOOKUP(A2325,CNPJ!E:F,2,0),"-------------------------------------------NAO DISPONIVEL-------------------------------------------")</f>
        <v>-------------------------------------------NAO DISPONIVEL-------------------------------------------</v>
      </c>
      <c r="C2325" s="22">
        <v>1</v>
      </c>
      <c r="D2325" s="5" t="str">
        <f>_xlfn.XLOOKUP(R2325,OP!C:C,OP!B:B,,0,1)</f>
        <v>RJ</v>
      </c>
      <c r="E2325" s="23"/>
      <c r="M2325" s="26"/>
      <c r="N2325" s="27"/>
      <c r="O2325" s="28" t="str">
        <f t="shared" si="584"/>
        <v>00000002325</v>
      </c>
      <c r="R2325" s="27" t="s">
        <v>193</v>
      </c>
      <c r="S2325" s="30" t="str">
        <f>_xlfn.IFNA(VLOOKUP(_xlfn.CONCAT(D2325," - ",R2325),OP!A:D,4,0),"-------------------------------------------NAO DISPONIVEL-------------------------------------------")</f>
        <v>FETRANSPOR</v>
      </c>
      <c r="T2325" s="31"/>
      <c r="U2325" s="32"/>
      <c r="V2325" s="31"/>
      <c r="W2325" s="33">
        <f t="shared" si="585"/>
        <v>0</v>
      </c>
      <c r="X2325" s="34">
        <f t="shared" si="586"/>
        <v>0</v>
      </c>
      <c r="Y2325" s="33">
        <f t="shared" si="587"/>
        <v>0</v>
      </c>
      <c r="Z2325" s="33">
        <f t="shared" si="588"/>
        <v>0</v>
      </c>
      <c r="AA2325" s="35">
        <f t="shared" si="589"/>
        <v>0</v>
      </c>
      <c r="AB2325" s="36">
        <f t="shared" si="590"/>
        <v>0</v>
      </c>
      <c r="AC2325" s="37">
        <f t="shared" si="591"/>
        <v>0</v>
      </c>
      <c r="AD2325" s="38"/>
      <c r="AE2325" s="38"/>
      <c r="AF2325" s="39">
        <f t="shared" si="592"/>
        <v>0</v>
      </c>
      <c r="AG2325" s="40"/>
      <c r="AH2325" s="41">
        <f t="shared" si="593"/>
        <v>0</v>
      </c>
      <c r="AI2325" s="42">
        <f t="shared" si="594"/>
        <v>0</v>
      </c>
      <c r="AJ2325" s="43">
        <f t="shared" si="595"/>
        <v>0</v>
      </c>
      <c r="AK2325" s="5" t="str">
        <f>_xlfn.IFNA(VLOOKUP(_xlfn.CONCAT(D2325," - ",S2325),OP!E:F,2,0),"-------------------------------------------NAO DISPONIVEL-------------------------------------------")</f>
        <v>C - RIOCARD</v>
      </c>
      <c r="AL2325" s="7" t="str">
        <f t="shared" si="581"/>
        <v>1 - -------------------------------------------NAO DISPONIVEL------------------------------------------- - 00000002325 - FETRANSPOR</v>
      </c>
      <c r="AM2325" s="7" t="str">
        <f t="shared" si="582"/>
        <v>-------------------------------------------NAO DISPONIVEL-------------------------------------------</v>
      </c>
      <c r="AN2325" s="44" cm="1">
        <f t="array" ref="AN2325">_xlfn.IFS(AJ2325=0,0,AQ2325="INATIVO",2,AQ2325="SEM CADASTRO",4,AQ2325="CPF ATIVO EM OUTRO COMPRADOR",5,AQ2325="NOVO/SEM CARTAO",6,AND(AJ2325&gt;0,AQ2325,""),8)</f>
        <v>0</v>
      </c>
      <c r="AO2325" s="45">
        <f t="shared" si="596"/>
        <v>-10</v>
      </c>
    </row>
    <row r="2326" spans="1:41" x14ac:dyDescent="0.4">
      <c r="A2326" s="21" t="str">
        <f t="shared" si="583"/>
        <v>-------------------------------------------NAO DISPONIVEL-------------------------------------------</v>
      </c>
      <c r="B2326" s="5" t="str">
        <f>_xlfn.IFNA(VLOOKUP(A2326,CNPJ!E:F,2,0),"-------------------------------------------NAO DISPONIVEL-------------------------------------------")</f>
        <v>-------------------------------------------NAO DISPONIVEL-------------------------------------------</v>
      </c>
      <c r="C2326" s="22">
        <v>1</v>
      </c>
      <c r="D2326" s="5" t="str">
        <f>_xlfn.XLOOKUP(R2326,OP!C:C,OP!B:B,,0,1)</f>
        <v>RJ</v>
      </c>
      <c r="E2326" s="23"/>
      <c r="M2326" s="26"/>
      <c r="N2326" s="27"/>
      <c r="O2326" s="28" t="str">
        <f t="shared" si="584"/>
        <v>00000002326</v>
      </c>
      <c r="R2326" s="27" t="s">
        <v>193</v>
      </c>
      <c r="S2326" s="30" t="str">
        <f>_xlfn.IFNA(VLOOKUP(_xlfn.CONCAT(D2326," - ",R2326),OP!A:D,4,0),"-------------------------------------------NAO DISPONIVEL-------------------------------------------")</f>
        <v>FETRANSPOR</v>
      </c>
      <c r="T2326" s="31"/>
      <c r="U2326" s="32"/>
      <c r="V2326" s="31"/>
      <c r="W2326" s="33">
        <f t="shared" si="585"/>
        <v>0</v>
      </c>
      <c r="X2326" s="34">
        <f t="shared" si="586"/>
        <v>0</v>
      </c>
      <c r="Y2326" s="33">
        <f t="shared" si="587"/>
        <v>0</v>
      </c>
      <c r="Z2326" s="33">
        <f t="shared" si="588"/>
        <v>0</v>
      </c>
      <c r="AA2326" s="35">
        <f t="shared" si="589"/>
        <v>0</v>
      </c>
      <c r="AB2326" s="36">
        <f t="shared" si="590"/>
        <v>0</v>
      </c>
      <c r="AC2326" s="37">
        <f t="shared" si="591"/>
        <v>0</v>
      </c>
      <c r="AD2326" s="38"/>
      <c r="AE2326" s="38"/>
      <c r="AF2326" s="39">
        <f t="shared" si="592"/>
        <v>0</v>
      </c>
      <c r="AG2326" s="40"/>
      <c r="AH2326" s="41">
        <f t="shared" si="593"/>
        <v>0</v>
      </c>
      <c r="AI2326" s="42">
        <f t="shared" si="594"/>
        <v>0</v>
      </c>
      <c r="AJ2326" s="43">
        <f t="shared" si="595"/>
        <v>0</v>
      </c>
      <c r="AK2326" s="5" t="str">
        <f>_xlfn.IFNA(VLOOKUP(_xlfn.CONCAT(D2326," - ",S2326),OP!E:F,2,0),"-------------------------------------------NAO DISPONIVEL-------------------------------------------")</f>
        <v>C - RIOCARD</v>
      </c>
      <c r="AL2326" s="7" t="str">
        <f t="shared" si="581"/>
        <v>1 - -------------------------------------------NAO DISPONIVEL------------------------------------------- - 00000002326 - FETRANSPOR</v>
      </c>
      <c r="AM2326" s="7" t="str">
        <f t="shared" si="582"/>
        <v>-------------------------------------------NAO DISPONIVEL-------------------------------------------</v>
      </c>
      <c r="AN2326" s="44" cm="1">
        <f t="array" ref="AN2326">_xlfn.IFS(AJ2326=0,0,AQ2326="INATIVO",2,AQ2326="SEM CADASTRO",4,AQ2326="CPF ATIVO EM OUTRO COMPRADOR",5,AQ2326="NOVO/SEM CARTAO",6,AND(AJ2326&gt;0,AQ2326,""),8)</f>
        <v>0</v>
      </c>
      <c r="AO2326" s="45">
        <f t="shared" si="596"/>
        <v>-10</v>
      </c>
    </row>
    <row r="2327" spans="1:41" x14ac:dyDescent="0.4">
      <c r="A2327" s="21" t="str">
        <f t="shared" si="583"/>
        <v>-------------------------------------------NAO DISPONIVEL-------------------------------------------</v>
      </c>
      <c r="B2327" s="5" t="str">
        <f>_xlfn.IFNA(VLOOKUP(A2327,CNPJ!E:F,2,0),"-------------------------------------------NAO DISPONIVEL-------------------------------------------")</f>
        <v>-------------------------------------------NAO DISPONIVEL-------------------------------------------</v>
      </c>
      <c r="C2327" s="22">
        <v>1</v>
      </c>
      <c r="D2327" s="5" t="str">
        <f>_xlfn.XLOOKUP(R2327,OP!C:C,OP!B:B,,0,1)</f>
        <v>RJ</v>
      </c>
      <c r="E2327" s="23"/>
      <c r="M2327" s="26"/>
      <c r="N2327" s="27"/>
      <c r="O2327" s="28" t="str">
        <f t="shared" si="584"/>
        <v>00000002327</v>
      </c>
      <c r="R2327" s="27" t="s">
        <v>193</v>
      </c>
      <c r="S2327" s="30" t="str">
        <f>_xlfn.IFNA(VLOOKUP(_xlfn.CONCAT(D2327," - ",R2327),OP!A:D,4,0),"-------------------------------------------NAO DISPONIVEL-------------------------------------------")</f>
        <v>FETRANSPOR</v>
      </c>
      <c r="T2327" s="31"/>
      <c r="U2327" s="32"/>
      <c r="V2327" s="31"/>
      <c r="W2327" s="33">
        <f t="shared" si="585"/>
        <v>0</v>
      </c>
      <c r="X2327" s="34">
        <f t="shared" si="586"/>
        <v>0</v>
      </c>
      <c r="Y2327" s="33">
        <f t="shared" si="587"/>
        <v>0</v>
      </c>
      <c r="Z2327" s="33">
        <f t="shared" si="588"/>
        <v>0</v>
      </c>
      <c r="AA2327" s="35">
        <f t="shared" si="589"/>
        <v>0</v>
      </c>
      <c r="AB2327" s="36">
        <f t="shared" si="590"/>
        <v>0</v>
      </c>
      <c r="AC2327" s="37">
        <f t="shared" si="591"/>
        <v>0</v>
      </c>
      <c r="AD2327" s="38"/>
      <c r="AE2327" s="38"/>
      <c r="AF2327" s="39">
        <f t="shared" si="592"/>
        <v>0</v>
      </c>
      <c r="AG2327" s="40"/>
      <c r="AH2327" s="41">
        <f t="shared" si="593"/>
        <v>0</v>
      </c>
      <c r="AI2327" s="42">
        <f t="shared" si="594"/>
        <v>0</v>
      </c>
      <c r="AJ2327" s="43">
        <f t="shared" si="595"/>
        <v>0</v>
      </c>
      <c r="AK2327" s="5" t="str">
        <f>_xlfn.IFNA(VLOOKUP(_xlfn.CONCAT(D2327," - ",S2327),OP!E:F,2,0),"-------------------------------------------NAO DISPONIVEL-------------------------------------------")</f>
        <v>C - RIOCARD</v>
      </c>
      <c r="AL2327" s="7" t="str">
        <f t="shared" si="581"/>
        <v>1 - -------------------------------------------NAO DISPONIVEL------------------------------------------- - 00000002327 - FETRANSPOR</v>
      </c>
      <c r="AM2327" s="7" t="str">
        <f t="shared" si="582"/>
        <v>-------------------------------------------NAO DISPONIVEL-------------------------------------------</v>
      </c>
      <c r="AN2327" s="44" cm="1">
        <f t="array" ref="AN2327">_xlfn.IFS(AJ2327=0,0,AQ2327="INATIVO",2,AQ2327="SEM CADASTRO",4,AQ2327="CPF ATIVO EM OUTRO COMPRADOR",5,AQ2327="NOVO/SEM CARTAO",6,AND(AJ2327&gt;0,AQ2327,""),8)</f>
        <v>0</v>
      </c>
      <c r="AO2327" s="45">
        <f t="shared" si="596"/>
        <v>-10</v>
      </c>
    </row>
    <row r="2328" spans="1:41" x14ac:dyDescent="0.4">
      <c r="A2328" s="21" t="str">
        <f t="shared" si="583"/>
        <v>-------------------------------------------NAO DISPONIVEL-------------------------------------------</v>
      </c>
      <c r="B2328" s="5" t="str">
        <f>_xlfn.IFNA(VLOOKUP(A2328,CNPJ!E:F,2,0),"-------------------------------------------NAO DISPONIVEL-------------------------------------------")</f>
        <v>-------------------------------------------NAO DISPONIVEL-------------------------------------------</v>
      </c>
      <c r="C2328" s="22">
        <v>1</v>
      </c>
      <c r="D2328" s="5" t="str">
        <f>_xlfn.XLOOKUP(R2328,OP!C:C,OP!B:B,,0,1)</f>
        <v>RJ</v>
      </c>
      <c r="E2328" s="23"/>
      <c r="M2328" s="26"/>
      <c r="N2328" s="27"/>
      <c r="O2328" s="28" t="str">
        <f t="shared" si="584"/>
        <v>00000002328</v>
      </c>
      <c r="R2328" s="27" t="s">
        <v>193</v>
      </c>
      <c r="S2328" s="30" t="str">
        <f>_xlfn.IFNA(VLOOKUP(_xlfn.CONCAT(D2328," - ",R2328),OP!A:D,4,0),"-------------------------------------------NAO DISPONIVEL-------------------------------------------")</f>
        <v>FETRANSPOR</v>
      </c>
      <c r="T2328" s="31"/>
      <c r="U2328" s="32"/>
      <c r="V2328" s="31"/>
      <c r="W2328" s="33">
        <f t="shared" si="585"/>
        <v>0</v>
      </c>
      <c r="X2328" s="34">
        <f t="shared" si="586"/>
        <v>0</v>
      </c>
      <c r="Y2328" s="33">
        <f t="shared" si="587"/>
        <v>0</v>
      </c>
      <c r="Z2328" s="33">
        <f t="shared" si="588"/>
        <v>0</v>
      </c>
      <c r="AA2328" s="35">
        <f t="shared" si="589"/>
        <v>0</v>
      </c>
      <c r="AB2328" s="36">
        <f t="shared" si="590"/>
        <v>0</v>
      </c>
      <c r="AC2328" s="37">
        <f t="shared" si="591"/>
        <v>0</v>
      </c>
      <c r="AD2328" s="38"/>
      <c r="AE2328" s="38"/>
      <c r="AF2328" s="39">
        <f t="shared" si="592"/>
        <v>0</v>
      </c>
      <c r="AG2328" s="40"/>
      <c r="AH2328" s="41">
        <f t="shared" si="593"/>
        <v>0</v>
      </c>
      <c r="AI2328" s="42">
        <f t="shared" si="594"/>
        <v>0</v>
      </c>
      <c r="AJ2328" s="43">
        <f t="shared" si="595"/>
        <v>0</v>
      </c>
      <c r="AK2328" s="5" t="str">
        <f>_xlfn.IFNA(VLOOKUP(_xlfn.CONCAT(D2328," - ",S2328),OP!E:F,2,0),"-------------------------------------------NAO DISPONIVEL-------------------------------------------")</f>
        <v>C - RIOCARD</v>
      </c>
      <c r="AL2328" s="7" t="str">
        <f t="shared" si="581"/>
        <v>1 - -------------------------------------------NAO DISPONIVEL------------------------------------------- - 00000002328 - FETRANSPOR</v>
      </c>
      <c r="AM2328" s="7" t="str">
        <f t="shared" si="582"/>
        <v>-------------------------------------------NAO DISPONIVEL-------------------------------------------</v>
      </c>
      <c r="AN2328" s="44" cm="1">
        <f t="array" ref="AN2328">_xlfn.IFS(AJ2328=0,0,AQ2328="INATIVO",2,AQ2328="SEM CADASTRO",4,AQ2328="CPF ATIVO EM OUTRO COMPRADOR",5,AQ2328="NOVO/SEM CARTAO",6,AND(AJ2328&gt;0,AQ2328,""),8)</f>
        <v>0</v>
      </c>
      <c r="AO2328" s="45">
        <f t="shared" si="596"/>
        <v>-10</v>
      </c>
    </row>
    <row r="2329" spans="1:41" x14ac:dyDescent="0.4">
      <c r="A2329" s="21" t="str">
        <f t="shared" si="583"/>
        <v>-------------------------------------------NAO DISPONIVEL-------------------------------------------</v>
      </c>
      <c r="B2329" s="5" t="str">
        <f>_xlfn.IFNA(VLOOKUP(A2329,CNPJ!E:F,2,0),"-------------------------------------------NAO DISPONIVEL-------------------------------------------")</f>
        <v>-------------------------------------------NAO DISPONIVEL-------------------------------------------</v>
      </c>
      <c r="C2329" s="22">
        <v>1</v>
      </c>
      <c r="D2329" s="5" t="str">
        <f>_xlfn.XLOOKUP(R2329,OP!C:C,OP!B:B,,0,1)</f>
        <v>RJ</v>
      </c>
      <c r="E2329" s="23"/>
      <c r="M2329" s="26"/>
      <c r="N2329" s="27"/>
      <c r="O2329" s="28" t="str">
        <f t="shared" si="584"/>
        <v>00000002329</v>
      </c>
      <c r="R2329" s="27" t="s">
        <v>193</v>
      </c>
      <c r="S2329" s="30" t="str">
        <f>_xlfn.IFNA(VLOOKUP(_xlfn.CONCAT(D2329," - ",R2329),OP!A:D,4,0),"-------------------------------------------NAO DISPONIVEL-------------------------------------------")</f>
        <v>FETRANSPOR</v>
      </c>
      <c r="T2329" s="31"/>
      <c r="U2329" s="32"/>
      <c r="V2329" s="31"/>
      <c r="W2329" s="33">
        <f t="shared" si="585"/>
        <v>0</v>
      </c>
      <c r="X2329" s="34">
        <f t="shared" si="586"/>
        <v>0</v>
      </c>
      <c r="Y2329" s="33">
        <f t="shared" si="587"/>
        <v>0</v>
      </c>
      <c r="Z2329" s="33">
        <f t="shared" si="588"/>
        <v>0</v>
      </c>
      <c r="AA2329" s="35">
        <f t="shared" si="589"/>
        <v>0</v>
      </c>
      <c r="AB2329" s="36">
        <f t="shared" si="590"/>
        <v>0</v>
      </c>
      <c r="AC2329" s="37">
        <f t="shared" si="591"/>
        <v>0</v>
      </c>
      <c r="AD2329" s="38"/>
      <c r="AE2329" s="38"/>
      <c r="AF2329" s="39">
        <f t="shared" si="592"/>
        <v>0</v>
      </c>
      <c r="AG2329" s="40"/>
      <c r="AH2329" s="41">
        <f t="shared" si="593"/>
        <v>0</v>
      </c>
      <c r="AI2329" s="42">
        <f t="shared" si="594"/>
        <v>0</v>
      </c>
      <c r="AJ2329" s="43">
        <f t="shared" si="595"/>
        <v>0</v>
      </c>
      <c r="AK2329" s="5" t="str">
        <f>_xlfn.IFNA(VLOOKUP(_xlfn.CONCAT(D2329," - ",S2329),OP!E:F,2,0),"-------------------------------------------NAO DISPONIVEL-------------------------------------------")</f>
        <v>C - RIOCARD</v>
      </c>
      <c r="AL2329" s="7" t="str">
        <f t="shared" si="581"/>
        <v>1 - -------------------------------------------NAO DISPONIVEL------------------------------------------- - 00000002329 - FETRANSPOR</v>
      </c>
      <c r="AM2329" s="7" t="str">
        <f t="shared" si="582"/>
        <v>-------------------------------------------NAO DISPONIVEL-------------------------------------------</v>
      </c>
      <c r="AN2329" s="44" cm="1">
        <f t="array" ref="AN2329">_xlfn.IFS(AJ2329=0,0,AQ2329="INATIVO",2,AQ2329="SEM CADASTRO",4,AQ2329="CPF ATIVO EM OUTRO COMPRADOR",5,AQ2329="NOVO/SEM CARTAO",6,AND(AJ2329&gt;0,AQ2329,""),8)</f>
        <v>0</v>
      </c>
      <c r="AO2329" s="45">
        <f t="shared" si="596"/>
        <v>-10</v>
      </c>
    </row>
    <row r="2330" spans="1:41" x14ac:dyDescent="0.4">
      <c r="A2330" s="21" t="str">
        <f t="shared" si="583"/>
        <v>-------------------------------------------NAO DISPONIVEL-------------------------------------------</v>
      </c>
      <c r="B2330" s="5" t="str">
        <f>_xlfn.IFNA(VLOOKUP(A2330,CNPJ!E:F,2,0),"-------------------------------------------NAO DISPONIVEL-------------------------------------------")</f>
        <v>-------------------------------------------NAO DISPONIVEL-------------------------------------------</v>
      </c>
      <c r="C2330" s="22">
        <v>1</v>
      </c>
      <c r="D2330" s="5" t="str">
        <f>_xlfn.XLOOKUP(R2330,OP!C:C,OP!B:B,,0,1)</f>
        <v>RJ</v>
      </c>
      <c r="E2330" s="23"/>
      <c r="M2330" s="26"/>
      <c r="N2330" s="27"/>
      <c r="O2330" s="28" t="str">
        <f t="shared" si="584"/>
        <v>00000002330</v>
      </c>
      <c r="R2330" s="27" t="s">
        <v>193</v>
      </c>
      <c r="S2330" s="30" t="str">
        <f>_xlfn.IFNA(VLOOKUP(_xlfn.CONCAT(D2330," - ",R2330),OP!A:D,4,0),"-------------------------------------------NAO DISPONIVEL-------------------------------------------")</f>
        <v>FETRANSPOR</v>
      </c>
      <c r="T2330" s="31"/>
      <c r="U2330" s="32"/>
      <c r="V2330" s="31"/>
      <c r="W2330" s="33">
        <f t="shared" si="585"/>
        <v>0</v>
      </c>
      <c r="X2330" s="34">
        <f t="shared" si="586"/>
        <v>0</v>
      </c>
      <c r="Y2330" s="33">
        <f t="shared" si="587"/>
        <v>0</v>
      </c>
      <c r="Z2330" s="33">
        <f t="shared" si="588"/>
        <v>0</v>
      </c>
      <c r="AA2330" s="35">
        <f t="shared" si="589"/>
        <v>0</v>
      </c>
      <c r="AB2330" s="36">
        <f t="shared" si="590"/>
        <v>0</v>
      </c>
      <c r="AC2330" s="37">
        <f t="shared" si="591"/>
        <v>0</v>
      </c>
      <c r="AD2330" s="38"/>
      <c r="AE2330" s="38"/>
      <c r="AF2330" s="39">
        <f t="shared" si="592"/>
        <v>0</v>
      </c>
      <c r="AG2330" s="40"/>
      <c r="AH2330" s="41">
        <f t="shared" si="593"/>
        <v>0</v>
      </c>
      <c r="AI2330" s="42">
        <f t="shared" si="594"/>
        <v>0</v>
      </c>
      <c r="AJ2330" s="43">
        <f t="shared" si="595"/>
        <v>0</v>
      </c>
      <c r="AK2330" s="5" t="str">
        <f>_xlfn.IFNA(VLOOKUP(_xlfn.CONCAT(D2330," - ",S2330),OP!E:F,2,0),"-------------------------------------------NAO DISPONIVEL-------------------------------------------")</f>
        <v>C - RIOCARD</v>
      </c>
      <c r="AL2330" s="7" t="str">
        <f t="shared" si="581"/>
        <v>1 - -------------------------------------------NAO DISPONIVEL------------------------------------------- - 00000002330 - FETRANSPOR</v>
      </c>
      <c r="AM2330" s="7" t="str">
        <f t="shared" si="582"/>
        <v>-------------------------------------------NAO DISPONIVEL-------------------------------------------</v>
      </c>
      <c r="AN2330" s="44" cm="1">
        <f t="array" ref="AN2330">_xlfn.IFS(AJ2330=0,0,AQ2330="INATIVO",2,AQ2330="SEM CADASTRO",4,AQ2330="CPF ATIVO EM OUTRO COMPRADOR",5,AQ2330="NOVO/SEM CARTAO",6,AND(AJ2330&gt;0,AQ2330,""),8)</f>
        <v>0</v>
      </c>
      <c r="AO2330" s="45">
        <f t="shared" si="596"/>
        <v>-10</v>
      </c>
    </row>
    <row r="2331" spans="1:41" x14ac:dyDescent="0.4">
      <c r="A2331" s="21" t="str">
        <f t="shared" si="583"/>
        <v>-------------------------------------------NAO DISPONIVEL-------------------------------------------</v>
      </c>
      <c r="B2331" s="5" t="str">
        <f>_xlfn.IFNA(VLOOKUP(A2331,CNPJ!E:F,2,0),"-------------------------------------------NAO DISPONIVEL-------------------------------------------")</f>
        <v>-------------------------------------------NAO DISPONIVEL-------------------------------------------</v>
      </c>
      <c r="C2331" s="22">
        <v>1</v>
      </c>
      <c r="D2331" s="5" t="str">
        <f>_xlfn.XLOOKUP(R2331,OP!C:C,OP!B:B,,0,1)</f>
        <v>RJ</v>
      </c>
      <c r="E2331" s="23"/>
      <c r="M2331" s="26"/>
      <c r="N2331" s="27"/>
      <c r="O2331" s="28" t="str">
        <f t="shared" si="584"/>
        <v>00000002331</v>
      </c>
      <c r="R2331" s="27" t="s">
        <v>193</v>
      </c>
      <c r="S2331" s="30" t="str">
        <f>_xlfn.IFNA(VLOOKUP(_xlfn.CONCAT(D2331," - ",R2331),OP!A:D,4,0),"-------------------------------------------NAO DISPONIVEL-------------------------------------------")</f>
        <v>FETRANSPOR</v>
      </c>
      <c r="T2331" s="31"/>
      <c r="U2331" s="32"/>
      <c r="V2331" s="31"/>
      <c r="W2331" s="33">
        <f t="shared" si="585"/>
        <v>0</v>
      </c>
      <c r="X2331" s="34">
        <f t="shared" si="586"/>
        <v>0</v>
      </c>
      <c r="Y2331" s="33">
        <f t="shared" si="587"/>
        <v>0</v>
      </c>
      <c r="Z2331" s="33">
        <f t="shared" si="588"/>
        <v>0</v>
      </c>
      <c r="AA2331" s="35">
        <f t="shared" si="589"/>
        <v>0</v>
      </c>
      <c r="AB2331" s="36">
        <f t="shared" si="590"/>
        <v>0</v>
      </c>
      <c r="AC2331" s="37">
        <f t="shared" si="591"/>
        <v>0</v>
      </c>
      <c r="AD2331" s="38"/>
      <c r="AE2331" s="38"/>
      <c r="AF2331" s="39">
        <f t="shared" si="592"/>
        <v>0</v>
      </c>
      <c r="AG2331" s="40"/>
      <c r="AH2331" s="41">
        <f t="shared" si="593"/>
        <v>0</v>
      </c>
      <c r="AI2331" s="42">
        <f t="shared" si="594"/>
        <v>0</v>
      </c>
      <c r="AJ2331" s="43">
        <f t="shared" si="595"/>
        <v>0</v>
      </c>
      <c r="AK2331" s="5" t="str">
        <f>_xlfn.IFNA(VLOOKUP(_xlfn.CONCAT(D2331," - ",S2331),OP!E:F,2,0),"-------------------------------------------NAO DISPONIVEL-------------------------------------------")</f>
        <v>C - RIOCARD</v>
      </c>
      <c r="AL2331" s="7" t="str">
        <f t="shared" si="581"/>
        <v>1 - -------------------------------------------NAO DISPONIVEL------------------------------------------- - 00000002331 - FETRANSPOR</v>
      </c>
      <c r="AM2331" s="7" t="str">
        <f t="shared" si="582"/>
        <v>-------------------------------------------NAO DISPONIVEL-------------------------------------------</v>
      </c>
      <c r="AN2331" s="44" cm="1">
        <f t="array" ref="AN2331">_xlfn.IFS(AJ2331=0,0,AQ2331="INATIVO",2,AQ2331="SEM CADASTRO",4,AQ2331="CPF ATIVO EM OUTRO COMPRADOR",5,AQ2331="NOVO/SEM CARTAO",6,AND(AJ2331&gt;0,AQ2331,""),8)</f>
        <v>0</v>
      </c>
      <c r="AO2331" s="45">
        <f t="shared" si="596"/>
        <v>-10</v>
      </c>
    </row>
    <row r="2332" spans="1:41" x14ac:dyDescent="0.4">
      <c r="A2332" s="21" t="str">
        <f t="shared" si="583"/>
        <v>-------------------------------------------NAO DISPONIVEL-------------------------------------------</v>
      </c>
      <c r="B2332" s="5" t="str">
        <f>_xlfn.IFNA(VLOOKUP(A2332,CNPJ!E:F,2,0),"-------------------------------------------NAO DISPONIVEL-------------------------------------------")</f>
        <v>-------------------------------------------NAO DISPONIVEL-------------------------------------------</v>
      </c>
      <c r="C2332" s="22">
        <v>1</v>
      </c>
      <c r="D2332" s="5" t="str">
        <f>_xlfn.XLOOKUP(R2332,OP!C:C,OP!B:B,,0,1)</f>
        <v>RJ</v>
      </c>
      <c r="E2332" s="23"/>
      <c r="M2332" s="26"/>
      <c r="N2332" s="27"/>
      <c r="O2332" s="28" t="str">
        <f t="shared" si="584"/>
        <v>00000002332</v>
      </c>
      <c r="R2332" s="27" t="s">
        <v>193</v>
      </c>
      <c r="S2332" s="30" t="str">
        <f>_xlfn.IFNA(VLOOKUP(_xlfn.CONCAT(D2332," - ",R2332),OP!A:D,4,0),"-------------------------------------------NAO DISPONIVEL-------------------------------------------")</f>
        <v>FETRANSPOR</v>
      </c>
      <c r="T2332" s="31"/>
      <c r="U2332" s="32"/>
      <c r="V2332" s="31"/>
      <c r="W2332" s="33">
        <f t="shared" si="585"/>
        <v>0</v>
      </c>
      <c r="X2332" s="34">
        <f t="shared" si="586"/>
        <v>0</v>
      </c>
      <c r="Y2332" s="33">
        <f t="shared" si="587"/>
        <v>0</v>
      </c>
      <c r="Z2332" s="33">
        <f t="shared" si="588"/>
        <v>0</v>
      </c>
      <c r="AA2332" s="35">
        <f t="shared" si="589"/>
        <v>0</v>
      </c>
      <c r="AB2332" s="36">
        <f t="shared" si="590"/>
        <v>0</v>
      </c>
      <c r="AC2332" s="37">
        <f t="shared" si="591"/>
        <v>0</v>
      </c>
      <c r="AD2332" s="38"/>
      <c r="AE2332" s="38"/>
      <c r="AF2332" s="39">
        <f t="shared" si="592"/>
        <v>0</v>
      </c>
      <c r="AG2332" s="40"/>
      <c r="AH2332" s="41">
        <f t="shared" si="593"/>
        <v>0</v>
      </c>
      <c r="AI2332" s="42">
        <f t="shared" si="594"/>
        <v>0</v>
      </c>
      <c r="AJ2332" s="43">
        <f t="shared" si="595"/>
        <v>0</v>
      </c>
      <c r="AK2332" s="5" t="str">
        <f>_xlfn.IFNA(VLOOKUP(_xlfn.CONCAT(D2332," - ",S2332),OP!E:F,2,0),"-------------------------------------------NAO DISPONIVEL-------------------------------------------")</f>
        <v>C - RIOCARD</v>
      </c>
      <c r="AL2332" s="7" t="str">
        <f t="shared" si="581"/>
        <v>1 - -------------------------------------------NAO DISPONIVEL------------------------------------------- - 00000002332 - FETRANSPOR</v>
      </c>
      <c r="AM2332" s="7" t="str">
        <f t="shared" si="582"/>
        <v>-------------------------------------------NAO DISPONIVEL-------------------------------------------</v>
      </c>
      <c r="AN2332" s="44" cm="1">
        <f t="array" ref="AN2332">_xlfn.IFS(AJ2332=0,0,AQ2332="INATIVO",2,AQ2332="SEM CADASTRO",4,AQ2332="CPF ATIVO EM OUTRO COMPRADOR",5,AQ2332="NOVO/SEM CARTAO",6,AND(AJ2332&gt;0,AQ2332,""),8)</f>
        <v>0</v>
      </c>
      <c r="AO2332" s="45">
        <f t="shared" si="596"/>
        <v>-10</v>
      </c>
    </row>
    <row r="2333" spans="1:41" x14ac:dyDescent="0.4">
      <c r="A2333" s="21" t="str">
        <f t="shared" si="583"/>
        <v>-------------------------------------------NAO DISPONIVEL-------------------------------------------</v>
      </c>
      <c r="B2333" s="5" t="str">
        <f>_xlfn.IFNA(VLOOKUP(A2333,CNPJ!E:F,2,0),"-------------------------------------------NAO DISPONIVEL-------------------------------------------")</f>
        <v>-------------------------------------------NAO DISPONIVEL-------------------------------------------</v>
      </c>
      <c r="C2333" s="22">
        <v>1</v>
      </c>
      <c r="D2333" s="5" t="str">
        <f>_xlfn.XLOOKUP(R2333,OP!C:C,OP!B:B,,0,1)</f>
        <v>RJ</v>
      </c>
      <c r="E2333" s="23"/>
      <c r="M2333" s="26"/>
      <c r="N2333" s="27"/>
      <c r="O2333" s="28" t="str">
        <f t="shared" si="584"/>
        <v>00000002333</v>
      </c>
      <c r="R2333" s="27" t="s">
        <v>193</v>
      </c>
      <c r="S2333" s="30" t="str">
        <f>_xlfn.IFNA(VLOOKUP(_xlfn.CONCAT(D2333," - ",R2333),OP!A:D,4,0),"-------------------------------------------NAO DISPONIVEL-------------------------------------------")</f>
        <v>FETRANSPOR</v>
      </c>
      <c r="T2333" s="31"/>
      <c r="U2333" s="32"/>
      <c r="V2333" s="31"/>
      <c r="W2333" s="33">
        <f t="shared" si="585"/>
        <v>0</v>
      </c>
      <c r="X2333" s="34">
        <f t="shared" si="586"/>
        <v>0</v>
      </c>
      <c r="Y2333" s="33">
        <f t="shared" si="587"/>
        <v>0</v>
      </c>
      <c r="Z2333" s="33">
        <f t="shared" si="588"/>
        <v>0</v>
      </c>
      <c r="AA2333" s="35">
        <f t="shared" si="589"/>
        <v>0</v>
      </c>
      <c r="AB2333" s="36">
        <f t="shared" si="590"/>
        <v>0</v>
      </c>
      <c r="AC2333" s="37">
        <f t="shared" si="591"/>
        <v>0</v>
      </c>
      <c r="AD2333" s="38"/>
      <c r="AE2333" s="38"/>
      <c r="AF2333" s="39">
        <f t="shared" si="592"/>
        <v>0</v>
      </c>
      <c r="AG2333" s="40"/>
      <c r="AH2333" s="41">
        <f t="shared" si="593"/>
        <v>0</v>
      </c>
      <c r="AI2333" s="42">
        <f t="shared" si="594"/>
        <v>0</v>
      </c>
      <c r="AJ2333" s="43">
        <f t="shared" si="595"/>
        <v>0</v>
      </c>
      <c r="AK2333" s="5" t="str">
        <f>_xlfn.IFNA(VLOOKUP(_xlfn.CONCAT(D2333," - ",S2333),OP!E:F,2,0),"-------------------------------------------NAO DISPONIVEL-------------------------------------------")</f>
        <v>C - RIOCARD</v>
      </c>
      <c r="AL2333" s="7" t="str">
        <f t="shared" si="581"/>
        <v>1 - -------------------------------------------NAO DISPONIVEL------------------------------------------- - 00000002333 - FETRANSPOR</v>
      </c>
      <c r="AM2333" s="7" t="str">
        <f t="shared" si="582"/>
        <v>-------------------------------------------NAO DISPONIVEL-------------------------------------------</v>
      </c>
      <c r="AN2333" s="44" cm="1">
        <f t="array" ref="AN2333">_xlfn.IFS(AJ2333=0,0,AQ2333="INATIVO",2,AQ2333="SEM CADASTRO",4,AQ2333="CPF ATIVO EM OUTRO COMPRADOR",5,AQ2333="NOVO/SEM CARTAO",6,AND(AJ2333&gt;0,AQ2333,""),8)</f>
        <v>0</v>
      </c>
      <c r="AO2333" s="45">
        <f t="shared" si="596"/>
        <v>-10</v>
      </c>
    </row>
    <row r="2334" spans="1:41" x14ac:dyDescent="0.4">
      <c r="A2334" s="21" t="str">
        <f t="shared" si="583"/>
        <v>-------------------------------------------NAO DISPONIVEL-------------------------------------------</v>
      </c>
      <c r="B2334" s="5" t="str">
        <f>_xlfn.IFNA(VLOOKUP(A2334,CNPJ!E:F,2,0),"-------------------------------------------NAO DISPONIVEL-------------------------------------------")</f>
        <v>-------------------------------------------NAO DISPONIVEL-------------------------------------------</v>
      </c>
      <c r="C2334" s="22">
        <v>1</v>
      </c>
      <c r="D2334" s="5" t="str">
        <f>_xlfn.XLOOKUP(R2334,OP!C:C,OP!B:B,,0,1)</f>
        <v>RJ</v>
      </c>
      <c r="E2334" s="23"/>
      <c r="M2334" s="26"/>
      <c r="N2334" s="27"/>
      <c r="O2334" s="28" t="str">
        <f t="shared" si="584"/>
        <v>00000002334</v>
      </c>
      <c r="R2334" s="27" t="s">
        <v>193</v>
      </c>
      <c r="S2334" s="30" t="str">
        <f>_xlfn.IFNA(VLOOKUP(_xlfn.CONCAT(D2334," - ",R2334),OP!A:D,4,0),"-------------------------------------------NAO DISPONIVEL-------------------------------------------")</f>
        <v>FETRANSPOR</v>
      </c>
      <c r="T2334" s="31"/>
      <c r="U2334" s="32"/>
      <c r="V2334" s="31"/>
      <c r="W2334" s="33">
        <f t="shared" si="585"/>
        <v>0</v>
      </c>
      <c r="X2334" s="34">
        <f t="shared" si="586"/>
        <v>0</v>
      </c>
      <c r="Y2334" s="33">
        <f t="shared" si="587"/>
        <v>0</v>
      </c>
      <c r="Z2334" s="33">
        <f t="shared" si="588"/>
        <v>0</v>
      </c>
      <c r="AA2334" s="35">
        <f t="shared" si="589"/>
        <v>0</v>
      </c>
      <c r="AB2334" s="36">
        <f t="shared" si="590"/>
        <v>0</v>
      </c>
      <c r="AC2334" s="37">
        <f t="shared" si="591"/>
        <v>0</v>
      </c>
      <c r="AD2334" s="38"/>
      <c r="AE2334" s="38"/>
      <c r="AF2334" s="39">
        <f t="shared" si="592"/>
        <v>0</v>
      </c>
      <c r="AG2334" s="40"/>
      <c r="AH2334" s="41">
        <f t="shared" si="593"/>
        <v>0</v>
      </c>
      <c r="AI2334" s="42">
        <f t="shared" si="594"/>
        <v>0</v>
      </c>
      <c r="AJ2334" s="43">
        <f t="shared" si="595"/>
        <v>0</v>
      </c>
      <c r="AK2334" s="5" t="str">
        <f>_xlfn.IFNA(VLOOKUP(_xlfn.CONCAT(D2334," - ",S2334),OP!E:F,2,0),"-------------------------------------------NAO DISPONIVEL-------------------------------------------")</f>
        <v>C - RIOCARD</v>
      </c>
      <c r="AL2334" s="7" t="str">
        <f t="shared" si="581"/>
        <v>1 - -------------------------------------------NAO DISPONIVEL------------------------------------------- - 00000002334 - FETRANSPOR</v>
      </c>
      <c r="AM2334" s="7" t="str">
        <f t="shared" si="582"/>
        <v>-------------------------------------------NAO DISPONIVEL-------------------------------------------</v>
      </c>
      <c r="AN2334" s="44" cm="1">
        <f t="array" ref="AN2334">_xlfn.IFS(AJ2334=0,0,AQ2334="INATIVO",2,AQ2334="SEM CADASTRO",4,AQ2334="CPF ATIVO EM OUTRO COMPRADOR",5,AQ2334="NOVO/SEM CARTAO",6,AND(AJ2334&gt;0,AQ2334,""),8)</f>
        <v>0</v>
      </c>
      <c r="AO2334" s="45">
        <f t="shared" si="596"/>
        <v>-10</v>
      </c>
    </row>
    <row r="2335" spans="1:41" x14ac:dyDescent="0.4">
      <c r="A2335" s="21" t="str">
        <f t="shared" si="583"/>
        <v>-------------------------------------------NAO DISPONIVEL-------------------------------------------</v>
      </c>
      <c r="B2335" s="5" t="str">
        <f>_xlfn.IFNA(VLOOKUP(A2335,CNPJ!E:F,2,0),"-------------------------------------------NAO DISPONIVEL-------------------------------------------")</f>
        <v>-------------------------------------------NAO DISPONIVEL-------------------------------------------</v>
      </c>
      <c r="C2335" s="22">
        <v>1</v>
      </c>
      <c r="D2335" s="5" t="str">
        <f>_xlfn.XLOOKUP(R2335,OP!C:C,OP!B:B,,0,1)</f>
        <v>RJ</v>
      </c>
      <c r="E2335" s="23"/>
      <c r="M2335" s="26"/>
      <c r="N2335" s="27"/>
      <c r="O2335" s="28" t="str">
        <f t="shared" si="584"/>
        <v>00000002335</v>
      </c>
      <c r="R2335" s="27" t="s">
        <v>193</v>
      </c>
      <c r="S2335" s="30" t="str">
        <f>_xlfn.IFNA(VLOOKUP(_xlfn.CONCAT(D2335," - ",R2335),OP!A:D,4,0),"-------------------------------------------NAO DISPONIVEL-------------------------------------------")</f>
        <v>FETRANSPOR</v>
      </c>
      <c r="T2335" s="31"/>
      <c r="U2335" s="32"/>
      <c r="V2335" s="31"/>
      <c r="W2335" s="33">
        <f t="shared" si="585"/>
        <v>0</v>
      </c>
      <c r="X2335" s="34">
        <f t="shared" si="586"/>
        <v>0</v>
      </c>
      <c r="Y2335" s="33">
        <f t="shared" si="587"/>
        <v>0</v>
      </c>
      <c r="Z2335" s="33">
        <f t="shared" si="588"/>
        <v>0</v>
      </c>
      <c r="AA2335" s="35">
        <f t="shared" si="589"/>
        <v>0</v>
      </c>
      <c r="AB2335" s="36">
        <f t="shared" si="590"/>
        <v>0</v>
      </c>
      <c r="AC2335" s="37">
        <f t="shared" si="591"/>
        <v>0</v>
      </c>
      <c r="AD2335" s="38"/>
      <c r="AE2335" s="38"/>
      <c r="AF2335" s="39">
        <f t="shared" si="592"/>
        <v>0</v>
      </c>
      <c r="AG2335" s="40"/>
      <c r="AH2335" s="41">
        <f t="shared" si="593"/>
        <v>0</v>
      </c>
      <c r="AI2335" s="42">
        <f t="shared" si="594"/>
        <v>0</v>
      </c>
      <c r="AJ2335" s="43">
        <f t="shared" si="595"/>
        <v>0</v>
      </c>
      <c r="AK2335" s="5" t="str">
        <f>_xlfn.IFNA(VLOOKUP(_xlfn.CONCAT(D2335," - ",S2335),OP!E:F,2,0),"-------------------------------------------NAO DISPONIVEL-------------------------------------------")</f>
        <v>C - RIOCARD</v>
      </c>
      <c r="AL2335" s="7" t="str">
        <f t="shared" si="581"/>
        <v>1 - -------------------------------------------NAO DISPONIVEL------------------------------------------- - 00000002335 - FETRANSPOR</v>
      </c>
      <c r="AM2335" s="7" t="str">
        <f t="shared" si="582"/>
        <v>-------------------------------------------NAO DISPONIVEL-------------------------------------------</v>
      </c>
      <c r="AN2335" s="44" cm="1">
        <f t="array" ref="AN2335">_xlfn.IFS(AJ2335=0,0,AQ2335="INATIVO",2,AQ2335="SEM CADASTRO",4,AQ2335="CPF ATIVO EM OUTRO COMPRADOR",5,AQ2335="NOVO/SEM CARTAO",6,AND(AJ2335&gt;0,AQ2335,""),8)</f>
        <v>0</v>
      </c>
      <c r="AO2335" s="45">
        <f t="shared" si="596"/>
        <v>-10</v>
      </c>
    </row>
    <row r="2336" spans="1:41" x14ac:dyDescent="0.4">
      <c r="A2336" s="21" t="str">
        <f t="shared" si="583"/>
        <v>-------------------------------------------NAO DISPONIVEL-------------------------------------------</v>
      </c>
      <c r="B2336" s="5" t="str">
        <f>_xlfn.IFNA(VLOOKUP(A2336,CNPJ!E:F,2,0),"-------------------------------------------NAO DISPONIVEL-------------------------------------------")</f>
        <v>-------------------------------------------NAO DISPONIVEL-------------------------------------------</v>
      </c>
      <c r="C2336" s="22">
        <v>1</v>
      </c>
      <c r="D2336" s="5" t="str">
        <f>_xlfn.XLOOKUP(R2336,OP!C:C,OP!B:B,,0,1)</f>
        <v>RJ</v>
      </c>
      <c r="E2336" s="23"/>
      <c r="M2336" s="26"/>
      <c r="N2336" s="27"/>
      <c r="O2336" s="28" t="str">
        <f t="shared" si="584"/>
        <v>00000002336</v>
      </c>
      <c r="R2336" s="27" t="s">
        <v>193</v>
      </c>
      <c r="S2336" s="30" t="str">
        <f>_xlfn.IFNA(VLOOKUP(_xlfn.CONCAT(D2336," - ",R2336),OP!A:D,4,0),"-------------------------------------------NAO DISPONIVEL-------------------------------------------")</f>
        <v>FETRANSPOR</v>
      </c>
      <c r="T2336" s="31"/>
      <c r="U2336" s="32"/>
      <c r="V2336" s="31"/>
      <c r="W2336" s="33">
        <f t="shared" si="585"/>
        <v>0</v>
      </c>
      <c r="X2336" s="34">
        <f t="shared" si="586"/>
        <v>0</v>
      </c>
      <c r="Y2336" s="33">
        <f t="shared" si="587"/>
        <v>0</v>
      </c>
      <c r="Z2336" s="33">
        <f t="shared" si="588"/>
        <v>0</v>
      </c>
      <c r="AA2336" s="35">
        <f t="shared" si="589"/>
        <v>0</v>
      </c>
      <c r="AB2336" s="36">
        <f t="shared" si="590"/>
        <v>0</v>
      </c>
      <c r="AC2336" s="37">
        <f t="shared" si="591"/>
        <v>0</v>
      </c>
      <c r="AD2336" s="38"/>
      <c r="AE2336" s="38"/>
      <c r="AF2336" s="39">
        <f t="shared" si="592"/>
        <v>0</v>
      </c>
      <c r="AG2336" s="40"/>
      <c r="AH2336" s="41">
        <f t="shared" si="593"/>
        <v>0</v>
      </c>
      <c r="AI2336" s="42">
        <f t="shared" si="594"/>
        <v>0</v>
      </c>
      <c r="AJ2336" s="43">
        <f t="shared" si="595"/>
        <v>0</v>
      </c>
      <c r="AK2336" s="5" t="str">
        <f>_xlfn.IFNA(VLOOKUP(_xlfn.CONCAT(D2336," - ",S2336),OP!E:F,2,0),"-------------------------------------------NAO DISPONIVEL-------------------------------------------")</f>
        <v>C - RIOCARD</v>
      </c>
      <c r="AL2336" s="7" t="str">
        <f t="shared" si="581"/>
        <v>1 - -------------------------------------------NAO DISPONIVEL------------------------------------------- - 00000002336 - FETRANSPOR</v>
      </c>
      <c r="AM2336" s="7" t="str">
        <f t="shared" si="582"/>
        <v>-------------------------------------------NAO DISPONIVEL-------------------------------------------</v>
      </c>
      <c r="AN2336" s="44" cm="1">
        <f t="array" ref="AN2336">_xlfn.IFS(AJ2336=0,0,AQ2336="INATIVO",2,AQ2336="SEM CADASTRO",4,AQ2336="CPF ATIVO EM OUTRO COMPRADOR",5,AQ2336="NOVO/SEM CARTAO",6,AND(AJ2336&gt;0,AQ2336,""),8)</f>
        <v>0</v>
      </c>
      <c r="AO2336" s="45">
        <f t="shared" si="596"/>
        <v>-10</v>
      </c>
    </row>
    <row r="2337" spans="1:41" x14ac:dyDescent="0.4">
      <c r="A2337" s="21" t="str">
        <f t="shared" si="583"/>
        <v>-------------------------------------------NAO DISPONIVEL-------------------------------------------</v>
      </c>
      <c r="B2337" s="5" t="str">
        <f>_xlfn.IFNA(VLOOKUP(A2337,CNPJ!E:F,2,0),"-------------------------------------------NAO DISPONIVEL-------------------------------------------")</f>
        <v>-------------------------------------------NAO DISPONIVEL-------------------------------------------</v>
      </c>
      <c r="C2337" s="22">
        <v>1</v>
      </c>
      <c r="D2337" s="5" t="str">
        <f>_xlfn.XLOOKUP(R2337,OP!C:C,OP!B:B,,0,1)</f>
        <v>RJ</v>
      </c>
      <c r="E2337" s="23"/>
      <c r="M2337" s="26"/>
      <c r="N2337" s="27"/>
      <c r="O2337" s="28" t="str">
        <f t="shared" si="584"/>
        <v>00000002337</v>
      </c>
      <c r="R2337" s="27" t="s">
        <v>193</v>
      </c>
      <c r="S2337" s="30" t="str">
        <f>_xlfn.IFNA(VLOOKUP(_xlfn.CONCAT(D2337," - ",R2337),OP!A:D,4,0),"-------------------------------------------NAO DISPONIVEL-------------------------------------------")</f>
        <v>FETRANSPOR</v>
      </c>
      <c r="T2337" s="31"/>
      <c r="U2337" s="32"/>
      <c r="V2337" s="31"/>
      <c r="W2337" s="33">
        <f t="shared" si="585"/>
        <v>0</v>
      </c>
      <c r="X2337" s="34">
        <f t="shared" si="586"/>
        <v>0</v>
      </c>
      <c r="Y2337" s="33">
        <f t="shared" si="587"/>
        <v>0</v>
      </c>
      <c r="Z2337" s="33">
        <f t="shared" si="588"/>
        <v>0</v>
      </c>
      <c r="AA2337" s="35">
        <f t="shared" si="589"/>
        <v>0</v>
      </c>
      <c r="AB2337" s="36">
        <f t="shared" si="590"/>
        <v>0</v>
      </c>
      <c r="AC2337" s="37">
        <f t="shared" si="591"/>
        <v>0</v>
      </c>
      <c r="AD2337" s="38"/>
      <c r="AE2337" s="38"/>
      <c r="AF2337" s="39">
        <f t="shared" si="592"/>
        <v>0</v>
      </c>
      <c r="AG2337" s="40"/>
      <c r="AH2337" s="41">
        <f t="shared" si="593"/>
        <v>0</v>
      </c>
      <c r="AI2337" s="42">
        <f t="shared" si="594"/>
        <v>0</v>
      </c>
      <c r="AJ2337" s="43">
        <f t="shared" si="595"/>
        <v>0</v>
      </c>
      <c r="AK2337" s="5" t="str">
        <f>_xlfn.IFNA(VLOOKUP(_xlfn.CONCAT(D2337," - ",S2337),OP!E:F,2,0),"-------------------------------------------NAO DISPONIVEL-------------------------------------------")</f>
        <v>C - RIOCARD</v>
      </c>
      <c r="AL2337" s="7" t="str">
        <f t="shared" si="581"/>
        <v>1 - -------------------------------------------NAO DISPONIVEL------------------------------------------- - 00000002337 - FETRANSPOR</v>
      </c>
      <c r="AM2337" s="7" t="str">
        <f t="shared" si="582"/>
        <v>-------------------------------------------NAO DISPONIVEL-------------------------------------------</v>
      </c>
      <c r="AN2337" s="44" cm="1">
        <f t="array" ref="AN2337">_xlfn.IFS(AJ2337=0,0,AQ2337="INATIVO",2,AQ2337="SEM CADASTRO",4,AQ2337="CPF ATIVO EM OUTRO COMPRADOR",5,AQ2337="NOVO/SEM CARTAO",6,AND(AJ2337&gt;0,AQ2337,""),8)</f>
        <v>0</v>
      </c>
      <c r="AO2337" s="45">
        <f t="shared" si="596"/>
        <v>-10</v>
      </c>
    </row>
    <row r="2338" spans="1:41" x14ac:dyDescent="0.4">
      <c r="A2338" s="21" t="str">
        <f t="shared" si="583"/>
        <v>-------------------------------------------NAO DISPONIVEL-------------------------------------------</v>
      </c>
      <c r="B2338" s="5" t="str">
        <f>_xlfn.IFNA(VLOOKUP(A2338,CNPJ!E:F,2,0),"-------------------------------------------NAO DISPONIVEL-------------------------------------------")</f>
        <v>-------------------------------------------NAO DISPONIVEL-------------------------------------------</v>
      </c>
      <c r="C2338" s="22">
        <v>1</v>
      </c>
      <c r="D2338" s="5" t="str">
        <f>_xlfn.XLOOKUP(R2338,OP!C:C,OP!B:B,,0,1)</f>
        <v>RJ</v>
      </c>
      <c r="E2338" s="23"/>
      <c r="M2338" s="26"/>
      <c r="N2338" s="27"/>
      <c r="O2338" s="28" t="str">
        <f t="shared" si="584"/>
        <v>00000002338</v>
      </c>
      <c r="R2338" s="27" t="s">
        <v>193</v>
      </c>
      <c r="S2338" s="30" t="str">
        <f>_xlfn.IFNA(VLOOKUP(_xlfn.CONCAT(D2338," - ",R2338),OP!A:D,4,0),"-------------------------------------------NAO DISPONIVEL-------------------------------------------")</f>
        <v>FETRANSPOR</v>
      </c>
      <c r="T2338" s="31"/>
      <c r="U2338" s="32"/>
      <c r="V2338" s="31"/>
      <c r="W2338" s="33">
        <f t="shared" si="585"/>
        <v>0</v>
      </c>
      <c r="X2338" s="34">
        <f t="shared" si="586"/>
        <v>0</v>
      </c>
      <c r="Y2338" s="33">
        <f t="shared" si="587"/>
        <v>0</v>
      </c>
      <c r="Z2338" s="33">
        <f t="shared" si="588"/>
        <v>0</v>
      </c>
      <c r="AA2338" s="35">
        <f t="shared" si="589"/>
        <v>0</v>
      </c>
      <c r="AB2338" s="36">
        <f t="shared" si="590"/>
        <v>0</v>
      </c>
      <c r="AC2338" s="37">
        <f t="shared" si="591"/>
        <v>0</v>
      </c>
      <c r="AD2338" s="38"/>
      <c r="AE2338" s="38"/>
      <c r="AF2338" s="39">
        <f t="shared" si="592"/>
        <v>0</v>
      </c>
      <c r="AG2338" s="40"/>
      <c r="AH2338" s="41">
        <f t="shared" si="593"/>
        <v>0</v>
      </c>
      <c r="AI2338" s="42">
        <f t="shared" si="594"/>
        <v>0</v>
      </c>
      <c r="AJ2338" s="43">
        <f t="shared" si="595"/>
        <v>0</v>
      </c>
      <c r="AK2338" s="5" t="str">
        <f>_xlfn.IFNA(VLOOKUP(_xlfn.CONCAT(D2338," - ",S2338),OP!E:F,2,0),"-------------------------------------------NAO DISPONIVEL-------------------------------------------")</f>
        <v>C - RIOCARD</v>
      </c>
      <c r="AL2338" s="7" t="str">
        <f t="shared" si="581"/>
        <v>1 - -------------------------------------------NAO DISPONIVEL------------------------------------------- - 00000002338 - FETRANSPOR</v>
      </c>
      <c r="AM2338" s="7" t="str">
        <f t="shared" si="582"/>
        <v>-------------------------------------------NAO DISPONIVEL-------------------------------------------</v>
      </c>
      <c r="AN2338" s="44" cm="1">
        <f t="array" ref="AN2338">_xlfn.IFS(AJ2338=0,0,AQ2338="INATIVO",2,AQ2338="SEM CADASTRO",4,AQ2338="CPF ATIVO EM OUTRO COMPRADOR",5,AQ2338="NOVO/SEM CARTAO",6,AND(AJ2338&gt;0,AQ2338,""),8)</f>
        <v>0</v>
      </c>
      <c r="AO2338" s="45">
        <f t="shared" si="596"/>
        <v>-10</v>
      </c>
    </row>
    <row r="2339" spans="1:41" x14ac:dyDescent="0.4">
      <c r="A2339" s="21" t="str">
        <f t="shared" si="583"/>
        <v>-------------------------------------------NAO DISPONIVEL-------------------------------------------</v>
      </c>
      <c r="B2339" s="5" t="str">
        <f>_xlfn.IFNA(VLOOKUP(A2339,CNPJ!E:F,2,0),"-------------------------------------------NAO DISPONIVEL-------------------------------------------")</f>
        <v>-------------------------------------------NAO DISPONIVEL-------------------------------------------</v>
      </c>
      <c r="C2339" s="22">
        <v>1</v>
      </c>
      <c r="D2339" s="5" t="str">
        <f>_xlfn.XLOOKUP(R2339,OP!C:C,OP!B:B,,0,1)</f>
        <v>RJ</v>
      </c>
      <c r="E2339" s="23"/>
      <c r="M2339" s="26"/>
      <c r="N2339" s="27"/>
      <c r="O2339" s="28" t="str">
        <f t="shared" si="584"/>
        <v>00000002339</v>
      </c>
      <c r="R2339" s="27" t="s">
        <v>193</v>
      </c>
      <c r="S2339" s="30" t="str">
        <f>_xlfn.IFNA(VLOOKUP(_xlfn.CONCAT(D2339," - ",R2339),OP!A:D,4,0),"-------------------------------------------NAO DISPONIVEL-------------------------------------------")</f>
        <v>FETRANSPOR</v>
      </c>
      <c r="T2339" s="31"/>
      <c r="U2339" s="32"/>
      <c r="V2339" s="31"/>
      <c r="W2339" s="33">
        <f t="shared" si="585"/>
        <v>0</v>
      </c>
      <c r="X2339" s="34">
        <f t="shared" si="586"/>
        <v>0</v>
      </c>
      <c r="Y2339" s="33">
        <f t="shared" si="587"/>
        <v>0</v>
      </c>
      <c r="Z2339" s="33">
        <f t="shared" si="588"/>
        <v>0</v>
      </c>
      <c r="AA2339" s="35">
        <f t="shared" si="589"/>
        <v>0</v>
      </c>
      <c r="AB2339" s="36">
        <f t="shared" si="590"/>
        <v>0</v>
      </c>
      <c r="AC2339" s="37">
        <f t="shared" si="591"/>
        <v>0</v>
      </c>
      <c r="AD2339" s="38"/>
      <c r="AE2339" s="38"/>
      <c r="AF2339" s="39">
        <f t="shared" si="592"/>
        <v>0</v>
      </c>
      <c r="AG2339" s="40"/>
      <c r="AH2339" s="41">
        <f t="shared" si="593"/>
        <v>0</v>
      </c>
      <c r="AI2339" s="42">
        <f t="shared" si="594"/>
        <v>0</v>
      </c>
      <c r="AJ2339" s="43">
        <f t="shared" si="595"/>
        <v>0</v>
      </c>
      <c r="AK2339" s="5" t="str">
        <f>_xlfn.IFNA(VLOOKUP(_xlfn.CONCAT(D2339," - ",S2339),OP!E:F,2,0),"-------------------------------------------NAO DISPONIVEL-------------------------------------------")</f>
        <v>C - RIOCARD</v>
      </c>
      <c r="AL2339" s="7" t="str">
        <f t="shared" si="581"/>
        <v>1 - -------------------------------------------NAO DISPONIVEL------------------------------------------- - 00000002339 - FETRANSPOR</v>
      </c>
      <c r="AM2339" s="7" t="str">
        <f t="shared" si="582"/>
        <v>-------------------------------------------NAO DISPONIVEL-------------------------------------------</v>
      </c>
      <c r="AN2339" s="44" cm="1">
        <f t="array" ref="AN2339">_xlfn.IFS(AJ2339=0,0,AQ2339="INATIVO",2,AQ2339="SEM CADASTRO",4,AQ2339="CPF ATIVO EM OUTRO COMPRADOR",5,AQ2339="NOVO/SEM CARTAO",6,AND(AJ2339&gt;0,AQ2339,""),8)</f>
        <v>0</v>
      </c>
      <c r="AO2339" s="45">
        <f t="shared" si="596"/>
        <v>-10</v>
      </c>
    </row>
    <row r="2340" spans="1:41" x14ac:dyDescent="0.4">
      <c r="A2340" s="21" t="str">
        <f t="shared" si="583"/>
        <v>-------------------------------------------NAO DISPONIVEL-------------------------------------------</v>
      </c>
      <c r="B2340" s="5" t="str">
        <f>_xlfn.IFNA(VLOOKUP(A2340,CNPJ!E:F,2,0),"-------------------------------------------NAO DISPONIVEL-------------------------------------------")</f>
        <v>-------------------------------------------NAO DISPONIVEL-------------------------------------------</v>
      </c>
      <c r="C2340" s="22">
        <v>1</v>
      </c>
      <c r="D2340" s="5" t="str">
        <f>_xlfn.XLOOKUP(R2340,OP!C:C,OP!B:B,,0,1)</f>
        <v>RJ</v>
      </c>
      <c r="E2340" s="23"/>
      <c r="M2340" s="26"/>
      <c r="N2340" s="27"/>
      <c r="O2340" s="28" t="str">
        <f t="shared" si="584"/>
        <v>00000002340</v>
      </c>
      <c r="R2340" s="27" t="s">
        <v>193</v>
      </c>
      <c r="S2340" s="30" t="str">
        <f>_xlfn.IFNA(VLOOKUP(_xlfn.CONCAT(D2340," - ",R2340),OP!A:D,4,0),"-------------------------------------------NAO DISPONIVEL-------------------------------------------")</f>
        <v>FETRANSPOR</v>
      </c>
      <c r="T2340" s="31"/>
      <c r="U2340" s="32"/>
      <c r="V2340" s="31"/>
      <c r="W2340" s="33">
        <f t="shared" si="585"/>
        <v>0</v>
      </c>
      <c r="X2340" s="34">
        <f t="shared" si="586"/>
        <v>0</v>
      </c>
      <c r="Y2340" s="33">
        <f t="shared" si="587"/>
        <v>0</v>
      </c>
      <c r="Z2340" s="33">
        <f t="shared" si="588"/>
        <v>0</v>
      </c>
      <c r="AA2340" s="35">
        <f t="shared" si="589"/>
        <v>0</v>
      </c>
      <c r="AB2340" s="36">
        <f t="shared" si="590"/>
        <v>0</v>
      </c>
      <c r="AC2340" s="37">
        <f t="shared" si="591"/>
        <v>0</v>
      </c>
      <c r="AD2340" s="38"/>
      <c r="AE2340" s="38"/>
      <c r="AF2340" s="39">
        <f t="shared" si="592"/>
        <v>0</v>
      </c>
      <c r="AG2340" s="40"/>
      <c r="AH2340" s="41">
        <f t="shared" si="593"/>
        <v>0</v>
      </c>
      <c r="AI2340" s="42">
        <f t="shared" si="594"/>
        <v>0</v>
      </c>
      <c r="AJ2340" s="43">
        <f t="shared" si="595"/>
        <v>0</v>
      </c>
      <c r="AK2340" s="5" t="str">
        <f>_xlfn.IFNA(VLOOKUP(_xlfn.CONCAT(D2340," - ",S2340),OP!E:F,2,0),"-------------------------------------------NAO DISPONIVEL-------------------------------------------")</f>
        <v>C - RIOCARD</v>
      </c>
      <c r="AL2340" s="7" t="str">
        <f t="shared" si="581"/>
        <v>1 - -------------------------------------------NAO DISPONIVEL------------------------------------------- - 00000002340 - FETRANSPOR</v>
      </c>
      <c r="AM2340" s="7" t="str">
        <f t="shared" si="582"/>
        <v>-------------------------------------------NAO DISPONIVEL-------------------------------------------</v>
      </c>
      <c r="AN2340" s="44" cm="1">
        <f t="array" ref="AN2340">_xlfn.IFS(AJ2340=0,0,AQ2340="INATIVO",2,AQ2340="SEM CADASTRO",4,AQ2340="CPF ATIVO EM OUTRO COMPRADOR",5,AQ2340="NOVO/SEM CARTAO",6,AND(AJ2340&gt;0,AQ2340,""),8)</f>
        <v>0</v>
      </c>
      <c r="AO2340" s="45">
        <f t="shared" si="596"/>
        <v>-10</v>
      </c>
    </row>
    <row r="2341" spans="1:41" x14ac:dyDescent="0.4">
      <c r="A2341" s="21" t="str">
        <f t="shared" si="583"/>
        <v>-------------------------------------------NAO DISPONIVEL-------------------------------------------</v>
      </c>
      <c r="B2341" s="5" t="str">
        <f>_xlfn.IFNA(VLOOKUP(A2341,CNPJ!E:F,2,0),"-------------------------------------------NAO DISPONIVEL-------------------------------------------")</f>
        <v>-------------------------------------------NAO DISPONIVEL-------------------------------------------</v>
      </c>
      <c r="C2341" s="22">
        <v>1</v>
      </c>
      <c r="D2341" s="5" t="str">
        <f>_xlfn.XLOOKUP(R2341,OP!C:C,OP!B:B,,0,1)</f>
        <v>RJ</v>
      </c>
      <c r="E2341" s="23"/>
      <c r="M2341" s="26"/>
      <c r="N2341" s="27"/>
      <c r="O2341" s="28" t="str">
        <f t="shared" si="584"/>
        <v>00000002341</v>
      </c>
      <c r="R2341" s="27" t="s">
        <v>193</v>
      </c>
      <c r="S2341" s="30" t="str">
        <f>_xlfn.IFNA(VLOOKUP(_xlfn.CONCAT(D2341," - ",R2341),OP!A:D,4,0),"-------------------------------------------NAO DISPONIVEL-------------------------------------------")</f>
        <v>FETRANSPOR</v>
      </c>
      <c r="T2341" s="31"/>
      <c r="U2341" s="32"/>
      <c r="V2341" s="31"/>
      <c r="W2341" s="33">
        <f t="shared" si="585"/>
        <v>0</v>
      </c>
      <c r="X2341" s="34">
        <f t="shared" si="586"/>
        <v>0</v>
      </c>
      <c r="Y2341" s="33">
        <f t="shared" si="587"/>
        <v>0</v>
      </c>
      <c r="Z2341" s="33">
        <f t="shared" si="588"/>
        <v>0</v>
      </c>
      <c r="AA2341" s="35">
        <f t="shared" si="589"/>
        <v>0</v>
      </c>
      <c r="AB2341" s="36">
        <f t="shared" si="590"/>
        <v>0</v>
      </c>
      <c r="AC2341" s="37">
        <f t="shared" si="591"/>
        <v>0</v>
      </c>
      <c r="AD2341" s="38"/>
      <c r="AE2341" s="38"/>
      <c r="AF2341" s="39">
        <f t="shared" si="592"/>
        <v>0</v>
      </c>
      <c r="AG2341" s="40"/>
      <c r="AH2341" s="41">
        <f t="shared" si="593"/>
        <v>0</v>
      </c>
      <c r="AI2341" s="42">
        <f t="shared" si="594"/>
        <v>0</v>
      </c>
      <c r="AJ2341" s="43">
        <f t="shared" si="595"/>
        <v>0</v>
      </c>
      <c r="AK2341" s="5" t="str">
        <f>_xlfn.IFNA(VLOOKUP(_xlfn.CONCAT(D2341," - ",S2341),OP!E:F,2,0),"-------------------------------------------NAO DISPONIVEL-------------------------------------------")</f>
        <v>C - RIOCARD</v>
      </c>
      <c r="AL2341" s="7" t="str">
        <f t="shared" si="581"/>
        <v>1 - -------------------------------------------NAO DISPONIVEL------------------------------------------- - 00000002341 - FETRANSPOR</v>
      </c>
      <c r="AM2341" s="7" t="str">
        <f t="shared" si="582"/>
        <v>-------------------------------------------NAO DISPONIVEL-------------------------------------------</v>
      </c>
      <c r="AN2341" s="44" cm="1">
        <f t="array" ref="AN2341">_xlfn.IFS(AJ2341=0,0,AQ2341="INATIVO",2,AQ2341="SEM CADASTRO",4,AQ2341="CPF ATIVO EM OUTRO COMPRADOR",5,AQ2341="NOVO/SEM CARTAO",6,AND(AJ2341&gt;0,AQ2341,""),8)</f>
        <v>0</v>
      </c>
      <c r="AO2341" s="45">
        <f t="shared" si="596"/>
        <v>-10</v>
      </c>
    </row>
    <row r="2342" spans="1:41" x14ac:dyDescent="0.4">
      <c r="A2342" s="21" t="str">
        <f t="shared" si="583"/>
        <v>-------------------------------------------NAO DISPONIVEL-------------------------------------------</v>
      </c>
      <c r="B2342" s="5" t="str">
        <f>_xlfn.IFNA(VLOOKUP(A2342,CNPJ!E:F,2,0),"-------------------------------------------NAO DISPONIVEL-------------------------------------------")</f>
        <v>-------------------------------------------NAO DISPONIVEL-------------------------------------------</v>
      </c>
      <c r="C2342" s="22">
        <v>1</v>
      </c>
      <c r="D2342" s="5" t="str">
        <f>_xlfn.XLOOKUP(R2342,OP!C:C,OP!B:B,,0,1)</f>
        <v>RJ</v>
      </c>
      <c r="E2342" s="23"/>
      <c r="M2342" s="26"/>
      <c r="N2342" s="27"/>
      <c r="O2342" s="28" t="str">
        <f t="shared" si="584"/>
        <v>00000002342</v>
      </c>
      <c r="R2342" s="27" t="s">
        <v>193</v>
      </c>
      <c r="S2342" s="30" t="str">
        <f>_xlfn.IFNA(VLOOKUP(_xlfn.CONCAT(D2342," - ",R2342),OP!A:D,4,0),"-------------------------------------------NAO DISPONIVEL-------------------------------------------")</f>
        <v>FETRANSPOR</v>
      </c>
      <c r="T2342" s="31"/>
      <c r="U2342" s="32"/>
      <c r="V2342" s="31"/>
      <c r="W2342" s="33">
        <f t="shared" si="585"/>
        <v>0</v>
      </c>
      <c r="X2342" s="34">
        <f t="shared" si="586"/>
        <v>0</v>
      </c>
      <c r="Y2342" s="33">
        <f t="shared" si="587"/>
        <v>0</v>
      </c>
      <c r="Z2342" s="33">
        <f t="shared" si="588"/>
        <v>0</v>
      </c>
      <c r="AA2342" s="35">
        <f t="shared" si="589"/>
        <v>0</v>
      </c>
      <c r="AB2342" s="36">
        <f t="shared" si="590"/>
        <v>0</v>
      </c>
      <c r="AC2342" s="37">
        <f t="shared" si="591"/>
        <v>0</v>
      </c>
      <c r="AD2342" s="38"/>
      <c r="AE2342" s="38"/>
      <c r="AF2342" s="39">
        <f t="shared" si="592"/>
        <v>0</v>
      </c>
      <c r="AG2342" s="40"/>
      <c r="AH2342" s="41">
        <f t="shared" si="593"/>
        <v>0</v>
      </c>
      <c r="AI2342" s="42">
        <f t="shared" si="594"/>
        <v>0</v>
      </c>
      <c r="AJ2342" s="43">
        <f t="shared" si="595"/>
        <v>0</v>
      </c>
      <c r="AK2342" s="5" t="str">
        <f>_xlfn.IFNA(VLOOKUP(_xlfn.CONCAT(D2342," - ",S2342),OP!E:F,2,0),"-------------------------------------------NAO DISPONIVEL-------------------------------------------")</f>
        <v>C - RIOCARD</v>
      </c>
      <c r="AL2342" s="7" t="str">
        <f t="shared" si="581"/>
        <v>1 - -------------------------------------------NAO DISPONIVEL------------------------------------------- - 00000002342 - FETRANSPOR</v>
      </c>
      <c r="AM2342" s="7" t="str">
        <f t="shared" si="582"/>
        <v>-------------------------------------------NAO DISPONIVEL-------------------------------------------</v>
      </c>
      <c r="AN2342" s="44" cm="1">
        <f t="array" ref="AN2342">_xlfn.IFS(AJ2342=0,0,AQ2342="INATIVO",2,AQ2342="SEM CADASTRO",4,AQ2342="CPF ATIVO EM OUTRO COMPRADOR",5,AQ2342="NOVO/SEM CARTAO",6,AND(AJ2342&gt;0,AQ2342,""),8)</f>
        <v>0</v>
      </c>
      <c r="AO2342" s="45">
        <f t="shared" si="596"/>
        <v>-10</v>
      </c>
    </row>
    <row r="2343" spans="1:41" x14ac:dyDescent="0.4">
      <c r="A2343" s="21" t="str">
        <f t="shared" si="583"/>
        <v>-------------------------------------------NAO DISPONIVEL-------------------------------------------</v>
      </c>
      <c r="B2343" s="5" t="str">
        <f>_xlfn.IFNA(VLOOKUP(A2343,CNPJ!E:F,2,0),"-------------------------------------------NAO DISPONIVEL-------------------------------------------")</f>
        <v>-------------------------------------------NAO DISPONIVEL-------------------------------------------</v>
      </c>
      <c r="C2343" s="22">
        <v>1</v>
      </c>
      <c r="D2343" s="5" t="str">
        <f>_xlfn.XLOOKUP(R2343,OP!C:C,OP!B:B,,0,1)</f>
        <v>RJ</v>
      </c>
      <c r="E2343" s="23"/>
      <c r="M2343" s="26"/>
      <c r="N2343" s="27"/>
      <c r="O2343" s="28" t="str">
        <f t="shared" si="584"/>
        <v>00000002343</v>
      </c>
      <c r="R2343" s="27" t="s">
        <v>193</v>
      </c>
      <c r="S2343" s="30" t="str">
        <f>_xlfn.IFNA(VLOOKUP(_xlfn.CONCAT(D2343," - ",R2343),OP!A:D,4,0),"-------------------------------------------NAO DISPONIVEL-------------------------------------------")</f>
        <v>FETRANSPOR</v>
      </c>
      <c r="T2343" s="31"/>
      <c r="U2343" s="32"/>
      <c r="V2343" s="31"/>
      <c r="W2343" s="33">
        <f t="shared" si="585"/>
        <v>0</v>
      </c>
      <c r="X2343" s="34">
        <f t="shared" si="586"/>
        <v>0</v>
      </c>
      <c r="Y2343" s="33">
        <f t="shared" si="587"/>
        <v>0</v>
      </c>
      <c r="Z2343" s="33">
        <f t="shared" si="588"/>
        <v>0</v>
      </c>
      <c r="AA2343" s="35">
        <f t="shared" si="589"/>
        <v>0</v>
      </c>
      <c r="AB2343" s="36">
        <f t="shared" si="590"/>
        <v>0</v>
      </c>
      <c r="AC2343" s="37">
        <f t="shared" si="591"/>
        <v>0</v>
      </c>
      <c r="AD2343" s="38"/>
      <c r="AE2343" s="38"/>
      <c r="AF2343" s="39">
        <f t="shared" si="592"/>
        <v>0</v>
      </c>
      <c r="AG2343" s="40"/>
      <c r="AH2343" s="41">
        <f t="shared" si="593"/>
        <v>0</v>
      </c>
      <c r="AI2343" s="42">
        <f t="shared" si="594"/>
        <v>0</v>
      </c>
      <c r="AJ2343" s="43">
        <f t="shared" si="595"/>
        <v>0</v>
      </c>
      <c r="AK2343" s="5" t="str">
        <f>_xlfn.IFNA(VLOOKUP(_xlfn.CONCAT(D2343," - ",S2343),OP!E:F,2,0),"-------------------------------------------NAO DISPONIVEL-------------------------------------------")</f>
        <v>C - RIOCARD</v>
      </c>
      <c r="AL2343" s="7" t="str">
        <f t="shared" si="581"/>
        <v>1 - -------------------------------------------NAO DISPONIVEL------------------------------------------- - 00000002343 - FETRANSPOR</v>
      </c>
      <c r="AM2343" s="7" t="str">
        <f t="shared" si="582"/>
        <v>-------------------------------------------NAO DISPONIVEL-------------------------------------------</v>
      </c>
      <c r="AN2343" s="44" cm="1">
        <f t="array" ref="AN2343">_xlfn.IFS(AJ2343=0,0,AQ2343="INATIVO",2,AQ2343="SEM CADASTRO",4,AQ2343="CPF ATIVO EM OUTRO COMPRADOR",5,AQ2343="NOVO/SEM CARTAO",6,AND(AJ2343&gt;0,AQ2343,""),8)</f>
        <v>0</v>
      </c>
      <c r="AO2343" s="45">
        <f t="shared" si="596"/>
        <v>-10</v>
      </c>
    </row>
    <row r="2344" spans="1:41" x14ac:dyDescent="0.4">
      <c r="A2344" s="21" t="str">
        <f t="shared" si="583"/>
        <v>-------------------------------------------NAO DISPONIVEL-------------------------------------------</v>
      </c>
      <c r="B2344" s="5" t="str">
        <f>_xlfn.IFNA(VLOOKUP(A2344,CNPJ!E:F,2,0),"-------------------------------------------NAO DISPONIVEL-------------------------------------------")</f>
        <v>-------------------------------------------NAO DISPONIVEL-------------------------------------------</v>
      </c>
      <c r="C2344" s="22">
        <v>1</v>
      </c>
      <c r="D2344" s="5" t="str">
        <f>_xlfn.XLOOKUP(R2344,OP!C:C,OP!B:B,,0,1)</f>
        <v>RJ</v>
      </c>
      <c r="E2344" s="23"/>
      <c r="M2344" s="26"/>
      <c r="N2344" s="27"/>
      <c r="O2344" s="28" t="str">
        <f t="shared" si="584"/>
        <v>00000002344</v>
      </c>
      <c r="R2344" s="27" t="s">
        <v>193</v>
      </c>
      <c r="S2344" s="30" t="str">
        <f>_xlfn.IFNA(VLOOKUP(_xlfn.CONCAT(D2344," - ",R2344),OP!A:D,4,0),"-------------------------------------------NAO DISPONIVEL-------------------------------------------")</f>
        <v>FETRANSPOR</v>
      </c>
      <c r="T2344" s="31"/>
      <c r="U2344" s="32"/>
      <c r="V2344" s="31"/>
      <c r="W2344" s="33">
        <f t="shared" si="585"/>
        <v>0</v>
      </c>
      <c r="X2344" s="34">
        <f t="shared" si="586"/>
        <v>0</v>
      </c>
      <c r="Y2344" s="33">
        <f t="shared" si="587"/>
        <v>0</v>
      </c>
      <c r="Z2344" s="33">
        <f t="shared" si="588"/>
        <v>0</v>
      </c>
      <c r="AA2344" s="35">
        <f t="shared" si="589"/>
        <v>0</v>
      </c>
      <c r="AB2344" s="36">
        <f t="shared" si="590"/>
        <v>0</v>
      </c>
      <c r="AC2344" s="37">
        <f t="shared" si="591"/>
        <v>0</v>
      </c>
      <c r="AD2344" s="38"/>
      <c r="AE2344" s="38"/>
      <c r="AF2344" s="39">
        <f t="shared" si="592"/>
        <v>0</v>
      </c>
      <c r="AG2344" s="40"/>
      <c r="AH2344" s="41">
        <f t="shared" si="593"/>
        <v>0</v>
      </c>
      <c r="AI2344" s="42">
        <f t="shared" si="594"/>
        <v>0</v>
      </c>
      <c r="AJ2344" s="43">
        <f t="shared" si="595"/>
        <v>0</v>
      </c>
      <c r="AK2344" s="5" t="str">
        <f>_xlfn.IFNA(VLOOKUP(_xlfn.CONCAT(D2344," - ",S2344),OP!E:F,2,0),"-------------------------------------------NAO DISPONIVEL-------------------------------------------")</f>
        <v>C - RIOCARD</v>
      </c>
      <c r="AL2344" s="7" t="str">
        <f t="shared" si="581"/>
        <v>1 - -------------------------------------------NAO DISPONIVEL------------------------------------------- - 00000002344 - FETRANSPOR</v>
      </c>
      <c r="AM2344" s="7" t="str">
        <f t="shared" si="582"/>
        <v>-------------------------------------------NAO DISPONIVEL-------------------------------------------</v>
      </c>
      <c r="AN2344" s="44" cm="1">
        <f t="array" ref="AN2344">_xlfn.IFS(AJ2344=0,0,AQ2344="INATIVO",2,AQ2344="SEM CADASTRO",4,AQ2344="CPF ATIVO EM OUTRO COMPRADOR",5,AQ2344="NOVO/SEM CARTAO",6,AND(AJ2344&gt;0,AQ2344,""),8)</f>
        <v>0</v>
      </c>
      <c r="AO2344" s="45">
        <f t="shared" si="596"/>
        <v>-10</v>
      </c>
    </row>
    <row r="2345" spans="1:41" x14ac:dyDescent="0.4">
      <c r="A2345" s="21" t="str">
        <f t="shared" si="583"/>
        <v>-------------------------------------------NAO DISPONIVEL-------------------------------------------</v>
      </c>
      <c r="B2345" s="5" t="str">
        <f>_xlfn.IFNA(VLOOKUP(A2345,CNPJ!E:F,2,0),"-------------------------------------------NAO DISPONIVEL-------------------------------------------")</f>
        <v>-------------------------------------------NAO DISPONIVEL-------------------------------------------</v>
      </c>
      <c r="C2345" s="22">
        <v>1</v>
      </c>
      <c r="D2345" s="5" t="str">
        <f>_xlfn.XLOOKUP(R2345,OP!C:C,OP!B:B,,0,1)</f>
        <v>RJ</v>
      </c>
      <c r="E2345" s="23"/>
      <c r="M2345" s="26"/>
      <c r="N2345" s="27"/>
      <c r="O2345" s="28" t="str">
        <f t="shared" si="584"/>
        <v>00000002345</v>
      </c>
      <c r="R2345" s="27" t="s">
        <v>193</v>
      </c>
      <c r="S2345" s="30" t="str">
        <f>_xlfn.IFNA(VLOOKUP(_xlfn.CONCAT(D2345," - ",R2345),OP!A:D,4,0),"-------------------------------------------NAO DISPONIVEL-------------------------------------------")</f>
        <v>FETRANSPOR</v>
      </c>
      <c r="T2345" s="31"/>
      <c r="U2345" s="32"/>
      <c r="V2345" s="31"/>
      <c r="W2345" s="33">
        <f t="shared" si="585"/>
        <v>0</v>
      </c>
      <c r="X2345" s="34">
        <f t="shared" si="586"/>
        <v>0</v>
      </c>
      <c r="Y2345" s="33">
        <f t="shared" si="587"/>
        <v>0</v>
      </c>
      <c r="Z2345" s="33">
        <f t="shared" si="588"/>
        <v>0</v>
      </c>
      <c r="AA2345" s="35">
        <f t="shared" si="589"/>
        <v>0</v>
      </c>
      <c r="AB2345" s="36">
        <f t="shared" si="590"/>
        <v>0</v>
      </c>
      <c r="AC2345" s="37">
        <f t="shared" si="591"/>
        <v>0</v>
      </c>
      <c r="AD2345" s="38"/>
      <c r="AE2345" s="38"/>
      <c r="AF2345" s="39">
        <f t="shared" si="592"/>
        <v>0</v>
      </c>
      <c r="AG2345" s="40"/>
      <c r="AH2345" s="41">
        <f t="shared" si="593"/>
        <v>0</v>
      </c>
      <c r="AI2345" s="42">
        <f t="shared" si="594"/>
        <v>0</v>
      </c>
      <c r="AJ2345" s="43">
        <f t="shared" si="595"/>
        <v>0</v>
      </c>
      <c r="AK2345" s="5" t="str">
        <f>_xlfn.IFNA(VLOOKUP(_xlfn.CONCAT(D2345," - ",S2345),OP!E:F,2,0),"-------------------------------------------NAO DISPONIVEL-------------------------------------------")</f>
        <v>C - RIOCARD</v>
      </c>
      <c r="AL2345" s="7" t="str">
        <f t="shared" si="581"/>
        <v>1 - -------------------------------------------NAO DISPONIVEL------------------------------------------- - 00000002345 - FETRANSPOR</v>
      </c>
      <c r="AM2345" s="7" t="str">
        <f t="shared" si="582"/>
        <v>-------------------------------------------NAO DISPONIVEL-------------------------------------------</v>
      </c>
      <c r="AN2345" s="44" cm="1">
        <f t="array" ref="AN2345">_xlfn.IFS(AJ2345=0,0,AQ2345="INATIVO",2,AQ2345="SEM CADASTRO",4,AQ2345="CPF ATIVO EM OUTRO COMPRADOR",5,AQ2345="NOVO/SEM CARTAO",6,AND(AJ2345&gt;0,AQ2345,""),8)</f>
        <v>0</v>
      </c>
      <c r="AO2345" s="45">
        <f t="shared" si="596"/>
        <v>-10</v>
      </c>
    </row>
    <row r="2346" spans="1:41" x14ac:dyDescent="0.4">
      <c r="A2346" s="21" t="str">
        <f t="shared" si="583"/>
        <v>-------------------------------------------NAO DISPONIVEL-------------------------------------------</v>
      </c>
      <c r="B2346" s="5" t="str">
        <f>_xlfn.IFNA(VLOOKUP(A2346,CNPJ!E:F,2,0),"-------------------------------------------NAO DISPONIVEL-------------------------------------------")</f>
        <v>-------------------------------------------NAO DISPONIVEL-------------------------------------------</v>
      </c>
      <c r="C2346" s="22">
        <v>1</v>
      </c>
      <c r="D2346" s="5" t="str">
        <f>_xlfn.XLOOKUP(R2346,OP!C:C,OP!B:B,,0,1)</f>
        <v>RJ</v>
      </c>
      <c r="E2346" s="23"/>
      <c r="M2346" s="26"/>
      <c r="N2346" s="27"/>
      <c r="O2346" s="28" t="str">
        <f t="shared" si="584"/>
        <v>00000002346</v>
      </c>
      <c r="R2346" s="27" t="s">
        <v>193</v>
      </c>
      <c r="S2346" s="30" t="str">
        <f>_xlfn.IFNA(VLOOKUP(_xlfn.CONCAT(D2346," - ",R2346),OP!A:D,4,0),"-------------------------------------------NAO DISPONIVEL-------------------------------------------")</f>
        <v>FETRANSPOR</v>
      </c>
      <c r="T2346" s="31"/>
      <c r="U2346" s="32"/>
      <c r="V2346" s="31"/>
      <c r="W2346" s="33">
        <f t="shared" si="585"/>
        <v>0</v>
      </c>
      <c r="X2346" s="34">
        <f t="shared" si="586"/>
        <v>0</v>
      </c>
      <c r="Y2346" s="33">
        <f t="shared" si="587"/>
        <v>0</v>
      </c>
      <c r="Z2346" s="33">
        <f t="shared" si="588"/>
        <v>0</v>
      </c>
      <c r="AA2346" s="35">
        <f t="shared" si="589"/>
        <v>0</v>
      </c>
      <c r="AB2346" s="36">
        <f t="shared" si="590"/>
        <v>0</v>
      </c>
      <c r="AC2346" s="37">
        <f t="shared" si="591"/>
        <v>0</v>
      </c>
      <c r="AD2346" s="38"/>
      <c r="AE2346" s="38"/>
      <c r="AF2346" s="39">
        <f t="shared" si="592"/>
        <v>0</v>
      </c>
      <c r="AG2346" s="40"/>
      <c r="AH2346" s="41">
        <f t="shared" si="593"/>
        <v>0</v>
      </c>
      <c r="AI2346" s="42">
        <f t="shared" si="594"/>
        <v>0</v>
      </c>
      <c r="AJ2346" s="43">
        <f t="shared" si="595"/>
        <v>0</v>
      </c>
      <c r="AK2346" s="5" t="str">
        <f>_xlfn.IFNA(VLOOKUP(_xlfn.CONCAT(D2346," - ",S2346),OP!E:F,2,0),"-------------------------------------------NAO DISPONIVEL-------------------------------------------")</f>
        <v>C - RIOCARD</v>
      </c>
      <c r="AL2346" s="7" t="str">
        <f t="shared" si="581"/>
        <v>1 - -------------------------------------------NAO DISPONIVEL------------------------------------------- - 00000002346 - FETRANSPOR</v>
      </c>
      <c r="AM2346" s="7" t="str">
        <f t="shared" si="582"/>
        <v>-------------------------------------------NAO DISPONIVEL-------------------------------------------</v>
      </c>
      <c r="AN2346" s="44" cm="1">
        <f t="array" ref="AN2346">_xlfn.IFS(AJ2346=0,0,AQ2346="INATIVO",2,AQ2346="SEM CADASTRO",4,AQ2346="CPF ATIVO EM OUTRO COMPRADOR",5,AQ2346="NOVO/SEM CARTAO",6,AND(AJ2346&gt;0,AQ2346,""),8)</f>
        <v>0</v>
      </c>
      <c r="AO2346" s="45">
        <f t="shared" si="596"/>
        <v>-10</v>
      </c>
    </row>
    <row r="2347" spans="1:41" x14ac:dyDescent="0.4">
      <c r="A2347" s="21" t="str">
        <f t="shared" si="583"/>
        <v>-------------------------------------------NAO DISPONIVEL-------------------------------------------</v>
      </c>
      <c r="B2347" s="5" t="str">
        <f>_xlfn.IFNA(VLOOKUP(A2347,CNPJ!E:F,2,0),"-------------------------------------------NAO DISPONIVEL-------------------------------------------")</f>
        <v>-------------------------------------------NAO DISPONIVEL-------------------------------------------</v>
      </c>
      <c r="C2347" s="22">
        <v>1</v>
      </c>
      <c r="D2347" s="5" t="str">
        <f>_xlfn.XLOOKUP(R2347,OP!C:C,OP!B:B,,0,1)</f>
        <v>RJ</v>
      </c>
      <c r="E2347" s="23"/>
      <c r="M2347" s="26"/>
      <c r="N2347" s="27"/>
      <c r="O2347" s="28" t="str">
        <f t="shared" si="584"/>
        <v>00000002347</v>
      </c>
      <c r="R2347" s="27" t="s">
        <v>193</v>
      </c>
      <c r="S2347" s="30" t="str">
        <f>_xlfn.IFNA(VLOOKUP(_xlfn.CONCAT(D2347," - ",R2347),OP!A:D,4,0),"-------------------------------------------NAO DISPONIVEL-------------------------------------------")</f>
        <v>FETRANSPOR</v>
      </c>
      <c r="T2347" s="31"/>
      <c r="U2347" s="32"/>
      <c r="V2347" s="31"/>
      <c r="W2347" s="33">
        <f t="shared" si="585"/>
        <v>0</v>
      </c>
      <c r="X2347" s="34">
        <f t="shared" si="586"/>
        <v>0</v>
      </c>
      <c r="Y2347" s="33">
        <f t="shared" si="587"/>
        <v>0</v>
      </c>
      <c r="Z2347" s="33">
        <f t="shared" si="588"/>
        <v>0</v>
      </c>
      <c r="AA2347" s="35">
        <f t="shared" si="589"/>
        <v>0</v>
      </c>
      <c r="AB2347" s="36">
        <f t="shared" si="590"/>
        <v>0</v>
      </c>
      <c r="AC2347" s="37">
        <f t="shared" si="591"/>
        <v>0</v>
      </c>
      <c r="AD2347" s="38"/>
      <c r="AE2347" s="38"/>
      <c r="AF2347" s="39">
        <f t="shared" si="592"/>
        <v>0</v>
      </c>
      <c r="AG2347" s="40"/>
      <c r="AH2347" s="41">
        <f t="shared" si="593"/>
        <v>0</v>
      </c>
      <c r="AI2347" s="42">
        <f t="shared" si="594"/>
        <v>0</v>
      </c>
      <c r="AJ2347" s="43">
        <f t="shared" si="595"/>
        <v>0</v>
      </c>
      <c r="AK2347" s="5" t="str">
        <f>_xlfn.IFNA(VLOOKUP(_xlfn.CONCAT(D2347," - ",S2347),OP!E:F,2,0),"-------------------------------------------NAO DISPONIVEL-------------------------------------------")</f>
        <v>C - RIOCARD</v>
      </c>
      <c r="AL2347" s="7" t="str">
        <f t="shared" si="581"/>
        <v>1 - -------------------------------------------NAO DISPONIVEL------------------------------------------- - 00000002347 - FETRANSPOR</v>
      </c>
      <c r="AM2347" s="7" t="str">
        <f t="shared" si="582"/>
        <v>-------------------------------------------NAO DISPONIVEL-------------------------------------------</v>
      </c>
      <c r="AN2347" s="44" cm="1">
        <f t="array" ref="AN2347">_xlfn.IFS(AJ2347=0,0,AQ2347="INATIVO",2,AQ2347="SEM CADASTRO",4,AQ2347="CPF ATIVO EM OUTRO COMPRADOR",5,AQ2347="NOVO/SEM CARTAO",6,AND(AJ2347&gt;0,AQ2347,""),8)</f>
        <v>0</v>
      </c>
      <c r="AO2347" s="45">
        <f t="shared" si="596"/>
        <v>-10</v>
      </c>
    </row>
    <row r="2348" spans="1:41" x14ac:dyDescent="0.4">
      <c r="A2348" s="21" t="str">
        <f t="shared" si="583"/>
        <v>-------------------------------------------NAO DISPONIVEL-------------------------------------------</v>
      </c>
      <c r="B2348" s="5" t="str">
        <f>_xlfn.IFNA(VLOOKUP(A2348,CNPJ!E:F,2,0),"-------------------------------------------NAO DISPONIVEL-------------------------------------------")</f>
        <v>-------------------------------------------NAO DISPONIVEL-------------------------------------------</v>
      </c>
      <c r="C2348" s="22">
        <v>1</v>
      </c>
      <c r="D2348" s="5" t="str">
        <f>_xlfn.XLOOKUP(R2348,OP!C:C,OP!B:B,,0,1)</f>
        <v>RJ</v>
      </c>
      <c r="E2348" s="23"/>
      <c r="M2348" s="26"/>
      <c r="N2348" s="27"/>
      <c r="O2348" s="28" t="str">
        <f t="shared" si="584"/>
        <v>00000002348</v>
      </c>
      <c r="R2348" s="27" t="s">
        <v>193</v>
      </c>
      <c r="S2348" s="30" t="str">
        <f>_xlfn.IFNA(VLOOKUP(_xlfn.CONCAT(D2348," - ",R2348),OP!A:D,4,0),"-------------------------------------------NAO DISPONIVEL-------------------------------------------")</f>
        <v>FETRANSPOR</v>
      </c>
      <c r="T2348" s="31"/>
      <c r="U2348" s="32"/>
      <c r="V2348" s="31"/>
      <c r="W2348" s="33">
        <f t="shared" si="585"/>
        <v>0</v>
      </c>
      <c r="X2348" s="34">
        <f t="shared" si="586"/>
        <v>0</v>
      </c>
      <c r="Y2348" s="33">
        <f t="shared" si="587"/>
        <v>0</v>
      </c>
      <c r="Z2348" s="33">
        <f t="shared" si="588"/>
        <v>0</v>
      </c>
      <c r="AA2348" s="35">
        <f t="shared" si="589"/>
        <v>0</v>
      </c>
      <c r="AB2348" s="36">
        <f t="shared" si="590"/>
        <v>0</v>
      </c>
      <c r="AC2348" s="37">
        <f t="shared" si="591"/>
        <v>0</v>
      </c>
      <c r="AD2348" s="38"/>
      <c r="AE2348" s="38"/>
      <c r="AF2348" s="39">
        <f t="shared" si="592"/>
        <v>0</v>
      </c>
      <c r="AG2348" s="40"/>
      <c r="AH2348" s="41">
        <f t="shared" si="593"/>
        <v>0</v>
      </c>
      <c r="AI2348" s="42">
        <f t="shared" si="594"/>
        <v>0</v>
      </c>
      <c r="AJ2348" s="43">
        <f t="shared" si="595"/>
        <v>0</v>
      </c>
      <c r="AK2348" s="5" t="str">
        <f>_xlfn.IFNA(VLOOKUP(_xlfn.CONCAT(D2348," - ",S2348),OP!E:F,2,0),"-------------------------------------------NAO DISPONIVEL-------------------------------------------")</f>
        <v>C - RIOCARD</v>
      </c>
      <c r="AL2348" s="7" t="str">
        <f t="shared" si="581"/>
        <v>1 - -------------------------------------------NAO DISPONIVEL------------------------------------------- - 00000002348 - FETRANSPOR</v>
      </c>
      <c r="AM2348" s="7" t="str">
        <f t="shared" si="582"/>
        <v>-------------------------------------------NAO DISPONIVEL-------------------------------------------</v>
      </c>
      <c r="AN2348" s="44" cm="1">
        <f t="array" ref="AN2348">_xlfn.IFS(AJ2348=0,0,AQ2348="INATIVO",2,AQ2348="SEM CADASTRO",4,AQ2348="CPF ATIVO EM OUTRO COMPRADOR",5,AQ2348="NOVO/SEM CARTAO",6,AND(AJ2348&gt;0,AQ2348,""),8)</f>
        <v>0</v>
      </c>
      <c r="AO2348" s="45">
        <f t="shared" si="596"/>
        <v>-10</v>
      </c>
    </row>
    <row r="2349" spans="1:41" x14ac:dyDescent="0.4">
      <c r="A2349" s="21" t="str">
        <f t="shared" si="583"/>
        <v>-------------------------------------------NAO DISPONIVEL-------------------------------------------</v>
      </c>
      <c r="B2349" s="5" t="str">
        <f>_xlfn.IFNA(VLOOKUP(A2349,CNPJ!E:F,2,0),"-------------------------------------------NAO DISPONIVEL-------------------------------------------")</f>
        <v>-------------------------------------------NAO DISPONIVEL-------------------------------------------</v>
      </c>
      <c r="C2349" s="22">
        <v>1</v>
      </c>
      <c r="D2349" s="5" t="str">
        <f>_xlfn.XLOOKUP(R2349,OP!C:C,OP!B:B,,0,1)</f>
        <v>RJ</v>
      </c>
      <c r="E2349" s="23"/>
      <c r="M2349" s="26"/>
      <c r="N2349" s="27"/>
      <c r="O2349" s="28" t="str">
        <f t="shared" si="584"/>
        <v>00000002349</v>
      </c>
      <c r="R2349" s="27" t="s">
        <v>193</v>
      </c>
      <c r="S2349" s="30" t="str">
        <f>_xlfn.IFNA(VLOOKUP(_xlfn.CONCAT(D2349," - ",R2349),OP!A:D,4,0),"-------------------------------------------NAO DISPONIVEL-------------------------------------------")</f>
        <v>FETRANSPOR</v>
      </c>
      <c r="T2349" s="31"/>
      <c r="U2349" s="32"/>
      <c r="V2349" s="31"/>
      <c r="W2349" s="33">
        <f t="shared" si="585"/>
        <v>0</v>
      </c>
      <c r="X2349" s="34">
        <f t="shared" si="586"/>
        <v>0</v>
      </c>
      <c r="Y2349" s="33">
        <f t="shared" si="587"/>
        <v>0</v>
      </c>
      <c r="Z2349" s="33">
        <f t="shared" si="588"/>
        <v>0</v>
      </c>
      <c r="AA2349" s="35">
        <f t="shared" si="589"/>
        <v>0</v>
      </c>
      <c r="AB2349" s="36">
        <f t="shared" si="590"/>
        <v>0</v>
      </c>
      <c r="AC2349" s="37">
        <f t="shared" si="591"/>
        <v>0</v>
      </c>
      <c r="AD2349" s="38"/>
      <c r="AE2349" s="38"/>
      <c r="AF2349" s="39">
        <f t="shared" si="592"/>
        <v>0</v>
      </c>
      <c r="AG2349" s="40"/>
      <c r="AH2349" s="41">
        <f t="shared" si="593"/>
        <v>0</v>
      </c>
      <c r="AI2349" s="42">
        <f t="shared" si="594"/>
        <v>0</v>
      </c>
      <c r="AJ2349" s="43">
        <f t="shared" si="595"/>
        <v>0</v>
      </c>
      <c r="AK2349" s="5" t="str">
        <f>_xlfn.IFNA(VLOOKUP(_xlfn.CONCAT(D2349," - ",S2349),OP!E:F,2,0),"-------------------------------------------NAO DISPONIVEL-------------------------------------------")</f>
        <v>C - RIOCARD</v>
      </c>
      <c r="AL2349" s="7" t="str">
        <f t="shared" si="581"/>
        <v>1 - -------------------------------------------NAO DISPONIVEL------------------------------------------- - 00000002349 - FETRANSPOR</v>
      </c>
      <c r="AM2349" s="7" t="str">
        <f t="shared" si="582"/>
        <v>-------------------------------------------NAO DISPONIVEL-------------------------------------------</v>
      </c>
      <c r="AN2349" s="44" cm="1">
        <f t="array" ref="AN2349">_xlfn.IFS(AJ2349=0,0,AQ2349="INATIVO",2,AQ2349="SEM CADASTRO",4,AQ2349="CPF ATIVO EM OUTRO COMPRADOR",5,AQ2349="NOVO/SEM CARTAO",6,AND(AJ2349&gt;0,AQ2349,""),8)</f>
        <v>0</v>
      </c>
      <c r="AO2349" s="45">
        <f t="shared" si="596"/>
        <v>-10</v>
      </c>
    </row>
    <row r="2350" spans="1:41" x14ac:dyDescent="0.4">
      <c r="A2350" s="21" t="str">
        <f t="shared" si="583"/>
        <v>-------------------------------------------NAO DISPONIVEL-------------------------------------------</v>
      </c>
      <c r="B2350" s="5" t="str">
        <f>_xlfn.IFNA(VLOOKUP(A2350,CNPJ!E:F,2,0),"-------------------------------------------NAO DISPONIVEL-------------------------------------------")</f>
        <v>-------------------------------------------NAO DISPONIVEL-------------------------------------------</v>
      </c>
      <c r="C2350" s="22">
        <v>1</v>
      </c>
      <c r="D2350" s="5" t="str">
        <f>_xlfn.XLOOKUP(R2350,OP!C:C,OP!B:B,,0,1)</f>
        <v>RJ</v>
      </c>
      <c r="E2350" s="23"/>
      <c r="M2350" s="26"/>
      <c r="N2350" s="27"/>
      <c r="O2350" s="28" t="str">
        <f t="shared" si="584"/>
        <v>00000002350</v>
      </c>
      <c r="R2350" s="27" t="s">
        <v>193</v>
      </c>
      <c r="S2350" s="30" t="str">
        <f>_xlfn.IFNA(VLOOKUP(_xlfn.CONCAT(D2350," - ",R2350),OP!A:D,4,0),"-------------------------------------------NAO DISPONIVEL-------------------------------------------")</f>
        <v>FETRANSPOR</v>
      </c>
      <c r="T2350" s="31"/>
      <c r="U2350" s="32"/>
      <c r="V2350" s="31"/>
      <c r="W2350" s="33">
        <f t="shared" si="585"/>
        <v>0</v>
      </c>
      <c r="X2350" s="34">
        <f t="shared" si="586"/>
        <v>0</v>
      </c>
      <c r="Y2350" s="33">
        <f t="shared" si="587"/>
        <v>0</v>
      </c>
      <c r="Z2350" s="33">
        <f t="shared" si="588"/>
        <v>0</v>
      </c>
      <c r="AA2350" s="35">
        <f t="shared" si="589"/>
        <v>0</v>
      </c>
      <c r="AB2350" s="36">
        <f t="shared" si="590"/>
        <v>0</v>
      </c>
      <c r="AC2350" s="37">
        <f t="shared" si="591"/>
        <v>0</v>
      </c>
      <c r="AD2350" s="38"/>
      <c r="AE2350" s="38"/>
      <c r="AF2350" s="39">
        <f t="shared" si="592"/>
        <v>0</v>
      </c>
      <c r="AG2350" s="40"/>
      <c r="AH2350" s="41">
        <f t="shared" si="593"/>
        <v>0</v>
      </c>
      <c r="AI2350" s="42">
        <f t="shared" si="594"/>
        <v>0</v>
      </c>
      <c r="AJ2350" s="43">
        <f t="shared" si="595"/>
        <v>0</v>
      </c>
      <c r="AK2350" s="5" t="str">
        <f>_xlfn.IFNA(VLOOKUP(_xlfn.CONCAT(D2350," - ",S2350),OP!E:F,2,0),"-------------------------------------------NAO DISPONIVEL-------------------------------------------")</f>
        <v>C - RIOCARD</v>
      </c>
      <c r="AL2350" s="7" t="str">
        <f t="shared" si="581"/>
        <v>1 - -------------------------------------------NAO DISPONIVEL------------------------------------------- - 00000002350 - FETRANSPOR</v>
      </c>
      <c r="AM2350" s="7" t="str">
        <f t="shared" si="582"/>
        <v>-------------------------------------------NAO DISPONIVEL-------------------------------------------</v>
      </c>
      <c r="AN2350" s="44" cm="1">
        <f t="array" ref="AN2350">_xlfn.IFS(AJ2350=0,0,AQ2350="INATIVO",2,AQ2350="SEM CADASTRO",4,AQ2350="CPF ATIVO EM OUTRO COMPRADOR",5,AQ2350="NOVO/SEM CARTAO",6,AND(AJ2350&gt;0,AQ2350,""),8)</f>
        <v>0</v>
      </c>
      <c r="AO2350" s="45">
        <f t="shared" si="596"/>
        <v>-10</v>
      </c>
    </row>
    <row r="2351" spans="1:41" x14ac:dyDescent="0.4">
      <c r="A2351" s="21" t="str">
        <f t="shared" si="583"/>
        <v>-------------------------------------------NAO DISPONIVEL-------------------------------------------</v>
      </c>
      <c r="B2351" s="5" t="str">
        <f>_xlfn.IFNA(VLOOKUP(A2351,CNPJ!E:F,2,0),"-------------------------------------------NAO DISPONIVEL-------------------------------------------")</f>
        <v>-------------------------------------------NAO DISPONIVEL-------------------------------------------</v>
      </c>
      <c r="C2351" s="22">
        <v>1</v>
      </c>
      <c r="D2351" s="5" t="str">
        <f>_xlfn.XLOOKUP(R2351,OP!C:C,OP!B:B,,0,1)</f>
        <v>RJ</v>
      </c>
      <c r="E2351" s="23"/>
      <c r="M2351" s="26"/>
      <c r="N2351" s="27"/>
      <c r="O2351" s="28" t="str">
        <f t="shared" si="584"/>
        <v>00000002351</v>
      </c>
      <c r="R2351" s="27" t="s">
        <v>193</v>
      </c>
      <c r="S2351" s="30" t="str">
        <f>_xlfn.IFNA(VLOOKUP(_xlfn.CONCAT(D2351," - ",R2351),OP!A:D,4,0),"-------------------------------------------NAO DISPONIVEL-------------------------------------------")</f>
        <v>FETRANSPOR</v>
      </c>
      <c r="T2351" s="31"/>
      <c r="U2351" s="32"/>
      <c r="V2351" s="31"/>
      <c r="W2351" s="33">
        <f t="shared" si="585"/>
        <v>0</v>
      </c>
      <c r="X2351" s="34">
        <f t="shared" si="586"/>
        <v>0</v>
      </c>
      <c r="Y2351" s="33">
        <f t="shared" si="587"/>
        <v>0</v>
      </c>
      <c r="Z2351" s="33">
        <f t="shared" si="588"/>
        <v>0</v>
      </c>
      <c r="AA2351" s="35">
        <f t="shared" si="589"/>
        <v>0</v>
      </c>
      <c r="AB2351" s="36">
        <f t="shared" si="590"/>
        <v>0</v>
      </c>
      <c r="AC2351" s="37">
        <f t="shared" si="591"/>
        <v>0</v>
      </c>
      <c r="AD2351" s="38"/>
      <c r="AE2351" s="38"/>
      <c r="AF2351" s="39">
        <f t="shared" si="592"/>
        <v>0</v>
      </c>
      <c r="AG2351" s="40"/>
      <c r="AH2351" s="41">
        <f t="shared" si="593"/>
        <v>0</v>
      </c>
      <c r="AI2351" s="42">
        <f t="shared" si="594"/>
        <v>0</v>
      </c>
      <c r="AJ2351" s="43">
        <f t="shared" si="595"/>
        <v>0</v>
      </c>
      <c r="AK2351" s="5" t="str">
        <f>_xlfn.IFNA(VLOOKUP(_xlfn.CONCAT(D2351," - ",S2351),OP!E:F,2,0),"-------------------------------------------NAO DISPONIVEL-------------------------------------------")</f>
        <v>C - RIOCARD</v>
      </c>
      <c r="AL2351" s="7" t="str">
        <f t="shared" si="581"/>
        <v>1 - -------------------------------------------NAO DISPONIVEL------------------------------------------- - 00000002351 - FETRANSPOR</v>
      </c>
      <c r="AM2351" s="7" t="str">
        <f t="shared" si="582"/>
        <v>-------------------------------------------NAO DISPONIVEL-------------------------------------------</v>
      </c>
      <c r="AN2351" s="44" cm="1">
        <f t="array" ref="AN2351">_xlfn.IFS(AJ2351=0,0,AQ2351="INATIVO",2,AQ2351="SEM CADASTRO",4,AQ2351="CPF ATIVO EM OUTRO COMPRADOR",5,AQ2351="NOVO/SEM CARTAO",6,AND(AJ2351&gt;0,AQ2351,""),8)</f>
        <v>0</v>
      </c>
      <c r="AO2351" s="45">
        <f t="shared" si="596"/>
        <v>-10</v>
      </c>
    </row>
    <row r="2352" spans="1:41" x14ac:dyDescent="0.4">
      <c r="A2352" s="21" t="str">
        <f t="shared" si="583"/>
        <v>-------------------------------------------NAO DISPONIVEL-------------------------------------------</v>
      </c>
      <c r="B2352" s="5" t="str">
        <f>_xlfn.IFNA(VLOOKUP(A2352,CNPJ!E:F,2,0),"-------------------------------------------NAO DISPONIVEL-------------------------------------------")</f>
        <v>-------------------------------------------NAO DISPONIVEL-------------------------------------------</v>
      </c>
      <c r="C2352" s="22">
        <v>1</v>
      </c>
      <c r="D2352" s="5" t="str">
        <f>_xlfn.XLOOKUP(R2352,OP!C:C,OP!B:B,,0,1)</f>
        <v>RJ</v>
      </c>
      <c r="E2352" s="23"/>
      <c r="M2352" s="26"/>
      <c r="N2352" s="27"/>
      <c r="O2352" s="28" t="str">
        <f t="shared" si="584"/>
        <v>00000002352</v>
      </c>
      <c r="R2352" s="27" t="s">
        <v>193</v>
      </c>
      <c r="S2352" s="30" t="str">
        <f>_xlfn.IFNA(VLOOKUP(_xlfn.CONCAT(D2352," - ",R2352),OP!A:D,4,0),"-------------------------------------------NAO DISPONIVEL-------------------------------------------")</f>
        <v>FETRANSPOR</v>
      </c>
      <c r="T2352" s="31"/>
      <c r="U2352" s="32"/>
      <c r="V2352" s="31"/>
      <c r="W2352" s="33">
        <f t="shared" si="585"/>
        <v>0</v>
      </c>
      <c r="X2352" s="34">
        <f t="shared" si="586"/>
        <v>0</v>
      </c>
      <c r="Y2352" s="33">
        <f t="shared" si="587"/>
        <v>0</v>
      </c>
      <c r="Z2352" s="33">
        <f t="shared" si="588"/>
        <v>0</v>
      </c>
      <c r="AA2352" s="35">
        <f t="shared" si="589"/>
        <v>0</v>
      </c>
      <c r="AB2352" s="36">
        <f t="shared" si="590"/>
        <v>0</v>
      </c>
      <c r="AC2352" s="37">
        <f t="shared" si="591"/>
        <v>0</v>
      </c>
      <c r="AD2352" s="38"/>
      <c r="AE2352" s="38"/>
      <c r="AF2352" s="39">
        <f t="shared" si="592"/>
        <v>0</v>
      </c>
      <c r="AG2352" s="40"/>
      <c r="AH2352" s="41">
        <f t="shared" si="593"/>
        <v>0</v>
      </c>
      <c r="AI2352" s="42">
        <f t="shared" si="594"/>
        <v>0</v>
      </c>
      <c r="AJ2352" s="43">
        <f t="shared" si="595"/>
        <v>0</v>
      </c>
      <c r="AK2352" s="5" t="str">
        <f>_xlfn.IFNA(VLOOKUP(_xlfn.CONCAT(D2352," - ",S2352),OP!E:F,2,0),"-------------------------------------------NAO DISPONIVEL-------------------------------------------")</f>
        <v>C - RIOCARD</v>
      </c>
      <c r="AL2352" s="7" t="str">
        <f t="shared" si="581"/>
        <v>1 - -------------------------------------------NAO DISPONIVEL------------------------------------------- - 00000002352 - FETRANSPOR</v>
      </c>
      <c r="AM2352" s="7" t="str">
        <f t="shared" si="582"/>
        <v>-------------------------------------------NAO DISPONIVEL-------------------------------------------</v>
      </c>
      <c r="AN2352" s="44" cm="1">
        <f t="array" ref="AN2352">_xlfn.IFS(AJ2352=0,0,AQ2352="INATIVO",2,AQ2352="SEM CADASTRO",4,AQ2352="CPF ATIVO EM OUTRO COMPRADOR",5,AQ2352="NOVO/SEM CARTAO",6,AND(AJ2352&gt;0,AQ2352,""),8)</f>
        <v>0</v>
      </c>
      <c r="AO2352" s="45">
        <f t="shared" si="596"/>
        <v>-10</v>
      </c>
    </row>
    <row r="2353" spans="1:41" x14ac:dyDescent="0.4">
      <c r="A2353" s="21" t="str">
        <f t="shared" si="583"/>
        <v>-------------------------------------------NAO DISPONIVEL-------------------------------------------</v>
      </c>
      <c r="B2353" s="5" t="str">
        <f>_xlfn.IFNA(VLOOKUP(A2353,CNPJ!E:F,2,0),"-------------------------------------------NAO DISPONIVEL-------------------------------------------")</f>
        <v>-------------------------------------------NAO DISPONIVEL-------------------------------------------</v>
      </c>
      <c r="C2353" s="22">
        <v>1</v>
      </c>
      <c r="D2353" s="5" t="str">
        <f>_xlfn.XLOOKUP(R2353,OP!C:C,OP!B:B,,0,1)</f>
        <v>RJ</v>
      </c>
      <c r="E2353" s="23"/>
      <c r="M2353" s="26"/>
      <c r="N2353" s="27"/>
      <c r="O2353" s="28" t="str">
        <f t="shared" si="584"/>
        <v>00000002353</v>
      </c>
      <c r="R2353" s="27" t="s">
        <v>193</v>
      </c>
      <c r="S2353" s="30" t="str">
        <f>_xlfn.IFNA(VLOOKUP(_xlfn.CONCAT(D2353," - ",R2353),OP!A:D,4,0),"-------------------------------------------NAO DISPONIVEL-------------------------------------------")</f>
        <v>FETRANSPOR</v>
      </c>
      <c r="T2353" s="31"/>
      <c r="U2353" s="32"/>
      <c r="V2353" s="31"/>
      <c r="W2353" s="33">
        <f t="shared" si="585"/>
        <v>0</v>
      </c>
      <c r="X2353" s="34">
        <f t="shared" si="586"/>
        <v>0</v>
      </c>
      <c r="Y2353" s="33">
        <f t="shared" si="587"/>
        <v>0</v>
      </c>
      <c r="Z2353" s="33">
        <f t="shared" si="588"/>
        <v>0</v>
      </c>
      <c r="AA2353" s="35">
        <f t="shared" si="589"/>
        <v>0</v>
      </c>
      <c r="AB2353" s="36">
        <f t="shared" si="590"/>
        <v>0</v>
      </c>
      <c r="AC2353" s="37">
        <f t="shared" si="591"/>
        <v>0</v>
      </c>
      <c r="AD2353" s="38"/>
      <c r="AE2353" s="38"/>
      <c r="AF2353" s="39">
        <f t="shared" si="592"/>
        <v>0</v>
      </c>
      <c r="AG2353" s="40"/>
      <c r="AH2353" s="41">
        <f t="shared" si="593"/>
        <v>0</v>
      </c>
      <c r="AI2353" s="42">
        <f t="shared" si="594"/>
        <v>0</v>
      </c>
      <c r="AJ2353" s="43">
        <f t="shared" si="595"/>
        <v>0</v>
      </c>
      <c r="AK2353" s="5" t="str">
        <f>_xlfn.IFNA(VLOOKUP(_xlfn.CONCAT(D2353," - ",S2353),OP!E:F,2,0),"-------------------------------------------NAO DISPONIVEL-------------------------------------------")</f>
        <v>C - RIOCARD</v>
      </c>
      <c r="AL2353" s="7" t="str">
        <f t="shared" si="581"/>
        <v>1 - -------------------------------------------NAO DISPONIVEL------------------------------------------- - 00000002353 - FETRANSPOR</v>
      </c>
      <c r="AM2353" s="7" t="str">
        <f t="shared" si="582"/>
        <v>-------------------------------------------NAO DISPONIVEL-------------------------------------------</v>
      </c>
      <c r="AN2353" s="44" cm="1">
        <f t="array" ref="AN2353">_xlfn.IFS(AJ2353=0,0,AQ2353="INATIVO",2,AQ2353="SEM CADASTRO",4,AQ2353="CPF ATIVO EM OUTRO COMPRADOR",5,AQ2353="NOVO/SEM CARTAO",6,AND(AJ2353&gt;0,AQ2353,""),8)</f>
        <v>0</v>
      </c>
      <c r="AO2353" s="45">
        <f t="shared" si="596"/>
        <v>-10</v>
      </c>
    </row>
    <row r="2354" spans="1:41" x14ac:dyDescent="0.4">
      <c r="A2354" s="21" t="str">
        <f t="shared" si="583"/>
        <v>-------------------------------------------NAO DISPONIVEL-------------------------------------------</v>
      </c>
      <c r="B2354" s="5" t="str">
        <f>_xlfn.IFNA(VLOOKUP(A2354,CNPJ!E:F,2,0),"-------------------------------------------NAO DISPONIVEL-------------------------------------------")</f>
        <v>-------------------------------------------NAO DISPONIVEL-------------------------------------------</v>
      </c>
      <c r="C2354" s="22">
        <v>1</v>
      </c>
      <c r="D2354" s="5" t="str">
        <f>_xlfn.XLOOKUP(R2354,OP!C:C,OP!B:B,,0,1)</f>
        <v>RJ</v>
      </c>
      <c r="E2354" s="23"/>
      <c r="M2354" s="26"/>
      <c r="N2354" s="27"/>
      <c r="O2354" s="28" t="str">
        <f t="shared" si="584"/>
        <v>00000002354</v>
      </c>
      <c r="R2354" s="27" t="s">
        <v>193</v>
      </c>
      <c r="S2354" s="30" t="str">
        <f>_xlfn.IFNA(VLOOKUP(_xlfn.CONCAT(D2354," - ",R2354),OP!A:D,4,0),"-------------------------------------------NAO DISPONIVEL-------------------------------------------")</f>
        <v>FETRANSPOR</v>
      </c>
      <c r="T2354" s="31"/>
      <c r="U2354" s="32"/>
      <c r="V2354" s="31"/>
      <c r="W2354" s="33">
        <f t="shared" si="585"/>
        <v>0</v>
      </c>
      <c r="X2354" s="34">
        <f t="shared" si="586"/>
        <v>0</v>
      </c>
      <c r="Y2354" s="33">
        <f t="shared" si="587"/>
        <v>0</v>
      </c>
      <c r="Z2354" s="33">
        <f t="shared" si="588"/>
        <v>0</v>
      </c>
      <c r="AA2354" s="35">
        <f t="shared" si="589"/>
        <v>0</v>
      </c>
      <c r="AB2354" s="36">
        <f t="shared" si="590"/>
        <v>0</v>
      </c>
      <c r="AC2354" s="37">
        <f t="shared" si="591"/>
        <v>0</v>
      </c>
      <c r="AD2354" s="38"/>
      <c r="AE2354" s="38"/>
      <c r="AF2354" s="39">
        <f t="shared" si="592"/>
        <v>0</v>
      </c>
      <c r="AG2354" s="40"/>
      <c r="AH2354" s="41">
        <f t="shared" si="593"/>
        <v>0</v>
      </c>
      <c r="AI2354" s="42">
        <f t="shared" si="594"/>
        <v>0</v>
      </c>
      <c r="AJ2354" s="43">
        <f t="shared" si="595"/>
        <v>0</v>
      </c>
      <c r="AK2354" s="5" t="str">
        <f>_xlfn.IFNA(VLOOKUP(_xlfn.CONCAT(D2354," - ",S2354),OP!E:F,2,0),"-------------------------------------------NAO DISPONIVEL-------------------------------------------")</f>
        <v>C - RIOCARD</v>
      </c>
      <c r="AL2354" s="7" t="str">
        <f t="shared" si="581"/>
        <v>1 - -------------------------------------------NAO DISPONIVEL------------------------------------------- - 00000002354 - FETRANSPOR</v>
      </c>
      <c r="AM2354" s="7" t="str">
        <f t="shared" si="582"/>
        <v>-------------------------------------------NAO DISPONIVEL-------------------------------------------</v>
      </c>
      <c r="AN2354" s="44" cm="1">
        <f t="array" ref="AN2354">_xlfn.IFS(AJ2354=0,0,AQ2354="INATIVO",2,AQ2354="SEM CADASTRO",4,AQ2354="CPF ATIVO EM OUTRO COMPRADOR",5,AQ2354="NOVO/SEM CARTAO",6,AND(AJ2354&gt;0,AQ2354,""),8)</f>
        <v>0</v>
      </c>
      <c r="AO2354" s="45">
        <f t="shared" si="596"/>
        <v>-10</v>
      </c>
    </row>
    <row r="2355" spans="1:41" x14ac:dyDescent="0.4">
      <c r="A2355" s="21" t="str">
        <f t="shared" si="583"/>
        <v>-------------------------------------------NAO DISPONIVEL-------------------------------------------</v>
      </c>
      <c r="B2355" s="5" t="str">
        <f>_xlfn.IFNA(VLOOKUP(A2355,CNPJ!E:F,2,0),"-------------------------------------------NAO DISPONIVEL-------------------------------------------")</f>
        <v>-------------------------------------------NAO DISPONIVEL-------------------------------------------</v>
      </c>
      <c r="C2355" s="22">
        <v>1</v>
      </c>
      <c r="D2355" s="5" t="str">
        <f>_xlfn.XLOOKUP(R2355,OP!C:C,OP!B:B,,0,1)</f>
        <v>RJ</v>
      </c>
      <c r="E2355" s="23"/>
      <c r="M2355" s="26"/>
      <c r="N2355" s="27"/>
      <c r="O2355" s="28" t="str">
        <f t="shared" si="584"/>
        <v>00000002355</v>
      </c>
      <c r="R2355" s="27" t="s">
        <v>193</v>
      </c>
      <c r="S2355" s="30" t="str">
        <f>_xlfn.IFNA(VLOOKUP(_xlfn.CONCAT(D2355," - ",R2355),OP!A:D,4,0),"-------------------------------------------NAO DISPONIVEL-------------------------------------------")</f>
        <v>FETRANSPOR</v>
      </c>
      <c r="T2355" s="31"/>
      <c r="U2355" s="32"/>
      <c r="V2355" s="31"/>
      <c r="W2355" s="33">
        <f t="shared" si="585"/>
        <v>0</v>
      </c>
      <c r="X2355" s="34">
        <f t="shared" si="586"/>
        <v>0</v>
      </c>
      <c r="Y2355" s="33">
        <f t="shared" si="587"/>
        <v>0</v>
      </c>
      <c r="Z2355" s="33">
        <f t="shared" si="588"/>
        <v>0</v>
      </c>
      <c r="AA2355" s="35">
        <f t="shared" si="589"/>
        <v>0</v>
      </c>
      <c r="AB2355" s="36">
        <f t="shared" si="590"/>
        <v>0</v>
      </c>
      <c r="AC2355" s="37">
        <f t="shared" si="591"/>
        <v>0</v>
      </c>
      <c r="AD2355" s="38"/>
      <c r="AE2355" s="38"/>
      <c r="AF2355" s="39">
        <f t="shared" si="592"/>
        <v>0</v>
      </c>
      <c r="AG2355" s="40"/>
      <c r="AH2355" s="41">
        <f t="shared" si="593"/>
        <v>0</v>
      </c>
      <c r="AI2355" s="42">
        <f t="shared" si="594"/>
        <v>0</v>
      </c>
      <c r="AJ2355" s="43">
        <f t="shared" si="595"/>
        <v>0</v>
      </c>
      <c r="AK2355" s="5" t="str">
        <f>_xlfn.IFNA(VLOOKUP(_xlfn.CONCAT(D2355," - ",S2355),OP!E:F,2,0),"-------------------------------------------NAO DISPONIVEL-------------------------------------------")</f>
        <v>C - RIOCARD</v>
      </c>
      <c r="AL2355" s="7" t="str">
        <f t="shared" si="581"/>
        <v>1 - -------------------------------------------NAO DISPONIVEL------------------------------------------- - 00000002355 - FETRANSPOR</v>
      </c>
      <c r="AM2355" s="7" t="str">
        <f t="shared" si="582"/>
        <v>-------------------------------------------NAO DISPONIVEL-------------------------------------------</v>
      </c>
      <c r="AN2355" s="44" cm="1">
        <f t="array" ref="AN2355">_xlfn.IFS(AJ2355=0,0,AQ2355="INATIVO",2,AQ2355="SEM CADASTRO",4,AQ2355="CPF ATIVO EM OUTRO COMPRADOR",5,AQ2355="NOVO/SEM CARTAO",6,AND(AJ2355&gt;0,AQ2355,""),8)</f>
        <v>0</v>
      </c>
      <c r="AO2355" s="45">
        <f t="shared" si="596"/>
        <v>-10</v>
      </c>
    </row>
    <row r="2356" spans="1:41" x14ac:dyDescent="0.4">
      <c r="A2356" s="21" t="str">
        <f t="shared" si="583"/>
        <v>-------------------------------------------NAO DISPONIVEL-------------------------------------------</v>
      </c>
      <c r="B2356" s="5" t="str">
        <f>_xlfn.IFNA(VLOOKUP(A2356,CNPJ!E:F,2,0),"-------------------------------------------NAO DISPONIVEL-------------------------------------------")</f>
        <v>-------------------------------------------NAO DISPONIVEL-------------------------------------------</v>
      </c>
      <c r="C2356" s="22">
        <v>1</v>
      </c>
      <c r="D2356" s="5" t="str">
        <f>_xlfn.XLOOKUP(R2356,OP!C:C,OP!B:B,,0,1)</f>
        <v>RJ</v>
      </c>
      <c r="E2356" s="23"/>
      <c r="M2356" s="26"/>
      <c r="N2356" s="27"/>
      <c r="O2356" s="28" t="str">
        <f t="shared" si="584"/>
        <v>00000002356</v>
      </c>
      <c r="R2356" s="27" t="s">
        <v>193</v>
      </c>
      <c r="S2356" s="30" t="str">
        <f>_xlfn.IFNA(VLOOKUP(_xlfn.CONCAT(D2356," - ",R2356),OP!A:D,4,0),"-------------------------------------------NAO DISPONIVEL-------------------------------------------")</f>
        <v>FETRANSPOR</v>
      </c>
      <c r="T2356" s="31"/>
      <c r="U2356" s="32"/>
      <c r="V2356" s="31"/>
      <c r="W2356" s="33">
        <f t="shared" si="585"/>
        <v>0</v>
      </c>
      <c r="X2356" s="34">
        <f t="shared" si="586"/>
        <v>0</v>
      </c>
      <c r="Y2356" s="33">
        <f t="shared" si="587"/>
        <v>0</v>
      </c>
      <c r="Z2356" s="33">
        <f t="shared" si="588"/>
        <v>0</v>
      </c>
      <c r="AA2356" s="35">
        <f t="shared" si="589"/>
        <v>0</v>
      </c>
      <c r="AB2356" s="36">
        <f t="shared" si="590"/>
        <v>0</v>
      </c>
      <c r="AC2356" s="37">
        <f t="shared" si="591"/>
        <v>0</v>
      </c>
      <c r="AD2356" s="38"/>
      <c r="AE2356" s="38"/>
      <c r="AF2356" s="39">
        <f t="shared" si="592"/>
        <v>0</v>
      </c>
      <c r="AG2356" s="40"/>
      <c r="AH2356" s="41">
        <f t="shared" si="593"/>
        <v>0</v>
      </c>
      <c r="AI2356" s="42">
        <f t="shared" si="594"/>
        <v>0</v>
      </c>
      <c r="AJ2356" s="43">
        <f t="shared" si="595"/>
        <v>0</v>
      </c>
      <c r="AK2356" s="5" t="str">
        <f>_xlfn.IFNA(VLOOKUP(_xlfn.CONCAT(D2356," - ",S2356),OP!E:F,2,0),"-------------------------------------------NAO DISPONIVEL-------------------------------------------")</f>
        <v>C - RIOCARD</v>
      </c>
      <c r="AL2356" s="7" t="str">
        <f t="shared" si="581"/>
        <v>1 - -------------------------------------------NAO DISPONIVEL------------------------------------------- - 00000002356 - FETRANSPOR</v>
      </c>
      <c r="AM2356" s="7" t="str">
        <f t="shared" si="582"/>
        <v>-------------------------------------------NAO DISPONIVEL-------------------------------------------</v>
      </c>
      <c r="AN2356" s="44" cm="1">
        <f t="array" ref="AN2356">_xlfn.IFS(AJ2356=0,0,AQ2356="INATIVO",2,AQ2356="SEM CADASTRO",4,AQ2356="CPF ATIVO EM OUTRO COMPRADOR",5,AQ2356="NOVO/SEM CARTAO",6,AND(AJ2356&gt;0,AQ2356,""),8)</f>
        <v>0</v>
      </c>
      <c r="AO2356" s="45">
        <f t="shared" si="596"/>
        <v>-10</v>
      </c>
    </row>
    <row r="2357" spans="1:41" x14ac:dyDescent="0.4">
      <c r="A2357" s="21" t="str">
        <f t="shared" si="583"/>
        <v>-------------------------------------------NAO DISPONIVEL-------------------------------------------</v>
      </c>
      <c r="B2357" s="5" t="str">
        <f>_xlfn.IFNA(VLOOKUP(A2357,CNPJ!E:F,2,0),"-------------------------------------------NAO DISPONIVEL-------------------------------------------")</f>
        <v>-------------------------------------------NAO DISPONIVEL-------------------------------------------</v>
      </c>
      <c r="C2357" s="22">
        <v>1</v>
      </c>
      <c r="D2357" s="5" t="str">
        <f>_xlfn.XLOOKUP(R2357,OP!C:C,OP!B:B,,0,1)</f>
        <v>RJ</v>
      </c>
      <c r="E2357" s="23"/>
      <c r="M2357" s="26"/>
      <c r="N2357" s="27"/>
      <c r="O2357" s="28" t="str">
        <f t="shared" si="584"/>
        <v>00000002357</v>
      </c>
      <c r="R2357" s="27" t="s">
        <v>193</v>
      </c>
      <c r="S2357" s="30" t="str">
        <f>_xlfn.IFNA(VLOOKUP(_xlfn.CONCAT(D2357," - ",R2357),OP!A:D,4,0),"-------------------------------------------NAO DISPONIVEL-------------------------------------------")</f>
        <v>FETRANSPOR</v>
      </c>
      <c r="T2357" s="31"/>
      <c r="U2357" s="32"/>
      <c r="V2357" s="31"/>
      <c r="W2357" s="33">
        <f t="shared" si="585"/>
        <v>0</v>
      </c>
      <c r="X2357" s="34">
        <f t="shared" si="586"/>
        <v>0</v>
      </c>
      <c r="Y2357" s="33">
        <f t="shared" si="587"/>
        <v>0</v>
      </c>
      <c r="Z2357" s="33">
        <f t="shared" si="588"/>
        <v>0</v>
      </c>
      <c r="AA2357" s="35">
        <f t="shared" si="589"/>
        <v>0</v>
      </c>
      <c r="AB2357" s="36">
        <f t="shared" si="590"/>
        <v>0</v>
      </c>
      <c r="AC2357" s="37">
        <f t="shared" si="591"/>
        <v>0</v>
      </c>
      <c r="AD2357" s="38"/>
      <c r="AE2357" s="38"/>
      <c r="AF2357" s="39">
        <f t="shared" si="592"/>
        <v>0</v>
      </c>
      <c r="AG2357" s="40"/>
      <c r="AH2357" s="41">
        <f t="shared" si="593"/>
        <v>0</v>
      </c>
      <c r="AI2357" s="42">
        <f t="shared" si="594"/>
        <v>0</v>
      </c>
      <c r="AJ2357" s="43">
        <f t="shared" si="595"/>
        <v>0</v>
      </c>
      <c r="AK2357" s="5" t="str">
        <f>_xlfn.IFNA(VLOOKUP(_xlfn.CONCAT(D2357," - ",S2357),OP!E:F,2,0),"-------------------------------------------NAO DISPONIVEL-------------------------------------------")</f>
        <v>C - RIOCARD</v>
      </c>
      <c r="AL2357" s="7" t="str">
        <f t="shared" si="581"/>
        <v>1 - -------------------------------------------NAO DISPONIVEL------------------------------------------- - 00000002357 - FETRANSPOR</v>
      </c>
      <c r="AM2357" s="7" t="str">
        <f t="shared" si="582"/>
        <v>-------------------------------------------NAO DISPONIVEL-------------------------------------------</v>
      </c>
      <c r="AN2357" s="44" cm="1">
        <f t="array" ref="AN2357">_xlfn.IFS(AJ2357=0,0,AQ2357="INATIVO",2,AQ2357="SEM CADASTRO",4,AQ2357="CPF ATIVO EM OUTRO COMPRADOR",5,AQ2357="NOVO/SEM CARTAO",6,AND(AJ2357&gt;0,AQ2357,""),8)</f>
        <v>0</v>
      </c>
      <c r="AO2357" s="45">
        <f t="shared" si="596"/>
        <v>-10</v>
      </c>
    </row>
    <row r="2358" spans="1:41" x14ac:dyDescent="0.4">
      <c r="A2358" s="21" t="str">
        <f t="shared" si="583"/>
        <v>-------------------------------------------NAO DISPONIVEL-------------------------------------------</v>
      </c>
      <c r="B2358" s="5" t="str">
        <f>_xlfn.IFNA(VLOOKUP(A2358,CNPJ!E:F,2,0),"-------------------------------------------NAO DISPONIVEL-------------------------------------------")</f>
        <v>-------------------------------------------NAO DISPONIVEL-------------------------------------------</v>
      </c>
      <c r="C2358" s="22">
        <v>1</v>
      </c>
      <c r="D2358" s="5" t="str">
        <f>_xlfn.XLOOKUP(R2358,OP!C:C,OP!B:B,,0,1)</f>
        <v>RJ</v>
      </c>
      <c r="E2358" s="23"/>
      <c r="M2358" s="26"/>
      <c r="N2358" s="27"/>
      <c r="O2358" s="28" t="str">
        <f t="shared" si="584"/>
        <v>00000002358</v>
      </c>
      <c r="R2358" s="27" t="s">
        <v>193</v>
      </c>
      <c r="S2358" s="30" t="str">
        <f>_xlfn.IFNA(VLOOKUP(_xlfn.CONCAT(D2358," - ",R2358),OP!A:D,4,0),"-------------------------------------------NAO DISPONIVEL-------------------------------------------")</f>
        <v>FETRANSPOR</v>
      </c>
      <c r="T2358" s="31"/>
      <c r="U2358" s="32"/>
      <c r="V2358" s="31"/>
      <c r="W2358" s="33">
        <f t="shared" si="585"/>
        <v>0</v>
      </c>
      <c r="X2358" s="34">
        <f t="shared" si="586"/>
        <v>0</v>
      </c>
      <c r="Y2358" s="33">
        <f t="shared" si="587"/>
        <v>0</v>
      </c>
      <c r="Z2358" s="33">
        <f t="shared" si="588"/>
        <v>0</v>
      </c>
      <c r="AA2358" s="35">
        <f t="shared" si="589"/>
        <v>0</v>
      </c>
      <c r="AB2358" s="36">
        <f t="shared" si="590"/>
        <v>0</v>
      </c>
      <c r="AC2358" s="37">
        <f t="shared" si="591"/>
        <v>0</v>
      </c>
      <c r="AD2358" s="38"/>
      <c r="AE2358" s="38"/>
      <c r="AF2358" s="39">
        <f t="shared" si="592"/>
        <v>0</v>
      </c>
      <c r="AG2358" s="40"/>
      <c r="AH2358" s="41">
        <f t="shared" si="593"/>
        <v>0</v>
      </c>
      <c r="AI2358" s="42">
        <f t="shared" si="594"/>
        <v>0</v>
      </c>
      <c r="AJ2358" s="43">
        <f t="shared" si="595"/>
        <v>0</v>
      </c>
      <c r="AK2358" s="5" t="str">
        <f>_xlfn.IFNA(VLOOKUP(_xlfn.CONCAT(D2358," - ",S2358),OP!E:F,2,0),"-------------------------------------------NAO DISPONIVEL-------------------------------------------")</f>
        <v>C - RIOCARD</v>
      </c>
      <c r="AL2358" s="7" t="str">
        <f t="shared" si="581"/>
        <v>1 - -------------------------------------------NAO DISPONIVEL------------------------------------------- - 00000002358 - FETRANSPOR</v>
      </c>
      <c r="AM2358" s="7" t="str">
        <f t="shared" si="582"/>
        <v>-------------------------------------------NAO DISPONIVEL-------------------------------------------</v>
      </c>
      <c r="AN2358" s="44" cm="1">
        <f t="array" ref="AN2358">_xlfn.IFS(AJ2358=0,0,AQ2358="INATIVO",2,AQ2358="SEM CADASTRO",4,AQ2358="CPF ATIVO EM OUTRO COMPRADOR",5,AQ2358="NOVO/SEM CARTAO",6,AND(AJ2358&gt;0,AQ2358,""),8)</f>
        <v>0</v>
      </c>
      <c r="AO2358" s="45">
        <f t="shared" si="596"/>
        <v>-10</v>
      </c>
    </row>
    <row r="2359" spans="1:41" x14ac:dyDescent="0.4">
      <c r="A2359" s="21" t="str">
        <f t="shared" si="583"/>
        <v>-------------------------------------------NAO DISPONIVEL-------------------------------------------</v>
      </c>
      <c r="B2359" s="5" t="str">
        <f>_xlfn.IFNA(VLOOKUP(A2359,CNPJ!E:F,2,0),"-------------------------------------------NAO DISPONIVEL-------------------------------------------")</f>
        <v>-------------------------------------------NAO DISPONIVEL-------------------------------------------</v>
      </c>
      <c r="C2359" s="22">
        <v>1</v>
      </c>
      <c r="D2359" s="5" t="str">
        <f>_xlfn.XLOOKUP(R2359,OP!C:C,OP!B:B,,0,1)</f>
        <v>RJ</v>
      </c>
      <c r="E2359" s="23"/>
      <c r="M2359" s="26"/>
      <c r="N2359" s="27"/>
      <c r="O2359" s="28" t="str">
        <f t="shared" si="584"/>
        <v>00000002359</v>
      </c>
      <c r="R2359" s="27" t="s">
        <v>193</v>
      </c>
      <c r="S2359" s="30" t="str">
        <f>_xlfn.IFNA(VLOOKUP(_xlfn.CONCAT(D2359," - ",R2359),OP!A:D,4,0),"-------------------------------------------NAO DISPONIVEL-------------------------------------------")</f>
        <v>FETRANSPOR</v>
      </c>
      <c r="T2359" s="31"/>
      <c r="U2359" s="32"/>
      <c r="V2359" s="31"/>
      <c r="W2359" s="33">
        <f t="shared" si="585"/>
        <v>0</v>
      </c>
      <c r="X2359" s="34">
        <f t="shared" si="586"/>
        <v>0</v>
      </c>
      <c r="Y2359" s="33">
        <f t="shared" si="587"/>
        <v>0</v>
      </c>
      <c r="Z2359" s="33">
        <f t="shared" si="588"/>
        <v>0</v>
      </c>
      <c r="AA2359" s="35">
        <f t="shared" si="589"/>
        <v>0</v>
      </c>
      <c r="AB2359" s="36">
        <f t="shared" si="590"/>
        <v>0</v>
      </c>
      <c r="AC2359" s="37">
        <f t="shared" si="591"/>
        <v>0</v>
      </c>
      <c r="AD2359" s="38"/>
      <c r="AE2359" s="38"/>
      <c r="AF2359" s="39">
        <f t="shared" si="592"/>
        <v>0</v>
      </c>
      <c r="AG2359" s="40"/>
      <c r="AH2359" s="41">
        <f t="shared" si="593"/>
        <v>0</v>
      </c>
      <c r="AI2359" s="42">
        <f t="shared" si="594"/>
        <v>0</v>
      </c>
      <c r="AJ2359" s="43">
        <f t="shared" si="595"/>
        <v>0</v>
      </c>
      <c r="AK2359" s="5" t="str">
        <f>_xlfn.IFNA(VLOOKUP(_xlfn.CONCAT(D2359," - ",S2359),OP!E:F,2,0),"-------------------------------------------NAO DISPONIVEL-------------------------------------------")</f>
        <v>C - RIOCARD</v>
      </c>
      <c r="AL2359" s="7" t="str">
        <f t="shared" si="581"/>
        <v>1 - -------------------------------------------NAO DISPONIVEL------------------------------------------- - 00000002359 - FETRANSPOR</v>
      </c>
      <c r="AM2359" s="7" t="str">
        <f t="shared" si="582"/>
        <v>-------------------------------------------NAO DISPONIVEL-------------------------------------------</v>
      </c>
      <c r="AN2359" s="44" cm="1">
        <f t="array" ref="AN2359">_xlfn.IFS(AJ2359=0,0,AQ2359="INATIVO",2,AQ2359="SEM CADASTRO",4,AQ2359="CPF ATIVO EM OUTRO COMPRADOR",5,AQ2359="NOVO/SEM CARTAO",6,AND(AJ2359&gt;0,AQ2359,""),8)</f>
        <v>0</v>
      </c>
      <c r="AO2359" s="45">
        <f t="shared" si="596"/>
        <v>-10</v>
      </c>
    </row>
    <row r="2360" spans="1:41" x14ac:dyDescent="0.4">
      <c r="A2360" s="21" t="str">
        <f t="shared" si="583"/>
        <v>-------------------------------------------NAO DISPONIVEL-------------------------------------------</v>
      </c>
      <c r="B2360" s="5" t="str">
        <f>_xlfn.IFNA(VLOOKUP(A2360,CNPJ!E:F,2,0),"-------------------------------------------NAO DISPONIVEL-------------------------------------------")</f>
        <v>-------------------------------------------NAO DISPONIVEL-------------------------------------------</v>
      </c>
      <c r="C2360" s="22">
        <v>1</v>
      </c>
      <c r="D2360" s="5" t="str">
        <f>_xlfn.XLOOKUP(R2360,OP!C:C,OP!B:B,,0,1)</f>
        <v>RJ</v>
      </c>
      <c r="E2360" s="23"/>
      <c r="M2360" s="26"/>
      <c r="N2360" s="27"/>
      <c r="O2360" s="28" t="str">
        <f t="shared" si="584"/>
        <v>00000002360</v>
      </c>
      <c r="R2360" s="27" t="s">
        <v>193</v>
      </c>
      <c r="S2360" s="30" t="str">
        <f>_xlfn.IFNA(VLOOKUP(_xlfn.CONCAT(D2360," - ",R2360),OP!A:D,4,0),"-------------------------------------------NAO DISPONIVEL-------------------------------------------")</f>
        <v>FETRANSPOR</v>
      </c>
      <c r="T2360" s="31"/>
      <c r="U2360" s="32"/>
      <c r="V2360" s="31"/>
      <c r="W2360" s="33">
        <f t="shared" si="585"/>
        <v>0</v>
      </c>
      <c r="X2360" s="34">
        <f t="shared" si="586"/>
        <v>0</v>
      </c>
      <c r="Y2360" s="33">
        <f t="shared" si="587"/>
        <v>0</v>
      </c>
      <c r="Z2360" s="33">
        <f t="shared" si="588"/>
        <v>0</v>
      </c>
      <c r="AA2360" s="35">
        <f t="shared" si="589"/>
        <v>0</v>
      </c>
      <c r="AB2360" s="36">
        <f t="shared" si="590"/>
        <v>0</v>
      </c>
      <c r="AC2360" s="37">
        <f t="shared" si="591"/>
        <v>0</v>
      </c>
      <c r="AD2360" s="38"/>
      <c r="AE2360" s="38"/>
      <c r="AF2360" s="39">
        <f t="shared" si="592"/>
        <v>0</v>
      </c>
      <c r="AG2360" s="40"/>
      <c r="AH2360" s="41">
        <f t="shared" si="593"/>
        <v>0</v>
      </c>
      <c r="AI2360" s="42">
        <f t="shared" si="594"/>
        <v>0</v>
      </c>
      <c r="AJ2360" s="43">
        <f t="shared" si="595"/>
        <v>0</v>
      </c>
      <c r="AK2360" s="5" t="str">
        <f>_xlfn.IFNA(VLOOKUP(_xlfn.CONCAT(D2360," - ",S2360),OP!E:F,2,0),"-------------------------------------------NAO DISPONIVEL-------------------------------------------")</f>
        <v>C - RIOCARD</v>
      </c>
      <c r="AL2360" s="7" t="str">
        <f t="shared" si="581"/>
        <v>1 - -------------------------------------------NAO DISPONIVEL------------------------------------------- - 00000002360 - FETRANSPOR</v>
      </c>
      <c r="AM2360" s="7" t="str">
        <f t="shared" si="582"/>
        <v>-------------------------------------------NAO DISPONIVEL-------------------------------------------</v>
      </c>
      <c r="AN2360" s="44" cm="1">
        <f t="array" ref="AN2360">_xlfn.IFS(AJ2360=0,0,AQ2360="INATIVO",2,AQ2360="SEM CADASTRO",4,AQ2360="CPF ATIVO EM OUTRO COMPRADOR",5,AQ2360="NOVO/SEM CARTAO",6,AND(AJ2360&gt;0,AQ2360,""),8)</f>
        <v>0</v>
      </c>
      <c r="AO2360" s="45">
        <f t="shared" si="596"/>
        <v>-10</v>
      </c>
    </row>
    <row r="2361" spans="1:41" x14ac:dyDescent="0.4">
      <c r="A2361" s="21" t="str">
        <f t="shared" si="583"/>
        <v>-------------------------------------------NAO DISPONIVEL-------------------------------------------</v>
      </c>
      <c r="B2361" s="5" t="str">
        <f>_xlfn.IFNA(VLOOKUP(A2361,CNPJ!E:F,2,0),"-------------------------------------------NAO DISPONIVEL-------------------------------------------")</f>
        <v>-------------------------------------------NAO DISPONIVEL-------------------------------------------</v>
      </c>
      <c r="C2361" s="22">
        <v>1</v>
      </c>
      <c r="D2361" s="5" t="str">
        <f>_xlfn.XLOOKUP(R2361,OP!C:C,OP!B:B,,0,1)</f>
        <v>RJ</v>
      </c>
      <c r="E2361" s="23"/>
      <c r="M2361" s="26"/>
      <c r="N2361" s="27"/>
      <c r="O2361" s="28" t="str">
        <f t="shared" si="584"/>
        <v>00000002361</v>
      </c>
      <c r="R2361" s="27" t="s">
        <v>193</v>
      </c>
      <c r="S2361" s="30" t="str">
        <f>_xlfn.IFNA(VLOOKUP(_xlfn.CONCAT(D2361," - ",R2361),OP!A:D,4,0),"-------------------------------------------NAO DISPONIVEL-------------------------------------------")</f>
        <v>FETRANSPOR</v>
      </c>
      <c r="T2361" s="31"/>
      <c r="U2361" s="32"/>
      <c r="V2361" s="31"/>
      <c r="W2361" s="33">
        <f t="shared" si="585"/>
        <v>0</v>
      </c>
      <c r="X2361" s="34">
        <f t="shared" si="586"/>
        <v>0</v>
      </c>
      <c r="Y2361" s="33">
        <f t="shared" si="587"/>
        <v>0</v>
      </c>
      <c r="Z2361" s="33">
        <f t="shared" si="588"/>
        <v>0</v>
      </c>
      <c r="AA2361" s="35">
        <f t="shared" si="589"/>
        <v>0</v>
      </c>
      <c r="AB2361" s="36">
        <f t="shared" si="590"/>
        <v>0</v>
      </c>
      <c r="AC2361" s="37">
        <f t="shared" si="591"/>
        <v>0</v>
      </c>
      <c r="AD2361" s="38"/>
      <c r="AE2361" s="38"/>
      <c r="AF2361" s="39">
        <f t="shared" si="592"/>
        <v>0</v>
      </c>
      <c r="AG2361" s="40"/>
      <c r="AH2361" s="41">
        <f t="shared" si="593"/>
        <v>0</v>
      </c>
      <c r="AI2361" s="42">
        <f t="shared" si="594"/>
        <v>0</v>
      </c>
      <c r="AJ2361" s="43">
        <f t="shared" si="595"/>
        <v>0</v>
      </c>
      <c r="AK2361" s="5" t="str">
        <f>_xlfn.IFNA(VLOOKUP(_xlfn.CONCAT(D2361," - ",S2361),OP!E:F,2,0),"-------------------------------------------NAO DISPONIVEL-------------------------------------------")</f>
        <v>C - RIOCARD</v>
      </c>
      <c r="AL2361" s="7" t="str">
        <f t="shared" si="581"/>
        <v>1 - -------------------------------------------NAO DISPONIVEL------------------------------------------- - 00000002361 - FETRANSPOR</v>
      </c>
      <c r="AM2361" s="7" t="str">
        <f t="shared" si="582"/>
        <v>-------------------------------------------NAO DISPONIVEL-------------------------------------------</v>
      </c>
      <c r="AN2361" s="44" cm="1">
        <f t="array" ref="AN2361">_xlfn.IFS(AJ2361=0,0,AQ2361="INATIVO",2,AQ2361="SEM CADASTRO",4,AQ2361="CPF ATIVO EM OUTRO COMPRADOR",5,AQ2361="NOVO/SEM CARTAO",6,AND(AJ2361&gt;0,AQ2361,""),8)</f>
        <v>0</v>
      </c>
      <c r="AO2361" s="45">
        <f t="shared" si="596"/>
        <v>-10</v>
      </c>
    </row>
    <row r="2362" spans="1:41" x14ac:dyDescent="0.4">
      <c r="A2362" s="21" t="str">
        <f t="shared" si="583"/>
        <v>-------------------------------------------NAO DISPONIVEL-------------------------------------------</v>
      </c>
      <c r="B2362" s="5" t="str">
        <f>_xlfn.IFNA(VLOOKUP(A2362,CNPJ!E:F,2,0),"-------------------------------------------NAO DISPONIVEL-------------------------------------------")</f>
        <v>-------------------------------------------NAO DISPONIVEL-------------------------------------------</v>
      </c>
      <c r="C2362" s="22">
        <v>1</v>
      </c>
      <c r="D2362" s="5" t="str">
        <f>_xlfn.XLOOKUP(R2362,OP!C:C,OP!B:B,,0,1)</f>
        <v>RJ</v>
      </c>
      <c r="E2362" s="23"/>
      <c r="M2362" s="26"/>
      <c r="N2362" s="27"/>
      <c r="O2362" s="28" t="str">
        <f t="shared" si="584"/>
        <v>00000002362</v>
      </c>
      <c r="R2362" s="27" t="s">
        <v>193</v>
      </c>
      <c r="S2362" s="30" t="str">
        <f>_xlfn.IFNA(VLOOKUP(_xlfn.CONCAT(D2362," - ",R2362),OP!A:D,4,0),"-------------------------------------------NAO DISPONIVEL-------------------------------------------")</f>
        <v>FETRANSPOR</v>
      </c>
      <c r="T2362" s="31"/>
      <c r="U2362" s="32"/>
      <c r="V2362" s="31"/>
      <c r="W2362" s="33">
        <f t="shared" si="585"/>
        <v>0</v>
      </c>
      <c r="X2362" s="34">
        <f t="shared" si="586"/>
        <v>0</v>
      </c>
      <c r="Y2362" s="33">
        <f t="shared" si="587"/>
        <v>0</v>
      </c>
      <c r="Z2362" s="33">
        <f t="shared" si="588"/>
        <v>0</v>
      </c>
      <c r="AA2362" s="35">
        <f t="shared" si="589"/>
        <v>0</v>
      </c>
      <c r="AB2362" s="36">
        <f t="shared" si="590"/>
        <v>0</v>
      </c>
      <c r="AC2362" s="37">
        <f t="shared" si="591"/>
        <v>0</v>
      </c>
      <c r="AD2362" s="38"/>
      <c r="AE2362" s="38"/>
      <c r="AF2362" s="39">
        <f t="shared" si="592"/>
        <v>0</v>
      </c>
      <c r="AG2362" s="40"/>
      <c r="AH2362" s="41">
        <f t="shared" si="593"/>
        <v>0</v>
      </c>
      <c r="AI2362" s="42">
        <f t="shared" si="594"/>
        <v>0</v>
      </c>
      <c r="AJ2362" s="43">
        <f t="shared" si="595"/>
        <v>0</v>
      </c>
      <c r="AK2362" s="5" t="str">
        <f>_xlfn.IFNA(VLOOKUP(_xlfn.CONCAT(D2362," - ",S2362),OP!E:F,2,0),"-------------------------------------------NAO DISPONIVEL-------------------------------------------")</f>
        <v>C - RIOCARD</v>
      </c>
      <c r="AL2362" s="7" t="str">
        <f t="shared" si="581"/>
        <v>1 - -------------------------------------------NAO DISPONIVEL------------------------------------------- - 00000002362 - FETRANSPOR</v>
      </c>
      <c r="AM2362" s="7" t="str">
        <f t="shared" si="582"/>
        <v>-------------------------------------------NAO DISPONIVEL-------------------------------------------</v>
      </c>
      <c r="AN2362" s="44" cm="1">
        <f t="array" ref="AN2362">_xlfn.IFS(AJ2362=0,0,AQ2362="INATIVO",2,AQ2362="SEM CADASTRO",4,AQ2362="CPF ATIVO EM OUTRO COMPRADOR",5,AQ2362="NOVO/SEM CARTAO",6,AND(AJ2362&gt;0,AQ2362,""),8)</f>
        <v>0</v>
      </c>
      <c r="AO2362" s="45">
        <f t="shared" si="596"/>
        <v>-10</v>
      </c>
    </row>
    <row r="2363" spans="1:41" x14ac:dyDescent="0.4">
      <c r="A2363" s="21" t="str">
        <f t="shared" si="583"/>
        <v>-------------------------------------------NAO DISPONIVEL-------------------------------------------</v>
      </c>
      <c r="B2363" s="5" t="str">
        <f>_xlfn.IFNA(VLOOKUP(A2363,CNPJ!E:F,2,0),"-------------------------------------------NAO DISPONIVEL-------------------------------------------")</f>
        <v>-------------------------------------------NAO DISPONIVEL-------------------------------------------</v>
      </c>
      <c r="C2363" s="22">
        <v>1</v>
      </c>
      <c r="D2363" s="5" t="str">
        <f>_xlfn.XLOOKUP(R2363,OP!C:C,OP!B:B,,0,1)</f>
        <v>RJ</v>
      </c>
      <c r="E2363" s="23"/>
      <c r="M2363" s="26"/>
      <c r="N2363" s="27"/>
      <c r="O2363" s="28" t="str">
        <f t="shared" si="584"/>
        <v>00000002363</v>
      </c>
      <c r="R2363" s="27" t="s">
        <v>193</v>
      </c>
      <c r="S2363" s="30" t="str">
        <f>_xlfn.IFNA(VLOOKUP(_xlfn.CONCAT(D2363," - ",R2363),OP!A:D,4,0),"-------------------------------------------NAO DISPONIVEL-------------------------------------------")</f>
        <v>FETRANSPOR</v>
      </c>
      <c r="T2363" s="31"/>
      <c r="U2363" s="32"/>
      <c r="V2363" s="31"/>
      <c r="W2363" s="33">
        <f t="shared" si="585"/>
        <v>0</v>
      </c>
      <c r="X2363" s="34">
        <f t="shared" si="586"/>
        <v>0</v>
      </c>
      <c r="Y2363" s="33">
        <f t="shared" si="587"/>
        <v>0</v>
      </c>
      <c r="Z2363" s="33">
        <f t="shared" si="588"/>
        <v>0</v>
      </c>
      <c r="AA2363" s="35">
        <f t="shared" si="589"/>
        <v>0</v>
      </c>
      <c r="AB2363" s="36">
        <f t="shared" si="590"/>
        <v>0</v>
      </c>
      <c r="AC2363" s="37">
        <f t="shared" si="591"/>
        <v>0</v>
      </c>
      <c r="AD2363" s="38"/>
      <c r="AE2363" s="38"/>
      <c r="AF2363" s="39">
        <f t="shared" si="592"/>
        <v>0</v>
      </c>
      <c r="AG2363" s="40"/>
      <c r="AH2363" s="41">
        <f t="shared" si="593"/>
        <v>0</v>
      </c>
      <c r="AI2363" s="42">
        <f t="shared" si="594"/>
        <v>0</v>
      </c>
      <c r="AJ2363" s="43">
        <f t="shared" si="595"/>
        <v>0</v>
      </c>
      <c r="AK2363" s="5" t="str">
        <f>_xlfn.IFNA(VLOOKUP(_xlfn.CONCAT(D2363," - ",S2363),OP!E:F,2,0),"-------------------------------------------NAO DISPONIVEL-------------------------------------------")</f>
        <v>C - RIOCARD</v>
      </c>
      <c r="AL2363" s="7" t="str">
        <f t="shared" si="581"/>
        <v>1 - -------------------------------------------NAO DISPONIVEL------------------------------------------- - 00000002363 - FETRANSPOR</v>
      </c>
      <c r="AM2363" s="7" t="str">
        <f t="shared" si="582"/>
        <v>-------------------------------------------NAO DISPONIVEL-------------------------------------------</v>
      </c>
      <c r="AN2363" s="44" cm="1">
        <f t="array" ref="AN2363">_xlfn.IFS(AJ2363=0,0,AQ2363="INATIVO",2,AQ2363="SEM CADASTRO",4,AQ2363="CPF ATIVO EM OUTRO COMPRADOR",5,AQ2363="NOVO/SEM CARTAO",6,AND(AJ2363&gt;0,AQ2363,""),8)</f>
        <v>0</v>
      </c>
      <c r="AO2363" s="45">
        <f t="shared" si="596"/>
        <v>-10</v>
      </c>
    </row>
    <row r="2364" spans="1:41" x14ac:dyDescent="0.4">
      <c r="A2364" s="21" t="str">
        <f t="shared" si="583"/>
        <v>-------------------------------------------NAO DISPONIVEL-------------------------------------------</v>
      </c>
      <c r="B2364" s="5" t="str">
        <f>_xlfn.IFNA(VLOOKUP(A2364,CNPJ!E:F,2,0),"-------------------------------------------NAO DISPONIVEL-------------------------------------------")</f>
        <v>-------------------------------------------NAO DISPONIVEL-------------------------------------------</v>
      </c>
      <c r="C2364" s="22">
        <v>1</v>
      </c>
      <c r="D2364" s="5" t="str">
        <f>_xlfn.XLOOKUP(R2364,OP!C:C,OP!B:B,,0,1)</f>
        <v>RJ</v>
      </c>
      <c r="E2364" s="23"/>
      <c r="M2364" s="26"/>
      <c r="N2364" s="27"/>
      <c r="O2364" s="28" t="str">
        <f t="shared" si="584"/>
        <v>00000002364</v>
      </c>
      <c r="R2364" s="27" t="s">
        <v>193</v>
      </c>
      <c r="S2364" s="30" t="str">
        <f>_xlfn.IFNA(VLOOKUP(_xlfn.CONCAT(D2364," - ",R2364),OP!A:D,4,0),"-------------------------------------------NAO DISPONIVEL-------------------------------------------")</f>
        <v>FETRANSPOR</v>
      </c>
      <c r="T2364" s="31"/>
      <c r="U2364" s="32"/>
      <c r="V2364" s="31"/>
      <c r="W2364" s="33">
        <f t="shared" si="585"/>
        <v>0</v>
      </c>
      <c r="X2364" s="34">
        <f t="shared" si="586"/>
        <v>0</v>
      </c>
      <c r="Y2364" s="33">
        <f t="shared" si="587"/>
        <v>0</v>
      </c>
      <c r="Z2364" s="33">
        <f t="shared" si="588"/>
        <v>0</v>
      </c>
      <c r="AA2364" s="35">
        <f t="shared" si="589"/>
        <v>0</v>
      </c>
      <c r="AB2364" s="36">
        <f t="shared" si="590"/>
        <v>0</v>
      </c>
      <c r="AC2364" s="37">
        <f t="shared" si="591"/>
        <v>0</v>
      </c>
      <c r="AD2364" s="38"/>
      <c r="AE2364" s="38"/>
      <c r="AF2364" s="39">
        <f t="shared" si="592"/>
        <v>0</v>
      </c>
      <c r="AG2364" s="40"/>
      <c r="AH2364" s="41">
        <f t="shared" si="593"/>
        <v>0</v>
      </c>
      <c r="AI2364" s="42">
        <f t="shared" si="594"/>
        <v>0</v>
      </c>
      <c r="AJ2364" s="43">
        <f t="shared" si="595"/>
        <v>0</v>
      </c>
      <c r="AK2364" s="5" t="str">
        <f>_xlfn.IFNA(VLOOKUP(_xlfn.CONCAT(D2364," - ",S2364),OP!E:F,2,0),"-------------------------------------------NAO DISPONIVEL-------------------------------------------")</f>
        <v>C - RIOCARD</v>
      </c>
      <c r="AL2364" s="7" t="str">
        <f t="shared" si="581"/>
        <v>1 - -------------------------------------------NAO DISPONIVEL------------------------------------------- - 00000002364 - FETRANSPOR</v>
      </c>
      <c r="AM2364" s="7" t="str">
        <f t="shared" si="582"/>
        <v>-------------------------------------------NAO DISPONIVEL-------------------------------------------</v>
      </c>
      <c r="AN2364" s="44" cm="1">
        <f t="array" ref="AN2364">_xlfn.IFS(AJ2364=0,0,AQ2364="INATIVO",2,AQ2364="SEM CADASTRO",4,AQ2364="CPF ATIVO EM OUTRO COMPRADOR",5,AQ2364="NOVO/SEM CARTAO",6,AND(AJ2364&gt;0,AQ2364,""),8)</f>
        <v>0</v>
      </c>
      <c r="AO2364" s="45">
        <f t="shared" si="596"/>
        <v>-10</v>
      </c>
    </row>
    <row r="2365" spans="1:41" x14ac:dyDescent="0.4">
      <c r="A2365" s="21" t="str">
        <f t="shared" si="583"/>
        <v>-------------------------------------------NAO DISPONIVEL-------------------------------------------</v>
      </c>
      <c r="B2365" s="5" t="str">
        <f>_xlfn.IFNA(VLOOKUP(A2365,CNPJ!E:F,2,0),"-------------------------------------------NAO DISPONIVEL-------------------------------------------")</f>
        <v>-------------------------------------------NAO DISPONIVEL-------------------------------------------</v>
      </c>
      <c r="C2365" s="22">
        <v>1</v>
      </c>
      <c r="D2365" s="5" t="str">
        <f>_xlfn.XLOOKUP(R2365,OP!C:C,OP!B:B,,0,1)</f>
        <v>RJ</v>
      </c>
      <c r="E2365" s="23"/>
      <c r="M2365" s="26"/>
      <c r="N2365" s="27"/>
      <c r="O2365" s="28" t="str">
        <f t="shared" si="584"/>
        <v>00000002365</v>
      </c>
      <c r="R2365" s="27" t="s">
        <v>193</v>
      </c>
      <c r="S2365" s="30" t="str">
        <f>_xlfn.IFNA(VLOOKUP(_xlfn.CONCAT(D2365," - ",R2365),OP!A:D,4,0),"-------------------------------------------NAO DISPONIVEL-------------------------------------------")</f>
        <v>FETRANSPOR</v>
      </c>
      <c r="T2365" s="31"/>
      <c r="U2365" s="32"/>
      <c r="V2365" s="31"/>
      <c r="W2365" s="33">
        <f t="shared" si="585"/>
        <v>0</v>
      </c>
      <c r="X2365" s="34">
        <f t="shared" si="586"/>
        <v>0</v>
      </c>
      <c r="Y2365" s="33">
        <f t="shared" si="587"/>
        <v>0</v>
      </c>
      <c r="Z2365" s="33">
        <f t="shared" si="588"/>
        <v>0</v>
      </c>
      <c r="AA2365" s="35">
        <f t="shared" si="589"/>
        <v>0</v>
      </c>
      <c r="AB2365" s="36">
        <f t="shared" si="590"/>
        <v>0</v>
      </c>
      <c r="AC2365" s="37">
        <f t="shared" si="591"/>
        <v>0</v>
      </c>
      <c r="AD2365" s="38"/>
      <c r="AE2365" s="38"/>
      <c r="AF2365" s="39">
        <f t="shared" si="592"/>
        <v>0</v>
      </c>
      <c r="AG2365" s="40"/>
      <c r="AH2365" s="41">
        <f t="shared" si="593"/>
        <v>0</v>
      </c>
      <c r="AI2365" s="42">
        <f t="shared" si="594"/>
        <v>0</v>
      </c>
      <c r="AJ2365" s="43">
        <f t="shared" si="595"/>
        <v>0</v>
      </c>
      <c r="AK2365" s="5" t="str">
        <f>_xlfn.IFNA(VLOOKUP(_xlfn.CONCAT(D2365," - ",S2365),OP!E:F,2,0),"-------------------------------------------NAO DISPONIVEL-------------------------------------------")</f>
        <v>C - RIOCARD</v>
      </c>
      <c r="AL2365" s="7" t="str">
        <f t="shared" si="581"/>
        <v>1 - -------------------------------------------NAO DISPONIVEL------------------------------------------- - 00000002365 - FETRANSPOR</v>
      </c>
      <c r="AM2365" s="7" t="str">
        <f t="shared" si="582"/>
        <v>-------------------------------------------NAO DISPONIVEL-------------------------------------------</v>
      </c>
      <c r="AN2365" s="44" cm="1">
        <f t="array" ref="AN2365">_xlfn.IFS(AJ2365=0,0,AQ2365="INATIVO",2,AQ2365="SEM CADASTRO",4,AQ2365="CPF ATIVO EM OUTRO COMPRADOR",5,AQ2365="NOVO/SEM CARTAO",6,AND(AJ2365&gt;0,AQ2365,""),8)</f>
        <v>0</v>
      </c>
      <c r="AO2365" s="45">
        <f t="shared" si="596"/>
        <v>-10</v>
      </c>
    </row>
    <row r="2366" spans="1:41" x14ac:dyDescent="0.4">
      <c r="A2366" s="21" t="str">
        <f t="shared" si="583"/>
        <v>-------------------------------------------NAO DISPONIVEL-------------------------------------------</v>
      </c>
      <c r="B2366" s="5" t="str">
        <f>_xlfn.IFNA(VLOOKUP(A2366,CNPJ!E:F,2,0),"-------------------------------------------NAO DISPONIVEL-------------------------------------------")</f>
        <v>-------------------------------------------NAO DISPONIVEL-------------------------------------------</v>
      </c>
      <c r="C2366" s="22">
        <v>1</v>
      </c>
      <c r="D2366" s="5" t="str">
        <f>_xlfn.XLOOKUP(R2366,OP!C:C,OP!B:B,,0,1)</f>
        <v>RJ</v>
      </c>
      <c r="E2366" s="23"/>
      <c r="M2366" s="26"/>
      <c r="N2366" s="27"/>
      <c r="O2366" s="28" t="str">
        <f t="shared" si="584"/>
        <v>00000002366</v>
      </c>
      <c r="R2366" s="27" t="s">
        <v>193</v>
      </c>
      <c r="S2366" s="30" t="str">
        <f>_xlfn.IFNA(VLOOKUP(_xlfn.CONCAT(D2366," - ",R2366),OP!A:D,4,0),"-------------------------------------------NAO DISPONIVEL-------------------------------------------")</f>
        <v>FETRANSPOR</v>
      </c>
      <c r="T2366" s="31"/>
      <c r="U2366" s="32"/>
      <c r="V2366" s="31"/>
      <c r="W2366" s="33">
        <f t="shared" si="585"/>
        <v>0</v>
      </c>
      <c r="X2366" s="34">
        <f t="shared" si="586"/>
        <v>0</v>
      </c>
      <c r="Y2366" s="33">
        <f t="shared" si="587"/>
        <v>0</v>
      </c>
      <c r="Z2366" s="33">
        <f t="shared" si="588"/>
        <v>0</v>
      </c>
      <c r="AA2366" s="35">
        <f t="shared" si="589"/>
        <v>0</v>
      </c>
      <c r="AB2366" s="36">
        <f t="shared" si="590"/>
        <v>0</v>
      </c>
      <c r="AC2366" s="37">
        <f t="shared" si="591"/>
        <v>0</v>
      </c>
      <c r="AD2366" s="38"/>
      <c r="AE2366" s="38"/>
      <c r="AF2366" s="39">
        <f t="shared" si="592"/>
        <v>0</v>
      </c>
      <c r="AG2366" s="40"/>
      <c r="AH2366" s="41">
        <f t="shared" si="593"/>
        <v>0</v>
      </c>
      <c r="AI2366" s="42">
        <f t="shared" si="594"/>
        <v>0</v>
      </c>
      <c r="AJ2366" s="43">
        <f t="shared" si="595"/>
        <v>0</v>
      </c>
      <c r="AK2366" s="5" t="str">
        <f>_xlfn.IFNA(VLOOKUP(_xlfn.CONCAT(D2366," - ",S2366),OP!E:F,2,0),"-------------------------------------------NAO DISPONIVEL-------------------------------------------")</f>
        <v>C - RIOCARD</v>
      </c>
      <c r="AL2366" s="7" t="str">
        <f t="shared" si="581"/>
        <v>1 - -------------------------------------------NAO DISPONIVEL------------------------------------------- - 00000002366 - FETRANSPOR</v>
      </c>
      <c r="AM2366" s="7" t="str">
        <f t="shared" si="582"/>
        <v>-------------------------------------------NAO DISPONIVEL-------------------------------------------</v>
      </c>
      <c r="AN2366" s="44" cm="1">
        <f t="array" ref="AN2366">_xlfn.IFS(AJ2366=0,0,AQ2366="INATIVO",2,AQ2366="SEM CADASTRO",4,AQ2366="CPF ATIVO EM OUTRO COMPRADOR",5,AQ2366="NOVO/SEM CARTAO",6,AND(AJ2366&gt;0,AQ2366,""),8)</f>
        <v>0</v>
      </c>
      <c r="AO2366" s="45">
        <f t="shared" si="596"/>
        <v>-10</v>
      </c>
    </row>
    <row r="2367" spans="1:41" x14ac:dyDescent="0.4">
      <c r="A2367" s="21" t="str">
        <f t="shared" si="583"/>
        <v>-------------------------------------------NAO DISPONIVEL-------------------------------------------</v>
      </c>
      <c r="B2367" s="5" t="str">
        <f>_xlfn.IFNA(VLOOKUP(A2367,CNPJ!E:F,2,0),"-------------------------------------------NAO DISPONIVEL-------------------------------------------")</f>
        <v>-------------------------------------------NAO DISPONIVEL-------------------------------------------</v>
      </c>
      <c r="C2367" s="22">
        <v>1</v>
      </c>
      <c r="D2367" s="5" t="str">
        <f>_xlfn.XLOOKUP(R2367,OP!C:C,OP!B:B,,0,1)</f>
        <v>RJ</v>
      </c>
      <c r="E2367" s="23"/>
      <c r="M2367" s="26"/>
      <c r="N2367" s="27"/>
      <c r="O2367" s="28" t="str">
        <f t="shared" si="584"/>
        <v>00000002367</v>
      </c>
      <c r="R2367" s="27" t="s">
        <v>193</v>
      </c>
      <c r="S2367" s="30" t="str">
        <f>_xlfn.IFNA(VLOOKUP(_xlfn.CONCAT(D2367," - ",R2367),OP!A:D,4,0),"-------------------------------------------NAO DISPONIVEL-------------------------------------------")</f>
        <v>FETRANSPOR</v>
      </c>
      <c r="T2367" s="31"/>
      <c r="U2367" s="32"/>
      <c r="V2367" s="31"/>
      <c r="W2367" s="33">
        <f t="shared" si="585"/>
        <v>0</v>
      </c>
      <c r="X2367" s="34">
        <f t="shared" si="586"/>
        <v>0</v>
      </c>
      <c r="Y2367" s="33">
        <f t="shared" si="587"/>
        <v>0</v>
      </c>
      <c r="Z2367" s="33">
        <f t="shared" si="588"/>
        <v>0</v>
      </c>
      <c r="AA2367" s="35">
        <f t="shared" si="589"/>
        <v>0</v>
      </c>
      <c r="AB2367" s="36">
        <f t="shared" si="590"/>
        <v>0</v>
      </c>
      <c r="AC2367" s="37">
        <f t="shared" si="591"/>
        <v>0</v>
      </c>
      <c r="AD2367" s="38"/>
      <c r="AE2367" s="38"/>
      <c r="AF2367" s="39">
        <f t="shared" si="592"/>
        <v>0</v>
      </c>
      <c r="AG2367" s="40"/>
      <c r="AH2367" s="41">
        <f t="shared" si="593"/>
        <v>0</v>
      </c>
      <c r="AI2367" s="42">
        <f t="shared" si="594"/>
        <v>0</v>
      </c>
      <c r="AJ2367" s="43">
        <f t="shared" si="595"/>
        <v>0</v>
      </c>
      <c r="AK2367" s="5" t="str">
        <f>_xlfn.IFNA(VLOOKUP(_xlfn.CONCAT(D2367," - ",S2367),OP!E:F,2,0),"-------------------------------------------NAO DISPONIVEL-------------------------------------------")</f>
        <v>C - RIOCARD</v>
      </c>
      <c r="AL2367" s="7" t="str">
        <f t="shared" si="581"/>
        <v>1 - -------------------------------------------NAO DISPONIVEL------------------------------------------- - 00000002367 - FETRANSPOR</v>
      </c>
      <c r="AM2367" s="7" t="str">
        <f t="shared" si="582"/>
        <v>-------------------------------------------NAO DISPONIVEL-------------------------------------------</v>
      </c>
      <c r="AN2367" s="44" cm="1">
        <f t="array" ref="AN2367">_xlfn.IFS(AJ2367=0,0,AQ2367="INATIVO",2,AQ2367="SEM CADASTRO",4,AQ2367="CPF ATIVO EM OUTRO COMPRADOR",5,AQ2367="NOVO/SEM CARTAO",6,AND(AJ2367&gt;0,AQ2367,""),8)</f>
        <v>0</v>
      </c>
      <c r="AO2367" s="45">
        <f t="shared" si="596"/>
        <v>-10</v>
      </c>
    </row>
    <row r="2368" spans="1:41" x14ac:dyDescent="0.4">
      <c r="A2368" s="21" t="str">
        <f t="shared" si="583"/>
        <v>-------------------------------------------NAO DISPONIVEL-------------------------------------------</v>
      </c>
      <c r="B2368" s="5" t="str">
        <f>_xlfn.IFNA(VLOOKUP(A2368,CNPJ!E:F,2,0),"-------------------------------------------NAO DISPONIVEL-------------------------------------------")</f>
        <v>-------------------------------------------NAO DISPONIVEL-------------------------------------------</v>
      </c>
      <c r="C2368" s="22">
        <v>1</v>
      </c>
      <c r="D2368" s="5" t="str">
        <f>_xlfn.XLOOKUP(R2368,OP!C:C,OP!B:B,,0,1)</f>
        <v>RJ</v>
      </c>
      <c r="E2368" s="23"/>
      <c r="M2368" s="26"/>
      <c r="N2368" s="27"/>
      <c r="O2368" s="28" t="str">
        <f t="shared" si="584"/>
        <v>00000002368</v>
      </c>
      <c r="R2368" s="27" t="s">
        <v>193</v>
      </c>
      <c r="S2368" s="30" t="str">
        <f>_xlfn.IFNA(VLOOKUP(_xlfn.CONCAT(D2368," - ",R2368),OP!A:D,4,0),"-------------------------------------------NAO DISPONIVEL-------------------------------------------")</f>
        <v>FETRANSPOR</v>
      </c>
      <c r="T2368" s="31"/>
      <c r="U2368" s="32"/>
      <c r="V2368" s="31"/>
      <c r="W2368" s="33">
        <f t="shared" si="585"/>
        <v>0</v>
      </c>
      <c r="X2368" s="34">
        <f t="shared" si="586"/>
        <v>0</v>
      </c>
      <c r="Y2368" s="33">
        <f t="shared" si="587"/>
        <v>0</v>
      </c>
      <c r="Z2368" s="33">
        <f t="shared" si="588"/>
        <v>0</v>
      </c>
      <c r="AA2368" s="35">
        <f t="shared" si="589"/>
        <v>0</v>
      </c>
      <c r="AB2368" s="36">
        <f t="shared" si="590"/>
        <v>0</v>
      </c>
      <c r="AC2368" s="37">
        <f t="shared" si="591"/>
        <v>0</v>
      </c>
      <c r="AD2368" s="38"/>
      <c r="AE2368" s="38"/>
      <c r="AF2368" s="39">
        <f t="shared" si="592"/>
        <v>0</v>
      </c>
      <c r="AG2368" s="40"/>
      <c r="AH2368" s="41">
        <f t="shared" si="593"/>
        <v>0</v>
      </c>
      <c r="AI2368" s="42">
        <f t="shared" si="594"/>
        <v>0</v>
      </c>
      <c r="AJ2368" s="43">
        <f t="shared" si="595"/>
        <v>0</v>
      </c>
      <c r="AK2368" s="5" t="str">
        <f>_xlfn.IFNA(VLOOKUP(_xlfn.CONCAT(D2368," - ",S2368),OP!E:F,2,0),"-------------------------------------------NAO DISPONIVEL-------------------------------------------")</f>
        <v>C - RIOCARD</v>
      </c>
      <c r="AL2368" s="7" t="str">
        <f t="shared" si="581"/>
        <v>1 - -------------------------------------------NAO DISPONIVEL------------------------------------------- - 00000002368 - FETRANSPOR</v>
      </c>
      <c r="AM2368" s="7" t="str">
        <f t="shared" si="582"/>
        <v>-------------------------------------------NAO DISPONIVEL-------------------------------------------</v>
      </c>
      <c r="AN2368" s="44" cm="1">
        <f t="array" ref="AN2368">_xlfn.IFS(AJ2368=0,0,AQ2368="INATIVO",2,AQ2368="SEM CADASTRO",4,AQ2368="CPF ATIVO EM OUTRO COMPRADOR",5,AQ2368="NOVO/SEM CARTAO",6,AND(AJ2368&gt;0,AQ2368,""),8)</f>
        <v>0</v>
      </c>
      <c r="AO2368" s="45">
        <f t="shared" si="596"/>
        <v>-10</v>
      </c>
    </row>
    <row r="2369" spans="1:41" x14ac:dyDescent="0.4">
      <c r="A2369" s="21" t="str">
        <f t="shared" si="583"/>
        <v>-------------------------------------------NAO DISPONIVEL-------------------------------------------</v>
      </c>
      <c r="B2369" s="5" t="str">
        <f>_xlfn.IFNA(VLOOKUP(A2369,CNPJ!E:F,2,0),"-------------------------------------------NAO DISPONIVEL-------------------------------------------")</f>
        <v>-------------------------------------------NAO DISPONIVEL-------------------------------------------</v>
      </c>
      <c r="C2369" s="22">
        <v>1</v>
      </c>
      <c r="D2369" s="5" t="str">
        <f>_xlfn.XLOOKUP(R2369,OP!C:C,OP!B:B,,0,1)</f>
        <v>RJ</v>
      </c>
      <c r="E2369" s="23"/>
      <c r="M2369" s="26"/>
      <c r="N2369" s="27"/>
      <c r="O2369" s="28" t="str">
        <f t="shared" si="584"/>
        <v>00000002369</v>
      </c>
      <c r="R2369" s="27" t="s">
        <v>193</v>
      </c>
      <c r="S2369" s="30" t="str">
        <f>_xlfn.IFNA(VLOOKUP(_xlfn.CONCAT(D2369," - ",R2369),OP!A:D,4,0),"-------------------------------------------NAO DISPONIVEL-------------------------------------------")</f>
        <v>FETRANSPOR</v>
      </c>
      <c r="T2369" s="31"/>
      <c r="U2369" s="32"/>
      <c r="V2369" s="31"/>
      <c r="W2369" s="33">
        <f t="shared" si="585"/>
        <v>0</v>
      </c>
      <c r="X2369" s="34">
        <f t="shared" si="586"/>
        <v>0</v>
      </c>
      <c r="Y2369" s="33">
        <f t="shared" si="587"/>
        <v>0</v>
      </c>
      <c r="Z2369" s="33">
        <f t="shared" si="588"/>
        <v>0</v>
      </c>
      <c r="AA2369" s="35">
        <f t="shared" si="589"/>
        <v>0</v>
      </c>
      <c r="AB2369" s="36">
        <f t="shared" si="590"/>
        <v>0</v>
      </c>
      <c r="AC2369" s="37">
        <f t="shared" si="591"/>
        <v>0</v>
      </c>
      <c r="AD2369" s="38"/>
      <c r="AE2369" s="38"/>
      <c r="AF2369" s="39">
        <f t="shared" si="592"/>
        <v>0</v>
      </c>
      <c r="AG2369" s="40"/>
      <c r="AH2369" s="41">
        <f t="shared" si="593"/>
        <v>0</v>
      </c>
      <c r="AI2369" s="42">
        <f t="shared" si="594"/>
        <v>0</v>
      </c>
      <c r="AJ2369" s="43">
        <f t="shared" si="595"/>
        <v>0</v>
      </c>
      <c r="AK2369" s="5" t="str">
        <f>_xlfn.IFNA(VLOOKUP(_xlfn.CONCAT(D2369," - ",S2369),OP!E:F,2,0),"-------------------------------------------NAO DISPONIVEL-------------------------------------------")</f>
        <v>C - RIOCARD</v>
      </c>
      <c r="AL2369" s="7" t="str">
        <f t="shared" si="581"/>
        <v>1 - -------------------------------------------NAO DISPONIVEL------------------------------------------- - 00000002369 - FETRANSPOR</v>
      </c>
      <c r="AM2369" s="7" t="str">
        <f t="shared" si="582"/>
        <v>-------------------------------------------NAO DISPONIVEL-------------------------------------------</v>
      </c>
      <c r="AN2369" s="44" cm="1">
        <f t="array" ref="AN2369">_xlfn.IFS(AJ2369=0,0,AQ2369="INATIVO",2,AQ2369="SEM CADASTRO",4,AQ2369="CPF ATIVO EM OUTRO COMPRADOR",5,AQ2369="NOVO/SEM CARTAO",6,AND(AJ2369&gt;0,AQ2369,""),8)</f>
        <v>0</v>
      </c>
      <c r="AO2369" s="45">
        <f t="shared" si="596"/>
        <v>-10</v>
      </c>
    </row>
    <row r="2370" spans="1:41" x14ac:dyDescent="0.4">
      <c r="A2370" s="21" t="str">
        <f t="shared" si="583"/>
        <v>-------------------------------------------NAO DISPONIVEL-------------------------------------------</v>
      </c>
      <c r="B2370" s="5" t="str">
        <f>_xlfn.IFNA(VLOOKUP(A2370,CNPJ!E:F,2,0),"-------------------------------------------NAO DISPONIVEL-------------------------------------------")</f>
        <v>-------------------------------------------NAO DISPONIVEL-------------------------------------------</v>
      </c>
      <c r="C2370" s="22">
        <v>1</v>
      </c>
      <c r="D2370" s="5" t="str">
        <f>_xlfn.XLOOKUP(R2370,OP!C:C,OP!B:B,,0,1)</f>
        <v>RJ</v>
      </c>
      <c r="E2370" s="23"/>
      <c r="M2370" s="26"/>
      <c r="N2370" s="27"/>
      <c r="O2370" s="28" t="str">
        <f t="shared" si="584"/>
        <v>00000002370</v>
      </c>
      <c r="R2370" s="27" t="s">
        <v>193</v>
      </c>
      <c r="S2370" s="30" t="str">
        <f>_xlfn.IFNA(VLOOKUP(_xlfn.CONCAT(D2370," - ",R2370),OP!A:D,4,0),"-------------------------------------------NAO DISPONIVEL-------------------------------------------")</f>
        <v>FETRANSPOR</v>
      </c>
      <c r="T2370" s="31"/>
      <c r="U2370" s="32"/>
      <c r="V2370" s="31"/>
      <c r="W2370" s="33">
        <f t="shared" si="585"/>
        <v>0</v>
      </c>
      <c r="X2370" s="34">
        <f t="shared" si="586"/>
        <v>0</v>
      </c>
      <c r="Y2370" s="33">
        <f t="shared" si="587"/>
        <v>0</v>
      </c>
      <c r="Z2370" s="33">
        <f t="shared" si="588"/>
        <v>0</v>
      </c>
      <c r="AA2370" s="35">
        <f t="shared" si="589"/>
        <v>0</v>
      </c>
      <c r="AB2370" s="36">
        <f t="shared" si="590"/>
        <v>0</v>
      </c>
      <c r="AC2370" s="37">
        <f t="shared" si="591"/>
        <v>0</v>
      </c>
      <c r="AD2370" s="38"/>
      <c r="AE2370" s="38"/>
      <c r="AF2370" s="39">
        <f t="shared" si="592"/>
        <v>0</v>
      </c>
      <c r="AG2370" s="40"/>
      <c r="AH2370" s="41">
        <f t="shared" si="593"/>
        <v>0</v>
      </c>
      <c r="AI2370" s="42">
        <f t="shared" si="594"/>
        <v>0</v>
      </c>
      <c r="AJ2370" s="43">
        <f t="shared" si="595"/>
        <v>0</v>
      </c>
      <c r="AK2370" s="5" t="str">
        <f>_xlfn.IFNA(VLOOKUP(_xlfn.CONCAT(D2370," - ",S2370),OP!E:F,2,0),"-------------------------------------------NAO DISPONIVEL-------------------------------------------")</f>
        <v>C - RIOCARD</v>
      </c>
      <c r="AL2370" s="7" t="str">
        <f t="shared" ref="AL2370:AL2433" si="597">_xlfn.CONCAT(C2370," - ",B2370," - ",O2370," - ",S2370)</f>
        <v>1 - -------------------------------------------NAO DISPONIVEL------------------------------------------- - 00000002370 - FETRANSPOR</v>
      </c>
      <c r="AM2370" s="7" t="str">
        <f t="shared" ref="AM2370:AM2433" si="598">_xlfn.CONCAT(B2370,L2370,LEFT(M2370,3))</f>
        <v>-------------------------------------------NAO DISPONIVEL-------------------------------------------</v>
      </c>
      <c r="AN2370" s="44" cm="1">
        <f t="array" ref="AN2370">_xlfn.IFS(AJ2370=0,0,AQ2370="INATIVO",2,AQ2370="SEM CADASTRO",4,AQ2370="CPF ATIVO EM OUTRO COMPRADOR",5,AQ2370="NOVO/SEM CARTAO",6,AND(AJ2370&gt;0,AQ2370,""),8)</f>
        <v>0</v>
      </c>
      <c r="AO2370" s="45">
        <f t="shared" si="596"/>
        <v>-10</v>
      </c>
    </row>
    <row r="2371" spans="1:41" x14ac:dyDescent="0.4">
      <c r="A2371" s="21" t="str">
        <f t="shared" ref="A2371:A2434" si="599">IF(AND(E2371&lt;&gt;"",F2371&lt;&gt;""),TRIM(_xlfn.CONCAT(D2371," - ",S2371," - ",E2371," - ",F2371)),"-------------------------------------------NAO DISPONIVEL-------------------------------------------")</f>
        <v>-------------------------------------------NAO DISPONIVEL-------------------------------------------</v>
      </c>
      <c r="B2371" s="5" t="str">
        <f>_xlfn.IFNA(VLOOKUP(A2371,CNPJ!E:F,2,0),"-------------------------------------------NAO DISPONIVEL-------------------------------------------")</f>
        <v>-------------------------------------------NAO DISPONIVEL-------------------------------------------</v>
      </c>
      <c r="C2371" s="22">
        <v>1</v>
      </c>
      <c r="D2371" s="5" t="str">
        <f>_xlfn.XLOOKUP(R2371,OP!C:C,OP!B:B,,0,1)</f>
        <v>RJ</v>
      </c>
      <c r="E2371" s="23"/>
      <c r="M2371" s="26"/>
      <c r="N2371" s="27"/>
      <c r="O2371" s="28" t="str">
        <f t="shared" ref="O2371:O2434" si="600">IF(N2371="",TEXT(ROW(),"00000000000"),IF(N2371="00000000000",TEXT(ROW(),"00000000000"),TRIM(TEXT(N2371,"00000000000"))))</f>
        <v>00000002371</v>
      </c>
      <c r="R2371" s="27" t="s">
        <v>193</v>
      </c>
      <c r="S2371" s="30" t="str">
        <f>_xlfn.IFNA(VLOOKUP(_xlfn.CONCAT(D2371," - ",R2371),OP!A:D,4,0),"-------------------------------------------NAO DISPONIVEL-------------------------------------------")</f>
        <v>FETRANSPOR</v>
      </c>
      <c r="T2371" s="31"/>
      <c r="U2371" s="32"/>
      <c r="V2371" s="31"/>
      <c r="W2371" s="33">
        <f t="shared" ref="W2371:W2434" si="601">ROUND(T2371,2)</f>
        <v>0</v>
      </c>
      <c r="X2371" s="34">
        <f t="shared" ref="X2371:X2434" si="602">ROUND(U2371,0)</f>
        <v>0</v>
      </c>
      <c r="Y2371" s="33">
        <f t="shared" ref="Y2371:Y2434" si="603">ROUND(V2371,2)</f>
        <v>0</v>
      </c>
      <c r="Z2371" s="33">
        <f t="shared" ref="Z2371:Z2434" si="604">(X2371*Y2371)-W2371</f>
        <v>0</v>
      </c>
      <c r="AA2371" s="35">
        <f t="shared" ref="AA2371:AA2434" si="605">Y2371</f>
        <v>0</v>
      </c>
      <c r="AB2371" s="36">
        <f t="shared" ref="AB2371:AB2434" si="606">Z2371</f>
        <v>0</v>
      </c>
      <c r="AC2371" s="37">
        <f t="shared" ref="AC2371:AC2434" si="607">ROUND(IF(AL2371=AL2370,0,SUMIF(AL:AL,AL2371,AB:AB)),2)</f>
        <v>0</v>
      </c>
      <c r="AD2371" s="38"/>
      <c r="AE2371" s="38"/>
      <c r="AF2371" s="39">
        <f t="shared" ref="AF2371:AF2434" si="608">ROUND(SUM(AD2371,AE2371),2)</f>
        <v>0</v>
      </c>
      <c r="AG2371" s="40"/>
      <c r="AH2371" s="41">
        <f t="shared" ref="AH2371:AH2434" si="609">ROUND(AG2371,2)</f>
        <v>0</v>
      </c>
      <c r="AI2371" s="42">
        <f t="shared" ref="AI2371:AI2434" si="610">ROUND(IF(AH2371=0,0,IF(AF2371-AH2371&lt;0,0,IF(AF2371-AH2371&gt;AC2371,AC2371,AF2371-AH2371))),2)</f>
        <v>0</v>
      </c>
      <c r="AJ2371" s="43">
        <f t="shared" ref="AJ2371:AJ2434" si="611">ROUND(IF(AC2371=0,0,IF(AH2371=0,AC2371,AC2371-AI2371)),2)</f>
        <v>0</v>
      </c>
      <c r="AK2371" s="5" t="str">
        <f>_xlfn.IFNA(VLOOKUP(_xlfn.CONCAT(D2371," - ",S2371),OP!E:F,2,0),"-------------------------------------------NAO DISPONIVEL-------------------------------------------")</f>
        <v>C - RIOCARD</v>
      </c>
      <c r="AL2371" s="7" t="str">
        <f t="shared" si="597"/>
        <v>1 - -------------------------------------------NAO DISPONIVEL------------------------------------------- - 00000002371 - FETRANSPOR</v>
      </c>
      <c r="AM2371" s="7" t="str">
        <f t="shared" si="598"/>
        <v>-------------------------------------------NAO DISPONIVEL-------------------------------------------</v>
      </c>
      <c r="AN2371" s="44" cm="1">
        <f t="array" ref="AN2371">_xlfn.IFS(AJ2371=0,0,AQ2371="INATIVO",2,AQ2371="SEM CADASTRO",4,AQ2371="CPF ATIVO EM OUTRO COMPRADOR",5,AQ2371="NOVO/SEM CARTAO",6,AND(AJ2371&gt;0,AQ2371,""),8)</f>
        <v>0</v>
      </c>
      <c r="AO2371" s="45">
        <f t="shared" ref="AO2371:AO2434" si="612">AF2371-(10-AJ2371)</f>
        <v>-10</v>
      </c>
    </row>
    <row r="2372" spans="1:41" x14ac:dyDescent="0.4">
      <c r="A2372" s="21" t="str">
        <f t="shared" si="599"/>
        <v>-------------------------------------------NAO DISPONIVEL-------------------------------------------</v>
      </c>
      <c r="B2372" s="5" t="str">
        <f>_xlfn.IFNA(VLOOKUP(A2372,CNPJ!E:F,2,0),"-------------------------------------------NAO DISPONIVEL-------------------------------------------")</f>
        <v>-------------------------------------------NAO DISPONIVEL-------------------------------------------</v>
      </c>
      <c r="C2372" s="22">
        <v>1</v>
      </c>
      <c r="D2372" s="5" t="str">
        <f>_xlfn.XLOOKUP(R2372,OP!C:C,OP!B:B,,0,1)</f>
        <v>RJ</v>
      </c>
      <c r="E2372" s="23"/>
      <c r="M2372" s="26"/>
      <c r="N2372" s="27"/>
      <c r="O2372" s="28" t="str">
        <f t="shared" si="600"/>
        <v>00000002372</v>
      </c>
      <c r="R2372" s="27" t="s">
        <v>193</v>
      </c>
      <c r="S2372" s="30" t="str">
        <f>_xlfn.IFNA(VLOOKUP(_xlfn.CONCAT(D2372," - ",R2372),OP!A:D,4,0),"-------------------------------------------NAO DISPONIVEL-------------------------------------------")</f>
        <v>FETRANSPOR</v>
      </c>
      <c r="T2372" s="31"/>
      <c r="U2372" s="32"/>
      <c r="V2372" s="31"/>
      <c r="W2372" s="33">
        <f t="shared" si="601"/>
        <v>0</v>
      </c>
      <c r="X2372" s="34">
        <f t="shared" si="602"/>
        <v>0</v>
      </c>
      <c r="Y2372" s="33">
        <f t="shared" si="603"/>
        <v>0</v>
      </c>
      <c r="Z2372" s="33">
        <f t="shared" si="604"/>
        <v>0</v>
      </c>
      <c r="AA2372" s="35">
        <f t="shared" si="605"/>
        <v>0</v>
      </c>
      <c r="AB2372" s="36">
        <f t="shared" si="606"/>
        <v>0</v>
      </c>
      <c r="AC2372" s="37">
        <f t="shared" si="607"/>
        <v>0</v>
      </c>
      <c r="AD2372" s="38"/>
      <c r="AE2372" s="38"/>
      <c r="AF2372" s="39">
        <f t="shared" si="608"/>
        <v>0</v>
      </c>
      <c r="AG2372" s="40"/>
      <c r="AH2372" s="41">
        <f t="shared" si="609"/>
        <v>0</v>
      </c>
      <c r="AI2372" s="42">
        <f t="shared" si="610"/>
        <v>0</v>
      </c>
      <c r="AJ2372" s="43">
        <f t="shared" si="611"/>
        <v>0</v>
      </c>
      <c r="AK2372" s="5" t="str">
        <f>_xlfn.IFNA(VLOOKUP(_xlfn.CONCAT(D2372," - ",S2372),OP!E:F,2,0),"-------------------------------------------NAO DISPONIVEL-------------------------------------------")</f>
        <v>C - RIOCARD</v>
      </c>
      <c r="AL2372" s="7" t="str">
        <f t="shared" si="597"/>
        <v>1 - -------------------------------------------NAO DISPONIVEL------------------------------------------- - 00000002372 - FETRANSPOR</v>
      </c>
      <c r="AM2372" s="7" t="str">
        <f t="shared" si="598"/>
        <v>-------------------------------------------NAO DISPONIVEL-------------------------------------------</v>
      </c>
      <c r="AN2372" s="44" cm="1">
        <f t="array" ref="AN2372">_xlfn.IFS(AJ2372=0,0,AQ2372="INATIVO",2,AQ2372="SEM CADASTRO",4,AQ2372="CPF ATIVO EM OUTRO COMPRADOR",5,AQ2372="NOVO/SEM CARTAO",6,AND(AJ2372&gt;0,AQ2372,""),8)</f>
        <v>0</v>
      </c>
      <c r="AO2372" s="45">
        <f t="shared" si="612"/>
        <v>-10</v>
      </c>
    </row>
    <row r="2373" spans="1:41" x14ac:dyDescent="0.4">
      <c r="A2373" s="21" t="str">
        <f t="shared" si="599"/>
        <v>-------------------------------------------NAO DISPONIVEL-------------------------------------------</v>
      </c>
      <c r="B2373" s="5" t="str">
        <f>_xlfn.IFNA(VLOOKUP(A2373,CNPJ!E:F,2,0),"-------------------------------------------NAO DISPONIVEL-------------------------------------------")</f>
        <v>-------------------------------------------NAO DISPONIVEL-------------------------------------------</v>
      </c>
      <c r="C2373" s="22">
        <v>1</v>
      </c>
      <c r="D2373" s="5" t="str">
        <f>_xlfn.XLOOKUP(R2373,OP!C:C,OP!B:B,,0,1)</f>
        <v>RJ</v>
      </c>
      <c r="E2373" s="23"/>
      <c r="M2373" s="26"/>
      <c r="N2373" s="27"/>
      <c r="O2373" s="28" t="str">
        <f t="shared" si="600"/>
        <v>00000002373</v>
      </c>
      <c r="R2373" s="27" t="s">
        <v>193</v>
      </c>
      <c r="S2373" s="30" t="str">
        <f>_xlfn.IFNA(VLOOKUP(_xlfn.CONCAT(D2373," - ",R2373),OP!A:D,4,0),"-------------------------------------------NAO DISPONIVEL-------------------------------------------")</f>
        <v>FETRANSPOR</v>
      </c>
      <c r="T2373" s="31"/>
      <c r="U2373" s="32"/>
      <c r="V2373" s="31"/>
      <c r="W2373" s="33">
        <f t="shared" si="601"/>
        <v>0</v>
      </c>
      <c r="X2373" s="34">
        <f t="shared" si="602"/>
        <v>0</v>
      </c>
      <c r="Y2373" s="33">
        <f t="shared" si="603"/>
        <v>0</v>
      </c>
      <c r="Z2373" s="33">
        <f t="shared" si="604"/>
        <v>0</v>
      </c>
      <c r="AA2373" s="35">
        <f t="shared" si="605"/>
        <v>0</v>
      </c>
      <c r="AB2373" s="36">
        <f t="shared" si="606"/>
        <v>0</v>
      </c>
      <c r="AC2373" s="37">
        <f t="shared" si="607"/>
        <v>0</v>
      </c>
      <c r="AD2373" s="38"/>
      <c r="AE2373" s="38"/>
      <c r="AF2373" s="39">
        <f t="shared" si="608"/>
        <v>0</v>
      </c>
      <c r="AG2373" s="40"/>
      <c r="AH2373" s="41">
        <f t="shared" si="609"/>
        <v>0</v>
      </c>
      <c r="AI2373" s="42">
        <f t="shared" si="610"/>
        <v>0</v>
      </c>
      <c r="AJ2373" s="43">
        <f t="shared" si="611"/>
        <v>0</v>
      </c>
      <c r="AK2373" s="5" t="str">
        <f>_xlfn.IFNA(VLOOKUP(_xlfn.CONCAT(D2373," - ",S2373),OP!E:F,2,0),"-------------------------------------------NAO DISPONIVEL-------------------------------------------")</f>
        <v>C - RIOCARD</v>
      </c>
      <c r="AL2373" s="7" t="str">
        <f t="shared" si="597"/>
        <v>1 - -------------------------------------------NAO DISPONIVEL------------------------------------------- - 00000002373 - FETRANSPOR</v>
      </c>
      <c r="AM2373" s="7" t="str">
        <f t="shared" si="598"/>
        <v>-------------------------------------------NAO DISPONIVEL-------------------------------------------</v>
      </c>
      <c r="AN2373" s="44" cm="1">
        <f t="array" ref="AN2373">_xlfn.IFS(AJ2373=0,0,AQ2373="INATIVO",2,AQ2373="SEM CADASTRO",4,AQ2373="CPF ATIVO EM OUTRO COMPRADOR",5,AQ2373="NOVO/SEM CARTAO",6,AND(AJ2373&gt;0,AQ2373,""),8)</f>
        <v>0</v>
      </c>
      <c r="AO2373" s="45">
        <f t="shared" si="612"/>
        <v>-10</v>
      </c>
    </row>
    <row r="2374" spans="1:41" x14ac:dyDescent="0.4">
      <c r="A2374" s="21" t="str">
        <f t="shared" si="599"/>
        <v>-------------------------------------------NAO DISPONIVEL-------------------------------------------</v>
      </c>
      <c r="B2374" s="5" t="str">
        <f>_xlfn.IFNA(VLOOKUP(A2374,CNPJ!E:F,2,0),"-------------------------------------------NAO DISPONIVEL-------------------------------------------")</f>
        <v>-------------------------------------------NAO DISPONIVEL-------------------------------------------</v>
      </c>
      <c r="C2374" s="22">
        <v>1</v>
      </c>
      <c r="D2374" s="5" t="str">
        <f>_xlfn.XLOOKUP(R2374,OP!C:C,OP!B:B,,0,1)</f>
        <v>RJ</v>
      </c>
      <c r="E2374" s="23"/>
      <c r="M2374" s="26"/>
      <c r="N2374" s="27"/>
      <c r="O2374" s="28" t="str">
        <f t="shared" si="600"/>
        <v>00000002374</v>
      </c>
      <c r="R2374" s="27" t="s">
        <v>193</v>
      </c>
      <c r="S2374" s="30" t="str">
        <f>_xlfn.IFNA(VLOOKUP(_xlfn.CONCAT(D2374," - ",R2374),OP!A:D,4,0),"-------------------------------------------NAO DISPONIVEL-------------------------------------------")</f>
        <v>FETRANSPOR</v>
      </c>
      <c r="T2374" s="31"/>
      <c r="U2374" s="32"/>
      <c r="V2374" s="31"/>
      <c r="W2374" s="33">
        <f t="shared" si="601"/>
        <v>0</v>
      </c>
      <c r="X2374" s="34">
        <f t="shared" si="602"/>
        <v>0</v>
      </c>
      <c r="Y2374" s="33">
        <f t="shared" si="603"/>
        <v>0</v>
      </c>
      <c r="Z2374" s="33">
        <f t="shared" si="604"/>
        <v>0</v>
      </c>
      <c r="AA2374" s="35">
        <f t="shared" si="605"/>
        <v>0</v>
      </c>
      <c r="AB2374" s="36">
        <f t="shared" si="606"/>
        <v>0</v>
      </c>
      <c r="AC2374" s="37">
        <f t="shared" si="607"/>
        <v>0</v>
      </c>
      <c r="AD2374" s="38"/>
      <c r="AE2374" s="38"/>
      <c r="AF2374" s="39">
        <f t="shared" si="608"/>
        <v>0</v>
      </c>
      <c r="AG2374" s="40"/>
      <c r="AH2374" s="41">
        <f t="shared" si="609"/>
        <v>0</v>
      </c>
      <c r="AI2374" s="42">
        <f t="shared" si="610"/>
        <v>0</v>
      </c>
      <c r="AJ2374" s="43">
        <f t="shared" si="611"/>
        <v>0</v>
      </c>
      <c r="AK2374" s="5" t="str">
        <f>_xlfn.IFNA(VLOOKUP(_xlfn.CONCAT(D2374," - ",S2374),OP!E:F,2,0),"-------------------------------------------NAO DISPONIVEL-------------------------------------------")</f>
        <v>C - RIOCARD</v>
      </c>
      <c r="AL2374" s="7" t="str">
        <f t="shared" si="597"/>
        <v>1 - -------------------------------------------NAO DISPONIVEL------------------------------------------- - 00000002374 - FETRANSPOR</v>
      </c>
      <c r="AM2374" s="7" t="str">
        <f t="shared" si="598"/>
        <v>-------------------------------------------NAO DISPONIVEL-------------------------------------------</v>
      </c>
      <c r="AN2374" s="44" cm="1">
        <f t="array" ref="AN2374">_xlfn.IFS(AJ2374=0,0,AQ2374="INATIVO",2,AQ2374="SEM CADASTRO",4,AQ2374="CPF ATIVO EM OUTRO COMPRADOR",5,AQ2374="NOVO/SEM CARTAO",6,AND(AJ2374&gt;0,AQ2374,""),8)</f>
        <v>0</v>
      </c>
      <c r="AO2374" s="45">
        <f t="shared" si="612"/>
        <v>-10</v>
      </c>
    </row>
    <row r="2375" spans="1:41" x14ac:dyDescent="0.4">
      <c r="A2375" s="21" t="str">
        <f t="shared" si="599"/>
        <v>-------------------------------------------NAO DISPONIVEL-------------------------------------------</v>
      </c>
      <c r="B2375" s="5" t="str">
        <f>_xlfn.IFNA(VLOOKUP(A2375,CNPJ!E:F,2,0),"-------------------------------------------NAO DISPONIVEL-------------------------------------------")</f>
        <v>-------------------------------------------NAO DISPONIVEL-------------------------------------------</v>
      </c>
      <c r="C2375" s="22">
        <v>1</v>
      </c>
      <c r="D2375" s="5" t="str">
        <f>_xlfn.XLOOKUP(R2375,OP!C:C,OP!B:B,,0,1)</f>
        <v>RJ</v>
      </c>
      <c r="E2375" s="23"/>
      <c r="M2375" s="26"/>
      <c r="N2375" s="27"/>
      <c r="O2375" s="28" t="str">
        <f t="shared" si="600"/>
        <v>00000002375</v>
      </c>
      <c r="R2375" s="27" t="s">
        <v>193</v>
      </c>
      <c r="S2375" s="30" t="str">
        <f>_xlfn.IFNA(VLOOKUP(_xlfn.CONCAT(D2375," - ",R2375),OP!A:D,4,0),"-------------------------------------------NAO DISPONIVEL-------------------------------------------")</f>
        <v>FETRANSPOR</v>
      </c>
      <c r="T2375" s="31"/>
      <c r="U2375" s="32"/>
      <c r="V2375" s="31"/>
      <c r="W2375" s="33">
        <f t="shared" si="601"/>
        <v>0</v>
      </c>
      <c r="X2375" s="34">
        <f t="shared" si="602"/>
        <v>0</v>
      </c>
      <c r="Y2375" s="33">
        <f t="shared" si="603"/>
        <v>0</v>
      </c>
      <c r="Z2375" s="33">
        <f t="shared" si="604"/>
        <v>0</v>
      </c>
      <c r="AA2375" s="35">
        <f t="shared" si="605"/>
        <v>0</v>
      </c>
      <c r="AB2375" s="36">
        <f t="shared" si="606"/>
        <v>0</v>
      </c>
      <c r="AC2375" s="37">
        <f t="shared" si="607"/>
        <v>0</v>
      </c>
      <c r="AD2375" s="38"/>
      <c r="AE2375" s="38"/>
      <c r="AF2375" s="39">
        <f t="shared" si="608"/>
        <v>0</v>
      </c>
      <c r="AG2375" s="40"/>
      <c r="AH2375" s="41">
        <f t="shared" si="609"/>
        <v>0</v>
      </c>
      <c r="AI2375" s="42">
        <f t="shared" si="610"/>
        <v>0</v>
      </c>
      <c r="AJ2375" s="43">
        <f t="shared" si="611"/>
        <v>0</v>
      </c>
      <c r="AK2375" s="5" t="str">
        <f>_xlfn.IFNA(VLOOKUP(_xlfn.CONCAT(D2375," - ",S2375),OP!E:F,2,0),"-------------------------------------------NAO DISPONIVEL-------------------------------------------")</f>
        <v>C - RIOCARD</v>
      </c>
      <c r="AL2375" s="7" t="str">
        <f t="shared" si="597"/>
        <v>1 - -------------------------------------------NAO DISPONIVEL------------------------------------------- - 00000002375 - FETRANSPOR</v>
      </c>
      <c r="AM2375" s="7" t="str">
        <f t="shared" si="598"/>
        <v>-------------------------------------------NAO DISPONIVEL-------------------------------------------</v>
      </c>
      <c r="AN2375" s="44" cm="1">
        <f t="array" ref="AN2375">_xlfn.IFS(AJ2375=0,0,AQ2375="INATIVO",2,AQ2375="SEM CADASTRO",4,AQ2375="CPF ATIVO EM OUTRO COMPRADOR",5,AQ2375="NOVO/SEM CARTAO",6,AND(AJ2375&gt;0,AQ2375,""),8)</f>
        <v>0</v>
      </c>
      <c r="AO2375" s="45">
        <f t="shared" si="612"/>
        <v>-10</v>
      </c>
    </row>
    <row r="2376" spans="1:41" x14ac:dyDescent="0.4">
      <c r="A2376" s="21" t="str">
        <f t="shared" si="599"/>
        <v>-------------------------------------------NAO DISPONIVEL-------------------------------------------</v>
      </c>
      <c r="B2376" s="5" t="str">
        <f>_xlfn.IFNA(VLOOKUP(A2376,CNPJ!E:F,2,0),"-------------------------------------------NAO DISPONIVEL-------------------------------------------")</f>
        <v>-------------------------------------------NAO DISPONIVEL-------------------------------------------</v>
      </c>
      <c r="C2376" s="22">
        <v>1</v>
      </c>
      <c r="D2376" s="5" t="str">
        <f>_xlfn.XLOOKUP(R2376,OP!C:C,OP!B:B,,0,1)</f>
        <v>RJ</v>
      </c>
      <c r="E2376" s="23"/>
      <c r="M2376" s="26"/>
      <c r="N2376" s="27"/>
      <c r="O2376" s="28" t="str">
        <f t="shared" si="600"/>
        <v>00000002376</v>
      </c>
      <c r="R2376" s="27" t="s">
        <v>193</v>
      </c>
      <c r="S2376" s="30" t="str">
        <f>_xlfn.IFNA(VLOOKUP(_xlfn.CONCAT(D2376," - ",R2376),OP!A:D,4,0),"-------------------------------------------NAO DISPONIVEL-------------------------------------------")</f>
        <v>FETRANSPOR</v>
      </c>
      <c r="T2376" s="31"/>
      <c r="U2376" s="32"/>
      <c r="V2376" s="31"/>
      <c r="W2376" s="33">
        <f t="shared" si="601"/>
        <v>0</v>
      </c>
      <c r="X2376" s="34">
        <f t="shared" si="602"/>
        <v>0</v>
      </c>
      <c r="Y2376" s="33">
        <f t="shared" si="603"/>
        <v>0</v>
      </c>
      <c r="Z2376" s="33">
        <f t="shared" si="604"/>
        <v>0</v>
      </c>
      <c r="AA2376" s="35">
        <f t="shared" si="605"/>
        <v>0</v>
      </c>
      <c r="AB2376" s="36">
        <f t="shared" si="606"/>
        <v>0</v>
      </c>
      <c r="AC2376" s="37">
        <f t="shared" si="607"/>
        <v>0</v>
      </c>
      <c r="AD2376" s="38"/>
      <c r="AE2376" s="38"/>
      <c r="AF2376" s="39">
        <f t="shared" si="608"/>
        <v>0</v>
      </c>
      <c r="AG2376" s="40"/>
      <c r="AH2376" s="41">
        <f t="shared" si="609"/>
        <v>0</v>
      </c>
      <c r="AI2376" s="42">
        <f t="shared" si="610"/>
        <v>0</v>
      </c>
      <c r="AJ2376" s="43">
        <f t="shared" si="611"/>
        <v>0</v>
      </c>
      <c r="AK2376" s="5" t="str">
        <f>_xlfn.IFNA(VLOOKUP(_xlfn.CONCAT(D2376," - ",S2376),OP!E:F,2,0),"-------------------------------------------NAO DISPONIVEL-------------------------------------------")</f>
        <v>C - RIOCARD</v>
      </c>
      <c r="AL2376" s="7" t="str">
        <f t="shared" si="597"/>
        <v>1 - -------------------------------------------NAO DISPONIVEL------------------------------------------- - 00000002376 - FETRANSPOR</v>
      </c>
      <c r="AM2376" s="7" t="str">
        <f t="shared" si="598"/>
        <v>-------------------------------------------NAO DISPONIVEL-------------------------------------------</v>
      </c>
      <c r="AN2376" s="44" cm="1">
        <f t="array" ref="AN2376">_xlfn.IFS(AJ2376=0,0,AQ2376="INATIVO",2,AQ2376="SEM CADASTRO",4,AQ2376="CPF ATIVO EM OUTRO COMPRADOR",5,AQ2376="NOVO/SEM CARTAO",6,AND(AJ2376&gt;0,AQ2376,""),8)</f>
        <v>0</v>
      </c>
      <c r="AO2376" s="45">
        <f t="shared" si="612"/>
        <v>-10</v>
      </c>
    </row>
    <row r="2377" spans="1:41" x14ac:dyDescent="0.4">
      <c r="A2377" s="21" t="str">
        <f t="shared" si="599"/>
        <v>-------------------------------------------NAO DISPONIVEL-------------------------------------------</v>
      </c>
      <c r="B2377" s="5" t="str">
        <f>_xlfn.IFNA(VLOOKUP(A2377,CNPJ!E:F,2,0),"-------------------------------------------NAO DISPONIVEL-------------------------------------------")</f>
        <v>-------------------------------------------NAO DISPONIVEL-------------------------------------------</v>
      </c>
      <c r="C2377" s="22">
        <v>1</v>
      </c>
      <c r="D2377" s="5" t="str">
        <f>_xlfn.XLOOKUP(R2377,OP!C:C,OP!B:B,,0,1)</f>
        <v>RJ</v>
      </c>
      <c r="E2377" s="23"/>
      <c r="M2377" s="26"/>
      <c r="N2377" s="27"/>
      <c r="O2377" s="28" t="str">
        <f t="shared" si="600"/>
        <v>00000002377</v>
      </c>
      <c r="R2377" s="27" t="s">
        <v>193</v>
      </c>
      <c r="S2377" s="30" t="str">
        <f>_xlfn.IFNA(VLOOKUP(_xlfn.CONCAT(D2377," - ",R2377),OP!A:D,4,0),"-------------------------------------------NAO DISPONIVEL-------------------------------------------")</f>
        <v>FETRANSPOR</v>
      </c>
      <c r="T2377" s="31"/>
      <c r="U2377" s="32"/>
      <c r="V2377" s="31"/>
      <c r="W2377" s="33">
        <f t="shared" si="601"/>
        <v>0</v>
      </c>
      <c r="X2377" s="34">
        <f t="shared" si="602"/>
        <v>0</v>
      </c>
      <c r="Y2377" s="33">
        <f t="shared" si="603"/>
        <v>0</v>
      </c>
      <c r="Z2377" s="33">
        <f t="shared" si="604"/>
        <v>0</v>
      </c>
      <c r="AA2377" s="35">
        <f t="shared" si="605"/>
        <v>0</v>
      </c>
      <c r="AB2377" s="36">
        <f t="shared" si="606"/>
        <v>0</v>
      </c>
      <c r="AC2377" s="37">
        <f t="shared" si="607"/>
        <v>0</v>
      </c>
      <c r="AD2377" s="38"/>
      <c r="AE2377" s="38"/>
      <c r="AF2377" s="39">
        <f t="shared" si="608"/>
        <v>0</v>
      </c>
      <c r="AG2377" s="40"/>
      <c r="AH2377" s="41">
        <f t="shared" si="609"/>
        <v>0</v>
      </c>
      <c r="AI2377" s="42">
        <f t="shared" si="610"/>
        <v>0</v>
      </c>
      <c r="AJ2377" s="43">
        <f t="shared" si="611"/>
        <v>0</v>
      </c>
      <c r="AK2377" s="5" t="str">
        <f>_xlfn.IFNA(VLOOKUP(_xlfn.CONCAT(D2377," - ",S2377),OP!E:F,2,0),"-------------------------------------------NAO DISPONIVEL-------------------------------------------")</f>
        <v>C - RIOCARD</v>
      </c>
      <c r="AL2377" s="7" t="str">
        <f t="shared" si="597"/>
        <v>1 - -------------------------------------------NAO DISPONIVEL------------------------------------------- - 00000002377 - FETRANSPOR</v>
      </c>
      <c r="AM2377" s="7" t="str">
        <f t="shared" si="598"/>
        <v>-------------------------------------------NAO DISPONIVEL-------------------------------------------</v>
      </c>
      <c r="AN2377" s="44" cm="1">
        <f t="array" ref="AN2377">_xlfn.IFS(AJ2377=0,0,AQ2377="INATIVO",2,AQ2377="SEM CADASTRO",4,AQ2377="CPF ATIVO EM OUTRO COMPRADOR",5,AQ2377="NOVO/SEM CARTAO",6,AND(AJ2377&gt;0,AQ2377,""),8)</f>
        <v>0</v>
      </c>
      <c r="AO2377" s="45">
        <f t="shared" si="612"/>
        <v>-10</v>
      </c>
    </row>
    <row r="2378" spans="1:41" x14ac:dyDescent="0.4">
      <c r="A2378" s="21" t="str">
        <f t="shared" si="599"/>
        <v>-------------------------------------------NAO DISPONIVEL-------------------------------------------</v>
      </c>
      <c r="B2378" s="5" t="str">
        <f>_xlfn.IFNA(VLOOKUP(A2378,CNPJ!E:F,2,0),"-------------------------------------------NAO DISPONIVEL-------------------------------------------")</f>
        <v>-------------------------------------------NAO DISPONIVEL-------------------------------------------</v>
      </c>
      <c r="C2378" s="22">
        <v>1</v>
      </c>
      <c r="D2378" s="5" t="str">
        <f>_xlfn.XLOOKUP(R2378,OP!C:C,OP!B:B,,0,1)</f>
        <v>RJ</v>
      </c>
      <c r="E2378" s="23"/>
      <c r="M2378" s="26"/>
      <c r="N2378" s="27"/>
      <c r="O2378" s="28" t="str">
        <f t="shared" si="600"/>
        <v>00000002378</v>
      </c>
      <c r="R2378" s="27" t="s">
        <v>193</v>
      </c>
      <c r="S2378" s="30" t="str">
        <f>_xlfn.IFNA(VLOOKUP(_xlfn.CONCAT(D2378," - ",R2378),OP!A:D,4,0),"-------------------------------------------NAO DISPONIVEL-------------------------------------------")</f>
        <v>FETRANSPOR</v>
      </c>
      <c r="T2378" s="31"/>
      <c r="U2378" s="32"/>
      <c r="V2378" s="31"/>
      <c r="W2378" s="33">
        <f t="shared" si="601"/>
        <v>0</v>
      </c>
      <c r="X2378" s="34">
        <f t="shared" si="602"/>
        <v>0</v>
      </c>
      <c r="Y2378" s="33">
        <f t="shared" si="603"/>
        <v>0</v>
      </c>
      <c r="Z2378" s="33">
        <f t="shared" si="604"/>
        <v>0</v>
      </c>
      <c r="AA2378" s="35">
        <f t="shared" si="605"/>
        <v>0</v>
      </c>
      <c r="AB2378" s="36">
        <f t="shared" si="606"/>
        <v>0</v>
      </c>
      <c r="AC2378" s="37">
        <f t="shared" si="607"/>
        <v>0</v>
      </c>
      <c r="AD2378" s="38"/>
      <c r="AE2378" s="38"/>
      <c r="AF2378" s="39">
        <f t="shared" si="608"/>
        <v>0</v>
      </c>
      <c r="AG2378" s="40"/>
      <c r="AH2378" s="41">
        <f t="shared" si="609"/>
        <v>0</v>
      </c>
      <c r="AI2378" s="42">
        <f t="shared" si="610"/>
        <v>0</v>
      </c>
      <c r="AJ2378" s="43">
        <f t="shared" si="611"/>
        <v>0</v>
      </c>
      <c r="AK2378" s="5" t="str">
        <f>_xlfn.IFNA(VLOOKUP(_xlfn.CONCAT(D2378," - ",S2378),OP!E:F,2,0),"-------------------------------------------NAO DISPONIVEL-------------------------------------------")</f>
        <v>C - RIOCARD</v>
      </c>
      <c r="AL2378" s="7" t="str">
        <f t="shared" si="597"/>
        <v>1 - -------------------------------------------NAO DISPONIVEL------------------------------------------- - 00000002378 - FETRANSPOR</v>
      </c>
      <c r="AM2378" s="7" t="str">
        <f t="shared" si="598"/>
        <v>-------------------------------------------NAO DISPONIVEL-------------------------------------------</v>
      </c>
      <c r="AN2378" s="44" cm="1">
        <f t="array" ref="AN2378">_xlfn.IFS(AJ2378=0,0,AQ2378="INATIVO",2,AQ2378="SEM CADASTRO",4,AQ2378="CPF ATIVO EM OUTRO COMPRADOR",5,AQ2378="NOVO/SEM CARTAO",6,AND(AJ2378&gt;0,AQ2378,""),8)</f>
        <v>0</v>
      </c>
      <c r="AO2378" s="45">
        <f t="shared" si="612"/>
        <v>-10</v>
      </c>
    </row>
    <row r="2379" spans="1:41" x14ac:dyDescent="0.4">
      <c r="A2379" s="21" t="str">
        <f t="shared" si="599"/>
        <v>-------------------------------------------NAO DISPONIVEL-------------------------------------------</v>
      </c>
      <c r="B2379" s="5" t="str">
        <f>_xlfn.IFNA(VLOOKUP(A2379,CNPJ!E:F,2,0),"-------------------------------------------NAO DISPONIVEL-------------------------------------------")</f>
        <v>-------------------------------------------NAO DISPONIVEL-------------------------------------------</v>
      </c>
      <c r="C2379" s="22">
        <v>1</v>
      </c>
      <c r="D2379" s="5" t="str">
        <f>_xlfn.XLOOKUP(R2379,OP!C:C,OP!B:B,,0,1)</f>
        <v>RJ</v>
      </c>
      <c r="E2379" s="23"/>
      <c r="M2379" s="26"/>
      <c r="N2379" s="27"/>
      <c r="O2379" s="28" t="str">
        <f t="shared" si="600"/>
        <v>00000002379</v>
      </c>
      <c r="R2379" s="27" t="s">
        <v>193</v>
      </c>
      <c r="S2379" s="30" t="str">
        <f>_xlfn.IFNA(VLOOKUP(_xlfn.CONCAT(D2379," - ",R2379),OP!A:D,4,0),"-------------------------------------------NAO DISPONIVEL-------------------------------------------")</f>
        <v>FETRANSPOR</v>
      </c>
      <c r="T2379" s="31"/>
      <c r="U2379" s="32"/>
      <c r="V2379" s="31"/>
      <c r="W2379" s="33">
        <f t="shared" si="601"/>
        <v>0</v>
      </c>
      <c r="X2379" s="34">
        <f t="shared" si="602"/>
        <v>0</v>
      </c>
      <c r="Y2379" s="33">
        <f t="shared" si="603"/>
        <v>0</v>
      </c>
      <c r="Z2379" s="33">
        <f t="shared" si="604"/>
        <v>0</v>
      </c>
      <c r="AA2379" s="35">
        <f t="shared" si="605"/>
        <v>0</v>
      </c>
      <c r="AB2379" s="36">
        <f t="shared" si="606"/>
        <v>0</v>
      </c>
      <c r="AC2379" s="37">
        <f t="shared" si="607"/>
        <v>0</v>
      </c>
      <c r="AD2379" s="38"/>
      <c r="AE2379" s="38"/>
      <c r="AF2379" s="39">
        <f t="shared" si="608"/>
        <v>0</v>
      </c>
      <c r="AG2379" s="40"/>
      <c r="AH2379" s="41">
        <f t="shared" si="609"/>
        <v>0</v>
      </c>
      <c r="AI2379" s="42">
        <f t="shared" si="610"/>
        <v>0</v>
      </c>
      <c r="AJ2379" s="43">
        <f t="shared" si="611"/>
        <v>0</v>
      </c>
      <c r="AK2379" s="5" t="str">
        <f>_xlfn.IFNA(VLOOKUP(_xlfn.CONCAT(D2379," - ",S2379),OP!E:F,2,0),"-------------------------------------------NAO DISPONIVEL-------------------------------------------")</f>
        <v>C - RIOCARD</v>
      </c>
      <c r="AL2379" s="7" t="str">
        <f t="shared" si="597"/>
        <v>1 - -------------------------------------------NAO DISPONIVEL------------------------------------------- - 00000002379 - FETRANSPOR</v>
      </c>
      <c r="AM2379" s="7" t="str">
        <f t="shared" si="598"/>
        <v>-------------------------------------------NAO DISPONIVEL-------------------------------------------</v>
      </c>
      <c r="AN2379" s="44" cm="1">
        <f t="array" ref="AN2379">_xlfn.IFS(AJ2379=0,0,AQ2379="INATIVO",2,AQ2379="SEM CADASTRO",4,AQ2379="CPF ATIVO EM OUTRO COMPRADOR",5,AQ2379="NOVO/SEM CARTAO",6,AND(AJ2379&gt;0,AQ2379,""),8)</f>
        <v>0</v>
      </c>
      <c r="AO2379" s="45">
        <f t="shared" si="612"/>
        <v>-10</v>
      </c>
    </row>
    <row r="2380" spans="1:41" x14ac:dyDescent="0.4">
      <c r="A2380" s="21" t="str">
        <f t="shared" si="599"/>
        <v>-------------------------------------------NAO DISPONIVEL-------------------------------------------</v>
      </c>
      <c r="B2380" s="5" t="str">
        <f>_xlfn.IFNA(VLOOKUP(A2380,CNPJ!E:F,2,0),"-------------------------------------------NAO DISPONIVEL-------------------------------------------")</f>
        <v>-------------------------------------------NAO DISPONIVEL-------------------------------------------</v>
      </c>
      <c r="C2380" s="22">
        <v>1</v>
      </c>
      <c r="D2380" s="5" t="str">
        <f>_xlfn.XLOOKUP(R2380,OP!C:C,OP!B:B,,0,1)</f>
        <v>RJ</v>
      </c>
      <c r="E2380" s="23"/>
      <c r="M2380" s="26"/>
      <c r="N2380" s="27"/>
      <c r="O2380" s="28" t="str">
        <f t="shared" si="600"/>
        <v>00000002380</v>
      </c>
      <c r="R2380" s="27" t="s">
        <v>193</v>
      </c>
      <c r="S2380" s="30" t="str">
        <f>_xlfn.IFNA(VLOOKUP(_xlfn.CONCAT(D2380," - ",R2380),OP!A:D,4,0),"-------------------------------------------NAO DISPONIVEL-------------------------------------------")</f>
        <v>FETRANSPOR</v>
      </c>
      <c r="T2380" s="31"/>
      <c r="U2380" s="32"/>
      <c r="V2380" s="31"/>
      <c r="W2380" s="33">
        <f t="shared" si="601"/>
        <v>0</v>
      </c>
      <c r="X2380" s="34">
        <f t="shared" si="602"/>
        <v>0</v>
      </c>
      <c r="Y2380" s="33">
        <f t="shared" si="603"/>
        <v>0</v>
      </c>
      <c r="Z2380" s="33">
        <f t="shared" si="604"/>
        <v>0</v>
      </c>
      <c r="AA2380" s="35">
        <f t="shared" si="605"/>
        <v>0</v>
      </c>
      <c r="AB2380" s="36">
        <f t="shared" si="606"/>
        <v>0</v>
      </c>
      <c r="AC2380" s="37">
        <f t="shared" si="607"/>
        <v>0</v>
      </c>
      <c r="AD2380" s="38"/>
      <c r="AE2380" s="38"/>
      <c r="AF2380" s="39">
        <f t="shared" si="608"/>
        <v>0</v>
      </c>
      <c r="AG2380" s="40"/>
      <c r="AH2380" s="41">
        <f t="shared" si="609"/>
        <v>0</v>
      </c>
      <c r="AI2380" s="42">
        <f t="shared" si="610"/>
        <v>0</v>
      </c>
      <c r="AJ2380" s="43">
        <f t="shared" si="611"/>
        <v>0</v>
      </c>
      <c r="AK2380" s="5" t="str">
        <f>_xlfn.IFNA(VLOOKUP(_xlfn.CONCAT(D2380," - ",S2380),OP!E:F,2,0),"-------------------------------------------NAO DISPONIVEL-------------------------------------------")</f>
        <v>C - RIOCARD</v>
      </c>
      <c r="AL2380" s="7" t="str">
        <f t="shared" si="597"/>
        <v>1 - -------------------------------------------NAO DISPONIVEL------------------------------------------- - 00000002380 - FETRANSPOR</v>
      </c>
      <c r="AM2380" s="7" t="str">
        <f t="shared" si="598"/>
        <v>-------------------------------------------NAO DISPONIVEL-------------------------------------------</v>
      </c>
      <c r="AN2380" s="44" cm="1">
        <f t="array" ref="AN2380">_xlfn.IFS(AJ2380=0,0,AQ2380="INATIVO",2,AQ2380="SEM CADASTRO",4,AQ2380="CPF ATIVO EM OUTRO COMPRADOR",5,AQ2380="NOVO/SEM CARTAO",6,AND(AJ2380&gt;0,AQ2380,""),8)</f>
        <v>0</v>
      </c>
      <c r="AO2380" s="45">
        <f t="shared" si="612"/>
        <v>-10</v>
      </c>
    </row>
    <row r="2381" spans="1:41" x14ac:dyDescent="0.4">
      <c r="A2381" s="21" t="str">
        <f t="shared" si="599"/>
        <v>-------------------------------------------NAO DISPONIVEL-------------------------------------------</v>
      </c>
      <c r="B2381" s="5" t="str">
        <f>_xlfn.IFNA(VLOOKUP(A2381,CNPJ!E:F,2,0),"-------------------------------------------NAO DISPONIVEL-------------------------------------------")</f>
        <v>-------------------------------------------NAO DISPONIVEL-------------------------------------------</v>
      </c>
      <c r="C2381" s="22">
        <v>1</v>
      </c>
      <c r="D2381" s="5" t="str">
        <f>_xlfn.XLOOKUP(R2381,OP!C:C,OP!B:B,,0,1)</f>
        <v>RJ</v>
      </c>
      <c r="E2381" s="23"/>
      <c r="M2381" s="26"/>
      <c r="N2381" s="27"/>
      <c r="O2381" s="28" t="str">
        <f t="shared" si="600"/>
        <v>00000002381</v>
      </c>
      <c r="R2381" s="27" t="s">
        <v>193</v>
      </c>
      <c r="S2381" s="30" t="str">
        <f>_xlfn.IFNA(VLOOKUP(_xlfn.CONCAT(D2381," - ",R2381),OP!A:D,4,0),"-------------------------------------------NAO DISPONIVEL-------------------------------------------")</f>
        <v>FETRANSPOR</v>
      </c>
      <c r="T2381" s="31"/>
      <c r="U2381" s="32"/>
      <c r="V2381" s="31"/>
      <c r="W2381" s="33">
        <f t="shared" si="601"/>
        <v>0</v>
      </c>
      <c r="X2381" s="34">
        <f t="shared" si="602"/>
        <v>0</v>
      </c>
      <c r="Y2381" s="33">
        <f t="shared" si="603"/>
        <v>0</v>
      </c>
      <c r="Z2381" s="33">
        <f t="shared" si="604"/>
        <v>0</v>
      </c>
      <c r="AA2381" s="35">
        <f t="shared" si="605"/>
        <v>0</v>
      </c>
      <c r="AB2381" s="36">
        <f t="shared" si="606"/>
        <v>0</v>
      </c>
      <c r="AC2381" s="37">
        <f t="shared" si="607"/>
        <v>0</v>
      </c>
      <c r="AD2381" s="38"/>
      <c r="AE2381" s="38"/>
      <c r="AF2381" s="39">
        <f t="shared" si="608"/>
        <v>0</v>
      </c>
      <c r="AG2381" s="40"/>
      <c r="AH2381" s="41">
        <f t="shared" si="609"/>
        <v>0</v>
      </c>
      <c r="AI2381" s="42">
        <f t="shared" si="610"/>
        <v>0</v>
      </c>
      <c r="AJ2381" s="43">
        <f t="shared" si="611"/>
        <v>0</v>
      </c>
      <c r="AK2381" s="5" t="str">
        <f>_xlfn.IFNA(VLOOKUP(_xlfn.CONCAT(D2381," - ",S2381),OP!E:F,2,0),"-------------------------------------------NAO DISPONIVEL-------------------------------------------")</f>
        <v>C - RIOCARD</v>
      </c>
      <c r="AL2381" s="7" t="str">
        <f t="shared" si="597"/>
        <v>1 - -------------------------------------------NAO DISPONIVEL------------------------------------------- - 00000002381 - FETRANSPOR</v>
      </c>
      <c r="AM2381" s="7" t="str">
        <f t="shared" si="598"/>
        <v>-------------------------------------------NAO DISPONIVEL-------------------------------------------</v>
      </c>
      <c r="AN2381" s="44" cm="1">
        <f t="array" ref="AN2381">_xlfn.IFS(AJ2381=0,0,AQ2381="INATIVO",2,AQ2381="SEM CADASTRO",4,AQ2381="CPF ATIVO EM OUTRO COMPRADOR",5,AQ2381="NOVO/SEM CARTAO",6,AND(AJ2381&gt;0,AQ2381,""),8)</f>
        <v>0</v>
      </c>
      <c r="AO2381" s="45">
        <f t="shared" si="612"/>
        <v>-10</v>
      </c>
    </row>
    <row r="2382" spans="1:41" x14ac:dyDescent="0.4">
      <c r="A2382" s="21" t="str">
        <f t="shared" si="599"/>
        <v>-------------------------------------------NAO DISPONIVEL-------------------------------------------</v>
      </c>
      <c r="B2382" s="5" t="str">
        <f>_xlfn.IFNA(VLOOKUP(A2382,CNPJ!E:F,2,0),"-------------------------------------------NAO DISPONIVEL-------------------------------------------")</f>
        <v>-------------------------------------------NAO DISPONIVEL-------------------------------------------</v>
      </c>
      <c r="C2382" s="22">
        <v>1</v>
      </c>
      <c r="D2382" s="5" t="str">
        <f>_xlfn.XLOOKUP(R2382,OP!C:C,OP!B:B,,0,1)</f>
        <v>RJ</v>
      </c>
      <c r="E2382" s="23"/>
      <c r="M2382" s="26"/>
      <c r="N2382" s="27"/>
      <c r="O2382" s="28" t="str">
        <f t="shared" si="600"/>
        <v>00000002382</v>
      </c>
      <c r="R2382" s="27" t="s">
        <v>193</v>
      </c>
      <c r="S2382" s="30" t="str">
        <f>_xlfn.IFNA(VLOOKUP(_xlfn.CONCAT(D2382," - ",R2382),OP!A:D,4,0),"-------------------------------------------NAO DISPONIVEL-------------------------------------------")</f>
        <v>FETRANSPOR</v>
      </c>
      <c r="T2382" s="31"/>
      <c r="U2382" s="32"/>
      <c r="V2382" s="31"/>
      <c r="W2382" s="33">
        <f t="shared" si="601"/>
        <v>0</v>
      </c>
      <c r="X2382" s="34">
        <f t="shared" si="602"/>
        <v>0</v>
      </c>
      <c r="Y2382" s="33">
        <f t="shared" si="603"/>
        <v>0</v>
      </c>
      <c r="Z2382" s="33">
        <f t="shared" si="604"/>
        <v>0</v>
      </c>
      <c r="AA2382" s="35">
        <f t="shared" si="605"/>
        <v>0</v>
      </c>
      <c r="AB2382" s="36">
        <f t="shared" si="606"/>
        <v>0</v>
      </c>
      <c r="AC2382" s="37">
        <f t="shared" si="607"/>
        <v>0</v>
      </c>
      <c r="AD2382" s="38"/>
      <c r="AE2382" s="38"/>
      <c r="AF2382" s="39">
        <f t="shared" si="608"/>
        <v>0</v>
      </c>
      <c r="AG2382" s="40"/>
      <c r="AH2382" s="41">
        <f t="shared" si="609"/>
        <v>0</v>
      </c>
      <c r="AI2382" s="42">
        <f t="shared" si="610"/>
        <v>0</v>
      </c>
      <c r="AJ2382" s="43">
        <f t="shared" si="611"/>
        <v>0</v>
      </c>
      <c r="AK2382" s="5" t="str">
        <f>_xlfn.IFNA(VLOOKUP(_xlfn.CONCAT(D2382," - ",S2382),OP!E:F,2,0),"-------------------------------------------NAO DISPONIVEL-------------------------------------------")</f>
        <v>C - RIOCARD</v>
      </c>
      <c r="AL2382" s="7" t="str">
        <f t="shared" si="597"/>
        <v>1 - -------------------------------------------NAO DISPONIVEL------------------------------------------- - 00000002382 - FETRANSPOR</v>
      </c>
      <c r="AM2382" s="7" t="str">
        <f t="shared" si="598"/>
        <v>-------------------------------------------NAO DISPONIVEL-------------------------------------------</v>
      </c>
      <c r="AN2382" s="44" cm="1">
        <f t="array" ref="AN2382">_xlfn.IFS(AJ2382=0,0,AQ2382="INATIVO",2,AQ2382="SEM CADASTRO",4,AQ2382="CPF ATIVO EM OUTRO COMPRADOR",5,AQ2382="NOVO/SEM CARTAO",6,AND(AJ2382&gt;0,AQ2382,""),8)</f>
        <v>0</v>
      </c>
      <c r="AO2382" s="45">
        <f t="shared" si="612"/>
        <v>-10</v>
      </c>
    </row>
    <row r="2383" spans="1:41" x14ac:dyDescent="0.4">
      <c r="A2383" s="21" t="str">
        <f t="shared" si="599"/>
        <v>-------------------------------------------NAO DISPONIVEL-------------------------------------------</v>
      </c>
      <c r="B2383" s="5" t="str">
        <f>_xlfn.IFNA(VLOOKUP(A2383,CNPJ!E:F,2,0),"-------------------------------------------NAO DISPONIVEL-------------------------------------------")</f>
        <v>-------------------------------------------NAO DISPONIVEL-------------------------------------------</v>
      </c>
      <c r="C2383" s="22">
        <v>1</v>
      </c>
      <c r="D2383" s="5" t="str">
        <f>_xlfn.XLOOKUP(R2383,OP!C:C,OP!B:B,,0,1)</f>
        <v>RJ</v>
      </c>
      <c r="E2383" s="23"/>
      <c r="M2383" s="26"/>
      <c r="N2383" s="27"/>
      <c r="O2383" s="28" t="str">
        <f t="shared" si="600"/>
        <v>00000002383</v>
      </c>
      <c r="R2383" s="27" t="s">
        <v>193</v>
      </c>
      <c r="S2383" s="30" t="str">
        <f>_xlfn.IFNA(VLOOKUP(_xlfn.CONCAT(D2383," - ",R2383),OP!A:D,4,0),"-------------------------------------------NAO DISPONIVEL-------------------------------------------")</f>
        <v>FETRANSPOR</v>
      </c>
      <c r="T2383" s="31"/>
      <c r="U2383" s="32"/>
      <c r="V2383" s="31"/>
      <c r="W2383" s="33">
        <f t="shared" si="601"/>
        <v>0</v>
      </c>
      <c r="X2383" s="34">
        <f t="shared" si="602"/>
        <v>0</v>
      </c>
      <c r="Y2383" s="33">
        <f t="shared" si="603"/>
        <v>0</v>
      </c>
      <c r="Z2383" s="33">
        <f t="shared" si="604"/>
        <v>0</v>
      </c>
      <c r="AA2383" s="35">
        <f t="shared" si="605"/>
        <v>0</v>
      </c>
      <c r="AB2383" s="36">
        <f t="shared" si="606"/>
        <v>0</v>
      </c>
      <c r="AC2383" s="37">
        <f t="shared" si="607"/>
        <v>0</v>
      </c>
      <c r="AD2383" s="38"/>
      <c r="AE2383" s="38"/>
      <c r="AF2383" s="39">
        <f t="shared" si="608"/>
        <v>0</v>
      </c>
      <c r="AG2383" s="40"/>
      <c r="AH2383" s="41">
        <f t="shared" si="609"/>
        <v>0</v>
      </c>
      <c r="AI2383" s="42">
        <f t="shared" si="610"/>
        <v>0</v>
      </c>
      <c r="AJ2383" s="43">
        <f t="shared" si="611"/>
        <v>0</v>
      </c>
      <c r="AK2383" s="5" t="str">
        <f>_xlfn.IFNA(VLOOKUP(_xlfn.CONCAT(D2383," - ",S2383),OP!E:F,2,0),"-------------------------------------------NAO DISPONIVEL-------------------------------------------")</f>
        <v>C - RIOCARD</v>
      </c>
      <c r="AL2383" s="7" t="str">
        <f t="shared" si="597"/>
        <v>1 - -------------------------------------------NAO DISPONIVEL------------------------------------------- - 00000002383 - FETRANSPOR</v>
      </c>
      <c r="AM2383" s="7" t="str">
        <f t="shared" si="598"/>
        <v>-------------------------------------------NAO DISPONIVEL-------------------------------------------</v>
      </c>
      <c r="AN2383" s="44" cm="1">
        <f t="array" ref="AN2383">_xlfn.IFS(AJ2383=0,0,AQ2383="INATIVO",2,AQ2383="SEM CADASTRO",4,AQ2383="CPF ATIVO EM OUTRO COMPRADOR",5,AQ2383="NOVO/SEM CARTAO",6,AND(AJ2383&gt;0,AQ2383,""),8)</f>
        <v>0</v>
      </c>
      <c r="AO2383" s="45">
        <f t="shared" si="612"/>
        <v>-10</v>
      </c>
    </row>
    <row r="2384" spans="1:41" x14ac:dyDescent="0.4">
      <c r="A2384" s="21" t="str">
        <f t="shared" si="599"/>
        <v>-------------------------------------------NAO DISPONIVEL-------------------------------------------</v>
      </c>
      <c r="B2384" s="5" t="str">
        <f>_xlfn.IFNA(VLOOKUP(A2384,CNPJ!E:F,2,0),"-------------------------------------------NAO DISPONIVEL-------------------------------------------")</f>
        <v>-------------------------------------------NAO DISPONIVEL-------------------------------------------</v>
      </c>
      <c r="C2384" s="22">
        <v>1</v>
      </c>
      <c r="D2384" s="5" t="str">
        <f>_xlfn.XLOOKUP(R2384,OP!C:C,OP!B:B,,0,1)</f>
        <v>RJ</v>
      </c>
      <c r="E2384" s="23"/>
      <c r="M2384" s="26"/>
      <c r="N2384" s="27"/>
      <c r="O2384" s="28" t="str">
        <f t="shared" si="600"/>
        <v>00000002384</v>
      </c>
      <c r="R2384" s="27" t="s">
        <v>193</v>
      </c>
      <c r="S2384" s="30" t="str">
        <f>_xlfn.IFNA(VLOOKUP(_xlfn.CONCAT(D2384," - ",R2384),OP!A:D,4,0),"-------------------------------------------NAO DISPONIVEL-------------------------------------------")</f>
        <v>FETRANSPOR</v>
      </c>
      <c r="T2384" s="31"/>
      <c r="U2384" s="32"/>
      <c r="V2384" s="31"/>
      <c r="W2384" s="33">
        <f t="shared" si="601"/>
        <v>0</v>
      </c>
      <c r="X2384" s="34">
        <f t="shared" si="602"/>
        <v>0</v>
      </c>
      <c r="Y2384" s="33">
        <f t="shared" si="603"/>
        <v>0</v>
      </c>
      <c r="Z2384" s="33">
        <f t="shared" si="604"/>
        <v>0</v>
      </c>
      <c r="AA2384" s="35">
        <f t="shared" si="605"/>
        <v>0</v>
      </c>
      <c r="AB2384" s="36">
        <f t="shared" si="606"/>
        <v>0</v>
      </c>
      <c r="AC2384" s="37">
        <f t="shared" si="607"/>
        <v>0</v>
      </c>
      <c r="AD2384" s="38"/>
      <c r="AE2384" s="38"/>
      <c r="AF2384" s="39">
        <f t="shared" si="608"/>
        <v>0</v>
      </c>
      <c r="AG2384" s="40"/>
      <c r="AH2384" s="41">
        <f t="shared" si="609"/>
        <v>0</v>
      </c>
      <c r="AI2384" s="42">
        <f t="shared" si="610"/>
        <v>0</v>
      </c>
      <c r="AJ2384" s="43">
        <f t="shared" si="611"/>
        <v>0</v>
      </c>
      <c r="AK2384" s="5" t="str">
        <f>_xlfn.IFNA(VLOOKUP(_xlfn.CONCAT(D2384," - ",S2384),OP!E:F,2,0),"-------------------------------------------NAO DISPONIVEL-------------------------------------------")</f>
        <v>C - RIOCARD</v>
      </c>
      <c r="AL2384" s="7" t="str">
        <f t="shared" si="597"/>
        <v>1 - -------------------------------------------NAO DISPONIVEL------------------------------------------- - 00000002384 - FETRANSPOR</v>
      </c>
      <c r="AM2384" s="7" t="str">
        <f t="shared" si="598"/>
        <v>-------------------------------------------NAO DISPONIVEL-------------------------------------------</v>
      </c>
      <c r="AN2384" s="44" cm="1">
        <f t="array" ref="AN2384">_xlfn.IFS(AJ2384=0,0,AQ2384="INATIVO",2,AQ2384="SEM CADASTRO",4,AQ2384="CPF ATIVO EM OUTRO COMPRADOR",5,AQ2384="NOVO/SEM CARTAO",6,AND(AJ2384&gt;0,AQ2384,""),8)</f>
        <v>0</v>
      </c>
      <c r="AO2384" s="45">
        <f t="shared" si="612"/>
        <v>-10</v>
      </c>
    </row>
    <row r="2385" spans="1:41" x14ac:dyDescent="0.4">
      <c r="A2385" s="21" t="str">
        <f t="shared" si="599"/>
        <v>-------------------------------------------NAO DISPONIVEL-------------------------------------------</v>
      </c>
      <c r="B2385" s="5" t="str">
        <f>_xlfn.IFNA(VLOOKUP(A2385,CNPJ!E:F,2,0),"-------------------------------------------NAO DISPONIVEL-------------------------------------------")</f>
        <v>-------------------------------------------NAO DISPONIVEL-------------------------------------------</v>
      </c>
      <c r="C2385" s="22">
        <v>1</v>
      </c>
      <c r="D2385" s="5" t="str">
        <f>_xlfn.XLOOKUP(R2385,OP!C:C,OP!B:B,,0,1)</f>
        <v>RJ</v>
      </c>
      <c r="E2385" s="23"/>
      <c r="M2385" s="26"/>
      <c r="N2385" s="27"/>
      <c r="O2385" s="28" t="str">
        <f t="shared" si="600"/>
        <v>00000002385</v>
      </c>
      <c r="R2385" s="27" t="s">
        <v>193</v>
      </c>
      <c r="S2385" s="30" t="str">
        <f>_xlfn.IFNA(VLOOKUP(_xlfn.CONCAT(D2385," - ",R2385),OP!A:D,4,0),"-------------------------------------------NAO DISPONIVEL-------------------------------------------")</f>
        <v>FETRANSPOR</v>
      </c>
      <c r="T2385" s="31"/>
      <c r="U2385" s="32"/>
      <c r="V2385" s="31"/>
      <c r="W2385" s="33">
        <f t="shared" si="601"/>
        <v>0</v>
      </c>
      <c r="X2385" s="34">
        <f t="shared" si="602"/>
        <v>0</v>
      </c>
      <c r="Y2385" s="33">
        <f t="shared" si="603"/>
        <v>0</v>
      </c>
      <c r="Z2385" s="33">
        <f t="shared" si="604"/>
        <v>0</v>
      </c>
      <c r="AA2385" s="35">
        <f t="shared" si="605"/>
        <v>0</v>
      </c>
      <c r="AB2385" s="36">
        <f t="shared" si="606"/>
        <v>0</v>
      </c>
      <c r="AC2385" s="37">
        <f t="shared" si="607"/>
        <v>0</v>
      </c>
      <c r="AD2385" s="38"/>
      <c r="AE2385" s="38"/>
      <c r="AF2385" s="39">
        <f t="shared" si="608"/>
        <v>0</v>
      </c>
      <c r="AG2385" s="40"/>
      <c r="AH2385" s="41">
        <f t="shared" si="609"/>
        <v>0</v>
      </c>
      <c r="AI2385" s="42">
        <f t="shared" si="610"/>
        <v>0</v>
      </c>
      <c r="AJ2385" s="43">
        <f t="shared" si="611"/>
        <v>0</v>
      </c>
      <c r="AK2385" s="5" t="str">
        <f>_xlfn.IFNA(VLOOKUP(_xlfn.CONCAT(D2385," - ",S2385),OP!E:F,2,0),"-------------------------------------------NAO DISPONIVEL-------------------------------------------")</f>
        <v>C - RIOCARD</v>
      </c>
      <c r="AL2385" s="7" t="str">
        <f t="shared" si="597"/>
        <v>1 - -------------------------------------------NAO DISPONIVEL------------------------------------------- - 00000002385 - FETRANSPOR</v>
      </c>
      <c r="AM2385" s="7" t="str">
        <f t="shared" si="598"/>
        <v>-------------------------------------------NAO DISPONIVEL-------------------------------------------</v>
      </c>
      <c r="AN2385" s="44" cm="1">
        <f t="array" ref="AN2385">_xlfn.IFS(AJ2385=0,0,AQ2385="INATIVO",2,AQ2385="SEM CADASTRO",4,AQ2385="CPF ATIVO EM OUTRO COMPRADOR",5,AQ2385="NOVO/SEM CARTAO",6,AND(AJ2385&gt;0,AQ2385,""),8)</f>
        <v>0</v>
      </c>
      <c r="AO2385" s="45">
        <f t="shared" si="612"/>
        <v>-10</v>
      </c>
    </row>
    <row r="2386" spans="1:41" x14ac:dyDescent="0.4">
      <c r="A2386" s="21" t="str">
        <f t="shared" si="599"/>
        <v>-------------------------------------------NAO DISPONIVEL-------------------------------------------</v>
      </c>
      <c r="B2386" s="5" t="str">
        <f>_xlfn.IFNA(VLOOKUP(A2386,CNPJ!E:F,2,0),"-------------------------------------------NAO DISPONIVEL-------------------------------------------")</f>
        <v>-------------------------------------------NAO DISPONIVEL-------------------------------------------</v>
      </c>
      <c r="C2386" s="22">
        <v>1</v>
      </c>
      <c r="D2386" s="5" t="str">
        <f>_xlfn.XLOOKUP(R2386,OP!C:C,OP!B:B,,0,1)</f>
        <v>RJ</v>
      </c>
      <c r="E2386" s="23"/>
      <c r="M2386" s="26"/>
      <c r="N2386" s="27"/>
      <c r="O2386" s="28" t="str">
        <f t="shared" si="600"/>
        <v>00000002386</v>
      </c>
      <c r="R2386" s="27" t="s">
        <v>193</v>
      </c>
      <c r="S2386" s="30" t="str">
        <f>_xlfn.IFNA(VLOOKUP(_xlfn.CONCAT(D2386," - ",R2386),OP!A:D,4,0),"-------------------------------------------NAO DISPONIVEL-------------------------------------------")</f>
        <v>FETRANSPOR</v>
      </c>
      <c r="T2386" s="31"/>
      <c r="U2386" s="32"/>
      <c r="V2386" s="31"/>
      <c r="W2386" s="33">
        <f t="shared" si="601"/>
        <v>0</v>
      </c>
      <c r="X2386" s="34">
        <f t="shared" si="602"/>
        <v>0</v>
      </c>
      <c r="Y2386" s="33">
        <f t="shared" si="603"/>
        <v>0</v>
      </c>
      <c r="Z2386" s="33">
        <f t="shared" si="604"/>
        <v>0</v>
      </c>
      <c r="AA2386" s="35">
        <f t="shared" si="605"/>
        <v>0</v>
      </c>
      <c r="AB2386" s="36">
        <f t="shared" si="606"/>
        <v>0</v>
      </c>
      <c r="AC2386" s="37">
        <f t="shared" si="607"/>
        <v>0</v>
      </c>
      <c r="AD2386" s="38"/>
      <c r="AE2386" s="38"/>
      <c r="AF2386" s="39">
        <f t="shared" si="608"/>
        <v>0</v>
      </c>
      <c r="AG2386" s="40"/>
      <c r="AH2386" s="41">
        <f t="shared" si="609"/>
        <v>0</v>
      </c>
      <c r="AI2386" s="42">
        <f t="shared" si="610"/>
        <v>0</v>
      </c>
      <c r="AJ2386" s="43">
        <f t="shared" si="611"/>
        <v>0</v>
      </c>
      <c r="AK2386" s="5" t="str">
        <f>_xlfn.IFNA(VLOOKUP(_xlfn.CONCAT(D2386," - ",S2386),OP!E:F,2,0),"-------------------------------------------NAO DISPONIVEL-------------------------------------------")</f>
        <v>C - RIOCARD</v>
      </c>
      <c r="AL2386" s="7" t="str">
        <f t="shared" si="597"/>
        <v>1 - -------------------------------------------NAO DISPONIVEL------------------------------------------- - 00000002386 - FETRANSPOR</v>
      </c>
      <c r="AM2386" s="7" t="str">
        <f t="shared" si="598"/>
        <v>-------------------------------------------NAO DISPONIVEL-------------------------------------------</v>
      </c>
      <c r="AN2386" s="44" cm="1">
        <f t="array" ref="AN2386">_xlfn.IFS(AJ2386=0,0,AQ2386="INATIVO",2,AQ2386="SEM CADASTRO",4,AQ2386="CPF ATIVO EM OUTRO COMPRADOR",5,AQ2386="NOVO/SEM CARTAO",6,AND(AJ2386&gt;0,AQ2386,""),8)</f>
        <v>0</v>
      </c>
      <c r="AO2386" s="45">
        <f t="shared" si="612"/>
        <v>-10</v>
      </c>
    </row>
    <row r="2387" spans="1:41" x14ac:dyDescent="0.4">
      <c r="A2387" s="21" t="str">
        <f t="shared" si="599"/>
        <v>-------------------------------------------NAO DISPONIVEL-------------------------------------------</v>
      </c>
      <c r="B2387" s="5" t="str">
        <f>_xlfn.IFNA(VLOOKUP(A2387,CNPJ!E:F,2,0),"-------------------------------------------NAO DISPONIVEL-------------------------------------------")</f>
        <v>-------------------------------------------NAO DISPONIVEL-------------------------------------------</v>
      </c>
      <c r="C2387" s="22">
        <v>1</v>
      </c>
      <c r="D2387" s="5" t="str">
        <f>_xlfn.XLOOKUP(R2387,OP!C:C,OP!B:B,,0,1)</f>
        <v>RJ</v>
      </c>
      <c r="E2387" s="23"/>
      <c r="M2387" s="26"/>
      <c r="N2387" s="27"/>
      <c r="O2387" s="28" t="str">
        <f t="shared" si="600"/>
        <v>00000002387</v>
      </c>
      <c r="R2387" s="27" t="s">
        <v>193</v>
      </c>
      <c r="S2387" s="30" t="str">
        <f>_xlfn.IFNA(VLOOKUP(_xlfn.CONCAT(D2387," - ",R2387),OP!A:D,4,0),"-------------------------------------------NAO DISPONIVEL-------------------------------------------")</f>
        <v>FETRANSPOR</v>
      </c>
      <c r="T2387" s="31"/>
      <c r="U2387" s="32"/>
      <c r="V2387" s="31"/>
      <c r="W2387" s="33">
        <f t="shared" si="601"/>
        <v>0</v>
      </c>
      <c r="X2387" s="34">
        <f t="shared" si="602"/>
        <v>0</v>
      </c>
      <c r="Y2387" s="33">
        <f t="shared" si="603"/>
        <v>0</v>
      </c>
      <c r="Z2387" s="33">
        <f t="shared" si="604"/>
        <v>0</v>
      </c>
      <c r="AA2387" s="35">
        <f t="shared" si="605"/>
        <v>0</v>
      </c>
      <c r="AB2387" s="36">
        <f t="shared" si="606"/>
        <v>0</v>
      </c>
      <c r="AC2387" s="37">
        <f t="shared" si="607"/>
        <v>0</v>
      </c>
      <c r="AD2387" s="38"/>
      <c r="AE2387" s="38"/>
      <c r="AF2387" s="39">
        <f t="shared" si="608"/>
        <v>0</v>
      </c>
      <c r="AG2387" s="40"/>
      <c r="AH2387" s="41">
        <f t="shared" si="609"/>
        <v>0</v>
      </c>
      <c r="AI2387" s="42">
        <f t="shared" si="610"/>
        <v>0</v>
      </c>
      <c r="AJ2387" s="43">
        <f t="shared" si="611"/>
        <v>0</v>
      </c>
      <c r="AK2387" s="5" t="str">
        <f>_xlfn.IFNA(VLOOKUP(_xlfn.CONCAT(D2387," - ",S2387),OP!E:F,2,0),"-------------------------------------------NAO DISPONIVEL-------------------------------------------")</f>
        <v>C - RIOCARD</v>
      </c>
      <c r="AL2387" s="7" t="str">
        <f t="shared" si="597"/>
        <v>1 - -------------------------------------------NAO DISPONIVEL------------------------------------------- - 00000002387 - FETRANSPOR</v>
      </c>
      <c r="AM2387" s="7" t="str">
        <f t="shared" si="598"/>
        <v>-------------------------------------------NAO DISPONIVEL-------------------------------------------</v>
      </c>
      <c r="AN2387" s="44" cm="1">
        <f t="array" ref="AN2387">_xlfn.IFS(AJ2387=0,0,AQ2387="INATIVO",2,AQ2387="SEM CADASTRO",4,AQ2387="CPF ATIVO EM OUTRO COMPRADOR",5,AQ2387="NOVO/SEM CARTAO",6,AND(AJ2387&gt;0,AQ2387,""),8)</f>
        <v>0</v>
      </c>
      <c r="AO2387" s="45">
        <f t="shared" si="612"/>
        <v>-10</v>
      </c>
    </row>
    <row r="2388" spans="1:41" x14ac:dyDescent="0.4">
      <c r="A2388" s="21" t="str">
        <f t="shared" si="599"/>
        <v>-------------------------------------------NAO DISPONIVEL-------------------------------------------</v>
      </c>
      <c r="B2388" s="5" t="str">
        <f>_xlfn.IFNA(VLOOKUP(A2388,CNPJ!E:F,2,0),"-------------------------------------------NAO DISPONIVEL-------------------------------------------")</f>
        <v>-------------------------------------------NAO DISPONIVEL-------------------------------------------</v>
      </c>
      <c r="C2388" s="22">
        <v>1</v>
      </c>
      <c r="D2388" s="5" t="str">
        <f>_xlfn.XLOOKUP(R2388,OP!C:C,OP!B:B,,0,1)</f>
        <v>RJ</v>
      </c>
      <c r="E2388" s="23"/>
      <c r="M2388" s="26"/>
      <c r="N2388" s="27"/>
      <c r="O2388" s="28" t="str">
        <f t="shared" si="600"/>
        <v>00000002388</v>
      </c>
      <c r="R2388" s="27" t="s">
        <v>193</v>
      </c>
      <c r="S2388" s="30" t="str">
        <f>_xlfn.IFNA(VLOOKUP(_xlfn.CONCAT(D2388," - ",R2388),OP!A:D,4,0),"-------------------------------------------NAO DISPONIVEL-------------------------------------------")</f>
        <v>FETRANSPOR</v>
      </c>
      <c r="T2388" s="31"/>
      <c r="U2388" s="32"/>
      <c r="V2388" s="31"/>
      <c r="W2388" s="33">
        <f t="shared" si="601"/>
        <v>0</v>
      </c>
      <c r="X2388" s="34">
        <f t="shared" si="602"/>
        <v>0</v>
      </c>
      <c r="Y2388" s="33">
        <f t="shared" si="603"/>
        <v>0</v>
      </c>
      <c r="Z2388" s="33">
        <f t="shared" si="604"/>
        <v>0</v>
      </c>
      <c r="AA2388" s="35">
        <f t="shared" si="605"/>
        <v>0</v>
      </c>
      <c r="AB2388" s="36">
        <f t="shared" si="606"/>
        <v>0</v>
      </c>
      <c r="AC2388" s="37">
        <f t="shared" si="607"/>
        <v>0</v>
      </c>
      <c r="AD2388" s="38"/>
      <c r="AE2388" s="38"/>
      <c r="AF2388" s="39">
        <f t="shared" si="608"/>
        <v>0</v>
      </c>
      <c r="AG2388" s="40"/>
      <c r="AH2388" s="41">
        <f t="shared" si="609"/>
        <v>0</v>
      </c>
      <c r="AI2388" s="42">
        <f t="shared" si="610"/>
        <v>0</v>
      </c>
      <c r="AJ2388" s="43">
        <f t="shared" si="611"/>
        <v>0</v>
      </c>
      <c r="AK2388" s="5" t="str">
        <f>_xlfn.IFNA(VLOOKUP(_xlfn.CONCAT(D2388," - ",S2388),OP!E:F,2,0),"-------------------------------------------NAO DISPONIVEL-------------------------------------------")</f>
        <v>C - RIOCARD</v>
      </c>
      <c r="AL2388" s="7" t="str">
        <f t="shared" si="597"/>
        <v>1 - -------------------------------------------NAO DISPONIVEL------------------------------------------- - 00000002388 - FETRANSPOR</v>
      </c>
      <c r="AM2388" s="7" t="str">
        <f t="shared" si="598"/>
        <v>-------------------------------------------NAO DISPONIVEL-------------------------------------------</v>
      </c>
      <c r="AN2388" s="44" cm="1">
        <f t="array" ref="AN2388">_xlfn.IFS(AJ2388=0,0,AQ2388="INATIVO",2,AQ2388="SEM CADASTRO",4,AQ2388="CPF ATIVO EM OUTRO COMPRADOR",5,AQ2388="NOVO/SEM CARTAO",6,AND(AJ2388&gt;0,AQ2388,""),8)</f>
        <v>0</v>
      </c>
      <c r="AO2388" s="45">
        <f t="shared" si="612"/>
        <v>-10</v>
      </c>
    </row>
    <row r="2389" spans="1:41" x14ac:dyDescent="0.4">
      <c r="A2389" s="21" t="str">
        <f t="shared" si="599"/>
        <v>-------------------------------------------NAO DISPONIVEL-------------------------------------------</v>
      </c>
      <c r="B2389" s="5" t="str">
        <f>_xlfn.IFNA(VLOOKUP(A2389,CNPJ!E:F,2,0),"-------------------------------------------NAO DISPONIVEL-------------------------------------------")</f>
        <v>-------------------------------------------NAO DISPONIVEL-------------------------------------------</v>
      </c>
      <c r="C2389" s="22">
        <v>1</v>
      </c>
      <c r="D2389" s="5" t="str">
        <f>_xlfn.XLOOKUP(R2389,OP!C:C,OP!B:B,,0,1)</f>
        <v>RJ</v>
      </c>
      <c r="E2389" s="23"/>
      <c r="M2389" s="26"/>
      <c r="N2389" s="27"/>
      <c r="O2389" s="28" t="str">
        <f t="shared" si="600"/>
        <v>00000002389</v>
      </c>
      <c r="R2389" s="27" t="s">
        <v>193</v>
      </c>
      <c r="S2389" s="30" t="str">
        <f>_xlfn.IFNA(VLOOKUP(_xlfn.CONCAT(D2389," - ",R2389),OP!A:D,4,0),"-------------------------------------------NAO DISPONIVEL-------------------------------------------")</f>
        <v>FETRANSPOR</v>
      </c>
      <c r="T2389" s="31"/>
      <c r="U2389" s="32"/>
      <c r="V2389" s="31"/>
      <c r="W2389" s="33">
        <f t="shared" si="601"/>
        <v>0</v>
      </c>
      <c r="X2389" s="34">
        <f t="shared" si="602"/>
        <v>0</v>
      </c>
      <c r="Y2389" s="33">
        <f t="shared" si="603"/>
        <v>0</v>
      </c>
      <c r="Z2389" s="33">
        <f t="shared" si="604"/>
        <v>0</v>
      </c>
      <c r="AA2389" s="35">
        <f t="shared" si="605"/>
        <v>0</v>
      </c>
      <c r="AB2389" s="36">
        <f t="shared" si="606"/>
        <v>0</v>
      </c>
      <c r="AC2389" s="37">
        <f t="shared" si="607"/>
        <v>0</v>
      </c>
      <c r="AD2389" s="38"/>
      <c r="AE2389" s="38"/>
      <c r="AF2389" s="39">
        <f t="shared" si="608"/>
        <v>0</v>
      </c>
      <c r="AG2389" s="40"/>
      <c r="AH2389" s="41">
        <f t="shared" si="609"/>
        <v>0</v>
      </c>
      <c r="AI2389" s="42">
        <f t="shared" si="610"/>
        <v>0</v>
      </c>
      <c r="AJ2389" s="43">
        <f t="shared" si="611"/>
        <v>0</v>
      </c>
      <c r="AK2389" s="5" t="str">
        <f>_xlfn.IFNA(VLOOKUP(_xlfn.CONCAT(D2389," - ",S2389),OP!E:F,2,0),"-------------------------------------------NAO DISPONIVEL-------------------------------------------")</f>
        <v>C - RIOCARD</v>
      </c>
      <c r="AL2389" s="7" t="str">
        <f t="shared" si="597"/>
        <v>1 - -------------------------------------------NAO DISPONIVEL------------------------------------------- - 00000002389 - FETRANSPOR</v>
      </c>
      <c r="AM2389" s="7" t="str">
        <f t="shared" si="598"/>
        <v>-------------------------------------------NAO DISPONIVEL-------------------------------------------</v>
      </c>
      <c r="AN2389" s="44" cm="1">
        <f t="array" ref="AN2389">_xlfn.IFS(AJ2389=0,0,AQ2389="INATIVO",2,AQ2389="SEM CADASTRO",4,AQ2389="CPF ATIVO EM OUTRO COMPRADOR",5,AQ2389="NOVO/SEM CARTAO",6,AND(AJ2389&gt;0,AQ2389,""),8)</f>
        <v>0</v>
      </c>
      <c r="AO2389" s="45">
        <f t="shared" si="612"/>
        <v>-10</v>
      </c>
    </row>
    <row r="2390" spans="1:41" x14ac:dyDescent="0.4">
      <c r="A2390" s="21" t="str">
        <f t="shared" si="599"/>
        <v>-------------------------------------------NAO DISPONIVEL-------------------------------------------</v>
      </c>
      <c r="B2390" s="5" t="str">
        <f>_xlfn.IFNA(VLOOKUP(A2390,CNPJ!E:F,2,0),"-------------------------------------------NAO DISPONIVEL-------------------------------------------")</f>
        <v>-------------------------------------------NAO DISPONIVEL-------------------------------------------</v>
      </c>
      <c r="C2390" s="22">
        <v>1</v>
      </c>
      <c r="D2390" s="5" t="str">
        <f>_xlfn.XLOOKUP(R2390,OP!C:C,OP!B:B,,0,1)</f>
        <v>RJ</v>
      </c>
      <c r="E2390" s="23"/>
      <c r="M2390" s="26"/>
      <c r="N2390" s="27"/>
      <c r="O2390" s="28" t="str">
        <f t="shared" si="600"/>
        <v>00000002390</v>
      </c>
      <c r="R2390" s="27" t="s">
        <v>193</v>
      </c>
      <c r="S2390" s="30" t="str">
        <f>_xlfn.IFNA(VLOOKUP(_xlfn.CONCAT(D2390," - ",R2390),OP!A:D,4,0),"-------------------------------------------NAO DISPONIVEL-------------------------------------------")</f>
        <v>FETRANSPOR</v>
      </c>
      <c r="T2390" s="31"/>
      <c r="U2390" s="32"/>
      <c r="V2390" s="31"/>
      <c r="W2390" s="33">
        <f t="shared" si="601"/>
        <v>0</v>
      </c>
      <c r="X2390" s="34">
        <f t="shared" si="602"/>
        <v>0</v>
      </c>
      <c r="Y2390" s="33">
        <f t="shared" si="603"/>
        <v>0</v>
      </c>
      <c r="Z2390" s="33">
        <f t="shared" si="604"/>
        <v>0</v>
      </c>
      <c r="AA2390" s="35">
        <f t="shared" si="605"/>
        <v>0</v>
      </c>
      <c r="AB2390" s="36">
        <f t="shared" si="606"/>
        <v>0</v>
      </c>
      <c r="AC2390" s="37">
        <f t="shared" si="607"/>
        <v>0</v>
      </c>
      <c r="AD2390" s="38"/>
      <c r="AE2390" s="38"/>
      <c r="AF2390" s="39">
        <f t="shared" si="608"/>
        <v>0</v>
      </c>
      <c r="AG2390" s="40"/>
      <c r="AH2390" s="41">
        <f t="shared" si="609"/>
        <v>0</v>
      </c>
      <c r="AI2390" s="42">
        <f t="shared" si="610"/>
        <v>0</v>
      </c>
      <c r="AJ2390" s="43">
        <f t="shared" si="611"/>
        <v>0</v>
      </c>
      <c r="AK2390" s="5" t="str">
        <f>_xlfn.IFNA(VLOOKUP(_xlfn.CONCAT(D2390," - ",S2390),OP!E:F,2,0),"-------------------------------------------NAO DISPONIVEL-------------------------------------------")</f>
        <v>C - RIOCARD</v>
      </c>
      <c r="AL2390" s="7" t="str">
        <f t="shared" si="597"/>
        <v>1 - -------------------------------------------NAO DISPONIVEL------------------------------------------- - 00000002390 - FETRANSPOR</v>
      </c>
      <c r="AM2390" s="7" t="str">
        <f t="shared" si="598"/>
        <v>-------------------------------------------NAO DISPONIVEL-------------------------------------------</v>
      </c>
      <c r="AN2390" s="44" cm="1">
        <f t="array" ref="AN2390">_xlfn.IFS(AJ2390=0,0,AQ2390="INATIVO",2,AQ2390="SEM CADASTRO",4,AQ2390="CPF ATIVO EM OUTRO COMPRADOR",5,AQ2390="NOVO/SEM CARTAO",6,AND(AJ2390&gt;0,AQ2390,""),8)</f>
        <v>0</v>
      </c>
      <c r="AO2390" s="45">
        <f t="shared" si="612"/>
        <v>-10</v>
      </c>
    </row>
    <row r="2391" spans="1:41" x14ac:dyDescent="0.4">
      <c r="A2391" s="21" t="str">
        <f t="shared" si="599"/>
        <v>-------------------------------------------NAO DISPONIVEL-------------------------------------------</v>
      </c>
      <c r="B2391" s="5" t="str">
        <f>_xlfn.IFNA(VLOOKUP(A2391,CNPJ!E:F,2,0),"-------------------------------------------NAO DISPONIVEL-------------------------------------------")</f>
        <v>-------------------------------------------NAO DISPONIVEL-------------------------------------------</v>
      </c>
      <c r="C2391" s="22">
        <v>1</v>
      </c>
      <c r="D2391" s="5" t="str">
        <f>_xlfn.XLOOKUP(R2391,OP!C:C,OP!B:B,,0,1)</f>
        <v>RJ</v>
      </c>
      <c r="E2391" s="23"/>
      <c r="M2391" s="26"/>
      <c r="N2391" s="27"/>
      <c r="O2391" s="28" t="str">
        <f t="shared" si="600"/>
        <v>00000002391</v>
      </c>
      <c r="R2391" s="27" t="s">
        <v>193</v>
      </c>
      <c r="S2391" s="30" t="str">
        <f>_xlfn.IFNA(VLOOKUP(_xlfn.CONCAT(D2391," - ",R2391),OP!A:D,4,0),"-------------------------------------------NAO DISPONIVEL-------------------------------------------")</f>
        <v>FETRANSPOR</v>
      </c>
      <c r="T2391" s="31"/>
      <c r="U2391" s="32"/>
      <c r="V2391" s="31"/>
      <c r="W2391" s="33">
        <f t="shared" si="601"/>
        <v>0</v>
      </c>
      <c r="X2391" s="34">
        <f t="shared" si="602"/>
        <v>0</v>
      </c>
      <c r="Y2391" s="33">
        <f t="shared" si="603"/>
        <v>0</v>
      </c>
      <c r="Z2391" s="33">
        <f t="shared" si="604"/>
        <v>0</v>
      </c>
      <c r="AA2391" s="35">
        <f t="shared" si="605"/>
        <v>0</v>
      </c>
      <c r="AB2391" s="36">
        <f t="shared" si="606"/>
        <v>0</v>
      </c>
      <c r="AC2391" s="37">
        <f t="shared" si="607"/>
        <v>0</v>
      </c>
      <c r="AD2391" s="38"/>
      <c r="AE2391" s="38"/>
      <c r="AF2391" s="39">
        <f t="shared" si="608"/>
        <v>0</v>
      </c>
      <c r="AG2391" s="40"/>
      <c r="AH2391" s="41">
        <f t="shared" si="609"/>
        <v>0</v>
      </c>
      <c r="AI2391" s="42">
        <f t="shared" si="610"/>
        <v>0</v>
      </c>
      <c r="AJ2391" s="43">
        <f t="shared" si="611"/>
        <v>0</v>
      </c>
      <c r="AK2391" s="5" t="str">
        <f>_xlfn.IFNA(VLOOKUP(_xlfn.CONCAT(D2391," - ",S2391),OP!E:F,2,0),"-------------------------------------------NAO DISPONIVEL-------------------------------------------")</f>
        <v>C - RIOCARD</v>
      </c>
      <c r="AL2391" s="7" t="str">
        <f t="shared" si="597"/>
        <v>1 - -------------------------------------------NAO DISPONIVEL------------------------------------------- - 00000002391 - FETRANSPOR</v>
      </c>
      <c r="AM2391" s="7" t="str">
        <f t="shared" si="598"/>
        <v>-------------------------------------------NAO DISPONIVEL-------------------------------------------</v>
      </c>
      <c r="AN2391" s="44" cm="1">
        <f t="array" ref="AN2391">_xlfn.IFS(AJ2391=0,0,AQ2391="INATIVO",2,AQ2391="SEM CADASTRO",4,AQ2391="CPF ATIVO EM OUTRO COMPRADOR",5,AQ2391="NOVO/SEM CARTAO",6,AND(AJ2391&gt;0,AQ2391,""),8)</f>
        <v>0</v>
      </c>
      <c r="AO2391" s="45">
        <f t="shared" si="612"/>
        <v>-10</v>
      </c>
    </row>
    <row r="2392" spans="1:41" x14ac:dyDescent="0.4">
      <c r="A2392" s="21" t="str">
        <f t="shared" si="599"/>
        <v>-------------------------------------------NAO DISPONIVEL-------------------------------------------</v>
      </c>
      <c r="B2392" s="5" t="str">
        <f>_xlfn.IFNA(VLOOKUP(A2392,CNPJ!E:F,2,0),"-------------------------------------------NAO DISPONIVEL-------------------------------------------")</f>
        <v>-------------------------------------------NAO DISPONIVEL-------------------------------------------</v>
      </c>
      <c r="C2392" s="22">
        <v>1</v>
      </c>
      <c r="D2392" s="5" t="str">
        <f>_xlfn.XLOOKUP(R2392,OP!C:C,OP!B:B,,0,1)</f>
        <v>RJ</v>
      </c>
      <c r="E2392" s="23"/>
      <c r="M2392" s="26"/>
      <c r="N2392" s="27"/>
      <c r="O2392" s="28" t="str">
        <f t="shared" si="600"/>
        <v>00000002392</v>
      </c>
      <c r="R2392" s="27" t="s">
        <v>193</v>
      </c>
      <c r="S2392" s="30" t="str">
        <f>_xlfn.IFNA(VLOOKUP(_xlfn.CONCAT(D2392," - ",R2392),OP!A:D,4,0),"-------------------------------------------NAO DISPONIVEL-------------------------------------------")</f>
        <v>FETRANSPOR</v>
      </c>
      <c r="T2392" s="31"/>
      <c r="U2392" s="32"/>
      <c r="V2392" s="31"/>
      <c r="W2392" s="33">
        <f t="shared" si="601"/>
        <v>0</v>
      </c>
      <c r="X2392" s="34">
        <f t="shared" si="602"/>
        <v>0</v>
      </c>
      <c r="Y2392" s="33">
        <f t="shared" si="603"/>
        <v>0</v>
      </c>
      <c r="Z2392" s="33">
        <f t="shared" si="604"/>
        <v>0</v>
      </c>
      <c r="AA2392" s="35">
        <f t="shared" si="605"/>
        <v>0</v>
      </c>
      <c r="AB2392" s="36">
        <f t="shared" si="606"/>
        <v>0</v>
      </c>
      <c r="AC2392" s="37">
        <f t="shared" si="607"/>
        <v>0</v>
      </c>
      <c r="AD2392" s="38"/>
      <c r="AE2392" s="38"/>
      <c r="AF2392" s="39">
        <f t="shared" si="608"/>
        <v>0</v>
      </c>
      <c r="AG2392" s="40"/>
      <c r="AH2392" s="41">
        <f t="shared" si="609"/>
        <v>0</v>
      </c>
      <c r="AI2392" s="42">
        <f t="shared" si="610"/>
        <v>0</v>
      </c>
      <c r="AJ2392" s="43">
        <f t="shared" si="611"/>
        <v>0</v>
      </c>
      <c r="AK2392" s="5" t="str">
        <f>_xlfn.IFNA(VLOOKUP(_xlfn.CONCAT(D2392," - ",S2392),OP!E:F,2,0),"-------------------------------------------NAO DISPONIVEL-------------------------------------------")</f>
        <v>C - RIOCARD</v>
      </c>
      <c r="AL2392" s="7" t="str">
        <f t="shared" si="597"/>
        <v>1 - -------------------------------------------NAO DISPONIVEL------------------------------------------- - 00000002392 - FETRANSPOR</v>
      </c>
      <c r="AM2392" s="7" t="str">
        <f t="shared" si="598"/>
        <v>-------------------------------------------NAO DISPONIVEL-------------------------------------------</v>
      </c>
      <c r="AN2392" s="44" cm="1">
        <f t="array" ref="AN2392">_xlfn.IFS(AJ2392=0,0,AQ2392="INATIVO",2,AQ2392="SEM CADASTRO",4,AQ2392="CPF ATIVO EM OUTRO COMPRADOR",5,AQ2392="NOVO/SEM CARTAO",6,AND(AJ2392&gt;0,AQ2392,""),8)</f>
        <v>0</v>
      </c>
      <c r="AO2392" s="45">
        <f t="shared" si="612"/>
        <v>-10</v>
      </c>
    </row>
    <row r="2393" spans="1:41" x14ac:dyDescent="0.4">
      <c r="A2393" s="21" t="str">
        <f t="shared" si="599"/>
        <v>-------------------------------------------NAO DISPONIVEL-------------------------------------------</v>
      </c>
      <c r="B2393" s="5" t="str">
        <f>_xlfn.IFNA(VLOOKUP(A2393,CNPJ!E:F,2,0),"-------------------------------------------NAO DISPONIVEL-------------------------------------------")</f>
        <v>-------------------------------------------NAO DISPONIVEL-------------------------------------------</v>
      </c>
      <c r="C2393" s="22">
        <v>1</v>
      </c>
      <c r="D2393" s="5" t="str">
        <f>_xlfn.XLOOKUP(R2393,OP!C:C,OP!B:B,,0,1)</f>
        <v>RJ</v>
      </c>
      <c r="E2393" s="23"/>
      <c r="M2393" s="26"/>
      <c r="N2393" s="27"/>
      <c r="O2393" s="28" t="str">
        <f t="shared" si="600"/>
        <v>00000002393</v>
      </c>
      <c r="R2393" s="27" t="s">
        <v>193</v>
      </c>
      <c r="S2393" s="30" t="str">
        <f>_xlfn.IFNA(VLOOKUP(_xlfn.CONCAT(D2393," - ",R2393),OP!A:D,4,0),"-------------------------------------------NAO DISPONIVEL-------------------------------------------")</f>
        <v>FETRANSPOR</v>
      </c>
      <c r="T2393" s="31"/>
      <c r="U2393" s="32"/>
      <c r="V2393" s="31"/>
      <c r="W2393" s="33">
        <f t="shared" si="601"/>
        <v>0</v>
      </c>
      <c r="X2393" s="34">
        <f t="shared" si="602"/>
        <v>0</v>
      </c>
      <c r="Y2393" s="33">
        <f t="shared" si="603"/>
        <v>0</v>
      </c>
      <c r="Z2393" s="33">
        <f t="shared" si="604"/>
        <v>0</v>
      </c>
      <c r="AA2393" s="35">
        <f t="shared" si="605"/>
        <v>0</v>
      </c>
      <c r="AB2393" s="36">
        <f t="shared" si="606"/>
        <v>0</v>
      </c>
      <c r="AC2393" s="37">
        <f t="shared" si="607"/>
        <v>0</v>
      </c>
      <c r="AD2393" s="38"/>
      <c r="AE2393" s="38"/>
      <c r="AF2393" s="39">
        <f t="shared" si="608"/>
        <v>0</v>
      </c>
      <c r="AG2393" s="40"/>
      <c r="AH2393" s="41">
        <f t="shared" si="609"/>
        <v>0</v>
      </c>
      <c r="AI2393" s="42">
        <f t="shared" si="610"/>
        <v>0</v>
      </c>
      <c r="AJ2393" s="43">
        <f t="shared" si="611"/>
        <v>0</v>
      </c>
      <c r="AK2393" s="5" t="str">
        <f>_xlfn.IFNA(VLOOKUP(_xlfn.CONCAT(D2393," - ",S2393),OP!E:F,2,0),"-------------------------------------------NAO DISPONIVEL-------------------------------------------")</f>
        <v>C - RIOCARD</v>
      </c>
      <c r="AL2393" s="7" t="str">
        <f t="shared" si="597"/>
        <v>1 - -------------------------------------------NAO DISPONIVEL------------------------------------------- - 00000002393 - FETRANSPOR</v>
      </c>
      <c r="AM2393" s="7" t="str">
        <f t="shared" si="598"/>
        <v>-------------------------------------------NAO DISPONIVEL-------------------------------------------</v>
      </c>
      <c r="AN2393" s="44" cm="1">
        <f t="array" ref="AN2393">_xlfn.IFS(AJ2393=0,0,AQ2393="INATIVO",2,AQ2393="SEM CADASTRO",4,AQ2393="CPF ATIVO EM OUTRO COMPRADOR",5,AQ2393="NOVO/SEM CARTAO",6,AND(AJ2393&gt;0,AQ2393,""),8)</f>
        <v>0</v>
      </c>
      <c r="AO2393" s="45">
        <f t="shared" si="612"/>
        <v>-10</v>
      </c>
    </row>
    <row r="2394" spans="1:41" x14ac:dyDescent="0.4">
      <c r="A2394" s="21" t="str">
        <f t="shared" si="599"/>
        <v>-------------------------------------------NAO DISPONIVEL-------------------------------------------</v>
      </c>
      <c r="B2394" s="5" t="str">
        <f>_xlfn.IFNA(VLOOKUP(A2394,CNPJ!E:F,2,0),"-------------------------------------------NAO DISPONIVEL-------------------------------------------")</f>
        <v>-------------------------------------------NAO DISPONIVEL-------------------------------------------</v>
      </c>
      <c r="C2394" s="22">
        <v>1</v>
      </c>
      <c r="D2394" s="5" t="str">
        <f>_xlfn.XLOOKUP(R2394,OP!C:C,OP!B:B,,0,1)</f>
        <v>RJ</v>
      </c>
      <c r="E2394" s="23"/>
      <c r="M2394" s="26"/>
      <c r="N2394" s="27"/>
      <c r="O2394" s="28" t="str">
        <f t="shared" si="600"/>
        <v>00000002394</v>
      </c>
      <c r="R2394" s="27" t="s">
        <v>193</v>
      </c>
      <c r="S2394" s="30" t="str">
        <f>_xlfn.IFNA(VLOOKUP(_xlfn.CONCAT(D2394," - ",R2394),OP!A:D,4,0),"-------------------------------------------NAO DISPONIVEL-------------------------------------------")</f>
        <v>FETRANSPOR</v>
      </c>
      <c r="T2394" s="31"/>
      <c r="U2394" s="32"/>
      <c r="V2394" s="31"/>
      <c r="W2394" s="33">
        <f t="shared" si="601"/>
        <v>0</v>
      </c>
      <c r="X2394" s="34">
        <f t="shared" si="602"/>
        <v>0</v>
      </c>
      <c r="Y2394" s="33">
        <f t="shared" si="603"/>
        <v>0</v>
      </c>
      <c r="Z2394" s="33">
        <f t="shared" si="604"/>
        <v>0</v>
      </c>
      <c r="AA2394" s="35">
        <f t="shared" si="605"/>
        <v>0</v>
      </c>
      <c r="AB2394" s="36">
        <f t="shared" si="606"/>
        <v>0</v>
      </c>
      <c r="AC2394" s="37">
        <f t="shared" si="607"/>
        <v>0</v>
      </c>
      <c r="AD2394" s="38"/>
      <c r="AE2394" s="38"/>
      <c r="AF2394" s="39">
        <f t="shared" si="608"/>
        <v>0</v>
      </c>
      <c r="AG2394" s="40"/>
      <c r="AH2394" s="41">
        <f t="shared" si="609"/>
        <v>0</v>
      </c>
      <c r="AI2394" s="42">
        <f t="shared" si="610"/>
        <v>0</v>
      </c>
      <c r="AJ2394" s="43">
        <f t="shared" si="611"/>
        <v>0</v>
      </c>
      <c r="AK2394" s="5" t="str">
        <f>_xlfn.IFNA(VLOOKUP(_xlfn.CONCAT(D2394," - ",S2394),OP!E:F,2,0),"-------------------------------------------NAO DISPONIVEL-------------------------------------------")</f>
        <v>C - RIOCARD</v>
      </c>
      <c r="AL2394" s="7" t="str">
        <f t="shared" si="597"/>
        <v>1 - -------------------------------------------NAO DISPONIVEL------------------------------------------- - 00000002394 - FETRANSPOR</v>
      </c>
      <c r="AM2394" s="7" t="str">
        <f t="shared" si="598"/>
        <v>-------------------------------------------NAO DISPONIVEL-------------------------------------------</v>
      </c>
      <c r="AN2394" s="44" cm="1">
        <f t="array" ref="AN2394">_xlfn.IFS(AJ2394=0,0,AQ2394="INATIVO",2,AQ2394="SEM CADASTRO",4,AQ2394="CPF ATIVO EM OUTRO COMPRADOR",5,AQ2394="NOVO/SEM CARTAO",6,AND(AJ2394&gt;0,AQ2394,""),8)</f>
        <v>0</v>
      </c>
      <c r="AO2394" s="45">
        <f t="shared" si="612"/>
        <v>-10</v>
      </c>
    </row>
    <row r="2395" spans="1:41" x14ac:dyDescent="0.4">
      <c r="A2395" s="21" t="str">
        <f t="shared" si="599"/>
        <v>-------------------------------------------NAO DISPONIVEL-------------------------------------------</v>
      </c>
      <c r="B2395" s="5" t="str">
        <f>_xlfn.IFNA(VLOOKUP(A2395,CNPJ!E:F,2,0),"-------------------------------------------NAO DISPONIVEL-------------------------------------------")</f>
        <v>-------------------------------------------NAO DISPONIVEL-------------------------------------------</v>
      </c>
      <c r="C2395" s="22">
        <v>1</v>
      </c>
      <c r="D2395" s="5" t="str">
        <f>_xlfn.XLOOKUP(R2395,OP!C:C,OP!B:B,,0,1)</f>
        <v>RJ</v>
      </c>
      <c r="E2395" s="23"/>
      <c r="M2395" s="26"/>
      <c r="N2395" s="27"/>
      <c r="O2395" s="28" t="str">
        <f t="shared" si="600"/>
        <v>00000002395</v>
      </c>
      <c r="R2395" s="27" t="s">
        <v>193</v>
      </c>
      <c r="S2395" s="30" t="str">
        <f>_xlfn.IFNA(VLOOKUP(_xlfn.CONCAT(D2395," - ",R2395),OP!A:D,4,0),"-------------------------------------------NAO DISPONIVEL-------------------------------------------")</f>
        <v>FETRANSPOR</v>
      </c>
      <c r="T2395" s="31"/>
      <c r="U2395" s="32"/>
      <c r="V2395" s="31"/>
      <c r="W2395" s="33">
        <f t="shared" si="601"/>
        <v>0</v>
      </c>
      <c r="X2395" s="34">
        <f t="shared" si="602"/>
        <v>0</v>
      </c>
      <c r="Y2395" s="33">
        <f t="shared" si="603"/>
        <v>0</v>
      </c>
      <c r="Z2395" s="33">
        <f t="shared" si="604"/>
        <v>0</v>
      </c>
      <c r="AA2395" s="35">
        <f t="shared" si="605"/>
        <v>0</v>
      </c>
      <c r="AB2395" s="36">
        <f t="shared" si="606"/>
        <v>0</v>
      </c>
      <c r="AC2395" s="37">
        <f t="shared" si="607"/>
        <v>0</v>
      </c>
      <c r="AD2395" s="38"/>
      <c r="AE2395" s="38"/>
      <c r="AF2395" s="39">
        <f t="shared" si="608"/>
        <v>0</v>
      </c>
      <c r="AG2395" s="40"/>
      <c r="AH2395" s="41">
        <f t="shared" si="609"/>
        <v>0</v>
      </c>
      <c r="AI2395" s="42">
        <f t="shared" si="610"/>
        <v>0</v>
      </c>
      <c r="AJ2395" s="43">
        <f t="shared" si="611"/>
        <v>0</v>
      </c>
      <c r="AK2395" s="5" t="str">
        <f>_xlfn.IFNA(VLOOKUP(_xlfn.CONCAT(D2395," - ",S2395),OP!E:F,2,0),"-------------------------------------------NAO DISPONIVEL-------------------------------------------")</f>
        <v>C - RIOCARD</v>
      </c>
      <c r="AL2395" s="7" t="str">
        <f t="shared" si="597"/>
        <v>1 - -------------------------------------------NAO DISPONIVEL------------------------------------------- - 00000002395 - FETRANSPOR</v>
      </c>
      <c r="AM2395" s="7" t="str">
        <f t="shared" si="598"/>
        <v>-------------------------------------------NAO DISPONIVEL-------------------------------------------</v>
      </c>
      <c r="AN2395" s="44" cm="1">
        <f t="array" ref="AN2395">_xlfn.IFS(AJ2395=0,0,AQ2395="INATIVO",2,AQ2395="SEM CADASTRO",4,AQ2395="CPF ATIVO EM OUTRO COMPRADOR",5,AQ2395="NOVO/SEM CARTAO",6,AND(AJ2395&gt;0,AQ2395,""),8)</f>
        <v>0</v>
      </c>
      <c r="AO2395" s="45">
        <f t="shared" si="612"/>
        <v>-10</v>
      </c>
    </row>
    <row r="2396" spans="1:41" x14ac:dyDescent="0.4">
      <c r="A2396" s="21" t="str">
        <f t="shared" si="599"/>
        <v>-------------------------------------------NAO DISPONIVEL-------------------------------------------</v>
      </c>
      <c r="B2396" s="5" t="str">
        <f>_xlfn.IFNA(VLOOKUP(A2396,CNPJ!E:F,2,0),"-------------------------------------------NAO DISPONIVEL-------------------------------------------")</f>
        <v>-------------------------------------------NAO DISPONIVEL-------------------------------------------</v>
      </c>
      <c r="C2396" s="22">
        <v>1</v>
      </c>
      <c r="D2396" s="5" t="str">
        <f>_xlfn.XLOOKUP(R2396,OP!C:C,OP!B:B,,0,1)</f>
        <v>RJ</v>
      </c>
      <c r="E2396" s="23"/>
      <c r="M2396" s="26"/>
      <c r="N2396" s="27"/>
      <c r="O2396" s="28" t="str">
        <f t="shared" si="600"/>
        <v>00000002396</v>
      </c>
      <c r="R2396" s="27" t="s">
        <v>193</v>
      </c>
      <c r="S2396" s="30" t="str">
        <f>_xlfn.IFNA(VLOOKUP(_xlfn.CONCAT(D2396," - ",R2396),OP!A:D,4,0),"-------------------------------------------NAO DISPONIVEL-------------------------------------------")</f>
        <v>FETRANSPOR</v>
      </c>
      <c r="T2396" s="31"/>
      <c r="U2396" s="32"/>
      <c r="V2396" s="31"/>
      <c r="W2396" s="33">
        <f t="shared" si="601"/>
        <v>0</v>
      </c>
      <c r="X2396" s="34">
        <f t="shared" si="602"/>
        <v>0</v>
      </c>
      <c r="Y2396" s="33">
        <f t="shared" si="603"/>
        <v>0</v>
      </c>
      <c r="Z2396" s="33">
        <f t="shared" si="604"/>
        <v>0</v>
      </c>
      <c r="AA2396" s="35">
        <f t="shared" si="605"/>
        <v>0</v>
      </c>
      <c r="AB2396" s="36">
        <f t="shared" si="606"/>
        <v>0</v>
      </c>
      <c r="AC2396" s="37">
        <f t="shared" si="607"/>
        <v>0</v>
      </c>
      <c r="AD2396" s="38"/>
      <c r="AE2396" s="38"/>
      <c r="AF2396" s="39">
        <f t="shared" si="608"/>
        <v>0</v>
      </c>
      <c r="AG2396" s="40"/>
      <c r="AH2396" s="41">
        <f t="shared" si="609"/>
        <v>0</v>
      </c>
      <c r="AI2396" s="42">
        <f t="shared" si="610"/>
        <v>0</v>
      </c>
      <c r="AJ2396" s="43">
        <f t="shared" si="611"/>
        <v>0</v>
      </c>
      <c r="AK2396" s="5" t="str">
        <f>_xlfn.IFNA(VLOOKUP(_xlfn.CONCAT(D2396," - ",S2396),OP!E:F,2,0),"-------------------------------------------NAO DISPONIVEL-------------------------------------------")</f>
        <v>C - RIOCARD</v>
      </c>
      <c r="AL2396" s="7" t="str">
        <f t="shared" si="597"/>
        <v>1 - -------------------------------------------NAO DISPONIVEL------------------------------------------- - 00000002396 - FETRANSPOR</v>
      </c>
      <c r="AM2396" s="7" t="str">
        <f t="shared" si="598"/>
        <v>-------------------------------------------NAO DISPONIVEL-------------------------------------------</v>
      </c>
      <c r="AN2396" s="44" cm="1">
        <f t="array" ref="AN2396">_xlfn.IFS(AJ2396=0,0,AQ2396="INATIVO",2,AQ2396="SEM CADASTRO",4,AQ2396="CPF ATIVO EM OUTRO COMPRADOR",5,AQ2396="NOVO/SEM CARTAO",6,AND(AJ2396&gt;0,AQ2396,""),8)</f>
        <v>0</v>
      </c>
      <c r="AO2396" s="45">
        <f t="shared" si="612"/>
        <v>-10</v>
      </c>
    </row>
    <row r="2397" spans="1:41" x14ac:dyDescent="0.4">
      <c r="A2397" s="21" t="str">
        <f t="shared" si="599"/>
        <v>-------------------------------------------NAO DISPONIVEL-------------------------------------------</v>
      </c>
      <c r="B2397" s="5" t="str">
        <f>_xlfn.IFNA(VLOOKUP(A2397,CNPJ!E:F,2,0),"-------------------------------------------NAO DISPONIVEL-------------------------------------------")</f>
        <v>-------------------------------------------NAO DISPONIVEL-------------------------------------------</v>
      </c>
      <c r="C2397" s="22">
        <v>1</v>
      </c>
      <c r="D2397" s="5" t="str">
        <f>_xlfn.XLOOKUP(R2397,OP!C:C,OP!B:B,,0,1)</f>
        <v>RJ</v>
      </c>
      <c r="E2397" s="23"/>
      <c r="M2397" s="26"/>
      <c r="N2397" s="27"/>
      <c r="O2397" s="28" t="str">
        <f t="shared" si="600"/>
        <v>00000002397</v>
      </c>
      <c r="R2397" s="27" t="s">
        <v>193</v>
      </c>
      <c r="S2397" s="30" t="str">
        <f>_xlfn.IFNA(VLOOKUP(_xlfn.CONCAT(D2397," - ",R2397),OP!A:D,4,0),"-------------------------------------------NAO DISPONIVEL-------------------------------------------")</f>
        <v>FETRANSPOR</v>
      </c>
      <c r="T2397" s="31"/>
      <c r="U2397" s="32"/>
      <c r="V2397" s="31"/>
      <c r="W2397" s="33">
        <f t="shared" si="601"/>
        <v>0</v>
      </c>
      <c r="X2397" s="34">
        <f t="shared" si="602"/>
        <v>0</v>
      </c>
      <c r="Y2397" s="33">
        <f t="shared" si="603"/>
        <v>0</v>
      </c>
      <c r="Z2397" s="33">
        <f t="shared" si="604"/>
        <v>0</v>
      </c>
      <c r="AA2397" s="35">
        <f t="shared" si="605"/>
        <v>0</v>
      </c>
      <c r="AB2397" s="36">
        <f t="shared" si="606"/>
        <v>0</v>
      </c>
      <c r="AC2397" s="37">
        <f t="shared" si="607"/>
        <v>0</v>
      </c>
      <c r="AD2397" s="38"/>
      <c r="AE2397" s="38"/>
      <c r="AF2397" s="39">
        <f t="shared" si="608"/>
        <v>0</v>
      </c>
      <c r="AG2397" s="40"/>
      <c r="AH2397" s="41">
        <f t="shared" si="609"/>
        <v>0</v>
      </c>
      <c r="AI2397" s="42">
        <f t="shared" si="610"/>
        <v>0</v>
      </c>
      <c r="AJ2397" s="43">
        <f t="shared" si="611"/>
        <v>0</v>
      </c>
      <c r="AK2397" s="5" t="str">
        <f>_xlfn.IFNA(VLOOKUP(_xlfn.CONCAT(D2397," - ",S2397),OP!E:F,2,0),"-------------------------------------------NAO DISPONIVEL-------------------------------------------")</f>
        <v>C - RIOCARD</v>
      </c>
      <c r="AL2397" s="7" t="str">
        <f t="shared" si="597"/>
        <v>1 - -------------------------------------------NAO DISPONIVEL------------------------------------------- - 00000002397 - FETRANSPOR</v>
      </c>
      <c r="AM2397" s="7" t="str">
        <f t="shared" si="598"/>
        <v>-------------------------------------------NAO DISPONIVEL-------------------------------------------</v>
      </c>
      <c r="AN2397" s="44" cm="1">
        <f t="array" ref="AN2397">_xlfn.IFS(AJ2397=0,0,AQ2397="INATIVO",2,AQ2397="SEM CADASTRO",4,AQ2397="CPF ATIVO EM OUTRO COMPRADOR",5,AQ2397="NOVO/SEM CARTAO",6,AND(AJ2397&gt;0,AQ2397,""),8)</f>
        <v>0</v>
      </c>
      <c r="AO2397" s="45">
        <f t="shared" si="612"/>
        <v>-10</v>
      </c>
    </row>
    <row r="2398" spans="1:41" x14ac:dyDescent="0.4">
      <c r="A2398" s="21" t="str">
        <f t="shared" si="599"/>
        <v>-------------------------------------------NAO DISPONIVEL-------------------------------------------</v>
      </c>
      <c r="B2398" s="5" t="str">
        <f>_xlfn.IFNA(VLOOKUP(A2398,CNPJ!E:F,2,0),"-------------------------------------------NAO DISPONIVEL-------------------------------------------")</f>
        <v>-------------------------------------------NAO DISPONIVEL-------------------------------------------</v>
      </c>
      <c r="C2398" s="22">
        <v>1</v>
      </c>
      <c r="D2398" s="5" t="str">
        <f>_xlfn.XLOOKUP(R2398,OP!C:C,OP!B:B,,0,1)</f>
        <v>RJ</v>
      </c>
      <c r="E2398" s="23"/>
      <c r="M2398" s="26"/>
      <c r="N2398" s="27"/>
      <c r="O2398" s="28" t="str">
        <f t="shared" si="600"/>
        <v>00000002398</v>
      </c>
      <c r="R2398" s="27" t="s">
        <v>193</v>
      </c>
      <c r="S2398" s="30" t="str">
        <f>_xlfn.IFNA(VLOOKUP(_xlfn.CONCAT(D2398," - ",R2398),OP!A:D,4,0),"-------------------------------------------NAO DISPONIVEL-------------------------------------------")</f>
        <v>FETRANSPOR</v>
      </c>
      <c r="T2398" s="31"/>
      <c r="U2398" s="32"/>
      <c r="V2398" s="31"/>
      <c r="W2398" s="33">
        <f t="shared" si="601"/>
        <v>0</v>
      </c>
      <c r="X2398" s="34">
        <f t="shared" si="602"/>
        <v>0</v>
      </c>
      <c r="Y2398" s="33">
        <f t="shared" si="603"/>
        <v>0</v>
      </c>
      <c r="Z2398" s="33">
        <f t="shared" si="604"/>
        <v>0</v>
      </c>
      <c r="AA2398" s="35">
        <f t="shared" si="605"/>
        <v>0</v>
      </c>
      <c r="AB2398" s="36">
        <f t="shared" si="606"/>
        <v>0</v>
      </c>
      <c r="AC2398" s="37">
        <f t="shared" si="607"/>
        <v>0</v>
      </c>
      <c r="AD2398" s="38"/>
      <c r="AE2398" s="38"/>
      <c r="AF2398" s="39">
        <f t="shared" si="608"/>
        <v>0</v>
      </c>
      <c r="AG2398" s="40"/>
      <c r="AH2398" s="41">
        <f t="shared" si="609"/>
        <v>0</v>
      </c>
      <c r="AI2398" s="42">
        <f t="shared" si="610"/>
        <v>0</v>
      </c>
      <c r="AJ2398" s="43">
        <f t="shared" si="611"/>
        <v>0</v>
      </c>
      <c r="AK2398" s="5" t="str">
        <f>_xlfn.IFNA(VLOOKUP(_xlfn.CONCAT(D2398," - ",S2398),OP!E:F,2,0),"-------------------------------------------NAO DISPONIVEL-------------------------------------------")</f>
        <v>C - RIOCARD</v>
      </c>
      <c r="AL2398" s="7" t="str">
        <f t="shared" si="597"/>
        <v>1 - -------------------------------------------NAO DISPONIVEL------------------------------------------- - 00000002398 - FETRANSPOR</v>
      </c>
      <c r="AM2398" s="7" t="str">
        <f t="shared" si="598"/>
        <v>-------------------------------------------NAO DISPONIVEL-------------------------------------------</v>
      </c>
      <c r="AN2398" s="44" cm="1">
        <f t="array" ref="AN2398">_xlfn.IFS(AJ2398=0,0,AQ2398="INATIVO",2,AQ2398="SEM CADASTRO",4,AQ2398="CPF ATIVO EM OUTRO COMPRADOR",5,AQ2398="NOVO/SEM CARTAO",6,AND(AJ2398&gt;0,AQ2398,""),8)</f>
        <v>0</v>
      </c>
      <c r="AO2398" s="45">
        <f t="shared" si="612"/>
        <v>-10</v>
      </c>
    </row>
    <row r="2399" spans="1:41" x14ac:dyDescent="0.4">
      <c r="A2399" s="21" t="str">
        <f t="shared" si="599"/>
        <v>-------------------------------------------NAO DISPONIVEL-------------------------------------------</v>
      </c>
      <c r="B2399" s="5" t="str">
        <f>_xlfn.IFNA(VLOOKUP(A2399,CNPJ!E:F,2,0),"-------------------------------------------NAO DISPONIVEL-------------------------------------------")</f>
        <v>-------------------------------------------NAO DISPONIVEL-------------------------------------------</v>
      </c>
      <c r="C2399" s="22">
        <v>1</v>
      </c>
      <c r="D2399" s="5" t="str">
        <f>_xlfn.XLOOKUP(R2399,OP!C:C,OP!B:B,,0,1)</f>
        <v>RJ</v>
      </c>
      <c r="E2399" s="23"/>
      <c r="M2399" s="26"/>
      <c r="N2399" s="27"/>
      <c r="O2399" s="28" t="str">
        <f t="shared" si="600"/>
        <v>00000002399</v>
      </c>
      <c r="R2399" s="27" t="s">
        <v>193</v>
      </c>
      <c r="S2399" s="30" t="str">
        <f>_xlfn.IFNA(VLOOKUP(_xlfn.CONCAT(D2399," - ",R2399),OP!A:D,4,0),"-------------------------------------------NAO DISPONIVEL-------------------------------------------")</f>
        <v>FETRANSPOR</v>
      </c>
      <c r="T2399" s="31"/>
      <c r="U2399" s="32"/>
      <c r="V2399" s="31"/>
      <c r="W2399" s="33">
        <f t="shared" si="601"/>
        <v>0</v>
      </c>
      <c r="X2399" s="34">
        <f t="shared" si="602"/>
        <v>0</v>
      </c>
      <c r="Y2399" s="33">
        <f t="shared" si="603"/>
        <v>0</v>
      </c>
      <c r="Z2399" s="33">
        <f t="shared" si="604"/>
        <v>0</v>
      </c>
      <c r="AA2399" s="35">
        <f t="shared" si="605"/>
        <v>0</v>
      </c>
      <c r="AB2399" s="36">
        <f t="shared" si="606"/>
        <v>0</v>
      </c>
      <c r="AC2399" s="37">
        <f t="shared" si="607"/>
        <v>0</v>
      </c>
      <c r="AD2399" s="38"/>
      <c r="AE2399" s="38"/>
      <c r="AF2399" s="39">
        <f t="shared" si="608"/>
        <v>0</v>
      </c>
      <c r="AG2399" s="40"/>
      <c r="AH2399" s="41">
        <f t="shared" si="609"/>
        <v>0</v>
      </c>
      <c r="AI2399" s="42">
        <f t="shared" si="610"/>
        <v>0</v>
      </c>
      <c r="AJ2399" s="43">
        <f t="shared" si="611"/>
        <v>0</v>
      </c>
      <c r="AK2399" s="5" t="str">
        <f>_xlfn.IFNA(VLOOKUP(_xlfn.CONCAT(D2399," - ",S2399),OP!E:F,2,0),"-------------------------------------------NAO DISPONIVEL-------------------------------------------")</f>
        <v>C - RIOCARD</v>
      </c>
      <c r="AL2399" s="7" t="str">
        <f t="shared" si="597"/>
        <v>1 - -------------------------------------------NAO DISPONIVEL------------------------------------------- - 00000002399 - FETRANSPOR</v>
      </c>
      <c r="AM2399" s="7" t="str">
        <f t="shared" si="598"/>
        <v>-------------------------------------------NAO DISPONIVEL-------------------------------------------</v>
      </c>
      <c r="AN2399" s="44" cm="1">
        <f t="array" ref="AN2399">_xlfn.IFS(AJ2399=0,0,AQ2399="INATIVO",2,AQ2399="SEM CADASTRO",4,AQ2399="CPF ATIVO EM OUTRO COMPRADOR",5,AQ2399="NOVO/SEM CARTAO",6,AND(AJ2399&gt;0,AQ2399,""),8)</f>
        <v>0</v>
      </c>
      <c r="AO2399" s="45">
        <f t="shared" si="612"/>
        <v>-10</v>
      </c>
    </row>
    <row r="2400" spans="1:41" x14ac:dyDescent="0.4">
      <c r="A2400" s="21" t="str">
        <f t="shared" si="599"/>
        <v>-------------------------------------------NAO DISPONIVEL-------------------------------------------</v>
      </c>
      <c r="B2400" s="5" t="str">
        <f>_xlfn.IFNA(VLOOKUP(A2400,CNPJ!E:F,2,0),"-------------------------------------------NAO DISPONIVEL-------------------------------------------")</f>
        <v>-------------------------------------------NAO DISPONIVEL-------------------------------------------</v>
      </c>
      <c r="C2400" s="22">
        <v>1</v>
      </c>
      <c r="D2400" s="5" t="str">
        <f>_xlfn.XLOOKUP(R2400,OP!C:C,OP!B:B,,0,1)</f>
        <v>RJ</v>
      </c>
      <c r="E2400" s="23"/>
      <c r="M2400" s="26"/>
      <c r="N2400" s="27"/>
      <c r="O2400" s="28" t="str">
        <f t="shared" si="600"/>
        <v>00000002400</v>
      </c>
      <c r="R2400" s="27" t="s">
        <v>193</v>
      </c>
      <c r="S2400" s="30" t="str">
        <f>_xlfn.IFNA(VLOOKUP(_xlfn.CONCAT(D2400," - ",R2400),OP!A:D,4,0),"-------------------------------------------NAO DISPONIVEL-------------------------------------------")</f>
        <v>FETRANSPOR</v>
      </c>
      <c r="T2400" s="31"/>
      <c r="U2400" s="32"/>
      <c r="V2400" s="31"/>
      <c r="W2400" s="33">
        <f t="shared" si="601"/>
        <v>0</v>
      </c>
      <c r="X2400" s="34">
        <f t="shared" si="602"/>
        <v>0</v>
      </c>
      <c r="Y2400" s="33">
        <f t="shared" si="603"/>
        <v>0</v>
      </c>
      <c r="Z2400" s="33">
        <f t="shared" si="604"/>
        <v>0</v>
      </c>
      <c r="AA2400" s="35">
        <f t="shared" si="605"/>
        <v>0</v>
      </c>
      <c r="AB2400" s="36">
        <f t="shared" si="606"/>
        <v>0</v>
      </c>
      <c r="AC2400" s="37">
        <f t="shared" si="607"/>
        <v>0</v>
      </c>
      <c r="AD2400" s="38"/>
      <c r="AE2400" s="38"/>
      <c r="AF2400" s="39">
        <f t="shared" si="608"/>
        <v>0</v>
      </c>
      <c r="AG2400" s="40"/>
      <c r="AH2400" s="41">
        <f t="shared" si="609"/>
        <v>0</v>
      </c>
      <c r="AI2400" s="42">
        <f t="shared" si="610"/>
        <v>0</v>
      </c>
      <c r="AJ2400" s="43">
        <f t="shared" si="611"/>
        <v>0</v>
      </c>
      <c r="AK2400" s="5" t="str">
        <f>_xlfn.IFNA(VLOOKUP(_xlfn.CONCAT(D2400," - ",S2400),OP!E:F,2,0),"-------------------------------------------NAO DISPONIVEL-------------------------------------------")</f>
        <v>C - RIOCARD</v>
      </c>
      <c r="AL2400" s="7" t="str">
        <f t="shared" si="597"/>
        <v>1 - -------------------------------------------NAO DISPONIVEL------------------------------------------- - 00000002400 - FETRANSPOR</v>
      </c>
      <c r="AM2400" s="7" t="str">
        <f t="shared" si="598"/>
        <v>-------------------------------------------NAO DISPONIVEL-------------------------------------------</v>
      </c>
      <c r="AN2400" s="44" cm="1">
        <f t="array" ref="AN2400">_xlfn.IFS(AJ2400=0,0,AQ2400="INATIVO",2,AQ2400="SEM CADASTRO",4,AQ2400="CPF ATIVO EM OUTRO COMPRADOR",5,AQ2400="NOVO/SEM CARTAO",6,AND(AJ2400&gt;0,AQ2400,""),8)</f>
        <v>0</v>
      </c>
      <c r="AO2400" s="45">
        <f t="shared" si="612"/>
        <v>-10</v>
      </c>
    </row>
    <row r="2401" spans="1:41" x14ac:dyDescent="0.4">
      <c r="A2401" s="21" t="str">
        <f t="shared" si="599"/>
        <v>-------------------------------------------NAO DISPONIVEL-------------------------------------------</v>
      </c>
      <c r="B2401" s="5" t="str">
        <f>_xlfn.IFNA(VLOOKUP(A2401,CNPJ!E:F,2,0),"-------------------------------------------NAO DISPONIVEL-------------------------------------------")</f>
        <v>-------------------------------------------NAO DISPONIVEL-------------------------------------------</v>
      </c>
      <c r="C2401" s="22">
        <v>1</v>
      </c>
      <c r="D2401" s="5" t="str">
        <f>_xlfn.XLOOKUP(R2401,OP!C:C,OP!B:B,,0,1)</f>
        <v>RJ</v>
      </c>
      <c r="E2401" s="23"/>
      <c r="M2401" s="26"/>
      <c r="N2401" s="27"/>
      <c r="O2401" s="28" t="str">
        <f t="shared" si="600"/>
        <v>00000002401</v>
      </c>
      <c r="R2401" s="27" t="s">
        <v>193</v>
      </c>
      <c r="S2401" s="30" t="str">
        <f>_xlfn.IFNA(VLOOKUP(_xlfn.CONCAT(D2401," - ",R2401),OP!A:D,4,0),"-------------------------------------------NAO DISPONIVEL-------------------------------------------")</f>
        <v>FETRANSPOR</v>
      </c>
      <c r="T2401" s="31"/>
      <c r="U2401" s="32"/>
      <c r="V2401" s="31"/>
      <c r="W2401" s="33">
        <f t="shared" si="601"/>
        <v>0</v>
      </c>
      <c r="X2401" s="34">
        <f t="shared" si="602"/>
        <v>0</v>
      </c>
      <c r="Y2401" s="33">
        <f t="shared" si="603"/>
        <v>0</v>
      </c>
      <c r="Z2401" s="33">
        <f t="shared" si="604"/>
        <v>0</v>
      </c>
      <c r="AA2401" s="35">
        <f t="shared" si="605"/>
        <v>0</v>
      </c>
      <c r="AB2401" s="36">
        <f t="shared" si="606"/>
        <v>0</v>
      </c>
      <c r="AC2401" s="37">
        <f t="shared" si="607"/>
        <v>0</v>
      </c>
      <c r="AD2401" s="38"/>
      <c r="AE2401" s="38"/>
      <c r="AF2401" s="39">
        <f t="shared" si="608"/>
        <v>0</v>
      </c>
      <c r="AG2401" s="40"/>
      <c r="AH2401" s="41">
        <f t="shared" si="609"/>
        <v>0</v>
      </c>
      <c r="AI2401" s="42">
        <f t="shared" si="610"/>
        <v>0</v>
      </c>
      <c r="AJ2401" s="43">
        <f t="shared" si="611"/>
        <v>0</v>
      </c>
      <c r="AK2401" s="5" t="str">
        <f>_xlfn.IFNA(VLOOKUP(_xlfn.CONCAT(D2401," - ",S2401),OP!E:F,2,0),"-------------------------------------------NAO DISPONIVEL-------------------------------------------")</f>
        <v>C - RIOCARD</v>
      </c>
      <c r="AL2401" s="7" t="str">
        <f t="shared" si="597"/>
        <v>1 - -------------------------------------------NAO DISPONIVEL------------------------------------------- - 00000002401 - FETRANSPOR</v>
      </c>
      <c r="AM2401" s="7" t="str">
        <f t="shared" si="598"/>
        <v>-------------------------------------------NAO DISPONIVEL-------------------------------------------</v>
      </c>
      <c r="AN2401" s="44" cm="1">
        <f t="array" ref="AN2401">_xlfn.IFS(AJ2401=0,0,AQ2401="INATIVO",2,AQ2401="SEM CADASTRO",4,AQ2401="CPF ATIVO EM OUTRO COMPRADOR",5,AQ2401="NOVO/SEM CARTAO",6,AND(AJ2401&gt;0,AQ2401,""),8)</f>
        <v>0</v>
      </c>
      <c r="AO2401" s="45">
        <f t="shared" si="612"/>
        <v>-10</v>
      </c>
    </row>
    <row r="2402" spans="1:41" x14ac:dyDescent="0.4">
      <c r="A2402" s="21" t="str">
        <f t="shared" si="599"/>
        <v>-------------------------------------------NAO DISPONIVEL-------------------------------------------</v>
      </c>
      <c r="B2402" s="5" t="str">
        <f>_xlfn.IFNA(VLOOKUP(A2402,CNPJ!E:F,2,0),"-------------------------------------------NAO DISPONIVEL-------------------------------------------")</f>
        <v>-------------------------------------------NAO DISPONIVEL-------------------------------------------</v>
      </c>
      <c r="C2402" s="22">
        <v>1</v>
      </c>
      <c r="D2402" s="5" t="str">
        <f>_xlfn.XLOOKUP(R2402,OP!C:C,OP!B:B,,0,1)</f>
        <v>RJ</v>
      </c>
      <c r="E2402" s="23"/>
      <c r="M2402" s="26"/>
      <c r="N2402" s="27"/>
      <c r="O2402" s="28" t="str">
        <f t="shared" si="600"/>
        <v>00000002402</v>
      </c>
      <c r="R2402" s="27" t="s">
        <v>193</v>
      </c>
      <c r="S2402" s="30" t="str">
        <f>_xlfn.IFNA(VLOOKUP(_xlfn.CONCAT(D2402," - ",R2402),OP!A:D,4,0),"-------------------------------------------NAO DISPONIVEL-------------------------------------------")</f>
        <v>FETRANSPOR</v>
      </c>
      <c r="T2402" s="31"/>
      <c r="U2402" s="32"/>
      <c r="V2402" s="31"/>
      <c r="W2402" s="33">
        <f t="shared" si="601"/>
        <v>0</v>
      </c>
      <c r="X2402" s="34">
        <f t="shared" si="602"/>
        <v>0</v>
      </c>
      <c r="Y2402" s="33">
        <f t="shared" si="603"/>
        <v>0</v>
      </c>
      <c r="Z2402" s="33">
        <f t="shared" si="604"/>
        <v>0</v>
      </c>
      <c r="AA2402" s="35">
        <f t="shared" si="605"/>
        <v>0</v>
      </c>
      <c r="AB2402" s="36">
        <f t="shared" si="606"/>
        <v>0</v>
      </c>
      <c r="AC2402" s="37">
        <f t="shared" si="607"/>
        <v>0</v>
      </c>
      <c r="AD2402" s="38"/>
      <c r="AE2402" s="38"/>
      <c r="AF2402" s="39">
        <f t="shared" si="608"/>
        <v>0</v>
      </c>
      <c r="AG2402" s="40"/>
      <c r="AH2402" s="41">
        <f t="shared" si="609"/>
        <v>0</v>
      </c>
      <c r="AI2402" s="42">
        <f t="shared" si="610"/>
        <v>0</v>
      </c>
      <c r="AJ2402" s="43">
        <f t="shared" si="611"/>
        <v>0</v>
      </c>
      <c r="AK2402" s="5" t="str">
        <f>_xlfn.IFNA(VLOOKUP(_xlfn.CONCAT(D2402," - ",S2402),OP!E:F,2,0),"-------------------------------------------NAO DISPONIVEL-------------------------------------------")</f>
        <v>C - RIOCARD</v>
      </c>
      <c r="AL2402" s="7" t="str">
        <f t="shared" si="597"/>
        <v>1 - -------------------------------------------NAO DISPONIVEL------------------------------------------- - 00000002402 - FETRANSPOR</v>
      </c>
      <c r="AM2402" s="7" t="str">
        <f t="shared" si="598"/>
        <v>-------------------------------------------NAO DISPONIVEL-------------------------------------------</v>
      </c>
      <c r="AN2402" s="44" cm="1">
        <f t="array" ref="AN2402">_xlfn.IFS(AJ2402=0,0,AQ2402="INATIVO",2,AQ2402="SEM CADASTRO",4,AQ2402="CPF ATIVO EM OUTRO COMPRADOR",5,AQ2402="NOVO/SEM CARTAO",6,AND(AJ2402&gt;0,AQ2402,""),8)</f>
        <v>0</v>
      </c>
      <c r="AO2402" s="45">
        <f t="shared" si="612"/>
        <v>-10</v>
      </c>
    </row>
    <row r="2403" spans="1:41" x14ac:dyDescent="0.4">
      <c r="A2403" s="21" t="str">
        <f t="shared" si="599"/>
        <v>-------------------------------------------NAO DISPONIVEL-------------------------------------------</v>
      </c>
      <c r="B2403" s="5" t="str">
        <f>_xlfn.IFNA(VLOOKUP(A2403,CNPJ!E:F,2,0),"-------------------------------------------NAO DISPONIVEL-------------------------------------------")</f>
        <v>-------------------------------------------NAO DISPONIVEL-------------------------------------------</v>
      </c>
      <c r="C2403" s="22">
        <v>1</v>
      </c>
      <c r="D2403" s="5" t="str">
        <f>_xlfn.XLOOKUP(R2403,OP!C:C,OP!B:B,,0,1)</f>
        <v>RJ</v>
      </c>
      <c r="E2403" s="23"/>
      <c r="M2403" s="26"/>
      <c r="N2403" s="27"/>
      <c r="O2403" s="28" t="str">
        <f t="shared" si="600"/>
        <v>00000002403</v>
      </c>
      <c r="R2403" s="27" t="s">
        <v>193</v>
      </c>
      <c r="S2403" s="30" t="str">
        <f>_xlfn.IFNA(VLOOKUP(_xlfn.CONCAT(D2403," - ",R2403),OP!A:D,4,0),"-------------------------------------------NAO DISPONIVEL-------------------------------------------")</f>
        <v>FETRANSPOR</v>
      </c>
      <c r="T2403" s="31"/>
      <c r="U2403" s="32"/>
      <c r="V2403" s="31"/>
      <c r="W2403" s="33">
        <f t="shared" si="601"/>
        <v>0</v>
      </c>
      <c r="X2403" s="34">
        <f t="shared" si="602"/>
        <v>0</v>
      </c>
      <c r="Y2403" s="33">
        <f t="shared" si="603"/>
        <v>0</v>
      </c>
      <c r="Z2403" s="33">
        <f t="shared" si="604"/>
        <v>0</v>
      </c>
      <c r="AA2403" s="35">
        <f t="shared" si="605"/>
        <v>0</v>
      </c>
      <c r="AB2403" s="36">
        <f t="shared" si="606"/>
        <v>0</v>
      </c>
      <c r="AC2403" s="37">
        <f t="shared" si="607"/>
        <v>0</v>
      </c>
      <c r="AD2403" s="38"/>
      <c r="AE2403" s="38"/>
      <c r="AF2403" s="39">
        <f t="shared" si="608"/>
        <v>0</v>
      </c>
      <c r="AG2403" s="40"/>
      <c r="AH2403" s="41">
        <f t="shared" si="609"/>
        <v>0</v>
      </c>
      <c r="AI2403" s="42">
        <f t="shared" si="610"/>
        <v>0</v>
      </c>
      <c r="AJ2403" s="43">
        <f t="shared" si="611"/>
        <v>0</v>
      </c>
      <c r="AK2403" s="5" t="str">
        <f>_xlfn.IFNA(VLOOKUP(_xlfn.CONCAT(D2403," - ",S2403),OP!E:F,2,0),"-------------------------------------------NAO DISPONIVEL-------------------------------------------")</f>
        <v>C - RIOCARD</v>
      </c>
      <c r="AL2403" s="7" t="str">
        <f t="shared" si="597"/>
        <v>1 - -------------------------------------------NAO DISPONIVEL------------------------------------------- - 00000002403 - FETRANSPOR</v>
      </c>
      <c r="AM2403" s="7" t="str">
        <f t="shared" si="598"/>
        <v>-------------------------------------------NAO DISPONIVEL-------------------------------------------</v>
      </c>
      <c r="AN2403" s="44" cm="1">
        <f t="array" ref="AN2403">_xlfn.IFS(AJ2403=0,0,AQ2403="INATIVO",2,AQ2403="SEM CADASTRO",4,AQ2403="CPF ATIVO EM OUTRO COMPRADOR",5,AQ2403="NOVO/SEM CARTAO",6,AND(AJ2403&gt;0,AQ2403,""),8)</f>
        <v>0</v>
      </c>
      <c r="AO2403" s="45">
        <f t="shared" si="612"/>
        <v>-10</v>
      </c>
    </row>
    <row r="2404" spans="1:41" x14ac:dyDescent="0.4">
      <c r="A2404" s="21" t="str">
        <f t="shared" si="599"/>
        <v>-------------------------------------------NAO DISPONIVEL-------------------------------------------</v>
      </c>
      <c r="B2404" s="5" t="str">
        <f>_xlfn.IFNA(VLOOKUP(A2404,CNPJ!E:F,2,0),"-------------------------------------------NAO DISPONIVEL-------------------------------------------")</f>
        <v>-------------------------------------------NAO DISPONIVEL-------------------------------------------</v>
      </c>
      <c r="C2404" s="22">
        <v>1</v>
      </c>
      <c r="D2404" s="5" t="str">
        <f>_xlfn.XLOOKUP(R2404,OP!C:C,OP!B:B,,0,1)</f>
        <v>RJ</v>
      </c>
      <c r="E2404" s="23"/>
      <c r="M2404" s="26"/>
      <c r="N2404" s="27"/>
      <c r="O2404" s="28" t="str">
        <f t="shared" si="600"/>
        <v>00000002404</v>
      </c>
      <c r="R2404" s="27" t="s">
        <v>193</v>
      </c>
      <c r="S2404" s="30" t="str">
        <f>_xlfn.IFNA(VLOOKUP(_xlfn.CONCAT(D2404," - ",R2404),OP!A:D,4,0),"-------------------------------------------NAO DISPONIVEL-------------------------------------------")</f>
        <v>FETRANSPOR</v>
      </c>
      <c r="T2404" s="31"/>
      <c r="U2404" s="32"/>
      <c r="V2404" s="31"/>
      <c r="W2404" s="33">
        <f t="shared" si="601"/>
        <v>0</v>
      </c>
      <c r="X2404" s="34">
        <f t="shared" si="602"/>
        <v>0</v>
      </c>
      <c r="Y2404" s="33">
        <f t="shared" si="603"/>
        <v>0</v>
      </c>
      <c r="Z2404" s="33">
        <f t="shared" si="604"/>
        <v>0</v>
      </c>
      <c r="AA2404" s="35">
        <f t="shared" si="605"/>
        <v>0</v>
      </c>
      <c r="AB2404" s="36">
        <f t="shared" si="606"/>
        <v>0</v>
      </c>
      <c r="AC2404" s="37">
        <f t="shared" si="607"/>
        <v>0</v>
      </c>
      <c r="AD2404" s="38"/>
      <c r="AE2404" s="38"/>
      <c r="AF2404" s="39">
        <f t="shared" si="608"/>
        <v>0</v>
      </c>
      <c r="AG2404" s="40"/>
      <c r="AH2404" s="41">
        <f t="shared" si="609"/>
        <v>0</v>
      </c>
      <c r="AI2404" s="42">
        <f t="shared" si="610"/>
        <v>0</v>
      </c>
      <c r="AJ2404" s="43">
        <f t="shared" si="611"/>
        <v>0</v>
      </c>
      <c r="AK2404" s="5" t="str">
        <f>_xlfn.IFNA(VLOOKUP(_xlfn.CONCAT(D2404," - ",S2404),OP!E:F,2,0),"-------------------------------------------NAO DISPONIVEL-------------------------------------------")</f>
        <v>C - RIOCARD</v>
      </c>
      <c r="AL2404" s="7" t="str">
        <f t="shared" si="597"/>
        <v>1 - -------------------------------------------NAO DISPONIVEL------------------------------------------- - 00000002404 - FETRANSPOR</v>
      </c>
      <c r="AM2404" s="7" t="str">
        <f t="shared" si="598"/>
        <v>-------------------------------------------NAO DISPONIVEL-------------------------------------------</v>
      </c>
      <c r="AN2404" s="44" cm="1">
        <f t="array" ref="AN2404">_xlfn.IFS(AJ2404=0,0,AQ2404="INATIVO",2,AQ2404="SEM CADASTRO",4,AQ2404="CPF ATIVO EM OUTRO COMPRADOR",5,AQ2404="NOVO/SEM CARTAO",6,AND(AJ2404&gt;0,AQ2404,""),8)</f>
        <v>0</v>
      </c>
      <c r="AO2404" s="45">
        <f t="shared" si="612"/>
        <v>-10</v>
      </c>
    </row>
    <row r="2405" spans="1:41" x14ac:dyDescent="0.4">
      <c r="A2405" s="21" t="str">
        <f t="shared" si="599"/>
        <v>-------------------------------------------NAO DISPONIVEL-------------------------------------------</v>
      </c>
      <c r="B2405" s="5" t="str">
        <f>_xlfn.IFNA(VLOOKUP(A2405,CNPJ!E:F,2,0),"-------------------------------------------NAO DISPONIVEL-------------------------------------------")</f>
        <v>-------------------------------------------NAO DISPONIVEL-------------------------------------------</v>
      </c>
      <c r="C2405" s="22">
        <v>1</v>
      </c>
      <c r="D2405" s="5" t="str">
        <f>_xlfn.XLOOKUP(R2405,OP!C:C,OP!B:B,,0,1)</f>
        <v>RJ</v>
      </c>
      <c r="E2405" s="23"/>
      <c r="M2405" s="26"/>
      <c r="N2405" s="27"/>
      <c r="O2405" s="28" t="str">
        <f t="shared" si="600"/>
        <v>00000002405</v>
      </c>
      <c r="R2405" s="27" t="s">
        <v>193</v>
      </c>
      <c r="S2405" s="30" t="str">
        <f>_xlfn.IFNA(VLOOKUP(_xlfn.CONCAT(D2405," - ",R2405),OP!A:D,4,0),"-------------------------------------------NAO DISPONIVEL-------------------------------------------")</f>
        <v>FETRANSPOR</v>
      </c>
      <c r="T2405" s="31"/>
      <c r="U2405" s="32"/>
      <c r="V2405" s="31"/>
      <c r="W2405" s="33">
        <f t="shared" si="601"/>
        <v>0</v>
      </c>
      <c r="X2405" s="34">
        <f t="shared" si="602"/>
        <v>0</v>
      </c>
      <c r="Y2405" s="33">
        <f t="shared" si="603"/>
        <v>0</v>
      </c>
      <c r="Z2405" s="33">
        <f t="shared" si="604"/>
        <v>0</v>
      </c>
      <c r="AA2405" s="35">
        <f t="shared" si="605"/>
        <v>0</v>
      </c>
      <c r="AB2405" s="36">
        <f t="shared" si="606"/>
        <v>0</v>
      </c>
      <c r="AC2405" s="37">
        <f t="shared" si="607"/>
        <v>0</v>
      </c>
      <c r="AD2405" s="38"/>
      <c r="AE2405" s="38"/>
      <c r="AF2405" s="39">
        <f t="shared" si="608"/>
        <v>0</v>
      </c>
      <c r="AG2405" s="40"/>
      <c r="AH2405" s="41">
        <f t="shared" si="609"/>
        <v>0</v>
      </c>
      <c r="AI2405" s="42">
        <f t="shared" si="610"/>
        <v>0</v>
      </c>
      <c r="AJ2405" s="43">
        <f t="shared" si="611"/>
        <v>0</v>
      </c>
      <c r="AK2405" s="5" t="str">
        <f>_xlfn.IFNA(VLOOKUP(_xlfn.CONCAT(D2405," - ",S2405),OP!E:F,2,0),"-------------------------------------------NAO DISPONIVEL-------------------------------------------")</f>
        <v>C - RIOCARD</v>
      </c>
      <c r="AL2405" s="7" t="str">
        <f t="shared" si="597"/>
        <v>1 - -------------------------------------------NAO DISPONIVEL------------------------------------------- - 00000002405 - FETRANSPOR</v>
      </c>
      <c r="AM2405" s="7" t="str">
        <f t="shared" si="598"/>
        <v>-------------------------------------------NAO DISPONIVEL-------------------------------------------</v>
      </c>
      <c r="AN2405" s="44" cm="1">
        <f t="array" ref="AN2405">_xlfn.IFS(AJ2405=0,0,AQ2405="INATIVO",2,AQ2405="SEM CADASTRO",4,AQ2405="CPF ATIVO EM OUTRO COMPRADOR",5,AQ2405="NOVO/SEM CARTAO",6,AND(AJ2405&gt;0,AQ2405,""),8)</f>
        <v>0</v>
      </c>
      <c r="AO2405" s="45">
        <f t="shared" si="612"/>
        <v>-10</v>
      </c>
    </row>
    <row r="2406" spans="1:41" x14ac:dyDescent="0.4">
      <c r="A2406" s="21" t="str">
        <f t="shared" si="599"/>
        <v>-------------------------------------------NAO DISPONIVEL-------------------------------------------</v>
      </c>
      <c r="B2406" s="5" t="str">
        <f>_xlfn.IFNA(VLOOKUP(A2406,CNPJ!E:F,2,0),"-------------------------------------------NAO DISPONIVEL-------------------------------------------")</f>
        <v>-------------------------------------------NAO DISPONIVEL-------------------------------------------</v>
      </c>
      <c r="C2406" s="22">
        <v>1</v>
      </c>
      <c r="D2406" s="5" t="str">
        <f>_xlfn.XLOOKUP(R2406,OP!C:C,OP!B:B,,0,1)</f>
        <v>RJ</v>
      </c>
      <c r="E2406" s="23"/>
      <c r="M2406" s="26"/>
      <c r="N2406" s="27"/>
      <c r="O2406" s="28" t="str">
        <f t="shared" si="600"/>
        <v>00000002406</v>
      </c>
      <c r="R2406" s="27" t="s">
        <v>193</v>
      </c>
      <c r="S2406" s="30" t="str">
        <f>_xlfn.IFNA(VLOOKUP(_xlfn.CONCAT(D2406," - ",R2406),OP!A:D,4,0),"-------------------------------------------NAO DISPONIVEL-------------------------------------------")</f>
        <v>FETRANSPOR</v>
      </c>
      <c r="T2406" s="31"/>
      <c r="U2406" s="32"/>
      <c r="V2406" s="31"/>
      <c r="W2406" s="33">
        <f t="shared" si="601"/>
        <v>0</v>
      </c>
      <c r="X2406" s="34">
        <f t="shared" si="602"/>
        <v>0</v>
      </c>
      <c r="Y2406" s="33">
        <f t="shared" si="603"/>
        <v>0</v>
      </c>
      <c r="Z2406" s="33">
        <f t="shared" si="604"/>
        <v>0</v>
      </c>
      <c r="AA2406" s="35">
        <f t="shared" si="605"/>
        <v>0</v>
      </c>
      <c r="AB2406" s="36">
        <f t="shared" si="606"/>
        <v>0</v>
      </c>
      <c r="AC2406" s="37">
        <f t="shared" si="607"/>
        <v>0</v>
      </c>
      <c r="AD2406" s="38"/>
      <c r="AE2406" s="38"/>
      <c r="AF2406" s="39">
        <f t="shared" si="608"/>
        <v>0</v>
      </c>
      <c r="AG2406" s="40"/>
      <c r="AH2406" s="41">
        <f t="shared" si="609"/>
        <v>0</v>
      </c>
      <c r="AI2406" s="42">
        <f t="shared" si="610"/>
        <v>0</v>
      </c>
      <c r="AJ2406" s="43">
        <f t="shared" si="611"/>
        <v>0</v>
      </c>
      <c r="AK2406" s="5" t="str">
        <f>_xlfn.IFNA(VLOOKUP(_xlfn.CONCAT(D2406," - ",S2406),OP!E:F,2,0),"-------------------------------------------NAO DISPONIVEL-------------------------------------------")</f>
        <v>C - RIOCARD</v>
      </c>
      <c r="AL2406" s="7" t="str">
        <f t="shared" si="597"/>
        <v>1 - -------------------------------------------NAO DISPONIVEL------------------------------------------- - 00000002406 - FETRANSPOR</v>
      </c>
      <c r="AM2406" s="7" t="str">
        <f t="shared" si="598"/>
        <v>-------------------------------------------NAO DISPONIVEL-------------------------------------------</v>
      </c>
      <c r="AN2406" s="44" cm="1">
        <f t="array" ref="AN2406">_xlfn.IFS(AJ2406=0,0,AQ2406="INATIVO",2,AQ2406="SEM CADASTRO",4,AQ2406="CPF ATIVO EM OUTRO COMPRADOR",5,AQ2406="NOVO/SEM CARTAO",6,AND(AJ2406&gt;0,AQ2406,""),8)</f>
        <v>0</v>
      </c>
      <c r="AO2406" s="45">
        <f t="shared" si="612"/>
        <v>-10</v>
      </c>
    </row>
    <row r="2407" spans="1:41" x14ac:dyDescent="0.4">
      <c r="A2407" s="21" t="str">
        <f t="shared" si="599"/>
        <v>-------------------------------------------NAO DISPONIVEL-------------------------------------------</v>
      </c>
      <c r="B2407" s="5" t="str">
        <f>_xlfn.IFNA(VLOOKUP(A2407,CNPJ!E:F,2,0),"-------------------------------------------NAO DISPONIVEL-------------------------------------------")</f>
        <v>-------------------------------------------NAO DISPONIVEL-------------------------------------------</v>
      </c>
      <c r="C2407" s="22">
        <v>1</v>
      </c>
      <c r="D2407" s="5" t="str">
        <f>_xlfn.XLOOKUP(R2407,OP!C:C,OP!B:B,,0,1)</f>
        <v>RJ</v>
      </c>
      <c r="E2407" s="23"/>
      <c r="M2407" s="26"/>
      <c r="N2407" s="27"/>
      <c r="O2407" s="28" t="str">
        <f t="shared" si="600"/>
        <v>00000002407</v>
      </c>
      <c r="R2407" s="27" t="s">
        <v>193</v>
      </c>
      <c r="S2407" s="30" t="str">
        <f>_xlfn.IFNA(VLOOKUP(_xlfn.CONCAT(D2407," - ",R2407),OP!A:D,4,0),"-------------------------------------------NAO DISPONIVEL-------------------------------------------")</f>
        <v>FETRANSPOR</v>
      </c>
      <c r="T2407" s="31"/>
      <c r="U2407" s="32"/>
      <c r="V2407" s="31"/>
      <c r="W2407" s="33">
        <f t="shared" si="601"/>
        <v>0</v>
      </c>
      <c r="X2407" s="34">
        <f t="shared" si="602"/>
        <v>0</v>
      </c>
      <c r="Y2407" s="33">
        <f t="shared" si="603"/>
        <v>0</v>
      </c>
      <c r="Z2407" s="33">
        <f t="shared" si="604"/>
        <v>0</v>
      </c>
      <c r="AA2407" s="35">
        <f t="shared" si="605"/>
        <v>0</v>
      </c>
      <c r="AB2407" s="36">
        <f t="shared" si="606"/>
        <v>0</v>
      </c>
      <c r="AC2407" s="37">
        <f t="shared" si="607"/>
        <v>0</v>
      </c>
      <c r="AD2407" s="38"/>
      <c r="AE2407" s="38"/>
      <c r="AF2407" s="39">
        <f t="shared" si="608"/>
        <v>0</v>
      </c>
      <c r="AG2407" s="40"/>
      <c r="AH2407" s="41">
        <f t="shared" si="609"/>
        <v>0</v>
      </c>
      <c r="AI2407" s="42">
        <f t="shared" si="610"/>
        <v>0</v>
      </c>
      <c r="AJ2407" s="43">
        <f t="shared" si="611"/>
        <v>0</v>
      </c>
      <c r="AK2407" s="5" t="str">
        <f>_xlfn.IFNA(VLOOKUP(_xlfn.CONCAT(D2407," - ",S2407),OP!E:F,2,0),"-------------------------------------------NAO DISPONIVEL-------------------------------------------")</f>
        <v>C - RIOCARD</v>
      </c>
      <c r="AL2407" s="7" t="str">
        <f t="shared" si="597"/>
        <v>1 - -------------------------------------------NAO DISPONIVEL------------------------------------------- - 00000002407 - FETRANSPOR</v>
      </c>
      <c r="AM2407" s="7" t="str">
        <f t="shared" si="598"/>
        <v>-------------------------------------------NAO DISPONIVEL-------------------------------------------</v>
      </c>
      <c r="AN2407" s="44" cm="1">
        <f t="array" ref="AN2407">_xlfn.IFS(AJ2407=0,0,AQ2407="INATIVO",2,AQ2407="SEM CADASTRO",4,AQ2407="CPF ATIVO EM OUTRO COMPRADOR",5,AQ2407="NOVO/SEM CARTAO",6,AND(AJ2407&gt;0,AQ2407,""),8)</f>
        <v>0</v>
      </c>
      <c r="AO2407" s="45">
        <f t="shared" si="612"/>
        <v>-10</v>
      </c>
    </row>
    <row r="2408" spans="1:41" x14ac:dyDescent="0.4">
      <c r="A2408" s="21" t="str">
        <f t="shared" si="599"/>
        <v>-------------------------------------------NAO DISPONIVEL-------------------------------------------</v>
      </c>
      <c r="B2408" s="5" t="str">
        <f>_xlfn.IFNA(VLOOKUP(A2408,CNPJ!E:F,2,0),"-------------------------------------------NAO DISPONIVEL-------------------------------------------")</f>
        <v>-------------------------------------------NAO DISPONIVEL-------------------------------------------</v>
      </c>
      <c r="C2408" s="22">
        <v>1</v>
      </c>
      <c r="D2408" s="5" t="str">
        <f>_xlfn.XLOOKUP(R2408,OP!C:C,OP!B:B,,0,1)</f>
        <v>RJ</v>
      </c>
      <c r="E2408" s="23"/>
      <c r="M2408" s="26"/>
      <c r="N2408" s="27"/>
      <c r="O2408" s="28" t="str">
        <f t="shared" si="600"/>
        <v>00000002408</v>
      </c>
      <c r="R2408" s="27" t="s">
        <v>193</v>
      </c>
      <c r="S2408" s="30" t="str">
        <f>_xlfn.IFNA(VLOOKUP(_xlfn.CONCAT(D2408," - ",R2408),OP!A:D,4,0),"-------------------------------------------NAO DISPONIVEL-------------------------------------------")</f>
        <v>FETRANSPOR</v>
      </c>
      <c r="T2408" s="31"/>
      <c r="U2408" s="32"/>
      <c r="V2408" s="31"/>
      <c r="W2408" s="33">
        <f t="shared" si="601"/>
        <v>0</v>
      </c>
      <c r="X2408" s="34">
        <f t="shared" si="602"/>
        <v>0</v>
      </c>
      <c r="Y2408" s="33">
        <f t="shared" si="603"/>
        <v>0</v>
      </c>
      <c r="Z2408" s="33">
        <f t="shared" si="604"/>
        <v>0</v>
      </c>
      <c r="AA2408" s="35">
        <f t="shared" si="605"/>
        <v>0</v>
      </c>
      <c r="AB2408" s="36">
        <f t="shared" si="606"/>
        <v>0</v>
      </c>
      <c r="AC2408" s="37">
        <f t="shared" si="607"/>
        <v>0</v>
      </c>
      <c r="AD2408" s="38"/>
      <c r="AE2408" s="38"/>
      <c r="AF2408" s="39">
        <f t="shared" si="608"/>
        <v>0</v>
      </c>
      <c r="AG2408" s="40"/>
      <c r="AH2408" s="41">
        <f t="shared" si="609"/>
        <v>0</v>
      </c>
      <c r="AI2408" s="42">
        <f t="shared" si="610"/>
        <v>0</v>
      </c>
      <c r="AJ2408" s="43">
        <f t="shared" si="611"/>
        <v>0</v>
      </c>
      <c r="AK2408" s="5" t="str">
        <f>_xlfn.IFNA(VLOOKUP(_xlfn.CONCAT(D2408," - ",S2408),OP!E:F,2,0),"-------------------------------------------NAO DISPONIVEL-------------------------------------------")</f>
        <v>C - RIOCARD</v>
      </c>
      <c r="AL2408" s="7" t="str">
        <f t="shared" si="597"/>
        <v>1 - -------------------------------------------NAO DISPONIVEL------------------------------------------- - 00000002408 - FETRANSPOR</v>
      </c>
      <c r="AM2408" s="7" t="str">
        <f t="shared" si="598"/>
        <v>-------------------------------------------NAO DISPONIVEL-------------------------------------------</v>
      </c>
      <c r="AN2408" s="44" cm="1">
        <f t="array" ref="AN2408">_xlfn.IFS(AJ2408=0,0,AQ2408="INATIVO",2,AQ2408="SEM CADASTRO",4,AQ2408="CPF ATIVO EM OUTRO COMPRADOR",5,AQ2408="NOVO/SEM CARTAO",6,AND(AJ2408&gt;0,AQ2408,""),8)</f>
        <v>0</v>
      </c>
      <c r="AO2408" s="45">
        <f t="shared" si="612"/>
        <v>-10</v>
      </c>
    </row>
    <row r="2409" spans="1:41" x14ac:dyDescent="0.4">
      <c r="A2409" s="21" t="str">
        <f t="shared" si="599"/>
        <v>-------------------------------------------NAO DISPONIVEL-------------------------------------------</v>
      </c>
      <c r="B2409" s="5" t="str">
        <f>_xlfn.IFNA(VLOOKUP(A2409,CNPJ!E:F,2,0),"-------------------------------------------NAO DISPONIVEL-------------------------------------------")</f>
        <v>-------------------------------------------NAO DISPONIVEL-------------------------------------------</v>
      </c>
      <c r="C2409" s="22">
        <v>1</v>
      </c>
      <c r="D2409" s="5" t="str">
        <f>_xlfn.XLOOKUP(R2409,OP!C:C,OP!B:B,,0,1)</f>
        <v>RJ</v>
      </c>
      <c r="E2409" s="23"/>
      <c r="M2409" s="26"/>
      <c r="N2409" s="27"/>
      <c r="O2409" s="28" t="str">
        <f t="shared" si="600"/>
        <v>00000002409</v>
      </c>
      <c r="R2409" s="27" t="s">
        <v>193</v>
      </c>
      <c r="S2409" s="30" t="str">
        <f>_xlfn.IFNA(VLOOKUP(_xlfn.CONCAT(D2409," - ",R2409),OP!A:D,4,0),"-------------------------------------------NAO DISPONIVEL-------------------------------------------")</f>
        <v>FETRANSPOR</v>
      </c>
      <c r="T2409" s="31"/>
      <c r="U2409" s="32"/>
      <c r="V2409" s="31"/>
      <c r="W2409" s="33">
        <f t="shared" si="601"/>
        <v>0</v>
      </c>
      <c r="X2409" s="34">
        <f t="shared" si="602"/>
        <v>0</v>
      </c>
      <c r="Y2409" s="33">
        <f t="shared" si="603"/>
        <v>0</v>
      </c>
      <c r="Z2409" s="33">
        <f t="shared" si="604"/>
        <v>0</v>
      </c>
      <c r="AA2409" s="35">
        <f t="shared" si="605"/>
        <v>0</v>
      </c>
      <c r="AB2409" s="36">
        <f t="shared" si="606"/>
        <v>0</v>
      </c>
      <c r="AC2409" s="37">
        <f t="shared" si="607"/>
        <v>0</v>
      </c>
      <c r="AD2409" s="38"/>
      <c r="AE2409" s="38"/>
      <c r="AF2409" s="39">
        <f t="shared" si="608"/>
        <v>0</v>
      </c>
      <c r="AG2409" s="40"/>
      <c r="AH2409" s="41">
        <f t="shared" si="609"/>
        <v>0</v>
      </c>
      <c r="AI2409" s="42">
        <f t="shared" si="610"/>
        <v>0</v>
      </c>
      <c r="AJ2409" s="43">
        <f t="shared" si="611"/>
        <v>0</v>
      </c>
      <c r="AK2409" s="5" t="str">
        <f>_xlfn.IFNA(VLOOKUP(_xlfn.CONCAT(D2409," - ",S2409),OP!E:F,2,0),"-------------------------------------------NAO DISPONIVEL-------------------------------------------")</f>
        <v>C - RIOCARD</v>
      </c>
      <c r="AL2409" s="7" t="str">
        <f t="shared" si="597"/>
        <v>1 - -------------------------------------------NAO DISPONIVEL------------------------------------------- - 00000002409 - FETRANSPOR</v>
      </c>
      <c r="AM2409" s="7" t="str">
        <f t="shared" si="598"/>
        <v>-------------------------------------------NAO DISPONIVEL-------------------------------------------</v>
      </c>
      <c r="AN2409" s="44" cm="1">
        <f t="array" ref="AN2409">_xlfn.IFS(AJ2409=0,0,AQ2409="INATIVO",2,AQ2409="SEM CADASTRO",4,AQ2409="CPF ATIVO EM OUTRO COMPRADOR",5,AQ2409="NOVO/SEM CARTAO",6,AND(AJ2409&gt;0,AQ2409,""),8)</f>
        <v>0</v>
      </c>
      <c r="AO2409" s="45">
        <f t="shared" si="612"/>
        <v>-10</v>
      </c>
    </row>
    <row r="2410" spans="1:41" x14ac:dyDescent="0.4">
      <c r="A2410" s="21" t="str">
        <f t="shared" si="599"/>
        <v>-------------------------------------------NAO DISPONIVEL-------------------------------------------</v>
      </c>
      <c r="B2410" s="5" t="str">
        <f>_xlfn.IFNA(VLOOKUP(A2410,CNPJ!E:F,2,0),"-------------------------------------------NAO DISPONIVEL-------------------------------------------")</f>
        <v>-------------------------------------------NAO DISPONIVEL-------------------------------------------</v>
      </c>
      <c r="C2410" s="22">
        <v>1</v>
      </c>
      <c r="D2410" s="5" t="str">
        <f>_xlfn.XLOOKUP(R2410,OP!C:C,OP!B:B,,0,1)</f>
        <v>RJ</v>
      </c>
      <c r="E2410" s="23"/>
      <c r="M2410" s="26"/>
      <c r="N2410" s="27"/>
      <c r="O2410" s="28" t="str">
        <f t="shared" si="600"/>
        <v>00000002410</v>
      </c>
      <c r="R2410" s="27" t="s">
        <v>193</v>
      </c>
      <c r="S2410" s="30" t="str">
        <f>_xlfn.IFNA(VLOOKUP(_xlfn.CONCAT(D2410," - ",R2410),OP!A:D,4,0),"-------------------------------------------NAO DISPONIVEL-------------------------------------------")</f>
        <v>FETRANSPOR</v>
      </c>
      <c r="T2410" s="31"/>
      <c r="U2410" s="32"/>
      <c r="V2410" s="31"/>
      <c r="W2410" s="33">
        <f t="shared" si="601"/>
        <v>0</v>
      </c>
      <c r="X2410" s="34">
        <f t="shared" si="602"/>
        <v>0</v>
      </c>
      <c r="Y2410" s="33">
        <f t="shared" si="603"/>
        <v>0</v>
      </c>
      <c r="Z2410" s="33">
        <f t="shared" si="604"/>
        <v>0</v>
      </c>
      <c r="AA2410" s="35">
        <f t="shared" si="605"/>
        <v>0</v>
      </c>
      <c r="AB2410" s="36">
        <f t="shared" si="606"/>
        <v>0</v>
      </c>
      <c r="AC2410" s="37">
        <f t="shared" si="607"/>
        <v>0</v>
      </c>
      <c r="AD2410" s="38"/>
      <c r="AE2410" s="38"/>
      <c r="AF2410" s="39">
        <f t="shared" si="608"/>
        <v>0</v>
      </c>
      <c r="AG2410" s="40"/>
      <c r="AH2410" s="41">
        <f t="shared" si="609"/>
        <v>0</v>
      </c>
      <c r="AI2410" s="42">
        <f t="shared" si="610"/>
        <v>0</v>
      </c>
      <c r="AJ2410" s="43">
        <f t="shared" si="611"/>
        <v>0</v>
      </c>
      <c r="AK2410" s="5" t="str">
        <f>_xlfn.IFNA(VLOOKUP(_xlfn.CONCAT(D2410," - ",S2410),OP!E:F,2,0),"-------------------------------------------NAO DISPONIVEL-------------------------------------------")</f>
        <v>C - RIOCARD</v>
      </c>
      <c r="AL2410" s="7" t="str">
        <f t="shared" si="597"/>
        <v>1 - -------------------------------------------NAO DISPONIVEL------------------------------------------- - 00000002410 - FETRANSPOR</v>
      </c>
      <c r="AM2410" s="7" t="str">
        <f t="shared" si="598"/>
        <v>-------------------------------------------NAO DISPONIVEL-------------------------------------------</v>
      </c>
      <c r="AN2410" s="44" cm="1">
        <f t="array" ref="AN2410">_xlfn.IFS(AJ2410=0,0,AQ2410="INATIVO",2,AQ2410="SEM CADASTRO",4,AQ2410="CPF ATIVO EM OUTRO COMPRADOR",5,AQ2410="NOVO/SEM CARTAO",6,AND(AJ2410&gt;0,AQ2410,""),8)</f>
        <v>0</v>
      </c>
      <c r="AO2410" s="45">
        <f t="shared" si="612"/>
        <v>-10</v>
      </c>
    </row>
    <row r="2411" spans="1:41" x14ac:dyDescent="0.4">
      <c r="A2411" s="21" t="str">
        <f t="shared" si="599"/>
        <v>-------------------------------------------NAO DISPONIVEL-------------------------------------------</v>
      </c>
      <c r="B2411" s="5" t="str">
        <f>_xlfn.IFNA(VLOOKUP(A2411,CNPJ!E:F,2,0),"-------------------------------------------NAO DISPONIVEL-------------------------------------------")</f>
        <v>-------------------------------------------NAO DISPONIVEL-------------------------------------------</v>
      </c>
      <c r="C2411" s="22">
        <v>1</v>
      </c>
      <c r="D2411" s="5" t="str">
        <f>_xlfn.XLOOKUP(R2411,OP!C:C,OP!B:B,,0,1)</f>
        <v>RJ</v>
      </c>
      <c r="E2411" s="23"/>
      <c r="M2411" s="26"/>
      <c r="N2411" s="27"/>
      <c r="O2411" s="28" t="str">
        <f t="shared" si="600"/>
        <v>00000002411</v>
      </c>
      <c r="R2411" s="27" t="s">
        <v>193</v>
      </c>
      <c r="S2411" s="30" t="str">
        <f>_xlfn.IFNA(VLOOKUP(_xlfn.CONCAT(D2411," - ",R2411),OP!A:D,4,0),"-------------------------------------------NAO DISPONIVEL-------------------------------------------")</f>
        <v>FETRANSPOR</v>
      </c>
      <c r="T2411" s="31"/>
      <c r="U2411" s="32"/>
      <c r="V2411" s="31"/>
      <c r="W2411" s="33">
        <f t="shared" si="601"/>
        <v>0</v>
      </c>
      <c r="X2411" s="34">
        <f t="shared" si="602"/>
        <v>0</v>
      </c>
      <c r="Y2411" s="33">
        <f t="shared" si="603"/>
        <v>0</v>
      </c>
      <c r="Z2411" s="33">
        <f t="shared" si="604"/>
        <v>0</v>
      </c>
      <c r="AA2411" s="35">
        <f t="shared" si="605"/>
        <v>0</v>
      </c>
      <c r="AB2411" s="36">
        <f t="shared" si="606"/>
        <v>0</v>
      </c>
      <c r="AC2411" s="37">
        <f t="shared" si="607"/>
        <v>0</v>
      </c>
      <c r="AD2411" s="38"/>
      <c r="AE2411" s="38"/>
      <c r="AF2411" s="39">
        <f t="shared" si="608"/>
        <v>0</v>
      </c>
      <c r="AG2411" s="40"/>
      <c r="AH2411" s="41">
        <f t="shared" si="609"/>
        <v>0</v>
      </c>
      <c r="AI2411" s="42">
        <f t="shared" si="610"/>
        <v>0</v>
      </c>
      <c r="AJ2411" s="43">
        <f t="shared" si="611"/>
        <v>0</v>
      </c>
      <c r="AK2411" s="5" t="str">
        <f>_xlfn.IFNA(VLOOKUP(_xlfn.CONCAT(D2411," - ",S2411),OP!E:F,2,0),"-------------------------------------------NAO DISPONIVEL-------------------------------------------")</f>
        <v>C - RIOCARD</v>
      </c>
      <c r="AL2411" s="7" t="str">
        <f t="shared" si="597"/>
        <v>1 - -------------------------------------------NAO DISPONIVEL------------------------------------------- - 00000002411 - FETRANSPOR</v>
      </c>
      <c r="AM2411" s="7" t="str">
        <f t="shared" si="598"/>
        <v>-------------------------------------------NAO DISPONIVEL-------------------------------------------</v>
      </c>
      <c r="AN2411" s="44" cm="1">
        <f t="array" ref="AN2411">_xlfn.IFS(AJ2411=0,0,AQ2411="INATIVO",2,AQ2411="SEM CADASTRO",4,AQ2411="CPF ATIVO EM OUTRO COMPRADOR",5,AQ2411="NOVO/SEM CARTAO",6,AND(AJ2411&gt;0,AQ2411,""),8)</f>
        <v>0</v>
      </c>
      <c r="AO2411" s="45">
        <f t="shared" si="612"/>
        <v>-10</v>
      </c>
    </row>
    <row r="2412" spans="1:41" x14ac:dyDescent="0.4">
      <c r="A2412" s="21" t="str">
        <f t="shared" si="599"/>
        <v>-------------------------------------------NAO DISPONIVEL-------------------------------------------</v>
      </c>
      <c r="B2412" s="5" t="str">
        <f>_xlfn.IFNA(VLOOKUP(A2412,CNPJ!E:F,2,0),"-------------------------------------------NAO DISPONIVEL-------------------------------------------")</f>
        <v>-------------------------------------------NAO DISPONIVEL-------------------------------------------</v>
      </c>
      <c r="C2412" s="22">
        <v>1</v>
      </c>
      <c r="D2412" s="5" t="str">
        <f>_xlfn.XLOOKUP(R2412,OP!C:C,OP!B:B,,0,1)</f>
        <v>RJ</v>
      </c>
      <c r="E2412" s="23"/>
      <c r="M2412" s="26"/>
      <c r="N2412" s="27"/>
      <c r="O2412" s="28" t="str">
        <f t="shared" si="600"/>
        <v>00000002412</v>
      </c>
      <c r="R2412" s="27" t="s">
        <v>193</v>
      </c>
      <c r="S2412" s="30" t="str">
        <f>_xlfn.IFNA(VLOOKUP(_xlfn.CONCAT(D2412," - ",R2412),OP!A:D,4,0),"-------------------------------------------NAO DISPONIVEL-------------------------------------------")</f>
        <v>FETRANSPOR</v>
      </c>
      <c r="T2412" s="31"/>
      <c r="U2412" s="32"/>
      <c r="V2412" s="31"/>
      <c r="W2412" s="33">
        <f t="shared" si="601"/>
        <v>0</v>
      </c>
      <c r="X2412" s="34">
        <f t="shared" si="602"/>
        <v>0</v>
      </c>
      <c r="Y2412" s="33">
        <f t="shared" si="603"/>
        <v>0</v>
      </c>
      <c r="Z2412" s="33">
        <f t="shared" si="604"/>
        <v>0</v>
      </c>
      <c r="AA2412" s="35">
        <f t="shared" si="605"/>
        <v>0</v>
      </c>
      <c r="AB2412" s="36">
        <f t="shared" si="606"/>
        <v>0</v>
      </c>
      <c r="AC2412" s="37">
        <f t="shared" si="607"/>
        <v>0</v>
      </c>
      <c r="AD2412" s="38"/>
      <c r="AE2412" s="38"/>
      <c r="AF2412" s="39">
        <f t="shared" si="608"/>
        <v>0</v>
      </c>
      <c r="AG2412" s="40"/>
      <c r="AH2412" s="41">
        <f t="shared" si="609"/>
        <v>0</v>
      </c>
      <c r="AI2412" s="42">
        <f t="shared" si="610"/>
        <v>0</v>
      </c>
      <c r="AJ2412" s="43">
        <f t="shared" si="611"/>
        <v>0</v>
      </c>
      <c r="AK2412" s="5" t="str">
        <f>_xlfn.IFNA(VLOOKUP(_xlfn.CONCAT(D2412," - ",S2412),OP!E:F,2,0),"-------------------------------------------NAO DISPONIVEL-------------------------------------------")</f>
        <v>C - RIOCARD</v>
      </c>
      <c r="AL2412" s="7" t="str">
        <f t="shared" si="597"/>
        <v>1 - -------------------------------------------NAO DISPONIVEL------------------------------------------- - 00000002412 - FETRANSPOR</v>
      </c>
      <c r="AM2412" s="7" t="str">
        <f t="shared" si="598"/>
        <v>-------------------------------------------NAO DISPONIVEL-------------------------------------------</v>
      </c>
      <c r="AN2412" s="44" cm="1">
        <f t="array" ref="AN2412">_xlfn.IFS(AJ2412=0,0,AQ2412="INATIVO",2,AQ2412="SEM CADASTRO",4,AQ2412="CPF ATIVO EM OUTRO COMPRADOR",5,AQ2412="NOVO/SEM CARTAO",6,AND(AJ2412&gt;0,AQ2412,""),8)</f>
        <v>0</v>
      </c>
      <c r="AO2412" s="45">
        <f t="shared" si="612"/>
        <v>-10</v>
      </c>
    </row>
    <row r="2413" spans="1:41" x14ac:dyDescent="0.4">
      <c r="A2413" s="21" t="str">
        <f t="shared" si="599"/>
        <v>-------------------------------------------NAO DISPONIVEL-------------------------------------------</v>
      </c>
      <c r="B2413" s="5" t="str">
        <f>_xlfn.IFNA(VLOOKUP(A2413,CNPJ!E:F,2,0),"-------------------------------------------NAO DISPONIVEL-------------------------------------------")</f>
        <v>-------------------------------------------NAO DISPONIVEL-------------------------------------------</v>
      </c>
      <c r="C2413" s="22">
        <v>1</v>
      </c>
      <c r="D2413" s="5" t="str">
        <f>_xlfn.XLOOKUP(R2413,OP!C:C,OP!B:B,,0,1)</f>
        <v>RJ</v>
      </c>
      <c r="E2413" s="23"/>
      <c r="M2413" s="26"/>
      <c r="N2413" s="27"/>
      <c r="O2413" s="28" t="str">
        <f t="shared" si="600"/>
        <v>00000002413</v>
      </c>
      <c r="R2413" s="27" t="s">
        <v>193</v>
      </c>
      <c r="S2413" s="30" t="str">
        <f>_xlfn.IFNA(VLOOKUP(_xlfn.CONCAT(D2413," - ",R2413),OP!A:D,4,0),"-------------------------------------------NAO DISPONIVEL-------------------------------------------")</f>
        <v>FETRANSPOR</v>
      </c>
      <c r="T2413" s="31"/>
      <c r="U2413" s="32"/>
      <c r="V2413" s="31"/>
      <c r="W2413" s="33">
        <f t="shared" si="601"/>
        <v>0</v>
      </c>
      <c r="X2413" s="34">
        <f t="shared" si="602"/>
        <v>0</v>
      </c>
      <c r="Y2413" s="33">
        <f t="shared" si="603"/>
        <v>0</v>
      </c>
      <c r="Z2413" s="33">
        <f t="shared" si="604"/>
        <v>0</v>
      </c>
      <c r="AA2413" s="35">
        <f t="shared" si="605"/>
        <v>0</v>
      </c>
      <c r="AB2413" s="36">
        <f t="shared" si="606"/>
        <v>0</v>
      </c>
      <c r="AC2413" s="37">
        <f t="shared" si="607"/>
        <v>0</v>
      </c>
      <c r="AD2413" s="38"/>
      <c r="AE2413" s="38"/>
      <c r="AF2413" s="39">
        <f t="shared" si="608"/>
        <v>0</v>
      </c>
      <c r="AG2413" s="40"/>
      <c r="AH2413" s="41">
        <f t="shared" si="609"/>
        <v>0</v>
      </c>
      <c r="AI2413" s="42">
        <f t="shared" si="610"/>
        <v>0</v>
      </c>
      <c r="AJ2413" s="43">
        <f t="shared" si="611"/>
        <v>0</v>
      </c>
      <c r="AK2413" s="5" t="str">
        <f>_xlfn.IFNA(VLOOKUP(_xlfn.CONCAT(D2413," - ",S2413),OP!E:F,2,0),"-------------------------------------------NAO DISPONIVEL-------------------------------------------")</f>
        <v>C - RIOCARD</v>
      </c>
      <c r="AL2413" s="7" t="str">
        <f t="shared" si="597"/>
        <v>1 - -------------------------------------------NAO DISPONIVEL------------------------------------------- - 00000002413 - FETRANSPOR</v>
      </c>
      <c r="AM2413" s="7" t="str">
        <f t="shared" si="598"/>
        <v>-------------------------------------------NAO DISPONIVEL-------------------------------------------</v>
      </c>
      <c r="AN2413" s="44" cm="1">
        <f t="array" ref="AN2413">_xlfn.IFS(AJ2413=0,0,AQ2413="INATIVO",2,AQ2413="SEM CADASTRO",4,AQ2413="CPF ATIVO EM OUTRO COMPRADOR",5,AQ2413="NOVO/SEM CARTAO",6,AND(AJ2413&gt;0,AQ2413,""),8)</f>
        <v>0</v>
      </c>
      <c r="AO2413" s="45">
        <f t="shared" si="612"/>
        <v>-10</v>
      </c>
    </row>
    <row r="2414" spans="1:41" x14ac:dyDescent="0.4">
      <c r="A2414" s="21" t="str">
        <f t="shared" si="599"/>
        <v>-------------------------------------------NAO DISPONIVEL-------------------------------------------</v>
      </c>
      <c r="B2414" s="5" t="str">
        <f>_xlfn.IFNA(VLOOKUP(A2414,CNPJ!E:F,2,0),"-------------------------------------------NAO DISPONIVEL-------------------------------------------")</f>
        <v>-------------------------------------------NAO DISPONIVEL-------------------------------------------</v>
      </c>
      <c r="C2414" s="22">
        <v>1</v>
      </c>
      <c r="D2414" s="5" t="str">
        <f>_xlfn.XLOOKUP(R2414,OP!C:C,OP!B:B,,0,1)</f>
        <v>RJ</v>
      </c>
      <c r="E2414" s="23"/>
      <c r="M2414" s="26"/>
      <c r="N2414" s="27"/>
      <c r="O2414" s="28" t="str">
        <f t="shared" si="600"/>
        <v>00000002414</v>
      </c>
      <c r="R2414" s="27" t="s">
        <v>193</v>
      </c>
      <c r="S2414" s="30" t="str">
        <f>_xlfn.IFNA(VLOOKUP(_xlfn.CONCAT(D2414," - ",R2414),OP!A:D,4,0),"-------------------------------------------NAO DISPONIVEL-------------------------------------------")</f>
        <v>FETRANSPOR</v>
      </c>
      <c r="T2414" s="31"/>
      <c r="U2414" s="32"/>
      <c r="V2414" s="31"/>
      <c r="W2414" s="33">
        <f t="shared" si="601"/>
        <v>0</v>
      </c>
      <c r="X2414" s="34">
        <f t="shared" si="602"/>
        <v>0</v>
      </c>
      <c r="Y2414" s="33">
        <f t="shared" si="603"/>
        <v>0</v>
      </c>
      <c r="Z2414" s="33">
        <f t="shared" si="604"/>
        <v>0</v>
      </c>
      <c r="AA2414" s="35">
        <f t="shared" si="605"/>
        <v>0</v>
      </c>
      <c r="AB2414" s="36">
        <f t="shared" si="606"/>
        <v>0</v>
      </c>
      <c r="AC2414" s="37">
        <f t="shared" si="607"/>
        <v>0</v>
      </c>
      <c r="AD2414" s="38"/>
      <c r="AE2414" s="38"/>
      <c r="AF2414" s="39">
        <f t="shared" si="608"/>
        <v>0</v>
      </c>
      <c r="AG2414" s="40"/>
      <c r="AH2414" s="41">
        <f t="shared" si="609"/>
        <v>0</v>
      </c>
      <c r="AI2414" s="42">
        <f t="shared" si="610"/>
        <v>0</v>
      </c>
      <c r="AJ2414" s="43">
        <f t="shared" si="611"/>
        <v>0</v>
      </c>
      <c r="AK2414" s="5" t="str">
        <f>_xlfn.IFNA(VLOOKUP(_xlfn.CONCAT(D2414," - ",S2414),OP!E:F,2,0),"-------------------------------------------NAO DISPONIVEL-------------------------------------------")</f>
        <v>C - RIOCARD</v>
      </c>
      <c r="AL2414" s="7" t="str">
        <f t="shared" si="597"/>
        <v>1 - -------------------------------------------NAO DISPONIVEL------------------------------------------- - 00000002414 - FETRANSPOR</v>
      </c>
      <c r="AM2414" s="7" t="str">
        <f t="shared" si="598"/>
        <v>-------------------------------------------NAO DISPONIVEL-------------------------------------------</v>
      </c>
      <c r="AN2414" s="44" cm="1">
        <f t="array" ref="AN2414">_xlfn.IFS(AJ2414=0,0,AQ2414="INATIVO",2,AQ2414="SEM CADASTRO",4,AQ2414="CPF ATIVO EM OUTRO COMPRADOR",5,AQ2414="NOVO/SEM CARTAO",6,AND(AJ2414&gt;0,AQ2414,""),8)</f>
        <v>0</v>
      </c>
      <c r="AO2414" s="45">
        <f t="shared" si="612"/>
        <v>-10</v>
      </c>
    </row>
    <row r="2415" spans="1:41" x14ac:dyDescent="0.4">
      <c r="A2415" s="21" t="str">
        <f t="shared" si="599"/>
        <v>-------------------------------------------NAO DISPONIVEL-------------------------------------------</v>
      </c>
      <c r="B2415" s="5" t="str">
        <f>_xlfn.IFNA(VLOOKUP(A2415,CNPJ!E:F,2,0),"-------------------------------------------NAO DISPONIVEL-------------------------------------------")</f>
        <v>-------------------------------------------NAO DISPONIVEL-------------------------------------------</v>
      </c>
      <c r="C2415" s="22">
        <v>1</v>
      </c>
      <c r="D2415" s="5" t="str">
        <f>_xlfn.XLOOKUP(R2415,OP!C:C,OP!B:B,,0,1)</f>
        <v>RJ</v>
      </c>
      <c r="E2415" s="23"/>
      <c r="M2415" s="26"/>
      <c r="N2415" s="27"/>
      <c r="O2415" s="28" t="str">
        <f t="shared" si="600"/>
        <v>00000002415</v>
      </c>
      <c r="R2415" s="27" t="s">
        <v>193</v>
      </c>
      <c r="S2415" s="30" t="str">
        <f>_xlfn.IFNA(VLOOKUP(_xlfn.CONCAT(D2415," - ",R2415),OP!A:D,4,0),"-------------------------------------------NAO DISPONIVEL-------------------------------------------")</f>
        <v>FETRANSPOR</v>
      </c>
      <c r="T2415" s="31"/>
      <c r="U2415" s="32"/>
      <c r="V2415" s="31"/>
      <c r="W2415" s="33">
        <f t="shared" si="601"/>
        <v>0</v>
      </c>
      <c r="X2415" s="34">
        <f t="shared" si="602"/>
        <v>0</v>
      </c>
      <c r="Y2415" s="33">
        <f t="shared" si="603"/>
        <v>0</v>
      </c>
      <c r="Z2415" s="33">
        <f t="shared" si="604"/>
        <v>0</v>
      </c>
      <c r="AA2415" s="35">
        <f t="shared" si="605"/>
        <v>0</v>
      </c>
      <c r="AB2415" s="36">
        <f t="shared" si="606"/>
        <v>0</v>
      </c>
      <c r="AC2415" s="37">
        <f t="shared" si="607"/>
        <v>0</v>
      </c>
      <c r="AD2415" s="38"/>
      <c r="AE2415" s="38"/>
      <c r="AF2415" s="39">
        <f t="shared" si="608"/>
        <v>0</v>
      </c>
      <c r="AG2415" s="40"/>
      <c r="AH2415" s="41">
        <f t="shared" si="609"/>
        <v>0</v>
      </c>
      <c r="AI2415" s="42">
        <f t="shared" si="610"/>
        <v>0</v>
      </c>
      <c r="AJ2415" s="43">
        <f t="shared" si="611"/>
        <v>0</v>
      </c>
      <c r="AK2415" s="5" t="str">
        <f>_xlfn.IFNA(VLOOKUP(_xlfn.CONCAT(D2415," - ",S2415),OP!E:F,2,0),"-------------------------------------------NAO DISPONIVEL-------------------------------------------")</f>
        <v>C - RIOCARD</v>
      </c>
      <c r="AL2415" s="7" t="str">
        <f t="shared" si="597"/>
        <v>1 - -------------------------------------------NAO DISPONIVEL------------------------------------------- - 00000002415 - FETRANSPOR</v>
      </c>
      <c r="AM2415" s="7" t="str">
        <f t="shared" si="598"/>
        <v>-------------------------------------------NAO DISPONIVEL-------------------------------------------</v>
      </c>
      <c r="AN2415" s="44" cm="1">
        <f t="array" ref="AN2415">_xlfn.IFS(AJ2415=0,0,AQ2415="INATIVO",2,AQ2415="SEM CADASTRO",4,AQ2415="CPF ATIVO EM OUTRO COMPRADOR",5,AQ2415="NOVO/SEM CARTAO",6,AND(AJ2415&gt;0,AQ2415,""),8)</f>
        <v>0</v>
      </c>
      <c r="AO2415" s="45">
        <f t="shared" si="612"/>
        <v>-10</v>
      </c>
    </row>
    <row r="2416" spans="1:41" x14ac:dyDescent="0.4">
      <c r="A2416" s="21" t="str">
        <f t="shared" si="599"/>
        <v>-------------------------------------------NAO DISPONIVEL-------------------------------------------</v>
      </c>
      <c r="B2416" s="5" t="str">
        <f>_xlfn.IFNA(VLOOKUP(A2416,CNPJ!E:F,2,0),"-------------------------------------------NAO DISPONIVEL-------------------------------------------")</f>
        <v>-------------------------------------------NAO DISPONIVEL-------------------------------------------</v>
      </c>
      <c r="C2416" s="22">
        <v>1</v>
      </c>
      <c r="D2416" s="5" t="str">
        <f>_xlfn.XLOOKUP(R2416,OP!C:C,OP!B:B,,0,1)</f>
        <v>RJ</v>
      </c>
      <c r="E2416" s="23"/>
      <c r="M2416" s="26"/>
      <c r="N2416" s="27"/>
      <c r="O2416" s="28" t="str">
        <f t="shared" si="600"/>
        <v>00000002416</v>
      </c>
      <c r="R2416" s="27" t="s">
        <v>193</v>
      </c>
      <c r="S2416" s="30" t="str">
        <f>_xlfn.IFNA(VLOOKUP(_xlfn.CONCAT(D2416," - ",R2416),OP!A:D,4,0),"-------------------------------------------NAO DISPONIVEL-------------------------------------------")</f>
        <v>FETRANSPOR</v>
      </c>
      <c r="T2416" s="31"/>
      <c r="U2416" s="32"/>
      <c r="V2416" s="31"/>
      <c r="W2416" s="33">
        <f t="shared" si="601"/>
        <v>0</v>
      </c>
      <c r="X2416" s="34">
        <f t="shared" si="602"/>
        <v>0</v>
      </c>
      <c r="Y2416" s="33">
        <f t="shared" si="603"/>
        <v>0</v>
      </c>
      <c r="Z2416" s="33">
        <f t="shared" si="604"/>
        <v>0</v>
      </c>
      <c r="AA2416" s="35">
        <f t="shared" si="605"/>
        <v>0</v>
      </c>
      <c r="AB2416" s="36">
        <f t="shared" si="606"/>
        <v>0</v>
      </c>
      <c r="AC2416" s="37">
        <f t="shared" si="607"/>
        <v>0</v>
      </c>
      <c r="AD2416" s="38"/>
      <c r="AE2416" s="38"/>
      <c r="AF2416" s="39">
        <f t="shared" si="608"/>
        <v>0</v>
      </c>
      <c r="AG2416" s="40"/>
      <c r="AH2416" s="41">
        <f t="shared" si="609"/>
        <v>0</v>
      </c>
      <c r="AI2416" s="42">
        <f t="shared" si="610"/>
        <v>0</v>
      </c>
      <c r="AJ2416" s="43">
        <f t="shared" si="611"/>
        <v>0</v>
      </c>
      <c r="AK2416" s="5" t="str">
        <f>_xlfn.IFNA(VLOOKUP(_xlfn.CONCAT(D2416," - ",S2416),OP!E:F,2,0),"-------------------------------------------NAO DISPONIVEL-------------------------------------------")</f>
        <v>C - RIOCARD</v>
      </c>
      <c r="AL2416" s="7" t="str">
        <f t="shared" si="597"/>
        <v>1 - -------------------------------------------NAO DISPONIVEL------------------------------------------- - 00000002416 - FETRANSPOR</v>
      </c>
      <c r="AM2416" s="7" t="str">
        <f t="shared" si="598"/>
        <v>-------------------------------------------NAO DISPONIVEL-------------------------------------------</v>
      </c>
      <c r="AN2416" s="44" cm="1">
        <f t="array" ref="AN2416">_xlfn.IFS(AJ2416=0,0,AQ2416="INATIVO",2,AQ2416="SEM CADASTRO",4,AQ2416="CPF ATIVO EM OUTRO COMPRADOR",5,AQ2416="NOVO/SEM CARTAO",6,AND(AJ2416&gt;0,AQ2416,""),8)</f>
        <v>0</v>
      </c>
      <c r="AO2416" s="45">
        <f t="shared" si="612"/>
        <v>-10</v>
      </c>
    </row>
    <row r="2417" spans="1:41" x14ac:dyDescent="0.4">
      <c r="A2417" s="21" t="str">
        <f t="shared" si="599"/>
        <v>-------------------------------------------NAO DISPONIVEL-------------------------------------------</v>
      </c>
      <c r="B2417" s="5" t="str">
        <f>_xlfn.IFNA(VLOOKUP(A2417,CNPJ!E:F,2,0),"-------------------------------------------NAO DISPONIVEL-------------------------------------------")</f>
        <v>-------------------------------------------NAO DISPONIVEL-------------------------------------------</v>
      </c>
      <c r="C2417" s="22">
        <v>1</v>
      </c>
      <c r="D2417" s="5" t="str">
        <f>_xlfn.XLOOKUP(R2417,OP!C:C,OP!B:B,,0,1)</f>
        <v>RJ</v>
      </c>
      <c r="E2417" s="23"/>
      <c r="M2417" s="26"/>
      <c r="N2417" s="27"/>
      <c r="O2417" s="28" t="str">
        <f t="shared" si="600"/>
        <v>00000002417</v>
      </c>
      <c r="R2417" s="27" t="s">
        <v>193</v>
      </c>
      <c r="S2417" s="30" t="str">
        <f>_xlfn.IFNA(VLOOKUP(_xlfn.CONCAT(D2417," - ",R2417),OP!A:D,4,0),"-------------------------------------------NAO DISPONIVEL-------------------------------------------")</f>
        <v>FETRANSPOR</v>
      </c>
      <c r="T2417" s="31"/>
      <c r="U2417" s="32"/>
      <c r="V2417" s="31"/>
      <c r="W2417" s="33">
        <f t="shared" si="601"/>
        <v>0</v>
      </c>
      <c r="X2417" s="34">
        <f t="shared" si="602"/>
        <v>0</v>
      </c>
      <c r="Y2417" s="33">
        <f t="shared" si="603"/>
        <v>0</v>
      </c>
      <c r="Z2417" s="33">
        <f t="shared" si="604"/>
        <v>0</v>
      </c>
      <c r="AA2417" s="35">
        <f t="shared" si="605"/>
        <v>0</v>
      </c>
      <c r="AB2417" s="36">
        <f t="shared" si="606"/>
        <v>0</v>
      </c>
      <c r="AC2417" s="37">
        <f t="shared" si="607"/>
        <v>0</v>
      </c>
      <c r="AD2417" s="38"/>
      <c r="AE2417" s="38"/>
      <c r="AF2417" s="39">
        <f t="shared" si="608"/>
        <v>0</v>
      </c>
      <c r="AG2417" s="40"/>
      <c r="AH2417" s="41">
        <f t="shared" si="609"/>
        <v>0</v>
      </c>
      <c r="AI2417" s="42">
        <f t="shared" si="610"/>
        <v>0</v>
      </c>
      <c r="AJ2417" s="43">
        <f t="shared" si="611"/>
        <v>0</v>
      </c>
      <c r="AK2417" s="5" t="str">
        <f>_xlfn.IFNA(VLOOKUP(_xlfn.CONCAT(D2417," - ",S2417),OP!E:F,2,0),"-------------------------------------------NAO DISPONIVEL-------------------------------------------")</f>
        <v>C - RIOCARD</v>
      </c>
      <c r="AL2417" s="7" t="str">
        <f t="shared" si="597"/>
        <v>1 - -------------------------------------------NAO DISPONIVEL------------------------------------------- - 00000002417 - FETRANSPOR</v>
      </c>
      <c r="AM2417" s="7" t="str">
        <f t="shared" si="598"/>
        <v>-------------------------------------------NAO DISPONIVEL-------------------------------------------</v>
      </c>
      <c r="AN2417" s="44" cm="1">
        <f t="array" ref="AN2417">_xlfn.IFS(AJ2417=0,0,AQ2417="INATIVO",2,AQ2417="SEM CADASTRO",4,AQ2417="CPF ATIVO EM OUTRO COMPRADOR",5,AQ2417="NOVO/SEM CARTAO",6,AND(AJ2417&gt;0,AQ2417,""),8)</f>
        <v>0</v>
      </c>
      <c r="AO2417" s="45">
        <f t="shared" si="612"/>
        <v>-10</v>
      </c>
    </row>
    <row r="2418" spans="1:41" x14ac:dyDescent="0.4">
      <c r="A2418" s="21" t="str">
        <f t="shared" si="599"/>
        <v>-------------------------------------------NAO DISPONIVEL-------------------------------------------</v>
      </c>
      <c r="B2418" s="5" t="str">
        <f>_xlfn.IFNA(VLOOKUP(A2418,CNPJ!E:F,2,0),"-------------------------------------------NAO DISPONIVEL-------------------------------------------")</f>
        <v>-------------------------------------------NAO DISPONIVEL-------------------------------------------</v>
      </c>
      <c r="C2418" s="22">
        <v>1</v>
      </c>
      <c r="D2418" s="5" t="str">
        <f>_xlfn.XLOOKUP(R2418,OP!C:C,OP!B:B,,0,1)</f>
        <v>RJ</v>
      </c>
      <c r="E2418" s="23"/>
      <c r="M2418" s="26"/>
      <c r="N2418" s="27"/>
      <c r="O2418" s="28" t="str">
        <f t="shared" si="600"/>
        <v>00000002418</v>
      </c>
      <c r="R2418" s="27" t="s">
        <v>193</v>
      </c>
      <c r="S2418" s="30" t="str">
        <f>_xlfn.IFNA(VLOOKUP(_xlfn.CONCAT(D2418," - ",R2418),OP!A:D,4,0),"-------------------------------------------NAO DISPONIVEL-------------------------------------------")</f>
        <v>FETRANSPOR</v>
      </c>
      <c r="T2418" s="31"/>
      <c r="U2418" s="32"/>
      <c r="V2418" s="31"/>
      <c r="W2418" s="33">
        <f t="shared" si="601"/>
        <v>0</v>
      </c>
      <c r="X2418" s="34">
        <f t="shared" si="602"/>
        <v>0</v>
      </c>
      <c r="Y2418" s="33">
        <f t="shared" si="603"/>
        <v>0</v>
      </c>
      <c r="Z2418" s="33">
        <f t="shared" si="604"/>
        <v>0</v>
      </c>
      <c r="AA2418" s="35">
        <f t="shared" si="605"/>
        <v>0</v>
      </c>
      <c r="AB2418" s="36">
        <f t="shared" si="606"/>
        <v>0</v>
      </c>
      <c r="AC2418" s="37">
        <f t="shared" si="607"/>
        <v>0</v>
      </c>
      <c r="AD2418" s="38"/>
      <c r="AE2418" s="38"/>
      <c r="AF2418" s="39">
        <f t="shared" si="608"/>
        <v>0</v>
      </c>
      <c r="AG2418" s="40"/>
      <c r="AH2418" s="41">
        <f t="shared" si="609"/>
        <v>0</v>
      </c>
      <c r="AI2418" s="42">
        <f t="shared" si="610"/>
        <v>0</v>
      </c>
      <c r="AJ2418" s="43">
        <f t="shared" si="611"/>
        <v>0</v>
      </c>
      <c r="AK2418" s="5" t="str">
        <f>_xlfn.IFNA(VLOOKUP(_xlfn.CONCAT(D2418," - ",S2418),OP!E:F,2,0),"-------------------------------------------NAO DISPONIVEL-------------------------------------------")</f>
        <v>C - RIOCARD</v>
      </c>
      <c r="AL2418" s="7" t="str">
        <f t="shared" si="597"/>
        <v>1 - -------------------------------------------NAO DISPONIVEL------------------------------------------- - 00000002418 - FETRANSPOR</v>
      </c>
      <c r="AM2418" s="7" t="str">
        <f t="shared" si="598"/>
        <v>-------------------------------------------NAO DISPONIVEL-------------------------------------------</v>
      </c>
      <c r="AN2418" s="44" cm="1">
        <f t="array" ref="AN2418">_xlfn.IFS(AJ2418=0,0,AQ2418="INATIVO",2,AQ2418="SEM CADASTRO",4,AQ2418="CPF ATIVO EM OUTRO COMPRADOR",5,AQ2418="NOVO/SEM CARTAO",6,AND(AJ2418&gt;0,AQ2418,""),8)</f>
        <v>0</v>
      </c>
      <c r="AO2418" s="45">
        <f t="shared" si="612"/>
        <v>-10</v>
      </c>
    </row>
    <row r="2419" spans="1:41" x14ac:dyDescent="0.4">
      <c r="A2419" s="21" t="str">
        <f t="shared" si="599"/>
        <v>-------------------------------------------NAO DISPONIVEL-------------------------------------------</v>
      </c>
      <c r="B2419" s="5" t="str">
        <f>_xlfn.IFNA(VLOOKUP(A2419,CNPJ!E:F,2,0),"-------------------------------------------NAO DISPONIVEL-------------------------------------------")</f>
        <v>-------------------------------------------NAO DISPONIVEL-------------------------------------------</v>
      </c>
      <c r="C2419" s="22">
        <v>1</v>
      </c>
      <c r="D2419" s="5" t="str">
        <f>_xlfn.XLOOKUP(R2419,OP!C:C,OP!B:B,,0,1)</f>
        <v>RJ</v>
      </c>
      <c r="E2419" s="23"/>
      <c r="M2419" s="26"/>
      <c r="N2419" s="27"/>
      <c r="O2419" s="28" t="str">
        <f t="shared" si="600"/>
        <v>00000002419</v>
      </c>
      <c r="R2419" s="27" t="s">
        <v>193</v>
      </c>
      <c r="S2419" s="30" t="str">
        <f>_xlfn.IFNA(VLOOKUP(_xlfn.CONCAT(D2419," - ",R2419),OP!A:D,4,0),"-------------------------------------------NAO DISPONIVEL-------------------------------------------")</f>
        <v>FETRANSPOR</v>
      </c>
      <c r="T2419" s="31"/>
      <c r="U2419" s="32"/>
      <c r="V2419" s="31"/>
      <c r="W2419" s="33">
        <f t="shared" si="601"/>
        <v>0</v>
      </c>
      <c r="X2419" s="34">
        <f t="shared" si="602"/>
        <v>0</v>
      </c>
      <c r="Y2419" s="33">
        <f t="shared" si="603"/>
        <v>0</v>
      </c>
      <c r="Z2419" s="33">
        <f t="shared" si="604"/>
        <v>0</v>
      </c>
      <c r="AA2419" s="35">
        <f t="shared" si="605"/>
        <v>0</v>
      </c>
      <c r="AB2419" s="36">
        <f t="shared" si="606"/>
        <v>0</v>
      </c>
      <c r="AC2419" s="37">
        <f t="shared" si="607"/>
        <v>0</v>
      </c>
      <c r="AD2419" s="38"/>
      <c r="AE2419" s="38"/>
      <c r="AF2419" s="39">
        <f t="shared" si="608"/>
        <v>0</v>
      </c>
      <c r="AG2419" s="40"/>
      <c r="AH2419" s="41">
        <f t="shared" si="609"/>
        <v>0</v>
      </c>
      <c r="AI2419" s="42">
        <f t="shared" si="610"/>
        <v>0</v>
      </c>
      <c r="AJ2419" s="43">
        <f t="shared" si="611"/>
        <v>0</v>
      </c>
      <c r="AK2419" s="5" t="str">
        <f>_xlfn.IFNA(VLOOKUP(_xlfn.CONCAT(D2419," - ",S2419),OP!E:F,2,0),"-------------------------------------------NAO DISPONIVEL-------------------------------------------")</f>
        <v>C - RIOCARD</v>
      </c>
      <c r="AL2419" s="7" t="str">
        <f t="shared" si="597"/>
        <v>1 - -------------------------------------------NAO DISPONIVEL------------------------------------------- - 00000002419 - FETRANSPOR</v>
      </c>
      <c r="AM2419" s="7" t="str">
        <f t="shared" si="598"/>
        <v>-------------------------------------------NAO DISPONIVEL-------------------------------------------</v>
      </c>
      <c r="AN2419" s="44" cm="1">
        <f t="array" ref="AN2419">_xlfn.IFS(AJ2419=0,0,AQ2419="INATIVO",2,AQ2419="SEM CADASTRO",4,AQ2419="CPF ATIVO EM OUTRO COMPRADOR",5,AQ2419="NOVO/SEM CARTAO",6,AND(AJ2419&gt;0,AQ2419,""),8)</f>
        <v>0</v>
      </c>
      <c r="AO2419" s="45">
        <f t="shared" si="612"/>
        <v>-10</v>
      </c>
    </row>
    <row r="2420" spans="1:41" x14ac:dyDescent="0.4">
      <c r="A2420" s="21" t="str">
        <f t="shared" si="599"/>
        <v>-------------------------------------------NAO DISPONIVEL-------------------------------------------</v>
      </c>
      <c r="B2420" s="5" t="str">
        <f>_xlfn.IFNA(VLOOKUP(A2420,CNPJ!E:F,2,0),"-------------------------------------------NAO DISPONIVEL-------------------------------------------")</f>
        <v>-------------------------------------------NAO DISPONIVEL-------------------------------------------</v>
      </c>
      <c r="C2420" s="22">
        <v>1</v>
      </c>
      <c r="D2420" s="5" t="str">
        <f>_xlfn.XLOOKUP(R2420,OP!C:C,OP!B:B,,0,1)</f>
        <v>RJ</v>
      </c>
      <c r="E2420" s="23"/>
      <c r="M2420" s="26"/>
      <c r="N2420" s="27"/>
      <c r="O2420" s="28" t="str">
        <f t="shared" si="600"/>
        <v>00000002420</v>
      </c>
      <c r="R2420" s="27" t="s">
        <v>193</v>
      </c>
      <c r="S2420" s="30" t="str">
        <f>_xlfn.IFNA(VLOOKUP(_xlfn.CONCAT(D2420," - ",R2420),OP!A:D,4,0),"-------------------------------------------NAO DISPONIVEL-------------------------------------------")</f>
        <v>FETRANSPOR</v>
      </c>
      <c r="T2420" s="31"/>
      <c r="U2420" s="32"/>
      <c r="V2420" s="31"/>
      <c r="W2420" s="33">
        <f t="shared" si="601"/>
        <v>0</v>
      </c>
      <c r="X2420" s="34">
        <f t="shared" si="602"/>
        <v>0</v>
      </c>
      <c r="Y2420" s="33">
        <f t="shared" si="603"/>
        <v>0</v>
      </c>
      <c r="Z2420" s="33">
        <f t="shared" si="604"/>
        <v>0</v>
      </c>
      <c r="AA2420" s="35">
        <f t="shared" si="605"/>
        <v>0</v>
      </c>
      <c r="AB2420" s="36">
        <f t="shared" si="606"/>
        <v>0</v>
      </c>
      <c r="AC2420" s="37">
        <f t="shared" si="607"/>
        <v>0</v>
      </c>
      <c r="AD2420" s="38"/>
      <c r="AE2420" s="38"/>
      <c r="AF2420" s="39">
        <f t="shared" si="608"/>
        <v>0</v>
      </c>
      <c r="AG2420" s="40"/>
      <c r="AH2420" s="41">
        <f t="shared" si="609"/>
        <v>0</v>
      </c>
      <c r="AI2420" s="42">
        <f t="shared" si="610"/>
        <v>0</v>
      </c>
      <c r="AJ2420" s="43">
        <f t="shared" si="611"/>
        <v>0</v>
      </c>
      <c r="AK2420" s="5" t="str">
        <f>_xlfn.IFNA(VLOOKUP(_xlfn.CONCAT(D2420," - ",S2420),OP!E:F,2,0),"-------------------------------------------NAO DISPONIVEL-------------------------------------------")</f>
        <v>C - RIOCARD</v>
      </c>
      <c r="AL2420" s="7" t="str">
        <f t="shared" si="597"/>
        <v>1 - -------------------------------------------NAO DISPONIVEL------------------------------------------- - 00000002420 - FETRANSPOR</v>
      </c>
      <c r="AM2420" s="7" t="str">
        <f t="shared" si="598"/>
        <v>-------------------------------------------NAO DISPONIVEL-------------------------------------------</v>
      </c>
      <c r="AN2420" s="44" cm="1">
        <f t="array" ref="AN2420">_xlfn.IFS(AJ2420=0,0,AQ2420="INATIVO",2,AQ2420="SEM CADASTRO",4,AQ2420="CPF ATIVO EM OUTRO COMPRADOR",5,AQ2420="NOVO/SEM CARTAO",6,AND(AJ2420&gt;0,AQ2420,""),8)</f>
        <v>0</v>
      </c>
      <c r="AO2420" s="45">
        <f t="shared" si="612"/>
        <v>-10</v>
      </c>
    </row>
    <row r="2421" spans="1:41" x14ac:dyDescent="0.4">
      <c r="A2421" s="21" t="str">
        <f t="shared" si="599"/>
        <v>-------------------------------------------NAO DISPONIVEL-------------------------------------------</v>
      </c>
      <c r="B2421" s="5" t="str">
        <f>_xlfn.IFNA(VLOOKUP(A2421,CNPJ!E:F,2,0),"-------------------------------------------NAO DISPONIVEL-------------------------------------------")</f>
        <v>-------------------------------------------NAO DISPONIVEL-------------------------------------------</v>
      </c>
      <c r="C2421" s="22">
        <v>1</v>
      </c>
      <c r="D2421" s="5" t="str">
        <f>_xlfn.XLOOKUP(R2421,OP!C:C,OP!B:B,,0,1)</f>
        <v>RJ</v>
      </c>
      <c r="E2421" s="23"/>
      <c r="M2421" s="26"/>
      <c r="N2421" s="27"/>
      <c r="O2421" s="28" t="str">
        <f t="shared" si="600"/>
        <v>00000002421</v>
      </c>
      <c r="R2421" s="27" t="s">
        <v>193</v>
      </c>
      <c r="S2421" s="30" t="str">
        <f>_xlfn.IFNA(VLOOKUP(_xlfn.CONCAT(D2421," - ",R2421),OP!A:D,4,0),"-------------------------------------------NAO DISPONIVEL-------------------------------------------")</f>
        <v>FETRANSPOR</v>
      </c>
      <c r="T2421" s="31"/>
      <c r="U2421" s="32"/>
      <c r="V2421" s="31"/>
      <c r="W2421" s="33">
        <f t="shared" si="601"/>
        <v>0</v>
      </c>
      <c r="X2421" s="34">
        <f t="shared" si="602"/>
        <v>0</v>
      </c>
      <c r="Y2421" s="33">
        <f t="shared" si="603"/>
        <v>0</v>
      </c>
      <c r="Z2421" s="33">
        <f t="shared" si="604"/>
        <v>0</v>
      </c>
      <c r="AA2421" s="35">
        <f t="shared" si="605"/>
        <v>0</v>
      </c>
      <c r="AB2421" s="36">
        <f t="shared" si="606"/>
        <v>0</v>
      </c>
      <c r="AC2421" s="37">
        <f t="shared" si="607"/>
        <v>0</v>
      </c>
      <c r="AD2421" s="38"/>
      <c r="AE2421" s="38"/>
      <c r="AF2421" s="39">
        <f t="shared" si="608"/>
        <v>0</v>
      </c>
      <c r="AG2421" s="40"/>
      <c r="AH2421" s="41">
        <f t="shared" si="609"/>
        <v>0</v>
      </c>
      <c r="AI2421" s="42">
        <f t="shared" si="610"/>
        <v>0</v>
      </c>
      <c r="AJ2421" s="43">
        <f t="shared" si="611"/>
        <v>0</v>
      </c>
      <c r="AK2421" s="5" t="str">
        <f>_xlfn.IFNA(VLOOKUP(_xlfn.CONCAT(D2421," - ",S2421),OP!E:F,2,0),"-------------------------------------------NAO DISPONIVEL-------------------------------------------")</f>
        <v>C - RIOCARD</v>
      </c>
      <c r="AL2421" s="7" t="str">
        <f t="shared" si="597"/>
        <v>1 - -------------------------------------------NAO DISPONIVEL------------------------------------------- - 00000002421 - FETRANSPOR</v>
      </c>
      <c r="AM2421" s="7" t="str">
        <f t="shared" si="598"/>
        <v>-------------------------------------------NAO DISPONIVEL-------------------------------------------</v>
      </c>
      <c r="AN2421" s="44" cm="1">
        <f t="array" ref="AN2421">_xlfn.IFS(AJ2421=0,0,AQ2421="INATIVO",2,AQ2421="SEM CADASTRO",4,AQ2421="CPF ATIVO EM OUTRO COMPRADOR",5,AQ2421="NOVO/SEM CARTAO",6,AND(AJ2421&gt;0,AQ2421,""),8)</f>
        <v>0</v>
      </c>
      <c r="AO2421" s="45">
        <f t="shared" si="612"/>
        <v>-10</v>
      </c>
    </row>
    <row r="2422" spans="1:41" x14ac:dyDescent="0.4">
      <c r="A2422" s="21" t="str">
        <f t="shared" si="599"/>
        <v>-------------------------------------------NAO DISPONIVEL-------------------------------------------</v>
      </c>
      <c r="B2422" s="5" t="str">
        <f>_xlfn.IFNA(VLOOKUP(A2422,CNPJ!E:F,2,0),"-------------------------------------------NAO DISPONIVEL-------------------------------------------")</f>
        <v>-------------------------------------------NAO DISPONIVEL-------------------------------------------</v>
      </c>
      <c r="C2422" s="22">
        <v>1</v>
      </c>
      <c r="D2422" s="5" t="str">
        <f>_xlfn.XLOOKUP(R2422,OP!C:C,OP!B:B,,0,1)</f>
        <v>RJ</v>
      </c>
      <c r="E2422" s="23"/>
      <c r="M2422" s="26"/>
      <c r="N2422" s="27"/>
      <c r="O2422" s="28" t="str">
        <f t="shared" si="600"/>
        <v>00000002422</v>
      </c>
      <c r="R2422" s="27" t="s">
        <v>193</v>
      </c>
      <c r="S2422" s="30" t="str">
        <f>_xlfn.IFNA(VLOOKUP(_xlfn.CONCAT(D2422," - ",R2422),OP!A:D,4,0),"-------------------------------------------NAO DISPONIVEL-------------------------------------------")</f>
        <v>FETRANSPOR</v>
      </c>
      <c r="T2422" s="31"/>
      <c r="U2422" s="32"/>
      <c r="V2422" s="31"/>
      <c r="W2422" s="33">
        <f t="shared" si="601"/>
        <v>0</v>
      </c>
      <c r="X2422" s="34">
        <f t="shared" si="602"/>
        <v>0</v>
      </c>
      <c r="Y2422" s="33">
        <f t="shared" si="603"/>
        <v>0</v>
      </c>
      <c r="Z2422" s="33">
        <f t="shared" si="604"/>
        <v>0</v>
      </c>
      <c r="AA2422" s="35">
        <f t="shared" si="605"/>
        <v>0</v>
      </c>
      <c r="AB2422" s="36">
        <f t="shared" si="606"/>
        <v>0</v>
      </c>
      <c r="AC2422" s="37">
        <f t="shared" si="607"/>
        <v>0</v>
      </c>
      <c r="AD2422" s="38"/>
      <c r="AE2422" s="38"/>
      <c r="AF2422" s="39">
        <f t="shared" si="608"/>
        <v>0</v>
      </c>
      <c r="AG2422" s="40"/>
      <c r="AH2422" s="41">
        <f t="shared" si="609"/>
        <v>0</v>
      </c>
      <c r="AI2422" s="42">
        <f t="shared" si="610"/>
        <v>0</v>
      </c>
      <c r="AJ2422" s="43">
        <f t="shared" si="611"/>
        <v>0</v>
      </c>
      <c r="AK2422" s="5" t="str">
        <f>_xlfn.IFNA(VLOOKUP(_xlfn.CONCAT(D2422," - ",S2422),OP!E:F,2,0),"-------------------------------------------NAO DISPONIVEL-------------------------------------------")</f>
        <v>C - RIOCARD</v>
      </c>
      <c r="AL2422" s="7" t="str">
        <f t="shared" si="597"/>
        <v>1 - -------------------------------------------NAO DISPONIVEL------------------------------------------- - 00000002422 - FETRANSPOR</v>
      </c>
      <c r="AM2422" s="7" t="str">
        <f t="shared" si="598"/>
        <v>-------------------------------------------NAO DISPONIVEL-------------------------------------------</v>
      </c>
      <c r="AN2422" s="44" cm="1">
        <f t="array" ref="AN2422">_xlfn.IFS(AJ2422=0,0,AQ2422="INATIVO",2,AQ2422="SEM CADASTRO",4,AQ2422="CPF ATIVO EM OUTRO COMPRADOR",5,AQ2422="NOVO/SEM CARTAO",6,AND(AJ2422&gt;0,AQ2422,""),8)</f>
        <v>0</v>
      </c>
      <c r="AO2422" s="45">
        <f t="shared" si="612"/>
        <v>-10</v>
      </c>
    </row>
    <row r="2423" spans="1:41" x14ac:dyDescent="0.4">
      <c r="A2423" s="21" t="str">
        <f t="shared" si="599"/>
        <v>-------------------------------------------NAO DISPONIVEL-------------------------------------------</v>
      </c>
      <c r="B2423" s="5" t="str">
        <f>_xlfn.IFNA(VLOOKUP(A2423,CNPJ!E:F,2,0),"-------------------------------------------NAO DISPONIVEL-------------------------------------------")</f>
        <v>-------------------------------------------NAO DISPONIVEL-------------------------------------------</v>
      </c>
      <c r="C2423" s="22">
        <v>1</v>
      </c>
      <c r="D2423" s="5" t="str">
        <f>_xlfn.XLOOKUP(R2423,OP!C:C,OP!B:B,,0,1)</f>
        <v>RJ</v>
      </c>
      <c r="E2423" s="23"/>
      <c r="M2423" s="26"/>
      <c r="N2423" s="27"/>
      <c r="O2423" s="28" t="str">
        <f t="shared" si="600"/>
        <v>00000002423</v>
      </c>
      <c r="R2423" s="27" t="s">
        <v>193</v>
      </c>
      <c r="S2423" s="30" t="str">
        <f>_xlfn.IFNA(VLOOKUP(_xlfn.CONCAT(D2423," - ",R2423),OP!A:D,4,0),"-------------------------------------------NAO DISPONIVEL-------------------------------------------")</f>
        <v>FETRANSPOR</v>
      </c>
      <c r="T2423" s="31"/>
      <c r="U2423" s="32"/>
      <c r="V2423" s="31"/>
      <c r="W2423" s="33">
        <f t="shared" si="601"/>
        <v>0</v>
      </c>
      <c r="X2423" s="34">
        <f t="shared" si="602"/>
        <v>0</v>
      </c>
      <c r="Y2423" s="33">
        <f t="shared" si="603"/>
        <v>0</v>
      </c>
      <c r="Z2423" s="33">
        <f t="shared" si="604"/>
        <v>0</v>
      </c>
      <c r="AA2423" s="35">
        <f t="shared" si="605"/>
        <v>0</v>
      </c>
      <c r="AB2423" s="36">
        <f t="shared" si="606"/>
        <v>0</v>
      </c>
      <c r="AC2423" s="37">
        <f t="shared" si="607"/>
        <v>0</v>
      </c>
      <c r="AD2423" s="38"/>
      <c r="AE2423" s="38"/>
      <c r="AF2423" s="39">
        <f t="shared" si="608"/>
        <v>0</v>
      </c>
      <c r="AG2423" s="40"/>
      <c r="AH2423" s="41">
        <f t="shared" si="609"/>
        <v>0</v>
      </c>
      <c r="AI2423" s="42">
        <f t="shared" si="610"/>
        <v>0</v>
      </c>
      <c r="AJ2423" s="43">
        <f t="shared" si="611"/>
        <v>0</v>
      </c>
      <c r="AK2423" s="5" t="str">
        <f>_xlfn.IFNA(VLOOKUP(_xlfn.CONCAT(D2423," - ",S2423),OP!E:F,2,0),"-------------------------------------------NAO DISPONIVEL-------------------------------------------")</f>
        <v>C - RIOCARD</v>
      </c>
      <c r="AL2423" s="7" t="str">
        <f t="shared" si="597"/>
        <v>1 - -------------------------------------------NAO DISPONIVEL------------------------------------------- - 00000002423 - FETRANSPOR</v>
      </c>
      <c r="AM2423" s="7" t="str">
        <f t="shared" si="598"/>
        <v>-------------------------------------------NAO DISPONIVEL-------------------------------------------</v>
      </c>
      <c r="AN2423" s="44" cm="1">
        <f t="array" ref="AN2423">_xlfn.IFS(AJ2423=0,0,AQ2423="INATIVO",2,AQ2423="SEM CADASTRO",4,AQ2423="CPF ATIVO EM OUTRO COMPRADOR",5,AQ2423="NOVO/SEM CARTAO",6,AND(AJ2423&gt;0,AQ2423,""),8)</f>
        <v>0</v>
      </c>
      <c r="AO2423" s="45">
        <f t="shared" si="612"/>
        <v>-10</v>
      </c>
    </row>
    <row r="2424" spans="1:41" x14ac:dyDescent="0.4">
      <c r="A2424" s="21" t="str">
        <f t="shared" si="599"/>
        <v>-------------------------------------------NAO DISPONIVEL-------------------------------------------</v>
      </c>
      <c r="B2424" s="5" t="str">
        <f>_xlfn.IFNA(VLOOKUP(A2424,CNPJ!E:F,2,0),"-------------------------------------------NAO DISPONIVEL-------------------------------------------")</f>
        <v>-------------------------------------------NAO DISPONIVEL-------------------------------------------</v>
      </c>
      <c r="C2424" s="22">
        <v>1</v>
      </c>
      <c r="D2424" s="5" t="str">
        <f>_xlfn.XLOOKUP(R2424,OP!C:C,OP!B:B,,0,1)</f>
        <v>RJ</v>
      </c>
      <c r="E2424" s="23"/>
      <c r="M2424" s="26"/>
      <c r="N2424" s="27"/>
      <c r="O2424" s="28" t="str">
        <f t="shared" si="600"/>
        <v>00000002424</v>
      </c>
      <c r="R2424" s="27" t="s">
        <v>193</v>
      </c>
      <c r="S2424" s="30" t="str">
        <f>_xlfn.IFNA(VLOOKUP(_xlfn.CONCAT(D2424," - ",R2424),OP!A:D,4,0),"-------------------------------------------NAO DISPONIVEL-------------------------------------------")</f>
        <v>FETRANSPOR</v>
      </c>
      <c r="T2424" s="31"/>
      <c r="U2424" s="32"/>
      <c r="V2424" s="31"/>
      <c r="W2424" s="33">
        <f t="shared" si="601"/>
        <v>0</v>
      </c>
      <c r="X2424" s="34">
        <f t="shared" si="602"/>
        <v>0</v>
      </c>
      <c r="Y2424" s="33">
        <f t="shared" si="603"/>
        <v>0</v>
      </c>
      <c r="Z2424" s="33">
        <f t="shared" si="604"/>
        <v>0</v>
      </c>
      <c r="AA2424" s="35">
        <f t="shared" si="605"/>
        <v>0</v>
      </c>
      <c r="AB2424" s="36">
        <f t="shared" si="606"/>
        <v>0</v>
      </c>
      <c r="AC2424" s="37">
        <f t="shared" si="607"/>
        <v>0</v>
      </c>
      <c r="AD2424" s="38"/>
      <c r="AE2424" s="38"/>
      <c r="AF2424" s="39">
        <f t="shared" si="608"/>
        <v>0</v>
      </c>
      <c r="AG2424" s="40"/>
      <c r="AH2424" s="41">
        <f t="shared" si="609"/>
        <v>0</v>
      </c>
      <c r="AI2424" s="42">
        <f t="shared" si="610"/>
        <v>0</v>
      </c>
      <c r="AJ2424" s="43">
        <f t="shared" si="611"/>
        <v>0</v>
      </c>
      <c r="AK2424" s="5" t="str">
        <f>_xlfn.IFNA(VLOOKUP(_xlfn.CONCAT(D2424," - ",S2424),OP!E:F,2,0),"-------------------------------------------NAO DISPONIVEL-------------------------------------------")</f>
        <v>C - RIOCARD</v>
      </c>
      <c r="AL2424" s="7" t="str">
        <f t="shared" si="597"/>
        <v>1 - -------------------------------------------NAO DISPONIVEL------------------------------------------- - 00000002424 - FETRANSPOR</v>
      </c>
      <c r="AM2424" s="7" t="str">
        <f t="shared" si="598"/>
        <v>-------------------------------------------NAO DISPONIVEL-------------------------------------------</v>
      </c>
      <c r="AN2424" s="44" cm="1">
        <f t="array" ref="AN2424">_xlfn.IFS(AJ2424=0,0,AQ2424="INATIVO",2,AQ2424="SEM CADASTRO",4,AQ2424="CPF ATIVO EM OUTRO COMPRADOR",5,AQ2424="NOVO/SEM CARTAO",6,AND(AJ2424&gt;0,AQ2424,""),8)</f>
        <v>0</v>
      </c>
      <c r="AO2424" s="45">
        <f t="shared" si="612"/>
        <v>-10</v>
      </c>
    </row>
    <row r="2425" spans="1:41" x14ac:dyDescent="0.4">
      <c r="A2425" s="21" t="str">
        <f t="shared" si="599"/>
        <v>-------------------------------------------NAO DISPONIVEL-------------------------------------------</v>
      </c>
      <c r="B2425" s="5" t="str">
        <f>_xlfn.IFNA(VLOOKUP(A2425,CNPJ!E:F,2,0),"-------------------------------------------NAO DISPONIVEL-------------------------------------------")</f>
        <v>-------------------------------------------NAO DISPONIVEL-------------------------------------------</v>
      </c>
      <c r="C2425" s="22">
        <v>1</v>
      </c>
      <c r="D2425" s="5" t="str">
        <f>_xlfn.XLOOKUP(R2425,OP!C:C,OP!B:B,,0,1)</f>
        <v>RJ</v>
      </c>
      <c r="E2425" s="23"/>
      <c r="M2425" s="26"/>
      <c r="N2425" s="27"/>
      <c r="O2425" s="28" t="str">
        <f t="shared" si="600"/>
        <v>00000002425</v>
      </c>
      <c r="R2425" s="27" t="s">
        <v>193</v>
      </c>
      <c r="S2425" s="30" t="str">
        <f>_xlfn.IFNA(VLOOKUP(_xlfn.CONCAT(D2425," - ",R2425),OP!A:D,4,0),"-------------------------------------------NAO DISPONIVEL-------------------------------------------")</f>
        <v>FETRANSPOR</v>
      </c>
      <c r="T2425" s="31"/>
      <c r="U2425" s="32"/>
      <c r="V2425" s="31"/>
      <c r="W2425" s="33">
        <f t="shared" si="601"/>
        <v>0</v>
      </c>
      <c r="X2425" s="34">
        <f t="shared" si="602"/>
        <v>0</v>
      </c>
      <c r="Y2425" s="33">
        <f t="shared" si="603"/>
        <v>0</v>
      </c>
      <c r="Z2425" s="33">
        <f t="shared" si="604"/>
        <v>0</v>
      </c>
      <c r="AA2425" s="35">
        <f t="shared" si="605"/>
        <v>0</v>
      </c>
      <c r="AB2425" s="36">
        <f t="shared" si="606"/>
        <v>0</v>
      </c>
      <c r="AC2425" s="37">
        <f t="shared" si="607"/>
        <v>0</v>
      </c>
      <c r="AD2425" s="38"/>
      <c r="AE2425" s="38"/>
      <c r="AF2425" s="39">
        <f t="shared" si="608"/>
        <v>0</v>
      </c>
      <c r="AG2425" s="40"/>
      <c r="AH2425" s="41">
        <f t="shared" si="609"/>
        <v>0</v>
      </c>
      <c r="AI2425" s="42">
        <f t="shared" si="610"/>
        <v>0</v>
      </c>
      <c r="AJ2425" s="43">
        <f t="shared" si="611"/>
        <v>0</v>
      </c>
      <c r="AK2425" s="5" t="str">
        <f>_xlfn.IFNA(VLOOKUP(_xlfn.CONCAT(D2425," - ",S2425),OP!E:F,2,0),"-------------------------------------------NAO DISPONIVEL-------------------------------------------")</f>
        <v>C - RIOCARD</v>
      </c>
      <c r="AL2425" s="7" t="str">
        <f t="shared" si="597"/>
        <v>1 - -------------------------------------------NAO DISPONIVEL------------------------------------------- - 00000002425 - FETRANSPOR</v>
      </c>
      <c r="AM2425" s="7" t="str">
        <f t="shared" si="598"/>
        <v>-------------------------------------------NAO DISPONIVEL-------------------------------------------</v>
      </c>
      <c r="AN2425" s="44" cm="1">
        <f t="array" ref="AN2425">_xlfn.IFS(AJ2425=0,0,AQ2425="INATIVO",2,AQ2425="SEM CADASTRO",4,AQ2425="CPF ATIVO EM OUTRO COMPRADOR",5,AQ2425="NOVO/SEM CARTAO",6,AND(AJ2425&gt;0,AQ2425,""),8)</f>
        <v>0</v>
      </c>
      <c r="AO2425" s="45">
        <f t="shared" si="612"/>
        <v>-10</v>
      </c>
    </row>
    <row r="2426" spans="1:41" x14ac:dyDescent="0.4">
      <c r="A2426" s="21" t="str">
        <f t="shared" si="599"/>
        <v>-------------------------------------------NAO DISPONIVEL-------------------------------------------</v>
      </c>
      <c r="B2426" s="5" t="str">
        <f>_xlfn.IFNA(VLOOKUP(A2426,CNPJ!E:F,2,0),"-------------------------------------------NAO DISPONIVEL-------------------------------------------")</f>
        <v>-------------------------------------------NAO DISPONIVEL-------------------------------------------</v>
      </c>
      <c r="C2426" s="22">
        <v>1</v>
      </c>
      <c r="D2426" s="5" t="str">
        <f>_xlfn.XLOOKUP(R2426,OP!C:C,OP!B:B,,0,1)</f>
        <v>RJ</v>
      </c>
      <c r="E2426" s="23"/>
      <c r="M2426" s="26"/>
      <c r="N2426" s="27"/>
      <c r="O2426" s="28" t="str">
        <f t="shared" si="600"/>
        <v>00000002426</v>
      </c>
      <c r="R2426" s="27" t="s">
        <v>193</v>
      </c>
      <c r="S2426" s="30" t="str">
        <f>_xlfn.IFNA(VLOOKUP(_xlfn.CONCAT(D2426," - ",R2426),OP!A:D,4,0),"-------------------------------------------NAO DISPONIVEL-------------------------------------------")</f>
        <v>FETRANSPOR</v>
      </c>
      <c r="T2426" s="31"/>
      <c r="U2426" s="32"/>
      <c r="V2426" s="31"/>
      <c r="W2426" s="33">
        <f t="shared" si="601"/>
        <v>0</v>
      </c>
      <c r="X2426" s="34">
        <f t="shared" si="602"/>
        <v>0</v>
      </c>
      <c r="Y2426" s="33">
        <f t="shared" si="603"/>
        <v>0</v>
      </c>
      <c r="Z2426" s="33">
        <f t="shared" si="604"/>
        <v>0</v>
      </c>
      <c r="AA2426" s="35">
        <f t="shared" si="605"/>
        <v>0</v>
      </c>
      <c r="AB2426" s="36">
        <f t="shared" si="606"/>
        <v>0</v>
      </c>
      <c r="AC2426" s="37">
        <f t="shared" si="607"/>
        <v>0</v>
      </c>
      <c r="AD2426" s="38"/>
      <c r="AE2426" s="38"/>
      <c r="AF2426" s="39">
        <f t="shared" si="608"/>
        <v>0</v>
      </c>
      <c r="AG2426" s="40"/>
      <c r="AH2426" s="41">
        <f t="shared" si="609"/>
        <v>0</v>
      </c>
      <c r="AI2426" s="42">
        <f t="shared" si="610"/>
        <v>0</v>
      </c>
      <c r="AJ2426" s="43">
        <f t="shared" si="611"/>
        <v>0</v>
      </c>
      <c r="AK2426" s="5" t="str">
        <f>_xlfn.IFNA(VLOOKUP(_xlfn.CONCAT(D2426," - ",S2426),OP!E:F,2,0),"-------------------------------------------NAO DISPONIVEL-------------------------------------------")</f>
        <v>C - RIOCARD</v>
      </c>
      <c r="AL2426" s="7" t="str">
        <f t="shared" si="597"/>
        <v>1 - -------------------------------------------NAO DISPONIVEL------------------------------------------- - 00000002426 - FETRANSPOR</v>
      </c>
      <c r="AM2426" s="7" t="str">
        <f t="shared" si="598"/>
        <v>-------------------------------------------NAO DISPONIVEL-------------------------------------------</v>
      </c>
      <c r="AN2426" s="44" cm="1">
        <f t="array" ref="AN2426">_xlfn.IFS(AJ2426=0,0,AQ2426="INATIVO",2,AQ2426="SEM CADASTRO",4,AQ2426="CPF ATIVO EM OUTRO COMPRADOR",5,AQ2426="NOVO/SEM CARTAO",6,AND(AJ2426&gt;0,AQ2426,""),8)</f>
        <v>0</v>
      </c>
      <c r="AO2426" s="45">
        <f t="shared" si="612"/>
        <v>-10</v>
      </c>
    </row>
    <row r="2427" spans="1:41" x14ac:dyDescent="0.4">
      <c r="A2427" s="21" t="str">
        <f t="shared" si="599"/>
        <v>-------------------------------------------NAO DISPONIVEL-------------------------------------------</v>
      </c>
      <c r="B2427" s="5" t="str">
        <f>_xlfn.IFNA(VLOOKUP(A2427,CNPJ!E:F,2,0),"-------------------------------------------NAO DISPONIVEL-------------------------------------------")</f>
        <v>-------------------------------------------NAO DISPONIVEL-------------------------------------------</v>
      </c>
      <c r="C2427" s="22">
        <v>1</v>
      </c>
      <c r="D2427" s="5" t="str">
        <f>_xlfn.XLOOKUP(R2427,OP!C:C,OP!B:B,,0,1)</f>
        <v>RJ</v>
      </c>
      <c r="E2427" s="23"/>
      <c r="M2427" s="26"/>
      <c r="N2427" s="27"/>
      <c r="O2427" s="28" t="str">
        <f t="shared" si="600"/>
        <v>00000002427</v>
      </c>
      <c r="R2427" s="27" t="s">
        <v>193</v>
      </c>
      <c r="S2427" s="30" t="str">
        <f>_xlfn.IFNA(VLOOKUP(_xlfn.CONCAT(D2427," - ",R2427),OP!A:D,4,0),"-------------------------------------------NAO DISPONIVEL-------------------------------------------")</f>
        <v>FETRANSPOR</v>
      </c>
      <c r="T2427" s="31"/>
      <c r="U2427" s="32"/>
      <c r="V2427" s="31"/>
      <c r="W2427" s="33">
        <f t="shared" si="601"/>
        <v>0</v>
      </c>
      <c r="X2427" s="34">
        <f t="shared" si="602"/>
        <v>0</v>
      </c>
      <c r="Y2427" s="33">
        <f t="shared" si="603"/>
        <v>0</v>
      </c>
      <c r="Z2427" s="33">
        <f t="shared" si="604"/>
        <v>0</v>
      </c>
      <c r="AA2427" s="35">
        <f t="shared" si="605"/>
        <v>0</v>
      </c>
      <c r="AB2427" s="36">
        <f t="shared" si="606"/>
        <v>0</v>
      </c>
      <c r="AC2427" s="37">
        <f t="shared" si="607"/>
        <v>0</v>
      </c>
      <c r="AD2427" s="38"/>
      <c r="AE2427" s="38"/>
      <c r="AF2427" s="39">
        <f t="shared" si="608"/>
        <v>0</v>
      </c>
      <c r="AG2427" s="40"/>
      <c r="AH2427" s="41">
        <f t="shared" si="609"/>
        <v>0</v>
      </c>
      <c r="AI2427" s="42">
        <f t="shared" si="610"/>
        <v>0</v>
      </c>
      <c r="AJ2427" s="43">
        <f t="shared" si="611"/>
        <v>0</v>
      </c>
      <c r="AK2427" s="5" t="str">
        <f>_xlfn.IFNA(VLOOKUP(_xlfn.CONCAT(D2427," - ",S2427),OP!E:F,2,0),"-------------------------------------------NAO DISPONIVEL-------------------------------------------")</f>
        <v>C - RIOCARD</v>
      </c>
      <c r="AL2427" s="7" t="str">
        <f t="shared" si="597"/>
        <v>1 - -------------------------------------------NAO DISPONIVEL------------------------------------------- - 00000002427 - FETRANSPOR</v>
      </c>
      <c r="AM2427" s="7" t="str">
        <f t="shared" si="598"/>
        <v>-------------------------------------------NAO DISPONIVEL-------------------------------------------</v>
      </c>
      <c r="AN2427" s="44" cm="1">
        <f t="array" ref="AN2427">_xlfn.IFS(AJ2427=0,0,AQ2427="INATIVO",2,AQ2427="SEM CADASTRO",4,AQ2427="CPF ATIVO EM OUTRO COMPRADOR",5,AQ2427="NOVO/SEM CARTAO",6,AND(AJ2427&gt;0,AQ2427,""),8)</f>
        <v>0</v>
      </c>
      <c r="AO2427" s="45">
        <f t="shared" si="612"/>
        <v>-10</v>
      </c>
    </row>
    <row r="2428" spans="1:41" x14ac:dyDescent="0.4">
      <c r="A2428" s="21" t="str">
        <f t="shared" si="599"/>
        <v>-------------------------------------------NAO DISPONIVEL-------------------------------------------</v>
      </c>
      <c r="B2428" s="5" t="str">
        <f>_xlfn.IFNA(VLOOKUP(A2428,CNPJ!E:F,2,0),"-------------------------------------------NAO DISPONIVEL-------------------------------------------")</f>
        <v>-------------------------------------------NAO DISPONIVEL-------------------------------------------</v>
      </c>
      <c r="C2428" s="22">
        <v>1</v>
      </c>
      <c r="D2428" s="5" t="str">
        <f>_xlfn.XLOOKUP(R2428,OP!C:C,OP!B:B,,0,1)</f>
        <v>RJ</v>
      </c>
      <c r="E2428" s="23"/>
      <c r="M2428" s="26"/>
      <c r="N2428" s="27"/>
      <c r="O2428" s="28" t="str">
        <f t="shared" si="600"/>
        <v>00000002428</v>
      </c>
      <c r="R2428" s="27" t="s">
        <v>193</v>
      </c>
      <c r="S2428" s="30" t="str">
        <f>_xlfn.IFNA(VLOOKUP(_xlfn.CONCAT(D2428," - ",R2428),OP!A:D,4,0),"-------------------------------------------NAO DISPONIVEL-------------------------------------------")</f>
        <v>FETRANSPOR</v>
      </c>
      <c r="T2428" s="31"/>
      <c r="U2428" s="32"/>
      <c r="V2428" s="31"/>
      <c r="W2428" s="33">
        <f t="shared" si="601"/>
        <v>0</v>
      </c>
      <c r="X2428" s="34">
        <f t="shared" si="602"/>
        <v>0</v>
      </c>
      <c r="Y2428" s="33">
        <f t="shared" si="603"/>
        <v>0</v>
      </c>
      <c r="Z2428" s="33">
        <f t="shared" si="604"/>
        <v>0</v>
      </c>
      <c r="AA2428" s="35">
        <f t="shared" si="605"/>
        <v>0</v>
      </c>
      <c r="AB2428" s="36">
        <f t="shared" si="606"/>
        <v>0</v>
      </c>
      <c r="AC2428" s="37">
        <f t="shared" si="607"/>
        <v>0</v>
      </c>
      <c r="AD2428" s="38"/>
      <c r="AE2428" s="38"/>
      <c r="AF2428" s="39">
        <f t="shared" si="608"/>
        <v>0</v>
      </c>
      <c r="AG2428" s="40"/>
      <c r="AH2428" s="41">
        <f t="shared" si="609"/>
        <v>0</v>
      </c>
      <c r="AI2428" s="42">
        <f t="shared" si="610"/>
        <v>0</v>
      </c>
      <c r="AJ2428" s="43">
        <f t="shared" si="611"/>
        <v>0</v>
      </c>
      <c r="AK2428" s="5" t="str">
        <f>_xlfn.IFNA(VLOOKUP(_xlfn.CONCAT(D2428," - ",S2428),OP!E:F,2,0),"-------------------------------------------NAO DISPONIVEL-------------------------------------------")</f>
        <v>C - RIOCARD</v>
      </c>
      <c r="AL2428" s="7" t="str">
        <f t="shared" si="597"/>
        <v>1 - -------------------------------------------NAO DISPONIVEL------------------------------------------- - 00000002428 - FETRANSPOR</v>
      </c>
      <c r="AM2428" s="7" t="str">
        <f t="shared" si="598"/>
        <v>-------------------------------------------NAO DISPONIVEL-------------------------------------------</v>
      </c>
      <c r="AN2428" s="44" cm="1">
        <f t="array" ref="AN2428">_xlfn.IFS(AJ2428=0,0,AQ2428="INATIVO",2,AQ2428="SEM CADASTRO",4,AQ2428="CPF ATIVO EM OUTRO COMPRADOR",5,AQ2428="NOVO/SEM CARTAO",6,AND(AJ2428&gt;0,AQ2428,""),8)</f>
        <v>0</v>
      </c>
      <c r="AO2428" s="45">
        <f t="shared" si="612"/>
        <v>-10</v>
      </c>
    </row>
    <row r="2429" spans="1:41" x14ac:dyDescent="0.4">
      <c r="A2429" s="21" t="str">
        <f t="shared" si="599"/>
        <v>-------------------------------------------NAO DISPONIVEL-------------------------------------------</v>
      </c>
      <c r="B2429" s="5" t="str">
        <f>_xlfn.IFNA(VLOOKUP(A2429,CNPJ!E:F,2,0),"-------------------------------------------NAO DISPONIVEL-------------------------------------------")</f>
        <v>-------------------------------------------NAO DISPONIVEL-------------------------------------------</v>
      </c>
      <c r="C2429" s="22">
        <v>1</v>
      </c>
      <c r="D2429" s="5" t="str">
        <f>_xlfn.XLOOKUP(R2429,OP!C:C,OP!B:B,,0,1)</f>
        <v>RJ</v>
      </c>
      <c r="E2429" s="23"/>
      <c r="M2429" s="26"/>
      <c r="N2429" s="27"/>
      <c r="O2429" s="28" t="str">
        <f t="shared" si="600"/>
        <v>00000002429</v>
      </c>
      <c r="R2429" s="27" t="s">
        <v>193</v>
      </c>
      <c r="S2429" s="30" t="str">
        <f>_xlfn.IFNA(VLOOKUP(_xlfn.CONCAT(D2429," - ",R2429),OP!A:D,4,0),"-------------------------------------------NAO DISPONIVEL-------------------------------------------")</f>
        <v>FETRANSPOR</v>
      </c>
      <c r="T2429" s="31"/>
      <c r="U2429" s="32"/>
      <c r="V2429" s="31"/>
      <c r="W2429" s="33">
        <f t="shared" si="601"/>
        <v>0</v>
      </c>
      <c r="X2429" s="34">
        <f t="shared" si="602"/>
        <v>0</v>
      </c>
      <c r="Y2429" s="33">
        <f t="shared" si="603"/>
        <v>0</v>
      </c>
      <c r="Z2429" s="33">
        <f t="shared" si="604"/>
        <v>0</v>
      </c>
      <c r="AA2429" s="35">
        <f t="shared" si="605"/>
        <v>0</v>
      </c>
      <c r="AB2429" s="36">
        <f t="shared" si="606"/>
        <v>0</v>
      </c>
      <c r="AC2429" s="37">
        <f t="shared" si="607"/>
        <v>0</v>
      </c>
      <c r="AD2429" s="38"/>
      <c r="AE2429" s="38"/>
      <c r="AF2429" s="39">
        <f t="shared" si="608"/>
        <v>0</v>
      </c>
      <c r="AG2429" s="40"/>
      <c r="AH2429" s="41">
        <f t="shared" si="609"/>
        <v>0</v>
      </c>
      <c r="AI2429" s="42">
        <f t="shared" si="610"/>
        <v>0</v>
      </c>
      <c r="AJ2429" s="43">
        <f t="shared" si="611"/>
        <v>0</v>
      </c>
      <c r="AK2429" s="5" t="str">
        <f>_xlfn.IFNA(VLOOKUP(_xlfn.CONCAT(D2429," - ",S2429),OP!E:F,2,0),"-------------------------------------------NAO DISPONIVEL-------------------------------------------")</f>
        <v>C - RIOCARD</v>
      </c>
      <c r="AL2429" s="7" t="str">
        <f t="shared" si="597"/>
        <v>1 - -------------------------------------------NAO DISPONIVEL------------------------------------------- - 00000002429 - FETRANSPOR</v>
      </c>
      <c r="AM2429" s="7" t="str">
        <f t="shared" si="598"/>
        <v>-------------------------------------------NAO DISPONIVEL-------------------------------------------</v>
      </c>
      <c r="AN2429" s="44" cm="1">
        <f t="array" ref="AN2429">_xlfn.IFS(AJ2429=0,0,AQ2429="INATIVO",2,AQ2429="SEM CADASTRO",4,AQ2429="CPF ATIVO EM OUTRO COMPRADOR",5,AQ2429="NOVO/SEM CARTAO",6,AND(AJ2429&gt;0,AQ2429,""),8)</f>
        <v>0</v>
      </c>
      <c r="AO2429" s="45">
        <f t="shared" si="612"/>
        <v>-10</v>
      </c>
    </row>
    <row r="2430" spans="1:41" x14ac:dyDescent="0.4">
      <c r="A2430" s="21" t="str">
        <f t="shared" si="599"/>
        <v>-------------------------------------------NAO DISPONIVEL-------------------------------------------</v>
      </c>
      <c r="B2430" s="5" t="str">
        <f>_xlfn.IFNA(VLOOKUP(A2430,CNPJ!E:F,2,0),"-------------------------------------------NAO DISPONIVEL-------------------------------------------")</f>
        <v>-------------------------------------------NAO DISPONIVEL-------------------------------------------</v>
      </c>
      <c r="C2430" s="22">
        <v>1</v>
      </c>
      <c r="D2430" s="5" t="str">
        <f>_xlfn.XLOOKUP(R2430,OP!C:C,OP!B:B,,0,1)</f>
        <v>RJ</v>
      </c>
      <c r="E2430" s="23"/>
      <c r="M2430" s="26"/>
      <c r="N2430" s="27"/>
      <c r="O2430" s="28" t="str">
        <f t="shared" si="600"/>
        <v>00000002430</v>
      </c>
      <c r="R2430" s="27" t="s">
        <v>193</v>
      </c>
      <c r="S2430" s="30" t="str">
        <f>_xlfn.IFNA(VLOOKUP(_xlfn.CONCAT(D2430," - ",R2430),OP!A:D,4,0),"-------------------------------------------NAO DISPONIVEL-------------------------------------------")</f>
        <v>FETRANSPOR</v>
      </c>
      <c r="T2430" s="31"/>
      <c r="U2430" s="32"/>
      <c r="V2430" s="31"/>
      <c r="W2430" s="33">
        <f t="shared" si="601"/>
        <v>0</v>
      </c>
      <c r="X2430" s="34">
        <f t="shared" si="602"/>
        <v>0</v>
      </c>
      <c r="Y2430" s="33">
        <f t="shared" si="603"/>
        <v>0</v>
      </c>
      <c r="Z2430" s="33">
        <f t="shared" si="604"/>
        <v>0</v>
      </c>
      <c r="AA2430" s="35">
        <f t="shared" si="605"/>
        <v>0</v>
      </c>
      <c r="AB2430" s="36">
        <f t="shared" si="606"/>
        <v>0</v>
      </c>
      <c r="AC2430" s="37">
        <f t="shared" si="607"/>
        <v>0</v>
      </c>
      <c r="AD2430" s="38"/>
      <c r="AE2430" s="38"/>
      <c r="AF2430" s="39">
        <f t="shared" si="608"/>
        <v>0</v>
      </c>
      <c r="AG2430" s="40"/>
      <c r="AH2430" s="41">
        <f t="shared" si="609"/>
        <v>0</v>
      </c>
      <c r="AI2430" s="42">
        <f t="shared" si="610"/>
        <v>0</v>
      </c>
      <c r="AJ2430" s="43">
        <f t="shared" si="611"/>
        <v>0</v>
      </c>
      <c r="AK2430" s="5" t="str">
        <f>_xlfn.IFNA(VLOOKUP(_xlfn.CONCAT(D2430," - ",S2430),OP!E:F,2,0),"-------------------------------------------NAO DISPONIVEL-------------------------------------------")</f>
        <v>C - RIOCARD</v>
      </c>
      <c r="AL2430" s="7" t="str">
        <f t="shared" si="597"/>
        <v>1 - -------------------------------------------NAO DISPONIVEL------------------------------------------- - 00000002430 - FETRANSPOR</v>
      </c>
      <c r="AM2430" s="7" t="str">
        <f t="shared" si="598"/>
        <v>-------------------------------------------NAO DISPONIVEL-------------------------------------------</v>
      </c>
      <c r="AN2430" s="44" cm="1">
        <f t="array" ref="AN2430">_xlfn.IFS(AJ2430=0,0,AQ2430="INATIVO",2,AQ2430="SEM CADASTRO",4,AQ2430="CPF ATIVO EM OUTRO COMPRADOR",5,AQ2430="NOVO/SEM CARTAO",6,AND(AJ2430&gt;0,AQ2430,""),8)</f>
        <v>0</v>
      </c>
      <c r="AO2430" s="45">
        <f t="shared" si="612"/>
        <v>-10</v>
      </c>
    </row>
    <row r="2431" spans="1:41" x14ac:dyDescent="0.4">
      <c r="A2431" s="21" t="str">
        <f t="shared" si="599"/>
        <v>-------------------------------------------NAO DISPONIVEL-------------------------------------------</v>
      </c>
      <c r="B2431" s="5" t="str">
        <f>_xlfn.IFNA(VLOOKUP(A2431,CNPJ!E:F,2,0),"-------------------------------------------NAO DISPONIVEL-------------------------------------------")</f>
        <v>-------------------------------------------NAO DISPONIVEL-------------------------------------------</v>
      </c>
      <c r="C2431" s="22">
        <v>1</v>
      </c>
      <c r="D2431" s="5" t="str">
        <f>_xlfn.XLOOKUP(R2431,OP!C:C,OP!B:B,,0,1)</f>
        <v>RJ</v>
      </c>
      <c r="E2431" s="23"/>
      <c r="M2431" s="26"/>
      <c r="N2431" s="27"/>
      <c r="O2431" s="28" t="str">
        <f t="shared" si="600"/>
        <v>00000002431</v>
      </c>
      <c r="R2431" s="27" t="s">
        <v>193</v>
      </c>
      <c r="S2431" s="30" t="str">
        <f>_xlfn.IFNA(VLOOKUP(_xlfn.CONCAT(D2431," - ",R2431),OP!A:D,4,0),"-------------------------------------------NAO DISPONIVEL-------------------------------------------")</f>
        <v>FETRANSPOR</v>
      </c>
      <c r="T2431" s="31"/>
      <c r="U2431" s="32"/>
      <c r="V2431" s="31"/>
      <c r="W2431" s="33">
        <f t="shared" si="601"/>
        <v>0</v>
      </c>
      <c r="X2431" s="34">
        <f t="shared" si="602"/>
        <v>0</v>
      </c>
      <c r="Y2431" s="33">
        <f t="shared" si="603"/>
        <v>0</v>
      </c>
      <c r="Z2431" s="33">
        <f t="shared" si="604"/>
        <v>0</v>
      </c>
      <c r="AA2431" s="35">
        <f t="shared" si="605"/>
        <v>0</v>
      </c>
      <c r="AB2431" s="36">
        <f t="shared" si="606"/>
        <v>0</v>
      </c>
      <c r="AC2431" s="37">
        <f t="shared" si="607"/>
        <v>0</v>
      </c>
      <c r="AD2431" s="38"/>
      <c r="AE2431" s="38"/>
      <c r="AF2431" s="39">
        <f t="shared" si="608"/>
        <v>0</v>
      </c>
      <c r="AG2431" s="40"/>
      <c r="AH2431" s="41">
        <f t="shared" si="609"/>
        <v>0</v>
      </c>
      <c r="AI2431" s="42">
        <f t="shared" si="610"/>
        <v>0</v>
      </c>
      <c r="AJ2431" s="43">
        <f t="shared" si="611"/>
        <v>0</v>
      </c>
      <c r="AK2431" s="5" t="str">
        <f>_xlfn.IFNA(VLOOKUP(_xlfn.CONCAT(D2431," - ",S2431),OP!E:F,2,0),"-------------------------------------------NAO DISPONIVEL-------------------------------------------")</f>
        <v>C - RIOCARD</v>
      </c>
      <c r="AL2431" s="7" t="str">
        <f t="shared" si="597"/>
        <v>1 - -------------------------------------------NAO DISPONIVEL------------------------------------------- - 00000002431 - FETRANSPOR</v>
      </c>
      <c r="AM2431" s="7" t="str">
        <f t="shared" si="598"/>
        <v>-------------------------------------------NAO DISPONIVEL-------------------------------------------</v>
      </c>
      <c r="AN2431" s="44" cm="1">
        <f t="array" ref="AN2431">_xlfn.IFS(AJ2431=0,0,AQ2431="INATIVO",2,AQ2431="SEM CADASTRO",4,AQ2431="CPF ATIVO EM OUTRO COMPRADOR",5,AQ2431="NOVO/SEM CARTAO",6,AND(AJ2431&gt;0,AQ2431,""),8)</f>
        <v>0</v>
      </c>
      <c r="AO2431" s="45">
        <f t="shared" si="612"/>
        <v>-10</v>
      </c>
    </row>
    <row r="2432" spans="1:41" x14ac:dyDescent="0.4">
      <c r="A2432" s="21" t="str">
        <f t="shared" si="599"/>
        <v>-------------------------------------------NAO DISPONIVEL-------------------------------------------</v>
      </c>
      <c r="B2432" s="5" t="str">
        <f>_xlfn.IFNA(VLOOKUP(A2432,CNPJ!E:F,2,0),"-------------------------------------------NAO DISPONIVEL-------------------------------------------")</f>
        <v>-------------------------------------------NAO DISPONIVEL-------------------------------------------</v>
      </c>
      <c r="C2432" s="22">
        <v>1</v>
      </c>
      <c r="D2432" s="5" t="str">
        <f>_xlfn.XLOOKUP(R2432,OP!C:C,OP!B:B,,0,1)</f>
        <v>RJ</v>
      </c>
      <c r="E2432" s="23"/>
      <c r="M2432" s="26"/>
      <c r="N2432" s="27"/>
      <c r="O2432" s="28" t="str">
        <f t="shared" si="600"/>
        <v>00000002432</v>
      </c>
      <c r="R2432" s="27" t="s">
        <v>193</v>
      </c>
      <c r="S2432" s="30" t="str">
        <f>_xlfn.IFNA(VLOOKUP(_xlfn.CONCAT(D2432," - ",R2432),OP!A:D,4,0),"-------------------------------------------NAO DISPONIVEL-------------------------------------------")</f>
        <v>FETRANSPOR</v>
      </c>
      <c r="T2432" s="31"/>
      <c r="U2432" s="32"/>
      <c r="V2432" s="31"/>
      <c r="W2432" s="33">
        <f t="shared" si="601"/>
        <v>0</v>
      </c>
      <c r="X2432" s="34">
        <f t="shared" si="602"/>
        <v>0</v>
      </c>
      <c r="Y2432" s="33">
        <f t="shared" si="603"/>
        <v>0</v>
      </c>
      <c r="Z2432" s="33">
        <f t="shared" si="604"/>
        <v>0</v>
      </c>
      <c r="AA2432" s="35">
        <f t="shared" si="605"/>
        <v>0</v>
      </c>
      <c r="AB2432" s="36">
        <f t="shared" si="606"/>
        <v>0</v>
      </c>
      <c r="AC2432" s="37">
        <f t="shared" si="607"/>
        <v>0</v>
      </c>
      <c r="AD2432" s="38"/>
      <c r="AE2432" s="38"/>
      <c r="AF2432" s="39">
        <f t="shared" si="608"/>
        <v>0</v>
      </c>
      <c r="AG2432" s="40"/>
      <c r="AH2432" s="41">
        <f t="shared" si="609"/>
        <v>0</v>
      </c>
      <c r="AI2432" s="42">
        <f t="shared" si="610"/>
        <v>0</v>
      </c>
      <c r="AJ2432" s="43">
        <f t="shared" si="611"/>
        <v>0</v>
      </c>
      <c r="AK2432" s="5" t="str">
        <f>_xlfn.IFNA(VLOOKUP(_xlfn.CONCAT(D2432," - ",S2432),OP!E:F,2,0),"-------------------------------------------NAO DISPONIVEL-------------------------------------------")</f>
        <v>C - RIOCARD</v>
      </c>
      <c r="AL2432" s="7" t="str">
        <f t="shared" si="597"/>
        <v>1 - -------------------------------------------NAO DISPONIVEL------------------------------------------- - 00000002432 - FETRANSPOR</v>
      </c>
      <c r="AM2432" s="7" t="str">
        <f t="shared" si="598"/>
        <v>-------------------------------------------NAO DISPONIVEL-------------------------------------------</v>
      </c>
      <c r="AN2432" s="44" cm="1">
        <f t="array" ref="AN2432">_xlfn.IFS(AJ2432=0,0,AQ2432="INATIVO",2,AQ2432="SEM CADASTRO",4,AQ2432="CPF ATIVO EM OUTRO COMPRADOR",5,AQ2432="NOVO/SEM CARTAO",6,AND(AJ2432&gt;0,AQ2432,""),8)</f>
        <v>0</v>
      </c>
      <c r="AO2432" s="45">
        <f t="shared" si="612"/>
        <v>-10</v>
      </c>
    </row>
    <row r="2433" spans="1:41" x14ac:dyDescent="0.4">
      <c r="A2433" s="21" t="str">
        <f t="shared" si="599"/>
        <v>-------------------------------------------NAO DISPONIVEL-------------------------------------------</v>
      </c>
      <c r="B2433" s="5" t="str">
        <f>_xlfn.IFNA(VLOOKUP(A2433,CNPJ!E:F,2,0),"-------------------------------------------NAO DISPONIVEL-------------------------------------------")</f>
        <v>-------------------------------------------NAO DISPONIVEL-------------------------------------------</v>
      </c>
      <c r="C2433" s="22">
        <v>1</v>
      </c>
      <c r="D2433" s="5" t="str">
        <f>_xlfn.XLOOKUP(R2433,OP!C:C,OP!B:B,,0,1)</f>
        <v>RJ</v>
      </c>
      <c r="E2433" s="23"/>
      <c r="M2433" s="26"/>
      <c r="N2433" s="27"/>
      <c r="O2433" s="28" t="str">
        <f t="shared" si="600"/>
        <v>00000002433</v>
      </c>
      <c r="R2433" s="27" t="s">
        <v>193</v>
      </c>
      <c r="S2433" s="30" t="str">
        <f>_xlfn.IFNA(VLOOKUP(_xlfn.CONCAT(D2433," - ",R2433),OP!A:D,4,0),"-------------------------------------------NAO DISPONIVEL-------------------------------------------")</f>
        <v>FETRANSPOR</v>
      </c>
      <c r="T2433" s="31"/>
      <c r="U2433" s="32"/>
      <c r="V2433" s="31"/>
      <c r="W2433" s="33">
        <f t="shared" si="601"/>
        <v>0</v>
      </c>
      <c r="X2433" s="34">
        <f t="shared" si="602"/>
        <v>0</v>
      </c>
      <c r="Y2433" s="33">
        <f t="shared" si="603"/>
        <v>0</v>
      </c>
      <c r="Z2433" s="33">
        <f t="shared" si="604"/>
        <v>0</v>
      </c>
      <c r="AA2433" s="35">
        <f t="shared" si="605"/>
        <v>0</v>
      </c>
      <c r="AB2433" s="36">
        <f t="shared" si="606"/>
        <v>0</v>
      </c>
      <c r="AC2433" s="37">
        <f t="shared" si="607"/>
        <v>0</v>
      </c>
      <c r="AD2433" s="38"/>
      <c r="AE2433" s="38"/>
      <c r="AF2433" s="39">
        <f t="shared" si="608"/>
        <v>0</v>
      </c>
      <c r="AG2433" s="40"/>
      <c r="AH2433" s="41">
        <f t="shared" si="609"/>
        <v>0</v>
      </c>
      <c r="AI2433" s="42">
        <f t="shared" si="610"/>
        <v>0</v>
      </c>
      <c r="AJ2433" s="43">
        <f t="shared" si="611"/>
        <v>0</v>
      </c>
      <c r="AK2433" s="5" t="str">
        <f>_xlfn.IFNA(VLOOKUP(_xlfn.CONCAT(D2433," - ",S2433),OP!E:F,2,0),"-------------------------------------------NAO DISPONIVEL-------------------------------------------")</f>
        <v>C - RIOCARD</v>
      </c>
      <c r="AL2433" s="7" t="str">
        <f t="shared" si="597"/>
        <v>1 - -------------------------------------------NAO DISPONIVEL------------------------------------------- - 00000002433 - FETRANSPOR</v>
      </c>
      <c r="AM2433" s="7" t="str">
        <f t="shared" si="598"/>
        <v>-------------------------------------------NAO DISPONIVEL-------------------------------------------</v>
      </c>
      <c r="AN2433" s="44" cm="1">
        <f t="array" ref="AN2433">_xlfn.IFS(AJ2433=0,0,AQ2433="INATIVO",2,AQ2433="SEM CADASTRO",4,AQ2433="CPF ATIVO EM OUTRO COMPRADOR",5,AQ2433="NOVO/SEM CARTAO",6,AND(AJ2433&gt;0,AQ2433,""),8)</f>
        <v>0</v>
      </c>
      <c r="AO2433" s="45">
        <f t="shared" si="612"/>
        <v>-10</v>
      </c>
    </row>
    <row r="2434" spans="1:41" x14ac:dyDescent="0.4">
      <c r="A2434" s="21" t="str">
        <f t="shared" si="599"/>
        <v>-------------------------------------------NAO DISPONIVEL-------------------------------------------</v>
      </c>
      <c r="B2434" s="5" t="str">
        <f>_xlfn.IFNA(VLOOKUP(A2434,CNPJ!E:F,2,0),"-------------------------------------------NAO DISPONIVEL-------------------------------------------")</f>
        <v>-------------------------------------------NAO DISPONIVEL-------------------------------------------</v>
      </c>
      <c r="C2434" s="22">
        <v>1</v>
      </c>
      <c r="D2434" s="5" t="str">
        <f>_xlfn.XLOOKUP(R2434,OP!C:C,OP!B:B,,0,1)</f>
        <v>RJ</v>
      </c>
      <c r="E2434" s="23"/>
      <c r="M2434" s="26"/>
      <c r="N2434" s="27"/>
      <c r="O2434" s="28" t="str">
        <f t="shared" si="600"/>
        <v>00000002434</v>
      </c>
      <c r="R2434" s="27" t="s">
        <v>193</v>
      </c>
      <c r="S2434" s="30" t="str">
        <f>_xlfn.IFNA(VLOOKUP(_xlfn.CONCAT(D2434," - ",R2434),OP!A:D,4,0),"-------------------------------------------NAO DISPONIVEL-------------------------------------------")</f>
        <v>FETRANSPOR</v>
      </c>
      <c r="T2434" s="31"/>
      <c r="U2434" s="32"/>
      <c r="V2434" s="31"/>
      <c r="W2434" s="33">
        <f t="shared" si="601"/>
        <v>0</v>
      </c>
      <c r="X2434" s="34">
        <f t="shared" si="602"/>
        <v>0</v>
      </c>
      <c r="Y2434" s="33">
        <f t="shared" si="603"/>
        <v>0</v>
      </c>
      <c r="Z2434" s="33">
        <f t="shared" si="604"/>
        <v>0</v>
      </c>
      <c r="AA2434" s="35">
        <f t="shared" si="605"/>
        <v>0</v>
      </c>
      <c r="AB2434" s="36">
        <f t="shared" si="606"/>
        <v>0</v>
      </c>
      <c r="AC2434" s="37">
        <f t="shared" si="607"/>
        <v>0</v>
      </c>
      <c r="AD2434" s="38"/>
      <c r="AE2434" s="38"/>
      <c r="AF2434" s="39">
        <f t="shared" si="608"/>
        <v>0</v>
      </c>
      <c r="AG2434" s="40"/>
      <c r="AH2434" s="41">
        <f t="shared" si="609"/>
        <v>0</v>
      </c>
      <c r="AI2434" s="42">
        <f t="shared" si="610"/>
        <v>0</v>
      </c>
      <c r="AJ2434" s="43">
        <f t="shared" si="611"/>
        <v>0</v>
      </c>
      <c r="AK2434" s="5" t="str">
        <f>_xlfn.IFNA(VLOOKUP(_xlfn.CONCAT(D2434," - ",S2434),OP!E:F,2,0),"-------------------------------------------NAO DISPONIVEL-------------------------------------------")</f>
        <v>C - RIOCARD</v>
      </c>
      <c r="AL2434" s="7" t="str">
        <f t="shared" ref="AL2434:AL2497" si="613">_xlfn.CONCAT(C2434," - ",B2434," - ",O2434," - ",S2434)</f>
        <v>1 - -------------------------------------------NAO DISPONIVEL------------------------------------------- - 00000002434 - FETRANSPOR</v>
      </c>
      <c r="AM2434" s="7" t="str">
        <f t="shared" ref="AM2434:AM2497" si="614">_xlfn.CONCAT(B2434,L2434,LEFT(M2434,3))</f>
        <v>-------------------------------------------NAO DISPONIVEL-------------------------------------------</v>
      </c>
      <c r="AN2434" s="44" cm="1">
        <f t="array" ref="AN2434">_xlfn.IFS(AJ2434=0,0,AQ2434="INATIVO",2,AQ2434="SEM CADASTRO",4,AQ2434="CPF ATIVO EM OUTRO COMPRADOR",5,AQ2434="NOVO/SEM CARTAO",6,AND(AJ2434&gt;0,AQ2434,""),8)</f>
        <v>0</v>
      </c>
      <c r="AO2434" s="45">
        <f t="shared" si="612"/>
        <v>-10</v>
      </c>
    </row>
    <row r="2435" spans="1:41" x14ac:dyDescent="0.4">
      <c r="A2435" s="21" t="str">
        <f t="shared" ref="A2435:A2498" si="615">IF(AND(E2435&lt;&gt;"",F2435&lt;&gt;""),TRIM(_xlfn.CONCAT(D2435," - ",S2435," - ",E2435," - ",F2435)),"-------------------------------------------NAO DISPONIVEL-------------------------------------------")</f>
        <v>-------------------------------------------NAO DISPONIVEL-------------------------------------------</v>
      </c>
      <c r="B2435" s="5" t="str">
        <f>_xlfn.IFNA(VLOOKUP(A2435,CNPJ!E:F,2,0),"-------------------------------------------NAO DISPONIVEL-------------------------------------------")</f>
        <v>-------------------------------------------NAO DISPONIVEL-------------------------------------------</v>
      </c>
      <c r="C2435" s="22">
        <v>1</v>
      </c>
      <c r="D2435" s="5" t="str">
        <f>_xlfn.XLOOKUP(R2435,OP!C:C,OP!B:B,,0,1)</f>
        <v>RJ</v>
      </c>
      <c r="E2435" s="23"/>
      <c r="M2435" s="26"/>
      <c r="N2435" s="27"/>
      <c r="O2435" s="28" t="str">
        <f t="shared" ref="O2435:O2498" si="616">IF(N2435="",TEXT(ROW(),"00000000000"),IF(N2435="00000000000",TEXT(ROW(),"00000000000"),TRIM(TEXT(N2435,"00000000000"))))</f>
        <v>00000002435</v>
      </c>
      <c r="R2435" s="27" t="s">
        <v>193</v>
      </c>
      <c r="S2435" s="30" t="str">
        <f>_xlfn.IFNA(VLOOKUP(_xlfn.CONCAT(D2435," - ",R2435),OP!A:D,4,0),"-------------------------------------------NAO DISPONIVEL-------------------------------------------")</f>
        <v>FETRANSPOR</v>
      </c>
      <c r="T2435" s="31"/>
      <c r="U2435" s="32"/>
      <c r="V2435" s="31"/>
      <c r="W2435" s="33">
        <f t="shared" ref="W2435:W2498" si="617">ROUND(T2435,2)</f>
        <v>0</v>
      </c>
      <c r="X2435" s="34">
        <f t="shared" ref="X2435:X2498" si="618">ROUND(U2435,0)</f>
        <v>0</v>
      </c>
      <c r="Y2435" s="33">
        <f t="shared" ref="Y2435:Y2498" si="619">ROUND(V2435,2)</f>
        <v>0</v>
      </c>
      <c r="Z2435" s="33">
        <f t="shared" ref="Z2435:Z2498" si="620">(X2435*Y2435)-W2435</f>
        <v>0</v>
      </c>
      <c r="AA2435" s="35">
        <f t="shared" ref="AA2435:AA2498" si="621">Y2435</f>
        <v>0</v>
      </c>
      <c r="AB2435" s="36">
        <f t="shared" ref="AB2435:AB2498" si="622">Z2435</f>
        <v>0</v>
      </c>
      <c r="AC2435" s="37">
        <f t="shared" ref="AC2435:AC2498" si="623">ROUND(IF(AL2435=AL2434,0,SUMIF(AL:AL,AL2435,AB:AB)),2)</f>
        <v>0</v>
      </c>
      <c r="AD2435" s="38"/>
      <c r="AE2435" s="38"/>
      <c r="AF2435" s="39">
        <f t="shared" ref="AF2435:AF2498" si="624">ROUND(SUM(AD2435,AE2435),2)</f>
        <v>0</v>
      </c>
      <c r="AG2435" s="40"/>
      <c r="AH2435" s="41">
        <f t="shared" ref="AH2435:AH2498" si="625">ROUND(AG2435,2)</f>
        <v>0</v>
      </c>
      <c r="AI2435" s="42">
        <f t="shared" ref="AI2435:AI2498" si="626">ROUND(IF(AH2435=0,0,IF(AF2435-AH2435&lt;0,0,IF(AF2435-AH2435&gt;AC2435,AC2435,AF2435-AH2435))),2)</f>
        <v>0</v>
      </c>
      <c r="AJ2435" s="43">
        <f t="shared" ref="AJ2435:AJ2498" si="627">ROUND(IF(AC2435=0,0,IF(AH2435=0,AC2435,AC2435-AI2435)),2)</f>
        <v>0</v>
      </c>
      <c r="AK2435" s="5" t="str">
        <f>_xlfn.IFNA(VLOOKUP(_xlfn.CONCAT(D2435," - ",S2435),OP!E:F,2,0),"-------------------------------------------NAO DISPONIVEL-------------------------------------------")</f>
        <v>C - RIOCARD</v>
      </c>
      <c r="AL2435" s="7" t="str">
        <f t="shared" si="613"/>
        <v>1 - -------------------------------------------NAO DISPONIVEL------------------------------------------- - 00000002435 - FETRANSPOR</v>
      </c>
      <c r="AM2435" s="7" t="str">
        <f t="shared" si="614"/>
        <v>-------------------------------------------NAO DISPONIVEL-------------------------------------------</v>
      </c>
      <c r="AN2435" s="44" cm="1">
        <f t="array" ref="AN2435">_xlfn.IFS(AJ2435=0,0,AQ2435="INATIVO",2,AQ2435="SEM CADASTRO",4,AQ2435="CPF ATIVO EM OUTRO COMPRADOR",5,AQ2435="NOVO/SEM CARTAO",6,AND(AJ2435&gt;0,AQ2435,""),8)</f>
        <v>0</v>
      </c>
      <c r="AO2435" s="45">
        <f t="shared" ref="AO2435:AO2498" si="628">AF2435-(10-AJ2435)</f>
        <v>-10</v>
      </c>
    </row>
    <row r="2436" spans="1:41" x14ac:dyDescent="0.4">
      <c r="A2436" s="21" t="str">
        <f t="shared" si="615"/>
        <v>-------------------------------------------NAO DISPONIVEL-------------------------------------------</v>
      </c>
      <c r="B2436" s="5" t="str">
        <f>_xlfn.IFNA(VLOOKUP(A2436,CNPJ!E:F,2,0),"-------------------------------------------NAO DISPONIVEL-------------------------------------------")</f>
        <v>-------------------------------------------NAO DISPONIVEL-------------------------------------------</v>
      </c>
      <c r="C2436" s="22">
        <v>1</v>
      </c>
      <c r="D2436" s="5" t="str">
        <f>_xlfn.XLOOKUP(R2436,OP!C:C,OP!B:B,,0,1)</f>
        <v>RJ</v>
      </c>
      <c r="E2436" s="23"/>
      <c r="M2436" s="26"/>
      <c r="N2436" s="27"/>
      <c r="O2436" s="28" t="str">
        <f t="shared" si="616"/>
        <v>00000002436</v>
      </c>
      <c r="R2436" s="27" t="s">
        <v>193</v>
      </c>
      <c r="S2436" s="30" t="str">
        <f>_xlfn.IFNA(VLOOKUP(_xlfn.CONCAT(D2436," - ",R2436),OP!A:D,4,0),"-------------------------------------------NAO DISPONIVEL-------------------------------------------")</f>
        <v>FETRANSPOR</v>
      </c>
      <c r="T2436" s="31"/>
      <c r="U2436" s="32"/>
      <c r="V2436" s="31"/>
      <c r="W2436" s="33">
        <f t="shared" si="617"/>
        <v>0</v>
      </c>
      <c r="X2436" s="34">
        <f t="shared" si="618"/>
        <v>0</v>
      </c>
      <c r="Y2436" s="33">
        <f t="shared" si="619"/>
        <v>0</v>
      </c>
      <c r="Z2436" s="33">
        <f t="shared" si="620"/>
        <v>0</v>
      </c>
      <c r="AA2436" s="35">
        <f t="shared" si="621"/>
        <v>0</v>
      </c>
      <c r="AB2436" s="36">
        <f t="shared" si="622"/>
        <v>0</v>
      </c>
      <c r="AC2436" s="37">
        <f t="shared" si="623"/>
        <v>0</v>
      </c>
      <c r="AD2436" s="38"/>
      <c r="AE2436" s="38"/>
      <c r="AF2436" s="39">
        <f t="shared" si="624"/>
        <v>0</v>
      </c>
      <c r="AG2436" s="40"/>
      <c r="AH2436" s="41">
        <f t="shared" si="625"/>
        <v>0</v>
      </c>
      <c r="AI2436" s="42">
        <f t="shared" si="626"/>
        <v>0</v>
      </c>
      <c r="AJ2436" s="43">
        <f t="shared" si="627"/>
        <v>0</v>
      </c>
      <c r="AK2436" s="5" t="str">
        <f>_xlfn.IFNA(VLOOKUP(_xlfn.CONCAT(D2436," - ",S2436),OP!E:F,2,0),"-------------------------------------------NAO DISPONIVEL-------------------------------------------")</f>
        <v>C - RIOCARD</v>
      </c>
      <c r="AL2436" s="7" t="str">
        <f t="shared" si="613"/>
        <v>1 - -------------------------------------------NAO DISPONIVEL------------------------------------------- - 00000002436 - FETRANSPOR</v>
      </c>
      <c r="AM2436" s="7" t="str">
        <f t="shared" si="614"/>
        <v>-------------------------------------------NAO DISPONIVEL-------------------------------------------</v>
      </c>
      <c r="AN2436" s="44" cm="1">
        <f t="array" ref="AN2436">_xlfn.IFS(AJ2436=0,0,AQ2436="INATIVO",2,AQ2436="SEM CADASTRO",4,AQ2436="CPF ATIVO EM OUTRO COMPRADOR",5,AQ2436="NOVO/SEM CARTAO",6,AND(AJ2436&gt;0,AQ2436,""),8)</f>
        <v>0</v>
      </c>
      <c r="AO2436" s="45">
        <f t="shared" si="628"/>
        <v>-10</v>
      </c>
    </row>
    <row r="2437" spans="1:41" x14ac:dyDescent="0.4">
      <c r="A2437" s="21" t="str">
        <f t="shared" si="615"/>
        <v>-------------------------------------------NAO DISPONIVEL-------------------------------------------</v>
      </c>
      <c r="B2437" s="5" t="str">
        <f>_xlfn.IFNA(VLOOKUP(A2437,CNPJ!E:F,2,0),"-------------------------------------------NAO DISPONIVEL-------------------------------------------")</f>
        <v>-------------------------------------------NAO DISPONIVEL-------------------------------------------</v>
      </c>
      <c r="C2437" s="22">
        <v>1</v>
      </c>
      <c r="D2437" s="5" t="str">
        <f>_xlfn.XLOOKUP(R2437,OP!C:C,OP!B:B,,0,1)</f>
        <v>RJ</v>
      </c>
      <c r="E2437" s="23"/>
      <c r="M2437" s="26"/>
      <c r="N2437" s="27"/>
      <c r="O2437" s="28" t="str">
        <f t="shared" si="616"/>
        <v>00000002437</v>
      </c>
      <c r="R2437" s="27" t="s">
        <v>193</v>
      </c>
      <c r="S2437" s="30" t="str">
        <f>_xlfn.IFNA(VLOOKUP(_xlfn.CONCAT(D2437," - ",R2437),OP!A:D,4,0),"-------------------------------------------NAO DISPONIVEL-------------------------------------------")</f>
        <v>FETRANSPOR</v>
      </c>
      <c r="T2437" s="31"/>
      <c r="U2437" s="32"/>
      <c r="V2437" s="31"/>
      <c r="W2437" s="33">
        <f t="shared" si="617"/>
        <v>0</v>
      </c>
      <c r="X2437" s="34">
        <f t="shared" si="618"/>
        <v>0</v>
      </c>
      <c r="Y2437" s="33">
        <f t="shared" si="619"/>
        <v>0</v>
      </c>
      <c r="Z2437" s="33">
        <f t="shared" si="620"/>
        <v>0</v>
      </c>
      <c r="AA2437" s="35">
        <f t="shared" si="621"/>
        <v>0</v>
      </c>
      <c r="AB2437" s="36">
        <f t="shared" si="622"/>
        <v>0</v>
      </c>
      <c r="AC2437" s="37">
        <f t="shared" si="623"/>
        <v>0</v>
      </c>
      <c r="AD2437" s="38"/>
      <c r="AE2437" s="38"/>
      <c r="AF2437" s="39">
        <f t="shared" si="624"/>
        <v>0</v>
      </c>
      <c r="AG2437" s="40"/>
      <c r="AH2437" s="41">
        <f t="shared" si="625"/>
        <v>0</v>
      </c>
      <c r="AI2437" s="42">
        <f t="shared" si="626"/>
        <v>0</v>
      </c>
      <c r="AJ2437" s="43">
        <f t="shared" si="627"/>
        <v>0</v>
      </c>
      <c r="AK2437" s="5" t="str">
        <f>_xlfn.IFNA(VLOOKUP(_xlfn.CONCAT(D2437," - ",S2437),OP!E:F,2,0),"-------------------------------------------NAO DISPONIVEL-------------------------------------------")</f>
        <v>C - RIOCARD</v>
      </c>
      <c r="AL2437" s="7" t="str">
        <f t="shared" si="613"/>
        <v>1 - -------------------------------------------NAO DISPONIVEL------------------------------------------- - 00000002437 - FETRANSPOR</v>
      </c>
      <c r="AM2437" s="7" t="str">
        <f t="shared" si="614"/>
        <v>-------------------------------------------NAO DISPONIVEL-------------------------------------------</v>
      </c>
      <c r="AN2437" s="44" cm="1">
        <f t="array" ref="AN2437">_xlfn.IFS(AJ2437=0,0,AQ2437="INATIVO",2,AQ2437="SEM CADASTRO",4,AQ2437="CPF ATIVO EM OUTRO COMPRADOR",5,AQ2437="NOVO/SEM CARTAO",6,AND(AJ2437&gt;0,AQ2437,""),8)</f>
        <v>0</v>
      </c>
      <c r="AO2437" s="45">
        <f t="shared" si="628"/>
        <v>-10</v>
      </c>
    </row>
    <row r="2438" spans="1:41" x14ac:dyDescent="0.4">
      <c r="A2438" s="21" t="str">
        <f t="shared" si="615"/>
        <v>-------------------------------------------NAO DISPONIVEL-------------------------------------------</v>
      </c>
      <c r="B2438" s="5" t="str">
        <f>_xlfn.IFNA(VLOOKUP(A2438,CNPJ!E:F,2,0),"-------------------------------------------NAO DISPONIVEL-------------------------------------------")</f>
        <v>-------------------------------------------NAO DISPONIVEL-------------------------------------------</v>
      </c>
      <c r="C2438" s="22">
        <v>1</v>
      </c>
      <c r="D2438" s="5" t="str">
        <f>_xlfn.XLOOKUP(R2438,OP!C:C,OP!B:B,,0,1)</f>
        <v>RJ</v>
      </c>
      <c r="E2438" s="23"/>
      <c r="M2438" s="26"/>
      <c r="N2438" s="27"/>
      <c r="O2438" s="28" t="str">
        <f t="shared" si="616"/>
        <v>00000002438</v>
      </c>
      <c r="R2438" s="27" t="s">
        <v>193</v>
      </c>
      <c r="S2438" s="30" t="str">
        <f>_xlfn.IFNA(VLOOKUP(_xlfn.CONCAT(D2438," - ",R2438),OP!A:D,4,0),"-------------------------------------------NAO DISPONIVEL-------------------------------------------")</f>
        <v>FETRANSPOR</v>
      </c>
      <c r="T2438" s="31"/>
      <c r="U2438" s="32"/>
      <c r="V2438" s="31"/>
      <c r="W2438" s="33">
        <f t="shared" si="617"/>
        <v>0</v>
      </c>
      <c r="X2438" s="34">
        <f t="shared" si="618"/>
        <v>0</v>
      </c>
      <c r="Y2438" s="33">
        <f t="shared" si="619"/>
        <v>0</v>
      </c>
      <c r="Z2438" s="33">
        <f t="shared" si="620"/>
        <v>0</v>
      </c>
      <c r="AA2438" s="35">
        <f t="shared" si="621"/>
        <v>0</v>
      </c>
      <c r="AB2438" s="36">
        <f t="shared" si="622"/>
        <v>0</v>
      </c>
      <c r="AC2438" s="37">
        <f t="shared" si="623"/>
        <v>0</v>
      </c>
      <c r="AD2438" s="38"/>
      <c r="AE2438" s="38"/>
      <c r="AF2438" s="39">
        <f t="shared" si="624"/>
        <v>0</v>
      </c>
      <c r="AG2438" s="40"/>
      <c r="AH2438" s="41">
        <f t="shared" si="625"/>
        <v>0</v>
      </c>
      <c r="AI2438" s="42">
        <f t="shared" si="626"/>
        <v>0</v>
      </c>
      <c r="AJ2438" s="43">
        <f t="shared" si="627"/>
        <v>0</v>
      </c>
      <c r="AK2438" s="5" t="str">
        <f>_xlfn.IFNA(VLOOKUP(_xlfn.CONCAT(D2438," - ",S2438),OP!E:F,2,0),"-------------------------------------------NAO DISPONIVEL-------------------------------------------")</f>
        <v>C - RIOCARD</v>
      </c>
      <c r="AL2438" s="7" t="str">
        <f t="shared" si="613"/>
        <v>1 - -------------------------------------------NAO DISPONIVEL------------------------------------------- - 00000002438 - FETRANSPOR</v>
      </c>
      <c r="AM2438" s="7" t="str">
        <f t="shared" si="614"/>
        <v>-------------------------------------------NAO DISPONIVEL-------------------------------------------</v>
      </c>
      <c r="AN2438" s="44" cm="1">
        <f t="array" ref="AN2438">_xlfn.IFS(AJ2438=0,0,AQ2438="INATIVO",2,AQ2438="SEM CADASTRO",4,AQ2438="CPF ATIVO EM OUTRO COMPRADOR",5,AQ2438="NOVO/SEM CARTAO",6,AND(AJ2438&gt;0,AQ2438,""),8)</f>
        <v>0</v>
      </c>
      <c r="AO2438" s="45">
        <f t="shared" si="628"/>
        <v>-10</v>
      </c>
    </row>
    <row r="2439" spans="1:41" x14ac:dyDescent="0.4">
      <c r="A2439" s="21" t="str">
        <f t="shared" si="615"/>
        <v>-------------------------------------------NAO DISPONIVEL-------------------------------------------</v>
      </c>
      <c r="B2439" s="5" t="str">
        <f>_xlfn.IFNA(VLOOKUP(A2439,CNPJ!E:F,2,0),"-------------------------------------------NAO DISPONIVEL-------------------------------------------")</f>
        <v>-------------------------------------------NAO DISPONIVEL-------------------------------------------</v>
      </c>
      <c r="C2439" s="22">
        <v>1</v>
      </c>
      <c r="D2439" s="5" t="str">
        <f>_xlfn.XLOOKUP(R2439,OP!C:C,OP!B:B,,0,1)</f>
        <v>RJ</v>
      </c>
      <c r="E2439" s="23"/>
      <c r="M2439" s="26"/>
      <c r="N2439" s="27"/>
      <c r="O2439" s="28" t="str">
        <f t="shared" si="616"/>
        <v>00000002439</v>
      </c>
      <c r="R2439" s="27" t="s">
        <v>193</v>
      </c>
      <c r="S2439" s="30" t="str">
        <f>_xlfn.IFNA(VLOOKUP(_xlfn.CONCAT(D2439," - ",R2439),OP!A:D,4,0),"-------------------------------------------NAO DISPONIVEL-------------------------------------------")</f>
        <v>FETRANSPOR</v>
      </c>
      <c r="T2439" s="31"/>
      <c r="U2439" s="32"/>
      <c r="V2439" s="31"/>
      <c r="W2439" s="33">
        <f t="shared" si="617"/>
        <v>0</v>
      </c>
      <c r="X2439" s="34">
        <f t="shared" si="618"/>
        <v>0</v>
      </c>
      <c r="Y2439" s="33">
        <f t="shared" si="619"/>
        <v>0</v>
      </c>
      <c r="Z2439" s="33">
        <f t="shared" si="620"/>
        <v>0</v>
      </c>
      <c r="AA2439" s="35">
        <f t="shared" si="621"/>
        <v>0</v>
      </c>
      <c r="AB2439" s="36">
        <f t="shared" si="622"/>
        <v>0</v>
      </c>
      <c r="AC2439" s="37">
        <f t="shared" si="623"/>
        <v>0</v>
      </c>
      <c r="AD2439" s="38"/>
      <c r="AE2439" s="38"/>
      <c r="AF2439" s="39">
        <f t="shared" si="624"/>
        <v>0</v>
      </c>
      <c r="AG2439" s="40"/>
      <c r="AH2439" s="41">
        <f t="shared" si="625"/>
        <v>0</v>
      </c>
      <c r="AI2439" s="42">
        <f t="shared" si="626"/>
        <v>0</v>
      </c>
      <c r="AJ2439" s="43">
        <f t="shared" si="627"/>
        <v>0</v>
      </c>
      <c r="AK2439" s="5" t="str">
        <f>_xlfn.IFNA(VLOOKUP(_xlfn.CONCAT(D2439," - ",S2439),OP!E:F,2,0),"-------------------------------------------NAO DISPONIVEL-------------------------------------------")</f>
        <v>C - RIOCARD</v>
      </c>
      <c r="AL2439" s="7" t="str">
        <f t="shared" si="613"/>
        <v>1 - -------------------------------------------NAO DISPONIVEL------------------------------------------- - 00000002439 - FETRANSPOR</v>
      </c>
      <c r="AM2439" s="7" t="str">
        <f t="shared" si="614"/>
        <v>-------------------------------------------NAO DISPONIVEL-------------------------------------------</v>
      </c>
      <c r="AN2439" s="44" cm="1">
        <f t="array" ref="AN2439">_xlfn.IFS(AJ2439=0,0,AQ2439="INATIVO",2,AQ2439="SEM CADASTRO",4,AQ2439="CPF ATIVO EM OUTRO COMPRADOR",5,AQ2439="NOVO/SEM CARTAO",6,AND(AJ2439&gt;0,AQ2439,""),8)</f>
        <v>0</v>
      </c>
      <c r="AO2439" s="45">
        <f t="shared" si="628"/>
        <v>-10</v>
      </c>
    </row>
    <row r="2440" spans="1:41" x14ac:dyDescent="0.4">
      <c r="A2440" s="21" t="str">
        <f t="shared" si="615"/>
        <v>-------------------------------------------NAO DISPONIVEL-------------------------------------------</v>
      </c>
      <c r="B2440" s="5" t="str">
        <f>_xlfn.IFNA(VLOOKUP(A2440,CNPJ!E:F,2,0),"-------------------------------------------NAO DISPONIVEL-------------------------------------------")</f>
        <v>-------------------------------------------NAO DISPONIVEL-------------------------------------------</v>
      </c>
      <c r="C2440" s="22">
        <v>1</v>
      </c>
      <c r="D2440" s="5" t="str">
        <f>_xlfn.XLOOKUP(R2440,OP!C:C,OP!B:B,,0,1)</f>
        <v>RJ</v>
      </c>
      <c r="E2440" s="23"/>
      <c r="M2440" s="26"/>
      <c r="N2440" s="27"/>
      <c r="O2440" s="28" t="str">
        <f t="shared" si="616"/>
        <v>00000002440</v>
      </c>
      <c r="R2440" s="27" t="s">
        <v>193</v>
      </c>
      <c r="S2440" s="30" t="str">
        <f>_xlfn.IFNA(VLOOKUP(_xlfn.CONCAT(D2440," - ",R2440),OP!A:D,4,0),"-------------------------------------------NAO DISPONIVEL-------------------------------------------")</f>
        <v>FETRANSPOR</v>
      </c>
      <c r="T2440" s="31"/>
      <c r="U2440" s="32"/>
      <c r="V2440" s="31"/>
      <c r="W2440" s="33">
        <f t="shared" si="617"/>
        <v>0</v>
      </c>
      <c r="X2440" s="34">
        <f t="shared" si="618"/>
        <v>0</v>
      </c>
      <c r="Y2440" s="33">
        <f t="shared" si="619"/>
        <v>0</v>
      </c>
      <c r="Z2440" s="33">
        <f t="shared" si="620"/>
        <v>0</v>
      </c>
      <c r="AA2440" s="35">
        <f t="shared" si="621"/>
        <v>0</v>
      </c>
      <c r="AB2440" s="36">
        <f t="shared" si="622"/>
        <v>0</v>
      </c>
      <c r="AC2440" s="37">
        <f t="shared" si="623"/>
        <v>0</v>
      </c>
      <c r="AD2440" s="38"/>
      <c r="AE2440" s="38"/>
      <c r="AF2440" s="39">
        <f t="shared" si="624"/>
        <v>0</v>
      </c>
      <c r="AG2440" s="40"/>
      <c r="AH2440" s="41">
        <f t="shared" si="625"/>
        <v>0</v>
      </c>
      <c r="AI2440" s="42">
        <f t="shared" si="626"/>
        <v>0</v>
      </c>
      <c r="AJ2440" s="43">
        <f t="shared" si="627"/>
        <v>0</v>
      </c>
      <c r="AK2440" s="5" t="str">
        <f>_xlfn.IFNA(VLOOKUP(_xlfn.CONCAT(D2440," - ",S2440),OP!E:F,2,0),"-------------------------------------------NAO DISPONIVEL-------------------------------------------")</f>
        <v>C - RIOCARD</v>
      </c>
      <c r="AL2440" s="7" t="str">
        <f t="shared" si="613"/>
        <v>1 - -------------------------------------------NAO DISPONIVEL------------------------------------------- - 00000002440 - FETRANSPOR</v>
      </c>
      <c r="AM2440" s="7" t="str">
        <f t="shared" si="614"/>
        <v>-------------------------------------------NAO DISPONIVEL-------------------------------------------</v>
      </c>
      <c r="AN2440" s="44" cm="1">
        <f t="array" ref="AN2440">_xlfn.IFS(AJ2440=0,0,AQ2440="INATIVO",2,AQ2440="SEM CADASTRO",4,AQ2440="CPF ATIVO EM OUTRO COMPRADOR",5,AQ2440="NOVO/SEM CARTAO",6,AND(AJ2440&gt;0,AQ2440,""),8)</f>
        <v>0</v>
      </c>
      <c r="AO2440" s="45">
        <f t="shared" si="628"/>
        <v>-10</v>
      </c>
    </row>
    <row r="2441" spans="1:41" x14ac:dyDescent="0.4">
      <c r="A2441" s="21" t="str">
        <f t="shared" si="615"/>
        <v>-------------------------------------------NAO DISPONIVEL-------------------------------------------</v>
      </c>
      <c r="B2441" s="5" t="str">
        <f>_xlfn.IFNA(VLOOKUP(A2441,CNPJ!E:F,2,0),"-------------------------------------------NAO DISPONIVEL-------------------------------------------")</f>
        <v>-------------------------------------------NAO DISPONIVEL-------------------------------------------</v>
      </c>
      <c r="C2441" s="22">
        <v>1</v>
      </c>
      <c r="D2441" s="5" t="str">
        <f>_xlfn.XLOOKUP(R2441,OP!C:C,OP!B:B,,0,1)</f>
        <v>RJ</v>
      </c>
      <c r="E2441" s="23"/>
      <c r="M2441" s="26"/>
      <c r="N2441" s="27"/>
      <c r="O2441" s="28" t="str">
        <f t="shared" si="616"/>
        <v>00000002441</v>
      </c>
      <c r="R2441" s="27" t="s">
        <v>193</v>
      </c>
      <c r="S2441" s="30" t="str">
        <f>_xlfn.IFNA(VLOOKUP(_xlfn.CONCAT(D2441," - ",R2441),OP!A:D,4,0),"-------------------------------------------NAO DISPONIVEL-------------------------------------------")</f>
        <v>FETRANSPOR</v>
      </c>
      <c r="T2441" s="31"/>
      <c r="U2441" s="32"/>
      <c r="V2441" s="31"/>
      <c r="W2441" s="33">
        <f t="shared" si="617"/>
        <v>0</v>
      </c>
      <c r="X2441" s="34">
        <f t="shared" si="618"/>
        <v>0</v>
      </c>
      <c r="Y2441" s="33">
        <f t="shared" si="619"/>
        <v>0</v>
      </c>
      <c r="Z2441" s="33">
        <f t="shared" si="620"/>
        <v>0</v>
      </c>
      <c r="AA2441" s="35">
        <f t="shared" si="621"/>
        <v>0</v>
      </c>
      <c r="AB2441" s="36">
        <f t="shared" si="622"/>
        <v>0</v>
      </c>
      <c r="AC2441" s="37">
        <f t="shared" si="623"/>
        <v>0</v>
      </c>
      <c r="AD2441" s="38"/>
      <c r="AE2441" s="38"/>
      <c r="AF2441" s="39">
        <f t="shared" si="624"/>
        <v>0</v>
      </c>
      <c r="AG2441" s="40"/>
      <c r="AH2441" s="41">
        <f t="shared" si="625"/>
        <v>0</v>
      </c>
      <c r="AI2441" s="42">
        <f t="shared" si="626"/>
        <v>0</v>
      </c>
      <c r="AJ2441" s="43">
        <f t="shared" si="627"/>
        <v>0</v>
      </c>
      <c r="AK2441" s="5" t="str">
        <f>_xlfn.IFNA(VLOOKUP(_xlfn.CONCAT(D2441," - ",S2441),OP!E:F,2,0),"-------------------------------------------NAO DISPONIVEL-------------------------------------------")</f>
        <v>C - RIOCARD</v>
      </c>
      <c r="AL2441" s="7" t="str">
        <f t="shared" si="613"/>
        <v>1 - -------------------------------------------NAO DISPONIVEL------------------------------------------- - 00000002441 - FETRANSPOR</v>
      </c>
      <c r="AM2441" s="7" t="str">
        <f t="shared" si="614"/>
        <v>-------------------------------------------NAO DISPONIVEL-------------------------------------------</v>
      </c>
      <c r="AN2441" s="44" cm="1">
        <f t="array" ref="AN2441">_xlfn.IFS(AJ2441=0,0,AQ2441="INATIVO",2,AQ2441="SEM CADASTRO",4,AQ2441="CPF ATIVO EM OUTRO COMPRADOR",5,AQ2441="NOVO/SEM CARTAO",6,AND(AJ2441&gt;0,AQ2441,""),8)</f>
        <v>0</v>
      </c>
      <c r="AO2441" s="45">
        <f t="shared" si="628"/>
        <v>-10</v>
      </c>
    </row>
    <row r="2442" spans="1:41" x14ac:dyDescent="0.4">
      <c r="A2442" s="21" t="str">
        <f t="shared" si="615"/>
        <v>-------------------------------------------NAO DISPONIVEL-------------------------------------------</v>
      </c>
      <c r="B2442" s="5" t="str">
        <f>_xlfn.IFNA(VLOOKUP(A2442,CNPJ!E:F,2,0),"-------------------------------------------NAO DISPONIVEL-------------------------------------------")</f>
        <v>-------------------------------------------NAO DISPONIVEL-------------------------------------------</v>
      </c>
      <c r="C2442" s="22">
        <v>1</v>
      </c>
      <c r="D2442" s="5" t="str">
        <f>_xlfn.XLOOKUP(R2442,OP!C:C,OP!B:B,,0,1)</f>
        <v>RJ</v>
      </c>
      <c r="E2442" s="23"/>
      <c r="M2442" s="26"/>
      <c r="N2442" s="27"/>
      <c r="O2442" s="28" t="str">
        <f t="shared" si="616"/>
        <v>00000002442</v>
      </c>
      <c r="R2442" s="27" t="s">
        <v>193</v>
      </c>
      <c r="S2442" s="30" t="str">
        <f>_xlfn.IFNA(VLOOKUP(_xlfn.CONCAT(D2442," - ",R2442),OP!A:D,4,0),"-------------------------------------------NAO DISPONIVEL-------------------------------------------")</f>
        <v>FETRANSPOR</v>
      </c>
      <c r="T2442" s="31"/>
      <c r="U2442" s="32"/>
      <c r="V2442" s="31"/>
      <c r="W2442" s="33">
        <f t="shared" si="617"/>
        <v>0</v>
      </c>
      <c r="X2442" s="34">
        <f t="shared" si="618"/>
        <v>0</v>
      </c>
      <c r="Y2442" s="33">
        <f t="shared" si="619"/>
        <v>0</v>
      </c>
      <c r="Z2442" s="33">
        <f t="shared" si="620"/>
        <v>0</v>
      </c>
      <c r="AA2442" s="35">
        <f t="shared" si="621"/>
        <v>0</v>
      </c>
      <c r="AB2442" s="36">
        <f t="shared" si="622"/>
        <v>0</v>
      </c>
      <c r="AC2442" s="37">
        <f t="shared" si="623"/>
        <v>0</v>
      </c>
      <c r="AD2442" s="38"/>
      <c r="AE2442" s="38"/>
      <c r="AF2442" s="39">
        <f t="shared" si="624"/>
        <v>0</v>
      </c>
      <c r="AG2442" s="40"/>
      <c r="AH2442" s="41">
        <f t="shared" si="625"/>
        <v>0</v>
      </c>
      <c r="AI2442" s="42">
        <f t="shared" si="626"/>
        <v>0</v>
      </c>
      <c r="AJ2442" s="43">
        <f t="shared" si="627"/>
        <v>0</v>
      </c>
      <c r="AK2442" s="5" t="str">
        <f>_xlfn.IFNA(VLOOKUP(_xlfn.CONCAT(D2442," - ",S2442),OP!E:F,2,0),"-------------------------------------------NAO DISPONIVEL-------------------------------------------")</f>
        <v>C - RIOCARD</v>
      </c>
      <c r="AL2442" s="7" t="str">
        <f t="shared" si="613"/>
        <v>1 - -------------------------------------------NAO DISPONIVEL------------------------------------------- - 00000002442 - FETRANSPOR</v>
      </c>
      <c r="AM2442" s="7" t="str">
        <f t="shared" si="614"/>
        <v>-------------------------------------------NAO DISPONIVEL-------------------------------------------</v>
      </c>
      <c r="AN2442" s="44" cm="1">
        <f t="array" ref="AN2442">_xlfn.IFS(AJ2442=0,0,AQ2442="INATIVO",2,AQ2442="SEM CADASTRO",4,AQ2442="CPF ATIVO EM OUTRO COMPRADOR",5,AQ2442="NOVO/SEM CARTAO",6,AND(AJ2442&gt;0,AQ2442,""),8)</f>
        <v>0</v>
      </c>
      <c r="AO2442" s="45">
        <f t="shared" si="628"/>
        <v>-10</v>
      </c>
    </row>
    <row r="2443" spans="1:41" x14ac:dyDescent="0.4">
      <c r="A2443" s="21" t="str">
        <f t="shared" si="615"/>
        <v>-------------------------------------------NAO DISPONIVEL-------------------------------------------</v>
      </c>
      <c r="B2443" s="5" t="str">
        <f>_xlfn.IFNA(VLOOKUP(A2443,CNPJ!E:F,2,0),"-------------------------------------------NAO DISPONIVEL-------------------------------------------")</f>
        <v>-------------------------------------------NAO DISPONIVEL-------------------------------------------</v>
      </c>
      <c r="C2443" s="22">
        <v>1</v>
      </c>
      <c r="D2443" s="5" t="str">
        <f>_xlfn.XLOOKUP(R2443,OP!C:C,OP!B:B,,0,1)</f>
        <v>RJ</v>
      </c>
      <c r="E2443" s="23"/>
      <c r="M2443" s="26"/>
      <c r="N2443" s="27"/>
      <c r="O2443" s="28" t="str">
        <f t="shared" si="616"/>
        <v>00000002443</v>
      </c>
      <c r="R2443" s="27" t="s">
        <v>193</v>
      </c>
      <c r="S2443" s="30" t="str">
        <f>_xlfn.IFNA(VLOOKUP(_xlfn.CONCAT(D2443," - ",R2443),OP!A:D,4,0),"-------------------------------------------NAO DISPONIVEL-------------------------------------------")</f>
        <v>FETRANSPOR</v>
      </c>
      <c r="T2443" s="31"/>
      <c r="U2443" s="32"/>
      <c r="V2443" s="31"/>
      <c r="W2443" s="33">
        <f t="shared" si="617"/>
        <v>0</v>
      </c>
      <c r="X2443" s="34">
        <f t="shared" si="618"/>
        <v>0</v>
      </c>
      <c r="Y2443" s="33">
        <f t="shared" si="619"/>
        <v>0</v>
      </c>
      <c r="Z2443" s="33">
        <f t="shared" si="620"/>
        <v>0</v>
      </c>
      <c r="AA2443" s="35">
        <f t="shared" si="621"/>
        <v>0</v>
      </c>
      <c r="AB2443" s="36">
        <f t="shared" si="622"/>
        <v>0</v>
      </c>
      <c r="AC2443" s="37">
        <f t="shared" si="623"/>
        <v>0</v>
      </c>
      <c r="AD2443" s="38"/>
      <c r="AE2443" s="38"/>
      <c r="AF2443" s="39">
        <f t="shared" si="624"/>
        <v>0</v>
      </c>
      <c r="AG2443" s="40"/>
      <c r="AH2443" s="41">
        <f t="shared" si="625"/>
        <v>0</v>
      </c>
      <c r="AI2443" s="42">
        <f t="shared" si="626"/>
        <v>0</v>
      </c>
      <c r="AJ2443" s="43">
        <f t="shared" si="627"/>
        <v>0</v>
      </c>
      <c r="AK2443" s="5" t="str">
        <f>_xlfn.IFNA(VLOOKUP(_xlfn.CONCAT(D2443," - ",S2443),OP!E:F,2,0),"-------------------------------------------NAO DISPONIVEL-------------------------------------------")</f>
        <v>C - RIOCARD</v>
      </c>
      <c r="AL2443" s="7" t="str">
        <f t="shared" si="613"/>
        <v>1 - -------------------------------------------NAO DISPONIVEL------------------------------------------- - 00000002443 - FETRANSPOR</v>
      </c>
      <c r="AM2443" s="7" t="str">
        <f t="shared" si="614"/>
        <v>-------------------------------------------NAO DISPONIVEL-------------------------------------------</v>
      </c>
      <c r="AN2443" s="44" cm="1">
        <f t="array" ref="AN2443">_xlfn.IFS(AJ2443=0,0,AQ2443="INATIVO",2,AQ2443="SEM CADASTRO",4,AQ2443="CPF ATIVO EM OUTRO COMPRADOR",5,AQ2443="NOVO/SEM CARTAO",6,AND(AJ2443&gt;0,AQ2443,""),8)</f>
        <v>0</v>
      </c>
      <c r="AO2443" s="45">
        <f t="shared" si="628"/>
        <v>-10</v>
      </c>
    </row>
    <row r="2444" spans="1:41" x14ac:dyDescent="0.4">
      <c r="A2444" s="21" t="str">
        <f t="shared" si="615"/>
        <v>-------------------------------------------NAO DISPONIVEL-------------------------------------------</v>
      </c>
      <c r="B2444" s="5" t="str">
        <f>_xlfn.IFNA(VLOOKUP(A2444,CNPJ!E:F,2,0),"-------------------------------------------NAO DISPONIVEL-------------------------------------------")</f>
        <v>-------------------------------------------NAO DISPONIVEL-------------------------------------------</v>
      </c>
      <c r="C2444" s="22">
        <v>1</v>
      </c>
      <c r="D2444" s="5" t="str">
        <f>_xlfn.XLOOKUP(R2444,OP!C:C,OP!B:B,,0,1)</f>
        <v>RJ</v>
      </c>
      <c r="E2444" s="23"/>
      <c r="M2444" s="26"/>
      <c r="N2444" s="27"/>
      <c r="O2444" s="28" t="str">
        <f t="shared" si="616"/>
        <v>00000002444</v>
      </c>
      <c r="R2444" s="27" t="s">
        <v>193</v>
      </c>
      <c r="S2444" s="30" t="str">
        <f>_xlfn.IFNA(VLOOKUP(_xlfn.CONCAT(D2444," - ",R2444),OP!A:D,4,0),"-------------------------------------------NAO DISPONIVEL-------------------------------------------")</f>
        <v>FETRANSPOR</v>
      </c>
      <c r="T2444" s="31"/>
      <c r="U2444" s="32"/>
      <c r="V2444" s="31"/>
      <c r="W2444" s="33">
        <f t="shared" si="617"/>
        <v>0</v>
      </c>
      <c r="X2444" s="34">
        <f t="shared" si="618"/>
        <v>0</v>
      </c>
      <c r="Y2444" s="33">
        <f t="shared" si="619"/>
        <v>0</v>
      </c>
      <c r="Z2444" s="33">
        <f t="shared" si="620"/>
        <v>0</v>
      </c>
      <c r="AA2444" s="35">
        <f t="shared" si="621"/>
        <v>0</v>
      </c>
      <c r="AB2444" s="36">
        <f t="shared" si="622"/>
        <v>0</v>
      </c>
      <c r="AC2444" s="37">
        <f t="shared" si="623"/>
        <v>0</v>
      </c>
      <c r="AD2444" s="38"/>
      <c r="AE2444" s="38"/>
      <c r="AF2444" s="39">
        <f t="shared" si="624"/>
        <v>0</v>
      </c>
      <c r="AG2444" s="40"/>
      <c r="AH2444" s="41">
        <f t="shared" si="625"/>
        <v>0</v>
      </c>
      <c r="AI2444" s="42">
        <f t="shared" si="626"/>
        <v>0</v>
      </c>
      <c r="AJ2444" s="43">
        <f t="shared" si="627"/>
        <v>0</v>
      </c>
      <c r="AK2444" s="5" t="str">
        <f>_xlfn.IFNA(VLOOKUP(_xlfn.CONCAT(D2444," - ",S2444),OP!E:F,2,0),"-------------------------------------------NAO DISPONIVEL-------------------------------------------")</f>
        <v>C - RIOCARD</v>
      </c>
      <c r="AL2444" s="7" t="str">
        <f t="shared" si="613"/>
        <v>1 - -------------------------------------------NAO DISPONIVEL------------------------------------------- - 00000002444 - FETRANSPOR</v>
      </c>
      <c r="AM2444" s="7" t="str">
        <f t="shared" si="614"/>
        <v>-------------------------------------------NAO DISPONIVEL-------------------------------------------</v>
      </c>
      <c r="AN2444" s="44" cm="1">
        <f t="array" ref="AN2444">_xlfn.IFS(AJ2444=0,0,AQ2444="INATIVO",2,AQ2444="SEM CADASTRO",4,AQ2444="CPF ATIVO EM OUTRO COMPRADOR",5,AQ2444="NOVO/SEM CARTAO",6,AND(AJ2444&gt;0,AQ2444,""),8)</f>
        <v>0</v>
      </c>
      <c r="AO2444" s="45">
        <f t="shared" si="628"/>
        <v>-10</v>
      </c>
    </row>
    <row r="2445" spans="1:41" x14ac:dyDescent="0.4">
      <c r="A2445" s="21" t="str">
        <f t="shared" si="615"/>
        <v>-------------------------------------------NAO DISPONIVEL-------------------------------------------</v>
      </c>
      <c r="B2445" s="5" t="str">
        <f>_xlfn.IFNA(VLOOKUP(A2445,CNPJ!E:F,2,0),"-------------------------------------------NAO DISPONIVEL-------------------------------------------")</f>
        <v>-------------------------------------------NAO DISPONIVEL-------------------------------------------</v>
      </c>
      <c r="C2445" s="22">
        <v>1</v>
      </c>
      <c r="D2445" s="5" t="str">
        <f>_xlfn.XLOOKUP(R2445,OP!C:C,OP!B:B,,0,1)</f>
        <v>RJ</v>
      </c>
      <c r="E2445" s="23"/>
      <c r="M2445" s="26"/>
      <c r="N2445" s="27"/>
      <c r="O2445" s="28" t="str">
        <f t="shared" si="616"/>
        <v>00000002445</v>
      </c>
      <c r="R2445" s="27" t="s">
        <v>193</v>
      </c>
      <c r="S2445" s="30" t="str">
        <f>_xlfn.IFNA(VLOOKUP(_xlfn.CONCAT(D2445," - ",R2445),OP!A:D,4,0),"-------------------------------------------NAO DISPONIVEL-------------------------------------------")</f>
        <v>FETRANSPOR</v>
      </c>
      <c r="T2445" s="31"/>
      <c r="U2445" s="32"/>
      <c r="V2445" s="31"/>
      <c r="W2445" s="33">
        <f t="shared" si="617"/>
        <v>0</v>
      </c>
      <c r="X2445" s="34">
        <f t="shared" si="618"/>
        <v>0</v>
      </c>
      <c r="Y2445" s="33">
        <f t="shared" si="619"/>
        <v>0</v>
      </c>
      <c r="Z2445" s="33">
        <f t="shared" si="620"/>
        <v>0</v>
      </c>
      <c r="AA2445" s="35">
        <f t="shared" si="621"/>
        <v>0</v>
      </c>
      <c r="AB2445" s="36">
        <f t="shared" si="622"/>
        <v>0</v>
      </c>
      <c r="AC2445" s="37">
        <f t="shared" si="623"/>
        <v>0</v>
      </c>
      <c r="AD2445" s="38"/>
      <c r="AE2445" s="38"/>
      <c r="AF2445" s="39">
        <f t="shared" si="624"/>
        <v>0</v>
      </c>
      <c r="AG2445" s="40"/>
      <c r="AH2445" s="41">
        <f t="shared" si="625"/>
        <v>0</v>
      </c>
      <c r="AI2445" s="42">
        <f t="shared" si="626"/>
        <v>0</v>
      </c>
      <c r="AJ2445" s="43">
        <f t="shared" si="627"/>
        <v>0</v>
      </c>
      <c r="AK2445" s="5" t="str">
        <f>_xlfn.IFNA(VLOOKUP(_xlfn.CONCAT(D2445," - ",S2445),OP!E:F,2,0),"-------------------------------------------NAO DISPONIVEL-------------------------------------------")</f>
        <v>C - RIOCARD</v>
      </c>
      <c r="AL2445" s="7" t="str">
        <f t="shared" si="613"/>
        <v>1 - -------------------------------------------NAO DISPONIVEL------------------------------------------- - 00000002445 - FETRANSPOR</v>
      </c>
      <c r="AM2445" s="7" t="str">
        <f t="shared" si="614"/>
        <v>-------------------------------------------NAO DISPONIVEL-------------------------------------------</v>
      </c>
      <c r="AN2445" s="44" cm="1">
        <f t="array" ref="AN2445">_xlfn.IFS(AJ2445=0,0,AQ2445="INATIVO",2,AQ2445="SEM CADASTRO",4,AQ2445="CPF ATIVO EM OUTRO COMPRADOR",5,AQ2445="NOVO/SEM CARTAO",6,AND(AJ2445&gt;0,AQ2445,""),8)</f>
        <v>0</v>
      </c>
      <c r="AO2445" s="45">
        <f t="shared" si="628"/>
        <v>-10</v>
      </c>
    </row>
    <row r="2446" spans="1:41" x14ac:dyDescent="0.4">
      <c r="A2446" s="21" t="str">
        <f t="shared" si="615"/>
        <v>-------------------------------------------NAO DISPONIVEL-------------------------------------------</v>
      </c>
      <c r="B2446" s="5" t="str">
        <f>_xlfn.IFNA(VLOOKUP(A2446,CNPJ!E:F,2,0),"-------------------------------------------NAO DISPONIVEL-------------------------------------------")</f>
        <v>-------------------------------------------NAO DISPONIVEL-------------------------------------------</v>
      </c>
      <c r="C2446" s="22">
        <v>1</v>
      </c>
      <c r="D2446" s="5" t="str">
        <f>_xlfn.XLOOKUP(R2446,OP!C:C,OP!B:B,,0,1)</f>
        <v>RJ</v>
      </c>
      <c r="E2446" s="23"/>
      <c r="M2446" s="26"/>
      <c r="N2446" s="27"/>
      <c r="O2446" s="28" t="str">
        <f t="shared" si="616"/>
        <v>00000002446</v>
      </c>
      <c r="R2446" s="27" t="s">
        <v>193</v>
      </c>
      <c r="S2446" s="30" t="str">
        <f>_xlfn.IFNA(VLOOKUP(_xlfn.CONCAT(D2446," - ",R2446),OP!A:D,4,0),"-------------------------------------------NAO DISPONIVEL-------------------------------------------")</f>
        <v>FETRANSPOR</v>
      </c>
      <c r="T2446" s="31"/>
      <c r="U2446" s="32"/>
      <c r="V2446" s="31"/>
      <c r="W2446" s="33">
        <f t="shared" si="617"/>
        <v>0</v>
      </c>
      <c r="X2446" s="34">
        <f t="shared" si="618"/>
        <v>0</v>
      </c>
      <c r="Y2446" s="33">
        <f t="shared" si="619"/>
        <v>0</v>
      </c>
      <c r="Z2446" s="33">
        <f t="shared" si="620"/>
        <v>0</v>
      </c>
      <c r="AA2446" s="35">
        <f t="shared" si="621"/>
        <v>0</v>
      </c>
      <c r="AB2446" s="36">
        <f t="shared" si="622"/>
        <v>0</v>
      </c>
      <c r="AC2446" s="37">
        <f t="shared" si="623"/>
        <v>0</v>
      </c>
      <c r="AD2446" s="38"/>
      <c r="AE2446" s="38"/>
      <c r="AF2446" s="39">
        <f t="shared" si="624"/>
        <v>0</v>
      </c>
      <c r="AG2446" s="40"/>
      <c r="AH2446" s="41">
        <f t="shared" si="625"/>
        <v>0</v>
      </c>
      <c r="AI2446" s="42">
        <f t="shared" si="626"/>
        <v>0</v>
      </c>
      <c r="AJ2446" s="43">
        <f t="shared" si="627"/>
        <v>0</v>
      </c>
      <c r="AK2446" s="5" t="str">
        <f>_xlfn.IFNA(VLOOKUP(_xlfn.CONCAT(D2446," - ",S2446),OP!E:F,2,0),"-------------------------------------------NAO DISPONIVEL-------------------------------------------")</f>
        <v>C - RIOCARD</v>
      </c>
      <c r="AL2446" s="7" t="str">
        <f t="shared" si="613"/>
        <v>1 - -------------------------------------------NAO DISPONIVEL------------------------------------------- - 00000002446 - FETRANSPOR</v>
      </c>
      <c r="AM2446" s="7" t="str">
        <f t="shared" si="614"/>
        <v>-------------------------------------------NAO DISPONIVEL-------------------------------------------</v>
      </c>
      <c r="AN2446" s="44" cm="1">
        <f t="array" ref="AN2446">_xlfn.IFS(AJ2446=0,0,AQ2446="INATIVO",2,AQ2446="SEM CADASTRO",4,AQ2446="CPF ATIVO EM OUTRO COMPRADOR",5,AQ2446="NOVO/SEM CARTAO",6,AND(AJ2446&gt;0,AQ2446,""),8)</f>
        <v>0</v>
      </c>
      <c r="AO2446" s="45">
        <f t="shared" si="628"/>
        <v>-10</v>
      </c>
    </row>
    <row r="2447" spans="1:41" x14ac:dyDescent="0.4">
      <c r="A2447" s="21" t="str">
        <f t="shared" si="615"/>
        <v>-------------------------------------------NAO DISPONIVEL-------------------------------------------</v>
      </c>
      <c r="B2447" s="5" t="str">
        <f>_xlfn.IFNA(VLOOKUP(A2447,CNPJ!E:F,2,0),"-------------------------------------------NAO DISPONIVEL-------------------------------------------")</f>
        <v>-------------------------------------------NAO DISPONIVEL-------------------------------------------</v>
      </c>
      <c r="C2447" s="22">
        <v>1</v>
      </c>
      <c r="D2447" s="5" t="str">
        <f>_xlfn.XLOOKUP(R2447,OP!C:C,OP!B:B,,0,1)</f>
        <v>RJ</v>
      </c>
      <c r="E2447" s="23"/>
      <c r="M2447" s="26"/>
      <c r="N2447" s="27"/>
      <c r="O2447" s="28" t="str">
        <f t="shared" si="616"/>
        <v>00000002447</v>
      </c>
      <c r="R2447" s="27" t="s">
        <v>193</v>
      </c>
      <c r="S2447" s="30" t="str">
        <f>_xlfn.IFNA(VLOOKUP(_xlfn.CONCAT(D2447," - ",R2447),OP!A:D,4,0),"-------------------------------------------NAO DISPONIVEL-------------------------------------------")</f>
        <v>FETRANSPOR</v>
      </c>
      <c r="T2447" s="31"/>
      <c r="U2447" s="32"/>
      <c r="V2447" s="31"/>
      <c r="W2447" s="33">
        <f t="shared" si="617"/>
        <v>0</v>
      </c>
      <c r="X2447" s="34">
        <f t="shared" si="618"/>
        <v>0</v>
      </c>
      <c r="Y2447" s="33">
        <f t="shared" si="619"/>
        <v>0</v>
      </c>
      <c r="Z2447" s="33">
        <f t="shared" si="620"/>
        <v>0</v>
      </c>
      <c r="AA2447" s="35">
        <f t="shared" si="621"/>
        <v>0</v>
      </c>
      <c r="AB2447" s="36">
        <f t="shared" si="622"/>
        <v>0</v>
      </c>
      <c r="AC2447" s="37">
        <f t="shared" si="623"/>
        <v>0</v>
      </c>
      <c r="AD2447" s="38"/>
      <c r="AE2447" s="38"/>
      <c r="AF2447" s="39">
        <f t="shared" si="624"/>
        <v>0</v>
      </c>
      <c r="AG2447" s="40"/>
      <c r="AH2447" s="41">
        <f t="shared" si="625"/>
        <v>0</v>
      </c>
      <c r="AI2447" s="42">
        <f t="shared" si="626"/>
        <v>0</v>
      </c>
      <c r="AJ2447" s="43">
        <f t="shared" si="627"/>
        <v>0</v>
      </c>
      <c r="AK2447" s="5" t="str">
        <f>_xlfn.IFNA(VLOOKUP(_xlfn.CONCAT(D2447," - ",S2447),OP!E:F,2,0),"-------------------------------------------NAO DISPONIVEL-------------------------------------------")</f>
        <v>C - RIOCARD</v>
      </c>
      <c r="AL2447" s="7" t="str">
        <f t="shared" si="613"/>
        <v>1 - -------------------------------------------NAO DISPONIVEL------------------------------------------- - 00000002447 - FETRANSPOR</v>
      </c>
      <c r="AM2447" s="7" t="str">
        <f t="shared" si="614"/>
        <v>-------------------------------------------NAO DISPONIVEL-------------------------------------------</v>
      </c>
      <c r="AN2447" s="44" cm="1">
        <f t="array" ref="AN2447">_xlfn.IFS(AJ2447=0,0,AQ2447="INATIVO",2,AQ2447="SEM CADASTRO",4,AQ2447="CPF ATIVO EM OUTRO COMPRADOR",5,AQ2447="NOVO/SEM CARTAO",6,AND(AJ2447&gt;0,AQ2447,""),8)</f>
        <v>0</v>
      </c>
      <c r="AO2447" s="45">
        <f t="shared" si="628"/>
        <v>-10</v>
      </c>
    </row>
    <row r="2448" spans="1:41" x14ac:dyDescent="0.4">
      <c r="A2448" s="21" t="str">
        <f t="shared" si="615"/>
        <v>-------------------------------------------NAO DISPONIVEL-------------------------------------------</v>
      </c>
      <c r="B2448" s="5" t="str">
        <f>_xlfn.IFNA(VLOOKUP(A2448,CNPJ!E:F,2,0),"-------------------------------------------NAO DISPONIVEL-------------------------------------------")</f>
        <v>-------------------------------------------NAO DISPONIVEL-------------------------------------------</v>
      </c>
      <c r="C2448" s="22">
        <v>1</v>
      </c>
      <c r="D2448" s="5" t="str">
        <f>_xlfn.XLOOKUP(R2448,OP!C:C,OP!B:B,,0,1)</f>
        <v>RJ</v>
      </c>
      <c r="E2448" s="23"/>
      <c r="M2448" s="26"/>
      <c r="N2448" s="27"/>
      <c r="O2448" s="28" t="str">
        <f t="shared" si="616"/>
        <v>00000002448</v>
      </c>
      <c r="R2448" s="27" t="s">
        <v>193</v>
      </c>
      <c r="S2448" s="30" t="str">
        <f>_xlfn.IFNA(VLOOKUP(_xlfn.CONCAT(D2448," - ",R2448),OP!A:D,4,0),"-------------------------------------------NAO DISPONIVEL-------------------------------------------")</f>
        <v>FETRANSPOR</v>
      </c>
      <c r="T2448" s="31"/>
      <c r="U2448" s="32"/>
      <c r="V2448" s="31"/>
      <c r="W2448" s="33">
        <f t="shared" si="617"/>
        <v>0</v>
      </c>
      <c r="X2448" s="34">
        <f t="shared" si="618"/>
        <v>0</v>
      </c>
      <c r="Y2448" s="33">
        <f t="shared" si="619"/>
        <v>0</v>
      </c>
      <c r="Z2448" s="33">
        <f t="shared" si="620"/>
        <v>0</v>
      </c>
      <c r="AA2448" s="35">
        <f t="shared" si="621"/>
        <v>0</v>
      </c>
      <c r="AB2448" s="36">
        <f t="shared" si="622"/>
        <v>0</v>
      </c>
      <c r="AC2448" s="37">
        <f t="shared" si="623"/>
        <v>0</v>
      </c>
      <c r="AD2448" s="38"/>
      <c r="AE2448" s="38"/>
      <c r="AF2448" s="39">
        <f t="shared" si="624"/>
        <v>0</v>
      </c>
      <c r="AG2448" s="40"/>
      <c r="AH2448" s="41">
        <f t="shared" si="625"/>
        <v>0</v>
      </c>
      <c r="AI2448" s="42">
        <f t="shared" si="626"/>
        <v>0</v>
      </c>
      <c r="AJ2448" s="43">
        <f t="shared" si="627"/>
        <v>0</v>
      </c>
      <c r="AK2448" s="5" t="str">
        <f>_xlfn.IFNA(VLOOKUP(_xlfn.CONCAT(D2448," - ",S2448),OP!E:F,2,0),"-------------------------------------------NAO DISPONIVEL-------------------------------------------")</f>
        <v>C - RIOCARD</v>
      </c>
      <c r="AL2448" s="7" t="str">
        <f t="shared" si="613"/>
        <v>1 - -------------------------------------------NAO DISPONIVEL------------------------------------------- - 00000002448 - FETRANSPOR</v>
      </c>
      <c r="AM2448" s="7" t="str">
        <f t="shared" si="614"/>
        <v>-------------------------------------------NAO DISPONIVEL-------------------------------------------</v>
      </c>
      <c r="AN2448" s="44" cm="1">
        <f t="array" ref="AN2448">_xlfn.IFS(AJ2448=0,0,AQ2448="INATIVO",2,AQ2448="SEM CADASTRO",4,AQ2448="CPF ATIVO EM OUTRO COMPRADOR",5,AQ2448="NOVO/SEM CARTAO",6,AND(AJ2448&gt;0,AQ2448,""),8)</f>
        <v>0</v>
      </c>
      <c r="AO2448" s="45">
        <f t="shared" si="628"/>
        <v>-10</v>
      </c>
    </row>
    <row r="2449" spans="1:41" x14ac:dyDescent="0.4">
      <c r="A2449" s="21" t="str">
        <f t="shared" si="615"/>
        <v>-------------------------------------------NAO DISPONIVEL-------------------------------------------</v>
      </c>
      <c r="B2449" s="5" t="str">
        <f>_xlfn.IFNA(VLOOKUP(A2449,CNPJ!E:F,2,0),"-------------------------------------------NAO DISPONIVEL-------------------------------------------")</f>
        <v>-------------------------------------------NAO DISPONIVEL-------------------------------------------</v>
      </c>
      <c r="C2449" s="22">
        <v>1</v>
      </c>
      <c r="D2449" s="5" t="str">
        <f>_xlfn.XLOOKUP(R2449,OP!C:C,OP!B:B,,0,1)</f>
        <v>RJ</v>
      </c>
      <c r="E2449" s="23"/>
      <c r="M2449" s="26"/>
      <c r="N2449" s="27"/>
      <c r="O2449" s="28" t="str">
        <f t="shared" si="616"/>
        <v>00000002449</v>
      </c>
      <c r="R2449" s="27" t="s">
        <v>193</v>
      </c>
      <c r="S2449" s="30" t="str">
        <f>_xlfn.IFNA(VLOOKUP(_xlfn.CONCAT(D2449," - ",R2449),OP!A:D,4,0),"-------------------------------------------NAO DISPONIVEL-------------------------------------------")</f>
        <v>FETRANSPOR</v>
      </c>
      <c r="T2449" s="31"/>
      <c r="U2449" s="32"/>
      <c r="V2449" s="31"/>
      <c r="W2449" s="33">
        <f t="shared" si="617"/>
        <v>0</v>
      </c>
      <c r="X2449" s="34">
        <f t="shared" si="618"/>
        <v>0</v>
      </c>
      <c r="Y2449" s="33">
        <f t="shared" si="619"/>
        <v>0</v>
      </c>
      <c r="Z2449" s="33">
        <f t="shared" si="620"/>
        <v>0</v>
      </c>
      <c r="AA2449" s="35">
        <f t="shared" si="621"/>
        <v>0</v>
      </c>
      <c r="AB2449" s="36">
        <f t="shared" si="622"/>
        <v>0</v>
      </c>
      <c r="AC2449" s="37">
        <f t="shared" si="623"/>
        <v>0</v>
      </c>
      <c r="AD2449" s="38"/>
      <c r="AE2449" s="38"/>
      <c r="AF2449" s="39">
        <f t="shared" si="624"/>
        <v>0</v>
      </c>
      <c r="AG2449" s="40"/>
      <c r="AH2449" s="41">
        <f t="shared" si="625"/>
        <v>0</v>
      </c>
      <c r="AI2449" s="42">
        <f t="shared" si="626"/>
        <v>0</v>
      </c>
      <c r="AJ2449" s="43">
        <f t="shared" si="627"/>
        <v>0</v>
      </c>
      <c r="AK2449" s="5" t="str">
        <f>_xlfn.IFNA(VLOOKUP(_xlfn.CONCAT(D2449," - ",S2449),OP!E:F,2,0),"-------------------------------------------NAO DISPONIVEL-------------------------------------------")</f>
        <v>C - RIOCARD</v>
      </c>
      <c r="AL2449" s="7" t="str">
        <f t="shared" si="613"/>
        <v>1 - -------------------------------------------NAO DISPONIVEL------------------------------------------- - 00000002449 - FETRANSPOR</v>
      </c>
      <c r="AM2449" s="7" t="str">
        <f t="shared" si="614"/>
        <v>-------------------------------------------NAO DISPONIVEL-------------------------------------------</v>
      </c>
      <c r="AN2449" s="44" cm="1">
        <f t="array" ref="AN2449">_xlfn.IFS(AJ2449=0,0,AQ2449="INATIVO",2,AQ2449="SEM CADASTRO",4,AQ2449="CPF ATIVO EM OUTRO COMPRADOR",5,AQ2449="NOVO/SEM CARTAO",6,AND(AJ2449&gt;0,AQ2449,""),8)</f>
        <v>0</v>
      </c>
      <c r="AO2449" s="45">
        <f t="shared" si="628"/>
        <v>-10</v>
      </c>
    </row>
    <row r="2450" spans="1:41" x14ac:dyDescent="0.4">
      <c r="A2450" s="21" t="str">
        <f t="shared" si="615"/>
        <v>-------------------------------------------NAO DISPONIVEL-------------------------------------------</v>
      </c>
      <c r="B2450" s="5" t="str">
        <f>_xlfn.IFNA(VLOOKUP(A2450,CNPJ!E:F,2,0),"-------------------------------------------NAO DISPONIVEL-------------------------------------------")</f>
        <v>-------------------------------------------NAO DISPONIVEL-------------------------------------------</v>
      </c>
      <c r="C2450" s="22">
        <v>1</v>
      </c>
      <c r="D2450" s="5" t="str">
        <f>_xlfn.XLOOKUP(R2450,OP!C:C,OP!B:B,,0,1)</f>
        <v>RJ</v>
      </c>
      <c r="E2450" s="23"/>
      <c r="M2450" s="26"/>
      <c r="N2450" s="27"/>
      <c r="O2450" s="28" t="str">
        <f t="shared" si="616"/>
        <v>00000002450</v>
      </c>
      <c r="R2450" s="27" t="s">
        <v>193</v>
      </c>
      <c r="S2450" s="30" t="str">
        <f>_xlfn.IFNA(VLOOKUP(_xlfn.CONCAT(D2450," - ",R2450),OP!A:D,4,0),"-------------------------------------------NAO DISPONIVEL-------------------------------------------")</f>
        <v>FETRANSPOR</v>
      </c>
      <c r="T2450" s="31"/>
      <c r="U2450" s="32"/>
      <c r="V2450" s="31"/>
      <c r="W2450" s="33">
        <f t="shared" si="617"/>
        <v>0</v>
      </c>
      <c r="X2450" s="34">
        <f t="shared" si="618"/>
        <v>0</v>
      </c>
      <c r="Y2450" s="33">
        <f t="shared" si="619"/>
        <v>0</v>
      </c>
      <c r="Z2450" s="33">
        <f t="shared" si="620"/>
        <v>0</v>
      </c>
      <c r="AA2450" s="35">
        <f t="shared" si="621"/>
        <v>0</v>
      </c>
      <c r="AB2450" s="36">
        <f t="shared" si="622"/>
        <v>0</v>
      </c>
      <c r="AC2450" s="37">
        <f t="shared" si="623"/>
        <v>0</v>
      </c>
      <c r="AD2450" s="38"/>
      <c r="AE2450" s="38"/>
      <c r="AF2450" s="39">
        <f t="shared" si="624"/>
        <v>0</v>
      </c>
      <c r="AG2450" s="40"/>
      <c r="AH2450" s="41">
        <f t="shared" si="625"/>
        <v>0</v>
      </c>
      <c r="AI2450" s="42">
        <f t="shared" si="626"/>
        <v>0</v>
      </c>
      <c r="AJ2450" s="43">
        <f t="shared" si="627"/>
        <v>0</v>
      </c>
      <c r="AK2450" s="5" t="str">
        <f>_xlfn.IFNA(VLOOKUP(_xlfn.CONCAT(D2450," - ",S2450),OP!E:F,2,0),"-------------------------------------------NAO DISPONIVEL-------------------------------------------")</f>
        <v>C - RIOCARD</v>
      </c>
      <c r="AL2450" s="7" t="str">
        <f t="shared" si="613"/>
        <v>1 - -------------------------------------------NAO DISPONIVEL------------------------------------------- - 00000002450 - FETRANSPOR</v>
      </c>
      <c r="AM2450" s="7" t="str">
        <f t="shared" si="614"/>
        <v>-------------------------------------------NAO DISPONIVEL-------------------------------------------</v>
      </c>
      <c r="AN2450" s="44" cm="1">
        <f t="array" ref="AN2450">_xlfn.IFS(AJ2450=0,0,AQ2450="INATIVO",2,AQ2450="SEM CADASTRO",4,AQ2450="CPF ATIVO EM OUTRO COMPRADOR",5,AQ2450="NOVO/SEM CARTAO",6,AND(AJ2450&gt;0,AQ2450,""),8)</f>
        <v>0</v>
      </c>
      <c r="AO2450" s="45">
        <f t="shared" si="628"/>
        <v>-10</v>
      </c>
    </row>
    <row r="2451" spans="1:41" x14ac:dyDescent="0.4">
      <c r="A2451" s="21" t="str">
        <f t="shared" si="615"/>
        <v>-------------------------------------------NAO DISPONIVEL-------------------------------------------</v>
      </c>
      <c r="B2451" s="5" t="str">
        <f>_xlfn.IFNA(VLOOKUP(A2451,CNPJ!E:F,2,0),"-------------------------------------------NAO DISPONIVEL-------------------------------------------")</f>
        <v>-------------------------------------------NAO DISPONIVEL-------------------------------------------</v>
      </c>
      <c r="C2451" s="22">
        <v>1</v>
      </c>
      <c r="D2451" s="5" t="str">
        <f>_xlfn.XLOOKUP(R2451,OP!C:C,OP!B:B,,0,1)</f>
        <v>RJ</v>
      </c>
      <c r="E2451" s="23"/>
      <c r="M2451" s="26"/>
      <c r="N2451" s="27"/>
      <c r="O2451" s="28" t="str">
        <f t="shared" si="616"/>
        <v>00000002451</v>
      </c>
      <c r="R2451" s="27" t="s">
        <v>193</v>
      </c>
      <c r="S2451" s="30" t="str">
        <f>_xlfn.IFNA(VLOOKUP(_xlfn.CONCAT(D2451," - ",R2451),OP!A:D,4,0),"-------------------------------------------NAO DISPONIVEL-------------------------------------------")</f>
        <v>FETRANSPOR</v>
      </c>
      <c r="T2451" s="31"/>
      <c r="U2451" s="32"/>
      <c r="V2451" s="31"/>
      <c r="W2451" s="33">
        <f t="shared" si="617"/>
        <v>0</v>
      </c>
      <c r="X2451" s="34">
        <f t="shared" si="618"/>
        <v>0</v>
      </c>
      <c r="Y2451" s="33">
        <f t="shared" si="619"/>
        <v>0</v>
      </c>
      <c r="Z2451" s="33">
        <f t="shared" si="620"/>
        <v>0</v>
      </c>
      <c r="AA2451" s="35">
        <f t="shared" si="621"/>
        <v>0</v>
      </c>
      <c r="AB2451" s="36">
        <f t="shared" si="622"/>
        <v>0</v>
      </c>
      <c r="AC2451" s="37">
        <f t="shared" si="623"/>
        <v>0</v>
      </c>
      <c r="AD2451" s="38"/>
      <c r="AE2451" s="38"/>
      <c r="AF2451" s="39">
        <f t="shared" si="624"/>
        <v>0</v>
      </c>
      <c r="AG2451" s="40"/>
      <c r="AH2451" s="41">
        <f t="shared" si="625"/>
        <v>0</v>
      </c>
      <c r="AI2451" s="42">
        <f t="shared" si="626"/>
        <v>0</v>
      </c>
      <c r="AJ2451" s="43">
        <f t="shared" si="627"/>
        <v>0</v>
      </c>
      <c r="AK2451" s="5" t="str">
        <f>_xlfn.IFNA(VLOOKUP(_xlfn.CONCAT(D2451," - ",S2451),OP!E:F,2,0),"-------------------------------------------NAO DISPONIVEL-------------------------------------------")</f>
        <v>C - RIOCARD</v>
      </c>
      <c r="AL2451" s="7" t="str">
        <f t="shared" si="613"/>
        <v>1 - -------------------------------------------NAO DISPONIVEL------------------------------------------- - 00000002451 - FETRANSPOR</v>
      </c>
      <c r="AM2451" s="7" t="str">
        <f t="shared" si="614"/>
        <v>-------------------------------------------NAO DISPONIVEL-------------------------------------------</v>
      </c>
      <c r="AN2451" s="44" cm="1">
        <f t="array" ref="AN2451">_xlfn.IFS(AJ2451=0,0,AQ2451="INATIVO",2,AQ2451="SEM CADASTRO",4,AQ2451="CPF ATIVO EM OUTRO COMPRADOR",5,AQ2451="NOVO/SEM CARTAO",6,AND(AJ2451&gt;0,AQ2451,""),8)</f>
        <v>0</v>
      </c>
      <c r="AO2451" s="45">
        <f t="shared" si="628"/>
        <v>-10</v>
      </c>
    </row>
    <row r="2452" spans="1:41" x14ac:dyDescent="0.4">
      <c r="A2452" s="21" t="str">
        <f t="shared" si="615"/>
        <v>-------------------------------------------NAO DISPONIVEL-------------------------------------------</v>
      </c>
      <c r="B2452" s="5" t="str">
        <f>_xlfn.IFNA(VLOOKUP(A2452,CNPJ!E:F,2,0),"-------------------------------------------NAO DISPONIVEL-------------------------------------------")</f>
        <v>-------------------------------------------NAO DISPONIVEL-------------------------------------------</v>
      </c>
      <c r="C2452" s="22">
        <v>1</v>
      </c>
      <c r="D2452" s="5" t="str">
        <f>_xlfn.XLOOKUP(R2452,OP!C:C,OP!B:B,,0,1)</f>
        <v>RJ</v>
      </c>
      <c r="E2452" s="23"/>
      <c r="M2452" s="26"/>
      <c r="N2452" s="27"/>
      <c r="O2452" s="28" t="str">
        <f t="shared" si="616"/>
        <v>00000002452</v>
      </c>
      <c r="R2452" s="27" t="s">
        <v>193</v>
      </c>
      <c r="S2452" s="30" t="str">
        <f>_xlfn.IFNA(VLOOKUP(_xlfn.CONCAT(D2452," - ",R2452),OP!A:D,4,0),"-------------------------------------------NAO DISPONIVEL-------------------------------------------")</f>
        <v>FETRANSPOR</v>
      </c>
      <c r="T2452" s="31"/>
      <c r="U2452" s="32"/>
      <c r="V2452" s="31"/>
      <c r="W2452" s="33">
        <f t="shared" si="617"/>
        <v>0</v>
      </c>
      <c r="X2452" s="34">
        <f t="shared" si="618"/>
        <v>0</v>
      </c>
      <c r="Y2452" s="33">
        <f t="shared" si="619"/>
        <v>0</v>
      </c>
      <c r="Z2452" s="33">
        <f t="shared" si="620"/>
        <v>0</v>
      </c>
      <c r="AA2452" s="35">
        <f t="shared" si="621"/>
        <v>0</v>
      </c>
      <c r="AB2452" s="36">
        <f t="shared" si="622"/>
        <v>0</v>
      </c>
      <c r="AC2452" s="37">
        <f t="shared" si="623"/>
        <v>0</v>
      </c>
      <c r="AD2452" s="38"/>
      <c r="AE2452" s="38"/>
      <c r="AF2452" s="39">
        <f t="shared" si="624"/>
        <v>0</v>
      </c>
      <c r="AG2452" s="40"/>
      <c r="AH2452" s="41">
        <f t="shared" si="625"/>
        <v>0</v>
      </c>
      <c r="AI2452" s="42">
        <f t="shared" si="626"/>
        <v>0</v>
      </c>
      <c r="AJ2452" s="43">
        <f t="shared" si="627"/>
        <v>0</v>
      </c>
      <c r="AK2452" s="5" t="str">
        <f>_xlfn.IFNA(VLOOKUP(_xlfn.CONCAT(D2452," - ",S2452),OP!E:F,2,0),"-------------------------------------------NAO DISPONIVEL-------------------------------------------")</f>
        <v>C - RIOCARD</v>
      </c>
      <c r="AL2452" s="7" t="str">
        <f t="shared" si="613"/>
        <v>1 - -------------------------------------------NAO DISPONIVEL------------------------------------------- - 00000002452 - FETRANSPOR</v>
      </c>
      <c r="AM2452" s="7" t="str">
        <f t="shared" si="614"/>
        <v>-------------------------------------------NAO DISPONIVEL-------------------------------------------</v>
      </c>
      <c r="AN2452" s="44" cm="1">
        <f t="array" ref="AN2452">_xlfn.IFS(AJ2452=0,0,AQ2452="INATIVO",2,AQ2452="SEM CADASTRO",4,AQ2452="CPF ATIVO EM OUTRO COMPRADOR",5,AQ2452="NOVO/SEM CARTAO",6,AND(AJ2452&gt;0,AQ2452,""),8)</f>
        <v>0</v>
      </c>
      <c r="AO2452" s="45">
        <f t="shared" si="628"/>
        <v>-10</v>
      </c>
    </row>
    <row r="2453" spans="1:41" x14ac:dyDescent="0.4">
      <c r="A2453" s="21" t="str">
        <f t="shared" si="615"/>
        <v>-------------------------------------------NAO DISPONIVEL-------------------------------------------</v>
      </c>
      <c r="B2453" s="5" t="str">
        <f>_xlfn.IFNA(VLOOKUP(A2453,CNPJ!E:F,2,0),"-------------------------------------------NAO DISPONIVEL-------------------------------------------")</f>
        <v>-------------------------------------------NAO DISPONIVEL-------------------------------------------</v>
      </c>
      <c r="C2453" s="22">
        <v>1</v>
      </c>
      <c r="D2453" s="5" t="str">
        <f>_xlfn.XLOOKUP(R2453,OP!C:C,OP!B:B,,0,1)</f>
        <v>RJ</v>
      </c>
      <c r="E2453" s="23"/>
      <c r="M2453" s="26"/>
      <c r="N2453" s="27"/>
      <c r="O2453" s="28" t="str">
        <f t="shared" si="616"/>
        <v>00000002453</v>
      </c>
      <c r="R2453" s="27" t="s">
        <v>193</v>
      </c>
      <c r="S2453" s="30" t="str">
        <f>_xlfn.IFNA(VLOOKUP(_xlfn.CONCAT(D2453," - ",R2453),OP!A:D,4,0),"-------------------------------------------NAO DISPONIVEL-------------------------------------------")</f>
        <v>FETRANSPOR</v>
      </c>
      <c r="T2453" s="31"/>
      <c r="U2453" s="32"/>
      <c r="V2453" s="31"/>
      <c r="W2453" s="33">
        <f t="shared" si="617"/>
        <v>0</v>
      </c>
      <c r="X2453" s="34">
        <f t="shared" si="618"/>
        <v>0</v>
      </c>
      <c r="Y2453" s="33">
        <f t="shared" si="619"/>
        <v>0</v>
      </c>
      <c r="Z2453" s="33">
        <f t="shared" si="620"/>
        <v>0</v>
      </c>
      <c r="AA2453" s="35">
        <f t="shared" si="621"/>
        <v>0</v>
      </c>
      <c r="AB2453" s="36">
        <f t="shared" si="622"/>
        <v>0</v>
      </c>
      <c r="AC2453" s="37">
        <f t="shared" si="623"/>
        <v>0</v>
      </c>
      <c r="AD2453" s="38"/>
      <c r="AE2453" s="38"/>
      <c r="AF2453" s="39">
        <f t="shared" si="624"/>
        <v>0</v>
      </c>
      <c r="AG2453" s="40"/>
      <c r="AH2453" s="41">
        <f t="shared" si="625"/>
        <v>0</v>
      </c>
      <c r="AI2453" s="42">
        <f t="shared" si="626"/>
        <v>0</v>
      </c>
      <c r="AJ2453" s="43">
        <f t="shared" si="627"/>
        <v>0</v>
      </c>
      <c r="AK2453" s="5" t="str">
        <f>_xlfn.IFNA(VLOOKUP(_xlfn.CONCAT(D2453," - ",S2453),OP!E:F,2,0),"-------------------------------------------NAO DISPONIVEL-------------------------------------------")</f>
        <v>C - RIOCARD</v>
      </c>
      <c r="AL2453" s="7" t="str">
        <f t="shared" si="613"/>
        <v>1 - -------------------------------------------NAO DISPONIVEL------------------------------------------- - 00000002453 - FETRANSPOR</v>
      </c>
      <c r="AM2453" s="7" t="str">
        <f t="shared" si="614"/>
        <v>-------------------------------------------NAO DISPONIVEL-------------------------------------------</v>
      </c>
      <c r="AN2453" s="44" cm="1">
        <f t="array" ref="AN2453">_xlfn.IFS(AJ2453=0,0,AQ2453="INATIVO",2,AQ2453="SEM CADASTRO",4,AQ2453="CPF ATIVO EM OUTRO COMPRADOR",5,AQ2453="NOVO/SEM CARTAO",6,AND(AJ2453&gt;0,AQ2453,""),8)</f>
        <v>0</v>
      </c>
      <c r="AO2453" s="45">
        <f t="shared" si="628"/>
        <v>-10</v>
      </c>
    </row>
    <row r="2454" spans="1:41" x14ac:dyDescent="0.4">
      <c r="A2454" s="21" t="str">
        <f t="shared" si="615"/>
        <v>-------------------------------------------NAO DISPONIVEL-------------------------------------------</v>
      </c>
      <c r="B2454" s="5" t="str">
        <f>_xlfn.IFNA(VLOOKUP(A2454,CNPJ!E:F,2,0),"-------------------------------------------NAO DISPONIVEL-------------------------------------------")</f>
        <v>-------------------------------------------NAO DISPONIVEL-------------------------------------------</v>
      </c>
      <c r="C2454" s="22">
        <v>1</v>
      </c>
      <c r="D2454" s="5" t="str">
        <f>_xlfn.XLOOKUP(R2454,OP!C:C,OP!B:B,,0,1)</f>
        <v>RJ</v>
      </c>
      <c r="E2454" s="23"/>
      <c r="M2454" s="26"/>
      <c r="N2454" s="27"/>
      <c r="O2454" s="28" t="str">
        <f t="shared" si="616"/>
        <v>00000002454</v>
      </c>
      <c r="R2454" s="27" t="s">
        <v>193</v>
      </c>
      <c r="S2454" s="30" t="str">
        <f>_xlfn.IFNA(VLOOKUP(_xlfn.CONCAT(D2454," - ",R2454),OP!A:D,4,0),"-------------------------------------------NAO DISPONIVEL-------------------------------------------")</f>
        <v>FETRANSPOR</v>
      </c>
      <c r="T2454" s="31"/>
      <c r="U2454" s="32"/>
      <c r="V2454" s="31"/>
      <c r="W2454" s="33">
        <f t="shared" si="617"/>
        <v>0</v>
      </c>
      <c r="X2454" s="34">
        <f t="shared" si="618"/>
        <v>0</v>
      </c>
      <c r="Y2454" s="33">
        <f t="shared" si="619"/>
        <v>0</v>
      </c>
      <c r="Z2454" s="33">
        <f t="shared" si="620"/>
        <v>0</v>
      </c>
      <c r="AA2454" s="35">
        <f t="shared" si="621"/>
        <v>0</v>
      </c>
      <c r="AB2454" s="36">
        <f t="shared" si="622"/>
        <v>0</v>
      </c>
      <c r="AC2454" s="37">
        <f t="shared" si="623"/>
        <v>0</v>
      </c>
      <c r="AD2454" s="38"/>
      <c r="AE2454" s="38"/>
      <c r="AF2454" s="39">
        <f t="shared" si="624"/>
        <v>0</v>
      </c>
      <c r="AG2454" s="40"/>
      <c r="AH2454" s="41">
        <f t="shared" si="625"/>
        <v>0</v>
      </c>
      <c r="AI2454" s="42">
        <f t="shared" si="626"/>
        <v>0</v>
      </c>
      <c r="AJ2454" s="43">
        <f t="shared" si="627"/>
        <v>0</v>
      </c>
      <c r="AK2454" s="5" t="str">
        <f>_xlfn.IFNA(VLOOKUP(_xlfn.CONCAT(D2454," - ",S2454),OP!E:F,2,0),"-------------------------------------------NAO DISPONIVEL-------------------------------------------")</f>
        <v>C - RIOCARD</v>
      </c>
      <c r="AL2454" s="7" t="str">
        <f t="shared" si="613"/>
        <v>1 - -------------------------------------------NAO DISPONIVEL------------------------------------------- - 00000002454 - FETRANSPOR</v>
      </c>
      <c r="AM2454" s="7" t="str">
        <f t="shared" si="614"/>
        <v>-------------------------------------------NAO DISPONIVEL-------------------------------------------</v>
      </c>
      <c r="AN2454" s="44" cm="1">
        <f t="array" ref="AN2454">_xlfn.IFS(AJ2454=0,0,AQ2454="INATIVO",2,AQ2454="SEM CADASTRO",4,AQ2454="CPF ATIVO EM OUTRO COMPRADOR",5,AQ2454="NOVO/SEM CARTAO",6,AND(AJ2454&gt;0,AQ2454,""),8)</f>
        <v>0</v>
      </c>
      <c r="AO2454" s="45">
        <f t="shared" si="628"/>
        <v>-10</v>
      </c>
    </row>
    <row r="2455" spans="1:41" x14ac:dyDescent="0.4">
      <c r="A2455" s="21" t="str">
        <f t="shared" si="615"/>
        <v>-------------------------------------------NAO DISPONIVEL-------------------------------------------</v>
      </c>
      <c r="B2455" s="5" t="str">
        <f>_xlfn.IFNA(VLOOKUP(A2455,CNPJ!E:F,2,0),"-------------------------------------------NAO DISPONIVEL-------------------------------------------")</f>
        <v>-------------------------------------------NAO DISPONIVEL-------------------------------------------</v>
      </c>
      <c r="C2455" s="22">
        <v>1</v>
      </c>
      <c r="D2455" s="5" t="str">
        <f>_xlfn.XLOOKUP(R2455,OP!C:C,OP!B:B,,0,1)</f>
        <v>RJ</v>
      </c>
      <c r="E2455" s="23"/>
      <c r="M2455" s="26"/>
      <c r="N2455" s="27"/>
      <c r="O2455" s="28" t="str">
        <f t="shared" si="616"/>
        <v>00000002455</v>
      </c>
      <c r="R2455" s="27" t="s">
        <v>193</v>
      </c>
      <c r="S2455" s="30" t="str">
        <f>_xlfn.IFNA(VLOOKUP(_xlfn.CONCAT(D2455," - ",R2455),OP!A:D,4,0),"-------------------------------------------NAO DISPONIVEL-------------------------------------------")</f>
        <v>FETRANSPOR</v>
      </c>
      <c r="T2455" s="31"/>
      <c r="U2455" s="32"/>
      <c r="V2455" s="31"/>
      <c r="W2455" s="33">
        <f t="shared" si="617"/>
        <v>0</v>
      </c>
      <c r="X2455" s="34">
        <f t="shared" si="618"/>
        <v>0</v>
      </c>
      <c r="Y2455" s="33">
        <f t="shared" si="619"/>
        <v>0</v>
      </c>
      <c r="Z2455" s="33">
        <f t="shared" si="620"/>
        <v>0</v>
      </c>
      <c r="AA2455" s="35">
        <f t="shared" si="621"/>
        <v>0</v>
      </c>
      <c r="AB2455" s="36">
        <f t="shared" si="622"/>
        <v>0</v>
      </c>
      <c r="AC2455" s="37">
        <f t="shared" si="623"/>
        <v>0</v>
      </c>
      <c r="AD2455" s="38"/>
      <c r="AE2455" s="38"/>
      <c r="AF2455" s="39">
        <f t="shared" si="624"/>
        <v>0</v>
      </c>
      <c r="AG2455" s="40"/>
      <c r="AH2455" s="41">
        <f t="shared" si="625"/>
        <v>0</v>
      </c>
      <c r="AI2455" s="42">
        <f t="shared" si="626"/>
        <v>0</v>
      </c>
      <c r="AJ2455" s="43">
        <f t="shared" si="627"/>
        <v>0</v>
      </c>
      <c r="AK2455" s="5" t="str">
        <f>_xlfn.IFNA(VLOOKUP(_xlfn.CONCAT(D2455," - ",S2455),OP!E:F,2,0),"-------------------------------------------NAO DISPONIVEL-------------------------------------------")</f>
        <v>C - RIOCARD</v>
      </c>
      <c r="AL2455" s="7" t="str">
        <f t="shared" si="613"/>
        <v>1 - -------------------------------------------NAO DISPONIVEL------------------------------------------- - 00000002455 - FETRANSPOR</v>
      </c>
      <c r="AM2455" s="7" t="str">
        <f t="shared" si="614"/>
        <v>-------------------------------------------NAO DISPONIVEL-------------------------------------------</v>
      </c>
      <c r="AN2455" s="44" cm="1">
        <f t="array" ref="AN2455">_xlfn.IFS(AJ2455=0,0,AQ2455="INATIVO",2,AQ2455="SEM CADASTRO",4,AQ2455="CPF ATIVO EM OUTRO COMPRADOR",5,AQ2455="NOVO/SEM CARTAO",6,AND(AJ2455&gt;0,AQ2455,""),8)</f>
        <v>0</v>
      </c>
      <c r="AO2455" s="45">
        <f t="shared" si="628"/>
        <v>-10</v>
      </c>
    </row>
    <row r="2456" spans="1:41" x14ac:dyDescent="0.4">
      <c r="A2456" s="21" t="str">
        <f t="shared" si="615"/>
        <v>-------------------------------------------NAO DISPONIVEL-------------------------------------------</v>
      </c>
      <c r="B2456" s="5" t="str">
        <f>_xlfn.IFNA(VLOOKUP(A2456,CNPJ!E:F,2,0),"-------------------------------------------NAO DISPONIVEL-------------------------------------------")</f>
        <v>-------------------------------------------NAO DISPONIVEL-------------------------------------------</v>
      </c>
      <c r="C2456" s="22">
        <v>1</v>
      </c>
      <c r="D2456" s="5" t="str">
        <f>_xlfn.XLOOKUP(R2456,OP!C:C,OP!B:B,,0,1)</f>
        <v>RJ</v>
      </c>
      <c r="E2456" s="23"/>
      <c r="M2456" s="26"/>
      <c r="N2456" s="27"/>
      <c r="O2456" s="28" t="str">
        <f t="shared" si="616"/>
        <v>00000002456</v>
      </c>
      <c r="R2456" s="27" t="s">
        <v>193</v>
      </c>
      <c r="S2456" s="30" t="str">
        <f>_xlfn.IFNA(VLOOKUP(_xlfn.CONCAT(D2456," - ",R2456),OP!A:D,4,0),"-------------------------------------------NAO DISPONIVEL-------------------------------------------")</f>
        <v>FETRANSPOR</v>
      </c>
      <c r="T2456" s="31"/>
      <c r="U2456" s="32"/>
      <c r="V2456" s="31"/>
      <c r="W2456" s="33">
        <f t="shared" si="617"/>
        <v>0</v>
      </c>
      <c r="X2456" s="34">
        <f t="shared" si="618"/>
        <v>0</v>
      </c>
      <c r="Y2456" s="33">
        <f t="shared" si="619"/>
        <v>0</v>
      </c>
      <c r="Z2456" s="33">
        <f t="shared" si="620"/>
        <v>0</v>
      </c>
      <c r="AA2456" s="35">
        <f t="shared" si="621"/>
        <v>0</v>
      </c>
      <c r="AB2456" s="36">
        <f t="shared" si="622"/>
        <v>0</v>
      </c>
      <c r="AC2456" s="37">
        <f t="shared" si="623"/>
        <v>0</v>
      </c>
      <c r="AD2456" s="38"/>
      <c r="AE2456" s="38"/>
      <c r="AF2456" s="39">
        <f t="shared" si="624"/>
        <v>0</v>
      </c>
      <c r="AG2456" s="40"/>
      <c r="AH2456" s="41">
        <f t="shared" si="625"/>
        <v>0</v>
      </c>
      <c r="AI2456" s="42">
        <f t="shared" si="626"/>
        <v>0</v>
      </c>
      <c r="AJ2456" s="43">
        <f t="shared" si="627"/>
        <v>0</v>
      </c>
      <c r="AK2456" s="5" t="str">
        <f>_xlfn.IFNA(VLOOKUP(_xlfn.CONCAT(D2456," - ",S2456),OP!E:F,2,0),"-------------------------------------------NAO DISPONIVEL-------------------------------------------")</f>
        <v>C - RIOCARD</v>
      </c>
      <c r="AL2456" s="7" t="str">
        <f t="shared" si="613"/>
        <v>1 - -------------------------------------------NAO DISPONIVEL------------------------------------------- - 00000002456 - FETRANSPOR</v>
      </c>
      <c r="AM2456" s="7" t="str">
        <f t="shared" si="614"/>
        <v>-------------------------------------------NAO DISPONIVEL-------------------------------------------</v>
      </c>
      <c r="AN2456" s="44" cm="1">
        <f t="array" ref="AN2456">_xlfn.IFS(AJ2456=0,0,AQ2456="INATIVO",2,AQ2456="SEM CADASTRO",4,AQ2456="CPF ATIVO EM OUTRO COMPRADOR",5,AQ2456="NOVO/SEM CARTAO",6,AND(AJ2456&gt;0,AQ2456,""),8)</f>
        <v>0</v>
      </c>
      <c r="AO2456" s="45">
        <f t="shared" si="628"/>
        <v>-10</v>
      </c>
    </row>
    <row r="2457" spans="1:41" x14ac:dyDescent="0.4">
      <c r="A2457" s="21" t="str">
        <f t="shared" si="615"/>
        <v>-------------------------------------------NAO DISPONIVEL-------------------------------------------</v>
      </c>
      <c r="B2457" s="5" t="str">
        <f>_xlfn.IFNA(VLOOKUP(A2457,CNPJ!E:F,2,0),"-------------------------------------------NAO DISPONIVEL-------------------------------------------")</f>
        <v>-------------------------------------------NAO DISPONIVEL-------------------------------------------</v>
      </c>
      <c r="C2457" s="22">
        <v>1</v>
      </c>
      <c r="D2457" s="5" t="str">
        <f>_xlfn.XLOOKUP(R2457,OP!C:C,OP!B:B,,0,1)</f>
        <v>RJ</v>
      </c>
      <c r="E2457" s="23"/>
      <c r="M2457" s="26"/>
      <c r="N2457" s="27"/>
      <c r="O2457" s="28" t="str">
        <f t="shared" si="616"/>
        <v>00000002457</v>
      </c>
      <c r="R2457" s="27" t="s">
        <v>193</v>
      </c>
      <c r="S2457" s="30" t="str">
        <f>_xlfn.IFNA(VLOOKUP(_xlfn.CONCAT(D2457," - ",R2457),OP!A:D,4,0),"-------------------------------------------NAO DISPONIVEL-------------------------------------------")</f>
        <v>FETRANSPOR</v>
      </c>
      <c r="T2457" s="31"/>
      <c r="U2457" s="32"/>
      <c r="V2457" s="31"/>
      <c r="W2457" s="33">
        <f t="shared" si="617"/>
        <v>0</v>
      </c>
      <c r="X2457" s="34">
        <f t="shared" si="618"/>
        <v>0</v>
      </c>
      <c r="Y2457" s="33">
        <f t="shared" si="619"/>
        <v>0</v>
      </c>
      <c r="Z2457" s="33">
        <f t="shared" si="620"/>
        <v>0</v>
      </c>
      <c r="AA2457" s="35">
        <f t="shared" si="621"/>
        <v>0</v>
      </c>
      <c r="AB2457" s="36">
        <f t="shared" si="622"/>
        <v>0</v>
      </c>
      <c r="AC2457" s="37">
        <f t="shared" si="623"/>
        <v>0</v>
      </c>
      <c r="AD2457" s="38"/>
      <c r="AE2457" s="38"/>
      <c r="AF2457" s="39">
        <f t="shared" si="624"/>
        <v>0</v>
      </c>
      <c r="AG2457" s="40"/>
      <c r="AH2457" s="41">
        <f t="shared" si="625"/>
        <v>0</v>
      </c>
      <c r="AI2457" s="42">
        <f t="shared" si="626"/>
        <v>0</v>
      </c>
      <c r="AJ2457" s="43">
        <f t="shared" si="627"/>
        <v>0</v>
      </c>
      <c r="AK2457" s="5" t="str">
        <f>_xlfn.IFNA(VLOOKUP(_xlfn.CONCAT(D2457," - ",S2457),OP!E:F,2,0),"-------------------------------------------NAO DISPONIVEL-------------------------------------------")</f>
        <v>C - RIOCARD</v>
      </c>
      <c r="AL2457" s="7" t="str">
        <f t="shared" si="613"/>
        <v>1 - -------------------------------------------NAO DISPONIVEL------------------------------------------- - 00000002457 - FETRANSPOR</v>
      </c>
      <c r="AM2457" s="7" t="str">
        <f t="shared" si="614"/>
        <v>-------------------------------------------NAO DISPONIVEL-------------------------------------------</v>
      </c>
      <c r="AN2457" s="44" cm="1">
        <f t="array" ref="AN2457">_xlfn.IFS(AJ2457=0,0,AQ2457="INATIVO",2,AQ2457="SEM CADASTRO",4,AQ2457="CPF ATIVO EM OUTRO COMPRADOR",5,AQ2457="NOVO/SEM CARTAO",6,AND(AJ2457&gt;0,AQ2457,""),8)</f>
        <v>0</v>
      </c>
      <c r="AO2457" s="45">
        <f t="shared" si="628"/>
        <v>-10</v>
      </c>
    </row>
    <row r="2458" spans="1:41" x14ac:dyDescent="0.4">
      <c r="A2458" s="21" t="str">
        <f t="shared" si="615"/>
        <v>-------------------------------------------NAO DISPONIVEL-------------------------------------------</v>
      </c>
      <c r="B2458" s="5" t="str">
        <f>_xlfn.IFNA(VLOOKUP(A2458,CNPJ!E:F,2,0),"-------------------------------------------NAO DISPONIVEL-------------------------------------------")</f>
        <v>-------------------------------------------NAO DISPONIVEL-------------------------------------------</v>
      </c>
      <c r="C2458" s="22">
        <v>1</v>
      </c>
      <c r="D2458" s="5" t="str">
        <f>_xlfn.XLOOKUP(R2458,OP!C:C,OP!B:B,,0,1)</f>
        <v>RJ</v>
      </c>
      <c r="E2458" s="23"/>
      <c r="M2458" s="26"/>
      <c r="N2458" s="27"/>
      <c r="O2458" s="28" t="str">
        <f t="shared" si="616"/>
        <v>00000002458</v>
      </c>
      <c r="R2458" s="27" t="s">
        <v>193</v>
      </c>
      <c r="S2458" s="30" t="str">
        <f>_xlfn.IFNA(VLOOKUP(_xlfn.CONCAT(D2458," - ",R2458),OP!A:D,4,0),"-------------------------------------------NAO DISPONIVEL-------------------------------------------")</f>
        <v>FETRANSPOR</v>
      </c>
      <c r="T2458" s="31"/>
      <c r="U2458" s="32"/>
      <c r="V2458" s="31"/>
      <c r="W2458" s="33">
        <f t="shared" si="617"/>
        <v>0</v>
      </c>
      <c r="X2458" s="34">
        <f t="shared" si="618"/>
        <v>0</v>
      </c>
      <c r="Y2458" s="33">
        <f t="shared" si="619"/>
        <v>0</v>
      </c>
      <c r="Z2458" s="33">
        <f t="shared" si="620"/>
        <v>0</v>
      </c>
      <c r="AA2458" s="35">
        <f t="shared" si="621"/>
        <v>0</v>
      </c>
      <c r="AB2458" s="36">
        <f t="shared" si="622"/>
        <v>0</v>
      </c>
      <c r="AC2458" s="37">
        <f t="shared" si="623"/>
        <v>0</v>
      </c>
      <c r="AD2458" s="38"/>
      <c r="AE2458" s="38"/>
      <c r="AF2458" s="39">
        <f t="shared" si="624"/>
        <v>0</v>
      </c>
      <c r="AG2458" s="40"/>
      <c r="AH2458" s="41">
        <f t="shared" si="625"/>
        <v>0</v>
      </c>
      <c r="AI2458" s="42">
        <f t="shared" si="626"/>
        <v>0</v>
      </c>
      <c r="AJ2458" s="43">
        <f t="shared" si="627"/>
        <v>0</v>
      </c>
      <c r="AK2458" s="5" t="str">
        <f>_xlfn.IFNA(VLOOKUP(_xlfn.CONCAT(D2458," - ",S2458),OP!E:F,2,0),"-------------------------------------------NAO DISPONIVEL-------------------------------------------")</f>
        <v>C - RIOCARD</v>
      </c>
      <c r="AL2458" s="7" t="str">
        <f t="shared" si="613"/>
        <v>1 - -------------------------------------------NAO DISPONIVEL------------------------------------------- - 00000002458 - FETRANSPOR</v>
      </c>
      <c r="AM2458" s="7" t="str">
        <f t="shared" si="614"/>
        <v>-------------------------------------------NAO DISPONIVEL-------------------------------------------</v>
      </c>
      <c r="AN2458" s="44" cm="1">
        <f t="array" ref="AN2458">_xlfn.IFS(AJ2458=0,0,AQ2458="INATIVO",2,AQ2458="SEM CADASTRO",4,AQ2458="CPF ATIVO EM OUTRO COMPRADOR",5,AQ2458="NOVO/SEM CARTAO",6,AND(AJ2458&gt;0,AQ2458,""),8)</f>
        <v>0</v>
      </c>
      <c r="AO2458" s="45">
        <f t="shared" si="628"/>
        <v>-10</v>
      </c>
    </row>
    <row r="2459" spans="1:41" x14ac:dyDescent="0.4">
      <c r="A2459" s="21" t="str">
        <f t="shared" si="615"/>
        <v>-------------------------------------------NAO DISPONIVEL-------------------------------------------</v>
      </c>
      <c r="B2459" s="5" t="str">
        <f>_xlfn.IFNA(VLOOKUP(A2459,CNPJ!E:F,2,0),"-------------------------------------------NAO DISPONIVEL-------------------------------------------")</f>
        <v>-------------------------------------------NAO DISPONIVEL-------------------------------------------</v>
      </c>
      <c r="C2459" s="22">
        <v>1</v>
      </c>
      <c r="D2459" s="5" t="str">
        <f>_xlfn.XLOOKUP(R2459,OP!C:C,OP!B:B,,0,1)</f>
        <v>RJ</v>
      </c>
      <c r="E2459" s="23"/>
      <c r="M2459" s="26"/>
      <c r="N2459" s="27"/>
      <c r="O2459" s="28" t="str">
        <f t="shared" si="616"/>
        <v>00000002459</v>
      </c>
      <c r="R2459" s="27" t="s">
        <v>193</v>
      </c>
      <c r="S2459" s="30" t="str">
        <f>_xlfn.IFNA(VLOOKUP(_xlfn.CONCAT(D2459," - ",R2459),OP!A:D,4,0),"-------------------------------------------NAO DISPONIVEL-------------------------------------------")</f>
        <v>FETRANSPOR</v>
      </c>
      <c r="T2459" s="31"/>
      <c r="U2459" s="32"/>
      <c r="V2459" s="31"/>
      <c r="W2459" s="33">
        <f t="shared" si="617"/>
        <v>0</v>
      </c>
      <c r="X2459" s="34">
        <f t="shared" si="618"/>
        <v>0</v>
      </c>
      <c r="Y2459" s="33">
        <f t="shared" si="619"/>
        <v>0</v>
      </c>
      <c r="Z2459" s="33">
        <f t="shared" si="620"/>
        <v>0</v>
      </c>
      <c r="AA2459" s="35">
        <f t="shared" si="621"/>
        <v>0</v>
      </c>
      <c r="AB2459" s="36">
        <f t="shared" si="622"/>
        <v>0</v>
      </c>
      <c r="AC2459" s="37">
        <f t="shared" si="623"/>
        <v>0</v>
      </c>
      <c r="AD2459" s="38"/>
      <c r="AE2459" s="38"/>
      <c r="AF2459" s="39">
        <f t="shared" si="624"/>
        <v>0</v>
      </c>
      <c r="AG2459" s="40"/>
      <c r="AH2459" s="41">
        <f t="shared" si="625"/>
        <v>0</v>
      </c>
      <c r="AI2459" s="42">
        <f t="shared" si="626"/>
        <v>0</v>
      </c>
      <c r="AJ2459" s="43">
        <f t="shared" si="627"/>
        <v>0</v>
      </c>
      <c r="AK2459" s="5" t="str">
        <f>_xlfn.IFNA(VLOOKUP(_xlfn.CONCAT(D2459," - ",S2459),OP!E:F,2,0),"-------------------------------------------NAO DISPONIVEL-------------------------------------------")</f>
        <v>C - RIOCARD</v>
      </c>
      <c r="AL2459" s="7" t="str">
        <f t="shared" si="613"/>
        <v>1 - -------------------------------------------NAO DISPONIVEL------------------------------------------- - 00000002459 - FETRANSPOR</v>
      </c>
      <c r="AM2459" s="7" t="str">
        <f t="shared" si="614"/>
        <v>-------------------------------------------NAO DISPONIVEL-------------------------------------------</v>
      </c>
      <c r="AN2459" s="44" cm="1">
        <f t="array" ref="AN2459">_xlfn.IFS(AJ2459=0,0,AQ2459="INATIVO",2,AQ2459="SEM CADASTRO",4,AQ2459="CPF ATIVO EM OUTRO COMPRADOR",5,AQ2459="NOVO/SEM CARTAO",6,AND(AJ2459&gt;0,AQ2459,""),8)</f>
        <v>0</v>
      </c>
      <c r="AO2459" s="45">
        <f t="shared" si="628"/>
        <v>-10</v>
      </c>
    </row>
    <row r="2460" spans="1:41" x14ac:dyDescent="0.4">
      <c r="A2460" s="21" t="str">
        <f t="shared" si="615"/>
        <v>-------------------------------------------NAO DISPONIVEL-------------------------------------------</v>
      </c>
      <c r="B2460" s="5" t="str">
        <f>_xlfn.IFNA(VLOOKUP(A2460,CNPJ!E:F,2,0),"-------------------------------------------NAO DISPONIVEL-------------------------------------------")</f>
        <v>-------------------------------------------NAO DISPONIVEL-------------------------------------------</v>
      </c>
      <c r="C2460" s="22">
        <v>1</v>
      </c>
      <c r="D2460" s="5" t="str">
        <f>_xlfn.XLOOKUP(R2460,OP!C:C,OP!B:B,,0,1)</f>
        <v>RJ</v>
      </c>
      <c r="E2460" s="23"/>
      <c r="M2460" s="26"/>
      <c r="N2460" s="27"/>
      <c r="O2460" s="28" t="str">
        <f t="shared" si="616"/>
        <v>00000002460</v>
      </c>
      <c r="R2460" s="27" t="s">
        <v>193</v>
      </c>
      <c r="S2460" s="30" t="str">
        <f>_xlfn.IFNA(VLOOKUP(_xlfn.CONCAT(D2460," - ",R2460),OP!A:D,4,0),"-------------------------------------------NAO DISPONIVEL-------------------------------------------")</f>
        <v>FETRANSPOR</v>
      </c>
      <c r="T2460" s="31"/>
      <c r="U2460" s="32"/>
      <c r="V2460" s="31"/>
      <c r="W2460" s="33">
        <f t="shared" si="617"/>
        <v>0</v>
      </c>
      <c r="X2460" s="34">
        <f t="shared" si="618"/>
        <v>0</v>
      </c>
      <c r="Y2460" s="33">
        <f t="shared" si="619"/>
        <v>0</v>
      </c>
      <c r="Z2460" s="33">
        <f t="shared" si="620"/>
        <v>0</v>
      </c>
      <c r="AA2460" s="35">
        <f t="shared" si="621"/>
        <v>0</v>
      </c>
      <c r="AB2460" s="36">
        <f t="shared" si="622"/>
        <v>0</v>
      </c>
      <c r="AC2460" s="37">
        <f t="shared" si="623"/>
        <v>0</v>
      </c>
      <c r="AD2460" s="38"/>
      <c r="AE2460" s="38"/>
      <c r="AF2460" s="39">
        <f t="shared" si="624"/>
        <v>0</v>
      </c>
      <c r="AG2460" s="40"/>
      <c r="AH2460" s="41">
        <f t="shared" si="625"/>
        <v>0</v>
      </c>
      <c r="AI2460" s="42">
        <f t="shared" si="626"/>
        <v>0</v>
      </c>
      <c r="AJ2460" s="43">
        <f t="shared" si="627"/>
        <v>0</v>
      </c>
      <c r="AK2460" s="5" t="str">
        <f>_xlfn.IFNA(VLOOKUP(_xlfn.CONCAT(D2460," - ",S2460),OP!E:F,2,0),"-------------------------------------------NAO DISPONIVEL-------------------------------------------")</f>
        <v>C - RIOCARD</v>
      </c>
      <c r="AL2460" s="7" t="str">
        <f t="shared" si="613"/>
        <v>1 - -------------------------------------------NAO DISPONIVEL------------------------------------------- - 00000002460 - FETRANSPOR</v>
      </c>
      <c r="AM2460" s="7" t="str">
        <f t="shared" si="614"/>
        <v>-------------------------------------------NAO DISPONIVEL-------------------------------------------</v>
      </c>
      <c r="AN2460" s="44" cm="1">
        <f t="array" ref="AN2460">_xlfn.IFS(AJ2460=0,0,AQ2460="INATIVO",2,AQ2460="SEM CADASTRO",4,AQ2460="CPF ATIVO EM OUTRO COMPRADOR",5,AQ2460="NOVO/SEM CARTAO",6,AND(AJ2460&gt;0,AQ2460,""),8)</f>
        <v>0</v>
      </c>
      <c r="AO2460" s="45">
        <f t="shared" si="628"/>
        <v>-10</v>
      </c>
    </row>
    <row r="2461" spans="1:41" x14ac:dyDescent="0.4">
      <c r="A2461" s="21" t="str">
        <f t="shared" si="615"/>
        <v>-------------------------------------------NAO DISPONIVEL-------------------------------------------</v>
      </c>
      <c r="B2461" s="5" t="str">
        <f>_xlfn.IFNA(VLOOKUP(A2461,CNPJ!E:F,2,0),"-------------------------------------------NAO DISPONIVEL-------------------------------------------")</f>
        <v>-------------------------------------------NAO DISPONIVEL-------------------------------------------</v>
      </c>
      <c r="C2461" s="22">
        <v>1</v>
      </c>
      <c r="D2461" s="5" t="str">
        <f>_xlfn.XLOOKUP(R2461,OP!C:C,OP!B:B,,0,1)</f>
        <v>RJ</v>
      </c>
      <c r="E2461" s="23"/>
      <c r="M2461" s="26"/>
      <c r="N2461" s="27"/>
      <c r="O2461" s="28" t="str">
        <f t="shared" si="616"/>
        <v>00000002461</v>
      </c>
      <c r="R2461" s="27" t="s">
        <v>193</v>
      </c>
      <c r="S2461" s="30" t="str">
        <f>_xlfn.IFNA(VLOOKUP(_xlfn.CONCAT(D2461," - ",R2461),OP!A:D,4,0),"-------------------------------------------NAO DISPONIVEL-------------------------------------------")</f>
        <v>FETRANSPOR</v>
      </c>
      <c r="T2461" s="31"/>
      <c r="U2461" s="32"/>
      <c r="V2461" s="31"/>
      <c r="W2461" s="33">
        <f t="shared" si="617"/>
        <v>0</v>
      </c>
      <c r="X2461" s="34">
        <f t="shared" si="618"/>
        <v>0</v>
      </c>
      <c r="Y2461" s="33">
        <f t="shared" si="619"/>
        <v>0</v>
      </c>
      <c r="Z2461" s="33">
        <f t="shared" si="620"/>
        <v>0</v>
      </c>
      <c r="AA2461" s="35">
        <f t="shared" si="621"/>
        <v>0</v>
      </c>
      <c r="AB2461" s="36">
        <f t="shared" si="622"/>
        <v>0</v>
      </c>
      <c r="AC2461" s="37">
        <f t="shared" si="623"/>
        <v>0</v>
      </c>
      <c r="AD2461" s="38"/>
      <c r="AE2461" s="38"/>
      <c r="AF2461" s="39">
        <f t="shared" si="624"/>
        <v>0</v>
      </c>
      <c r="AG2461" s="40"/>
      <c r="AH2461" s="41">
        <f t="shared" si="625"/>
        <v>0</v>
      </c>
      <c r="AI2461" s="42">
        <f t="shared" si="626"/>
        <v>0</v>
      </c>
      <c r="AJ2461" s="43">
        <f t="shared" si="627"/>
        <v>0</v>
      </c>
      <c r="AK2461" s="5" t="str">
        <f>_xlfn.IFNA(VLOOKUP(_xlfn.CONCAT(D2461," - ",S2461),OP!E:F,2,0),"-------------------------------------------NAO DISPONIVEL-------------------------------------------")</f>
        <v>C - RIOCARD</v>
      </c>
      <c r="AL2461" s="7" t="str">
        <f t="shared" si="613"/>
        <v>1 - -------------------------------------------NAO DISPONIVEL------------------------------------------- - 00000002461 - FETRANSPOR</v>
      </c>
      <c r="AM2461" s="7" t="str">
        <f t="shared" si="614"/>
        <v>-------------------------------------------NAO DISPONIVEL-------------------------------------------</v>
      </c>
      <c r="AN2461" s="44" cm="1">
        <f t="array" ref="AN2461">_xlfn.IFS(AJ2461=0,0,AQ2461="INATIVO",2,AQ2461="SEM CADASTRO",4,AQ2461="CPF ATIVO EM OUTRO COMPRADOR",5,AQ2461="NOVO/SEM CARTAO",6,AND(AJ2461&gt;0,AQ2461,""),8)</f>
        <v>0</v>
      </c>
      <c r="AO2461" s="45">
        <f t="shared" si="628"/>
        <v>-10</v>
      </c>
    </row>
    <row r="2462" spans="1:41" x14ac:dyDescent="0.4">
      <c r="A2462" s="21" t="str">
        <f t="shared" si="615"/>
        <v>-------------------------------------------NAO DISPONIVEL-------------------------------------------</v>
      </c>
      <c r="B2462" s="5" t="str">
        <f>_xlfn.IFNA(VLOOKUP(A2462,CNPJ!E:F,2,0),"-------------------------------------------NAO DISPONIVEL-------------------------------------------")</f>
        <v>-------------------------------------------NAO DISPONIVEL-------------------------------------------</v>
      </c>
      <c r="C2462" s="22">
        <v>1</v>
      </c>
      <c r="D2462" s="5" t="str">
        <f>_xlfn.XLOOKUP(R2462,OP!C:C,OP!B:B,,0,1)</f>
        <v>RJ</v>
      </c>
      <c r="E2462" s="23"/>
      <c r="M2462" s="26"/>
      <c r="N2462" s="27"/>
      <c r="O2462" s="28" t="str">
        <f t="shared" si="616"/>
        <v>00000002462</v>
      </c>
      <c r="R2462" s="27" t="s">
        <v>193</v>
      </c>
      <c r="S2462" s="30" t="str">
        <f>_xlfn.IFNA(VLOOKUP(_xlfn.CONCAT(D2462," - ",R2462),OP!A:D,4,0),"-------------------------------------------NAO DISPONIVEL-------------------------------------------")</f>
        <v>FETRANSPOR</v>
      </c>
      <c r="T2462" s="31"/>
      <c r="U2462" s="32"/>
      <c r="V2462" s="31"/>
      <c r="W2462" s="33">
        <f t="shared" si="617"/>
        <v>0</v>
      </c>
      <c r="X2462" s="34">
        <f t="shared" si="618"/>
        <v>0</v>
      </c>
      <c r="Y2462" s="33">
        <f t="shared" si="619"/>
        <v>0</v>
      </c>
      <c r="Z2462" s="33">
        <f t="shared" si="620"/>
        <v>0</v>
      </c>
      <c r="AA2462" s="35">
        <f t="shared" si="621"/>
        <v>0</v>
      </c>
      <c r="AB2462" s="36">
        <f t="shared" si="622"/>
        <v>0</v>
      </c>
      <c r="AC2462" s="37">
        <f t="shared" si="623"/>
        <v>0</v>
      </c>
      <c r="AD2462" s="38"/>
      <c r="AE2462" s="38"/>
      <c r="AF2462" s="39">
        <f t="shared" si="624"/>
        <v>0</v>
      </c>
      <c r="AG2462" s="40"/>
      <c r="AH2462" s="41">
        <f t="shared" si="625"/>
        <v>0</v>
      </c>
      <c r="AI2462" s="42">
        <f t="shared" si="626"/>
        <v>0</v>
      </c>
      <c r="AJ2462" s="43">
        <f t="shared" si="627"/>
        <v>0</v>
      </c>
      <c r="AK2462" s="5" t="str">
        <f>_xlfn.IFNA(VLOOKUP(_xlfn.CONCAT(D2462," - ",S2462),OP!E:F,2,0),"-------------------------------------------NAO DISPONIVEL-------------------------------------------")</f>
        <v>C - RIOCARD</v>
      </c>
      <c r="AL2462" s="7" t="str">
        <f t="shared" si="613"/>
        <v>1 - -------------------------------------------NAO DISPONIVEL------------------------------------------- - 00000002462 - FETRANSPOR</v>
      </c>
      <c r="AM2462" s="7" t="str">
        <f t="shared" si="614"/>
        <v>-------------------------------------------NAO DISPONIVEL-------------------------------------------</v>
      </c>
      <c r="AN2462" s="44" cm="1">
        <f t="array" ref="AN2462">_xlfn.IFS(AJ2462=0,0,AQ2462="INATIVO",2,AQ2462="SEM CADASTRO",4,AQ2462="CPF ATIVO EM OUTRO COMPRADOR",5,AQ2462="NOVO/SEM CARTAO",6,AND(AJ2462&gt;0,AQ2462,""),8)</f>
        <v>0</v>
      </c>
      <c r="AO2462" s="45">
        <f t="shared" si="628"/>
        <v>-10</v>
      </c>
    </row>
    <row r="2463" spans="1:41" x14ac:dyDescent="0.4">
      <c r="A2463" s="21" t="str">
        <f t="shared" si="615"/>
        <v>-------------------------------------------NAO DISPONIVEL-------------------------------------------</v>
      </c>
      <c r="B2463" s="5" t="str">
        <f>_xlfn.IFNA(VLOOKUP(A2463,CNPJ!E:F,2,0),"-------------------------------------------NAO DISPONIVEL-------------------------------------------")</f>
        <v>-------------------------------------------NAO DISPONIVEL-------------------------------------------</v>
      </c>
      <c r="C2463" s="22">
        <v>1</v>
      </c>
      <c r="D2463" s="5" t="str">
        <f>_xlfn.XLOOKUP(R2463,OP!C:C,OP!B:B,,0,1)</f>
        <v>RJ</v>
      </c>
      <c r="E2463" s="23"/>
      <c r="M2463" s="26"/>
      <c r="N2463" s="27"/>
      <c r="O2463" s="28" t="str">
        <f t="shared" si="616"/>
        <v>00000002463</v>
      </c>
      <c r="R2463" s="27" t="s">
        <v>193</v>
      </c>
      <c r="S2463" s="30" t="str">
        <f>_xlfn.IFNA(VLOOKUP(_xlfn.CONCAT(D2463," - ",R2463),OP!A:D,4,0),"-------------------------------------------NAO DISPONIVEL-------------------------------------------")</f>
        <v>FETRANSPOR</v>
      </c>
      <c r="T2463" s="31"/>
      <c r="U2463" s="32"/>
      <c r="V2463" s="31"/>
      <c r="W2463" s="33">
        <f t="shared" si="617"/>
        <v>0</v>
      </c>
      <c r="X2463" s="34">
        <f t="shared" si="618"/>
        <v>0</v>
      </c>
      <c r="Y2463" s="33">
        <f t="shared" si="619"/>
        <v>0</v>
      </c>
      <c r="Z2463" s="33">
        <f t="shared" si="620"/>
        <v>0</v>
      </c>
      <c r="AA2463" s="35">
        <f t="shared" si="621"/>
        <v>0</v>
      </c>
      <c r="AB2463" s="36">
        <f t="shared" si="622"/>
        <v>0</v>
      </c>
      <c r="AC2463" s="37">
        <f t="shared" si="623"/>
        <v>0</v>
      </c>
      <c r="AD2463" s="38"/>
      <c r="AE2463" s="38"/>
      <c r="AF2463" s="39">
        <f t="shared" si="624"/>
        <v>0</v>
      </c>
      <c r="AG2463" s="40"/>
      <c r="AH2463" s="41">
        <f t="shared" si="625"/>
        <v>0</v>
      </c>
      <c r="AI2463" s="42">
        <f t="shared" si="626"/>
        <v>0</v>
      </c>
      <c r="AJ2463" s="43">
        <f t="shared" si="627"/>
        <v>0</v>
      </c>
      <c r="AK2463" s="5" t="str">
        <f>_xlfn.IFNA(VLOOKUP(_xlfn.CONCAT(D2463," - ",S2463),OP!E:F,2,0),"-------------------------------------------NAO DISPONIVEL-------------------------------------------")</f>
        <v>C - RIOCARD</v>
      </c>
      <c r="AL2463" s="7" t="str">
        <f t="shared" si="613"/>
        <v>1 - -------------------------------------------NAO DISPONIVEL------------------------------------------- - 00000002463 - FETRANSPOR</v>
      </c>
      <c r="AM2463" s="7" t="str">
        <f t="shared" si="614"/>
        <v>-------------------------------------------NAO DISPONIVEL-------------------------------------------</v>
      </c>
      <c r="AN2463" s="44" cm="1">
        <f t="array" ref="AN2463">_xlfn.IFS(AJ2463=0,0,AQ2463="INATIVO",2,AQ2463="SEM CADASTRO",4,AQ2463="CPF ATIVO EM OUTRO COMPRADOR",5,AQ2463="NOVO/SEM CARTAO",6,AND(AJ2463&gt;0,AQ2463,""),8)</f>
        <v>0</v>
      </c>
      <c r="AO2463" s="45">
        <f t="shared" si="628"/>
        <v>-10</v>
      </c>
    </row>
    <row r="2464" spans="1:41" x14ac:dyDescent="0.4">
      <c r="A2464" s="21" t="str">
        <f t="shared" si="615"/>
        <v>-------------------------------------------NAO DISPONIVEL-------------------------------------------</v>
      </c>
      <c r="B2464" s="5" t="str">
        <f>_xlfn.IFNA(VLOOKUP(A2464,CNPJ!E:F,2,0),"-------------------------------------------NAO DISPONIVEL-------------------------------------------")</f>
        <v>-------------------------------------------NAO DISPONIVEL-------------------------------------------</v>
      </c>
      <c r="C2464" s="22">
        <v>1</v>
      </c>
      <c r="D2464" s="5" t="str">
        <f>_xlfn.XLOOKUP(R2464,OP!C:C,OP!B:B,,0,1)</f>
        <v>RJ</v>
      </c>
      <c r="E2464" s="23"/>
      <c r="M2464" s="26"/>
      <c r="N2464" s="27"/>
      <c r="O2464" s="28" t="str">
        <f t="shared" si="616"/>
        <v>00000002464</v>
      </c>
      <c r="R2464" s="27" t="s">
        <v>193</v>
      </c>
      <c r="S2464" s="30" t="str">
        <f>_xlfn.IFNA(VLOOKUP(_xlfn.CONCAT(D2464," - ",R2464),OP!A:D,4,0),"-------------------------------------------NAO DISPONIVEL-------------------------------------------")</f>
        <v>FETRANSPOR</v>
      </c>
      <c r="T2464" s="31"/>
      <c r="U2464" s="32"/>
      <c r="V2464" s="31"/>
      <c r="W2464" s="33">
        <f t="shared" si="617"/>
        <v>0</v>
      </c>
      <c r="X2464" s="34">
        <f t="shared" si="618"/>
        <v>0</v>
      </c>
      <c r="Y2464" s="33">
        <f t="shared" si="619"/>
        <v>0</v>
      </c>
      <c r="Z2464" s="33">
        <f t="shared" si="620"/>
        <v>0</v>
      </c>
      <c r="AA2464" s="35">
        <f t="shared" si="621"/>
        <v>0</v>
      </c>
      <c r="AB2464" s="36">
        <f t="shared" si="622"/>
        <v>0</v>
      </c>
      <c r="AC2464" s="37">
        <f t="shared" si="623"/>
        <v>0</v>
      </c>
      <c r="AD2464" s="38"/>
      <c r="AE2464" s="38"/>
      <c r="AF2464" s="39">
        <f t="shared" si="624"/>
        <v>0</v>
      </c>
      <c r="AG2464" s="40"/>
      <c r="AH2464" s="41">
        <f t="shared" si="625"/>
        <v>0</v>
      </c>
      <c r="AI2464" s="42">
        <f t="shared" si="626"/>
        <v>0</v>
      </c>
      <c r="AJ2464" s="43">
        <f t="shared" si="627"/>
        <v>0</v>
      </c>
      <c r="AK2464" s="5" t="str">
        <f>_xlfn.IFNA(VLOOKUP(_xlfn.CONCAT(D2464," - ",S2464),OP!E:F,2,0),"-------------------------------------------NAO DISPONIVEL-------------------------------------------")</f>
        <v>C - RIOCARD</v>
      </c>
      <c r="AL2464" s="7" t="str">
        <f t="shared" si="613"/>
        <v>1 - -------------------------------------------NAO DISPONIVEL------------------------------------------- - 00000002464 - FETRANSPOR</v>
      </c>
      <c r="AM2464" s="7" t="str">
        <f t="shared" si="614"/>
        <v>-------------------------------------------NAO DISPONIVEL-------------------------------------------</v>
      </c>
      <c r="AN2464" s="44" cm="1">
        <f t="array" ref="AN2464">_xlfn.IFS(AJ2464=0,0,AQ2464="INATIVO",2,AQ2464="SEM CADASTRO",4,AQ2464="CPF ATIVO EM OUTRO COMPRADOR",5,AQ2464="NOVO/SEM CARTAO",6,AND(AJ2464&gt;0,AQ2464,""),8)</f>
        <v>0</v>
      </c>
      <c r="AO2464" s="45">
        <f t="shared" si="628"/>
        <v>-10</v>
      </c>
    </row>
    <row r="2465" spans="1:41" x14ac:dyDescent="0.4">
      <c r="A2465" s="21" t="str">
        <f t="shared" si="615"/>
        <v>-------------------------------------------NAO DISPONIVEL-------------------------------------------</v>
      </c>
      <c r="B2465" s="5" t="str">
        <f>_xlfn.IFNA(VLOOKUP(A2465,CNPJ!E:F,2,0),"-------------------------------------------NAO DISPONIVEL-------------------------------------------")</f>
        <v>-------------------------------------------NAO DISPONIVEL-------------------------------------------</v>
      </c>
      <c r="C2465" s="22">
        <v>1</v>
      </c>
      <c r="D2465" s="5" t="str">
        <f>_xlfn.XLOOKUP(R2465,OP!C:C,OP!B:B,,0,1)</f>
        <v>RJ</v>
      </c>
      <c r="E2465" s="23"/>
      <c r="M2465" s="26"/>
      <c r="N2465" s="27"/>
      <c r="O2465" s="28" t="str">
        <f t="shared" si="616"/>
        <v>00000002465</v>
      </c>
      <c r="R2465" s="27" t="s">
        <v>193</v>
      </c>
      <c r="S2465" s="30" t="str">
        <f>_xlfn.IFNA(VLOOKUP(_xlfn.CONCAT(D2465," - ",R2465),OP!A:D,4,0),"-------------------------------------------NAO DISPONIVEL-------------------------------------------")</f>
        <v>FETRANSPOR</v>
      </c>
      <c r="T2465" s="31"/>
      <c r="U2465" s="32"/>
      <c r="V2465" s="31"/>
      <c r="W2465" s="33">
        <f t="shared" si="617"/>
        <v>0</v>
      </c>
      <c r="X2465" s="34">
        <f t="shared" si="618"/>
        <v>0</v>
      </c>
      <c r="Y2465" s="33">
        <f t="shared" si="619"/>
        <v>0</v>
      </c>
      <c r="Z2465" s="33">
        <f t="shared" si="620"/>
        <v>0</v>
      </c>
      <c r="AA2465" s="35">
        <f t="shared" si="621"/>
        <v>0</v>
      </c>
      <c r="AB2465" s="36">
        <f t="shared" si="622"/>
        <v>0</v>
      </c>
      <c r="AC2465" s="37">
        <f t="shared" si="623"/>
        <v>0</v>
      </c>
      <c r="AD2465" s="38"/>
      <c r="AE2465" s="38"/>
      <c r="AF2465" s="39">
        <f t="shared" si="624"/>
        <v>0</v>
      </c>
      <c r="AG2465" s="40"/>
      <c r="AH2465" s="41">
        <f t="shared" si="625"/>
        <v>0</v>
      </c>
      <c r="AI2465" s="42">
        <f t="shared" si="626"/>
        <v>0</v>
      </c>
      <c r="AJ2465" s="43">
        <f t="shared" si="627"/>
        <v>0</v>
      </c>
      <c r="AK2465" s="5" t="str">
        <f>_xlfn.IFNA(VLOOKUP(_xlfn.CONCAT(D2465," - ",S2465),OP!E:F,2,0),"-------------------------------------------NAO DISPONIVEL-------------------------------------------")</f>
        <v>C - RIOCARD</v>
      </c>
      <c r="AL2465" s="7" t="str">
        <f t="shared" si="613"/>
        <v>1 - -------------------------------------------NAO DISPONIVEL------------------------------------------- - 00000002465 - FETRANSPOR</v>
      </c>
      <c r="AM2465" s="7" t="str">
        <f t="shared" si="614"/>
        <v>-------------------------------------------NAO DISPONIVEL-------------------------------------------</v>
      </c>
      <c r="AN2465" s="44" cm="1">
        <f t="array" ref="AN2465">_xlfn.IFS(AJ2465=0,0,AQ2465="INATIVO",2,AQ2465="SEM CADASTRO",4,AQ2465="CPF ATIVO EM OUTRO COMPRADOR",5,AQ2465="NOVO/SEM CARTAO",6,AND(AJ2465&gt;0,AQ2465,""),8)</f>
        <v>0</v>
      </c>
      <c r="AO2465" s="45">
        <f t="shared" si="628"/>
        <v>-10</v>
      </c>
    </row>
    <row r="2466" spans="1:41" x14ac:dyDescent="0.4">
      <c r="A2466" s="21" t="str">
        <f t="shared" si="615"/>
        <v>-------------------------------------------NAO DISPONIVEL-------------------------------------------</v>
      </c>
      <c r="B2466" s="5" t="str">
        <f>_xlfn.IFNA(VLOOKUP(A2466,CNPJ!E:F,2,0),"-------------------------------------------NAO DISPONIVEL-------------------------------------------")</f>
        <v>-------------------------------------------NAO DISPONIVEL-------------------------------------------</v>
      </c>
      <c r="C2466" s="22">
        <v>1</v>
      </c>
      <c r="D2466" s="5" t="str">
        <f>_xlfn.XLOOKUP(R2466,OP!C:C,OP!B:B,,0,1)</f>
        <v>RJ</v>
      </c>
      <c r="E2466" s="23"/>
      <c r="M2466" s="26"/>
      <c r="N2466" s="27"/>
      <c r="O2466" s="28" t="str">
        <f t="shared" si="616"/>
        <v>00000002466</v>
      </c>
      <c r="R2466" s="27" t="s">
        <v>193</v>
      </c>
      <c r="S2466" s="30" t="str">
        <f>_xlfn.IFNA(VLOOKUP(_xlfn.CONCAT(D2466," - ",R2466),OP!A:D,4,0),"-------------------------------------------NAO DISPONIVEL-------------------------------------------")</f>
        <v>FETRANSPOR</v>
      </c>
      <c r="T2466" s="31"/>
      <c r="U2466" s="32"/>
      <c r="V2466" s="31"/>
      <c r="W2466" s="33">
        <f t="shared" si="617"/>
        <v>0</v>
      </c>
      <c r="X2466" s="34">
        <f t="shared" si="618"/>
        <v>0</v>
      </c>
      <c r="Y2466" s="33">
        <f t="shared" si="619"/>
        <v>0</v>
      </c>
      <c r="Z2466" s="33">
        <f t="shared" si="620"/>
        <v>0</v>
      </c>
      <c r="AA2466" s="35">
        <f t="shared" si="621"/>
        <v>0</v>
      </c>
      <c r="AB2466" s="36">
        <f t="shared" si="622"/>
        <v>0</v>
      </c>
      <c r="AC2466" s="37">
        <f t="shared" si="623"/>
        <v>0</v>
      </c>
      <c r="AD2466" s="38"/>
      <c r="AE2466" s="38"/>
      <c r="AF2466" s="39">
        <f t="shared" si="624"/>
        <v>0</v>
      </c>
      <c r="AG2466" s="40"/>
      <c r="AH2466" s="41">
        <f t="shared" si="625"/>
        <v>0</v>
      </c>
      <c r="AI2466" s="42">
        <f t="shared" si="626"/>
        <v>0</v>
      </c>
      <c r="AJ2466" s="43">
        <f t="shared" si="627"/>
        <v>0</v>
      </c>
      <c r="AK2466" s="5" t="str">
        <f>_xlfn.IFNA(VLOOKUP(_xlfn.CONCAT(D2466," - ",S2466),OP!E:F,2,0),"-------------------------------------------NAO DISPONIVEL-------------------------------------------")</f>
        <v>C - RIOCARD</v>
      </c>
      <c r="AL2466" s="7" t="str">
        <f t="shared" si="613"/>
        <v>1 - -------------------------------------------NAO DISPONIVEL------------------------------------------- - 00000002466 - FETRANSPOR</v>
      </c>
      <c r="AM2466" s="7" t="str">
        <f t="shared" si="614"/>
        <v>-------------------------------------------NAO DISPONIVEL-------------------------------------------</v>
      </c>
      <c r="AN2466" s="44" cm="1">
        <f t="array" ref="AN2466">_xlfn.IFS(AJ2466=0,0,AQ2466="INATIVO",2,AQ2466="SEM CADASTRO",4,AQ2466="CPF ATIVO EM OUTRO COMPRADOR",5,AQ2466="NOVO/SEM CARTAO",6,AND(AJ2466&gt;0,AQ2466,""),8)</f>
        <v>0</v>
      </c>
      <c r="AO2466" s="45">
        <f t="shared" si="628"/>
        <v>-10</v>
      </c>
    </row>
    <row r="2467" spans="1:41" x14ac:dyDescent="0.4">
      <c r="A2467" s="21" t="str">
        <f t="shared" si="615"/>
        <v>-------------------------------------------NAO DISPONIVEL-------------------------------------------</v>
      </c>
      <c r="B2467" s="5" t="str">
        <f>_xlfn.IFNA(VLOOKUP(A2467,CNPJ!E:F,2,0),"-------------------------------------------NAO DISPONIVEL-------------------------------------------")</f>
        <v>-------------------------------------------NAO DISPONIVEL-------------------------------------------</v>
      </c>
      <c r="C2467" s="22">
        <v>1</v>
      </c>
      <c r="D2467" s="5" t="str">
        <f>_xlfn.XLOOKUP(R2467,OP!C:C,OP!B:B,,0,1)</f>
        <v>RJ</v>
      </c>
      <c r="E2467" s="23"/>
      <c r="M2467" s="26"/>
      <c r="N2467" s="27"/>
      <c r="O2467" s="28" t="str">
        <f t="shared" si="616"/>
        <v>00000002467</v>
      </c>
      <c r="R2467" s="27" t="s">
        <v>193</v>
      </c>
      <c r="S2467" s="30" t="str">
        <f>_xlfn.IFNA(VLOOKUP(_xlfn.CONCAT(D2467," - ",R2467),OP!A:D,4,0),"-------------------------------------------NAO DISPONIVEL-------------------------------------------")</f>
        <v>FETRANSPOR</v>
      </c>
      <c r="T2467" s="31"/>
      <c r="U2467" s="32"/>
      <c r="V2467" s="31"/>
      <c r="W2467" s="33">
        <f t="shared" si="617"/>
        <v>0</v>
      </c>
      <c r="X2467" s="34">
        <f t="shared" si="618"/>
        <v>0</v>
      </c>
      <c r="Y2467" s="33">
        <f t="shared" si="619"/>
        <v>0</v>
      </c>
      <c r="Z2467" s="33">
        <f t="shared" si="620"/>
        <v>0</v>
      </c>
      <c r="AA2467" s="35">
        <f t="shared" si="621"/>
        <v>0</v>
      </c>
      <c r="AB2467" s="36">
        <f t="shared" si="622"/>
        <v>0</v>
      </c>
      <c r="AC2467" s="37">
        <f t="shared" si="623"/>
        <v>0</v>
      </c>
      <c r="AD2467" s="38"/>
      <c r="AE2467" s="38"/>
      <c r="AF2467" s="39">
        <f t="shared" si="624"/>
        <v>0</v>
      </c>
      <c r="AG2467" s="40"/>
      <c r="AH2467" s="41">
        <f t="shared" si="625"/>
        <v>0</v>
      </c>
      <c r="AI2467" s="42">
        <f t="shared" si="626"/>
        <v>0</v>
      </c>
      <c r="AJ2467" s="43">
        <f t="shared" si="627"/>
        <v>0</v>
      </c>
      <c r="AK2467" s="5" t="str">
        <f>_xlfn.IFNA(VLOOKUP(_xlfn.CONCAT(D2467," - ",S2467),OP!E:F,2,0),"-------------------------------------------NAO DISPONIVEL-------------------------------------------")</f>
        <v>C - RIOCARD</v>
      </c>
      <c r="AL2467" s="7" t="str">
        <f t="shared" si="613"/>
        <v>1 - -------------------------------------------NAO DISPONIVEL------------------------------------------- - 00000002467 - FETRANSPOR</v>
      </c>
      <c r="AM2467" s="7" t="str">
        <f t="shared" si="614"/>
        <v>-------------------------------------------NAO DISPONIVEL-------------------------------------------</v>
      </c>
      <c r="AN2467" s="44" cm="1">
        <f t="array" ref="AN2467">_xlfn.IFS(AJ2467=0,0,AQ2467="INATIVO",2,AQ2467="SEM CADASTRO",4,AQ2467="CPF ATIVO EM OUTRO COMPRADOR",5,AQ2467="NOVO/SEM CARTAO",6,AND(AJ2467&gt;0,AQ2467,""),8)</f>
        <v>0</v>
      </c>
      <c r="AO2467" s="45">
        <f t="shared" si="628"/>
        <v>-10</v>
      </c>
    </row>
    <row r="2468" spans="1:41" x14ac:dyDescent="0.4">
      <c r="A2468" s="21" t="str">
        <f t="shared" si="615"/>
        <v>-------------------------------------------NAO DISPONIVEL-------------------------------------------</v>
      </c>
      <c r="B2468" s="5" t="str">
        <f>_xlfn.IFNA(VLOOKUP(A2468,CNPJ!E:F,2,0),"-------------------------------------------NAO DISPONIVEL-------------------------------------------")</f>
        <v>-------------------------------------------NAO DISPONIVEL-------------------------------------------</v>
      </c>
      <c r="C2468" s="22">
        <v>1</v>
      </c>
      <c r="D2468" s="5" t="str">
        <f>_xlfn.XLOOKUP(R2468,OP!C:C,OP!B:B,,0,1)</f>
        <v>RJ</v>
      </c>
      <c r="E2468" s="23"/>
      <c r="M2468" s="26"/>
      <c r="N2468" s="27"/>
      <c r="O2468" s="28" t="str">
        <f t="shared" si="616"/>
        <v>00000002468</v>
      </c>
      <c r="R2468" s="27" t="s">
        <v>193</v>
      </c>
      <c r="S2468" s="30" t="str">
        <f>_xlfn.IFNA(VLOOKUP(_xlfn.CONCAT(D2468," - ",R2468),OP!A:D,4,0),"-------------------------------------------NAO DISPONIVEL-------------------------------------------")</f>
        <v>FETRANSPOR</v>
      </c>
      <c r="T2468" s="31"/>
      <c r="U2468" s="32"/>
      <c r="V2468" s="31"/>
      <c r="W2468" s="33">
        <f t="shared" si="617"/>
        <v>0</v>
      </c>
      <c r="X2468" s="34">
        <f t="shared" si="618"/>
        <v>0</v>
      </c>
      <c r="Y2468" s="33">
        <f t="shared" si="619"/>
        <v>0</v>
      </c>
      <c r="Z2468" s="33">
        <f t="shared" si="620"/>
        <v>0</v>
      </c>
      <c r="AA2468" s="35">
        <f t="shared" si="621"/>
        <v>0</v>
      </c>
      <c r="AB2468" s="36">
        <f t="shared" si="622"/>
        <v>0</v>
      </c>
      <c r="AC2468" s="37">
        <f t="shared" si="623"/>
        <v>0</v>
      </c>
      <c r="AD2468" s="38"/>
      <c r="AE2468" s="38"/>
      <c r="AF2468" s="39">
        <f t="shared" si="624"/>
        <v>0</v>
      </c>
      <c r="AG2468" s="40"/>
      <c r="AH2468" s="41">
        <f t="shared" si="625"/>
        <v>0</v>
      </c>
      <c r="AI2468" s="42">
        <f t="shared" si="626"/>
        <v>0</v>
      </c>
      <c r="AJ2468" s="43">
        <f t="shared" si="627"/>
        <v>0</v>
      </c>
      <c r="AK2468" s="5" t="str">
        <f>_xlfn.IFNA(VLOOKUP(_xlfn.CONCAT(D2468," - ",S2468),OP!E:F,2,0),"-------------------------------------------NAO DISPONIVEL-------------------------------------------")</f>
        <v>C - RIOCARD</v>
      </c>
      <c r="AL2468" s="7" t="str">
        <f t="shared" si="613"/>
        <v>1 - -------------------------------------------NAO DISPONIVEL------------------------------------------- - 00000002468 - FETRANSPOR</v>
      </c>
      <c r="AM2468" s="7" t="str">
        <f t="shared" si="614"/>
        <v>-------------------------------------------NAO DISPONIVEL-------------------------------------------</v>
      </c>
      <c r="AN2468" s="44" cm="1">
        <f t="array" ref="AN2468">_xlfn.IFS(AJ2468=0,0,AQ2468="INATIVO",2,AQ2468="SEM CADASTRO",4,AQ2468="CPF ATIVO EM OUTRO COMPRADOR",5,AQ2468="NOVO/SEM CARTAO",6,AND(AJ2468&gt;0,AQ2468,""),8)</f>
        <v>0</v>
      </c>
      <c r="AO2468" s="45">
        <f t="shared" si="628"/>
        <v>-10</v>
      </c>
    </row>
    <row r="2469" spans="1:41" x14ac:dyDescent="0.4">
      <c r="A2469" s="21" t="str">
        <f t="shared" si="615"/>
        <v>-------------------------------------------NAO DISPONIVEL-------------------------------------------</v>
      </c>
      <c r="B2469" s="5" t="str">
        <f>_xlfn.IFNA(VLOOKUP(A2469,CNPJ!E:F,2,0),"-------------------------------------------NAO DISPONIVEL-------------------------------------------")</f>
        <v>-------------------------------------------NAO DISPONIVEL-------------------------------------------</v>
      </c>
      <c r="C2469" s="22">
        <v>1</v>
      </c>
      <c r="D2469" s="5" t="str">
        <f>_xlfn.XLOOKUP(R2469,OP!C:C,OP!B:B,,0,1)</f>
        <v>RJ</v>
      </c>
      <c r="E2469" s="23"/>
      <c r="M2469" s="26"/>
      <c r="N2469" s="27"/>
      <c r="O2469" s="28" t="str">
        <f t="shared" si="616"/>
        <v>00000002469</v>
      </c>
      <c r="R2469" s="27" t="s">
        <v>193</v>
      </c>
      <c r="S2469" s="30" t="str">
        <f>_xlfn.IFNA(VLOOKUP(_xlfn.CONCAT(D2469," - ",R2469),OP!A:D,4,0),"-------------------------------------------NAO DISPONIVEL-------------------------------------------")</f>
        <v>FETRANSPOR</v>
      </c>
      <c r="T2469" s="31"/>
      <c r="U2469" s="32"/>
      <c r="V2469" s="31"/>
      <c r="W2469" s="33">
        <f t="shared" si="617"/>
        <v>0</v>
      </c>
      <c r="X2469" s="34">
        <f t="shared" si="618"/>
        <v>0</v>
      </c>
      <c r="Y2469" s="33">
        <f t="shared" si="619"/>
        <v>0</v>
      </c>
      <c r="Z2469" s="33">
        <f t="shared" si="620"/>
        <v>0</v>
      </c>
      <c r="AA2469" s="35">
        <f t="shared" si="621"/>
        <v>0</v>
      </c>
      <c r="AB2469" s="36">
        <f t="shared" si="622"/>
        <v>0</v>
      </c>
      <c r="AC2469" s="37">
        <f t="shared" si="623"/>
        <v>0</v>
      </c>
      <c r="AD2469" s="38"/>
      <c r="AE2469" s="38"/>
      <c r="AF2469" s="39">
        <f t="shared" si="624"/>
        <v>0</v>
      </c>
      <c r="AG2469" s="40"/>
      <c r="AH2469" s="41">
        <f t="shared" si="625"/>
        <v>0</v>
      </c>
      <c r="AI2469" s="42">
        <f t="shared" si="626"/>
        <v>0</v>
      </c>
      <c r="AJ2469" s="43">
        <f t="shared" si="627"/>
        <v>0</v>
      </c>
      <c r="AK2469" s="5" t="str">
        <f>_xlfn.IFNA(VLOOKUP(_xlfn.CONCAT(D2469," - ",S2469),OP!E:F,2,0),"-------------------------------------------NAO DISPONIVEL-------------------------------------------")</f>
        <v>C - RIOCARD</v>
      </c>
      <c r="AL2469" s="7" t="str">
        <f t="shared" si="613"/>
        <v>1 - -------------------------------------------NAO DISPONIVEL------------------------------------------- - 00000002469 - FETRANSPOR</v>
      </c>
      <c r="AM2469" s="7" t="str">
        <f t="shared" si="614"/>
        <v>-------------------------------------------NAO DISPONIVEL-------------------------------------------</v>
      </c>
      <c r="AN2469" s="44" cm="1">
        <f t="array" ref="AN2469">_xlfn.IFS(AJ2469=0,0,AQ2469="INATIVO",2,AQ2469="SEM CADASTRO",4,AQ2469="CPF ATIVO EM OUTRO COMPRADOR",5,AQ2469="NOVO/SEM CARTAO",6,AND(AJ2469&gt;0,AQ2469,""),8)</f>
        <v>0</v>
      </c>
      <c r="AO2469" s="45">
        <f t="shared" si="628"/>
        <v>-10</v>
      </c>
    </row>
    <row r="2470" spans="1:41" x14ac:dyDescent="0.4">
      <c r="A2470" s="21" t="str">
        <f t="shared" si="615"/>
        <v>-------------------------------------------NAO DISPONIVEL-------------------------------------------</v>
      </c>
      <c r="B2470" s="5" t="str">
        <f>_xlfn.IFNA(VLOOKUP(A2470,CNPJ!E:F,2,0),"-------------------------------------------NAO DISPONIVEL-------------------------------------------")</f>
        <v>-------------------------------------------NAO DISPONIVEL-------------------------------------------</v>
      </c>
      <c r="C2470" s="22">
        <v>1</v>
      </c>
      <c r="D2470" s="5" t="str">
        <f>_xlfn.XLOOKUP(R2470,OP!C:C,OP!B:B,,0,1)</f>
        <v>RJ</v>
      </c>
      <c r="E2470" s="23"/>
      <c r="M2470" s="26"/>
      <c r="N2470" s="27"/>
      <c r="O2470" s="28" t="str">
        <f t="shared" si="616"/>
        <v>00000002470</v>
      </c>
      <c r="R2470" s="27" t="s">
        <v>193</v>
      </c>
      <c r="S2470" s="30" t="str">
        <f>_xlfn.IFNA(VLOOKUP(_xlfn.CONCAT(D2470," - ",R2470),OP!A:D,4,0),"-------------------------------------------NAO DISPONIVEL-------------------------------------------")</f>
        <v>FETRANSPOR</v>
      </c>
      <c r="T2470" s="31"/>
      <c r="U2470" s="32"/>
      <c r="V2470" s="31"/>
      <c r="W2470" s="33">
        <f t="shared" si="617"/>
        <v>0</v>
      </c>
      <c r="X2470" s="34">
        <f t="shared" si="618"/>
        <v>0</v>
      </c>
      <c r="Y2470" s="33">
        <f t="shared" si="619"/>
        <v>0</v>
      </c>
      <c r="Z2470" s="33">
        <f t="shared" si="620"/>
        <v>0</v>
      </c>
      <c r="AA2470" s="35">
        <f t="shared" si="621"/>
        <v>0</v>
      </c>
      <c r="AB2470" s="36">
        <f t="shared" si="622"/>
        <v>0</v>
      </c>
      <c r="AC2470" s="37">
        <f t="shared" si="623"/>
        <v>0</v>
      </c>
      <c r="AD2470" s="38"/>
      <c r="AE2470" s="38"/>
      <c r="AF2470" s="39">
        <f t="shared" si="624"/>
        <v>0</v>
      </c>
      <c r="AG2470" s="40"/>
      <c r="AH2470" s="41">
        <f t="shared" si="625"/>
        <v>0</v>
      </c>
      <c r="AI2470" s="42">
        <f t="shared" si="626"/>
        <v>0</v>
      </c>
      <c r="AJ2470" s="43">
        <f t="shared" si="627"/>
        <v>0</v>
      </c>
      <c r="AK2470" s="5" t="str">
        <f>_xlfn.IFNA(VLOOKUP(_xlfn.CONCAT(D2470," - ",S2470),OP!E:F,2,0),"-------------------------------------------NAO DISPONIVEL-------------------------------------------")</f>
        <v>C - RIOCARD</v>
      </c>
      <c r="AL2470" s="7" t="str">
        <f t="shared" si="613"/>
        <v>1 - -------------------------------------------NAO DISPONIVEL------------------------------------------- - 00000002470 - FETRANSPOR</v>
      </c>
      <c r="AM2470" s="7" t="str">
        <f t="shared" si="614"/>
        <v>-------------------------------------------NAO DISPONIVEL-------------------------------------------</v>
      </c>
      <c r="AN2470" s="44" cm="1">
        <f t="array" ref="AN2470">_xlfn.IFS(AJ2470=0,0,AQ2470="INATIVO",2,AQ2470="SEM CADASTRO",4,AQ2470="CPF ATIVO EM OUTRO COMPRADOR",5,AQ2470="NOVO/SEM CARTAO",6,AND(AJ2470&gt;0,AQ2470,""),8)</f>
        <v>0</v>
      </c>
      <c r="AO2470" s="45">
        <f t="shared" si="628"/>
        <v>-10</v>
      </c>
    </row>
    <row r="2471" spans="1:41" x14ac:dyDescent="0.4">
      <c r="A2471" s="21" t="str">
        <f t="shared" si="615"/>
        <v>-------------------------------------------NAO DISPONIVEL-------------------------------------------</v>
      </c>
      <c r="B2471" s="5" t="str">
        <f>_xlfn.IFNA(VLOOKUP(A2471,CNPJ!E:F,2,0),"-------------------------------------------NAO DISPONIVEL-------------------------------------------")</f>
        <v>-------------------------------------------NAO DISPONIVEL-------------------------------------------</v>
      </c>
      <c r="C2471" s="22">
        <v>1</v>
      </c>
      <c r="D2471" s="5" t="str">
        <f>_xlfn.XLOOKUP(R2471,OP!C:C,OP!B:B,,0,1)</f>
        <v>RJ</v>
      </c>
      <c r="E2471" s="23"/>
      <c r="M2471" s="26"/>
      <c r="N2471" s="27"/>
      <c r="O2471" s="28" t="str">
        <f t="shared" si="616"/>
        <v>00000002471</v>
      </c>
      <c r="R2471" s="27" t="s">
        <v>193</v>
      </c>
      <c r="S2471" s="30" t="str">
        <f>_xlfn.IFNA(VLOOKUP(_xlfn.CONCAT(D2471," - ",R2471),OP!A:D,4,0),"-------------------------------------------NAO DISPONIVEL-------------------------------------------")</f>
        <v>FETRANSPOR</v>
      </c>
      <c r="T2471" s="31"/>
      <c r="U2471" s="32"/>
      <c r="V2471" s="31"/>
      <c r="W2471" s="33">
        <f t="shared" si="617"/>
        <v>0</v>
      </c>
      <c r="X2471" s="34">
        <f t="shared" si="618"/>
        <v>0</v>
      </c>
      <c r="Y2471" s="33">
        <f t="shared" si="619"/>
        <v>0</v>
      </c>
      <c r="Z2471" s="33">
        <f t="shared" si="620"/>
        <v>0</v>
      </c>
      <c r="AA2471" s="35">
        <f t="shared" si="621"/>
        <v>0</v>
      </c>
      <c r="AB2471" s="36">
        <f t="shared" si="622"/>
        <v>0</v>
      </c>
      <c r="AC2471" s="37">
        <f t="shared" si="623"/>
        <v>0</v>
      </c>
      <c r="AD2471" s="38"/>
      <c r="AE2471" s="38"/>
      <c r="AF2471" s="39">
        <f t="shared" si="624"/>
        <v>0</v>
      </c>
      <c r="AG2471" s="40"/>
      <c r="AH2471" s="41">
        <f t="shared" si="625"/>
        <v>0</v>
      </c>
      <c r="AI2471" s="42">
        <f t="shared" si="626"/>
        <v>0</v>
      </c>
      <c r="AJ2471" s="43">
        <f t="shared" si="627"/>
        <v>0</v>
      </c>
      <c r="AK2471" s="5" t="str">
        <f>_xlfn.IFNA(VLOOKUP(_xlfn.CONCAT(D2471," - ",S2471),OP!E:F,2,0),"-------------------------------------------NAO DISPONIVEL-------------------------------------------")</f>
        <v>C - RIOCARD</v>
      </c>
      <c r="AL2471" s="7" t="str">
        <f t="shared" si="613"/>
        <v>1 - -------------------------------------------NAO DISPONIVEL------------------------------------------- - 00000002471 - FETRANSPOR</v>
      </c>
      <c r="AM2471" s="7" t="str">
        <f t="shared" si="614"/>
        <v>-------------------------------------------NAO DISPONIVEL-------------------------------------------</v>
      </c>
      <c r="AN2471" s="44" cm="1">
        <f t="array" ref="AN2471">_xlfn.IFS(AJ2471=0,0,AQ2471="INATIVO",2,AQ2471="SEM CADASTRO",4,AQ2471="CPF ATIVO EM OUTRO COMPRADOR",5,AQ2471="NOVO/SEM CARTAO",6,AND(AJ2471&gt;0,AQ2471,""),8)</f>
        <v>0</v>
      </c>
      <c r="AO2471" s="45">
        <f t="shared" si="628"/>
        <v>-10</v>
      </c>
    </row>
    <row r="2472" spans="1:41" x14ac:dyDescent="0.4">
      <c r="A2472" s="21" t="str">
        <f t="shared" si="615"/>
        <v>-------------------------------------------NAO DISPONIVEL-------------------------------------------</v>
      </c>
      <c r="B2472" s="5" t="str">
        <f>_xlfn.IFNA(VLOOKUP(A2472,CNPJ!E:F,2,0),"-------------------------------------------NAO DISPONIVEL-------------------------------------------")</f>
        <v>-------------------------------------------NAO DISPONIVEL-------------------------------------------</v>
      </c>
      <c r="C2472" s="22">
        <v>1</v>
      </c>
      <c r="D2472" s="5" t="str">
        <f>_xlfn.XLOOKUP(R2472,OP!C:C,OP!B:B,,0,1)</f>
        <v>RJ</v>
      </c>
      <c r="E2472" s="23"/>
      <c r="M2472" s="26"/>
      <c r="N2472" s="27"/>
      <c r="O2472" s="28" t="str">
        <f t="shared" si="616"/>
        <v>00000002472</v>
      </c>
      <c r="R2472" s="27" t="s">
        <v>193</v>
      </c>
      <c r="S2472" s="30" t="str">
        <f>_xlfn.IFNA(VLOOKUP(_xlfn.CONCAT(D2472," - ",R2472),OP!A:D,4,0),"-------------------------------------------NAO DISPONIVEL-------------------------------------------")</f>
        <v>FETRANSPOR</v>
      </c>
      <c r="T2472" s="31"/>
      <c r="U2472" s="32"/>
      <c r="V2472" s="31"/>
      <c r="W2472" s="33">
        <f t="shared" si="617"/>
        <v>0</v>
      </c>
      <c r="X2472" s="34">
        <f t="shared" si="618"/>
        <v>0</v>
      </c>
      <c r="Y2472" s="33">
        <f t="shared" si="619"/>
        <v>0</v>
      </c>
      <c r="Z2472" s="33">
        <f t="shared" si="620"/>
        <v>0</v>
      </c>
      <c r="AA2472" s="35">
        <f t="shared" si="621"/>
        <v>0</v>
      </c>
      <c r="AB2472" s="36">
        <f t="shared" si="622"/>
        <v>0</v>
      </c>
      <c r="AC2472" s="37">
        <f t="shared" si="623"/>
        <v>0</v>
      </c>
      <c r="AD2472" s="38"/>
      <c r="AE2472" s="38"/>
      <c r="AF2472" s="39">
        <f t="shared" si="624"/>
        <v>0</v>
      </c>
      <c r="AG2472" s="40"/>
      <c r="AH2472" s="41">
        <f t="shared" si="625"/>
        <v>0</v>
      </c>
      <c r="AI2472" s="42">
        <f t="shared" si="626"/>
        <v>0</v>
      </c>
      <c r="AJ2472" s="43">
        <f t="shared" si="627"/>
        <v>0</v>
      </c>
      <c r="AK2472" s="5" t="str">
        <f>_xlfn.IFNA(VLOOKUP(_xlfn.CONCAT(D2472," - ",S2472),OP!E:F,2,0),"-------------------------------------------NAO DISPONIVEL-------------------------------------------")</f>
        <v>C - RIOCARD</v>
      </c>
      <c r="AL2472" s="7" t="str">
        <f t="shared" si="613"/>
        <v>1 - -------------------------------------------NAO DISPONIVEL------------------------------------------- - 00000002472 - FETRANSPOR</v>
      </c>
      <c r="AM2472" s="7" t="str">
        <f t="shared" si="614"/>
        <v>-------------------------------------------NAO DISPONIVEL-------------------------------------------</v>
      </c>
      <c r="AN2472" s="44" cm="1">
        <f t="array" ref="AN2472">_xlfn.IFS(AJ2472=0,0,AQ2472="INATIVO",2,AQ2472="SEM CADASTRO",4,AQ2472="CPF ATIVO EM OUTRO COMPRADOR",5,AQ2472="NOVO/SEM CARTAO",6,AND(AJ2472&gt;0,AQ2472,""),8)</f>
        <v>0</v>
      </c>
      <c r="AO2472" s="45">
        <f t="shared" si="628"/>
        <v>-10</v>
      </c>
    </row>
    <row r="2473" spans="1:41" x14ac:dyDescent="0.4">
      <c r="A2473" s="21" t="str">
        <f t="shared" si="615"/>
        <v>-------------------------------------------NAO DISPONIVEL-------------------------------------------</v>
      </c>
      <c r="B2473" s="5" t="str">
        <f>_xlfn.IFNA(VLOOKUP(A2473,CNPJ!E:F,2,0),"-------------------------------------------NAO DISPONIVEL-------------------------------------------")</f>
        <v>-------------------------------------------NAO DISPONIVEL-------------------------------------------</v>
      </c>
      <c r="C2473" s="22">
        <v>1</v>
      </c>
      <c r="D2473" s="5" t="str">
        <f>_xlfn.XLOOKUP(R2473,OP!C:C,OP!B:B,,0,1)</f>
        <v>RJ</v>
      </c>
      <c r="E2473" s="23"/>
      <c r="M2473" s="26"/>
      <c r="N2473" s="27"/>
      <c r="O2473" s="28" t="str">
        <f t="shared" si="616"/>
        <v>00000002473</v>
      </c>
      <c r="R2473" s="27" t="s">
        <v>193</v>
      </c>
      <c r="S2473" s="30" t="str">
        <f>_xlfn.IFNA(VLOOKUP(_xlfn.CONCAT(D2473," - ",R2473),OP!A:D,4,0),"-------------------------------------------NAO DISPONIVEL-------------------------------------------")</f>
        <v>FETRANSPOR</v>
      </c>
      <c r="T2473" s="31"/>
      <c r="U2473" s="32"/>
      <c r="V2473" s="31"/>
      <c r="W2473" s="33">
        <f t="shared" si="617"/>
        <v>0</v>
      </c>
      <c r="X2473" s="34">
        <f t="shared" si="618"/>
        <v>0</v>
      </c>
      <c r="Y2473" s="33">
        <f t="shared" si="619"/>
        <v>0</v>
      </c>
      <c r="Z2473" s="33">
        <f t="shared" si="620"/>
        <v>0</v>
      </c>
      <c r="AA2473" s="35">
        <f t="shared" si="621"/>
        <v>0</v>
      </c>
      <c r="AB2473" s="36">
        <f t="shared" si="622"/>
        <v>0</v>
      </c>
      <c r="AC2473" s="37">
        <f t="shared" si="623"/>
        <v>0</v>
      </c>
      <c r="AD2473" s="38"/>
      <c r="AE2473" s="38"/>
      <c r="AF2473" s="39">
        <f t="shared" si="624"/>
        <v>0</v>
      </c>
      <c r="AG2473" s="40"/>
      <c r="AH2473" s="41">
        <f t="shared" si="625"/>
        <v>0</v>
      </c>
      <c r="AI2473" s="42">
        <f t="shared" si="626"/>
        <v>0</v>
      </c>
      <c r="AJ2473" s="43">
        <f t="shared" si="627"/>
        <v>0</v>
      </c>
      <c r="AK2473" s="5" t="str">
        <f>_xlfn.IFNA(VLOOKUP(_xlfn.CONCAT(D2473," - ",S2473),OP!E:F,2,0),"-------------------------------------------NAO DISPONIVEL-------------------------------------------")</f>
        <v>C - RIOCARD</v>
      </c>
      <c r="AL2473" s="7" t="str">
        <f t="shared" si="613"/>
        <v>1 - -------------------------------------------NAO DISPONIVEL------------------------------------------- - 00000002473 - FETRANSPOR</v>
      </c>
      <c r="AM2473" s="7" t="str">
        <f t="shared" si="614"/>
        <v>-------------------------------------------NAO DISPONIVEL-------------------------------------------</v>
      </c>
      <c r="AN2473" s="44" cm="1">
        <f t="array" ref="AN2473">_xlfn.IFS(AJ2473=0,0,AQ2473="INATIVO",2,AQ2473="SEM CADASTRO",4,AQ2473="CPF ATIVO EM OUTRO COMPRADOR",5,AQ2473="NOVO/SEM CARTAO",6,AND(AJ2473&gt;0,AQ2473,""),8)</f>
        <v>0</v>
      </c>
      <c r="AO2473" s="45">
        <f t="shared" si="628"/>
        <v>-10</v>
      </c>
    </row>
    <row r="2474" spans="1:41" x14ac:dyDescent="0.4">
      <c r="A2474" s="21" t="str">
        <f t="shared" si="615"/>
        <v>-------------------------------------------NAO DISPONIVEL-------------------------------------------</v>
      </c>
      <c r="B2474" s="5" t="str">
        <f>_xlfn.IFNA(VLOOKUP(A2474,CNPJ!E:F,2,0),"-------------------------------------------NAO DISPONIVEL-------------------------------------------")</f>
        <v>-------------------------------------------NAO DISPONIVEL-------------------------------------------</v>
      </c>
      <c r="C2474" s="22">
        <v>1</v>
      </c>
      <c r="D2474" s="5" t="str">
        <f>_xlfn.XLOOKUP(R2474,OP!C:C,OP!B:B,,0,1)</f>
        <v>RJ</v>
      </c>
      <c r="E2474" s="23"/>
      <c r="M2474" s="26"/>
      <c r="N2474" s="27"/>
      <c r="O2474" s="28" t="str">
        <f t="shared" si="616"/>
        <v>00000002474</v>
      </c>
      <c r="R2474" s="27" t="s">
        <v>193</v>
      </c>
      <c r="S2474" s="30" t="str">
        <f>_xlfn.IFNA(VLOOKUP(_xlfn.CONCAT(D2474," - ",R2474),OP!A:D,4,0),"-------------------------------------------NAO DISPONIVEL-------------------------------------------")</f>
        <v>FETRANSPOR</v>
      </c>
      <c r="T2474" s="31"/>
      <c r="U2474" s="32"/>
      <c r="V2474" s="31"/>
      <c r="W2474" s="33">
        <f t="shared" si="617"/>
        <v>0</v>
      </c>
      <c r="X2474" s="34">
        <f t="shared" si="618"/>
        <v>0</v>
      </c>
      <c r="Y2474" s="33">
        <f t="shared" si="619"/>
        <v>0</v>
      </c>
      <c r="Z2474" s="33">
        <f t="shared" si="620"/>
        <v>0</v>
      </c>
      <c r="AA2474" s="35">
        <f t="shared" si="621"/>
        <v>0</v>
      </c>
      <c r="AB2474" s="36">
        <f t="shared" si="622"/>
        <v>0</v>
      </c>
      <c r="AC2474" s="37">
        <f t="shared" si="623"/>
        <v>0</v>
      </c>
      <c r="AD2474" s="38"/>
      <c r="AE2474" s="38"/>
      <c r="AF2474" s="39">
        <f t="shared" si="624"/>
        <v>0</v>
      </c>
      <c r="AG2474" s="40"/>
      <c r="AH2474" s="41">
        <f t="shared" si="625"/>
        <v>0</v>
      </c>
      <c r="AI2474" s="42">
        <f t="shared" si="626"/>
        <v>0</v>
      </c>
      <c r="AJ2474" s="43">
        <f t="shared" si="627"/>
        <v>0</v>
      </c>
      <c r="AK2474" s="5" t="str">
        <f>_xlfn.IFNA(VLOOKUP(_xlfn.CONCAT(D2474," - ",S2474),OP!E:F,2,0),"-------------------------------------------NAO DISPONIVEL-------------------------------------------")</f>
        <v>C - RIOCARD</v>
      </c>
      <c r="AL2474" s="7" t="str">
        <f t="shared" si="613"/>
        <v>1 - -------------------------------------------NAO DISPONIVEL------------------------------------------- - 00000002474 - FETRANSPOR</v>
      </c>
      <c r="AM2474" s="7" t="str">
        <f t="shared" si="614"/>
        <v>-------------------------------------------NAO DISPONIVEL-------------------------------------------</v>
      </c>
      <c r="AN2474" s="44" cm="1">
        <f t="array" ref="AN2474">_xlfn.IFS(AJ2474=0,0,AQ2474="INATIVO",2,AQ2474="SEM CADASTRO",4,AQ2474="CPF ATIVO EM OUTRO COMPRADOR",5,AQ2474="NOVO/SEM CARTAO",6,AND(AJ2474&gt;0,AQ2474,""),8)</f>
        <v>0</v>
      </c>
      <c r="AO2474" s="45">
        <f t="shared" si="628"/>
        <v>-10</v>
      </c>
    </row>
    <row r="2475" spans="1:41" x14ac:dyDescent="0.4">
      <c r="A2475" s="21" t="str">
        <f t="shared" si="615"/>
        <v>-------------------------------------------NAO DISPONIVEL-------------------------------------------</v>
      </c>
      <c r="B2475" s="5" t="str">
        <f>_xlfn.IFNA(VLOOKUP(A2475,CNPJ!E:F,2,0),"-------------------------------------------NAO DISPONIVEL-------------------------------------------")</f>
        <v>-------------------------------------------NAO DISPONIVEL-------------------------------------------</v>
      </c>
      <c r="C2475" s="22">
        <v>1</v>
      </c>
      <c r="D2475" s="5" t="str">
        <f>_xlfn.XLOOKUP(R2475,OP!C:C,OP!B:B,,0,1)</f>
        <v>RJ</v>
      </c>
      <c r="E2475" s="23"/>
      <c r="M2475" s="26"/>
      <c r="N2475" s="27"/>
      <c r="O2475" s="28" t="str">
        <f t="shared" si="616"/>
        <v>00000002475</v>
      </c>
      <c r="R2475" s="27" t="s">
        <v>193</v>
      </c>
      <c r="S2475" s="30" t="str">
        <f>_xlfn.IFNA(VLOOKUP(_xlfn.CONCAT(D2475," - ",R2475),OP!A:D,4,0),"-------------------------------------------NAO DISPONIVEL-------------------------------------------")</f>
        <v>FETRANSPOR</v>
      </c>
      <c r="T2475" s="31"/>
      <c r="U2475" s="32"/>
      <c r="V2475" s="31"/>
      <c r="W2475" s="33">
        <f t="shared" si="617"/>
        <v>0</v>
      </c>
      <c r="X2475" s="34">
        <f t="shared" si="618"/>
        <v>0</v>
      </c>
      <c r="Y2475" s="33">
        <f t="shared" si="619"/>
        <v>0</v>
      </c>
      <c r="Z2475" s="33">
        <f t="shared" si="620"/>
        <v>0</v>
      </c>
      <c r="AA2475" s="35">
        <f t="shared" si="621"/>
        <v>0</v>
      </c>
      <c r="AB2475" s="36">
        <f t="shared" si="622"/>
        <v>0</v>
      </c>
      <c r="AC2475" s="37">
        <f t="shared" si="623"/>
        <v>0</v>
      </c>
      <c r="AD2475" s="38"/>
      <c r="AE2475" s="38"/>
      <c r="AF2475" s="39">
        <f t="shared" si="624"/>
        <v>0</v>
      </c>
      <c r="AG2475" s="40"/>
      <c r="AH2475" s="41">
        <f t="shared" si="625"/>
        <v>0</v>
      </c>
      <c r="AI2475" s="42">
        <f t="shared" si="626"/>
        <v>0</v>
      </c>
      <c r="AJ2475" s="43">
        <f t="shared" si="627"/>
        <v>0</v>
      </c>
      <c r="AK2475" s="5" t="str">
        <f>_xlfn.IFNA(VLOOKUP(_xlfn.CONCAT(D2475," - ",S2475),OP!E:F,2,0),"-------------------------------------------NAO DISPONIVEL-------------------------------------------")</f>
        <v>C - RIOCARD</v>
      </c>
      <c r="AL2475" s="7" t="str">
        <f t="shared" si="613"/>
        <v>1 - -------------------------------------------NAO DISPONIVEL------------------------------------------- - 00000002475 - FETRANSPOR</v>
      </c>
      <c r="AM2475" s="7" t="str">
        <f t="shared" si="614"/>
        <v>-------------------------------------------NAO DISPONIVEL-------------------------------------------</v>
      </c>
      <c r="AN2475" s="44" cm="1">
        <f t="array" ref="AN2475">_xlfn.IFS(AJ2475=0,0,AQ2475="INATIVO",2,AQ2475="SEM CADASTRO",4,AQ2475="CPF ATIVO EM OUTRO COMPRADOR",5,AQ2475="NOVO/SEM CARTAO",6,AND(AJ2475&gt;0,AQ2475,""),8)</f>
        <v>0</v>
      </c>
      <c r="AO2475" s="45">
        <f t="shared" si="628"/>
        <v>-10</v>
      </c>
    </row>
    <row r="2476" spans="1:41" x14ac:dyDescent="0.4">
      <c r="A2476" s="21" t="str">
        <f t="shared" si="615"/>
        <v>-------------------------------------------NAO DISPONIVEL-------------------------------------------</v>
      </c>
      <c r="B2476" s="5" t="str">
        <f>_xlfn.IFNA(VLOOKUP(A2476,CNPJ!E:F,2,0),"-------------------------------------------NAO DISPONIVEL-------------------------------------------")</f>
        <v>-------------------------------------------NAO DISPONIVEL-------------------------------------------</v>
      </c>
      <c r="C2476" s="22">
        <v>1</v>
      </c>
      <c r="D2476" s="5" t="str">
        <f>_xlfn.XLOOKUP(R2476,OP!C:C,OP!B:B,,0,1)</f>
        <v>RJ</v>
      </c>
      <c r="E2476" s="23"/>
      <c r="M2476" s="26"/>
      <c r="N2476" s="27"/>
      <c r="O2476" s="28" t="str">
        <f t="shared" si="616"/>
        <v>00000002476</v>
      </c>
      <c r="R2476" s="27" t="s">
        <v>193</v>
      </c>
      <c r="S2476" s="30" t="str">
        <f>_xlfn.IFNA(VLOOKUP(_xlfn.CONCAT(D2476," - ",R2476),OP!A:D,4,0),"-------------------------------------------NAO DISPONIVEL-------------------------------------------")</f>
        <v>FETRANSPOR</v>
      </c>
      <c r="T2476" s="31"/>
      <c r="U2476" s="32"/>
      <c r="V2476" s="31"/>
      <c r="W2476" s="33">
        <f t="shared" si="617"/>
        <v>0</v>
      </c>
      <c r="X2476" s="34">
        <f t="shared" si="618"/>
        <v>0</v>
      </c>
      <c r="Y2476" s="33">
        <f t="shared" si="619"/>
        <v>0</v>
      </c>
      <c r="Z2476" s="33">
        <f t="shared" si="620"/>
        <v>0</v>
      </c>
      <c r="AA2476" s="35">
        <f t="shared" si="621"/>
        <v>0</v>
      </c>
      <c r="AB2476" s="36">
        <f t="shared" si="622"/>
        <v>0</v>
      </c>
      <c r="AC2476" s="37">
        <f t="shared" si="623"/>
        <v>0</v>
      </c>
      <c r="AD2476" s="38"/>
      <c r="AE2476" s="38"/>
      <c r="AF2476" s="39">
        <f t="shared" si="624"/>
        <v>0</v>
      </c>
      <c r="AG2476" s="40"/>
      <c r="AH2476" s="41">
        <f t="shared" si="625"/>
        <v>0</v>
      </c>
      <c r="AI2476" s="42">
        <f t="shared" si="626"/>
        <v>0</v>
      </c>
      <c r="AJ2476" s="43">
        <f t="shared" si="627"/>
        <v>0</v>
      </c>
      <c r="AK2476" s="5" t="str">
        <f>_xlfn.IFNA(VLOOKUP(_xlfn.CONCAT(D2476," - ",S2476),OP!E:F,2,0),"-------------------------------------------NAO DISPONIVEL-------------------------------------------")</f>
        <v>C - RIOCARD</v>
      </c>
      <c r="AL2476" s="7" t="str">
        <f t="shared" si="613"/>
        <v>1 - -------------------------------------------NAO DISPONIVEL------------------------------------------- - 00000002476 - FETRANSPOR</v>
      </c>
      <c r="AM2476" s="7" t="str">
        <f t="shared" si="614"/>
        <v>-------------------------------------------NAO DISPONIVEL-------------------------------------------</v>
      </c>
      <c r="AN2476" s="44" cm="1">
        <f t="array" ref="AN2476">_xlfn.IFS(AJ2476=0,0,AQ2476="INATIVO",2,AQ2476="SEM CADASTRO",4,AQ2476="CPF ATIVO EM OUTRO COMPRADOR",5,AQ2476="NOVO/SEM CARTAO",6,AND(AJ2476&gt;0,AQ2476,""),8)</f>
        <v>0</v>
      </c>
      <c r="AO2476" s="45">
        <f t="shared" si="628"/>
        <v>-10</v>
      </c>
    </row>
    <row r="2477" spans="1:41" x14ac:dyDescent="0.4">
      <c r="A2477" s="21" t="str">
        <f t="shared" si="615"/>
        <v>-------------------------------------------NAO DISPONIVEL-------------------------------------------</v>
      </c>
      <c r="B2477" s="5" t="str">
        <f>_xlfn.IFNA(VLOOKUP(A2477,CNPJ!E:F,2,0),"-------------------------------------------NAO DISPONIVEL-------------------------------------------")</f>
        <v>-------------------------------------------NAO DISPONIVEL-------------------------------------------</v>
      </c>
      <c r="C2477" s="22">
        <v>1</v>
      </c>
      <c r="D2477" s="5" t="str">
        <f>_xlfn.XLOOKUP(R2477,OP!C:C,OP!B:B,,0,1)</f>
        <v>RJ</v>
      </c>
      <c r="E2477" s="23"/>
      <c r="M2477" s="26"/>
      <c r="N2477" s="27"/>
      <c r="O2477" s="28" t="str">
        <f t="shared" si="616"/>
        <v>00000002477</v>
      </c>
      <c r="R2477" s="27" t="s">
        <v>193</v>
      </c>
      <c r="S2477" s="30" t="str">
        <f>_xlfn.IFNA(VLOOKUP(_xlfn.CONCAT(D2477," - ",R2477),OP!A:D,4,0),"-------------------------------------------NAO DISPONIVEL-------------------------------------------")</f>
        <v>FETRANSPOR</v>
      </c>
      <c r="T2477" s="31"/>
      <c r="U2477" s="32"/>
      <c r="V2477" s="31"/>
      <c r="W2477" s="33">
        <f t="shared" si="617"/>
        <v>0</v>
      </c>
      <c r="X2477" s="34">
        <f t="shared" si="618"/>
        <v>0</v>
      </c>
      <c r="Y2477" s="33">
        <f t="shared" si="619"/>
        <v>0</v>
      </c>
      <c r="Z2477" s="33">
        <f t="shared" si="620"/>
        <v>0</v>
      </c>
      <c r="AA2477" s="35">
        <f t="shared" si="621"/>
        <v>0</v>
      </c>
      <c r="AB2477" s="36">
        <f t="shared" si="622"/>
        <v>0</v>
      </c>
      <c r="AC2477" s="37">
        <f t="shared" si="623"/>
        <v>0</v>
      </c>
      <c r="AD2477" s="38"/>
      <c r="AE2477" s="38"/>
      <c r="AF2477" s="39">
        <f t="shared" si="624"/>
        <v>0</v>
      </c>
      <c r="AG2477" s="40"/>
      <c r="AH2477" s="41">
        <f t="shared" si="625"/>
        <v>0</v>
      </c>
      <c r="AI2477" s="42">
        <f t="shared" si="626"/>
        <v>0</v>
      </c>
      <c r="AJ2477" s="43">
        <f t="shared" si="627"/>
        <v>0</v>
      </c>
      <c r="AK2477" s="5" t="str">
        <f>_xlfn.IFNA(VLOOKUP(_xlfn.CONCAT(D2477," - ",S2477),OP!E:F,2,0),"-------------------------------------------NAO DISPONIVEL-------------------------------------------")</f>
        <v>C - RIOCARD</v>
      </c>
      <c r="AL2477" s="7" t="str">
        <f t="shared" si="613"/>
        <v>1 - -------------------------------------------NAO DISPONIVEL------------------------------------------- - 00000002477 - FETRANSPOR</v>
      </c>
      <c r="AM2477" s="7" t="str">
        <f t="shared" si="614"/>
        <v>-------------------------------------------NAO DISPONIVEL-------------------------------------------</v>
      </c>
      <c r="AN2477" s="44" cm="1">
        <f t="array" ref="AN2477">_xlfn.IFS(AJ2477=0,0,AQ2477="INATIVO",2,AQ2477="SEM CADASTRO",4,AQ2477="CPF ATIVO EM OUTRO COMPRADOR",5,AQ2477="NOVO/SEM CARTAO",6,AND(AJ2477&gt;0,AQ2477,""),8)</f>
        <v>0</v>
      </c>
      <c r="AO2477" s="45">
        <f t="shared" si="628"/>
        <v>-10</v>
      </c>
    </row>
    <row r="2478" spans="1:41" x14ac:dyDescent="0.4">
      <c r="A2478" s="21" t="str">
        <f t="shared" si="615"/>
        <v>-------------------------------------------NAO DISPONIVEL-------------------------------------------</v>
      </c>
      <c r="B2478" s="5" t="str">
        <f>_xlfn.IFNA(VLOOKUP(A2478,CNPJ!E:F,2,0),"-------------------------------------------NAO DISPONIVEL-------------------------------------------")</f>
        <v>-------------------------------------------NAO DISPONIVEL-------------------------------------------</v>
      </c>
      <c r="C2478" s="22">
        <v>1</v>
      </c>
      <c r="D2478" s="5" t="str">
        <f>_xlfn.XLOOKUP(R2478,OP!C:C,OP!B:B,,0,1)</f>
        <v>RJ</v>
      </c>
      <c r="E2478" s="23"/>
      <c r="M2478" s="26"/>
      <c r="N2478" s="27"/>
      <c r="O2478" s="28" t="str">
        <f t="shared" si="616"/>
        <v>00000002478</v>
      </c>
      <c r="R2478" s="27" t="s">
        <v>193</v>
      </c>
      <c r="S2478" s="30" t="str">
        <f>_xlfn.IFNA(VLOOKUP(_xlfn.CONCAT(D2478," - ",R2478),OP!A:D,4,0),"-------------------------------------------NAO DISPONIVEL-------------------------------------------")</f>
        <v>FETRANSPOR</v>
      </c>
      <c r="T2478" s="31"/>
      <c r="U2478" s="32"/>
      <c r="V2478" s="31"/>
      <c r="W2478" s="33">
        <f t="shared" si="617"/>
        <v>0</v>
      </c>
      <c r="X2478" s="34">
        <f t="shared" si="618"/>
        <v>0</v>
      </c>
      <c r="Y2478" s="33">
        <f t="shared" si="619"/>
        <v>0</v>
      </c>
      <c r="Z2478" s="33">
        <f t="shared" si="620"/>
        <v>0</v>
      </c>
      <c r="AA2478" s="35">
        <f t="shared" si="621"/>
        <v>0</v>
      </c>
      <c r="AB2478" s="36">
        <f t="shared" si="622"/>
        <v>0</v>
      </c>
      <c r="AC2478" s="37">
        <f t="shared" si="623"/>
        <v>0</v>
      </c>
      <c r="AD2478" s="38"/>
      <c r="AE2478" s="38"/>
      <c r="AF2478" s="39">
        <f t="shared" si="624"/>
        <v>0</v>
      </c>
      <c r="AG2478" s="40"/>
      <c r="AH2478" s="41">
        <f t="shared" si="625"/>
        <v>0</v>
      </c>
      <c r="AI2478" s="42">
        <f t="shared" si="626"/>
        <v>0</v>
      </c>
      <c r="AJ2478" s="43">
        <f t="shared" si="627"/>
        <v>0</v>
      </c>
      <c r="AK2478" s="5" t="str">
        <f>_xlfn.IFNA(VLOOKUP(_xlfn.CONCAT(D2478," - ",S2478),OP!E:F,2,0),"-------------------------------------------NAO DISPONIVEL-------------------------------------------")</f>
        <v>C - RIOCARD</v>
      </c>
      <c r="AL2478" s="7" t="str">
        <f t="shared" si="613"/>
        <v>1 - -------------------------------------------NAO DISPONIVEL------------------------------------------- - 00000002478 - FETRANSPOR</v>
      </c>
      <c r="AM2478" s="7" t="str">
        <f t="shared" si="614"/>
        <v>-------------------------------------------NAO DISPONIVEL-------------------------------------------</v>
      </c>
      <c r="AN2478" s="44" cm="1">
        <f t="array" ref="AN2478">_xlfn.IFS(AJ2478=0,0,AQ2478="INATIVO",2,AQ2478="SEM CADASTRO",4,AQ2478="CPF ATIVO EM OUTRO COMPRADOR",5,AQ2478="NOVO/SEM CARTAO",6,AND(AJ2478&gt;0,AQ2478,""),8)</f>
        <v>0</v>
      </c>
      <c r="AO2478" s="45">
        <f t="shared" si="628"/>
        <v>-10</v>
      </c>
    </row>
    <row r="2479" spans="1:41" x14ac:dyDescent="0.4">
      <c r="A2479" s="21" t="str">
        <f t="shared" si="615"/>
        <v>-------------------------------------------NAO DISPONIVEL-------------------------------------------</v>
      </c>
      <c r="B2479" s="5" t="str">
        <f>_xlfn.IFNA(VLOOKUP(A2479,CNPJ!E:F,2,0),"-------------------------------------------NAO DISPONIVEL-------------------------------------------")</f>
        <v>-------------------------------------------NAO DISPONIVEL-------------------------------------------</v>
      </c>
      <c r="C2479" s="22">
        <v>1</v>
      </c>
      <c r="D2479" s="5" t="str">
        <f>_xlfn.XLOOKUP(R2479,OP!C:C,OP!B:B,,0,1)</f>
        <v>RJ</v>
      </c>
      <c r="E2479" s="23"/>
      <c r="M2479" s="26"/>
      <c r="N2479" s="27"/>
      <c r="O2479" s="28" t="str">
        <f t="shared" si="616"/>
        <v>00000002479</v>
      </c>
      <c r="R2479" s="27" t="s">
        <v>193</v>
      </c>
      <c r="S2479" s="30" t="str">
        <f>_xlfn.IFNA(VLOOKUP(_xlfn.CONCAT(D2479," - ",R2479),OP!A:D,4,0),"-------------------------------------------NAO DISPONIVEL-------------------------------------------")</f>
        <v>FETRANSPOR</v>
      </c>
      <c r="T2479" s="31"/>
      <c r="U2479" s="32"/>
      <c r="V2479" s="31"/>
      <c r="W2479" s="33">
        <f t="shared" si="617"/>
        <v>0</v>
      </c>
      <c r="X2479" s="34">
        <f t="shared" si="618"/>
        <v>0</v>
      </c>
      <c r="Y2479" s="33">
        <f t="shared" si="619"/>
        <v>0</v>
      </c>
      <c r="Z2479" s="33">
        <f t="shared" si="620"/>
        <v>0</v>
      </c>
      <c r="AA2479" s="35">
        <f t="shared" si="621"/>
        <v>0</v>
      </c>
      <c r="AB2479" s="36">
        <f t="shared" si="622"/>
        <v>0</v>
      </c>
      <c r="AC2479" s="37">
        <f t="shared" si="623"/>
        <v>0</v>
      </c>
      <c r="AD2479" s="38"/>
      <c r="AE2479" s="38"/>
      <c r="AF2479" s="39">
        <f t="shared" si="624"/>
        <v>0</v>
      </c>
      <c r="AG2479" s="40"/>
      <c r="AH2479" s="41">
        <f t="shared" si="625"/>
        <v>0</v>
      </c>
      <c r="AI2479" s="42">
        <f t="shared" si="626"/>
        <v>0</v>
      </c>
      <c r="AJ2479" s="43">
        <f t="shared" si="627"/>
        <v>0</v>
      </c>
      <c r="AK2479" s="5" t="str">
        <f>_xlfn.IFNA(VLOOKUP(_xlfn.CONCAT(D2479," - ",S2479),OP!E:F,2,0),"-------------------------------------------NAO DISPONIVEL-------------------------------------------")</f>
        <v>C - RIOCARD</v>
      </c>
      <c r="AL2479" s="7" t="str">
        <f t="shared" si="613"/>
        <v>1 - -------------------------------------------NAO DISPONIVEL------------------------------------------- - 00000002479 - FETRANSPOR</v>
      </c>
      <c r="AM2479" s="7" t="str">
        <f t="shared" si="614"/>
        <v>-------------------------------------------NAO DISPONIVEL-------------------------------------------</v>
      </c>
      <c r="AN2479" s="44" cm="1">
        <f t="array" ref="AN2479">_xlfn.IFS(AJ2479=0,0,AQ2479="INATIVO",2,AQ2479="SEM CADASTRO",4,AQ2479="CPF ATIVO EM OUTRO COMPRADOR",5,AQ2479="NOVO/SEM CARTAO",6,AND(AJ2479&gt;0,AQ2479,""),8)</f>
        <v>0</v>
      </c>
      <c r="AO2479" s="45">
        <f t="shared" si="628"/>
        <v>-10</v>
      </c>
    </row>
    <row r="2480" spans="1:41" x14ac:dyDescent="0.4">
      <c r="A2480" s="21" t="str">
        <f t="shared" si="615"/>
        <v>-------------------------------------------NAO DISPONIVEL-------------------------------------------</v>
      </c>
      <c r="B2480" s="5" t="str">
        <f>_xlfn.IFNA(VLOOKUP(A2480,CNPJ!E:F,2,0),"-------------------------------------------NAO DISPONIVEL-------------------------------------------")</f>
        <v>-------------------------------------------NAO DISPONIVEL-------------------------------------------</v>
      </c>
      <c r="C2480" s="22">
        <v>1</v>
      </c>
      <c r="D2480" s="5" t="str">
        <f>_xlfn.XLOOKUP(R2480,OP!C:C,OP!B:B,,0,1)</f>
        <v>RJ</v>
      </c>
      <c r="E2480" s="23"/>
      <c r="M2480" s="26"/>
      <c r="N2480" s="27"/>
      <c r="O2480" s="28" t="str">
        <f t="shared" si="616"/>
        <v>00000002480</v>
      </c>
      <c r="R2480" s="27" t="s">
        <v>193</v>
      </c>
      <c r="S2480" s="30" t="str">
        <f>_xlfn.IFNA(VLOOKUP(_xlfn.CONCAT(D2480," - ",R2480),OP!A:D,4,0),"-------------------------------------------NAO DISPONIVEL-------------------------------------------")</f>
        <v>FETRANSPOR</v>
      </c>
      <c r="T2480" s="31"/>
      <c r="U2480" s="32"/>
      <c r="V2480" s="31"/>
      <c r="W2480" s="33">
        <f t="shared" si="617"/>
        <v>0</v>
      </c>
      <c r="X2480" s="34">
        <f t="shared" si="618"/>
        <v>0</v>
      </c>
      <c r="Y2480" s="33">
        <f t="shared" si="619"/>
        <v>0</v>
      </c>
      <c r="Z2480" s="33">
        <f t="shared" si="620"/>
        <v>0</v>
      </c>
      <c r="AA2480" s="35">
        <f t="shared" si="621"/>
        <v>0</v>
      </c>
      <c r="AB2480" s="36">
        <f t="shared" si="622"/>
        <v>0</v>
      </c>
      <c r="AC2480" s="37">
        <f t="shared" si="623"/>
        <v>0</v>
      </c>
      <c r="AD2480" s="38"/>
      <c r="AE2480" s="38"/>
      <c r="AF2480" s="39">
        <f t="shared" si="624"/>
        <v>0</v>
      </c>
      <c r="AG2480" s="40"/>
      <c r="AH2480" s="41">
        <f t="shared" si="625"/>
        <v>0</v>
      </c>
      <c r="AI2480" s="42">
        <f t="shared" si="626"/>
        <v>0</v>
      </c>
      <c r="AJ2480" s="43">
        <f t="shared" si="627"/>
        <v>0</v>
      </c>
      <c r="AK2480" s="5" t="str">
        <f>_xlfn.IFNA(VLOOKUP(_xlfn.CONCAT(D2480," - ",S2480),OP!E:F,2,0),"-------------------------------------------NAO DISPONIVEL-------------------------------------------")</f>
        <v>C - RIOCARD</v>
      </c>
      <c r="AL2480" s="7" t="str">
        <f t="shared" si="613"/>
        <v>1 - -------------------------------------------NAO DISPONIVEL------------------------------------------- - 00000002480 - FETRANSPOR</v>
      </c>
      <c r="AM2480" s="7" t="str">
        <f t="shared" si="614"/>
        <v>-------------------------------------------NAO DISPONIVEL-------------------------------------------</v>
      </c>
      <c r="AN2480" s="44" cm="1">
        <f t="array" ref="AN2480">_xlfn.IFS(AJ2480=0,0,AQ2480="INATIVO",2,AQ2480="SEM CADASTRO",4,AQ2480="CPF ATIVO EM OUTRO COMPRADOR",5,AQ2480="NOVO/SEM CARTAO",6,AND(AJ2480&gt;0,AQ2480,""),8)</f>
        <v>0</v>
      </c>
      <c r="AO2480" s="45">
        <f t="shared" si="628"/>
        <v>-10</v>
      </c>
    </row>
    <row r="2481" spans="1:41" x14ac:dyDescent="0.4">
      <c r="A2481" s="21" t="str">
        <f t="shared" si="615"/>
        <v>-------------------------------------------NAO DISPONIVEL-------------------------------------------</v>
      </c>
      <c r="B2481" s="5" t="str">
        <f>_xlfn.IFNA(VLOOKUP(A2481,CNPJ!E:F,2,0),"-------------------------------------------NAO DISPONIVEL-------------------------------------------")</f>
        <v>-------------------------------------------NAO DISPONIVEL-------------------------------------------</v>
      </c>
      <c r="C2481" s="22">
        <v>1</v>
      </c>
      <c r="D2481" s="5" t="str">
        <f>_xlfn.XLOOKUP(R2481,OP!C:C,OP!B:B,,0,1)</f>
        <v>RJ</v>
      </c>
      <c r="E2481" s="23"/>
      <c r="M2481" s="26"/>
      <c r="N2481" s="27"/>
      <c r="O2481" s="28" t="str">
        <f t="shared" si="616"/>
        <v>00000002481</v>
      </c>
      <c r="R2481" s="27" t="s">
        <v>193</v>
      </c>
      <c r="S2481" s="30" t="str">
        <f>_xlfn.IFNA(VLOOKUP(_xlfn.CONCAT(D2481," - ",R2481),OP!A:D,4,0),"-------------------------------------------NAO DISPONIVEL-------------------------------------------")</f>
        <v>FETRANSPOR</v>
      </c>
      <c r="T2481" s="31"/>
      <c r="U2481" s="32"/>
      <c r="V2481" s="31"/>
      <c r="W2481" s="33">
        <f t="shared" si="617"/>
        <v>0</v>
      </c>
      <c r="X2481" s="34">
        <f t="shared" si="618"/>
        <v>0</v>
      </c>
      <c r="Y2481" s="33">
        <f t="shared" si="619"/>
        <v>0</v>
      </c>
      <c r="Z2481" s="33">
        <f t="shared" si="620"/>
        <v>0</v>
      </c>
      <c r="AA2481" s="35">
        <f t="shared" si="621"/>
        <v>0</v>
      </c>
      <c r="AB2481" s="36">
        <f t="shared" si="622"/>
        <v>0</v>
      </c>
      <c r="AC2481" s="37">
        <f t="shared" si="623"/>
        <v>0</v>
      </c>
      <c r="AD2481" s="38"/>
      <c r="AE2481" s="38"/>
      <c r="AF2481" s="39">
        <f t="shared" si="624"/>
        <v>0</v>
      </c>
      <c r="AG2481" s="40"/>
      <c r="AH2481" s="41">
        <f t="shared" si="625"/>
        <v>0</v>
      </c>
      <c r="AI2481" s="42">
        <f t="shared" si="626"/>
        <v>0</v>
      </c>
      <c r="AJ2481" s="43">
        <f t="shared" si="627"/>
        <v>0</v>
      </c>
      <c r="AK2481" s="5" t="str">
        <f>_xlfn.IFNA(VLOOKUP(_xlfn.CONCAT(D2481," - ",S2481),OP!E:F,2,0),"-------------------------------------------NAO DISPONIVEL-------------------------------------------")</f>
        <v>C - RIOCARD</v>
      </c>
      <c r="AL2481" s="7" t="str">
        <f t="shared" si="613"/>
        <v>1 - -------------------------------------------NAO DISPONIVEL------------------------------------------- - 00000002481 - FETRANSPOR</v>
      </c>
      <c r="AM2481" s="7" t="str">
        <f t="shared" si="614"/>
        <v>-------------------------------------------NAO DISPONIVEL-------------------------------------------</v>
      </c>
      <c r="AN2481" s="44" cm="1">
        <f t="array" ref="AN2481">_xlfn.IFS(AJ2481=0,0,AQ2481="INATIVO",2,AQ2481="SEM CADASTRO",4,AQ2481="CPF ATIVO EM OUTRO COMPRADOR",5,AQ2481="NOVO/SEM CARTAO",6,AND(AJ2481&gt;0,AQ2481,""),8)</f>
        <v>0</v>
      </c>
      <c r="AO2481" s="45">
        <f t="shared" si="628"/>
        <v>-10</v>
      </c>
    </row>
    <row r="2482" spans="1:41" x14ac:dyDescent="0.4">
      <c r="A2482" s="21" t="str">
        <f t="shared" si="615"/>
        <v>-------------------------------------------NAO DISPONIVEL-------------------------------------------</v>
      </c>
      <c r="B2482" s="5" t="str">
        <f>_xlfn.IFNA(VLOOKUP(A2482,CNPJ!E:F,2,0),"-------------------------------------------NAO DISPONIVEL-------------------------------------------")</f>
        <v>-------------------------------------------NAO DISPONIVEL-------------------------------------------</v>
      </c>
      <c r="C2482" s="22">
        <v>1</v>
      </c>
      <c r="D2482" s="5" t="str">
        <f>_xlfn.XLOOKUP(R2482,OP!C:C,OP!B:B,,0,1)</f>
        <v>RJ</v>
      </c>
      <c r="E2482" s="23"/>
      <c r="M2482" s="26"/>
      <c r="N2482" s="27"/>
      <c r="O2482" s="28" t="str">
        <f t="shared" si="616"/>
        <v>00000002482</v>
      </c>
      <c r="R2482" s="27" t="s">
        <v>193</v>
      </c>
      <c r="S2482" s="30" t="str">
        <f>_xlfn.IFNA(VLOOKUP(_xlfn.CONCAT(D2482," - ",R2482),OP!A:D,4,0),"-------------------------------------------NAO DISPONIVEL-------------------------------------------")</f>
        <v>FETRANSPOR</v>
      </c>
      <c r="T2482" s="31"/>
      <c r="U2482" s="32"/>
      <c r="V2482" s="31"/>
      <c r="W2482" s="33">
        <f t="shared" si="617"/>
        <v>0</v>
      </c>
      <c r="X2482" s="34">
        <f t="shared" si="618"/>
        <v>0</v>
      </c>
      <c r="Y2482" s="33">
        <f t="shared" si="619"/>
        <v>0</v>
      </c>
      <c r="Z2482" s="33">
        <f t="shared" si="620"/>
        <v>0</v>
      </c>
      <c r="AA2482" s="35">
        <f t="shared" si="621"/>
        <v>0</v>
      </c>
      <c r="AB2482" s="36">
        <f t="shared" si="622"/>
        <v>0</v>
      </c>
      <c r="AC2482" s="37">
        <f t="shared" si="623"/>
        <v>0</v>
      </c>
      <c r="AD2482" s="38"/>
      <c r="AE2482" s="38"/>
      <c r="AF2482" s="39">
        <f t="shared" si="624"/>
        <v>0</v>
      </c>
      <c r="AG2482" s="40"/>
      <c r="AH2482" s="41">
        <f t="shared" si="625"/>
        <v>0</v>
      </c>
      <c r="AI2482" s="42">
        <f t="shared" si="626"/>
        <v>0</v>
      </c>
      <c r="AJ2482" s="43">
        <f t="shared" si="627"/>
        <v>0</v>
      </c>
      <c r="AK2482" s="5" t="str">
        <f>_xlfn.IFNA(VLOOKUP(_xlfn.CONCAT(D2482," - ",S2482),OP!E:F,2,0),"-------------------------------------------NAO DISPONIVEL-------------------------------------------")</f>
        <v>C - RIOCARD</v>
      </c>
      <c r="AL2482" s="7" t="str">
        <f t="shared" si="613"/>
        <v>1 - -------------------------------------------NAO DISPONIVEL------------------------------------------- - 00000002482 - FETRANSPOR</v>
      </c>
      <c r="AM2482" s="7" t="str">
        <f t="shared" si="614"/>
        <v>-------------------------------------------NAO DISPONIVEL-------------------------------------------</v>
      </c>
      <c r="AN2482" s="44" cm="1">
        <f t="array" ref="AN2482">_xlfn.IFS(AJ2482=0,0,AQ2482="INATIVO",2,AQ2482="SEM CADASTRO",4,AQ2482="CPF ATIVO EM OUTRO COMPRADOR",5,AQ2482="NOVO/SEM CARTAO",6,AND(AJ2482&gt;0,AQ2482,""),8)</f>
        <v>0</v>
      </c>
      <c r="AO2482" s="45">
        <f t="shared" si="628"/>
        <v>-10</v>
      </c>
    </row>
    <row r="2483" spans="1:41" x14ac:dyDescent="0.4">
      <c r="A2483" s="21" t="str">
        <f t="shared" si="615"/>
        <v>-------------------------------------------NAO DISPONIVEL-------------------------------------------</v>
      </c>
      <c r="B2483" s="5" t="str">
        <f>_xlfn.IFNA(VLOOKUP(A2483,CNPJ!E:F,2,0),"-------------------------------------------NAO DISPONIVEL-------------------------------------------")</f>
        <v>-------------------------------------------NAO DISPONIVEL-------------------------------------------</v>
      </c>
      <c r="C2483" s="22">
        <v>1</v>
      </c>
      <c r="D2483" s="5" t="str">
        <f>_xlfn.XLOOKUP(R2483,OP!C:C,OP!B:B,,0,1)</f>
        <v>RJ</v>
      </c>
      <c r="E2483" s="23"/>
      <c r="M2483" s="26"/>
      <c r="N2483" s="27"/>
      <c r="O2483" s="28" t="str">
        <f t="shared" si="616"/>
        <v>00000002483</v>
      </c>
      <c r="R2483" s="27" t="s">
        <v>193</v>
      </c>
      <c r="S2483" s="30" t="str">
        <f>_xlfn.IFNA(VLOOKUP(_xlfn.CONCAT(D2483," - ",R2483),OP!A:D,4,0),"-------------------------------------------NAO DISPONIVEL-------------------------------------------")</f>
        <v>FETRANSPOR</v>
      </c>
      <c r="T2483" s="31"/>
      <c r="U2483" s="32"/>
      <c r="V2483" s="31"/>
      <c r="W2483" s="33">
        <f t="shared" si="617"/>
        <v>0</v>
      </c>
      <c r="X2483" s="34">
        <f t="shared" si="618"/>
        <v>0</v>
      </c>
      <c r="Y2483" s="33">
        <f t="shared" si="619"/>
        <v>0</v>
      </c>
      <c r="Z2483" s="33">
        <f t="shared" si="620"/>
        <v>0</v>
      </c>
      <c r="AA2483" s="35">
        <f t="shared" si="621"/>
        <v>0</v>
      </c>
      <c r="AB2483" s="36">
        <f t="shared" si="622"/>
        <v>0</v>
      </c>
      <c r="AC2483" s="37">
        <f t="shared" si="623"/>
        <v>0</v>
      </c>
      <c r="AD2483" s="38"/>
      <c r="AE2483" s="38"/>
      <c r="AF2483" s="39">
        <f t="shared" si="624"/>
        <v>0</v>
      </c>
      <c r="AG2483" s="40"/>
      <c r="AH2483" s="41">
        <f t="shared" si="625"/>
        <v>0</v>
      </c>
      <c r="AI2483" s="42">
        <f t="shared" si="626"/>
        <v>0</v>
      </c>
      <c r="AJ2483" s="43">
        <f t="shared" si="627"/>
        <v>0</v>
      </c>
      <c r="AK2483" s="5" t="str">
        <f>_xlfn.IFNA(VLOOKUP(_xlfn.CONCAT(D2483," - ",S2483),OP!E:F,2,0),"-------------------------------------------NAO DISPONIVEL-------------------------------------------")</f>
        <v>C - RIOCARD</v>
      </c>
      <c r="AL2483" s="7" t="str">
        <f t="shared" si="613"/>
        <v>1 - -------------------------------------------NAO DISPONIVEL------------------------------------------- - 00000002483 - FETRANSPOR</v>
      </c>
      <c r="AM2483" s="7" t="str">
        <f t="shared" si="614"/>
        <v>-------------------------------------------NAO DISPONIVEL-------------------------------------------</v>
      </c>
      <c r="AN2483" s="44" cm="1">
        <f t="array" ref="AN2483">_xlfn.IFS(AJ2483=0,0,AQ2483="INATIVO",2,AQ2483="SEM CADASTRO",4,AQ2483="CPF ATIVO EM OUTRO COMPRADOR",5,AQ2483="NOVO/SEM CARTAO",6,AND(AJ2483&gt;0,AQ2483,""),8)</f>
        <v>0</v>
      </c>
      <c r="AO2483" s="45">
        <f t="shared" si="628"/>
        <v>-10</v>
      </c>
    </row>
    <row r="2484" spans="1:41" x14ac:dyDescent="0.4">
      <c r="A2484" s="21" t="str">
        <f t="shared" si="615"/>
        <v>-------------------------------------------NAO DISPONIVEL-------------------------------------------</v>
      </c>
      <c r="B2484" s="5" t="str">
        <f>_xlfn.IFNA(VLOOKUP(A2484,CNPJ!E:F,2,0),"-------------------------------------------NAO DISPONIVEL-------------------------------------------")</f>
        <v>-------------------------------------------NAO DISPONIVEL-------------------------------------------</v>
      </c>
      <c r="C2484" s="22">
        <v>1</v>
      </c>
      <c r="D2484" s="5" t="str">
        <f>_xlfn.XLOOKUP(R2484,OP!C:C,OP!B:B,,0,1)</f>
        <v>RJ</v>
      </c>
      <c r="E2484" s="23"/>
      <c r="M2484" s="26"/>
      <c r="N2484" s="27"/>
      <c r="O2484" s="28" t="str">
        <f t="shared" si="616"/>
        <v>00000002484</v>
      </c>
      <c r="R2484" s="27" t="s">
        <v>193</v>
      </c>
      <c r="S2484" s="30" t="str">
        <f>_xlfn.IFNA(VLOOKUP(_xlfn.CONCAT(D2484," - ",R2484),OP!A:D,4,0),"-------------------------------------------NAO DISPONIVEL-------------------------------------------")</f>
        <v>FETRANSPOR</v>
      </c>
      <c r="T2484" s="31"/>
      <c r="U2484" s="32"/>
      <c r="V2484" s="31"/>
      <c r="W2484" s="33">
        <f t="shared" si="617"/>
        <v>0</v>
      </c>
      <c r="X2484" s="34">
        <f t="shared" si="618"/>
        <v>0</v>
      </c>
      <c r="Y2484" s="33">
        <f t="shared" si="619"/>
        <v>0</v>
      </c>
      <c r="Z2484" s="33">
        <f t="shared" si="620"/>
        <v>0</v>
      </c>
      <c r="AA2484" s="35">
        <f t="shared" si="621"/>
        <v>0</v>
      </c>
      <c r="AB2484" s="36">
        <f t="shared" si="622"/>
        <v>0</v>
      </c>
      <c r="AC2484" s="37">
        <f t="shared" si="623"/>
        <v>0</v>
      </c>
      <c r="AD2484" s="38"/>
      <c r="AE2484" s="38"/>
      <c r="AF2484" s="39">
        <f t="shared" si="624"/>
        <v>0</v>
      </c>
      <c r="AG2484" s="40"/>
      <c r="AH2484" s="41">
        <f t="shared" si="625"/>
        <v>0</v>
      </c>
      <c r="AI2484" s="42">
        <f t="shared" si="626"/>
        <v>0</v>
      </c>
      <c r="AJ2484" s="43">
        <f t="shared" si="627"/>
        <v>0</v>
      </c>
      <c r="AK2484" s="5" t="str">
        <f>_xlfn.IFNA(VLOOKUP(_xlfn.CONCAT(D2484," - ",S2484),OP!E:F,2,0),"-------------------------------------------NAO DISPONIVEL-------------------------------------------")</f>
        <v>C - RIOCARD</v>
      </c>
      <c r="AL2484" s="7" t="str">
        <f t="shared" si="613"/>
        <v>1 - -------------------------------------------NAO DISPONIVEL------------------------------------------- - 00000002484 - FETRANSPOR</v>
      </c>
      <c r="AM2484" s="7" t="str">
        <f t="shared" si="614"/>
        <v>-------------------------------------------NAO DISPONIVEL-------------------------------------------</v>
      </c>
      <c r="AN2484" s="44" cm="1">
        <f t="array" ref="AN2484">_xlfn.IFS(AJ2484=0,0,AQ2484="INATIVO",2,AQ2484="SEM CADASTRO",4,AQ2484="CPF ATIVO EM OUTRO COMPRADOR",5,AQ2484="NOVO/SEM CARTAO",6,AND(AJ2484&gt;0,AQ2484,""),8)</f>
        <v>0</v>
      </c>
      <c r="AO2484" s="45">
        <f t="shared" si="628"/>
        <v>-10</v>
      </c>
    </row>
    <row r="2485" spans="1:41" x14ac:dyDescent="0.4">
      <c r="A2485" s="21" t="str">
        <f t="shared" si="615"/>
        <v>-------------------------------------------NAO DISPONIVEL-------------------------------------------</v>
      </c>
      <c r="B2485" s="5" t="str">
        <f>_xlfn.IFNA(VLOOKUP(A2485,CNPJ!E:F,2,0),"-------------------------------------------NAO DISPONIVEL-------------------------------------------")</f>
        <v>-------------------------------------------NAO DISPONIVEL-------------------------------------------</v>
      </c>
      <c r="C2485" s="22">
        <v>1</v>
      </c>
      <c r="D2485" s="5" t="str">
        <f>_xlfn.XLOOKUP(R2485,OP!C:C,OP!B:B,,0,1)</f>
        <v>RJ</v>
      </c>
      <c r="E2485" s="23"/>
      <c r="M2485" s="26"/>
      <c r="N2485" s="27"/>
      <c r="O2485" s="28" t="str">
        <f t="shared" si="616"/>
        <v>00000002485</v>
      </c>
      <c r="R2485" s="27" t="s">
        <v>193</v>
      </c>
      <c r="S2485" s="30" t="str">
        <f>_xlfn.IFNA(VLOOKUP(_xlfn.CONCAT(D2485," - ",R2485),OP!A:D,4,0),"-------------------------------------------NAO DISPONIVEL-------------------------------------------")</f>
        <v>FETRANSPOR</v>
      </c>
      <c r="T2485" s="31"/>
      <c r="U2485" s="32"/>
      <c r="V2485" s="31"/>
      <c r="W2485" s="33">
        <f t="shared" si="617"/>
        <v>0</v>
      </c>
      <c r="X2485" s="34">
        <f t="shared" si="618"/>
        <v>0</v>
      </c>
      <c r="Y2485" s="33">
        <f t="shared" si="619"/>
        <v>0</v>
      </c>
      <c r="Z2485" s="33">
        <f t="shared" si="620"/>
        <v>0</v>
      </c>
      <c r="AA2485" s="35">
        <f t="shared" si="621"/>
        <v>0</v>
      </c>
      <c r="AB2485" s="36">
        <f t="shared" si="622"/>
        <v>0</v>
      </c>
      <c r="AC2485" s="37">
        <f t="shared" si="623"/>
        <v>0</v>
      </c>
      <c r="AD2485" s="38"/>
      <c r="AE2485" s="38"/>
      <c r="AF2485" s="39">
        <f t="shared" si="624"/>
        <v>0</v>
      </c>
      <c r="AG2485" s="40"/>
      <c r="AH2485" s="41">
        <f t="shared" si="625"/>
        <v>0</v>
      </c>
      <c r="AI2485" s="42">
        <f t="shared" si="626"/>
        <v>0</v>
      </c>
      <c r="AJ2485" s="43">
        <f t="shared" si="627"/>
        <v>0</v>
      </c>
      <c r="AK2485" s="5" t="str">
        <f>_xlfn.IFNA(VLOOKUP(_xlfn.CONCAT(D2485," - ",S2485),OP!E:F,2,0),"-------------------------------------------NAO DISPONIVEL-------------------------------------------")</f>
        <v>C - RIOCARD</v>
      </c>
      <c r="AL2485" s="7" t="str">
        <f t="shared" si="613"/>
        <v>1 - -------------------------------------------NAO DISPONIVEL------------------------------------------- - 00000002485 - FETRANSPOR</v>
      </c>
      <c r="AM2485" s="7" t="str">
        <f t="shared" si="614"/>
        <v>-------------------------------------------NAO DISPONIVEL-------------------------------------------</v>
      </c>
      <c r="AN2485" s="44" cm="1">
        <f t="array" ref="AN2485">_xlfn.IFS(AJ2485=0,0,AQ2485="INATIVO",2,AQ2485="SEM CADASTRO",4,AQ2485="CPF ATIVO EM OUTRO COMPRADOR",5,AQ2485="NOVO/SEM CARTAO",6,AND(AJ2485&gt;0,AQ2485,""),8)</f>
        <v>0</v>
      </c>
      <c r="AO2485" s="45">
        <f t="shared" si="628"/>
        <v>-10</v>
      </c>
    </row>
    <row r="2486" spans="1:41" x14ac:dyDescent="0.4">
      <c r="A2486" s="21" t="str">
        <f t="shared" si="615"/>
        <v>-------------------------------------------NAO DISPONIVEL-------------------------------------------</v>
      </c>
      <c r="B2486" s="5" t="str">
        <f>_xlfn.IFNA(VLOOKUP(A2486,CNPJ!E:F,2,0),"-------------------------------------------NAO DISPONIVEL-------------------------------------------")</f>
        <v>-------------------------------------------NAO DISPONIVEL-------------------------------------------</v>
      </c>
      <c r="C2486" s="22">
        <v>1</v>
      </c>
      <c r="D2486" s="5" t="str">
        <f>_xlfn.XLOOKUP(R2486,OP!C:C,OP!B:B,,0,1)</f>
        <v>RJ</v>
      </c>
      <c r="E2486" s="23"/>
      <c r="M2486" s="26"/>
      <c r="N2486" s="27"/>
      <c r="O2486" s="28" t="str">
        <f t="shared" si="616"/>
        <v>00000002486</v>
      </c>
      <c r="R2486" s="27" t="s">
        <v>193</v>
      </c>
      <c r="S2486" s="30" t="str">
        <f>_xlfn.IFNA(VLOOKUP(_xlfn.CONCAT(D2486," - ",R2486),OP!A:D,4,0),"-------------------------------------------NAO DISPONIVEL-------------------------------------------")</f>
        <v>FETRANSPOR</v>
      </c>
      <c r="T2486" s="31"/>
      <c r="U2486" s="32"/>
      <c r="V2486" s="31"/>
      <c r="W2486" s="33">
        <f t="shared" si="617"/>
        <v>0</v>
      </c>
      <c r="X2486" s="34">
        <f t="shared" si="618"/>
        <v>0</v>
      </c>
      <c r="Y2486" s="33">
        <f t="shared" si="619"/>
        <v>0</v>
      </c>
      <c r="Z2486" s="33">
        <f t="shared" si="620"/>
        <v>0</v>
      </c>
      <c r="AA2486" s="35">
        <f t="shared" si="621"/>
        <v>0</v>
      </c>
      <c r="AB2486" s="36">
        <f t="shared" si="622"/>
        <v>0</v>
      </c>
      <c r="AC2486" s="37">
        <f t="shared" si="623"/>
        <v>0</v>
      </c>
      <c r="AD2486" s="38"/>
      <c r="AE2486" s="38"/>
      <c r="AF2486" s="39">
        <f t="shared" si="624"/>
        <v>0</v>
      </c>
      <c r="AG2486" s="40"/>
      <c r="AH2486" s="41">
        <f t="shared" si="625"/>
        <v>0</v>
      </c>
      <c r="AI2486" s="42">
        <f t="shared" si="626"/>
        <v>0</v>
      </c>
      <c r="AJ2486" s="43">
        <f t="shared" si="627"/>
        <v>0</v>
      </c>
      <c r="AK2486" s="5" t="str">
        <f>_xlfn.IFNA(VLOOKUP(_xlfn.CONCAT(D2486," - ",S2486),OP!E:F,2,0),"-------------------------------------------NAO DISPONIVEL-------------------------------------------")</f>
        <v>C - RIOCARD</v>
      </c>
      <c r="AL2486" s="7" t="str">
        <f t="shared" si="613"/>
        <v>1 - -------------------------------------------NAO DISPONIVEL------------------------------------------- - 00000002486 - FETRANSPOR</v>
      </c>
      <c r="AM2486" s="7" t="str">
        <f t="shared" si="614"/>
        <v>-------------------------------------------NAO DISPONIVEL-------------------------------------------</v>
      </c>
      <c r="AN2486" s="44" cm="1">
        <f t="array" ref="AN2486">_xlfn.IFS(AJ2486=0,0,AQ2486="INATIVO",2,AQ2486="SEM CADASTRO",4,AQ2486="CPF ATIVO EM OUTRO COMPRADOR",5,AQ2486="NOVO/SEM CARTAO",6,AND(AJ2486&gt;0,AQ2486,""),8)</f>
        <v>0</v>
      </c>
      <c r="AO2486" s="45">
        <f t="shared" si="628"/>
        <v>-10</v>
      </c>
    </row>
    <row r="2487" spans="1:41" x14ac:dyDescent="0.4">
      <c r="A2487" s="21" t="str">
        <f t="shared" si="615"/>
        <v>-------------------------------------------NAO DISPONIVEL-------------------------------------------</v>
      </c>
      <c r="B2487" s="5" t="str">
        <f>_xlfn.IFNA(VLOOKUP(A2487,CNPJ!E:F,2,0),"-------------------------------------------NAO DISPONIVEL-------------------------------------------")</f>
        <v>-------------------------------------------NAO DISPONIVEL-------------------------------------------</v>
      </c>
      <c r="C2487" s="22">
        <v>1</v>
      </c>
      <c r="D2487" s="5" t="str">
        <f>_xlfn.XLOOKUP(R2487,OP!C:C,OP!B:B,,0,1)</f>
        <v>RJ</v>
      </c>
      <c r="E2487" s="23"/>
      <c r="M2487" s="26"/>
      <c r="N2487" s="27"/>
      <c r="O2487" s="28" t="str">
        <f t="shared" si="616"/>
        <v>00000002487</v>
      </c>
      <c r="R2487" s="27" t="s">
        <v>193</v>
      </c>
      <c r="S2487" s="30" t="str">
        <f>_xlfn.IFNA(VLOOKUP(_xlfn.CONCAT(D2487," - ",R2487),OP!A:D,4,0),"-------------------------------------------NAO DISPONIVEL-------------------------------------------")</f>
        <v>FETRANSPOR</v>
      </c>
      <c r="T2487" s="31"/>
      <c r="U2487" s="32"/>
      <c r="V2487" s="31"/>
      <c r="W2487" s="33">
        <f t="shared" si="617"/>
        <v>0</v>
      </c>
      <c r="X2487" s="34">
        <f t="shared" si="618"/>
        <v>0</v>
      </c>
      <c r="Y2487" s="33">
        <f t="shared" si="619"/>
        <v>0</v>
      </c>
      <c r="Z2487" s="33">
        <f t="shared" si="620"/>
        <v>0</v>
      </c>
      <c r="AA2487" s="35">
        <f t="shared" si="621"/>
        <v>0</v>
      </c>
      <c r="AB2487" s="36">
        <f t="shared" si="622"/>
        <v>0</v>
      </c>
      <c r="AC2487" s="37">
        <f t="shared" si="623"/>
        <v>0</v>
      </c>
      <c r="AD2487" s="38"/>
      <c r="AE2487" s="38"/>
      <c r="AF2487" s="39">
        <f t="shared" si="624"/>
        <v>0</v>
      </c>
      <c r="AG2487" s="40"/>
      <c r="AH2487" s="41">
        <f t="shared" si="625"/>
        <v>0</v>
      </c>
      <c r="AI2487" s="42">
        <f t="shared" si="626"/>
        <v>0</v>
      </c>
      <c r="AJ2487" s="43">
        <f t="shared" si="627"/>
        <v>0</v>
      </c>
      <c r="AK2487" s="5" t="str">
        <f>_xlfn.IFNA(VLOOKUP(_xlfn.CONCAT(D2487," - ",S2487),OP!E:F,2,0),"-------------------------------------------NAO DISPONIVEL-------------------------------------------")</f>
        <v>C - RIOCARD</v>
      </c>
      <c r="AL2487" s="7" t="str">
        <f t="shared" si="613"/>
        <v>1 - -------------------------------------------NAO DISPONIVEL------------------------------------------- - 00000002487 - FETRANSPOR</v>
      </c>
      <c r="AM2487" s="7" t="str">
        <f t="shared" si="614"/>
        <v>-------------------------------------------NAO DISPONIVEL-------------------------------------------</v>
      </c>
      <c r="AN2487" s="44" cm="1">
        <f t="array" ref="AN2487">_xlfn.IFS(AJ2487=0,0,AQ2487="INATIVO",2,AQ2487="SEM CADASTRO",4,AQ2487="CPF ATIVO EM OUTRO COMPRADOR",5,AQ2487="NOVO/SEM CARTAO",6,AND(AJ2487&gt;0,AQ2487,""),8)</f>
        <v>0</v>
      </c>
      <c r="AO2487" s="45">
        <f t="shared" si="628"/>
        <v>-10</v>
      </c>
    </row>
    <row r="2488" spans="1:41" x14ac:dyDescent="0.4">
      <c r="A2488" s="21" t="str">
        <f t="shared" si="615"/>
        <v>-------------------------------------------NAO DISPONIVEL-------------------------------------------</v>
      </c>
      <c r="B2488" s="5" t="str">
        <f>_xlfn.IFNA(VLOOKUP(A2488,CNPJ!E:F,2,0),"-------------------------------------------NAO DISPONIVEL-------------------------------------------")</f>
        <v>-------------------------------------------NAO DISPONIVEL-------------------------------------------</v>
      </c>
      <c r="C2488" s="22">
        <v>1</v>
      </c>
      <c r="D2488" s="5" t="str">
        <f>_xlfn.XLOOKUP(R2488,OP!C:C,OP!B:B,,0,1)</f>
        <v>RJ</v>
      </c>
      <c r="E2488" s="23"/>
      <c r="M2488" s="26"/>
      <c r="N2488" s="27"/>
      <c r="O2488" s="28" t="str">
        <f t="shared" si="616"/>
        <v>00000002488</v>
      </c>
      <c r="R2488" s="27" t="s">
        <v>193</v>
      </c>
      <c r="S2488" s="30" t="str">
        <f>_xlfn.IFNA(VLOOKUP(_xlfn.CONCAT(D2488," - ",R2488),OP!A:D,4,0),"-------------------------------------------NAO DISPONIVEL-------------------------------------------")</f>
        <v>FETRANSPOR</v>
      </c>
      <c r="T2488" s="31"/>
      <c r="U2488" s="32"/>
      <c r="V2488" s="31"/>
      <c r="W2488" s="33">
        <f t="shared" si="617"/>
        <v>0</v>
      </c>
      <c r="X2488" s="34">
        <f t="shared" si="618"/>
        <v>0</v>
      </c>
      <c r="Y2488" s="33">
        <f t="shared" si="619"/>
        <v>0</v>
      </c>
      <c r="Z2488" s="33">
        <f t="shared" si="620"/>
        <v>0</v>
      </c>
      <c r="AA2488" s="35">
        <f t="shared" si="621"/>
        <v>0</v>
      </c>
      <c r="AB2488" s="36">
        <f t="shared" si="622"/>
        <v>0</v>
      </c>
      <c r="AC2488" s="37">
        <f t="shared" si="623"/>
        <v>0</v>
      </c>
      <c r="AD2488" s="38"/>
      <c r="AE2488" s="38"/>
      <c r="AF2488" s="39">
        <f t="shared" si="624"/>
        <v>0</v>
      </c>
      <c r="AG2488" s="40"/>
      <c r="AH2488" s="41">
        <f t="shared" si="625"/>
        <v>0</v>
      </c>
      <c r="AI2488" s="42">
        <f t="shared" si="626"/>
        <v>0</v>
      </c>
      <c r="AJ2488" s="43">
        <f t="shared" si="627"/>
        <v>0</v>
      </c>
      <c r="AK2488" s="5" t="str">
        <f>_xlfn.IFNA(VLOOKUP(_xlfn.CONCAT(D2488," - ",S2488),OP!E:F,2,0),"-------------------------------------------NAO DISPONIVEL-------------------------------------------")</f>
        <v>C - RIOCARD</v>
      </c>
      <c r="AL2488" s="7" t="str">
        <f t="shared" si="613"/>
        <v>1 - -------------------------------------------NAO DISPONIVEL------------------------------------------- - 00000002488 - FETRANSPOR</v>
      </c>
      <c r="AM2488" s="7" t="str">
        <f t="shared" si="614"/>
        <v>-------------------------------------------NAO DISPONIVEL-------------------------------------------</v>
      </c>
      <c r="AN2488" s="44" cm="1">
        <f t="array" ref="AN2488">_xlfn.IFS(AJ2488=0,0,AQ2488="INATIVO",2,AQ2488="SEM CADASTRO",4,AQ2488="CPF ATIVO EM OUTRO COMPRADOR",5,AQ2488="NOVO/SEM CARTAO",6,AND(AJ2488&gt;0,AQ2488,""),8)</f>
        <v>0</v>
      </c>
      <c r="AO2488" s="45">
        <f t="shared" si="628"/>
        <v>-10</v>
      </c>
    </row>
    <row r="2489" spans="1:41" x14ac:dyDescent="0.4">
      <c r="A2489" s="21" t="str">
        <f t="shared" si="615"/>
        <v>-------------------------------------------NAO DISPONIVEL-------------------------------------------</v>
      </c>
      <c r="B2489" s="5" t="str">
        <f>_xlfn.IFNA(VLOOKUP(A2489,CNPJ!E:F,2,0),"-------------------------------------------NAO DISPONIVEL-------------------------------------------")</f>
        <v>-------------------------------------------NAO DISPONIVEL-------------------------------------------</v>
      </c>
      <c r="C2489" s="22">
        <v>1</v>
      </c>
      <c r="D2489" s="5" t="str">
        <f>_xlfn.XLOOKUP(R2489,OP!C:C,OP!B:B,,0,1)</f>
        <v>RJ</v>
      </c>
      <c r="E2489" s="23"/>
      <c r="M2489" s="26"/>
      <c r="N2489" s="27"/>
      <c r="O2489" s="28" t="str">
        <f t="shared" si="616"/>
        <v>00000002489</v>
      </c>
      <c r="R2489" s="27" t="s">
        <v>193</v>
      </c>
      <c r="S2489" s="30" t="str">
        <f>_xlfn.IFNA(VLOOKUP(_xlfn.CONCAT(D2489," - ",R2489),OP!A:D,4,0),"-------------------------------------------NAO DISPONIVEL-------------------------------------------")</f>
        <v>FETRANSPOR</v>
      </c>
      <c r="T2489" s="31"/>
      <c r="U2489" s="32"/>
      <c r="V2489" s="31"/>
      <c r="W2489" s="33">
        <f t="shared" si="617"/>
        <v>0</v>
      </c>
      <c r="X2489" s="34">
        <f t="shared" si="618"/>
        <v>0</v>
      </c>
      <c r="Y2489" s="33">
        <f t="shared" si="619"/>
        <v>0</v>
      </c>
      <c r="Z2489" s="33">
        <f t="shared" si="620"/>
        <v>0</v>
      </c>
      <c r="AA2489" s="35">
        <f t="shared" si="621"/>
        <v>0</v>
      </c>
      <c r="AB2489" s="36">
        <f t="shared" si="622"/>
        <v>0</v>
      </c>
      <c r="AC2489" s="37">
        <f t="shared" si="623"/>
        <v>0</v>
      </c>
      <c r="AD2489" s="38"/>
      <c r="AE2489" s="38"/>
      <c r="AF2489" s="39">
        <f t="shared" si="624"/>
        <v>0</v>
      </c>
      <c r="AG2489" s="40"/>
      <c r="AH2489" s="41">
        <f t="shared" si="625"/>
        <v>0</v>
      </c>
      <c r="AI2489" s="42">
        <f t="shared" si="626"/>
        <v>0</v>
      </c>
      <c r="AJ2489" s="43">
        <f t="shared" si="627"/>
        <v>0</v>
      </c>
      <c r="AK2489" s="5" t="str">
        <f>_xlfn.IFNA(VLOOKUP(_xlfn.CONCAT(D2489," - ",S2489),OP!E:F,2,0),"-------------------------------------------NAO DISPONIVEL-------------------------------------------")</f>
        <v>C - RIOCARD</v>
      </c>
      <c r="AL2489" s="7" t="str">
        <f t="shared" si="613"/>
        <v>1 - -------------------------------------------NAO DISPONIVEL------------------------------------------- - 00000002489 - FETRANSPOR</v>
      </c>
      <c r="AM2489" s="7" t="str">
        <f t="shared" si="614"/>
        <v>-------------------------------------------NAO DISPONIVEL-------------------------------------------</v>
      </c>
      <c r="AN2489" s="44" cm="1">
        <f t="array" ref="AN2489">_xlfn.IFS(AJ2489=0,0,AQ2489="INATIVO",2,AQ2489="SEM CADASTRO",4,AQ2489="CPF ATIVO EM OUTRO COMPRADOR",5,AQ2489="NOVO/SEM CARTAO",6,AND(AJ2489&gt;0,AQ2489,""),8)</f>
        <v>0</v>
      </c>
      <c r="AO2489" s="45">
        <f t="shared" si="628"/>
        <v>-10</v>
      </c>
    </row>
    <row r="2490" spans="1:41" x14ac:dyDescent="0.4">
      <c r="A2490" s="21" t="str">
        <f t="shared" si="615"/>
        <v>-------------------------------------------NAO DISPONIVEL-------------------------------------------</v>
      </c>
      <c r="B2490" s="5" t="str">
        <f>_xlfn.IFNA(VLOOKUP(A2490,CNPJ!E:F,2,0),"-------------------------------------------NAO DISPONIVEL-------------------------------------------")</f>
        <v>-------------------------------------------NAO DISPONIVEL-------------------------------------------</v>
      </c>
      <c r="C2490" s="22">
        <v>1</v>
      </c>
      <c r="D2490" s="5" t="str">
        <f>_xlfn.XLOOKUP(R2490,OP!C:C,OP!B:B,,0,1)</f>
        <v>RJ</v>
      </c>
      <c r="E2490" s="23"/>
      <c r="M2490" s="26"/>
      <c r="N2490" s="27"/>
      <c r="O2490" s="28" t="str">
        <f t="shared" si="616"/>
        <v>00000002490</v>
      </c>
      <c r="R2490" s="27" t="s">
        <v>193</v>
      </c>
      <c r="S2490" s="30" t="str">
        <f>_xlfn.IFNA(VLOOKUP(_xlfn.CONCAT(D2490," - ",R2490),OP!A:D,4,0),"-------------------------------------------NAO DISPONIVEL-------------------------------------------")</f>
        <v>FETRANSPOR</v>
      </c>
      <c r="T2490" s="31"/>
      <c r="U2490" s="32"/>
      <c r="V2490" s="31"/>
      <c r="W2490" s="33">
        <f t="shared" si="617"/>
        <v>0</v>
      </c>
      <c r="X2490" s="34">
        <f t="shared" si="618"/>
        <v>0</v>
      </c>
      <c r="Y2490" s="33">
        <f t="shared" si="619"/>
        <v>0</v>
      </c>
      <c r="Z2490" s="33">
        <f t="shared" si="620"/>
        <v>0</v>
      </c>
      <c r="AA2490" s="35">
        <f t="shared" si="621"/>
        <v>0</v>
      </c>
      <c r="AB2490" s="36">
        <f t="shared" si="622"/>
        <v>0</v>
      </c>
      <c r="AC2490" s="37">
        <f t="shared" si="623"/>
        <v>0</v>
      </c>
      <c r="AD2490" s="38"/>
      <c r="AE2490" s="38"/>
      <c r="AF2490" s="39">
        <f t="shared" si="624"/>
        <v>0</v>
      </c>
      <c r="AG2490" s="40"/>
      <c r="AH2490" s="41">
        <f t="shared" si="625"/>
        <v>0</v>
      </c>
      <c r="AI2490" s="42">
        <f t="shared" si="626"/>
        <v>0</v>
      </c>
      <c r="AJ2490" s="43">
        <f t="shared" si="627"/>
        <v>0</v>
      </c>
      <c r="AK2490" s="5" t="str">
        <f>_xlfn.IFNA(VLOOKUP(_xlfn.CONCAT(D2490," - ",S2490),OP!E:F,2,0),"-------------------------------------------NAO DISPONIVEL-------------------------------------------")</f>
        <v>C - RIOCARD</v>
      </c>
      <c r="AL2490" s="7" t="str">
        <f t="shared" si="613"/>
        <v>1 - -------------------------------------------NAO DISPONIVEL------------------------------------------- - 00000002490 - FETRANSPOR</v>
      </c>
      <c r="AM2490" s="7" t="str">
        <f t="shared" si="614"/>
        <v>-------------------------------------------NAO DISPONIVEL-------------------------------------------</v>
      </c>
      <c r="AN2490" s="44" cm="1">
        <f t="array" ref="AN2490">_xlfn.IFS(AJ2490=0,0,AQ2490="INATIVO",2,AQ2490="SEM CADASTRO",4,AQ2490="CPF ATIVO EM OUTRO COMPRADOR",5,AQ2490="NOVO/SEM CARTAO",6,AND(AJ2490&gt;0,AQ2490,""),8)</f>
        <v>0</v>
      </c>
      <c r="AO2490" s="45">
        <f t="shared" si="628"/>
        <v>-10</v>
      </c>
    </row>
    <row r="2491" spans="1:41" x14ac:dyDescent="0.4">
      <c r="A2491" s="21" t="str">
        <f t="shared" si="615"/>
        <v>-------------------------------------------NAO DISPONIVEL-------------------------------------------</v>
      </c>
      <c r="B2491" s="5" t="str">
        <f>_xlfn.IFNA(VLOOKUP(A2491,CNPJ!E:F,2,0),"-------------------------------------------NAO DISPONIVEL-------------------------------------------")</f>
        <v>-------------------------------------------NAO DISPONIVEL-------------------------------------------</v>
      </c>
      <c r="C2491" s="22">
        <v>1</v>
      </c>
      <c r="D2491" s="5" t="str">
        <f>_xlfn.XLOOKUP(R2491,OP!C:C,OP!B:B,,0,1)</f>
        <v>RJ</v>
      </c>
      <c r="E2491" s="23"/>
      <c r="M2491" s="26"/>
      <c r="N2491" s="27"/>
      <c r="O2491" s="28" t="str">
        <f t="shared" si="616"/>
        <v>00000002491</v>
      </c>
      <c r="R2491" s="27" t="s">
        <v>193</v>
      </c>
      <c r="S2491" s="30" t="str">
        <f>_xlfn.IFNA(VLOOKUP(_xlfn.CONCAT(D2491," - ",R2491),OP!A:D,4,0),"-------------------------------------------NAO DISPONIVEL-------------------------------------------")</f>
        <v>FETRANSPOR</v>
      </c>
      <c r="T2491" s="31"/>
      <c r="U2491" s="32"/>
      <c r="V2491" s="31"/>
      <c r="W2491" s="33">
        <f t="shared" si="617"/>
        <v>0</v>
      </c>
      <c r="X2491" s="34">
        <f t="shared" si="618"/>
        <v>0</v>
      </c>
      <c r="Y2491" s="33">
        <f t="shared" si="619"/>
        <v>0</v>
      </c>
      <c r="Z2491" s="33">
        <f t="shared" si="620"/>
        <v>0</v>
      </c>
      <c r="AA2491" s="35">
        <f t="shared" si="621"/>
        <v>0</v>
      </c>
      <c r="AB2491" s="36">
        <f t="shared" si="622"/>
        <v>0</v>
      </c>
      <c r="AC2491" s="37">
        <f t="shared" si="623"/>
        <v>0</v>
      </c>
      <c r="AD2491" s="38"/>
      <c r="AE2491" s="38"/>
      <c r="AF2491" s="39">
        <f t="shared" si="624"/>
        <v>0</v>
      </c>
      <c r="AG2491" s="40"/>
      <c r="AH2491" s="41">
        <f t="shared" si="625"/>
        <v>0</v>
      </c>
      <c r="AI2491" s="42">
        <f t="shared" si="626"/>
        <v>0</v>
      </c>
      <c r="AJ2491" s="43">
        <f t="shared" si="627"/>
        <v>0</v>
      </c>
      <c r="AK2491" s="5" t="str">
        <f>_xlfn.IFNA(VLOOKUP(_xlfn.CONCAT(D2491," - ",S2491),OP!E:F,2,0),"-------------------------------------------NAO DISPONIVEL-------------------------------------------")</f>
        <v>C - RIOCARD</v>
      </c>
      <c r="AL2491" s="7" t="str">
        <f t="shared" si="613"/>
        <v>1 - -------------------------------------------NAO DISPONIVEL------------------------------------------- - 00000002491 - FETRANSPOR</v>
      </c>
      <c r="AM2491" s="7" t="str">
        <f t="shared" si="614"/>
        <v>-------------------------------------------NAO DISPONIVEL-------------------------------------------</v>
      </c>
      <c r="AN2491" s="44" cm="1">
        <f t="array" ref="AN2491">_xlfn.IFS(AJ2491=0,0,AQ2491="INATIVO",2,AQ2491="SEM CADASTRO",4,AQ2491="CPF ATIVO EM OUTRO COMPRADOR",5,AQ2491="NOVO/SEM CARTAO",6,AND(AJ2491&gt;0,AQ2491,""),8)</f>
        <v>0</v>
      </c>
      <c r="AO2491" s="45">
        <f t="shared" si="628"/>
        <v>-10</v>
      </c>
    </row>
    <row r="2492" spans="1:41" x14ac:dyDescent="0.4">
      <c r="A2492" s="21" t="str">
        <f t="shared" si="615"/>
        <v>-------------------------------------------NAO DISPONIVEL-------------------------------------------</v>
      </c>
      <c r="B2492" s="5" t="str">
        <f>_xlfn.IFNA(VLOOKUP(A2492,CNPJ!E:F,2,0),"-------------------------------------------NAO DISPONIVEL-------------------------------------------")</f>
        <v>-------------------------------------------NAO DISPONIVEL-------------------------------------------</v>
      </c>
      <c r="C2492" s="22">
        <v>1</v>
      </c>
      <c r="D2492" s="5" t="str">
        <f>_xlfn.XLOOKUP(R2492,OP!C:C,OP!B:B,,0,1)</f>
        <v>RJ</v>
      </c>
      <c r="E2492" s="23"/>
      <c r="M2492" s="26"/>
      <c r="N2492" s="27"/>
      <c r="O2492" s="28" t="str">
        <f t="shared" si="616"/>
        <v>00000002492</v>
      </c>
      <c r="R2492" s="27" t="s">
        <v>193</v>
      </c>
      <c r="S2492" s="30" t="str">
        <f>_xlfn.IFNA(VLOOKUP(_xlfn.CONCAT(D2492," - ",R2492),OP!A:D,4,0),"-------------------------------------------NAO DISPONIVEL-------------------------------------------")</f>
        <v>FETRANSPOR</v>
      </c>
      <c r="T2492" s="31"/>
      <c r="U2492" s="32"/>
      <c r="V2492" s="31"/>
      <c r="W2492" s="33">
        <f t="shared" si="617"/>
        <v>0</v>
      </c>
      <c r="X2492" s="34">
        <f t="shared" si="618"/>
        <v>0</v>
      </c>
      <c r="Y2492" s="33">
        <f t="shared" si="619"/>
        <v>0</v>
      </c>
      <c r="Z2492" s="33">
        <f t="shared" si="620"/>
        <v>0</v>
      </c>
      <c r="AA2492" s="35">
        <f t="shared" si="621"/>
        <v>0</v>
      </c>
      <c r="AB2492" s="36">
        <f t="shared" si="622"/>
        <v>0</v>
      </c>
      <c r="AC2492" s="37">
        <f t="shared" si="623"/>
        <v>0</v>
      </c>
      <c r="AD2492" s="38"/>
      <c r="AE2492" s="38"/>
      <c r="AF2492" s="39">
        <f t="shared" si="624"/>
        <v>0</v>
      </c>
      <c r="AG2492" s="40"/>
      <c r="AH2492" s="41">
        <f t="shared" si="625"/>
        <v>0</v>
      </c>
      <c r="AI2492" s="42">
        <f t="shared" si="626"/>
        <v>0</v>
      </c>
      <c r="AJ2492" s="43">
        <f t="shared" si="627"/>
        <v>0</v>
      </c>
      <c r="AK2492" s="5" t="str">
        <f>_xlfn.IFNA(VLOOKUP(_xlfn.CONCAT(D2492," - ",S2492),OP!E:F,2,0),"-------------------------------------------NAO DISPONIVEL-------------------------------------------")</f>
        <v>C - RIOCARD</v>
      </c>
      <c r="AL2492" s="7" t="str">
        <f t="shared" si="613"/>
        <v>1 - -------------------------------------------NAO DISPONIVEL------------------------------------------- - 00000002492 - FETRANSPOR</v>
      </c>
      <c r="AM2492" s="7" t="str">
        <f t="shared" si="614"/>
        <v>-------------------------------------------NAO DISPONIVEL-------------------------------------------</v>
      </c>
      <c r="AN2492" s="44" cm="1">
        <f t="array" ref="AN2492">_xlfn.IFS(AJ2492=0,0,AQ2492="INATIVO",2,AQ2492="SEM CADASTRO",4,AQ2492="CPF ATIVO EM OUTRO COMPRADOR",5,AQ2492="NOVO/SEM CARTAO",6,AND(AJ2492&gt;0,AQ2492,""),8)</f>
        <v>0</v>
      </c>
      <c r="AO2492" s="45">
        <f t="shared" si="628"/>
        <v>-10</v>
      </c>
    </row>
    <row r="2493" spans="1:41" x14ac:dyDescent="0.4">
      <c r="A2493" s="21" t="str">
        <f t="shared" si="615"/>
        <v>-------------------------------------------NAO DISPONIVEL-------------------------------------------</v>
      </c>
      <c r="B2493" s="5" t="str">
        <f>_xlfn.IFNA(VLOOKUP(A2493,CNPJ!E:F,2,0),"-------------------------------------------NAO DISPONIVEL-------------------------------------------")</f>
        <v>-------------------------------------------NAO DISPONIVEL-------------------------------------------</v>
      </c>
      <c r="C2493" s="22">
        <v>1</v>
      </c>
      <c r="D2493" s="5" t="str">
        <f>_xlfn.XLOOKUP(R2493,OP!C:C,OP!B:B,,0,1)</f>
        <v>RJ</v>
      </c>
      <c r="E2493" s="23"/>
      <c r="M2493" s="26"/>
      <c r="N2493" s="27"/>
      <c r="O2493" s="28" t="str">
        <f t="shared" si="616"/>
        <v>00000002493</v>
      </c>
      <c r="R2493" s="27" t="s">
        <v>193</v>
      </c>
      <c r="S2493" s="30" t="str">
        <f>_xlfn.IFNA(VLOOKUP(_xlfn.CONCAT(D2493," - ",R2493),OP!A:D,4,0),"-------------------------------------------NAO DISPONIVEL-------------------------------------------")</f>
        <v>FETRANSPOR</v>
      </c>
      <c r="T2493" s="31"/>
      <c r="U2493" s="32"/>
      <c r="V2493" s="31"/>
      <c r="W2493" s="33">
        <f t="shared" si="617"/>
        <v>0</v>
      </c>
      <c r="X2493" s="34">
        <f t="shared" si="618"/>
        <v>0</v>
      </c>
      <c r="Y2493" s="33">
        <f t="shared" si="619"/>
        <v>0</v>
      </c>
      <c r="Z2493" s="33">
        <f t="shared" si="620"/>
        <v>0</v>
      </c>
      <c r="AA2493" s="35">
        <f t="shared" si="621"/>
        <v>0</v>
      </c>
      <c r="AB2493" s="36">
        <f t="shared" si="622"/>
        <v>0</v>
      </c>
      <c r="AC2493" s="37">
        <f t="shared" si="623"/>
        <v>0</v>
      </c>
      <c r="AD2493" s="38"/>
      <c r="AE2493" s="38"/>
      <c r="AF2493" s="39">
        <f t="shared" si="624"/>
        <v>0</v>
      </c>
      <c r="AG2493" s="40"/>
      <c r="AH2493" s="41">
        <f t="shared" si="625"/>
        <v>0</v>
      </c>
      <c r="AI2493" s="42">
        <f t="shared" si="626"/>
        <v>0</v>
      </c>
      <c r="AJ2493" s="43">
        <f t="shared" si="627"/>
        <v>0</v>
      </c>
      <c r="AK2493" s="5" t="str">
        <f>_xlfn.IFNA(VLOOKUP(_xlfn.CONCAT(D2493," - ",S2493),OP!E:F,2,0),"-------------------------------------------NAO DISPONIVEL-------------------------------------------")</f>
        <v>C - RIOCARD</v>
      </c>
      <c r="AL2493" s="7" t="str">
        <f t="shared" si="613"/>
        <v>1 - -------------------------------------------NAO DISPONIVEL------------------------------------------- - 00000002493 - FETRANSPOR</v>
      </c>
      <c r="AM2493" s="7" t="str">
        <f t="shared" si="614"/>
        <v>-------------------------------------------NAO DISPONIVEL-------------------------------------------</v>
      </c>
      <c r="AN2493" s="44" cm="1">
        <f t="array" ref="AN2493">_xlfn.IFS(AJ2493=0,0,AQ2493="INATIVO",2,AQ2493="SEM CADASTRO",4,AQ2493="CPF ATIVO EM OUTRO COMPRADOR",5,AQ2493="NOVO/SEM CARTAO",6,AND(AJ2493&gt;0,AQ2493,""),8)</f>
        <v>0</v>
      </c>
      <c r="AO2493" s="45">
        <f t="shared" si="628"/>
        <v>-10</v>
      </c>
    </row>
    <row r="2494" spans="1:41" x14ac:dyDescent="0.4">
      <c r="A2494" s="21" t="str">
        <f t="shared" si="615"/>
        <v>-------------------------------------------NAO DISPONIVEL-------------------------------------------</v>
      </c>
      <c r="B2494" s="5" t="str">
        <f>_xlfn.IFNA(VLOOKUP(A2494,CNPJ!E:F,2,0),"-------------------------------------------NAO DISPONIVEL-------------------------------------------")</f>
        <v>-------------------------------------------NAO DISPONIVEL-------------------------------------------</v>
      </c>
      <c r="C2494" s="22">
        <v>1</v>
      </c>
      <c r="D2494" s="5" t="str">
        <f>_xlfn.XLOOKUP(R2494,OP!C:C,OP!B:B,,0,1)</f>
        <v>RJ</v>
      </c>
      <c r="E2494" s="23"/>
      <c r="M2494" s="26"/>
      <c r="N2494" s="27"/>
      <c r="O2494" s="28" t="str">
        <f t="shared" si="616"/>
        <v>00000002494</v>
      </c>
      <c r="R2494" s="27" t="s">
        <v>193</v>
      </c>
      <c r="S2494" s="30" t="str">
        <f>_xlfn.IFNA(VLOOKUP(_xlfn.CONCAT(D2494," - ",R2494),OP!A:D,4,0),"-------------------------------------------NAO DISPONIVEL-------------------------------------------")</f>
        <v>FETRANSPOR</v>
      </c>
      <c r="T2494" s="31"/>
      <c r="U2494" s="32"/>
      <c r="V2494" s="31"/>
      <c r="W2494" s="33">
        <f t="shared" si="617"/>
        <v>0</v>
      </c>
      <c r="X2494" s="34">
        <f t="shared" si="618"/>
        <v>0</v>
      </c>
      <c r="Y2494" s="33">
        <f t="shared" si="619"/>
        <v>0</v>
      </c>
      <c r="Z2494" s="33">
        <f t="shared" si="620"/>
        <v>0</v>
      </c>
      <c r="AA2494" s="35">
        <f t="shared" si="621"/>
        <v>0</v>
      </c>
      <c r="AB2494" s="36">
        <f t="shared" si="622"/>
        <v>0</v>
      </c>
      <c r="AC2494" s="37">
        <f t="shared" si="623"/>
        <v>0</v>
      </c>
      <c r="AD2494" s="38"/>
      <c r="AE2494" s="38"/>
      <c r="AF2494" s="39">
        <f t="shared" si="624"/>
        <v>0</v>
      </c>
      <c r="AG2494" s="40"/>
      <c r="AH2494" s="41">
        <f t="shared" si="625"/>
        <v>0</v>
      </c>
      <c r="AI2494" s="42">
        <f t="shared" si="626"/>
        <v>0</v>
      </c>
      <c r="AJ2494" s="43">
        <f t="shared" si="627"/>
        <v>0</v>
      </c>
      <c r="AK2494" s="5" t="str">
        <f>_xlfn.IFNA(VLOOKUP(_xlfn.CONCAT(D2494," - ",S2494),OP!E:F,2,0),"-------------------------------------------NAO DISPONIVEL-------------------------------------------")</f>
        <v>C - RIOCARD</v>
      </c>
      <c r="AL2494" s="7" t="str">
        <f t="shared" si="613"/>
        <v>1 - -------------------------------------------NAO DISPONIVEL------------------------------------------- - 00000002494 - FETRANSPOR</v>
      </c>
      <c r="AM2494" s="7" t="str">
        <f t="shared" si="614"/>
        <v>-------------------------------------------NAO DISPONIVEL-------------------------------------------</v>
      </c>
      <c r="AN2494" s="44" cm="1">
        <f t="array" ref="AN2494">_xlfn.IFS(AJ2494=0,0,AQ2494="INATIVO",2,AQ2494="SEM CADASTRO",4,AQ2494="CPF ATIVO EM OUTRO COMPRADOR",5,AQ2494="NOVO/SEM CARTAO",6,AND(AJ2494&gt;0,AQ2494,""),8)</f>
        <v>0</v>
      </c>
      <c r="AO2494" s="45">
        <f t="shared" si="628"/>
        <v>-10</v>
      </c>
    </row>
    <row r="2495" spans="1:41" x14ac:dyDescent="0.4">
      <c r="A2495" s="21" t="str">
        <f t="shared" si="615"/>
        <v>-------------------------------------------NAO DISPONIVEL-------------------------------------------</v>
      </c>
      <c r="B2495" s="5" t="str">
        <f>_xlfn.IFNA(VLOOKUP(A2495,CNPJ!E:F,2,0),"-------------------------------------------NAO DISPONIVEL-------------------------------------------")</f>
        <v>-------------------------------------------NAO DISPONIVEL-------------------------------------------</v>
      </c>
      <c r="C2495" s="22">
        <v>1</v>
      </c>
      <c r="D2495" s="5" t="str">
        <f>_xlfn.XLOOKUP(R2495,OP!C:C,OP!B:B,,0,1)</f>
        <v>RJ</v>
      </c>
      <c r="E2495" s="23"/>
      <c r="M2495" s="26"/>
      <c r="N2495" s="27"/>
      <c r="O2495" s="28" t="str">
        <f t="shared" si="616"/>
        <v>00000002495</v>
      </c>
      <c r="R2495" s="27" t="s">
        <v>193</v>
      </c>
      <c r="S2495" s="30" t="str">
        <f>_xlfn.IFNA(VLOOKUP(_xlfn.CONCAT(D2495," - ",R2495),OP!A:D,4,0),"-------------------------------------------NAO DISPONIVEL-------------------------------------------")</f>
        <v>FETRANSPOR</v>
      </c>
      <c r="T2495" s="31"/>
      <c r="U2495" s="32"/>
      <c r="V2495" s="31"/>
      <c r="W2495" s="33">
        <f t="shared" si="617"/>
        <v>0</v>
      </c>
      <c r="X2495" s="34">
        <f t="shared" si="618"/>
        <v>0</v>
      </c>
      <c r="Y2495" s="33">
        <f t="shared" si="619"/>
        <v>0</v>
      </c>
      <c r="Z2495" s="33">
        <f t="shared" si="620"/>
        <v>0</v>
      </c>
      <c r="AA2495" s="35">
        <f t="shared" si="621"/>
        <v>0</v>
      </c>
      <c r="AB2495" s="36">
        <f t="shared" si="622"/>
        <v>0</v>
      </c>
      <c r="AC2495" s="37">
        <f t="shared" si="623"/>
        <v>0</v>
      </c>
      <c r="AD2495" s="38"/>
      <c r="AE2495" s="38"/>
      <c r="AF2495" s="39">
        <f t="shared" si="624"/>
        <v>0</v>
      </c>
      <c r="AG2495" s="40"/>
      <c r="AH2495" s="41">
        <f t="shared" si="625"/>
        <v>0</v>
      </c>
      <c r="AI2495" s="42">
        <f t="shared" si="626"/>
        <v>0</v>
      </c>
      <c r="AJ2495" s="43">
        <f t="shared" si="627"/>
        <v>0</v>
      </c>
      <c r="AK2495" s="5" t="str">
        <f>_xlfn.IFNA(VLOOKUP(_xlfn.CONCAT(D2495," - ",S2495),OP!E:F,2,0),"-------------------------------------------NAO DISPONIVEL-------------------------------------------")</f>
        <v>C - RIOCARD</v>
      </c>
      <c r="AL2495" s="7" t="str">
        <f t="shared" si="613"/>
        <v>1 - -------------------------------------------NAO DISPONIVEL------------------------------------------- - 00000002495 - FETRANSPOR</v>
      </c>
      <c r="AM2495" s="7" t="str">
        <f t="shared" si="614"/>
        <v>-------------------------------------------NAO DISPONIVEL-------------------------------------------</v>
      </c>
      <c r="AN2495" s="44" cm="1">
        <f t="array" ref="AN2495">_xlfn.IFS(AJ2495=0,0,AQ2495="INATIVO",2,AQ2495="SEM CADASTRO",4,AQ2495="CPF ATIVO EM OUTRO COMPRADOR",5,AQ2495="NOVO/SEM CARTAO",6,AND(AJ2495&gt;0,AQ2495,""),8)</f>
        <v>0</v>
      </c>
      <c r="AO2495" s="45">
        <f t="shared" si="628"/>
        <v>-10</v>
      </c>
    </row>
    <row r="2496" spans="1:41" x14ac:dyDescent="0.4">
      <c r="A2496" s="21" t="str">
        <f t="shared" si="615"/>
        <v>-------------------------------------------NAO DISPONIVEL-------------------------------------------</v>
      </c>
      <c r="B2496" s="5" t="str">
        <f>_xlfn.IFNA(VLOOKUP(A2496,CNPJ!E:F,2,0),"-------------------------------------------NAO DISPONIVEL-------------------------------------------")</f>
        <v>-------------------------------------------NAO DISPONIVEL-------------------------------------------</v>
      </c>
      <c r="C2496" s="22">
        <v>1</v>
      </c>
      <c r="D2496" s="5" t="str">
        <f>_xlfn.XLOOKUP(R2496,OP!C:C,OP!B:B,,0,1)</f>
        <v>RJ</v>
      </c>
      <c r="E2496" s="23"/>
      <c r="M2496" s="26"/>
      <c r="N2496" s="27"/>
      <c r="O2496" s="28" t="str">
        <f t="shared" si="616"/>
        <v>00000002496</v>
      </c>
      <c r="R2496" s="27" t="s">
        <v>193</v>
      </c>
      <c r="S2496" s="30" t="str">
        <f>_xlfn.IFNA(VLOOKUP(_xlfn.CONCAT(D2496," - ",R2496),OP!A:D,4,0),"-------------------------------------------NAO DISPONIVEL-------------------------------------------")</f>
        <v>FETRANSPOR</v>
      </c>
      <c r="T2496" s="31"/>
      <c r="U2496" s="32"/>
      <c r="V2496" s="31"/>
      <c r="W2496" s="33">
        <f t="shared" si="617"/>
        <v>0</v>
      </c>
      <c r="X2496" s="34">
        <f t="shared" si="618"/>
        <v>0</v>
      </c>
      <c r="Y2496" s="33">
        <f t="shared" si="619"/>
        <v>0</v>
      </c>
      <c r="Z2496" s="33">
        <f t="shared" si="620"/>
        <v>0</v>
      </c>
      <c r="AA2496" s="35">
        <f t="shared" si="621"/>
        <v>0</v>
      </c>
      <c r="AB2496" s="36">
        <f t="shared" si="622"/>
        <v>0</v>
      </c>
      <c r="AC2496" s="37">
        <f t="shared" si="623"/>
        <v>0</v>
      </c>
      <c r="AD2496" s="38"/>
      <c r="AE2496" s="38"/>
      <c r="AF2496" s="39">
        <f t="shared" si="624"/>
        <v>0</v>
      </c>
      <c r="AG2496" s="40"/>
      <c r="AH2496" s="41">
        <f t="shared" si="625"/>
        <v>0</v>
      </c>
      <c r="AI2496" s="42">
        <f t="shared" si="626"/>
        <v>0</v>
      </c>
      <c r="AJ2496" s="43">
        <f t="shared" si="627"/>
        <v>0</v>
      </c>
      <c r="AK2496" s="5" t="str">
        <f>_xlfn.IFNA(VLOOKUP(_xlfn.CONCAT(D2496," - ",S2496),OP!E:F,2,0),"-------------------------------------------NAO DISPONIVEL-------------------------------------------")</f>
        <v>C - RIOCARD</v>
      </c>
      <c r="AL2496" s="7" t="str">
        <f t="shared" si="613"/>
        <v>1 - -------------------------------------------NAO DISPONIVEL------------------------------------------- - 00000002496 - FETRANSPOR</v>
      </c>
      <c r="AM2496" s="7" t="str">
        <f t="shared" si="614"/>
        <v>-------------------------------------------NAO DISPONIVEL-------------------------------------------</v>
      </c>
      <c r="AN2496" s="44" cm="1">
        <f t="array" ref="AN2496">_xlfn.IFS(AJ2496=0,0,AQ2496="INATIVO",2,AQ2496="SEM CADASTRO",4,AQ2496="CPF ATIVO EM OUTRO COMPRADOR",5,AQ2496="NOVO/SEM CARTAO",6,AND(AJ2496&gt;0,AQ2496,""),8)</f>
        <v>0</v>
      </c>
      <c r="AO2496" s="45">
        <f t="shared" si="628"/>
        <v>-10</v>
      </c>
    </row>
    <row r="2497" spans="1:41" x14ac:dyDescent="0.4">
      <c r="A2497" s="21" t="str">
        <f t="shared" si="615"/>
        <v>-------------------------------------------NAO DISPONIVEL-------------------------------------------</v>
      </c>
      <c r="B2497" s="5" t="str">
        <f>_xlfn.IFNA(VLOOKUP(A2497,CNPJ!E:F,2,0),"-------------------------------------------NAO DISPONIVEL-------------------------------------------")</f>
        <v>-------------------------------------------NAO DISPONIVEL-------------------------------------------</v>
      </c>
      <c r="C2497" s="22">
        <v>1</v>
      </c>
      <c r="D2497" s="5" t="str">
        <f>_xlfn.XLOOKUP(R2497,OP!C:C,OP!B:B,,0,1)</f>
        <v>RJ</v>
      </c>
      <c r="E2497" s="23"/>
      <c r="M2497" s="26"/>
      <c r="N2497" s="27"/>
      <c r="O2497" s="28" t="str">
        <f t="shared" si="616"/>
        <v>00000002497</v>
      </c>
      <c r="R2497" s="27" t="s">
        <v>193</v>
      </c>
      <c r="S2497" s="30" t="str">
        <f>_xlfn.IFNA(VLOOKUP(_xlfn.CONCAT(D2497," - ",R2497),OP!A:D,4,0),"-------------------------------------------NAO DISPONIVEL-------------------------------------------")</f>
        <v>FETRANSPOR</v>
      </c>
      <c r="T2497" s="31"/>
      <c r="U2497" s="32"/>
      <c r="V2497" s="31"/>
      <c r="W2497" s="33">
        <f t="shared" si="617"/>
        <v>0</v>
      </c>
      <c r="X2497" s="34">
        <f t="shared" si="618"/>
        <v>0</v>
      </c>
      <c r="Y2497" s="33">
        <f t="shared" si="619"/>
        <v>0</v>
      </c>
      <c r="Z2497" s="33">
        <f t="shared" si="620"/>
        <v>0</v>
      </c>
      <c r="AA2497" s="35">
        <f t="shared" si="621"/>
        <v>0</v>
      </c>
      <c r="AB2497" s="36">
        <f t="shared" si="622"/>
        <v>0</v>
      </c>
      <c r="AC2497" s="37">
        <f t="shared" si="623"/>
        <v>0</v>
      </c>
      <c r="AD2497" s="38"/>
      <c r="AE2497" s="38"/>
      <c r="AF2497" s="39">
        <f t="shared" si="624"/>
        <v>0</v>
      </c>
      <c r="AG2497" s="40"/>
      <c r="AH2497" s="41">
        <f t="shared" si="625"/>
        <v>0</v>
      </c>
      <c r="AI2497" s="42">
        <f t="shared" si="626"/>
        <v>0</v>
      </c>
      <c r="AJ2497" s="43">
        <f t="shared" si="627"/>
        <v>0</v>
      </c>
      <c r="AK2497" s="5" t="str">
        <f>_xlfn.IFNA(VLOOKUP(_xlfn.CONCAT(D2497," - ",S2497),OP!E:F,2,0),"-------------------------------------------NAO DISPONIVEL-------------------------------------------")</f>
        <v>C - RIOCARD</v>
      </c>
      <c r="AL2497" s="7" t="str">
        <f t="shared" si="613"/>
        <v>1 - -------------------------------------------NAO DISPONIVEL------------------------------------------- - 00000002497 - FETRANSPOR</v>
      </c>
      <c r="AM2497" s="7" t="str">
        <f t="shared" si="614"/>
        <v>-------------------------------------------NAO DISPONIVEL-------------------------------------------</v>
      </c>
      <c r="AN2497" s="44" cm="1">
        <f t="array" ref="AN2497">_xlfn.IFS(AJ2497=0,0,AQ2497="INATIVO",2,AQ2497="SEM CADASTRO",4,AQ2497="CPF ATIVO EM OUTRO COMPRADOR",5,AQ2497="NOVO/SEM CARTAO",6,AND(AJ2497&gt;0,AQ2497,""),8)</f>
        <v>0</v>
      </c>
      <c r="AO2497" s="45">
        <f t="shared" si="628"/>
        <v>-10</v>
      </c>
    </row>
    <row r="2498" spans="1:41" x14ac:dyDescent="0.4">
      <c r="A2498" s="21" t="str">
        <f t="shared" si="615"/>
        <v>-------------------------------------------NAO DISPONIVEL-------------------------------------------</v>
      </c>
      <c r="B2498" s="5" t="str">
        <f>_xlfn.IFNA(VLOOKUP(A2498,CNPJ!E:F,2,0),"-------------------------------------------NAO DISPONIVEL-------------------------------------------")</f>
        <v>-------------------------------------------NAO DISPONIVEL-------------------------------------------</v>
      </c>
      <c r="C2498" s="22">
        <v>1</v>
      </c>
      <c r="D2498" s="5" t="str">
        <f>_xlfn.XLOOKUP(R2498,OP!C:C,OP!B:B,,0,1)</f>
        <v>RJ</v>
      </c>
      <c r="E2498" s="23"/>
      <c r="M2498" s="26"/>
      <c r="N2498" s="27"/>
      <c r="O2498" s="28" t="str">
        <f t="shared" si="616"/>
        <v>00000002498</v>
      </c>
      <c r="R2498" s="27" t="s">
        <v>193</v>
      </c>
      <c r="S2498" s="30" t="str">
        <f>_xlfn.IFNA(VLOOKUP(_xlfn.CONCAT(D2498," - ",R2498),OP!A:D,4,0),"-------------------------------------------NAO DISPONIVEL-------------------------------------------")</f>
        <v>FETRANSPOR</v>
      </c>
      <c r="T2498" s="31"/>
      <c r="U2498" s="32"/>
      <c r="V2498" s="31"/>
      <c r="W2498" s="33">
        <f t="shared" si="617"/>
        <v>0</v>
      </c>
      <c r="X2498" s="34">
        <f t="shared" si="618"/>
        <v>0</v>
      </c>
      <c r="Y2498" s="33">
        <f t="shared" si="619"/>
        <v>0</v>
      </c>
      <c r="Z2498" s="33">
        <f t="shared" si="620"/>
        <v>0</v>
      </c>
      <c r="AA2498" s="35">
        <f t="shared" si="621"/>
        <v>0</v>
      </c>
      <c r="AB2498" s="36">
        <f t="shared" si="622"/>
        <v>0</v>
      </c>
      <c r="AC2498" s="37">
        <f t="shared" si="623"/>
        <v>0</v>
      </c>
      <c r="AD2498" s="38"/>
      <c r="AE2498" s="38"/>
      <c r="AF2498" s="39">
        <f t="shared" si="624"/>
        <v>0</v>
      </c>
      <c r="AG2498" s="40"/>
      <c r="AH2498" s="41">
        <f t="shared" si="625"/>
        <v>0</v>
      </c>
      <c r="AI2498" s="42">
        <f t="shared" si="626"/>
        <v>0</v>
      </c>
      <c r="AJ2498" s="43">
        <f t="shared" si="627"/>
        <v>0</v>
      </c>
      <c r="AK2498" s="5" t="str">
        <f>_xlfn.IFNA(VLOOKUP(_xlfn.CONCAT(D2498," - ",S2498),OP!E:F,2,0),"-------------------------------------------NAO DISPONIVEL-------------------------------------------")</f>
        <v>C - RIOCARD</v>
      </c>
      <c r="AL2498" s="7" t="str">
        <f t="shared" ref="AL2498:AL2561" si="629">_xlfn.CONCAT(C2498," - ",B2498," - ",O2498," - ",S2498)</f>
        <v>1 - -------------------------------------------NAO DISPONIVEL------------------------------------------- - 00000002498 - FETRANSPOR</v>
      </c>
      <c r="AM2498" s="7" t="str">
        <f t="shared" ref="AM2498:AM2561" si="630">_xlfn.CONCAT(B2498,L2498,LEFT(M2498,3))</f>
        <v>-------------------------------------------NAO DISPONIVEL-------------------------------------------</v>
      </c>
      <c r="AN2498" s="44" cm="1">
        <f t="array" ref="AN2498">_xlfn.IFS(AJ2498=0,0,AQ2498="INATIVO",2,AQ2498="SEM CADASTRO",4,AQ2498="CPF ATIVO EM OUTRO COMPRADOR",5,AQ2498="NOVO/SEM CARTAO",6,AND(AJ2498&gt;0,AQ2498,""),8)</f>
        <v>0</v>
      </c>
      <c r="AO2498" s="45">
        <f t="shared" si="628"/>
        <v>-10</v>
      </c>
    </row>
    <row r="2499" spans="1:41" x14ac:dyDescent="0.4">
      <c r="A2499" s="21" t="str">
        <f t="shared" ref="A2499:A2562" si="631">IF(AND(E2499&lt;&gt;"",F2499&lt;&gt;""),TRIM(_xlfn.CONCAT(D2499," - ",S2499," - ",E2499," - ",F2499)),"-------------------------------------------NAO DISPONIVEL-------------------------------------------")</f>
        <v>-------------------------------------------NAO DISPONIVEL-------------------------------------------</v>
      </c>
      <c r="B2499" s="5" t="str">
        <f>_xlfn.IFNA(VLOOKUP(A2499,CNPJ!E:F,2,0),"-------------------------------------------NAO DISPONIVEL-------------------------------------------")</f>
        <v>-------------------------------------------NAO DISPONIVEL-------------------------------------------</v>
      </c>
      <c r="C2499" s="22">
        <v>1</v>
      </c>
      <c r="D2499" s="5" t="str">
        <f>_xlfn.XLOOKUP(R2499,OP!C:C,OP!B:B,,0,1)</f>
        <v>RJ</v>
      </c>
      <c r="E2499" s="23"/>
      <c r="M2499" s="26"/>
      <c r="N2499" s="27"/>
      <c r="O2499" s="28" t="str">
        <f t="shared" ref="O2499:O2562" si="632">IF(N2499="",TEXT(ROW(),"00000000000"),IF(N2499="00000000000",TEXT(ROW(),"00000000000"),TRIM(TEXT(N2499,"00000000000"))))</f>
        <v>00000002499</v>
      </c>
      <c r="R2499" s="27" t="s">
        <v>193</v>
      </c>
      <c r="S2499" s="30" t="str">
        <f>_xlfn.IFNA(VLOOKUP(_xlfn.CONCAT(D2499," - ",R2499),OP!A:D,4,0),"-------------------------------------------NAO DISPONIVEL-------------------------------------------")</f>
        <v>FETRANSPOR</v>
      </c>
      <c r="T2499" s="31"/>
      <c r="U2499" s="32"/>
      <c r="V2499" s="31"/>
      <c r="W2499" s="33">
        <f t="shared" ref="W2499:W2562" si="633">ROUND(T2499,2)</f>
        <v>0</v>
      </c>
      <c r="X2499" s="34">
        <f t="shared" ref="X2499:X2562" si="634">ROUND(U2499,0)</f>
        <v>0</v>
      </c>
      <c r="Y2499" s="33">
        <f t="shared" ref="Y2499:Y2562" si="635">ROUND(V2499,2)</f>
        <v>0</v>
      </c>
      <c r="Z2499" s="33">
        <f t="shared" ref="Z2499:Z2562" si="636">(X2499*Y2499)-W2499</f>
        <v>0</v>
      </c>
      <c r="AA2499" s="35">
        <f t="shared" ref="AA2499:AA2562" si="637">Y2499</f>
        <v>0</v>
      </c>
      <c r="AB2499" s="36">
        <f t="shared" ref="AB2499:AB2562" si="638">Z2499</f>
        <v>0</v>
      </c>
      <c r="AC2499" s="37">
        <f t="shared" ref="AC2499:AC2562" si="639">ROUND(IF(AL2499=AL2498,0,SUMIF(AL:AL,AL2499,AB:AB)),2)</f>
        <v>0</v>
      </c>
      <c r="AD2499" s="38"/>
      <c r="AE2499" s="38"/>
      <c r="AF2499" s="39">
        <f t="shared" ref="AF2499:AF2562" si="640">ROUND(SUM(AD2499,AE2499),2)</f>
        <v>0</v>
      </c>
      <c r="AG2499" s="40"/>
      <c r="AH2499" s="41">
        <f t="shared" ref="AH2499:AH2562" si="641">ROUND(AG2499,2)</f>
        <v>0</v>
      </c>
      <c r="AI2499" s="42">
        <f t="shared" ref="AI2499:AI2562" si="642">ROUND(IF(AH2499=0,0,IF(AF2499-AH2499&lt;0,0,IF(AF2499-AH2499&gt;AC2499,AC2499,AF2499-AH2499))),2)</f>
        <v>0</v>
      </c>
      <c r="AJ2499" s="43">
        <f t="shared" ref="AJ2499:AJ2562" si="643">ROUND(IF(AC2499=0,0,IF(AH2499=0,AC2499,AC2499-AI2499)),2)</f>
        <v>0</v>
      </c>
      <c r="AK2499" s="5" t="str">
        <f>_xlfn.IFNA(VLOOKUP(_xlfn.CONCAT(D2499," - ",S2499),OP!E:F,2,0),"-------------------------------------------NAO DISPONIVEL-------------------------------------------")</f>
        <v>C - RIOCARD</v>
      </c>
      <c r="AL2499" s="7" t="str">
        <f t="shared" si="629"/>
        <v>1 - -------------------------------------------NAO DISPONIVEL------------------------------------------- - 00000002499 - FETRANSPOR</v>
      </c>
      <c r="AM2499" s="7" t="str">
        <f t="shared" si="630"/>
        <v>-------------------------------------------NAO DISPONIVEL-------------------------------------------</v>
      </c>
      <c r="AN2499" s="44" cm="1">
        <f t="array" ref="AN2499">_xlfn.IFS(AJ2499=0,0,AQ2499="INATIVO",2,AQ2499="SEM CADASTRO",4,AQ2499="CPF ATIVO EM OUTRO COMPRADOR",5,AQ2499="NOVO/SEM CARTAO",6,AND(AJ2499&gt;0,AQ2499,""),8)</f>
        <v>0</v>
      </c>
      <c r="AO2499" s="45">
        <f t="shared" ref="AO2499:AO2562" si="644">AF2499-(10-AJ2499)</f>
        <v>-10</v>
      </c>
    </row>
    <row r="2500" spans="1:41" x14ac:dyDescent="0.4">
      <c r="A2500" s="21" t="str">
        <f t="shared" si="631"/>
        <v>-------------------------------------------NAO DISPONIVEL-------------------------------------------</v>
      </c>
      <c r="B2500" s="5" t="str">
        <f>_xlfn.IFNA(VLOOKUP(A2500,CNPJ!E:F,2,0),"-------------------------------------------NAO DISPONIVEL-------------------------------------------")</f>
        <v>-------------------------------------------NAO DISPONIVEL-------------------------------------------</v>
      </c>
      <c r="C2500" s="22">
        <v>1</v>
      </c>
      <c r="D2500" s="5" t="str">
        <f>_xlfn.XLOOKUP(R2500,OP!C:C,OP!B:B,,0,1)</f>
        <v>RJ</v>
      </c>
      <c r="E2500" s="23"/>
      <c r="M2500" s="26"/>
      <c r="N2500" s="27"/>
      <c r="O2500" s="28" t="str">
        <f t="shared" si="632"/>
        <v>00000002500</v>
      </c>
      <c r="R2500" s="27" t="s">
        <v>193</v>
      </c>
      <c r="S2500" s="30" t="str">
        <f>_xlfn.IFNA(VLOOKUP(_xlfn.CONCAT(D2500," - ",R2500),OP!A:D,4,0),"-------------------------------------------NAO DISPONIVEL-------------------------------------------")</f>
        <v>FETRANSPOR</v>
      </c>
      <c r="T2500" s="31"/>
      <c r="U2500" s="32"/>
      <c r="V2500" s="31"/>
      <c r="W2500" s="33">
        <f t="shared" si="633"/>
        <v>0</v>
      </c>
      <c r="X2500" s="34">
        <f t="shared" si="634"/>
        <v>0</v>
      </c>
      <c r="Y2500" s="33">
        <f t="shared" si="635"/>
        <v>0</v>
      </c>
      <c r="Z2500" s="33">
        <f t="shared" si="636"/>
        <v>0</v>
      </c>
      <c r="AA2500" s="35">
        <f t="shared" si="637"/>
        <v>0</v>
      </c>
      <c r="AB2500" s="36">
        <f t="shared" si="638"/>
        <v>0</v>
      </c>
      <c r="AC2500" s="37">
        <f t="shared" si="639"/>
        <v>0</v>
      </c>
      <c r="AD2500" s="38"/>
      <c r="AE2500" s="38"/>
      <c r="AF2500" s="39">
        <f t="shared" si="640"/>
        <v>0</v>
      </c>
      <c r="AG2500" s="40"/>
      <c r="AH2500" s="41">
        <f t="shared" si="641"/>
        <v>0</v>
      </c>
      <c r="AI2500" s="42">
        <f t="shared" si="642"/>
        <v>0</v>
      </c>
      <c r="AJ2500" s="43">
        <f t="shared" si="643"/>
        <v>0</v>
      </c>
      <c r="AK2500" s="5" t="str">
        <f>_xlfn.IFNA(VLOOKUP(_xlfn.CONCAT(D2500," - ",S2500),OP!E:F,2,0),"-------------------------------------------NAO DISPONIVEL-------------------------------------------")</f>
        <v>C - RIOCARD</v>
      </c>
      <c r="AL2500" s="7" t="str">
        <f t="shared" si="629"/>
        <v>1 - -------------------------------------------NAO DISPONIVEL------------------------------------------- - 00000002500 - FETRANSPOR</v>
      </c>
      <c r="AM2500" s="7" t="str">
        <f t="shared" si="630"/>
        <v>-------------------------------------------NAO DISPONIVEL-------------------------------------------</v>
      </c>
      <c r="AN2500" s="44" cm="1">
        <f t="array" ref="AN2500">_xlfn.IFS(AJ2500=0,0,AQ2500="INATIVO",2,AQ2500="SEM CADASTRO",4,AQ2500="CPF ATIVO EM OUTRO COMPRADOR",5,AQ2500="NOVO/SEM CARTAO",6,AND(AJ2500&gt;0,AQ2500,""),8)</f>
        <v>0</v>
      </c>
      <c r="AO2500" s="45">
        <f t="shared" si="644"/>
        <v>-10</v>
      </c>
    </row>
    <row r="2501" spans="1:41" x14ac:dyDescent="0.4">
      <c r="A2501" s="21" t="str">
        <f t="shared" si="631"/>
        <v>-------------------------------------------NAO DISPONIVEL-------------------------------------------</v>
      </c>
      <c r="B2501" s="5" t="str">
        <f>_xlfn.IFNA(VLOOKUP(A2501,CNPJ!E:F,2,0),"-------------------------------------------NAO DISPONIVEL-------------------------------------------")</f>
        <v>-------------------------------------------NAO DISPONIVEL-------------------------------------------</v>
      </c>
      <c r="C2501" s="22">
        <v>1</v>
      </c>
      <c r="D2501" s="5" t="str">
        <f>_xlfn.XLOOKUP(R2501,OP!C:C,OP!B:B,,0,1)</f>
        <v>RJ</v>
      </c>
      <c r="E2501" s="23"/>
      <c r="M2501" s="26"/>
      <c r="N2501" s="27"/>
      <c r="O2501" s="28" t="str">
        <f t="shared" si="632"/>
        <v>00000002501</v>
      </c>
      <c r="R2501" s="27" t="s">
        <v>193</v>
      </c>
      <c r="S2501" s="30" t="str">
        <f>_xlfn.IFNA(VLOOKUP(_xlfn.CONCAT(D2501," - ",R2501),OP!A:D,4,0),"-------------------------------------------NAO DISPONIVEL-------------------------------------------")</f>
        <v>FETRANSPOR</v>
      </c>
      <c r="T2501" s="31"/>
      <c r="U2501" s="32"/>
      <c r="V2501" s="31"/>
      <c r="W2501" s="33">
        <f t="shared" si="633"/>
        <v>0</v>
      </c>
      <c r="X2501" s="34">
        <f t="shared" si="634"/>
        <v>0</v>
      </c>
      <c r="Y2501" s="33">
        <f t="shared" si="635"/>
        <v>0</v>
      </c>
      <c r="Z2501" s="33">
        <f t="shared" si="636"/>
        <v>0</v>
      </c>
      <c r="AA2501" s="35">
        <f t="shared" si="637"/>
        <v>0</v>
      </c>
      <c r="AB2501" s="36">
        <f t="shared" si="638"/>
        <v>0</v>
      </c>
      <c r="AC2501" s="37">
        <f t="shared" si="639"/>
        <v>0</v>
      </c>
      <c r="AD2501" s="38"/>
      <c r="AE2501" s="38"/>
      <c r="AF2501" s="39">
        <f t="shared" si="640"/>
        <v>0</v>
      </c>
      <c r="AG2501" s="40"/>
      <c r="AH2501" s="41">
        <f t="shared" si="641"/>
        <v>0</v>
      </c>
      <c r="AI2501" s="42">
        <f t="shared" si="642"/>
        <v>0</v>
      </c>
      <c r="AJ2501" s="43">
        <f t="shared" si="643"/>
        <v>0</v>
      </c>
      <c r="AK2501" s="5" t="str">
        <f>_xlfn.IFNA(VLOOKUP(_xlfn.CONCAT(D2501," - ",S2501),OP!E:F,2,0),"-------------------------------------------NAO DISPONIVEL-------------------------------------------")</f>
        <v>C - RIOCARD</v>
      </c>
      <c r="AL2501" s="7" t="str">
        <f t="shared" si="629"/>
        <v>1 - -------------------------------------------NAO DISPONIVEL------------------------------------------- - 00000002501 - FETRANSPOR</v>
      </c>
      <c r="AM2501" s="7" t="str">
        <f t="shared" si="630"/>
        <v>-------------------------------------------NAO DISPONIVEL-------------------------------------------</v>
      </c>
      <c r="AN2501" s="44" cm="1">
        <f t="array" ref="AN2501">_xlfn.IFS(AJ2501=0,0,AQ2501="INATIVO",2,AQ2501="SEM CADASTRO",4,AQ2501="CPF ATIVO EM OUTRO COMPRADOR",5,AQ2501="NOVO/SEM CARTAO",6,AND(AJ2501&gt;0,AQ2501,""),8)</f>
        <v>0</v>
      </c>
      <c r="AO2501" s="45">
        <f t="shared" si="644"/>
        <v>-10</v>
      </c>
    </row>
    <row r="2502" spans="1:41" x14ac:dyDescent="0.4">
      <c r="A2502" s="21" t="str">
        <f t="shared" si="631"/>
        <v>-------------------------------------------NAO DISPONIVEL-------------------------------------------</v>
      </c>
      <c r="B2502" s="5" t="str">
        <f>_xlfn.IFNA(VLOOKUP(A2502,CNPJ!E:F,2,0),"-------------------------------------------NAO DISPONIVEL-------------------------------------------")</f>
        <v>-------------------------------------------NAO DISPONIVEL-------------------------------------------</v>
      </c>
      <c r="C2502" s="22">
        <v>1</v>
      </c>
      <c r="D2502" s="5" t="str">
        <f>_xlfn.XLOOKUP(R2502,OP!C:C,OP!B:B,,0,1)</f>
        <v>RJ</v>
      </c>
      <c r="E2502" s="23"/>
      <c r="M2502" s="26"/>
      <c r="N2502" s="27"/>
      <c r="O2502" s="28" t="str">
        <f t="shared" si="632"/>
        <v>00000002502</v>
      </c>
      <c r="R2502" s="27" t="s">
        <v>193</v>
      </c>
      <c r="S2502" s="30" t="str">
        <f>_xlfn.IFNA(VLOOKUP(_xlfn.CONCAT(D2502," - ",R2502),OP!A:D,4,0),"-------------------------------------------NAO DISPONIVEL-------------------------------------------")</f>
        <v>FETRANSPOR</v>
      </c>
      <c r="T2502" s="31"/>
      <c r="U2502" s="32"/>
      <c r="V2502" s="31"/>
      <c r="W2502" s="33">
        <f t="shared" si="633"/>
        <v>0</v>
      </c>
      <c r="X2502" s="34">
        <f t="shared" si="634"/>
        <v>0</v>
      </c>
      <c r="Y2502" s="33">
        <f t="shared" si="635"/>
        <v>0</v>
      </c>
      <c r="Z2502" s="33">
        <f t="shared" si="636"/>
        <v>0</v>
      </c>
      <c r="AA2502" s="35">
        <f t="shared" si="637"/>
        <v>0</v>
      </c>
      <c r="AB2502" s="36">
        <f t="shared" si="638"/>
        <v>0</v>
      </c>
      <c r="AC2502" s="37">
        <f t="shared" si="639"/>
        <v>0</v>
      </c>
      <c r="AD2502" s="38"/>
      <c r="AE2502" s="38"/>
      <c r="AF2502" s="39">
        <f t="shared" si="640"/>
        <v>0</v>
      </c>
      <c r="AG2502" s="40"/>
      <c r="AH2502" s="41">
        <f t="shared" si="641"/>
        <v>0</v>
      </c>
      <c r="AI2502" s="42">
        <f t="shared" si="642"/>
        <v>0</v>
      </c>
      <c r="AJ2502" s="43">
        <f t="shared" si="643"/>
        <v>0</v>
      </c>
      <c r="AK2502" s="5" t="str">
        <f>_xlfn.IFNA(VLOOKUP(_xlfn.CONCAT(D2502," - ",S2502),OP!E:F,2,0),"-------------------------------------------NAO DISPONIVEL-------------------------------------------")</f>
        <v>C - RIOCARD</v>
      </c>
      <c r="AL2502" s="7" t="str">
        <f t="shared" si="629"/>
        <v>1 - -------------------------------------------NAO DISPONIVEL------------------------------------------- - 00000002502 - FETRANSPOR</v>
      </c>
      <c r="AM2502" s="7" t="str">
        <f t="shared" si="630"/>
        <v>-------------------------------------------NAO DISPONIVEL-------------------------------------------</v>
      </c>
      <c r="AN2502" s="44" cm="1">
        <f t="array" ref="AN2502">_xlfn.IFS(AJ2502=0,0,AQ2502="INATIVO",2,AQ2502="SEM CADASTRO",4,AQ2502="CPF ATIVO EM OUTRO COMPRADOR",5,AQ2502="NOVO/SEM CARTAO",6,AND(AJ2502&gt;0,AQ2502,""),8)</f>
        <v>0</v>
      </c>
      <c r="AO2502" s="45">
        <f t="shared" si="644"/>
        <v>-10</v>
      </c>
    </row>
    <row r="2503" spans="1:41" x14ac:dyDescent="0.4">
      <c r="A2503" s="21" t="str">
        <f t="shared" si="631"/>
        <v>-------------------------------------------NAO DISPONIVEL-------------------------------------------</v>
      </c>
      <c r="B2503" s="5" t="str">
        <f>_xlfn.IFNA(VLOOKUP(A2503,CNPJ!E:F,2,0),"-------------------------------------------NAO DISPONIVEL-------------------------------------------")</f>
        <v>-------------------------------------------NAO DISPONIVEL-------------------------------------------</v>
      </c>
      <c r="C2503" s="22">
        <v>1</v>
      </c>
      <c r="D2503" s="5" t="str">
        <f>_xlfn.XLOOKUP(R2503,OP!C:C,OP!B:B,,0,1)</f>
        <v>RJ</v>
      </c>
      <c r="E2503" s="23"/>
      <c r="M2503" s="26"/>
      <c r="N2503" s="27"/>
      <c r="O2503" s="28" t="str">
        <f t="shared" si="632"/>
        <v>00000002503</v>
      </c>
      <c r="R2503" s="27" t="s">
        <v>193</v>
      </c>
      <c r="S2503" s="30" t="str">
        <f>_xlfn.IFNA(VLOOKUP(_xlfn.CONCAT(D2503," - ",R2503),OP!A:D,4,0),"-------------------------------------------NAO DISPONIVEL-------------------------------------------")</f>
        <v>FETRANSPOR</v>
      </c>
      <c r="T2503" s="31"/>
      <c r="U2503" s="32"/>
      <c r="V2503" s="31"/>
      <c r="W2503" s="33">
        <f t="shared" si="633"/>
        <v>0</v>
      </c>
      <c r="X2503" s="34">
        <f t="shared" si="634"/>
        <v>0</v>
      </c>
      <c r="Y2503" s="33">
        <f t="shared" si="635"/>
        <v>0</v>
      </c>
      <c r="Z2503" s="33">
        <f t="shared" si="636"/>
        <v>0</v>
      </c>
      <c r="AA2503" s="35">
        <f t="shared" si="637"/>
        <v>0</v>
      </c>
      <c r="AB2503" s="36">
        <f t="shared" si="638"/>
        <v>0</v>
      </c>
      <c r="AC2503" s="37">
        <f t="shared" si="639"/>
        <v>0</v>
      </c>
      <c r="AD2503" s="38"/>
      <c r="AE2503" s="38"/>
      <c r="AF2503" s="39">
        <f t="shared" si="640"/>
        <v>0</v>
      </c>
      <c r="AG2503" s="40"/>
      <c r="AH2503" s="41">
        <f t="shared" si="641"/>
        <v>0</v>
      </c>
      <c r="AI2503" s="42">
        <f t="shared" si="642"/>
        <v>0</v>
      </c>
      <c r="AJ2503" s="43">
        <f t="shared" si="643"/>
        <v>0</v>
      </c>
      <c r="AK2503" s="5" t="str">
        <f>_xlfn.IFNA(VLOOKUP(_xlfn.CONCAT(D2503," - ",S2503),OP!E:F,2,0),"-------------------------------------------NAO DISPONIVEL-------------------------------------------")</f>
        <v>C - RIOCARD</v>
      </c>
      <c r="AL2503" s="7" t="str">
        <f t="shared" si="629"/>
        <v>1 - -------------------------------------------NAO DISPONIVEL------------------------------------------- - 00000002503 - FETRANSPOR</v>
      </c>
      <c r="AM2503" s="7" t="str">
        <f t="shared" si="630"/>
        <v>-------------------------------------------NAO DISPONIVEL-------------------------------------------</v>
      </c>
      <c r="AN2503" s="44" cm="1">
        <f t="array" ref="AN2503">_xlfn.IFS(AJ2503=0,0,AQ2503="INATIVO",2,AQ2503="SEM CADASTRO",4,AQ2503="CPF ATIVO EM OUTRO COMPRADOR",5,AQ2503="NOVO/SEM CARTAO",6,AND(AJ2503&gt;0,AQ2503,""),8)</f>
        <v>0</v>
      </c>
      <c r="AO2503" s="45">
        <f t="shared" si="644"/>
        <v>-10</v>
      </c>
    </row>
    <row r="2504" spans="1:41" x14ac:dyDescent="0.4">
      <c r="A2504" s="21" t="str">
        <f t="shared" si="631"/>
        <v>-------------------------------------------NAO DISPONIVEL-------------------------------------------</v>
      </c>
      <c r="B2504" s="5" t="str">
        <f>_xlfn.IFNA(VLOOKUP(A2504,CNPJ!E:F,2,0),"-------------------------------------------NAO DISPONIVEL-------------------------------------------")</f>
        <v>-------------------------------------------NAO DISPONIVEL-------------------------------------------</v>
      </c>
      <c r="C2504" s="22">
        <v>1</v>
      </c>
      <c r="D2504" s="5" t="str">
        <f>_xlfn.XLOOKUP(R2504,OP!C:C,OP!B:B,,0,1)</f>
        <v>RJ</v>
      </c>
      <c r="E2504" s="23"/>
      <c r="M2504" s="26"/>
      <c r="N2504" s="27"/>
      <c r="O2504" s="28" t="str">
        <f t="shared" si="632"/>
        <v>00000002504</v>
      </c>
      <c r="R2504" s="27" t="s">
        <v>193</v>
      </c>
      <c r="S2504" s="30" t="str">
        <f>_xlfn.IFNA(VLOOKUP(_xlfn.CONCAT(D2504," - ",R2504),OP!A:D,4,0),"-------------------------------------------NAO DISPONIVEL-------------------------------------------")</f>
        <v>FETRANSPOR</v>
      </c>
      <c r="T2504" s="31"/>
      <c r="U2504" s="32"/>
      <c r="V2504" s="31"/>
      <c r="W2504" s="33">
        <f t="shared" si="633"/>
        <v>0</v>
      </c>
      <c r="X2504" s="34">
        <f t="shared" si="634"/>
        <v>0</v>
      </c>
      <c r="Y2504" s="33">
        <f t="shared" si="635"/>
        <v>0</v>
      </c>
      <c r="Z2504" s="33">
        <f t="shared" si="636"/>
        <v>0</v>
      </c>
      <c r="AA2504" s="35">
        <f t="shared" si="637"/>
        <v>0</v>
      </c>
      <c r="AB2504" s="36">
        <f t="shared" si="638"/>
        <v>0</v>
      </c>
      <c r="AC2504" s="37">
        <f t="shared" si="639"/>
        <v>0</v>
      </c>
      <c r="AD2504" s="38"/>
      <c r="AE2504" s="38"/>
      <c r="AF2504" s="39">
        <f t="shared" si="640"/>
        <v>0</v>
      </c>
      <c r="AG2504" s="40"/>
      <c r="AH2504" s="41">
        <f t="shared" si="641"/>
        <v>0</v>
      </c>
      <c r="AI2504" s="42">
        <f t="shared" si="642"/>
        <v>0</v>
      </c>
      <c r="AJ2504" s="43">
        <f t="shared" si="643"/>
        <v>0</v>
      </c>
      <c r="AK2504" s="5" t="str">
        <f>_xlfn.IFNA(VLOOKUP(_xlfn.CONCAT(D2504," - ",S2504),OP!E:F,2,0),"-------------------------------------------NAO DISPONIVEL-------------------------------------------")</f>
        <v>C - RIOCARD</v>
      </c>
      <c r="AL2504" s="7" t="str">
        <f t="shared" si="629"/>
        <v>1 - -------------------------------------------NAO DISPONIVEL------------------------------------------- - 00000002504 - FETRANSPOR</v>
      </c>
      <c r="AM2504" s="7" t="str">
        <f t="shared" si="630"/>
        <v>-------------------------------------------NAO DISPONIVEL-------------------------------------------</v>
      </c>
      <c r="AN2504" s="44" cm="1">
        <f t="array" ref="AN2504">_xlfn.IFS(AJ2504=0,0,AQ2504="INATIVO",2,AQ2504="SEM CADASTRO",4,AQ2504="CPF ATIVO EM OUTRO COMPRADOR",5,AQ2504="NOVO/SEM CARTAO",6,AND(AJ2504&gt;0,AQ2504,""),8)</f>
        <v>0</v>
      </c>
      <c r="AO2504" s="45">
        <f t="shared" si="644"/>
        <v>-10</v>
      </c>
    </row>
    <row r="2505" spans="1:41" x14ac:dyDescent="0.4">
      <c r="A2505" s="21" t="str">
        <f t="shared" si="631"/>
        <v>-------------------------------------------NAO DISPONIVEL-------------------------------------------</v>
      </c>
      <c r="B2505" s="5" t="str">
        <f>_xlfn.IFNA(VLOOKUP(A2505,CNPJ!E:F,2,0),"-------------------------------------------NAO DISPONIVEL-------------------------------------------")</f>
        <v>-------------------------------------------NAO DISPONIVEL-------------------------------------------</v>
      </c>
      <c r="C2505" s="22">
        <v>1</v>
      </c>
      <c r="D2505" s="5" t="str">
        <f>_xlfn.XLOOKUP(R2505,OP!C:C,OP!B:B,,0,1)</f>
        <v>RJ</v>
      </c>
      <c r="E2505" s="23"/>
      <c r="M2505" s="26"/>
      <c r="N2505" s="27"/>
      <c r="O2505" s="28" t="str">
        <f t="shared" si="632"/>
        <v>00000002505</v>
      </c>
      <c r="R2505" s="27" t="s">
        <v>193</v>
      </c>
      <c r="S2505" s="30" t="str">
        <f>_xlfn.IFNA(VLOOKUP(_xlfn.CONCAT(D2505," - ",R2505),OP!A:D,4,0),"-------------------------------------------NAO DISPONIVEL-------------------------------------------")</f>
        <v>FETRANSPOR</v>
      </c>
      <c r="T2505" s="31"/>
      <c r="U2505" s="32"/>
      <c r="V2505" s="31"/>
      <c r="W2505" s="33">
        <f t="shared" si="633"/>
        <v>0</v>
      </c>
      <c r="X2505" s="34">
        <f t="shared" si="634"/>
        <v>0</v>
      </c>
      <c r="Y2505" s="33">
        <f t="shared" si="635"/>
        <v>0</v>
      </c>
      <c r="Z2505" s="33">
        <f t="shared" si="636"/>
        <v>0</v>
      </c>
      <c r="AA2505" s="35">
        <f t="shared" si="637"/>
        <v>0</v>
      </c>
      <c r="AB2505" s="36">
        <f t="shared" si="638"/>
        <v>0</v>
      </c>
      <c r="AC2505" s="37">
        <f t="shared" si="639"/>
        <v>0</v>
      </c>
      <c r="AD2505" s="38"/>
      <c r="AE2505" s="38"/>
      <c r="AF2505" s="39">
        <f t="shared" si="640"/>
        <v>0</v>
      </c>
      <c r="AG2505" s="40"/>
      <c r="AH2505" s="41">
        <f t="shared" si="641"/>
        <v>0</v>
      </c>
      <c r="AI2505" s="42">
        <f t="shared" si="642"/>
        <v>0</v>
      </c>
      <c r="AJ2505" s="43">
        <f t="shared" si="643"/>
        <v>0</v>
      </c>
      <c r="AK2505" s="5" t="str">
        <f>_xlfn.IFNA(VLOOKUP(_xlfn.CONCAT(D2505," - ",S2505),OP!E:F,2,0),"-------------------------------------------NAO DISPONIVEL-------------------------------------------")</f>
        <v>C - RIOCARD</v>
      </c>
      <c r="AL2505" s="7" t="str">
        <f t="shared" si="629"/>
        <v>1 - -------------------------------------------NAO DISPONIVEL------------------------------------------- - 00000002505 - FETRANSPOR</v>
      </c>
      <c r="AM2505" s="7" t="str">
        <f t="shared" si="630"/>
        <v>-------------------------------------------NAO DISPONIVEL-------------------------------------------</v>
      </c>
      <c r="AN2505" s="44" cm="1">
        <f t="array" ref="AN2505">_xlfn.IFS(AJ2505=0,0,AQ2505="INATIVO",2,AQ2505="SEM CADASTRO",4,AQ2505="CPF ATIVO EM OUTRO COMPRADOR",5,AQ2505="NOVO/SEM CARTAO",6,AND(AJ2505&gt;0,AQ2505,""),8)</f>
        <v>0</v>
      </c>
      <c r="AO2505" s="45">
        <f t="shared" si="644"/>
        <v>-10</v>
      </c>
    </row>
    <row r="2506" spans="1:41" x14ac:dyDescent="0.4">
      <c r="A2506" s="21" t="str">
        <f t="shared" si="631"/>
        <v>-------------------------------------------NAO DISPONIVEL-------------------------------------------</v>
      </c>
      <c r="B2506" s="5" t="str">
        <f>_xlfn.IFNA(VLOOKUP(A2506,CNPJ!E:F,2,0),"-------------------------------------------NAO DISPONIVEL-------------------------------------------")</f>
        <v>-------------------------------------------NAO DISPONIVEL-------------------------------------------</v>
      </c>
      <c r="C2506" s="22">
        <v>1</v>
      </c>
      <c r="D2506" s="5" t="str">
        <f>_xlfn.XLOOKUP(R2506,OP!C:C,OP!B:B,,0,1)</f>
        <v>RJ</v>
      </c>
      <c r="E2506" s="23"/>
      <c r="M2506" s="26"/>
      <c r="N2506" s="27"/>
      <c r="O2506" s="28" t="str">
        <f t="shared" si="632"/>
        <v>00000002506</v>
      </c>
      <c r="R2506" s="27" t="s">
        <v>193</v>
      </c>
      <c r="S2506" s="30" t="str">
        <f>_xlfn.IFNA(VLOOKUP(_xlfn.CONCAT(D2506," - ",R2506),OP!A:D,4,0),"-------------------------------------------NAO DISPONIVEL-------------------------------------------")</f>
        <v>FETRANSPOR</v>
      </c>
      <c r="T2506" s="31"/>
      <c r="U2506" s="32"/>
      <c r="V2506" s="31"/>
      <c r="W2506" s="33">
        <f t="shared" si="633"/>
        <v>0</v>
      </c>
      <c r="X2506" s="34">
        <f t="shared" si="634"/>
        <v>0</v>
      </c>
      <c r="Y2506" s="33">
        <f t="shared" si="635"/>
        <v>0</v>
      </c>
      <c r="Z2506" s="33">
        <f t="shared" si="636"/>
        <v>0</v>
      </c>
      <c r="AA2506" s="35">
        <f t="shared" si="637"/>
        <v>0</v>
      </c>
      <c r="AB2506" s="36">
        <f t="shared" si="638"/>
        <v>0</v>
      </c>
      <c r="AC2506" s="37">
        <f t="shared" si="639"/>
        <v>0</v>
      </c>
      <c r="AD2506" s="38"/>
      <c r="AE2506" s="38"/>
      <c r="AF2506" s="39">
        <f t="shared" si="640"/>
        <v>0</v>
      </c>
      <c r="AG2506" s="40"/>
      <c r="AH2506" s="41">
        <f t="shared" si="641"/>
        <v>0</v>
      </c>
      <c r="AI2506" s="42">
        <f t="shared" si="642"/>
        <v>0</v>
      </c>
      <c r="AJ2506" s="43">
        <f t="shared" si="643"/>
        <v>0</v>
      </c>
      <c r="AK2506" s="5" t="str">
        <f>_xlfn.IFNA(VLOOKUP(_xlfn.CONCAT(D2506," - ",S2506),OP!E:F,2,0),"-------------------------------------------NAO DISPONIVEL-------------------------------------------")</f>
        <v>C - RIOCARD</v>
      </c>
      <c r="AL2506" s="7" t="str">
        <f t="shared" si="629"/>
        <v>1 - -------------------------------------------NAO DISPONIVEL------------------------------------------- - 00000002506 - FETRANSPOR</v>
      </c>
      <c r="AM2506" s="7" t="str">
        <f t="shared" si="630"/>
        <v>-------------------------------------------NAO DISPONIVEL-------------------------------------------</v>
      </c>
      <c r="AN2506" s="44" cm="1">
        <f t="array" ref="AN2506">_xlfn.IFS(AJ2506=0,0,AQ2506="INATIVO",2,AQ2506="SEM CADASTRO",4,AQ2506="CPF ATIVO EM OUTRO COMPRADOR",5,AQ2506="NOVO/SEM CARTAO",6,AND(AJ2506&gt;0,AQ2506,""),8)</f>
        <v>0</v>
      </c>
      <c r="AO2506" s="45">
        <f t="shared" si="644"/>
        <v>-10</v>
      </c>
    </row>
    <row r="2507" spans="1:41" x14ac:dyDescent="0.4">
      <c r="A2507" s="21" t="str">
        <f t="shared" si="631"/>
        <v>-------------------------------------------NAO DISPONIVEL-------------------------------------------</v>
      </c>
      <c r="B2507" s="5" t="str">
        <f>_xlfn.IFNA(VLOOKUP(A2507,CNPJ!E:F,2,0),"-------------------------------------------NAO DISPONIVEL-------------------------------------------")</f>
        <v>-------------------------------------------NAO DISPONIVEL-------------------------------------------</v>
      </c>
      <c r="C2507" s="22">
        <v>1</v>
      </c>
      <c r="D2507" s="5" t="str">
        <f>_xlfn.XLOOKUP(R2507,OP!C:C,OP!B:B,,0,1)</f>
        <v>RJ</v>
      </c>
      <c r="E2507" s="23"/>
      <c r="M2507" s="26"/>
      <c r="N2507" s="27"/>
      <c r="O2507" s="28" t="str">
        <f t="shared" si="632"/>
        <v>00000002507</v>
      </c>
      <c r="R2507" s="27" t="s">
        <v>193</v>
      </c>
      <c r="S2507" s="30" t="str">
        <f>_xlfn.IFNA(VLOOKUP(_xlfn.CONCAT(D2507," - ",R2507),OP!A:D,4,0),"-------------------------------------------NAO DISPONIVEL-------------------------------------------")</f>
        <v>FETRANSPOR</v>
      </c>
      <c r="T2507" s="31"/>
      <c r="U2507" s="32"/>
      <c r="V2507" s="31"/>
      <c r="W2507" s="33">
        <f t="shared" si="633"/>
        <v>0</v>
      </c>
      <c r="X2507" s="34">
        <f t="shared" si="634"/>
        <v>0</v>
      </c>
      <c r="Y2507" s="33">
        <f t="shared" si="635"/>
        <v>0</v>
      </c>
      <c r="Z2507" s="33">
        <f t="shared" si="636"/>
        <v>0</v>
      </c>
      <c r="AA2507" s="35">
        <f t="shared" si="637"/>
        <v>0</v>
      </c>
      <c r="AB2507" s="36">
        <f t="shared" si="638"/>
        <v>0</v>
      </c>
      <c r="AC2507" s="37">
        <f t="shared" si="639"/>
        <v>0</v>
      </c>
      <c r="AD2507" s="38"/>
      <c r="AE2507" s="38"/>
      <c r="AF2507" s="39">
        <f t="shared" si="640"/>
        <v>0</v>
      </c>
      <c r="AG2507" s="40"/>
      <c r="AH2507" s="41">
        <f t="shared" si="641"/>
        <v>0</v>
      </c>
      <c r="AI2507" s="42">
        <f t="shared" si="642"/>
        <v>0</v>
      </c>
      <c r="AJ2507" s="43">
        <f t="shared" si="643"/>
        <v>0</v>
      </c>
      <c r="AK2507" s="5" t="str">
        <f>_xlfn.IFNA(VLOOKUP(_xlfn.CONCAT(D2507," - ",S2507),OP!E:F,2,0),"-------------------------------------------NAO DISPONIVEL-------------------------------------------")</f>
        <v>C - RIOCARD</v>
      </c>
      <c r="AL2507" s="7" t="str">
        <f t="shared" si="629"/>
        <v>1 - -------------------------------------------NAO DISPONIVEL------------------------------------------- - 00000002507 - FETRANSPOR</v>
      </c>
      <c r="AM2507" s="7" t="str">
        <f t="shared" si="630"/>
        <v>-------------------------------------------NAO DISPONIVEL-------------------------------------------</v>
      </c>
      <c r="AN2507" s="44" cm="1">
        <f t="array" ref="AN2507">_xlfn.IFS(AJ2507=0,0,AQ2507="INATIVO",2,AQ2507="SEM CADASTRO",4,AQ2507="CPF ATIVO EM OUTRO COMPRADOR",5,AQ2507="NOVO/SEM CARTAO",6,AND(AJ2507&gt;0,AQ2507,""),8)</f>
        <v>0</v>
      </c>
      <c r="AO2507" s="45">
        <f t="shared" si="644"/>
        <v>-10</v>
      </c>
    </row>
    <row r="2508" spans="1:41" x14ac:dyDescent="0.4">
      <c r="A2508" s="21" t="str">
        <f t="shared" si="631"/>
        <v>-------------------------------------------NAO DISPONIVEL-------------------------------------------</v>
      </c>
      <c r="B2508" s="5" t="str">
        <f>_xlfn.IFNA(VLOOKUP(A2508,CNPJ!E:F,2,0),"-------------------------------------------NAO DISPONIVEL-------------------------------------------")</f>
        <v>-------------------------------------------NAO DISPONIVEL-------------------------------------------</v>
      </c>
      <c r="C2508" s="22">
        <v>1</v>
      </c>
      <c r="D2508" s="5" t="str">
        <f>_xlfn.XLOOKUP(R2508,OP!C:C,OP!B:B,,0,1)</f>
        <v>RJ</v>
      </c>
      <c r="E2508" s="23"/>
      <c r="M2508" s="26"/>
      <c r="N2508" s="27"/>
      <c r="O2508" s="28" t="str">
        <f t="shared" si="632"/>
        <v>00000002508</v>
      </c>
      <c r="R2508" s="27" t="s">
        <v>193</v>
      </c>
      <c r="S2508" s="30" t="str">
        <f>_xlfn.IFNA(VLOOKUP(_xlfn.CONCAT(D2508," - ",R2508),OP!A:D,4,0),"-------------------------------------------NAO DISPONIVEL-------------------------------------------")</f>
        <v>FETRANSPOR</v>
      </c>
      <c r="T2508" s="31"/>
      <c r="U2508" s="32"/>
      <c r="V2508" s="31"/>
      <c r="W2508" s="33">
        <f t="shared" si="633"/>
        <v>0</v>
      </c>
      <c r="X2508" s="34">
        <f t="shared" si="634"/>
        <v>0</v>
      </c>
      <c r="Y2508" s="33">
        <f t="shared" si="635"/>
        <v>0</v>
      </c>
      <c r="Z2508" s="33">
        <f t="shared" si="636"/>
        <v>0</v>
      </c>
      <c r="AA2508" s="35">
        <f t="shared" si="637"/>
        <v>0</v>
      </c>
      <c r="AB2508" s="36">
        <f t="shared" si="638"/>
        <v>0</v>
      </c>
      <c r="AC2508" s="37">
        <f t="shared" si="639"/>
        <v>0</v>
      </c>
      <c r="AD2508" s="38"/>
      <c r="AE2508" s="38"/>
      <c r="AF2508" s="39">
        <f t="shared" si="640"/>
        <v>0</v>
      </c>
      <c r="AG2508" s="40"/>
      <c r="AH2508" s="41">
        <f t="shared" si="641"/>
        <v>0</v>
      </c>
      <c r="AI2508" s="42">
        <f t="shared" si="642"/>
        <v>0</v>
      </c>
      <c r="AJ2508" s="43">
        <f t="shared" si="643"/>
        <v>0</v>
      </c>
      <c r="AK2508" s="5" t="str">
        <f>_xlfn.IFNA(VLOOKUP(_xlfn.CONCAT(D2508," - ",S2508),OP!E:F,2,0),"-------------------------------------------NAO DISPONIVEL-------------------------------------------")</f>
        <v>C - RIOCARD</v>
      </c>
      <c r="AL2508" s="7" t="str">
        <f t="shared" si="629"/>
        <v>1 - -------------------------------------------NAO DISPONIVEL------------------------------------------- - 00000002508 - FETRANSPOR</v>
      </c>
      <c r="AM2508" s="7" t="str">
        <f t="shared" si="630"/>
        <v>-------------------------------------------NAO DISPONIVEL-------------------------------------------</v>
      </c>
      <c r="AN2508" s="44" cm="1">
        <f t="array" ref="AN2508">_xlfn.IFS(AJ2508=0,0,AQ2508="INATIVO",2,AQ2508="SEM CADASTRO",4,AQ2508="CPF ATIVO EM OUTRO COMPRADOR",5,AQ2508="NOVO/SEM CARTAO",6,AND(AJ2508&gt;0,AQ2508,""),8)</f>
        <v>0</v>
      </c>
      <c r="AO2508" s="45">
        <f t="shared" si="644"/>
        <v>-10</v>
      </c>
    </row>
    <row r="2509" spans="1:41" x14ac:dyDescent="0.4">
      <c r="A2509" s="21" t="str">
        <f t="shared" si="631"/>
        <v>-------------------------------------------NAO DISPONIVEL-------------------------------------------</v>
      </c>
      <c r="B2509" s="5" t="str">
        <f>_xlfn.IFNA(VLOOKUP(A2509,CNPJ!E:F,2,0),"-------------------------------------------NAO DISPONIVEL-------------------------------------------")</f>
        <v>-------------------------------------------NAO DISPONIVEL-------------------------------------------</v>
      </c>
      <c r="C2509" s="22">
        <v>1</v>
      </c>
      <c r="D2509" s="5" t="str">
        <f>_xlfn.XLOOKUP(R2509,OP!C:C,OP!B:B,,0,1)</f>
        <v>RJ</v>
      </c>
      <c r="E2509" s="23"/>
      <c r="M2509" s="26"/>
      <c r="N2509" s="27"/>
      <c r="O2509" s="28" t="str">
        <f t="shared" si="632"/>
        <v>00000002509</v>
      </c>
      <c r="R2509" s="27" t="s">
        <v>193</v>
      </c>
      <c r="S2509" s="30" t="str">
        <f>_xlfn.IFNA(VLOOKUP(_xlfn.CONCAT(D2509," - ",R2509),OP!A:D,4,0),"-------------------------------------------NAO DISPONIVEL-------------------------------------------")</f>
        <v>FETRANSPOR</v>
      </c>
      <c r="T2509" s="31"/>
      <c r="U2509" s="32"/>
      <c r="V2509" s="31"/>
      <c r="W2509" s="33">
        <f t="shared" si="633"/>
        <v>0</v>
      </c>
      <c r="X2509" s="34">
        <f t="shared" si="634"/>
        <v>0</v>
      </c>
      <c r="Y2509" s="33">
        <f t="shared" si="635"/>
        <v>0</v>
      </c>
      <c r="Z2509" s="33">
        <f t="shared" si="636"/>
        <v>0</v>
      </c>
      <c r="AA2509" s="35">
        <f t="shared" si="637"/>
        <v>0</v>
      </c>
      <c r="AB2509" s="36">
        <f t="shared" si="638"/>
        <v>0</v>
      </c>
      <c r="AC2509" s="37">
        <f t="shared" si="639"/>
        <v>0</v>
      </c>
      <c r="AD2509" s="38"/>
      <c r="AE2509" s="38"/>
      <c r="AF2509" s="39">
        <f t="shared" si="640"/>
        <v>0</v>
      </c>
      <c r="AG2509" s="40"/>
      <c r="AH2509" s="41">
        <f t="shared" si="641"/>
        <v>0</v>
      </c>
      <c r="AI2509" s="42">
        <f t="shared" si="642"/>
        <v>0</v>
      </c>
      <c r="AJ2509" s="43">
        <f t="shared" si="643"/>
        <v>0</v>
      </c>
      <c r="AK2509" s="5" t="str">
        <f>_xlfn.IFNA(VLOOKUP(_xlfn.CONCAT(D2509," - ",S2509),OP!E:F,2,0),"-------------------------------------------NAO DISPONIVEL-------------------------------------------")</f>
        <v>C - RIOCARD</v>
      </c>
      <c r="AL2509" s="7" t="str">
        <f t="shared" si="629"/>
        <v>1 - -------------------------------------------NAO DISPONIVEL------------------------------------------- - 00000002509 - FETRANSPOR</v>
      </c>
      <c r="AM2509" s="7" t="str">
        <f t="shared" si="630"/>
        <v>-------------------------------------------NAO DISPONIVEL-------------------------------------------</v>
      </c>
      <c r="AN2509" s="44" cm="1">
        <f t="array" ref="AN2509">_xlfn.IFS(AJ2509=0,0,AQ2509="INATIVO",2,AQ2509="SEM CADASTRO",4,AQ2509="CPF ATIVO EM OUTRO COMPRADOR",5,AQ2509="NOVO/SEM CARTAO",6,AND(AJ2509&gt;0,AQ2509,""),8)</f>
        <v>0</v>
      </c>
      <c r="AO2509" s="45">
        <f t="shared" si="644"/>
        <v>-10</v>
      </c>
    </row>
    <row r="2510" spans="1:41" x14ac:dyDescent="0.4">
      <c r="A2510" s="21" t="str">
        <f t="shared" si="631"/>
        <v>-------------------------------------------NAO DISPONIVEL-------------------------------------------</v>
      </c>
      <c r="B2510" s="5" t="str">
        <f>_xlfn.IFNA(VLOOKUP(A2510,CNPJ!E:F,2,0),"-------------------------------------------NAO DISPONIVEL-------------------------------------------")</f>
        <v>-------------------------------------------NAO DISPONIVEL-------------------------------------------</v>
      </c>
      <c r="C2510" s="22">
        <v>1</v>
      </c>
      <c r="D2510" s="5" t="str">
        <f>_xlfn.XLOOKUP(R2510,OP!C:C,OP!B:B,,0,1)</f>
        <v>RJ</v>
      </c>
      <c r="E2510" s="23"/>
      <c r="M2510" s="26"/>
      <c r="N2510" s="27"/>
      <c r="O2510" s="28" t="str">
        <f t="shared" si="632"/>
        <v>00000002510</v>
      </c>
      <c r="R2510" s="27" t="s">
        <v>193</v>
      </c>
      <c r="S2510" s="30" t="str">
        <f>_xlfn.IFNA(VLOOKUP(_xlfn.CONCAT(D2510," - ",R2510),OP!A:D,4,0),"-------------------------------------------NAO DISPONIVEL-------------------------------------------")</f>
        <v>FETRANSPOR</v>
      </c>
      <c r="T2510" s="31"/>
      <c r="U2510" s="32"/>
      <c r="V2510" s="31"/>
      <c r="W2510" s="33">
        <f t="shared" si="633"/>
        <v>0</v>
      </c>
      <c r="X2510" s="34">
        <f t="shared" si="634"/>
        <v>0</v>
      </c>
      <c r="Y2510" s="33">
        <f t="shared" si="635"/>
        <v>0</v>
      </c>
      <c r="Z2510" s="33">
        <f t="shared" si="636"/>
        <v>0</v>
      </c>
      <c r="AA2510" s="35">
        <f t="shared" si="637"/>
        <v>0</v>
      </c>
      <c r="AB2510" s="36">
        <f t="shared" si="638"/>
        <v>0</v>
      </c>
      <c r="AC2510" s="37">
        <f t="shared" si="639"/>
        <v>0</v>
      </c>
      <c r="AD2510" s="38"/>
      <c r="AE2510" s="38"/>
      <c r="AF2510" s="39">
        <f t="shared" si="640"/>
        <v>0</v>
      </c>
      <c r="AG2510" s="40"/>
      <c r="AH2510" s="41">
        <f t="shared" si="641"/>
        <v>0</v>
      </c>
      <c r="AI2510" s="42">
        <f t="shared" si="642"/>
        <v>0</v>
      </c>
      <c r="AJ2510" s="43">
        <f t="shared" si="643"/>
        <v>0</v>
      </c>
      <c r="AK2510" s="5" t="str">
        <f>_xlfn.IFNA(VLOOKUP(_xlfn.CONCAT(D2510," - ",S2510),OP!E:F,2,0),"-------------------------------------------NAO DISPONIVEL-------------------------------------------")</f>
        <v>C - RIOCARD</v>
      </c>
      <c r="AL2510" s="7" t="str">
        <f t="shared" si="629"/>
        <v>1 - -------------------------------------------NAO DISPONIVEL------------------------------------------- - 00000002510 - FETRANSPOR</v>
      </c>
      <c r="AM2510" s="7" t="str">
        <f t="shared" si="630"/>
        <v>-------------------------------------------NAO DISPONIVEL-------------------------------------------</v>
      </c>
      <c r="AN2510" s="44" cm="1">
        <f t="array" ref="AN2510">_xlfn.IFS(AJ2510=0,0,AQ2510="INATIVO",2,AQ2510="SEM CADASTRO",4,AQ2510="CPF ATIVO EM OUTRO COMPRADOR",5,AQ2510="NOVO/SEM CARTAO",6,AND(AJ2510&gt;0,AQ2510,""),8)</f>
        <v>0</v>
      </c>
      <c r="AO2510" s="45">
        <f t="shared" si="644"/>
        <v>-10</v>
      </c>
    </row>
    <row r="2511" spans="1:41" x14ac:dyDescent="0.4">
      <c r="A2511" s="21" t="str">
        <f t="shared" si="631"/>
        <v>-------------------------------------------NAO DISPONIVEL-------------------------------------------</v>
      </c>
      <c r="B2511" s="5" t="str">
        <f>_xlfn.IFNA(VLOOKUP(A2511,CNPJ!E:F,2,0),"-------------------------------------------NAO DISPONIVEL-------------------------------------------")</f>
        <v>-------------------------------------------NAO DISPONIVEL-------------------------------------------</v>
      </c>
      <c r="C2511" s="22">
        <v>1</v>
      </c>
      <c r="D2511" s="5" t="str">
        <f>_xlfn.XLOOKUP(R2511,OP!C:C,OP!B:B,,0,1)</f>
        <v>RJ</v>
      </c>
      <c r="E2511" s="23"/>
      <c r="M2511" s="26"/>
      <c r="N2511" s="27"/>
      <c r="O2511" s="28" t="str">
        <f t="shared" si="632"/>
        <v>00000002511</v>
      </c>
      <c r="R2511" s="27" t="s">
        <v>193</v>
      </c>
      <c r="S2511" s="30" t="str">
        <f>_xlfn.IFNA(VLOOKUP(_xlfn.CONCAT(D2511," - ",R2511),OP!A:D,4,0),"-------------------------------------------NAO DISPONIVEL-------------------------------------------")</f>
        <v>FETRANSPOR</v>
      </c>
      <c r="T2511" s="31"/>
      <c r="U2511" s="32"/>
      <c r="V2511" s="31"/>
      <c r="W2511" s="33">
        <f t="shared" si="633"/>
        <v>0</v>
      </c>
      <c r="X2511" s="34">
        <f t="shared" si="634"/>
        <v>0</v>
      </c>
      <c r="Y2511" s="33">
        <f t="shared" si="635"/>
        <v>0</v>
      </c>
      <c r="Z2511" s="33">
        <f t="shared" si="636"/>
        <v>0</v>
      </c>
      <c r="AA2511" s="35">
        <f t="shared" si="637"/>
        <v>0</v>
      </c>
      <c r="AB2511" s="36">
        <f t="shared" si="638"/>
        <v>0</v>
      </c>
      <c r="AC2511" s="37">
        <f t="shared" si="639"/>
        <v>0</v>
      </c>
      <c r="AD2511" s="38"/>
      <c r="AE2511" s="38"/>
      <c r="AF2511" s="39">
        <f t="shared" si="640"/>
        <v>0</v>
      </c>
      <c r="AG2511" s="40"/>
      <c r="AH2511" s="41">
        <f t="shared" si="641"/>
        <v>0</v>
      </c>
      <c r="AI2511" s="42">
        <f t="shared" si="642"/>
        <v>0</v>
      </c>
      <c r="AJ2511" s="43">
        <f t="shared" si="643"/>
        <v>0</v>
      </c>
      <c r="AK2511" s="5" t="str">
        <f>_xlfn.IFNA(VLOOKUP(_xlfn.CONCAT(D2511," - ",S2511),OP!E:F,2,0),"-------------------------------------------NAO DISPONIVEL-------------------------------------------")</f>
        <v>C - RIOCARD</v>
      </c>
      <c r="AL2511" s="7" t="str">
        <f t="shared" si="629"/>
        <v>1 - -------------------------------------------NAO DISPONIVEL------------------------------------------- - 00000002511 - FETRANSPOR</v>
      </c>
      <c r="AM2511" s="7" t="str">
        <f t="shared" si="630"/>
        <v>-------------------------------------------NAO DISPONIVEL-------------------------------------------</v>
      </c>
      <c r="AN2511" s="44" cm="1">
        <f t="array" ref="AN2511">_xlfn.IFS(AJ2511=0,0,AQ2511="INATIVO",2,AQ2511="SEM CADASTRO",4,AQ2511="CPF ATIVO EM OUTRO COMPRADOR",5,AQ2511="NOVO/SEM CARTAO",6,AND(AJ2511&gt;0,AQ2511,""),8)</f>
        <v>0</v>
      </c>
      <c r="AO2511" s="45">
        <f t="shared" si="644"/>
        <v>-10</v>
      </c>
    </row>
    <row r="2512" spans="1:41" x14ac:dyDescent="0.4">
      <c r="A2512" s="21" t="str">
        <f t="shared" si="631"/>
        <v>-------------------------------------------NAO DISPONIVEL-------------------------------------------</v>
      </c>
      <c r="B2512" s="5" t="str">
        <f>_xlfn.IFNA(VLOOKUP(A2512,CNPJ!E:F,2,0),"-------------------------------------------NAO DISPONIVEL-------------------------------------------")</f>
        <v>-------------------------------------------NAO DISPONIVEL-------------------------------------------</v>
      </c>
      <c r="C2512" s="22">
        <v>1</v>
      </c>
      <c r="D2512" s="5" t="str">
        <f>_xlfn.XLOOKUP(R2512,OP!C:C,OP!B:B,,0,1)</f>
        <v>RJ</v>
      </c>
      <c r="E2512" s="23"/>
      <c r="M2512" s="26"/>
      <c r="N2512" s="27"/>
      <c r="O2512" s="28" t="str">
        <f t="shared" si="632"/>
        <v>00000002512</v>
      </c>
      <c r="R2512" s="27" t="s">
        <v>193</v>
      </c>
      <c r="S2512" s="30" t="str">
        <f>_xlfn.IFNA(VLOOKUP(_xlfn.CONCAT(D2512," - ",R2512),OP!A:D,4,0),"-------------------------------------------NAO DISPONIVEL-------------------------------------------")</f>
        <v>FETRANSPOR</v>
      </c>
      <c r="T2512" s="31"/>
      <c r="U2512" s="32"/>
      <c r="V2512" s="31"/>
      <c r="W2512" s="33">
        <f t="shared" si="633"/>
        <v>0</v>
      </c>
      <c r="X2512" s="34">
        <f t="shared" si="634"/>
        <v>0</v>
      </c>
      <c r="Y2512" s="33">
        <f t="shared" si="635"/>
        <v>0</v>
      </c>
      <c r="Z2512" s="33">
        <f t="shared" si="636"/>
        <v>0</v>
      </c>
      <c r="AA2512" s="35">
        <f t="shared" si="637"/>
        <v>0</v>
      </c>
      <c r="AB2512" s="36">
        <f t="shared" si="638"/>
        <v>0</v>
      </c>
      <c r="AC2512" s="37">
        <f t="shared" si="639"/>
        <v>0</v>
      </c>
      <c r="AD2512" s="38"/>
      <c r="AE2512" s="38"/>
      <c r="AF2512" s="39">
        <f t="shared" si="640"/>
        <v>0</v>
      </c>
      <c r="AG2512" s="40"/>
      <c r="AH2512" s="41">
        <f t="shared" si="641"/>
        <v>0</v>
      </c>
      <c r="AI2512" s="42">
        <f t="shared" si="642"/>
        <v>0</v>
      </c>
      <c r="AJ2512" s="43">
        <f t="shared" si="643"/>
        <v>0</v>
      </c>
      <c r="AK2512" s="5" t="str">
        <f>_xlfn.IFNA(VLOOKUP(_xlfn.CONCAT(D2512," - ",S2512),OP!E:F,2,0),"-------------------------------------------NAO DISPONIVEL-------------------------------------------")</f>
        <v>C - RIOCARD</v>
      </c>
      <c r="AL2512" s="7" t="str">
        <f t="shared" si="629"/>
        <v>1 - -------------------------------------------NAO DISPONIVEL------------------------------------------- - 00000002512 - FETRANSPOR</v>
      </c>
      <c r="AM2512" s="7" t="str">
        <f t="shared" si="630"/>
        <v>-------------------------------------------NAO DISPONIVEL-------------------------------------------</v>
      </c>
      <c r="AN2512" s="44" cm="1">
        <f t="array" ref="AN2512">_xlfn.IFS(AJ2512=0,0,AQ2512="INATIVO",2,AQ2512="SEM CADASTRO",4,AQ2512="CPF ATIVO EM OUTRO COMPRADOR",5,AQ2512="NOVO/SEM CARTAO",6,AND(AJ2512&gt;0,AQ2512,""),8)</f>
        <v>0</v>
      </c>
      <c r="AO2512" s="45">
        <f t="shared" si="644"/>
        <v>-10</v>
      </c>
    </row>
    <row r="2513" spans="1:41" x14ac:dyDescent="0.4">
      <c r="A2513" s="21" t="str">
        <f t="shared" si="631"/>
        <v>-------------------------------------------NAO DISPONIVEL-------------------------------------------</v>
      </c>
      <c r="B2513" s="5" t="str">
        <f>_xlfn.IFNA(VLOOKUP(A2513,CNPJ!E:F,2,0),"-------------------------------------------NAO DISPONIVEL-------------------------------------------")</f>
        <v>-------------------------------------------NAO DISPONIVEL-------------------------------------------</v>
      </c>
      <c r="C2513" s="22">
        <v>1</v>
      </c>
      <c r="D2513" s="5" t="str">
        <f>_xlfn.XLOOKUP(R2513,OP!C:C,OP!B:B,,0,1)</f>
        <v>RJ</v>
      </c>
      <c r="E2513" s="23"/>
      <c r="M2513" s="26"/>
      <c r="N2513" s="27"/>
      <c r="O2513" s="28" t="str">
        <f t="shared" si="632"/>
        <v>00000002513</v>
      </c>
      <c r="R2513" s="27" t="s">
        <v>193</v>
      </c>
      <c r="S2513" s="30" t="str">
        <f>_xlfn.IFNA(VLOOKUP(_xlfn.CONCAT(D2513," - ",R2513),OP!A:D,4,0),"-------------------------------------------NAO DISPONIVEL-------------------------------------------")</f>
        <v>FETRANSPOR</v>
      </c>
      <c r="T2513" s="31"/>
      <c r="U2513" s="32"/>
      <c r="V2513" s="31"/>
      <c r="W2513" s="33">
        <f t="shared" si="633"/>
        <v>0</v>
      </c>
      <c r="X2513" s="34">
        <f t="shared" si="634"/>
        <v>0</v>
      </c>
      <c r="Y2513" s="33">
        <f t="shared" si="635"/>
        <v>0</v>
      </c>
      <c r="Z2513" s="33">
        <f t="shared" si="636"/>
        <v>0</v>
      </c>
      <c r="AA2513" s="35">
        <f t="shared" si="637"/>
        <v>0</v>
      </c>
      <c r="AB2513" s="36">
        <f t="shared" si="638"/>
        <v>0</v>
      </c>
      <c r="AC2513" s="37">
        <f t="shared" si="639"/>
        <v>0</v>
      </c>
      <c r="AD2513" s="38"/>
      <c r="AE2513" s="38"/>
      <c r="AF2513" s="39">
        <f t="shared" si="640"/>
        <v>0</v>
      </c>
      <c r="AG2513" s="40"/>
      <c r="AH2513" s="41">
        <f t="shared" si="641"/>
        <v>0</v>
      </c>
      <c r="AI2513" s="42">
        <f t="shared" si="642"/>
        <v>0</v>
      </c>
      <c r="AJ2513" s="43">
        <f t="shared" si="643"/>
        <v>0</v>
      </c>
      <c r="AK2513" s="5" t="str">
        <f>_xlfn.IFNA(VLOOKUP(_xlfn.CONCAT(D2513," - ",S2513),OP!E:F,2,0),"-------------------------------------------NAO DISPONIVEL-------------------------------------------")</f>
        <v>C - RIOCARD</v>
      </c>
      <c r="AL2513" s="7" t="str">
        <f t="shared" si="629"/>
        <v>1 - -------------------------------------------NAO DISPONIVEL------------------------------------------- - 00000002513 - FETRANSPOR</v>
      </c>
      <c r="AM2513" s="7" t="str">
        <f t="shared" si="630"/>
        <v>-------------------------------------------NAO DISPONIVEL-------------------------------------------</v>
      </c>
      <c r="AN2513" s="44" cm="1">
        <f t="array" ref="AN2513">_xlfn.IFS(AJ2513=0,0,AQ2513="INATIVO",2,AQ2513="SEM CADASTRO",4,AQ2513="CPF ATIVO EM OUTRO COMPRADOR",5,AQ2513="NOVO/SEM CARTAO",6,AND(AJ2513&gt;0,AQ2513,""),8)</f>
        <v>0</v>
      </c>
      <c r="AO2513" s="45">
        <f t="shared" si="644"/>
        <v>-10</v>
      </c>
    </row>
    <row r="2514" spans="1:41" x14ac:dyDescent="0.4">
      <c r="A2514" s="21" t="str">
        <f t="shared" si="631"/>
        <v>-------------------------------------------NAO DISPONIVEL-------------------------------------------</v>
      </c>
      <c r="B2514" s="5" t="str">
        <f>_xlfn.IFNA(VLOOKUP(A2514,CNPJ!E:F,2,0),"-------------------------------------------NAO DISPONIVEL-------------------------------------------")</f>
        <v>-------------------------------------------NAO DISPONIVEL-------------------------------------------</v>
      </c>
      <c r="C2514" s="22">
        <v>1</v>
      </c>
      <c r="D2514" s="5" t="str">
        <f>_xlfn.XLOOKUP(R2514,OP!C:C,OP!B:B,,0,1)</f>
        <v>RJ</v>
      </c>
      <c r="E2514" s="23"/>
      <c r="M2514" s="26"/>
      <c r="N2514" s="27"/>
      <c r="O2514" s="28" t="str">
        <f t="shared" si="632"/>
        <v>00000002514</v>
      </c>
      <c r="R2514" s="27" t="s">
        <v>193</v>
      </c>
      <c r="S2514" s="30" t="str">
        <f>_xlfn.IFNA(VLOOKUP(_xlfn.CONCAT(D2514," - ",R2514),OP!A:D,4,0),"-------------------------------------------NAO DISPONIVEL-------------------------------------------")</f>
        <v>FETRANSPOR</v>
      </c>
      <c r="T2514" s="31"/>
      <c r="U2514" s="32"/>
      <c r="V2514" s="31"/>
      <c r="W2514" s="33">
        <f t="shared" si="633"/>
        <v>0</v>
      </c>
      <c r="X2514" s="34">
        <f t="shared" si="634"/>
        <v>0</v>
      </c>
      <c r="Y2514" s="33">
        <f t="shared" si="635"/>
        <v>0</v>
      </c>
      <c r="Z2514" s="33">
        <f t="shared" si="636"/>
        <v>0</v>
      </c>
      <c r="AA2514" s="35">
        <f t="shared" si="637"/>
        <v>0</v>
      </c>
      <c r="AB2514" s="36">
        <f t="shared" si="638"/>
        <v>0</v>
      </c>
      <c r="AC2514" s="37">
        <f t="shared" si="639"/>
        <v>0</v>
      </c>
      <c r="AD2514" s="38"/>
      <c r="AE2514" s="38"/>
      <c r="AF2514" s="39">
        <f t="shared" si="640"/>
        <v>0</v>
      </c>
      <c r="AG2514" s="40"/>
      <c r="AH2514" s="41">
        <f t="shared" si="641"/>
        <v>0</v>
      </c>
      <c r="AI2514" s="42">
        <f t="shared" si="642"/>
        <v>0</v>
      </c>
      <c r="AJ2514" s="43">
        <f t="shared" si="643"/>
        <v>0</v>
      </c>
      <c r="AK2514" s="5" t="str">
        <f>_xlfn.IFNA(VLOOKUP(_xlfn.CONCAT(D2514," - ",S2514),OP!E:F,2,0),"-------------------------------------------NAO DISPONIVEL-------------------------------------------")</f>
        <v>C - RIOCARD</v>
      </c>
      <c r="AL2514" s="7" t="str">
        <f t="shared" si="629"/>
        <v>1 - -------------------------------------------NAO DISPONIVEL------------------------------------------- - 00000002514 - FETRANSPOR</v>
      </c>
      <c r="AM2514" s="7" t="str">
        <f t="shared" si="630"/>
        <v>-------------------------------------------NAO DISPONIVEL-------------------------------------------</v>
      </c>
      <c r="AN2514" s="44" cm="1">
        <f t="array" ref="AN2514">_xlfn.IFS(AJ2514=0,0,AQ2514="INATIVO",2,AQ2514="SEM CADASTRO",4,AQ2514="CPF ATIVO EM OUTRO COMPRADOR",5,AQ2514="NOVO/SEM CARTAO",6,AND(AJ2514&gt;0,AQ2514,""),8)</f>
        <v>0</v>
      </c>
      <c r="AO2514" s="45">
        <f t="shared" si="644"/>
        <v>-10</v>
      </c>
    </row>
    <row r="2515" spans="1:41" x14ac:dyDescent="0.4">
      <c r="A2515" s="21" t="str">
        <f t="shared" si="631"/>
        <v>-------------------------------------------NAO DISPONIVEL-------------------------------------------</v>
      </c>
      <c r="B2515" s="5" t="str">
        <f>_xlfn.IFNA(VLOOKUP(A2515,CNPJ!E:F,2,0),"-------------------------------------------NAO DISPONIVEL-------------------------------------------")</f>
        <v>-------------------------------------------NAO DISPONIVEL-------------------------------------------</v>
      </c>
      <c r="C2515" s="22">
        <v>1</v>
      </c>
      <c r="D2515" s="5" t="str">
        <f>_xlfn.XLOOKUP(R2515,OP!C:C,OP!B:B,,0,1)</f>
        <v>RJ</v>
      </c>
      <c r="E2515" s="23"/>
      <c r="M2515" s="26"/>
      <c r="N2515" s="27"/>
      <c r="O2515" s="28" t="str">
        <f t="shared" si="632"/>
        <v>00000002515</v>
      </c>
      <c r="R2515" s="27" t="s">
        <v>193</v>
      </c>
      <c r="S2515" s="30" t="str">
        <f>_xlfn.IFNA(VLOOKUP(_xlfn.CONCAT(D2515," - ",R2515),OP!A:D,4,0),"-------------------------------------------NAO DISPONIVEL-------------------------------------------")</f>
        <v>FETRANSPOR</v>
      </c>
      <c r="T2515" s="31"/>
      <c r="U2515" s="32"/>
      <c r="V2515" s="31"/>
      <c r="W2515" s="33">
        <f t="shared" si="633"/>
        <v>0</v>
      </c>
      <c r="X2515" s="34">
        <f t="shared" si="634"/>
        <v>0</v>
      </c>
      <c r="Y2515" s="33">
        <f t="shared" si="635"/>
        <v>0</v>
      </c>
      <c r="Z2515" s="33">
        <f t="shared" si="636"/>
        <v>0</v>
      </c>
      <c r="AA2515" s="35">
        <f t="shared" si="637"/>
        <v>0</v>
      </c>
      <c r="AB2515" s="36">
        <f t="shared" si="638"/>
        <v>0</v>
      </c>
      <c r="AC2515" s="37">
        <f t="shared" si="639"/>
        <v>0</v>
      </c>
      <c r="AD2515" s="38"/>
      <c r="AE2515" s="38"/>
      <c r="AF2515" s="39">
        <f t="shared" si="640"/>
        <v>0</v>
      </c>
      <c r="AG2515" s="40"/>
      <c r="AH2515" s="41">
        <f t="shared" si="641"/>
        <v>0</v>
      </c>
      <c r="AI2515" s="42">
        <f t="shared" si="642"/>
        <v>0</v>
      </c>
      <c r="AJ2515" s="43">
        <f t="shared" si="643"/>
        <v>0</v>
      </c>
      <c r="AK2515" s="5" t="str">
        <f>_xlfn.IFNA(VLOOKUP(_xlfn.CONCAT(D2515," - ",S2515),OP!E:F,2,0),"-------------------------------------------NAO DISPONIVEL-------------------------------------------")</f>
        <v>C - RIOCARD</v>
      </c>
      <c r="AL2515" s="7" t="str">
        <f t="shared" si="629"/>
        <v>1 - -------------------------------------------NAO DISPONIVEL------------------------------------------- - 00000002515 - FETRANSPOR</v>
      </c>
      <c r="AM2515" s="7" t="str">
        <f t="shared" si="630"/>
        <v>-------------------------------------------NAO DISPONIVEL-------------------------------------------</v>
      </c>
      <c r="AN2515" s="44" cm="1">
        <f t="array" ref="AN2515">_xlfn.IFS(AJ2515=0,0,AQ2515="INATIVO",2,AQ2515="SEM CADASTRO",4,AQ2515="CPF ATIVO EM OUTRO COMPRADOR",5,AQ2515="NOVO/SEM CARTAO",6,AND(AJ2515&gt;0,AQ2515,""),8)</f>
        <v>0</v>
      </c>
      <c r="AO2515" s="45">
        <f t="shared" si="644"/>
        <v>-10</v>
      </c>
    </row>
    <row r="2516" spans="1:41" x14ac:dyDescent="0.4">
      <c r="A2516" s="21" t="str">
        <f t="shared" si="631"/>
        <v>-------------------------------------------NAO DISPONIVEL-------------------------------------------</v>
      </c>
      <c r="B2516" s="5" t="str">
        <f>_xlfn.IFNA(VLOOKUP(A2516,CNPJ!E:F,2,0),"-------------------------------------------NAO DISPONIVEL-------------------------------------------")</f>
        <v>-------------------------------------------NAO DISPONIVEL-------------------------------------------</v>
      </c>
      <c r="C2516" s="22">
        <v>1</v>
      </c>
      <c r="D2516" s="5" t="str">
        <f>_xlfn.XLOOKUP(R2516,OP!C:C,OP!B:B,,0,1)</f>
        <v>RJ</v>
      </c>
      <c r="E2516" s="23"/>
      <c r="M2516" s="26"/>
      <c r="N2516" s="27"/>
      <c r="O2516" s="28" t="str">
        <f t="shared" si="632"/>
        <v>00000002516</v>
      </c>
      <c r="R2516" s="27" t="s">
        <v>193</v>
      </c>
      <c r="S2516" s="30" t="str">
        <f>_xlfn.IFNA(VLOOKUP(_xlfn.CONCAT(D2516," - ",R2516),OP!A:D,4,0),"-------------------------------------------NAO DISPONIVEL-------------------------------------------")</f>
        <v>FETRANSPOR</v>
      </c>
      <c r="T2516" s="31"/>
      <c r="U2516" s="32"/>
      <c r="V2516" s="31"/>
      <c r="W2516" s="33">
        <f t="shared" si="633"/>
        <v>0</v>
      </c>
      <c r="X2516" s="34">
        <f t="shared" si="634"/>
        <v>0</v>
      </c>
      <c r="Y2516" s="33">
        <f t="shared" si="635"/>
        <v>0</v>
      </c>
      <c r="Z2516" s="33">
        <f t="shared" si="636"/>
        <v>0</v>
      </c>
      <c r="AA2516" s="35">
        <f t="shared" si="637"/>
        <v>0</v>
      </c>
      <c r="AB2516" s="36">
        <f t="shared" si="638"/>
        <v>0</v>
      </c>
      <c r="AC2516" s="37">
        <f t="shared" si="639"/>
        <v>0</v>
      </c>
      <c r="AD2516" s="38"/>
      <c r="AE2516" s="38"/>
      <c r="AF2516" s="39">
        <f t="shared" si="640"/>
        <v>0</v>
      </c>
      <c r="AG2516" s="40"/>
      <c r="AH2516" s="41">
        <f t="shared" si="641"/>
        <v>0</v>
      </c>
      <c r="AI2516" s="42">
        <f t="shared" si="642"/>
        <v>0</v>
      </c>
      <c r="AJ2516" s="43">
        <f t="shared" si="643"/>
        <v>0</v>
      </c>
      <c r="AK2516" s="5" t="str">
        <f>_xlfn.IFNA(VLOOKUP(_xlfn.CONCAT(D2516," - ",S2516),OP!E:F,2,0),"-------------------------------------------NAO DISPONIVEL-------------------------------------------")</f>
        <v>C - RIOCARD</v>
      </c>
      <c r="AL2516" s="7" t="str">
        <f t="shared" si="629"/>
        <v>1 - -------------------------------------------NAO DISPONIVEL------------------------------------------- - 00000002516 - FETRANSPOR</v>
      </c>
      <c r="AM2516" s="7" t="str">
        <f t="shared" si="630"/>
        <v>-------------------------------------------NAO DISPONIVEL-------------------------------------------</v>
      </c>
      <c r="AN2516" s="44" cm="1">
        <f t="array" ref="AN2516">_xlfn.IFS(AJ2516=0,0,AQ2516="INATIVO",2,AQ2516="SEM CADASTRO",4,AQ2516="CPF ATIVO EM OUTRO COMPRADOR",5,AQ2516="NOVO/SEM CARTAO",6,AND(AJ2516&gt;0,AQ2516,""),8)</f>
        <v>0</v>
      </c>
      <c r="AO2516" s="45">
        <f t="shared" si="644"/>
        <v>-10</v>
      </c>
    </row>
    <row r="2517" spans="1:41" x14ac:dyDescent="0.4">
      <c r="A2517" s="21" t="str">
        <f t="shared" si="631"/>
        <v>-------------------------------------------NAO DISPONIVEL-------------------------------------------</v>
      </c>
      <c r="B2517" s="5" t="str">
        <f>_xlfn.IFNA(VLOOKUP(A2517,CNPJ!E:F,2,0),"-------------------------------------------NAO DISPONIVEL-------------------------------------------")</f>
        <v>-------------------------------------------NAO DISPONIVEL-------------------------------------------</v>
      </c>
      <c r="C2517" s="22">
        <v>1</v>
      </c>
      <c r="D2517" s="5" t="str">
        <f>_xlfn.XLOOKUP(R2517,OP!C:C,OP!B:B,,0,1)</f>
        <v>RJ</v>
      </c>
      <c r="E2517" s="23"/>
      <c r="M2517" s="26"/>
      <c r="N2517" s="27"/>
      <c r="O2517" s="28" t="str">
        <f t="shared" si="632"/>
        <v>00000002517</v>
      </c>
      <c r="R2517" s="27" t="s">
        <v>193</v>
      </c>
      <c r="S2517" s="30" t="str">
        <f>_xlfn.IFNA(VLOOKUP(_xlfn.CONCAT(D2517," - ",R2517),OP!A:D,4,0),"-------------------------------------------NAO DISPONIVEL-------------------------------------------")</f>
        <v>FETRANSPOR</v>
      </c>
      <c r="T2517" s="31"/>
      <c r="U2517" s="32"/>
      <c r="V2517" s="31"/>
      <c r="W2517" s="33">
        <f t="shared" si="633"/>
        <v>0</v>
      </c>
      <c r="X2517" s="34">
        <f t="shared" si="634"/>
        <v>0</v>
      </c>
      <c r="Y2517" s="33">
        <f t="shared" si="635"/>
        <v>0</v>
      </c>
      <c r="Z2517" s="33">
        <f t="shared" si="636"/>
        <v>0</v>
      </c>
      <c r="AA2517" s="35">
        <f t="shared" si="637"/>
        <v>0</v>
      </c>
      <c r="AB2517" s="36">
        <f t="shared" si="638"/>
        <v>0</v>
      </c>
      <c r="AC2517" s="37">
        <f t="shared" si="639"/>
        <v>0</v>
      </c>
      <c r="AD2517" s="38"/>
      <c r="AE2517" s="38"/>
      <c r="AF2517" s="39">
        <f t="shared" si="640"/>
        <v>0</v>
      </c>
      <c r="AG2517" s="40"/>
      <c r="AH2517" s="41">
        <f t="shared" si="641"/>
        <v>0</v>
      </c>
      <c r="AI2517" s="42">
        <f t="shared" si="642"/>
        <v>0</v>
      </c>
      <c r="AJ2517" s="43">
        <f t="shared" si="643"/>
        <v>0</v>
      </c>
      <c r="AK2517" s="5" t="str">
        <f>_xlfn.IFNA(VLOOKUP(_xlfn.CONCAT(D2517," - ",S2517),OP!E:F,2,0),"-------------------------------------------NAO DISPONIVEL-------------------------------------------")</f>
        <v>C - RIOCARD</v>
      </c>
      <c r="AL2517" s="7" t="str">
        <f t="shared" si="629"/>
        <v>1 - -------------------------------------------NAO DISPONIVEL------------------------------------------- - 00000002517 - FETRANSPOR</v>
      </c>
      <c r="AM2517" s="7" t="str">
        <f t="shared" si="630"/>
        <v>-------------------------------------------NAO DISPONIVEL-------------------------------------------</v>
      </c>
      <c r="AN2517" s="44" cm="1">
        <f t="array" ref="AN2517">_xlfn.IFS(AJ2517=0,0,AQ2517="INATIVO",2,AQ2517="SEM CADASTRO",4,AQ2517="CPF ATIVO EM OUTRO COMPRADOR",5,AQ2517="NOVO/SEM CARTAO",6,AND(AJ2517&gt;0,AQ2517,""),8)</f>
        <v>0</v>
      </c>
      <c r="AO2517" s="45">
        <f t="shared" si="644"/>
        <v>-10</v>
      </c>
    </row>
    <row r="2518" spans="1:41" x14ac:dyDescent="0.4">
      <c r="A2518" s="21" t="str">
        <f t="shared" si="631"/>
        <v>-------------------------------------------NAO DISPONIVEL-------------------------------------------</v>
      </c>
      <c r="B2518" s="5" t="str">
        <f>_xlfn.IFNA(VLOOKUP(A2518,CNPJ!E:F,2,0),"-------------------------------------------NAO DISPONIVEL-------------------------------------------")</f>
        <v>-------------------------------------------NAO DISPONIVEL-------------------------------------------</v>
      </c>
      <c r="C2518" s="22">
        <v>1</v>
      </c>
      <c r="D2518" s="5" t="str">
        <f>_xlfn.XLOOKUP(R2518,OP!C:C,OP!B:B,,0,1)</f>
        <v>RJ</v>
      </c>
      <c r="E2518" s="23"/>
      <c r="M2518" s="26"/>
      <c r="N2518" s="27"/>
      <c r="O2518" s="28" t="str">
        <f t="shared" si="632"/>
        <v>00000002518</v>
      </c>
      <c r="R2518" s="27" t="s">
        <v>193</v>
      </c>
      <c r="S2518" s="30" t="str">
        <f>_xlfn.IFNA(VLOOKUP(_xlfn.CONCAT(D2518," - ",R2518),OP!A:D,4,0),"-------------------------------------------NAO DISPONIVEL-------------------------------------------")</f>
        <v>FETRANSPOR</v>
      </c>
      <c r="T2518" s="31"/>
      <c r="U2518" s="32"/>
      <c r="V2518" s="31"/>
      <c r="W2518" s="33">
        <f t="shared" si="633"/>
        <v>0</v>
      </c>
      <c r="X2518" s="34">
        <f t="shared" si="634"/>
        <v>0</v>
      </c>
      <c r="Y2518" s="33">
        <f t="shared" si="635"/>
        <v>0</v>
      </c>
      <c r="Z2518" s="33">
        <f t="shared" si="636"/>
        <v>0</v>
      </c>
      <c r="AA2518" s="35">
        <f t="shared" si="637"/>
        <v>0</v>
      </c>
      <c r="AB2518" s="36">
        <f t="shared" si="638"/>
        <v>0</v>
      </c>
      <c r="AC2518" s="37">
        <f t="shared" si="639"/>
        <v>0</v>
      </c>
      <c r="AD2518" s="38"/>
      <c r="AE2518" s="38"/>
      <c r="AF2518" s="39">
        <f t="shared" si="640"/>
        <v>0</v>
      </c>
      <c r="AG2518" s="40"/>
      <c r="AH2518" s="41">
        <f t="shared" si="641"/>
        <v>0</v>
      </c>
      <c r="AI2518" s="42">
        <f t="shared" si="642"/>
        <v>0</v>
      </c>
      <c r="AJ2518" s="43">
        <f t="shared" si="643"/>
        <v>0</v>
      </c>
      <c r="AK2518" s="5" t="str">
        <f>_xlfn.IFNA(VLOOKUP(_xlfn.CONCAT(D2518," - ",S2518),OP!E:F,2,0),"-------------------------------------------NAO DISPONIVEL-------------------------------------------")</f>
        <v>C - RIOCARD</v>
      </c>
      <c r="AL2518" s="7" t="str">
        <f t="shared" si="629"/>
        <v>1 - -------------------------------------------NAO DISPONIVEL------------------------------------------- - 00000002518 - FETRANSPOR</v>
      </c>
      <c r="AM2518" s="7" t="str">
        <f t="shared" si="630"/>
        <v>-------------------------------------------NAO DISPONIVEL-------------------------------------------</v>
      </c>
      <c r="AN2518" s="44" cm="1">
        <f t="array" ref="AN2518">_xlfn.IFS(AJ2518=0,0,AQ2518="INATIVO",2,AQ2518="SEM CADASTRO",4,AQ2518="CPF ATIVO EM OUTRO COMPRADOR",5,AQ2518="NOVO/SEM CARTAO",6,AND(AJ2518&gt;0,AQ2518,""),8)</f>
        <v>0</v>
      </c>
      <c r="AO2518" s="45">
        <f t="shared" si="644"/>
        <v>-10</v>
      </c>
    </row>
    <row r="2519" spans="1:41" x14ac:dyDescent="0.4">
      <c r="A2519" s="21" t="str">
        <f t="shared" si="631"/>
        <v>-------------------------------------------NAO DISPONIVEL-------------------------------------------</v>
      </c>
      <c r="B2519" s="5" t="str">
        <f>_xlfn.IFNA(VLOOKUP(A2519,CNPJ!E:F,2,0),"-------------------------------------------NAO DISPONIVEL-------------------------------------------")</f>
        <v>-------------------------------------------NAO DISPONIVEL-------------------------------------------</v>
      </c>
      <c r="C2519" s="22">
        <v>1</v>
      </c>
      <c r="D2519" s="5" t="str">
        <f>_xlfn.XLOOKUP(R2519,OP!C:C,OP!B:B,,0,1)</f>
        <v>RJ</v>
      </c>
      <c r="E2519" s="23"/>
      <c r="M2519" s="26"/>
      <c r="N2519" s="27"/>
      <c r="O2519" s="28" t="str">
        <f t="shared" si="632"/>
        <v>00000002519</v>
      </c>
      <c r="R2519" s="27" t="s">
        <v>193</v>
      </c>
      <c r="S2519" s="30" t="str">
        <f>_xlfn.IFNA(VLOOKUP(_xlfn.CONCAT(D2519," - ",R2519),OP!A:D,4,0),"-------------------------------------------NAO DISPONIVEL-------------------------------------------")</f>
        <v>FETRANSPOR</v>
      </c>
      <c r="T2519" s="31"/>
      <c r="U2519" s="32"/>
      <c r="V2519" s="31"/>
      <c r="W2519" s="33">
        <f t="shared" si="633"/>
        <v>0</v>
      </c>
      <c r="X2519" s="34">
        <f t="shared" si="634"/>
        <v>0</v>
      </c>
      <c r="Y2519" s="33">
        <f t="shared" si="635"/>
        <v>0</v>
      </c>
      <c r="Z2519" s="33">
        <f t="shared" si="636"/>
        <v>0</v>
      </c>
      <c r="AA2519" s="35">
        <f t="shared" si="637"/>
        <v>0</v>
      </c>
      <c r="AB2519" s="36">
        <f t="shared" si="638"/>
        <v>0</v>
      </c>
      <c r="AC2519" s="37">
        <f t="shared" si="639"/>
        <v>0</v>
      </c>
      <c r="AD2519" s="38"/>
      <c r="AE2519" s="38"/>
      <c r="AF2519" s="39">
        <f t="shared" si="640"/>
        <v>0</v>
      </c>
      <c r="AG2519" s="40"/>
      <c r="AH2519" s="41">
        <f t="shared" si="641"/>
        <v>0</v>
      </c>
      <c r="AI2519" s="42">
        <f t="shared" si="642"/>
        <v>0</v>
      </c>
      <c r="AJ2519" s="43">
        <f t="shared" si="643"/>
        <v>0</v>
      </c>
      <c r="AK2519" s="5" t="str">
        <f>_xlfn.IFNA(VLOOKUP(_xlfn.CONCAT(D2519," - ",S2519),OP!E:F,2,0),"-------------------------------------------NAO DISPONIVEL-------------------------------------------")</f>
        <v>C - RIOCARD</v>
      </c>
      <c r="AL2519" s="7" t="str">
        <f t="shared" si="629"/>
        <v>1 - -------------------------------------------NAO DISPONIVEL------------------------------------------- - 00000002519 - FETRANSPOR</v>
      </c>
      <c r="AM2519" s="7" t="str">
        <f t="shared" si="630"/>
        <v>-------------------------------------------NAO DISPONIVEL-------------------------------------------</v>
      </c>
      <c r="AN2519" s="44" cm="1">
        <f t="array" ref="AN2519">_xlfn.IFS(AJ2519=0,0,AQ2519="INATIVO",2,AQ2519="SEM CADASTRO",4,AQ2519="CPF ATIVO EM OUTRO COMPRADOR",5,AQ2519="NOVO/SEM CARTAO",6,AND(AJ2519&gt;0,AQ2519,""),8)</f>
        <v>0</v>
      </c>
      <c r="AO2519" s="45">
        <f t="shared" si="644"/>
        <v>-10</v>
      </c>
    </row>
    <row r="2520" spans="1:41" x14ac:dyDescent="0.4">
      <c r="A2520" s="21" t="str">
        <f t="shared" si="631"/>
        <v>-------------------------------------------NAO DISPONIVEL-------------------------------------------</v>
      </c>
      <c r="B2520" s="5" t="str">
        <f>_xlfn.IFNA(VLOOKUP(A2520,CNPJ!E:F,2,0),"-------------------------------------------NAO DISPONIVEL-------------------------------------------")</f>
        <v>-------------------------------------------NAO DISPONIVEL-------------------------------------------</v>
      </c>
      <c r="C2520" s="22">
        <v>1</v>
      </c>
      <c r="D2520" s="5" t="str">
        <f>_xlfn.XLOOKUP(R2520,OP!C:C,OP!B:B,,0,1)</f>
        <v>RJ</v>
      </c>
      <c r="E2520" s="23"/>
      <c r="M2520" s="26"/>
      <c r="N2520" s="27"/>
      <c r="O2520" s="28" t="str">
        <f t="shared" si="632"/>
        <v>00000002520</v>
      </c>
      <c r="R2520" s="27" t="s">
        <v>193</v>
      </c>
      <c r="S2520" s="30" t="str">
        <f>_xlfn.IFNA(VLOOKUP(_xlfn.CONCAT(D2520," - ",R2520),OP!A:D,4,0),"-------------------------------------------NAO DISPONIVEL-------------------------------------------")</f>
        <v>FETRANSPOR</v>
      </c>
      <c r="T2520" s="31"/>
      <c r="U2520" s="32"/>
      <c r="V2520" s="31"/>
      <c r="W2520" s="33">
        <f t="shared" si="633"/>
        <v>0</v>
      </c>
      <c r="X2520" s="34">
        <f t="shared" si="634"/>
        <v>0</v>
      </c>
      <c r="Y2520" s="33">
        <f t="shared" si="635"/>
        <v>0</v>
      </c>
      <c r="Z2520" s="33">
        <f t="shared" si="636"/>
        <v>0</v>
      </c>
      <c r="AA2520" s="35">
        <f t="shared" si="637"/>
        <v>0</v>
      </c>
      <c r="AB2520" s="36">
        <f t="shared" si="638"/>
        <v>0</v>
      </c>
      <c r="AC2520" s="37">
        <f t="shared" si="639"/>
        <v>0</v>
      </c>
      <c r="AD2520" s="38"/>
      <c r="AE2520" s="38"/>
      <c r="AF2520" s="39">
        <f t="shared" si="640"/>
        <v>0</v>
      </c>
      <c r="AG2520" s="40"/>
      <c r="AH2520" s="41">
        <f t="shared" si="641"/>
        <v>0</v>
      </c>
      <c r="AI2520" s="42">
        <f t="shared" si="642"/>
        <v>0</v>
      </c>
      <c r="AJ2520" s="43">
        <f t="shared" si="643"/>
        <v>0</v>
      </c>
      <c r="AK2520" s="5" t="str">
        <f>_xlfn.IFNA(VLOOKUP(_xlfn.CONCAT(D2520," - ",S2520),OP!E:F,2,0),"-------------------------------------------NAO DISPONIVEL-------------------------------------------")</f>
        <v>C - RIOCARD</v>
      </c>
      <c r="AL2520" s="7" t="str">
        <f t="shared" si="629"/>
        <v>1 - -------------------------------------------NAO DISPONIVEL------------------------------------------- - 00000002520 - FETRANSPOR</v>
      </c>
      <c r="AM2520" s="7" t="str">
        <f t="shared" si="630"/>
        <v>-------------------------------------------NAO DISPONIVEL-------------------------------------------</v>
      </c>
      <c r="AN2520" s="44" cm="1">
        <f t="array" ref="AN2520">_xlfn.IFS(AJ2520=0,0,AQ2520="INATIVO",2,AQ2520="SEM CADASTRO",4,AQ2520="CPF ATIVO EM OUTRO COMPRADOR",5,AQ2520="NOVO/SEM CARTAO",6,AND(AJ2520&gt;0,AQ2520,""),8)</f>
        <v>0</v>
      </c>
      <c r="AO2520" s="45">
        <f t="shared" si="644"/>
        <v>-10</v>
      </c>
    </row>
    <row r="2521" spans="1:41" x14ac:dyDescent="0.4">
      <c r="A2521" s="21" t="str">
        <f t="shared" si="631"/>
        <v>-------------------------------------------NAO DISPONIVEL-------------------------------------------</v>
      </c>
      <c r="B2521" s="5" t="str">
        <f>_xlfn.IFNA(VLOOKUP(A2521,CNPJ!E:F,2,0),"-------------------------------------------NAO DISPONIVEL-------------------------------------------")</f>
        <v>-------------------------------------------NAO DISPONIVEL-------------------------------------------</v>
      </c>
      <c r="C2521" s="22">
        <v>1</v>
      </c>
      <c r="D2521" s="5" t="str">
        <f>_xlfn.XLOOKUP(R2521,OP!C:C,OP!B:B,,0,1)</f>
        <v>RJ</v>
      </c>
      <c r="E2521" s="23"/>
      <c r="M2521" s="26"/>
      <c r="N2521" s="27"/>
      <c r="O2521" s="28" t="str">
        <f t="shared" si="632"/>
        <v>00000002521</v>
      </c>
      <c r="R2521" s="27" t="s">
        <v>193</v>
      </c>
      <c r="S2521" s="30" t="str">
        <f>_xlfn.IFNA(VLOOKUP(_xlfn.CONCAT(D2521," - ",R2521),OP!A:D,4,0),"-------------------------------------------NAO DISPONIVEL-------------------------------------------")</f>
        <v>FETRANSPOR</v>
      </c>
      <c r="T2521" s="31"/>
      <c r="U2521" s="32"/>
      <c r="V2521" s="31"/>
      <c r="W2521" s="33">
        <f t="shared" si="633"/>
        <v>0</v>
      </c>
      <c r="X2521" s="34">
        <f t="shared" si="634"/>
        <v>0</v>
      </c>
      <c r="Y2521" s="33">
        <f t="shared" si="635"/>
        <v>0</v>
      </c>
      <c r="Z2521" s="33">
        <f t="shared" si="636"/>
        <v>0</v>
      </c>
      <c r="AA2521" s="35">
        <f t="shared" si="637"/>
        <v>0</v>
      </c>
      <c r="AB2521" s="36">
        <f t="shared" si="638"/>
        <v>0</v>
      </c>
      <c r="AC2521" s="37">
        <f t="shared" si="639"/>
        <v>0</v>
      </c>
      <c r="AD2521" s="38"/>
      <c r="AE2521" s="38"/>
      <c r="AF2521" s="39">
        <f t="shared" si="640"/>
        <v>0</v>
      </c>
      <c r="AG2521" s="40"/>
      <c r="AH2521" s="41">
        <f t="shared" si="641"/>
        <v>0</v>
      </c>
      <c r="AI2521" s="42">
        <f t="shared" si="642"/>
        <v>0</v>
      </c>
      <c r="AJ2521" s="43">
        <f t="shared" si="643"/>
        <v>0</v>
      </c>
      <c r="AK2521" s="5" t="str">
        <f>_xlfn.IFNA(VLOOKUP(_xlfn.CONCAT(D2521," - ",S2521),OP!E:F,2,0),"-------------------------------------------NAO DISPONIVEL-------------------------------------------")</f>
        <v>C - RIOCARD</v>
      </c>
      <c r="AL2521" s="7" t="str">
        <f t="shared" si="629"/>
        <v>1 - -------------------------------------------NAO DISPONIVEL------------------------------------------- - 00000002521 - FETRANSPOR</v>
      </c>
      <c r="AM2521" s="7" t="str">
        <f t="shared" si="630"/>
        <v>-------------------------------------------NAO DISPONIVEL-------------------------------------------</v>
      </c>
      <c r="AN2521" s="44" cm="1">
        <f t="array" ref="AN2521">_xlfn.IFS(AJ2521=0,0,AQ2521="INATIVO",2,AQ2521="SEM CADASTRO",4,AQ2521="CPF ATIVO EM OUTRO COMPRADOR",5,AQ2521="NOVO/SEM CARTAO",6,AND(AJ2521&gt;0,AQ2521,""),8)</f>
        <v>0</v>
      </c>
      <c r="AO2521" s="45">
        <f t="shared" si="644"/>
        <v>-10</v>
      </c>
    </row>
    <row r="2522" spans="1:41" x14ac:dyDescent="0.4">
      <c r="A2522" s="21" t="str">
        <f t="shared" si="631"/>
        <v>-------------------------------------------NAO DISPONIVEL-------------------------------------------</v>
      </c>
      <c r="B2522" s="5" t="str">
        <f>_xlfn.IFNA(VLOOKUP(A2522,CNPJ!E:F,2,0),"-------------------------------------------NAO DISPONIVEL-------------------------------------------")</f>
        <v>-------------------------------------------NAO DISPONIVEL-------------------------------------------</v>
      </c>
      <c r="C2522" s="22">
        <v>1</v>
      </c>
      <c r="D2522" s="5" t="str">
        <f>_xlfn.XLOOKUP(R2522,OP!C:C,OP!B:B,,0,1)</f>
        <v>RJ</v>
      </c>
      <c r="E2522" s="23"/>
      <c r="M2522" s="26"/>
      <c r="N2522" s="27"/>
      <c r="O2522" s="28" t="str">
        <f t="shared" si="632"/>
        <v>00000002522</v>
      </c>
      <c r="R2522" s="27" t="s">
        <v>193</v>
      </c>
      <c r="S2522" s="30" t="str">
        <f>_xlfn.IFNA(VLOOKUP(_xlfn.CONCAT(D2522," - ",R2522),OP!A:D,4,0),"-------------------------------------------NAO DISPONIVEL-------------------------------------------")</f>
        <v>FETRANSPOR</v>
      </c>
      <c r="T2522" s="31"/>
      <c r="U2522" s="32"/>
      <c r="V2522" s="31"/>
      <c r="W2522" s="33">
        <f t="shared" si="633"/>
        <v>0</v>
      </c>
      <c r="X2522" s="34">
        <f t="shared" si="634"/>
        <v>0</v>
      </c>
      <c r="Y2522" s="33">
        <f t="shared" si="635"/>
        <v>0</v>
      </c>
      <c r="Z2522" s="33">
        <f t="shared" si="636"/>
        <v>0</v>
      </c>
      <c r="AA2522" s="35">
        <f t="shared" si="637"/>
        <v>0</v>
      </c>
      <c r="AB2522" s="36">
        <f t="shared" si="638"/>
        <v>0</v>
      </c>
      <c r="AC2522" s="37">
        <f t="shared" si="639"/>
        <v>0</v>
      </c>
      <c r="AD2522" s="38"/>
      <c r="AE2522" s="38"/>
      <c r="AF2522" s="39">
        <f t="shared" si="640"/>
        <v>0</v>
      </c>
      <c r="AG2522" s="40"/>
      <c r="AH2522" s="41">
        <f t="shared" si="641"/>
        <v>0</v>
      </c>
      <c r="AI2522" s="42">
        <f t="shared" si="642"/>
        <v>0</v>
      </c>
      <c r="AJ2522" s="43">
        <f t="shared" si="643"/>
        <v>0</v>
      </c>
      <c r="AK2522" s="5" t="str">
        <f>_xlfn.IFNA(VLOOKUP(_xlfn.CONCAT(D2522," - ",S2522),OP!E:F,2,0),"-------------------------------------------NAO DISPONIVEL-------------------------------------------")</f>
        <v>C - RIOCARD</v>
      </c>
      <c r="AL2522" s="7" t="str">
        <f t="shared" si="629"/>
        <v>1 - -------------------------------------------NAO DISPONIVEL------------------------------------------- - 00000002522 - FETRANSPOR</v>
      </c>
      <c r="AM2522" s="7" t="str">
        <f t="shared" si="630"/>
        <v>-------------------------------------------NAO DISPONIVEL-------------------------------------------</v>
      </c>
      <c r="AN2522" s="44" cm="1">
        <f t="array" ref="AN2522">_xlfn.IFS(AJ2522=0,0,AQ2522="INATIVO",2,AQ2522="SEM CADASTRO",4,AQ2522="CPF ATIVO EM OUTRO COMPRADOR",5,AQ2522="NOVO/SEM CARTAO",6,AND(AJ2522&gt;0,AQ2522,""),8)</f>
        <v>0</v>
      </c>
      <c r="AO2522" s="45">
        <f t="shared" si="644"/>
        <v>-10</v>
      </c>
    </row>
    <row r="2523" spans="1:41" x14ac:dyDescent="0.4">
      <c r="A2523" s="21" t="str">
        <f t="shared" si="631"/>
        <v>-------------------------------------------NAO DISPONIVEL-------------------------------------------</v>
      </c>
      <c r="B2523" s="5" t="str">
        <f>_xlfn.IFNA(VLOOKUP(A2523,CNPJ!E:F,2,0),"-------------------------------------------NAO DISPONIVEL-------------------------------------------")</f>
        <v>-------------------------------------------NAO DISPONIVEL-------------------------------------------</v>
      </c>
      <c r="C2523" s="22">
        <v>1</v>
      </c>
      <c r="D2523" s="5" t="str">
        <f>_xlfn.XLOOKUP(R2523,OP!C:C,OP!B:B,,0,1)</f>
        <v>RJ</v>
      </c>
      <c r="E2523" s="23"/>
      <c r="M2523" s="26"/>
      <c r="N2523" s="27"/>
      <c r="O2523" s="28" t="str">
        <f t="shared" si="632"/>
        <v>00000002523</v>
      </c>
      <c r="R2523" s="27" t="s">
        <v>193</v>
      </c>
      <c r="S2523" s="30" t="str">
        <f>_xlfn.IFNA(VLOOKUP(_xlfn.CONCAT(D2523," - ",R2523),OP!A:D,4,0),"-------------------------------------------NAO DISPONIVEL-------------------------------------------")</f>
        <v>FETRANSPOR</v>
      </c>
      <c r="T2523" s="31"/>
      <c r="U2523" s="32"/>
      <c r="V2523" s="31"/>
      <c r="W2523" s="33">
        <f t="shared" si="633"/>
        <v>0</v>
      </c>
      <c r="X2523" s="34">
        <f t="shared" si="634"/>
        <v>0</v>
      </c>
      <c r="Y2523" s="33">
        <f t="shared" si="635"/>
        <v>0</v>
      </c>
      <c r="Z2523" s="33">
        <f t="shared" si="636"/>
        <v>0</v>
      </c>
      <c r="AA2523" s="35">
        <f t="shared" si="637"/>
        <v>0</v>
      </c>
      <c r="AB2523" s="36">
        <f t="shared" si="638"/>
        <v>0</v>
      </c>
      <c r="AC2523" s="37">
        <f t="shared" si="639"/>
        <v>0</v>
      </c>
      <c r="AD2523" s="38"/>
      <c r="AE2523" s="38"/>
      <c r="AF2523" s="39">
        <f t="shared" si="640"/>
        <v>0</v>
      </c>
      <c r="AG2523" s="40"/>
      <c r="AH2523" s="41">
        <f t="shared" si="641"/>
        <v>0</v>
      </c>
      <c r="AI2523" s="42">
        <f t="shared" si="642"/>
        <v>0</v>
      </c>
      <c r="AJ2523" s="43">
        <f t="shared" si="643"/>
        <v>0</v>
      </c>
      <c r="AK2523" s="5" t="str">
        <f>_xlfn.IFNA(VLOOKUP(_xlfn.CONCAT(D2523," - ",S2523),OP!E:F,2,0),"-------------------------------------------NAO DISPONIVEL-------------------------------------------")</f>
        <v>C - RIOCARD</v>
      </c>
      <c r="AL2523" s="7" t="str">
        <f t="shared" si="629"/>
        <v>1 - -------------------------------------------NAO DISPONIVEL------------------------------------------- - 00000002523 - FETRANSPOR</v>
      </c>
      <c r="AM2523" s="7" t="str">
        <f t="shared" si="630"/>
        <v>-------------------------------------------NAO DISPONIVEL-------------------------------------------</v>
      </c>
      <c r="AN2523" s="44" cm="1">
        <f t="array" ref="AN2523">_xlfn.IFS(AJ2523=0,0,AQ2523="INATIVO",2,AQ2523="SEM CADASTRO",4,AQ2523="CPF ATIVO EM OUTRO COMPRADOR",5,AQ2523="NOVO/SEM CARTAO",6,AND(AJ2523&gt;0,AQ2523,""),8)</f>
        <v>0</v>
      </c>
      <c r="AO2523" s="45">
        <f t="shared" si="644"/>
        <v>-10</v>
      </c>
    </row>
    <row r="2524" spans="1:41" x14ac:dyDescent="0.4">
      <c r="A2524" s="21" t="str">
        <f t="shared" si="631"/>
        <v>-------------------------------------------NAO DISPONIVEL-------------------------------------------</v>
      </c>
      <c r="B2524" s="5" t="str">
        <f>_xlfn.IFNA(VLOOKUP(A2524,CNPJ!E:F,2,0),"-------------------------------------------NAO DISPONIVEL-------------------------------------------")</f>
        <v>-------------------------------------------NAO DISPONIVEL-------------------------------------------</v>
      </c>
      <c r="C2524" s="22">
        <v>1</v>
      </c>
      <c r="D2524" s="5" t="str">
        <f>_xlfn.XLOOKUP(R2524,OP!C:C,OP!B:B,,0,1)</f>
        <v>RJ</v>
      </c>
      <c r="E2524" s="23"/>
      <c r="M2524" s="26"/>
      <c r="N2524" s="27"/>
      <c r="O2524" s="28" t="str">
        <f t="shared" si="632"/>
        <v>00000002524</v>
      </c>
      <c r="R2524" s="27" t="s">
        <v>193</v>
      </c>
      <c r="S2524" s="30" t="str">
        <f>_xlfn.IFNA(VLOOKUP(_xlfn.CONCAT(D2524," - ",R2524),OP!A:D,4,0),"-------------------------------------------NAO DISPONIVEL-------------------------------------------")</f>
        <v>FETRANSPOR</v>
      </c>
      <c r="T2524" s="31"/>
      <c r="U2524" s="32"/>
      <c r="V2524" s="31"/>
      <c r="W2524" s="33">
        <f t="shared" si="633"/>
        <v>0</v>
      </c>
      <c r="X2524" s="34">
        <f t="shared" si="634"/>
        <v>0</v>
      </c>
      <c r="Y2524" s="33">
        <f t="shared" si="635"/>
        <v>0</v>
      </c>
      <c r="Z2524" s="33">
        <f t="shared" si="636"/>
        <v>0</v>
      </c>
      <c r="AA2524" s="35">
        <f t="shared" si="637"/>
        <v>0</v>
      </c>
      <c r="AB2524" s="36">
        <f t="shared" si="638"/>
        <v>0</v>
      </c>
      <c r="AC2524" s="37">
        <f t="shared" si="639"/>
        <v>0</v>
      </c>
      <c r="AD2524" s="38"/>
      <c r="AE2524" s="38"/>
      <c r="AF2524" s="39">
        <f t="shared" si="640"/>
        <v>0</v>
      </c>
      <c r="AG2524" s="40"/>
      <c r="AH2524" s="41">
        <f t="shared" si="641"/>
        <v>0</v>
      </c>
      <c r="AI2524" s="42">
        <f t="shared" si="642"/>
        <v>0</v>
      </c>
      <c r="AJ2524" s="43">
        <f t="shared" si="643"/>
        <v>0</v>
      </c>
      <c r="AK2524" s="5" t="str">
        <f>_xlfn.IFNA(VLOOKUP(_xlfn.CONCAT(D2524," - ",S2524),OP!E:F,2,0),"-------------------------------------------NAO DISPONIVEL-------------------------------------------")</f>
        <v>C - RIOCARD</v>
      </c>
      <c r="AL2524" s="7" t="str">
        <f t="shared" si="629"/>
        <v>1 - -------------------------------------------NAO DISPONIVEL------------------------------------------- - 00000002524 - FETRANSPOR</v>
      </c>
      <c r="AM2524" s="7" t="str">
        <f t="shared" si="630"/>
        <v>-------------------------------------------NAO DISPONIVEL-------------------------------------------</v>
      </c>
      <c r="AN2524" s="44" cm="1">
        <f t="array" ref="AN2524">_xlfn.IFS(AJ2524=0,0,AQ2524="INATIVO",2,AQ2524="SEM CADASTRO",4,AQ2524="CPF ATIVO EM OUTRO COMPRADOR",5,AQ2524="NOVO/SEM CARTAO",6,AND(AJ2524&gt;0,AQ2524,""),8)</f>
        <v>0</v>
      </c>
      <c r="AO2524" s="45">
        <f t="shared" si="644"/>
        <v>-10</v>
      </c>
    </row>
    <row r="2525" spans="1:41" x14ac:dyDescent="0.4">
      <c r="A2525" s="21" t="str">
        <f t="shared" si="631"/>
        <v>-------------------------------------------NAO DISPONIVEL-------------------------------------------</v>
      </c>
      <c r="B2525" s="5" t="str">
        <f>_xlfn.IFNA(VLOOKUP(A2525,CNPJ!E:F,2,0),"-------------------------------------------NAO DISPONIVEL-------------------------------------------")</f>
        <v>-------------------------------------------NAO DISPONIVEL-------------------------------------------</v>
      </c>
      <c r="C2525" s="22">
        <v>1</v>
      </c>
      <c r="D2525" s="5" t="str">
        <f>_xlfn.XLOOKUP(R2525,OP!C:C,OP!B:B,,0,1)</f>
        <v>RJ</v>
      </c>
      <c r="E2525" s="23"/>
      <c r="M2525" s="26"/>
      <c r="N2525" s="27"/>
      <c r="O2525" s="28" t="str">
        <f t="shared" si="632"/>
        <v>00000002525</v>
      </c>
      <c r="R2525" s="27" t="s">
        <v>193</v>
      </c>
      <c r="S2525" s="30" t="str">
        <f>_xlfn.IFNA(VLOOKUP(_xlfn.CONCAT(D2525," - ",R2525),OP!A:D,4,0),"-------------------------------------------NAO DISPONIVEL-------------------------------------------")</f>
        <v>FETRANSPOR</v>
      </c>
      <c r="T2525" s="31"/>
      <c r="U2525" s="32"/>
      <c r="V2525" s="31"/>
      <c r="W2525" s="33">
        <f t="shared" si="633"/>
        <v>0</v>
      </c>
      <c r="X2525" s="34">
        <f t="shared" si="634"/>
        <v>0</v>
      </c>
      <c r="Y2525" s="33">
        <f t="shared" si="635"/>
        <v>0</v>
      </c>
      <c r="Z2525" s="33">
        <f t="shared" si="636"/>
        <v>0</v>
      </c>
      <c r="AA2525" s="35">
        <f t="shared" si="637"/>
        <v>0</v>
      </c>
      <c r="AB2525" s="36">
        <f t="shared" si="638"/>
        <v>0</v>
      </c>
      <c r="AC2525" s="37">
        <f t="shared" si="639"/>
        <v>0</v>
      </c>
      <c r="AD2525" s="38"/>
      <c r="AE2525" s="38"/>
      <c r="AF2525" s="39">
        <f t="shared" si="640"/>
        <v>0</v>
      </c>
      <c r="AG2525" s="40"/>
      <c r="AH2525" s="41">
        <f t="shared" si="641"/>
        <v>0</v>
      </c>
      <c r="AI2525" s="42">
        <f t="shared" si="642"/>
        <v>0</v>
      </c>
      <c r="AJ2525" s="43">
        <f t="shared" si="643"/>
        <v>0</v>
      </c>
      <c r="AK2525" s="5" t="str">
        <f>_xlfn.IFNA(VLOOKUP(_xlfn.CONCAT(D2525," - ",S2525),OP!E:F,2,0),"-------------------------------------------NAO DISPONIVEL-------------------------------------------")</f>
        <v>C - RIOCARD</v>
      </c>
      <c r="AL2525" s="7" t="str">
        <f t="shared" si="629"/>
        <v>1 - -------------------------------------------NAO DISPONIVEL------------------------------------------- - 00000002525 - FETRANSPOR</v>
      </c>
      <c r="AM2525" s="7" t="str">
        <f t="shared" si="630"/>
        <v>-------------------------------------------NAO DISPONIVEL-------------------------------------------</v>
      </c>
      <c r="AN2525" s="44" cm="1">
        <f t="array" ref="AN2525">_xlfn.IFS(AJ2525=0,0,AQ2525="INATIVO",2,AQ2525="SEM CADASTRO",4,AQ2525="CPF ATIVO EM OUTRO COMPRADOR",5,AQ2525="NOVO/SEM CARTAO",6,AND(AJ2525&gt;0,AQ2525,""),8)</f>
        <v>0</v>
      </c>
      <c r="AO2525" s="45">
        <f t="shared" si="644"/>
        <v>-10</v>
      </c>
    </row>
    <row r="2526" spans="1:41" x14ac:dyDescent="0.4">
      <c r="A2526" s="21" t="str">
        <f t="shared" si="631"/>
        <v>-------------------------------------------NAO DISPONIVEL-------------------------------------------</v>
      </c>
      <c r="B2526" s="5" t="str">
        <f>_xlfn.IFNA(VLOOKUP(A2526,CNPJ!E:F,2,0),"-------------------------------------------NAO DISPONIVEL-------------------------------------------")</f>
        <v>-------------------------------------------NAO DISPONIVEL-------------------------------------------</v>
      </c>
      <c r="C2526" s="22">
        <v>1</v>
      </c>
      <c r="D2526" s="5" t="str">
        <f>_xlfn.XLOOKUP(R2526,OP!C:C,OP!B:B,,0,1)</f>
        <v>RJ</v>
      </c>
      <c r="E2526" s="23"/>
      <c r="M2526" s="26"/>
      <c r="N2526" s="27"/>
      <c r="O2526" s="28" t="str">
        <f t="shared" si="632"/>
        <v>00000002526</v>
      </c>
      <c r="R2526" s="27" t="s">
        <v>193</v>
      </c>
      <c r="S2526" s="30" t="str">
        <f>_xlfn.IFNA(VLOOKUP(_xlfn.CONCAT(D2526," - ",R2526),OP!A:D,4,0),"-------------------------------------------NAO DISPONIVEL-------------------------------------------")</f>
        <v>FETRANSPOR</v>
      </c>
      <c r="T2526" s="31"/>
      <c r="U2526" s="32"/>
      <c r="V2526" s="31"/>
      <c r="W2526" s="33">
        <f t="shared" si="633"/>
        <v>0</v>
      </c>
      <c r="X2526" s="34">
        <f t="shared" si="634"/>
        <v>0</v>
      </c>
      <c r="Y2526" s="33">
        <f t="shared" si="635"/>
        <v>0</v>
      </c>
      <c r="Z2526" s="33">
        <f t="shared" si="636"/>
        <v>0</v>
      </c>
      <c r="AA2526" s="35">
        <f t="shared" si="637"/>
        <v>0</v>
      </c>
      <c r="AB2526" s="36">
        <f t="shared" si="638"/>
        <v>0</v>
      </c>
      <c r="AC2526" s="37">
        <f t="shared" si="639"/>
        <v>0</v>
      </c>
      <c r="AD2526" s="38"/>
      <c r="AE2526" s="38"/>
      <c r="AF2526" s="39">
        <f t="shared" si="640"/>
        <v>0</v>
      </c>
      <c r="AG2526" s="40"/>
      <c r="AH2526" s="41">
        <f t="shared" si="641"/>
        <v>0</v>
      </c>
      <c r="AI2526" s="42">
        <f t="shared" si="642"/>
        <v>0</v>
      </c>
      <c r="AJ2526" s="43">
        <f t="shared" si="643"/>
        <v>0</v>
      </c>
      <c r="AK2526" s="5" t="str">
        <f>_xlfn.IFNA(VLOOKUP(_xlfn.CONCAT(D2526," - ",S2526),OP!E:F,2,0),"-------------------------------------------NAO DISPONIVEL-------------------------------------------")</f>
        <v>C - RIOCARD</v>
      </c>
      <c r="AL2526" s="7" t="str">
        <f t="shared" si="629"/>
        <v>1 - -------------------------------------------NAO DISPONIVEL------------------------------------------- - 00000002526 - FETRANSPOR</v>
      </c>
      <c r="AM2526" s="7" t="str">
        <f t="shared" si="630"/>
        <v>-------------------------------------------NAO DISPONIVEL-------------------------------------------</v>
      </c>
      <c r="AN2526" s="44" cm="1">
        <f t="array" ref="AN2526">_xlfn.IFS(AJ2526=0,0,AQ2526="INATIVO",2,AQ2526="SEM CADASTRO",4,AQ2526="CPF ATIVO EM OUTRO COMPRADOR",5,AQ2526="NOVO/SEM CARTAO",6,AND(AJ2526&gt;0,AQ2526,""),8)</f>
        <v>0</v>
      </c>
      <c r="AO2526" s="45">
        <f t="shared" si="644"/>
        <v>-10</v>
      </c>
    </row>
    <row r="2527" spans="1:41" x14ac:dyDescent="0.4">
      <c r="A2527" s="21" t="str">
        <f t="shared" si="631"/>
        <v>-------------------------------------------NAO DISPONIVEL-------------------------------------------</v>
      </c>
      <c r="B2527" s="5" t="str">
        <f>_xlfn.IFNA(VLOOKUP(A2527,CNPJ!E:F,2,0),"-------------------------------------------NAO DISPONIVEL-------------------------------------------")</f>
        <v>-------------------------------------------NAO DISPONIVEL-------------------------------------------</v>
      </c>
      <c r="C2527" s="22">
        <v>1</v>
      </c>
      <c r="D2527" s="5" t="str">
        <f>_xlfn.XLOOKUP(R2527,OP!C:C,OP!B:B,,0,1)</f>
        <v>RJ</v>
      </c>
      <c r="E2527" s="23"/>
      <c r="M2527" s="26"/>
      <c r="N2527" s="27"/>
      <c r="O2527" s="28" t="str">
        <f t="shared" si="632"/>
        <v>00000002527</v>
      </c>
      <c r="R2527" s="27" t="s">
        <v>193</v>
      </c>
      <c r="S2527" s="30" t="str">
        <f>_xlfn.IFNA(VLOOKUP(_xlfn.CONCAT(D2527," - ",R2527),OP!A:D,4,0),"-------------------------------------------NAO DISPONIVEL-------------------------------------------")</f>
        <v>FETRANSPOR</v>
      </c>
      <c r="T2527" s="31"/>
      <c r="U2527" s="32"/>
      <c r="V2527" s="31"/>
      <c r="W2527" s="33">
        <f t="shared" si="633"/>
        <v>0</v>
      </c>
      <c r="X2527" s="34">
        <f t="shared" si="634"/>
        <v>0</v>
      </c>
      <c r="Y2527" s="33">
        <f t="shared" si="635"/>
        <v>0</v>
      </c>
      <c r="Z2527" s="33">
        <f t="shared" si="636"/>
        <v>0</v>
      </c>
      <c r="AA2527" s="35">
        <f t="shared" si="637"/>
        <v>0</v>
      </c>
      <c r="AB2527" s="36">
        <f t="shared" si="638"/>
        <v>0</v>
      </c>
      <c r="AC2527" s="37">
        <f t="shared" si="639"/>
        <v>0</v>
      </c>
      <c r="AD2527" s="38"/>
      <c r="AE2527" s="38"/>
      <c r="AF2527" s="39">
        <f t="shared" si="640"/>
        <v>0</v>
      </c>
      <c r="AG2527" s="40"/>
      <c r="AH2527" s="41">
        <f t="shared" si="641"/>
        <v>0</v>
      </c>
      <c r="AI2527" s="42">
        <f t="shared" si="642"/>
        <v>0</v>
      </c>
      <c r="AJ2527" s="43">
        <f t="shared" si="643"/>
        <v>0</v>
      </c>
      <c r="AK2527" s="5" t="str">
        <f>_xlfn.IFNA(VLOOKUP(_xlfn.CONCAT(D2527," - ",S2527),OP!E:F,2,0),"-------------------------------------------NAO DISPONIVEL-------------------------------------------")</f>
        <v>C - RIOCARD</v>
      </c>
      <c r="AL2527" s="7" t="str">
        <f t="shared" si="629"/>
        <v>1 - -------------------------------------------NAO DISPONIVEL------------------------------------------- - 00000002527 - FETRANSPOR</v>
      </c>
      <c r="AM2527" s="7" t="str">
        <f t="shared" si="630"/>
        <v>-------------------------------------------NAO DISPONIVEL-------------------------------------------</v>
      </c>
      <c r="AN2527" s="44" cm="1">
        <f t="array" ref="AN2527">_xlfn.IFS(AJ2527=0,0,AQ2527="INATIVO",2,AQ2527="SEM CADASTRO",4,AQ2527="CPF ATIVO EM OUTRO COMPRADOR",5,AQ2527="NOVO/SEM CARTAO",6,AND(AJ2527&gt;0,AQ2527,""),8)</f>
        <v>0</v>
      </c>
      <c r="AO2527" s="45">
        <f t="shared" si="644"/>
        <v>-10</v>
      </c>
    </row>
    <row r="2528" spans="1:41" x14ac:dyDescent="0.4">
      <c r="A2528" s="21" t="str">
        <f t="shared" si="631"/>
        <v>-------------------------------------------NAO DISPONIVEL-------------------------------------------</v>
      </c>
      <c r="B2528" s="5" t="str">
        <f>_xlfn.IFNA(VLOOKUP(A2528,CNPJ!E:F,2,0),"-------------------------------------------NAO DISPONIVEL-------------------------------------------")</f>
        <v>-------------------------------------------NAO DISPONIVEL-------------------------------------------</v>
      </c>
      <c r="C2528" s="22">
        <v>1</v>
      </c>
      <c r="D2528" s="5" t="str">
        <f>_xlfn.XLOOKUP(R2528,OP!C:C,OP!B:B,,0,1)</f>
        <v>RJ</v>
      </c>
      <c r="E2528" s="23"/>
      <c r="M2528" s="26"/>
      <c r="N2528" s="27"/>
      <c r="O2528" s="28" t="str">
        <f t="shared" si="632"/>
        <v>00000002528</v>
      </c>
      <c r="R2528" s="27" t="s">
        <v>193</v>
      </c>
      <c r="S2528" s="30" t="str">
        <f>_xlfn.IFNA(VLOOKUP(_xlfn.CONCAT(D2528," - ",R2528),OP!A:D,4,0),"-------------------------------------------NAO DISPONIVEL-------------------------------------------")</f>
        <v>FETRANSPOR</v>
      </c>
      <c r="T2528" s="31"/>
      <c r="U2528" s="32"/>
      <c r="V2528" s="31"/>
      <c r="W2528" s="33">
        <f t="shared" si="633"/>
        <v>0</v>
      </c>
      <c r="X2528" s="34">
        <f t="shared" si="634"/>
        <v>0</v>
      </c>
      <c r="Y2528" s="33">
        <f t="shared" si="635"/>
        <v>0</v>
      </c>
      <c r="Z2528" s="33">
        <f t="shared" si="636"/>
        <v>0</v>
      </c>
      <c r="AA2528" s="35">
        <f t="shared" si="637"/>
        <v>0</v>
      </c>
      <c r="AB2528" s="36">
        <f t="shared" si="638"/>
        <v>0</v>
      </c>
      <c r="AC2528" s="37">
        <f t="shared" si="639"/>
        <v>0</v>
      </c>
      <c r="AD2528" s="38"/>
      <c r="AE2528" s="38"/>
      <c r="AF2528" s="39">
        <f t="shared" si="640"/>
        <v>0</v>
      </c>
      <c r="AG2528" s="40"/>
      <c r="AH2528" s="41">
        <f t="shared" si="641"/>
        <v>0</v>
      </c>
      <c r="AI2528" s="42">
        <f t="shared" si="642"/>
        <v>0</v>
      </c>
      <c r="AJ2528" s="43">
        <f t="shared" si="643"/>
        <v>0</v>
      </c>
      <c r="AK2528" s="5" t="str">
        <f>_xlfn.IFNA(VLOOKUP(_xlfn.CONCAT(D2528," - ",S2528),OP!E:F,2,0),"-------------------------------------------NAO DISPONIVEL-------------------------------------------")</f>
        <v>C - RIOCARD</v>
      </c>
      <c r="AL2528" s="7" t="str">
        <f t="shared" si="629"/>
        <v>1 - -------------------------------------------NAO DISPONIVEL------------------------------------------- - 00000002528 - FETRANSPOR</v>
      </c>
      <c r="AM2528" s="7" t="str">
        <f t="shared" si="630"/>
        <v>-------------------------------------------NAO DISPONIVEL-------------------------------------------</v>
      </c>
      <c r="AN2528" s="44" cm="1">
        <f t="array" ref="AN2528">_xlfn.IFS(AJ2528=0,0,AQ2528="INATIVO",2,AQ2528="SEM CADASTRO",4,AQ2528="CPF ATIVO EM OUTRO COMPRADOR",5,AQ2528="NOVO/SEM CARTAO",6,AND(AJ2528&gt;0,AQ2528,""),8)</f>
        <v>0</v>
      </c>
      <c r="AO2528" s="45">
        <f t="shared" si="644"/>
        <v>-10</v>
      </c>
    </row>
    <row r="2529" spans="1:41" x14ac:dyDescent="0.4">
      <c r="A2529" s="21" t="str">
        <f t="shared" si="631"/>
        <v>-------------------------------------------NAO DISPONIVEL-------------------------------------------</v>
      </c>
      <c r="B2529" s="5" t="str">
        <f>_xlfn.IFNA(VLOOKUP(A2529,CNPJ!E:F,2,0),"-------------------------------------------NAO DISPONIVEL-------------------------------------------")</f>
        <v>-------------------------------------------NAO DISPONIVEL-------------------------------------------</v>
      </c>
      <c r="C2529" s="22">
        <v>1</v>
      </c>
      <c r="D2529" s="5" t="str">
        <f>_xlfn.XLOOKUP(R2529,OP!C:C,OP!B:B,,0,1)</f>
        <v>RJ</v>
      </c>
      <c r="E2529" s="23"/>
      <c r="M2529" s="26"/>
      <c r="N2529" s="27"/>
      <c r="O2529" s="28" t="str">
        <f t="shared" si="632"/>
        <v>00000002529</v>
      </c>
      <c r="R2529" s="27" t="s">
        <v>193</v>
      </c>
      <c r="S2529" s="30" t="str">
        <f>_xlfn.IFNA(VLOOKUP(_xlfn.CONCAT(D2529," - ",R2529),OP!A:D,4,0),"-------------------------------------------NAO DISPONIVEL-------------------------------------------")</f>
        <v>FETRANSPOR</v>
      </c>
      <c r="T2529" s="31"/>
      <c r="U2529" s="32"/>
      <c r="V2529" s="31"/>
      <c r="W2529" s="33">
        <f t="shared" si="633"/>
        <v>0</v>
      </c>
      <c r="X2529" s="34">
        <f t="shared" si="634"/>
        <v>0</v>
      </c>
      <c r="Y2529" s="33">
        <f t="shared" si="635"/>
        <v>0</v>
      </c>
      <c r="Z2529" s="33">
        <f t="shared" si="636"/>
        <v>0</v>
      </c>
      <c r="AA2529" s="35">
        <f t="shared" si="637"/>
        <v>0</v>
      </c>
      <c r="AB2529" s="36">
        <f t="shared" si="638"/>
        <v>0</v>
      </c>
      <c r="AC2529" s="37">
        <f t="shared" si="639"/>
        <v>0</v>
      </c>
      <c r="AD2529" s="38"/>
      <c r="AE2529" s="38"/>
      <c r="AF2529" s="39">
        <f t="shared" si="640"/>
        <v>0</v>
      </c>
      <c r="AG2529" s="40"/>
      <c r="AH2529" s="41">
        <f t="shared" si="641"/>
        <v>0</v>
      </c>
      <c r="AI2529" s="42">
        <f t="shared" si="642"/>
        <v>0</v>
      </c>
      <c r="AJ2529" s="43">
        <f t="shared" si="643"/>
        <v>0</v>
      </c>
      <c r="AK2529" s="5" t="str">
        <f>_xlfn.IFNA(VLOOKUP(_xlfn.CONCAT(D2529," - ",S2529),OP!E:F,2,0),"-------------------------------------------NAO DISPONIVEL-------------------------------------------")</f>
        <v>C - RIOCARD</v>
      </c>
      <c r="AL2529" s="7" t="str">
        <f t="shared" si="629"/>
        <v>1 - -------------------------------------------NAO DISPONIVEL------------------------------------------- - 00000002529 - FETRANSPOR</v>
      </c>
      <c r="AM2529" s="7" t="str">
        <f t="shared" si="630"/>
        <v>-------------------------------------------NAO DISPONIVEL-------------------------------------------</v>
      </c>
      <c r="AN2529" s="44" cm="1">
        <f t="array" ref="AN2529">_xlfn.IFS(AJ2529=0,0,AQ2529="INATIVO",2,AQ2529="SEM CADASTRO",4,AQ2529="CPF ATIVO EM OUTRO COMPRADOR",5,AQ2529="NOVO/SEM CARTAO",6,AND(AJ2529&gt;0,AQ2529,""),8)</f>
        <v>0</v>
      </c>
      <c r="AO2529" s="45">
        <f t="shared" si="644"/>
        <v>-10</v>
      </c>
    </row>
    <row r="2530" spans="1:41" x14ac:dyDescent="0.4">
      <c r="A2530" s="21" t="str">
        <f t="shared" si="631"/>
        <v>-------------------------------------------NAO DISPONIVEL-------------------------------------------</v>
      </c>
      <c r="B2530" s="5" t="str">
        <f>_xlfn.IFNA(VLOOKUP(A2530,CNPJ!E:F,2,0),"-------------------------------------------NAO DISPONIVEL-------------------------------------------")</f>
        <v>-------------------------------------------NAO DISPONIVEL-------------------------------------------</v>
      </c>
      <c r="C2530" s="22">
        <v>1</v>
      </c>
      <c r="D2530" s="5" t="str">
        <f>_xlfn.XLOOKUP(R2530,OP!C:C,OP!B:B,,0,1)</f>
        <v>RJ</v>
      </c>
      <c r="E2530" s="23"/>
      <c r="M2530" s="26"/>
      <c r="N2530" s="27"/>
      <c r="O2530" s="28" t="str">
        <f t="shared" si="632"/>
        <v>00000002530</v>
      </c>
      <c r="R2530" s="27" t="s">
        <v>193</v>
      </c>
      <c r="S2530" s="30" t="str">
        <f>_xlfn.IFNA(VLOOKUP(_xlfn.CONCAT(D2530," - ",R2530),OP!A:D,4,0),"-------------------------------------------NAO DISPONIVEL-------------------------------------------")</f>
        <v>FETRANSPOR</v>
      </c>
      <c r="T2530" s="31"/>
      <c r="U2530" s="32"/>
      <c r="V2530" s="31"/>
      <c r="W2530" s="33">
        <f t="shared" si="633"/>
        <v>0</v>
      </c>
      <c r="X2530" s="34">
        <f t="shared" si="634"/>
        <v>0</v>
      </c>
      <c r="Y2530" s="33">
        <f t="shared" si="635"/>
        <v>0</v>
      </c>
      <c r="Z2530" s="33">
        <f t="shared" si="636"/>
        <v>0</v>
      </c>
      <c r="AA2530" s="35">
        <f t="shared" si="637"/>
        <v>0</v>
      </c>
      <c r="AB2530" s="36">
        <f t="shared" si="638"/>
        <v>0</v>
      </c>
      <c r="AC2530" s="37">
        <f t="shared" si="639"/>
        <v>0</v>
      </c>
      <c r="AD2530" s="38"/>
      <c r="AE2530" s="38"/>
      <c r="AF2530" s="39">
        <f t="shared" si="640"/>
        <v>0</v>
      </c>
      <c r="AG2530" s="40"/>
      <c r="AH2530" s="41">
        <f t="shared" si="641"/>
        <v>0</v>
      </c>
      <c r="AI2530" s="42">
        <f t="shared" si="642"/>
        <v>0</v>
      </c>
      <c r="AJ2530" s="43">
        <f t="shared" si="643"/>
        <v>0</v>
      </c>
      <c r="AK2530" s="5" t="str">
        <f>_xlfn.IFNA(VLOOKUP(_xlfn.CONCAT(D2530," - ",S2530),OP!E:F,2,0),"-------------------------------------------NAO DISPONIVEL-------------------------------------------")</f>
        <v>C - RIOCARD</v>
      </c>
      <c r="AL2530" s="7" t="str">
        <f t="shared" si="629"/>
        <v>1 - -------------------------------------------NAO DISPONIVEL------------------------------------------- - 00000002530 - FETRANSPOR</v>
      </c>
      <c r="AM2530" s="7" t="str">
        <f t="shared" si="630"/>
        <v>-------------------------------------------NAO DISPONIVEL-------------------------------------------</v>
      </c>
      <c r="AN2530" s="44" cm="1">
        <f t="array" ref="AN2530">_xlfn.IFS(AJ2530=0,0,AQ2530="INATIVO",2,AQ2530="SEM CADASTRO",4,AQ2530="CPF ATIVO EM OUTRO COMPRADOR",5,AQ2530="NOVO/SEM CARTAO",6,AND(AJ2530&gt;0,AQ2530,""),8)</f>
        <v>0</v>
      </c>
      <c r="AO2530" s="45">
        <f t="shared" si="644"/>
        <v>-10</v>
      </c>
    </row>
    <row r="2531" spans="1:41" x14ac:dyDescent="0.4">
      <c r="A2531" s="21" t="str">
        <f t="shared" si="631"/>
        <v>-------------------------------------------NAO DISPONIVEL-------------------------------------------</v>
      </c>
      <c r="B2531" s="5" t="str">
        <f>_xlfn.IFNA(VLOOKUP(A2531,CNPJ!E:F,2,0),"-------------------------------------------NAO DISPONIVEL-------------------------------------------")</f>
        <v>-------------------------------------------NAO DISPONIVEL-------------------------------------------</v>
      </c>
      <c r="C2531" s="22">
        <v>1</v>
      </c>
      <c r="D2531" s="5" t="str">
        <f>_xlfn.XLOOKUP(R2531,OP!C:C,OP!B:B,,0,1)</f>
        <v>RJ</v>
      </c>
      <c r="E2531" s="23"/>
      <c r="M2531" s="26"/>
      <c r="N2531" s="27"/>
      <c r="O2531" s="28" t="str">
        <f t="shared" si="632"/>
        <v>00000002531</v>
      </c>
      <c r="R2531" s="27" t="s">
        <v>193</v>
      </c>
      <c r="S2531" s="30" t="str">
        <f>_xlfn.IFNA(VLOOKUP(_xlfn.CONCAT(D2531," - ",R2531),OP!A:D,4,0),"-------------------------------------------NAO DISPONIVEL-------------------------------------------")</f>
        <v>FETRANSPOR</v>
      </c>
      <c r="T2531" s="31"/>
      <c r="U2531" s="32"/>
      <c r="V2531" s="31"/>
      <c r="W2531" s="33">
        <f t="shared" si="633"/>
        <v>0</v>
      </c>
      <c r="X2531" s="34">
        <f t="shared" si="634"/>
        <v>0</v>
      </c>
      <c r="Y2531" s="33">
        <f t="shared" si="635"/>
        <v>0</v>
      </c>
      <c r="Z2531" s="33">
        <f t="shared" si="636"/>
        <v>0</v>
      </c>
      <c r="AA2531" s="35">
        <f t="shared" si="637"/>
        <v>0</v>
      </c>
      <c r="AB2531" s="36">
        <f t="shared" si="638"/>
        <v>0</v>
      </c>
      <c r="AC2531" s="37">
        <f t="shared" si="639"/>
        <v>0</v>
      </c>
      <c r="AD2531" s="38"/>
      <c r="AE2531" s="38"/>
      <c r="AF2531" s="39">
        <f t="shared" si="640"/>
        <v>0</v>
      </c>
      <c r="AG2531" s="40"/>
      <c r="AH2531" s="41">
        <f t="shared" si="641"/>
        <v>0</v>
      </c>
      <c r="AI2531" s="42">
        <f t="shared" si="642"/>
        <v>0</v>
      </c>
      <c r="AJ2531" s="43">
        <f t="shared" si="643"/>
        <v>0</v>
      </c>
      <c r="AK2531" s="5" t="str">
        <f>_xlfn.IFNA(VLOOKUP(_xlfn.CONCAT(D2531," - ",S2531),OP!E:F,2,0),"-------------------------------------------NAO DISPONIVEL-------------------------------------------")</f>
        <v>C - RIOCARD</v>
      </c>
      <c r="AL2531" s="7" t="str">
        <f t="shared" si="629"/>
        <v>1 - -------------------------------------------NAO DISPONIVEL------------------------------------------- - 00000002531 - FETRANSPOR</v>
      </c>
      <c r="AM2531" s="7" t="str">
        <f t="shared" si="630"/>
        <v>-------------------------------------------NAO DISPONIVEL-------------------------------------------</v>
      </c>
      <c r="AN2531" s="44" cm="1">
        <f t="array" ref="AN2531">_xlfn.IFS(AJ2531=0,0,AQ2531="INATIVO",2,AQ2531="SEM CADASTRO",4,AQ2531="CPF ATIVO EM OUTRO COMPRADOR",5,AQ2531="NOVO/SEM CARTAO",6,AND(AJ2531&gt;0,AQ2531,""),8)</f>
        <v>0</v>
      </c>
      <c r="AO2531" s="45">
        <f t="shared" si="644"/>
        <v>-10</v>
      </c>
    </row>
    <row r="2532" spans="1:41" x14ac:dyDescent="0.4">
      <c r="A2532" s="21" t="str">
        <f t="shared" si="631"/>
        <v>-------------------------------------------NAO DISPONIVEL-------------------------------------------</v>
      </c>
      <c r="B2532" s="5" t="str">
        <f>_xlfn.IFNA(VLOOKUP(A2532,CNPJ!E:F,2,0),"-------------------------------------------NAO DISPONIVEL-------------------------------------------")</f>
        <v>-------------------------------------------NAO DISPONIVEL-------------------------------------------</v>
      </c>
      <c r="C2532" s="22">
        <v>1</v>
      </c>
      <c r="D2532" s="5" t="str">
        <f>_xlfn.XLOOKUP(R2532,OP!C:C,OP!B:B,,0,1)</f>
        <v>RJ</v>
      </c>
      <c r="E2532" s="23"/>
      <c r="M2532" s="26"/>
      <c r="N2532" s="27"/>
      <c r="O2532" s="28" t="str">
        <f t="shared" si="632"/>
        <v>00000002532</v>
      </c>
      <c r="R2532" s="27" t="s">
        <v>193</v>
      </c>
      <c r="S2532" s="30" t="str">
        <f>_xlfn.IFNA(VLOOKUP(_xlfn.CONCAT(D2532," - ",R2532),OP!A:D,4,0),"-------------------------------------------NAO DISPONIVEL-------------------------------------------")</f>
        <v>FETRANSPOR</v>
      </c>
      <c r="T2532" s="31"/>
      <c r="U2532" s="32"/>
      <c r="V2532" s="31"/>
      <c r="W2532" s="33">
        <f t="shared" si="633"/>
        <v>0</v>
      </c>
      <c r="X2532" s="34">
        <f t="shared" si="634"/>
        <v>0</v>
      </c>
      <c r="Y2532" s="33">
        <f t="shared" si="635"/>
        <v>0</v>
      </c>
      <c r="Z2532" s="33">
        <f t="shared" si="636"/>
        <v>0</v>
      </c>
      <c r="AA2532" s="35">
        <f t="shared" si="637"/>
        <v>0</v>
      </c>
      <c r="AB2532" s="36">
        <f t="shared" si="638"/>
        <v>0</v>
      </c>
      <c r="AC2532" s="37">
        <f t="shared" si="639"/>
        <v>0</v>
      </c>
      <c r="AD2532" s="38"/>
      <c r="AE2532" s="38"/>
      <c r="AF2532" s="39">
        <f t="shared" si="640"/>
        <v>0</v>
      </c>
      <c r="AG2532" s="40"/>
      <c r="AH2532" s="41">
        <f t="shared" si="641"/>
        <v>0</v>
      </c>
      <c r="AI2532" s="42">
        <f t="shared" si="642"/>
        <v>0</v>
      </c>
      <c r="AJ2532" s="43">
        <f t="shared" si="643"/>
        <v>0</v>
      </c>
      <c r="AK2532" s="5" t="str">
        <f>_xlfn.IFNA(VLOOKUP(_xlfn.CONCAT(D2532," - ",S2532),OP!E:F,2,0),"-------------------------------------------NAO DISPONIVEL-------------------------------------------")</f>
        <v>C - RIOCARD</v>
      </c>
      <c r="AL2532" s="7" t="str">
        <f t="shared" si="629"/>
        <v>1 - -------------------------------------------NAO DISPONIVEL------------------------------------------- - 00000002532 - FETRANSPOR</v>
      </c>
      <c r="AM2532" s="7" t="str">
        <f t="shared" si="630"/>
        <v>-------------------------------------------NAO DISPONIVEL-------------------------------------------</v>
      </c>
      <c r="AN2532" s="44" cm="1">
        <f t="array" ref="AN2532">_xlfn.IFS(AJ2532=0,0,AQ2532="INATIVO",2,AQ2532="SEM CADASTRO",4,AQ2532="CPF ATIVO EM OUTRO COMPRADOR",5,AQ2532="NOVO/SEM CARTAO",6,AND(AJ2532&gt;0,AQ2532,""),8)</f>
        <v>0</v>
      </c>
      <c r="AO2532" s="45">
        <f t="shared" si="644"/>
        <v>-10</v>
      </c>
    </row>
    <row r="2533" spans="1:41" x14ac:dyDescent="0.4">
      <c r="A2533" s="21" t="str">
        <f t="shared" si="631"/>
        <v>-------------------------------------------NAO DISPONIVEL-------------------------------------------</v>
      </c>
      <c r="B2533" s="5" t="str">
        <f>_xlfn.IFNA(VLOOKUP(A2533,CNPJ!E:F,2,0),"-------------------------------------------NAO DISPONIVEL-------------------------------------------")</f>
        <v>-------------------------------------------NAO DISPONIVEL-------------------------------------------</v>
      </c>
      <c r="C2533" s="22">
        <v>1</v>
      </c>
      <c r="D2533" s="5" t="str">
        <f>_xlfn.XLOOKUP(R2533,OP!C:C,OP!B:B,,0,1)</f>
        <v>RJ</v>
      </c>
      <c r="E2533" s="23"/>
      <c r="M2533" s="26"/>
      <c r="N2533" s="27"/>
      <c r="O2533" s="28" t="str">
        <f t="shared" si="632"/>
        <v>00000002533</v>
      </c>
      <c r="R2533" s="27" t="s">
        <v>193</v>
      </c>
      <c r="S2533" s="30" t="str">
        <f>_xlfn.IFNA(VLOOKUP(_xlfn.CONCAT(D2533," - ",R2533),OP!A:D,4,0),"-------------------------------------------NAO DISPONIVEL-------------------------------------------")</f>
        <v>FETRANSPOR</v>
      </c>
      <c r="T2533" s="31"/>
      <c r="U2533" s="32"/>
      <c r="V2533" s="31"/>
      <c r="W2533" s="33">
        <f t="shared" si="633"/>
        <v>0</v>
      </c>
      <c r="X2533" s="34">
        <f t="shared" si="634"/>
        <v>0</v>
      </c>
      <c r="Y2533" s="33">
        <f t="shared" si="635"/>
        <v>0</v>
      </c>
      <c r="Z2533" s="33">
        <f t="shared" si="636"/>
        <v>0</v>
      </c>
      <c r="AA2533" s="35">
        <f t="shared" si="637"/>
        <v>0</v>
      </c>
      <c r="AB2533" s="36">
        <f t="shared" si="638"/>
        <v>0</v>
      </c>
      <c r="AC2533" s="37">
        <f t="shared" si="639"/>
        <v>0</v>
      </c>
      <c r="AD2533" s="38"/>
      <c r="AE2533" s="38"/>
      <c r="AF2533" s="39">
        <f t="shared" si="640"/>
        <v>0</v>
      </c>
      <c r="AG2533" s="40"/>
      <c r="AH2533" s="41">
        <f t="shared" si="641"/>
        <v>0</v>
      </c>
      <c r="AI2533" s="42">
        <f t="shared" si="642"/>
        <v>0</v>
      </c>
      <c r="AJ2533" s="43">
        <f t="shared" si="643"/>
        <v>0</v>
      </c>
      <c r="AK2533" s="5" t="str">
        <f>_xlfn.IFNA(VLOOKUP(_xlfn.CONCAT(D2533," - ",S2533),OP!E:F,2,0),"-------------------------------------------NAO DISPONIVEL-------------------------------------------")</f>
        <v>C - RIOCARD</v>
      </c>
      <c r="AL2533" s="7" t="str">
        <f t="shared" si="629"/>
        <v>1 - -------------------------------------------NAO DISPONIVEL------------------------------------------- - 00000002533 - FETRANSPOR</v>
      </c>
      <c r="AM2533" s="7" t="str">
        <f t="shared" si="630"/>
        <v>-------------------------------------------NAO DISPONIVEL-------------------------------------------</v>
      </c>
      <c r="AN2533" s="44" cm="1">
        <f t="array" ref="AN2533">_xlfn.IFS(AJ2533=0,0,AQ2533="INATIVO",2,AQ2533="SEM CADASTRO",4,AQ2533="CPF ATIVO EM OUTRO COMPRADOR",5,AQ2533="NOVO/SEM CARTAO",6,AND(AJ2533&gt;0,AQ2533,""),8)</f>
        <v>0</v>
      </c>
      <c r="AO2533" s="45">
        <f t="shared" si="644"/>
        <v>-10</v>
      </c>
    </row>
    <row r="2534" spans="1:41" x14ac:dyDescent="0.4">
      <c r="A2534" s="21" t="str">
        <f t="shared" si="631"/>
        <v>-------------------------------------------NAO DISPONIVEL-------------------------------------------</v>
      </c>
      <c r="B2534" s="5" t="str">
        <f>_xlfn.IFNA(VLOOKUP(A2534,CNPJ!E:F,2,0),"-------------------------------------------NAO DISPONIVEL-------------------------------------------")</f>
        <v>-------------------------------------------NAO DISPONIVEL-------------------------------------------</v>
      </c>
      <c r="C2534" s="22">
        <v>1</v>
      </c>
      <c r="D2534" s="5" t="str">
        <f>_xlfn.XLOOKUP(R2534,OP!C:C,OP!B:B,,0,1)</f>
        <v>RJ</v>
      </c>
      <c r="E2534" s="23"/>
      <c r="M2534" s="26"/>
      <c r="N2534" s="27"/>
      <c r="O2534" s="28" t="str">
        <f t="shared" si="632"/>
        <v>00000002534</v>
      </c>
      <c r="R2534" s="27" t="s">
        <v>193</v>
      </c>
      <c r="S2534" s="30" t="str">
        <f>_xlfn.IFNA(VLOOKUP(_xlfn.CONCAT(D2534," - ",R2534),OP!A:D,4,0),"-------------------------------------------NAO DISPONIVEL-------------------------------------------")</f>
        <v>FETRANSPOR</v>
      </c>
      <c r="T2534" s="31"/>
      <c r="U2534" s="32"/>
      <c r="V2534" s="31"/>
      <c r="W2534" s="33">
        <f t="shared" si="633"/>
        <v>0</v>
      </c>
      <c r="X2534" s="34">
        <f t="shared" si="634"/>
        <v>0</v>
      </c>
      <c r="Y2534" s="33">
        <f t="shared" si="635"/>
        <v>0</v>
      </c>
      <c r="Z2534" s="33">
        <f t="shared" si="636"/>
        <v>0</v>
      </c>
      <c r="AA2534" s="35">
        <f t="shared" si="637"/>
        <v>0</v>
      </c>
      <c r="AB2534" s="36">
        <f t="shared" si="638"/>
        <v>0</v>
      </c>
      <c r="AC2534" s="37">
        <f t="shared" si="639"/>
        <v>0</v>
      </c>
      <c r="AD2534" s="38"/>
      <c r="AE2534" s="38"/>
      <c r="AF2534" s="39">
        <f t="shared" si="640"/>
        <v>0</v>
      </c>
      <c r="AG2534" s="40"/>
      <c r="AH2534" s="41">
        <f t="shared" si="641"/>
        <v>0</v>
      </c>
      <c r="AI2534" s="42">
        <f t="shared" si="642"/>
        <v>0</v>
      </c>
      <c r="AJ2534" s="43">
        <f t="shared" si="643"/>
        <v>0</v>
      </c>
      <c r="AK2534" s="5" t="str">
        <f>_xlfn.IFNA(VLOOKUP(_xlfn.CONCAT(D2534," - ",S2534),OP!E:F,2,0),"-------------------------------------------NAO DISPONIVEL-------------------------------------------")</f>
        <v>C - RIOCARD</v>
      </c>
      <c r="AL2534" s="7" t="str">
        <f t="shared" si="629"/>
        <v>1 - -------------------------------------------NAO DISPONIVEL------------------------------------------- - 00000002534 - FETRANSPOR</v>
      </c>
      <c r="AM2534" s="7" t="str">
        <f t="shared" si="630"/>
        <v>-------------------------------------------NAO DISPONIVEL-------------------------------------------</v>
      </c>
      <c r="AN2534" s="44" cm="1">
        <f t="array" ref="AN2534">_xlfn.IFS(AJ2534=0,0,AQ2534="INATIVO",2,AQ2534="SEM CADASTRO",4,AQ2534="CPF ATIVO EM OUTRO COMPRADOR",5,AQ2534="NOVO/SEM CARTAO",6,AND(AJ2534&gt;0,AQ2534,""),8)</f>
        <v>0</v>
      </c>
      <c r="AO2534" s="45">
        <f t="shared" si="644"/>
        <v>-10</v>
      </c>
    </row>
    <row r="2535" spans="1:41" x14ac:dyDescent="0.4">
      <c r="A2535" s="21" t="str">
        <f t="shared" si="631"/>
        <v>-------------------------------------------NAO DISPONIVEL-------------------------------------------</v>
      </c>
      <c r="B2535" s="5" t="str">
        <f>_xlfn.IFNA(VLOOKUP(A2535,CNPJ!E:F,2,0),"-------------------------------------------NAO DISPONIVEL-------------------------------------------")</f>
        <v>-------------------------------------------NAO DISPONIVEL-------------------------------------------</v>
      </c>
      <c r="C2535" s="22">
        <v>1</v>
      </c>
      <c r="D2535" s="5" t="str">
        <f>_xlfn.XLOOKUP(R2535,OP!C:C,OP!B:B,,0,1)</f>
        <v>RJ</v>
      </c>
      <c r="E2535" s="23"/>
      <c r="M2535" s="26"/>
      <c r="N2535" s="27"/>
      <c r="O2535" s="28" t="str">
        <f t="shared" si="632"/>
        <v>00000002535</v>
      </c>
      <c r="R2535" s="27" t="s">
        <v>193</v>
      </c>
      <c r="S2535" s="30" t="str">
        <f>_xlfn.IFNA(VLOOKUP(_xlfn.CONCAT(D2535," - ",R2535),OP!A:D,4,0),"-------------------------------------------NAO DISPONIVEL-------------------------------------------")</f>
        <v>FETRANSPOR</v>
      </c>
      <c r="T2535" s="31"/>
      <c r="U2535" s="32"/>
      <c r="V2535" s="31"/>
      <c r="W2535" s="33">
        <f t="shared" si="633"/>
        <v>0</v>
      </c>
      <c r="X2535" s="34">
        <f t="shared" si="634"/>
        <v>0</v>
      </c>
      <c r="Y2535" s="33">
        <f t="shared" si="635"/>
        <v>0</v>
      </c>
      <c r="Z2535" s="33">
        <f t="shared" si="636"/>
        <v>0</v>
      </c>
      <c r="AA2535" s="35">
        <f t="shared" si="637"/>
        <v>0</v>
      </c>
      <c r="AB2535" s="36">
        <f t="shared" si="638"/>
        <v>0</v>
      </c>
      <c r="AC2535" s="37">
        <f t="shared" si="639"/>
        <v>0</v>
      </c>
      <c r="AD2535" s="38"/>
      <c r="AE2535" s="38"/>
      <c r="AF2535" s="39">
        <f t="shared" si="640"/>
        <v>0</v>
      </c>
      <c r="AG2535" s="40"/>
      <c r="AH2535" s="41">
        <f t="shared" si="641"/>
        <v>0</v>
      </c>
      <c r="AI2535" s="42">
        <f t="shared" si="642"/>
        <v>0</v>
      </c>
      <c r="AJ2535" s="43">
        <f t="shared" si="643"/>
        <v>0</v>
      </c>
      <c r="AK2535" s="5" t="str">
        <f>_xlfn.IFNA(VLOOKUP(_xlfn.CONCAT(D2535," - ",S2535),OP!E:F,2,0),"-------------------------------------------NAO DISPONIVEL-------------------------------------------")</f>
        <v>C - RIOCARD</v>
      </c>
      <c r="AL2535" s="7" t="str">
        <f t="shared" si="629"/>
        <v>1 - -------------------------------------------NAO DISPONIVEL------------------------------------------- - 00000002535 - FETRANSPOR</v>
      </c>
      <c r="AM2535" s="7" t="str">
        <f t="shared" si="630"/>
        <v>-------------------------------------------NAO DISPONIVEL-------------------------------------------</v>
      </c>
      <c r="AN2535" s="44" cm="1">
        <f t="array" ref="AN2535">_xlfn.IFS(AJ2535=0,0,AQ2535="INATIVO",2,AQ2535="SEM CADASTRO",4,AQ2535="CPF ATIVO EM OUTRO COMPRADOR",5,AQ2535="NOVO/SEM CARTAO",6,AND(AJ2535&gt;0,AQ2535,""),8)</f>
        <v>0</v>
      </c>
      <c r="AO2535" s="45">
        <f t="shared" si="644"/>
        <v>-10</v>
      </c>
    </row>
    <row r="2536" spans="1:41" x14ac:dyDescent="0.4">
      <c r="A2536" s="21" t="str">
        <f t="shared" si="631"/>
        <v>-------------------------------------------NAO DISPONIVEL-------------------------------------------</v>
      </c>
      <c r="B2536" s="5" t="str">
        <f>_xlfn.IFNA(VLOOKUP(A2536,CNPJ!E:F,2,0),"-------------------------------------------NAO DISPONIVEL-------------------------------------------")</f>
        <v>-------------------------------------------NAO DISPONIVEL-------------------------------------------</v>
      </c>
      <c r="C2536" s="22">
        <v>1</v>
      </c>
      <c r="D2536" s="5" t="str">
        <f>_xlfn.XLOOKUP(R2536,OP!C:C,OP!B:B,,0,1)</f>
        <v>RJ</v>
      </c>
      <c r="E2536" s="23"/>
      <c r="M2536" s="26"/>
      <c r="N2536" s="27"/>
      <c r="O2536" s="28" t="str">
        <f t="shared" si="632"/>
        <v>00000002536</v>
      </c>
      <c r="R2536" s="27" t="s">
        <v>193</v>
      </c>
      <c r="S2536" s="30" t="str">
        <f>_xlfn.IFNA(VLOOKUP(_xlfn.CONCAT(D2536," - ",R2536),OP!A:D,4,0),"-------------------------------------------NAO DISPONIVEL-------------------------------------------")</f>
        <v>FETRANSPOR</v>
      </c>
      <c r="T2536" s="31"/>
      <c r="U2536" s="32"/>
      <c r="V2536" s="31"/>
      <c r="W2536" s="33">
        <f t="shared" si="633"/>
        <v>0</v>
      </c>
      <c r="X2536" s="34">
        <f t="shared" si="634"/>
        <v>0</v>
      </c>
      <c r="Y2536" s="33">
        <f t="shared" si="635"/>
        <v>0</v>
      </c>
      <c r="Z2536" s="33">
        <f t="shared" si="636"/>
        <v>0</v>
      </c>
      <c r="AA2536" s="35">
        <f t="shared" si="637"/>
        <v>0</v>
      </c>
      <c r="AB2536" s="36">
        <f t="shared" si="638"/>
        <v>0</v>
      </c>
      <c r="AC2536" s="37">
        <f t="shared" si="639"/>
        <v>0</v>
      </c>
      <c r="AD2536" s="38"/>
      <c r="AE2536" s="38"/>
      <c r="AF2536" s="39">
        <f t="shared" si="640"/>
        <v>0</v>
      </c>
      <c r="AG2536" s="40"/>
      <c r="AH2536" s="41">
        <f t="shared" si="641"/>
        <v>0</v>
      </c>
      <c r="AI2536" s="42">
        <f t="shared" si="642"/>
        <v>0</v>
      </c>
      <c r="AJ2536" s="43">
        <f t="shared" si="643"/>
        <v>0</v>
      </c>
      <c r="AK2536" s="5" t="str">
        <f>_xlfn.IFNA(VLOOKUP(_xlfn.CONCAT(D2536," - ",S2536),OP!E:F,2,0),"-------------------------------------------NAO DISPONIVEL-------------------------------------------")</f>
        <v>C - RIOCARD</v>
      </c>
      <c r="AL2536" s="7" t="str">
        <f t="shared" si="629"/>
        <v>1 - -------------------------------------------NAO DISPONIVEL------------------------------------------- - 00000002536 - FETRANSPOR</v>
      </c>
      <c r="AM2536" s="7" t="str">
        <f t="shared" si="630"/>
        <v>-------------------------------------------NAO DISPONIVEL-------------------------------------------</v>
      </c>
      <c r="AN2536" s="44" cm="1">
        <f t="array" ref="AN2536">_xlfn.IFS(AJ2536=0,0,AQ2536="INATIVO",2,AQ2536="SEM CADASTRO",4,AQ2536="CPF ATIVO EM OUTRO COMPRADOR",5,AQ2536="NOVO/SEM CARTAO",6,AND(AJ2536&gt;0,AQ2536,""),8)</f>
        <v>0</v>
      </c>
      <c r="AO2536" s="45">
        <f t="shared" si="644"/>
        <v>-10</v>
      </c>
    </row>
    <row r="2537" spans="1:41" x14ac:dyDescent="0.4">
      <c r="A2537" s="21" t="str">
        <f t="shared" si="631"/>
        <v>-------------------------------------------NAO DISPONIVEL-------------------------------------------</v>
      </c>
      <c r="B2537" s="5" t="str">
        <f>_xlfn.IFNA(VLOOKUP(A2537,CNPJ!E:F,2,0),"-------------------------------------------NAO DISPONIVEL-------------------------------------------")</f>
        <v>-------------------------------------------NAO DISPONIVEL-------------------------------------------</v>
      </c>
      <c r="C2537" s="22">
        <v>1</v>
      </c>
      <c r="D2537" s="5" t="str">
        <f>_xlfn.XLOOKUP(R2537,OP!C:C,OP!B:B,,0,1)</f>
        <v>RJ</v>
      </c>
      <c r="E2537" s="23"/>
      <c r="M2537" s="26"/>
      <c r="N2537" s="27"/>
      <c r="O2537" s="28" t="str">
        <f t="shared" si="632"/>
        <v>00000002537</v>
      </c>
      <c r="R2537" s="27" t="s">
        <v>193</v>
      </c>
      <c r="S2537" s="30" t="str">
        <f>_xlfn.IFNA(VLOOKUP(_xlfn.CONCAT(D2537," - ",R2537),OP!A:D,4,0),"-------------------------------------------NAO DISPONIVEL-------------------------------------------")</f>
        <v>FETRANSPOR</v>
      </c>
      <c r="T2537" s="31"/>
      <c r="U2537" s="32"/>
      <c r="V2537" s="31"/>
      <c r="W2537" s="33">
        <f t="shared" si="633"/>
        <v>0</v>
      </c>
      <c r="X2537" s="34">
        <f t="shared" si="634"/>
        <v>0</v>
      </c>
      <c r="Y2537" s="33">
        <f t="shared" si="635"/>
        <v>0</v>
      </c>
      <c r="Z2537" s="33">
        <f t="shared" si="636"/>
        <v>0</v>
      </c>
      <c r="AA2537" s="35">
        <f t="shared" si="637"/>
        <v>0</v>
      </c>
      <c r="AB2537" s="36">
        <f t="shared" si="638"/>
        <v>0</v>
      </c>
      <c r="AC2537" s="37">
        <f t="shared" si="639"/>
        <v>0</v>
      </c>
      <c r="AD2537" s="38"/>
      <c r="AE2537" s="38"/>
      <c r="AF2537" s="39">
        <f t="shared" si="640"/>
        <v>0</v>
      </c>
      <c r="AG2537" s="40"/>
      <c r="AH2537" s="41">
        <f t="shared" si="641"/>
        <v>0</v>
      </c>
      <c r="AI2537" s="42">
        <f t="shared" si="642"/>
        <v>0</v>
      </c>
      <c r="AJ2537" s="43">
        <f t="shared" si="643"/>
        <v>0</v>
      </c>
      <c r="AK2537" s="5" t="str">
        <f>_xlfn.IFNA(VLOOKUP(_xlfn.CONCAT(D2537," - ",S2537),OP!E:F,2,0),"-------------------------------------------NAO DISPONIVEL-------------------------------------------")</f>
        <v>C - RIOCARD</v>
      </c>
      <c r="AL2537" s="7" t="str">
        <f t="shared" si="629"/>
        <v>1 - -------------------------------------------NAO DISPONIVEL------------------------------------------- - 00000002537 - FETRANSPOR</v>
      </c>
      <c r="AM2537" s="7" t="str">
        <f t="shared" si="630"/>
        <v>-------------------------------------------NAO DISPONIVEL-------------------------------------------</v>
      </c>
      <c r="AN2537" s="44" cm="1">
        <f t="array" ref="AN2537">_xlfn.IFS(AJ2537=0,0,AQ2537="INATIVO",2,AQ2537="SEM CADASTRO",4,AQ2537="CPF ATIVO EM OUTRO COMPRADOR",5,AQ2537="NOVO/SEM CARTAO",6,AND(AJ2537&gt;0,AQ2537,""),8)</f>
        <v>0</v>
      </c>
      <c r="AO2537" s="45">
        <f t="shared" si="644"/>
        <v>-10</v>
      </c>
    </row>
    <row r="2538" spans="1:41" x14ac:dyDescent="0.4">
      <c r="A2538" s="21" t="str">
        <f t="shared" si="631"/>
        <v>-------------------------------------------NAO DISPONIVEL-------------------------------------------</v>
      </c>
      <c r="B2538" s="5" t="str">
        <f>_xlfn.IFNA(VLOOKUP(A2538,CNPJ!E:F,2,0),"-------------------------------------------NAO DISPONIVEL-------------------------------------------")</f>
        <v>-------------------------------------------NAO DISPONIVEL-------------------------------------------</v>
      </c>
      <c r="C2538" s="22">
        <v>1</v>
      </c>
      <c r="D2538" s="5" t="str">
        <f>_xlfn.XLOOKUP(R2538,OP!C:C,OP!B:B,,0,1)</f>
        <v>RJ</v>
      </c>
      <c r="E2538" s="23"/>
      <c r="M2538" s="26"/>
      <c r="N2538" s="27"/>
      <c r="O2538" s="28" t="str">
        <f t="shared" si="632"/>
        <v>00000002538</v>
      </c>
      <c r="R2538" s="27" t="s">
        <v>193</v>
      </c>
      <c r="S2538" s="30" t="str">
        <f>_xlfn.IFNA(VLOOKUP(_xlfn.CONCAT(D2538," - ",R2538),OP!A:D,4,0),"-------------------------------------------NAO DISPONIVEL-------------------------------------------")</f>
        <v>FETRANSPOR</v>
      </c>
      <c r="T2538" s="31"/>
      <c r="U2538" s="32"/>
      <c r="V2538" s="31"/>
      <c r="W2538" s="33">
        <f t="shared" si="633"/>
        <v>0</v>
      </c>
      <c r="X2538" s="34">
        <f t="shared" si="634"/>
        <v>0</v>
      </c>
      <c r="Y2538" s="33">
        <f t="shared" si="635"/>
        <v>0</v>
      </c>
      <c r="Z2538" s="33">
        <f t="shared" si="636"/>
        <v>0</v>
      </c>
      <c r="AA2538" s="35">
        <f t="shared" si="637"/>
        <v>0</v>
      </c>
      <c r="AB2538" s="36">
        <f t="shared" si="638"/>
        <v>0</v>
      </c>
      <c r="AC2538" s="37">
        <f t="shared" si="639"/>
        <v>0</v>
      </c>
      <c r="AD2538" s="38"/>
      <c r="AE2538" s="38"/>
      <c r="AF2538" s="39">
        <f t="shared" si="640"/>
        <v>0</v>
      </c>
      <c r="AG2538" s="40"/>
      <c r="AH2538" s="41">
        <f t="shared" si="641"/>
        <v>0</v>
      </c>
      <c r="AI2538" s="42">
        <f t="shared" si="642"/>
        <v>0</v>
      </c>
      <c r="AJ2538" s="43">
        <f t="shared" si="643"/>
        <v>0</v>
      </c>
      <c r="AK2538" s="5" t="str">
        <f>_xlfn.IFNA(VLOOKUP(_xlfn.CONCAT(D2538," - ",S2538),OP!E:F,2,0),"-------------------------------------------NAO DISPONIVEL-------------------------------------------")</f>
        <v>C - RIOCARD</v>
      </c>
      <c r="AL2538" s="7" t="str">
        <f t="shared" si="629"/>
        <v>1 - -------------------------------------------NAO DISPONIVEL------------------------------------------- - 00000002538 - FETRANSPOR</v>
      </c>
      <c r="AM2538" s="7" t="str">
        <f t="shared" si="630"/>
        <v>-------------------------------------------NAO DISPONIVEL-------------------------------------------</v>
      </c>
      <c r="AN2538" s="44" cm="1">
        <f t="array" ref="AN2538">_xlfn.IFS(AJ2538=0,0,AQ2538="INATIVO",2,AQ2538="SEM CADASTRO",4,AQ2538="CPF ATIVO EM OUTRO COMPRADOR",5,AQ2538="NOVO/SEM CARTAO",6,AND(AJ2538&gt;0,AQ2538,""),8)</f>
        <v>0</v>
      </c>
      <c r="AO2538" s="45">
        <f t="shared" si="644"/>
        <v>-10</v>
      </c>
    </row>
    <row r="2539" spans="1:41" x14ac:dyDescent="0.4">
      <c r="A2539" s="21" t="str">
        <f t="shared" si="631"/>
        <v>-------------------------------------------NAO DISPONIVEL-------------------------------------------</v>
      </c>
      <c r="B2539" s="5" t="str">
        <f>_xlfn.IFNA(VLOOKUP(A2539,CNPJ!E:F,2,0),"-------------------------------------------NAO DISPONIVEL-------------------------------------------")</f>
        <v>-------------------------------------------NAO DISPONIVEL-------------------------------------------</v>
      </c>
      <c r="C2539" s="22">
        <v>1</v>
      </c>
      <c r="D2539" s="5" t="str">
        <f>_xlfn.XLOOKUP(R2539,OP!C:C,OP!B:B,,0,1)</f>
        <v>RJ</v>
      </c>
      <c r="E2539" s="23"/>
      <c r="M2539" s="26"/>
      <c r="N2539" s="27"/>
      <c r="O2539" s="28" t="str">
        <f t="shared" si="632"/>
        <v>00000002539</v>
      </c>
      <c r="R2539" s="27" t="s">
        <v>193</v>
      </c>
      <c r="S2539" s="30" t="str">
        <f>_xlfn.IFNA(VLOOKUP(_xlfn.CONCAT(D2539," - ",R2539),OP!A:D,4,0),"-------------------------------------------NAO DISPONIVEL-------------------------------------------")</f>
        <v>FETRANSPOR</v>
      </c>
      <c r="T2539" s="31"/>
      <c r="U2539" s="32"/>
      <c r="V2539" s="31"/>
      <c r="W2539" s="33">
        <f t="shared" si="633"/>
        <v>0</v>
      </c>
      <c r="X2539" s="34">
        <f t="shared" si="634"/>
        <v>0</v>
      </c>
      <c r="Y2539" s="33">
        <f t="shared" si="635"/>
        <v>0</v>
      </c>
      <c r="Z2539" s="33">
        <f t="shared" si="636"/>
        <v>0</v>
      </c>
      <c r="AA2539" s="35">
        <f t="shared" si="637"/>
        <v>0</v>
      </c>
      <c r="AB2539" s="36">
        <f t="shared" si="638"/>
        <v>0</v>
      </c>
      <c r="AC2539" s="37">
        <f t="shared" si="639"/>
        <v>0</v>
      </c>
      <c r="AD2539" s="38"/>
      <c r="AE2539" s="38"/>
      <c r="AF2539" s="39">
        <f t="shared" si="640"/>
        <v>0</v>
      </c>
      <c r="AG2539" s="40"/>
      <c r="AH2539" s="41">
        <f t="shared" si="641"/>
        <v>0</v>
      </c>
      <c r="AI2539" s="42">
        <f t="shared" si="642"/>
        <v>0</v>
      </c>
      <c r="AJ2539" s="43">
        <f t="shared" si="643"/>
        <v>0</v>
      </c>
      <c r="AK2539" s="5" t="str">
        <f>_xlfn.IFNA(VLOOKUP(_xlfn.CONCAT(D2539," - ",S2539),OP!E:F,2,0),"-------------------------------------------NAO DISPONIVEL-------------------------------------------")</f>
        <v>C - RIOCARD</v>
      </c>
      <c r="AL2539" s="7" t="str">
        <f t="shared" si="629"/>
        <v>1 - -------------------------------------------NAO DISPONIVEL------------------------------------------- - 00000002539 - FETRANSPOR</v>
      </c>
      <c r="AM2539" s="7" t="str">
        <f t="shared" si="630"/>
        <v>-------------------------------------------NAO DISPONIVEL-------------------------------------------</v>
      </c>
      <c r="AN2539" s="44" cm="1">
        <f t="array" ref="AN2539">_xlfn.IFS(AJ2539=0,0,AQ2539="INATIVO",2,AQ2539="SEM CADASTRO",4,AQ2539="CPF ATIVO EM OUTRO COMPRADOR",5,AQ2539="NOVO/SEM CARTAO",6,AND(AJ2539&gt;0,AQ2539,""),8)</f>
        <v>0</v>
      </c>
      <c r="AO2539" s="45">
        <f t="shared" si="644"/>
        <v>-10</v>
      </c>
    </row>
    <row r="2540" spans="1:41" x14ac:dyDescent="0.4">
      <c r="A2540" s="21" t="str">
        <f t="shared" si="631"/>
        <v>-------------------------------------------NAO DISPONIVEL-------------------------------------------</v>
      </c>
      <c r="B2540" s="5" t="str">
        <f>_xlfn.IFNA(VLOOKUP(A2540,CNPJ!E:F,2,0),"-------------------------------------------NAO DISPONIVEL-------------------------------------------")</f>
        <v>-------------------------------------------NAO DISPONIVEL-------------------------------------------</v>
      </c>
      <c r="C2540" s="22">
        <v>1</v>
      </c>
      <c r="D2540" s="5" t="str">
        <f>_xlfn.XLOOKUP(R2540,OP!C:C,OP!B:B,,0,1)</f>
        <v>RJ</v>
      </c>
      <c r="E2540" s="23"/>
      <c r="M2540" s="26"/>
      <c r="N2540" s="27"/>
      <c r="O2540" s="28" t="str">
        <f t="shared" si="632"/>
        <v>00000002540</v>
      </c>
      <c r="R2540" s="27" t="s">
        <v>193</v>
      </c>
      <c r="S2540" s="30" t="str">
        <f>_xlfn.IFNA(VLOOKUP(_xlfn.CONCAT(D2540," - ",R2540),OP!A:D,4,0),"-------------------------------------------NAO DISPONIVEL-------------------------------------------")</f>
        <v>FETRANSPOR</v>
      </c>
      <c r="T2540" s="31"/>
      <c r="U2540" s="32"/>
      <c r="V2540" s="31"/>
      <c r="W2540" s="33">
        <f t="shared" si="633"/>
        <v>0</v>
      </c>
      <c r="X2540" s="34">
        <f t="shared" si="634"/>
        <v>0</v>
      </c>
      <c r="Y2540" s="33">
        <f t="shared" si="635"/>
        <v>0</v>
      </c>
      <c r="Z2540" s="33">
        <f t="shared" si="636"/>
        <v>0</v>
      </c>
      <c r="AA2540" s="35">
        <f t="shared" si="637"/>
        <v>0</v>
      </c>
      <c r="AB2540" s="36">
        <f t="shared" si="638"/>
        <v>0</v>
      </c>
      <c r="AC2540" s="37">
        <f t="shared" si="639"/>
        <v>0</v>
      </c>
      <c r="AD2540" s="38"/>
      <c r="AE2540" s="38"/>
      <c r="AF2540" s="39">
        <f t="shared" si="640"/>
        <v>0</v>
      </c>
      <c r="AG2540" s="40"/>
      <c r="AH2540" s="41">
        <f t="shared" si="641"/>
        <v>0</v>
      </c>
      <c r="AI2540" s="42">
        <f t="shared" si="642"/>
        <v>0</v>
      </c>
      <c r="AJ2540" s="43">
        <f t="shared" si="643"/>
        <v>0</v>
      </c>
      <c r="AK2540" s="5" t="str">
        <f>_xlfn.IFNA(VLOOKUP(_xlfn.CONCAT(D2540," - ",S2540),OP!E:F,2,0),"-------------------------------------------NAO DISPONIVEL-------------------------------------------")</f>
        <v>C - RIOCARD</v>
      </c>
      <c r="AL2540" s="7" t="str">
        <f t="shared" si="629"/>
        <v>1 - -------------------------------------------NAO DISPONIVEL------------------------------------------- - 00000002540 - FETRANSPOR</v>
      </c>
      <c r="AM2540" s="7" t="str">
        <f t="shared" si="630"/>
        <v>-------------------------------------------NAO DISPONIVEL-------------------------------------------</v>
      </c>
      <c r="AN2540" s="44" cm="1">
        <f t="array" ref="AN2540">_xlfn.IFS(AJ2540=0,0,AQ2540="INATIVO",2,AQ2540="SEM CADASTRO",4,AQ2540="CPF ATIVO EM OUTRO COMPRADOR",5,AQ2540="NOVO/SEM CARTAO",6,AND(AJ2540&gt;0,AQ2540,""),8)</f>
        <v>0</v>
      </c>
      <c r="AO2540" s="45">
        <f t="shared" si="644"/>
        <v>-10</v>
      </c>
    </row>
    <row r="2541" spans="1:41" x14ac:dyDescent="0.4">
      <c r="A2541" s="21" t="str">
        <f t="shared" si="631"/>
        <v>-------------------------------------------NAO DISPONIVEL-------------------------------------------</v>
      </c>
      <c r="B2541" s="5" t="str">
        <f>_xlfn.IFNA(VLOOKUP(A2541,CNPJ!E:F,2,0),"-------------------------------------------NAO DISPONIVEL-------------------------------------------")</f>
        <v>-------------------------------------------NAO DISPONIVEL-------------------------------------------</v>
      </c>
      <c r="C2541" s="22">
        <v>1</v>
      </c>
      <c r="D2541" s="5" t="str">
        <f>_xlfn.XLOOKUP(R2541,OP!C:C,OP!B:B,,0,1)</f>
        <v>RJ</v>
      </c>
      <c r="E2541" s="23"/>
      <c r="M2541" s="26"/>
      <c r="N2541" s="27"/>
      <c r="O2541" s="28" t="str">
        <f t="shared" si="632"/>
        <v>00000002541</v>
      </c>
      <c r="R2541" s="27" t="s">
        <v>193</v>
      </c>
      <c r="S2541" s="30" t="str">
        <f>_xlfn.IFNA(VLOOKUP(_xlfn.CONCAT(D2541," - ",R2541),OP!A:D,4,0),"-------------------------------------------NAO DISPONIVEL-------------------------------------------")</f>
        <v>FETRANSPOR</v>
      </c>
      <c r="T2541" s="31"/>
      <c r="U2541" s="32"/>
      <c r="V2541" s="31"/>
      <c r="W2541" s="33">
        <f t="shared" si="633"/>
        <v>0</v>
      </c>
      <c r="X2541" s="34">
        <f t="shared" si="634"/>
        <v>0</v>
      </c>
      <c r="Y2541" s="33">
        <f t="shared" si="635"/>
        <v>0</v>
      </c>
      <c r="Z2541" s="33">
        <f t="shared" si="636"/>
        <v>0</v>
      </c>
      <c r="AA2541" s="35">
        <f t="shared" si="637"/>
        <v>0</v>
      </c>
      <c r="AB2541" s="36">
        <f t="shared" si="638"/>
        <v>0</v>
      </c>
      <c r="AC2541" s="37">
        <f t="shared" si="639"/>
        <v>0</v>
      </c>
      <c r="AD2541" s="38"/>
      <c r="AE2541" s="38"/>
      <c r="AF2541" s="39">
        <f t="shared" si="640"/>
        <v>0</v>
      </c>
      <c r="AG2541" s="40"/>
      <c r="AH2541" s="41">
        <f t="shared" si="641"/>
        <v>0</v>
      </c>
      <c r="AI2541" s="42">
        <f t="shared" si="642"/>
        <v>0</v>
      </c>
      <c r="AJ2541" s="43">
        <f t="shared" si="643"/>
        <v>0</v>
      </c>
      <c r="AK2541" s="5" t="str">
        <f>_xlfn.IFNA(VLOOKUP(_xlfn.CONCAT(D2541," - ",S2541),OP!E:F,2,0),"-------------------------------------------NAO DISPONIVEL-------------------------------------------")</f>
        <v>C - RIOCARD</v>
      </c>
      <c r="AL2541" s="7" t="str">
        <f t="shared" si="629"/>
        <v>1 - -------------------------------------------NAO DISPONIVEL------------------------------------------- - 00000002541 - FETRANSPOR</v>
      </c>
      <c r="AM2541" s="7" t="str">
        <f t="shared" si="630"/>
        <v>-------------------------------------------NAO DISPONIVEL-------------------------------------------</v>
      </c>
      <c r="AN2541" s="44" cm="1">
        <f t="array" ref="AN2541">_xlfn.IFS(AJ2541=0,0,AQ2541="INATIVO",2,AQ2541="SEM CADASTRO",4,AQ2541="CPF ATIVO EM OUTRO COMPRADOR",5,AQ2541="NOVO/SEM CARTAO",6,AND(AJ2541&gt;0,AQ2541,""),8)</f>
        <v>0</v>
      </c>
      <c r="AO2541" s="45">
        <f t="shared" si="644"/>
        <v>-10</v>
      </c>
    </row>
    <row r="2542" spans="1:41" x14ac:dyDescent="0.4">
      <c r="A2542" s="21" t="str">
        <f t="shared" si="631"/>
        <v>-------------------------------------------NAO DISPONIVEL-------------------------------------------</v>
      </c>
      <c r="B2542" s="5" t="str">
        <f>_xlfn.IFNA(VLOOKUP(A2542,CNPJ!E:F,2,0),"-------------------------------------------NAO DISPONIVEL-------------------------------------------")</f>
        <v>-------------------------------------------NAO DISPONIVEL-------------------------------------------</v>
      </c>
      <c r="C2542" s="22">
        <v>1</v>
      </c>
      <c r="D2542" s="5" t="str">
        <f>_xlfn.XLOOKUP(R2542,OP!C:C,OP!B:B,,0,1)</f>
        <v>RJ</v>
      </c>
      <c r="E2542" s="23"/>
      <c r="M2542" s="26"/>
      <c r="N2542" s="27"/>
      <c r="O2542" s="28" t="str">
        <f t="shared" si="632"/>
        <v>00000002542</v>
      </c>
      <c r="R2542" s="27" t="s">
        <v>193</v>
      </c>
      <c r="S2542" s="30" t="str">
        <f>_xlfn.IFNA(VLOOKUP(_xlfn.CONCAT(D2542," - ",R2542),OP!A:D,4,0),"-------------------------------------------NAO DISPONIVEL-------------------------------------------")</f>
        <v>FETRANSPOR</v>
      </c>
      <c r="T2542" s="31"/>
      <c r="U2542" s="32"/>
      <c r="V2542" s="31"/>
      <c r="W2542" s="33">
        <f t="shared" si="633"/>
        <v>0</v>
      </c>
      <c r="X2542" s="34">
        <f t="shared" si="634"/>
        <v>0</v>
      </c>
      <c r="Y2542" s="33">
        <f t="shared" si="635"/>
        <v>0</v>
      </c>
      <c r="Z2542" s="33">
        <f t="shared" si="636"/>
        <v>0</v>
      </c>
      <c r="AA2542" s="35">
        <f t="shared" si="637"/>
        <v>0</v>
      </c>
      <c r="AB2542" s="36">
        <f t="shared" si="638"/>
        <v>0</v>
      </c>
      <c r="AC2542" s="37">
        <f t="shared" si="639"/>
        <v>0</v>
      </c>
      <c r="AD2542" s="38"/>
      <c r="AE2542" s="38"/>
      <c r="AF2542" s="39">
        <f t="shared" si="640"/>
        <v>0</v>
      </c>
      <c r="AG2542" s="40"/>
      <c r="AH2542" s="41">
        <f t="shared" si="641"/>
        <v>0</v>
      </c>
      <c r="AI2542" s="42">
        <f t="shared" si="642"/>
        <v>0</v>
      </c>
      <c r="AJ2542" s="43">
        <f t="shared" si="643"/>
        <v>0</v>
      </c>
      <c r="AK2542" s="5" t="str">
        <f>_xlfn.IFNA(VLOOKUP(_xlfn.CONCAT(D2542," - ",S2542),OP!E:F,2,0),"-------------------------------------------NAO DISPONIVEL-------------------------------------------")</f>
        <v>C - RIOCARD</v>
      </c>
      <c r="AL2542" s="7" t="str">
        <f t="shared" si="629"/>
        <v>1 - -------------------------------------------NAO DISPONIVEL------------------------------------------- - 00000002542 - FETRANSPOR</v>
      </c>
      <c r="AM2542" s="7" t="str">
        <f t="shared" si="630"/>
        <v>-------------------------------------------NAO DISPONIVEL-------------------------------------------</v>
      </c>
      <c r="AN2542" s="44" cm="1">
        <f t="array" ref="AN2542">_xlfn.IFS(AJ2542=0,0,AQ2542="INATIVO",2,AQ2542="SEM CADASTRO",4,AQ2542="CPF ATIVO EM OUTRO COMPRADOR",5,AQ2542="NOVO/SEM CARTAO",6,AND(AJ2542&gt;0,AQ2542,""),8)</f>
        <v>0</v>
      </c>
      <c r="AO2542" s="45">
        <f t="shared" si="644"/>
        <v>-10</v>
      </c>
    </row>
    <row r="2543" spans="1:41" x14ac:dyDescent="0.4">
      <c r="A2543" s="21" t="str">
        <f t="shared" si="631"/>
        <v>-------------------------------------------NAO DISPONIVEL-------------------------------------------</v>
      </c>
      <c r="B2543" s="5" t="str">
        <f>_xlfn.IFNA(VLOOKUP(A2543,CNPJ!E:F,2,0),"-------------------------------------------NAO DISPONIVEL-------------------------------------------")</f>
        <v>-------------------------------------------NAO DISPONIVEL-------------------------------------------</v>
      </c>
      <c r="C2543" s="22">
        <v>1</v>
      </c>
      <c r="D2543" s="5" t="str">
        <f>_xlfn.XLOOKUP(R2543,OP!C:C,OP!B:B,,0,1)</f>
        <v>RJ</v>
      </c>
      <c r="E2543" s="23"/>
      <c r="M2543" s="26"/>
      <c r="N2543" s="27"/>
      <c r="O2543" s="28" t="str">
        <f t="shared" si="632"/>
        <v>00000002543</v>
      </c>
      <c r="R2543" s="27" t="s">
        <v>193</v>
      </c>
      <c r="S2543" s="30" t="str">
        <f>_xlfn.IFNA(VLOOKUP(_xlfn.CONCAT(D2543," - ",R2543),OP!A:D,4,0),"-------------------------------------------NAO DISPONIVEL-------------------------------------------")</f>
        <v>FETRANSPOR</v>
      </c>
      <c r="T2543" s="31"/>
      <c r="U2543" s="32"/>
      <c r="V2543" s="31"/>
      <c r="W2543" s="33">
        <f t="shared" si="633"/>
        <v>0</v>
      </c>
      <c r="X2543" s="34">
        <f t="shared" si="634"/>
        <v>0</v>
      </c>
      <c r="Y2543" s="33">
        <f t="shared" si="635"/>
        <v>0</v>
      </c>
      <c r="Z2543" s="33">
        <f t="shared" si="636"/>
        <v>0</v>
      </c>
      <c r="AA2543" s="35">
        <f t="shared" si="637"/>
        <v>0</v>
      </c>
      <c r="AB2543" s="36">
        <f t="shared" si="638"/>
        <v>0</v>
      </c>
      <c r="AC2543" s="37">
        <f t="shared" si="639"/>
        <v>0</v>
      </c>
      <c r="AD2543" s="38"/>
      <c r="AE2543" s="38"/>
      <c r="AF2543" s="39">
        <f t="shared" si="640"/>
        <v>0</v>
      </c>
      <c r="AG2543" s="40"/>
      <c r="AH2543" s="41">
        <f t="shared" si="641"/>
        <v>0</v>
      </c>
      <c r="AI2543" s="42">
        <f t="shared" si="642"/>
        <v>0</v>
      </c>
      <c r="AJ2543" s="43">
        <f t="shared" si="643"/>
        <v>0</v>
      </c>
      <c r="AK2543" s="5" t="str">
        <f>_xlfn.IFNA(VLOOKUP(_xlfn.CONCAT(D2543," - ",S2543),OP!E:F,2,0),"-------------------------------------------NAO DISPONIVEL-------------------------------------------")</f>
        <v>C - RIOCARD</v>
      </c>
      <c r="AL2543" s="7" t="str">
        <f t="shared" si="629"/>
        <v>1 - -------------------------------------------NAO DISPONIVEL------------------------------------------- - 00000002543 - FETRANSPOR</v>
      </c>
      <c r="AM2543" s="7" t="str">
        <f t="shared" si="630"/>
        <v>-------------------------------------------NAO DISPONIVEL-------------------------------------------</v>
      </c>
      <c r="AN2543" s="44" cm="1">
        <f t="array" ref="AN2543">_xlfn.IFS(AJ2543=0,0,AQ2543="INATIVO",2,AQ2543="SEM CADASTRO",4,AQ2543="CPF ATIVO EM OUTRO COMPRADOR",5,AQ2543="NOVO/SEM CARTAO",6,AND(AJ2543&gt;0,AQ2543,""),8)</f>
        <v>0</v>
      </c>
      <c r="AO2543" s="45">
        <f t="shared" si="644"/>
        <v>-10</v>
      </c>
    </row>
    <row r="2544" spans="1:41" x14ac:dyDescent="0.4">
      <c r="A2544" s="21" t="str">
        <f t="shared" si="631"/>
        <v>-------------------------------------------NAO DISPONIVEL-------------------------------------------</v>
      </c>
      <c r="B2544" s="5" t="str">
        <f>_xlfn.IFNA(VLOOKUP(A2544,CNPJ!E:F,2,0),"-------------------------------------------NAO DISPONIVEL-------------------------------------------")</f>
        <v>-------------------------------------------NAO DISPONIVEL-------------------------------------------</v>
      </c>
      <c r="C2544" s="22">
        <v>1</v>
      </c>
      <c r="D2544" s="5" t="str">
        <f>_xlfn.XLOOKUP(R2544,OP!C:C,OP!B:B,,0,1)</f>
        <v>RJ</v>
      </c>
      <c r="E2544" s="23"/>
      <c r="M2544" s="26"/>
      <c r="N2544" s="27"/>
      <c r="O2544" s="28" t="str">
        <f t="shared" si="632"/>
        <v>00000002544</v>
      </c>
      <c r="R2544" s="27" t="s">
        <v>193</v>
      </c>
      <c r="S2544" s="30" t="str">
        <f>_xlfn.IFNA(VLOOKUP(_xlfn.CONCAT(D2544," - ",R2544),OP!A:D,4,0),"-------------------------------------------NAO DISPONIVEL-------------------------------------------")</f>
        <v>FETRANSPOR</v>
      </c>
      <c r="T2544" s="31"/>
      <c r="U2544" s="32"/>
      <c r="V2544" s="31"/>
      <c r="W2544" s="33">
        <f t="shared" si="633"/>
        <v>0</v>
      </c>
      <c r="X2544" s="34">
        <f t="shared" si="634"/>
        <v>0</v>
      </c>
      <c r="Y2544" s="33">
        <f t="shared" si="635"/>
        <v>0</v>
      </c>
      <c r="Z2544" s="33">
        <f t="shared" si="636"/>
        <v>0</v>
      </c>
      <c r="AA2544" s="35">
        <f t="shared" si="637"/>
        <v>0</v>
      </c>
      <c r="AB2544" s="36">
        <f t="shared" si="638"/>
        <v>0</v>
      </c>
      <c r="AC2544" s="37">
        <f t="shared" si="639"/>
        <v>0</v>
      </c>
      <c r="AD2544" s="38"/>
      <c r="AE2544" s="38"/>
      <c r="AF2544" s="39">
        <f t="shared" si="640"/>
        <v>0</v>
      </c>
      <c r="AG2544" s="40"/>
      <c r="AH2544" s="41">
        <f t="shared" si="641"/>
        <v>0</v>
      </c>
      <c r="AI2544" s="42">
        <f t="shared" si="642"/>
        <v>0</v>
      </c>
      <c r="AJ2544" s="43">
        <f t="shared" si="643"/>
        <v>0</v>
      </c>
      <c r="AK2544" s="5" t="str">
        <f>_xlfn.IFNA(VLOOKUP(_xlfn.CONCAT(D2544," - ",S2544),OP!E:F,2,0),"-------------------------------------------NAO DISPONIVEL-------------------------------------------")</f>
        <v>C - RIOCARD</v>
      </c>
      <c r="AL2544" s="7" t="str">
        <f t="shared" si="629"/>
        <v>1 - -------------------------------------------NAO DISPONIVEL------------------------------------------- - 00000002544 - FETRANSPOR</v>
      </c>
      <c r="AM2544" s="7" t="str">
        <f t="shared" si="630"/>
        <v>-------------------------------------------NAO DISPONIVEL-------------------------------------------</v>
      </c>
      <c r="AN2544" s="44" cm="1">
        <f t="array" ref="AN2544">_xlfn.IFS(AJ2544=0,0,AQ2544="INATIVO",2,AQ2544="SEM CADASTRO",4,AQ2544="CPF ATIVO EM OUTRO COMPRADOR",5,AQ2544="NOVO/SEM CARTAO",6,AND(AJ2544&gt;0,AQ2544,""),8)</f>
        <v>0</v>
      </c>
      <c r="AO2544" s="45">
        <f t="shared" si="644"/>
        <v>-10</v>
      </c>
    </row>
    <row r="2545" spans="1:41" x14ac:dyDescent="0.4">
      <c r="A2545" s="21" t="str">
        <f t="shared" si="631"/>
        <v>-------------------------------------------NAO DISPONIVEL-------------------------------------------</v>
      </c>
      <c r="B2545" s="5" t="str">
        <f>_xlfn.IFNA(VLOOKUP(A2545,CNPJ!E:F,2,0),"-------------------------------------------NAO DISPONIVEL-------------------------------------------")</f>
        <v>-------------------------------------------NAO DISPONIVEL-------------------------------------------</v>
      </c>
      <c r="C2545" s="22">
        <v>1</v>
      </c>
      <c r="D2545" s="5" t="str">
        <f>_xlfn.XLOOKUP(R2545,OP!C:C,OP!B:B,,0,1)</f>
        <v>RJ</v>
      </c>
      <c r="E2545" s="23"/>
      <c r="M2545" s="26"/>
      <c r="N2545" s="27"/>
      <c r="O2545" s="28" t="str">
        <f t="shared" si="632"/>
        <v>00000002545</v>
      </c>
      <c r="R2545" s="27" t="s">
        <v>193</v>
      </c>
      <c r="S2545" s="30" t="str">
        <f>_xlfn.IFNA(VLOOKUP(_xlfn.CONCAT(D2545," - ",R2545),OP!A:D,4,0),"-------------------------------------------NAO DISPONIVEL-------------------------------------------")</f>
        <v>FETRANSPOR</v>
      </c>
      <c r="T2545" s="31"/>
      <c r="U2545" s="32"/>
      <c r="V2545" s="31"/>
      <c r="W2545" s="33">
        <f t="shared" si="633"/>
        <v>0</v>
      </c>
      <c r="X2545" s="34">
        <f t="shared" si="634"/>
        <v>0</v>
      </c>
      <c r="Y2545" s="33">
        <f t="shared" si="635"/>
        <v>0</v>
      </c>
      <c r="Z2545" s="33">
        <f t="shared" si="636"/>
        <v>0</v>
      </c>
      <c r="AA2545" s="35">
        <f t="shared" si="637"/>
        <v>0</v>
      </c>
      <c r="AB2545" s="36">
        <f t="shared" si="638"/>
        <v>0</v>
      </c>
      <c r="AC2545" s="37">
        <f t="shared" si="639"/>
        <v>0</v>
      </c>
      <c r="AD2545" s="38"/>
      <c r="AE2545" s="38"/>
      <c r="AF2545" s="39">
        <f t="shared" si="640"/>
        <v>0</v>
      </c>
      <c r="AG2545" s="40"/>
      <c r="AH2545" s="41">
        <f t="shared" si="641"/>
        <v>0</v>
      </c>
      <c r="AI2545" s="42">
        <f t="shared" si="642"/>
        <v>0</v>
      </c>
      <c r="AJ2545" s="43">
        <f t="shared" si="643"/>
        <v>0</v>
      </c>
      <c r="AK2545" s="5" t="str">
        <f>_xlfn.IFNA(VLOOKUP(_xlfn.CONCAT(D2545," - ",S2545),OP!E:F,2,0),"-------------------------------------------NAO DISPONIVEL-------------------------------------------")</f>
        <v>C - RIOCARD</v>
      </c>
      <c r="AL2545" s="7" t="str">
        <f t="shared" si="629"/>
        <v>1 - -------------------------------------------NAO DISPONIVEL------------------------------------------- - 00000002545 - FETRANSPOR</v>
      </c>
      <c r="AM2545" s="7" t="str">
        <f t="shared" si="630"/>
        <v>-------------------------------------------NAO DISPONIVEL-------------------------------------------</v>
      </c>
      <c r="AN2545" s="44" cm="1">
        <f t="array" ref="AN2545">_xlfn.IFS(AJ2545=0,0,AQ2545="INATIVO",2,AQ2545="SEM CADASTRO",4,AQ2545="CPF ATIVO EM OUTRO COMPRADOR",5,AQ2545="NOVO/SEM CARTAO",6,AND(AJ2545&gt;0,AQ2545,""),8)</f>
        <v>0</v>
      </c>
      <c r="AO2545" s="45">
        <f t="shared" si="644"/>
        <v>-10</v>
      </c>
    </row>
    <row r="2546" spans="1:41" x14ac:dyDescent="0.4">
      <c r="A2546" s="21" t="str">
        <f t="shared" si="631"/>
        <v>-------------------------------------------NAO DISPONIVEL-------------------------------------------</v>
      </c>
      <c r="B2546" s="5" t="str">
        <f>_xlfn.IFNA(VLOOKUP(A2546,CNPJ!E:F,2,0),"-------------------------------------------NAO DISPONIVEL-------------------------------------------")</f>
        <v>-------------------------------------------NAO DISPONIVEL-------------------------------------------</v>
      </c>
      <c r="C2546" s="22">
        <v>1</v>
      </c>
      <c r="D2546" s="5" t="str">
        <f>_xlfn.XLOOKUP(R2546,OP!C:C,OP!B:B,,0,1)</f>
        <v>RJ</v>
      </c>
      <c r="E2546" s="23"/>
      <c r="M2546" s="26"/>
      <c r="N2546" s="27"/>
      <c r="O2546" s="28" t="str">
        <f t="shared" si="632"/>
        <v>00000002546</v>
      </c>
      <c r="R2546" s="27" t="s">
        <v>193</v>
      </c>
      <c r="S2546" s="30" t="str">
        <f>_xlfn.IFNA(VLOOKUP(_xlfn.CONCAT(D2546," - ",R2546),OP!A:D,4,0),"-------------------------------------------NAO DISPONIVEL-------------------------------------------")</f>
        <v>FETRANSPOR</v>
      </c>
      <c r="T2546" s="31"/>
      <c r="U2546" s="32"/>
      <c r="V2546" s="31"/>
      <c r="W2546" s="33">
        <f t="shared" si="633"/>
        <v>0</v>
      </c>
      <c r="X2546" s="34">
        <f t="shared" si="634"/>
        <v>0</v>
      </c>
      <c r="Y2546" s="33">
        <f t="shared" si="635"/>
        <v>0</v>
      </c>
      <c r="Z2546" s="33">
        <f t="shared" si="636"/>
        <v>0</v>
      </c>
      <c r="AA2546" s="35">
        <f t="shared" si="637"/>
        <v>0</v>
      </c>
      <c r="AB2546" s="36">
        <f t="shared" si="638"/>
        <v>0</v>
      </c>
      <c r="AC2546" s="37">
        <f t="shared" si="639"/>
        <v>0</v>
      </c>
      <c r="AD2546" s="38"/>
      <c r="AE2546" s="38"/>
      <c r="AF2546" s="39">
        <f t="shared" si="640"/>
        <v>0</v>
      </c>
      <c r="AG2546" s="40"/>
      <c r="AH2546" s="41">
        <f t="shared" si="641"/>
        <v>0</v>
      </c>
      <c r="AI2546" s="42">
        <f t="shared" si="642"/>
        <v>0</v>
      </c>
      <c r="AJ2546" s="43">
        <f t="shared" si="643"/>
        <v>0</v>
      </c>
      <c r="AK2546" s="5" t="str">
        <f>_xlfn.IFNA(VLOOKUP(_xlfn.CONCAT(D2546," - ",S2546),OP!E:F,2,0),"-------------------------------------------NAO DISPONIVEL-------------------------------------------")</f>
        <v>C - RIOCARD</v>
      </c>
      <c r="AL2546" s="7" t="str">
        <f t="shared" si="629"/>
        <v>1 - -------------------------------------------NAO DISPONIVEL------------------------------------------- - 00000002546 - FETRANSPOR</v>
      </c>
      <c r="AM2546" s="7" t="str">
        <f t="shared" si="630"/>
        <v>-------------------------------------------NAO DISPONIVEL-------------------------------------------</v>
      </c>
      <c r="AN2546" s="44" cm="1">
        <f t="array" ref="AN2546">_xlfn.IFS(AJ2546=0,0,AQ2546="INATIVO",2,AQ2546="SEM CADASTRO",4,AQ2546="CPF ATIVO EM OUTRO COMPRADOR",5,AQ2546="NOVO/SEM CARTAO",6,AND(AJ2546&gt;0,AQ2546,""),8)</f>
        <v>0</v>
      </c>
      <c r="AO2546" s="45">
        <f t="shared" si="644"/>
        <v>-10</v>
      </c>
    </row>
    <row r="2547" spans="1:41" x14ac:dyDescent="0.4">
      <c r="A2547" s="21" t="str">
        <f t="shared" si="631"/>
        <v>-------------------------------------------NAO DISPONIVEL-------------------------------------------</v>
      </c>
      <c r="B2547" s="5" t="str">
        <f>_xlfn.IFNA(VLOOKUP(A2547,CNPJ!E:F,2,0),"-------------------------------------------NAO DISPONIVEL-------------------------------------------")</f>
        <v>-------------------------------------------NAO DISPONIVEL-------------------------------------------</v>
      </c>
      <c r="C2547" s="22">
        <v>1</v>
      </c>
      <c r="D2547" s="5" t="str">
        <f>_xlfn.XLOOKUP(R2547,OP!C:C,OP!B:B,,0,1)</f>
        <v>RJ</v>
      </c>
      <c r="E2547" s="23"/>
      <c r="M2547" s="26"/>
      <c r="N2547" s="27"/>
      <c r="O2547" s="28" t="str">
        <f t="shared" si="632"/>
        <v>00000002547</v>
      </c>
      <c r="R2547" s="27" t="s">
        <v>193</v>
      </c>
      <c r="S2547" s="30" t="str">
        <f>_xlfn.IFNA(VLOOKUP(_xlfn.CONCAT(D2547," - ",R2547),OP!A:D,4,0),"-------------------------------------------NAO DISPONIVEL-------------------------------------------")</f>
        <v>FETRANSPOR</v>
      </c>
      <c r="T2547" s="31"/>
      <c r="U2547" s="32"/>
      <c r="V2547" s="31"/>
      <c r="W2547" s="33">
        <f t="shared" si="633"/>
        <v>0</v>
      </c>
      <c r="X2547" s="34">
        <f t="shared" si="634"/>
        <v>0</v>
      </c>
      <c r="Y2547" s="33">
        <f t="shared" si="635"/>
        <v>0</v>
      </c>
      <c r="Z2547" s="33">
        <f t="shared" si="636"/>
        <v>0</v>
      </c>
      <c r="AA2547" s="35">
        <f t="shared" si="637"/>
        <v>0</v>
      </c>
      <c r="AB2547" s="36">
        <f t="shared" si="638"/>
        <v>0</v>
      </c>
      <c r="AC2547" s="37">
        <f t="shared" si="639"/>
        <v>0</v>
      </c>
      <c r="AD2547" s="38"/>
      <c r="AE2547" s="38"/>
      <c r="AF2547" s="39">
        <f t="shared" si="640"/>
        <v>0</v>
      </c>
      <c r="AG2547" s="40"/>
      <c r="AH2547" s="41">
        <f t="shared" si="641"/>
        <v>0</v>
      </c>
      <c r="AI2547" s="42">
        <f t="shared" si="642"/>
        <v>0</v>
      </c>
      <c r="AJ2547" s="43">
        <f t="shared" si="643"/>
        <v>0</v>
      </c>
      <c r="AK2547" s="5" t="str">
        <f>_xlfn.IFNA(VLOOKUP(_xlfn.CONCAT(D2547," - ",S2547),OP!E:F,2,0),"-------------------------------------------NAO DISPONIVEL-------------------------------------------")</f>
        <v>C - RIOCARD</v>
      </c>
      <c r="AL2547" s="7" t="str">
        <f t="shared" si="629"/>
        <v>1 - -------------------------------------------NAO DISPONIVEL------------------------------------------- - 00000002547 - FETRANSPOR</v>
      </c>
      <c r="AM2547" s="7" t="str">
        <f t="shared" si="630"/>
        <v>-------------------------------------------NAO DISPONIVEL-------------------------------------------</v>
      </c>
      <c r="AN2547" s="44" cm="1">
        <f t="array" ref="AN2547">_xlfn.IFS(AJ2547=0,0,AQ2547="INATIVO",2,AQ2547="SEM CADASTRO",4,AQ2547="CPF ATIVO EM OUTRO COMPRADOR",5,AQ2547="NOVO/SEM CARTAO",6,AND(AJ2547&gt;0,AQ2547,""),8)</f>
        <v>0</v>
      </c>
      <c r="AO2547" s="45">
        <f t="shared" si="644"/>
        <v>-10</v>
      </c>
    </row>
    <row r="2548" spans="1:41" x14ac:dyDescent="0.4">
      <c r="A2548" s="21" t="str">
        <f t="shared" si="631"/>
        <v>-------------------------------------------NAO DISPONIVEL-------------------------------------------</v>
      </c>
      <c r="B2548" s="5" t="str">
        <f>_xlfn.IFNA(VLOOKUP(A2548,CNPJ!E:F,2,0),"-------------------------------------------NAO DISPONIVEL-------------------------------------------")</f>
        <v>-------------------------------------------NAO DISPONIVEL-------------------------------------------</v>
      </c>
      <c r="C2548" s="22">
        <v>1</v>
      </c>
      <c r="D2548" s="5" t="str">
        <f>_xlfn.XLOOKUP(R2548,OP!C:C,OP!B:B,,0,1)</f>
        <v>RJ</v>
      </c>
      <c r="E2548" s="23"/>
      <c r="M2548" s="26"/>
      <c r="N2548" s="27"/>
      <c r="O2548" s="28" t="str">
        <f t="shared" si="632"/>
        <v>00000002548</v>
      </c>
      <c r="R2548" s="27" t="s">
        <v>193</v>
      </c>
      <c r="S2548" s="30" t="str">
        <f>_xlfn.IFNA(VLOOKUP(_xlfn.CONCAT(D2548," - ",R2548),OP!A:D,4,0),"-------------------------------------------NAO DISPONIVEL-------------------------------------------")</f>
        <v>FETRANSPOR</v>
      </c>
      <c r="T2548" s="31"/>
      <c r="U2548" s="32"/>
      <c r="V2548" s="31"/>
      <c r="W2548" s="33">
        <f t="shared" si="633"/>
        <v>0</v>
      </c>
      <c r="X2548" s="34">
        <f t="shared" si="634"/>
        <v>0</v>
      </c>
      <c r="Y2548" s="33">
        <f t="shared" si="635"/>
        <v>0</v>
      </c>
      <c r="Z2548" s="33">
        <f t="shared" si="636"/>
        <v>0</v>
      </c>
      <c r="AA2548" s="35">
        <f t="shared" si="637"/>
        <v>0</v>
      </c>
      <c r="AB2548" s="36">
        <f t="shared" si="638"/>
        <v>0</v>
      </c>
      <c r="AC2548" s="37">
        <f t="shared" si="639"/>
        <v>0</v>
      </c>
      <c r="AD2548" s="38"/>
      <c r="AE2548" s="38"/>
      <c r="AF2548" s="39">
        <f t="shared" si="640"/>
        <v>0</v>
      </c>
      <c r="AG2548" s="40"/>
      <c r="AH2548" s="41">
        <f t="shared" si="641"/>
        <v>0</v>
      </c>
      <c r="AI2548" s="42">
        <f t="shared" si="642"/>
        <v>0</v>
      </c>
      <c r="AJ2548" s="43">
        <f t="shared" si="643"/>
        <v>0</v>
      </c>
      <c r="AK2548" s="5" t="str">
        <f>_xlfn.IFNA(VLOOKUP(_xlfn.CONCAT(D2548," - ",S2548),OP!E:F,2,0),"-------------------------------------------NAO DISPONIVEL-------------------------------------------")</f>
        <v>C - RIOCARD</v>
      </c>
      <c r="AL2548" s="7" t="str">
        <f t="shared" si="629"/>
        <v>1 - -------------------------------------------NAO DISPONIVEL------------------------------------------- - 00000002548 - FETRANSPOR</v>
      </c>
      <c r="AM2548" s="7" t="str">
        <f t="shared" si="630"/>
        <v>-------------------------------------------NAO DISPONIVEL-------------------------------------------</v>
      </c>
      <c r="AN2548" s="44" cm="1">
        <f t="array" ref="AN2548">_xlfn.IFS(AJ2548=0,0,AQ2548="INATIVO",2,AQ2548="SEM CADASTRO",4,AQ2548="CPF ATIVO EM OUTRO COMPRADOR",5,AQ2548="NOVO/SEM CARTAO",6,AND(AJ2548&gt;0,AQ2548,""),8)</f>
        <v>0</v>
      </c>
      <c r="AO2548" s="45">
        <f t="shared" si="644"/>
        <v>-10</v>
      </c>
    </row>
    <row r="2549" spans="1:41" x14ac:dyDescent="0.4">
      <c r="A2549" s="21" t="str">
        <f t="shared" si="631"/>
        <v>-------------------------------------------NAO DISPONIVEL-------------------------------------------</v>
      </c>
      <c r="B2549" s="5" t="str">
        <f>_xlfn.IFNA(VLOOKUP(A2549,CNPJ!E:F,2,0),"-------------------------------------------NAO DISPONIVEL-------------------------------------------")</f>
        <v>-------------------------------------------NAO DISPONIVEL-------------------------------------------</v>
      </c>
      <c r="C2549" s="22">
        <v>1</v>
      </c>
      <c r="D2549" s="5" t="str">
        <f>_xlfn.XLOOKUP(R2549,OP!C:C,OP!B:B,,0,1)</f>
        <v>RJ</v>
      </c>
      <c r="E2549" s="23"/>
      <c r="M2549" s="26"/>
      <c r="N2549" s="27"/>
      <c r="O2549" s="28" t="str">
        <f t="shared" si="632"/>
        <v>00000002549</v>
      </c>
      <c r="R2549" s="27" t="s">
        <v>193</v>
      </c>
      <c r="S2549" s="30" t="str">
        <f>_xlfn.IFNA(VLOOKUP(_xlfn.CONCAT(D2549," - ",R2549),OP!A:D,4,0),"-------------------------------------------NAO DISPONIVEL-------------------------------------------")</f>
        <v>FETRANSPOR</v>
      </c>
      <c r="T2549" s="31"/>
      <c r="U2549" s="32"/>
      <c r="V2549" s="31"/>
      <c r="W2549" s="33">
        <f t="shared" si="633"/>
        <v>0</v>
      </c>
      <c r="X2549" s="34">
        <f t="shared" si="634"/>
        <v>0</v>
      </c>
      <c r="Y2549" s="33">
        <f t="shared" si="635"/>
        <v>0</v>
      </c>
      <c r="Z2549" s="33">
        <f t="shared" si="636"/>
        <v>0</v>
      </c>
      <c r="AA2549" s="35">
        <f t="shared" si="637"/>
        <v>0</v>
      </c>
      <c r="AB2549" s="36">
        <f t="shared" si="638"/>
        <v>0</v>
      </c>
      <c r="AC2549" s="37">
        <f t="shared" si="639"/>
        <v>0</v>
      </c>
      <c r="AD2549" s="38"/>
      <c r="AE2549" s="38"/>
      <c r="AF2549" s="39">
        <f t="shared" si="640"/>
        <v>0</v>
      </c>
      <c r="AG2549" s="40"/>
      <c r="AH2549" s="41">
        <f t="shared" si="641"/>
        <v>0</v>
      </c>
      <c r="AI2549" s="42">
        <f t="shared" si="642"/>
        <v>0</v>
      </c>
      <c r="AJ2549" s="43">
        <f t="shared" si="643"/>
        <v>0</v>
      </c>
      <c r="AK2549" s="5" t="str">
        <f>_xlfn.IFNA(VLOOKUP(_xlfn.CONCAT(D2549," - ",S2549),OP!E:F,2,0),"-------------------------------------------NAO DISPONIVEL-------------------------------------------")</f>
        <v>C - RIOCARD</v>
      </c>
      <c r="AL2549" s="7" t="str">
        <f t="shared" si="629"/>
        <v>1 - -------------------------------------------NAO DISPONIVEL------------------------------------------- - 00000002549 - FETRANSPOR</v>
      </c>
      <c r="AM2549" s="7" t="str">
        <f t="shared" si="630"/>
        <v>-------------------------------------------NAO DISPONIVEL-------------------------------------------</v>
      </c>
      <c r="AN2549" s="44" cm="1">
        <f t="array" ref="AN2549">_xlfn.IFS(AJ2549=0,0,AQ2549="INATIVO",2,AQ2549="SEM CADASTRO",4,AQ2549="CPF ATIVO EM OUTRO COMPRADOR",5,AQ2549="NOVO/SEM CARTAO",6,AND(AJ2549&gt;0,AQ2549,""),8)</f>
        <v>0</v>
      </c>
      <c r="AO2549" s="45">
        <f t="shared" si="644"/>
        <v>-10</v>
      </c>
    </row>
    <row r="2550" spans="1:41" x14ac:dyDescent="0.4">
      <c r="A2550" s="21" t="str">
        <f t="shared" si="631"/>
        <v>-------------------------------------------NAO DISPONIVEL-------------------------------------------</v>
      </c>
      <c r="B2550" s="5" t="str">
        <f>_xlfn.IFNA(VLOOKUP(A2550,CNPJ!E:F,2,0),"-------------------------------------------NAO DISPONIVEL-------------------------------------------")</f>
        <v>-------------------------------------------NAO DISPONIVEL-------------------------------------------</v>
      </c>
      <c r="C2550" s="22">
        <v>1</v>
      </c>
      <c r="D2550" s="5" t="str">
        <f>_xlfn.XLOOKUP(R2550,OP!C:C,OP!B:B,,0,1)</f>
        <v>RJ</v>
      </c>
      <c r="E2550" s="23"/>
      <c r="M2550" s="26"/>
      <c r="N2550" s="27"/>
      <c r="O2550" s="28" t="str">
        <f t="shared" si="632"/>
        <v>00000002550</v>
      </c>
      <c r="R2550" s="27" t="s">
        <v>193</v>
      </c>
      <c r="S2550" s="30" t="str">
        <f>_xlfn.IFNA(VLOOKUP(_xlfn.CONCAT(D2550," - ",R2550),OP!A:D,4,0),"-------------------------------------------NAO DISPONIVEL-------------------------------------------")</f>
        <v>FETRANSPOR</v>
      </c>
      <c r="T2550" s="31"/>
      <c r="U2550" s="32"/>
      <c r="V2550" s="31"/>
      <c r="W2550" s="33">
        <f t="shared" si="633"/>
        <v>0</v>
      </c>
      <c r="X2550" s="34">
        <f t="shared" si="634"/>
        <v>0</v>
      </c>
      <c r="Y2550" s="33">
        <f t="shared" si="635"/>
        <v>0</v>
      </c>
      <c r="Z2550" s="33">
        <f t="shared" si="636"/>
        <v>0</v>
      </c>
      <c r="AA2550" s="35">
        <f t="shared" si="637"/>
        <v>0</v>
      </c>
      <c r="AB2550" s="36">
        <f t="shared" si="638"/>
        <v>0</v>
      </c>
      <c r="AC2550" s="37">
        <f t="shared" si="639"/>
        <v>0</v>
      </c>
      <c r="AD2550" s="38"/>
      <c r="AE2550" s="38"/>
      <c r="AF2550" s="39">
        <f t="shared" si="640"/>
        <v>0</v>
      </c>
      <c r="AG2550" s="40"/>
      <c r="AH2550" s="41">
        <f t="shared" si="641"/>
        <v>0</v>
      </c>
      <c r="AI2550" s="42">
        <f t="shared" si="642"/>
        <v>0</v>
      </c>
      <c r="AJ2550" s="43">
        <f t="shared" si="643"/>
        <v>0</v>
      </c>
      <c r="AK2550" s="5" t="str">
        <f>_xlfn.IFNA(VLOOKUP(_xlfn.CONCAT(D2550," - ",S2550),OP!E:F,2,0),"-------------------------------------------NAO DISPONIVEL-------------------------------------------")</f>
        <v>C - RIOCARD</v>
      </c>
      <c r="AL2550" s="7" t="str">
        <f t="shared" si="629"/>
        <v>1 - -------------------------------------------NAO DISPONIVEL------------------------------------------- - 00000002550 - FETRANSPOR</v>
      </c>
      <c r="AM2550" s="7" t="str">
        <f t="shared" si="630"/>
        <v>-------------------------------------------NAO DISPONIVEL-------------------------------------------</v>
      </c>
      <c r="AN2550" s="44" cm="1">
        <f t="array" ref="AN2550">_xlfn.IFS(AJ2550=0,0,AQ2550="INATIVO",2,AQ2550="SEM CADASTRO",4,AQ2550="CPF ATIVO EM OUTRO COMPRADOR",5,AQ2550="NOVO/SEM CARTAO",6,AND(AJ2550&gt;0,AQ2550,""),8)</f>
        <v>0</v>
      </c>
      <c r="AO2550" s="45">
        <f t="shared" si="644"/>
        <v>-10</v>
      </c>
    </row>
    <row r="2551" spans="1:41" x14ac:dyDescent="0.4">
      <c r="A2551" s="21" t="str">
        <f t="shared" si="631"/>
        <v>-------------------------------------------NAO DISPONIVEL-------------------------------------------</v>
      </c>
      <c r="B2551" s="5" t="str">
        <f>_xlfn.IFNA(VLOOKUP(A2551,CNPJ!E:F,2,0),"-------------------------------------------NAO DISPONIVEL-------------------------------------------")</f>
        <v>-------------------------------------------NAO DISPONIVEL-------------------------------------------</v>
      </c>
      <c r="C2551" s="22">
        <v>1</v>
      </c>
      <c r="D2551" s="5" t="str">
        <f>_xlfn.XLOOKUP(R2551,OP!C:C,OP!B:B,,0,1)</f>
        <v>RJ</v>
      </c>
      <c r="E2551" s="23"/>
      <c r="M2551" s="26"/>
      <c r="N2551" s="27"/>
      <c r="O2551" s="28" t="str">
        <f t="shared" si="632"/>
        <v>00000002551</v>
      </c>
      <c r="R2551" s="27" t="s">
        <v>193</v>
      </c>
      <c r="S2551" s="30" t="str">
        <f>_xlfn.IFNA(VLOOKUP(_xlfn.CONCAT(D2551," - ",R2551),OP!A:D,4,0),"-------------------------------------------NAO DISPONIVEL-------------------------------------------")</f>
        <v>FETRANSPOR</v>
      </c>
      <c r="T2551" s="31"/>
      <c r="U2551" s="32"/>
      <c r="V2551" s="31"/>
      <c r="W2551" s="33">
        <f t="shared" si="633"/>
        <v>0</v>
      </c>
      <c r="X2551" s="34">
        <f t="shared" si="634"/>
        <v>0</v>
      </c>
      <c r="Y2551" s="33">
        <f t="shared" si="635"/>
        <v>0</v>
      </c>
      <c r="Z2551" s="33">
        <f t="shared" si="636"/>
        <v>0</v>
      </c>
      <c r="AA2551" s="35">
        <f t="shared" si="637"/>
        <v>0</v>
      </c>
      <c r="AB2551" s="36">
        <f t="shared" si="638"/>
        <v>0</v>
      </c>
      <c r="AC2551" s="37">
        <f t="shared" si="639"/>
        <v>0</v>
      </c>
      <c r="AD2551" s="38"/>
      <c r="AE2551" s="38"/>
      <c r="AF2551" s="39">
        <f t="shared" si="640"/>
        <v>0</v>
      </c>
      <c r="AG2551" s="40"/>
      <c r="AH2551" s="41">
        <f t="shared" si="641"/>
        <v>0</v>
      </c>
      <c r="AI2551" s="42">
        <f t="shared" si="642"/>
        <v>0</v>
      </c>
      <c r="AJ2551" s="43">
        <f t="shared" si="643"/>
        <v>0</v>
      </c>
      <c r="AK2551" s="5" t="str">
        <f>_xlfn.IFNA(VLOOKUP(_xlfn.CONCAT(D2551," - ",S2551),OP!E:F,2,0),"-------------------------------------------NAO DISPONIVEL-------------------------------------------")</f>
        <v>C - RIOCARD</v>
      </c>
      <c r="AL2551" s="7" t="str">
        <f t="shared" si="629"/>
        <v>1 - -------------------------------------------NAO DISPONIVEL------------------------------------------- - 00000002551 - FETRANSPOR</v>
      </c>
      <c r="AM2551" s="7" t="str">
        <f t="shared" si="630"/>
        <v>-------------------------------------------NAO DISPONIVEL-------------------------------------------</v>
      </c>
      <c r="AN2551" s="44" cm="1">
        <f t="array" ref="AN2551">_xlfn.IFS(AJ2551=0,0,AQ2551="INATIVO",2,AQ2551="SEM CADASTRO",4,AQ2551="CPF ATIVO EM OUTRO COMPRADOR",5,AQ2551="NOVO/SEM CARTAO",6,AND(AJ2551&gt;0,AQ2551,""),8)</f>
        <v>0</v>
      </c>
      <c r="AO2551" s="45">
        <f t="shared" si="644"/>
        <v>-10</v>
      </c>
    </row>
    <row r="2552" spans="1:41" x14ac:dyDescent="0.4">
      <c r="A2552" s="21" t="str">
        <f t="shared" si="631"/>
        <v>-------------------------------------------NAO DISPONIVEL-------------------------------------------</v>
      </c>
      <c r="B2552" s="5" t="str">
        <f>_xlfn.IFNA(VLOOKUP(A2552,CNPJ!E:F,2,0),"-------------------------------------------NAO DISPONIVEL-------------------------------------------")</f>
        <v>-------------------------------------------NAO DISPONIVEL-------------------------------------------</v>
      </c>
      <c r="C2552" s="22">
        <v>1</v>
      </c>
      <c r="D2552" s="5" t="str">
        <f>_xlfn.XLOOKUP(R2552,OP!C:C,OP!B:B,,0,1)</f>
        <v>RJ</v>
      </c>
      <c r="E2552" s="23"/>
      <c r="M2552" s="26"/>
      <c r="N2552" s="27"/>
      <c r="O2552" s="28" t="str">
        <f t="shared" si="632"/>
        <v>00000002552</v>
      </c>
      <c r="R2552" s="27" t="s">
        <v>193</v>
      </c>
      <c r="S2552" s="30" t="str">
        <f>_xlfn.IFNA(VLOOKUP(_xlfn.CONCAT(D2552," - ",R2552),OP!A:D,4,0),"-------------------------------------------NAO DISPONIVEL-------------------------------------------")</f>
        <v>FETRANSPOR</v>
      </c>
      <c r="T2552" s="31"/>
      <c r="U2552" s="32"/>
      <c r="V2552" s="31"/>
      <c r="W2552" s="33">
        <f t="shared" si="633"/>
        <v>0</v>
      </c>
      <c r="X2552" s="34">
        <f t="shared" si="634"/>
        <v>0</v>
      </c>
      <c r="Y2552" s="33">
        <f t="shared" si="635"/>
        <v>0</v>
      </c>
      <c r="Z2552" s="33">
        <f t="shared" si="636"/>
        <v>0</v>
      </c>
      <c r="AA2552" s="35">
        <f t="shared" si="637"/>
        <v>0</v>
      </c>
      <c r="AB2552" s="36">
        <f t="shared" si="638"/>
        <v>0</v>
      </c>
      <c r="AC2552" s="37">
        <f t="shared" si="639"/>
        <v>0</v>
      </c>
      <c r="AD2552" s="38"/>
      <c r="AE2552" s="38"/>
      <c r="AF2552" s="39">
        <f t="shared" si="640"/>
        <v>0</v>
      </c>
      <c r="AG2552" s="40"/>
      <c r="AH2552" s="41">
        <f t="shared" si="641"/>
        <v>0</v>
      </c>
      <c r="AI2552" s="42">
        <f t="shared" si="642"/>
        <v>0</v>
      </c>
      <c r="AJ2552" s="43">
        <f t="shared" si="643"/>
        <v>0</v>
      </c>
      <c r="AK2552" s="5" t="str">
        <f>_xlfn.IFNA(VLOOKUP(_xlfn.CONCAT(D2552," - ",S2552),OP!E:F,2,0),"-------------------------------------------NAO DISPONIVEL-------------------------------------------")</f>
        <v>C - RIOCARD</v>
      </c>
      <c r="AL2552" s="7" t="str">
        <f t="shared" si="629"/>
        <v>1 - -------------------------------------------NAO DISPONIVEL------------------------------------------- - 00000002552 - FETRANSPOR</v>
      </c>
      <c r="AM2552" s="7" t="str">
        <f t="shared" si="630"/>
        <v>-------------------------------------------NAO DISPONIVEL-------------------------------------------</v>
      </c>
      <c r="AN2552" s="44" cm="1">
        <f t="array" ref="AN2552">_xlfn.IFS(AJ2552=0,0,AQ2552="INATIVO",2,AQ2552="SEM CADASTRO",4,AQ2552="CPF ATIVO EM OUTRO COMPRADOR",5,AQ2552="NOVO/SEM CARTAO",6,AND(AJ2552&gt;0,AQ2552,""),8)</f>
        <v>0</v>
      </c>
      <c r="AO2552" s="45">
        <f t="shared" si="644"/>
        <v>-10</v>
      </c>
    </row>
    <row r="2553" spans="1:41" x14ac:dyDescent="0.4">
      <c r="A2553" s="21" t="str">
        <f t="shared" si="631"/>
        <v>-------------------------------------------NAO DISPONIVEL-------------------------------------------</v>
      </c>
      <c r="B2553" s="5" t="str">
        <f>_xlfn.IFNA(VLOOKUP(A2553,CNPJ!E:F,2,0),"-------------------------------------------NAO DISPONIVEL-------------------------------------------")</f>
        <v>-------------------------------------------NAO DISPONIVEL-------------------------------------------</v>
      </c>
      <c r="C2553" s="22">
        <v>1</v>
      </c>
      <c r="D2553" s="5" t="str">
        <f>_xlfn.XLOOKUP(R2553,OP!C:C,OP!B:B,,0,1)</f>
        <v>RJ</v>
      </c>
      <c r="E2553" s="23"/>
      <c r="M2553" s="26"/>
      <c r="N2553" s="27"/>
      <c r="O2553" s="28" t="str">
        <f t="shared" si="632"/>
        <v>00000002553</v>
      </c>
      <c r="R2553" s="27" t="s">
        <v>193</v>
      </c>
      <c r="S2553" s="30" t="str">
        <f>_xlfn.IFNA(VLOOKUP(_xlfn.CONCAT(D2553," - ",R2553),OP!A:D,4,0),"-------------------------------------------NAO DISPONIVEL-------------------------------------------")</f>
        <v>FETRANSPOR</v>
      </c>
      <c r="T2553" s="31"/>
      <c r="U2553" s="32"/>
      <c r="V2553" s="31"/>
      <c r="W2553" s="33">
        <f t="shared" si="633"/>
        <v>0</v>
      </c>
      <c r="X2553" s="34">
        <f t="shared" si="634"/>
        <v>0</v>
      </c>
      <c r="Y2553" s="33">
        <f t="shared" si="635"/>
        <v>0</v>
      </c>
      <c r="Z2553" s="33">
        <f t="shared" si="636"/>
        <v>0</v>
      </c>
      <c r="AA2553" s="35">
        <f t="shared" si="637"/>
        <v>0</v>
      </c>
      <c r="AB2553" s="36">
        <f t="shared" si="638"/>
        <v>0</v>
      </c>
      <c r="AC2553" s="37">
        <f t="shared" si="639"/>
        <v>0</v>
      </c>
      <c r="AD2553" s="38"/>
      <c r="AE2553" s="38"/>
      <c r="AF2553" s="39">
        <f t="shared" si="640"/>
        <v>0</v>
      </c>
      <c r="AG2553" s="40"/>
      <c r="AH2553" s="41">
        <f t="shared" si="641"/>
        <v>0</v>
      </c>
      <c r="AI2553" s="42">
        <f t="shared" si="642"/>
        <v>0</v>
      </c>
      <c r="AJ2553" s="43">
        <f t="shared" si="643"/>
        <v>0</v>
      </c>
      <c r="AK2553" s="5" t="str">
        <f>_xlfn.IFNA(VLOOKUP(_xlfn.CONCAT(D2553," - ",S2553),OP!E:F,2,0),"-------------------------------------------NAO DISPONIVEL-------------------------------------------")</f>
        <v>C - RIOCARD</v>
      </c>
      <c r="AL2553" s="7" t="str">
        <f t="shared" si="629"/>
        <v>1 - -------------------------------------------NAO DISPONIVEL------------------------------------------- - 00000002553 - FETRANSPOR</v>
      </c>
      <c r="AM2553" s="7" t="str">
        <f t="shared" si="630"/>
        <v>-------------------------------------------NAO DISPONIVEL-------------------------------------------</v>
      </c>
      <c r="AN2553" s="44" cm="1">
        <f t="array" ref="AN2553">_xlfn.IFS(AJ2553=0,0,AQ2553="INATIVO",2,AQ2553="SEM CADASTRO",4,AQ2553="CPF ATIVO EM OUTRO COMPRADOR",5,AQ2553="NOVO/SEM CARTAO",6,AND(AJ2553&gt;0,AQ2553,""),8)</f>
        <v>0</v>
      </c>
      <c r="AO2553" s="45">
        <f t="shared" si="644"/>
        <v>-10</v>
      </c>
    </row>
    <row r="2554" spans="1:41" x14ac:dyDescent="0.4">
      <c r="A2554" s="21" t="str">
        <f t="shared" si="631"/>
        <v>-------------------------------------------NAO DISPONIVEL-------------------------------------------</v>
      </c>
      <c r="B2554" s="5" t="str">
        <f>_xlfn.IFNA(VLOOKUP(A2554,CNPJ!E:F,2,0),"-------------------------------------------NAO DISPONIVEL-------------------------------------------")</f>
        <v>-------------------------------------------NAO DISPONIVEL-------------------------------------------</v>
      </c>
      <c r="C2554" s="22">
        <v>1</v>
      </c>
      <c r="D2554" s="5" t="str">
        <f>_xlfn.XLOOKUP(R2554,OP!C:C,OP!B:B,,0,1)</f>
        <v>RJ</v>
      </c>
      <c r="E2554" s="23"/>
      <c r="M2554" s="26"/>
      <c r="N2554" s="27"/>
      <c r="O2554" s="28" t="str">
        <f t="shared" si="632"/>
        <v>00000002554</v>
      </c>
      <c r="R2554" s="27" t="s">
        <v>193</v>
      </c>
      <c r="S2554" s="30" t="str">
        <f>_xlfn.IFNA(VLOOKUP(_xlfn.CONCAT(D2554," - ",R2554),OP!A:D,4,0),"-------------------------------------------NAO DISPONIVEL-------------------------------------------")</f>
        <v>FETRANSPOR</v>
      </c>
      <c r="T2554" s="31"/>
      <c r="U2554" s="32"/>
      <c r="V2554" s="31"/>
      <c r="W2554" s="33">
        <f t="shared" si="633"/>
        <v>0</v>
      </c>
      <c r="X2554" s="34">
        <f t="shared" si="634"/>
        <v>0</v>
      </c>
      <c r="Y2554" s="33">
        <f t="shared" si="635"/>
        <v>0</v>
      </c>
      <c r="Z2554" s="33">
        <f t="shared" si="636"/>
        <v>0</v>
      </c>
      <c r="AA2554" s="35">
        <f t="shared" si="637"/>
        <v>0</v>
      </c>
      <c r="AB2554" s="36">
        <f t="shared" si="638"/>
        <v>0</v>
      </c>
      <c r="AC2554" s="37">
        <f t="shared" si="639"/>
        <v>0</v>
      </c>
      <c r="AD2554" s="38"/>
      <c r="AE2554" s="38"/>
      <c r="AF2554" s="39">
        <f t="shared" si="640"/>
        <v>0</v>
      </c>
      <c r="AG2554" s="40"/>
      <c r="AH2554" s="41">
        <f t="shared" si="641"/>
        <v>0</v>
      </c>
      <c r="AI2554" s="42">
        <f t="shared" si="642"/>
        <v>0</v>
      </c>
      <c r="AJ2554" s="43">
        <f t="shared" si="643"/>
        <v>0</v>
      </c>
      <c r="AK2554" s="5" t="str">
        <f>_xlfn.IFNA(VLOOKUP(_xlfn.CONCAT(D2554," - ",S2554),OP!E:F,2,0),"-------------------------------------------NAO DISPONIVEL-------------------------------------------")</f>
        <v>C - RIOCARD</v>
      </c>
      <c r="AL2554" s="7" t="str">
        <f t="shared" si="629"/>
        <v>1 - -------------------------------------------NAO DISPONIVEL------------------------------------------- - 00000002554 - FETRANSPOR</v>
      </c>
      <c r="AM2554" s="7" t="str">
        <f t="shared" si="630"/>
        <v>-------------------------------------------NAO DISPONIVEL-------------------------------------------</v>
      </c>
      <c r="AN2554" s="44" cm="1">
        <f t="array" ref="AN2554">_xlfn.IFS(AJ2554=0,0,AQ2554="INATIVO",2,AQ2554="SEM CADASTRO",4,AQ2554="CPF ATIVO EM OUTRO COMPRADOR",5,AQ2554="NOVO/SEM CARTAO",6,AND(AJ2554&gt;0,AQ2554,""),8)</f>
        <v>0</v>
      </c>
      <c r="AO2554" s="45">
        <f t="shared" si="644"/>
        <v>-10</v>
      </c>
    </row>
    <row r="2555" spans="1:41" x14ac:dyDescent="0.4">
      <c r="A2555" s="21" t="str">
        <f t="shared" si="631"/>
        <v>-------------------------------------------NAO DISPONIVEL-------------------------------------------</v>
      </c>
      <c r="B2555" s="5" t="str">
        <f>_xlfn.IFNA(VLOOKUP(A2555,CNPJ!E:F,2,0),"-------------------------------------------NAO DISPONIVEL-------------------------------------------")</f>
        <v>-------------------------------------------NAO DISPONIVEL-------------------------------------------</v>
      </c>
      <c r="C2555" s="22">
        <v>1</v>
      </c>
      <c r="D2555" s="5" t="str">
        <f>_xlfn.XLOOKUP(R2555,OP!C:C,OP!B:B,,0,1)</f>
        <v>RJ</v>
      </c>
      <c r="E2555" s="23"/>
      <c r="M2555" s="26"/>
      <c r="N2555" s="27"/>
      <c r="O2555" s="28" t="str">
        <f t="shared" si="632"/>
        <v>00000002555</v>
      </c>
      <c r="R2555" s="27" t="s">
        <v>193</v>
      </c>
      <c r="S2555" s="30" t="str">
        <f>_xlfn.IFNA(VLOOKUP(_xlfn.CONCAT(D2555," - ",R2555),OP!A:D,4,0),"-------------------------------------------NAO DISPONIVEL-------------------------------------------")</f>
        <v>FETRANSPOR</v>
      </c>
      <c r="T2555" s="31"/>
      <c r="U2555" s="32"/>
      <c r="V2555" s="31"/>
      <c r="W2555" s="33">
        <f t="shared" si="633"/>
        <v>0</v>
      </c>
      <c r="X2555" s="34">
        <f t="shared" si="634"/>
        <v>0</v>
      </c>
      <c r="Y2555" s="33">
        <f t="shared" si="635"/>
        <v>0</v>
      </c>
      <c r="Z2555" s="33">
        <f t="shared" si="636"/>
        <v>0</v>
      </c>
      <c r="AA2555" s="35">
        <f t="shared" si="637"/>
        <v>0</v>
      </c>
      <c r="AB2555" s="36">
        <f t="shared" si="638"/>
        <v>0</v>
      </c>
      <c r="AC2555" s="37">
        <f t="shared" si="639"/>
        <v>0</v>
      </c>
      <c r="AD2555" s="38"/>
      <c r="AE2555" s="38"/>
      <c r="AF2555" s="39">
        <f t="shared" si="640"/>
        <v>0</v>
      </c>
      <c r="AG2555" s="40"/>
      <c r="AH2555" s="41">
        <f t="shared" si="641"/>
        <v>0</v>
      </c>
      <c r="AI2555" s="42">
        <f t="shared" si="642"/>
        <v>0</v>
      </c>
      <c r="AJ2555" s="43">
        <f t="shared" si="643"/>
        <v>0</v>
      </c>
      <c r="AK2555" s="5" t="str">
        <f>_xlfn.IFNA(VLOOKUP(_xlfn.CONCAT(D2555," - ",S2555),OP!E:F,2,0),"-------------------------------------------NAO DISPONIVEL-------------------------------------------")</f>
        <v>C - RIOCARD</v>
      </c>
      <c r="AL2555" s="7" t="str">
        <f t="shared" si="629"/>
        <v>1 - -------------------------------------------NAO DISPONIVEL------------------------------------------- - 00000002555 - FETRANSPOR</v>
      </c>
      <c r="AM2555" s="7" t="str">
        <f t="shared" si="630"/>
        <v>-------------------------------------------NAO DISPONIVEL-------------------------------------------</v>
      </c>
      <c r="AN2555" s="44" cm="1">
        <f t="array" ref="AN2555">_xlfn.IFS(AJ2555=0,0,AQ2555="INATIVO",2,AQ2555="SEM CADASTRO",4,AQ2555="CPF ATIVO EM OUTRO COMPRADOR",5,AQ2555="NOVO/SEM CARTAO",6,AND(AJ2555&gt;0,AQ2555,""),8)</f>
        <v>0</v>
      </c>
      <c r="AO2555" s="45">
        <f t="shared" si="644"/>
        <v>-10</v>
      </c>
    </row>
    <row r="2556" spans="1:41" x14ac:dyDescent="0.4">
      <c r="A2556" s="21" t="str">
        <f t="shared" si="631"/>
        <v>-------------------------------------------NAO DISPONIVEL-------------------------------------------</v>
      </c>
      <c r="B2556" s="5" t="str">
        <f>_xlfn.IFNA(VLOOKUP(A2556,CNPJ!E:F,2,0),"-------------------------------------------NAO DISPONIVEL-------------------------------------------")</f>
        <v>-------------------------------------------NAO DISPONIVEL-------------------------------------------</v>
      </c>
      <c r="C2556" s="22">
        <v>1</v>
      </c>
      <c r="D2556" s="5" t="str">
        <f>_xlfn.XLOOKUP(R2556,OP!C:C,OP!B:B,,0,1)</f>
        <v>RJ</v>
      </c>
      <c r="E2556" s="23"/>
      <c r="M2556" s="26"/>
      <c r="N2556" s="27"/>
      <c r="O2556" s="28" t="str">
        <f t="shared" si="632"/>
        <v>00000002556</v>
      </c>
      <c r="R2556" s="27" t="s">
        <v>193</v>
      </c>
      <c r="S2556" s="30" t="str">
        <f>_xlfn.IFNA(VLOOKUP(_xlfn.CONCAT(D2556," - ",R2556),OP!A:D,4,0),"-------------------------------------------NAO DISPONIVEL-------------------------------------------")</f>
        <v>FETRANSPOR</v>
      </c>
      <c r="T2556" s="31"/>
      <c r="U2556" s="32"/>
      <c r="V2556" s="31"/>
      <c r="W2556" s="33">
        <f t="shared" si="633"/>
        <v>0</v>
      </c>
      <c r="X2556" s="34">
        <f t="shared" si="634"/>
        <v>0</v>
      </c>
      <c r="Y2556" s="33">
        <f t="shared" si="635"/>
        <v>0</v>
      </c>
      <c r="Z2556" s="33">
        <f t="shared" si="636"/>
        <v>0</v>
      </c>
      <c r="AA2556" s="35">
        <f t="shared" si="637"/>
        <v>0</v>
      </c>
      <c r="AB2556" s="36">
        <f t="shared" si="638"/>
        <v>0</v>
      </c>
      <c r="AC2556" s="37">
        <f t="shared" si="639"/>
        <v>0</v>
      </c>
      <c r="AD2556" s="38"/>
      <c r="AE2556" s="38"/>
      <c r="AF2556" s="39">
        <f t="shared" si="640"/>
        <v>0</v>
      </c>
      <c r="AG2556" s="40"/>
      <c r="AH2556" s="41">
        <f t="shared" si="641"/>
        <v>0</v>
      </c>
      <c r="AI2556" s="42">
        <f t="shared" si="642"/>
        <v>0</v>
      </c>
      <c r="AJ2556" s="43">
        <f t="shared" si="643"/>
        <v>0</v>
      </c>
      <c r="AK2556" s="5" t="str">
        <f>_xlfn.IFNA(VLOOKUP(_xlfn.CONCAT(D2556," - ",S2556),OP!E:F,2,0),"-------------------------------------------NAO DISPONIVEL-------------------------------------------")</f>
        <v>C - RIOCARD</v>
      </c>
      <c r="AL2556" s="7" t="str">
        <f t="shared" si="629"/>
        <v>1 - -------------------------------------------NAO DISPONIVEL------------------------------------------- - 00000002556 - FETRANSPOR</v>
      </c>
      <c r="AM2556" s="7" t="str">
        <f t="shared" si="630"/>
        <v>-------------------------------------------NAO DISPONIVEL-------------------------------------------</v>
      </c>
      <c r="AN2556" s="44" cm="1">
        <f t="array" ref="AN2556">_xlfn.IFS(AJ2556=0,0,AQ2556="INATIVO",2,AQ2556="SEM CADASTRO",4,AQ2556="CPF ATIVO EM OUTRO COMPRADOR",5,AQ2556="NOVO/SEM CARTAO",6,AND(AJ2556&gt;0,AQ2556,""),8)</f>
        <v>0</v>
      </c>
      <c r="AO2556" s="45">
        <f t="shared" si="644"/>
        <v>-10</v>
      </c>
    </row>
    <row r="2557" spans="1:41" x14ac:dyDescent="0.4">
      <c r="A2557" s="21" t="str">
        <f t="shared" si="631"/>
        <v>-------------------------------------------NAO DISPONIVEL-------------------------------------------</v>
      </c>
      <c r="B2557" s="5" t="str">
        <f>_xlfn.IFNA(VLOOKUP(A2557,CNPJ!E:F,2,0),"-------------------------------------------NAO DISPONIVEL-------------------------------------------")</f>
        <v>-------------------------------------------NAO DISPONIVEL-------------------------------------------</v>
      </c>
      <c r="C2557" s="22">
        <v>1</v>
      </c>
      <c r="D2557" s="5" t="str">
        <f>_xlfn.XLOOKUP(R2557,OP!C:C,OP!B:B,,0,1)</f>
        <v>RJ</v>
      </c>
      <c r="E2557" s="23"/>
      <c r="M2557" s="26"/>
      <c r="N2557" s="27"/>
      <c r="O2557" s="28" t="str">
        <f t="shared" si="632"/>
        <v>00000002557</v>
      </c>
      <c r="R2557" s="27" t="s">
        <v>193</v>
      </c>
      <c r="S2557" s="30" t="str">
        <f>_xlfn.IFNA(VLOOKUP(_xlfn.CONCAT(D2557," - ",R2557),OP!A:D,4,0),"-------------------------------------------NAO DISPONIVEL-------------------------------------------")</f>
        <v>FETRANSPOR</v>
      </c>
      <c r="T2557" s="31"/>
      <c r="U2557" s="32"/>
      <c r="V2557" s="31"/>
      <c r="W2557" s="33">
        <f t="shared" si="633"/>
        <v>0</v>
      </c>
      <c r="X2557" s="34">
        <f t="shared" si="634"/>
        <v>0</v>
      </c>
      <c r="Y2557" s="33">
        <f t="shared" si="635"/>
        <v>0</v>
      </c>
      <c r="Z2557" s="33">
        <f t="shared" si="636"/>
        <v>0</v>
      </c>
      <c r="AA2557" s="35">
        <f t="shared" si="637"/>
        <v>0</v>
      </c>
      <c r="AB2557" s="36">
        <f t="shared" si="638"/>
        <v>0</v>
      </c>
      <c r="AC2557" s="37">
        <f t="shared" si="639"/>
        <v>0</v>
      </c>
      <c r="AD2557" s="38"/>
      <c r="AE2557" s="38"/>
      <c r="AF2557" s="39">
        <f t="shared" si="640"/>
        <v>0</v>
      </c>
      <c r="AG2557" s="40"/>
      <c r="AH2557" s="41">
        <f t="shared" si="641"/>
        <v>0</v>
      </c>
      <c r="AI2557" s="42">
        <f t="shared" si="642"/>
        <v>0</v>
      </c>
      <c r="AJ2557" s="43">
        <f t="shared" si="643"/>
        <v>0</v>
      </c>
      <c r="AK2557" s="5" t="str">
        <f>_xlfn.IFNA(VLOOKUP(_xlfn.CONCAT(D2557," - ",S2557),OP!E:F,2,0),"-------------------------------------------NAO DISPONIVEL-------------------------------------------")</f>
        <v>C - RIOCARD</v>
      </c>
      <c r="AL2557" s="7" t="str">
        <f t="shared" si="629"/>
        <v>1 - -------------------------------------------NAO DISPONIVEL------------------------------------------- - 00000002557 - FETRANSPOR</v>
      </c>
      <c r="AM2557" s="7" t="str">
        <f t="shared" si="630"/>
        <v>-------------------------------------------NAO DISPONIVEL-------------------------------------------</v>
      </c>
      <c r="AN2557" s="44" cm="1">
        <f t="array" ref="AN2557">_xlfn.IFS(AJ2557=0,0,AQ2557="INATIVO",2,AQ2557="SEM CADASTRO",4,AQ2557="CPF ATIVO EM OUTRO COMPRADOR",5,AQ2557="NOVO/SEM CARTAO",6,AND(AJ2557&gt;0,AQ2557,""),8)</f>
        <v>0</v>
      </c>
      <c r="AO2557" s="45">
        <f t="shared" si="644"/>
        <v>-10</v>
      </c>
    </row>
    <row r="2558" spans="1:41" x14ac:dyDescent="0.4">
      <c r="A2558" s="21" t="str">
        <f t="shared" si="631"/>
        <v>-------------------------------------------NAO DISPONIVEL-------------------------------------------</v>
      </c>
      <c r="B2558" s="5" t="str">
        <f>_xlfn.IFNA(VLOOKUP(A2558,CNPJ!E:F,2,0),"-------------------------------------------NAO DISPONIVEL-------------------------------------------")</f>
        <v>-------------------------------------------NAO DISPONIVEL-------------------------------------------</v>
      </c>
      <c r="C2558" s="22">
        <v>1</v>
      </c>
      <c r="D2558" s="5" t="str">
        <f>_xlfn.XLOOKUP(R2558,OP!C:C,OP!B:B,,0,1)</f>
        <v>RJ</v>
      </c>
      <c r="E2558" s="23"/>
      <c r="M2558" s="26"/>
      <c r="N2558" s="27"/>
      <c r="O2558" s="28" t="str">
        <f t="shared" si="632"/>
        <v>00000002558</v>
      </c>
      <c r="R2558" s="27" t="s">
        <v>193</v>
      </c>
      <c r="S2558" s="30" t="str">
        <f>_xlfn.IFNA(VLOOKUP(_xlfn.CONCAT(D2558," - ",R2558),OP!A:D,4,0),"-------------------------------------------NAO DISPONIVEL-------------------------------------------")</f>
        <v>FETRANSPOR</v>
      </c>
      <c r="T2558" s="31"/>
      <c r="U2558" s="32"/>
      <c r="V2558" s="31"/>
      <c r="W2558" s="33">
        <f t="shared" si="633"/>
        <v>0</v>
      </c>
      <c r="X2558" s="34">
        <f t="shared" si="634"/>
        <v>0</v>
      </c>
      <c r="Y2558" s="33">
        <f t="shared" si="635"/>
        <v>0</v>
      </c>
      <c r="Z2558" s="33">
        <f t="shared" si="636"/>
        <v>0</v>
      </c>
      <c r="AA2558" s="35">
        <f t="shared" si="637"/>
        <v>0</v>
      </c>
      <c r="AB2558" s="36">
        <f t="shared" si="638"/>
        <v>0</v>
      </c>
      <c r="AC2558" s="37">
        <f t="shared" si="639"/>
        <v>0</v>
      </c>
      <c r="AD2558" s="38"/>
      <c r="AE2558" s="38"/>
      <c r="AF2558" s="39">
        <f t="shared" si="640"/>
        <v>0</v>
      </c>
      <c r="AG2558" s="40"/>
      <c r="AH2558" s="41">
        <f t="shared" si="641"/>
        <v>0</v>
      </c>
      <c r="AI2558" s="42">
        <f t="shared" si="642"/>
        <v>0</v>
      </c>
      <c r="AJ2558" s="43">
        <f t="shared" si="643"/>
        <v>0</v>
      </c>
      <c r="AK2558" s="5" t="str">
        <f>_xlfn.IFNA(VLOOKUP(_xlfn.CONCAT(D2558," - ",S2558),OP!E:F,2,0),"-------------------------------------------NAO DISPONIVEL-------------------------------------------")</f>
        <v>C - RIOCARD</v>
      </c>
      <c r="AL2558" s="7" t="str">
        <f t="shared" si="629"/>
        <v>1 - -------------------------------------------NAO DISPONIVEL------------------------------------------- - 00000002558 - FETRANSPOR</v>
      </c>
      <c r="AM2558" s="7" t="str">
        <f t="shared" si="630"/>
        <v>-------------------------------------------NAO DISPONIVEL-------------------------------------------</v>
      </c>
      <c r="AN2558" s="44" cm="1">
        <f t="array" ref="AN2558">_xlfn.IFS(AJ2558=0,0,AQ2558="INATIVO",2,AQ2558="SEM CADASTRO",4,AQ2558="CPF ATIVO EM OUTRO COMPRADOR",5,AQ2558="NOVO/SEM CARTAO",6,AND(AJ2558&gt;0,AQ2558,""),8)</f>
        <v>0</v>
      </c>
      <c r="AO2558" s="45">
        <f t="shared" si="644"/>
        <v>-10</v>
      </c>
    </row>
    <row r="2559" spans="1:41" x14ac:dyDescent="0.4">
      <c r="A2559" s="21" t="str">
        <f t="shared" si="631"/>
        <v>-------------------------------------------NAO DISPONIVEL-------------------------------------------</v>
      </c>
      <c r="B2559" s="5" t="str">
        <f>_xlfn.IFNA(VLOOKUP(A2559,CNPJ!E:F,2,0),"-------------------------------------------NAO DISPONIVEL-------------------------------------------")</f>
        <v>-------------------------------------------NAO DISPONIVEL-------------------------------------------</v>
      </c>
      <c r="C2559" s="22">
        <v>1</v>
      </c>
      <c r="D2559" s="5" t="str">
        <f>_xlfn.XLOOKUP(R2559,OP!C:C,OP!B:B,,0,1)</f>
        <v>RJ</v>
      </c>
      <c r="E2559" s="23"/>
      <c r="M2559" s="26"/>
      <c r="N2559" s="27"/>
      <c r="O2559" s="28" t="str">
        <f t="shared" si="632"/>
        <v>00000002559</v>
      </c>
      <c r="R2559" s="27" t="s">
        <v>193</v>
      </c>
      <c r="S2559" s="30" t="str">
        <f>_xlfn.IFNA(VLOOKUP(_xlfn.CONCAT(D2559," - ",R2559),OP!A:D,4,0),"-------------------------------------------NAO DISPONIVEL-------------------------------------------")</f>
        <v>FETRANSPOR</v>
      </c>
      <c r="T2559" s="31"/>
      <c r="U2559" s="32"/>
      <c r="V2559" s="31"/>
      <c r="W2559" s="33">
        <f t="shared" si="633"/>
        <v>0</v>
      </c>
      <c r="X2559" s="34">
        <f t="shared" si="634"/>
        <v>0</v>
      </c>
      <c r="Y2559" s="33">
        <f t="shared" si="635"/>
        <v>0</v>
      </c>
      <c r="Z2559" s="33">
        <f t="shared" si="636"/>
        <v>0</v>
      </c>
      <c r="AA2559" s="35">
        <f t="shared" si="637"/>
        <v>0</v>
      </c>
      <c r="AB2559" s="36">
        <f t="shared" si="638"/>
        <v>0</v>
      </c>
      <c r="AC2559" s="37">
        <f t="shared" si="639"/>
        <v>0</v>
      </c>
      <c r="AD2559" s="38"/>
      <c r="AE2559" s="38"/>
      <c r="AF2559" s="39">
        <f t="shared" si="640"/>
        <v>0</v>
      </c>
      <c r="AG2559" s="40"/>
      <c r="AH2559" s="41">
        <f t="shared" si="641"/>
        <v>0</v>
      </c>
      <c r="AI2559" s="42">
        <f t="shared" si="642"/>
        <v>0</v>
      </c>
      <c r="AJ2559" s="43">
        <f t="shared" si="643"/>
        <v>0</v>
      </c>
      <c r="AK2559" s="5" t="str">
        <f>_xlfn.IFNA(VLOOKUP(_xlfn.CONCAT(D2559," - ",S2559),OP!E:F,2,0),"-------------------------------------------NAO DISPONIVEL-------------------------------------------")</f>
        <v>C - RIOCARD</v>
      </c>
      <c r="AL2559" s="7" t="str">
        <f t="shared" si="629"/>
        <v>1 - -------------------------------------------NAO DISPONIVEL------------------------------------------- - 00000002559 - FETRANSPOR</v>
      </c>
      <c r="AM2559" s="7" t="str">
        <f t="shared" si="630"/>
        <v>-------------------------------------------NAO DISPONIVEL-------------------------------------------</v>
      </c>
      <c r="AN2559" s="44" cm="1">
        <f t="array" ref="AN2559">_xlfn.IFS(AJ2559=0,0,AQ2559="INATIVO",2,AQ2559="SEM CADASTRO",4,AQ2559="CPF ATIVO EM OUTRO COMPRADOR",5,AQ2559="NOVO/SEM CARTAO",6,AND(AJ2559&gt;0,AQ2559,""),8)</f>
        <v>0</v>
      </c>
      <c r="AO2559" s="45">
        <f t="shared" si="644"/>
        <v>-10</v>
      </c>
    </row>
    <row r="2560" spans="1:41" x14ac:dyDescent="0.4">
      <c r="A2560" s="21" t="str">
        <f t="shared" si="631"/>
        <v>-------------------------------------------NAO DISPONIVEL-------------------------------------------</v>
      </c>
      <c r="B2560" s="5" t="str">
        <f>_xlfn.IFNA(VLOOKUP(A2560,CNPJ!E:F,2,0),"-------------------------------------------NAO DISPONIVEL-------------------------------------------")</f>
        <v>-------------------------------------------NAO DISPONIVEL-------------------------------------------</v>
      </c>
      <c r="C2560" s="22">
        <v>1</v>
      </c>
      <c r="D2560" s="5" t="str">
        <f>_xlfn.XLOOKUP(R2560,OP!C:C,OP!B:B,,0,1)</f>
        <v>RJ</v>
      </c>
      <c r="E2560" s="23"/>
      <c r="M2560" s="26"/>
      <c r="N2560" s="27"/>
      <c r="O2560" s="28" t="str">
        <f t="shared" si="632"/>
        <v>00000002560</v>
      </c>
      <c r="R2560" s="27" t="s">
        <v>193</v>
      </c>
      <c r="S2560" s="30" t="str">
        <f>_xlfn.IFNA(VLOOKUP(_xlfn.CONCAT(D2560," - ",R2560),OP!A:D,4,0),"-------------------------------------------NAO DISPONIVEL-------------------------------------------")</f>
        <v>FETRANSPOR</v>
      </c>
      <c r="T2560" s="31"/>
      <c r="U2560" s="32"/>
      <c r="V2560" s="31"/>
      <c r="W2560" s="33">
        <f t="shared" si="633"/>
        <v>0</v>
      </c>
      <c r="X2560" s="34">
        <f t="shared" si="634"/>
        <v>0</v>
      </c>
      <c r="Y2560" s="33">
        <f t="shared" si="635"/>
        <v>0</v>
      </c>
      <c r="Z2560" s="33">
        <f t="shared" si="636"/>
        <v>0</v>
      </c>
      <c r="AA2560" s="35">
        <f t="shared" si="637"/>
        <v>0</v>
      </c>
      <c r="AB2560" s="36">
        <f t="shared" si="638"/>
        <v>0</v>
      </c>
      <c r="AC2560" s="37">
        <f t="shared" si="639"/>
        <v>0</v>
      </c>
      <c r="AD2560" s="38"/>
      <c r="AE2560" s="38"/>
      <c r="AF2560" s="39">
        <f t="shared" si="640"/>
        <v>0</v>
      </c>
      <c r="AG2560" s="40"/>
      <c r="AH2560" s="41">
        <f t="shared" si="641"/>
        <v>0</v>
      </c>
      <c r="AI2560" s="42">
        <f t="shared" si="642"/>
        <v>0</v>
      </c>
      <c r="AJ2560" s="43">
        <f t="shared" si="643"/>
        <v>0</v>
      </c>
      <c r="AK2560" s="5" t="str">
        <f>_xlfn.IFNA(VLOOKUP(_xlfn.CONCAT(D2560," - ",S2560),OP!E:F,2,0),"-------------------------------------------NAO DISPONIVEL-------------------------------------------")</f>
        <v>C - RIOCARD</v>
      </c>
      <c r="AL2560" s="7" t="str">
        <f t="shared" si="629"/>
        <v>1 - -------------------------------------------NAO DISPONIVEL------------------------------------------- - 00000002560 - FETRANSPOR</v>
      </c>
      <c r="AM2560" s="7" t="str">
        <f t="shared" si="630"/>
        <v>-------------------------------------------NAO DISPONIVEL-------------------------------------------</v>
      </c>
      <c r="AN2560" s="44" cm="1">
        <f t="array" ref="AN2560">_xlfn.IFS(AJ2560=0,0,AQ2560="INATIVO",2,AQ2560="SEM CADASTRO",4,AQ2560="CPF ATIVO EM OUTRO COMPRADOR",5,AQ2560="NOVO/SEM CARTAO",6,AND(AJ2560&gt;0,AQ2560,""),8)</f>
        <v>0</v>
      </c>
      <c r="AO2560" s="45">
        <f t="shared" si="644"/>
        <v>-10</v>
      </c>
    </row>
    <row r="2561" spans="1:41" x14ac:dyDescent="0.4">
      <c r="A2561" s="21" t="str">
        <f t="shared" si="631"/>
        <v>-------------------------------------------NAO DISPONIVEL-------------------------------------------</v>
      </c>
      <c r="B2561" s="5" t="str">
        <f>_xlfn.IFNA(VLOOKUP(A2561,CNPJ!E:F,2,0),"-------------------------------------------NAO DISPONIVEL-------------------------------------------")</f>
        <v>-------------------------------------------NAO DISPONIVEL-------------------------------------------</v>
      </c>
      <c r="C2561" s="22">
        <v>1</v>
      </c>
      <c r="D2561" s="5" t="str">
        <f>_xlfn.XLOOKUP(R2561,OP!C:C,OP!B:B,,0,1)</f>
        <v>RJ</v>
      </c>
      <c r="E2561" s="23"/>
      <c r="M2561" s="26"/>
      <c r="N2561" s="27"/>
      <c r="O2561" s="28" t="str">
        <f t="shared" si="632"/>
        <v>00000002561</v>
      </c>
      <c r="R2561" s="27" t="s">
        <v>193</v>
      </c>
      <c r="S2561" s="30" t="str">
        <f>_xlfn.IFNA(VLOOKUP(_xlfn.CONCAT(D2561," - ",R2561),OP!A:D,4,0),"-------------------------------------------NAO DISPONIVEL-------------------------------------------")</f>
        <v>FETRANSPOR</v>
      </c>
      <c r="T2561" s="31"/>
      <c r="U2561" s="32"/>
      <c r="V2561" s="31"/>
      <c r="W2561" s="33">
        <f t="shared" si="633"/>
        <v>0</v>
      </c>
      <c r="X2561" s="34">
        <f t="shared" si="634"/>
        <v>0</v>
      </c>
      <c r="Y2561" s="33">
        <f t="shared" si="635"/>
        <v>0</v>
      </c>
      <c r="Z2561" s="33">
        <f t="shared" si="636"/>
        <v>0</v>
      </c>
      <c r="AA2561" s="35">
        <f t="shared" si="637"/>
        <v>0</v>
      </c>
      <c r="AB2561" s="36">
        <f t="shared" si="638"/>
        <v>0</v>
      </c>
      <c r="AC2561" s="37">
        <f t="shared" si="639"/>
        <v>0</v>
      </c>
      <c r="AD2561" s="38"/>
      <c r="AE2561" s="38"/>
      <c r="AF2561" s="39">
        <f t="shared" si="640"/>
        <v>0</v>
      </c>
      <c r="AG2561" s="40"/>
      <c r="AH2561" s="41">
        <f t="shared" si="641"/>
        <v>0</v>
      </c>
      <c r="AI2561" s="42">
        <f t="shared" si="642"/>
        <v>0</v>
      </c>
      <c r="AJ2561" s="43">
        <f t="shared" si="643"/>
        <v>0</v>
      </c>
      <c r="AK2561" s="5" t="str">
        <f>_xlfn.IFNA(VLOOKUP(_xlfn.CONCAT(D2561," - ",S2561),OP!E:F,2,0),"-------------------------------------------NAO DISPONIVEL-------------------------------------------")</f>
        <v>C - RIOCARD</v>
      </c>
      <c r="AL2561" s="7" t="str">
        <f t="shared" si="629"/>
        <v>1 - -------------------------------------------NAO DISPONIVEL------------------------------------------- - 00000002561 - FETRANSPOR</v>
      </c>
      <c r="AM2561" s="7" t="str">
        <f t="shared" si="630"/>
        <v>-------------------------------------------NAO DISPONIVEL-------------------------------------------</v>
      </c>
      <c r="AN2561" s="44" cm="1">
        <f t="array" ref="AN2561">_xlfn.IFS(AJ2561=0,0,AQ2561="INATIVO",2,AQ2561="SEM CADASTRO",4,AQ2561="CPF ATIVO EM OUTRO COMPRADOR",5,AQ2561="NOVO/SEM CARTAO",6,AND(AJ2561&gt;0,AQ2561,""),8)</f>
        <v>0</v>
      </c>
      <c r="AO2561" s="45">
        <f t="shared" si="644"/>
        <v>-10</v>
      </c>
    </row>
    <row r="2562" spans="1:41" x14ac:dyDescent="0.4">
      <c r="A2562" s="21" t="str">
        <f t="shared" si="631"/>
        <v>-------------------------------------------NAO DISPONIVEL-------------------------------------------</v>
      </c>
      <c r="B2562" s="5" t="str">
        <f>_xlfn.IFNA(VLOOKUP(A2562,CNPJ!E:F,2,0),"-------------------------------------------NAO DISPONIVEL-------------------------------------------")</f>
        <v>-------------------------------------------NAO DISPONIVEL-------------------------------------------</v>
      </c>
      <c r="C2562" s="22">
        <v>1</v>
      </c>
      <c r="D2562" s="5" t="str">
        <f>_xlfn.XLOOKUP(R2562,OP!C:C,OP!B:B,,0,1)</f>
        <v>RJ</v>
      </c>
      <c r="E2562" s="23"/>
      <c r="M2562" s="26"/>
      <c r="N2562" s="27"/>
      <c r="O2562" s="28" t="str">
        <f t="shared" si="632"/>
        <v>00000002562</v>
      </c>
      <c r="R2562" s="27" t="s">
        <v>193</v>
      </c>
      <c r="S2562" s="30" t="str">
        <f>_xlfn.IFNA(VLOOKUP(_xlfn.CONCAT(D2562," - ",R2562),OP!A:D,4,0),"-------------------------------------------NAO DISPONIVEL-------------------------------------------")</f>
        <v>FETRANSPOR</v>
      </c>
      <c r="T2562" s="31"/>
      <c r="U2562" s="32"/>
      <c r="V2562" s="31"/>
      <c r="W2562" s="33">
        <f t="shared" si="633"/>
        <v>0</v>
      </c>
      <c r="X2562" s="34">
        <f t="shared" si="634"/>
        <v>0</v>
      </c>
      <c r="Y2562" s="33">
        <f t="shared" si="635"/>
        <v>0</v>
      </c>
      <c r="Z2562" s="33">
        <f t="shared" si="636"/>
        <v>0</v>
      </c>
      <c r="AA2562" s="35">
        <f t="shared" si="637"/>
        <v>0</v>
      </c>
      <c r="AB2562" s="36">
        <f t="shared" si="638"/>
        <v>0</v>
      </c>
      <c r="AC2562" s="37">
        <f t="shared" si="639"/>
        <v>0</v>
      </c>
      <c r="AD2562" s="38"/>
      <c r="AE2562" s="38"/>
      <c r="AF2562" s="39">
        <f t="shared" si="640"/>
        <v>0</v>
      </c>
      <c r="AG2562" s="40"/>
      <c r="AH2562" s="41">
        <f t="shared" si="641"/>
        <v>0</v>
      </c>
      <c r="AI2562" s="42">
        <f t="shared" si="642"/>
        <v>0</v>
      </c>
      <c r="AJ2562" s="43">
        <f t="shared" si="643"/>
        <v>0</v>
      </c>
      <c r="AK2562" s="5" t="str">
        <f>_xlfn.IFNA(VLOOKUP(_xlfn.CONCAT(D2562," - ",S2562),OP!E:F,2,0),"-------------------------------------------NAO DISPONIVEL-------------------------------------------")</f>
        <v>C - RIOCARD</v>
      </c>
      <c r="AL2562" s="7" t="str">
        <f t="shared" ref="AL2562:AL2625" si="645">_xlfn.CONCAT(C2562," - ",B2562," - ",O2562," - ",S2562)</f>
        <v>1 - -------------------------------------------NAO DISPONIVEL------------------------------------------- - 00000002562 - FETRANSPOR</v>
      </c>
      <c r="AM2562" s="7" t="str">
        <f t="shared" ref="AM2562:AM2625" si="646">_xlfn.CONCAT(B2562,L2562,LEFT(M2562,3))</f>
        <v>-------------------------------------------NAO DISPONIVEL-------------------------------------------</v>
      </c>
      <c r="AN2562" s="44" cm="1">
        <f t="array" ref="AN2562">_xlfn.IFS(AJ2562=0,0,AQ2562="INATIVO",2,AQ2562="SEM CADASTRO",4,AQ2562="CPF ATIVO EM OUTRO COMPRADOR",5,AQ2562="NOVO/SEM CARTAO",6,AND(AJ2562&gt;0,AQ2562,""),8)</f>
        <v>0</v>
      </c>
      <c r="AO2562" s="45">
        <f t="shared" si="644"/>
        <v>-10</v>
      </c>
    </row>
    <row r="2563" spans="1:41" x14ac:dyDescent="0.4">
      <c r="A2563" s="21" t="str">
        <f t="shared" ref="A2563:A2626" si="647">IF(AND(E2563&lt;&gt;"",F2563&lt;&gt;""),TRIM(_xlfn.CONCAT(D2563," - ",S2563," - ",E2563," - ",F2563)),"-------------------------------------------NAO DISPONIVEL-------------------------------------------")</f>
        <v>-------------------------------------------NAO DISPONIVEL-------------------------------------------</v>
      </c>
      <c r="B2563" s="5" t="str">
        <f>_xlfn.IFNA(VLOOKUP(A2563,CNPJ!E:F,2,0),"-------------------------------------------NAO DISPONIVEL-------------------------------------------")</f>
        <v>-------------------------------------------NAO DISPONIVEL-------------------------------------------</v>
      </c>
      <c r="C2563" s="22">
        <v>1</v>
      </c>
      <c r="D2563" s="5" t="str">
        <f>_xlfn.XLOOKUP(R2563,OP!C:C,OP!B:B,,0,1)</f>
        <v>RJ</v>
      </c>
      <c r="E2563" s="23"/>
      <c r="M2563" s="26"/>
      <c r="N2563" s="27"/>
      <c r="O2563" s="28" t="str">
        <f t="shared" ref="O2563:O2626" si="648">IF(N2563="",TEXT(ROW(),"00000000000"),IF(N2563="00000000000",TEXT(ROW(),"00000000000"),TRIM(TEXT(N2563,"00000000000"))))</f>
        <v>00000002563</v>
      </c>
      <c r="R2563" s="27" t="s">
        <v>193</v>
      </c>
      <c r="S2563" s="30" t="str">
        <f>_xlfn.IFNA(VLOOKUP(_xlfn.CONCAT(D2563," - ",R2563),OP!A:D,4,0),"-------------------------------------------NAO DISPONIVEL-------------------------------------------")</f>
        <v>FETRANSPOR</v>
      </c>
      <c r="T2563" s="31"/>
      <c r="U2563" s="32"/>
      <c r="V2563" s="31"/>
      <c r="W2563" s="33">
        <f t="shared" ref="W2563:W2626" si="649">ROUND(T2563,2)</f>
        <v>0</v>
      </c>
      <c r="X2563" s="34">
        <f t="shared" ref="X2563:X2626" si="650">ROUND(U2563,0)</f>
        <v>0</v>
      </c>
      <c r="Y2563" s="33">
        <f t="shared" ref="Y2563:Y2626" si="651">ROUND(V2563,2)</f>
        <v>0</v>
      </c>
      <c r="Z2563" s="33">
        <f t="shared" ref="Z2563:Z2626" si="652">(X2563*Y2563)-W2563</f>
        <v>0</v>
      </c>
      <c r="AA2563" s="35">
        <f t="shared" ref="AA2563:AA2626" si="653">Y2563</f>
        <v>0</v>
      </c>
      <c r="AB2563" s="36">
        <f t="shared" ref="AB2563:AB2626" si="654">Z2563</f>
        <v>0</v>
      </c>
      <c r="AC2563" s="37">
        <f t="shared" ref="AC2563:AC2626" si="655">ROUND(IF(AL2563=AL2562,0,SUMIF(AL:AL,AL2563,AB:AB)),2)</f>
        <v>0</v>
      </c>
      <c r="AD2563" s="38"/>
      <c r="AE2563" s="38"/>
      <c r="AF2563" s="39">
        <f t="shared" ref="AF2563:AF2626" si="656">ROUND(SUM(AD2563,AE2563),2)</f>
        <v>0</v>
      </c>
      <c r="AG2563" s="40"/>
      <c r="AH2563" s="41">
        <f t="shared" ref="AH2563:AH2626" si="657">ROUND(AG2563,2)</f>
        <v>0</v>
      </c>
      <c r="AI2563" s="42">
        <f t="shared" ref="AI2563:AI2626" si="658">ROUND(IF(AH2563=0,0,IF(AF2563-AH2563&lt;0,0,IF(AF2563-AH2563&gt;AC2563,AC2563,AF2563-AH2563))),2)</f>
        <v>0</v>
      </c>
      <c r="AJ2563" s="43">
        <f t="shared" ref="AJ2563:AJ2626" si="659">ROUND(IF(AC2563=0,0,IF(AH2563=0,AC2563,AC2563-AI2563)),2)</f>
        <v>0</v>
      </c>
      <c r="AK2563" s="5" t="str">
        <f>_xlfn.IFNA(VLOOKUP(_xlfn.CONCAT(D2563," - ",S2563),OP!E:F,2,0),"-------------------------------------------NAO DISPONIVEL-------------------------------------------")</f>
        <v>C - RIOCARD</v>
      </c>
      <c r="AL2563" s="7" t="str">
        <f t="shared" si="645"/>
        <v>1 - -------------------------------------------NAO DISPONIVEL------------------------------------------- - 00000002563 - FETRANSPOR</v>
      </c>
      <c r="AM2563" s="7" t="str">
        <f t="shared" si="646"/>
        <v>-------------------------------------------NAO DISPONIVEL-------------------------------------------</v>
      </c>
      <c r="AN2563" s="44" cm="1">
        <f t="array" ref="AN2563">_xlfn.IFS(AJ2563=0,0,AQ2563="INATIVO",2,AQ2563="SEM CADASTRO",4,AQ2563="CPF ATIVO EM OUTRO COMPRADOR",5,AQ2563="NOVO/SEM CARTAO",6,AND(AJ2563&gt;0,AQ2563,""),8)</f>
        <v>0</v>
      </c>
      <c r="AO2563" s="45">
        <f t="shared" ref="AO2563:AO2626" si="660">AF2563-(10-AJ2563)</f>
        <v>-10</v>
      </c>
    </row>
    <row r="2564" spans="1:41" x14ac:dyDescent="0.4">
      <c r="A2564" s="21" t="str">
        <f t="shared" si="647"/>
        <v>-------------------------------------------NAO DISPONIVEL-------------------------------------------</v>
      </c>
      <c r="B2564" s="5" t="str">
        <f>_xlfn.IFNA(VLOOKUP(A2564,CNPJ!E:F,2,0),"-------------------------------------------NAO DISPONIVEL-------------------------------------------")</f>
        <v>-------------------------------------------NAO DISPONIVEL-------------------------------------------</v>
      </c>
      <c r="C2564" s="22">
        <v>1</v>
      </c>
      <c r="D2564" s="5" t="str">
        <f>_xlfn.XLOOKUP(R2564,OP!C:C,OP!B:B,,0,1)</f>
        <v>RJ</v>
      </c>
      <c r="E2564" s="23"/>
      <c r="M2564" s="26"/>
      <c r="N2564" s="27"/>
      <c r="O2564" s="28" t="str">
        <f t="shared" si="648"/>
        <v>00000002564</v>
      </c>
      <c r="R2564" s="27" t="s">
        <v>193</v>
      </c>
      <c r="S2564" s="30" t="str">
        <f>_xlfn.IFNA(VLOOKUP(_xlfn.CONCAT(D2564," - ",R2564),OP!A:D,4,0),"-------------------------------------------NAO DISPONIVEL-------------------------------------------")</f>
        <v>FETRANSPOR</v>
      </c>
      <c r="T2564" s="31"/>
      <c r="U2564" s="32"/>
      <c r="V2564" s="31"/>
      <c r="W2564" s="33">
        <f t="shared" si="649"/>
        <v>0</v>
      </c>
      <c r="X2564" s="34">
        <f t="shared" si="650"/>
        <v>0</v>
      </c>
      <c r="Y2564" s="33">
        <f t="shared" si="651"/>
        <v>0</v>
      </c>
      <c r="Z2564" s="33">
        <f t="shared" si="652"/>
        <v>0</v>
      </c>
      <c r="AA2564" s="35">
        <f t="shared" si="653"/>
        <v>0</v>
      </c>
      <c r="AB2564" s="36">
        <f t="shared" si="654"/>
        <v>0</v>
      </c>
      <c r="AC2564" s="37">
        <f t="shared" si="655"/>
        <v>0</v>
      </c>
      <c r="AD2564" s="38"/>
      <c r="AE2564" s="38"/>
      <c r="AF2564" s="39">
        <f t="shared" si="656"/>
        <v>0</v>
      </c>
      <c r="AG2564" s="40"/>
      <c r="AH2564" s="41">
        <f t="shared" si="657"/>
        <v>0</v>
      </c>
      <c r="AI2564" s="42">
        <f t="shared" si="658"/>
        <v>0</v>
      </c>
      <c r="AJ2564" s="43">
        <f t="shared" si="659"/>
        <v>0</v>
      </c>
      <c r="AK2564" s="5" t="str">
        <f>_xlfn.IFNA(VLOOKUP(_xlfn.CONCAT(D2564," - ",S2564),OP!E:F,2,0),"-------------------------------------------NAO DISPONIVEL-------------------------------------------")</f>
        <v>C - RIOCARD</v>
      </c>
      <c r="AL2564" s="7" t="str">
        <f t="shared" si="645"/>
        <v>1 - -------------------------------------------NAO DISPONIVEL------------------------------------------- - 00000002564 - FETRANSPOR</v>
      </c>
      <c r="AM2564" s="7" t="str">
        <f t="shared" si="646"/>
        <v>-------------------------------------------NAO DISPONIVEL-------------------------------------------</v>
      </c>
      <c r="AN2564" s="44" cm="1">
        <f t="array" ref="AN2564">_xlfn.IFS(AJ2564=0,0,AQ2564="INATIVO",2,AQ2564="SEM CADASTRO",4,AQ2564="CPF ATIVO EM OUTRO COMPRADOR",5,AQ2564="NOVO/SEM CARTAO",6,AND(AJ2564&gt;0,AQ2564,""),8)</f>
        <v>0</v>
      </c>
      <c r="AO2564" s="45">
        <f t="shared" si="660"/>
        <v>-10</v>
      </c>
    </row>
    <row r="2565" spans="1:41" x14ac:dyDescent="0.4">
      <c r="A2565" s="21" t="str">
        <f t="shared" si="647"/>
        <v>-------------------------------------------NAO DISPONIVEL-------------------------------------------</v>
      </c>
      <c r="B2565" s="5" t="str">
        <f>_xlfn.IFNA(VLOOKUP(A2565,CNPJ!E:F,2,0),"-------------------------------------------NAO DISPONIVEL-------------------------------------------")</f>
        <v>-------------------------------------------NAO DISPONIVEL-------------------------------------------</v>
      </c>
      <c r="C2565" s="22">
        <v>1</v>
      </c>
      <c r="D2565" s="5" t="str">
        <f>_xlfn.XLOOKUP(R2565,OP!C:C,OP!B:B,,0,1)</f>
        <v>RJ</v>
      </c>
      <c r="E2565" s="23"/>
      <c r="M2565" s="26"/>
      <c r="N2565" s="27"/>
      <c r="O2565" s="28" t="str">
        <f t="shared" si="648"/>
        <v>00000002565</v>
      </c>
      <c r="R2565" s="27" t="s">
        <v>193</v>
      </c>
      <c r="S2565" s="30" t="str">
        <f>_xlfn.IFNA(VLOOKUP(_xlfn.CONCAT(D2565," - ",R2565),OP!A:D,4,0),"-------------------------------------------NAO DISPONIVEL-------------------------------------------")</f>
        <v>FETRANSPOR</v>
      </c>
      <c r="T2565" s="31"/>
      <c r="U2565" s="32"/>
      <c r="V2565" s="31"/>
      <c r="W2565" s="33">
        <f t="shared" si="649"/>
        <v>0</v>
      </c>
      <c r="X2565" s="34">
        <f t="shared" si="650"/>
        <v>0</v>
      </c>
      <c r="Y2565" s="33">
        <f t="shared" si="651"/>
        <v>0</v>
      </c>
      <c r="Z2565" s="33">
        <f t="shared" si="652"/>
        <v>0</v>
      </c>
      <c r="AA2565" s="35">
        <f t="shared" si="653"/>
        <v>0</v>
      </c>
      <c r="AB2565" s="36">
        <f t="shared" si="654"/>
        <v>0</v>
      </c>
      <c r="AC2565" s="37">
        <f t="shared" si="655"/>
        <v>0</v>
      </c>
      <c r="AD2565" s="38"/>
      <c r="AE2565" s="38"/>
      <c r="AF2565" s="39">
        <f t="shared" si="656"/>
        <v>0</v>
      </c>
      <c r="AG2565" s="40"/>
      <c r="AH2565" s="41">
        <f t="shared" si="657"/>
        <v>0</v>
      </c>
      <c r="AI2565" s="42">
        <f t="shared" si="658"/>
        <v>0</v>
      </c>
      <c r="AJ2565" s="43">
        <f t="shared" si="659"/>
        <v>0</v>
      </c>
      <c r="AK2565" s="5" t="str">
        <f>_xlfn.IFNA(VLOOKUP(_xlfn.CONCAT(D2565," - ",S2565),OP!E:F,2,0),"-------------------------------------------NAO DISPONIVEL-------------------------------------------")</f>
        <v>C - RIOCARD</v>
      </c>
      <c r="AL2565" s="7" t="str">
        <f t="shared" si="645"/>
        <v>1 - -------------------------------------------NAO DISPONIVEL------------------------------------------- - 00000002565 - FETRANSPOR</v>
      </c>
      <c r="AM2565" s="7" t="str">
        <f t="shared" si="646"/>
        <v>-------------------------------------------NAO DISPONIVEL-------------------------------------------</v>
      </c>
      <c r="AN2565" s="44" cm="1">
        <f t="array" ref="AN2565">_xlfn.IFS(AJ2565=0,0,AQ2565="INATIVO",2,AQ2565="SEM CADASTRO",4,AQ2565="CPF ATIVO EM OUTRO COMPRADOR",5,AQ2565="NOVO/SEM CARTAO",6,AND(AJ2565&gt;0,AQ2565,""),8)</f>
        <v>0</v>
      </c>
      <c r="AO2565" s="45">
        <f t="shared" si="660"/>
        <v>-10</v>
      </c>
    </row>
    <row r="2566" spans="1:41" x14ac:dyDescent="0.4">
      <c r="A2566" s="21" t="str">
        <f t="shared" si="647"/>
        <v>-------------------------------------------NAO DISPONIVEL-------------------------------------------</v>
      </c>
      <c r="B2566" s="5" t="str">
        <f>_xlfn.IFNA(VLOOKUP(A2566,CNPJ!E:F,2,0),"-------------------------------------------NAO DISPONIVEL-------------------------------------------")</f>
        <v>-------------------------------------------NAO DISPONIVEL-------------------------------------------</v>
      </c>
      <c r="C2566" s="22">
        <v>1</v>
      </c>
      <c r="D2566" s="5" t="str">
        <f>_xlfn.XLOOKUP(R2566,OP!C:C,OP!B:B,,0,1)</f>
        <v>RJ</v>
      </c>
      <c r="E2566" s="23"/>
      <c r="M2566" s="26"/>
      <c r="N2566" s="27"/>
      <c r="O2566" s="28" t="str">
        <f t="shared" si="648"/>
        <v>00000002566</v>
      </c>
      <c r="R2566" s="27" t="s">
        <v>193</v>
      </c>
      <c r="S2566" s="30" t="str">
        <f>_xlfn.IFNA(VLOOKUP(_xlfn.CONCAT(D2566," - ",R2566),OP!A:D,4,0),"-------------------------------------------NAO DISPONIVEL-------------------------------------------")</f>
        <v>FETRANSPOR</v>
      </c>
      <c r="T2566" s="31"/>
      <c r="U2566" s="32"/>
      <c r="V2566" s="31"/>
      <c r="W2566" s="33">
        <f t="shared" si="649"/>
        <v>0</v>
      </c>
      <c r="X2566" s="34">
        <f t="shared" si="650"/>
        <v>0</v>
      </c>
      <c r="Y2566" s="33">
        <f t="shared" si="651"/>
        <v>0</v>
      </c>
      <c r="Z2566" s="33">
        <f t="shared" si="652"/>
        <v>0</v>
      </c>
      <c r="AA2566" s="35">
        <f t="shared" si="653"/>
        <v>0</v>
      </c>
      <c r="AB2566" s="36">
        <f t="shared" si="654"/>
        <v>0</v>
      </c>
      <c r="AC2566" s="37">
        <f t="shared" si="655"/>
        <v>0</v>
      </c>
      <c r="AD2566" s="38"/>
      <c r="AE2566" s="38"/>
      <c r="AF2566" s="39">
        <f t="shared" si="656"/>
        <v>0</v>
      </c>
      <c r="AG2566" s="40"/>
      <c r="AH2566" s="41">
        <f t="shared" si="657"/>
        <v>0</v>
      </c>
      <c r="AI2566" s="42">
        <f t="shared" si="658"/>
        <v>0</v>
      </c>
      <c r="AJ2566" s="43">
        <f t="shared" si="659"/>
        <v>0</v>
      </c>
      <c r="AK2566" s="5" t="str">
        <f>_xlfn.IFNA(VLOOKUP(_xlfn.CONCAT(D2566," - ",S2566),OP!E:F,2,0),"-------------------------------------------NAO DISPONIVEL-------------------------------------------")</f>
        <v>C - RIOCARD</v>
      </c>
      <c r="AL2566" s="7" t="str">
        <f t="shared" si="645"/>
        <v>1 - -------------------------------------------NAO DISPONIVEL------------------------------------------- - 00000002566 - FETRANSPOR</v>
      </c>
      <c r="AM2566" s="7" t="str">
        <f t="shared" si="646"/>
        <v>-------------------------------------------NAO DISPONIVEL-------------------------------------------</v>
      </c>
      <c r="AN2566" s="44" cm="1">
        <f t="array" ref="AN2566">_xlfn.IFS(AJ2566=0,0,AQ2566="INATIVO",2,AQ2566="SEM CADASTRO",4,AQ2566="CPF ATIVO EM OUTRO COMPRADOR",5,AQ2566="NOVO/SEM CARTAO",6,AND(AJ2566&gt;0,AQ2566,""),8)</f>
        <v>0</v>
      </c>
      <c r="AO2566" s="45">
        <f t="shared" si="660"/>
        <v>-10</v>
      </c>
    </row>
    <row r="2567" spans="1:41" x14ac:dyDescent="0.4">
      <c r="A2567" s="21" t="str">
        <f t="shared" si="647"/>
        <v>-------------------------------------------NAO DISPONIVEL-------------------------------------------</v>
      </c>
      <c r="B2567" s="5" t="str">
        <f>_xlfn.IFNA(VLOOKUP(A2567,CNPJ!E:F,2,0),"-------------------------------------------NAO DISPONIVEL-------------------------------------------")</f>
        <v>-------------------------------------------NAO DISPONIVEL-------------------------------------------</v>
      </c>
      <c r="C2567" s="22">
        <v>1</v>
      </c>
      <c r="D2567" s="5" t="str">
        <f>_xlfn.XLOOKUP(R2567,OP!C:C,OP!B:B,,0,1)</f>
        <v>RJ</v>
      </c>
      <c r="E2567" s="23"/>
      <c r="M2567" s="26"/>
      <c r="N2567" s="27"/>
      <c r="O2567" s="28" t="str">
        <f t="shared" si="648"/>
        <v>00000002567</v>
      </c>
      <c r="R2567" s="27" t="s">
        <v>193</v>
      </c>
      <c r="S2567" s="30" t="str">
        <f>_xlfn.IFNA(VLOOKUP(_xlfn.CONCAT(D2567," - ",R2567),OP!A:D,4,0),"-------------------------------------------NAO DISPONIVEL-------------------------------------------")</f>
        <v>FETRANSPOR</v>
      </c>
      <c r="T2567" s="31"/>
      <c r="U2567" s="32"/>
      <c r="V2567" s="31"/>
      <c r="W2567" s="33">
        <f t="shared" si="649"/>
        <v>0</v>
      </c>
      <c r="X2567" s="34">
        <f t="shared" si="650"/>
        <v>0</v>
      </c>
      <c r="Y2567" s="33">
        <f t="shared" si="651"/>
        <v>0</v>
      </c>
      <c r="Z2567" s="33">
        <f t="shared" si="652"/>
        <v>0</v>
      </c>
      <c r="AA2567" s="35">
        <f t="shared" si="653"/>
        <v>0</v>
      </c>
      <c r="AB2567" s="36">
        <f t="shared" si="654"/>
        <v>0</v>
      </c>
      <c r="AC2567" s="37">
        <f t="shared" si="655"/>
        <v>0</v>
      </c>
      <c r="AD2567" s="38"/>
      <c r="AE2567" s="38"/>
      <c r="AF2567" s="39">
        <f t="shared" si="656"/>
        <v>0</v>
      </c>
      <c r="AG2567" s="40"/>
      <c r="AH2567" s="41">
        <f t="shared" si="657"/>
        <v>0</v>
      </c>
      <c r="AI2567" s="42">
        <f t="shared" si="658"/>
        <v>0</v>
      </c>
      <c r="AJ2567" s="43">
        <f t="shared" si="659"/>
        <v>0</v>
      </c>
      <c r="AK2567" s="5" t="str">
        <f>_xlfn.IFNA(VLOOKUP(_xlfn.CONCAT(D2567," - ",S2567),OP!E:F,2,0),"-------------------------------------------NAO DISPONIVEL-------------------------------------------")</f>
        <v>C - RIOCARD</v>
      </c>
      <c r="AL2567" s="7" t="str">
        <f t="shared" si="645"/>
        <v>1 - -------------------------------------------NAO DISPONIVEL------------------------------------------- - 00000002567 - FETRANSPOR</v>
      </c>
      <c r="AM2567" s="7" t="str">
        <f t="shared" si="646"/>
        <v>-------------------------------------------NAO DISPONIVEL-------------------------------------------</v>
      </c>
      <c r="AN2567" s="44" cm="1">
        <f t="array" ref="AN2567">_xlfn.IFS(AJ2567=0,0,AQ2567="INATIVO",2,AQ2567="SEM CADASTRO",4,AQ2567="CPF ATIVO EM OUTRO COMPRADOR",5,AQ2567="NOVO/SEM CARTAO",6,AND(AJ2567&gt;0,AQ2567,""),8)</f>
        <v>0</v>
      </c>
      <c r="AO2567" s="45">
        <f t="shared" si="660"/>
        <v>-10</v>
      </c>
    </row>
    <row r="2568" spans="1:41" x14ac:dyDescent="0.4">
      <c r="A2568" s="21" t="str">
        <f t="shared" si="647"/>
        <v>-------------------------------------------NAO DISPONIVEL-------------------------------------------</v>
      </c>
      <c r="B2568" s="5" t="str">
        <f>_xlfn.IFNA(VLOOKUP(A2568,CNPJ!E:F,2,0),"-------------------------------------------NAO DISPONIVEL-------------------------------------------")</f>
        <v>-------------------------------------------NAO DISPONIVEL-------------------------------------------</v>
      </c>
      <c r="C2568" s="22">
        <v>1</v>
      </c>
      <c r="D2568" s="5" t="str">
        <f>_xlfn.XLOOKUP(R2568,OP!C:C,OP!B:B,,0,1)</f>
        <v>RJ</v>
      </c>
      <c r="E2568" s="23"/>
      <c r="M2568" s="26"/>
      <c r="N2568" s="27"/>
      <c r="O2568" s="28" t="str">
        <f t="shared" si="648"/>
        <v>00000002568</v>
      </c>
      <c r="R2568" s="27" t="s">
        <v>193</v>
      </c>
      <c r="S2568" s="30" t="str">
        <f>_xlfn.IFNA(VLOOKUP(_xlfn.CONCAT(D2568," - ",R2568),OP!A:D,4,0),"-------------------------------------------NAO DISPONIVEL-------------------------------------------")</f>
        <v>FETRANSPOR</v>
      </c>
      <c r="T2568" s="31"/>
      <c r="U2568" s="32"/>
      <c r="V2568" s="31"/>
      <c r="W2568" s="33">
        <f t="shared" si="649"/>
        <v>0</v>
      </c>
      <c r="X2568" s="34">
        <f t="shared" si="650"/>
        <v>0</v>
      </c>
      <c r="Y2568" s="33">
        <f t="shared" si="651"/>
        <v>0</v>
      </c>
      <c r="Z2568" s="33">
        <f t="shared" si="652"/>
        <v>0</v>
      </c>
      <c r="AA2568" s="35">
        <f t="shared" si="653"/>
        <v>0</v>
      </c>
      <c r="AB2568" s="36">
        <f t="shared" si="654"/>
        <v>0</v>
      </c>
      <c r="AC2568" s="37">
        <f t="shared" si="655"/>
        <v>0</v>
      </c>
      <c r="AD2568" s="38"/>
      <c r="AE2568" s="38"/>
      <c r="AF2568" s="39">
        <f t="shared" si="656"/>
        <v>0</v>
      </c>
      <c r="AG2568" s="40"/>
      <c r="AH2568" s="41">
        <f t="shared" si="657"/>
        <v>0</v>
      </c>
      <c r="AI2568" s="42">
        <f t="shared" si="658"/>
        <v>0</v>
      </c>
      <c r="AJ2568" s="43">
        <f t="shared" si="659"/>
        <v>0</v>
      </c>
      <c r="AK2568" s="5" t="str">
        <f>_xlfn.IFNA(VLOOKUP(_xlfn.CONCAT(D2568," - ",S2568),OP!E:F,2,0),"-------------------------------------------NAO DISPONIVEL-------------------------------------------")</f>
        <v>C - RIOCARD</v>
      </c>
      <c r="AL2568" s="7" t="str">
        <f t="shared" si="645"/>
        <v>1 - -------------------------------------------NAO DISPONIVEL------------------------------------------- - 00000002568 - FETRANSPOR</v>
      </c>
      <c r="AM2568" s="7" t="str">
        <f t="shared" si="646"/>
        <v>-------------------------------------------NAO DISPONIVEL-------------------------------------------</v>
      </c>
      <c r="AN2568" s="44" cm="1">
        <f t="array" ref="AN2568">_xlfn.IFS(AJ2568=0,0,AQ2568="INATIVO",2,AQ2568="SEM CADASTRO",4,AQ2568="CPF ATIVO EM OUTRO COMPRADOR",5,AQ2568="NOVO/SEM CARTAO",6,AND(AJ2568&gt;0,AQ2568,""),8)</f>
        <v>0</v>
      </c>
      <c r="AO2568" s="45">
        <f t="shared" si="660"/>
        <v>-10</v>
      </c>
    </row>
    <row r="2569" spans="1:41" x14ac:dyDescent="0.4">
      <c r="A2569" s="21" t="str">
        <f t="shared" si="647"/>
        <v>-------------------------------------------NAO DISPONIVEL-------------------------------------------</v>
      </c>
      <c r="B2569" s="5" t="str">
        <f>_xlfn.IFNA(VLOOKUP(A2569,CNPJ!E:F,2,0),"-------------------------------------------NAO DISPONIVEL-------------------------------------------")</f>
        <v>-------------------------------------------NAO DISPONIVEL-------------------------------------------</v>
      </c>
      <c r="C2569" s="22">
        <v>1</v>
      </c>
      <c r="D2569" s="5" t="str">
        <f>_xlfn.XLOOKUP(R2569,OP!C:C,OP!B:B,,0,1)</f>
        <v>RJ</v>
      </c>
      <c r="E2569" s="23"/>
      <c r="M2569" s="26"/>
      <c r="N2569" s="27"/>
      <c r="O2569" s="28" t="str">
        <f t="shared" si="648"/>
        <v>00000002569</v>
      </c>
      <c r="R2569" s="27" t="s">
        <v>193</v>
      </c>
      <c r="S2569" s="30" t="str">
        <f>_xlfn.IFNA(VLOOKUP(_xlfn.CONCAT(D2569," - ",R2569),OP!A:D,4,0),"-------------------------------------------NAO DISPONIVEL-------------------------------------------")</f>
        <v>FETRANSPOR</v>
      </c>
      <c r="T2569" s="31"/>
      <c r="U2569" s="32"/>
      <c r="V2569" s="31"/>
      <c r="W2569" s="33">
        <f t="shared" si="649"/>
        <v>0</v>
      </c>
      <c r="X2569" s="34">
        <f t="shared" si="650"/>
        <v>0</v>
      </c>
      <c r="Y2569" s="33">
        <f t="shared" si="651"/>
        <v>0</v>
      </c>
      <c r="Z2569" s="33">
        <f t="shared" si="652"/>
        <v>0</v>
      </c>
      <c r="AA2569" s="35">
        <f t="shared" si="653"/>
        <v>0</v>
      </c>
      <c r="AB2569" s="36">
        <f t="shared" si="654"/>
        <v>0</v>
      </c>
      <c r="AC2569" s="37">
        <f t="shared" si="655"/>
        <v>0</v>
      </c>
      <c r="AD2569" s="38"/>
      <c r="AE2569" s="38"/>
      <c r="AF2569" s="39">
        <f t="shared" si="656"/>
        <v>0</v>
      </c>
      <c r="AG2569" s="40"/>
      <c r="AH2569" s="41">
        <f t="shared" si="657"/>
        <v>0</v>
      </c>
      <c r="AI2569" s="42">
        <f t="shared" si="658"/>
        <v>0</v>
      </c>
      <c r="AJ2569" s="43">
        <f t="shared" si="659"/>
        <v>0</v>
      </c>
      <c r="AK2569" s="5" t="str">
        <f>_xlfn.IFNA(VLOOKUP(_xlfn.CONCAT(D2569," - ",S2569),OP!E:F,2,0),"-------------------------------------------NAO DISPONIVEL-------------------------------------------")</f>
        <v>C - RIOCARD</v>
      </c>
      <c r="AL2569" s="7" t="str">
        <f t="shared" si="645"/>
        <v>1 - -------------------------------------------NAO DISPONIVEL------------------------------------------- - 00000002569 - FETRANSPOR</v>
      </c>
      <c r="AM2569" s="7" t="str">
        <f t="shared" si="646"/>
        <v>-------------------------------------------NAO DISPONIVEL-------------------------------------------</v>
      </c>
      <c r="AN2569" s="44" cm="1">
        <f t="array" ref="AN2569">_xlfn.IFS(AJ2569=0,0,AQ2569="INATIVO",2,AQ2569="SEM CADASTRO",4,AQ2569="CPF ATIVO EM OUTRO COMPRADOR",5,AQ2569="NOVO/SEM CARTAO",6,AND(AJ2569&gt;0,AQ2569,""),8)</f>
        <v>0</v>
      </c>
      <c r="AO2569" s="45">
        <f t="shared" si="660"/>
        <v>-10</v>
      </c>
    </row>
    <row r="2570" spans="1:41" x14ac:dyDescent="0.4">
      <c r="A2570" s="21" t="str">
        <f t="shared" si="647"/>
        <v>-------------------------------------------NAO DISPONIVEL-------------------------------------------</v>
      </c>
      <c r="B2570" s="5" t="str">
        <f>_xlfn.IFNA(VLOOKUP(A2570,CNPJ!E:F,2,0),"-------------------------------------------NAO DISPONIVEL-------------------------------------------")</f>
        <v>-------------------------------------------NAO DISPONIVEL-------------------------------------------</v>
      </c>
      <c r="C2570" s="22">
        <v>1</v>
      </c>
      <c r="D2570" s="5" t="str">
        <f>_xlfn.XLOOKUP(R2570,OP!C:C,OP!B:B,,0,1)</f>
        <v>RJ</v>
      </c>
      <c r="E2570" s="23"/>
      <c r="M2570" s="26"/>
      <c r="N2570" s="27"/>
      <c r="O2570" s="28" t="str">
        <f t="shared" si="648"/>
        <v>00000002570</v>
      </c>
      <c r="R2570" s="27" t="s">
        <v>193</v>
      </c>
      <c r="S2570" s="30" t="str">
        <f>_xlfn.IFNA(VLOOKUP(_xlfn.CONCAT(D2570," - ",R2570),OP!A:D,4,0),"-------------------------------------------NAO DISPONIVEL-------------------------------------------")</f>
        <v>FETRANSPOR</v>
      </c>
      <c r="T2570" s="31"/>
      <c r="U2570" s="32"/>
      <c r="V2570" s="31"/>
      <c r="W2570" s="33">
        <f t="shared" si="649"/>
        <v>0</v>
      </c>
      <c r="X2570" s="34">
        <f t="shared" si="650"/>
        <v>0</v>
      </c>
      <c r="Y2570" s="33">
        <f t="shared" si="651"/>
        <v>0</v>
      </c>
      <c r="Z2570" s="33">
        <f t="shared" si="652"/>
        <v>0</v>
      </c>
      <c r="AA2570" s="35">
        <f t="shared" si="653"/>
        <v>0</v>
      </c>
      <c r="AB2570" s="36">
        <f t="shared" si="654"/>
        <v>0</v>
      </c>
      <c r="AC2570" s="37">
        <f t="shared" si="655"/>
        <v>0</v>
      </c>
      <c r="AD2570" s="38"/>
      <c r="AE2570" s="38"/>
      <c r="AF2570" s="39">
        <f t="shared" si="656"/>
        <v>0</v>
      </c>
      <c r="AG2570" s="40"/>
      <c r="AH2570" s="41">
        <f t="shared" si="657"/>
        <v>0</v>
      </c>
      <c r="AI2570" s="42">
        <f t="shared" si="658"/>
        <v>0</v>
      </c>
      <c r="AJ2570" s="43">
        <f t="shared" si="659"/>
        <v>0</v>
      </c>
      <c r="AK2570" s="5" t="str">
        <f>_xlfn.IFNA(VLOOKUP(_xlfn.CONCAT(D2570," - ",S2570),OP!E:F,2,0),"-------------------------------------------NAO DISPONIVEL-------------------------------------------")</f>
        <v>C - RIOCARD</v>
      </c>
      <c r="AL2570" s="7" t="str">
        <f t="shared" si="645"/>
        <v>1 - -------------------------------------------NAO DISPONIVEL------------------------------------------- - 00000002570 - FETRANSPOR</v>
      </c>
      <c r="AM2570" s="7" t="str">
        <f t="shared" si="646"/>
        <v>-------------------------------------------NAO DISPONIVEL-------------------------------------------</v>
      </c>
      <c r="AN2570" s="44" cm="1">
        <f t="array" ref="AN2570">_xlfn.IFS(AJ2570=0,0,AQ2570="INATIVO",2,AQ2570="SEM CADASTRO",4,AQ2570="CPF ATIVO EM OUTRO COMPRADOR",5,AQ2570="NOVO/SEM CARTAO",6,AND(AJ2570&gt;0,AQ2570,""),8)</f>
        <v>0</v>
      </c>
      <c r="AO2570" s="45">
        <f t="shared" si="660"/>
        <v>-10</v>
      </c>
    </row>
    <row r="2571" spans="1:41" x14ac:dyDescent="0.4">
      <c r="A2571" s="21" t="str">
        <f t="shared" si="647"/>
        <v>-------------------------------------------NAO DISPONIVEL-------------------------------------------</v>
      </c>
      <c r="B2571" s="5" t="str">
        <f>_xlfn.IFNA(VLOOKUP(A2571,CNPJ!E:F,2,0),"-------------------------------------------NAO DISPONIVEL-------------------------------------------")</f>
        <v>-------------------------------------------NAO DISPONIVEL-------------------------------------------</v>
      </c>
      <c r="C2571" s="22">
        <v>1</v>
      </c>
      <c r="D2571" s="5" t="str">
        <f>_xlfn.XLOOKUP(R2571,OP!C:C,OP!B:B,,0,1)</f>
        <v>RJ</v>
      </c>
      <c r="E2571" s="23"/>
      <c r="M2571" s="26"/>
      <c r="N2571" s="27"/>
      <c r="O2571" s="28" t="str">
        <f t="shared" si="648"/>
        <v>00000002571</v>
      </c>
      <c r="R2571" s="27" t="s">
        <v>193</v>
      </c>
      <c r="S2571" s="30" t="str">
        <f>_xlfn.IFNA(VLOOKUP(_xlfn.CONCAT(D2571," - ",R2571),OP!A:D,4,0),"-------------------------------------------NAO DISPONIVEL-------------------------------------------")</f>
        <v>FETRANSPOR</v>
      </c>
      <c r="T2571" s="31"/>
      <c r="U2571" s="32"/>
      <c r="V2571" s="31"/>
      <c r="W2571" s="33">
        <f t="shared" si="649"/>
        <v>0</v>
      </c>
      <c r="X2571" s="34">
        <f t="shared" si="650"/>
        <v>0</v>
      </c>
      <c r="Y2571" s="33">
        <f t="shared" si="651"/>
        <v>0</v>
      </c>
      <c r="Z2571" s="33">
        <f t="shared" si="652"/>
        <v>0</v>
      </c>
      <c r="AA2571" s="35">
        <f t="shared" si="653"/>
        <v>0</v>
      </c>
      <c r="AB2571" s="36">
        <f t="shared" si="654"/>
        <v>0</v>
      </c>
      <c r="AC2571" s="37">
        <f t="shared" si="655"/>
        <v>0</v>
      </c>
      <c r="AD2571" s="38"/>
      <c r="AE2571" s="38"/>
      <c r="AF2571" s="39">
        <f t="shared" si="656"/>
        <v>0</v>
      </c>
      <c r="AG2571" s="40"/>
      <c r="AH2571" s="41">
        <f t="shared" si="657"/>
        <v>0</v>
      </c>
      <c r="AI2571" s="42">
        <f t="shared" si="658"/>
        <v>0</v>
      </c>
      <c r="AJ2571" s="43">
        <f t="shared" si="659"/>
        <v>0</v>
      </c>
      <c r="AK2571" s="5" t="str">
        <f>_xlfn.IFNA(VLOOKUP(_xlfn.CONCAT(D2571," - ",S2571),OP!E:F,2,0),"-------------------------------------------NAO DISPONIVEL-------------------------------------------")</f>
        <v>C - RIOCARD</v>
      </c>
      <c r="AL2571" s="7" t="str">
        <f t="shared" si="645"/>
        <v>1 - -------------------------------------------NAO DISPONIVEL------------------------------------------- - 00000002571 - FETRANSPOR</v>
      </c>
      <c r="AM2571" s="7" t="str">
        <f t="shared" si="646"/>
        <v>-------------------------------------------NAO DISPONIVEL-------------------------------------------</v>
      </c>
      <c r="AN2571" s="44" cm="1">
        <f t="array" ref="AN2571">_xlfn.IFS(AJ2571=0,0,AQ2571="INATIVO",2,AQ2571="SEM CADASTRO",4,AQ2571="CPF ATIVO EM OUTRO COMPRADOR",5,AQ2571="NOVO/SEM CARTAO",6,AND(AJ2571&gt;0,AQ2571,""),8)</f>
        <v>0</v>
      </c>
      <c r="AO2571" s="45">
        <f t="shared" si="660"/>
        <v>-10</v>
      </c>
    </row>
    <row r="2572" spans="1:41" x14ac:dyDescent="0.4">
      <c r="A2572" s="21" t="str">
        <f t="shared" si="647"/>
        <v>-------------------------------------------NAO DISPONIVEL-------------------------------------------</v>
      </c>
      <c r="B2572" s="5" t="str">
        <f>_xlfn.IFNA(VLOOKUP(A2572,CNPJ!E:F,2,0),"-------------------------------------------NAO DISPONIVEL-------------------------------------------")</f>
        <v>-------------------------------------------NAO DISPONIVEL-------------------------------------------</v>
      </c>
      <c r="C2572" s="22">
        <v>1</v>
      </c>
      <c r="D2572" s="5" t="str">
        <f>_xlfn.XLOOKUP(R2572,OP!C:C,OP!B:B,,0,1)</f>
        <v>RJ</v>
      </c>
      <c r="E2572" s="23"/>
      <c r="M2572" s="26"/>
      <c r="N2572" s="27"/>
      <c r="O2572" s="28" t="str">
        <f t="shared" si="648"/>
        <v>00000002572</v>
      </c>
      <c r="R2572" s="27" t="s">
        <v>193</v>
      </c>
      <c r="S2572" s="30" t="str">
        <f>_xlfn.IFNA(VLOOKUP(_xlfn.CONCAT(D2572," - ",R2572),OP!A:D,4,0),"-------------------------------------------NAO DISPONIVEL-------------------------------------------")</f>
        <v>FETRANSPOR</v>
      </c>
      <c r="T2572" s="31"/>
      <c r="U2572" s="32"/>
      <c r="V2572" s="31"/>
      <c r="W2572" s="33">
        <f t="shared" si="649"/>
        <v>0</v>
      </c>
      <c r="X2572" s="34">
        <f t="shared" si="650"/>
        <v>0</v>
      </c>
      <c r="Y2572" s="33">
        <f t="shared" si="651"/>
        <v>0</v>
      </c>
      <c r="Z2572" s="33">
        <f t="shared" si="652"/>
        <v>0</v>
      </c>
      <c r="AA2572" s="35">
        <f t="shared" si="653"/>
        <v>0</v>
      </c>
      <c r="AB2572" s="36">
        <f t="shared" si="654"/>
        <v>0</v>
      </c>
      <c r="AC2572" s="37">
        <f t="shared" si="655"/>
        <v>0</v>
      </c>
      <c r="AD2572" s="38"/>
      <c r="AE2572" s="38"/>
      <c r="AF2572" s="39">
        <f t="shared" si="656"/>
        <v>0</v>
      </c>
      <c r="AG2572" s="40"/>
      <c r="AH2572" s="41">
        <f t="shared" si="657"/>
        <v>0</v>
      </c>
      <c r="AI2572" s="42">
        <f t="shared" si="658"/>
        <v>0</v>
      </c>
      <c r="AJ2572" s="43">
        <f t="shared" si="659"/>
        <v>0</v>
      </c>
      <c r="AK2572" s="5" t="str">
        <f>_xlfn.IFNA(VLOOKUP(_xlfn.CONCAT(D2572," - ",S2572),OP!E:F,2,0),"-------------------------------------------NAO DISPONIVEL-------------------------------------------")</f>
        <v>C - RIOCARD</v>
      </c>
      <c r="AL2572" s="7" t="str">
        <f t="shared" si="645"/>
        <v>1 - -------------------------------------------NAO DISPONIVEL------------------------------------------- - 00000002572 - FETRANSPOR</v>
      </c>
      <c r="AM2572" s="7" t="str">
        <f t="shared" si="646"/>
        <v>-------------------------------------------NAO DISPONIVEL-------------------------------------------</v>
      </c>
      <c r="AN2572" s="44" cm="1">
        <f t="array" ref="AN2572">_xlfn.IFS(AJ2572=0,0,AQ2572="INATIVO",2,AQ2572="SEM CADASTRO",4,AQ2572="CPF ATIVO EM OUTRO COMPRADOR",5,AQ2572="NOVO/SEM CARTAO",6,AND(AJ2572&gt;0,AQ2572,""),8)</f>
        <v>0</v>
      </c>
      <c r="AO2572" s="45">
        <f t="shared" si="660"/>
        <v>-10</v>
      </c>
    </row>
    <row r="2573" spans="1:41" x14ac:dyDescent="0.4">
      <c r="A2573" s="21" t="str">
        <f t="shared" si="647"/>
        <v>-------------------------------------------NAO DISPONIVEL-------------------------------------------</v>
      </c>
      <c r="B2573" s="5" t="str">
        <f>_xlfn.IFNA(VLOOKUP(A2573,CNPJ!E:F,2,0),"-------------------------------------------NAO DISPONIVEL-------------------------------------------")</f>
        <v>-------------------------------------------NAO DISPONIVEL-------------------------------------------</v>
      </c>
      <c r="C2573" s="22">
        <v>1</v>
      </c>
      <c r="D2573" s="5" t="str">
        <f>_xlfn.XLOOKUP(R2573,OP!C:C,OP!B:B,,0,1)</f>
        <v>RJ</v>
      </c>
      <c r="E2573" s="23"/>
      <c r="M2573" s="26"/>
      <c r="N2573" s="27"/>
      <c r="O2573" s="28" t="str">
        <f t="shared" si="648"/>
        <v>00000002573</v>
      </c>
      <c r="R2573" s="27" t="s">
        <v>193</v>
      </c>
      <c r="S2573" s="30" t="str">
        <f>_xlfn.IFNA(VLOOKUP(_xlfn.CONCAT(D2573," - ",R2573),OP!A:D,4,0),"-------------------------------------------NAO DISPONIVEL-------------------------------------------")</f>
        <v>FETRANSPOR</v>
      </c>
      <c r="T2573" s="31"/>
      <c r="U2573" s="32"/>
      <c r="V2573" s="31"/>
      <c r="W2573" s="33">
        <f t="shared" si="649"/>
        <v>0</v>
      </c>
      <c r="X2573" s="34">
        <f t="shared" si="650"/>
        <v>0</v>
      </c>
      <c r="Y2573" s="33">
        <f t="shared" si="651"/>
        <v>0</v>
      </c>
      <c r="Z2573" s="33">
        <f t="shared" si="652"/>
        <v>0</v>
      </c>
      <c r="AA2573" s="35">
        <f t="shared" si="653"/>
        <v>0</v>
      </c>
      <c r="AB2573" s="36">
        <f t="shared" si="654"/>
        <v>0</v>
      </c>
      <c r="AC2573" s="37">
        <f t="shared" si="655"/>
        <v>0</v>
      </c>
      <c r="AD2573" s="38"/>
      <c r="AE2573" s="38"/>
      <c r="AF2573" s="39">
        <f t="shared" si="656"/>
        <v>0</v>
      </c>
      <c r="AG2573" s="40"/>
      <c r="AH2573" s="41">
        <f t="shared" si="657"/>
        <v>0</v>
      </c>
      <c r="AI2573" s="42">
        <f t="shared" si="658"/>
        <v>0</v>
      </c>
      <c r="AJ2573" s="43">
        <f t="shared" si="659"/>
        <v>0</v>
      </c>
      <c r="AK2573" s="5" t="str">
        <f>_xlfn.IFNA(VLOOKUP(_xlfn.CONCAT(D2573," - ",S2573),OP!E:F,2,0),"-------------------------------------------NAO DISPONIVEL-------------------------------------------")</f>
        <v>C - RIOCARD</v>
      </c>
      <c r="AL2573" s="7" t="str">
        <f t="shared" si="645"/>
        <v>1 - -------------------------------------------NAO DISPONIVEL------------------------------------------- - 00000002573 - FETRANSPOR</v>
      </c>
      <c r="AM2573" s="7" t="str">
        <f t="shared" si="646"/>
        <v>-------------------------------------------NAO DISPONIVEL-------------------------------------------</v>
      </c>
      <c r="AN2573" s="44" cm="1">
        <f t="array" ref="AN2573">_xlfn.IFS(AJ2573=0,0,AQ2573="INATIVO",2,AQ2573="SEM CADASTRO",4,AQ2573="CPF ATIVO EM OUTRO COMPRADOR",5,AQ2573="NOVO/SEM CARTAO",6,AND(AJ2573&gt;0,AQ2573,""),8)</f>
        <v>0</v>
      </c>
      <c r="AO2573" s="45">
        <f t="shared" si="660"/>
        <v>-10</v>
      </c>
    </row>
    <row r="2574" spans="1:41" x14ac:dyDescent="0.4">
      <c r="A2574" s="21" t="str">
        <f t="shared" si="647"/>
        <v>-------------------------------------------NAO DISPONIVEL-------------------------------------------</v>
      </c>
      <c r="B2574" s="5" t="str">
        <f>_xlfn.IFNA(VLOOKUP(A2574,CNPJ!E:F,2,0),"-------------------------------------------NAO DISPONIVEL-------------------------------------------")</f>
        <v>-------------------------------------------NAO DISPONIVEL-------------------------------------------</v>
      </c>
      <c r="C2574" s="22">
        <v>1</v>
      </c>
      <c r="D2574" s="5" t="str">
        <f>_xlfn.XLOOKUP(R2574,OP!C:C,OP!B:B,,0,1)</f>
        <v>RJ</v>
      </c>
      <c r="E2574" s="23"/>
      <c r="M2574" s="26"/>
      <c r="N2574" s="27"/>
      <c r="O2574" s="28" t="str">
        <f t="shared" si="648"/>
        <v>00000002574</v>
      </c>
      <c r="R2574" s="27" t="s">
        <v>193</v>
      </c>
      <c r="S2574" s="30" t="str">
        <f>_xlfn.IFNA(VLOOKUP(_xlfn.CONCAT(D2574," - ",R2574),OP!A:D,4,0),"-------------------------------------------NAO DISPONIVEL-------------------------------------------")</f>
        <v>FETRANSPOR</v>
      </c>
      <c r="T2574" s="31"/>
      <c r="U2574" s="32"/>
      <c r="V2574" s="31"/>
      <c r="W2574" s="33">
        <f t="shared" si="649"/>
        <v>0</v>
      </c>
      <c r="X2574" s="34">
        <f t="shared" si="650"/>
        <v>0</v>
      </c>
      <c r="Y2574" s="33">
        <f t="shared" si="651"/>
        <v>0</v>
      </c>
      <c r="Z2574" s="33">
        <f t="shared" si="652"/>
        <v>0</v>
      </c>
      <c r="AA2574" s="35">
        <f t="shared" si="653"/>
        <v>0</v>
      </c>
      <c r="AB2574" s="36">
        <f t="shared" si="654"/>
        <v>0</v>
      </c>
      <c r="AC2574" s="37">
        <f t="shared" si="655"/>
        <v>0</v>
      </c>
      <c r="AD2574" s="38"/>
      <c r="AE2574" s="38"/>
      <c r="AF2574" s="39">
        <f t="shared" si="656"/>
        <v>0</v>
      </c>
      <c r="AG2574" s="40"/>
      <c r="AH2574" s="41">
        <f t="shared" si="657"/>
        <v>0</v>
      </c>
      <c r="AI2574" s="42">
        <f t="shared" si="658"/>
        <v>0</v>
      </c>
      <c r="AJ2574" s="43">
        <f t="shared" si="659"/>
        <v>0</v>
      </c>
      <c r="AK2574" s="5" t="str">
        <f>_xlfn.IFNA(VLOOKUP(_xlfn.CONCAT(D2574," - ",S2574),OP!E:F,2,0),"-------------------------------------------NAO DISPONIVEL-------------------------------------------")</f>
        <v>C - RIOCARD</v>
      </c>
      <c r="AL2574" s="7" t="str">
        <f t="shared" si="645"/>
        <v>1 - -------------------------------------------NAO DISPONIVEL------------------------------------------- - 00000002574 - FETRANSPOR</v>
      </c>
      <c r="AM2574" s="7" t="str">
        <f t="shared" si="646"/>
        <v>-------------------------------------------NAO DISPONIVEL-------------------------------------------</v>
      </c>
      <c r="AN2574" s="44" cm="1">
        <f t="array" ref="AN2574">_xlfn.IFS(AJ2574=0,0,AQ2574="INATIVO",2,AQ2574="SEM CADASTRO",4,AQ2574="CPF ATIVO EM OUTRO COMPRADOR",5,AQ2574="NOVO/SEM CARTAO",6,AND(AJ2574&gt;0,AQ2574,""),8)</f>
        <v>0</v>
      </c>
      <c r="AO2574" s="45">
        <f t="shared" si="660"/>
        <v>-10</v>
      </c>
    </row>
    <row r="2575" spans="1:41" x14ac:dyDescent="0.4">
      <c r="A2575" s="21" t="str">
        <f t="shared" si="647"/>
        <v>-------------------------------------------NAO DISPONIVEL-------------------------------------------</v>
      </c>
      <c r="B2575" s="5" t="str">
        <f>_xlfn.IFNA(VLOOKUP(A2575,CNPJ!E:F,2,0),"-------------------------------------------NAO DISPONIVEL-------------------------------------------")</f>
        <v>-------------------------------------------NAO DISPONIVEL-------------------------------------------</v>
      </c>
      <c r="C2575" s="22">
        <v>1</v>
      </c>
      <c r="D2575" s="5" t="str">
        <f>_xlfn.XLOOKUP(R2575,OP!C:C,OP!B:B,,0,1)</f>
        <v>RJ</v>
      </c>
      <c r="E2575" s="23"/>
      <c r="M2575" s="26"/>
      <c r="N2575" s="27"/>
      <c r="O2575" s="28" t="str">
        <f t="shared" si="648"/>
        <v>00000002575</v>
      </c>
      <c r="R2575" s="27" t="s">
        <v>193</v>
      </c>
      <c r="S2575" s="30" t="str">
        <f>_xlfn.IFNA(VLOOKUP(_xlfn.CONCAT(D2575," - ",R2575),OP!A:D,4,0),"-------------------------------------------NAO DISPONIVEL-------------------------------------------")</f>
        <v>FETRANSPOR</v>
      </c>
      <c r="T2575" s="31"/>
      <c r="U2575" s="32"/>
      <c r="V2575" s="31"/>
      <c r="W2575" s="33">
        <f t="shared" si="649"/>
        <v>0</v>
      </c>
      <c r="X2575" s="34">
        <f t="shared" si="650"/>
        <v>0</v>
      </c>
      <c r="Y2575" s="33">
        <f t="shared" si="651"/>
        <v>0</v>
      </c>
      <c r="Z2575" s="33">
        <f t="shared" si="652"/>
        <v>0</v>
      </c>
      <c r="AA2575" s="35">
        <f t="shared" si="653"/>
        <v>0</v>
      </c>
      <c r="AB2575" s="36">
        <f t="shared" si="654"/>
        <v>0</v>
      </c>
      <c r="AC2575" s="37">
        <f t="shared" si="655"/>
        <v>0</v>
      </c>
      <c r="AD2575" s="38"/>
      <c r="AE2575" s="38"/>
      <c r="AF2575" s="39">
        <f t="shared" si="656"/>
        <v>0</v>
      </c>
      <c r="AG2575" s="40"/>
      <c r="AH2575" s="41">
        <f t="shared" si="657"/>
        <v>0</v>
      </c>
      <c r="AI2575" s="42">
        <f t="shared" si="658"/>
        <v>0</v>
      </c>
      <c r="AJ2575" s="43">
        <f t="shared" si="659"/>
        <v>0</v>
      </c>
      <c r="AK2575" s="5" t="str">
        <f>_xlfn.IFNA(VLOOKUP(_xlfn.CONCAT(D2575," - ",S2575),OP!E:F,2,0),"-------------------------------------------NAO DISPONIVEL-------------------------------------------")</f>
        <v>C - RIOCARD</v>
      </c>
      <c r="AL2575" s="7" t="str">
        <f t="shared" si="645"/>
        <v>1 - -------------------------------------------NAO DISPONIVEL------------------------------------------- - 00000002575 - FETRANSPOR</v>
      </c>
      <c r="AM2575" s="7" t="str">
        <f t="shared" si="646"/>
        <v>-------------------------------------------NAO DISPONIVEL-------------------------------------------</v>
      </c>
      <c r="AN2575" s="44" cm="1">
        <f t="array" ref="AN2575">_xlfn.IFS(AJ2575=0,0,AQ2575="INATIVO",2,AQ2575="SEM CADASTRO",4,AQ2575="CPF ATIVO EM OUTRO COMPRADOR",5,AQ2575="NOVO/SEM CARTAO",6,AND(AJ2575&gt;0,AQ2575,""),8)</f>
        <v>0</v>
      </c>
      <c r="AO2575" s="45">
        <f t="shared" si="660"/>
        <v>-10</v>
      </c>
    </row>
    <row r="2576" spans="1:41" x14ac:dyDescent="0.4">
      <c r="A2576" s="21" t="str">
        <f t="shared" si="647"/>
        <v>-------------------------------------------NAO DISPONIVEL-------------------------------------------</v>
      </c>
      <c r="B2576" s="5" t="str">
        <f>_xlfn.IFNA(VLOOKUP(A2576,CNPJ!E:F,2,0),"-------------------------------------------NAO DISPONIVEL-------------------------------------------")</f>
        <v>-------------------------------------------NAO DISPONIVEL-------------------------------------------</v>
      </c>
      <c r="C2576" s="22">
        <v>1</v>
      </c>
      <c r="D2576" s="5" t="str">
        <f>_xlfn.XLOOKUP(R2576,OP!C:C,OP!B:B,,0,1)</f>
        <v>RJ</v>
      </c>
      <c r="E2576" s="23"/>
      <c r="M2576" s="26"/>
      <c r="N2576" s="27"/>
      <c r="O2576" s="28" t="str">
        <f t="shared" si="648"/>
        <v>00000002576</v>
      </c>
      <c r="R2576" s="27" t="s">
        <v>193</v>
      </c>
      <c r="S2576" s="30" t="str">
        <f>_xlfn.IFNA(VLOOKUP(_xlfn.CONCAT(D2576," - ",R2576),OP!A:D,4,0),"-------------------------------------------NAO DISPONIVEL-------------------------------------------")</f>
        <v>FETRANSPOR</v>
      </c>
      <c r="T2576" s="31"/>
      <c r="U2576" s="32"/>
      <c r="V2576" s="31"/>
      <c r="W2576" s="33">
        <f t="shared" si="649"/>
        <v>0</v>
      </c>
      <c r="X2576" s="34">
        <f t="shared" si="650"/>
        <v>0</v>
      </c>
      <c r="Y2576" s="33">
        <f t="shared" si="651"/>
        <v>0</v>
      </c>
      <c r="Z2576" s="33">
        <f t="shared" si="652"/>
        <v>0</v>
      </c>
      <c r="AA2576" s="35">
        <f t="shared" si="653"/>
        <v>0</v>
      </c>
      <c r="AB2576" s="36">
        <f t="shared" si="654"/>
        <v>0</v>
      </c>
      <c r="AC2576" s="37">
        <f t="shared" si="655"/>
        <v>0</v>
      </c>
      <c r="AD2576" s="38"/>
      <c r="AE2576" s="38"/>
      <c r="AF2576" s="39">
        <f t="shared" si="656"/>
        <v>0</v>
      </c>
      <c r="AG2576" s="40"/>
      <c r="AH2576" s="41">
        <f t="shared" si="657"/>
        <v>0</v>
      </c>
      <c r="AI2576" s="42">
        <f t="shared" si="658"/>
        <v>0</v>
      </c>
      <c r="AJ2576" s="43">
        <f t="shared" si="659"/>
        <v>0</v>
      </c>
      <c r="AK2576" s="5" t="str">
        <f>_xlfn.IFNA(VLOOKUP(_xlfn.CONCAT(D2576," - ",S2576),OP!E:F,2,0),"-------------------------------------------NAO DISPONIVEL-------------------------------------------")</f>
        <v>C - RIOCARD</v>
      </c>
      <c r="AL2576" s="7" t="str">
        <f t="shared" si="645"/>
        <v>1 - -------------------------------------------NAO DISPONIVEL------------------------------------------- - 00000002576 - FETRANSPOR</v>
      </c>
      <c r="AM2576" s="7" t="str">
        <f t="shared" si="646"/>
        <v>-------------------------------------------NAO DISPONIVEL-------------------------------------------</v>
      </c>
      <c r="AN2576" s="44" cm="1">
        <f t="array" ref="AN2576">_xlfn.IFS(AJ2576=0,0,AQ2576="INATIVO",2,AQ2576="SEM CADASTRO",4,AQ2576="CPF ATIVO EM OUTRO COMPRADOR",5,AQ2576="NOVO/SEM CARTAO",6,AND(AJ2576&gt;0,AQ2576,""),8)</f>
        <v>0</v>
      </c>
      <c r="AO2576" s="45">
        <f t="shared" si="660"/>
        <v>-10</v>
      </c>
    </row>
    <row r="2577" spans="1:41" x14ac:dyDescent="0.4">
      <c r="A2577" s="21" t="str">
        <f t="shared" si="647"/>
        <v>-------------------------------------------NAO DISPONIVEL-------------------------------------------</v>
      </c>
      <c r="B2577" s="5" t="str">
        <f>_xlfn.IFNA(VLOOKUP(A2577,CNPJ!E:F,2,0),"-------------------------------------------NAO DISPONIVEL-------------------------------------------")</f>
        <v>-------------------------------------------NAO DISPONIVEL-------------------------------------------</v>
      </c>
      <c r="C2577" s="22">
        <v>1</v>
      </c>
      <c r="D2577" s="5" t="str">
        <f>_xlfn.XLOOKUP(R2577,OP!C:C,OP!B:B,,0,1)</f>
        <v>RJ</v>
      </c>
      <c r="E2577" s="23"/>
      <c r="M2577" s="26"/>
      <c r="N2577" s="27"/>
      <c r="O2577" s="28" t="str">
        <f t="shared" si="648"/>
        <v>00000002577</v>
      </c>
      <c r="R2577" s="27" t="s">
        <v>193</v>
      </c>
      <c r="S2577" s="30" t="str">
        <f>_xlfn.IFNA(VLOOKUP(_xlfn.CONCAT(D2577," - ",R2577),OP!A:D,4,0),"-------------------------------------------NAO DISPONIVEL-------------------------------------------")</f>
        <v>FETRANSPOR</v>
      </c>
      <c r="T2577" s="31"/>
      <c r="U2577" s="32"/>
      <c r="V2577" s="31"/>
      <c r="W2577" s="33">
        <f t="shared" si="649"/>
        <v>0</v>
      </c>
      <c r="X2577" s="34">
        <f t="shared" si="650"/>
        <v>0</v>
      </c>
      <c r="Y2577" s="33">
        <f t="shared" si="651"/>
        <v>0</v>
      </c>
      <c r="Z2577" s="33">
        <f t="shared" si="652"/>
        <v>0</v>
      </c>
      <c r="AA2577" s="35">
        <f t="shared" si="653"/>
        <v>0</v>
      </c>
      <c r="AB2577" s="36">
        <f t="shared" si="654"/>
        <v>0</v>
      </c>
      <c r="AC2577" s="37">
        <f t="shared" si="655"/>
        <v>0</v>
      </c>
      <c r="AD2577" s="38"/>
      <c r="AE2577" s="38"/>
      <c r="AF2577" s="39">
        <f t="shared" si="656"/>
        <v>0</v>
      </c>
      <c r="AG2577" s="40"/>
      <c r="AH2577" s="41">
        <f t="shared" si="657"/>
        <v>0</v>
      </c>
      <c r="AI2577" s="42">
        <f t="shared" si="658"/>
        <v>0</v>
      </c>
      <c r="AJ2577" s="43">
        <f t="shared" si="659"/>
        <v>0</v>
      </c>
      <c r="AK2577" s="5" t="str">
        <f>_xlfn.IFNA(VLOOKUP(_xlfn.CONCAT(D2577," - ",S2577),OP!E:F,2,0),"-------------------------------------------NAO DISPONIVEL-------------------------------------------")</f>
        <v>C - RIOCARD</v>
      </c>
      <c r="AL2577" s="7" t="str">
        <f t="shared" si="645"/>
        <v>1 - -------------------------------------------NAO DISPONIVEL------------------------------------------- - 00000002577 - FETRANSPOR</v>
      </c>
      <c r="AM2577" s="7" t="str">
        <f t="shared" si="646"/>
        <v>-------------------------------------------NAO DISPONIVEL-------------------------------------------</v>
      </c>
      <c r="AN2577" s="44" cm="1">
        <f t="array" ref="AN2577">_xlfn.IFS(AJ2577=0,0,AQ2577="INATIVO",2,AQ2577="SEM CADASTRO",4,AQ2577="CPF ATIVO EM OUTRO COMPRADOR",5,AQ2577="NOVO/SEM CARTAO",6,AND(AJ2577&gt;0,AQ2577,""),8)</f>
        <v>0</v>
      </c>
      <c r="AO2577" s="45">
        <f t="shared" si="660"/>
        <v>-10</v>
      </c>
    </row>
    <row r="2578" spans="1:41" x14ac:dyDescent="0.4">
      <c r="A2578" s="21" t="str">
        <f t="shared" si="647"/>
        <v>-------------------------------------------NAO DISPONIVEL-------------------------------------------</v>
      </c>
      <c r="B2578" s="5" t="str">
        <f>_xlfn.IFNA(VLOOKUP(A2578,CNPJ!E:F,2,0),"-------------------------------------------NAO DISPONIVEL-------------------------------------------")</f>
        <v>-------------------------------------------NAO DISPONIVEL-------------------------------------------</v>
      </c>
      <c r="C2578" s="22">
        <v>1</v>
      </c>
      <c r="D2578" s="5" t="str">
        <f>_xlfn.XLOOKUP(R2578,OP!C:C,OP!B:B,,0,1)</f>
        <v>RJ</v>
      </c>
      <c r="E2578" s="23"/>
      <c r="M2578" s="26"/>
      <c r="N2578" s="27"/>
      <c r="O2578" s="28" t="str">
        <f t="shared" si="648"/>
        <v>00000002578</v>
      </c>
      <c r="R2578" s="27" t="s">
        <v>193</v>
      </c>
      <c r="S2578" s="30" t="str">
        <f>_xlfn.IFNA(VLOOKUP(_xlfn.CONCAT(D2578," - ",R2578),OP!A:D,4,0),"-------------------------------------------NAO DISPONIVEL-------------------------------------------")</f>
        <v>FETRANSPOR</v>
      </c>
      <c r="T2578" s="31"/>
      <c r="U2578" s="32"/>
      <c r="V2578" s="31"/>
      <c r="W2578" s="33">
        <f t="shared" si="649"/>
        <v>0</v>
      </c>
      <c r="X2578" s="34">
        <f t="shared" si="650"/>
        <v>0</v>
      </c>
      <c r="Y2578" s="33">
        <f t="shared" si="651"/>
        <v>0</v>
      </c>
      <c r="Z2578" s="33">
        <f t="shared" si="652"/>
        <v>0</v>
      </c>
      <c r="AA2578" s="35">
        <f t="shared" si="653"/>
        <v>0</v>
      </c>
      <c r="AB2578" s="36">
        <f t="shared" si="654"/>
        <v>0</v>
      </c>
      <c r="AC2578" s="37">
        <f t="shared" si="655"/>
        <v>0</v>
      </c>
      <c r="AD2578" s="38"/>
      <c r="AE2578" s="38"/>
      <c r="AF2578" s="39">
        <f t="shared" si="656"/>
        <v>0</v>
      </c>
      <c r="AG2578" s="40"/>
      <c r="AH2578" s="41">
        <f t="shared" si="657"/>
        <v>0</v>
      </c>
      <c r="AI2578" s="42">
        <f t="shared" si="658"/>
        <v>0</v>
      </c>
      <c r="AJ2578" s="43">
        <f t="shared" si="659"/>
        <v>0</v>
      </c>
      <c r="AK2578" s="5" t="str">
        <f>_xlfn.IFNA(VLOOKUP(_xlfn.CONCAT(D2578," - ",S2578),OP!E:F,2,0),"-------------------------------------------NAO DISPONIVEL-------------------------------------------")</f>
        <v>C - RIOCARD</v>
      </c>
      <c r="AL2578" s="7" t="str">
        <f t="shared" si="645"/>
        <v>1 - -------------------------------------------NAO DISPONIVEL------------------------------------------- - 00000002578 - FETRANSPOR</v>
      </c>
      <c r="AM2578" s="7" t="str">
        <f t="shared" si="646"/>
        <v>-------------------------------------------NAO DISPONIVEL-------------------------------------------</v>
      </c>
      <c r="AN2578" s="44" cm="1">
        <f t="array" ref="AN2578">_xlfn.IFS(AJ2578=0,0,AQ2578="INATIVO",2,AQ2578="SEM CADASTRO",4,AQ2578="CPF ATIVO EM OUTRO COMPRADOR",5,AQ2578="NOVO/SEM CARTAO",6,AND(AJ2578&gt;0,AQ2578,""),8)</f>
        <v>0</v>
      </c>
      <c r="AO2578" s="45">
        <f t="shared" si="660"/>
        <v>-10</v>
      </c>
    </row>
    <row r="2579" spans="1:41" x14ac:dyDescent="0.4">
      <c r="A2579" s="21" t="str">
        <f t="shared" si="647"/>
        <v>-------------------------------------------NAO DISPONIVEL-------------------------------------------</v>
      </c>
      <c r="B2579" s="5" t="str">
        <f>_xlfn.IFNA(VLOOKUP(A2579,CNPJ!E:F,2,0),"-------------------------------------------NAO DISPONIVEL-------------------------------------------")</f>
        <v>-------------------------------------------NAO DISPONIVEL-------------------------------------------</v>
      </c>
      <c r="C2579" s="22">
        <v>1</v>
      </c>
      <c r="D2579" s="5" t="str">
        <f>_xlfn.XLOOKUP(R2579,OP!C:C,OP!B:B,,0,1)</f>
        <v>RJ</v>
      </c>
      <c r="E2579" s="23"/>
      <c r="M2579" s="26"/>
      <c r="N2579" s="27"/>
      <c r="O2579" s="28" t="str">
        <f t="shared" si="648"/>
        <v>00000002579</v>
      </c>
      <c r="R2579" s="27" t="s">
        <v>193</v>
      </c>
      <c r="S2579" s="30" t="str">
        <f>_xlfn.IFNA(VLOOKUP(_xlfn.CONCAT(D2579," - ",R2579),OP!A:D,4,0),"-------------------------------------------NAO DISPONIVEL-------------------------------------------")</f>
        <v>FETRANSPOR</v>
      </c>
      <c r="T2579" s="31"/>
      <c r="U2579" s="32"/>
      <c r="V2579" s="31"/>
      <c r="W2579" s="33">
        <f t="shared" si="649"/>
        <v>0</v>
      </c>
      <c r="X2579" s="34">
        <f t="shared" si="650"/>
        <v>0</v>
      </c>
      <c r="Y2579" s="33">
        <f t="shared" si="651"/>
        <v>0</v>
      </c>
      <c r="Z2579" s="33">
        <f t="shared" si="652"/>
        <v>0</v>
      </c>
      <c r="AA2579" s="35">
        <f t="shared" si="653"/>
        <v>0</v>
      </c>
      <c r="AB2579" s="36">
        <f t="shared" si="654"/>
        <v>0</v>
      </c>
      <c r="AC2579" s="37">
        <f t="shared" si="655"/>
        <v>0</v>
      </c>
      <c r="AD2579" s="38"/>
      <c r="AE2579" s="38"/>
      <c r="AF2579" s="39">
        <f t="shared" si="656"/>
        <v>0</v>
      </c>
      <c r="AG2579" s="40"/>
      <c r="AH2579" s="41">
        <f t="shared" si="657"/>
        <v>0</v>
      </c>
      <c r="AI2579" s="42">
        <f t="shared" si="658"/>
        <v>0</v>
      </c>
      <c r="AJ2579" s="43">
        <f t="shared" si="659"/>
        <v>0</v>
      </c>
      <c r="AK2579" s="5" t="str">
        <f>_xlfn.IFNA(VLOOKUP(_xlfn.CONCAT(D2579," - ",S2579),OP!E:F,2,0),"-------------------------------------------NAO DISPONIVEL-------------------------------------------")</f>
        <v>C - RIOCARD</v>
      </c>
      <c r="AL2579" s="7" t="str">
        <f t="shared" si="645"/>
        <v>1 - -------------------------------------------NAO DISPONIVEL------------------------------------------- - 00000002579 - FETRANSPOR</v>
      </c>
      <c r="AM2579" s="7" t="str">
        <f t="shared" si="646"/>
        <v>-------------------------------------------NAO DISPONIVEL-------------------------------------------</v>
      </c>
      <c r="AN2579" s="44" cm="1">
        <f t="array" ref="AN2579">_xlfn.IFS(AJ2579=0,0,AQ2579="INATIVO",2,AQ2579="SEM CADASTRO",4,AQ2579="CPF ATIVO EM OUTRO COMPRADOR",5,AQ2579="NOVO/SEM CARTAO",6,AND(AJ2579&gt;0,AQ2579,""),8)</f>
        <v>0</v>
      </c>
      <c r="AO2579" s="45">
        <f t="shared" si="660"/>
        <v>-10</v>
      </c>
    </row>
    <row r="2580" spans="1:41" x14ac:dyDescent="0.4">
      <c r="A2580" s="21" t="str">
        <f t="shared" si="647"/>
        <v>-------------------------------------------NAO DISPONIVEL-------------------------------------------</v>
      </c>
      <c r="B2580" s="5" t="str">
        <f>_xlfn.IFNA(VLOOKUP(A2580,CNPJ!E:F,2,0),"-------------------------------------------NAO DISPONIVEL-------------------------------------------")</f>
        <v>-------------------------------------------NAO DISPONIVEL-------------------------------------------</v>
      </c>
      <c r="C2580" s="22">
        <v>1</v>
      </c>
      <c r="D2580" s="5" t="str">
        <f>_xlfn.XLOOKUP(R2580,OP!C:C,OP!B:B,,0,1)</f>
        <v>RJ</v>
      </c>
      <c r="E2580" s="23"/>
      <c r="M2580" s="26"/>
      <c r="N2580" s="27"/>
      <c r="O2580" s="28" t="str">
        <f t="shared" si="648"/>
        <v>00000002580</v>
      </c>
      <c r="R2580" s="27" t="s">
        <v>193</v>
      </c>
      <c r="S2580" s="30" t="str">
        <f>_xlfn.IFNA(VLOOKUP(_xlfn.CONCAT(D2580," - ",R2580),OP!A:D,4,0),"-------------------------------------------NAO DISPONIVEL-------------------------------------------")</f>
        <v>FETRANSPOR</v>
      </c>
      <c r="T2580" s="31"/>
      <c r="U2580" s="32"/>
      <c r="V2580" s="31"/>
      <c r="W2580" s="33">
        <f t="shared" si="649"/>
        <v>0</v>
      </c>
      <c r="X2580" s="34">
        <f t="shared" si="650"/>
        <v>0</v>
      </c>
      <c r="Y2580" s="33">
        <f t="shared" si="651"/>
        <v>0</v>
      </c>
      <c r="Z2580" s="33">
        <f t="shared" si="652"/>
        <v>0</v>
      </c>
      <c r="AA2580" s="35">
        <f t="shared" si="653"/>
        <v>0</v>
      </c>
      <c r="AB2580" s="36">
        <f t="shared" si="654"/>
        <v>0</v>
      </c>
      <c r="AC2580" s="37">
        <f t="shared" si="655"/>
        <v>0</v>
      </c>
      <c r="AD2580" s="38"/>
      <c r="AE2580" s="38"/>
      <c r="AF2580" s="39">
        <f t="shared" si="656"/>
        <v>0</v>
      </c>
      <c r="AG2580" s="40"/>
      <c r="AH2580" s="41">
        <f t="shared" si="657"/>
        <v>0</v>
      </c>
      <c r="AI2580" s="42">
        <f t="shared" si="658"/>
        <v>0</v>
      </c>
      <c r="AJ2580" s="43">
        <f t="shared" si="659"/>
        <v>0</v>
      </c>
      <c r="AK2580" s="5" t="str">
        <f>_xlfn.IFNA(VLOOKUP(_xlfn.CONCAT(D2580," - ",S2580),OP!E:F,2,0),"-------------------------------------------NAO DISPONIVEL-------------------------------------------")</f>
        <v>C - RIOCARD</v>
      </c>
      <c r="AL2580" s="7" t="str">
        <f t="shared" si="645"/>
        <v>1 - -------------------------------------------NAO DISPONIVEL------------------------------------------- - 00000002580 - FETRANSPOR</v>
      </c>
      <c r="AM2580" s="7" t="str">
        <f t="shared" si="646"/>
        <v>-------------------------------------------NAO DISPONIVEL-------------------------------------------</v>
      </c>
      <c r="AN2580" s="44" cm="1">
        <f t="array" ref="AN2580">_xlfn.IFS(AJ2580=0,0,AQ2580="INATIVO",2,AQ2580="SEM CADASTRO",4,AQ2580="CPF ATIVO EM OUTRO COMPRADOR",5,AQ2580="NOVO/SEM CARTAO",6,AND(AJ2580&gt;0,AQ2580,""),8)</f>
        <v>0</v>
      </c>
      <c r="AO2580" s="45">
        <f t="shared" si="660"/>
        <v>-10</v>
      </c>
    </row>
    <row r="2581" spans="1:41" x14ac:dyDescent="0.4">
      <c r="A2581" s="21" t="str">
        <f t="shared" si="647"/>
        <v>-------------------------------------------NAO DISPONIVEL-------------------------------------------</v>
      </c>
      <c r="B2581" s="5" t="str">
        <f>_xlfn.IFNA(VLOOKUP(A2581,CNPJ!E:F,2,0),"-------------------------------------------NAO DISPONIVEL-------------------------------------------")</f>
        <v>-------------------------------------------NAO DISPONIVEL-------------------------------------------</v>
      </c>
      <c r="C2581" s="22">
        <v>1</v>
      </c>
      <c r="D2581" s="5" t="str">
        <f>_xlfn.XLOOKUP(R2581,OP!C:C,OP!B:B,,0,1)</f>
        <v>RJ</v>
      </c>
      <c r="E2581" s="23"/>
      <c r="M2581" s="26"/>
      <c r="N2581" s="27"/>
      <c r="O2581" s="28" t="str">
        <f t="shared" si="648"/>
        <v>00000002581</v>
      </c>
      <c r="R2581" s="27" t="s">
        <v>193</v>
      </c>
      <c r="S2581" s="30" t="str">
        <f>_xlfn.IFNA(VLOOKUP(_xlfn.CONCAT(D2581," - ",R2581),OP!A:D,4,0),"-------------------------------------------NAO DISPONIVEL-------------------------------------------")</f>
        <v>FETRANSPOR</v>
      </c>
      <c r="T2581" s="31"/>
      <c r="U2581" s="32"/>
      <c r="V2581" s="31"/>
      <c r="W2581" s="33">
        <f t="shared" si="649"/>
        <v>0</v>
      </c>
      <c r="X2581" s="34">
        <f t="shared" si="650"/>
        <v>0</v>
      </c>
      <c r="Y2581" s="33">
        <f t="shared" si="651"/>
        <v>0</v>
      </c>
      <c r="Z2581" s="33">
        <f t="shared" si="652"/>
        <v>0</v>
      </c>
      <c r="AA2581" s="35">
        <f t="shared" si="653"/>
        <v>0</v>
      </c>
      <c r="AB2581" s="36">
        <f t="shared" si="654"/>
        <v>0</v>
      </c>
      <c r="AC2581" s="37">
        <f t="shared" si="655"/>
        <v>0</v>
      </c>
      <c r="AD2581" s="38"/>
      <c r="AE2581" s="38"/>
      <c r="AF2581" s="39">
        <f t="shared" si="656"/>
        <v>0</v>
      </c>
      <c r="AG2581" s="40"/>
      <c r="AH2581" s="41">
        <f t="shared" si="657"/>
        <v>0</v>
      </c>
      <c r="AI2581" s="42">
        <f t="shared" si="658"/>
        <v>0</v>
      </c>
      <c r="AJ2581" s="43">
        <f t="shared" si="659"/>
        <v>0</v>
      </c>
      <c r="AK2581" s="5" t="str">
        <f>_xlfn.IFNA(VLOOKUP(_xlfn.CONCAT(D2581," - ",S2581),OP!E:F,2,0),"-------------------------------------------NAO DISPONIVEL-------------------------------------------")</f>
        <v>C - RIOCARD</v>
      </c>
      <c r="AL2581" s="7" t="str">
        <f t="shared" si="645"/>
        <v>1 - -------------------------------------------NAO DISPONIVEL------------------------------------------- - 00000002581 - FETRANSPOR</v>
      </c>
      <c r="AM2581" s="7" t="str">
        <f t="shared" si="646"/>
        <v>-------------------------------------------NAO DISPONIVEL-------------------------------------------</v>
      </c>
      <c r="AN2581" s="44" cm="1">
        <f t="array" ref="AN2581">_xlfn.IFS(AJ2581=0,0,AQ2581="INATIVO",2,AQ2581="SEM CADASTRO",4,AQ2581="CPF ATIVO EM OUTRO COMPRADOR",5,AQ2581="NOVO/SEM CARTAO",6,AND(AJ2581&gt;0,AQ2581,""),8)</f>
        <v>0</v>
      </c>
      <c r="AO2581" s="45">
        <f t="shared" si="660"/>
        <v>-10</v>
      </c>
    </row>
    <row r="2582" spans="1:41" x14ac:dyDescent="0.4">
      <c r="A2582" s="21" t="str">
        <f t="shared" si="647"/>
        <v>-------------------------------------------NAO DISPONIVEL-------------------------------------------</v>
      </c>
      <c r="B2582" s="5" t="str">
        <f>_xlfn.IFNA(VLOOKUP(A2582,CNPJ!E:F,2,0),"-------------------------------------------NAO DISPONIVEL-------------------------------------------")</f>
        <v>-------------------------------------------NAO DISPONIVEL-------------------------------------------</v>
      </c>
      <c r="C2582" s="22">
        <v>1</v>
      </c>
      <c r="D2582" s="5" t="str">
        <f>_xlfn.XLOOKUP(R2582,OP!C:C,OP!B:B,,0,1)</f>
        <v>RJ</v>
      </c>
      <c r="E2582" s="23"/>
      <c r="M2582" s="26"/>
      <c r="N2582" s="27"/>
      <c r="O2582" s="28" t="str">
        <f t="shared" si="648"/>
        <v>00000002582</v>
      </c>
      <c r="R2582" s="27" t="s">
        <v>193</v>
      </c>
      <c r="S2582" s="30" t="str">
        <f>_xlfn.IFNA(VLOOKUP(_xlfn.CONCAT(D2582," - ",R2582),OP!A:D,4,0),"-------------------------------------------NAO DISPONIVEL-------------------------------------------")</f>
        <v>FETRANSPOR</v>
      </c>
      <c r="T2582" s="31"/>
      <c r="U2582" s="32"/>
      <c r="V2582" s="31"/>
      <c r="W2582" s="33">
        <f t="shared" si="649"/>
        <v>0</v>
      </c>
      <c r="X2582" s="34">
        <f t="shared" si="650"/>
        <v>0</v>
      </c>
      <c r="Y2582" s="33">
        <f t="shared" si="651"/>
        <v>0</v>
      </c>
      <c r="Z2582" s="33">
        <f t="shared" si="652"/>
        <v>0</v>
      </c>
      <c r="AA2582" s="35">
        <f t="shared" si="653"/>
        <v>0</v>
      </c>
      <c r="AB2582" s="36">
        <f t="shared" si="654"/>
        <v>0</v>
      </c>
      <c r="AC2582" s="37">
        <f t="shared" si="655"/>
        <v>0</v>
      </c>
      <c r="AD2582" s="38"/>
      <c r="AE2582" s="38"/>
      <c r="AF2582" s="39">
        <f t="shared" si="656"/>
        <v>0</v>
      </c>
      <c r="AG2582" s="40"/>
      <c r="AH2582" s="41">
        <f t="shared" si="657"/>
        <v>0</v>
      </c>
      <c r="AI2582" s="42">
        <f t="shared" si="658"/>
        <v>0</v>
      </c>
      <c r="AJ2582" s="43">
        <f t="shared" si="659"/>
        <v>0</v>
      </c>
      <c r="AK2582" s="5" t="str">
        <f>_xlfn.IFNA(VLOOKUP(_xlfn.CONCAT(D2582," - ",S2582),OP!E:F,2,0),"-------------------------------------------NAO DISPONIVEL-------------------------------------------")</f>
        <v>C - RIOCARD</v>
      </c>
      <c r="AL2582" s="7" t="str">
        <f t="shared" si="645"/>
        <v>1 - -------------------------------------------NAO DISPONIVEL------------------------------------------- - 00000002582 - FETRANSPOR</v>
      </c>
      <c r="AM2582" s="7" t="str">
        <f t="shared" si="646"/>
        <v>-------------------------------------------NAO DISPONIVEL-------------------------------------------</v>
      </c>
      <c r="AN2582" s="44" cm="1">
        <f t="array" ref="AN2582">_xlfn.IFS(AJ2582=0,0,AQ2582="INATIVO",2,AQ2582="SEM CADASTRO",4,AQ2582="CPF ATIVO EM OUTRO COMPRADOR",5,AQ2582="NOVO/SEM CARTAO",6,AND(AJ2582&gt;0,AQ2582,""),8)</f>
        <v>0</v>
      </c>
      <c r="AO2582" s="45">
        <f t="shared" si="660"/>
        <v>-10</v>
      </c>
    </row>
    <row r="2583" spans="1:41" x14ac:dyDescent="0.4">
      <c r="A2583" s="21" t="str">
        <f t="shared" si="647"/>
        <v>-------------------------------------------NAO DISPONIVEL-------------------------------------------</v>
      </c>
      <c r="B2583" s="5" t="str">
        <f>_xlfn.IFNA(VLOOKUP(A2583,CNPJ!E:F,2,0),"-------------------------------------------NAO DISPONIVEL-------------------------------------------")</f>
        <v>-------------------------------------------NAO DISPONIVEL-------------------------------------------</v>
      </c>
      <c r="C2583" s="22">
        <v>1</v>
      </c>
      <c r="D2583" s="5" t="str">
        <f>_xlfn.XLOOKUP(R2583,OP!C:C,OP!B:B,,0,1)</f>
        <v>RJ</v>
      </c>
      <c r="E2583" s="23"/>
      <c r="M2583" s="26"/>
      <c r="N2583" s="27"/>
      <c r="O2583" s="28" t="str">
        <f t="shared" si="648"/>
        <v>00000002583</v>
      </c>
      <c r="R2583" s="27" t="s">
        <v>193</v>
      </c>
      <c r="S2583" s="30" t="str">
        <f>_xlfn.IFNA(VLOOKUP(_xlfn.CONCAT(D2583," - ",R2583),OP!A:D,4,0),"-------------------------------------------NAO DISPONIVEL-------------------------------------------")</f>
        <v>FETRANSPOR</v>
      </c>
      <c r="T2583" s="31"/>
      <c r="U2583" s="32"/>
      <c r="V2583" s="31"/>
      <c r="W2583" s="33">
        <f t="shared" si="649"/>
        <v>0</v>
      </c>
      <c r="X2583" s="34">
        <f t="shared" si="650"/>
        <v>0</v>
      </c>
      <c r="Y2583" s="33">
        <f t="shared" si="651"/>
        <v>0</v>
      </c>
      <c r="Z2583" s="33">
        <f t="shared" si="652"/>
        <v>0</v>
      </c>
      <c r="AA2583" s="35">
        <f t="shared" si="653"/>
        <v>0</v>
      </c>
      <c r="AB2583" s="36">
        <f t="shared" si="654"/>
        <v>0</v>
      </c>
      <c r="AC2583" s="37">
        <f t="shared" si="655"/>
        <v>0</v>
      </c>
      <c r="AD2583" s="38"/>
      <c r="AE2583" s="38"/>
      <c r="AF2583" s="39">
        <f t="shared" si="656"/>
        <v>0</v>
      </c>
      <c r="AG2583" s="40"/>
      <c r="AH2583" s="41">
        <f t="shared" si="657"/>
        <v>0</v>
      </c>
      <c r="AI2583" s="42">
        <f t="shared" si="658"/>
        <v>0</v>
      </c>
      <c r="AJ2583" s="43">
        <f t="shared" si="659"/>
        <v>0</v>
      </c>
      <c r="AK2583" s="5" t="str">
        <f>_xlfn.IFNA(VLOOKUP(_xlfn.CONCAT(D2583," - ",S2583),OP!E:F,2,0),"-------------------------------------------NAO DISPONIVEL-------------------------------------------")</f>
        <v>C - RIOCARD</v>
      </c>
      <c r="AL2583" s="7" t="str">
        <f t="shared" si="645"/>
        <v>1 - -------------------------------------------NAO DISPONIVEL------------------------------------------- - 00000002583 - FETRANSPOR</v>
      </c>
      <c r="AM2583" s="7" t="str">
        <f t="shared" si="646"/>
        <v>-------------------------------------------NAO DISPONIVEL-------------------------------------------</v>
      </c>
      <c r="AN2583" s="44" cm="1">
        <f t="array" ref="AN2583">_xlfn.IFS(AJ2583=0,0,AQ2583="INATIVO",2,AQ2583="SEM CADASTRO",4,AQ2583="CPF ATIVO EM OUTRO COMPRADOR",5,AQ2583="NOVO/SEM CARTAO",6,AND(AJ2583&gt;0,AQ2583,""),8)</f>
        <v>0</v>
      </c>
      <c r="AO2583" s="45">
        <f t="shared" si="660"/>
        <v>-10</v>
      </c>
    </row>
    <row r="2584" spans="1:41" x14ac:dyDescent="0.4">
      <c r="A2584" s="21" t="str">
        <f t="shared" si="647"/>
        <v>-------------------------------------------NAO DISPONIVEL-------------------------------------------</v>
      </c>
      <c r="B2584" s="5" t="str">
        <f>_xlfn.IFNA(VLOOKUP(A2584,CNPJ!E:F,2,0),"-------------------------------------------NAO DISPONIVEL-------------------------------------------")</f>
        <v>-------------------------------------------NAO DISPONIVEL-------------------------------------------</v>
      </c>
      <c r="C2584" s="22">
        <v>1</v>
      </c>
      <c r="D2584" s="5" t="str">
        <f>_xlfn.XLOOKUP(R2584,OP!C:C,OP!B:B,,0,1)</f>
        <v>RJ</v>
      </c>
      <c r="E2584" s="23"/>
      <c r="M2584" s="26"/>
      <c r="N2584" s="27"/>
      <c r="O2584" s="28" t="str">
        <f t="shared" si="648"/>
        <v>00000002584</v>
      </c>
      <c r="R2584" s="27" t="s">
        <v>193</v>
      </c>
      <c r="S2584" s="30" t="str">
        <f>_xlfn.IFNA(VLOOKUP(_xlfn.CONCAT(D2584," - ",R2584),OP!A:D,4,0),"-------------------------------------------NAO DISPONIVEL-------------------------------------------")</f>
        <v>FETRANSPOR</v>
      </c>
      <c r="T2584" s="31"/>
      <c r="U2584" s="32"/>
      <c r="V2584" s="31"/>
      <c r="W2584" s="33">
        <f t="shared" si="649"/>
        <v>0</v>
      </c>
      <c r="X2584" s="34">
        <f t="shared" si="650"/>
        <v>0</v>
      </c>
      <c r="Y2584" s="33">
        <f t="shared" si="651"/>
        <v>0</v>
      </c>
      <c r="Z2584" s="33">
        <f t="shared" si="652"/>
        <v>0</v>
      </c>
      <c r="AA2584" s="35">
        <f t="shared" si="653"/>
        <v>0</v>
      </c>
      <c r="AB2584" s="36">
        <f t="shared" si="654"/>
        <v>0</v>
      </c>
      <c r="AC2584" s="37">
        <f t="shared" si="655"/>
        <v>0</v>
      </c>
      <c r="AD2584" s="38"/>
      <c r="AE2584" s="38"/>
      <c r="AF2584" s="39">
        <f t="shared" si="656"/>
        <v>0</v>
      </c>
      <c r="AG2584" s="40"/>
      <c r="AH2584" s="41">
        <f t="shared" si="657"/>
        <v>0</v>
      </c>
      <c r="AI2584" s="42">
        <f t="shared" si="658"/>
        <v>0</v>
      </c>
      <c r="AJ2584" s="43">
        <f t="shared" si="659"/>
        <v>0</v>
      </c>
      <c r="AK2584" s="5" t="str">
        <f>_xlfn.IFNA(VLOOKUP(_xlfn.CONCAT(D2584," - ",S2584),OP!E:F,2,0),"-------------------------------------------NAO DISPONIVEL-------------------------------------------")</f>
        <v>C - RIOCARD</v>
      </c>
      <c r="AL2584" s="7" t="str">
        <f t="shared" si="645"/>
        <v>1 - -------------------------------------------NAO DISPONIVEL------------------------------------------- - 00000002584 - FETRANSPOR</v>
      </c>
      <c r="AM2584" s="7" t="str">
        <f t="shared" si="646"/>
        <v>-------------------------------------------NAO DISPONIVEL-------------------------------------------</v>
      </c>
      <c r="AN2584" s="44" cm="1">
        <f t="array" ref="AN2584">_xlfn.IFS(AJ2584=0,0,AQ2584="INATIVO",2,AQ2584="SEM CADASTRO",4,AQ2584="CPF ATIVO EM OUTRO COMPRADOR",5,AQ2584="NOVO/SEM CARTAO",6,AND(AJ2584&gt;0,AQ2584,""),8)</f>
        <v>0</v>
      </c>
      <c r="AO2584" s="45">
        <f t="shared" si="660"/>
        <v>-10</v>
      </c>
    </row>
    <row r="2585" spans="1:41" x14ac:dyDescent="0.4">
      <c r="A2585" s="21" t="str">
        <f t="shared" si="647"/>
        <v>-------------------------------------------NAO DISPONIVEL-------------------------------------------</v>
      </c>
      <c r="B2585" s="5" t="str">
        <f>_xlfn.IFNA(VLOOKUP(A2585,CNPJ!E:F,2,0),"-------------------------------------------NAO DISPONIVEL-------------------------------------------")</f>
        <v>-------------------------------------------NAO DISPONIVEL-------------------------------------------</v>
      </c>
      <c r="C2585" s="22">
        <v>1</v>
      </c>
      <c r="D2585" s="5" t="str">
        <f>_xlfn.XLOOKUP(R2585,OP!C:C,OP!B:B,,0,1)</f>
        <v>RJ</v>
      </c>
      <c r="E2585" s="23"/>
      <c r="M2585" s="26"/>
      <c r="N2585" s="27"/>
      <c r="O2585" s="28" t="str">
        <f t="shared" si="648"/>
        <v>00000002585</v>
      </c>
      <c r="R2585" s="27" t="s">
        <v>193</v>
      </c>
      <c r="S2585" s="30" t="str">
        <f>_xlfn.IFNA(VLOOKUP(_xlfn.CONCAT(D2585," - ",R2585),OP!A:D,4,0),"-------------------------------------------NAO DISPONIVEL-------------------------------------------")</f>
        <v>FETRANSPOR</v>
      </c>
      <c r="T2585" s="31"/>
      <c r="U2585" s="32"/>
      <c r="V2585" s="31"/>
      <c r="W2585" s="33">
        <f t="shared" si="649"/>
        <v>0</v>
      </c>
      <c r="X2585" s="34">
        <f t="shared" si="650"/>
        <v>0</v>
      </c>
      <c r="Y2585" s="33">
        <f t="shared" si="651"/>
        <v>0</v>
      </c>
      <c r="Z2585" s="33">
        <f t="shared" si="652"/>
        <v>0</v>
      </c>
      <c r="AA2585" s="35">
        <f t="shared" si="653"/>
        <v>0</v>
      </c>
      <c r="AB2585" s="36">
        <f t="shared" si="654"/>
        <v>0</v>
      </c>
      <c r="AC2585" s="37">
        <f t="shared" si="655"/>
        <v>0</v>
      </c>
      <c r="AD2585" s="38"/>
      <c r="AE2585" s="38"/>
      <c r="AF2585" s="39">
        <f t="shared" si="656"/>
        <v>0</v>
      </c>
      <c r="AG2585" s="40"/>
      <c r="AH2585" s="41">
        <f t="shared" si="657"/>
        <v>0</v>
      </c>
      <c r="AI2585" s="42">
        <f t="shared" si="658"/>
        <v>0</v>
      </c>
      <c r="AJ2585" s="43">
        <f t="shared" si="659"/>
        <v>0</v>
      </c>
      <c r="AK2585" s="5" t="str">
        <f>_xlfn.IFNA(VLOOKUP(_xlfn.CONCAT(D2585," - ",S2585),OP!E:F,2,0),"-------------------------------------------NAO DISPONIVEL-------------------------------------------")</f>
        <v>C - RIOCARD</v>
      </c>
      <c r="AL2585" s="7" t="str">
        <f t="shared" si="645"/>
        <v>1 - -------------------------------------------NAO DISPONIVEL------------------------------------------- - 00000002585 - FETRANSPOR</v>
      </c>
      <c r="AM2585" s="7" t="str">
        <f t="shared" si="646"/>
        <v>-------------------------------------------NAO DISPONIVEL-------------------------------------------</v>
      </c>
      <c r="AN2585" s="44" cm="1">
        <f t="array" ref="AN2585">_xlfn.IFS(AJ2585=0,0,AQ2585="INATIVO",2,AQ2585="SEM CADASTRO",4,AQ2585="CPF ATIVO EM OUTRO COMPRADOR",5,AQ2585="NOVO/SEM CARTAO",6,AND(AJ2585&gt;0,AQ2585,""),8)</f>
        <v>0</v>
      </c>
      <c r="AO2585" s="45">
        <f t="shared" si="660"/>
        <v>-10</v>
      </c>
    </row>
    <row r="2586" spans="1:41" x14ac:dyDescent="0.4">
      <c r="A2586" s="21" t="str">
        <f t="shared" si="647"/>
        <v>-------------------------------------------NAO DISPONIVEL-------------------------------------------</v>
      </c>
      <c r="B2586" s="5" t="str">
        <f>_xlfn.IFNA(VLOOKUP(A2586,CNPJ!E:F,2,0),"-------------------------------------------NAO DISPONIVEL-------------------------------------------")</f>
        <v>-------------------------------------------NAO DISPONIVEL-------------------------------------------</v>
      </c>
      <c r="C2586" s="22">
        <v>1</v>
      </c>
      <c r="D2586" s="5" t="str">
        <f>_xlfn.XLOOKUP(R2586,OP!C:C,OP!B:B,,0,1)</f>
        <v>RJ</v>
      </c>
      <c r="E2586" s="23"/>
      <c r="M2586" s="26"/>
      <c r="N2586" s="27"/>
      <c r="O2586" s="28" t="str">
        <f t="shared" si="648"/>
        <v>00000002586</v>
      </c>
      <c r="R2586" s="27" t="s">
        <v>193</v>
      </c>
      <c r="S2586" s="30" t="str">
        <f>_xlfn.IFNA(VLOOKUP(_xlfn.CONCAT(D2586," - ",R2586),OP!A:D,4,0),"-------------------------------------------NAO DISPONIVEL-------------------------------------------")</f>
        <v>FETRANSPOR</v>
      </c>
      <c r="T2586" s="31"/>
      <c r="U2586" s="32"/>
      <c r="V2586" s="31"/>
      <c r="W2586" s="33">
        <f t="shared" si="649"/>
        <v>0</v>
      </c>
      <c r="X2586" s="34">
        <f t="shared" si="650"/>
        <v>0</v>
      </c>
      <c r="Y2586" s="33">
        <f t="shared" si="651"/>
        <v>0</v>
      </c>
      <c r="Z2586" s="33">
        <f t="shared" si="652"/>
        <v>0</v>
      </c>
      <c r="AA2586" s="35">
        <f t="shared" si="653"/>
        <v>0</v>
      </c>
      <c r="AB2586" s="36">
        <f t="shared" si="654"/>
        <v>0</v>
      </c>
      <c r="AC2586" s="37">
        <f t="shared" si="655"/>
        <v>0</v>
      </c>
      <c r="AD2586" s="38"/>
      <c r="AE2586" s="38"/>
      <c r="AF2586" s="39">
        <f t="shared" si="656"/>
        <v>0</v>
      </c>
      <c r="AG2586" s="40"/>
      <c r="AH2586" s="41">
        <f t="shared" si="657"/>
        <v>0</v>
      </c>
      <c r="AI2586" s="42">
        <f t="shared" si="658"/>
        <v>0</v>
      </c>
      <c r="AJ2586" s="43">
        <f t="shared" si="659"/>
        <v>0</v>
      </c>
      <c r="AK2586" s="5" t="str">
        <f>_xlfn.IFNA(VLOOKUP(_xlfn.CONCAT(D2586," - ",S2586),OP!E:F,2,0),"-------------------------------------------NAO DISPONIVEL-------------------------------------------")</f>
        <v>C - RIOCARD</v>
      </c>
      <c r="AL2586" s="7" t="str">
        <f t="shared" si="645"/>
        <v>1 - -------------------------------------------NAO DISPONIVEL------------------------------------------- - 00000002586 - FETRANSPOR</v>
      </c>
      <c r="AM2586" s="7" t="str">
        <f t="shared" si="646"/>
        <v>-------------------------------------------NAO DISPONIVEL-------------------------------------------</v>
      </c>
      <c r="AN2586" s="44" cm="1">
        <f t="array" ref="AN2586">_xlfn.IFS(AJ2586=0,0,AQ2586="INATIVO",2,AQ2586="SEM CADASTRO",4,AQ2586="CPF ATIVO EM OUTRO COMPRADOR",5,AQ2586="NOVO/SEM CARTAO",6,AND(AJ2586&gt;0,AQ2586,""),8)</f>
        <v>0</v>
      </c>
      <c r="AO2586" s="45">
        <f t="shared" si="660"/>
        <v>-10</v>
      </c>
    </row>
    <row r="2587" spans="1:41" x14ac:dyDescent="0.4">
      <c r="A2587" s="21" t="str">
        <f t="shared" si="647"/>
        <v>-------------------------------------------NAO DISPONIVEL-------------------------------------------</v>
      </c>
      <c r="B2587" s="5" t="str">
        <f>_xlfn.IFNA(VLOOKUP(A2587,CNPJ!E:F,2,0),"-------------------------------------------NAO DISPONIVEL-------------------------------------------")</f>
        <v>-------------------------------------------NAO DISPONIVEL-------------------------------------------</v>
      </c>
      <c r="C2587" s="22">
        <v>1</v>
      </c>
      <c r="D2587" s="5" t="str">
        <f>_xlfn.XLOOKUP(R2587,OP!C:C,OP!B:B,,0,1)</f>
        <v>RJ</v>
      </c>
      <c r="E2587" s="23"/>
      <c r="M2587" s="26"/>
      <c r="N2587" s="27"/>
      <c r="O2587" s="28" t="str">
        <f t="shared" si="648"/>
        <v>00000002587</v>
      </c>
      <c r="R2587" s="27" t="s">
        <v>193</v>
      </c>
      <c r="S2587" s="30" t="str">
        <f>_xlfn.IFNA(VLOOKUP(_xlfn.CONCAT(D2587," - ",R2587),OP!A:D,4,0),"-------------------------------------------NAO DISPONIVEL-------------------------------------------")</f>
        <v>FETRANSPOR</v>
      </c>
      <c r="T2587" s="31"/>
      <c r="U2587" s="32"/>
      <c r="V2587" s="31"/>
      <c r="W2587" s="33">
        <f t="shared" si="649"/>
        <v>0</v>
      </c>
      <c r="X2587" s="34">
        <f t="shared" si="650"/>
        <v>0</v>
      </c>
      <c r="Y2587" s="33">
        <f t="shared" si="651"/>
        <v>0</v>
      </c>
      <c r="Z2587" s="33">
        <f t="shared" si="652"/>
        <v>0</v>
      </c>
      <c r="AA2587" s="35">
        <f t="shared" si="653"/>
        <v>0</v>
      </c>
      <c r="AB2587" s="36">
        <f t="shared" si="654"/>
        <v>0</v>
      </c>
      <c r="AC2587" s="37">
        <f t="shared" si="655"/>
        <v>0</v>
      </c>
      <c r="AD2587" s="38"/>
      <c r="AE2587" s="38"/>
      <c r="AF2587" s="39">
        <f t="shared" si="656"/>
        <v>0</v>
      </c>
      <c r="AG2587" s="40"/>
      <c r="AH2587" s="41">
        <f t="shared" si="657"/>
        <v>0</v>
      </c>
      <c r="AI2587" s="42">
        <f t="shared" si="658"/>
        <v>0</v>
      </c>
      <c r="AJ2587" s="43">
        <f t="shared" si="659"/>
        <v>0</v>
      </c>
      <c r="AK2587" s="5" t="str">
        <f>_xlfn.IFNA(VLOOKUP(_xlfn.CONCAT(D2587," - ",S2587),OP!E:F,2,0),"-------------------------------------------NAO DISPONIVEL-------------------------------------------")</f>
        <v>C - RIOCARD</v>
      </c>
      <c r="AL2587" s="7" t="str">
        <f t="shared" si="645"/>
        <v>1 - -------------------------------------------NAO DISPONIVEL------------------------------------------- - 00000002587 - FETRANSPOR</v>
      </c>
      <c r="AM2587" s="7" t="str">
        <f t="shared" si="646"/>
        <v>-------------------------------------------NAO DISPONIVEL-------------------------------------------</v>
      </c>
      <c r="AN2587" s="44" cm="1">
        <f t="array" ref="AN2587">_xlfn.IFS(AJ2587=0,0,AQ2587="INATIVO",2,AQ2587="SEM CADASTRO",4,AQ2587="CPF ATIVO EM OUTRO COMPRADOR",5,AQ2587="NOVO/SEM CARTAO",6,AND(AJ2587&gt;0,AQ2587,""),8)</f>
        <v>0</v>
      </c>
      <c r="AO2587" s="45">
        <f t="shared" si="660"/>
        <v>-10</v>
      </c>
    </row>
    <row r="2588" spans="1:41" x14ac:dyDescent="0.4">
      <c r="A2588" s="21" t="str">
        <f t="shared" si="647"/>
        <v>-------------------------------------------NAO DISPONIVEL-------------------------------------------</v>
      </c>
      <c r="B2588" s="5" t="str">
        <f>_xlfn.IFNA(VLOOKUP(A2588,CNPJ!E:F,2,0),"-------------------------------------------NAO DISPONIVEL-------------------------------------------")</f>
        <v>-------------------------------------------NAO DISPONIVEL-------------------------------------------</v>
      </c>
      <c r="C2588" s="22">
        <v>1</v>
      </c>
      <c r="D2588" s="5" t="str">
        <f>_xlfn.XLOOKUP(R2588,OP!C:C,OP!B:B,,0,1)</f>
        <v>RJ</v>
      </c>
      <c r="E2588" s="23"/>
      <c r="M2588" s="26"/>
      <c r="N2588" s="27"/>
      <c r="O2588" s="28" t="str">
        <f t="shared" si="648"/>
        <v>00000002588</v>
      </c>
      <c r="R2588" s="27" t="s">
        <v>193</v>
      </c>
      <c r="S2588" s="30" t="str">
        <f>_xlfn.IFNA(VLOOKUP(_xlfn.CONCAT(D2588," - ",R2588),OP!A:D,4,0),"-------------------------------------------NAO DISPONIVEL-------------------------------------------")</f>
        <v>FETRANSPOR</v>
      </c>
      <c r="T2588" s="31"/>
      <c r="U2588" s="32"/>
      <c r="V2588" s="31"/>
      <c r="W2588" s="33">
        <f t="shared" si="649"/>
        <v>0</v>
      </c>
      <c r="X2588" s="34">
        <f t="shared" si="650"/>
        <v>0</v>
      </c>
      <c r="Y2588" s="33">
        <f t="shared" si="651"/>
        <v>0</v>
      </c>
      <c r="Z2588" s="33">
        <f t="shared" si="652"/>
        <v>0</v>
      </c>
      <c r="AA2588" s="35">
        <f t="shared" si="653"/>
        <v>0</v>
      </c>
      <c r="AB2588" s="36">
        <f t="shared" si="654"/>
        <v>0</v>
      </c>
      <c r="AC2588" s="37">
        <f t="shared" si="655"/>
        <v>0</v>
      </c>
      <c r="AD2588" s="38"/>
      <c r="AE2588" s="38"/>
      <c r="AF2588" s="39">
        <f t="shared" si="656"/>
        <v>0</v>
      </c>
      <c r="AG2588" s="40"/>
      <c r="AH2588" s="41">
        <f t="shared" si="657"/>
        <v>0</v>
      </c>
      <c r="AI2588" s="42">
        <f t="shared" si="658"/>
        <v>0</v>
      </c>
      <c r="AJ2588" s="43">
        <f t="shared" si="659"/>
        <v>0</v>
      </c>
      <c r="AK2588" s="5" t="str">
        <f>_xlfn.IFNA(VLOOKUP(_xlfn.CONCAT(D2588," - ",S2588),OP!E:F,2,0),"-------------------------------------------NAO DISPONIVEL-------------------------------------------")</f>
        <v>C - RIOCARD</v>
      </c>
      <c r="AL2588" s="7" t="str">
        <f t="shared" si="645"/>
        <v>1 - -------------------------------------------NAO DISPONIVEL------------------------------------------- - 00000002588 - FETRANSPOR</v>
      </c>
      <c r="AM2588" s="7" t="str">
        <f t="shared" si="646"/>
        <v>-------------------------------------------NAO DISPONIVEL-------------------------------------------</v>
      </c>
      <c r="AN2588" s="44" cm="1">
        <f t="array" ref="AN2588">_xlfn.IFS(AJ2588=0,0,AQ2588="INATIVO",2,AQ2588="SEM CADASTRO",4,AQ2588="CPF ATIVO EM OUTRO COMPRADOR",5,AQ2588="NOVO/SEM CARTAO",6,AND(AJ2588&gt;0,AQ2588,""),8)</f>
        <v>0</v>
      </c>
      <c r="AO2588" s="45">
        <f t="shared" si="660"/>
        <v>-10</v>
      </c>
    </row>
    <row r="2589" spans="1:41" x14ac:dyDescent="0.4">
      <c r="A2589" s="21" t="str">
        <f t="shared" si="647"/>
        <v>-------------------------------------------NAO DISPONIVEL-------------------------------------------</v>
      </c>
      <c r="B2589" s="5" t="str">
        <f>_xlfn.IFNA(VLOOKUP(A2589,CNPJ!E:F,2,0),"-------------------------------------------NAO DISPONIVEL-------------------------------------------")</f>
        <v>-------------------------------------------NAO DISPONIVEL-------------------------------------------</v>
      </c>
      <c r="C2589" s="22">
        <v>1</v>
      </c>
      <c r="D2589" s="5" t="str">
        <f>_xlfn.XLOOKUP(R2589,OP!C:C,OP!B:B,,0,1)</f>
        <v>RJ</v>
      </c>
      <c r="E2589" s="23"/>
      <c r="M2589" s="26"/>
      <c r="N2589" s="27"/>
      <c r="O2589" s="28" t="str">
        <f t="shared" si="648"/>
        <v>00000002589</v>
      </c>
      <c r="R2589" s="27" t="s">
        <v>193</v>
      </c>
      <c r="S2589" s="30" t="str">
        <f>_xlfn.IFNA(VLOOKUP(_xlfn.CONCAT(D2589," - ",R2589),OP!A:D,4,0),"-------------------------------------------NAO DISPONIVEL-------------------------------------------")</f>
        <v>FETRANSPOR</v>
      </c>
      <c r="T2589" s="31"/>
      <c r="U2589" s="32"/>
      <c r="V2589" s="31"/>
      <c r="W2589" s="33">
        <f t="shared" si="649"/>
        <v>0</v>
      </c>
      <c r="X2589" s="34">
        <f t="shared" si="650"/>
        <v>0</v>
      </c>
      <c r="Y2589" s="33">
        <f t="shared" si="651"/>
        <v>0</v>
      </c>
      <c r="Z2589" s="33">
        <f t="shared" si="652"/>
        <v>0</v>
      </c>
      <c r="AA2589" s="35">
        <f t="shared" si="653"/>
        <v>0</v>
      </c>
      <c r="AB2589" s="36">
        <f t="shared" si="654"/>
        <v>0</v>
      </c>
      <c r="AC2589" s="37">
        <f t="shared" si="655"/>
        <v>0</v>
      </c>
      <c r="AD2589" s="38"/>
      <c r="AE2589" s="38"/>
      <c r="AF2589" s="39">
        <f t="shared" si="656"/>
        <v>0</v>
      </c>
      <c r="AG2589" s="40"/>
      <c r="AH2589" s="41">
        <f t="shared" si="657"/>
        <v>0</v>
      </c>
      <c r="AI2589" s="42">
        <f t="shared" si="658"/>
        <v>0</v>
      </c>
      <c r="AJ2589" s="43">
        <f t="shared" si="659"/>
        <v>0</v>
      </c>
      <c r="AK2589" s="5" t="str">
        <f>_xlfn.IFNA(VLOOKUP(_xlfn.CONCAT(D2589," - ",S2589),OP!E:F,2,0),"-------------------------------------------NAO DISPONIVEL-------------------------------------------")</f>
        <v>C - RIOCARD</v>
      </c>
      <c r="AL2589" s="7" t="str">
        <f t="shared" si="645"/>
        <v>1 - -------------------------------------------NAO DISPONIVEL------------------------------------------- - 00000002589 - FETRANSPOR</v>
      </c>
      <c r="AM2589" s="7" t="str">
        <f t="shared" si="646"/>
        <v>-------------------------------------------NAO DISPONIVEL-------------------------------------------</v>
      </c>
      <c r="AN2589" s="44" cm="1">
        <f t="array" ref="AN2589">_xlfn.IFS(AJ2589=0,0,AQ2589="INATIVO",2,AQ2589="SEM CADASTRO",4,AQ2589="CPF ATIVO EM OUTRO COMPRADOR",5,AQ2589="NOVO/SEM CARTAO",6,AND(AJ2589&gt;0,AQ2589,""),8)</f>
        <v>0</v>
      </c>
      <c r="AO2589" s="45">
        <f t="shared" si="660"/>
        <v>-10</v>
      </c>
    </row>
    <row r="2590" spans="1:41" x14ac:dyDescent="0.4">
      <c r="A2590" s="21" t="str">
        <f t="shared" si="647"/>
        <v>-------------------------------------------NAO DISPONIVEL-------------------------------------------</v>
      </c>
      <c r="B2590" s="5" t="str">
        <f>_xlfn.IFNA(VLOOKUP(A2590,CNPJ!E:F,2,0),"-------------------------------------------NAO DISPONIVEL-------------------------------------------")</f>
        <v>-------------------------------------------NAO DISPONIVEL-------------------------------------------</v>
      </c>
      <c r="C2590" s="22">
        <v>1</v>
      </c>
      <c r="D2590" s="5" t="str">
        <f>_xlfn.XLOOKUP(R2590,OP!C:C,OP!B:B,,0,1)</f>
        <v>RJ</v>
      </c>
      <c r="E2590" s="23"/>
      <c r="M2590" s="26"/>
      <c r="N2590" s="27"/>
      <c r="O2590" s="28" t="str">
        <f t="shared" si="648"/>
        <v>00000002590</v>
      </c>
      <c r="R2590" s="27" t="s">
        <v>193</v>
      </c>
      <c r="S2590" s="30" t="str">
        <f>_xlfn.IFNA(VLOOKUP(_xlfn.CONCAT(D2590," - ",R2590),OP!A:D,4,0),"-------------------------------------------NAO DISPONIVEL-------------------------------------------")</f>
        <v>FETRANSPOR</v>
      </c>
      <c r="T2590" s="31"/>
      <c r="U2590" s="32"/>
      <c r="V2590" s="31"/>
      <c r="W2590" s="33">
        <f t="shared" si="649"/>
        <v>0</v>
      </c>
      <c r="X2590" s="34">
        <f t="shared" si="650"/>
        <v>0</v>
      </c>
      <c r="Y2590" s="33">
        <f t="shared" si="651"/>
        <v>0</v>
      </c>
      <c r="Z2590" s="33">
        <f t="shared" si="652"/>
        <v>0</v>
      </c>
      <c r="AA2590" s="35">
        <f t="shared" si="653"/>
        <v>0</v>
      </c>
      <c r="AB2590" s="36">
        <f t="shared" si="654"/>
        <v>0</v>
      </c>
      <c r="AC2590" s="37">
        <f t="shared" si="655"/>
        <v>0</v>
      </c>
      <c r="AD2590" s="38"/>
      <c r="AE2590" s="38"/>
      <c r="AF2590" s="39">
        <f t="shared" si="656"/>
        <v>0</v>
      </c>
      <c r="AG2590" s="40"/>
      <c r="AH2590" s="41">
        <f t="shared" si="657"/>
        <v>0</v>
      </c>
      <c r="AI2590" s="42">
        <f t="shared" si="658"/>
        <v>0</v>
      </c>
      <c r="AJ2590" s="43">
        <f t="shared" si="659"/>
        <v>0</v>
      </c>
      <c r="AK2590" s="5" t="str">
        <f>_xlfn.IFNA(VLOOKUP(_xlfn.CONCAT(D2590," - ",S2590),OP!E:F,2,0),"-------------------------------------------NAO DISPONIVEL-------------------------------------------")</f>
        <v>C - RIOCARD</v>
      </c>
      <c r="AL2590" s="7" t="str">
        <f t="shared" si="645"/>
        <v>1 - -------------------------------------------NAO DISPONIVEL------------------------------------------- - 00000002590 - FETRANSPOR</v>
      </c>
      <c r="AM2590" s="7" t="str">
        <f t="shared" si="646"/>
        <v>-------------------------------------------NAO DISPONIVEL-------------------------------------------</v>
      </c>
      <c r="AN2590" s="44" cm="1">
        <f t="array" ref="AN2590">_xlfn.IFS(AJ2590=0,0,AQ2590="INATIVO",2,AQ2590="SEM CADASTRO",4,AQ2590="CPF ATIVO EM OUTRO COMPRADOR",5,AQ2590="NOVO/SEM CARTAO",6,AND(AJ2590&gt;0,AQ2590,""),8)</f>
        <v>0</v>
      </c>
      <c r="AO2590" s="45">
        <f t="shared" si="660"/>
        <v>-10</v>
      </c>
    </row>
    <row r="2591" spans="1:41" x14ac:dyDescent="0.4">
      <c r="A2591" s="21" t="str">
        <f t="shared" si="647"/>
        <v>-------------------------------------------NAO DISPONIVEL-------------------------------------------</v>
      </c>
      <c r="B2591" s="5" t="str">
        <f>_xlfn.IFNA(VLOOKUP(A2591,CNPJ!E:F,2,0),"-------------------------------------------NAO DISPONIVEL-------------------------------------------")</f>
        <v>-------------------------------------------NAO DISPONIVEL-------------------------------------------</v>
      </c>
      <c r="C2591" s="22">
        <v>1</v>
      </c>
      <c r="D2591" s="5" t="str">
        <f>_xlfn.XLOOKUP(R2591,OP!C:C,OP!B:B,,0,1)</f>
        <v>RJ</v>
      </c>
      <c r="E2591" s="23"/>
      <c r="M2591" s="26"/>
      <c r="N2591" s="27"/>
      <c r="O2591" s="28" t="str">
        <f t="shared" si="648"/>
        <v>00000002591</v>
      </c>
      <c r="R2591" s="27" t="s">
        <v>193</v>
      </c>
      <c r="S2591" s="30" t="str">
        <f>_xlfn.IFNA(VLOOKUP(_xlfn.CONCAT(D2591," - ",R2591),OP!A:D,4,0),"-------------------------------------------NAO DISPONIVEL-------------------------------------------")</f>
        <v>FETRANSPOR</v>
      </c>
      <c r="T2591" s="31"/>
      <c r="U2591" s="32"/>
      <c r="V2591" s="31"/>
      <c r="W2591" s="33">
        <f t="shared" si="649"/>
        <v>0</v>
      </c>
      <c r="X2591" s="34">
        <f t="shared" si="650"/>
        <v>0</v>
      </c>
      <c r="Y2591" s="33">
        <f t="shared" si="651"/>
        <v>0</v>
      </c>
      <c r="Z2591" s="33">
        <f t="shared" si="652"/>
        <v>0</v>
      </c>
      <c r="AA2591" s="35">
        <f t="shared" si="653"/>
        <v>0</v>
      </c>
      <c r="AB2591" s="36">
        <f t="shared" si="654"/>
        <v>0</v>
      </c>
      <c r="AC2591" s="37">
        <f t="shared" si="655"/>
        <v>0</v>
      </c>
      <c r="AD2591" s="38"/>
      <c r="AE2591" s="38"/>
      <c r="AF2591" s="39">
        <f t="shared" si="656"/>
        <v>0</v>
      </c>
      <c r="AG2591" s="40"/>
      <c r="AH2591" s="41">
        <f t="shared" si="657"/>
        <v>0</v>
      </c>
      <c r="AI2591" s="42">
        <f t="shared" si="658"/>
        <v>0</v>
      </c>
      <c r="AJ2591" s="43">
        <f t="shared" si="659"/>
        <v>0</v>
      </c>
      <c r="AK2591" s="5" t="str">
        <f>_xlfn.IFNA(VLOOKUP(_xlfn.CONCAT(D2591," - ",S2591),OP!E:F,2,0),"-------------------------------------------NAO DISPONIVEL-------------------------------------------")</f>
        <v>C - RIOCARD</v>
      </c>
      <c r="AL2591" s="7" t="str">
        <f t="shared" si="645"/>
        <v>1 - -------------------------------------------NAO DISPONIVEL------------------------------------------- - 00000002591 - FETRANSPOR</v>
      </c>
      <c r="AM2591" s="7" t="str">
        <f t="shared" si="646"/>
        <v>-------------------------------------------NAO DISPONIVEL-------------------------------------------</v>
      </c>
      <c r="AN2591" s="44" cm="1">
        <f t="array" ref="AN2591">_xlfn.IFS(AJ2591=0,0,AQ2591="INATIVO",2,AQ2591="SEM CADASTRO",4,AQ2591="CPF ATIVO EM OUTRO COMPRADOR",5,AQ2591="NOVO/SEM CARTAO",6,AND(AJ2591&gt;0,AQ2591,""),8)</f>
        <v>0</v>
      </c>
      <c r="AO2591" s="45">
        <f t="shared" si="660"/>
        <v>-10</v>
      </c>
    </row>
    <row r="2592" spans="1:41" x14ac:dyDescent="0.4">
      <c r="A2592" s="21" t="str">
        <f t="shared" si="647"/>
        <v>-------------------------------------------NAO DISPONIVEL-------------------------------------------</v>
      </c>
      <c r="B2592" s="5" t="str">
        <f>_xlfn.IFNA(VLOOKUP(A2592,CNPJ!E:F,2,0),"-------------------------------------------NAO DISPONIVEL-------------------------------------------")</f>
        <v>-------------------------------------------NAO DISPONIVEL-------------------------------------------</v>
      </c>
      <c r="C2592" s="22">
        <v>1</v>
      </c>
      <c r="D2592" s="5" t="str">
        <f>_xlfn.XLOOKUP(R2592,OP!C:C,OP!B:B,,0,1)</f>
        <v>RJ</v>
      </c>
      <c r="E2592" s="23"/>
      <c r="M2592" s="26"/>
      <c r="N2592" s="27"/>
      <c r="O2592" s="28" t="str">
        <f t="shared" si="648"/>
        <v>00000002592</v>
      </c>
      <c r="R2592" s="27" t="s">
        <v>193</v>
      </c>
      <c r="S2592" s="30" t="str">
        <f>_xlfn.IFNA(VLOOKUP(_xlfn.CONCAT(D2592," - ",R2592),OP!A:D,4,0),"-------------------------------------------NAO DISPONIVEL-------------------------------------------")</f>
        <v>FETRANSPOR</v>
      </c>
      <c r="T2592" s="31"/>
      <c r="U2592" s="32"/>
      <c r="V2592" s="31"/>
      <c r="W2592" s="33">
        <f t="shared" si="649"/>
        <v>0</v>
      </c>
      <c r="X2592" s="34">
        <f t="shared" si="650"/>
        <v>0</v>
      </c>
      <c r="Y2592" s="33">
        <f t="shared" si="651"/>
        <v>0</v>
      </c>
      <c r="Z2592" s="33">
        <f t="shared" si="652"/>
        <v>0</v>
      </c>
      <c r="AA2592" s="35">
        <f t="shared" si="653"/>
        <v>0</v>
      </c>
      <c r="AB2592" s="36">
        <f t="shared" si="654"/>
        <v>0</v>
      </c>
      <c r="AC2592" s="37">
        <f t="shared" si="655"/>
        <v>0</v>
      </c>
      <c r="AD2592" s="38"/>
      <c r="AE2592" s="38"/>
      <c r="AF2592" s="39">
        <f t="shared" si="656"/>
        <v>0</v>
      </c>
      <c r="AG2592" s="40"/>
      <c r="AH2592" s="41">
        <f t="shared" si="657"/>
        <v>0</v>
      </c>
      <c r="AI2592" s="42">
        <f t="shared" si="658"/>
        <v>0</v>
      </c>
      <c r="AJ2592" s="43">
        <f t="shared" si="659"/>
        <v>0</v>
      </c>
      <c r="AK2592" s="5" t="str">
        <f>_xlfn.IFNA(VLOOKUP(_xlfn.CONCAT(D2592," - ",S2592),OP!E:F,2,0),"-------------------------------------------NAO DISPONIVEL-------------------------------------------")</f>
        <v>C - RIOCARD</v>
      </c>
      <c r="AL2592" s="7" t="str">
        <f t="shared" si="645"/>
        <v>1 - -------------------------------------------NAO DISPONIVEL------------------------------------------- - 00000002592 - FETRANSPOR</v>
      </c>
      <c r="AM2592" s="7" t="str">
        <f t="shared" si="646"/>
        <v>-------------------------------------------NAO DISPONIVEL-------------------------------------------</v>
      </c>
      <c r="AN2592" s="44" cm="1">
        <f t="array" ref="AN2592">_xlfn.IFS(AJ2592=0,0,AQ2592="INATIVO",2,AQ2592="SEM CADASTRO",4,AQ2592="CPF ATIVO EM OUTRO COMPRADOR",5,AQ2592="NOVO/SEM CARTAO",6,AND(AJ2592&gt;0,AQ2592,""),8)</f>
        <v>0</v>
      </c>
      <c r="AO2592" s="45">
        <f t="shared" si="660"/>
        <v>-10</v>
      </c>
    </row>
    <row r="2593" spans="1:41" x14ac:dyDescent="0.4">
      <c r="A2593" s="21" t="str">
        <f t="shared" si="647"/>
        <v>-------------------------------------------NAO DISPONIVEL-------------------------------------------</v>
      </c>
      <c r="B2593" s="5" t="str">
        <f>_xlfn.IFNA(VLOOKUP(A2593,CNPJ!E:F,2,0),"-------------------------------------------NAO DISPONIVEL-------------------------------------------")</f>
        <v>-------------------------------------------NAO DISPONIVEL-------------------------------------------</v>
      </c>
      <c r="C2593" s="22">
        <v>1</v>
      </c>
      <c r="D2593" s="5" t="str">
        <f>_xlfn.XLOOKUP(R2593,OP!C:C,OP!B:B,,0,1)</f>
        <v>RJ</v>
      </c>
      <c r="E2593" s="23"/>
      <c r="M2593" s="26"/>
      <c r="N2593" s="27"/>
      <c r="O2593" s="28" t="str">
        <f t="shared" si="648"/>
        <v>00000002593</v>
      </c>
      <c r="R2593" s="27" t="s">
        <v>193</v>
      </c>
      <c r="S2593" s="30" t="str">
        <f>_xlfn.IFNA(VLOOKUP(_xlfn.CONCAT(D2593," - ",R2593),OP!A:D,4,0),"-------------------------------------------NAO DISPONIVEL-------------------------------------------")</f>
        <v>FETRANSPOR</v>
      </c>
      <c r="T2593" s="31"/>
      <c r="U2593" s="32"/>
      <c r="V2593" s="31"/>
      <c r="W2593" s="33">
        <f t="shared" si="649"/>
        <v>0</v>
      </c>
      <c r="X2593" s="34">
        <f t="shared" si="650"/>
        <v>0</v>
      </c>
      <c r="Y2593" s="33">
        <f t="shared" si="651"/>
        <v>0</v>
      </c>
      <c r="Z2593" s="33">
        <f t="shared" si="652"/>
        <v>0</v>
      </c>
      <c r="AA2593" s="35">
        <f t="shared" si="653"/>
        <v>0</v>
      </c>
      <c r="AB2593" s="36">
        <f t="shared" si="654"/>
        <v>0</v>
      </c>
      <c r="AC2593" s="37">
        <f t="shared" si="655"/>
        <v>0</v>
      </c>
      <c r="AD2593" s="38"/>
      <c r="AE2593" s="38"/>
      <c r="AF2593" s="39">
        <f t="shared" si="656"/>
        <v>0</v>
      </c>
      <c r="AG2593" s="40"/>
      <c r="AH2593" s="41">
        <f t="shared" si="657"/>
        <v>0</v>
      </c>
      <c r="AI2593" s="42">
        <f t="shared" si="658"/>
        <v>0</v>
      </c>
      <c r="AJ2593" s="43">
        <f t="shared" si="659"/>
        <v>0</v>
      </c>
      <c r="AK2593" s="5" t="str">
        <f>_xlfn.IFNA(VLOOKUP(_xlfn.CONCAT(D2593," - ",S2593),OP!E:F,2,0),"-------------------------------------------NAO DISPONIVEL-------------------------------------------")</f>
        <v>C - RIOCARD</v>
      </c>
      <c r="AL2593" s="7" t="str">
        <f t="shared" si="645"/>
        <v>1 - -------------------------------------------NAO DISPONIVEL------------------------------------------- - 00000002593 - FETRANSPOR</v>
      </c>
      <c r="AM2593" s="7" t="str">
        <f t="shared" si="646"/>
        <v>-------------------------------------------NAO DISPONIVEL-------------------------------------------</v>
      </c>
      <c r="AN2593" s="44" cm="1">
        <f t="array" ref="AN2593">_xlfn.IFS(AJ2593=0,0,AQ2593="INATIVO",2,AQ2593="SEM CADASTRO",4,AQ2593="CPF ATIVO EM OUTRO COMPRADOR",5,AQ2593="NOVO/SEM CARTAO",6,AND(AJ2593&gt;0,AQ2593,""),8)</f>
        <v>0</v>
      </c>
      <c r="AO2593" s="45">
        <f t="shared" si="660"/>
        <v>-10</v>
      </c>
    </row>
    <row r="2594" spans="1:41" x14ac:dyDescent="0.4">
      <c r="A2594" s="21" t="str">
        <f t="shared" si="647"/>
        <v>-------------------------------------------NAO DISPONIVEL-------------------------------------------</v>
      </c>
      <c r="B2594" s="5" t="str">
        <f>_xlfn.IFNA(VLOOKUP(A2594,CNPJ!E:F,2,0),"-------------------------------------------NAO DISPONIVEL-------------------------------------------")</f>
        <v>-------------------------------------------NAO DISPONIVEL-------------------------------------------</v>
      </c>
      <c r="C2594" s="22">
        <v>1</v>
      </c>
      <c r="D2594" s="5" t="str">
        <f>_xlfn.XLOOKUP(R2594,OP!C:C,OP!B:B,,0,1)</f>
        <v>RJ</v>
      </c>
      <c r="E2594" s="23"/>
      <c r="M2594" s="26"/>
      <c r="N2594" s="27"/>
      <c r="O2594" s="28" t="str">
        <f t="shared" si="648"/>
        <v>00000002594</v>
      </c>
      <c r="R2594" s="27" t="s">
        <v>193</v>
      </c>
      <c r="S2594" s="30" t="str">
        <f>_xlfn.IFNA(VLOOKUP(_xlfn.CONCAT(D2594," - ",R2594),OP!A:D,4,0),"-------------------------------------------NAO DISPONIVEL-------------------------------------------")</f>
        <v>FETRANSPOR</v>
      </c>
      <c r="T2594" s="31"/>
      <c r="U2594" s="32"/>
      <c r="V2594" s="31"/>
      <c r="W2594" s="33">
        <f t="shared" si="649"/>
        <v>0</v>
      </c>
      <c r="X2594" s="34">
        <f t="shared" si="650"/>
        <v>0</v>
      </c>
      <c r="Y2594" s="33">
        <f t="shared" si="651"/>
        <v>0</v>
      </c>
      <c r="Z2594" s="33">
        <f t="shared" si="652"/>
        <v>0</v>
      </c>
      <c r="AA2594" s="35">
        <f t="shared" si="653"/>
        <v>0</v>
      </c>
      <c r="AB2594" s="36">
        <f t="shared" si="654"/>
        <v>0</v>
      </c>
      <c r="AC2594" s="37">
        <f t="shared" si="655"/>
        <v>0</v>
      </c>
      <c r="AD2594" s="38"/>
      <c r="AE2594" s="38"/>
      <c r="AF2594" s="39">
        <f t="shared" si="656"/>
        <v>0</v>
      </c>
      <c r="AG2594" s="40"/>
      <c r="AH2594" s="41">
        <f t="shared" si="657"/>
        <v>0</v>
      </c>
      <c r="AI2594" s="42">
        <f t="shared" si="658"/>
        <v>0</v>
      </c>
      <c r="AJ2594" s="43">
        <f t="shared" si="659"/>
        <v>0</v>
      </c>
      <c r="AK2594" s="5" t="str">
        <f>_xlfn.IFNA(VLOOKUP(_xlfn.CONCAT(D2594," - ",S2594),OP!E:F,2,0),"-------------------------------------------NAO DISPONIVEL-------------------------------------------")</f>
        <v>C - RIOCARD</v>
      </c>
      <c r="AL2594" s="7" t="str">
        <f t="shared" si="645"/>
        <v>1 - -------------------------------------------NAO DISPONIVEL------------------------------------------- - 00000002594 - FETRANSPOR</v>
      </c>
      <c r="AM2594" s="7" t="str">
        <f t="shared" si="646"/>
        <v>-------------------------------------------NAO DISPONIVEL-------------------------------------------</v>
      </c>
      <c r="AN2594" s="44" cm="1">
        <f t="array" ref="AN2594">_xlfn.IFS(AJ2594=0,0,AQ2594="INATIVO",2,AQ2594="SEM CADASTRO",4,AQ2594="CPF ATIVO EM OUTRO COMPRADOR",5,AQ2594="NOVO/SEM CARTAO",6,AND(AJ2594&gt;0,AQ2594,""),8)</f>
        <v>0</v>
      </c>
      <c r="AO2594" s="45">
        <f t="shared" si="660"/>
        <v>-10</v>
      </c>
    </row>
    <row r="2595" spans="1:41" x14ac:dyDescent="0.4">
      <c r="A2595" s="21" t="str">
        <f t="shared" si="647"/>
        <v>-------------------------------------------NAO DISPONIVEL-------------------------------------------</v>
      </c>
      <c r="B2595" s="5" t="str">
        <f>_xlfn.IFNA(VLOOKUP(A2595,CNPJ!E:F,2,0),"-------------------------------------------NAO DISPONIVEL-------------------------------------------")</f>
        <v>-------------------------------------------NAO DISPONIVEL-------------------------------------------</v>
      </c>
      <c r="C2595" s="22">
        <v>1</v>
      </c>
      <c r="D2595" s="5" t="str">
        <f>_xlfn.XLOOKUP(R2595,OP!C:C,OP!B:B,,0,1)</f>
        <v>RJ</v>
      </c>
      <c r="E2595" s="23"/>
      <c r="M2595" s="26"/>
      <c r="N2595" s="27"/>
      <c r="O2595" s="28" t="str">
        <f t="shared" si="648"/>
        <v>00000002595</v>
      </c>
      <c r="R2595" s="27" t="s">
        <v>193</v>
      </c>
      <c r="S2595" s="30" t="str">
        <f>_xlfn.IFNA(VLOOKUP(_xlfn.CONCAT(D2595," - ",R2595),OP!A:D,4,0),"-------------------------------------------NAO DISPONIVEL-------------------------------------------")</f>
        <v>FETRANSPOR</v>
      </c>
      <c r="T2595" s="31"/>
      <c r="U2595" s="32"/>
      <c r="V2595" s="31"/>
      <c r="W2595" s="33">
        <f t="shared" si="649"/>
        <v>0</v>
      </c>
      <c r="X2595" s="34">
        <f t="shared" si="650"/>
        <v>0</v>
      </c>
      <c r="Y2595" s="33">
        <f t="shared" si="651"/>
        <v>0</v>
      </c>
      <c r="Z2595" s="33">
        <f t="shared" si="652"/>
        <v>0</v>
      </c>
      <c r="AA2595" s="35">
        <f t="shared" si="653"/>
        <v>0</v>
      </c>
      <c r="AB2595" s="36">
        <f t="shared" si="654"/>
        <v>0</v>
      </c>
      <c r="AC2595" s="37">
        <f t="shared" si="655"/>
        <v>0</v>
      </c>
      <c r="AD2595" s="38"/>
      <c r="AE2595" s="38"/>
      <c r="AF2595" s="39">
        <f t="shared" si="656"/>
        <v>0</v>
      </c>
      <c r="AG2595" s="40"/>
      <c r="AH2595" s="41">
        <f t="shared" si="657"/>
        <v>0</v>
      </c>
      <c r="AI2595" s="42">
        <f t="shared" si="658"/>
        <v>0</v>
      </c>
      <c r="AJ2595" s="43">
        <f t="shared" si="659"/>
        <v>0</v>
      </c>
      <c r="AK2595" s="5" t="str">
        <f>_xlfn.IFNA(VLOOKUP(_xlfn.CONCAT(D2595," - ",S2595),OP!E:F,2,0),"-------------------------------------------NAO DISPONIVEL-------------------------------------------")</f>
        <v>C - RIOCARD</v>
      </c>
      <c r="AL2595" s="7" t="str">
        <f t="shared" si="645"/>
        <v>1 - -------------------------------------------NAO DISPONIVEL------------------------------------------- - 00000002595 - FETRANSPOR</v>
      </c>
      <c r="AM2595" s="7" t="str">
        <f t="shared" si="646"/>
        <v>-------------------------------------------NAO DISPONIVEL-------------------------------------------</v>
      </c>
      <c r="AN2595" s="44" cm="1">
        <f t="array" ref="AN2595">_xlfn.IFS(AJ2595=0,0,AQ2595="INATIVO",2,AQ2595="SEM CADASTRO",4,AQ2595="CPF ATIVO EM OUTRO COMPRADOR",5,AQ2595="NOVO/SEM CARTAO",6,AND(AJ2595&gt;0,AQ2595,""),8)</f>
        <v>0</v>
      </c>
      <c r="AO2595" s="45">
        <f t="shared" si="660"/>
        <v>-10</v>
      </c>
    </row>
    <row r="2596" spans="1:41" x14ac:dyDescent="0.4">
      <c r="A2596" s="21" t="str">
        <f t="shared" si="647"/>
        <v>-------------------------------------------NAO DISPONIVEL-------------------------------------------</v>
      </c>
      <c r="B2596" s="5" t="str">
        <f>_xlfn.IFNA(VLOOKUP(A2596,CNPJ!E:F,2,0),"-------------------------------------------NAO DISPONIVEL-------------------------------------------")</f>
        <v>-------------------------------------------NAO DISPONIVEL-------------------------------------------</v>
      </c>
      <c r="C2596" s="22">
        <v>1</v>
      </c>
      <c r="D2596" s="5" t="str">
        <f>_xlfn.XLOOKUP(R2596,OP!C:C,OP!B:B,,0,1)</f>
        <v>RJ</v>
      </c>
      <c r="E2596" s="23"/>
      <c r="M2596" s="26"/>
      <c r="N2596" s="27"/>
      <c r="O2596" s="28" t="str">
        <f t="shared" si="648"/>
        <v>00000002596</v>
      </c>
      <c r="R2596" s="27" t="s">
        <v>193</v>
      </c>
      <c r="S2596" s="30" t="str">
        <f>_xlfn.IFNA(VLOOKUP(_xlfn.CONCAT(D2596," - ",R2596),OP!A:D,4,0),"-------------------------------------------NAO DISPONIVEL-------------------------------------------")</f>
        <v>FETRANSPOR</v>
      </c>
      <c r="T2596" s="31"/>
      <c r="U2596" s="32"/>
      <c r="V2596" s="31"/>
      <c r="W2596" s="33">
        <f t="shared" si="649"/>
        <v>0</v>
      </c>
      <c r="X2596" s="34">
        <f t="shared" si="650"/>
        <v>0</v>
      </c>
      <c r="Y2596" s="33">
        <f t="shared" si="651"/>
        <v>0</v>
      </c>
      <c r="Z2596" s="33">
        <f t="shared" si="652"/>
        <v>0</v>
      </c>
      <c r="AA2596" s="35">
        <f t="shared" si="653"/>
        <v>0</v>
      </c>
      <c r="AB2596" s="36">
        <f t="shared" si="654"/>
        <v>0</v>
      </c>
      <c r="AC2596" s="37">
        <f t="shared" si="655"/>
        <v>0</v>
      </c>
      <c r="AD2596" s="38"/>
      <c r="AE2596" s="38"/>
      <c r="AF2596" s="39">
        <f t="shared" si="656"/>
        <v>0</v>
      </c>
      <c r="AG2596" s="40"/>
      <c r="AH2596" s="41">
        <f t="shared" si="657"/>
        <v>0</v>
      </c>
      <c r="AI2596" s="42">
        <f t="shared" si="658"/>
        <v>0</v>
      </c>
      <c r="AJ2596" s="43">
        <f t="shared" si="659"/>
        <v>0</v>
      </c>
      <c r="AK2596" s="5" t="str">
        <f>_xlfn.IFNA(VLOOKUP(_xlfn.CONCAT(D2596," - ",S2596),OP!E:F,2,0),"-------------------------------------------NAO DISPONIVEL-------------------------------------------")</f>
        <v>C - RIOCARD</v>
      </c>
      <c r="AL2596" s="7" t="str">
        <f t="shared" si="645"/>
        <v>1 - -------------------------------------------NAO DISPONIVEL------------------------------------------- - 00000002596 - FETRANSPOR</v>
      </c>
      <c r="AM2596" s="7" t="str">
        <f t="shared" si="646"/>
        <v>-------------------------------------------NAO DISPONIVEL-------------------------------------------</v>
      </c>
      <c r="AN2596" s="44" cm="1">
        <f t="array" ref="AN2596">_xlfn.IFS(AJ2596=0,0,AQ2596="INATIVO",2,AQ2596="SEM CADASTRO",4,AQ2596="CPF ATIVO EM OUTRO COMPRADOR",5,AQ2596="NOVO/SEM CARTAO",6,AND(AJ2596&gt;0,AQ2596,""),8)</f>
        <v>0</v>
      </c>
      <c r="AO2596" s="45">
        <f t="shared" si="660"/>
        <v>-10</v>
      </c>
    </row>
    <row r="2597" spans="1:41" x14ac:dyDescent="0.4">
      <c r="A2597" s="21" t="str">
        <f t="shared" si="647"/>
        <v>-------------------------------------------NAO DISPONIVEL-------------------------------------------</v>
      </c>
      <c r="B2597" s="5" t="str">
        <f>_xlfn.IFNA(VLOOKUP(A2597,CNPJ!E:F,2,0),"-------------------------------------------NAO DISPONIVEL-------------------------------------------")</f>
        <v>-------------------------------------------NAO DISPONIVEL-------------------------------------------</v>
      </c>
      <c r="C2597" s="22">
        <v>1</v>
      </c>
      <c r="D2597" s="5" t="str">
        <f>_xlfn.XLOOKUP(R2597,OP!C:C,OP!B:B,,0,1)</f>
        <v>RJ</v>
      </c>
      <c r="E2597" s="23"/>
      <c r="M2597" s="26"/>
      <c r="N2597" s="27"/>
      <c r="O2597" s="28" t="str">
        <f t="shared" si="648"/>
        <v>00000002597</v>
      </c>
      <c r="R2597" s="27" t="s">
        <v>193</v>
      </c>
      <c r="S2597" s="30" t="str">
        <f>_xlfn.IFNA(VLOOKUP(_xlfn.CONCAT(D2597," - ",R2597),OP!A:D,4,0),"-------------------------------------------NAO DISPONIVEL-------------------------------------------")</f>
        <v>FETRANSPOR</v>
      </c>
      <c r="T2597" s="31"/>
      <c r="U2597" s="32"/>
      <c r="V2597" s="31"/>
      <c r="W2597" s="33">
        <f t="shared" si="649"/>
        <v>0</v>
      </c>
      <c r="X2597" s="34">
        <f t="shared" si="650"/>
        <v>0</v>
      </c>
      <c r="Y2597" s="33">
        <f t="shared" si="651"/>
        <v>0</v>
      </c>
      <c r="Z2597" s="33">
        <f t="shared" si="652"/>
        <v>0</v>
      </c>
      <c r="AA2597" s="35">
        <f t="shared" si="653"/>
        <v>0</v>
      </c>
      <c r="AB2597" s="36">
        <f t="shared" si="654"/>
        <v>0</v>
      </c>
      <c r="AC2597" s="37">
        <f t="shared" si="655"/>
        <v>0</v>
      </c>
      <c r="AD2597" s="38"/>
      <c r="AE2597" s="38"/>
      <c r="AF2597" s="39">
        <f t="shared" si="656"/>
        <v>0</v>
      </c>
      <c r="AG2597" s="40"/>
      <c r="AH2597" s="41">
        <f t="shared" si="657"/>
        <v>0</v>
      </c>
      <c r="AI2597" s="42">
        <f t="shared" si="658"/>
        <v>0</v>
      </c>
      <c r="AJ2597" s="43">
        <f t="shared" si="659"/>
        <v>0</v>
      </c>
      <c r="AK2597" s="5" t="str">
        <f>_xlfn.IFNA(VLOOKUP(_xlfn.CONCAT(D2597," - ",S2597),OP!E:F,2,0),"-------------------------------------------NAO DISPONIVEL-------------------------------------------")</f>
        <v>C - RIOCARD</v>
      </c>
      <c r="AL2597" s="7" t="str">
        <f t="shared" si="645"/>
        <v>1 - -------------------------------------------NAO DISPONIVEL------------------------------------------- - 00000002597 - FETRANSPOR</v>
      </c>
      <c r="AM2597" s="7" t="str">
        <f t="shared" si="646"/>
        <v>-------------------------------------------NAO DISPONIVEL-------------------------------------------</v>
      </c>
      <c r="AN2597" s="44" cm="1">
        <f t="array" ref="AN2597">_xlfn.IFS(AJ2597=0,0,AQ2597="INATIVO",2,AQ2597="SEM CADASTRO",4,AQ2597="CPF ATIVO EM OUTRO COMPRADOR",5,AQ2597="NOVO/SEM CARTAO",6,AND(AJ2597&gt;0,AQ2597,""),8)</f>
        <v>0</v>
      </c>
      <c r="AO2597" s="45">
        <f t="shared" si="660"/>
        <v>-10</v>
      </c>
    </row>
    <row r="2598" spans="1:41" x14ac:dyDescent="0.4">
      <c r="A2598" s="21" t="str">
        <f t="shared" si="647"/>
        <v>-------------------------------------------NAO DISPONIVEL-------------------------------------------</v>
      </c>
      <c r="B2598" s="5" t="str">
        <f>_xlfn.IFNA(VLOOKUP(A2598,CNPJ!E:F,2,0),"-------------------------------------------NAO DISPONIVEL-------------------------------------------")</f>
        <v>-------------------------------------------NAO DISPONIVEL-------------------------------------------</v>
      </c>
      <c r="C2598" s="22">
        <v>1</v>
      </c>
      <c r="D2598" s="5" t="str">
        <f>_xlfn.XLOOKUP(R2598,OP!C:C,OP!B:B,,0,1)</f>
        <v>RJ</v>
      </c>
      <c r="E2598" s="23"/>
      <c r="M2598" s="26"/>
      <c r="N2598" s="27"/>
      <c r="O2598" s="28" t="str">
        <f t="shared" si="648"/>
        <v>00000002598</v>
      </c>
      <c r="R2598" s="27" t="s">
        <v>193</v>
      </c>
      <c r="S2598" s="30" t="str">
        <f>_xlfn.IFNA(VLOOKUP(_xlfn.CONCAT(D2598," - ",R2598),OP!A:D,4,0),"-------------------------------------------NAO DISPONIVEL-------------------------------------------")</f>
        <v>FETRANSPOR</v>
      </c>
      <c r="T2598" s="31"/>
      <c r="U2598" s="32"/>
      <c r="V2598" s="31"/>
      <c r="W2598" s="33">
        <f t="shared" si="649"/>
        <v>0</v>
      </c>
      <c r="X2598" s="34">
        <f t="shared" si="650"/>
        <v>0</v>
      </c>
      <c r="Y2598" s="33">
        <f t="shared" si="651"/>
        <v>0</v>
      </c>
      <c r="Z2598" s="33">
        <f t="shared" si="652"/>
        <v>0</v>
      </c>
      <c r="AA2598" s="35">
        <f t="shared" si="653"/>
        <v>0</v>
      </c>
      <c r="AB2598" s="36">
        <f t="shared" si="654"/>
        <v>0</v>
      </c>
      <c r="AC2598" s="37">
        <f t="shared" si="655"/>
        <v>0</v>
      </c>
      <c r="AD2598" s="38"/>
      <c r="AE2598" s="38"/>
      <c r="AF2598" s="39">
        <f t="shared" si="656"/>
        <v>0</v>
      </c>
      <c r="AG2598" s="40"/>
      <c r="AH2598" s="41">
        <f t="shared" si="657"/>
        <v>0</v>
      </c>
      <c r="AI2598" s="42">
        <f t="shared" si="658"/>
        <v>0</v>
      </c>
      <c r="AJ2598" s="43">
        <f t="shared" si="659"/>
        <v>0</v>
      </c>
      <c r="AK2598" s="5" t="str">
        <f>_xlfn.IFNA(VLOOKUP(_xlfn.CONCAT(D2598," - ",S2598),OP!E:F,2,0),"-------------------------------------------NAO DISPONIVEL-------------------------------------------")</f>
        <v>C - RIOCARD</v>
      </c>
      <c r="AL2598" s="7" t="str">
        <f t="shared" si="645"/>
        <v>1 - -------------------------------------------NAO DISPONIVEL------------------------------------------- - 00000002598 - FETRANSPOR</v>
      </c>
      <c r="AM2598" s="7" t="str">
        <f t="shared" si="646"/>
        <v>-------------------------------------------NAO DISPONIVEL-------------------------------------------</v>
      </c>
      <c r="AN2598" s="44" cm="1">
        <f t="array" ref="AN2598">_xlfn.IFS(AJ2598=0,0,AQ2598="INATIVO",2,AQ2598="SEM CADASTRO",4,AQ2598="CPF ATIVO EM OUTRO COMPRADOR",5,AQ2598="NOVO/SEM CARTAO",6,AND(AJ2598&gt;0,AQ2598,""),8)</f>
        <v>0</v>
      </c>
      <c r="AO2598" s="45">
        <f t="shared" si="660"/>
        <v>-10</v>
      </c>
    </row>
    <row r="2599" spans="1:41" x14ac:dyDescent="0.4">
      <c r="A2599" s="21" t="str">
        <f t="shared" si="647"/>
        <v>-------------------------------------------NAO DISPONIVEL-------------------------------------------</v>
      </c>
      <c r="B2599" s="5" t="str">
        <f>_xlfn.IFNA(VLOOKUP(A2599,CNPJ!E:F,2,0),"-------------------------------------------NAO DISPONIVEL-------------------------------------------")</f>
        <v>-------------------------------------------NAO DISPONIVEL-------------------------------------------</v>
      </c>
      <c r="C2599" s="22">
        <v>1</v>
      </c>
      <c r="D2599" s="5" t="str">
        <f>_xlfn.XLOOKUP(R2599,OP!C:C,OP!B:B,,0,1)</f>
        <v>RJ</v>
      </c>
      <c r="E2599" s="23"/>
      <c r="M2599" s="26"/>
      <c r="N2599" s="27"/>
      <c r="O2599" s="28" t="str">
        <f t="shared" si="648"/>
        <v>00000002599</v>
      </c>
      <c r="R2599" s="27" t="s">
        <v>193</v>
      </c>
      <c r="S2599" s="30" t="str">
        <f>_xlfn.IFNA(VLOOKUP(_xlfn.CONCAT(D2599," - ",R2599),OP!A:D,4,0),"-------------------------------------------NAO DISPONIVEL-------------------------------------------")</f>
        <v>FETRANSPOR</v>
      </c>
      <c r="T2599" s="31"/>
      <c r="U2599" s="32"/>
      <c r="V2599" s="31"/>
      <c r="W2599" s="33">
        <f t="shared" si="649"/>
        <v>0</v>
      </c>
      <c r="X2599" s="34">
        <f t="shared" si="650"/>
        <v>0</v>
      </c>
      <c r="Y2599" s="33">
        <f t="shared" si="651"/>
        <v>0</v>
      </c>
      <c r="Z2599" s="33">
        <f t="shared" si="652"/>
        <v>0</v>
      </c>
      <c r="AA2599" s="35">
        <f t="shared" si="653"/>
        <v>0</v>
      </c>
      <c r="AB2599" s="36">
        <f t="shared" si="654"/>
        <v>0</v>
      </c>
      <c r="AC2599" s="37">
        <f t="shared" si="655"/>
        <v>0</v>
      </c>
      <c r="AD2599" s="38"/>
      <c r="AE2599" s="38"/>
      <c r="AF2599" s="39">
        <f t="shared" si="656"/>
        <v>0</v>
      </c>
      <c r="AG2599" s="40"/>
      <c r="AH2599" s="41">
        <f t="shared" si="657"/>
        <v>0</v>
      </c>
      <c r="AI2599" s="42">
        <f t="shared" si="658"/>
        <v>0</v>
      </c>
      <c r="AJ2599" s="43">
        <f t="shared" si="659"/>
        <v>0</v>
      </c>
      <c r="AK2599" s="5" t="str">
        <f>_xlfn.IFNA(VLOOKUP(_xlfn.CONCAT(D2599," - ",S2599),OP!E:F,2,0),"-------------------------------------------NAO DISPONIVEL-------------------------------------------")</f>
        <v>C - RIOCARD</v>
      </c>
      <c r="AL2599" s="7" t="str">
        <f t="shared" si="645"/>
        <v>1 - -------------------------------------------NAO DISPONIVEL------------------------------------------- - 00000002599 - FETRANSPOR</v>
      </c>
      <c r="AM2599" s="7" t="str">
        <f t="shared" si="646"/>
        <v>-------------------------------------------NAO DISPONIVEL-------------------------------------------</v>
      </c>
      <c r="AN2599" s="44" cm="1">
        <f t="array" ref="AN2599">_xlfn.IFS(AJ2599=0,0,AQ2599="INATIVO",2,AQ2599="SEM CADASTRO",4,AQ2599="CPF ATIVO EM OUTRO COMPRADOR",5,AQ2599="NOVO/SEM CARTAO",6,AND(AJ2599&gt;0,AQ2599,""),8)</f>
        <v>0</v>
      </c>
      <c r="AO2599" s="45">
        <f t="shared" si="660"/>
        <v>-10</v>
      </c>
    </row>
    <row r="2600" spans="1:41" x14ac:dyDescent="0.4">
      <c r="A2600" s="21" t="str">
        <f t="shared" si="647"/>
        <v>-------------------------------------------NAO DISPONIVEL-------------------------------------------</v>
      </c>
      <c r="B2600" s="5" t="str">
        <f>_xlfn.IFNA(VLOOKUP(A2600,CNPJ!E:F,2,0),"-------------------------------------------NAO DISPONIVEL-------------------------------------------")</f>
        <v>-------------------------------------------NAO DISPONIVEL-------------------------------------------</v>
      </c>
      <c r="C2600" s="22">
        <v>1</v>
      </c>
      <c r="D2600" s="5" t="str">
        <f>_xlfn.XLOOKUP(R2600,OP!C:C,OP!B:B,,0,1)</f>
        <v>RJ</v>
      </c>
      <c r="E2600" s="23"/>
      <c r="M2600" s="26"/>
      <c r="N2600" s="27"/>
      <c r="O2600" s="28" t="str">
        <f t="shared" si="648"/>
        <v>00000002600</v>
      </c>
      <c r="R2600" s="27" t="s">
        <v>193</v>
      </c>
      <c r="S2600" s="30" t="str">
        <f>_xlfn.IFNA(VLOOKUP(_xlfn.CONCAT(D2600," - ",R2600),OP!A:D,4,0),"-------------------------------------------NAO DISPONIVEL-------------------------------------------")</f>
        <v>FETRANSPOR</v>
      </c>
      <c r="T2600" s="31"/>
      <c r="U2600" s="32"/>
      <c r="V2600" s="31"/>
      <c r="W2600" s="33">
        <f t="shared" si="649"/>
        <v>0</v>
      </c>
      <c r="X2600" s="34">
        <f t="shared" si="650"/>
        <v>0</v>
      </c>
      <c r="Y2600" s="33">
        <f t="shared" si="651"/>
        <v>0</v>
      </c>
      <c r="Z2600" s="33">
        <f t="shared" si="652"/>
        <v>0</v>
      </c>
      <c r="AA2600" s="35">
        <f t="shared" si="653"/>
        <v>0</v>
      </c>
      <c r="AB2600" s="36">
        <f t="shared" si="654"/>
        <v>0</v>
      </c>
      <c r="AC2600" s="37">
        <f t="shared" si="655"/>
        <v>0</v>
      </c>
      <c r="AD2600" s="38"/>
      <c r="AE2600" s="38"/>
      <c r="AF2600" s="39">
        <f t="shared" si="656"/>
        <v>0</v>
      </c>
      <c r="AG2600" s="40"/>
      <c r="AH2600" s="41">
        <f t="shared" si="657"/>
        <v>0</v>
      </c>
      <c r="AI2600" s="42">
        <f t="shared" si="658"/>
        <v>0</v>
      </c>
      <c r="AJ2600" s="43">
        <f t="shared" si="659"/>
        <v>0</v>
      </c>
      <c r="AK2600" s="5" t="str">
        <f>_xlfn.IFNA(VLOOKUP(_xlfn.CONCAT(D2600," - ",S2600),OP!E:F,2,0),"-------------------------------------------NAO DISPONIVEL-------------------------------------------")</f>
        <v>C - RIOCARD</v>
      </c>
      <c r="AL2600" s="7" t="str">
        <f t="shared" si="645"/>
        <v>1 - -------------------------------------------NAO DISPONIVEL------------------------------------------- - 00000002600 - FETRANSPOR</v>
      </c>
      <c r="AM2600" s="7" t="str">
        <f t="shared" si="646"/>
        <v>-------------------------------------------NAO DISPONIVEL-------------------------------------------</v>
      </c>
      <c r="AN2600" s="44" cm="1">
        <f t="array" ref="AN2600">_xlfn.IFS(AJ2600=0,0,AQ2600="INATIVO",2,AQ2600="SEM CADASTRO",4,AQ2600="CPF ATIVO EM OUTRO COMPRADOR",5,AQ2600="NOVO/SEM CARTAO",6,AND(AJ2600&gt;0,AQ2600,""),8)</f>
        <v>0</v>
      </c>
      <c r="AO2600" s="45">
        <f t="shared" si="660"/>
        <v>-10</v>
      </c>
    </row>
    <row r="2601" spans="1:41" x14ac:dyDescent="0.4">
      <c r="A2601" s="21" t="str">
        <f t="shared" si="647"/>
        <v>-------------------------------------------NAO DISPONIVEL-------------------------------------------</v>
      </c>
      <c r="B2601" s="5" t="str">
        <f>_xlfn.IFNA(VLOOKUP(A2601,CNPJ!E:F,2,0),"-------------------------------------------NAO DISPONIVEL-------------------------------------------")</f>
        <v>-------------------------------------------NAO DISPONIVEL-------------------------------------------</v>
      </c>
      <c r="C2601" s="22">
        <v>1</v>
      </c>
      <c r="D2601" s="5" t="str">
        <f>_xlfn.XLOOKUP(R2601,OP!C:C,OP!B:B,,0,1)</f>
        <v>RJ</v>
      </c>
      <c r="E2601" s="23"/>
      <c r="M2601" s="26"/>
      <c r="N2601" s="27"/>
      <c r="O2601" s="28" t="str">
        <f t="shared" si="648"/>
        <v>00000002601</v>
      </c>
      <c r="R2601" s="27" t="s">
        <v>193</v>
      </c>
      <c r="S2601" s="30" t="str">
        <f>_xlfn.IFNA(VLOOKUP(_xlfn.CONCAT(D2601," - ",R2601),OP!A:D,4,0),"-------------------------------------------NAO DISPONIVEL-------------------------------------------")</f>
        <v>FETRANSPOR</v>
      </c>
      <c r="T2601" s="31"/>
      <c r="U2601" s="32"/>
      <c r="V2601" s="31"/>
      <c r="W2601" s="33">
        <f t="shared" si="649"/>
        <v>0</v>
      </c>
      <c r="X2601" s="34">
        <f t="shared" si="650"/>
        <v>0</v>
      </c>
      <c r="Y2601" s="33">
        <f t="shared" si="651"/>
        <v>0</v>
      </c>
      <c r="Z2601" s="33">
        <f t="shared" si="652"/>
        <v>0</v>
      </c>
      <c r="AA2601" s="35">
        <f t="shared" si="653"/>
        <v>0</v>
      </c>
      <c r="AB2601" s="36">
        <f t="shared" si="654"/>
        <v>0</v>
      </c>
      <c r="AC2601" s="37">
        <f t="shared" si="655"/>
        <v>0</v>
      </c>
      <c r="AD2601" s="38"/>
      <c r="AE2601" s="38"/>
      <c r="AF2601" s="39">
        <f t="shared" si="656"/>
        <v>0</v>
      </c>
      <c r="AG2601" s="40"/>
      <c r="AH2601" s="41">
        <f t="shared" si="657"/>
        <v>0</v>
      </c>
      <c r="AI2601" s="42">
        <f t="shared" si="658"/>
        <v>0</v>
      </c>
      <c r="AJ2601" s="43">
        <f t="shared" si="659"/>
        <v>0</v>
      </c>
      <c r="AK2601" s="5" t="str">
        <f>_xlfn.IFNA(VLOOKUP(_xlfn.CONCAT(D2601," - ",S2601),OP!E:F,2,0),"-------------------------------------------NAO DISPONIVEL-------------------------------------------")</f>
        <v>C - RIOCARD</v>
      </c>
      <c r="AL2601" s="7" t="str">
        <f t="shared" si="645"/>
        <v>1 - -------------------------------------------NAO DISPONIVEL------------------------------------------- - 00000002601 - FETRANSPOR</v>
      </c>
      <c r="AM2601" s="7" t="str">
        <f t="shared" si="646"/>
        <v>-------------------------------------------NAO DISPONIVEL-------------------------------------------</v>
      </c>
      <c r="AN2601" s="44" cm="1">
        <f t="array" ref="AN2601">_xlfn.IFS(AJ2601=0,0,AQ2601="INATIVO",2,AQ2601="SEM CADASTRO",4,AQ2601="CPF ATIVO EM OUTRO COMPRADOR",5,AQ2601="NOVO/SEM CARTAO",6,AND(AJ2601&gt;0,AQ2601,""),8)</f>
        <v>0</v>
      </c>
      <c r="AO2601" s="45">
        <f t="shared" si="660"/>
        <v>-10</v>
      </c>
    </row>
    <row r="2602" spans="1:41" x14ac:dyDescent="0.4">
      <c r="A2602" s="21" t="str">
        <f t="shared" si="647"/>
        <v>-------------------------------------------NAO DISPONIVEL-------------------------------------------</v>
      </c>
      <c r="B2602" s="5" t="str">
        <f>_xlfn.IFNA(VLOOKUP(A2602,CNPJ!E:F,2,0),"-------------------------------------------NAO DISPONIVEL-------------------------------------------")</f>
        <v>-------------------------------------------NAO DISPONIVEL-------------------------------------------</v>
      </c>
      <c r="C2602" s="22">
        <v>1</v>
      </c>
      <c r="D2602" s="5" t="str">
        <f>_xlfn.XLOOKUP(R2602,OP!C:C,OP!B:B,,0,1)</f>
        <v>RJ</v>
      </c>
      <c r="E2602" s="23"/>
      <c r="M2602" s="26"/>
      <c r="N2602" s="27"/>
      <c r="O2602" s="28" t="str">
        <f t="shared" si="648"/>
        <v>00000002602</v>
      </c>
      <c r="R2602" s="27" t="s">
        <v>193</v>
      </c>
      <c r="S2602" s="30" t="str">
        <f>_xlfn.IFNA(VLOOKUP(_xlfn.CONCAT(D2602," - ",R2602),OP!A:D,4,0),"-------------------------------------------NAO DISPONIVEL-------------------------------------------")</f>
        <v>FETRANSPOR</v>
      </c>
      <c r="T2602" s="31"/>
      <c r="U2602" s="32"/>
      <c r="V2602" s="31"/>
      <c r="W2602" s="33">
        <f t="shared" si="649"/>
        <v>0</v>
      </c>
      <c r="X2602" s="34">
        <f t="shared" si="650"/>
        <v>0</v>
      </c>
      <c r="Y2602" s="33">
        <f t="shared" si="651"/>
        <v>0</v>
      </c>
      <c r="Z2602" s="33">
        <f t="shared" si="652"/>
        <v>0</v>
      </c>
      <c r="AA2602" s="35">
        <f t="shared" si="653"/>
        <v>0</v>
      </c>
      <c r="AB2602" s="36">
        <f t="shared" si="654"/>
        <v>0</v>
      </c>
      <c r="AC2602" s="37">
        <f t="shared" si="655"/>
        <v>0</v>
      </c>
      <c r="AD2602" s="38"/>
      <c r="AE2602" s="38"/>
      <c r="AF2602" s="39">
        <f t="shared" si="656"/>
        <v>0</v>
      </c>
      <c r="AG2602" s="40"/>
      <c r="AH2602" s="41">
        <f t="shared" si="657"/>
        <v>0</v>
      </c>
      <c r="AI2602" s="42">
        <f t="shared" si="658"/>
        <v>0</v>
      </c>
      <c r="AJ2602" s="43">
        <f t="shared" si="659"/>
        <v>0</v>
      </c>
      <c r="AK2602" s="5" t="str">
        <f>_xlfn.IFNA(VLOOKUP(_xlfn.CONCAT(D2602," - ",S2602),OP!E:F,2,0),"-------------------------------------------NAO DISPONIVEL-------------------------------------------")</f>
        <v>C - RIOCARD</v>
      </c>
      <c r="AL2602" s="7" t="str">
        <f t="shared" si="645"/>
        <v>1 - -------------------------------------------NAO DISPONIVEL------------------------------------------- - 00000002602 - FETRANSPOR</v>
      </c>
      <c r="AM2602" s="7" t="str">
        <f t="shared" si="646"/>
        <v>-------------------------------------------NAO DISPONIVEL-------------------------------------------</v>
      </c>
      <c r="AN2602" s="44" cm="1">
        <f t="array" ref="AN2602">_xlfn.IFS(AJ2602=0,0,AQ2602="INATIVO",2,AQ2602="SEM CADASTRO",4,AQ2602="CPF ATIVO EM OUTRO COMPRADOR",5,AQ2602="NOVO/SEM CARTAO",6,AND(AJ2602&gt;0,AQ2602,""),8)</f>
        <v>0</v>
      </c>
      <c r="AO2602" s="45">
        <f t="shared" si="660"/>
        <v>-10</v>
      </c>
    </row>
    <row r="2603" spans="1:41" x14ac:dyDescent="0.4">
      <c r="A2603" s="21" t="str">
        <f t="shared" si="647"/>
        <v>-------------------------------------------NAO DISPONIVEL-------------------------------------------</v>
      </c>
      <c r="B2603" s="5" t="str">
        <f>_xlfn.IFNA(VLOOKUP(A2603,CNPJ!E:F,2,0),"-------------------------------------------NAO DISPONIVEL-------------------------------------------")</f>
        <v>-------------------------------------------NAO DISPONIVEL-------------------------------------------</v>
      </c>
      <c r="C2603" s="22">
        <v>1</v>
      </c>
      <c r="D2603" s="5" t="str">
        <f>_xlfn.XLOOKUP(R2603,OP!C:C,OP!B:B,,0,1)</f>
        <v>RJ</v>
      </c>
      <c r="E2603" s="23"/>
      <c r="M2603" s="26"/>
      <c r="N2603" s="27"/>
      <c r="O2603" s="28" t="str">
        <f t="shared" si="648"/>
        <v>00000002603</v>
      </c>
      <c r="R2603" s="27" t="s">
        <v>193</v>
      </c>
      <c r="S2603" s="30" t="str">
        <f>_xlfn.IFNA(VLOOKUP(_xlfn.CONCAT(D2603," - ",R2603),OP!A:D,4,0),"-------------------------------------------NAO DISPONIVEL-------------------------------------------")</f>
        <v>FETRANSPOR</v>
      </c>
      <c r="T2603" s="31"/>
      <c r="U2603" s="32"/>
      <c r="V2603" s="31"/>
      <c r="W2603" s="33">
        <f t="shared" si="649"/>
        <v>0</v>
      </c>
      <c r="X2603" s="34">
        <f t="shared" si="650"/>
        <v>0</v>
      </c>
      <c r="Y2603" s="33">
        <f t="shared" si="651"/>
        <v>0</v>
      </c>
      <c r="Z2603" s="33">
        <f t="shared" si="652"/>
        <v>0</v>
      </c>
      <c r="AA2603" s="35">
        <f t="shared" si="653"/>
        <v>0</v>
      </c>
      <c r="AB2603" s="36">
        <f t="shared" si="654"/>
        <v>0</v>
      </c>
      <c r="AC2603" s="37">
        <f t="shared" si="655"/>
        <v>0</v>
      </c>
      <c r="AD2603" s="38"/>
      <c r="AE2603" s="38"/>
      <c r="AF2603" s="39">
        <f t="shared" si="656"/>
        <v>0</v>
      </c>
      <c r="AG2603" s="40"/>
      <c r="AH2603" s="41">
        <f t="shared" si="657"/>
        <v>0</v>
      </c>
      <c r="AI2603" s="42">
        <f t="shared" si="658"/>
        <v>0</v>
      </c>
      <c r="AJ2603" s="43">
        <f t="shared" si="659"/>
        <v>0</v>
      </c>
      <c r="AK2603" s="5" t="str">
        <f>_xlfn.IFNA(VLOOKUP(_xlfn.CONCAT(D2603," - ",S2603),OP!E:F,2,0),"-------------------------------------------NAO DISPONIVEL-------------------------------------------")</f>
        <v>C - RIOCARD</v>
      </c>
      <c r="AL2603" s="7" t="str">
        <f t="shared" si="645"/>
        <v>1 - -------------------------------------------NAO DISPONIVEL------------------------------------------- - 00000002603 - FETRANSPOR</v>
      </c>
      <c r="AM2603" s="7" t="str">
        <f t="shared" si="646"/>
        <v>-------------------------------------------NAO DISPONIVEL-------------------------------------------</v>
      </c>
      <c r="AN2603" s="44" cm="1">
        <f t="array" ref="AN2603">_xlfn.IFS(AJ2603=0,0,AQ2603="INATIVO",2,AQ2603="SEM CADASTRO",4,AQ2603="CPF ATIVO EM OUTRO COMPRADOR",5,AQ2603="NOVO/SEM CARTAO",6,AND(AJ2603&gt;0,AQ2603,""),8)</f>
        <v>0</v>
      </c>
      <c r="AO2603" s="45">
        <f t="shared" si="660"/>
        <v>-10</v>
      </c>
    </row>
    <row r="2604" spans="1:41" x14ac:dyDescent="0.4">
      <c r="A2604" s="21" t="str">
        <f t="shared" si="647"/>
        <v>-------------------------------------------NAO DISPONIVEL-------------------------------------------</v>
      </c>
      <c r="B2604" s="5" t="str">
        <f>_xlfn.IFNA(VLOOKUP(A2604,CNPJ!E:F,2,0),"-------------------------------------------NAO DISPONIVEL-------------------------------------------")</f>
        <v>-------------------------------------------NAO DISPONIVEL-------------------------------------------</v>
      </c>
      <c r="C2604" s="22">
        <v>1</v>
      </c>
      <c r="D2604" s="5" t="str">
        <f>_xlfn.XLOOKUP(R2604,OP!C:C,OP!B:B,,0,1)</f>
        <v>RJ</v>
      </c>
      <c r="E2604" s="23"/>
      <c r="M2604" s="26"/>
      <c r="N2604" s="27"/>
      <c r="O2604" s="28" t="str">
        <f t="shared" si="648"/>
        <v>00000002604</v>
      </c>
      <c r="R2604" s="27" t="s">
        <v>193</v>
      </c>
      <c r="S2604" s="30" t="str">
        <f>_xlfn.IFNA(VLOOKUP(_xlfn.CONCAT(D2604," - ",R2604),OP!A:D,4,0),"-------------------------------------------NAO DISPONIVEL-------------------------------------------")</f>
        <v>FETRANSPOR</v>
      </c>
      <c r="T2604" s="31"/>
      <c r="U2604" s="32"/>
      <c r="V2604" s="31"/>
      <c r="W2604" s="33">
        <f t="shared" si="649"/>
        <v>0</v>
      </c>
      <c r="X2604" s="34">
        <f t="shared" si="650"/>
        <v>0</v>
      </c>
      <c r="Y2604" s="33">
        <f t="shared" si="651"/>
        <v>0</v>
      </c>
      <c r="Z2604" s="33">
        <f t="shared" si="652"/>
        <v>0</v>
      </c>
      <c r="AA2604" s="35">
        <f t="shared" si="653"/>
        <v>0</v>
      </c>
      <c r="AB2604" s="36">
        <f t="shared" si="654"/>
        <v>0</v>
      </c>
      <c r="AC2604" s="37">
        <f t="shared" si="655"/>
        <v>0</v>
      </c>
      <c r="AD2604" s="38"/>
      <c r="AE2604" s="38"/>
      <c r="AF2604" s="39">
        <f t="shared" si="656"/>
        <v>0</v>
      </c>
      <c r="AG2604" s="40"/>
      <c r="AH2604" s="41">
        <f t="shared" si="657"/>
        <v>0</v>
      </c>
      <c r="AI2604" s="42">
        <f t="shared" si="658"/>
        <v>0</v>
      </c>
      <c r="AJ2604" s="43">
        <f t="shared" si="659"/>
        <v>0</v>
      </c>
      <c r="AK2604" s="5" t="str">
        <f>_xlfn.IFNA(VLOOKUP(_xlfn.CONCAT(D2604," - ",S2604),OP!E:F,2,0),"-------------------------------------------NAO DISPONIVEL-------------------------------------------")</f>
        <v>C - RIOCARD</v>
      </c>
      <c r="AL2604" s="7" t="str">
        <f t="shared" si="645"/>
        <v>1 - -------------------------------------------NAO DISPONIVEL------------------------------------------- - 00000002604 - FETRANSPOR</v>
      </c>
      <c r="AM2604" s="7" t="str">
        <f t="shared" si="646"/>
        <v>-------------------------------------------NAO DISPONIVEL-------------------------------------------</v>
      </c>
      <c r="AN2604" s="44" cm="1">
        <f t="array" ref="AN2604">_xlfn.IFS(AJ2604=0,0,AQ2604="INATIVO",2,AQ2604="SEM CADASTRO",4,AQ2604="CPF ATIVO EM OUTRO COMPRADOR",5,AQ2604="NOVO/SEM CARTAO",6,AND(AJ2604&gt;0,AQ2604,""),8)</f>
        <v>0</v>
      </c>
      <c r="AO2604" s="45">
        <f t="shared" si="660"/>
        <v>-10</v>
      </c>
    </row>
    <row r="2605" spans="1:41" x14ac:dyDescent="0.4">
      <c r="A2605" s="21" t="str">
        <f t="shared" si="647"/>
        <v>-------------------------------------------NAO DISPONIVEL-------------------------------------------</v>
      </c>
      <c r="B2605" s="5" t="str">
        <f>_xlfn.IFNA(VLOOKUP(A2605,CNPJ!E:F,2,0),"-------------------------------------------NAO DISPONIVEL-------------------------------------------")</f>
        <v>-------------------------------------------NAO DISPONIVEL-------------------------------------------</v>
      </c>
      <c r="C2605" s="22">
        <v>1</v>
      </c>
      <c r="D2605" s="5" t="str">
        <f>_xlfn.XLOOKUP(R2605,OP!C:C,OP!B:B,,0,1)</f>
        <v>RJ</v>
      </c>
      <c r="E2605" s="23"/>
      <c r="M2605" s="26"/>
      <c r="N2605" s="27"/>
      <c r="O2605" s="28" t="str">
        <f t="shared" si="648"/>
        <v>00000002605</v>
      </c>
      <c r="R2605" s="27" t="s">
        <v>193</v>
      </c>
      <c r="S2605" s="30" t="str">
        <f>_xlfn.IFNA(VLOOKUP(_xlfn.CONCAT(D2605," - ",R2605),OP!A:D,4,0),"-------------------------------------------NAO DISPONIVEL-------------------------------------------")</f>
        <v>FETRANSPOR</v>
      </c>
      <c r="T2605" s="31"/>
      <c r="U2605" s="32"/>
      <c r="V2605" s="31"/>
      <c r="W2605" s="33">
        <f t="shared" si="649"/>
        <v>0</v>
      </c>
      <c r="X2605" s="34">
        <f t="shared" si="650"/>
        <v>0</v>
      </c>
      <c r="Y2605" s="33">
        <f t="shared" si="651"/>
        <v>0</v>
      </c>
      <c r="Z2605" s="33">
        <f t="shared" si="652"/>
        <v>0</v>
      </c>
      <c r="AA2605" s="35">
        <f t="shared" si="653"/>
        <v>0</v>
      </c>
      <c r="AB2605" s="36">
        <f t="shared" si="654"/>
        <v>0</v>
      </c>
      <c r="AC2605" s="37">
        <f t="shared" si="655"/>
        <v>0</v>
      </c>
      <c r="AD2605" s="38"/>
      <c r="AE2605" s="38"/>
      <c r="AF2605" s="39">
        <f t="shared" si="656"/>
        <v>0</v>
      </c>
      <c r="AG2605" s="40"/>
      <c r="AH2605" s="41">
        <f t="shared" si="657"/>
        <v>0</v>
      </c>
      <c r="AI2605" s="42">
        <f t="shared" si="658"/>
        <v>0</v>
      </c>
      <c r="AJ2605" s="43">
        <f t="shared" si="659"/>
        <v>0</v>
      </c>
      <c r="AK2605" s="5" t="str">
        <f>_xlfn.IFNA(VLOOKUP(_xlfn.CONCAT(D2605," - ",S2605),OP!E:F,2,0),"-------------------------------------------NAO DISPONIVEL-------------------------------------------")</f>
        <v>C - RIOCARD</v>
      </c>
      <c r="AL2605" s="7" t="str">
        <f t="shared" si="645"/>
        <v>1 - -------------------------------------------NAO DISPONIVEL------------------------------------------- - 00000002605 - FETRANSPOR</v>
      </c>
      <c r="AM2605" s="7" t="str">
        <f t="shared" si="646"/>
        <v>-------------------------------------------NAO DISPONIVEL-------------------------------------------</v>
      </c>
      <c r="AN2605" s="44" cm="1">
        <f t="array" ref="AN2605">_xlfn.IFS(AJ2605=0,0,AQ2605="INATIVO",2,AQ2605="SEM CADASTRO",4,AQ2605="CPF ATIVO EM OUTRO COMPRADOR",5,AQ2605="NOVO/SEM CARTAO",6,AND(AJ2605&gt;0,AQ2605,""),8)</f>
        <v>0</v>
      </c>
      <c r="AO2605" s="45">
        <f t="shared" si="660"/>
        <v>-10</v>
      </c>
    </row>
    <row r="2606" spans="1:41" x14ac:dyDescent="0.4">
      <c r="A2606" s="21" t="str">
        <f t="shared" si="647"/>
        <v>-------------------------------------------NAO DISPONIVEL-------------------------------------------</v>
      </c>
      <c r="B2606" s="5" t="str">
        <f>_xlfn.IFNA(VLOOKUP(A2606,CNPJ!E:F,2,0),"-------------------------------------------NAO DISPONIVEL-------------------------------------------")</f>
        <v>-------------------------------------------NAO DISPONIVEL-------------------------------------------</v>
      </c>
      <c r="C2606" s="22">
        <v>1</v>
      </c>
      <c r="D2606" s="5" t="str">
        <f>_xlfn.XLOOKUP(R2606,OP!C:C,OP!B:B,,0,1)</f>
        <v>RJ</v>
      </c>
      <c r="E2606" s="23"/>
      <c r="M2606" s="26"/>
      <c r="N2606" s="27"/>
      <c r="O2606" s="28" t="str">
        <f t="shared" si="648"/>
        <v>00000002606</v>
      </c>
      <c r="R2606" s="27" t="s">
        <v>193</v>
      </c>
      <c r="S2606" s="30" t="str">
        <f>_xlfn.IFNA(VLOOKUP(_xlfn.CONCAT(D2606," - ",R2606),OP!A:D,4,0),"-------------------------------------------NAO DISPONIVEL-------------------------------------------")</f>
        <v>FETRANSPOR</v>
      </c>
      <c r="T2606" s="31"/>
      <c r="U2606" s="32"/>
      <c r="V2606" s="31"/>
      <c r="W2606" s="33">
        <f t="shared" si="649"/>
        <v>0</v>
      </c>
      <c r="X2606" s="34">
        <f t="shared" si="650"/>
        <v>0</v>
      </c>
      <c r="Y2606" s="33">
        <f t="shared" si="651"/>
        <v>0</v>
      </c>
      <c r="Z2606" s="33">
        <f t="shared" si="652"/>
        <v>0</v>
      </c>
      <c r="AA2606" s="35">
        <f t="shared" si="653"/>
        <v>0</v>
      </c>
      <c r="AB2606" s="36">
        <f t="shared" si="654"/>
        <v>0</v>
      </c>
      <c r="AC2606" s="37">
        <f t="shared" si="655"/>
        <v>0</v>
      </c>
      <c r="AD2606" s="38"/>
      <c r="AE2606" s="38"/>
      <c r="AF2606" s="39">
        <f t="shared" si="656"/>
        <v>0</v>
      </c>
      <c r="AG2606" s="40"/>
      <c r="AH2606" s="41">
        <f t="shared" si="657"/>
        <v>0</v>
      </c>
      <c r="AI2606" s="42">
        <f t="shared" si="658"/>
        <v>0</v>
      </c>
      <c r="AJ2606" s="43">
        <f t="shared" si="659"/>
        <v>0</v>
      </c>
      <c r="AK2606" s="5" t="str">
        <f>_xlfn.IFNA(VLOOKUP(_xlfn.CONCAT(D2606," - ",S2606),OP!E:F,2,0),"-------------------------------------------NAO DISPONIVEL-------------------------------------------")</f>
        <v>C - RIOCARD</v>
      </c>
      <c r="AL2606" s="7" t="str">
        <f t="shared" si="645"/>
        <v>1 - -------------------------------------------NAO DISPONIVEL------------------------------------------- - 00000002606 - FETRANSPOR</v>
      </c>
      <c r="AM2606" s="7" t="str">
        <f t="shared" si="646"/>
        <v>-------------------------------------------NAO DISPONIVEL-------------------------------------------</v>
      </c>
      <c r="AN2606" s="44" cm="1">
        <f t="array" ref="AN2606">_xlfn.IFS(AJ2606=0,0,AQ2606="INATIVO",2,AQ2606="SEM CADASTRO",4,AQ2606="CPF ATIVO EM OUTRO COMPRADOR",5,AQ2606="NOVO/SEM CARTAO",6,AND(AJ2606&gt;0,AQ2606,""),8)</f>
        <v>0</v>
      </c>
      <c r="AO2606" s="45">
        <f t="shared" si="660"/>
        <v>-10</v>
      </c>
    </row>
    <row r="2607" spans="1:41" x14ac:dyDescent="0.4">
      <c r="A2607" s="21" t="str">
        <f t="shared" si="647"/>
        <v>-------------------------------------------NAO DISPONIVEL-------------------------------------------</v>
      </c>
      <c r="B2607" s="5" t="str">
        <f>_xlfn.IFNA(VLOOKUP(A2607,CNPJ!E:F,2,0),"-------------------------------------------NAO DISPONIVEL-------------------------------------------")</f>
        <v>-------------------------------------------NAO DISPONIVEL-------------------------------------------</v>
      </c>
      <c r="C2607" s="22">
        <v>1</v>
      </c>
      <c r="D2607" s="5" t="str">
        <f>_xlfn.XLOOKUP(R2607,OP!C:C,OP!B:B,,0,1)</f>
        <v>RJ</v>
      </c>
      <c r="E2607" s="23"/>
      <c r="M2607" s="26"/>
      <c r="N2607" s="27"/>
      <c r="O2607" s="28" t="str">
        <f t="shared" si="648"/>
        <v>00000002607</v>
      </c>
      <c r="R2607" s="27" t="s">
        <v>193</v>
      </c>
      <c r="S2607" s="30" t="str">
        <f>_xlfn.IFNA(VLOOKUP(_xlfn.CONCAT(D2607," - ",R2607),OP!A:D,4,0),"-------------------------------------------NAO DISPONIVEL-------------------------------------------")</f>
        <v>FETRANSPOR</v>
      </c>
      <c r="T2607" s="31"/>
      <c r="U2607" s="32"/>
      <c r="V2607" s="31"/>
      <c r="W2607" s="33">
        <f t="shared" si="649"/>
        <v>0</v>
      </c>
      <c r="X2607" s="34">
        <f t="shared" si="650"/>
        <v>0</v>
      </c>
      <c r="Y2607" s="33">
        <f t="shared" si="651"/>
        <v>0</v>
      </c>
      <c r="Z2607" s="33">
        <f t="shared" si="652"/>
        <v>0</v>
      </c>
      <c r="AA2607" s="35">
        <f t="shared" si="653"/>
        <v>0</v>
      </c>
      <c r="AB2607" s="36">
        <f t="shared" si="654"/>
        <v>0</v>
      </c>
      <c r="AC2607" s="37">
        <f t="shared" si="655"/>
        <v>0</v>
      </c>
      <c r="AD2607" s="38"/>
      <c r="AE2607" s="38"/>
      <c r="AF2607" s="39">
        <f t="shared" si="656"/>
        <v>0</v>
      </c>
      <c r="AG2607" s="40"/>
      <c r="AH2607" s="41">
        <f t="shared" si="657"/>
        <v>0</v>
      </c>
      <c r="AI2607" s="42">
        <f t="shared" si="658"/>
        <v>0</v>
      </c>
      <c r="AJ2607" s="43">
        <f t="shared" si="659"/>
        <v>0</v>
      </c>
      <c r="AK2607" s="5" t="str">
        <f>_xlfn.IFNA(VLOOKUP(_xlfn.CONCAT(D2607," - ",S2607),OP!E:F,2,0),"-------------------------------------------NAO DISPONIVEL-------------------------------------------")</f>
        <v>C - RIOCARD</v>
      </c>
      <c r="AL2607" s="7" t="str">
        <f t="shared" si="645"/>
        <v>1 - -------------------------------------------NAO DISPONIVEL------------------------------------------- - 00000002607 - FETRANSPOR</v>
      </c>
      <c r="AM2607" s="7" t="str">
        <f t="shared" si="646"/>
        <v>-------------------------------------------NAO DISPONIVEL-------------------------------------------</v>
      </c>
      <c r="AN2607" s="44" cm="1">
        <f t="array" ref="AN2607">_xlfn.IFS(AJ2607=0,0,AQ2607="INATIVO",2,AQ2607="SEM CADASTRO",4,AQ2607="CPF ATIVO EM OUTRO COMPRADOR",5,AQ2607="NOVO/SEM CARTAO",6,AND(AJ2607&gt;0,AQ2607,""),8)</f>
        <v>0</v>
      </c>
      <c r="AO2607" s="45">
        <f t="shared" si="660"/>
        <v>-10</v>
      </c>
    </row>
    <row r="2608" spans="1:41" x14ac:dyDescent="0.4">
      <c r="A2608" s="21" t="str">
        <f t="shared" si="647"/>
        <v>-------------------------------------------NAO DISPONIVEL-------------------------------------------</v>
      </c>
      <c r="B2608" s="5" t="str">
        <f>_xlfn.IFNA(VLOOKUP(A2608,CNPJ!E:F,2,0),"-------------------------------------------NAO DISPONIVEL-------------------------------------------")</f>
        <v>-------------------------------------------NAO DISPONIVEL-------------------------------------------</v>
      </c>
      <c r="C2608" s="22">
        <v>1</v>
      </c>
      <c r="D2608" s="5" t="str">
        <f>_xlfn.XLOOKUP(R2608,OP!C:C,OP!B:B,,0,1)</f>
        <v>RJ</v>
      </c>
      <c r="E2608" s="23"/>
      <c r="M2608" s="26"/>
      <c r="N2608" s="27"/>
      <c r="O2608" s="28" t="str">
        <f t="shared" si="648"/>
        <v>00000002608</v>
      </c>
      <c r="R2608" s="27" t="s">
        <v>193</v>
      </c>
      <c r="S2608" s="30" t="str">
        <f>_xlfn.IFNA(VLOOKUP(_xlfn.CONCAT(D2608," - ",R2608),OP!A:D,4,0),"-------------------------------------------NAO DISPONIVEL-------------------------------------------")</f>
        <v>FETRANSPOR</v>
      </c>
      <c r="T2608" s="31"/>
      <c r="U2608" s="32"/>
      <c r="V2608" s="31"/>
      <c r="W2608" s="33">
        <f t="shared" si="649"/>
        <v>0</v>
      </c>
      <c r="X2608" s="34">
        <f t="shared" si="650"/>
        <v>0</v>
      </c>
      <c r="Y2608" s="33">
        <f t="shared" si="651"/>
        <v>0</v>
      </c>
      <c r="Z2608" s="33">
        <f t="shared" si="652"/>
        <v>0</v>
      </c>
      <c r="AA2608" s="35">
        <f t="shared" si="653"/>
        <v>0</v>
      </c>
      <c r="AB2608" s="36">
        <f t="shared" si="654"/>
        <v>0</v>
      </c>
      <c r="AC2608" s="37">
        <f t="shared" si="655"/>
        <v>0</v>
      </c>
      <c r="AD2608" s="38"/>
      <c r="AE2608" s="38"/>
      <c r="AF2608" s="39">
        <f t="shared" si="656"/>
        <v>0</v>
      </c>
      <c r="AG2608" s="40"/>
      <c r="AH2608" s="41">
        <f t="shared" si="657"/>
        <v>0</v>
      </c>
      <c r="AI2608" s="42">
        <f t="shared" si="658"/>
        <v>0</v>
      </c>
      <c r="AJ2608" s="43">
        <f t="shared" si="659"/>
        <v>0</v>
      </c>
      <c r="AK2608" s="5" t="str">
        <f>_xlfn.IFNA(VLOOKUP(_xlfn.CONCAT(D2608," - ",S2608),OP!E:F,2,0),"-------------------------------------------NAO DISPONIVEL-------------------------------------------")</f>
        <v>C - RIOCARD</v>
      </c>
      <c r="AL2608" s="7" t="str">
        <f t="shared" si="645"/>
        <v>1 - -------------------------------------------NAO DISPONIVEL------------------------------------------- - 00000002608 - FETRANSPOR</v>
      </c>
      <c r="AM2608" s="7" t="str">
        <f t="shared" si="646"/>
        <v>-------------------------------------------NAO DISPONIVEL-------------------------------------------</v>
      </c>
      <c r="AN2608" s="44" cm="1">
        <f t="array" ref="AN2608">_xlfn.IFS(AJ2608=0,0,AQ2608="INATIVO",2,AQ2608="SEM CADASTRO",4,AQ2608="CPF ATIVO EM OUTRO COMPRADOR",5,AQ2608="NOVO/SEM CARTAO",6,AND(AJ2608&gt;0,AQ2608,""),8)</f>
        <v>0</v>
      </c>
      <c r="AO2608" s="45">
        <f t="shared" si="660"/>
        <v>-10</v>
      </c>
    </row>
    <row r="2609" spans="1:41" x14ac:dyDescent="0.4">
      <c r="A2609" s="21" t="str">
        <f t="shared" si="647"/>
        <v>-------------------------------------------NAO DISPONIVEL-------------------------------------------</v>
      </c>
      <c r="B2609" s="5" t="str">
        <f>_xlfn.IFNA(VLOOKUP(A2609,CNPJ!E:F,2,0),"-------------------------------------------NAO DISPONIVEL-------------------------------------------")</f>
        <v>-------------------------------------------NAO DISPONIVEL-------------------------------------------</v>
      </c>
      <c r="C2609" s="22">
        <v>1</v>
      </c>
      <c r="D2609" s="5" t="str">
        <f>_xlfn.XLOOKUP(R2609,OP!C:C,OP!B:B,,0,1)</f>
        <v>RJ</v>
      </c>
      <c r="E2609" s="23"/>
      <c r="M2609" s="26"/>
      <c r="N2609" s="27"/>
      <c r="O2609" s="28" t="str">
        <f t="shared" si="648"/>
        <v>00000002609</v>
      </c>
      <c r="R2609" s="27" t="s">
        <v>193</v>
      </c>
      <c r="S2609" s="30" t="str">
        <f>_xlfn.IFNA(VLOOKUP(_xlfn.CONCAT(D2609," - ",R2609),OP!A:D,4,0),"-------------------------------------------NAO DISPONIVEL-------------------------------------------")</f>
        <v>FETRANSPOR</v>
      </c>
      <c r="T2609" s="31"/>
      <c r="U2609" s="32"/>
      <c r="V2609" s="31"/>
      <c r="W2609" s="33">
        <f t="shared" si="649"/>
        <v>0</v>
      </c>
      <c r="X2609" s="34">
        <f t="shared" si="650"/>
        <v>0</v>
      </c>
      <c r="Y2609" s="33">
        <f t="shared" si="651"/>
        <v>0</v>
      </c>
      <c r="Z2609" s="33">
        <f t="shared" si="652"/>
        <v>0</v>
      </c>
      <c r="AA2609" s="35">
        <f t="shared" si="653"/>
        <v>0</v>
      </c>
      <c r="AB2609" s="36">
        <f t="shared" si="654"/>
        <v>0</v>
      </c>
      <c r="AC2609" s="37">
        <f t="shared" si="655"/>
        <v>0</v>
      </c>
      <c r="AD2609" s="38"/>
      <c r="AE2609" s="38"/>
      <c r="AF2609" s="39">
        <f t="shared" si="656"/>
        <v>0</v>
      </c>
      <c r="AG2609" s="40"/>
      <c r="AH2609" s="41">
        <f t="shared" si="657"/>
        <v>0</v>
      </c>
      <c r="AI2609" s="42">
        <f t="shared" si="658"/>
        <v>0</v>
      </c>
      <c r="AJ2609" s="43">
        <f t="shared" si="659"/>
        <v>0</v>
      </c>
      <c r="AK2609" s="5" t="str">
        <f>_xlfn.IFNA(VLOOKUP(_xlfn.CONCAT(D2609," - ",S2609),OP!E:F,2,0),"-------------------------------------------NAO DISPONIVEL-------------------------------------------")</f>
        <v>C - RIOCARD</v>
      </c>
      <c r="AL2609" s="7" t="str">
        <f t="shared" si="645"/>
        <v>1 - -------------------------------------------NAO DISPONIVEL------------------------------------------- - 00000002609 - FETRANSPOR</v>
      </c>
      <c r="AM2609" s="7" t="str">
        <f t="shared" si="646"/>
        <v>-------------------------------------------NAO DISPONIVEL-------------------------------------------</v>
      </c>
      <c r="AN2609" s="44" cm="1">
        <f t="array" ref="AN2609">_xlfn.IFS(AJ2609=0,0,AQ2609="INATIVO",2,AQ2609="SEM CADASTRO",4,AQ2609="CPF ATIVO EM OUTRO COMPRADOR",5,AQ2609="NOVO/SEM CARTAO",6,AND(AJ2609&gt;0,AQ2609,""),8)</f>
        <v>0</v>
      </c>
      <c r="AO2609" s="45">
        <f t="shared" si="660"/>
        <v>-10</v>
      </c>
    </row>
    <row r="2610" spans="1:41" x14ac:dyDescent="0.4">
      <c r="A2610" s="21" t="str">
        <f t="shared" si="647"/>
        <v>-------------------------------------------NAO DISPONIVEL-------------------------------------------</v>
      </c>
      <c r="B2610" s="5" t="str">
        <f>_xlfn.IFNA(VLOOKUP(A2610,CNPJ!E:F,2,0),"-------------------------------------------NAO DISPONIVEL-------------------------------------------")</f>
        <v>-------------------------------------------NAO DISPONIVEL-------------------------------------------</v>
      </c>
      <c r="C2610" s="22">
        <v>1</v>
      </c>
      <c r="D2610" s="5" t="str">
        <f>_xlfn.XLOOKUP(R2610,OP!C:C,OP!B:B,,0,1)</f>
        <v>RJ</v>
      </c>
      <c r="E2610" s="23"/>
      <c r="M2610" s="26"/>
      <c r="N2610" s="27"/>
      <c r="O2610" s="28" t="str">
        <f t="shared" si="648"/>
        <v>00000002610</v>
      </c>
      <c r="R2610" s="27" t="s">
        <v>193</v>
      </c>
      <c r="S2610" s="30" t="str">
        <f>_xlfn.IFNA(VLOOKUP(_xlfn.CONCAT(D2610," - ",R2610),OP!A:D,4,0),"-------------------------------------------NAO DISPONIVEL-------------------------------------------")</f>
        <v>FETRANSPOR</v>
      </c>
      <c r="T2610" s="31"/>
      <c r="U2610" s="32"/>
      <c r="V2610" s="31"/>
      <c r="W2610" s="33">
        <f t="shared" si="649"/>
        <v>0</v>
      </c>
      <c r="X2610" s="34">
        <f t="shared" si="650"/>
        <v>0</v>
      </c>
      <c r="Y2610" s="33">
        <f t="shared" si="651"/>
        <v>0</v>
      </c>
      <c r="Z2610" s="33">
        <f t="shared" si="652"/>
        <v>0</v>
      </c>
      <c r="AA2610" s="35">
        <f t="shared" si="653"/>
        <v>0</v>
      </c>
      <c r="AB2610" s="36">
        <f t="shared" si="654"/>
        <v>0</v>
      </c>
      <c r="AC2610" s="37">
        <f t="shared" si="655"/>
        <v>0</v>
      </c>
      <c r="AD2610" s="38"/>
      <c r="AE2610" s="38"/>
      <c r="AF2610" s="39">
        <f t="shared" si="656"/>
        <v>0</v>
      </c>
      <c r="AG2610" s="40"/>
      <c r="AH2610" s="41">
        <f t="shared" si="657"/>
        <v>0</v>
      </c>
      <c r="AI2610" s="42">
        <f t="shared" si="658"/>
        <v>0</v>
      </c>
      <c r="AJ2610" s="43">
        <f t="shared" si="659"/>
        <v>0</v>
      </c>
      <c r="AK2610" s="5" t="str">
        <f>_xlfn.IFNA(VLOOKUP(_xlfn.CONCAT(D2610," - ",S2610),OP!E:F,2,0),"-------------------------------------------NAO DISPONIVEL-------------------------------------------")</f>
        <v>C - RIOCARD</v>
      </c>
      <c r="AL2610" s="7" t="str">
        <f t="shared" si="645"/>
        <v>1 - -------------------------------------------NAO DISPONIVEL------------------------------------------- - 00000002610 - FETRANSPOR</v>
      </c>
      <c r="AM2610" s="7" t="str">
        <f t="shared" si="646"/>
        <v>-------------------------------------------NAO DISPONIVEL-------------------------------------------</v>
      </c>
      <c r="AN2610" s="44" cm="1">
        <f t="array" ref="AN2610">_xlfn.IFS(AJ2610=0,0,AQ2610="INATIVO",2,AQ2610="SEM CADASTRO",4,AQ2610="CPF ATIVO EM OUTRO COMPRADOR",5,AQ2610="NOVO/SEM CARTAO",6,AND(AJ2610&gt;0,AQ2610,""),8)</f>
        <v>0</v>
      </c>
      <c r="AO2610" s="45">
        <f t="shared" si="660"/>
        <v>-10</v>
      </c>
    </row>
    <row r="2611" spans="1:41" x14ac:dyDescent="0.4">
      <c r="A2611" s="21" t="str">
        <f t="shared" si="647"/>
        <v>-------------------------------------------NAO DISPONIVEL-------------------------------------------</v>
      </c>
      <c r="B2611" s="5" t="str">
        <f>_xlfn.IFNA(VLOOKUP(A2611,CNPJ!E:F,2,0),"-------------------------------------------NAO DISPONIVEL-------------------------------------------")</f>
        <v>-------------------------------------------NAO DISPONIVEL-------------------------------------------</v>
      </c>
      <c r="C2611" s="22">
        <v>1</v>
      </c>
      <c r="D2611" s="5" t="str">
        <f>_xlfn.XLOOKUP(R2611,OP!C:C,OP!B:B,,0,1)</f>
        <v>RJ</v>
      </c>
      <c r="E2611" s="23"/>
      <c r="M2611" s="26"/>
      <c r="N2611" s="27"/>
      <c r="O2611" s="28" t="str">
        <f t="shared" si="648"/>
        <v>00000002611</v>
      </c>
      <c r="R2611" s="27" t="s">
        <v>193</v>
      </c>
      <c r="S2611" s="30" t="str">
        <f>_xlfn.IFNA(VLOOKUP(_xlfn.CONCAT(D2611," - ",R2611),OP!A:D,4,0),"-------------------------------------------NAO DISPONIVEL-------------------------------------------")</f>
        <v>FETRANSPOR</v>
      </c>
      <c r="T2611" s="31"/>
      <c r="U2611" s="32"/>
      <c r="V2611" s="31"/>
      <c r="W2611" s="33">
        <f t="shared" si="649"/>
        <v>0</v>
      </c>
      <c r="X2611" s="34">
        <f t="shared" si="650"/>
        <v>0</v>
      </c>
      <c r="Y2611" s="33">
        <f t="shared" si="651"/>
        <v>0</v>
      </c>
      <c r="Z2611" s="33">
        <f t="shared" si="652"/>
        <v>0</v>
      </c>
      <c r="AA2611" s="35">
        <f t="shared" si="653"/>
        <v>0</v>
      </c>
      <c r="AB2611" s="36">
        <f t="shared" si="654"/>
        <v>0</v>
      </c>
      <c r="AC2611" s="37">
        <f t="shared" si="655"/>
        <v>0</v>
      </c>
      <c r="AD2611" s="38"/>
      <c r="AE2611" s="38"/>
      <c r="AF2611" s="39">
        <f t="shared" si="656"/>
        <v>0</v>
      </c>
      <c r="AG2611" s="40"/>
      <c r="AH2611" s="41">
        <f t="shared" si="657"/>
        <v>0</v>
      </c>
      <c r="AI2611" s="42">
        <f t="shared" si="658"/>
        <v>0</v>
      </c>
      <c r="AJ2611" s="43">
        <f t="shared" si="659"/>
        <v>0</v>
      </c>
      <c r="AK2611" s="5" t="str">
        <f>_xlfn.IFNA(VLOOKUP(_xlfn.CONCAT(D2611," - ",S2611),OP!E:F,2,0),"-------------------------------------------NAO DISPONIVEL-------------------------------------------")</f>
        <v>C - RIOCARD</v>
      </c>
      <c r="AL2611" s="7" t="str">
        <f t="shared" si="645"/>
        <v>1 - -------------------------------------------NAO DISPONIVEL------------------------------------------- - 00000002611 - FETRANSPOR</v>
      </c>
      <c r="AM2611" s="7" t="str">
        <f t="shared" si="646"/>
        <v>-------------------------------------------NAO DISPONIVEL-------------------------------------------</v>
      </c>
      <c r="AN2611" s="44" cm="1">
        <f t="array" ref="AN2611">_xlfn.IFS(AJ2611=0,0,AQ2611="INATIVO",2,AQ2611="SEM CADASTRO",4,AQ2611="CPF ATIVO EM OUTRO COMPRADOR",5,AQ2611="NOVO/SEM CARTAO",6,AND(AJ2611&gt;0,AQ2611,""),8)</f>
        <v>0</v>
      </c>
      <c r="AO2611" s="45">
        <f t="shared" si="660"/>
        <v>-10</v>
      </c>
    </row>
    <row r="2612" spans="1:41" x14ac:dyDescent="0.4">
      <c r="A2612" s="21" t="str">
        <f t="shared" si="647"/>
        <v>-------------------------------------------NAO DISPONIVEL-------------------------------------------</v>
      </c>
      <c r="B2612" s="5" t="str">
        <f>_xlfn.IFNA(VLOOKUP(A2612,CNPJ!E:F,2,0),"-------------------------------------------NAO DISPONIVEL-------------------------------------------")</f>
        <v>-------------------------------------------NAO DISPONIVEL-------------------------------------------</v>
      </c>
      <c r="C2612" s="22">
        <v>1</v>
      </c>
      <c r="D2612" s="5" t="str">
        <f>_xlfn.XLOOKUP(R2612,OP!C:C,OP!B:B,,0,1)</f>
        <v>RJ</v>
      </c>
      <c r="E2612" s="23"/>
      <c r="M2612" s="26"/>
      <c r="N2612" s="27"/>
      <c r="O2612" s="28" t="str">
        <f t="shared" si="648"/>
        <v>00000002612</v>
      </c>
      <c r="R2612" s="27" t="s">
        <v>193</v>
      </c>
      <c r="S2612" s="30" t="str">
        <f>_xlfn.IFNA(VLOOKUP(_xlfn.CONCAT(D2612," - ",R2612),OP!A:D,4,0),"-------------------------------------------NAO DISPONIVEL-------------------------------------------")</f>
        <v>FETRANSPOR</v>
      </c>
      <c r="T2612" s="31"/>
      <c r="U2612" s="32"/>
      <c r="V2612" s="31"/>
      <c r="W2612" s="33">
        <f t="shared" si="649"/>
        <v>0</v>
      </c>
      <c r="X2612" s="34">
        <f t="shared" si="650"/>
        <v>0</v>
      </c>
      <c r="Y2612" s="33">
        <f t="shared" si="651"/>
        <v>0</v>
      </c>
      <c r="Z2612" s="33">
        <f t="shared" si="652"/>
        <v>0</v>
      </c>
      <c r="AA2612" s="35">
        <f t="shared" si="653"/>
        <v>0</v>
      </c>
      <c r="AB2612" s="36">
        <f t="shared" si="654"/>
        <v>0</v>
      </c>
      <c r="AC2612" s="37">
        <f t="shared" si="655"/>
        <v>0</v>
      </c>
      <c r="AD2612" s="38"/>
      <c r="AE2612" s="38"/>
      <c r="AF2612" s="39">
        <f t="shared" si="656"/>
        <v>0</v>
      </c>
      <c r="AG2612" s="40"/>
      <c r="AH2612" s="41">
        <f t="shared" si="657"/>
        <v>0</v>
      </c>
      <c r="AI2612" s="42">
        <f t="shared" si="658"/>
        <v>0</v>
      </c>
      <c r="AJ2612" s="43">
        <f t="shared" si="659"/>
        <v>0</v>
      </c>
      <c r="AK2612" s="5" t="str">
        <f>_xlfn.IFNA(VLOOKUP(_xlfn.CONCAT(D2612," - ",S2612),OP!E:F,2,0),"-------------------------------------------NAO DISPONIVEL-------------------------------------------")</f>
        <v>C - RIOCARD</v>
      </c>
      <c r="AL2612" s="7" t="str">
        <f t="shared" si="645"/>
        <v>1 - -------------------------------------------NAO DISPONIVEL------------------------------------------- - 00000002612 - FETRANSPOR</v>
      </c>
      <c r="AM2612" s="7" t="str">
        <f t="shared" si="646"/>
        <v>-------------------------------------------NAO DISPONIVEL-------------------------------------------</v>
      </c>
      <c r="AN2612" s="44" cm="1">
        <f t="array" ref="AN2612">_xlfn.IFS(AJ2612=0,0,AQ2612="INATIVO",2,AQ2612="SEM CADASTRO",4,AQ2612="CPF ATIVO EM OUTRO COMPRADOR",5,AQ2612="NOVO/SEM CARTAO",6,AND(AJ2612&gt;0,AQ2612,""),8)</f>
        <v>0</v>
      </c>
      <c r="AO2612" s="45">
        <f t="shared" si="660"/>
        <v>-10</v>
      </c>
    </row>
    <row r="2613" spans="1:41" x14ac:dyDescent="0.4">
      <c r="A2613" s="21" t="str">
        <f t="shared" si="647"/>
        <v>-------------------------------------------NAO DISPONIVEL-------------------------------------------</v>
      </c>
      <c r="B2613" s="5" t="str">
        <f>_xlfn.IFNA(VLOOKUP(A2613,CNPJ!E:F,2,0),"-------------------------------------------NAO DISPONIVEL-------------------------------------------")</f>
        <v>-------------------------------------------NAO DISPONIVEL-------------------------------------------</v>
      </c>
      <c r="C2613" s="22">
        <v>1</v>
      </c>
      <c r="D2613" s="5" t="str">
        <f>_xlfn.XLOOKUP(R2613,OP!C:C,OP!B:B,,0,1)</f>
        <v>RJ</v>
      </c>
      <c r="E2613" s="23"/>
      <c r="M2613" s="26"/>
      <c r="N2613" s="27"/>
      <c r="O2613" s="28" t="str">
        <f t="shared" si="648"/>
        <v>00000002613</v>
      </c>
      <c r="R2613" s="27" t="s">
        <v>193</v>
      </c>
      <c r="S2613" s="30" t="str">
        <f>_xlfn.IFNA(VLOOKUP(_xlfn.CONCAT(D2613," - ",R2613),OP!A:D,4,0),"-------------------------------------------NAO DISPONIVEL-------------------------------------------")</f>
        <v>FETRANSPOR</v>
      </c>
      <c r="T2613" s="31"/>
      <c r="U2613" s="32"/>
      <c r="V2613" s="31"/>
      <c r="W2613" s="33">
        <f t="shared" si="649"/>
        <v>0</v>
      </c>
      <c r="X2613" s="34">
        <f t="shared" si="650"/>
        <v>0</v>
      </c>
      <c r="Y2613" s="33">
        <f t="shared" si="651"/>
        <v>0</v>
      </c>
      <c r="Z2613" s="33">
        <f t="shared" si="652"/>
        <v>0</v>
      </c>
      <c r="AA2613" s="35">
        <f t="shared" si="653"/>
        <v>0</v>
      </c>
      <c r="AB2613" s="36">
        <f t="shared" si="654"/>
        <v>0</v>
      </c>
      <c r="AC2613" s="37">
        <f t="shared" si="655"/>
        <v>0</v>
      </c>
      <c r="AD2613" s="38"/>
      <c r="AE2613" s="38"/>
      <c r="AF2613" s="39">
        <f t="shared" si="656"/>
        <v>0</v>
      </c>
      <c r="AG2613" s="40"/>
      <c r="AH2613" s="41">
        <f t="shared" si="657"/>
        <v>0</v>
      </c>
      <c r="AI2613" s="42">
        <f t="shared" si="658"/>
        <v>0</v>
      </c>
      <c r="AJ2613" s="43">
        <f t="shared" si="659"/>
        <v>0</v>
      </c>
      <c r="AK2613" s="5" t="str">
        <f>_xlfn.IFNA(VLOOKUP(_xlfn.CONCAT(D2613," - ",S2613),OP!E:F,2,0),"-------------------------------------------NAO DISPONIVEL-------------------------------------------")</f>
        <v>C - RIOCARD</v>
      </c>
      <c r="AL2613" s="7" t="str">
        <f t="shared" si="645"/>
        <v>1 - -------------------------------------------NAO DISPONIVEL------------------------------------------- - 00000002613 - FETRANSPOR</v>
      </c>
      <c r="AM2613" s="7" t="str">
        <f t="shared" si="646"/>
        <v>-------------------------------------------NAO DISPONIVEL-------------------------------------------</v>
      </c>
      <c r="AN2613" s="44" cm="1">
        <f t="array" ref="AN2613">_xlfn.IFS(AJ2613=0,0,AQ2613="INATIVO",2,AQ2613="SEM CADASTRO",4,AQ2613="CPF ATIVO EM OUTRO COMPRADOR",5,AQ2613="NOVO/SEM CARTAO",6,AND(AJ2613&gt;0,AQ2613,""),8)</f>
        <v>0</v>
      </c>
      <c r="AO2613" s="45">
        <f t="shared" si="660"/>
        <v>-10</v>
      </c>
    </row>
    <row r="2614" spans="1:41" x14ac:dyDescent="0.4">
      <c r="A2614" s="21" t="str">
        <f t="shared" si="647"/>
        <v>-------------------------------------------NAO DISPONIVEL-------------------------------------------</v>
      </c>
      <c r="B2614" s="5" t="str">
        <f>_xlfn.IFNA(VLOOKUP(A2614,CNPJ!E:F,2,0),"-------------------------------------------NAO DISPONIVEL-------------------------------------------")</f>
        <v>-------------------------------------------NAO DISPONIVEL-------------------------------------------</v>
      </c>
      <c r="C2614" s="22">
        <v>1</v>
      </c>
      <c r="D2614" s="5" t="str">
        <f>_xlfn.XLOOKUP(R2614,OP!C:C,OP!B:B,,0,1)</f>
        <v>RJ</v>
      </c>
      <c r="E2614" s="23"/>
      <c r="M2614" s="26"/>
      <c r="N2614" s="27"/>
      <c r="O2614" s="28" t="str">
        <f t="shared" si="648"/>
        <v>00000002614</v>
      </c>
      <c r="R2614" s="27" t="s">
        <v>193</v>
      </c>
      <c r="S2614" s="30" t="str">
        <f>_xlfn.IFNA(VLOOKUP(_xlfn.CONCAT(D2614," - ",R2614),OP!A:D,4,0),"-------------------------------------------NAO DISPONIVEL-------------------------------------------")</f>
        <v>FETRANSPOR</v>
      </c>
      <c r="T2614" s="31"/>
      <c r="U2614" s="32"/>
      <c r="V2614" s="31"/>
      <c r="W2614" s="33">
        <f t="shared" si="649"/>
        <v>0</v>
      </c>
      <c r="X2614" s="34">
        <f t="shared" si="650"/>
        <v>0</v>
      </c>
      <c r="Y2614" s="33">
        <f t="shared" si="651"/>
        <v>0</v>
      </c>
      <c r="Z2614" s="33">
        <f t="shared" si="652"/>
        <v>0</v>
      </c>
      <c r="AA2614" s="35">
        <f t="shared" si="653"/>
        <v>0</v>
      </c>
      <c r="AB2614" s="36">
        <f t="shared" si="654"/>
        <v>0</v>
      </c>
      <c r="AC2614" s="37">
        <f t="shared" si="655"/>
        <v>0</v>
      </c>
      <c r="AD2614" s="38"/>
      <c r="AE2614" s="38"/>
      <c r="AF2614" s="39">
        <f t="shared" si="656"/>
        <v>0</v>
      </c>
      <c r="AG2614" s="40"/>
      <c r="AH2614" s="41">
        <f t="shared" si="657"/>
        <v>0</v>
      </c>
      <c r="AI2614" s="42">
        <f t="shared" si="658"/>
        <v>0</v>
      </c>
      <c r="AJ2614" s="43">
        <f t="shared" si="659"/>
        <v>0</v>
      </c>
      <c r="AK2614" s="5" t="str">
        <f>_xlfn.IFNA(VLOOKUP(_xlfn.CONCAT(D2614," - ",S2614),OP!E:F,2,0),"-------------------------------------------NAO DISPONIVEL-------------------------------------------")</f>
        <v>C - RIOCARD</v>
      </c>
      <c r="AL2614" s="7" t="str">
        <f t="shared" si="645"/>
        <v>1 - -------------------------------------------NAO DISPONIVEL------------------------------------------- - 00000002614 - FETRANSPOR</v>
      </c>
      <c r="AM2614" s="7" t="str">
        <f t="shared" si="646"/>
        <v>-------------------------------------------NAO DISPONIVEL-------------------------------------------</v>
      </c>
      <c r="AN2614" s="44" cm="1">
        <f t="array" ref="AN2614">_xlfn.IFS(AJ2614=0,0,AQ2614="INATIVO",2,AQ2614="SEM CADASTRO",4,AQ2614="CPF ATIVO EM OUTRO COMPRADOR",5,AQ2614="NOVO/SEM CARTAO",6,AND(AJ2614&gt;0,AQ2614,""),8)</f>
        <v>0</v>
      </c>
      <c r="AO2614" s="45">
        <f t="shared" si="660"/>
        <v>-10</v>
      </c>
    </row>
    <row r="2615" spans="1:41" x14ac:dyDescent="0.4">
      <c r="A2615" s="21" t="str">
        <f t="shared" si="647"/>
        <v>-------------------------------------------NAO DISPONIVEL-------------------------------------------</v>
      </c>
      <c r="B2615" s="5" t="str">
        <f>_xlfn.IFNA(VLOOKUP(A2615,CNPJ!E:F,2,0),"-------------------------------------------NAO DISPONIVEL-------------------------------------------")</f>
        <v>-------------------------------------------NAO DISPONIVEL-------------------------------------------</v>
      </c>
      <c r="C2615" s="22">
        <v>1</v>
      </c>
      <c r="D2615" s="5" t="str">
        <f>_xlfn.XLOOKUP(R2615,OP!C:C,OP!B:B,,0,1)</f>
        <v>RJ</v>
      </c>
      <c r="E2615" s="23"/>
      <c r="M2615" s="26"/>
      <c r="N2615" s="27"/>
      <c r="O2615" s="28" t="str">
        <f t="shared" si="648"/>
        <v>00000002615</v>
      </c>
      <c r="R2615" s="27" t="s">
        <v>193</v>
      </c>
      <c r="S2615" s="30" t="str">
        <f>_xlfn.IFNA(VLOOKUP(_xlfn.CONCAT(D2615," - ",R2615),OP!A:D,4,0),"-------------------------------------------NAO DISPONIVEL-------------------------------------------")</f>
        <v>FETRANSPOR</v>
      </c>
      <c r="T2615" s="31"/>
      <c r="U2615" s="32"/>
      <c r="V2615" s="31"/>
      <c r="W2615" s="33">
        <f t="shared" si="649"/>
        <v>0</v>
      </c>
      <c r="X2615" s="34">
        <f t="shared" si="650"/>
        <v>0</v>
      </c>
      <c r="Y2615" s="33">
        <f t="shared" si="651"/>
        <v>0</v>
      </c>
      <c r="Z2615" s="33">
        <f t="shared" si="652"/>
        <v>0</v>
      </c>
      <c r="AA2615" s="35">
        <f t="shared" si="653"/>
        <v>0</v>
      </c>
      <c r="AB2615" s="36">
        <f t="shared" si="654"/>
        <v>0</v>
      </c>
      <c r="AC2615" s="37">
        <f t="shared" si="655"/>
        <v>0</v>
      </c>
      <c r="AD2615" s="38"/>
      <c r="AE2615" s="38"/>
      <c r="AF2615" s="39">
        <f t="shared" si="656"/>
        <v>0</v>
      </c>
      <c r="AG2615" s="40"/>
      <c r="AH2615" s="41">
        <f t="shared" si="657"/>
        <v>0</v>
      </c>
      <c r="AI2615" s="42">
        <f t="shared" si="658"/>
        <v>0</v>
      </c>
      <c r="AJ2615" s="43">
        <f t="shared" si="659"/>
        <v>0</v>
      </c>
      <c r="AK2615" s="5" t="str">
        <f>_xlfn.IFNA(VLOOKUP(_xlfn.CONCAT(D2615," - ",S2615),OP!E:F,2,0),"-------------------------------------------NAO DISPONIVEL-------------------------------------------")</f>
        <v>C - RIOCARD</v>
      </c>
      <c r="AL2615" s="7" t="str">
        <f t="shared" si="645"/>
        <v>1 - -------------------------------------------NAO DISPONIVEL------------------------------------------- - 00000002615 - FETRANSPOR</v>
      </c>
      <c r="AM2615" s="7" t="str">
        <f t="shared" si="646"/>
        <v>-------------------------------------------NAO DISPONIVEL-------------------------------------------</v>
      </c>
      <c r="AN2615" s="44" cm="1">
        <f t="array" ref="AN2615">_xlfn.IFS(AJ2615=0,0,AQ2615="INATIVO",2,AQ2615="SEM CADASTRO",4,AQ2615="CPF ATIVO EM OUTRO COMPRADOR",5,AQ2615="NOVO/SEM CARTAO",6,AND(AJ2615&gt;0,AQ2615,""),8)</f>
        <v>0</v>
      </c>
      <c r="AO2615" s="45">
        <f t="shared" si="660"/>
        <v>-10</v>
      </c>
    </row>
    <row r="2616" spans="1:41" x14ac:dyDescent="0.4">
      <c r="A2616" s="21" t="str">
        <f t="shared" si="647"/>
        <v>-------------------------------------------NAO DISPONIVEL-------------------------------------------</v>
      </c>
      <c r="B2616" s="5" t="str">
        <f>_xlfn.IFNA(VLOOKUP(A2616,CNPJ!E:F,2,0),"-------------------------------------------NAO DISPONIVEL-------------------------------------------")</f>
        <v>-------------------------------------------NAO DISPONIVEL-------------------------------------------</v>
      </c>
      <c r="C2616" s="22">
        <v>1</v>
      </c>
      <c r="D2616" s="5" t="str">
        <f>_xlfn.XLOOKUP(R2616,OP!C:C,OP!B:B,,0,1)</f>
        <v>RJ</v>
      </c>
      <c r="E2616" s="23"/>
      <c r="M2616" s="26"/>
      <c r="N2616" s="27"/>
      <c r="O2616" s="28" t="str">
        <f t="shared" si="648"/>
        <v>00000002616</v>
      </c>
      <c r="R2616" s="27" t="s">
        <v>193</v>
      </c>
      <c r="S2616" s="30" t="str">
        <f>_xlfn.IFNA(VLOOKUP(_xlfn.CONCAT(D2616," - ",R2616),OP!A:D,4,0),"-------------------------------------------NAO DISPONIVEL-------------------------------------------")</f>
        <v>FETRANSPOR</v>
      </c>
      <c r="T2616" s="31"/>
      <c r="U2616" s="32"/>
      <c r="V2616" s="31"/>
      <c r="W2616" s="33">
        <f t="shared" si="649"/>
        <v>0</v>
      </c>
      <c r="X2616" s="34">
        <f t="shared" si="650"/>
        <v>0</v>
      </c>
      <c r="Y2616" s="33">
        <f t="shared" si="651"/>
        <v>0</v>
      </c>
      <c r="Z2616" s="33">
        <f t="shared" si="652"/>
        <v>0</v>
      </c>
      <c r="AA2616" s="35">
        <f t="shared" si="653"/>
        <v>0</v>
      </c>
      <c r="AB2616" s="36">
        <f t="shared" si="654"/>
        <v>0</v>
      </c>
      <c r="AC2616" s="37">
        <f t="shared" si="655"/>
        <v>0</v>
      </c>
      <c r="AD2616" s="38"/>
      <c r="AE2616" s="38"/>
      <c r="AF2616" s="39">
        <f t="shared" si="656"/>
        <v>0</v>
      </c>
      <c r="AG2616" s="40"/>
      <c r="AH2616" s="41">
        <f t="shared" si="657"/>
        <v>0</v>
      </c>
      <c r="AI2616" s="42">
        <f t="shared" si="658"/>
        <v>0</v>
      </c>
      <c r="AJ2616" s="43">
        <f t="shared" si="659"/>
        <v>0</v>
      </c>
      <c r="AK2616" s="5" t="str">
        <f>_xlfn.IFNA(VLOOKUP(_xlfn.CONCAT(D2616," - ",S2616),OP!E:F,2,0),"-------------------------------------------NAO DISPONIVEL-------------------------------------------")</f>
        <v>C - RIOCARD</v>
      </c>
      <c r="AL2616" s="7" t="str">
        <f t="shared" si="645"/>
        <v>1 - -------------------------------------------NAO DISPONIVEL------------------------------------------- - 00000002616 - FETRANSPOR</v>
      </c>
      <c r="AM2616" s="7" t="str">
        <f t="shared" si="646"/>
        <v>-------------------------------------------NAO DISPONIVEL-------------------------------------------</v>
      </c>
      <c r="AN2616" s="44" cm="1">
        <f t="array" ref="AN2616">_xlfn.IFS(AJ2616=0,0,AQ2616="INATIVO",2,AQ2616="SEM CADASTRO",4,AQ2616="CPF ATIVO EM OUTRO COMPRADOR",5,AQ2616="NOVO/SEM CARTAO",6,AND(AJ2616&gt;0,AQ2616,""),8)</f>
        <v>0</v>
      </c>
      <c r="AO2616" s="45">
        <f t="shared" si="660"/>
        <v>-10</v>
      </c>
    </row>
    <row r="2617" spans="1:41" x14ac:dyDescent="0.4">
      <c r="A2617" s="21" t="str">
        <f t="shared" si="647"/>
        <v>-------------------------------------------NAO DISPONIVEL-------------------------------------------</v>
      </c>
      <c r="B2617" s="5" t="str">
        <f>_xlfn.IFNA(VLOOKUP(A2617,CNPJ!E:F,2,0),"-------------------------------------------NAO DISPONIVEL-------------------------------------------")</f>
        <v>-------------------------------------------NAO DISPONIVEL-------------------------------------------</v>
      </c>
      <c r="C2617" s="22">
        <v>1</v>
      </c>
      <c r="D2617" s="5" t="str">
        <f>_xlfn.XLOOKUP(R2617,OP!C:C,OP!B:B,,0,1)</f>
        <v>RJ</v>
      </c>
      <c r="E2617" s="23"/>
      <c r="M2617" s="26"/>
      <c r="N2617" s="27"/>
      <c r="O2617" s="28" t="str">
        <f t="shared" si="648"/>
        <v>00000002617</v>
      </c>
      <c r="R2617" s="27" t="s">
        <v>193</v>
      </c>
      <c r="S2617" s="30" t="str">
        <f>_xlfn.IFNA(VLOOKUP(_xlfn.CONCAT(D2617," - ",R2617),OP!A:D,4,0),"-------------------------------------------NAO DISPONIVEL-------------------------------------------")</f>
        <v>FETRANSPOR</v>
      </c>
      <c r="T2617" s="31"/>
      <c r="U2617" s="32"/>
      <c r="V2617" s="31"/>
      <c r="W2617" s="33">
        <f t="shared" si="649"/>
        <v>0</v>
      </c>
      <c r="X2617" s="34">
        <f t="shared" si="650"/>
        <v>0</v>
      </c>
      <c r="Y2617" s="33">
        <f t="shared" si="651"/>
        <v>0</v>
      </c>
      <c r="Z2617" s="33">
        <f t="shared" si="652"/>
        <v>0</v>
      </c>
      <c r="AA2617" s="35">
        <f t="shared" si="653"/>
        <v>0</v>
      </c>
      <c r="AB2617" s="36">
        <f t="shared" si="654"/>
        <v>0</v>
      </c>
      <c r="AC2617" s="37">
        <f t="shared" si="655"/>
        <v>0</v>
      </c>
      <c r="AD2617" s="38"/>
      <c r="AE2617" s="38"/>
      <c r="AF2617" s="39">
        <f t="shared" si="656"/>
        <v>0</v>
      </c>
      <c r="AG2617" s="40"/>
      <c r="AH2617" s="41">
        <f t="shared" si="657"/>
        <v>0</v>
      </c>
      <c r="AI2617" s="42">
        <f t="shared" si="658"/>
        <v>0</v>
      </c>
      <c r="AJ2617" s="43">
        <f t="shared" si="659"/>
        <v>0</v>
      </c>
      <c r="AK2617" s="5" t="str">
        <f>_xlfn.IFNA(VLOOKUP(_xlfn.CONCAT(D2617," - ",S2617),OP!E:F,2,0),"-------------------------------------------NAO DISPONIVEL-------------------------------------------")</f>
        <v>C - RIOCARD</v>
      </c>
      <c r="AL2617" s="7" t="str">
        <f t="shared" si="645"/>
        <v>1 - -------------------------------------------NAO DISPONIVEL------------------------------------------- - 00000002617 - FETRANSPOR</v>
      </c>
      <c r="AM2617" s="7" t="str">
        <f t="shared" si="646"/>
        <v>-------------------------------------------NAO DISPONIVEL-------------------------------------------</v>
      </c>
      <c r="AN2617" s="44" cm="1">
        <f t="array" ref="AN2617">_xlfn.IFS(AJ2617=0,0,AQ2617="INATIVO",2,AQ2617="SEM CADASTRO",4,AQ2617="CPF ATIVO EM OUTRO COMPRADOR",5,AQ2617="NOVO/SEM CARTAO",6,AND(AJ2617&gt;0,AQ2617,""),8)</f>
        <v>0</v>
      </c>
      <c r="AO2617" s="45">
        <f t="shared" si="660"/>
        <v>-10</v>
      </c>
    </row>
    <row r="2618" spans="1:41" x14ac:dyDescent="0.4">
      <c r="A2618" s="21" t="str">
        <f t="shared" si="647"/>
        <v>-------------------------------------------NAO DISPONIVEL-------------------------------------------</v>
      </c>
      <c r="B2618" s="5" t="str">
        <f>_xlfn.IFNA(VLOOKUP(A2618,CNPJ!E:F,2,0),"-------------------------------------------NAO DISPONIVEL-------------------------------------------")</f>
        <v>-------------------------------------------NAO DISPONIVEL-------------------------------------------</v>
      </c>
      <c r="C2618" s="22">
        <v>1</v>
      </c>
      <c r="D2618" s="5" t="str">
        <f>_xlfn.XLOOKUP(R2618,OP!C:C,OP!B:B,,0,1)</f>
        <v>RJ</v>
      </c>
      <c r="E2618" s="23"/>
      <c r="M2618" s="26"/>
      <c r="N2618" s="27"/>
      <c r="O2618" s="28" t="str">
        <f t="shared" si="648"/>
        <v>00000002618</v>
      </c>
      <c r="R2618" s="27" t="s">
        <v>193</v>
      </c>
      <c r="S2618" s="30" t="str">
        <f>_xlfn.IFNA(VLOOKUP(_xlfn.CONCAT(D2618," - ",R2618),OP!A:D,4,0),"-------------------------------------------NAO DISPONIVEL-------------------------------------------")</f>
        <v>FETRANSPOR</v>
      </c>
      <c r="T2618" s="31"/>
      <c r="U2618" s="32"/>
      <c r="V2618" s="31"/>
      <c r="W2618" s="33">
        <f t="shared" si="649"/>
        <v>0</v>
      </c>
      <c r="X2618" s="34">
        <f t="shared" si="650"/>
        <v>0</v>
      </c>
      <c r="Y2618" s="33">
        <f t="shared" si="651"/>
        <v>0</v>
      </c>
      <c r="Z2618" s="33">
        <f t="shared" si="652"/>
        <v>0</v>
      </c>
      <c r="AA2618" s="35">
        <f t="shared" si="653"/>
        <v>0</v>
      </c>
      <c r="AB2618" s="36">
        <f t="shared" si="654"/>
        <v>0</v>
      </c>
      <c r="AC2618" s="37">
        <f t="shared" si="655"/>
        <v>0</v>
      </c>
      <c r="AD2618" s="38"/>
      <c r="AE2618" s="38"/>
      <c r="AF2618" s="39">
        <f t="shared" si="656"/>
        <v>0</v>
      </c>
      <c r="AG2618" s="40"/>
      <c r="AH2618" s="41">
        <f t="shared" si="657"/>
        <v>0</v>
      </c>
      <c r="AI2618" s="42">
        <f t="shared" si="658"/>
        <v>0</v>
      </c>
      <c r="AJ2618" s="43">
        <f t="shared" si="659"/>
        <v>0</v>
      </c>
      <c r="AK2618" s="5" t="str">
        <f>_xlfn.IFNA(VLOOKUP(_xlfn.CONCAT(D2618," - ",S2618),OP!E:F,2,0),"-------------------------------------------NAO DISPONIVEL-------------------------------------------")</f>
        <v>C - RIOCARD</v>
      </c>
      <c r="AL2618" s="7" t="str">
        <f t="shared" si="645"/>
        <v>1 - -------------------------------------------NAO DISPONIVEL------------------------------------------- - 00000002618 - FETRANSPOR</v>
      </c>
      <c r="AM2618" s="7" t="str">
        <f t="shared" si="646"/>
        <v>-------------------------------------------NAO DISPONIVEL-------------------------------------------</v>
      </c>
      <c r="AN2618" s="44" cm="1">
        <f t="array" ref="AN2618">_xlfn.IFS(AJ2618=0,0,AQ2618="INATIVO",2,AQ2618="SEM CADASTRO",4,AQ2618="CPF ATIVO EM OUTRO COMPRADOR",5,AQ2618="NOVO/SEM CARTAO",6,AND(AJ2618&gt;0,AQ2618,""),8)</f>
        <v>0</v>
      </c>
      <c r="AO2618" s="45">
        <f t="shared" si="660"/>
        <v>-10</v>
      </c>
    </row>
    <row r="2619" spans="1:41" x14ac:dyDescent="0.4">
      <c r="A2619" s="21" t="str">
        <f t="shared" si="647"/>
        <v>-------------------------------------------NAO DISPONIVEL-------------------------------------------</v>
      </c>
      <c r="B2619" s="5" t="str">
        <f>_xlfn.IFNA(VLOOKUP(A2619,CNPJ!E:F,2,0),"-------------------------------------------NAO DISPONIVEL-------------------------------------------")</f>
        <v>-------------------------------------------NAO DISPONIVEL-------------------------------------------</v>
      </c>
      <c r="C2619" s="22">
        <v>1</v>
      </c>
      <c r="D2619" s="5" t="str">
        <f>_xlfn.XLOOKUP(R2619,OP!C:C,OP!B:B,,0,1)</f>
        <v>RJ</v>
      </c>
      <c r="E2619" s="23"/>
      <c r="M2619" s="26"/>
      <c r="N2619" s="27"/>
      <c r="O2619" s="28" t="str">
        <f t="shared" si="648"/>
        <v>00000002619</v>
      </c>
      <c r="R2619" s="27" t="s">
        <v>193</v>
      </c>
      <c r="S2619" s="30" t="str">
        <f>_xlfn.IFNA(VLOOKUP(_xlfn.CONCAT(D2619," - ",R2619),OP!A:D,4,0),"-------------------------------------------NAO DISPONIVEL-------------------------------------------")</f>
        <v>FETRANSPOR</v>
      </c>
      <c r="T2619" s="31"/>
      <c r="U2619" s="32"/>
      <c r="V2619" s="31"/>
      <c r="W2619" s="33">
        <f t="shared" si="649"/>
        <v>0</v>
      </c>
      <c r="X2619" s="34">
        <f t="shared" si="650"/>
        <v>0</v>
      </c>
      <c r="Y2619" s="33">
        <f t="shared" si="651"/>
        <v>0</v>
      </c>
      <c r="Z2619" s="33">
        <f t="shared" si="652"/>
        <v>0</v>
      </c>
      <c r="AA2619" s="35">
        <f t="shared" si="653"/>
        <v>0</v>
      </c>
      <c r="AB2619" s="36">
        <f t="shared" si="654"/>
        <v>0</v>
      </c>
      <c r="AC2619" s="37">
        <f t="shared" si="655"/>
        <v>0</v>
      </c>
      <c r="AD2619" s="38"/>
      <c r="AE2619" s="38"/>
      <c r="AF2619" s="39">
        <f t="shared" si="656"/>
        <v>0</v>
      </c>
      <c r="AG2619" s="40"/>
      <c r="AH2619" s="41">
        <f t="shared" si="657"/>
        <v>0</v>
      </c>
      <c r="AI2619" s="42">
        <f t="shared" si="658"/>
        <v>0</v>
      </c>
      <c r="AJ2619" s="43">
        <f t="shared" si="659"/>
        <v>0</v>
      </c>
      <c r="AK2619" s="5" t="str">
        <f>_xlfn.IFNA(VLOOKUP(_xlfn.CONCAT(D2619," - ",S2619),OP!E:F,2,0),"-------------------------------------------NAO DISPONIVEL-------------------------------------------")</f>
        <v>C - RIOCARD</v>
      </c>
      <c r="AL2619" s="7" t="str">
        <f t="shared" si="645"/>
        <v>1 - -------------------------------------------NAO DISPONIVEL------------------------------------------- - 00000002619 - FETRANSPOR</v>
      </c>
      <c r="AM2619" s="7" t="str">
        <f t="shared" si="646"/>
        <v>-------------------------------------------NAO DISPONIVEL-------------------------------------------</v>
      </c>
      <c r="AN2619" s="44" cm="1">
        <f t="array" ref="AN2619">_xlfn.IFS(AJ2619=0,0,AQ2619="INATIVO",2,AQ2619="SEM CADASTRO",4,AQ2619="CPF ATIVO EM OUTRO COMPRADOR",5,AQ2619="NOVO/SEM CARTAO",6,AND(AJ2619&gt;0,AQ2619,""),8)</f>
        <v>0</v>
      </c>
      <c r="AO2619" s="45">
        <f t="shared" si="660"/>
        <v>-10</v>
      </c>
    </row>
    <row r="2620" spans="1:41" x14ac:dyDescent="0.4">
      <c r="A2620" s="21" t="str">
        <f t="shared" si="647"/>
        <v>-------------------------------------------NAO DISPONIVEL-------------------------------------------</v>
      </c>
      <c r="B2620" s="5" t="str">
        <f>_xlfn.IFNA(VLOOKUP(A2620,CNPJ!E:F,2,0),"-------------------------------------------NAO DISPONIVEL-------------------------------------------")</f>
        <v>-------------------------------------------NAO DISPONIVEL-------------------------------------------</v>
      </c>
      <c r="C2620" s="22">
        <v>1</v>
      </c>
      <c r="D2620" s="5" t="str">
        <f>_xlfn.XLOOKUP(R2620,OP!C:C,OP!B:B,,0,1)</f>
        <v>RJ</v>
      </c>
      <c r="E2620" s="23"/>
      <c r="M2620" s="26"/>
      <c r="N2620" s="27"/>
      <c r="O2620" s="28" t="str">
        <f t="shared" si="648"/>
        <v>00000002620</v>
      </c>
      <c r="R2620" s="27" t="s">
        <v>193</v>
      </c>
      <c r="S2620" s="30" t="str">
        <f>_xlfn.IFNA(VLOOKUP(_xlfn.CONCAT(D2620," - ",R2620),OP!A:D,4,0),"-------------------------------------------NAO DISPONIVEL-------------------------------------------")</f>
        <v>FETRANSPOR</v>
      </c>
      <c r="T2620" s="31"/>
      <c r="U2620" s="32"/>
      <c r="V2620" s="31"/>
      <c r="W2620" s="33">
        <f t="shared" si="649"/>
        <v>0</v>
      </c>
      <c r="X2620" s="34">
        <f t="shared" si="650"/>
        <v>0</v>
      </c>
      <c r="Y2620" s="33">
        <f t="shared" si="651"/>
        <v>0</v>
      </c>
      <c r="Z2620" s="33">
        <f t="shared" si="652"/>
        <v>0</v>
      </c>
      <c r="AA2620" s="35">
        <f t="shared" si="653"/>
        <v>0</v>
      </c>
      <c r="AB2620" s="36">
        <f t="shared" si="654"/>
        <v>0</v>
      </c>
      <c r="AC2620" s="37">
        <f t="shared" si="655"/>
        <v>0</v>
      </c>
      <c r="AD2620" s="38"/>
      <c r="AE2620" s="38"/>
      <c r="AF2620" s="39">
        <f t="shared" si="656"/>
        <v>0</v>
      </c>
      <c r="AG2620" s="40"/>
      <c r="AH2620" s="41">
        <f t="shared" si="657"/>
        <v>0</v>
      </c>
      <c r="AI2620" s="42">
        <f t="shared" si="658"/>
        <v>0</v>
      </c>
      <c r="AJ2620" s="43">
        <f t="shared" si="659"/>
        <v>0</v>
      </c>
      <c r="AK2620" s="5" t="str">
        <f>_xlfn.IFNA(VLOOKUP(_xlfn.CONCAT(D2620," - ",S2620),OP!E:F,2,0),"-------------------------------------------NAO DISPONIVEL-------------------------------------------")</f>
        <v>C - RIOCARD</v>
      </c>
      <c r="AL2620" s="7" t="str">
        <f t="shared" si="645"/>
        <v>1 - -------------------------------------------NAO DISPONIVEL------------------------------------------- - 00000002620 - FETRANSPOR</v>
      </c>
      <c r="AM2620" s="7" t="str">
        <f t="shared" si="646"/>
        <v>-------------------------------------------NAO DISPONIVEL-------------------------------------------</v>
      </c>
      <c r="AN2620" s="44" cm="1">
        <f t="array" ref="AN2620">_xlfn.IFS(AJ2620=0,0,AQ2620="INATIVO",2,AQ2620="SEM CADASTRO",4,AQ2620="CPF ATIVO EM OUTRO COMPRADOR",5,AQ2620="NOVO/SEM CARTAO",6,AND(AJ2620&gt;0,AQ2620,""),8)</f>
        <v>0</v>
      </c>
      <c r="AO2620" s="45">
        <f t="shared" si="660"/>
        <v>-10</v>
      </c>
    </row>
    <row r="2621" spans="1:41" x14ac:dyDescent="0.4">
      <c r="A2621" s="21" t="str">
        <f t="shared" si="647"/>
        <v>-------------------------------------------NAO DISPONIVEL-------------------------------------------</v>
      </c>
      <c r="B2621" s="5" t="str">
        <f>_xlfn.IFNA(VLOOKUP(A2621,CNPJ!E:F,2,0),"-------------------------------------------NAO DISPONIVEL-------------------------------------------")</f>
        <v>-------------------------------------------NAO DISPONIVEL-------------------------------------------</v>
      </c>
      <c r="C2621" s="22">
        <v>1</v>
      </c>
      <c r="D2621" s="5" t="str">
        <f>_xlfn.XLOOKUP(R2621,OP!C:C,OP!B:B,,0,1)</f>
        <v>RJ</v>
      </c>
      <c r="E2621" s="23"/>
      <c r="M2621" s="26"/>
      <c r="N2621" s="27"/>
      <c r="O2621" s="28" t="str">
        <f t="shared" si="648"/>
        <v>00000002621</v>
      </c>
      <c r="R2621" s="27" t="s">
        <v>193</v>
      </c>
      <c r="S2621" s="30" t="str">
        <f>_xlfn.IFNA(VLOOKUP(_xlfn.CONCAT(D2621," - ",R2621),OP!A:D,4,0),"-------------------------------------------NAO DISPONIVEL-------------------------------------------")</f>
        <v>FETRANSPOR</v>
      </c>
      <c r="T2621" s="31"/>
      <c r="U2621" s="32"/>
      <c r="V2621" s="31"/>
      <c r="W2621" s="33">
        <f t="shared" si="649"/>
        <v>0</v>
      </c>
      <c r="X2621" s="34">
        <f t="shared" si="650"/>
        <v>0</v>
      </c>
      <c r="Y2621" s="33">
        <f t="shared" si="651"/>
        <v>0</v>
      </c>
      <c r="Z2621" s="33">
        <f t="shared" si="652"/>
        <v>0</v>
      </c>
      <c r="AA2621" s="35">
        <f t="shared" si="653"/>
        <v>0</v>
      </c>
      <c r="AB2621" s="36">
        <f t="shared" si="654"/>
        <v>0</v>
      </c>
      <c r="AC2621" s="37">
        <f t="shared" si="655"/>
        <v>0</v>
      </c>
      <c r="AD2621" s="38"/>
      <c r="AE2621" s="38"/>
      <c r="AF2621" s="39">
        <f t="shared" si="656"/>
        <v>0</v>
      </c>
      <c r="AG2621" s="40"/>
      <c r="AH2621" s="41">
        <f t="shared" si="657"/>
        <v>0</v>
      </c>
      <c r="AI2621" s="42">
        <f t="shared" si="658"/>
        <v>0</v>
      </c>
      <c r="AJ2621" s="43">
        <f t="shared" si="659"/>
        <v>0</v>
      </c>
      <c r="AK2621" s="5" t="str">
        <f>_xlfn.IFNA(VLOOKUP(_xlfn.CONCAT(D2621," - ",S2621),OP!E:F,2,0),"-------------------------------------------NAO DISPONIVEL-------------------------------------------")</f>
        <v>C - RIOCARD</v>
      </c>
      <c r="AL2621" s="7" t="str">
        <f t="shared" si="645"/>
        <v>1 - -------------------------------------------NAO DISPONIVEL------------------------------------------- - 00000002621 - FETRANSPOR</v>
      </c>
      <c r="AM2621" s="7" t="str">
        <f t="shared" si="646"/>
        <v>-------------------------------------------NAO DISPONIVEL-------------------------------------------</v>
      </c>
      <c r="AN2621" s="44" cm="1">
        <f t="array" ref="AN2621">_xlfn.IFS(AJ2621=0,0,AQ2621="INATIVO",2,AQ2621="SEM CADASTRO",4,AQ2621="CPF ATIVO EM OUTRO COMPRADOR",5,AQ2621="NOVO/SEM CARTAO",6,AND(AJ2621&gt;0,AQ2621,""),8)</f>
        <v>0</v>
      </c>
      <c r="AO2621" s="45">
        <f t="shared" si="660"/>
        <v>-10</v>
      </c>
    </row>
    <row r="2622" spans="1:41" x14ac:dyDescent="0.4">
      <c r="A2622" s="21" t="str">
        <f t="shared" si="647"/>
        <v>-------------------------------------------NAO DISPONIVEL-------------------------------------------</v>
      </c>
      <c r="B2622" s="5" t="str">
        <f>_xlfn.IFNA(VLOOKUP(A2622,CNPJ!E:F,2,0),"-------------------------------------------NAO DISPONIVEL-------------------------------------------")</f>
        <v>-------------------------------------------NAO DISPONIVEL-------------------------------------------</v>
      </c>
      <c r="C2622" s="22">
        <v>1</v>
      </c>
      <c r="D2622" s="5" t="str">
        <f>_xlfn.XLOOKUP(R2622,OP!C:C,OP!B:B,,0,1)</f>
        <v>RJ</v>
      </c>
      <c r="E2622" s="23"/>
      <c r="M2622" s="26"/>
      <c r="N2622" s="27"/>
      <c r="O2622" s="28" t="str">
        <f t="shared" si="648"/>
        <v>00000002622</v>
      </c>
      <c r="R2622" s="27" t="s">
        <v>193</v>
      </c>
      <c r="S2622" s="30" t="str">
        <f>_xlfn.IFNA(VLOOKUP(_xlfn.CONCAT(D2622," - ",R2622),OP!A:D,4,0),"-------------------------------------------NAO DISPONIVEL-------------------------------------------")</f>
        <v>FETRANSPOR</v>
      </c>
      <c r="T2622" s="31"/>
      <c r="U2622" s="32"/>
      <c r="V2622" s="31"/>
      <c r="W2622" s="33">
        <f t="shared" si="649"/>
        <v>0</v>
      </c>
      <c r="X2622" s="34">
        <f t="shared" si="650"/>
        <v>0</v>
      </c>
      <c r="Y2622" s="33">
        <f t="shared" si="651"/>
        <v>0</v>
      </c>
      <c r="Z2622" s="33">
        <f t="shared" si="652"/>
        <v>0</v>
      </c>
      <c r="AA2622" s="35">
        <f t="shared" si="653"/>
        <v>0</v>
      </c>
      <c r="AB2622" s="36">
        <f t="shared" si="654"/>
        <v>0</v>
      </c>
      <c r="AC2622" s="37">
        <f t="shared" si="655"/>
        <v>0</v>
      </c>
      <c r="AD2622" s="38"/>
      <c r="AE2622" s="38"/>
      <c r="AF2622" s="39">
        <f t="shared" si="656"/>
        <v>0</v>
      </c>
      <c r="AG2622" s="40"/>
      <c r="AH2622" s="41">
        <f t="shared" si="657"/>
        <v>0</v>
      </c>
      <c r="AI2622" s="42">
        <f t="shared" si="658"/>
        <v>0</v>
      </c>
      <c r="AJ2622" s="43">
        <f t="shared" si="659"/>
        <v>0</v>
      </c>
      <c r="AK2622" s="5" t="str">
        <f>_xlfn.IFNA(VLOOKUP(_xlfn.CONCAT(D2622," - ",S2622),OP!E:F,2,0),"-------------------------------------------NAO DISPONIVEL-------------------------------------------")</f>
        <v>C - RIOCARD</v>
      </c>
      <c r="AL2622" s="7" t="str">
        <f t="shared" si="645"/>
        <v>1 - -------------------------------------------NAO DISPONIVEL------------------------------------------- - 00000002622 - FETRANSPOR</v>
      </c>
      <c r="AM2622" s="7" t="str">
        <f t="shared" si="646"/>
        <v>-------------------------------------------NAO DISPONIVEL-------------------------------------------</v>
      </c>
      <c r="AN2622" s="44" cm="1">
        <f t="array" ref="AN2622">_xlfn.IFS(AJ2622=0,0,AQ2622="INATIVO",2,AQ2622="SEM CADASTRO",4,AQ2622="CPF ATIVO EM OUTRO COMPRADOR",5,AQ2622="NOVO/SEM CARTAO",6,AND(AJ2622&gt;0,AQ2622,""),8)</f>
        <v>0</v>
      </c>
      <c r="AO2622" s="45">
        <f t="shared" si="660"/>
        <v>-10</v>
      </c>
    </row>
    <row r="2623" spans="1:41" x14ac:dyDescent="0.4">
      <c r="A2623" s="21" t="str">
        <f t="shared" si="647"/>
        <v>-------------------------------------------NAO DISPONIVEL-------------------------------------------</v>
      </c>
      <c r="B2623" s="5" t="str">
        <f>_xlfn.IFNA(VLOOKUP(A2623,CNPJ!E:F,2,0),"-------------------------------------------NAO DISPONIVEL-------------------------------------------")</f>
        <v>-------------------------------------------NAO DISPONIVEL-------------------------------------------</v>
      </c>
      <c r="C2623" s="22">
        <v>1</v>
      </c>
      <c r="D2623" s="5" t="str">
        <f>_xlfn.XLOOKUP(R2623,OP!C:C,OP!B:B,,0,1)</f>
        <v>RJ</v>
      </c>
      <c r="E2623" s="23"/>
      <c r="M2623" s="26"/>
      <c r="N2623" s="27"/>
      <c r="O2623" s="28" t="str">
        <f t="shared" si="648"/>
        <v>00000002623</v>
      </c>
      <c r="R2623" s="27" t="s">
        <v>193</v>
      </c>
      <c r="S2623" s="30" t="str">
        <f>_xlfn.IFNA(VLOOKUP(_xlfn.CONCAT(D2623," - ",R2623),OP!A:D,4,0),"-------------------------------------------NAO DISPONIVEL-------------------------------------------")</f>
        <v>FETRANSPOR</v>
      </c>
      <c r="T2623" s="31"/>
      <c r="U2623" s="32"/>
      <c r="V2623" s="31"/>
      <c r="W2623" s="33">
        <f t="shared" si="649"/>
        <v>0</v>
      </c>
      <c r="X2623" s="34">
        <f t="shared" si="650"/>
        <v>0</v>
      </c>
      <c r="Y2623" s="33">
        <f t="shared" si="651"/>
        <v>0</v>
      </c>
      <c r="Z2623" s="33">
        <f t="shared" si="652"/>
        <v>0</v>
      </c>
      <c r="AA2623" s="35">
        <f t="shared" si="653"/>
        <v>0</v>
      </c>
      <c r="AB2623" s="36">
        <f t="shared" si="654"/>
        <v>0</v>
      </c>
      <c r="AC2623" s="37">
        <f t="shared" si="655"/>
        <v>0</v>
      </c>
      <c r="AD2623" s="38"/>
      <c r="AE2623" s="38"/>
      <c r="AF2623" s="39">
        <f t="shared" si="656"/>
        <v>0</v>
      </c>
      <c r="AG2623" s="40"/>
      <c r="AH2623" s="41">
        <f t="shared" si="657"/>
        <v>0</v>
      </c>
      <c r="AI2623" s="42">
        <f t="shared" si="658"/>
        <v>0</v>
      </c>
      <c r="AJ2623" s="43">
        <f t="shared" si="659"/>
        <v>0</v>
      </c>
      <c r="AK2623" s="5" t="str">
        <f>_xlfn.IFNA(VLOOKUP(_xlfn.CONCAT(D2623," - ",S2623),OP!E:F,2,0),"-------------------------------------------NAO DISPONIVEL-------------------------------------------")</f>
        <v>C - RIOCARD</v>
      </c>
      <c r="AL2623" s="7" t="str">
        <f t="shared" si="645"/>
        <v>1 - -------------------------------------------NAO DISPONIVEL------------------------------------------- - 00000002623 - FETRANSPOR</v>
      </c>
      <c r="AM2623" s="7" t="str">
        <f t="shared" si="646"/>
        <v>-------------------------------------------NAO DISPONIVEL-------------------------------------------</v>
      </c>
      <c r="AN2623" s="44" cm="1">
        <f t="array" ref="AN2623">_xlfn.IFS(AJ2623=0,0,AQ2623="INATIVO",2,AQ2623="SEM CADASTRO",4,AQ2623="CPF ATIVO EM OUTRO COMPRADOR",5,AQ2623="NOVO/SEM CARTAO",6,AND(AJ2623&gt;0,AQ2623,""),8)</f>
        <v>0</v>
      </c>
      <c r="AO2623" s="45">
        <f t="shared" si="660"/>
        <v>-10</v>
      </c>
    </row>
    <row r="2624" spans="1:41" x14ac:dyDescent="0.4">
      <c r="A2624" s="21" t="str">
        <f t="shared" si="647"/>
        <v>-------------------------------------------NAO DISPONIVEL-------------------------------------------</v>
      </c>
      <c r="B2624" s="5" t="str">
        <f>_xlfn.IFNA(VLOOKUP(A2624,CNPJ!E:F,2,0),"-------------------------------------------NAO DISPONIVEL-------------------------------------------")</f>
        <v>-------------------------------------------NAO DISPONIVEL-------------------------------------------</v>
      </c>
      <c r="C2624" s="22">
        <v>1</v>
      </c>
      <c r="D2624" s="5" t="str">
        <f>_xlfn.XLOOKUP(R2624,OP!C:C,OP!B:B,,0,1)</f>
        <v>RJ</v>
      </c>
      <c r="E2624" s="23"/>
      <c r="M2624" s="26"/>
      <c r="N2624" s="27"/>
      <c r="O2624" s="28" t="str">
        <f t="shared" si="648"/>
        <v>00000002624</v>
      </c>
      <c r="R2624" s="27" t="s">
        <v>193</v>
      </c>
      <c r="S2624" s="30" t="str">
        <f>_xlfn.IFNA(VLOOKUP(_xlfn.CONCAT(D2624," - ",R2624),OP!A:D,4,0),"-------------------------------------------NAO DISPONIVEL-------------------------------------------")</f>
        <v>FETRANSPOR</v>
      </c>
      <c r="T2624" s="31"/>
      <c r="U2624" s="32"/>
      <c r="V2624" s="31"/>
      <c r="W2624" s="33">
        <f t="shared" si="649"/>
        <v>0</v>
      </c>
      <c r="X2624" s="34">
        <f t="shared" si="650"/>
        <v>0</v>
      </c>
      <c r="Y2624" s="33">
        <f t="shared" si="651"/>
        <v>0</v>
      </c>
      <c r="Z2624" s="33">
        <f t="shared" si="652"/>
        <v>0</v>
      </c>
      <c r="AA2624" s="35">
        <f t="shared" si="653"/>
        <v>0</v>
      </c>
      <c r="AB2624" s="36">
        <f t="shared" si="654"/>
        <v>0</v>
      </c>
      <c r="AC2624" s="37">
        <f t="shared" si="655"/>
        <v>0</v>
      </c>
      <c r="AD2624" s="38"/>
      <c r="AE2624" s="38"/>
      <c r="AF2624" s="39">
        <f t="shared" si="656"/>
        <v>0</v>
      </c>
      <c r="AG2624" s="40"/>
      <c r="AH2624" s="41">
        <f t="shared" si="657"/>
        <v>0</v>
      </c>
      <c r="AI2624" s="42">
        <f t="shared" si="658"/>
        <v>0</v>
      </c>
      <c r="AJ2624" s="43">
        <f t="shared" si="659"/>
        <v>0</v>
      </c>
      <c r="AK2624" s="5" t="str">
        <f>_xlfn.IFNA(VLOOKUP(_xlfn.CONCAT(D2624," - ",S2624),OP!E:F,2,0),"-------------------------------------------NAO DISPONIVEL-------------------------------------------")</f>
        <v>C - RIOCARD</v>
      </c>
      <c r="AL2624" s="7" t="str">
        <f t="shared" si="645"/>
        <v>1 - -------------------------------------------NAO DISPONIVEL------------------------------------------- - 00000002624 - FETRANSPOR</v>
      </c>
      <c r="AM2624" s="7" t="str">
        <f t="shared" si="646"/>
        <v>-------------------------------------------NAO DISPONIVEL-------------------------------------------</v>
      </c>
      <c r="AN2624" s="44" cm="1">
        <f t="array" ref="AN2624">_xlfn.IFS(AJ2624=0,0,AQ2624="INATIVO",2,AQ2624="SEM CADASTRO",4,AQ2624="CPF ATIVO EM OUTRO COMPRADOR",5,AQ2624="NOVO/SEM CARTAO",6,AND(AJ2624&gt;0,AQ2624,""),8)</f>
        <v>0</v>
      </c>
      <c r="AO2624" s="45">
        <f t="shared" si="660"/>
        <v>-10</v>
      </c>
    </row>
    <row r="2625" spans="1:41" x14ac:dyDescent="0.4">
      <c r="A2625" s="21" t="str">
        <f t="shared" si="647"/>
        <v>-------------------------------------------NAO DISPONIVEL-------------------------------------------</v>
      </c>
      <c r="B2625" s="5" t="str">
        <f>_xlfn.IFNA(VLOOKUP(A2625,CNPJ!E:F,2,0),"-------------------------------------------NAO DISPONIVEL-------------------------------------------")</f>
        <v>-------------------------------------------NAO DISPONIVEL-------------------------------------------</v>
      </c>
      <c r="C2625" s="22">
        <v>1</v>
      </c>
      <c r="D2625" s="5" t="str">
        <f>_xlfn.XLOOKUP(R2625,OP!C:C,OP!B:B,,0,1)</f>
        <v>RJ</v>
      </c>
      <c r="E2625" s="23"/>
      <c r="M2625" s="26"/>
      <c r="N2625" s="27"/>
      <c r="O2625" s="28" t="str">
        <f t="shared" si="648"/>
        <v>00000002625</v>
      </c>
      <c r="R2625" s="27" t="s">
        <v>193</v>
      </c>
      <c r="S2625" s="30" t="str">
        <f>_xlfn.IFNA(VLOOKUP(_xlfn.CONCAT(D2625," - ",R2625),OP!A:D,4,0),"-------------------------------------------NAO DISPONIVEL-------------------------------------------")</f>
        <v>FETRANSPOR</v>
      </c>
      <c r="T2625" s="31"/>
      <c r="U2625" s="32"/>
      <c r="V2625" s="31"/>
      <c r="W2625" s="33">
        <f t="shared" si="649"/>
        <v>0</v>
      </c>
      <c r="X2625" s="34">
        <f t="shared" si="650"/>
        <v>0</v>
      </c>
      <c r="Y2625" s="33">
        <f t="shared" si="651"/>
        <v>0</v>
      </c>
      <c r="Z2625" s="33">
        <f t="shared" si="652"/>
        <v>0</v>
      </c>
      <c r="AA2625" s="35">
        <f t="shared" si="653"/>
        <v>0</v>
      </c>
      <c r="AB2625" s="36">
        <f t="shared" si="654"/>
        <v>0</v>
      </c>
      <c r="AC2625" s="37">
        <f t="shared" si="655"/>
        <v>0</v>
      </c>
      <c r="AD2625" s="38"/>
      <c r="AE2625" s="38"/>
      <c r="AF2625" s="39">
        <f t="shared" si="656"/>
        <v>0</v>
      </c>
      <c r="AG2625" s="40"/>
      <c r="AH2625" s="41">
        <f t="shared" si="657"/>
        <v>0</v>
      </c>
      <c r="AI2625" s="42">
        <f t="shared" si="658"/>
        <v>0</v>
      </c>
      <c r="AJ2625" s="43">
        <f t="shared" si="659"/>
        <v>0</v>
      </c>
      <c r="AK2625" s="5" t="str">
        <f>_xlfn.IFNA(VLOOKUP(_xlfn.CONCAT(D2625," - ",S2625),OP!E:F,2,0),"-------------------------------------------NAO DISPONIVEL-------------------------------------------")</f>
        <v>C - RIOCARD</v>
      </c>
      <c r="AL2625" s="7" t="str">
        <f t="shared" si="645"/>
        <v>1 - -------------------------------------------NAO DISPONIVEL------------------------------------------- - 00000002625 - FETRANSPOR</v>
      </c>
      <c r="AM2625" s="7" t="str">
        <f t="shared" si="646"/>
        <v>-------------------------------------------NAO DISPONIVEL-------------------------------------------</v>
      </c>
      <c r="AN2625" s="44" cm="1">
        <f t="array" ref="AN2625">_xlfn.IFS(AJ2625=0,0,AQ2625="INATIVO",2,AQ2625="SEM CADASTRO",4,AQ2625="CPF ATIVO EM OUTRO COMPRADOR",5,AQ2625="NOVO/SEM CARTAO",6,AND(AJ2625&gt;0,AQ2625,""),8)</f>
        <v>0</v>
      </c>
      <c r="AO2625" s="45">
        <f t="shared" si="660"/>
        <v>-10</v>
      </c>
    </row>
    <row r="2626" spans="1:41" x14ac:dyDescent="0.4">
      <c r="A2626" s="21" t="str">
        <f t="shared" si="647"/>
        <v>-------------------------------------------NAO DISPONIVEL-------------------------------------------</v>
      </c>
      <c r="B2626" s="5" t="str">
        <f>_xlfn.IFNA(VLOOKUP(A2626,CNPJ!E:F,2,0),"-------------------------------------------NAO DISPONIVEL-------------------------------------------")</f>
        <v>-------------------------------------------NAO DISPONIVEL-------------------------------------------</v>
      </c>
      <c r="C2626" s="22">
        <v>1</v>
      </c>
      <c r="D2626" s="5" t="str">
        <f>_xlfn.XLOOKUP(R2626,OP!C:C,OP!B:B,,0,1)</f>
        <v>RJ</v>
      </c>
      <c r="E2626" s="23"/>
      <c r="M2626" s="26"/>
      <c r="N2626" s="27"/>
      <c r="O2626" s="28" t="str">
        <f t="shared" si="648"/>
        <v>00000002626</v>
      </c>
      <c r="R2626" s="27" t="s">
        <v>193</v>
      </c>
      <c r="S2626" s="30" t="str">
        <f>_xlfn.IFNA(VLOOKUP(_xlfn.CONCAT(D2626," - ",R2626),OP!A:D,4,0),"-------------------------------------------NAO DISPONIVEL-------------------------------------------")</f>
        <v>FETRANSPOR</v>
      </c>
      <c r="T2626" s="31"/>
      <c r="U2626" s="32"/>
      <c r="V2626" s="31"/>
      <c r="W2626" s="33">
        <f t="shared" si="649"/>
        <v>0</v>
      </c>
      <c r="X2626" s="34">
        <f t="shared" si="650"/>
        <v>0</v>
      </c>
      <c r="Y2626" s="33">
        <f t="shared" si="651"/>
        <v>0</v>
      </c>
      <c r="Z2626" s="33">
        <f t="shared" si="652"/>
        <v>0</v>
      </c>
      <c r="AA2626" s="35">
        <f t="shared" si="653"/>
        <v>0</v>
      </c>
      <c r="AB2626" s="36">
        <f t="shared" si="654"/>
        <v>0</v>
      </c>
      <c r="AC2626" s="37">
        <f t="shared" si="655"/>
        <v>0</v>
      </c>
      <c r="AD2626" s="38"/>
      <c r="AE2626" s="38"/>
      <c r="AF2626" s="39">
        <f t="shared" si="656"/>
        <v>0</v>
      </c>
      <c r="AG2626" s="40"/>
      <c r="AH2626" s="41">
        <f t="shared" si="657"/>
        <v>0</v>
      </c>
      <c r="AI2626" s="42">
        <f t="shared" si="658"/>
        <v>0</v>
      </c>
      <c r="AJ2626" s="43">
        <f t="shared" si="659"/>
        <v>0</v>
      </c>
      <c r="AK2626" s="5" t="str">
        <f>_xlfn.IFNA(VLOOKUP(_xlfn.CONCAT(D2626," - ",S2626),OP!E:F,2,0),"-------------------------------------------NAO DISPONIVEL-------------------------------------------")</f>
        <v>C - RIOCARD</v>
      </c>
      <c r="AL2626" s="7" t="str">
        <f t="shared" ref="AL2626:AL2689" si="661">_xlfn.CONCAT(C2626," - ",B2626," - ",O2626," - ",S2626)</f>
        <v>1 - -------------------------------------------NAO DISPONIVEL------------------------------------------- - 00000002626 - FETRANSPOR</v>
      </c>
      <c r="AM2626" s="7" t="str">
        <f t="shared" ref="AM2626:AM2689" si="662">_xlfn.CONCAT(B2626,L2626,LEFT(M2626,3))</f>
        <v>-------------------------------------------NAO DISPONIVEL-------------------------------------------</v>
      </c>
      <c r="AN2626" s="44" cm="1">
        <f t="array" ref="AN2626">_xlfn.IFS(AJ2626=0,0,AQ2626="INATIVO",2,AQ2626="SEM CADASTRO",4,AQ2626="CPF ATIVO EM OUTRO COMPRADOR",5,AQ2626="NOVO/SEM CARTAO",6,AND(AJ2626&gt;0,AQ2626,""),8)</f>
        <v>0</v>
      </c>
      <c r="AO2626" s="45">
        <f t="shared" si="660"/>
        <v>-10</v>
      </c>
    </row>
    <row r="2627" spans="1:41" x14ac:dyDescent="0.4">
      <c r="A2627" s="21" t="str">
        <f t="shared" ref="A2627:A2690" si="663">IF(AND(E2627&lt;&gt;"",F2627&lt;&gt;""),TRIM(_xlfn.CONCAT(D2627," - ",S2627," - ",E2627," - ",F2627)),"-------------------------------------------NAO DISPONIVEL-------------------------------------------")</f>
        <v>-------------------------------------------NAO DISPONIVEL-------------------------------------------</v>
      </c>
      <c r="B2627" s="5" t="str">
        <f>_xlfn.IFNA(VLOOKUP(A2627,CNPJ!E:F,2,0),"-------------------------------------------NAO DISPONIVEL-------------------------------------------")</f>
        <v>-------------------------------------------NAO DISPONIVEL-------------------------------------------</v>
      </c>
      <c r="C2627" s="22">
        <v>1</v>
      </c>
      <c r="D2627" s="5" t="str">
        <f>_xlfn.XLOOKUP(R2627,OP!C:C,OP!B:B,,0,1)</f>
        <v>RJ</v>
      </c>
      <c r="E2627" s="23"/>
      <c r="M2627" s="26"/>
      <c r="N2627" s="27"/>
      <c r="O2627" s="28" t="str">
        <f t="shared" ref="O2627:O2690" si="664">IF(N2627="",TEXT(ROW(),"00000000000"),IF(N2627="00000000000",TEXT(ROW(),"00000000000"),TRIM(TEXT(N2627,"00000000000"))))</f>
        <v>00000002627</v>
      </c>
      <c r="R2627" s="27" t="s">
        <v>193</v>
      </c>
      <c r="S2627" s="30" t="str">
        <f>_xlfn.IFNA(VLOOKUP(_xlfn.CONCAT(D2627," - ",R2627),OP!A:D,4,0),"-------------------------------------------NAO DISPONIVEL-------------------------------------------")</f>
        <v>FETRANSPOR</v>
      </c>
      <c r="T2627" s="31"/>
      <c r="U2627" s="32"/>
      <c r="V2627" s="31"/>
      <c r="W2627" s="33">
        <f t="shared" ref="W2627:W2690" si="665">ROUND(T2627,2)</f>
        <v>0</v>
      </c>
      <c r="X2627" s="34">
        <f t="shared" ref="X2627:X2690" si="666">ROUND(U2627,0)</f>
        <v>0</v>
      </c>
      <c r="Y2627" s="33">
        <f t="shared" ref="Y2627:Y2690" si="667">ROUND(V2627,2)</f>
        <v>0</v>
      </c>
      <c r="Z2627" s="33">
        <f t="shared" ref="Z2627:Z2690" si="668">(X2627*Y2627)-W2627</f>
        <v>0</v>
      </c>
      <c r="AA2627" s="35">
        <f t="shared" ref="AA2627:AA2690" si="669">Y2627</f>
        <v>0</v>
      </c>
      <c r="AB2627" s="36">
        <f t="shared" ref="AB2627:AB2690" si="670">Z2627</f>
        <v>0</v>
      </c>
      <c r="AC2627" s="37">
        <f t="shared" ref="AC2627:AC2690" si="671">ROUND(IF(AL2627=AL2626,0,SUMIF(AL:AL,AL2627,AB:AB)),2)</f>
        <v>0</v>
      </c>
      <c r="AD2627" s="38"/>
      <c r="AE2627" s="38"/>
      <c r="AF2627" s="39">
        <f t="shared" ref="AF2627:AF2690" si="672">ROUND(SUM(AD2627,AE2627),2)</f>
        <v>0</v>
      </c>
      <c r="AG2627" s="40"/>
      <c r="AH2627" s="41">
        <f t="shared" ref="AH2627:AH2690" si="673">ROUND(AG2627,2)</f>
        <v>0</v>
      </c>
      <c r="AI2627" s="42">
        <f t="shared" ref="AI2627:AI2690" si="674">ROUND(IF(AH2627=0,0,IF(AF2627-AH2627&lt;0,0,IF(AF2627-AH2627&gt;AC2627,AC2627,AF2627-AH2627))),2)</f>
        <v>0</v>
      </c>
      <c r="AJ2627" s="43">
        <f t="shared" ref="AJ2627:AJ2690" si="675">ROUND(IF(AC2627=0,0,IF(AH2627=0,AC2627,AC2627-AI2627)),2)</f>
        <v>0</v>
      </c>
      <c r="AK2627" s="5" t="str">
        <f>_xlfn.IFNA(VLOOKUP(_xlfn.CONCAT(D2627," - ",S2627),OP!E:F,2,0),"-------------------------------------------NAO DISPONIVEL-------------------------------------------")</f>
        <v>C - RIOCARD</v>
      </c>
      <c r="AL2627" s="7" t="str">
        <f t="shared" si="661"/>
        <v>1 - -------------------------------------------NAO DISPONIVEL------------------------------------------- - 00000002627 - FETRANSPOR</v>
      </c>
      <c r="AM2627" s="7" t="str">
        <f t="shared" si="662"/>
        <v>-------------------------------------------NAO DISPONIVEL-------------------------------------------</v>
      </c>
      <c r="AN2627" s="44" cm="1">
        <f t="array" ref="AN2627">_xlfn.IFS(AJ2627=0,0,AQ2627="INATIVO",2,AQ2627="SEM CADASTRO",4,AQ2627="CPF ATIVO EM OUTRO COMPRADOR",5,AQ2627="NOVO/SEM CARTAO",6,AND(AJ2627&gt;0,AQ2627,""),8)</f>
        <v>0</v>
      </c>
      <c r="AO2627" s="45">
        <f t="shared" ref="AO2627:AO2690" si="676">AF2627-(10-AJ2627)</f>
        <v>-10</v>
      </c>
    </row>
    <row r="2628" spans="1:41" x14ac:dyDescent="0.4">
      <c r="A2628" s="21" t="str">
        <f t="shared" si="663"/>
        <v>-------------------------------------------NAO DISPONIVEL-------------------------------------------</v>
      </c>
      <c r="B2628" s="5" t="str">
        <f>_xlfn.IFNA(VLOOKUP(A2628,CNPJ!E:F,2,0),"-------------------------------------------NAO DISPONIVEL-------------------------------------------")</f>
        <v>-------------------------------------------NAO DISPONIVEL-------------------------------------------</v>
      </c>
      <c r="C2628" s="22">
        <v>1</v>
      </c>
      <c r="D2628" s="5" t="str">
        <f>_xlfn.XLOOKUP(R2628,OP!C:C,OP!B:B,,0,1)</f>
        <v>RJ</v>
      </c>
      <c r="E2628" s="23"/>
      <c r="M2628" s="26"/>
      <c r="N2628" s="27"/>
      <c r="O2628" s="28" t="str">
        <f t="shared" si="664"/>
        <v>00000002628</v>
      </c>
      <c r="R2628" s="27" t="s">
        <v>193</v>
      </c>
      <c r="S2628" s="30" t="str">
        <f>_xlfn.IFNA(VLOOKUP(_xlfn.CONCAT(D2628," - ",R2628),OP!A:D,4,0),"-------------------------------------------NAO DISPONIVEL-------------------------------------------")</f>
        <v>FETRANSPOR</v>
      </c>
      <c r="T2628" s="31"/>
      <c r="U2628" s="32"/>
      <c r="V2628" s="31"/>
      <c r="W2628" s="33">
        <f t="shared" si="665"/>
        <v>0</v>
      </c>
      <c r="X2628" s="34">
        <f t="shared" si="666"/>
        <v>0</v>
      </c>
      <c r="Y2628" s="33">
        <f t="shared" si="667"/>
        <v>0</v>
      </c>
      <c r="Z2628" s="33">
        <f t="shared" si="668"/>
        <v>0</v>
      </c>
      <c r="AA2628" s="35">
        <f t="shared" si="669"/>
        <v>0</v>
      </c>
      <c r="AB2628" s="36">
        <f t="shared" si="670"/>
        <v>0</v>
      </c>
      <c r="AC2628" s="37">
        <f t="shared" si="671"/>
        <v>0</v>
      </c>
      <c r="AD2628" s="38"/>
      <c r="AE2628" s="38"/>
      <c r="AF2628" s="39">
        <f t="shared" si="672"/>
        <v>0</v>
      </c>
      <c r="AG2628" s="40"/>
      <c r="AH2628" s="41">
        <f t="shared" si="673"/>
        <v>0</v>
      </c>
      <c r="AI2628" s="42">
        <f t="shared" si="674"/>
        <v>0</v>
      </c>
      <c r="AJ2628" s="43">
        <f t="shared" si="675"/>
        <v>0</v>
      </c>
      <c r="AK2628" s="5" t="str">
        <f>_xlfn.IFNA(VLOOKUP(_xlfn.CONCAT(D2628," - ",S2628),OP!E:F,2,0),"-------------------------------------------NAO DISPONIVEL-------------------------------------------")</f>
        <v>C - RIOCARD</v>
      </c>
      <c r="AL2628" s="7" t="str">
        <f t="shared" si="661"/>
        <v>1 - -------------------------------------------NAO DISPONIVEL------------------------------------------- - 00000002628 - FETRANSPOR</v>
      </c>
      <c r="AM2628" s="7" t="str">
        <f t="shared" si="662"/>
        <v>-------------------------------------------NAO DISPONIVEL-------------------------------------------</v>
      </c>
      <c r="AN2628" s="44" cm="1">
        <f t="array" ref="AN2628">_xlfn.IFS(AJ2628=0,0,AQ2628="INATIVO",2,AQ2628="SEM CADASTRO",4,AQ2628="CPF ATIVO EM OUTRO COMPRADOR",5,AQ2628="NOVO/SEM CARTAO",6,AND(AJ2628&gt;0,AQ2628,""),8)</f>
        <v>0</v>
      </c>
      <c r="AO2628" s="45">
        <f t="shared" si="676"/>
        <v>-10</v>
      </c>
    </row>
    <row r="2629" spans="1:41" x14ac:dyDescent="0.4">
      <c r="A2629" s="21" t="str">
        <f t="shared" si="663"/>
        <v>-------------------------------------------NAO DISPONIVEL-------------------------------------------</v>
      </c>
      <c r="B2629" s="5" t="str">
        <f>_xlfn.IFNA(VLOOKUP(A2629,CNPJ!E:F,2,0),"-------------------------------------------NAO DISPONIVEL-------------------------------------------")</f>
        <v>-------------------------------------------NAO DISPONIVEL-------------------------------------------</v>
      </c>
      <c r="C2629" s="22">
        <v>1</v>
      </c>
      <c r="D2629" s="5" t="str">
        <f>_xlfn.XLOOKUP(R2629,OP!C:C,OP!B:B,,0,1)</f>
        <v>RJ</v>
      </c>
      <c r="E2629" s="23"/>
      <c r="M2629" s="26"/>
      <c r="N2629" s="27"/>
      <c r="O2629" s="28" t="str">
        <f t="shared" si="664"/>
        <v>00000002629</v>
      </c>
      <c r="R2629" s="27" t="s">
        <v>193</v>
      </c>
      <c r="S2629" s="30" t="str">
        <f>_xlfn.IFNA(VLOOKUP(_xlfn.CONCAT(D2629," - ",R2629),OP!A:D,4,0),"-------------------------------------------NAO DISPONIVEL-------------------------------------------")</f>
        <v>FETRANSPOR</v>
      </c>
      <c r="T2629" s="31"/>
      <c r="U2629" s="32"/>
      <c r="V2629" s="31"/>
      <c r="W2629" s="33">
        <f t="shared" si="665"/>
        <v>0</v>
      </c>
      <c r="X2629" s="34">
        <f t="shared" si="666"/>
        <v>0</v>
      </c>
      <c r="Y2629" s="33">
        <f t="shared" si="667"/>
        <v>0</v>
      </c>
      <c r="Z2629" s="33">
        <f t="shared" si="668"/>
        <v>0</v>
      </c>
      <c r="AA2629" s="35">
        <f t="shared" si="669"/>
        <v>0</v>
      </c>
      <c r="AB2629" s="36">
        <f t="shared" si="670"/>
        <v>0</v>
      </c>
      <c r="AC2629" s="37">
        <f t="shared" si="671"/>
        <v>0</v>
      </c>
      <c r="AD2629" s="38"/>
      <c r="AE2629" s="38"/>
      <c r="AF2629" s="39">
        <f t="shared" si="672"/>
        <v>0</v>
      </c>
      <c r="AG2629" s="40"/>
      <c r="AH2629" s="41">
        <f t="shared" si="673"/>
        <v>0</v>
      </c>
      <c r="AI2629" s="42">
        <f t="shared" si="674"/>
        <v>0</v>
      </c>
      <c r="AJ2629" s="43">
        <f t="shared" si="675"/>
        <v>0</v>
      </c>
      <c r="AK2629" s="5" t="str">
        <f>_xlfn.IFNA(VLOOKUP(_xlfn.CONCAT(D2629," - ",S2629),OP!E:F,2,0),"-------------------------------------------NAO DISPONIVEL-------------------------------------------")</f>
        <v>C - RIOCARD</v>
      </c>
      <c r="AL2629" s="7" t="str">
        <f t="shared" si="661"/>
        <v>1 - -------------------------------------------NAO DISPONIVEL------------------------------------------- - 00000002629 - FETRANSPOR</v>
      </c>
      <c r="AM2629" s="7" t="str">
        <f t="shared" si="662"/>
        <v>-------------------------------------------NAO DISPONIVEL-------------------------------------------</v>
      </c>
      <c r="AN2629" s="44" cm="1">
        <f t="array" ref="AN2629">_xlfn.IFS(AJ2629=0,0,AQ2629="INATIVO",2,AQ2629="SEM CADASTRO",4,AQ2629="CPF ATIVO EM OUTRO COMPRADOR",5,AQ2629="NOVO/SEM CARTAO",6,AND(AJ2629&gt;0,AQ2629,""),8)</f>
        <v>0</v>
      </c>
      <c r="AO2629" s="45">
        <f t="shared" si="676"/>
        <v>-10</v>
      </c>
    </row>
    <row r="2630" spans="1:41" x14ac:dyDescent="0.4">
      <c r="A2630" s="21" t="str">
        <f t="shared" si="663"/>
        <v>-------------------------------------------NAO DISPONIVEL-------------------------------------------</v>
      </c>
      <c r="B2630" s="5" t="str">
        <f>_xlfn.IFNA(VLOOKUP(A2630,CNPJ!E:F,2,0),"-------------------------------------------NAO DISPONIVEL-------------------------------------------")</f>
        <v>-------------------------------------------NAO DISPONIVEL-------------------------------------------</v>
      </c>
      <c r="C2630" s="22">
        <v>1</v>
      </c>
      <c r="D2630" s="5" t="str">
        <f>_xlfn.XLOOKUP(R2630,OP!C:C,OP!B:B,,0,1)</f>
        <v>RJ</v>
      </c>
      <c r="E2630" s="23"/>
      <c r="M2630" s="26"/>
      <c r="N2630" s="27"/>
      <c r="O2630" s="28" t="str">
        <f t="shared" si="664"/>
        <v>00000002630</v>
      </c>
      <c r="R2630" s="27" t="s">
        <v>193</v>
      </c>
      <c r="S2630" s="30" t="str">
        <f>_xlfn.IFNA(VLOOKUP(_xlfn.CONCAT(D2630," - ",R2630),OP!A:D,4,0),"-------------------------------------------NAO DISPONIVEL-------------------------------------------")</f>
        <v>FETRANSPOR</v>
      </c>
      <c r="T2630" s="31"/>
      <c r="U2630" s="32"/>
      <c r="V2630" s="31"/>
      <c r="W2630" s="33">
        <f t="shared" si="665"/>
        <v>0</v>
      </c>
      <c r="X2630" s="34">
        <f t="shared" si="666"/>
        <v>0</v>
      </c>
      <c r="Y2630" s="33">
        <f t="shared" si="667"/>
        <v>0</v>
      </c>
      <c r="Z2630" s="33">
        <f t="shared" si="668"/>
        <v>0</v>
      </c>
      <c r="AA2630" s="35">
        <f t="shared" si="669"/>
        <v>0</v>
      </c>
      <c r="AB2630" s="36">
        <f t="shared" si="670"/>
        <v>0</v>
      </c>
      <c r="AC2630" s="37">
        <f t="shared" si="671"/>
        <v>0</v>
      </c>
      <c r="AD2630" s="38"/>
      <c r="AE2630" s="38"/>
      <c r="AF2630" s="39">
        <f t="shared" si="672"/>
        <v>0</v>
      </c>
      <c r="AG2630" s="40"/>
      <c r="AH2630" s="41">
        <f t="shared" si="673"/>
        <v>0</v>
      </c>
      <c r="AI2630" s="42">
        <f t="shared" si="674"/>
        <v>0</v>
      </c>
      <c r="AJ2630" s="43">
        <f t="shared" si="675"/>
        <v>0</v>
      </c>
      <c r="AK2630" s="5" t="str">
        <f>_xlfn.IFNA(VLOOKUP(_xlfn.CONCAT(D2630," - ",S2630),OP!E:F,2,0),"-------------------------------------------NAO DISPONIVEL-------------------------------------------")</f>
        <v>C - RIOCARD</v>
      </c>
      <c r="AL2630" s="7" t="str">
        <f t="shared" si="661"/>
        <v>1 - -------------------------------------------NAO DISPONIVEL------------------------------------------- - 00000002630 - FETRANSPOR</v>
      </c>
      <c r="AM2630" s="7" t="str">
        <f t="shared" si="662"/>
        <v>-------------------------------------------NAO DISPONIVEL-------------------------------------------</v>
      </c>
      <c r="AN2630" s="44" cm="1">
        <f t="array" ref="AN2630">_xlfn.IFS(AJ2630=0,0,AQ2630="INATIVO",2,AQ2630="SEM CADASTRO",4,AQ2630="CPF ATIVO EM OUTRO COMPRADOR",5,AQ2630="NOVO/SEM CARTAO",6,AND(AJ2630&gt;0,AQ2630,""),8)</f>
        <v>0</v>
      </c>
      <c r="AO2630" s="45">
        <f t="shared" si="676"/>
        <v>-10</v>
      </c>
    </row>
    <row r="2631" spans="1:41" x14ac:dyDescent="0.4">
      <c r="A2631" s="21" t="str">
        <f t="shared" si="663"/>
        <v>-------------------------------------------NAO DISPONIVEL-------------------------------------------</v>
      </c>
      <c r="B2631" s="5" t="str">
        <f>_xlfn.IFNA(VLOOKUP(A2631,CNPJ!E:F,2,0),"-------------------------------------------NAO DISPONIVEL-------------------------------------------")</f>
        <v>-------------------------------------------NAO DISPONIVEL-------------------------------------------</v>
      </c>
      <c r="C2631" s="22">
        <v>1</v>
      </c>
      <c r="D2631" s="5" t="str">
        <f>_xlfn.XLOOKUP(R2631,OP!C:C,OP!B:B,,0,1)</f>
        <v>RJ</v>
      </c>
      <c r="E2631" s="23"/>
      <c r="M2631" s="26"/>
      <c r="N2631" s="27"/>
      <c r="O2631" s="28" t="str">
        <f t="shared" si="664"/>
        <v>00000002631</v>
      </c>
      <c r="R2631" s="27" t="s">
        <v>193</v>
      </c>
      <c r="S2631" s="30" t="str">
        <f>_xlfn.IFNA(VLOOKUP(_xlfn.CONCAT(D2631," - ",R2631),OP!A:D,4,0),"-------------------------------------------NAO DISPONIVEL-------------------------------------------")</f>
        <v>FETRANSPOR</v>
      </c>
      <c r="T2631" s="31"/>
      <c r="U2631" s="32"/>
      <c r="V2631" s="31"/>
      <c r="W2631" s="33">
        <f t="shared" si="665"/>
        <v>0</v>
      </c>
      <c r="X2631" s="34">
        <f t="shared" si="666"/>
        <v>0</v>
      </c>
      <c r="Y2631" s="33">
        <f t="shared" si="667"/>
        <v>0</v>
      </c>
      <c r="Z2631" s="33">
        <f t="shared" si="668"/>
        <v>0</v>
      </c>
      <c r="AA2631" s="35">
        <f t="shared" si="669"/>
        <v>0</v>
      </c>
      <c r="AB2631" s="36">
        <f t="shared" si="670"/>
        <v>0</v>
      </c>
      <c r="AC2631" s="37">
        <f t="shared" si="671"/>
        <v>0</v>
      </c>
      <c r="AD2631" s="38"/>
      <c r="AE2631" s="38"/>
      <c r="AF2631" s="39">
        <f t="shared" si="672"/>
        <v>0</v>
      </c>
      <c r="AG2631" s="40"/>
      <c r="AH2631" s="41">
        <f t="shared" si="673"/>
        <v>0</v>
      </c>
      <c r="AI2631" s="42">
        <f t="shared" si="674"/>
        <v>0</v>
      </c>
      <c r="AJ2631" s="43">
        <f t="shared" si="675"/>
        <v>0</v>
      </c>
      <c r="AK2631" s="5" t="str">
        <f>_xlfn.IFNA(VLOOKUP(_xlfn.CONCAT(D2631," - ",S2631),OP!E:F,2,0),"-------------------------------------------NAO DISPONIVEL-------------------------------------------")</f>
        <v>C - RIOCARD</v>
      </c>
      <c r="AL2631" s="7" t="str">
        <f t="shared" si="661"/>
        <v>1 - -------------------------------------------NAO DISPONIVEL------------------------------------------- - 00000002631 - FETRANSPOR</v>
      </c>
      <c r="AM2631" s="7" t="str">
        <f t="shared" si="662"/>
        <v>-------------------------------------------NAO DISPONIVEL-------------------------------------------</v>
      </c>
      <c r="AN2631" s="44" cm="1">
        <f t="array" ref="AN2631">_xlfn.IFS(AJ2631=0,0,AQ2631="INATIVO",2,AQ2631="SEM CADASTRO",4,AQ2631="CPF ATIVO EM OUTRO COMPRADOR",5,AQ2631="NOVO/SEM CARTAO",6,AND(AJ2631&gt;0,AQ2631,""),8)</f>
        <v>0</v>
      </c>
      <c r="AO2631" s="45">
        <f t="shared" si="676"/>
        <v>-10</v>
      </c>
    </row>
    <row r="2632" spans="1:41" x14ac:dyDescent="0.4">
      <c r="A2632" s="21" t="str">
        <f t="shared" si="663"/>
        <v>-------------------------------------------NAO DISPONIVEL-------------------------------------------</v>
      </c>
      <c r="B2632" s="5" t="str">
        <f>_xlfn.IFNA(VLOOKUP(A2632,CNPJ!E:F,2,0),"-------------------------------------------NAO DISPONIVEL-------------------------------------------")</f>
        <v>-------------------------------------------NAO DISPONIVEL-------------------------------------------</v>
      </c>
      <c r="C2632" s="22">
        <v>1</v>
      </c>
      <c r="D2632" s="5" t="str">
        <f>_xlfn.XLOOKUP(R2632,OP!C:C,OP!B:B,,0,1)</f>
        <v>RJ</v>
      </c>
      <c r="E2632" s="23"/>
      <c r="M2632" s="26"/>
      <c r="N2632" s="27"/>
      <c r="O2632" s="28" t="str">
        <f t="shared" si="664"/>
        <v>00000002632</v>
      </c>
      <c r="R2632" s="27" t="s">
        <v>193</v>
      </c>
      <c r="S2632" s="30" t="str">
        <f>_xlfn.IFNA(VLOOKUP(_xlfn.CONCAT(D2632," - ",R2632),OP!A:D,4,0),"-------------------------------------------NAO DISPONIVEL-------------------------------------------")</f>
        <v>FETRANSPOR</v>
      </c>
      <c r="T2632" s="31"/>
      <c r="U2632" s="32"/>
      <c r="V2632" s="31"/>
      <c r="W2632" s="33">
        <f t="shared" si="665"/>
        <v>0</v>
      </c>
      <c r="X2632" s="34">
        <f t="shared" si="666"/>
        <v>0</v>
      </c>
      <c r="Y2632" s="33">
        <f t="shared" si="667"/>
        <v>0</v>
      </c>
      <c r="Z2632" s="33">
        <f t="shared" si="668"/>
        <v>0</v>
      </c>
      <c r="AA2632" s="35">
        <f t="shared" si="669"/>
        <v>0</v>
      </c>
      <c r="AB2632" s="36">
        <f t="shared" si="670"/>
        <v>0</v>
      </c>
      <c r="AC2632" s="37">
        <f t="shared" si="671"/>
        <v>0</v>
      </c>
      <c r="AD2632" s="38"/>
      <c r="AE2632" s="38"/>
      <c r="AF2632" s="39">
        <f t="shared" si="672"/>
        <v>0</v>
      </c>
      <c r="AG2632" s="40"/>
      <c r="AH2632" s="41">
        <f t="shared" si="673"/>
        <v>0</v>
      </c>
      <c r="AI2632" s="42">
        <f t="shared" si="674"/>
        <v>0</v>
      </c>
      <c r="AJ2632" s="43">
        <f t="shared" si="675"/>
        <v>0</v>
      </c>
      <c r="AK2632" s="5" t="str">
        <f>_xlfn.IFNA(VLOOKUP(_xlfn.CONCAT(D2632," - ",S2632),OP!E:F,2,0),"-------------------------------------------NAO DISPONIVEL-------------------------------------------")</f>
        <v>C - RIOCARD</v>
      </c>
      <c r="AL2632" s="7" t="str">
        <f t="shared" si="661"/>
        <v>1 - -------------------------------------------NAO DISPONIVEL------------------------------------------- - 00000002632 - FETRANSPOR</v>
      </c>
      <c r="AM2632" s="7" t="str">
        <f t="shared" si="662"/>
        <v>-------------------------------------------NAO DISPONIVEL-------------------------------------------</v>
      </c>
      <c r="AN2632" s="44" cm="1">
        <f t="array" ref="AN2632">_xlfn.IFS(AJ2632=0,0,AQ2632="INATIVO",2,AQ2632="SEM CADASTRO",4,AQ2632="CPF ATIVO EM OUTRO COMPRADOR",5,AQ2632="NOVO/SEM CARTAO",6,AND(AJ2632&gt;0,AQ2632,""),8)</f>
        <v>0</v>
      </c>
      <c r="AO2632" s="45">
        <f t="shared" si="676"/>
        <v>-10</v>
      </c>
    </row>
    <row r="2633" spans="1:41" x14ac:dyDescent="0.4">
      <c r="A2633" s="21" t="str">
        <f t="shared" si="663"/>
        <v>-------------------------------------------NAO DISPONIVEL-------------------------------------------</v>
      </c>
      <c r="B2633" s="5" t="str">
        <f>_xlfn.IFNA(VLOOKUP(A2633,CNPJ!E:F,2,0),"-------------------------------------------NAO DISPONIVEL-------------------------------------------")</f>
        <v>-------------------------------------------NAO DISPONIVEL-------------------------------------------</v>
      </c>
      <c r="C2633" s="22">
        <v>1</v>
      </c>
      <c r="D2633" s="5" t="str">
        <f>_xlfn.XLOOKUP(R2633,OP!C:C,OP!B:B,,0,1)</f>
        <v>RJ</v>
      </c>
      <c r="E2633" s="23"/>
      <c r="M2633" s="26"/>
      <c r="N2633" s="27"/>
      <c r="O2633" s="28" t="str">
        <f t="shared" si="664"/>
        <v>00000002633</v>
      </c>
      <c r="R2633" s="27" t="s">
        <v>193</v>
      </c>
      <c r="S2633" s="30" t="str">
        <f>_xlfn.IFNA(VLOOKUP(_xlfn.CONCAT(D2633," - ",R2633),OP!A:D,4,0),"-------------------------------------------NAO DISPONIVEL-------------------------------------------")</f>
        <v>FETRANSPOR</v>
      </c>
      <c r="T2633" s="31"/>
      <c r="U2633" s="32"/>
      <c r="V2633" s="31"/>
      <c r="W2633" s="33">
        <f t="shared" si="665"/>
        <v>0</v>
      </c>
      <c r="X2633" s="34">
        <f t="shared" si="666"/>
        <v>0</v>
      </c>
      <c r="Y2633" s="33">
        <f t="shared" si="667"/>
        <v>0</v>
      </c>
      <c r="Z2633" s="33">
        <f t="shared" si="668"/>
        <v>0</v>
      </c>
      <c r="AA2633" s="35">
        <f t="shared" si="669"/>
        <v>0</v>
      </c>
      <c r="AB2633" s="36">
        <f t="shared" si="670"/>
        <v>0</v>
      </c>
      <c r="AC2633" s="37">
        <f t="shared" si="671"/>
        <v>0</v>
      </c>
      <c r="AD2633" s="38"/>
      <c r="AE2633" s="38"/>
      <c r="AF2633" s="39">
        <f t="shared" si="672"/>
        <v>0</v>
      </c>
      <c r="AG2633" s="40"/>
      <c r="AH2633" s="41">
        <f t="shared" si="673"/>
        <v>0</v>
      </c>
      <c r="AI2633" s="42">
        <f t="shared" si="674"/>
        <v>0</v>
      </c>
      <c r="AJ2633" s="43">
        <f t="shared" si="675"/>
        <v>0</v>
      </c>
      <c r="AK2633" s="5" t="str">
        <f>_xlfn.IFNA(VLOOKUP(_xlfn.CONCAT(D2633," - ",S2633),OP!E:F,2,0),"-------------------------------------------NAO DISPONIVEL-------------------------------------------")</f>
        <v>C - RIOCARD</v>
      </c>
      <c r="AL2633" s="7" t="str">
        <f t="shared" si="661"/>
        <v>1 - -------------------------------------------NAO DISPONIVEL------------------------------------------- - 00000002633 - FETRANSPOR</v>
      </c>
      <c r="AM2633" s="7" t="str">
        <f t="shared" si="662"/>
        <v>-------------------------------------------NAO DISPONIVEL-------------------------------------------</v>
      </c>
      <c r="AN2633" s="44" cm="1">
        <f t="array" ref="AN2633">_xlfn.IFS(AJ2633=0,0,AQ2633="INATIVO",2,AQ2633="SEM CADASTRO",4,AQ2633="CPF ATIVO EM OUTRO COMPRADOR",5,AQ2633="NOVO/SEM CARTAO",6,AND(AJ2633&gt;0,AQ2633,""),8)</f>
        <v>0</v>
      </c>
      <c r="AO2633" s="45">
        <f t="shared" si="676"/>
        <v>-10</v>
      </c>
    </row>
    <row r="2634" spans="1:41" x14ac:dyDescent="0.4">
      <c r="A2634" s="21" t="str">
        <f t="shared" si="663"/>
        <v>-------------------------------------------NAO DISPONIVEL-------------------------------------------</v>
      </c>
      <c r="B2634" s="5" t="str">
        <f>_xlfn.IFNA(VLOOKUP(A2634,CNPJ!E:F,2,0),"-------------------------------------------NAO DISPONIVEL-------------------------------------------")</f>
        <v>-------------------------------------------NAO DISPONIVEL-------------------------------------------</v>
      </c>
      <c r="C2634" s="22">
        <v>1</v>
      </c>
      <c r="D2634" s="5" t="str">
        <f>_xlfn.XLOOKUP(R2634,OP!C:C,OP!B:B,,0,1)</f>
        <v>RJ</v>
      </c>
      <c r="E2634" s="23"/>
      <c r="M2634" s="26"/>
      <c r="N2634" s="27"/>
      <c r="O2634" s="28" t="str">
        <f t="shared" si="664"/>
        <v>00000002634</v>
      </c>
      <c r="R2634" s="27" t="s">
        <v>193</v>
      </c>
      <c r="S2634" s="30" t="str">
        <f>_xlfn.IFNA(VLOOKUP(_xlfn.CONCAT(D2634," - ",R2634),OP!A:D,4,0),"-------------------------------------------NAO DISPONIVEL-------------------------------------------")</f>
        <v>FETRANSPOR</v>
      </c>
      <c r="T2634" s="31"/>
      <c r="U2634" s="32"/>
      <c r="V2634" s="31"/>
      <c r="W2634" s="33">
        <f t="shared" si="665"/>
        <v>0</v>
      </c>
      <c r="X2634" s="34">
        <f t="shared" si="666"/>
        <v>0</v>
      </c>
      <c r="Y2634" s="33">
        <f t="shared" si="667"/>
        <v>0</v>
      </c>
      <c r="Z2634" s="33">
        <f t="shared" si="668"/>
        <v>0</v>
      </c>
      <c r="AA2634" s="35">
        <f t="shared" si="669"/>
        <v>0</v>
      </c>
      <c r="AB2634" s="36">
        <f t="shared" si="670"/>
        <v>0</v>
      </c>
      <c r="AC2634" s="37">
        <f t="shared" si="671"/>
        <v>0</v>
      </c>
      <c r="AD2634" s="38"/>
      <c r="AE2634" s="38"/>
      <c r="AF2634" s="39">
        <f t="shared" si="672"/>
        <v>0</v>
      </c>
      <c r="AG2634" s="40"/>
      <c r="AH2634" s="41">
        <f t="shared" si="673"/>
        <v>0</v>
      </c>
      <c r="AI2634" s="42">
        <f t="shared" si="674"/>
        <v>0</v>
      </c>
      <c r="AJ2634" s="43">
        <f t="shared" si="675"/>
        <v>0</v>
      </c>
      <c r="AK2634" s="5" t="str">
        <f>_xlfn.IFNA(VLOOKUP(_xlfn.CONCAT(D2634," - ",S2634),OP!E:F,2,0),"-------------------------------------------NAO DISPONIVEL-------------------------------------------")</f>
        <v>C - RIOCARD</v>
      </c>
      <c r="AL2634" s="7" t="str">
        <f t="shared" si="661"/>
        <v>1 - -------------------------------------------NAO DISPONIVEL------------------------------------------- - 00000002634 - FETRANSPOR</v>
      </c>
      <c r="AM2634" s="7" t="str">
        <f t="shared" si="662"/>
        <v>-------------------------------------------NAO DISPONIVEL-------------------------------------------</v>
      </c>
      <c r="AN2634" s="44" cm="1">
        <f t="array" ref="AN2634">_xlfn.IFS(AJ2634=0,0,AQ2634="INATIVO",2,AQ2634="SEM CADASTRO",4,AQ2634="CPF ATIVO EM OUTRO COMPRADOR",5,AQ2634="NOVO/SEM CARTAO",6,AND(AJ2634&gt;0,AQ2634,""),8)</f>
        <v>0</v>
      </c>
      <c r="AO2634" s="45">
        <f t="shared" si="676"/>
        <v>-10</v>
      </c>
    </row>
    <row r="2635" spans="1:41" x14ac:dyDescent="0.4">
      <c r="A2635" s="21" t="str">
        <f t="shared" si="663"/>
        <v>-------------------------------------------NAO DISPONIVEL-------------------------------------------</v>
      </c>
      <c r="B2635" s="5" t="str">
        <f>_xlfn.IFNA(VLOOKUP(A2635,CNPJ!E:F,2,0),"-------------------------------------------NAO DISPONIVEL-------------------------------------------")</f>
        <v>-------------------------------------------NAO DISPONIVEL-------------------------------------------</v>
      </c>
      <c r="C2635" s="22">
        <v>1</v>
      </c>
      <c r="D2635" s="5" t="str">
        <f>_xlfn.XLOOKUP(R2635,OP!C:C,OP!B:B,,0,1)</f>
        <v>RJ</v>
      </c>
      <c r="E2635" s="23"/>
      <c r="M2635" s="26"/>
      <c r="N2635" s="27"/>
      <c r="O2635" s="28" t="str">
        <f t="shared" si="664"/>
        <v>00000002635</v>
      </c>
      <c r="R2635" s="27" t="s">
        <v>193</v>
      </c>
      <c r="S2635" s="30" t="str">
        <f>_xlfn.IFNA(VLOOKUP(_xlfn.CONCAT(D2635," - ",R2635),OP!A:D,4,0),"-------------------------------------------NAO DISPONIVEL-------------------------------------------")</f>
        <v>FETRANSPOR</v>
      </c>
      <c r="T2635" s="31"/>
      <c r="U2635" s="32"/>
      <c r="V2635" s="31"/>
      <c r="W2635" s="33">
        <f t="shared" si="665"/>
        <v>0</v>
      </c>
      <c r="X2635" s="34">
        <f t="shared" si="666"/>
        <v>0</v>
      </c>
      <c r="Y2635" s="33">
        <f t="shared" si="667"/>
        <v>0</v>
      </c>
      <c r="Z2635" s="33">
        <f t="shared" si="668"/>
        <v>0</v>
      </c>
      <c r="AA2635" s="35">
        <f t="shared" si="669"/>
        <v>0</v>
      </c>
      <c r="AB2635" s="36">
        <f t="shared" si="670"/>
        <v>0</v>
      </c>
      <c r="AC2635" s="37">
        <f t="shared" si="671"/>
        <v>0</v>
      </c>
      <c r="AD2635" s="38"/>
      <c r="AE2635" s="38"/>
      <c r="AF2635" s="39">
        <f t="shared" si="672"/>
        <v>0</v>
      </c>
      <c r="AG2635" s="40"/>
      <c r="AH2635" s="41">
        <f t="shared" si="673"/>
        <v>0</v>
      </c>
      <c r="AI2635" s="42">
        <f t="shared" si="674"/>
        <v>0</v>
      </c>
      <c r="AJ2635" s="43">
        <f t="shared" si="675"/>
        <v>0</v>
      </c>
      <c r="AK2635" s="5" t="str">
        <f>_xlfn.IFNA(VLOOKUP(_xlfn.CONCAT(D2635," - ",S2635),OP!E:F,2,0),"-------------------------------------------NAO DISPONIVEL-------------------------------------------")</f>
        <v>C - RIOCARD</v>
      </c>
      <c r="AL2635" s="7" t="str">
        <f t="shared" si="661"/>
        <v>1 - -------------------------------------------NAO DISPONIVEL------------------------------------------- - 00000002635 - FETRANSPOR</v>
      </c>
      <c r="AM2635" s="7" t="str">
        <f t="shared" si="662"/>
        <v>-------------------------------------------NAO DISPONIVEL-------------------------------------------</v>
      </c>
      <c r="AN2635" s="44" cm="1">
        <f t="array" ref="AN2635">_xlfn.IFS(AJ2635=0,0,AQ2635="INATIVO",2,AQ2635="SEM CADASTRO",4,AQ2635="CPF ATIVO EM OUTRO COMPRADOR",5,AQ2635="NOVO/SEM CARTAO",6,AND(AJ2635&gt;0,AQ2635,""),8)</f>
        <v>0</v>
      </c>
      <c r="AO2635" s="45">
        <f t="shared" si="676"/>
        <v>-10</v>
      </c>
    </row>
    <row r="2636" spans="1:41" x14ac:dyDescent="0.4">
      <c r="A2636" s="21" t="str">
        <f t="shared" si="663"/>
        <v>-------------------------------------------NAO DISPONIVEL-------------------------------------------</v>
      </c>
      <c r="B2636" s="5" t="str">
        <f>_xlfn.IFNA(VLOOKUP(A2636,CNPJ!E:F,2,0),"-------------------------------------------NAO DISPONIVEL-------------------------------------------")</f>
        <v>-------------------------------------------NAO DISPONIVEL-------------------------------------------</v>
      </c>
      <c r="C2636" s="22">
        <v>1</v>
      </c>
      <c r="D2636" s="5" t="str">
        <f>_xlfn.XLOOKUP(R2636,OP!C:C,OP!B:B,,0,1)</f>
        <v>RJ</v>
      </c>
      <c r="E2636" s="23"/>
      <c r="M2636" s="26"/>
      <c r="N2636" s="27"/>
      <c r="O2636" s="28" t="str">
        <f t="shared" si="664"/>
        <v>00000002636</v>
      </c>
      <c r="R2636" s="27" t="s">
        <v>193</v>
      </c>
      <c r="S2636" s="30" t="str">
        <f>_xlfn.IFNA(VLOOKUP(_xlfn.CONCAT(D2636," - ",R2636),OP!A:D,4,0),"-------------------------------------------NAO DISPONIVEL-------------------------------------------")</f>
        <v>FETRANSPOR</v>
      </c>
      <c r="T2636" s="31"/>
      <c r="U2636" s="32"/>
      <c r="V2636" s="31"/>
      <c r="W2636" s="33">
        <f t="shared" si="665"/>
        <v>0</v>
      </c>
      <c r="X2636" s="34">
        <f t="shared" si="666"/>
        <v>0</v>
      </c>
      <c r="Y2636" s="33">
        <f t="shared" si="667"/>
        <v>0</v>
      </c>
      <c r="Z2636" s="33">
        <f t="shared" si="668"/>
        <v>0</v>
      </c>
      <c r="AA2636" s="35">
        <f t="shared" si="669"/>
        <v>0</v>
      </c>
      <c r="AB2636" s="36">
        <f t="shared" si="670"/>
        <v>0</v>
      </c>
      <c r="AC2636" s="37">
        <f t="shared" si="671"/>
        <v>0</v>
      </c>
      <c r="AD2636" s="38"/>
      <c r="AE2636" s="38"/>
      <c r="AF2636" s="39">
        <f t="shared" si="672"/>
        <v>0</v>
      </c>
      <c r="AG2636" s="40"/>
      <c r="AH2636" s="41">
        <f t="shared" si="673"/>
        <v>0</v>
      </c>
      <c r="AI2636" s="42">
        <f t="shared" si="674"/>
        <v>0</v>
      </c>
      <c r="AJ2636" s="43">
        <f t="shared" si="675"/>
        <v>0</v>
      </c>
      <c r="AK2636" s="5" t="str">
        <f>_xlfn.IFNA(VLOOKUP(_xlfn.CONCAT(D2636," - ",S2636),OP!E:F,2,0),"-------------------------------------------NAO DISPONIVEL-------------------------------------------")</f>
        <v>C - RIOCARD</v>
      </c>
      <c r="AL2636" s="7" t="str">
        <f t="shared" si="661"/>
        <v>1 - -------------------------------------------NAO DISPONIVEL------------------------------------------- - 00000002636 - FETRANSPOR</v>
      </c>
      <c r="AM2636" s="7" t="str">
        <f t="shared" si="662"/>
        <v>-------------------------------------------NAO DISPONIVEL-------------------------------------------</v>
      </c>
      <c r="AN2636" s="44" cm="1">
        <f t="array" ref="AN2636">_xlfn.IFS(AJ2636=0,0,AQ2636="INATIVO",2,AQ2636="SEM CADASTRO",4,AQ2636="CPF ATIVO EM OUTRO COMPRADOR",5,AQ2636="NOVO/SEM CARTAO",6,AND(AJ2636&gt;0,AQ2636,""),8)</f>
        <v>0</v>
      </c>
      <c r="AO2636" s="45">
        <f t="shared" si="676"/>
        <v>-10</v>
      </c>
    </row>
    <row r="2637" spans="1:41" x14ac:dyDescent="0.4">
      <c r="A2637" s="21" t="str">
        <f t="shared" si="663"/>
        <v>-------------------------------------------NAO DISPONIVEL-------------------------------------------</v>
      </c>
      <c r="B2637" s="5" t="str">
        <f>_xlfn.IFNA(VLOOKUP(A2637,CNPJ!E:F,2,0),"-------------------------------------------NAO DISPONIVEL-------------------------------------------")</f>
        <v>-------------------------------------------NAO DISPONIVEL-------------------------------------------</v>
      </c>
      <c r="C2637" s="22">
        <v>1</v>
      </c>
      <c r="D2637" s="5" t="str">
        <f>_xlfn.XLOOKUP(R2637,OP!C:C,OP!B:B,,0,1)</f>
        <v>RJ</v>
      </c>
      <c r="E2637" s="23"/>
      <c r="M2637" s="26"/>
      <c r="N2637" s="27"/>
      <c r="O2637" s="28" t="str">
        <f t="shared" si="664"/>
        <v>00000002637</v>
      </c>
      <c r="R2637" s="27" t="s">
        <v>193</v>
      </c>
      <c r="S2637" s="30" t="str">
        <f>_xlfn.IFNA(VLOOKUP(_xlfn.CONCAT(D2637," - ",R2637),OP!A:D,4,0),"-------------------------------------------NAO DISPONIVEL-------------------------------------------")</f>
        <v>FETRANSPOR</v>
      </c>
      <c r="T2637" s="31"/>
      <c r="U2637" s="32"/>
      <c r="V2637" s="31"/>
      <c r="W2637" s="33">
        <f t="shared" si="665"/>
        <v>0</v>
      </c>
      <c r="X2637" s="34">
        <f t="shared" si="666"/>
        <v>0</v>
      </c>
      <c r="Y2637" s="33">
        <f t="shared" si="667"/>
        <v>0</v>
      </c>
      <c r="Z2637" s="33">
        <f t="shared" si="668"/>
        <v>0</v>
      </c>
      <c r="AA2637" s="35">
        <f t="shared" si="669"/>
        <v>0</v>
      </c>
      <c r="AB2637" s="36">
        <f t="shared" si="670"/>
        <v>0</v>
      </c>
      <c r="AC2637" s="37">
        <f t="shared" si="671"/>
        <v>0</v>
      </c>
      <c r="AD2637" s="38"/>
      <c r="AE2637" s="38"/>
      <c r="AF2637" s="39">
        <f t="shared" si="672"/>
        <v>0</v>
      </c>
      <c r="AG2637" s="40"/>
      <c r="AH2637" s="41">
        <f t="shared" si="673"/>
        <v>0</v>
      </c>
      <c r="AI2637" s="42">
        <f t="shared" si="674"/>
        <v>0</v>
      </c>
      <c r="AJ2637" s="43">
        <f t="shared" si="675"/>
        <v>0</v>
      </c>
      <c r="AK2637" s="5" t="str">
        <f>_xlfn.IFNA(VLOOKUP(_xlfn.CONCAT(D2637," - ",S2637),OP!E:F,2,0),"-------------------------------------------NAO DISPONIVEL-------------------------------------------")</f>
        <v>C - RIOCARD</v>
      </c>
      <c r="AL2637" s="7" t="str">
        <f t="shared" si="661"/>
        <v>1 - -------------------------------------------NAO DISPONIVEL------------------------------------------- - 00000002637 - FETRANSPOR</v>
      </c>
      <c r="AM2637" s="7" t="str">
        <f t="shared" si="662"/>
        <v>-------------------------------------------NAO DISPONIVEL-------------------------------------------</v>
      </c>
      <c r="AN2637" s="44" cm="1">
        <f t="array" ref="AN2637">_xlfn.IFS(AJ2637=0,0,AQ2637="INATIVO",2,AQ2637="SEM CADASTRO",4,AQ2637="CPF ATIVO EM OUTRO COMPRADOR",5,AQ2637="NOVO/SEM CARTAO",6,AND(AJ2637&gt;0,AQ2637,""),8)</f>
        <v>0</v>
      </c>
      <c r="AO2637" s="45">
        <f t="shared" si="676"/>
        <v>-10</v>
      </c>
    </row>
    <row r="2638" spans="1:41" x14ac:dyDescent="0.4">
      <c r="A2638" s="21" t="str">
        <f t="shared" si="663"/>
        <v>-------------------------------------------NAO DISPONIVEL-------------------------------------------</v>
      </c>
      <c r="B2638" s="5" t="str">
        <f>_xlfn.IFNA(VLOOKUP(A2638,CNPJ!E:F,2,0),"-------------------------------------------NAO DISPONIVEL-------------------------------------------")</f>
        <v>-------------------------------------------NAO DISPONIVEL-------------------------------------------</v>
      </c>
      <c r="C2638" s="22">
        <v>1</v>
      </c>
      <c r="D2638" s="5" t="str">
        <f>_xlfn.XLOOKUP(R2638,OP!C:C,OP!B:B,,0,1)</f>
        <v>RJ</v>
      </c>
      <c r="E2638" s="23"/>
      <c r="M2638" s="26"/>
      <c r="N2638" s="27"/>
      <c r="O2638" s="28" t="str">
        <f t="shared" si="664"/>
        <v>00000002638</v>
      </c>
      <c r="R2638" s="27" t="s">
        <v>193</v>
      </c>
      <c r="S2638" s="30" t="str">
        <f>_xlfn.IFNA(VLOOKUP(_xlfn.CONCAT(D2638," - ",R2638),OP!A:D,4,0),"-------------------------------------------NAO DISPONIVEL-------------------------------------------")</f>
        <v>FETRANSPOR</v>
      </c>
      <c r="T2638" s="31"/>
      <c r="U2638" s="32"/>
      <c r="V2638" s="31"/>
      <c r="W2638" s="33">
        <f t="shared" si="665"/>
        <v>0</v>
      </c>
      <c r="X2638" s="34">
        <f t="shared" si="666"/>
        <v>0</v>
      </c>
      <c r="Y2638" s="33">
        <f t="shared" si="667"/>
        <v>0</v>
      </c>
      <c r="Z2638" s="33">
        <f t="shared" si="668"/>
        <v>0</v>
      </c>
      <c r="AA2638" s="35">
        <f t="shared" si="669"/>
        <v>0</v>
      </c>
      <c r="AB2638" s="36">
        <f t="shared" si="670"/>
        <v>0</v>
      </c>
      <c r="AC2638" s="37">
        <f t="shared" si="671"/>
        <v>0</v>
      </c>
      <c r="AD2638" s="38"/>
      <c r="AE2638" s="38"/>
      <c r="AF2638" s="39">
        <f t="shared" si="672"/>
        <v>0</v>
      </c>
      <c r="AG2638" s="40"/>
      <c r="AH2638" s="41">
        <f t="shared" si="673"/>
        <v>0</v>
      </c>
      <c r="AI2638" s="42">
        <f t="shared" si="674"/>
        <v>0</v>
      </c>
      <c r="AJ2638" s="43">
        <f t="shared" si="675"/>
        <v>0</v>
      </c>
      <c r="AK2638" s="5" t="str">
        <f>_xlfn.IFNA(VLOOKUP(_xlfn.CONCAT(D2638," - ",S2638),OP!E:F,2,0),"-------------------------------------------NAO DISPONIVEL-------------------------------------------")</f>
        <v>C - RIOCARD</v>
      </c>
      <c r="AL2638" s="7" t="str">
        <f t="shared" si="661"/>
        <v>1 - -------------------------------------------NAO DISPONIVEL------------------------------------------- - 00000002638 - FETRANSPOR</v>
      </c>
      <c r="AM2638" s="7" t="str">
        <f t="shared" si="662"/>
        <v>-------------------------------------------NAO DISPONIVEL-------------------------------------------</v>
      </c>
      <c r="AN2638" s="44" cm="1">
        <f t="array" ref="AN2638">_xlfn.IFS(AJ2638=0,0,AQ2638="INATIVO",2,AQ2638="SEM CADASTRO",4,AQ2638="CPF ATIVO EM OUTRO COMPRADOR",5,AQ2638="NOVO/SEM CARTAO",6,AND(AJ2638&gt;0,AQ2638,""),8)</f>
        <v>0</v>
      </c>
      <c r="AO2638" s="45">
        <f t="shared" si="676"/>
        <v>-10</v>
      </c>
    </row>
    <row r="2639" spans="1:41" x14ac:dyDescent="0.4">
      <c r="A2639" s="21" t="str">
        <f t="shared" si="663"/>
        <v>-------------------------------------------NAO DISPONIVEL-------------------------------------------</v>
      </c>
      <c r="B2639" s="5" t="str">
        <f>_xlfn.IFNA(VLOOKUP(A2639,CNPJ!E:F,2,0),"-------------------------------------------NAO DISPONIVEL-------------------------------------------")</f>
        <v>-------------------------------------------NAO DISPONIVEL-------------------------------------------</v>
      </c>
      <c r="C2639" s="22">
        <v>1</v>
      </c>
      <c r="D2639" s="5" t="str">
        <f>_xlfn.XLOOKUP(R2639,OP!C:C,OP!B:B,,0,1)</f>
        <v>RJ</v>
      </c>
      <c r="E2639" s="23"/>
      <c r="M2639" s="26"/>
      <c r="N2639" s="27"/>
      <c r="O2639" s="28" t="str">
        <f t="shared" si="664"/>
        <v>00000002639</v>
      </c>
      <c r="R2639" s="27" t="s">
        <v>193</v>
      </c>
      <c r="S2639" s="30" t="str">
        <f>_xlfn.IFNA(VLOOKUP(_xlfn.CONCAT(D2639," - ",R2639),OP!A:D,4,0),"-------------------------------------------NAO DISPONIVEL-------------------------------------------")</f>
        <v>FETRANSPOR</v>
      </c>
      <c r="T2639" s="31"/>
      <c r="U2639" s="32"/>
      <c r="V2639" s="31"/>
      <c r="W2639" s="33">
        <f t="shared" si="665"/>
        <v>0</v>
      </c>
      <c r="X2639" s="34">
        <f t="shared" si="666"/>
        <v>0</v>
      </c>
      <c r="Y2639" s="33">
        <f t="shared" si="667"/>
        <v>0</v>
      </c>
      <c r="Z2639" s="33">
        <f t="shared" si="668"/>
        <v>0</v>
      </c>
      <c r="AA2639" s="35">
        <f t="shared" si="669"/>
        <v>0</v>
      </c>
      <c r="AB2639" s="36">
        <f t="shared" si="670"/>
        <v>0</v>
      </c>
      <c r="AC2639" s="37">
        <f t="shared" si="671"/>
        <v>0</v>
      </c>
      <c r="AD2639" s="38"/>
      <c r="AE2639" s="38"/>
      <c r="AF2639" s="39">
        <f t="shared" si="672"/>
        <v>0</v>
      </c>
      <c r="AG2639" s="40"/>
      <c r="AH2639" s="41">
        <f t="shared" si="673"/>
        <v>0</v>
      </c>
      <c r="AI2639" s="42">
        <f t="shared" si="674"/>
        <v>0</v>
      </c>
      <c r="AJ2639" s="43">
        <f t="shared" si="675"/>
        <v>0</v>
      </c>
      <c r="AK2639" s="5" t="str">
        <f>_xlfn.IFNA(VLOOKUP(_xlfn.CONCAT(D2639," - ",S2639),OP!E:F,2,0),"-------------------------------------------NAO DISPONIVEL-------------------------------------------")</f>
        <v>C - RIOCARD</v>
      </c>
      <c r="AL2639" s="7" t="str">
        <f t="shared" si="661"/>
        <v>1 - -------------------------------------------NAO DISPONIVEL------------------------------------------- - 00000002639 - FETRANSPOR</v>
      </c>
      <c r="AM2639" s="7" t="str">
        <f t="shared" si="662"/>
        <v>-------------------------------------------NAO DISPONIVEL-------------------------------------------</v>
      </c>
      <c r="AN2639" s="44" cm="1">
        <f t="array" ref="AN2639">_xlfn.IFS(AJ2639=0,0,AQ2639="INATIVO",2,AQ2639="SEM CADASTRO",4,AQ2639="CPF ATIVO EM OUTRO COMPRADOR",5,AQ2639="NOVO/SEM CARTAO",6,AND(AJ2639&gt;0,AQ2639,""),8)</f>
        <v>0</v>
      </c>
      <c r="AO2639" s="45">
        <f t="shared" si="676"/>
        <v>-10</v>
      </c>
    </row>
    <row r="2640" spans="1:41" x14ac:dyDescent="0.4">
      <c r="A2640" s="21" t="str">
        <f t="shared" si="663"/>
        <v>-------------------------------------------NAO DISPONIVEL-------------------------------------------</v>
      </c>
      <c r="B2640" s="5" t="str">
        <f>_xlfn.IFNA(VLOOKUP(A2640,CNPJ!E:F,2,0),"-------------------------------------------NAO DISPONIVEL-------------------------------------------")</f>
        <v>-------------------------------------------NAO DISPONIVEL-------------------------------------------</v>
      </c>
      <c r="C2640" s="22">
        <v>1</v>
      </c>
      <c r="D2640" s="5" t="str">
        <f>_xlfn.XLOOKUP(R2640,OP!C:C,OP!B:B,,0,1)</f>
        <v>RJ</v>
      </c>
      <c r="E2640" s="23"/>
      <c r="M2640" s="26"/>
      <c r="N2640" s="27"/>
      <c r="O2640" s="28" t="str">
        <f t="shared" si="664"/>
        <v>00000002640</v>
      </c>
      <c r="R2640" s="27" t="s">
        <v>193</v>
      </c>
      <c r="S2640" s="30" t="str">
        <f>_xlfn.IFNA(VLOOKUP(_xlfn.CONCAT(D2640," - ",R2640),OP!A:D,4,0),"-------------------------------------------NAO DISPONIVEL-------------------------------------------")</f>
        <v>FETRANSPOR</v>
      </c>
      <c r="T2640" s="31"/>
      <c r="U2640" s="32"/>
      <c r="V2640" s="31"/>
      <c r="W2640" s="33">
        <f t="shared" si="665"/>
        <v>0</v>
      </c>
      <c r="X2640" s="34">
        <f t="shared" si="666"/>
        <v>0</v>
      </c>
      <c r="Y2640" s="33">
        <f t="shared" si="667"/>
        <v>0</v>
      </c>
      <c r="Z2640" s="33">
        <f t="shared" si="668"/>
        <v>0</v>
      </c>
      <c r="AA2640" s="35">
        <f t="shared" si="669"/>
        <v>0</v>
      </c>
      <c r="AB2640" s="36">
        <f t="shared" si="670"/>
        <v>0</v>
      </c>
      <c r="AC2640" s="37">
        <f t="shared" si="671"/>
        <v>0</v>
      </c>
      <c r="AD2640" s="38"/>
      <c r="AE2640" s="38"/>
      <c r="AF2640" s="39">
        <f t="shared" si="672"/>
        <v>0</v>
      </c>
      <c r="AG2640" s="40"/>
      <c r="AH2640" s="41">
        <f t="shared" si="673"/>
        <v>0</v>
      </c>
      <c r="AI2640" s="42">
        <f t="shared" si="674"/>
        <v>0</v>
      </c>
      <c r="AJ2640" s="43">
        <f t="shared" si="675"/>
        <v>0</v>
      </c>
      <c r="AK2640" s="5" t="str">
        <f>_xlfn.IFNA(VLOOKUP(_xlfn.CONCAT(D2640," - ",S2640),OP!E:F,2,0),"-------------------------------------------NAO DISPONIVEL-------------------------------------------")</f>
        <v>C - RIOCARD</v>
      </c>
      <c r="AL2640" s="7" t="str">
        <f t="shared" si="661"/>
        <v>1 - -------------------------------------------NAO DISPONIVEL------------------------------------------- - 00000002640 - FETRANSPOR</v>
      </c>
      <c r="AM2640" s="7" t="str">
        <f t="shared" si="662"/>
        <v>-------------------------------------------NAO DISPONIVEL-------------------------------------------</v>
      </c>
      <c r="AN2640" s="44" cm="1">
        <f t="array" ref="AN2640">_xlfn.IFS(AJ2640=0,0,AQ2640="INATIVO",2,AQ2640="SEM CADASTRO",4,AQ2640="CPF ATIVO EM OUTRO COMPRADOR",5,AQ2640="NOVO/SEM CARTAO",6,AND(AJ2640&gt;0,AQ2640,""),8)</f>
        <v>0</v>
      </c>
      <c r="AO2640" s="45">
        <f t="shared" si="676"/>
        <v>-10</v>
      </c>
    </row>
    <row r="2641" spans="1:41" x14ac:dyDescent="0.4">
      <c r="A2641" s="21" t="str">
        <f t="shared" si="663"/>
        <v>-------------------------------------------NAO DISPONIVEL-------------------------------------------</v>
      </c>
      <c r="B2641" s="5" t="str">
        <f>_xlfn.IFNA(VLOOKUP(A2641,CNPJ!E:F,2,0),"-------------------------------------------NAO DISPONIVEL-------------------------------------------")</f>
        <v>-------------------------------------------NAO DISPONIVEL-------------------------------------------</v>
      </c>
      <c r="C2641" s="22">
        <v>1</v>
      </c>
      <c r="D2641" s="5" t="str">
        <f>_xlfn.XLOOKUP(R2641,OP!C:C,OP!B:B,,0,1)</f>
        <v>RJ</v>
      </c>
      <c r="E2641" s="23"/>
      <c r="M2641" s="26"/>
      <c r="N2641" s="27"/>
      <c r="O2641" s="28" t="str">
        <f t="shared" si="664"/>
        <v>00000002641</v>
      </c>
      <c r="R2641" s="27" t="s">
        <v>193</v>
      </c>
      <c r="S2641" s="30" t="str">
        <f>_xlfn.IFNA(VLOOKUP(_xlfn.CONCAT(D2641," - ",R2641),OP!A:D,4,0),"-------------------------------------------NAO DISPONIVEL-------------------------------------------")</f>
        <v>FETRANSPOR</v>
      </c>
      <c r="T2641" s="31"/>
      <c r="U2641" s="32"/>
      <c r="V2641" s="31"/>
      <c r="W2641" s="33">
        <f t="shared" si="665"/>
        <v>0</v>
      </c>
      <c r="X2641" s="34">
        <f t="shared" si="666"/>
        <v>0</v>
      </c>
      <c r="Y2641" s="33">
        <f t="shared" si="667"/>
        <v>0</v>
      </c>
      <c r="Z2641" s="33">
        <f t="shared" si="668"/>
        <v>0</v>
      </c>
      <c r="AA2641" s="35">
        <f t="shared" si="669"/>
        <v>0</v>
      </c>
      <c r="AB2641" s="36">
        <f t="shared" si="670"/>
        <v>0</v>
      </c>
      <c r="AC2641" s="37">
        <f t="shared" si="671"/>
        <v>0</v>
      </c>
      <c r="AD2641" s="38"/>
      <c r="AE2641" s="38"/>
      <c r="AF2641" s="39">
        <f t="shared" si="672"/>
        <v>0</v>
      </c>
      <c r="AG2641" s="40"/>
      <c r="AH2641" s="41">
        <f t="shared" si="673"/>
        <v>0</v>
      </c>
      <c r="AI2641" s="42">
        <f t="shared" si="674"/>
        <v>0</v>
      </c>
      <c r="AJ2641" s="43">
        <f t="shared" si="675"/>
        <v>0</v>
      </c>
      <c r="AK2641" s="5" t="str">
        <f>_xlfn.IFNA(VLOOKUP(_xlfn.CONCAT(D2641," - ",S2641),OP!E:F,2,0),"-------------------------------------------NAO DISPONIVEL-------------------------------------------")</f>
        <v>C - RIOCARD</v>
      </c>
      <c r="AL2641" s="7" t="str">
        <f t="shared" si="661"/>
        <v>1 - -------------------------------------------NAO DISPONIVEL------------------------------------------- - 00000002641 - FETRANSPOR</v>
      </c>
      <c r="AM2641" s="7" t="str">
        <f t="shared" si="662"/>
        <v>-------------------------------------------NAO DISPONIVEL-------------------------------------------</v>
      </c>
      <c r="AN2641" s="44" cm="1">
        <f t="array" ref="AN2641">_xlfn.IFS(AJ2641=0,0,AQ2641="INATIVO",2,AQ2641="SEM CADASTRO",4,AQ2641="CPF ATIVO EM OUTRO COMPRADOR",5,AQ2641="NOVO/SEM CARTAO",6,AND(AJ2641&gt;0,AQ2641,""),8)</f>
        <v>0</v>
      </c>
      <c r="AO2641" s="45">
        <f t="shared" si="676"/>
        <v>-10</v>
      </c>
    </row>
    <row r="2642" spans="1:41" x14ac:dyDescent="0.4">
      <c r="A2642" s="21" t="str">
        <f t="shared" si="663"/>
        <v>-------------------------------------------NAO DISPONIVEL-------------------------------------------</v>
      </c>
      <c r="B2642" s="5" t="str">
        <f>_xlfn.IFNA(VLOOKUP(A2642,CNPJ!E:F,2,0),"-------------------------------------------NAO DISPONIVEL-------------------------------------------")</f>
        <v>-------------------------------------------NAO DISPONIVEL-------------------------------------------</v>
      </c>
      <c r="C2642" s="22">
        <v>1</v>
      </c>
      <c r="D2642" s="5" t="str">
        <f>_xlfn.XLOOKUP(R2642,OP!C:C,OP!B:B,,0,1)</f>
        <v>RJ</v>
      </c>
      <c r="E2642" s="23"/>
      <c r="M2642" s="26"/>
      <c r="N2642" s="27"/>
      <c r="O2642" s="28" t="str">
        <f t="shared" si="664"/>
        <v>00000002642</v>
      </c>
      <c r="R2642" s="27" t="s">
        <v>193</v>
      </c>
      <c r="S2642" s="30" t="str">
        <f>_xlfn.IFNA(VLOOKUP(_xlfn.CONCAT(D2642," - ",R2642),OP!A:D,4,0),"-------------------------------------------NAO DISPONIVEL-------------------------------------------")</f>
        <v>FETRANSPOR</v>
      </c>
      <c r="T2642" s="31"/>
      <c r="U2642" s="32"/>
      <c r="V2642" s="31"/>
      <c r="W2642" s="33">
        <f t="shared" si="665"/>
        <v>0</v>
      </c>
      <c r="X2642" s="34">
        <f t="shared" si="666"/>
        <v>0</v>
      </c>
      <c r="Y2642" s="33">
        <f t="shared" si="667"/>
        <v>0</v>
      </c>
      <c r="Z2642" s="33">
        <f t="shared" si="668"/>
        <v>0</v>
      </c>
      <c r="AA2642" s="35">
        <f t="shared" si="669"/>
        <v>0</v>
      </c>
      <c r="AB2642" s="36">
        <f t="shared" si="670"/>
        <v>0</v>
      </c>
      <c r="AC2642" s="37">
        <f t="shared" si="671"/>
        <v>0</v>
      </c>
      <c r="AD2642" s="38"/>
      <c r="AE2642" s="38"/>
      <c r="AF2642" s="39">
        <f t="shared" si="672"/>
        <v>0</v>
      </c>
      <c r="AG2642" s="40"/>
      <c r="AH2642" s="41">
        <f t="shared" si="673"/>
        <v>0</v>
      </c>
      <c r="AI2642" s="42">
        <f t="shared" si="674"/>
        <v>0</v>
      </c>
      <c r="AJ2642" s="43">
        <f t="shared" si="675"/>
        <v>0</v>
      </c>
      <c r="AK2642" s="5" t="str">
        <f>_xlfn.IFNA(VLOOKUP(_xlfn.CONCAT(D2642," - ",S2642),OP!E:F,2,0),"-------------------------------------------NAO DISPONIVEL-------------------------------------------")</f>
        <v>C - RIOCARD</v>
      </c>
      <c r="AL2642" s="7" t="str">
        <f t="shared" si="661"/>
        <v>1 - -------------------------------------------NAO DISPONIVEL------------------------------------------- - 00000002642 - FETRANSPOR</v>
      </c>
      <c r="AM2642" s="7" t="str">
        <f t="shared" si="662"/>
        <v>-------------------------------------------NAO DISPONIVEL-------------------------------------------</v>
      </c>
      <c r="AN2642" s="44" cm="1">
        <f t="array" ref="AN2642">_xlfn.IFS(AJ2642=0,0,AQ2642="INATIVO",2,AQ2642="SEM CADASTRO",4,AQ2642="CPF ATIVO EM OUTRO COMPRADOR",5,AQ2642="NOVO/SEM CARTAO",6,AND(AJ2642&gt;0,AQ2642,""),8)</f>
        <v>0</v>
      </c>
      <c r="AO2642" s="45">
        <f t="shared" si="676"/>
        <v>-10</v>
      </c>
    </row>
    <row r="2643" spans="1:41" x14ac:dyDescent="0.4">
      <c r="A2643" s="21" t="str">
        <f t="shared" si="663"/>
        <v>-------------------------------------------NAO DISPONIVEL-------------------------------------------</v>
      </c>
      <c r="B2643" s="5" t="str">
        <f>_xlfn.IFNA(VLOOKUP(A2643,CNPJ!E:F,2,0),"-------------------------------------------NAO DISPONIVEL-------------------------------------------")</f>
        <v>-------------------------------------------NAO DISPONIVEL-------------------------------------------</v>
      </c>
      <c r="C2643" s="22">
        <v>1</v>
      </c>
      <c r="D2643" s="5" t="str">
        <f>_xlfn.XLOOKUP(R2643,OP!C:C,OP!B:B,,0,1)</f>
        <v>RJ</v>
      </c>
      <c r="E2643" s="23"/>
      <c r="M2643" s="26"/>
      <c r="N2643" s="27"/>
      <c r="O2643" s="28" t="str">
        <f t="shared" si="664"/>
        <v>00000002643</v>
      </c>
      <c r="R2643" s="27" t="s">
        <v>193</v>
      </c>
      <c r="S2643" s="30" t="str">
        <f>_xlfn.IFNA(VLOOKUP(_xlfn.CONCAT(D2643," - ",R2643),OP!A:D,4,0),"-------------------------------------------NAO DISPONIVEL-------------------------------------------")</f>
        <v>FETRANSPOR</v>
      </c>
      <c r="T2643" s="31"/>
      <c r="U2643" s="32"/>
      <c r="V2643" s="31"/>
      <c r="W2643" s="33">
        <f t="shared" si="665"/>
        <v>0</v>
      </c>
      <c r="X2643" s="34">
        <f t="shared" si="666"/>
        <v>0</v>
      </c>
      <c r="Y2643" s="33">
        <f t="shared" si="667"/>
        <v>0</v>
      </c>
      <c r="Z2643" s="33">
        <f t="shared" si="668"/>
        <v>0</v>
      </c>
      <c r="AA2643" s="35">
        <f t="shared" si="669"/>
        <v>0</v>
      </c>
      <c r="AB2643" s="36">
        <f t="shared" si="670"/>
        <v>0</v>
      </c>
      <c r="AC2643" s="37">
        <f t="shared" si="671"/>
        <v>0</v>
      </c>
      <c r="AD2643" s="38"/>
      <c r="AE2643" s="38"/>
      <c r="AF2643" s="39">
        <f t="shared" si="672"/>
        <v>0</v>
      </c>
      <c r="AG2643" s="40"/>
      <c r="AH2643" s="41">
        <f t="shared" si="673"/>
        <v>0</v>
      </c>
      <c r="AI2643" s="42">
        <f t="shared" si="674"/>
        <v>0</v>
      </c>
      <c r="AJ2643" s="43">
        <f t="shared" si="675"/>
        <v>0</v>
      </c>
      <c r="AK2643" s="5" t="str">
        <f>_xlfn.IFNA(VLOOKUP(_xlfn.CONCAT(D2643," - ",S2643),OP!E:F,2,0),"-------------------------------------------NAO DISPONIVEL-------------------------------------------")</f>
        <v>C - RIOCARD</v>
      </c>
      <c r="AL2643" s="7" t="str">
        <f t="shared" si="661"/>
        <v>1 - -------------------------------------------NAO DISPONIVEL------------------------------------------- - 00000002643 - FETRANSPOR</v>
      </c>
      <c r="AM2643" s="7" t="str">
        <f t="shared" si="662"/>
        <v>-------------------------------------------NAO DISPONIVEL-------------------------------------------</v>
      </c>
      <c r="AN2643" s="44" cm="1">
        <f t="array" ref="AN2643">_xlfn.IFS(AJ2643=0,0,AQ2643="INATIVO",2,AQ2643="SEM CADASTRO",4,AQ2643="CPF ATIVO EM OUTRO COMPRADOR",5,AQ2643="NOVO/SEM CARTAO",6,AND(AJ2643&gt;0,AQ2643,""),8)</f>
        <v>0</v>
      </c>
      <c r="AO2643" s="45">
        <f t="shared" si="676"/>
        <v>-10</v>
      </c>
    </row>
    <row r="2644" spans="1:41" x14ac:dyDescent="0.4">
      <c r="A2644" s="21" t="str">
        <f t="shared" si="663"/>
        <v>-------------------------------------------NAO DISPONIVEL-------------------------------------------</v>
      </c>
      <c r="B2644" s="5" t="str">
        <f>_xlfn.IFNA(VLOOKUP(A2644,CNPJ!E:F,2,0),"-------------------------------------------NAO DISPONIVEL-------------------------------------------")</f>
        <v>-------------------------------------------NAO DISPONIVEL-------------------------------------------</v>
      </c>
      <c r="C2644" s="22">
        <v>1</v>
      </c>
      <c r="D2644" s="5" t="str">
        <f>_xlfn.XLOOKUP(R2644,OP!C:C,OP!B:B,,0,1)</f>
        <v>RJ</v>
      </c>
      <c r="E2644" s="23"/>
      <c r="M2644" s="26"/>
      <c r="N2644" s="27"/>
      <c r="O2644" s="28" t="str">
        <f t="shared" si="664"/>
        <v>00000002644</v>
      </c>
      <c r="R2644" s="27" t="s">
        <v>193</v>
      </c>
      <c r="S2644" s="30" t="str">
        <f>_xlfn.IFNA(VLOOKUP(_xlfn.CONCAT(D2644," - ",R2644),OP!A:D,4,0),"-------------------------------------------NAO DISPONIVEL-------------------------------------------")</f>
        <v>FETRANSPOR</v>
      </c>
      <c r="T2644" s="31"/>
      <c r="U2644" s="32"/>
      <c r="V2644" s="31"/>
      <c r="W2644" s="33">
        <f t="shared" si="665"/>
        <v>0</v>
      </c>
      <c r="X2644" s="34">
        <f t="shared" si="666"/>
        <v>0</v>
      </c>
      <c r="Y2644" s="33">
        <f t="shared" si="667"/>
        <v>0</v>
      </c>
      <c r="Z2644" s="33">
        <f t="shared" si="668"/>
        <v>0</v>
      </c>
      <c r="AA2644" s="35">
        <f t="shared" si="669"/>
        <v>0</v>
      </c>
      <c r="AB2644" s="36">
        <f t="shared" si="670"/>
        <v>0</v>
      </c>
      <c r="AC2644" s="37">
        <f t="shared" si="671"/>
        <v>0</v>
      </c>
      <c r="AD2644" s="38"/>
      <c r="AE2644" s="38"/>
      <c r="AF2644" s="39">
        <f t="shared" si="672"/>
        <v>0</v>
      </c>
      <c r="AG2644" s="40"/>
      <c r="AH2644" s="41">
        <f t="shared" si="673"/>
        <v>0</v>
      </c>
      <c r="AI2644" s="42">
        <f t="shared" si="674"/>
        <v>0</v>
      </c>
      <c r="AJ2644" s="43">
        <f t="shared" si="675"/>
        <v>0</v>
      </c>
      <c r="AK2644" s="5" t="str">
        <f>_xlfn.IFNA(VLOOKUP(_xlfn.CONCAT(D2644," - ",S2644),OP!E:F,2,0),"-------------------------------------------NAO DISPONIVEL-------------------------------------------")</f>
        <v>C - RIOCARD</v>
      </c>
      <c r="AL2644" s="7" t="str">
        <f t="shared" si="661"/>
        <v>1 - -------------------------------------------NAO DISPONIVEL------------------------------------------- - 00000002644 - FETRANSPOR</v>
      </c>
      <c r="AM2644" s="7" t="str">
        <f t="shared" si="662"/>
        <v>-------------------------------------------NAO DISPONIVEL-------------------------------------------</v>
      </c>
      <c r="AN2644" s="44" cm="1">
        <f t="array" ref="AN2644">_xlfn.IFS(AJ2644=0,0,AQ2644="INATIVO",2,AQ2644="SEM CADASTRO",4,AQ2644="CPF ATIVO EM OUTRO COMPRADOR",5,AQ2644="NOVO/SEM CARTAO",6,AND(AJ2644&gt;0,AQ2644,""),8)</f>
        <v>0</v>
      </c>
      <c r="AO2644" s="45">
        <f t="shared" si="676"/>
        <v>-10</v>
      </c>
    </row>
    <row r="2645" spans="1:41" x14ac:dyDescent="0.4">
      <c r="A2645" s="21" t="str">
        <f t="shared" si="663"/>
        <v>-------------------------------------------NAO DISPONIVEL-------------------------------------------</v>
      </c>
      <c r="B2645" s="5" t="str">
        <f>_xlfn.IFNA(VLOOKUP(A2645,CNPJ!E:F,2,0),"-------------------------------------------NAO DISPONIVEL-------------------------------------------")</f>
        <v>-------------------------------------------NAO DISPONIVEL-------------------------------------------</v>
      </c>
      <c r="C2645" s="22">
        <v>1</v>
      </c>
      <c r="D2645" s="5" t="str">
        <f>_xlfn.XLOOKUP(R2645,OP!C:C,OP!B:B,,0,1)</f>
        <v>RJ</v>
      </c>
      <c r="E2645" s="23"/>
      <c r="M2645" s="26"/>
      <c r="N2645" s="27"/>
      <c r="O2645" s="28" t="str">
        <f t="shared" si="664"/>
        <v>00000002645</v>
      </c>
      <c r="R2645" s="27" t="s">
        <v>193</v>
      </c>
      <c r="S2645" s="30" t="str">
        <f>_xlfn.IFNA(VLOOKUP(_xlfn.CONCAT(D2645," - ",R2645),OP!A:D,4,0),"-------------------------------------------NAO DISPONIVEL-------------------------------------------")</f>
        <v>FETRANSPOR</v>
      </c>
      <c r="T2645" s="31"/>
      <c r="U2645" s="32"/>
      <c r="V2645" s="31"/>
      <c r="W2645" s="33">
        <f t="shared" si="665"/>
        <v>0</v>
      </c>
      <c r="X2645" s="34">
        <f t="shared" si="666"/>
        <v>0</v>
      </c>
      <c r="Y2645" s="33">
        <f t="shared" si="667"/>
        <v>0</v>
      </c>
      <c r="Z2645" s="33">
        <f t="shared" si="668"/>
        <v>0</v>
      </c>
      <c r="AA2645" s="35">
        <f t="shared" si="669"/>
        <v>0</v>
      </c>
      <c r="AB2645" s="36">
        <f t="shared" si="670"/>
        <v>0</v>
      </c>
      <c r="AC2645" s="37">
        <f t="shared" si="671"/>
        <v>0</v>
      </c>
      <c r="AD2645" s="38"/>
      <c r="AE2645" s="38"/>
      <c r="AF2645" s="39">
        <f t="shared" si="672"/>
        <v>0</v>
      </c>
      <c r="AG2645" s="40"/>
      <c r="AH2645" s="41">
        <f t="shared" si="673"/>
        <v>0</v>
      </c>
      <c r="AI2645" s="42">
        <f t="shared" si="674"/>
        <v>0</v>
      </c>
      <c r="AJ2645" s="43">
        <f t="shared" si="675"/>
        <v>0</v>
      </c>
      <c r="AK2645" s="5" t="str">
        <f>_xlfn.IFNA(VLOOKUP(_xlfn.CONCAT(D2645," - ",S2645),OP!E:F,2,0),"-------------------------------------------NAO DISPONIVEL-------------------------------------------")</f>
        <v>C - RIOCARD</v>
      </c>
      <c r="AL2645" s="7" t="str">
        <f t="shared" si="661"/>
        <v>1 - -------------------------------------------NAO DISPONIVEL------------------------------------------- - 00000002645 - FETRANSPOR</v>
      </c>
      <c r="AM2645" s="7" t="str">
        <f t="shared" si="662"/>
        <v>-------------------------------------------NAO DISPONIVEL-------------------------------------------</v>
      </c>
      <c r="AN2645" s="44" cm="1">
        <f t="array" ref="AN2645">_xlfn.IFS(AJ2645=0,0,AQ2645="INATIVO",2,AQ2645="SEM CADASTRO",4,AQ2645="CPF ATIVO EM OUTRO COMPRADOR",5,AQ2645="NOVO/SEM CARTAO",6,AND(AJ2645&gt;0,AQ2645,""),8)</f>
        <v>0</v>
      </c>
      <c r="AO2645" s="45">
        <f t="shared" si="676"/>
        <v>-10</v>
      </c>
    </row>
    <row r="2646" spans="1:41" x14ac:dyDescent="0.4">
      <c r="A2646" s="21" t="str">
        <f t="shared" si="663"/>
        <v>-------------------------------------------NAO DISPONIVEL-------------------------------------------</v>
      </c>
      <c r="B2646" s="5" t="str">
        <f>_xlfn.IFNA(VLOOKUP(A2646,CNPJ!E:F,2,0),"-------------------------------------------NAO DISPONIVEL-------------------------------------------")</f>
        <v>-------------------------------------------NAO DISPONIVEL-------------------------------------------</v>
      </c>
      <c r="C2646" s="22">
        <v>1</v>
      </c>
      <c r="D2646" s="5" t="str">
        <f>_xlfn.XLOOKUP(R2646,OP!C:C,OP!B:B,,0,1)</f>
        <v>RJ</v>
      </c>
      <c r="E2646" s="23"/>
      <c r="M2646" s="26"/>
      <c r="N2646" s="27"/>
      <c r="O2646" s="28" t="str">
        <f t="shared" si="664"/>
        <v>00000002646</v>
      </c>
      <c r="R2646" s="27" t="s">
        <v>193</v>
      </c>
      <c r="S2646" s="30" t="str">
        <f>_xlfn.IFNA(VLOOKUP(_xlfn.CONCAT(D2646," - ",R2646),OP!A:D,4,0),"-------------------------------------------NAO DISPONIVEL-------------------------------------------")</f>
        <v>FETRANSPOR</v>
      </c>
      <c r="T2646" s="31"/>
      <c r="U2646" s="32"/>
      <c r="V2646" s="31"/>
      <c r="W2646" s="33">
        <f t="shared" si="665"/>
        <v>0</v>
      </c>
      <c r="X2646" s="34">
        <f t="shared" si="666"/>
        <v>0</v>
      </c>
      <c r="Y2646" s="33">
        <f t="shared" si="667"/>
        <v>0</v>
      </c>
      <c r="Z2646" s="33">
        <f t="shared" si="668"/>
        <v>0</v>
      </c>
      <c r="AA2646" s="35">
        <f t="shared" si="669"/>
        <v>0</v>
      </c>
      <c r="AB2646" s="36">
        <f t="shared" si="670"/>
        <v>0</v>
      </c>
      <c r="AC2646" s="37">
        <f t="shared" si="671"/>
        <v>0</v>
      </c>
      <c r="AD2646" s="38"/>
      <c r="AE2646" s="38"/>
      <c r="AF2646" s="39">
        <f t="shared" si="672"/>
        <v>0</v>
      </c>
      <c r="AG2646" s="40"/>
      <c r="AH2646" s="41">
        <f t="shared" si="673"/>
        <v>0</v>
      </c>
      <c r="AI2646" s="42">
        <f t="shared" si="674"/>
        <v>0</v>
      </c>
      <c r="AJ2646" s="43">
        <f t="shared" si="675"/>
        <v>0</v>
      </c>
      <c r="AK2646" s="5" t="str">
        <f>_xlfn.IFNA(VLOOKUP(_xlfn.CONCAT(D2646," - ",S2646),OP!E:F,2,0),"-------------------------------------------NAO DISPONIVEL-------------------------------------------")</f>
        <v>C - RIOCARD</v>
      </c>
      <c r="AL2646" s="7" t="str">
        <f t="shared" si="661"/>
        <v>1 - -------------------------------------------NAO DISPONIVEL------------------------------------------- - 00000002646 - FETRANSPOR</v>
      </c>
      <c r="AM2646" s="7" t="str">
        <f t="shared" si="662"/>
        <v>-------------------------------------------NAO DISPONIVEL-------------------------------------------</v>
      </c>
      <c r="AN2646" s="44" cm="1">
        <f t="array" ref="AN2646">_xlfn.IFS(AJ2646=0,0,AQ2646="INATIVO",2,AQ2646="SEM CADASTRO",4,AQ2646="CPF ATIVO EM OUTRO COMPRADOR",5,AQ2646="NOVO/SEM CARTAO",6,AND(AJ2646&gt;0,AQ2646,""),8)</f>
        <v>0</v>
      </c>
      <c r="AO2646" s="45">
        <f t="shared" si="676"/>
        <v>-10</v>
      </c>
    </row>
    <row r="2647" spans="1:41" x14ac:dyDescent="0.4">
      <c r="A2647" s="21" t="str">
        <f t="shared" si="663"/>
        <v>-------------------------------------------NAO DISPONIVEL-------------------------------------------</v>
      </c>
      <c r="B2647" s="5" t="str">
        <f>_xlfn.IFNA(VLOOKUP(A2647,CNPJ!E:F,2,0),"-------------------------------------------NAO DISPONIVEL-------------------------------------------")</f>
        <v>-------------------------------------------NAO DISPONIVEL-------------------------------------------</v>
      </c>
      <c r="C2647" s="22">
        <v>1</v>
      </c>
      <c r="D2647" s="5" t="str">
        <f>_xlfn.XLOOKUP(R2647,OP!C:C,OP!B:B,,0,1)</f>
        <v>RJ</v>
      </c>
      <c r="E2647" s="23"/>
      <c r="M2647" s="26"/>
      <c r="N2647" s="27"/>
      <c r="O2647" s="28" t="str">
        <f t="shared" si="664"/>
        <v>00000002647</v>
      </c>
      <c r="R2647" s="27" t="s">
        <v>193</v>
      </c>
      <c r="S2647" s="30" t="str">
        <f>_xlfn.IFNA(VLOOKUP(_xlfn.CONCAT(D2647," - ",R2647),OP!A:D,4,0),"-------------------------------------------NAO DISPONIVEL-------------------------------------------")</f>
        <v>FETRANSPOR</v>
      </c>
      <c r="T2647" s="31"/>
      <c r="U2647" s="32"/>
      <c r="V2647" s="31"/>
      <c r="W2647" s="33">
        <f t="shared" si="665"/>
        <v>0</v>
      </c>
      <c r="X2647" s="34">
        <f t="shared" si="666"/>
        <v>0</v>
      </c>
      <c r="Y2647" s="33">
        <f t="shared" si="667"/>
        <v>0</v>
      </c>
      <c r="Z2647" s="33">
        <f t="shared" si="668"/>
        <v>0</v>
      </c>
      <c r="AA2647" s="35">
        <f t="shared" si="669"/>
        <v>0</v>
      </c>
      <c r="AB2647" s="36">
        <f t="shared" si="670"/>
        <v>0</v>
      </c>
      <c r="AC2647" s="37">
        <f t="shared" si="671"/>
        <v>0</v>
      </c>
      <c r="AD2647" s="38"/>
      <c r="AE2647" s="38"/>
      <c r="AF2647" s="39">
        <f t="shared" si="672"/>
        <v>0</v>
      </c>
      <c r="AG2647" s="40"/>
      <c r="AH2647" s="41">
        <f t="shared" si="673"/>
        <v>0</v>
      </c>
      <c r="AI2647" s="42">
        <f t="shared" si="674"/>
        <v>0</v>
      </c>
      <c r="AJ2647" s="43">
        <f t="shared" si="675"/>
        <v>0</v>
      </c>
      <c r="AK2647" s="5" t="str">
        <f>_xlfn.IFNA(VLOOKUP(_xlfn.CONCAT(D2647," - ",S2647),OP!E:F,2,0),"-------------------------------------------NAO DISPONIVEL-------------------------------------------")</f>
        <v>C - RIOCARD</v>
      </c>
      <c r="AL2647" s="7" t="str">
        <f t="shared" si="661"/>
        <v>1 - -------------------------------------------NAO DISPONIVEL------------------------------------------- - 00000002647 - FETRANSPOR</v>
      </c>
      <c r="AM2647" s="7" t="str">
        <f t="shared" si="662"/>
        <v>-------------------------------------------NAO DISPONIVEL-------------------------------------------</v>
      </c>
      <c r="AN2647" s="44" cm="1">
        <f t="array" ref="AN2647">_xlfn.IFS(AJ2647=0,0,AQ2647="INATIVO",2,AQ2647="SEM CADASTRO",4,AQ2647="CPF ATIVO EM OUTRO COMPRADOR",5,AQ2647="NOVO/SEM CARTAO",6,AND(AJ2647&gt;0,AQ2647,""),8)</f>
        <v>0</v>
      </c>
      <c r="AO2647" s="45">
        <f t="shared" si="676"/>
        <v>-10</v>
      </c>
    </row>
    <row r="2648" spans="1:41" x14ac:dyDescent="0.4">
      <c r="A2648" s="21" t="str">
        <f t="shared" si="663"/>
        <v>-------------------------------------------NAO DISPONIVEL-------------------------------------------</v>
      </c>
      <c r="B2648" s="5" t="str">
        <f>_xlfn.IFNA(VLOOKUP(A2648,CNPJ!E:F,2,0),"-------------------------------------------NAO DISPONIVEL-------------------------------------------")</f>
        <v>-------------------------------------------NAO DISPONIVEL-------------------------------------------</v>
      </c>
      <c r="C2648" s="22">
        <v>1</v>
      </c>
      <c r="D2648" s="5" t="str">
        <f>_xlfn.XLOOKUP(R2648,OP!C:C,OP!B:B,,0,1)</f>
        <v>RJ</v>
      </c>
      <c r="E2648" s="23"/>
      <c r="M2648" s="26"/>
      <c r="N2648" s="27"/>
      <c r="O2648" s="28" t="str">
        <f t="shared" si="664"/>
        <v>00000002648</v>
      </c>
      <c r="R2648" s="27" t="s">
        <v>193</v>
      </c>
      <c r="S2648" s="30" t="str">
        <f>_xlfn.IFNA(VLOOKUP(_xlfn.CONCAT(D2648," - ",R2648),OP!A:D,4,0),"-------------------------------------------NAO DISPONIVEL-------------------------------------------")</f>
        <v>FETRANSPOR</v>
      </c>
      <c r="T2648" s="31"/>
      <c r="U2648" s="32"/>
      <c r="V2648" s="31"/>
      <c r="W2648" s="33">
        <f t="shared" si="665"/>
        <v>0</v>
      </c>
      <c r="X2648" s="34">
        <f t="shared" si="666"/>
        <v>0</v>
      </c>
      <c r="Y2648" s="33">
        <f t="shared" si="667"/>
        <v>0</v>
      </c>
      <c r="Z2648" s="33">
        <f t="shared" si="668"/>
        <v>0</v>
      </c>
      <c r="AA2648" s="35">
        <f t="shared" si="669"/>
        <v>0</v>
      </c>
      <c r="AB2648" s="36">
        <f t="shared" si="670"/>
        <v>0</v>
      </c>
      <c r="AC2648" s="37">
        <f t="shared" si="671"/>
        <v>0</v>
      </c>
      <c r="AD2648" s="38"/>
      <c r="AE2648" s="38"/>
      <c r="AF2648" s="39">
        <f t="shared" si="672"/>
        <v>0</v>
      </c>
      <c r="AG2648" s="40"/>
      <c r="AH2648" s="41">
        <f t="shared" si="673"/>
        <v>0</v>
      </c>
      <c r="AI2648" s="42">
        <f t="shared" si="674"/>
        <v>0</v>
      </c>
      <c r="AJ2648" s="43">
        <f t="shared" si="675"/>
        <v>0</v>
      </c>
      <c r="AK2648" s="5" t="str">
        <f>_xlfn.IFNA(VLOOKUP(_xlfn.CONCAT(D2648," - ",S2648),OP!E:F,2,0),"-------------------------------------------NAO DISPONIVEL-------------------------------------------")</f>
        <v>C - RIOCARD</v>
      </c>
      <c r="AL2648" s="7" t="str">
        <f t="shared" si="661"/>
        <v>1 - -------------------------------------------NAO DISPONIVEL------------------------------------------- - 00000002648 - FETRANSPOR</v>
      </c>
      <c r="AM2648" s="7" t="str">
        <f t="shared" si="662"/>
        <v>-------------------------------------------NAO DISPONIVEL-------------------------------------------</v>
      </c>
      <c r="AN2648" s="44" cm="1">
        <f t="array" ref="AN2648">_xlfn.IFS(AJ2648=0,0,AQ2648="INATIVO",2,AQ2648="SEM CADASTRO",4,AQ2648="CPF ATIVO EM OUTRO COMPRADOR",5,AQ2648="NOVO/SEM CARTAO",6,AND(AJ2648&gt;0,AQ2648,""),8)</f>
        <v>0</v>
      </c>
      <c r="AO2648" s="45">
        <f t="shared" si="676"/>
        <v>-10</v>
      </c>
    </row>
    <row r="2649" spans="1:41" x14ac:dyDescent="0.4">
      <c r="A2649" s="21" t="str">
        <f t="shared" si="663"/>
        <v>-------------------------------------------NAO DISPONIVEL-------------------------------------------</v>
      </c>
      <c r="B2649" s="5" t="str">
        <f>_xlfn.IFNA(VLOOKUP(A2649,CNPJ!E:F,2,0),"-------------------------------------------NAO DISPONIVEL-------------------------------------------")</f>
        <v>-------------------------------------------NAO DISPONIVEL-------------------------------------------</v>
      </c>
      <c r="C2649" s="22">
        <v>1</v>
      </c>
      <c r="D2649" s="5" t="str">
        <f>_xlfn.XLOOKUP(R2649,OP!C:C,OP!B:B,,0,1)</f>
        <v>RJ</v>
      </c>
      <c r="E2649" s="23"/>
      <c r="M2649" s="26"/>
      <c r="N2649" s="27"/>
      <c r="O2649" s="28" t="str">
        <f t="shared" si="664"/>
        <v>00000002649</v>
      </c>
      <c r="R2649" s="27" t="s">
        <v>193</v>
      </c>
      <c r="S2649" s="30" t="str">
        <f>_xlfn.IFNA(VLOOKUP(_xlfn.CONCAT(D2649," - ",R2649),OP!A:D,4,0),"-------------------------------------------NAO DISPONIVEL-------------------------------------------")</f>
        <v>FETRANSPOR</v>
      </c>
      <c r="T2649" s="31"/>
      <c r="U2649" s="32"/>
      <c r="V2649" s="31"/>
      <c r="W2649" s="33">
        <f t="shared" si="665"/>
        <v>0</v>
      </c>
      <c r="X2649" s="34">
        <f t="shared" si="666"/>
        <v>0</v>
      </c>
      <c r="Y2649" s="33">
        <f t="shared" si="667"/>
        <v>0</v>
      </c>
      <c r="Z2649" s="33">
        <f t="shared" si="668"/>
        <v>0</v>
      </c>
      <c r="AA2649" s="35">
        <f t="shared" si="669"/>
        <v>0</v>
      </c>
      <c r="AB2649" s="36">
        <f t="shared" si="670"/>
        <v>0</v>
      </c>
      <c r="AC2649" s="37">
        <f t="shared" si="671"/>
        <v>0</v>
      </c>
      <c r="AD2649" s="38"/>
      <c r="AE2649" s="38"/>
      <c r="AF2649" s="39">
        <f t="shared" si="672"/>
        <v>0</v>
      </c>
      <c r="AG2649" s="40"/>
      <c r="AH2649" s="41">
        <f t="shared" si="673"/>
        <v>0</v>
      </c>
      <c r="AI2649" s="42">
        <f t="shared" si="674"/>
        <v>0</v>
      </c>
      <c r="AJ2649" s="43">
        <f t="shared" si="675"/>
        <v>0</v>
      </c>
      <c r="AK2649" s="5" t="str">
        <f>_xlfn.IFNA(VLOOKUP(_xlfn.CONCAT(D2649," - ",S2649),OP!E:F,2,0),"-------------------------------------------NAO DISPONIVEL-------------------------------------------")</f>
        <v>C - RIOCARD</v>
      </c>
      <c r="AL2649" s="7" t="str">
        <f t="shared" si="661"/>
        <v>1 - -------------------------------------------NAO DISPONIVEL------------------------------------------- - 00000002649 - FETRANSPOR</v>
      </c>
      <c r="AM2649" s="7" t="str">
        <f t="shared" si="662"/>
        <v>-------------------------------------------NAO DISPONIVEL-------------------------------------------</v>
      </c>
      <c r="AN2649" s="44" cm="1">
        <f t="array" ref="AN2649">_xlfn.IFS(AJ2649=0,0,AQ2649="INATIVO",2,AQ2649="SEM CADASTRO",4,AQ2649="CPF ATIVO EM OUTRO COMPRADOR",5,AQ2649="NOVO/SEM CARTAO",6,AND(AJ2649&gt;0,AQ2649,""),8)</f>
        <v>0</v>
      </c>
      <c r="AO2649" s="45">
        <f t="shared" si="676"/>
        <v>-10</v>
      </c>
    </row>
    <row r="2650" spans="1:41" x14ac:dyDescent="0.4">
      <c r="A2650" s="21" t="str">
        <f t="shared" si="663"/>
        <v>-------------------------------------------NAO DISPONIVEL-------------------------------------------</v>
      </c>
      <c r="B2650" s="5" t="str">
        <f>_xlfn.IFNA(VLOOKUP(A2650,CNPJ!E:F,2,0),"-------------------------------------------NAO DISPONIVEL-------------------------------------------")</f>
        <v>-------------------------------------------NAO DISPONIVEL-------------------------------------------</v>
      </c>
      <c r="C2650" s="22">
        <v>1</v>
      </c>
      <c r="D2650" s="5" t="str">
        <f>_xlfn.XLOOKUP(R2650,OP!C:C,OP!B:B,,0,1)</f>
        <v>RJ</v>
      </c>
      <c r="E2650" s="23"/>
      <c r="M2650" s="26"/>
      <c r="N2650" s="27"/>
      <c r="O2650" s="28" t="str">
        <f t="shared" si="664"/>
        <v>00000002650</v>
      </c>
      <c r="R2650" s="27" t="s">
        <v>193</v>
      </c>
      <c r="S2650" s="30" t="str">
        <f>_xlfn.IFNA(VLOOKUP(_xlfn.CONCAT(D2650," - ",R2650),OP!A:D,4,0),"-------------------------------------------NAO DISPONIVEL-------------------------------------------")</f>
        <v>FETRANSPOR</v>
      </c>
      <c r="T2650" s="31"/>
      <c r="U2650" s="32"/>
      <c r="V2650" s="31"/>
      <c r="W2650" s="33">
        <f t="shared" si="665"/>
        <v>0</v>
      </c>
      <c r="X2650" s="34">
        <f t="shared" si="666"/>
        <v>0</v>
      </c>
      <c r="Y2650" s="33">
        <f t="shared" si="667"/>
        <v>0</v>
      </c>
      <c r="Z2650" s="33">
        <f t="shared" si="668"/>
        <v>0</v>
      </c>
      <c r="AA2650" s="35">
        <f t="shared" si="669"/>
        <v>0</v>
      </c>
      <c r="AB2650" s="36">
        <f t="shared" si="670"/>
        <v>0</v>
      </c>
      <c r="AC2650" s="37">
        <f t="shared" si="671"/>
        <v>0</v>
      </c>
      <c r="AD2650" s="38"/>
      <c r="AE2650" s="38"/>
      <c r="AF2650" s="39">
        <f t="shared" si="672"/>
        <v>0</v>
      </c>
      <c r="AG2650" s="40"/>
      <c r="AH2650" s="41">
        <f t="shared" si="673"/>
        <v>0</v>
      </c>
      <c r="AI2650" s="42">
        <f t="shared" si="674"/>
        <v>0</v>
      </c>
      <c r="AJ2650" s="43">
        <f t="shared" si="675"/>
        <v>0</v>
      </c>
      <c r="AK2650" s="5" t="str">
        <f>_xlfn.IFNA(VLOOKUP(_xlfn.CONCAT(D2650," - ",S2650),OP!E:F,2,0),"-------------------------------------------NAO DISPONIVEL-------------------------------------------")</f>
        <v>C - RIOCARD</v>
      </c>
      <c r="AL2650" s="7" t="str">
        <f t="shared" si="661"/>
        <v>1 - -------------------------------------------NAO DISPONIVEL------------------------------------------- - 00000002650 - FETRANSPOR</v>
      </c>
      <c r="AM2650" s="7" t="str">
        <f t="shared" si="662"/>
        <v>-------------------------------------------NAO DISPONIVEL-------------------------------------------</v>
      </c>
      <c r="AN2650" s="44" cm="1">
        <f t="array" ref="AN2650">_xlfn.IFS(AJ2650=0,0,AQ2650="INATIVO",2,AQ2650="SEM CADASTRO",4,AQ2650="CPF ATIVO EM OUTRO COMPRADOR",5,AQ2650="NOVO/SEM CARTAO",6,AND(AJ2650&gt;0,AQ2650,""),8)</f>
        <v>0</v>
      </c>
      <c r="AO2650" s="45">
        <f t="shared" si="676"/>
        <v>-10</v>
      </c>
    </row>
    <row r="2651" spans="1:41" x14ac:dyDescent="0.4">
      <c r="A2651" s="21" t="str">
        <f t="shared" si="663"/>
        <v>-------------------------------------------NAO DISPONIVEL-------------------------------------------</v>
      </c>
      <c r="B2651" s="5" t="str">
        <f>_xlfn.IFNA(VLOOKUP(A2651,CNPJ!E:F,2,0),"-------------------------------------------NAO DISPONIVEL-------------------------------------------")</f>
        <v>-------------------------------------------NAO DISPONIVEL-------------------------------------------</v>
      </c>
      <c r="C2651" s="22">
        <v>1</v>
      </c>
      <c r="D2651" s="5" t="str">
        <f>_xlfn.XLOOKUP(R2651,OP!C:C,OP!B:B,,0,1)</f>
        <v>RJ</v>
      </c>
      <c r="E2651" s="23"/>
      <c r="M2651" s="26"/>
      <c r="N2651" s="27"/>
      <c r="O2651" s="28" t="str">
        <f t="shared" si="664"/>
        <v>00000002651</v>
      </c>
      <c r="R2651" s="27" t="s">
        <v>193</v>
      </c>
      <c r="S2651" s="30" t="str">
        <f>_xlfn.IFNA(VLOOKUP(_xlfn.CONCAT(D2651," - ",R2651),OP!A:D,4,0),"-------------------------------------------NAO DISPONIVEL-------------------------------------------")</f>
        <v>FETRANSPOR</v>
      </c>
      <c r="T2651" s="31"/>
      <c r="U2651" s="32"/>
      <c r="V2651" s="31"/>
      <c r="W2651" s="33">
        <f t="shared" si="665"/>
        <v>0</v>
      </c>
      <c r="X2651" s="34">
        <f t="shared" si="666"/>
        <v>0</v>
      </c>
      <c r="Y2651" s="33">
        <f t="shared" si="667"/>
        <v>0</v>
      </c>
      <c r="Z2651" s="33">
        <f t="shared" si="668"/>
        <v>0</v>
      </c>
      <c r="AA2651" s="35">
        <f t="shared" si="669"/>
        <v>0</v>
      </c>
      <c r="AB2651" s="36">
        <f t="shared" si="670"/>
        <v>0</v>
      </c>
      <c r="AC2651" s="37">
        <f t="shared" si="671"/>
        <v>0</v>
      </c>
      <c r="AD2651" s="38"/>
      <c r="AE2651" s="38"/>
      <c r="AF2651" s="39">
        <f t="shared" si="672"/>
        <v>0</v>
      </c>
      <c r="AG2651" s="40"/>
      <c r="AH2651" s="41">
        <f t="shared" si="673"/>
        <v>0</v>
      </c>
      <c r="AI2651" s="42">
        <f t="shared" si="674"/>
        <v>0</v>
      </c>
      <c r="AJ2651" s="43">
        <f t="shared" si="675"/>
        <v>0</v>
      </c>
      <c r="AK2651" s="5" t="str">
        <f>_xlfn.IFNA(VLOOKUP(_xlfn.CONCAT(D2651," - ",S2651),OP!E:F,2,0),"-------------------------------------------NAO DISPONIVEL-------------------------------------------")</f>
        <v>C - RIOCARD</v>
      </c>
      <c r="AL2651" s="7" t="str">
        <f t="shared" si="661"/>
        <v>1 - -------------------------------------------NAO DISPONIVEL------------------------------------------- - 00000002651 - FETRANSPOR</v>
      </c>
      <c r="AM2651" s="7" t="str">
        <f t="shared" si="662"/>
        <v>-------------------------------------------NAO DISPONIVEL-------------------------------------------</v>
      </c>
      <c r="AN2651" s="44" cm="1">
        <f t="array" ref="AN2651">_xlfn.IFS(AJ2651=0,0,AQ2651="INATIVO",2,AQ2651="SEM CADASTRO",4,AQ2651="CPF ATIVO EM OUTRO COMPRADOR",5,AQ2651="NOVO/SEM CARTAO",6,AND(AJ2651&gt;0,AQ2651,""),8)</f>
        <v>0</v>
      </c>
      <c r="AO2651" s="45">
        <f t="shared" si="676"/>
        <v>-10</v>
      </c>
    </row>
    <row r="2652" spans="1:41" x14ac:dyDescent="0.4">
      <c r="A2652" s="21" t="str">
        <f t="shared" si="663"/>
        <v>-------------------------------------------NAO DISPONIVEL-------------------------------------------</v>
      </c>
      <c r="B2652" s="5" t="str">
        <f>_xlfn.IFNA(VLOOKUP(A2652,CNPJ!E:F,2,0),"-------------------------------------------NAO DISPONIVEL-------------------------------------------")</f>
        <v>-------------------------------------------NAO DISPONIVEL-------------------------------------------</v>
      </c>
      <c r="C2652" s="22">
        <v>1</v>
      </c>
      <c r="D2652" s="5" t="str">
        <f>_xlfn.XLOOKUP(R2652,OP!C:C,OP!B:B,,0,1)</f>
        <v>RJ</v>
      </c>
      <c r="E2652" s="23"/>
      <c r="M2652" s="26"/>
      <c r="N2652" s="27"/>
      <c r="O2652" s="28" t="str">
        <f t="shared" si="664"/>
        <v>00000002652</v>
      </c>
      <c r="R2652" s="27" t="s">
        <v>193</v>
      </c>
      <c r="S2652" s="30" t="str">
        <f>_xlfn.IFNA(VLOOKUP(_xlfn.CONCAT(D2652," - ",R2652),OP!A:D,4,0),"-------------------------------------------NAO DISPONIVEL-------------------------------------------")</f>
        <v>FETRANSPOR</v>
      </c>
      <c r="T2652" s="31"/>
      <c r="U2652" s="32"/>
      <c r="V2652" s="31"/>
      <c r="W2652" s="33">
        <f t="shared" si="665"/>
        <v>0</v>
      </c>
      <c r="X2652" s="34">
        <f t="shared" si="666"/>
        <v>0</v>
      </c>
      <c r="Y2652" s="33">
        <f t="shared" si="667"/>
        <v>0</v>
      </c>
      <c r="Z2652" s="33">
        <f t="shared" si="668"/>
        <v>0</v>
      </c>
      <c r="AA2652" s="35">
        <f t="shared" si="669"/>
        <v>0</v>
      </c>
      <c r="AB2652" s="36">
        <f t="shared" si="670"/>
        <v>0</v>
      </c>
      <c r="AC2652" s="37">
        <f t="shared" si="671"/>
        <v>0</v>
      </c>
      <c r="AD2652" s="38"/>
      <c r="AE2652" s="38"/>
      <c r="AF2652" s="39">
        <f t="shared" si="672"/>
        <v>0</v>
      </c>
      <c r="AG2652" s="40"/>
      <c r="AH2652" s="41">
        <f t="shared" si="673"/>
        <v>0</v>
      </c>
      <c r="AI2652" s="42">
        <f t="shared" si="674"/>
        <v>0</v>
      </c>
      <c r="AJ2652" s="43">
        <f t="shared" si="675"/>
        <v>0</v>
      </c>
      <c r="AK2652" s="5" t="str">
        <f>_xlfn.IFNA(VLOOKUP(_xlfn.CONCAT(D2652," - ",S2652),OP!E:F,2,0),"-------------------------------------------NAO DISPONIVEL-------------------------------------------")</f>
        <v>C - RIOCARD</v>
      </c>
      <c r="AL2652" s="7" t="str">
        <f t="shared" si="661"/>
        <v>1 - -------------------------------------------NAO DISPONIVEL------------------------------------------- - 00000002652 - FETRANSPOR</v>
      </c>
      <c r="AM2652" s="7" t="str">
        <f t="shared" si="662"/>
        <v>-------------------------------------------NAO DISPONIVEL-------------------------------------------</v>
      </c>
      <c r="AN2652" s="44" cm="1">
        <f t="array" ref="AN2652">_xlfn.IFS(AJ2652=0,0,AQ2652="INATIVO",2,AQ2652="SEM CADASTRO",4,AQ2652="CPF ATIVO EM OUTRO COMPRADOR",5,AQ2652="NOVO/SEM CARTAO",6,AND(AJ2652&gt;0,AQ2652,""),8)</f>
        <v>0</v>
      </c>
      <c r="AO2652" s="45">
        <f t="shared" si="676"/>
        <v>-10</v>
      </c>
    </row>
    <row r="2653" spans="1:41" x14ac:dyDescent="0.4">
      <c r="A2653" s="21" t="str">
        <f t="shared" si="663"/>
        <v>-------------------------------------------NAO DISPONIVEL-------------------------------------------</v>
      </c>
      <c r="B2653" s="5" t="str">
        <f>_xlfn.IFNA(VLOOKUP(A2653,CNPJ!E:F,2,0),"-------------------------------------------NAO DISPONIVEL-------------------------------------------")</f>
        <v>-------------------------------------------NAO DISPONIVEL-------------------------------------------</v>
      </c>
      <c r="C2653" s="22">
        <v>1</v>
      </c>
      <c r="D2653" s="5" t="str">
        <f>_xlfn.XLOOKUP(R2653,OP!C:C,OP!B:B,,0,1)</f>
        <v>RJ</v>
      </c>
      <c r="E2653" s="23"/>
      <c r="M2653" s="26"/>
      <c r="N2653" s="27"/>
      <c r="O2653" s="28" t="str">
        <f t="shared" si="664"/>
        <v>00000002653</v>
      </c>
      <c r="R2653" s="27" t="s">
        <v>193</v>
      </c>
      <c r="S2653" s="30" t="str">
        <f>_xlfn.IFNA(VLOOKUP(_xlfn.CONCAT(D2653," - ",R2653),OP!A:D,4,0),"-------------------------------------------NAO DISPONIVEL-------------------------------------------")</f>
        <v>FETRANSPOR</v>
      </c>
      <c r="T2653" s="31"/>
      <c r="U2653" s="32"/>
      <c r="V2653" s="31"/>
      <c r="W2653" s="33">
        <f t="shared" si="665"/>
        <v>0</v>
      </c>
      <c r="X2653" s="34">
        <f t="shared" si="666"/>
        <v>0</v>
      </c>
      <c r="Y2653" s="33">
        <f t="shared" si="667"/>
        <v>0</v>
      </c>
      <c r="Z2653" s="33">
        <f t="shared" si="668"/>
        <v>0</v>
      </c>
      <c r="AA2653" s="35">
        <f t="shared" si="669"/>
        <v>0</v>
      </c>
      <c r="AB2653" s="36">
        <f t="shared" si="670"/>
        <v>0</v>
      </c>
      <c r="AC2653" s="37">
        <f t="shared" si="671"/>
        <v>0</v>
      </c>
      <c r="AD2653" s="38"/>
      <c r="AE2653" s="38"/>
      <c r="AF2653" s="39">
        <f t="shared" si="672"/>
        <v>0</v>
      </c>
      <c r="AG2653" s="40"/>
      <c r="AH2653" s="41">
        <f t="shared" si="673"/>
        <v>0</v>
      </c>
      <c r="AI2653" s="42">
        <f t="shared" si="674"/>
        <v>0</v>
      </c>
      <c r="AJ2653" s="43">
        <f t="shared" si="675"/>
        <v>0</v>
      </c>
      <c r="AK2653" s="5" t="str">
        <f>_xlfn.IFNA(VLOOKUP(_xlfn.CONCAT(D2653," - ",S2653),OP!E:F,2,0),"-------------------------------------------NAO DISPONIVEL-------------------------------------------")</f>
        <v>C - RIOCARD</v>
      </c>
      <c r="AL2653" s="7" t="str">
        <f t="shared" si="661"/>
        <v>1 - -------------------------------------------NAO DISPONIVEL------------------------------------------- - 00000002653 - FETRANSPOR</v>
      </c>
      <c r="AM2653" s="7" t="str">
        <f t="shared" si="662"/>
        <v>-------------------------------------------NAO DISPONIVEL-------------------------------------------</v>
      </c>
      <c r="AN2653" s="44" cm="1">
        <f t="array" ref="AN2653">_xlfn.IFS(AJ2653=0,0,AQ2653="INATIVO",2,AQ2653="SEM CADASTRO",4,AQ2653="CPF ATIVO EM OUTRO COMPRADOR",5,AQ2653="NOVO/SEM CARTAO",6,AND(AJ2653&gt;0,AQ2653,""),8)</f>
        <v>0</v>
      </c>
      <c r="AO2653" s="45">
        <f t="shared" si="676"/>
        <v>-10</v>
      </c>
    </row>
    <row r="2654" spans="1:41" x14ac:dyDescent="0.4">
      <c r="A2654" s="21" t="str">
        <f t="shared" si="663"/>
        <v>-------------------------------------------NAO DISPONIVEL-------------------------------------------</v>
      </c>
      <c r="B2654" s="5" t="str">
        <f>_xlfn.IFNA(VLOOKUP(A2654,CNPJ!E:F,2,0),"-------------------------------------------NAO DISPONIVEL-------------------------------------------")</f>
        <v>-------------------------------------------NAO DISPONIVEL-------------------------------------------</v>
      </c>
      <c r="C2654" s="22">
        <v>1</v>
      </c>
      <c r="D2654" s="5" t="str">
        <f>_xlfn.XLOOKUP(R2654,OP!C:C,OP!B:B,,0,1)</f>
        <v>RJ</v>
      </c>
      <c r="E2654" s="23"/>
      <c r="M2654" s="26"/>
      <c r="N2654" s="27"/>
      <c r="O2654" s="28" t="str">
        <f t="shared" si="664"/>
        <v>00000002654</v>
      </c>
      <c r="R2654" s="27" t="s">
        <v>193</v>
      </c>
      <c r="S2654" s="30" t="str">
        <f>_xlfn.IFNA(VLOOKUP(_xlfn.CONCAT(D2654," - ",R2654),OP!A:D,4,0),"-------------------------------------------NAO DISPONIVEL-------------------------------------------")</f>
        <v>FETRANSPOR</v>
      </c>
      <c r="T2654" s="31"/>
      <c r="U2654" s="32"/>
      <c r="V2654" s="31"/>
      <c r="W2654" s="33">
        <f t="shared" si="665"/>
        <v>0</v>
      </c>
      <c r="X2654" s="34">
        <f t="shared" si="666"/>
        <v>0</v>
      </c>
      <c r="Y2654" s="33">
        <f t="shared" si="667"/>
        <v>0</v>
      </c>
      <c r="Z2654" s="33">
        <f t="shared" si="668"/>
        <v>0</v>
      </c>
      <c r="AA2654" s="35">
        <f t="shared" si="669"/>
        <v>0</v>
      </c>
      <c r="AB2654" s="36">
        <f t="shared" si="670"/>
        <v>0</v>
      </c>
      <c r="AC2654" s="37">
        <f t="shared" si="671"/>
        <v>0</v>
      </c>
      <c r="AD2654" s="38"/>
      <c r="AE2654" s="38"/>
      <c r="AF2654" s="39">
        <f t="shared" si="672"/>
        <v>0</v>
      </c>
      <c r="AG2654" s="40"/>
      <c r="AH2654" s="41">
        <f t="shared" si="673"/>
        <v>0</v>
      </c>
      <c r="AI2654" s="42">
        <f t="shared" si="674"/>
        <v>0</v>
      </c>
      <c r="AJ2654" s="43">
        <f t="shared" si="675"/>
        <v>0</v>
      </c>
      <c r="AK2654" s="5" t="str">
        <f>_xlfn.IFNA(VLOOKUP(_xlfn.CONCAT(D2654," - ",S2654),OP!E:F,2,0),"-------------------------------------------NAO DISPONIVEL-------------------------------------------")</f>
        <v>C - RIOCARD</v>
      </c>
      <c r="AL2654" s="7" t="str">
        <f t="shared" si="661"/>
        <v>1 - -------------------------------------------NAO DISPONIVEL------------------------------------------- - 00000002654 - FETRANSPOR</v>
      </c>
      <c r="AM2654" s="7" t="str">
        <f t="shared" si="662"/>
        <v>-------------------------------------------NAO DISPONIVEL-------------------------------------------</v>
      </c>
      <c r="AN2654" s="44" cm="1">
        <f t="array" ref="AN2654">_xlfn.IFS(AJ2654=0,0,AQ2654="INATIVO",2,AQ2654="SEM CADASTRO",4,AQ2654="CPF ATIVO EM OUTRO COMPRADOR",5,AQ2654="NOVO/SEM CARTAO",6,AND(AJ2654&gt;0,AQ2654,""),8)</f>
        <v>0</v>
      </c>
      <c r="AO2654" s="45">
        <f t="shared" si="676"/>
        <v>-10</v>
      </c>
    </row>
    <row r="2655" spans="1:41" x14ac:dyDescent="0.4">
      <c r="A2655" s="21" t="str">
        <f t="shared" si="663"/>
        <v>-------------------------------------------NAO DISPONIVEL-------------------------------------------</v>
      </c>
      <c r="B2655" s="5" t="str">
        <f>_xlfn.IFNA(VLOOKUP(A2655,CNPJ!E:F,2,0),"-------------------------------------------NAO DISPONIVEL-------------------------------------------")</f>
        <v>-------------------------------------------NAO DISPONIVEL-------------------------------------------</v>
      </c>
      <c r="C2655" s="22">
        <v>1</v>
      </c>
      <c r="D2655" s="5" t="str">
        <f>_xlfn.XLOOKUP(R2655,OP!C:C,OP!B:B,,0,1)</f>
        <v>RJ</v>
      </c>
      <c r="E2655" s="23"/>
      <c r="M2655" s="26"/>
      <c r="N2655" s="27"/>
      <c r="O2655" s="28" t="str">
        <f t="shared" si="664"/>
        <v>00000002655</v>
      </c>
      <c r="R2655" s="27" t="s">
        <v>193</v>
      </c>
      <c r="S2655" s="30" t="str">
        <f>_xlfn.IFNA(VLOOKUP(_xlfn.CONCAT(D2655," - ",R2655),OP!A:D,4,0),"-------------------------------------------NAO DISPONIVEL-------------------------------------------")</f>
        <v>FETRANSPOR</v>
      </c>
      <c r="T2655" s="31"/>
      <c r="U2655" s="32"/>
      <c r="V2655" s="31"/>
      <c r="W2655" s="33">
        <f t="shared" si="665"/>
        <v>0</v>
      </c>
      <c r="X2655" s="34">
        <f t="shared" si="666"/>
        <v>0</v>
      </c>
      <c r="Y2655" s="33">
        <f t="shared" si="667"/>
        <v>0</v>
      </c>
      <c r="Z2655" s="33">
        <f t="shared" si="668"/>
        <v>0</v>
      </c>
      <c r="AA2655" s="35">
        <f t="shared" si="669"/>
        <v>0</v>
      </c>
      <c r="AB2655" s="36">
        <f t="shared" si="670"/>
        <v>0</v>
      </c>
      <c r="AC2655" s="37">
        <f t="shared" si="671"/>
        <v>0</v>
      </c>
      <c r="AD2655" s="38"/>
      <c r="AE2655" s="38"/>
      <c r="AF2655" s="39">
        <f t="shared" si="672"/>
        <v>0</v>
      </c>
      <c r="AG2655" s="40"/>
      <c r="AH2655" s="41">
        <f t="shared" si="673"/>
        <v>0</v>
      </c>
      <c r="AI2655" s="42">
        <f t="shared" si="674"/>
        <v>0</v>
      </c>
      <c r="AJ2655" s="43">
        <f t="shared" si="675"/>
        <v>0</v>
      </c>
      <c r="AK2655" s="5" t="str">
        <f>_xlfn.IFNA(VLOOKUP(_xlfn.CONCAT(D2655," - ",S2655),OP!E:F,2,0),"-------------------------------------------NAO DISPONIVEL-------------------------------------------")</f>
        <v>C - RIOCARD</v>
      </c>
      <c r="AL2655" s="7" t="str">
        <f t="shared" si="661"/>
        <v>1 - -------------------------------------------NAO DISPONIVEL------------------------------------------- - 00000002655 - FETRANSPOR</v>
      </c>
      <c r="AM2655" s="7" t="str">
        <f t="shared" si="662"/>
        <v>-------------------------------------------NAO DISPONIVEL-------------------------------------------</v>
      </c>
      <c r="AN2655" s="44" cm="1">
        <f t="array" ref="AN2655">_xlfn.IFS(AJ2655=0,0,AQ2655="INATIVO",2,AQ2655="SEM CADASTRO",4,AQ2655="CPF ATIVO EM OUTRO COMPRADOR",5,AQ2655="NOVO/SEM CARTAO",6,AND(AJ2655&gt;0,AQ2655,""),8)</f>
        <v>0</v>
      </c>
      <c r="AO2655" s="45">
        <f t="shared" si="676"/>
        <v>-10</v>
      </c>
    </row>
    <row r="2656" spans="1:41" x14ac:dyDescent="0.4">
      <c r="A2656" s="21" t="str">
        <f t="shared" si="663"/>
        <v>-------------------------------------------NAO DISPONIVEL-------------------------------------------</v>
      </c>
      <c r="B2656" s="5" t="str">
        <f>_xlfn.IFNA(VLOOKUP(A2656,CNPJ!E:F,2,0),"-------------------------------------------NAO DISPONIVEL-------------------------------------------")</f>
        <v>-------------------------------------------NAO DISPONIVEL-------------------------------------------</v>
      </c>
      <c r="C2656" s="22">
        <v>1</v>
      </c>
      <c r="D2656" s="5" t="str">
        <f>_xlfn.XLOOKUP(R2656,OP!C:C,OP!B:B,,0,1)</f>
        <v>RJ</v>
      </c>
      <c r="E2656" s="23"/>
      <c r="M2656" s="26"/>
      <c r="N2656" s="27"/>
      <c r="O2656" s="28" t="str">
        <f t="shared" si="664"/>
        <v>00000002656</v>
      </c>
      <c r="R2656" s="27" t="s">
        <v>193</v>
      </c>
      <c r="S2656" s="30" t="str">
        <f>_xlfn.IFNA(VLOOKUP(_xlfn.CONCAT(D2656," - ",R2656),OP!A:D,4,0),"-------------------------------------------NAO DISPONIVEL-------------------------------------------")</f>
        <v>FETRANSPOR</v>
      </c>
      <c r="T2656" s="31"/>
      <c r="U2656" s="32"/>
      <c r="V2656" s="31"/>
      <c r="W2656" s="33">
        <f t="shared" si="665"/>
        <v>0</v>
      </c>
      <c r="X2656" s="34">
        <f t="shared" si="666"/>
        <v>0</v>
      </c>
      <c r="Y2656" s="33">
        <f t="shared" si="667"/>
        <v>0</v>
      </c>
      <c r="Z2656" s="33">
        <f t="shared" si="668"/>
        <v>0</v>
      </c>
      <c r="AA2656" s="35">
        <f t="shared" si="669"/>
        <v>0</v>
      </c>
      <c r="AB2656" s="36">
        <f t="shared" si="670"/>
        <v>0</v>
      </c>
      <c r="AC2656" s="37">
        <f t="shared" si="671"/>
        <v>0</v>
      </c>
      <c r="AD2656" s="38"/>
      <c r="AE2656" s="38"/>
      <c r="AF2656" s="39">
        <f t="shared" si="672"/>
        <v>0</v>
      </c>
      <c r="AG2656" s="40"/>
      <c r="AH2656" s="41">
        <f t="shared" si="673"/>
        <v>0</v>
      </c>
      <c r="AI2656" s="42">
        <f t="shared" si="674"/>
        <v>0</v>
      </c>
      <c r="AJ2656" s="43">
        <f t="shared" si="675"/>
        <v>0</v>
      </c>
      <c r="AK2656" s="5" t="str">
        <f>_xlfn.IFNA(VLOOKUP(_xlfn.CONCAT(D2656," - ",S2656),OP!E:F,2,0),"-------------------------------------------NAO DISPONIVEL-------------------------------------------")</f>
        <v>C - RIOCARD</v>
      </c>
      <c r="AL2656" s="7" t="str">
        <f t="shared" si="661"/>
        <v>1 - -------------------------------------------NAO DISPONIVEL------------------------------------------- - 00000002656 - FETRANSPOR</v>
      </c>
      <c r="AM2656" s="7" t="str">
        <f t="shared" si="662"/>
        <v>-------------------------------------------NAO DISPONIVEL-------------------------------------------</v>
      </c>
      <c r="AN2656" s="44" cm="1">
        <f t="array" ref="AN2656">_xlfn.IFS(AJ2656=0,0,AQ2656="INATIVO",2,AQ2656="SEM CADASTRO",4,AQ2656="CPF ATIVO EM OUTRO COMPRADOR",5,AQ2656="NOVO/SEM CARTAO",6,AND(AJ2656&gt;0,AQ2656,""),8)</f>
        <v>0</v>
      </c>
      <c r="AO2656" s="45">
        <f t="shared" si="676"/>
        <v>-10</v>
      </c>
    </row>
    <row r="2657" spans="1:41" x14ac:dyDescent="0.4">
      <c r="A2657" s="21" t="str">
        <f t="shared" si="663"/>
        <v>-------------------------------------------NAO DISPONIVEL-------------------------------------------</v>
      </c>
      <c r="B2657" s="5" t="str">
        <f>_xlfn.IFNA(VLOOKUP(A2657,CNPJ!E:F,2,0),"-------------------------------------------NAO DISPONIVEL-------------------------------------------")</f>
        <v>-------------------------------------------NAO DISPONIVEL-------------------------------------------</v>
      </c>
      <c r="C2657" s="22">
        <v>1</v>
      </c>
      <c r="D2657" s="5" t="str">
        <f>_xlfn.XLOOKUP(R2657,OP!C:C,OP!B:B,,0,1)</f>
        <v>RJ</v>
      </c>
      <c r="E2657" s="23"/>
      <c r="M2657" s="26"/>
      <c r="N2657" s="27"/>
      <c r="O2657" s="28" t="str">
        <f t="shared" si="664"/>
        <v>00000002657</v>
      </c>
      <c r="R2657" s="27" t="s">
        <v>193</v>
      </c>
      <c r="S2657" s="30" t="str">
        <f>_xlfn.IFNA(VLOOKUP(_xlfn.CONCAT(D2657," - ",R2657),OP!A:D,4,0),"-------------------------------------------NAO DISPONIVEL-------------------------------------------")</f>
        <v>FETRANSPOR</v>
      </c>
      <c r="T2657" s="31"/>
      <c r="U2657" s="32"/>
      <c r="V2657" s="31"/>
      <c r="W2657" s="33">
        <f t="shared" si="665"/>
        <v>0</v>
      </c>
      <c r="X2657" s="34">
        <f t="shared" si="666"/>
        <v>0</v>
      </c>
      <c r="Y2657" s="33">
        <f t="shared" si="667"/>
        <v>0</v>
      </c>
      <c r="Z2657" s="33">
        <f t="shared" si="668"/>
        <v>0</v>
      </c>
      <c r="AA2657" s="35">
        <f t="shared" si="669"/>
        <v>0</v>
      </c>
      <c r="AB2657" s="36">
        <f t="shared" si="670"/>
        <v>0</v>
      </c>
      <c r="AC2657" s="37">
        <f t="shared" si="671"/>
        <v>0</v>
      </c>
      <c r="AD2657" s="38"/>
      <c r="AE2657" s="38"/>
      <c r="AF2657" s="39">
        <f t="shared" si="672"/>
        <v>0</v>
      </c>
      <c r="AG2657" s="40"/>
      <c r="AH2657" s="41">
        <f t="shared" si="673"/>
        <v>0</v>
      </c>
      <c r="AI2657" s="42">
        <f t="shared" si="674"/>
        <v>0</v>
      </c>
      <c r="AJ2657" s="43">
        <f t="shared" si="675"/>
        <v>0</v>
      </c>
      <c r="AK2657" s="5" t="str">
        <f>_xlfn.IFNA(VLOOKUP(_xlfn.CONCAT(D2657," - ",S2657),OP!E:F,2,0),"-------------------------------------------NAO DISPONIVEL-------------------------------------------")</f>
        <v>C - RIOCARD</v>
      </c>
      <c r="AL2657" s="7" t="str">
        <f t="shared" si="661"/>
        <v>1 - -------------------------------------------NAO DISPONIVEL------------------------------------------- - 00000002657 - FETRANSPOR</v>
      </c>
      <c r="AM2657" s="7" t="str">
        <f t="shared" si="662"/>
        <v>-------------------------------------------NAO DISPONIVEL-------------------------------------------</v>
      </c>
      <c r="AN2657" s="44" cm="1">
        <f t="array" ref="AN2657">_xlfn.IFS(AJ2657=0,0,AQ2657="INATIVO",2,AQ2657="SEM CADASTRO",4,AQ2657="CPF ATIVO EM OUTRO COMPRADOR",5,AQ2657="NOVO/SEM CARTAO",6,AND(AJ2657&gt;0,AQ2657,""),8)</f>
        <v>0</v>
      </c>
      <c r="AO2657" s="45">
        <f t="shared" si="676"/>
        <v>-10</v>
      </c>
    </row>
    <row r="2658" spans="1:41" x14ac:dyDescent="0.4">
      <c r="A2658" s="21" t="str">
        <f t="shared" si="663"/>
        <v>-------------------------------------------NAO DISPONIVEL-------------------------------------------</v>
      </c>
      <c r="B2658" s="5" t="str">
        <f>_xlfn.IFNA(VLOOKUP(A2658,CNPJ!E:F,2,0),"-------------------------------------------NAO DISPONIVEL-------------------------------------------")</f>
        <v>-------------------------------------------NAO DISPONIVEL-------------------------------------------</v>
      </c>
      <c r="C2658" s="22">
        <v>1</v>
      </c>
      <c r="D2658" s="5" t="str">
        <f>_xlfn.XLOOKUP(R2658,OP!C:C,OP!B:B,,0,1)</f>
        <v>RJ</v>
      </c>
      <c r="E2658" s="23"/>
      <c r="M2658" s="26"/>
      <c r="N2658" s="27"/>
      <c r="O2658" s="28" t="str">
        <f t="shared" si="664"/>
        <v>00000002658</v>
      </c>
      <c r="R2658" s="27" t="s">
        <v>193</v>
      </c>
      <c r="S2658" s="30" t="str">
        <f>_xlfn.IFNA(VLOOKUP(_xlfn.CONCAT(D2658," - ",R2658),OP!A:D,4,0),"-------------------------------------------NAO DISPONIVEL-------------------------------------------")</f>
        <v>FETRANSPOR</v>
      </c>
      <c r="T2658" s="31"/>
      <c r="U2658" s="32"/>
      <c r="V2658" s="31"/>
      <c r="W2658" s="33">
        <f t="shared" si="665"/>
        <v>0</v>
      </c>
      <c r="X2658" s="34">
        <f t="shared" si="666"/>
        <v>0</v>
      </c>
      <c r="Y2658" s="33">
        <f t="shared" si="667"/>
        <v>0</v>
      </c>
      <c r="Z2658" s="33">
        <f t="shared" si="668"/>
        <v>0</v>
      </c>
      <c r="AA2658" s="35">
        <f t="shared" si="669"/>
        <v>0</v>
      </c>
      <c r="AB2658" s="36">
        <f t="shared" si="670"/>
        <v>0</v>
      </c>
      <c r="AC2658" s="37">
        <f t="shared" si="671"/>
        <v>0</v>
      </c>
      <c r="AD2658" s="38"/>
      <c r="AE2658" s="38"/>
      <c r="AF2658" s="39">
        <f t="shared" si="672"/>
        <v>0</v>
      </c>
      <c r="AG2658" s="40"/>
      <c r="AH2658" s="41">
        <f t="shared" si="673"/>
        <v>0</v>
      </c>
      <c r="AI2658" s="42">
        <f t="shared" si="674"/>
        <v>0</v>
      </c>
      <c r="AJ2658" s="43">
        <f t="shared" si="675"/>
        <v>0</v>
      </c>
      <c r="AK2658" s="5" t="str">
        <f>_xlfn.IFNA(VLOOKUP(_xlfn.CONCAT(D2658," - ",S2658),OP!E:F,2,0),"-------------------------------------------NAO DISPONIVEL-------------------------------------------")</f>
        <v>C - RIOCARD</v>
      </c>
      <c r="AL2658" s="7" t="str">
        <f t="shared" si="661"/>
        <v>1 - -------------------------------------------NAO DISPONIVEL------------------------------------------- - 00000002658 - FETRANSPOR</v>
      </c>
      <c r="AM2658" s="7" t="str">
        <f t="shared" si="662"/>
        <v>-------------------------------------------NAO DISPONIVEL-------------------------------------------</v>
      </c>
      <c r="AN2658" s="44" cm="1">
        <f t="array" ref="AN2658">_xlfn.IFS(AJ2658=0,0,AQ2658="INATIVO",2,AQ2658="SEM CADASTRO",4,AQ2658="CPF ATIVO EM OUTRO COMPRADOR",5,AQ2658="NOVO/SEM CARTAO",6,AND(AJ2658&gt;0,AQ2658,""),8)</f>
        <v>0</v>
      </c>
      <c r="AO2658" s="45">
        <f t="shared" si="676"/>
        <v>-10</v>
      </c>
    </row>
    <row r="2659" spans="1:41" x14ac:dyDescent="0.4">
      <c r="A2659" s="21" t="str">
        <f t="shared" si="663"/>
        <v>-------------------------------------------NAO DISPONIVEL-------------------------------------------</v>
      </c>
      <c r="B2659" s="5" t="str">
        <f>_xlfn.IFNA(VLOOKUP(A2659,CNPJ!E:F,2,0),"-------------------------------------------NAO DISPONIVEL-------------------------------------------")</f>
        <v>-------------------------------------------NAO DISPONIVEL-------------------------------------------</v>
      </c>
      <c r="C2659" s="22">
        <v>1</v>
      </c>
      <c r="D2659" s="5" t="str">
        <f>_xlfn.XLOOKUP(R2659,OP!C:C,OP!B:B,,0,1)</f>
        <v>RJ</v>
      </c>
      <c r="E2659" s="23"/>
      <c r="M2659" s="26"/>
      <c r="N2659" s="27"/>
      <c r="O2659" s="28" t="str">
        <f t="shared" si="664"/>
        <v>00000002659</v>
      </c>
      <c r="R2659" s="27" t="s">
        <v>193</v>
      </c>
      <c r="S2659" s="30" t="str">
        <f>_xlfn.IFNA(VLOOKUP(_xlfn.CONCAT(D2659," - ",R2659),OP!A:D,4,0),"-------------------------------------------NAO DISPONIVEL-------------------------------------------")</f>
        <v>FETRANSPOR</v>
      </c>
      <c r="T2659" s="31"/>
      <c r="U2659" s="32"/>
      <c r="V2659" s="31"/>
      <c r="W2659" s="33">
        <f t="shared" si="665"/>
        <v>0</v>
      </c>
      <c r="X2659" s="34">
        <f t="shared" si="666"/>
        <v>0</v>
      </c>
      <c r="Y2659" s="33">
        <f t="shared" si="667"/>
        <v>0</v>
      </c>
      <c r="Z2659" s="33">
        <f t="shared" si="668"/>
        <v>0</v>
      </c>
      <c r="AA2659" s="35">
        <f t="shared" si="669"/>
        <v>0</v>
      </c>
      <c r="AB2659" s="36">
        <f t="shared" si="670"/>
        <v>0</v>
      </c>
      <c r="AC2659" s="37">
        <f t="shared" si="671"/>
        <v>0</v>
      </c>
      <c r="AD2659" s="38"/>
      <c r="AE2659" s="38"/>
      <c r="AF2659" s="39">
        <f t="shared" si="672"/>
        <v>0</v>
      </c>
      <c r="AG2659" s="40"/>
      <c r="AH2659" s="41">
        <f t="shared" si="673"/>
        <v>0</v>
      </c>
      <c r="AI2659" s="42">
        <f t="shared" si="674"/>
        <v>0</v>
      </c>
      <c r="AJ2659" s="43">
        <f t="shared" si="675"/>
        <v>0</v>
      </c>
      <c r="AK2659" s="5" t="str">
        <f>_xlfn.IFNA(VLOOKUP(_xlfn.CONCAT(D2659," - ",S2659),OP!E:F,2,0),"-------------------------------------------NAO DISPONIVEL-------------------------------------------")</f>
        <v>C - RIOCARD</v>
      </c>
      <c r="AL2659" s="7" t="str">
        <f t="shared" si="661"/>
        <v>1 - -------------------------------------------NAO DISPONIVEL------------------------------------------- - 00000002659 - FETRANSPOR</v>
      </c>
      <c r="AM2659" s="7" t="str">
        <f t="shared" si="662"/>
        <v>-------------------------------------------NAO DISPONIVEL-------------------------------------------</v>
      </c>
      <c r="AN2659" s="44" cm="1">
        <f t="array" ref="AN2659">_xlfn.IFS(AJ2659=0,0,AQ2659="INATIVO",2,AQ2659="SEM CADASTRO",4,AQ2659="CPF ATIVO EM OUTRO COMPRADOR",5,AQ2659="NOVO/SEM CARTAO",6,AND(AJ2659&gt;0,AQ2659,""),8)</f>
        <v>0</v>
      </c>
      <c r="AO2659" s="45">
        <f t="shared" si="676"/>
        <v>-10</v>
      </c>
    </row>
    <row r="2660" spans="1:41" x14ac:dyDescent="0.4">
      <c r="A2660" s="21" t="str">
        <f t="shared" si="663"/>
        <v>-------------------------------------------NAO DISPONIVEL-------------------------------------------</v>
      </c>
      <c r="B2660" s="5" t="str">
        <f>_xlfn.IFNA(VLOOKUP(A2660,CNPJ!E:F,2,0),"-------------------------------------------NAO DISPONIVEL-------------------------------------------")</f>
        <v>-------------------------------------------NAO DISPONIVEL-------------------------------------------</v>
      </c>
      <c r="C2660" s="22">
        <v>1</v>
      </c>
      <c r="D2660" s="5" t="str">
        <f>_xlfn.XLOOKUP(R2660,OP!C:C,OP!B:B,,0,1)</f>
        <v>RJ</v>
      </c>
      <c r="E2660" s="23"/>
      <c r="M2660" s="26"/>
      <c r="N2660" s="27"/>
      <c r="O2660" s="28" t="str">
        <f t="shared" si="664"/>
        <v>00000002660</v>
      </c>
      <c r="R2660" s="27" t="s">
        <v>193</v>
      </c>
      <c r="S2660" s="30" t="str">
        <f>_xlfn.IFNA(VLOOKUP(_xlfn.CONCAT(D2660," - ",R2660),OP!A:D,4,0),"-------------------------------------------NAO DISPONIVEL-------------------------------------------")</f>
        <v>FETRANSPOR</v>
      </c>
      <c r="T2660" s="31"/>
      <c r="U2660" s="32"/>
      <c r="V2660" s="31"/>
      <c r="W2660" s="33">
        <f t="shared" si="665"/>
        <v>0</v>
      </c>
      <c r="X2660" s="34">
        <f t="shared" si="666"/>
        <v>0</v>
      </c>
      <c r="Y2660" s="33">
        <f t="shared" si="667"/>
        <v>0</v>
      </c>
      <c r="Z2660" s="33">
        <f t="shared" si="668"/>
        <v>0</v>
      </c>
      <c r="AA2660" s="35">
        <f t="shared" si="669"/>
        <v>0</v>
      </c>
      <c r="AB2660" s="36">
        <f t="shared" si="670"/>
        <v>0</v>
      </c>
      <c r="AC2660" s="37">
        <f t="shared" si="671"/>
        <v>0</v>
      </c>
      <c r="AD2660" s="38"/>
      <c r="AE2660" s="38"/>
      <c r="AF2660" s="39">
        <f t="shared" si="672"/>
        <v>0</v>
      </c>
      <c r="AG2660" s="40"/>
      <c r="AH2660" s="41">
        <f t="shared" si="673"/>
        <v>0</v>
      </c>
      <c r="AI2660" s="42">
        <f t="shared" si="674"/>
        <v>0</v>
      </c>
      <c r="AJ2660" s="43">
        <f t="shared" si="675"/>
        <v>0</v>
      </c>
      <c r="AK2660" s="5" t="str">
        <f>_xlfn.IFNA(VLOOKUP(_xlfn.CONCAT(D2660," - ",S2660),OP!E:F,2,0),"-------------------------------------------NAO DISPONIVEL-------------------------------------------")</f>
        <v>C - RIOCARD</v>
      </c>
      <c r="AL2660" s="7" t="str">
        <f t="shared" si="661"/>
        <v>1 - -------------------------------------------NAO DISPONIVEL------------------------------------------- - 00000002660 - FETRANSPOR</v>
      </c>
      <c r="AM2660" s="7" t="str">
        <f t="shared" si="662"/>
        <v>-------------------------------------------NAO DISPONIVEL-------------------------------------------</v>
      </c>
      <c r="AN2660" s="44" cm="1">
        <f t="array" ref="AN2660">_xlfn.IFS(AJ2660=0,0,AQ2660="INATIVO",2,AQ2660="SEM CADASTRO",4,AQ2660="CPF ATIVO EM OUTRO COMPRADOR",5,AQ2660="NOVO/SEM CARTAO",6,AND(AJ2660&gt;0,AQ2660,""),8)</f>
        <v>0</v>
      </c>
      <c r="AO2660" s="45">
        <f t="shared" si="676"/>
        <v>-10</v>
      </c>
    </row>
    <row r="2661" spans="1:41" x14ac:dyDescent="0.4">
      <c r="A2661" s="21" t="str">
        <f t="shared" si="663"/>
        <v>-------------------------------------------NAO DISPONIVEL-------------------------------------------</v>
      </c>
      <c r="B2661" s="5" t="str">
        <f>_xlfn.IFNA(VLOOKUP(A2661,CNPJ!E:F,2,0),"-------------------------------------------NAO DISPONIVEL-------------------------------------------")</f>
        <v>-------------------------------------------NAO DISPONIVEL-------------------------------------------</v>
      </c>
      <c r="C2661" s="22">
        <v>1</v>
      </c>
      <c r="D2661" s="5" t="str">
        <f>_xlfn.XLOOKUP(R2661,OP!C:C,OP!B:B,,0,1)</f>
        <v>RJ</v>
      </c>
      <c r="E2661" s="23"/>
      <c r="M2661" s="26"/>
      <c r="N2661" s="27"/>
      <c r="O2661" s="28" t="str">
        <f t="shared" si="664"/>
        <v>00000002661</v>
      </c>
      <c r="R2661" s="27" t="s">
        <v>193</v>
      </c>
      <c r="S2661" s="30" t="str">
        <f>_xlfn.IFNA(VLOOKUP(_xlfn.CONCAT(D2661," - ",R2661),OP!A:D,4,0),"-------------------------------------------NAO DISPONIVEL-------------------------------------------")</f>
        <v>FETRANSPOR</v>
      </c>
      <c r="T2661" s="31"/>
      <c r="U2661" s="32"/>
      <c r="V2661" s="31"/>
      <c r="W2661" s="33">
        <f t="shared" si="665"/>
        <v>0</v>
      </c>
      <c r="X2661" s="34">
        <f t="shared" si="666"/>
        <v>0</v>
      </c>
      <c r="Y2661" s="33">
        <f t="shared" si="667"/>
        <v>0</v>
      </c>
      <c r="Z2661" s="33">
        <f t="shared" si="668"/>
        <v>0</v>
      </c>
      <c r="AA2661" s="35">
        <f t="shared" si="669"/>
        <v>0</v>
      </c>
      <c r="AB2661" s="36">
        <f t="shared" si="670"/>
        <v>0</v>
      </c>
      <c r="AC2661" s="37">
        <f t="shared" si="671"/>
        <v>0</v>
      </c>
      <c r="AD2661" s="38"/>
      <c r="AE2661" s="38"/>
      <c r="AF2661" s="39">
        <f t="shared" si="672"/>
        <v>0</v>
      </c>
      <c r="AG2661" s="40"/>
      <c r="AH2661" s="41">
        <f t="shared" si="673"/>
        <v>0</v>
      </c>
      <c r="AI2661" s="42">
        <f t="shared" si="674"/>
        <v>0</v>
      </c>
      <c r="AJ2661" s="43">
        <f t="shared" si="675"/>
        <v>0</v>
      </c>
      <c r="AK2661" s="5" t="str">
        <f>_xlfn.IFNA(VLOOKUP(_xlfn.CONCAT(D2661," - ",S2661),OP!E:F,2,0),"-------------------------------------------NAO DISPONIVEL-------------------------------------------")</f>
        <v>C - RIOCARD</v>
      </c>
      <c r="AL2661" s="7" t="str">
        <f t="shared" si="661"/>
        <v>1 - -------------------------------------------NAO DISPONIVEL------------------------------------------- - 00000002661 - FETRANSPOR</v>
      </c>
      <c r="AM2661" s="7" t="str">
        <f t="shared" si="662"/>
        <v>-------------------------------------------NAO DISPONIVEL-------------------------------------------</v>
      </c>
      <c r="AN2661" s="44" cm="1">
        <f t="array" ref="AN2661">_xlfn.IFS(AJ2661=0,0,AQ2661="INATIVO",2,AQ2661="SEM CADASTRO",4,AQ2661="CPF ATIVO EM OUTRO COMPRADOR",5,AQ2661="NOVO/SEM CARTAO",6,AND(AJ2661&gt;0,AQ2661,""),8)</f>
        <v>0</v>
      </c>
      <c r="AO2661" s="45">
        <f t="shared" si="676"/>
        <v>-10</v>
      </c>
    </row>
    <row r="2662" spans="1:41" x14ac:dyDescent="0.4">
      <c r="A2662" s="21" t="str">
        <f t="shared" si="663"/>
        <v>-------------------------------------------NAO DISPONIVEL-------------------------------------------</v>
      </c>
      <c r="B2662" s="5" t="str">
        <f>_xlfn.IFNA(VLOOKUP(A2662,CNPJ!E:F,2,0),"-------------------------------------------NAO DISPONIVEL-------------------------------------------")</f>
        <v>-------------------------------------------NAO DISPONIVEL-------------------------------------------</v>
      </c>
      <c r="C2662" s="22">
        <v>1</v>
      </c>
      <c r="D2662" s="5" t="str">
        <f>_xlfn.XLOOKUP(R2662,OP!C:C,OP!B:B,,0,1)</f>
        <v>RJ</v>
      </c>
      <c r="E2662" s="23"/>
      <c r="M2662" s="26"/>
      <c r="N2662" s="27"/>
      <c r="O2662" s="28" t="str">
        <f t="shared" si="664"/>
        <v>00000002662</v>
      </c>
      <c r="R2662" s="27" t="s">
        <v>193</v>
      </c>
      <c r="S2662" s="30" t="str">
        <f>_xlfn.IFNA(VLOOKUP(_xlfn.CONCAT(D2662," - ",R2662),OP!A:D,4,0),"-------------------------------------------NAO DISPONIVEL-------------------------------------------")</f>
        <v>FETRANSPOR</v>
      </c>
      <c r="T2662" s="31"/>
      <c r="U2662" s="32"/>
      <c r="V2662" s="31"/>
      <c r="W2662" s="33">
        <f t="shared" si="665"/>
        <v>0</v>
      </c>
      <c r="X2662" s="34">
        <f t="shared" si="666"/>
        <v>0</v>
      </c>
      <c r="Y2662" s="33">
        <f t="shared" si="667"/>
        <v>0</v>
      </c>
      <c r="Z2662" s="33">
        <f t="shared" si="668"/>
        <v>0</v>
      </c>
      <c r="AA2662" s="35">
        <f t="shared" si="669"/>
        <v>0</v>
      </c>
      <c r="AB2662" s="36">
        <f t="shared" si="670"/>
        <v>0</v>
      </c>
      <c r="AC2662" s="37">
        <f t="shared" si="671"/>
        <v>0</v>
      </c>
      <c r="AD2662" s="38"/>
      <c r="AE2662" s="38"/>
      <c r="AF2662" s="39">
        <f t="shared" si="672"/>
        <v>0</v>
      </c>
      <c r="AG2662" s="40"/>
      <c r="AH2662" s="41">
        <f t="shared" si="673"/>
        <v>0</v>
      </c>
      <c r="AI2662" s="42">
        <f t="shared" si="674"/>
        <v>0</v>
      </c>
      <c r="AJ2662" s="43">
        <f t="shared" si="675"/>
        <v>0</v>
      </c>
      <c r="AK2662" s="5" t="str">
        <f>_xlfn.IFNA(VLOOKUP(_xlfn.CONCAT(D2662," - ",S2662),OP!E:F,2,0),"-------------------------------------------NAO DISPONIVEL-------------------------------------------")</f>
        <v>C - RIOCARD</v>
      </c>
      <c r="AL2662" s="7" t="str">
        <f t="shared" si="661"/>
        <v>1 - -------------------------------------------NAO DISPONIVEL------------------------------------------- - 00000002662 - FETRANSPOR</v>
      </c>
      <c r="AM2662" s="7" t="str">
        <f t="shared" si="662"/>
        <v>-------------------------------------------NAO DISPONIVEL-------------------------------------------</v>
      </c>
      <c r="AN2662" s="44" cm="1">
        <f t="array" ref="AN2662">_xlfn.IFS(AJ2662=0,0,AQ2662="INATIVO",2,AQ2662="SEM CADASTRO",4,AQ2662="CPF ATIVO EM OUTRO COMPRADOR",5,AQ2662="NOVO/SEM CARTAO",6,AND(AJ2662&gt;0,AQ2662,""),8)</f>
        <v>0</v>
      </c>
      <c r="AO2662" s="45">
        <f t="shared" si="676"/>
        <v>-10</v>
      </c>
    </row>
    <row r="2663" spans="1:41" x14ac:dyDescent="0.4">
      <c r="A2663" s="21" t="str">
        <f t="shared" si="663"/>
        <v>-------------------------------------------NAO DISPONIVEL-------------------------------------------</v>
      </c>
      <c r="B2663" s="5" t="str">
        <f>_xlfn.IFNA(VLOOKUP(A2663,CNPJ!E:F,2,0),"-------------------------------------------NAO DISPONIVEL-------------------------------------------")</f>
        <v>-------------------------------------------NAO DISPONIVEL-------------------------------------------</v>
      </c>
      <c r="C2663" s="22">
        <v>1</v>
      </c>
      <c r="D2663" s="5" t="str">
        <f>_xlfn.XLOOKUP(R2663,OP!C:C,OP!B:B,,0,1)</f>
        <v>RJ</v>
      </c>
      <c r="E2663" s="23"/>
      <c r="M2663" s="26"/>
      <c r="N2663" s="27"/>
      <c r="O2663" s="28" t="str">
        <f t="shared" si="664"/>
        <v>00000002663</v>
      </c>
      <c r="R2663" s="27" t="s">
        <v>193</v>
      </c>
      <c r="S2663" s="30" t="str">
        <f>_xlfn.IFNA(VLOOKUP(_xlfn.CONCAT(D2663," - ",R2663),OP!A:D,4,0),"-------------------------------------------NAO DISPONIVEL-------------------------------------------")</f>
        <v>FETRANSPOR</v>
      </c>
      <c r="T2663" s="31"/>
      <c r="U2663" s="32"/>
      <c r="V2663" s="31"/>
      <c r="W2663" s="33">
        <f t="shared" si="665"/>
        <v>0</v>
      </c>
      <c r="X2663" s="34">
        <f t="shared" si="666"/>
        <v>0</v>
      </c>
      <c r="Y2663" s="33">
        <f t="shared" si="667"/>
        <v>0</v>
      </c>
      <c r="Z2663" s="33">
        <f t="shared" si="668"/>
        <v>0</v>
      </c>
      <c r="AA2663" s="35">
        <f t="shared" si="669"/>
        <v>0</v>
      </c>
      <c r="AB2663" s="36">
        <f t="shared" si="670"/>
        <v>0</v>
      </c>
      <c r="AC2663" s="37">
        <f t="shared" si="671"/>
        <v>0</v>
      </c>
      <c r="AD2663" s="38"/>
      <c r="AE2663" s="38"/>
      <c r="AF2663" s="39">
        <f t="shared" si="672"/>
        <v>0</v>
      </c>
      <c r="AG2663" s="40"/>
      <c r="AH2663" s="41">
        <f t="shared" si="673"/>
        <v>0</v>
      </c>
      <c r="AI2663" s="42">
        <f t="shared" si="674"/>
        <v>0</v>
      </c>
      <c r="AJ2663" s="43">
        <f t="shared" si="675"/>
        <v>0</v>
      </c>
      <c r="AK2663" s="5" t="str">
        <f>_xlfn.IFNA(VLOOKUP(_xlfn.CONCAT(D2663," - ",S2663),OP!E:F,2,0),"-------------------------------------------NAO DISPONIVEL-------------------------------------------")</f>
        <v>C - RIOCARD</v>
      </c>
      <c r="AL2663" s="7" t="str">
        <f t="shared" si="661"/>
        <v>1 - -------------------------------------------NAO DISPONIVEL------------------------------------------- - 00000002663 - FETRANSPOR</v>
      </c>
      <c r="AM2663" s="7" t="str">
        <f t="shared" si="662"/>
        <v>-------------------------------------------NAO DISPONIVEL-------------------------------------------</v>
      </c>
      <c r="AN2663" s="44" cm="1">
        <f t="array" ref="AN2663">_xlfn.IFS(AJ2663=0,0,AQ2663="INATIVO",2,AQ2663="SEM CADASTRO",4,AQ2663="CPF ATIVO EM OUTRO COMPRADOR",5,AQ2663="NOVO/SEM CARTAO",6,AND(AJ2663&gt;0,AQ2663,""),8)</f>
        <v>0</v>
      </c>
      <c r="AO2663" s="45">
        <f t="shared" si="676"/>
        <v>-10</v>
      </c>
    </row>
    <row r="2664" spans="1:41" x14ac:dyDescent="0.4">
      <c r="A2664" s="21" t="str">
        <f t="shared" si="663"/>
        <v>-------------------------------------------NAO DISPONIVEL-------------------------------------------</v>
      </c>
      <c r="B2664" s="5" t="str">
        <f>_xlfn.IFNA(VLOOKUP(A2664,CNPJ!E:F,2,0),"-------------------------------------------NAO DISPONIVEL-------------------------------------------")</f>
        <v>-------------------------------------------NAO DISPONIVEL-------------------------------------------</v>
      </c>
      <c r="C2664" s="22">
        <v>1</v>
      </c>
      <c r="D2664" s="5" t="str">
        <f>_xlfn.XLOOKUP(R2664,OP!C:C,OP!B:B,,0,1)</f>
        <v>RJ</v>
      </c>
      <c r="E2664" s="23"/>
      <c r="M2664" s="26"/>
      <c r="N2664" s="27"/>
      <c r="O2664" s="28" t="str">
        <f t="shared" si="664"/>
        <v>00000002664</v>
      </c>
      <c r="R2664" s="27" t="s">
        <v>193</v>
      </c>
      <c r="S2664" s="30" t="str">
        <f>_xlfn.IFNA(VLOOKUP(_xlfn.CONCAT(D2664," - ",R2664),OP!A:D,4,0),"-------------------------------------------NAO DISPONIVEL-------------------------------------------")</f>
        <v>FETRANSPOR</v>
      </c>
      <c r="T2664" s="31"/>
      <c r="U2664" s="32"/>
      <c r="V2664" s="31"/>
      <c r="W2664" s="33">
        <f t="shared" si="665"/>
        <v>0</v>
      </c>
      <c r="X2664" s="34">
        <f t="shared" si="666"/>
        <v>0</v>
      </c>
      <c r="Y2664" s="33">
        <f t="shared" si="667"/>
        <v>0</v>
      </c>
      <c r="Z2664" s="33">
        <f t="shared" si="668"/>
        <v>0</v>
      </c>
      <c r="AA2664" s="35">
        <f t="shared" si="669"/>
        <v>0</v>
      </c>
      <c r="AB2664" s="36">
        <f t="shared" si="670"/>
        <v>0</v>
      </c>
      <c r="AC2664" s="37">
        <f t="shared" si="671"/>
        <v>0</v>
      </c>
      <c r="AD2664" s="38"/>
      <c r="AE2664" s="38"/>
      <c r="AF2664" s="39">
        <f t="shared" si="672"/>
        <v>0</v>
      </c>
      <c r="AG2664" s="40"/>
      <c r="AH2664" s="41">
        <f t="shared" si="673"/>
        <v>0</v>
      </c>
      <c r="AI2664" s="42">
        <f t="shared" si="674"/>
        <v>0</v>
      </c>
      <c r="AJ2664" s="43">
        <f t="shared" si="675"/>
        <v>0</v>
      </c>
      <c r="AK2664" s="5" t="str">
        <f>_xlfn.IFNA(VLOOKUP(_xlfn.CONCAT(D2664," - ",S2664),OP!E:F,2,0),"-------------------------------------------NAO DISPONIVEL-------------------------------------------")</f>
        <v>C - RIOCARD</v>
      </c>
      <c r="AL2664" s="7" t="str">
        <f t="shared" si="661"/>
        <v>1 - -------------------------------------------NAO DISPONIVEL------------------------------------------- - 00000002664 - FETRANSPOR</v>
      </c>
      <c r="AM2664" s="7" t="str">
        <f t="shared" si="662"/>
        <v>-------------------------------------------NAO DISPONIVEL-------------------------------------------</v>
      </c>
      <c r="AN2664" s="44" cm="1">
        <f t="array" ref="AN2664">_xlfn.IFS(AJ2664=0,0,AQ2664="INATIVO",2,AQ2664="SEM CADASTRO",4,AQ2664="CPF ATIVO EM OUTRO COMPRADOR",5,AQ2664="NOVO/SEM CARTAO",6,AND(AJ2664&gt;0,AQ2664,""),8)</f>
        <v>0</v>
      </c>
      <c r="AO2664" s="45">
        <f t="shared" si="676"/>
        <v>-10</v>
      </c>
    </row>
    <row r="2665" spans="1:41" x14ac:dyDescent="0.4">
      <c r="A2665" s="21" t="str">
        <f t="shared" si="663"/>
        <v>-------------------------------------------NAO DISPONIVEL-------------------------------------------</v>
      </c>
      <c r="B2665" s="5" t="str">
        <f>_xlfn.IFNA(VLOOKUP(A2665,CNPJ!E:F,2,0),"-------------------------------------------NAO DISPONIVEL-------------------------------------------")</f>
        <v>-------------------------------------------NAO DISPONIVEL-------------------------------------------</v>
      </c>
      <c r="C2665" s="22">
        <v>1</v>
      </c>
      <c r="D2665" s="5" t="str">
        <f>_xlfn.XLOOKUP(R2665,OP!C:C,OP!B:B,,0,1)</f>
        <v>RJ</v>
      </c>
      <c r="E2665" s="23"/>
      <c r="M2665" s="26"/>
      <c r="N2665" s="27"/>
      <c r="O2665" s="28" t="str">
        <f t="shared" si="664"/>
        <v>00000002665</v>
      </c>
      <c r="R2665" s="27" t="s">
        <v>193</v>
      </c>
      <c r="S2665" s="30" t="str">
        <f>_xlfn.IFNA(VLOOKUP(_xlfn.CONCAT(D2665," - ",R2665),OP!A:D,4,0),"-------------------------------------------NAO DISPONIVEL-------------------------------------------")</f>
        <v>FETRANSPOR</v>
      </c>
      <c r="T2665" s="31"/>
      <c r="U2665" s="32"/>
      <c r="V2665" s="31"/>
      <c r="W2665" s="33">
        <f t="shared" si="665"/>
        <v>0</v>
      </c>
      <c r="X2665" s="34">
        <f t="shared" si="666"/>
        <v>0</v>
      </c>
      <c r="Y2665" s="33">
        <f t="shared" si="667"/>
        <v>0</v>
      </c>
      <c r="Z2665" s="33">
        <f t="shared" si="668"/>
        <v>0</v>
      </c>
      <c r="AA2665" s="35">
        <f t="shared" si="669"/>
        <v>0</v>
      </c>
      <c r="AB2665" s="36">
        <f t="shared" si="670"/>
        <v>0</v>
      </c>
      <c r="AC2665" s="37">
        <f t="shared" si="671"/>
        <v>0</v>
      </c>
      <c r="AD2665" s="38"/>
      <c r="AE2665" s="38"/>
      <c r="AF2665" s="39">
        <f t="shared" si="672"/>
        <v>0</v>
      </c>
      <c r="AG2665" s="40"/>
      <c r="AH2665" s="41">
        <f t="shared" si="673"/>
        <v>0</v>
      </c>
      <c r="AI2665" s="42">
        <f t="shared" si="674"/>
        <v>0</v>
      </c>
      <c r="AJ2665" s="43">
        <f t="shared" si="675"/>
        <v>0</v>
      </c>
      <c r="AK2665" s="5" t="str">
        <f>_xlfn.IFNA(VLOOKUP(_xlfn.CONCAT(D2665," - ",S2665),OP!E:F,2,0),"-------------------------------------------NAO DISPONIVEL-------------------------------------------")</f>
        <v>C - RIOCARD</v>
      </c>
      <c r="AL2665" s="7" t="str">
        <f t="shared" si="661"/>
        <v>1 - -------------------------------------------NAO DISPONIVEL------------------------------------------- - 00000002665 - FETRANSPOR</v>
      </c>
      <c r="AM2665" s="7" t="str">
        <f t="shared" si="662"/>
        <v>-------------------------------------------NAO DISPONIVEL-------------------------------------------</v>
      </c>
      <c r="AN2665" s="44" cm="1">
        <f t="array" ref="AN2665">_xlfn.IFS(AJ2665=0,0,AQ2665="INATIVO",2,AQ2665="SEM CADASTRO",4,AQ2665="CPF ATIVO EM OUTRO COMPRADOR",5,AQ2665="NOVO/SEM CARTAO",6,AND(AJ2665&gt;0,AQ2665,""),8)</f>
        <v>0</v>
      </c>
      <c r="AO2665" s="45">
        <f t="shared" si="676"/>
        <v>-10</v>
      </c>
    </row>
    <row r="2666" spans="1:41" x14ac:dyDescent="0.4">
      <c r="A2666" s="21" t="str">
        <f t="shared" si="663"/>
        <v>-------------------------------------------NAO DISPONIVEL-------------------------------------------</v>
      </c>
      <c r="B2666" s="5" t="str">
        <f>_xlfn.IFNA(VLOOKUP(A2666,CNPJ!E:F,2,0),"-------------------------------------------NAO DISPONIVEL-------------------------------------------")</f>
        <v>-------------------------------------------NAO DISPONIVEL-------------------------------------------</v>
      </c>
      <c r="C2666" s="22">
        <v>1</v>
      </c>
      <c r="D2666" s="5" t="str">
        <f>_xlfn.XLOOKUP(R2666,OP!C:C,OP!B:B,,0,1)</f>
        <v>RJ</v>
      </c>
      <c r="E2666" s="23"/>
      <c r="M2666" s="26"/>
      <c r="N2666" s="27"/>
      <c r="O2666" s="28" t="str">
        <f t="shared" si="664"/>
        <v>00000002666</v>
      </c>
      <c r="R2666" s="27" t="s">
        <v>193</v>
      </c>
      <c r="S2666" s="30" t="str">
        <f>_xlfn.IFNA(VLOOKUP(_xlfn.CONCAT(D2666," - ",R2666),OP!A:D,4,0),"-------------------------------------------NAO DISPONIVEL-------------------------------------------")</f>
        <v>FETRANSPOR</v>
      </c>
      <c r="T2666" s="31"/>
      <c r="U2666" s="32"/>
      <c r="V2666" s="31"/>
      <c r="W2666" s="33">
        <f t="shared" si="665"/>
        <v>0</v>
      </c>
      <c r="X2666" s="34">
        <f t="shared" si="666"/>
        <v>0</v>
      </c>
      <c r="Y2666" s="33">
        <f t="shared" si="667"/>
        <v>0</v>
      </c>
      <c r="Z2666" s="33">
        <f t="shared" si="668"/>
        <v>0</v>
      </c>
      <c r="AA2666" s="35">
        <f t="shared" si="669"/>
        <v>0</v>
      </c>
      <c r="AB2666" s="36">
        <f t="shared" si="670"/>
        <v>0</v>
      </c>
      <c r="AC2666" s="37">
        <f t="shared" si="671"/>
        <v>0</v>
      </c>
      <c r="AD2666" s="38"/>
      <c r="AE2666" s="38"/>
      <c r="AF2666" s="39">
        <f t="shared" si="672"/>
        <v>0</v>
      </c>
      <c r="AG2666" s="40"/>
      <c r="AH2666" s="41">
        <f t="shared" si="673"/>
        <v>0</v>
      </c>
      <c r="AI2666" s="42">
        <f t="shared" si="674"/>
        <v>0</v>
      </c>
      <c r="AJ2666" s="43">
        <f t="shared" si="675"/>
        <v>0</v>
      </c>
      <c r="AK2666" s="5" t="str">
        <f>_xlfn.IFNA(VLOOKUP(_xlfn.CONCAT(D2666," - ",S2666),OP!E:F,2,0),"-------------------------------------------NAO DISPONIVEL-------------------------------------------")</f>
        <v>C - RIOCARD</v>
      </c>
      <c r="AL2666" s="7" t="str">
        <f t="shared" si="661"/>
        <v>1 - -------------------------------------------NAO DISPONIVEL------------------------------------------- - 00000002666 - FETRANSPOR</v>
      </c>
      <c r="AM2666" s="7" t="str">
        <f t="shared" si="662"/>
        <v>-------------------------------------------NAO DISPONIVEL-------------------------------------------</v>
      </c>
      <c r="AN2666" s="44" cm="1">
        <f t="array" ref="AN2666">_xlfn.IFS(AJ2666=0,0,AQ2666="INATIVO",2,AQ2666="SEM CADASTRO",4,AQ2666="CPF ATIVO EM OUTRO COMPRADOR",5,AQ2666="NOVO/SEM CARTAO",6,AND(AJ2666&gt;0,AQ2666,""),8)</f>
        <v>0</v>
      </c>
      <c r="AO2666" s="45">
        <f t="shared" si="676"/>
        <v>-10</v>
      </c>
    </row>
    <row r="2667" spans="1:41" x14ac:dyDescent="0.4">
      <c r="A2667" s="21" t="str">
        <f t="shared" si="663"/>
        <v>-------------------------------------------NAO DISPONIVEL-------------------------------------------</v>
      </c>
      <c r="B2667" s="5" t="str">
        <f>_xlfn.IFNA(VLOOKUP(A2667,CNPJ!E:F,2,0),"-------------------------------------------NAO DISPONIVEL-------------------------------------------")</f>
        <v>-------------------------------------------NAO DISPONIVEL-------------------------------------------</v>
      </c>
      <c r="C2667" s="22">
        <v>1</v>
      </c>
      <c r="D2667" s="5" t="str">
        <f>_xlfn.XLOOKUP(R2667,OP!C:C,OP!B:B,,0,1)</f>
        <v>RJ</v>
      </c>
      <c r="E2667" s="23"/>
      <c r="M2667" s="26"/>
      <c r="N2667" s="27"/>
      <c r="O2667" s="28" t="str">
        <f t="shared" si="664"/>
        <v>00000002667</v>
      </c>
      <c r="R2667" s="27" t="s">
        <v>193</v>
      </c>
      <c r="S2667" s="30" t="str">
        <f>_xlfn.IFNA(VLOOKUP(_xlfn.CONCAT(D2667," - ",R2667),OP!A:D,4,0),"-------------------------------------------NAO DISPONIVEL-------------------------------------------")</f>
        <v>FETRANSPOR</v>
      </c>
      <c r="T2667" s="31"/>
      <c r="U2667" s="32"/>
      <c r="V2667" s="31"/>
      <c r="W2667" s="33">
        <f t="shared" si="665"/>
        <v>0</v>
      </c>
      <c r="X2667" s="34">
        <f t="shared" si="666"/>
        <v>0</v>
      </c>
      <c r="Y2667" s="33">
        <f t="shared" si="667"/>
        <v>0</v>
      </c>
      <c r="Z2667" s="33">
        <f t="shared" si="668"/>
        <v>0</v>
      </c>
      <c r="AA2667" s="35">
        <f t="shared" si="669"/>
        <v>0</v>
      </c>
      <c r="AB2667" s="36">
        <f t="shared" si="670"/>
        <v>0</v>
      </c>
      <c r="AC2667" s="37">
        <f t="shared" si="671"/>
        <v>0</v>
      </c>
      <c r="AD2667" s="38"/>
      <c r="AE2667" s="38"/>
      <c r="AF2667" s="39">
        <f t="shared" si="672"/>
        <v>0</v>
      </c>
      <c r="AG2667" s="40"/>
      <c r="AH2667" s="41">
        <f t="shared" si="673"/>
        <v>0</v>
      </c>
      <c r="AI2667" s="42">
        <f t="shared" si="674"/>
        <v>0</v>
      </c>
      <c r="AJ2667" s="43">
        <f t="shared" si="675"/>
        <v>0</v>
      </c>
      <c r="AK2667" s="5" t="str">
        <f>_xlfn.IFNA(VLOOKUP(_xlfn.CONCAT(D2667," - ",S2667),OP!E:F,2,0),"-------------------------------------------NAO DISPONIVEL-------------------------------------------")</f>
        <v>C - RIOCARD</v>
      </c>
      <c r="AL2667" s="7" t="str">
        <f t="shared" si="661"/>
        <v>1 - -------------------------------------------NAO DISPONIVEL------------------------------------------- - 00000002667 - FETRANSPOR</v>
      </c>
      <c r="AM2667" s="7" t="str">
        <f t="shared" si="662"/>
        <v>-------------------------------------------NAO DISPONIVEL-------------------------------------------</v>
      </c>
      <c r="AN2667" s="44" cm="1">
        <f t="array" ref="AN2667">_xlfn.IFS(AJ2667=0,0,AQ2667="INATIVO",2,AQ2667="SEM CADASTRO",4,AQ2667="CPF ATIVO EM OUTRO COMPRADOR",5,AQ2667="NOVO/SEM CARTAO",6,AND(AJ2667&gt;0,AQ2667,""),8)</f>
        <v>0</v>
      </c>
      <c r="AO2667" s="45">
        <f t="shared" si="676"/>
        <v>-10</v>
      </c>
    </row>
    <row r="2668" spans="1:41" x14ac:dyDescent="0.4">
      <c r="A2668" s="21" t="str">
        <f t="shared" si="663"/>
        <v>-------------------------------------------NAO DISPONIVEL-------------------------------------------</v>
      </c>
      <c r="B2668" s="5" t="str">
        <f>_xlfn.IFNA(VLOOKUP(A2668,CNPJ!E:F,2,0),"-------------------------------------------NAO DISPONIVEL-------------------------------------------")</f>
        <v>-------------------------------------------NAO DISPONIVEL-------------------------------------------</v>
      </c>
      <c r="C2668" s="22">
        <v>1</v>
      </c>
      <c r="D2668" s="5" t="str">
        <f>_xlfn.XLOOKUP(R2668,OP!C:C,OP!B:B,,0,1)</f>
        <v>RJ</v>
      </c>
      <c r="E2668" s="23"/>
      <c r="M2668" s="26"/>
      <c r="N2668" s="27"/>
      <c r="O2668" s="28" t="str">
        <f t="shared" si="664"/>
        <v>00000002668</v>
      </c>
      <c r="R2668" s="27" t="s">
        <v>193</v>
      </c>
      <c r="S2668" s="30" t="str">
        <f>_xlfn.IFNA(VLOOKUP(_xlfn.CONCAT(D2668," - ",R2668),OP!A:D,4,0),"-------------------------------------------NAO DISPONIVEL-------------------------------------------")</f>
        <v>FETRANSPOR</v>
      </c>
      <c r="T2668" s="31"/>
      <c r="U2668" s="32"/>
      <c r="V2668" s="31"/>
      <c r="W2668" s="33">
        <f t="shared" si="665"/>
        <v>0</v>
      </c>
      <c r="X2668" s="34">
        <f t="shared" si="666"/>
        <v>0</v>
      </c>
      <c r="Y2668" s="33">
        <f t="shared" si="667"/>
        <v>0</v>
      </c>
      <c r="Z2668" s="33">
        <f t="shared" si="668"/>
        <v>0</v>
      </c>
      <c r="AA2668" s="35">
        <f t="shared" si="669"/>
        <v>0</v>
      </c>
      <c r="AB2668" s="36">
        <f t="shared" si="670"/>
        <v>0</v>
      </c>
      <c r="AC2668" s="37">
        <f t="shared" si="671"/>
        <v>0</v>
      </c>
      <c r="AD2668" s="38"/>
      <c r="AE2668" s="38"/>
      <c r="AF2668" s="39">
        <f t="shared" si="672"/>
        <v>0</v>
      </c>
      <c r="AG2668" s="40"/>
      <c r="AH2668" s="41">
        <f t="shared" si="673"/>
        <v>0</v>
      </c>
      <c r="AI2668" s="42">
        <f t="shared" si="674"/>
        <v>0</v>
      </c>
      <c r="AJ2668" s="43">
        <f t="shared" si="675"/>
        <v>0</v>
      </c>
      <c r="AK2668" s="5" t="str">
        <f>_xlfn.IFNA(VLOOKUP(_xlfn.CONCAT(D2668," - ",S2668),OP!E:F,2,0),"-------------------------------------------NAO DISPONIVEL-------------------------------------------")</f>
        <v>C - RIOCARD</v>
      </c>
      <c r="AL2668" s="7" t="str">
        <f t="shared" si="661"/>
        <v>1 - -------------------------------------------NAO DISPONIVEL------------------------------------------- - 00000002668 - FETRANSPOR</v>
      </c>
      <c r="AM2668" s="7" t="str">
        <f t="shared" si="662"/>
        <v>-------------------------------------------NAO DISPONIVEL-------------------------------------------</v>
      </c>
      <c r="AN2668" s="44" cm="1">
        <f t="array" ref="AN2668">_xlfn.IFS(AJ2668=0,0,AQ2668="INATIVO",2,AQ2668="SEM CADASTRO",4,AQ2668="CPF ATIVO EM OUTRO COMPRADOR",5,AQ2668="NOVO/SEM CARTAO",6,AND(AJ2668&gt;0,AQ2668,""),8)</f>
        <v>0</v>
      </c>
      <c r="AO2668" s="45">
        <f t="shared" si="676"/>
        <v>-10</v>
      </c>
    </row>
    <row r="2669" spans="1:41" x14ac:dyDescent="0.4">
      <c r="A2669" s="21" t="str">
        <f t="shared" si="663"/>
        <v>-------------------------------------------NAO DISPONIVEL-------------------------------------------</v>
      </c>
      <c r="B2669" s="5" t="str">
        <f>_xlfn.IFNA(VLOOKUP(A2669,CNPJ!E:F,2,0),"-------------------------------------------NAO DISPONIVEL-------------------------------------------")</f>
        <v>-------------------------------------------NAO DISPONIVEL-------------------------------------------</v>
      </c>
      <c r="C2669" s="22">
        <v>1</v>
      </c>
      <c r="D2669" s="5" t="str">
        <f>_xlfn.XLOOKUP(R2669,OP!C:C,OP!B:B,,0,1)</f>
        <v>RJ</v>
      </c>
      <c r="E2669" s="23"/>
      <c r="M2669" s="26"/>
      <c r="N2669" s="27"/>
      <c r="O2669" s="28" t="str">
        <f t="shared" si="664"/>
        <v>00000002669</v>
      </c>
      <c r="R2669" s="27" t="s">
        <v>193</v>
      </c>
      <c r="S2669" s="30" t="str">
        <f>_xlfn.IFNA(VLOOKUP(_xlfn.CONCAT(D2669," - ",R2669),OP!A:D,4,0),"-------------------------------------------NAO DISPONIVEL-------------------------------------------")</f>
        <v>FETRANSPOR</v>
      </c>
      <c r="T2669" s="31"/>
      <c r="U2669" s="32"/>
      <c r="V2669" s="31"/>
      <c r="W2669" s="33">
        <f t="shared" si="665"/>
        <v>0</v>
      </c>
      <c r="X2669" s="34">
        <f t="shared" si="666"/>
        <v>0</v>
      </c>
      <c r="Y2669" s="33">
        <f t="shared" si="667"/>
        <v>0</v>
      </c>
      <c r="Z2669" s="33">
        <f t="shared" si="668"/>
        <v>0</v>
      </c>
      <c r="AA2669" s="35">
        <f t="shared" si="669"/>
        <v>0</v>
      </c>
      <c r="AB2669" s="36">
        <f t="shared" si="670"/>
        <v>0</v>
      </c>
      <c r="AC2669" s="37">
        <f t="shared" si="671"/>
        <v>0</v>
      </c>
      <c r="AD2669" s="38"/>
      <c r="AE2669" s="38"/>
      <c r="AF2669" s="39">
        <f t="shared" si="672"/>
        <v>0</v>
      </c>
      <c r="AG2669" s="40"/>
      <c r="AH2669" s="41">
        <f t="shared" si="673"/>
        <v>0</v>
      </c>
      <c r="AI2669" s="42">
        <f t="shared" si="674"/>
        <v>0</v>
      </c>
      <c r="AJ2669" s="43">
        <f t="shared" si="675"/>
        <v>0</v>
      </c>
      <c r="AK2669" s="5" t="str">
        <f>_xlfn.IFNA(VLOOKUP(_xlfn.CONCAT(D2669," - ",S2669),OP!E:F,2,0),"-------------------------------------------NAO DISPONIVEL-------------------------------------------")</f>
        <v>C - RIOCARD</v>
      </c>
      <c r="AL2669" s="7" t="str">
        <f t="shared" si="661"/>
        <v>1 - -------------------------------------------NAO DISPONIVEL------------------------------------------- - 00000002669 - FETRANSPOR</v>
      </c>
      <c r="AM2669" s="7" t="str">
        <f t="shared" si="662"/>
        <v>-------------------------------------------NAO DISPONIVEL-------------------------------------------</v>
      </c>
      <c r="AN2669" s="44" cm="1">
        <f t="array" ref="AN2669">_xlfn.IFS(AJ2669=0,0,AQ2669="INATIVO",2,AQ2669="SEM CADASTRO",4,AQ2669="CPF ATIVO EM OUTRO COMPRADOR",5,AQ2669="NOVO/SEM CARTAO",6,AND(AJ2669&gt;0,AQ2669,""),8)</f>
        <v>0</v>
      </c>
      <c r="AO2669" s="45">
        <f t="shared" si="676"/>
        <v>-10</v>
      </c>
    </row>
    <row r="2670" spans="1:41" x14ac:dyDescent="0.4">
      <c r="A2670" s="21" t="str">
        <f t="shared" si="663"/>
        <v>-------------------------------------------NAO DISPONIVEL-------------------------------------------</v>
      </c>
      <c r="B2670" s="5" t="str">
        <f>_xlfn.IFNA(VLOOKUP(A2670,CNPJ!E:F,2,0),"-------------------------------------------NAO DISPONIVEL-------------------------------------------")</f>
        <v>-------------------------------------------NAO DISPONIVEL-------------------------------------------</v>
      </c>
      <c r="C2670" s="22">
        <v>1</v>
      </c>
      <c r="D2670" s="5" t="str">
        <f>_xlfn.XLOOKUP(R2670,OP!C:C,OP!B:B,,0,1)</f>
        <v>RJ</v>
      </c>
      <c r="E2670" s="23"/>
      <c r="M2670" s="26"/>
      <c r="N2670" s="27"/>
      <c r="O2670" s="28" t="str">
        <f t="shared" si="664"/>
        <v>00000002670</v>
      </c>
      <c r="R2670" s="27" t="s">
        <v>193</v>
      </c>
      <c r="S2670" s="30" t="str">
        <f>_xlfn.IFNA(VLOOKUP(_xlfn.CONCAT(D2670," - ",R2670),OP!A:D,4,0),"-------------------------------------------NAO DISPONIVEL-------------------------------------------")</f>
        <v>FETRANSPOR</v>
      </c>
      <c r="T2670" s="31"/>
      <c r="U2670" s="32"/>
      <c r="V2670" s="31"/>
      <c r="W2670" s="33">
        <f t="shared" si="665"/>
        <v>0</v>
      </c>
      <c r="X2670" s="34">
        <f t="shared" si="666"/>
        <v>0</v>
      </c>
      <c r="Y2670" s="33">
        <f t="shared" si="667"/>
        <v>0</v>
      </c>
      <c r="Z2670" s="33">
        <f t="shared" si="668"/>
        <v>0</v>
      </c>
      <c r="AA2670" s="35">
        <f t="shared" si="669"/>
        <v>0</v>
      </c>
      <c r="AB2670" s="36">
        <f t="shared" si="670"/>
        <v>0</v>
      </c>
      <c r="AC2670" s="37">
        <f t="shared" si="671"/>
        <v>0</v>
      </c>
      <c r="AD2670" s="38"/>
      <c r="AE2670" s="38"/>
      <c r="AF2670" s="39">
        <f t="shared" si="672"/>
        <v>0</v>
      </c>
      <c r="AG2670" s="40"/>
      <c r="AH2670" s="41">
        <f t="shared" si="673"/>
        <v>0</v>
      </c>
      <c r="AI2670" s="42">
        <f t="shared" si="674"/>
        <v>0</v>
      </c>
      <c r="AJ2670" s="43">
        <f t="shared" si="675"/>
        <v>0</v>
      </c>
      <c r="AK2670" s="5" t="str">
        <f>_xlfn.IFNA(VLOOKUP(_xlfn.CONCAT(D2670," - ",S2670),OP!E:F,2,0),"-------------------------------------------NAO DISPONIVEL-------------------------------------------")</f>
        <v>C - RIOCARD</v>
      </c>
      <c r="AL2670" s="7" t="str">
        <f t="shared" si="661"/>
        <v>1 - -------------------------------------------NAO DISPONIVEL------------------------------------------- - 00000002670 - FETRANSPOR</v>
      </c>
      <c r="AM2670" s="7" t="str">
        <f t="shared" si="662"/>
        <v>-------------------------------------------NAO DISPONIVEL-------------------------------------------</v>
      </c>
      <c r="AN2670" s="44" cm="1">
        <f t="array" ref="AN2670">_xlfn.IFS(AJ2670=0,0,AQ2670="INATIVO",2,AQ2670="SEM CADASTRO",4,AQ2670="CPF ATIVO EM OUTRO COMPRADOR",5,AQ2670="NOVO/SEM CARTAO",6,AND(AJ2670&gt;0,AQ2670,""),8)</f>
        <v>0</v>
      </c>
      <c r="AO2670" s="45">
        <f t="shared" si="676"/>
        <v>-10</v>
      </c>
    </row>
    <row r="2671" spans="1:41" x14ac:dyDescent="0.4">
      <c r="A2671" s="21" t="str">
        <f t="shared" si="663"/>
        <v>-------------------------------------------NAO DISPONIVEL-------------------------------------------</v>
      </c>
      <c r="B2671" s="5" t="str">
        <f>_xlfn.IFNA(VLOOKUP(A2671,CNPJ!E:F,2,0),"-------------------------------------------NAO DISPONIVEL-------------------------------------------")</f>
        <v>-------------------------------------------NAO DISPONIVEL-------------------------------------------</v>
      </c>
      <c r="C2671" s="22">
        <v>1</v>
      </c>
      <c r="D2671" s="5" t="str">
        <f>_xlfn.XLOOKUP(R2671,OP!C:C,OP!B:B,,0,1)</f>
        <v>RJ</v>
      </c>
      <c r="E2671" s="23"/>
      <c r="M2671" s="26"/>
      <c r="N2671" s="27"/>
      <c r="O2671" s="28" t="str">
        <f t="shared" si="664"/>
        <v>00000002671</v>
      </c>
      <c r="R2671" s="27" t="s">
        <v>193</v>
      </c>
      <c r="S2671" s="30" t="str">
        <f>_xlfn.IFNA(VLOOKUP(_xlfn.CONCAT(D2671," - ",R2671),OP!A:D,4,0),"-------------------------------------------NAO DISPONIVEL-------------------------------------------")</f>
        <v>FETRANSPOR</v>
      </c>
      <c r="T2671" s="31"/>
      <c r="U2671" s="32"/>
      <c r="V2671" s="31"/>
      <c r="W2671" s="33">
        <f t="shared" si="665"/>
        <v>0</v>
      </c>
      <c r="X2671" s="34">
        <f t="shared" si="666"/>
        <v>0</v>
      </c>
      <c r="Y2671" s="33">
        <f t="shared" si="667"/>
        <v>0</v>
      </c>
      <c r="Z2671" s="33">
        <f t="shared" si="668"/>
        <v>0</v>
      </c>
      <c r="AA2671" s="35">
        <f t="shared" si="669"/>
        <v>0</v>
      </c>
      <c r="AB2671" s="36">
        <f t="shared" si="670"/>
        <v>0</v>
      </c>
      <c r="AC2671" s="37">
        <f t="shared" si="671"/>
        <v>0</v>
      </c>
      <c r="AD2671" s="38"/>
      <c r="AE2671" s="38"/>
      <c r="AF2671" s="39">
        <f t="shared" si="672"/>
        <v>0</v>
      </c>
      <c r="AG2671" s="40"/>
      <c r="AH2671" s="41">
        <f t="shared" si="673"/>
        <v>0</v>
      </c>
      <c r="AI2671" s="42">
        <f t="shared" si="674"/>
        <v>0</v>
      </c>
      <c r="AJ2671" s="43">
        <f t="shared" si="675"/>
        <v>0</v>
      </c>
      <c r="AK2671" s="5" t="str">
        <f>_xlfn.IFNA(VLOOKUP(_xlfn.CONCAT(D2671," - ",S2671),OP!E:F,2,0),"-------------------------------------------NAO DISPONIVEL-------------------------------------------")</f>
        <v>C - RIOCARD</v>
      </c>
      <c r="AL2671" s="7" t="str">
        <f t="shared" si="661"/>
        <v>1 - -------------------------------------------NAO DISPONIVEL------------------------------------------- - 00000002671 - FETRANSPOR</v>
      </c>
      <c r="AM2671" s="7" t="str">
        <f t="shared" si="662"/>
        <v>-------------------------------------------NAO DISPONIVEL-------------------------------------------</v>
      </c>
      <c r="AN2671" s="44" cm="1">
        <f t="array" ref="AN2671">_xlfn.IFS(AJ2671=0,0,AQ2671="INATIVO",2,AQ2671="SEM CADASTRO",4,AQ2671="CPF ATIVO EM OUTRO COMPRADOR",5,AQ2671="NOVO/SEM CARTAO",6,AND(AJ2671&gt;0,AQ2671,""),8)</f>
        <v>0</v>
      </c>
      <c r="AO2671" s="45">
        <f t="shared" si="676"/>
        <v>-10</v>
      </c>
    </row>
    <row r="2672" spans="1:41" x14ac:dyDescent="0.4">
      <c r="A2672" s="21" t="str">
        <f t="shared" si="663"/>
        <v>-------------------------------------------NAO DISPONIVEL-------------------------------------------</v>
      </c>
      <c r="B2672" s="5" t="str">
        <f>_xlfn.IFNA(VLOOKUP(A2672,CNPJ!E:F,2,0),"-------------------------------------------NAO DISPONIVEL-------------------------------------------")</f>
        <v>-------------------------------------------NAO DISPONIVEL-------------------------------------------</v>
      </c>
      <c r="C2672" s="22">
        <v>1</v>
      </c>
      <c r="D2672" s="5" t="str">
        <f>_xlfn.XLOOKUP(R2672,OP!C:C,OP!B:B,,0,1)</f>
        <v>RJ</v>
      </c>
      <c r="E2672" s="23"/>
      <c r="M2672" s="26"/>
      <c r="N2672" s="27"/>
      <c r="O2672" s="28" t="str">
        <f t="shared" si="664"/>
        <v>00000002672</v>
      </c>
      <c r="R2672" s="27" t="s">
        <v>193</v>
      </c>
      <c r="S2672" s="30" t="str">
        <f>_xlfn.IFNA(VLOOKUP(_xlfn.CONCAT(D2672," - ",R2672),OP!A:D,4,0),"-------------------------------------------NAO DISPONIVEL-------------------------------------------")</f>
        <v>FETRANSPOR</v>
      </c>
      <c r="T2672" s="31"/>
      <c r="U2672" s="32"/>
      <c r="V2672" s="31"/>
      <c r="W2672" s="33">
        <f t="shared" si="665"/>
        <v>0</v>
      </c>
      <c r="X2672" s="34">
        <f t="shared" si="666"/>
        <v>0</v>
      </c>
      <c r="Y2672" s="33">
        <f t="shared" si="667"/>
        <v>0</v>
      </c>
      <c r="Z2672" s="33">
        <f t="shared" si="668"/>
        <v>0</v>
      </c>
      <c r="AA2672" s="35">
        <f t="shared" si="669"/>
        <v>0</v>
      </c>
      <c r="AB2672" s="36">
        <f t="shared" si="670"/>
        <v>0</v>
      </c>
      <c r="AC2672" s="37">
        <f t="shared" si="671"/>
        <v>0</v>
      </c>
      <c r="AD2672" s="38"/>
      <c r="AE2672" s="38"/>
      <c r="AF2672" s="39">
        <f t="shared" si="672"/>
        <v>0</v>
      </c>
      <c r="AG2672" s="40"/>
      <c r="AH2672" s="41">
        <f t="shared" si="673"/>
        <v>0</v>
      </c>
      <c r="AI2672" s="42">
        <f t="shared" si="674"/>
        <v>0</v>
      </c>
      <c r="AJ2672" s="43">
        <f t="shared" si="675"/>
        <v>0</v>
      </c>
      <c r="AK2672" s="5" t="str">
        <f>_xlfn.IFNA(VLOOKUP(_xlfn.CONCAT(D2672," - ",S2672),OP!E:F,2,0),"-------------------------------------------NAO DISPONIVEL-------------------------------------------")</f>
        <v>C - RIOCARD</v>
      </c>
      <c r="AL2672" s="7" t="str">
        <f t="shared" si="661"/>
        <v>1 - -------------------------------------------NAO DISPONIVEL------------------------------------------- - 00000002672 - FETRANSPOR</v>
      </c>
      <c r="AM2672" s="7" t="str">
        <f t="shared" si="662"/>
        <v>-------------------------------------------NAO DISPONIVEL-------------------------------------------</v>
      </c>
      <c r="AN2672" s="44" cm="1">
        <f t="array" ref="AN2672">_xlfn.IFS(AJ2672=0,0,AQ2672="INATIVO",2,AQ2672="SEM CADASTRO",4,AQ2672="CPF ATIVO EM OUTRO COMPRADOR",5,AQ2672="NOVO/SEM CARTAO",6,AND(AJ2672&gt;0,AQ2672,""),8)</f>
        <v>0</v>
      </c>
      <c r="AO2672" s="45">
        <f t="shared" si="676"/>
        <v>-10</v>
      </c>
    </row>
    <row r="2673" spans="1:41" x14ac:dyDescent="0.4">
      <c r="A2673" s="21" t="str">
        <f t="shared" si="663"/>
        <v>-------------------------------------------NAO DISPONIVEL-------------------------------------------</v>
      </c>
      <c r="B2673" s="5" t="str">
        <f>_xlfn.IFNA(VLOOKUP(A2673,CNPJ!E:F,2,0),"-------------------------------------------NAO DISPONIVEL-------------------------------------------")</f>
        <v>-------------------------------------------NAO DISPONIVEL-------------------------------------------</v>
      </c>
      <c r="C2673" s="22">
        <v>1</v>
      </c>
      <c r="D2673" s="5" t="str">
        <f>_xlfn.XLOOKUP(R2673,OP!C:C,OP!B:B,,0,1)</f>
        <v>RJ</v>
      </c>
      <c r="E2673" s="23"/>
      <c r="M2673" s="26"/>
      <c r="N2673" s="27"/>
      <c r="O2673" s="28" t="str">
        <f t="shared" si="664"/>
        <v>00000002673</v>
      </c>
      <c r="R2673" s="27" t="s">
        <v>193</v>
      </c>
      <c r="S2673" s="30" t="str">
        <f>_xlfn.IFNA(VLOOKUP(_xlfn.CONCAT(D2673," - ",R2673),OP!A:D,4,0),"-------------------------------------------NAO DISPONIVEL-------------------------------------------")</f>
        <v>FETRANSPOR</v>
      </c>
      <c r="T2673" s="31"/>
      <c r="U2673" s="32"/>
      <c r="V2673" s="31"/>
      <c r="W2673" s="33">
        <f t="shared" si="665"/>
        <v>0</v>
      </c>
      <c r="X2673" s="34">
        <f t="shared" si="666"/>
        <v>0</v>
      </c>
      <c r="Y2673" s="33">
        <f t="shared" si="667"/>
        <v>0</v>
      </c>
      <c r="Z2673" s="33">
        <f t="shared" si="668"/>
        <v>0</v>
      </c>
      <c r="AA2673" s="35">
        <f t="shared" si="669"/>
        <v>0</v>
      </c>
      <c r="AB2673" s="36">
        <f t="shared" si="670"/>
        <v>0</v>
      </c>
      <c r="AC2673" s="37">
        <f t="shared" si="671"/>
        <v>0</v>
      </c>
      <c r="AD2673" s="38"/>
      <c r="AE2673" s="38"/>
      <c r="AF2673" s="39">
        <f t="shared" si="672"/>
        <v>0</v>
      </c>
      <c r="AG2673" s="40"/>
      <c r="AH2673" s="41">
        <f t="shared" si="673"/>
        <v>0</v>
      </c>
      <c r="AI2673" s="42">
        <f t="shared" si="674"/>
        <v>0</v>
      </c>
      <c r="AJ2673" s="43">
        <f t="shared" si="675"/>
        <v>0</v>
      </c>
      <c r="AK2673" s="5" t="str">
        <f>_xlfn.IFNA(VLOOKUP(_xlfn.CONCAT(D2673," - ",S2673),OP!E:F,2,0),"-------------------------------------------NAO DISPONIVEL-------------------------------------------")</f>
        <v>C - RIOCARD</v>
      </c>
      <c r="AL2673" s="7" t="str">
        <f t="shared" si="661"/>
        <v>1 - -------------------------------------------NAO DISPONIVEL------------------------------------------- - 00000002673 - FETRANSPOR</v>
      </c>
      <c r="AM2673" s="7" t="str">
        <f t="shared" si="662"/>
        <v>-------------------------------------------NAO DISPONIVEL-------------------------------------------</v>
      </c>
      <c r="AN2673" s="44" cm="1">
        <f t="array" ref="AN2673">_xlfn.IFS(AJ2673=0,0,AQ2673="INATIVO",2,AQ2673="SEM CADASTRO",4,AQ2673="CPF ATIVO EM OUTRO COMPRADOR",5,AQ2673="NOVO/SEM CARTAO",6,AND(AJ2673&gt;0,AQ2673,""),8)</f>
        <v>0</v>
      </c>
      <c r="AO2673" s="45">
        <f t="shared" si="676"/>
        <v>-10</v>
      </c>
    </row>
    <row r="2674" spans="1:41" x14ac:dyDescent="0.4">
      <c r="A2674" s="21" t="str">
        <f t="shared" si="663"/>
        <v>-------------------------------------------NAO DISPONIVEL-------------------------------------------</v>
      </c>
      <c r="B2674" s="5" t="str">
        <f>_xlfn.IFNA(VLOOKUP(A2674,CNPJ!E:F,2,0),"-------------------------------------------NAO DISPONIVEL-------------------------------------------")</f>
        <v>-------------------------------------------NAO DISPONIVEL-------------------------------------------</v>
      </c>
      <c r="C2674" s="22">
        <v>1</v>
      </c>
      <c r="D2674" s="5" t="str">
        <f>_xlfn.XLOOKUP(R2674,OP!C:C,OP!B:B,,0,1)</f>
        <v>RJ</v>
      </c>
      <c r="E2674" s="23"/>
      <c r="M2674" s="26"/>
      <c r="N2674" s="27"/>
      <c r="O2674" s="28" t="str">
        <f t="shared" si="664"/>
        <v>00000002674</v>
      </c>
      <c r="R2674" s="27" t="s">
        <v>193</v>
      </c>
      <c r="S2674" s="30" t="str">
        <f>_xlfn.IFNA(VLOOKUP(_xlfn.CONCAT(D2674," - ",R2674),OP!A:D,4,0),"-------------------------------------------NAO DISPONIVEL-------------------------------------------")</f>
        <v>FETRANSPOR</v>
      </c>
      <c r="T2674" s="31"/>
      <c r="U2674" s="32"/>
      <c r="V2674" s="31"/>
      <c r="W2674" s="33">
        <f t="shared" si="665"/>
        <v>0</v>
      </c>
      <c r="X2674" s="34">
        <f t="shared" si="666"/>
        <v>0</v>
      </c>
      <c r="Y2674" s="33">
        <f t="shared" si="667"/>
        <v>0</v>
      </c>
      <c r="Z2674" s="33">
        <f t="shared" si="668"/>
        <v>0</v>
      </c>
      <c r="AA2674" s="35">
        <f t="shared" si="669"/>
        <v>0</v>
      </c>
      <c r="AB2674" s="36">
        <f t="shared" si="670"/>
        <v>0</v>
      </c>
      <c r="AC2674" s="37">
        <f t="shared" si="671"/>
        <v>0</v>
      </c>
      <c r="AD2674" s="38"/>
      <c r="AE2674" s="38"/>
      <c r="AF2674" s="39">
        <f t="shared" si="672"/>
        <v>0</v>
      </c>
      <c r="AG2674" s="40"/>
      <c r="AH2674" s="41">
        <f t="shared" si="673"/>
        <v>0</v>
      </c>
      <c r="AI2674" s="42">
        <f t="shared" si="674"/>
        <v>0</v>
      </c>
      <c r="AJ2674" s="43">
        <f t="shared" si="675"/>
        <v>0</v>
      </c>
      <c r="AK2674" s="5" t="str">
        <f>_xlfn.IFNA(VLOOKUP(_xlfn.CONCAT(D2674," - ",S2674),OP!E:F,2,0),"-------------------------------------------NAO DISPONIVEL-------------------------------------------")</f>
        <v>C - RIOCARD</v>
      </c>
      <c r="AL2674" s="7" t="str">
        <f t="shared" si="661"/>
        <v>1 - -------------------------------------------NAO DISPONIVEL------------------------------------------- - 00000002674 - FETRANSPOR</v>
      </c>
      <c r="AM2674" s="7" t="str">
        <f t="shared" si="662"/>
        <v>-------------------------------------------NAO DISPONIVEL-------------------------------------------</v>
      </c>
      <c r="AN2674" s="44" cm="1">
        <f t="array" ref="AN2674">_xlfn.IFS(AJ2674=0,0,AQ2674="INATIVO",2,AQ2674="SEM CADASTRO",4,AQ2674="CPF ATIVO EM OUTRO COMPRADOR",5,AQ2674="NOVO/SEM CARTAO",6,AND(AJ2674&gt;0,AQ2674,""),8)</f>
        <v>0</v>
      </c>
      <c r="AO2674" s="45">
        <f t="shared" si="676"/>
        <v>-10</v>
      </c>
    </row>
    <row r="2675" spans="1:41" x14ac:dyDescent="0.4">
      <c r="A2675" s="21" t="str">
        <f t="shared" si="663"/>
        <v>-------------------------------------------NAO DISPONIVEL-------------------------------------------</v>
      </c>
      <c r="B2675" s="5" t="str">
        <f>_xlfn.IFNA(VLOOKUP(A2675,CNPJ!E:F,2,0),"-------------------------------------------NAO DISPONIVEL-------------------------------------------")</f>
        <v>-------------------------------------------NAO DISPONIVEL-------------------------------------------</v>
      </c>
      <c r="C2675" s="22">
        <v>1</v>
      </c>
      <c r="D2675" s="5" t="str">
        <f>_xlfn.XLOOKUP(R2675,OP!C:C,OP!B:B,,0,1)</f>
        <v>RJ</v>
      </c>
      <c r="E2675" s="23"/>
      <c r="M2675" s="26"/>
      <c r="N2675" s="27"/>
      <c r="O2675" s="28" t="str">
        <f t="shared" si="664"/>
        <v>00000002675</v>
      </c>
      <c r="R2675" s="27" t="s">
        <v>193</v>
      </c>
      <c r="S2675" s="30" t="str">
        <f>_xlfn.IFNA(VLOOKUP(_xlfn.CONCAT(D2675," - ",R2675),OP!A:D,4,0),"-------------------------------------------NAO DISPONIVEL-------------------------------------------")</f>
        <v>FETRANSPOR</v>
      </c>
      <c r="T2675" s="31"/>
      <c r="U2675" s="32"/>
      <c r="V2675" s="31"/>
      <c r="W2675" s="33">
        <f t="shared" si="665"/>
        <v>0</v>
      </c>
      <c r="X2675" s="34">
        <f t="shared" si="666"/>
        <v>0</v>
      </c>
      <c r="Y2675" s="33">
        <f t="shared" si="667"/>
        <v>0</v>
      </c>
      <c r="Z2675" s="33">
        <f t="shared" si="668"/>
        <v>0</v>
      </c>
      <c r="AA2675" s="35">
        <f t="shared" si="669"/>
        <v>0</v>
      </c>
      <c r="AB2675" s="36">
        <f t="shared" si="670"/>
        <v>0</v>
      </c>
      <c r="AC2675" s="37">
        <f t="shared" si="671"/>
        <v>0</v>
      </c>
      <c r="AD2675" s="38"/>
      <c r="AE2675" s="38"/>
      <c r="AF2675" s="39">
        <f t="shared" si="672"/>
        <v>0</v>
      </c>
      <c r="AG2675" s="40"/>
      <c r="AH2675" s="41">
        <f t="shared" si="673"/>
        <v>0</v>
      </c>
      <c r="AI2675" s="42">
        <f t="shared" si="674"/>
        <v>0</v>
      </c>
      <c r="AJ2675" s="43">
        <f t="shared" si="675"/>
        <v>0</v>
      </c>
      <c r="AK2675" s="5" t="str">
        <f>_xlfn.IFNA(VLOOKUP(_xlfn.CONCAT(D2675," - ",S2675),OP!E:F,2,0),"-------------------------------------------NAO DISPONIVEL-------------------------------------------")</f>
        <v>C - RIOCARD</v>
      </c>
      <c r="AL2675" s="7" t="str">
        <f t="shared" si="661"/>
        <v>1 - -------------------------------------------NAO DISPONIVEL------------------------------------------- - 00000002675 - FETRANSPOR</v>
      </c>
      <c r="AM2675" s="7" t="str">
        <f t="shared" si="662"/>
        <v>-------------------------------------------NAO DISPONIVEL-------------------------------------------</v>
      </c>
      <c r="AN2675" s="44" cm="1">
        <f t="array" ref="AN2675">_xlfn.IFS(AJ2675=0,0,AQ2675="INATIVO",2,AQ2675="SEM CADASTRO",4,AQ2675="CPF ATIVO EM OUTRO COMPRADOR",5,AQ2675="NOVO/SEM CARTAO",6,AND(AJ2675&gt;0,AQ2675,""),8)</f>
        <v>0</v>
      </c>
      <c r="AO2675" s="45">
        <f t="shared" si="676"/>
        <v>-10</v>
      </c>
    </row>
    <row r="2676" spans="1:41" x14ac:dyDescent="0.4">
      <c r="A2676" s="21" t="str">
        <f t="shared" si="663"/>
        <v>-------------------------------------------NAO DISPONIVEL-------------------------------------------</v>
      </c>
      <c r="B2676" s="5" t="str">
        <f>_xlfn.IFNA(VLOOKUP(A2676,CNPJ!E:F,2,0),"-------------------------------------------NAO DISPONIVEL-------------------------------------------")</f>
        <v>-------------------------------------------NAO DISPONIVEL-------------------------------------------</v>
      </c>
      <c r="C2676" s="22">
        <v>1</v>
      </c>
      <c r="D2676" s="5" t="str">
        <f>_xlfn.XLOOKUP(R2676,OP!C:C,OP!B:B,,0,1)</f>
        <v>RJ</v>
      </c>
      <c r="E2676" s="23"/>
      <c r="M2676" s="26"/>
      <c r="N2676" s="27"/>
      <c r="O2676" s="28" t="str">
        <f t="shared" si="664"/>
        <v>00000002676</v>
      </c>
      <c r="R2676" s="27" t="s">
        <v>193</v>
      </c>
      <c r="S2676" s="30" t="str">
        <f>_xlfn.IFNA(VLOOKUP(_xlfn.CONCAT(D2676," - ",R2676),OP!A:D,4,0),"-------------------------------------------NAO DISPONIVEL-------------------------------------------")</f>
        <v>FETRANSPOR</v>
      </c>
      <c r="T2676" s="31"/>
      <c r="U2676" s="32"/>
      <c r="V2676" s="31"/>
      <c r="W2676" s="33">
        <f t="shared" si="665"/>
        <v>0</v>
      </c>
      <c r="X2676" s="34">
        <f t="shared" si="666"/>
        <v>0</v>
      </c>
      <c r="Y2676" s="33">
        <f t="shared" si="667"/>
        <v>0</v>
      </c>
      <c r="Z2676" s="33">
        <f t="shared" si="668"/>
        <v>0</v>
      </c>
      <c r="AA2676" s="35">
        <f t="shared" si="669"/>
        <v>0</v>
      </c>
      <c r="AB2676" s="36">
        <f t="shared" si="670"/>
        <v>0</v>
      </c>
      <c r="AC2676" s="37">
        <f t="shared" si="671"/>
        <v>0</v>
      </c>
      <c r="AD2676" s="38"/>
      <c r="AE2676" s="38"/>
      <c r="AF2676" s="39">
        <f t="shared" si="672"/>
        <v>0</v>
      </c>
      <c r="AG2676" s="40"/>
      <c r="AH2676" s="41">
        <f t="shared" si="673"/>
        <v>0</v>
      </c>
      <c r="AI2676" s="42">
        <f t="shared" si="674"/>
        <v>0</v>
      </c>
      <c r="AJ2676" s="43">
        <f t="shared" si="675"/>
        <v>0</v>
      </c>
      <c r="AK2676" s="5" t="str">
        <f>_xlfn.IFNA(VLOOKUP(_xlfn.CONCAT(D2676," - ",S2676),OP!E:F,2,0),"-------------------------------------------NAO DISPONIVEL-------------------------------------------")</f>
        <v>C - RIOCARD</v>
      </c>
      <c r="AL2676" s="7" t="str">
        <f t="shared" si="661"/>
        <v>1 - -------------------------------------------NAO DISPONIVEL------------------------------------------- - 00000002676 - FETRANSPOR</v>
      </c>
      <c r="AM2676" s="7" t="str">
        <f t="shared" si="662"/>
        <v>-------------------------------------------NAO DISPONIVEL-------------------------------------------</v>
      </c>
      <c r="AN2676" s="44" cm="1">
        <f t="array" ref="AN2676">_xlfn.IFS(AJ2676=0,0,AQ2676="INATIVO",2,AQ2676="SEM CADASTRO",4,AQ2676="CPF ATIVO EM OUTRO COMPRADOR",5,AQ2676="NOVO/SEM CARTAO",6,AND(AJ2676&gt;0,AQ2676,""),8)</f>
        <v>0</v>
      </c>
      <c r="AO2676" s="45">
        <f t="shared" si="676"/>
        <v>-10</v>
      </c>
    </row>
    <row r="2677" spans="1:41" x14ac:dyDescent="0.4">
      <c r="A2677" s="21" t="str">
        <f t="shared" si="663"/>
        <v>-------------------------------------------NAO DISPONIVEL-------------------------------------------</v>
      </c>
      <c r="B2677" s="5" t="str">
        <f>_xlfn.IFNA(VLOOKUP(A2677,CNPJ!E:F,2,0),"-------------------------------------------NAO DISPONIVEL-------------------------------------------")</f>
        <v>-------------------------------------------NAO DISPONIVEL-------------------------------------------</v>
      </c>
      <c r="C2677" s="22">
        <v>1</v>
      </c>
      <c r="D2677" s="5" t="str">
        <f>_xlfn.XLOOKUP(R2677,OP!C:C,OP!B:B,,0,1)</f>
        <v>RJ</v>
      </c>
      <c r="E2677" s="23"/>
      <c r="M2677" s="26"/>
      <c r="N2677" s="27"/>
      <c r="O2677" s="28" t="str">
        <f t="shared" si="664"/>
        <v>00000002677</v>
      </c>
      <c r="R2677" s="27" t="s">
        <v>193</v>
      </c>
      <c r="S2677" s="30" t="str">
        <f>_xlfn.IFNA(VLOOKUP(_xlfn.CONCAT(D2677," - ",R2677),OP!A:D,4,0),"-------------------------------------------NAO DISPONIVEL-------------------------------------------")</f>
        <v>FETRANSPOR</v>
      </c>
      <c r="T2677" s="31"/>
      <c r="U2677" s="32"/>
      <c r="V2677" s="31"/>
      <c r="W2677" s="33">
        <f t="shared" si="665"/>
        <v>0</v>
      </c>
      <c r="X2677" s="34">
        <f t="shared" si="666"/>
        <v>0</v>
      </c>
      <c r="Y2677" s="33">
        <f t="shared" si="667"/>
        <v>0</v>
      </c>
      <c r="Z2677" s="33">
        <f t="shared" si="668"/>
        <v>0</v>
      </c>
      <c r="AA2677" s="35">
        <f t="shared" si="669"/>
        <v>0</v>
      </c>
      <c r="AB2677" s="36">
        <f t="shared" si="670"/>
        <v>0</v>
      </c>
      <c r="AC2677" s="37">
        <f t="shared" si="671"/>
        <v>0</v>
      </c>
      <c r="AD2677" s="38"/>
      <c r="AE2677" s="38"/>
      <c r="AF2677" s="39">
        <f t="shared" si="672"/>
        <v>0</v>
      </c>
      <c r="AG2677" s="40"/>
      <c r="AH2677" s="41">
        <f t="shared" si="673"/>
        <v>0</v>
      </c>
      <c r="AI2677" s="42">
        <f t="shared" si="674"/>
        <v>0</v>
      </c>
      <c r="AJ2677" s="43">
        <f t="shared" si="675"/>
        <v>0</v>
      </c>
      <c r="AK2677" s="5" t="str">
        <f>_xlfn.IFNA(VLOOKUP(_xlfn.CONCAT(D2677," - ",S2677),OP!E:F,2,0),"-------------------------------------------NAO DISPONIVEL-------------------------------------------")</f>
        <v>C - RIOCARD</v>
      </c>
      <c r="AL2677" s="7" t="str">
        <f t="shared" si="661"/>
        <v>1 - -------------------------------------------NAO DISPONIVEL------------------------------------------- - 00000002677 - FETRANSPOR</v>
      </c>
      <c r="AM2677" s="7" t="str">
        <f t="shared" si="662"/>
        <v>-------------------------------------------NAO DISPONIVEL-------------------------------------------</v>
      </c>
      <c r="AN2677" s="44" cm="1">
        <f t="array" ref="AN2677">_xlfn.IFS(AJ2677=0,0,AQ2677="INATIVO",2,AQ2677="SEM CADASTRO",4,AQ2677="CPF ATIVO EM OUTRO COMPRADOR",5,AQ2677="NOVO/SEM CARTAO",6,AND(AJ2677&gt;0,AQ2677,""),8)</f>
        <v>0</v>
      </c>
      <c r="AO2677" s="45">
        <f t="shared" si="676"/>
        <v>-10</v>
      </c>
    </row>
    <row r="2678" spans="1:41" x14ac:dyDescent="0.4">
      <c r="A2678" s="21" t="str">
        <f t="shared" si="663"/>
        <v>-------------------------------------------NAO DISPONIVEL-------------------------------------------</v>
      </c>
      <c r="B2678" s="5" t="str">
        <f>_xlfn.IFNA(VLOOKUP(A2678,CNPJ!E:F,2,0),"-------------------------------------------NAO DISPONIVEL-------------------------------------------")</f>
        <v>-------------------------------------------NAO DISPONIVEL-------------------------------------------</v>
      </c>
      <c r="C2678" s="22">
        <v>1</v>
      </c>
      <c r="D2678" s="5" t="str">
        <f>_xlfn.XLOOKUP(R2678,OP!C:C,OP!B:B,,0,1)</f>
        <v>RJ</v>
      </c>
      <c r="E2678" s="23"/>
      <c r="M2678" s="26"/>
      <c r="N2678" s="27"/>
      <c r="O2678" s="28" t="str">
        <f t="shared" si="664"/>
        <v>00000002678</v>
      </c>
      <c r="R2678" s="27" t="s">
        <v>193</v>
      </c>
      <c r="S2678" s="30" t="str">
        <f>_xlfn.IFNA(VLOOKUP(_xlfn.CONCAT(D2678," - ",R2678),OP!A:D,4,0),"-------------------------------------------NAO DISPONIVEL-------------------------------------------")</f>
        <v>FETRANSPOR</v>
      </c>
      <c r="T2678" s="31"/>
      <c r="U2678" s="32"/>
      <c r="V2678" s="31"/>
      <c r="W2678" s="33">
        <f t="shared" si="665"/>
        <v>0</v>
      </c>
      <c r="X2678" s="34">
        <f t="shared" si="666"/>
        <v>0</v>
      </c>
      <c r="Y2678" s="33">
        <f t="shared" si="667"/>
        <v>0</v>
      </c>
      <c r="Z2678" s="33">
        <f t="shared" si="668"/>
        <v>0</v>
      </c>
      <c r="AA2678" s="35">
        <f t="shared" si="669"/>
        <v>0</v>
      </c>
      <c r="AB2678" s="36">
        <f t="shared" si="670"/>
        <v>0</v>
      </c>
      <c r="AC2678" s="37">
        <f t="shared" si="671"/>
        <v>0</v>
      </c>
      <c r="AD2678" s="38"/>
      <c r="AE2678" s="38"/>
      <c r="AF2678" s="39">
        <f t="shared" si="672"/>
        <v>0</v>
      </c>
      <c r="AG2678" s="40"/>
      <c r="AH2678" s="41">
        <f t="shared" si="673"/>
        <v>0</v>
      </c>
      <c r="AI2678" s="42">
        <f t="shared" si="674"/>
        <v>0</v>
      </c>
      <c r="AJ2678" s="43">
        <f t="shared" si="675"/>
        <v>0</v>
      </c>
      <c r="AK2678" s="5" t="str">
        <f>_xlfn.IFNA(VLOOKUP(_xlfn.CONCAT(D2678," - ",S2678),OP!E:F,2,0),"-------------------------------------------NAO DISPONIVEL-------------------------------------------")</f>
        <v>C - RIOCARD</v>
      </c>
      <c r="AL2678" s="7" t="str">
        <f t="shared" si="661"/>
        <v>1 - -------------------------------------------NAO DISPONIVEL------------------------------------------- - 00000002678 - FETRANSPOR</v>
      </c>
      <c r="AM2678" s="7" t="str">
        <f t="shared" si="662"/>
        <v>-------------------------------------------NAO DISPONIVEL-------------------------------------------</v>
      </c>
      <c r="AN2678" s="44" cm="1">
        <f t="array" ref="AN2678">_xlfn.IFS(AJ2678=0,0,AQ2678="INATIVO",2,AQ2678="SEM CADASTRO",4,AQ2678="CPF ATIVO EM OUTRO COMPRADOR",5,AQ2678="NOVO/SEM CARTAO",6,AND(AJ2678&gt;0,AQ2678,""),8)</f>
        <v>0</v>
      </c>
      <c r="AO2678" s="45">
        <f t="shared" si="676"/>
        <v>-10</v>
      </c>
    </row>
    <row r="2679" spans="1:41" x14ac:dyDescent="0.4">
      <c r="A2679" s="21" t="str">
        <f t="shared" si="663"/>
        <v>-------------------------------------------NAO DISPONIVEL-------------------------------------------</v>
      </c>
      <c r="B2679" s="5" t="str">
        <f>_xlfn.IFNA(VLOOKUP(A2679,CNPJ!E:F,2,0),"-------------------------------------------NAO DISPONIVEL-------------------------------------------")</f>
        <v>-------------------------------------------NAO DISPONIVEL-------------------------------------------</v>
      </c>
      <c r="C2679" s="22">
        <v>1</v>
      </c>
      <c r="D2679" s="5" t="str">
        <f>_xlfn.XLOOKUP(R2679,OP!C:C,OP!B:B,,0,1)</f>
        <v>RJ</v>
      </c>
      <c r="E2679" s="23"/>
      <c r="M2679" s="26"/>
      <c r="N2679" s="27"/>
      <c r="O2679" s="28" t="str">
        <f t="shared" si="664"/>
        <v>00000002679</v>
      </c>
      <c r="R2679" s="27" t="s">
        <v>193</v>
      </c>
      <c r="S2679" s="30" t="str">
        <f>_xlfn.IFNA(VLOOKUP(_xlfn.CONCAT(D2679," - ",R2679),OP!A:D,4,0),"-------------------------------------------NAO DISPONIVEL-------------------------------------------")</f>
        <v>FETRANSPOR</v>
      </c>
      <c r="T2679" s="31"/>
      <c r="U2679" s="32"/>
      <c r="V2679" s="31"/>
      <c r="W2679" s="33">
        <f t="shared" si="665"/>
        <v>0</v>
      </c>
      <c r="X2679" s="34">
        <f t="shared" si="666"/>
        <v>0</v>
      </c>
      <c r="Y2679" s="33">
        <f t="shared" si="667"/>
        <v>0</v>
      </c>
      <c r="Z2679" s="33">
        <f t="shared" si="668"/>
        <v>0</v>
      </c>
      <c r="AA2679" s="35">
        <f t="shared" si="669"/>
        <v>0</v>
      </c>
      <c r="AB2679" s="36">
        <f t="shared" si="670"/>
        <v>0</v>
      </c>
      <c r="AC2679" s="37">
        <f t="shared" si="671"/>
        <v>0</v>
      </c>
      <c r="AD2679" s="38"/>
      <c r="AE2679" s="38"/>
      <c r="AF2679" s="39">
        <f t="shared" si="672"/>
        <v>0</v>
      </c>
      <c r="AG2679" s="40"/>
      <c r="AH2679" s="41">
        <f t="shared" si="673"/>
        <v>0</v>
      </c>
      <c r="AI2679" s="42">
        <f t="shared" si="674"/>
        <v>0</v>
      </c>
      <c r="AJ2679" s="43">
        <f t="shared" si="675"/>
        <v>0</v>
      </c>
      <c r="AK2679" s="5" t="str">
        <f>_xlfn.IFNA(VLOOKUP(_xlfn.CONCAT(D2679," - ",S2679),OP!E:F,2,0),"-------------------------------------------NAO DISPONIVEL-------------------------------------------")</f>
        <v>C - RIOCARD</v>
      </c>
      <c r="AL2679" s="7" t="str">
        <f t="shared" si="661"/>
        <v>1 - -------------------------------------------NAO DISPONIVEL------------------------------------------- - 00000002679 - FETRANSPOR</v>
      </c>
      <c r="AM2679" s="7" t="str">
        <f t="shared" si="662"/>
        <v>-------------------------------------------NAO DISPONIVEL-------------------------------------------</v>
      </c>
      <c r="AN2679" s="44" cm="1">
        <f t="array" ref="AN2679">_xlfn.IFS(AJ2679=0,0,AQ2679="INATIVO",2,AQ2679="SEM CADASTRO",4,AQ2679="CPF ATIVO EM OUTRO COMPRADOR",5,AQ2679="NOVO/SEM CARTAO",6,AND(AJ2679&gt;0,AQ2679,""),8)</f>
        <v>0</v>
      </c>
      <c r="AO2679" s="45">
        <f t="shared" si="676"/>
        <v>-10</v>
      </c>
    </row>
    <row r="2680" spans="1:41" x14ac:dyDescent="0.4">
      <c r="A2680" s="21" t="str">
        <f t="shared" si="663"/>
        <v>-------------------------------------------NAO DISPONIVEL-------------------------------------------</v>
      </c>
      <c r="B2680" s="5" t="str">
        <f>_xlfn.IFNA(VLOOKUP(A2680,CNPJ!E:F,2,0),"-------------------------------------------NAO DISPONIVEL-------------------------------------------")</f>
        <v>-------------------------------------------NAO DISPONIVEL-------------------------------------------</v>
      </c>
      <c r="C2680" s="22">
        <v>1</v>
      </c>
      <c r="D2680" s="5" t="str">
        <f>_xlfn.XLOOKUP(R2680,OP!C:C,OP!B:B,,0,1)</f>
        <v>RJ</v>
      </c>
      <c r="E2680" s="23"/>
      <c r="M2680" s="26"/>
      <c r="N2680" s="27"/>
      <c r="O2680" s="28" t="str">
        <f t="shared" si="664"/>
        <v>00000002680</v>
      </c>
      <c r="R2680" s="27" t="s">
        <v>193</v>
      </c>
      <c r="S2680" s="30" t="str">
        <f>_xlfn.IFNA(VLOOKUP(_xlfn.CONCAT(D2680," - ",R2680),OP!A:D,4,0),"-------------------------------------------NAO DISPONIVEL-------------------------------------------")</f>
        <v>FETRANSPOR</v>
      </c>
      <c r="T2680" s="31"/>
      <c r="U2680" s="32"/>
      <c r="V2680" s="31"/>
      <c r="W2680" s="33">
        <f t="shared" si="665"/>
        <v>0</v>
      </c>
      <c r="X2680" s="34">
        <f t="shared" si="666"/>
        <v>0</v>
      </c>
      <c r="Y2680" s="33">
        <f t="shared" si="667"/>
        <v>0</v>
      </c>
      <c r="Z2680" s="33">
        <f t="shared" si="668"/>
        <v>0</v>
      </c>
      <c r="AA2680" s="35">
        <f t="shared" si="669"/>
        <v>0</v>
      </c>
      <c r="AB2680" s="36">
        <f t="shared" si="670"/>
        <v>0</v>
      </c>
      <c r="AC2680" s="37">
        <f t="shared" si="671"/>
        <v>0</v>
      </c>
      <c r="AD2680" s="38"/>
      <c r="AE2680" s="38"/>
      <c r="AF2680" s="39">
        <f t="shared" si="672"/>
        <v>0</v>
      </c>
      <c r="AG2680" s="40"/>
      <c r="AH2680" s="41">
        <f t="shared" si="673"/>
        <v>0</v>
      </c>
      <c r="AI2680" s="42">
        <f t="shared" si="674"/>
        <v>0</v>
      </c>
      <c r="AJ2680" s="43">
        <f t="shared" si="675"/>
        <v>0</v>
      </c>
      <c r="AK2680" s="5" t="str">
        <f>_xlfn.IFNA(VLOOKUP(_xlfn.CONCAT(D2680," - ",S2680),OP!E:F,2,0),"-------------------------------------------NAO DISPONIVEL-------------------------------------------")</f>
        <v>C - RIOCARD</v>
      </c>
      <c r="AL2680" s="7" t="str">
        <f t="shared" si="661"/>
        <v>1 - -------------------------------------------NAO DISPONIVEL------------------------------------------- - 00000002680 - FETRANSPOR</v>
      </c>
      <c r="AM2680" s="7" t="str">
        <f t="shared" si="662"/>
        <v>-------------------------------------------NAO DISPONIVEL-------------------------------------------</v>
      </c>
      <c r="AN2680" s="44" cm="1">
        <f t="array" ref="AN2680">_xlfn.IFS(AJ2680=0,0,AQ2680="INATIVO",2,AQ2680="SEM CADASTRO",4,AQ2680="CPF ATIVO EM OUTRO COMPRADOR",5,AQ2680="NOVO/SEM CARTAO",6,AND(AJ2680&gt;0,AQ2680,""),8)</f>
        <v>0</v>
      </c>
      <c r="AO2680" s="45">
        <f t="shared" si="676"/>
        <v>-10</v>
      </c>
    </row>
    <row r="2681" spans="1:41" x14ac:dyDescent="0.4">
      <c r="A2681" s="21" t="str">
        <f t="shared" si="663"/>
        <v>-------------------------------------------NAO DISPONIVEL-------------------------------------------</v>
      </c>
      <c r="B2681" s="5" t="str">
        <f>_xlfn.IFNA(VLOOKUP(A2681,CNPJ!E:F,2,0),"-------------------------------------------NAO DISPONIVEL-------------------------------------------")</f>
        <v>-------------------------------------------NAO DISPONIVEL-------------------------------------------</v>
      </c>
      <c r="C2681" s="22">
        <v>1</v>
      </c>
      <c r="D2681" s="5" t="str">
        <f>_xlfn.XLOOKUP(R2681,OP!C:C,OP!B:B,,0,1)</f>
        <v>RJ</v>
      </c>
      <c r="E2681" s="23"/>
      <c r="M2681" s="26"/>
      <c r="N2681" s="27"/>
      <c r="O2681" s="28" t="str">
        <f t="shared" si="664"/>
        <v>00000002681</v>
      </c>
      <c r="R2681" s="27" t="s">
        <v>193</v>
      </c>
      <c r="S2681" s="30" t="str">
        <f>_xlfn.IFNA(VLOOKUP(_xlfn.CONCAT(D2681," - ",R2681),OP!A:D,4,0),"-------------------------------------------NAO DISPONIVEL-------------------------------------------")</f>
        <v>FETRANSPOR</v>
      </c>
      <c r="T2681" s="31"/>
      <c r="U2681" s="32"/>
      <c r="V2681" s="31"/>
      <c r="W2681" s="33">
        <f t="shared" si="665"/>
        <v>0</v>
      </c>
      <c r="X2681" s="34">
        <f t="shared" si="666"/>
        <v>0</v>
      </c>
      <c r="Y2681" s="33">
        <f t="shared" si="667"/>
        <v>0</v>
      </c>
      <c r="Z2681" s="33">
        <f t="shared" si="668"/>
        <v>0</v>
      </c>
      <c r="AA2681" s="35">
        <f t="shared" si="669"/>
        <v>0</v>
      </c>
      <c r="AB2681" s="36">
        <f t="shared" si="670"/>
        <v>0</v>
      </c>
      <c r="AC2681" s="37">
        <f t="shared" si="671"/>
        <v>0</v>
      </c>
      <c r="AD2681" s="38"/>
      <c r="AE2681" s="38"/>
      <c r="AF2681" s="39">
        <f t="shared" si="672"/>
        <v>0</v>
      </c>
      <c r="AG2681" s="40"/>
      <c r="AH2681" s="41">
        <f t="shared" si="673"/>
        <v>0</v>
      </c>
      <c r="AI2681" s="42">
        <f t="shared" si="674"/>
        <v>0</v>
      </c>
      <c r="AJ2681" s="43">
        <f t="shared" si="675"/>
        <v>0</v>
      </c>
      <c r="AK2681" s="5" t="str">
        <f>_xlfn.IFNA(VLOOKUP(_xlfn.CONCAT(D2681," - ",S2681),OP!E:F,2,0),"-------------------------------------------NAO DISPONIVEL-------------------------------------------")</f>
        <v>C - RIOCARD</v>
      </c>
      <c r="AL2681" s="7" t="str">
        <f t="shared" si="661"/>
        <v>1 - -------------------------------------------NAO DISPONIVEL------------------------------------------- - 00000002681 - FETRANSPOR</v>
      </c>
      <c r="AM2681" s="7" t="str">
        <f t="shared" si="662"/>
        <v>-------------------------------------------NAO DISPONIVEL-------------------------------------------</v>
      </c>
      <c r="AN2681" s="44" cm="1">
        <f t="array" ref="AN2681">_xlfn.IFS(AJ2681=0,0,AQ2681="INATIVO",2,AQ2681="SEM CADASTRO",4,AQ2681="CPF ATIVO EM OUTRO COMPRADOR",5,AQ2681="NOVO/SEM CARTAO",6,AND(AJ2681&gt;0,AQ2681,""),8)</f>
        <v>0</v>
      </c>
      <c r="AO2681" s="45">
        <f t="shared" si="676"/>
        <v>-10</v>
      </c>
    </row>
    <row r="2682" spans="1:41" x14ac:dyDescent="0.4">
      <c r="A2682" s="21" t="str">
        <f t="shared" si="663"/>
        <v>-------------------------------------------NAO DISPONIVEL-------------------------------------------</v>
      </c>
      <c r="B2682" s="5" t="str">
        <f>_xlfn.IFNA(VLOOKUP(A2682,CNPJ!E:F,2,0),"-------------------------------------------NAO DISPONIVEL-------------------------------------------")</f>
        <v>-------------------------------------------NAO DISPONIVEL-------------------------------------------</v>
      </c>
      <c r="C2682" s="22">
        <v>1</v>
      </c>
      <c r="D2682" s="5" t="str">
        <f>_xlfn.XLOOKUP(R2682,OP!C:C,OP!B:B,,0,1)</f>
        <v>RJ</v>
      </c>
      <c r="E2682" s="23"/>
      <c r="M2682" s="26"/>
      <c r="N2682" s="27"/>
      <c r="O2682" s="28" t="str">
        <f t="shared" si="664"/>
        <v>00000002682</v>
      </c>
      <c r="R2682" s="27" t="s">
        <v>193</v>
      </c>
      <c r="S2682" s="30" t="str">
        <f>_xlfn.IFNA(VLOOKUP(_xlfn.CONCAT(D2682," - ",R2682),OP!A:D,4,0),"-------------------------------------------NAO DISPONIVEL-------------------------------------------")</f>
        <v>FETRANSPOR</v>
      </c>
      <c r="T2682" s="31"/>
      <c r="U2682" s="32"/>
      <c r="V2682" s="31"/>
      <c r="W2682" s="33">
        <f t="shared" si="665"/>
        <v>0</v>
      </c>
      <c r="X2682" s="34">
        <f t="shared" si="666"/>
        <v>0</v>
      </c>
      <c r="Y2682" s="33">
        <f t="shared" si="667"/>
        <v>0</v>
      </c>
      <c r="Z2682" s="33">
        <f t="shared" si="668"/>
        <v>0</v>
      </c>
      <c r="AA2682" s="35">
        <f t="shared" si="669"/>
        <v>0</v>
      </c>
      <c r="AB2682" s="36">
        <f t="shared" si="670"/>
        <v>0</v>
      </c>
      <c r="AC2682" s="37">
        <f t="shared" si="671"/>
        <v>0</v>
      </c>
      <c r="AD2682" s="38"/>
      <c r="AE2682" s="38"/>
      <c r="AF2682" s="39">
        <f t="shared" si="672"/>
        <v>0</v>
      </c>
      <c r="AG2682" s="40"/>
      <c r="AH2682" s="41">
        <f t="shared" si="673"/>
        <v>0</v>
      </c>
      <c r="AI2682" s="42">
        <f t="shared" si="674"/>
        <v>0</v>
      </c>
      <c r="AJ2682" s="43">
        <f t="shared" si="675"/>
        <v>0</v>
      </c>
      <c r="AK2682" s="5" t="str">
        <f>_xlfn.IFNA(VLOOKUP(_xlfn.CONCAT(D2682," - ",S2682),OP!E:F,2,0),"-------------------------------------------NAO DISPONIVEL-------------------------------------------")</f>
        <v>C - RIOCARD</v>
      </c>
      <c r="AL2682" s="7" t="str">
        <f t="shared" si="661"/>
        <v>1 - -------------------------------------------NAO DISPONIVEL------------------------------------------- - 00000002682 - FETRANSPOR</v>
      </c>
      <c r="AM2682" s="7" t="str">
        <f t="shared" si="662"/>
        <v>-------------------------------------------NAO DISPONIVEL-------------------------------------------</v>
      </c>
      <c r="AN2682" s="44" cm="1">
        <f t="array" ref="AN2682">_xlfn.IFS(AJ2682=0,0,AQ2682="INATIVO",2,AQ2682="SEM CADASTRO",4,AQ2682="CPF ATIVO EM OUTRO COMPRADOR",5,AQ2682="NOVO/SEM CARTAO",6,AND(AJ2682&gt;0,AQ2682,""),8)</f>
        <v>0</v>
      </c>
      <c r="AO2682" s="45">
        <f t="shared" si="676"/>
        <v>-10</v>
      </c>
    </row>
    <row r="2683" spans="1:41" x14ac:dyDescent="0.4">
      <c r="A2683" s="21" t="str">
        <f t="shared" si="663"/>
        <v>-------------------------------------------NAO DISPONIVEL-------------------------------------------</v>
      </c>
      <c r="B2683" s="5" t="str">
        <f>_xlfn.IFNA(VLOOKUP(A2683,CNPJ!E:F,2,0),"-------------------------------------------NAO DISPONIVEL-------------------------------------------")</f>
        <v>-------------------------------------------NAO DISPONIVEL-------------------------------------------</v>
      </c>
      <c r="C2683" s="22">
        <v>1</v>
      </c>
      <c r="D2683" s="5" t="str">
        <f>_xlfn.XLOOKUP(R2683,OP!C:C,OP!B:B,,0,1)</f>
        <v>RJ</v>
      </c>
      <c r="E2683" s="23"/>
      <c r="M2683" s="26"/>
      <c r="N2683" s="27"/>
      <c r="O2683" s="28" t="str">
        <f t="shared" si="664"/>
        <v>00000002683</v>
      </c>
      <c r="R2683" s="27" t="s">
        <v>193</v>
      </c>
      <c r="S2683" s="30" t="str">
        <f>_xlfn.IFNA(VLOOKUP(_xlfn.CONCAT(D2683," - ",R2683),OP!A:D,4,0),"-------------------------------------------NAO DISPONIVEL-------------------------------------------")</f>
        <v>FETRANSPOR</v>
      </c>
      <c r="T2683" s="31"/>
      <c r="U2683" s="32"/>
      <c r="V2683" s="31"/>
      <c r="W2683" s="33">
        <f t="shared" si="665"/>
        <v>0</v>
      </c>
      <c r="X2683" s="34">
        <f t="shared" si="666"/>
        <v>0</v>
      </c>
      <c r="Y2683" s="33">
        <f t="shared" si="667"/>
        <v>0</v>
      </c>
      <c r="Z2683" s="33">
        <f t="shared" si="668"/>
        <v>0</v>
      </c>
      <c r="AA2683" s="35">
        <f t="shared" si="669"/>
        <v>0</v>
      </c>
      <c r="AB2683" s="36">
        <f t="shared" si="670"/>
        <v>0</v>
      </c>
      <c r="AC2683" s="37">
        <f t="shared" si="671"/>
        <v>0</v>
      </c>
      <c r="AD2683" s="38"/>
      <c r="AE2683" s="38"/>
      <c r="AF2683" s="39">
        <f t="shared" si="672"/>
        <v>0</v>
      </c>
      <c r="AG2683" s="40"/>
      <c r="AH2683" s="41">
        <f t="shared" si="673"/>
        <v>0</v>
      </c>
      <c r="AI2683" s="42">
        <f t="shared" si="674"/>
        <v>0</v>
      </c>
      <c r="AJ2683" s="43">
        <f t="shared" si="675"/>
        <v>0</v>
      </c>
      <c r="AK2683" s="5" t="str">
        <f>_xlfn.IFNA(VLOOKUP(_xlfn.CONCAT(D2683," - ",S2683),OP!E:F,2,0),"-------------------------------------------NAO DISPONIVEL-------------------------------------------")</f>
        <v>C - RIOCARD</v>
      </c>
      <c r="AL2683" s="7" t="str">
        <f t="shared" si="661"/>
        <v>1 - -------------------------------------------NAO DISPONIVEL------------------------------------------- - 00000002683 - FETRANSPOR</v>
      </c>
      <c r="AM2683" s="7" t="str">
        <f t="shared" si="662"/>
        <v>-------------------------------------------NAO DISPONIVEL-------------------------------------------</v>
      </c>
      <c r="AN2683" s="44" cm="1">
        <f t="array" ref="AN2683">_xlfn.IFS(AJ2683=0,0,AQ2683="INATIVO",2,AQ2683="SEM CADASTRO",4,AQ2683="CPF ATIVO EM OUTRO COMPRADOR",5,AQ2683="NOVO/SEM CARTAO",6,AND(AJ2683&gt;0,AQ2683,""),8)</f>
        <v>0</v>
      </c>
      <c r="AO2683" s="45">
        <f t="shared" si="676"/>
        <v>-10</v>
      </c>
    </row>
    <row r="2684" spans="1:41" x14ac:dyDescent="0.4">
      <c r="A2684" s="21" t="str">
        <f t="shared" si="663"/>
        <v>-------------------------------------------NAO DISPONIVEL-------------------------------------------</v>
      </c>
      <c r="B2684" s="5" t="str">
        <f>_xlfn.IFNA(VLOOKUP(A2684,CNPJ!E:F,2,0),"-------------------------------------------NAO DISPONIVEL-------------------------------------------")</f>
        <v>-------------------------------------------NAO DISPONIVEL-------------------------------------------</v>
      </c>
      <c r="C2684" s="22">
        <v>1</v>
      </c>
      <c r="D2684" s="5" t="str">
        <f>_xlfn.XLOOKUP(R2684,OP!C:C,OP!B:B,,0,1)</f>
        <v>RJ</v>
      </c>
      <c r="E2684" s="23"/>
      <c r="M2684" s="26"/>
      <c r="N2684" s="27"/>
      <c r="O2684" s="28" t="str">
        <f t="shared" si="664"/>
        <v>00000002684</v>
      </c>
      <c r="R2684" s="27" t="s">
        <v>193</v>
      </c>
      <c r="S2684" s="30" t="str">
        <f>_xlfn.IFNA(VLOOKUP(_xlfn.CONCAT(D2684," - ",R2684),OP!A:D,4,0),"-------------------------------------------NAO DISPONIVEL-------------------------------------------")</f>
        <v>FETRANSPOR</v>
      </c>
      <c r="T2684" s="31"/>
      <c r="U2684" s="32"/>
      <c r="V2684" s="31"/>
      <c r="W2684" s="33">
        <f t="shared" si="665"/>
        <v>0</v>
      </c>
      <c r="X2684" s="34">
        <f t="shared" si="666"/>
        <v>0</v>
      </c>
      <c r="Y2684" s="33">
        <f t="shared" si="667"/>
        <v>0</v>
      </c>
      <c r="Z2684" s="33">
        <f t="shared" si="668"/>
        <v>0</v>
      </c>
      <c r="AA2684" s="35">
        <f t="shared" si="669"/>
        <v>0</v>
      </c>
      <c r="AB2684" s="36">
        <f t="shared" si="670"/>
        <v>0</v>
      </c>
      <c r="AC2684" s="37">
        <f t="shared" si="671"/>
        <v>0</v>
      </c>
      <c r="AD2684" s="38"/>
      <c r="AE2684" s="38"/>
      <c r="AF2684" s="39">
        <f t="shared" si="672"/>
        <v>0</v>
      </c>
      <c r="AG2684" s="40"/>
      <c r="AH2684" s="41">
        <f t="shared" si="673"/>
        <v>0</v>
      </c>
      <c r="AI2684" s="42">
        <f t="shared" si="674"/>
        <v>0</v>
      </c>
      <c r="AJ2684" s="43">
        <f t="shared" si="675"/>
        <v>0</v>
      </c>
      <c r="AK2684" s="5" t="str">
        <f>_xlfn.IFNA(VLOOKUP(_xlfn.CONCAT(D2684," - ",S2684),OP!E:F,2,0),"-------------------------------------------NAO DISPONIVEL-------------------------------------------")</f>
        <v>C - RIOCARD</v>
      </c>
      <c r="AL2684" s="7" t="str">
        <f t="shared" si="661"/>
        <v>1 - -------------------------------------------NAO DISPONIVEL------------------------------------------- - 00000002684 - FETRANSPOR</v>
      </c>
      <c r="AM2684" s="7" t="str">
        <f t="shared" si="662"/>
        <v>-------------------------------------------NAO DISPONIVEL-------------------------------------------</v>
      </c>
      <c r="AN2684" s="44" cm="1">
        <f t="array" ref="AN2684">_xlfn.IFS(AJ2684=0,0,AQ2684="INATIVO",2,AQ2684="SEM CADASTRO",4,AQ2684="CPF ATIVO EM OUTRO COMPRADOR",5,AQ2684="NOVO/SEM CARTAO",6,AND(AJ2684&gt;0,AQ2684,""),8)</f>
        <v>0</v>
      </c>
      <c r="AO2684" s="45">
        <f t="shared" si="676"/>
        <v>-10</v>
      </c>
    </row>
    <row r="2685" spans="1:41" x14ac:dyDescent="0.4">
      <c r="A2685" s="21" t="str">
        <f t="shared" si="663"/>
        <v>-------------------------------------------NAO DISPONIVEL-------------------------------------------</v>
      </c>
      <c r="B2685" s="5" t="str">
        <f>_xlfn.IFNA(VLOOKUP(A2685,CNPJ!E:F,2,0),"-------------------------------------------NAO DISPONIVEL-------------------------------------------")</f>
        <v>-------------------------------------------NAO DISPONIVEL-------------------------------------------</v>
      </c>
      <c r="C2685" s="22">
        <v>1</v>
      </c>
      <c r="D2685" s="5" t="str">
        <f>_xlfn.XLOOKUP(R2685,OP!C:C,OP!B:B,,0,1)</f>
        <v>RJ</v>
      </c>
      <c r="E2685" s="23"/>
      <c r="M2685" s="26"/>
      <c r="N2685" s="27"/>
      <c r="O2685" s="28" t="str">
        <f t="shared" si="664"/>
        <v>00000002685</v>
      </c>
      <c r="R2685" s="27" t="s">
        <v>193</v>
      </c>
      <c r="S2685" s="30" t="str">
        <f>_xlfn.IFNA(VLOOKUP(_xlfn.CONCAT(D2685," - ",R2685),OP!A:D,4,0),"-------------------------------------------NAO DISPONIVEL-------------------------------------------")</f>
        <v>FETRANSPOR</v>
      </c>
      <c r="T2685" s="31"/>
      <c r="U2685" s="32"/>
      <c r="V2685" s="31"/>
      <c r="W2685" s="33">
        <f t="shared" si="665"/>
        <v>0</v>
      </c>
      <c r="X2685" s="34">
        <f t="shared" si="666"/>
        <v>0</v>
      </c>
      <c r="Y2685" s="33">
        <f t="shared" si="667"/>
        <v>0</v>
      </c>
      <c r="Z2685" s="33">
        <f t="shared" si="668"/>
        <v>0</v>
      </c>
      <c r="AA2685" s="35">
        <f t="shared" si="669"/>
        <v>0</v>
      </c>
      <c r="AB2685" s="36">
        <f t="shared" si="670"/>
        <v>0</v>
      </c>
      <c r="AC2685" s="37">
        <f t="shared" si="671"/>
        <v>0</v>
      </c>
      <c r="AD2685" s="38"/>
      <c r="AE2685" s="38"/>
      <c r="AF2685" s="39">
        <f t="shared" si="672"/>
        <v>0</v>
      </c>
      <c r="AG2685" s="40"/>
      <c r="AH2685" s="41">
        <f t="shared" si="673"/>
        <v>0</v>
      </c>
      <c r="AI2685" s="42">
        <f t="shared" si="674"/>
        <v>0</v>
      </c>
      <c r="AJ2685" s="43">
        <f t="shared" si="675"/>
        <v>0</v>
      </c>
      <c r="AK2685" s="5" t="str">
        <f>_xlfn.IFNA(VLOOKUP(_xlfn.CONCAT(D2685," - ",S2685),OP!E:F,2,0),"-------------------------------------------NAO DISPONIVEL-------------------------------------------")</f>
        <v>C - RIOCARD</v>
      </c>
      <c r="AL2685" s="7" t="str">
        <f t="shared" si="661"/>
        <v>1 - -------------------------------------------NAO DISPONIVEL------------------------------------------- - 00000002685 - FETRANSPOR</v>
      </c>
      <c r="AM2685" s="7" t="str">
        <f t="shared" si="662"/>
        <v>-------------------------------------------NAO DISPONIVEL-------------------------------------------</v>
      </c>
      <c r="AN2685" s="44" cm="1">
        <f t="array" ref="AN2685">_xlfn.IFS(AJ2685=0,0,AQ2685="INATIVO",2,AQ2685="SEM CADASTRO",4,AQ2685="CPF ATIVO EM OUTRO COMPRADOR",5,AQ2685="NOVO/SEM CARTAO",6,AND(AJ2685&gt;0,AQ2685,""),8)</f>
        <v>0</v>
      </c>
      <c r="AO2685" s="45">
        <f t="shared" si="676"/>
        <v>-10</v>
      </c>
    </row>
    <row r="2686" spans="1:41" x14ac:dyDescent="0.4">
      <c r="A2686" s="21" t="str">
        <f t="shared" si="663"/>
        <v>-------------------------------------------NAO DISPONIVEL-------------------------------------------</v>
      </c>
      <c r="B2686" s="5" t="str">
        <f>_xlfn.IFNA(VLOOKUP(A2686,CNPJ!E:F,2,0),"-------------------------------------------NAO DISPONIVEL-------------------------------------------")</f>
        <v>-------------------------------------------NAO DISPONIVEL-------------------------------------------</v>
      </c>
      <c r="C2686" s="22">
        <v>1</v>
      </c>
      <c r="D2686" s="5" t="str">
        <f>_xlfn.XLOOKUP(R2686,OP!C:C,OP!B:B,,0,1)</f>
        <v>RJ</v>
      </c>
      <c r="E2686" s="23"/>
      <c r="M2686" s="26"/>
      <c r="N2686" s="27"/>
      <c r="O2686" s="28" t="str">
        <f t="shared" si="664"/>
        <v>00000002686</v>
      </c>
      <c r="R2686" s="27" t="s">
        <v>193</v>
      </c>
      <c r="S2686" s="30" t="str">
        <f>_xlfn.IFNA(VLOOKUP(_xlfn.CONCAT(D2686," - ",R2686),OP!A:D,4,0),"-------------------------------------------NAO DISPONIVEL-------------------------------------------")</f>
        <v>FETRANSPOR</v>
      </c>
      <c r="T2686" s="31"/>
      <c r="U2686" s="32"/>
      <c r="V2686" s="31"/>
      <c r="W2686" s="33">
        <f t="shared" si="665"/>
        <v>0</v>
      </c>
      <c r="X2686" s="34">
        <f t="shared" si="666"/>
        <v>0</v>
      </c>
      <c r="Y2686" s="33">
        <f t="shared" si="667"/>
        <v>0</v>
      </c>
      <c r="Z2686" s="33">
        <f t="shared" si="668"/>
        <v>0</v>
      </c>
      <c r="AA2686" s="35">
        <f t="shared" si="669"/>
        <v>0</v>
      </c>
      <c r="AB2686" s="36">
        <f t="shared" si="670"/>
        <v>0</v>
      </c>
      <c r="AC2686" s="37">
        <f t="shared" si="671"/>
        <v>0</v>
      </c>
      <c r="AD2686" s="38"/>
      <c r="AE2686" s="38"/>
      <c r="AF2686" s="39">
        <f t="shared" si="672"/>
        <v>0</v>
      </c>
      <c r="AG2686" s="40"/>
      <c r="AH2686" s="41">
        <f t="shared" si="673"/>
        <v>0</v>
      </c>
      <c r="AI2686" s="42">
        <f t="shared" si="674"/>
        <v>0</v>
      </c>
      <c r="AJ2686" s="43">
        <f t="shared" si="675"/>
        <v>0</v>
      </c>
      <c r="AK2686" s="5" t="str">
        <f>_xlfn.IFNA(VLOOKUP(_xlfn.CONCAT(D2686," - ",S2686),OP!E:F,2,0),"-------------------------------------------NAO DISPONIVEL-------------------------------------------")</f>
        <v>C - RIOCARD</v>
      </c>
      <c r="AL2686" s="7" t="str">
        <f t="shared" si="661"/>
        <v>1 - -------------------------------------------NAO DISPONIVEL------------------------------------------- - 00000002686 - FETRANSPOR</v>
      </c>
      <c r="AM2686" s="7" t="str">
        <f t="shared" si="662"/>
        <v>-------------------------------------------NAO DISPONIVEL-------------------------------------------</v>
      </c>
      <c r="AN2686" s="44" cm="1">
        <f t="array" ref="AN2686">_xlfn.IFS(AJ2686=0,0,AQ2686="INATIVO",2,AQ2686="SEM CADASTRO",4,AQ2686="CPF ATIVO EM OUTRO COMPRADOR",5,AQ2686="NOVO/SEM CARTAO",6,AND(AJ2686&gt;0,AQ2686,""),8)</f>
        <v>0</v>
      </c>
      <c r="AO2686" s="45">
        <f t="shared" si="676"/>
        <v>-10</v>
      </c>
    </row>
    <row r="2687" spans="1:41" x14ac:dyDescent="0.4">
      <c r="A2687" s="21" t="str">
        <f t="shared" si="663"/>
        <v>-------------------------------------------NAO DISPONIVEL-------------------------------------------</v>
      </c>
      <c r="B2687" s="5" t="str">
        <f>_xlfn.IFNA(VLOOKUP(A2687,CNPJ!E:F,2,0),"-------------------------------------------NAO DISPONIVEL-------------------------------------------")</f>
        <v>-------------------------------------------NAO DISPONIVEL-------------------------------------------</v>
      </c>
      <c r="C2687" s="22">
        <v>1</v>
      </c>
      <c r="D2687" s="5" t="str">
        <f>_xlfn.XLOOKUP(R2687,OP!C:C,OP!B:B,,0,1)</f>
        <v>RJ</v>
      </c>
      <c r="E2687" s="23"/>
      <c r="M2687" s="26"/>
      <c r="N2687" s="27"/>
      <c r="O2687" s="28" t="str">
        <f t="shared" si="664"/>
        <v>00000002687</v>
      </c>
      <c r="R2687" s="27" t="s">
        <v>193</v>
      </c>
      <c r="S2687" s="30" t="str">
        <f>_xlfn.IFNA(VLOOKUP(_xlfn.CONCAT(D2687," - ",R2687),OP!A:D,4,0),"-------------------------------------------NAO DISPONIVEL-------------------------------------------")</f>
        <v>FETRANSPOR</v>
      </c>
      <c r="T2687" s="31"/>
      <c r="U2687" s="32"/>
      <c r="V2687" s="31"/>
      <c r="W2687" s="33">
        <f t="shared" si="665"/>
        <v>0</v>
      </c>
      <c r="X2687" s="34">
        <f t="shared" si="666"/>
        <v>0</v>
      </c>
      <c r="Y2687" s="33">
        <f t="shared" si="667"/>
        <v>0</v>
      </c>
      <c r="Z2687" s="33">
        <f t="shared" si="668"/>
        <v>0</v>
      </c>
      <c r="AA2687" s="35">
        <f t="shared" si="669"/>
        <v>0</v>
      </c>
      <c r="AB2687" s="36">
        <f t="shared" si="670"/>
        <v>0</v>
      </c>
      <c r="AC2687" s="37">
        <f t="shared" si="671"/>
        <v>0</v>
      </c>
      <c r="AD2687" s="38"/>
      <c r="AE2687" s="38"/>
      <c r="AF2687" s="39">
        <f t="shared" si="672"/>
        <v>0</v>
      </c>
      <c r="AG2687" s="40"/>
      <c r="AH2687" s="41">
        <f t="shared" si="673"/>
        <v>0</v>
      </c>
      <c r="AI2687" s="42">
        <f t="shared" si="674"/>
        <v>0</v>
      </c>
      <c r="AJ2687" s="43">
        <f t="shared" si="675"/>
        <v>0</v>
      </c>
      <c r="AK2687" s="5" t="str">
        <f>_xlfn.IFNA(VLOOKUP(_xlfn.CONCAT(D2687," - ",S2687),OP!E:F,2,0),"-------------------------------------------NAO DISPONIVEL-------------------------------------------")</f>
        <v>C - RIOCARD</v>
      </c>
      <c r="AL2687" s="7" t="str">
        <f t="shared" si="661"/>
        <v>1 - -------------------------------------------NAO DISPONIVEL------------------------------------------- - 00000002687 - FETRANSPOR</v>
      </c>
      <c r="AM2687" s="7" t="str">
        <f t="shared" si="662"/>
        <v>-------------------------------------------NAO DISPONIVEL-------------------------------------------</v>
      </c>
      <c r="AN2687" s="44" cm="1">
        <f t="array" ref="AN2687">_xlfn.IFS(AJ2687=0,0,AQ2687="INATIVO",2,AQ2687="SEM CADASTRO",4,AQ2687="CPF ATIVO EM OUTRO COMPRADOR",5,AQ2687="NOVO/SEM CARTAO",6,AND(AJ2687&gt;0,AQ2687,""),8)</f>
        <v>0</v>
      </c>
      <c r="AO2687" s="45">
        <f t="shared" si="676"/>
        <v>-10</v>
      </c>
    </row>
    <row r="2688" spans="1:41" x14ac:dyDescent="0.4">
      <c r="A2688" s="21" t="str">
        <f t="shared" si="663"/>
        <v>-------------------------------------------NAO DISPONIVEL-------------------------------------------</v>
      </c>
      <c r="B2688" s="5" t="str">
        <f>_xlfn.IFNA(VLOOKUP(A2688,CNPJ!E:F,2,0),"-------------------------------------------NAO DISPONIVEL-------------------------------------------")</f>
        <v>-------------------------------------------NAO DISPONIVEL-------------------------------------------</v>
      </c>
      <c r="C2688" s="22">
        <v>1</v>
      </c>
      <c r="D2688" s="5" t="str">
        <f>_xlfn.XLOOKUP(R2688,OP!C:C,OP!B:B,,0,1)</f>
        <v>RJ</v>
      </c>
      <c r="E2688" s="23"/>
      <c r="M2688" s="26"/>
      <c r="N2688" s="27"/>
      <c r="O2688" s="28" t="str">
        <f t="shared" si="664"/>
        <v>00000002688</v>
      </c>
      <c r="R2688" s="27" t="s">
        <v>193</v>
      </c>
      <c r="S2688" s="30" t="str">
        <f>_xlfn.IFNA(VLOOKUP(_xlfn.CONCAT(D2688," - ",R2688),OP!A:D,4,0),"-------------------------------------------NAO DISPONIVEL-------------------------------------------")</f>
        <v>FETRANSPOR</v>
      </c>
      <c r="T2688" s="31"/>
      <c r="U2688" s="32"/>
      <c r="V2688" s="31"/>
      <c r="W2688" s="33">
        <f t="shared" si="665"/>
        <v>0</v>
      </c>
      <c r="X2688" s="34">
        <f t="shared" si="666"/>
        <v>0</v>
      </c>
      <c r="Y2688" s="33">
        <f t="shared" si="667"/>
        <v>0</v>
      </c>
      <c r="Z2688" s="33">
        <f t="shared" si="668"/>
        <v>0</v>
      </c>
      <c r="AA2688" s="35">
        <f t="shared" si="669"/>
        <v>0</v>
      </c>
      <c r="AB2688" s="36">
        <f t="shared" si="670"/>
        <v>0</v>
      </c>
      <c r="AC2688" s="37">
        <f t="shared" si="671"/>
        <v>0</v>
      </c>
      <c r="AD2688" s="38"/>
      <c r="AE2688" s="38"/>
      <c r="AF2688" s="39">
        <f t="shared" si="672"/>
        <v>0</v>
      </c>
      <c r="AG2688" s="40"/>
      <c r="AH2688" s="41">
        <f t="shared" si="673"/>
        <v>0</v>
      </c>
      <c r="AI2688" s="42">
        <f t="shared" si="674"/>
        <v>0</v>
      </c>
      <c r="AJ2688" s="43">
        <f t="shared" si="675"/>
        <v>0</v>
      </c>
      <c r="AK2688" s="5" t="str">
        <f>_xlfn.IFNA(VLOOKUP(_xlfn.CONCAT(D2688," - ",S2688),OP!E:F,2,0),"-------------------------------------------NAO DISPONIVEL-------------------------------------------")</f>
        <v>C - RIOCARD</v>
      </c>
      <c r="AL2688" s="7" t="str">
        <f t="shared" si="661"/>
        <v>1 - -------------------------------------------NAO DISPONIVEL------------------------------------------- - 00000002688 - FETRANSPOR</v>
      </c>
      <c r="AM2688" s="7" t="str">
        <f t="shared" si="662"/>
        <v>-------------------------------------------NAO DISPONIVEL-------------------------------------------</v>
      </c>
      <c r="AN2688" s="44" cm="1">
        <f t="array" ref="AN2688">_xlfn.IFS(AJ2688=0,0,AQ2688="INATIVO",2,AQ2688="SEM CADASTRO",4,AQ2688="CPF ATIVO EM OUTRO COMPRADOR",5,AQ2688="NOVO/SEM CARTAO",6,AND(AJ2688&gt;0,AQ2688,""),8)</f>
        <v>0</v>
      </c>
      <c r="AO2688" s="45">
        <f t="shared" si="676"/>
        <v>-10</v>
      </c>
    </row>
    <row r="2689" spans="1:41" x14ac:dyDescent="0.4">
      <c r="A2689" s="21" t="str">
        <f t="shared" si="663"/>
        <v>-------------------------------------------NAO DISPONIVEL-------------------------------------------</v>
      </c>
      <c r="B2689" s="5" t="str">
        <f>_xlfn.IFNA(VLOOKUP(A2689,CNPJ!E:F,2,0),"-------------------------------------------NAO DISPONIVEL-------------------------------------------")</f>
        <v>-------------------------------------------NAO DISPONIVEL-------------------------------------------</v>
      </c>
      <c r="C2689" s="22">
        <v>1</v>
      </c>
      <c r="D2689" s="5" t="str">
        <f>_xlfn.XLOOKUP(R2689,OP!C:C,OP!B:B,,0,1)</f>
        <v>RJ</v>
      </c>
      <c r="E2689" s="23"/>
      <c r="M2689" s="26"/>
      <c r="N2689" s="27"/>
      <c r="O2689" s="28" t="str">
        <f t="shared" si="664"/>
        <v>00000002689</v>
      </c>
      <c r="R2689" s="27" t="s">
        <v>193</v>
      </c>
      <c r="S2689" s="30" t="str">
        <f>_xlfn.IFNA(VLOOKUP(_xlfn.CONCAT(D2689," - ",R2689),OP!A:D,4,0),"-------------------------------------------NAO DISPONIVEL-------------------------------------------")</f>
        <v>FETRANSPOR</v>
      </c>
      <c r="T2689" s="31"/>
      <c r="U2689" s="32"/>
      <c r="V2689" s="31"/>
      <c r="W2689" s="33">
        <f t="shared" si="665"/>
        <v>0</v>
      </c>
      <c r="X2689" s="34">
        <f t="shared" si="666"/>
        <v>0</v>
      </c>
      <c r="Y2689" s="33">
        <f t="shared" si="667"/>
        <v>0</v>
      </c>
      <c r="Z2689" s="33">
        <f t="shared" si="668"/>
        <v>0</v>
      </c>
      <c r="AA2689" s="35">
        <f t="shared" si="669"/>
        <v>0</v>
      </c>
      <c r="AB2689" s="36">
        <f t="shared" si="670"/>
        <v>0</v>
      </c>
      <c r="AC2689" s="37">
        <f t="shared" si="671"/>
        <v>0</v>
      </c>
      <c r="AD2689" s="38"/>
      <c r="AE2689" s="38"/>
      <c r="AF2689" s="39">
        <f t="shared" si="672"/>
        <v>0</v>
      </c>
      <c r="AG2689" s="40"/>
      <c r="AH2689" s="41">
        <f t="shared" si="673"/>
        <v>0</v>
      </c>
      <c r="AI2689" s="42">
        <f t="shared" si="674"/>
        <v>0</v>
      </c>
      <c r="AJ2689" s="43">
        <f t="shared" si="675"/>
        <v>0</v>
      </c>
      <c r="AK2689" s="5" t="str">
        <f>_xlfn.IFNA(VLOOKUP(_xlfn.CONCAT(D2689," - ",S2689),OP!E:F,2,0),"-------------------------------------------NAO DISPONIVEL-------------------------------------------")</f>
        <v>C - RIOCARD</v>
      </c>
      <c r="AL2689" s="7" t="str">
        <f t="shared" si="661"/>
        <v>1 - -------------------------------------------NAO DISPONIVEL------------------------------------------- - 00000002689 - FETRANSPOR</v>
      </c>
      <c r="AM2689" s="7" t="str">
        <f t="shared" si="662"/>
        <v>-------------------------------------------NAO DISPONIVEL-------------------------------------------</v>
      </c>
      <c r="AN2689" s="44" cm="1">
        <f t="array" ref="AN2689">_xlfn.IFS(AJ2689=0,0,AQ2689="INATIVO",2,AQ2689="SEM CADASTRO",4,AQ2689="CPF ATIVO EM OUTRO COMPRADOR",5,AQ2689="NOVO/SEM CARTAO",6,AND(AJ2689&gt;0,AQ2689,""),8)</f>
        <v>0</v>
      </c>
      <c r="AO2689" s="45">
        <f t="shared" si="676"/>
        <v>-10</v>
      </c>
    </row>
    <row r="2690" spans="1:41" x14ac:dyDescent="0.4">
      <c r="A2690" s="21" t="str">
        <f t="shared" si="663"/>
        <v>-------------------------------------------NAO DISPONIVEL-------------------------------------------</v>
      </c>
      <c r="B2690" s="5" t="str">
        <f>_xlfn.IFNA(VLOOKUP(A2690,CNPJ!E:F,2,0),"-------------------------------------------NAO DISPONIVEL-------------------------------------------")</f>
        <v>-------------------------------------------NAO DISPONIVEL-------------------------------------------</v>
      </c>
      <c r="C2690" s="22">
        <v>1</v>
      </c>
      <c r="D2690" s="5" t="str">
        <f>_xlfn.XLOOKUP(R2690,OP!C:C,OP!B:B,,0,1)</f>
        <v>RJ</v>
      </c>
      <c r="E2690" s="23"/>
      <c r="M2690" s="26"/>
      <c r="N2690" s="27"/>
      <c r="O2690" s="28" t="str">
        <f t="shared" si="664"/>
        <v>00000002690</v>
      </c>
      <c r="R2690" s="27" t="s">
        <v>193</v>
      </c>
      <c r="S2690" s="30" t="str">
        <f>_xlfn.IFNA(VLOOKUP(_xlfn.CONCAT(D2690," - ",R2690),OP!A:D,4,0),"-------------------------------------------NAO DISPONIVEL-------------------------------------------")</f>
        <v>FETRANSPOR</v>
      </c>
      <c r="T2690" s="31"/>
      <c r="U2690" s="32"/>
      <c r="V2690" s="31"/>
      <c r="W2690" s="33">
        <f t="shared" si="665"/>
        <v>0</v>
      </c>
      <c r="X2690" s="34">
        <f t="shared" si="666"/>
        <v>0</v>
      </c>
      <c r="Y2690" s="33">
        <f t="shared" si="667"/>
        <v>0</v>
      </c>
      <c r="Z2690" s="33">
        <f t="shared" si="668"/>
        <v>0</v>
      </c>
      <c r="AA2690" s="35">
        <f t="shared" si="669"/>
        <v>0</v>
      </c>
      <c r="AB2690" s="36">
        <f t="shared" si="670"/>
        <v>0</v>
      </c>
      <c r="AC2690" s="37">
        <f t="shared" si="671"/>
        <v>0</v>
      </c>
      <c r="AD2690" s="38"/>
      <c r="AE2690" s="38"/>
      <c r="AF2690" s="39">
        <f t="shared" si="672"/>
        <v>0</v>
      </c>
      <c r="AG2690" s="40"/>
      <c r="AH2690" s="41">
        <f t="shared" si="673"/>
        <v>0</v>
      </c>
      <c r="AI2690" s="42">
        <f t="shared" si="674"/>
        <v>0</v>
      </c>
      <c r="AJ2690" s="43">
        <f t="shared" si="675"/>
        <v>0</v>
      </c>
      <c r="AK2690" s="5" t="str">
        <f>_xlfn.IFNA(VLOOKUP(_xlfn.CONCAT(D2690," - ",S2690),OP!E:F,2,0),"-------------------------------------------NAO DISPONIVEL-------------------------------------------")</f>
        <v>C - RIOCARD</v>
      </c>
      <c r="AL2690" s="7" t="str">
        <f t="shared" ref="AL2690:AL2753" si="677">_xlfn.CONCAT(C2690," - ",B2690," - ",O2690," - ",S2690)</f>
        <v>1 - -------------------------------------------NAO DISPONIVEL------------------------------------------- - 00000002690 - FETRANSPOR</v>
      </c>
      <c r="AM2690" s="7" t="str">
        <f t="shared" ref="AM2690:AM2753" si="678">_xlfn.CONCAT(B2690,L2690,LEFT(M2690,3))</f>
        <v>-------------------------------------------NAO DISPONIVEL-------------------------------------------</v>
      </c>
      <c r="AN2690" s="44" cm="1">
        <f t="array" ref="AN2690">_xlfn.IFS(AJ2690=0,0,AQ2690="INATIVO",2,AQ2690="SEM CADASTRO",4,AQ2690="CPF ATIVO EM OUTRO COMPRADOR",5,AQ2690="NOVO/SEM CARTAO",6,AND(AJ2690&gt;0,AQ2690,""),8)</f>
        <v>0</v>
      </c>
      <c r="AO2690" s="45">
        <f t="shared" si="676"/>
        <v>-10</v>
      </c>
    </row>
    <row r="2691" spans="1:41" x14ac:dyDescent="0.4">
      <c r="A2691" s="21" t="str">
        <f t="shared" ref="A2691:A2754" si="679">IF(AND(E2691&lt;&gt;"",F2691&lt;&gt;""),TRIM(_xlfn.CONCAT(D2691," - ",S2691," - ",E2691," - ",F2691)),"-------------------------------------------NAO DISPONIVEL-------------------------------------------")</f>
        <v>-------------------------------------------NAO DISPONIVEL-------------------------------------------</v>
      </c>
      <c r="B2691" s="5" t="str">
        <f>_xlfn.IFNA(VLOOKUP(A2691,CNPJ!E:F,2,0),"-------------------------------------------NAO DISPONIVEL-------------------------------------------")</f>
        <v>-------------------------------------------NAO DISPONIVEL-------------------------------------------</v>
      </c>
      <c r="C2691" s="22">
        <v>1</v>
      </c>
      <c r="D2691" s="5" t="str">
        <f>_xlfn.XLOOKUP(R2691,OP!C:C,OP!B:B,,0,1)</f>
        <v>RJ</v>
      </c>
      <c r="E2691" s="23"/>
      <c r="M2691" s="26"/>
      <c r="N2691" s="27"/>
      <c r="O2691" s="28" t="str">
        <f t="shared" ref="O2691:O2754" si="680">IF(N2691="",TEXT(ROW(),"00000000000"),IF(N2691="00000000000",TEXT(ROW(),"00000000000"),TRIM(TEXT(N2691,"00000000000"))))</f>
        <v>00000002691</v>
      </c>
      <c r="R2691" s="27" t="s">
        <v>193</v>
      </c>
      <c r="S2691" s="30" t="str">
        <f>_xlfn.IFNA(VLOOKUP(_xlfn.CONCAT(D2691," - ",R2691),OP!A:D,4,0),"-------------------------------------------NAO DISPONIVEL-------------------------------------------")</f>
        <v>FETRANSPOR</v>
      </c>
      <c r="T2691" s="31"/>
      <c r="U2691" s="32"/>
      <c r="V2691" s="31"/>
      <c r="W2691" s="33">
        <f t="shared" ref="W2691:W2754" si="681">ROUND(T2691,2)</f>
        <v>0</v>
      </c>
      <c r="X2691" s="34">
        <f t="shared" ref="X2691:X2754" si="682">ROUND(U2691,0)</f>
        <v>0</v>
      </c>
      <c r="Y2691" s="33">
        <f t="shared" ref="Y2691:Y2754" si="683">ROUND(V2691,2)</f>
        <v>0</v>
      </c>
      <c r="Z2691" s="33">
        <f t="shared" ref="Z2691:Z2754" si="684">(X2691*Y2691)-W2691</f>
        <v>0</v>
      </c>
      <c r="AA2691" s="35">
        <f t="shared" ref="AA2691:AA2754" si="685">Y2691</f>
        <v>0</v>
      </c>
      <c r="AB2691" s="36">
        <f t="shared" ref="AB2691:AB2754" si="686">Z2691</f>
        <v>0</v>
      </c>
      <c r="AC2691" s="37">
        <f t="shared" ref="AC2691:AC2754" si="687">ROUND(IF(AL2691=AL2690,0,SUMIF(AL:AL,AL2691,AB:AB)),2)</f>
        <v>0</v>
      </c>
      <c r="AD2691" s="38"/>
      <c r="AE2691" s="38"/>
      <c r="AF2691" s="39">
        <f t="shared" ref="AF2691:AF2754" si="688">ROUND(SUM(AD2691,AE2691),2)</f>
        <v>0</v>
      </c>
      <c r="AG2691" s="40"/>
      <c r="AH2691" s="41">
        <f t="shared" ref="AH2691:AH2754" si="689">ROUND(AG2691,2)</f>
        <v>0</v>
      </c>
      <c r="AI2691" s="42">
        <f t="shared" ref="AI2691:AI2754" si="690">ROUND(IF(AH2691=0,0,IF(AF2691-AH2691&lt;0,0,IF(AF2691-AH2691&gt;AC2691,AC2691,AF2691-AH2691))),2)</f>
        <v>0</v>
      </c>
      <c r="AJ2691" s="43">
        <f t="shared" ref="AJ2691:AJ2754" si="691">ROUND(IF(AC2691=0,0,IF(AH2691=0,AC2691,AC2691-AI2691)),2)</f>
        <v>0</v>
      </c>
      <c r="AK2691" s="5" t="str">
        <f>_xlfn.IFNA(VLOOKUP(_xlfn.CONCAT(D2691," - ",S2691),OP!E:F,2,0),"-------------------------------------------NAO DISPONIVEL-------------------------------------------")</f>
        <v>C - RIOCARD</v>
      </c>
      <c r="AL2691" s="7" t="str">
        <f t="shared" si="677"/>
        <v>1 - -------------------------------------------NAO DISPONIVEL------------------------------------------- - 00000002691 - FETRANSPOR</v>
      </c>
      <c r="AM2691" s="7" t="str">
        <f t="shared" si="678"/>
        <v>-------------------------------------------NAO DISPONIVEL-------------------------------------------</v>
      </c>
      <c r="AN2691" s="44" cm="1">
        <f t="array" ref="AN2691">_xlfn.IFS(AJ2691=0,0,AQ2691="INATIVO",2,AQ2691="SEM CADASTRO",4,AQ2691="CPF ATIVO EM OUTRO COMPRADOR",5,AQ2691="NOVO/SEM CARTAO",6,AND(AJ2691&gt;0,AQ2691,""),8)</f>
        <v>0</v>
      </c>
      <c r="AO2691" s="45">
        <f t="shared" ref="AO2691:AO2754" si="692">AF2691-(10-AJ2691)</f>
        <v>-10</v>
      </c>
    </row>
    <row r="2692" spans="1:41" x14ac:dyDescent="0.4">
      <c r="A2692" s="21" t="str">
        <f t="shared" si="679"/>
        <v>-------------------------------------------NAO DISPONIVEL-------------------------------------------</v>
      </c>
      <c r="B2692" s="5" t="str">
        <f>_xlfn.IFNA(VLOOKUP(A2692,CNPJ!E:F,2,0),"-------------------------------------------NAO DISPONIVEL-------------------------------------------")</f>
        <v>-------------------------------------------NAO DISPONIVEL-------------------------------------------</v>
      </c>
      <c r="C2692" s="22">
        <v>1</v>
      </c>
      <c r="D2692" s="5" t="str">
        <f>_xlfn.XLOOKUP(R2692,OP!C:C,OP!B:B,,0,1)</f>
        <v>RJ</v>
      </c>
      <c r="E2692" s="23"/>
      <c r="M2692" s="26"/>
      <c r="N2692" s="27"/>
      <c r="O2692" s="28" t="str">
        <f t="shared" si="680"/>
        <v>00000002692</v>
      </c>
      <c r="R2692" s="27" t="s">
        <v>193</v>
      </c>
      <c r="S2692" s="30" t="str">
        <f>_xlfn.IFNA(VLOOKUP(_xlfn.CONCAT(D2692," - ",R2692),OP!A:D,4,0),"-------------------------------------------NAO DISPONIVEL-------------------------------------------")</f>
        <v>FETRANSPOR</v>
      </c>
      <c r="T2692" s="31"/>
      <c r="U2692" s="32"/>
      <c r="V2692" s="31"/>
      <c r="W2692" s="33">
        <f t="shared" si="681"/>
        <v>0</v>
      </c>
      <c r="X2692" s="34">
        <f t="shared" si="682"/>
        <v>0</v>
      </c>
      <c r="Y2692" s="33">
        <f t="shared" si="683"/>
        <v>0</v>
      </c>
      <c r="Z2692" s="33">
        <f t="shared" si="684"/>
        <v>0</v>
      </c>
      <c r="AA2692" s="35">
        <f t="shared" si="685"/>
        <v>0</v>
      </c>
      <c r="AB2692" s="36">
        <f t="shared" si="686"/>
        <v>0</v>
      </c>
      <c r="AC2692" s="37">
        <f t="shared" si="687"/>
        <v>0</v>
      </c>
      <c r="AD2692" s="38"/>
      <c r="AE2692" s="38"/>
      <c r="AF2692" s="39">
        <f t="shared" si="688"/>
        <v>0</v>
      </c>
      <c r="AG2692" s="40"/>
      <c r="AH2692" s="41">
        <f t="shared" si="689"/>
        <v>0</v>
      </c>
      <c r="AI2692" s="42">
        <f t="shared" si="690"/>
        <v>0</v>
      </c>
      <c r="AJ2692" s="43">
        <f t="shared" si="691"/>
        <v>0</v>
      </c>
      <c r="AK2692" s="5" t="str">
        <f>_xlfn.IFNA(VLOOKUP(_xlfn.CONCAT(D2692," - ",S2692),OP!E:F,2,0),"-------------------------------------------NAO DISPONIVEL-------------------------------------------")</f>
        <v>C - RIOCARD</v>
      </c>
      <c r="AL2692" s="7" t="str">
        <f t="shared" si="677"/>
        <v>1 - -------------------------------------------NAO DISPONIVEL------------------------------------------- - 00000002692 - FETRANSPOR</v>
      </c>
      <c r="AM2692" s="7" t="str">
        <f t="shared" si="678"/>
        <v>-------------------------------------------NAO DISPONIVEL-------------------------------------------</v>
      </c>
      <c r="AN2692" s="44" cm="1">
        <f t="array" ref="AN2692">_xlfn.IFS(AJ2692=0,0,AQ2692="INATIVO",2,AQ2692="SEM CADASTRO",4,AQ2692="CPF ATIVO EM OUTRO COMPRADOR",5,AQ2692="NOVO/SEM CARTAO",6,AND(AJ2692&gt;0,AQ2692,""),8)</f>
        <v>0</v>
      </c>
      <c r="AO2692" s="45">
        <f t="shared" si="692"/>
        <v>-10</v>
      </c>
    </row>
    <row r="2693" spans="1:41" x14ac:dyDescent="0.4">
      <c r="A2693" s="21" t="str">
        <f t="shared" si="679"/>
        <v>-------------------------------------------NAO DISPONIVEL-------------------------------------------</v>
      </c>
      <c r="B2693" s="5" t="str">
        <f>_xlfn.IFNA(VLOOKUP(A2693,CNPJ!E:F,2,0),"-------------------------------------------NAO DISPONIVEL-------------------------------------------")</f>
        <v>-------------------------------------------NAO DISPONIVEL-------------------------------------------</v>
      </c>
      <c r="C2693" s="22">
        <v>1</v>
      </c>
      <c r="D2693" s="5" t="str">
        <f>_xlfn.XLOOKUP(R2693,OP!C:C,OP!B:B,,0,1)</f>
        <v>RJ</v>
      </c>
      <c r="E2693" s="23"/>
      <c r="M2693" s="26"/>
      <c r="N2693" s="27"/>
      <c r="O2693" s="28" t="str">
        <f t="shared" si="680"/>
        <v>00000002693</v>
      </c>
      <c r="R2693" s="27" t="s">
        <v>193</v>
      </c>
      <c r="S2693" s="30" t="str">
        <f>_xlfn.IFNA(VLOOKUP(_xlfn.CONCAT(D2693," - ",R2693),OP!A:D,4,0),"-------------------------------------------NAO DISPONIVEL-------------------------------------------")</f>
        <v>FETRANSPOR</v>
      </c>
      <c r="T2693" s="31"/>
      <c r="U2693" s="32"/>
      <c r="V2693" s="31"/>
      <c r="W2693" s="33">
        <f t="shared" si="681"/>
        <v>0</v>
      </c>
      <c r="X2693" s="34">
        <f t="shared" si="682"/>
        <v>0</v>
      </c>
      <c r="Y2693" s="33">
        <f t="shared" si="683"/>
        <v>0</v>
      </c>
      <c r="Z2693" s="33">
        <f t="shared" si="684"/>
        <v>0</v>
      </c>
      <c r="AA2693" s="35">
        <f t="shared" si="685"/>
        <v>0</v>
      </c>
      <c r="AB2693" s="36">
        <f t="shared" si="686"/>
        <v>0</v>
      </c>
      <c r="AC2693" s="37">
        <f t="shared" si="687"/>
        <v>0</v>
      </c>
      <c r="AD2693" s="38"/>
      <c r="AE2693" s="38"/>
      <c r="AF2693" s="39">
        <f t="shared" si="688"/>
        <v>0</v>
      </c>
      <c r="AG2693" s="40"/>
      <c r="AH2693" s="41">
        <f t="shared" si="689"/>
        <v>0</v>
      </c>
      <c r="AI2693" s="42">
        <f t="shared" si="690"/>
        <v>0</v>
      </c>
      <c r="AJ2693" s="43">
        <f t="shared" si="691"/>
        <v>0</v>
      </c>
      <c r="AK2693" s="5" t="str">
        <f>_xlfn.IFNA(VLOOKUP(_xlfn.CONCAT(D2693," - ",S2693),OP!E:F,2,0),"-------------------------------------------NAO DISPONIVEL-------------------------------------------")</f>
        <v>C - RIOCARD</v>
      </c>
      <c r="AL2693" s="7" t="str">
        <f t="shared" si="677"/>
        <v>1 - -------------------------------------------NAO DISPONIVEL------------------------------------------- - 00000002693 - FETRANSPOR</v>
      </c>
      <c r="AM2693" s="7" t="str">
        <f t="shared" si="678"/>
        <v>-------------------------------------------NAO DISPONIVEL-------------------------------------------</v>
      </c>
      <c r="AN2693" s="44" cm="1">
        <f t="array" ref="AN2693">_xlfn.IFS(AJ2693=0,0,AQ2693="INATIVO",2,AQ2693="SEM CADASTRO",4,AQ2693="CPF ATIVO EM OUTRO COMPRADOR",5,AQ2693="NOVO/SEM CARTAO",6,AND(AJ2693&gt;0,AQ2693,""),8)</f>
        <v>0</v>
      </c>
      <c r="AO2693" s="45">
        <f t="shared" si="692"/>
        <v>-10</v>
      </c>
    </row>
    <row r="2694" spans="1:41" x14ac:dyDescent="0.4">
      <c r="A2694" s="21" t="str">
        <f t="shared" si="679"/>
        <v>-------------------------------------------NAO DISPONIVEL-------------------------------------------</v>
      </c>
      <c r="B2694" s="5" t="str">
        <f>_xlfn.IFNA(VLOOKUP(A2694,CNPJ!E:F,2,0),"-------------------------------------------NAO DISPONIVEL-------------------------------------------")</f>
        <v>-------------------------------------------NAO DISPONIVEL-------------------------------------------</v>
      </c>
      <c r="C2694" s="22">
        <v>1</v>
      </c>
      <c r="D2694" s="5" t="str">
        <f>_xlfn.XLOOKUP(R2694,OP!C:C,OP!B:B,,0,1)</f>
        <v>RJ</v>
      </c>
      <c r="E2694" s="23"/>
      <c r="M2694" s="26"/>
      <c r="N2694" s="27"/>
      <c r="O2694" s="28" t="str">
        <f t="shared" si="680"/>
        <v>00000002694</v>
      </c>
      <c r="R2694" s="27" t="s">
        <v>193</v>
      </c>
      <c r="S2694" s="30" t="str">
        <f>_xlfn.IFNA(VLOOKUP(_xlfn.CONCAT(D2694," - ",R2694),OP!A:D,4,0),"-------------------------------------------NAO DISPONIVEL-------------------------------------------")</f>
        <v>FETRANSPOR</v>
      </c>
      <c r="T2694" s="31"/>
      <c r="U2694" s="32"/>
      <c r="V2694" s="31"/>
      <c r="W2694" s="33">
        <f t="shared" si="681"/>
        <v>0</v>
      </c>
      <c r="X2694" s="34">
        <f t="shared" si="682"/>
        <v>0</v>
      </c>
      <c r="Y2694" s="33">
        <f t="shared" si="683"/>
        <v>0</v>
      </c>
      <c r="Z2694" s="33">
        <f t="shared" si="684"/>
        <v>0</v>
      </c>
      <c r="AA2694" s="35">
        <f t="shared" si="685"/>
        <v>0</v>
      </c>
      <c r="AB2694" s="36">
        <f t="shared" si="686"/>
        <v>0</v>
      </c>
      <c r="AC2694" s="37">
        <f t="shared" si="687"/>
        <v>0</v>
      </c>
      <c r="AD2694" s="38"/>
      <c r="AE2694" s="38"/>
      <c r="AF2694" s="39">
        <f t="shared" si="688"/>
        <v>0</v>
      </c>
      <c r="AG2694" s="40"/>
      <c r="AH2694" s="41">
        <f t="shared" si="689"/>
        <v>0</v>
      </c>
      <c r="AI2694" s="42">
        <f t="shared" si="690"/>
        <v>0</v>
      </c>
      <c r="AJ2694" s="43">
        <f t="shared" si="691"/>
        <v>0</v>
      </c>
      <c r="AK2694" s="5" t="str">
        <f>_xlfn.IFNA(VLOOKUP(_xlfn.CONCAT(D2694," - ",S2694),OP!E:F,2,0),"-------------------------------------------NAO DISPONIVEL-------------------------------------------")</f>
        <v>C - RIOCARD</v>
      </c>
      <c r="AL2694" s="7" t="str">
        <f t="shared" si="677"/>
        <v>1 - -------------------------------------------NAO DISPONIVEL------------------------------------------- - 00000002694 - FETRANSPOR</v>
      </c>
      <c r="AM2694" s="7" t="str">
        <f t="shared" si="678"/>
        <v>-------------------------------------------NAO DISPONIVEL-------------------------------------------</v>
      </c>
      <c r="AN2694" s="44" cm="1">
        <f t="array" ref="AN2694">_xlfn.IFS(AJ2694=0,0,AQ2694="INATIVO",2,AQ2694="SEM CADASTRO",4,AQ2694="CPF ATIVO EM OUTRO COMPRADOR",5,AQ2694="NOVO/SEM CARTAO",6,AND(AJ2694&gt;0,AQ2694,""),8)</f>
        <v>0</v>
      </c>
      <c r="AO2694" s="45">
        <f t="shared" si="692"/>
        <v>-10</v>
      </c>
    </row>
    <row r="2695" spans="1:41" x14ac:dyDescent="0.4">
      <c r="A2695" s="21" t="str">
        <f t="shared" si="679"/>
        <v>-------------------------------------------NAO DISPONIVEL-------------------------------------------</v>
      </c>
      <c r="B2695" s="5" t="str">
        <f>_xlfn.IFNA(VLOOKUP(A2695,CNPJ!E:F,2,0),"-------------------------------------------NAO DISPONIVEL-------------------------------------------")</f>
        <v>-------------------------------------------NAO DISPONIVEL-------------------------------------------</v>
      </c>
      <c r="C2695" s="22">
        <v>1</v>
      </c>
      <c r="D2695" s="5" t="str">
        <f>_xlfn.XLOOKUP(R2695,OP!C:C,OP!B:B,,0,1)</f>
        <v>RJ</v>
      </c>
      <c r="E2695" s="23"/>
      <c r="M2695" s="26"/>
      <c r="N2695" s="27"/>
      <c r="O2695" s="28" t="str">
        <f t="shared" si="680"/>
        <v>00000002695</v>
      </c>
      <c r="R2695" s="27" t="s">
        <v>193</v>
      </c>
      <c r="S2695" s="30" t="str">
        <f>_xlfn.IFNA(VLOOKUP(_xlfn.CONCAT(D2695," - ",R2695),OP!A:D,4,0),"-------------------------------------------NAO DISPONIVEL-------------------------------------------")</f>
        <v>FETRANSPOR</v>
      </c>
      <c r="T2695" s="31"/>
      <c r="U2695" s="32"/>
      <c r="V2695" s="31"/>
      <c r="W2695" s="33">
        <f t="shared" si="681"/>
        <v>0</v>
      </c>
      <c r="X2695" s="34">
        <f t="shared" si="682"/>
        <v>0</v>
      </c>
      <c r="Y2695" s="33">
        <f t="shared" si="683"/>
        <v>0</v>
      </c>
      <c r="Z2695" s="33">
        <f t="shared" si="684"/>
        <v>0</v>
      </c>
      <c r="AA2695" s="35">
        <f t="shared" si="685"/>
        <v>0</v>
      </c>
      <c r="AB2695" s="36">
        <f t="shared" si="686"/>
        <v>0</v>
      </c>
      <c r="AC2695" s="37">
        <f t="shared" si="687"/>
        <v>0</v>
      </c>
      <c r="AD2695" s="38"/>
      <c r="AE2695" s="38"/>
      <c r="AF2695" s="39">
        <f t="shared" si="688"/>
        <v>0</v>
      </c>
      <c r="AG2695" s="40"/>
      <c r="AH2695" s="41">
        <f t="shared" si="689"/>
        <v>0</v>
      </c>
      <c r="AI2695" s="42">
        <f t="shared" si="690"/>
        <v>0</v>
      </c>
      <c r="AJ2695" s="43">
        <f t="shared" si="691"/>
        <v>0</v>
      </c>
      <c r="AK2695" s="5" t="str">
        <f>_xlfn.IFNA(VLOOKUP(_xlfn.CONCAT(D2695," - ",S2695),OP!E:F,2,0),"-------------------------------------------NAO DISPONIVEL-------------------------------------------")</f>
        <v>C - RIOCARD</v>
      </c>
      <c r="AL2695" s="7" t="str">
        <f t="shared" si="677"/>
        <v>1 - -------------------------------------------NAO DISPONIVEL------------------------------------------- - 00000002695 - FETRANSPOR</v>
      </c>
      <c r="AM2695" s="7" t="str">
        <f t="shared" si="678"/>
        <v>-------------------------------------------NAO DISPONIVEL-------------------------------------------</v>
      </c>
      <c r="AN2695" s="44" cm="1">
        <f t="array" ref="AN2695">_xlfn.IFS(AJ2695=0,0,AQ2695="INATIVO",2,AQ2695="SEM CADASTRO",4,AQ2695="CPF ATIVO EM OUTRO COMPRADOR",5,AQ2695="NOVO/SEM CARTAO",6,AND(AJ2695&gt;0,AQ2695,""),8)</f>
        <v>0</v>
      </c>
      <c r="AO2695" s="45">
        <f t="shared" si="692"/>
        <v>-10</v>
      </c>
    </row>
    <row r="2696" spans="1:41" x14ac:dyDescent="0.4">
      <c r="A2696" s="21" t="str">
        <f t="shared" si="679"/>
        <v>-------------------------------------------NAO DISPONIVEL-------------------------------------------</v>
      </c>
      <c r="B2696" s="5" t="str">
        <f>_xlfn.IFNA(VLOOKUP(A2696,CNPJ!E:F,2,0),"-------------------------------------------NAO DISPONIVEL-------------------------------------------")</f>
        <v>-------------------------------------------NAO DISPONIVEL-------------------------------------------</v>
      </c>
      <c r="C2696" s="22">
        <v>1</v>
      </c>
      <c r="D2696" s="5" t="str">
        <f>_xlfn.XLOOKUP(R2696,OP!C:C,OP!B:B,,0,1)</f>
        <v>RJ</v>
      </c>
      <c r="E2696" s="23"/>
      <c r="M2696" s="26"/>
      <c r="N2696" s="27"/>
      <c r="O2696" s="28" t="str">
        <f t="shared" si="680"/>
        <v>00000002696</v>
      </c>
      <c r="R2696" s="27" t="s">
        <v>193</v>
      </c>
      <c r="S2696" s="30" t="str">
        <f>_xlfn.IFNA(VLOOKUP(_xlfn.CONCAT(D2696," - ",R2696),OP!A:D,4,0),"-------------------------------------------NAO DISPONIVEL-------------------------------------------")</f>
        <v>FETRANSPOR</v>
      </c>
      <c r="T2696" s="31"/>
      <c r="U2696" s="32"/>
      <c r="V2696" s="31"/>
      <c r="W2696" s="33">
        <f t="shared" si="681"/>
        <v>0</v>
      </c>
      <c r="X2696" s="34">
        <f t="shared" si="682"/>
        <v>0</v>
      </c>
      <c r="Y2696" s="33">
        <f t="shared" si="683"/>
        <v>0</v>
      </c>
      <c r="Z2696" s="33">
        <f t="shared" si="684"/>
        <v>0</v>
      </c>
      <c r="AA2696" s="35">
        <f t="shared" si="685"/>
        <v>0</v>
      </c>
      <c r="AB2696" s="36">
        <f t="shared" si="686"/>
        <v>0</v>
      </c>
      <c r="AC2696" s="37">
        <f t="shared" si="687"/>
        <v>0</v>
      </c>
      <c r="AD2696" s="38"/>
      <c r="AE2696" s="38"/>
      <c r="AF2696" s="39">
        <f t="shared" si="688"/>
        <v>0</v>
      </c>
      <c r="AG2696" s="40"/>
      <c r="AH2696" s="41">
        <f t="shared" si="689"/>
        <v>0</v>
      </c>
      <c r="AI2696" s="42">
        <f t="shared" si="690"/>
        <v>0</v>
      </c>
      <c r="AJ2696" s="43">
        <f t="shared" si="691"/>
        <v>0</v>
      </c>
      <c r="AK2696" s="5" t="str">
        <f>_xlfn.IFNA(VLOOKUP(_xlfn.CONCAT(D2696," - ",S2696),OP!E:F,2,0),"-------------------------------------------NAO DISPONIVEL-------------------------------------------")</f>
        <v>C - RIOCARD</v>
      </c>
      <c r="AL2696" s="7" t="str">
        <f t="shared" si="677"/>
        <v>1 - -------------------------------------------NAO DISPONIVEL------------------------------------------- - 00000002696 - FETRANSPOR</v>
      </c>
      <c r="AM2696" s="7" t="str">
        <f t="shared" si="678"/>
        <v>-------------------------------------------NAO DISPONIVEL-------------------------------------------</v>
      </c>
      <c r="AN2696" s="44" cm="1">
        <f t="array" ref="AN2696">_xlfn.IFS(AJ2696=0,0,AQ2696="INATIVO",2,AQ2696="SEM CADASTRO",4,AQ2696="CPF ATIVO EM OUTRO COMPRADOR",5,AQ2696="NOVO/SEM CARTAO",6,AND(AJ2696&gt;0,AQ2696,""),8)</f>
        <v>0</v>
      </c>
      <c r="AO2696" s="45">
        <f t="shared" si="692"/>
        <v>-10</v>
      </c>
    </row>
    <row r="2697" spans="1:41" x14ac:dyDescent="0.4">
      <c r="A2697" s="21" t="str">
        <f t="shared" si="679"/>
        <v>-------------------------------------------NAO DISPONIVEL-------------------------------------------</v>
      </c>
      <c r="B2697" s="5" t="str">
        <f>_xlfn.IFNA(VLOOKUP(A2697,CNPJ!E:F,2,0),"-------------------------------------------NAO DISPONIVEL-------------------------------------------")</f>
        <v>-------------------------------------------NAO DISPONIVEL-------------------------------------------</v>
      </c>
      <c r="C2697" s="22">
        <v>1</v>
      </c>
      <c r="D2697" s="5" t="str">
        <f>_xlfn.XLOOKUP(R2697,OP!C:C,OP!B:B,,0,1)</f>
        <v>RJ</v>
      </c>
      <c r="E2697" s="23"/>
      <c r="M2697" s="26"/>
      <c r="N2697" s="27"/>
      <c r="O2697" s="28" t="str">
        <f t="shared" si="680"/>
        <v>00000002697</v>
      </c>
      <c r="R2697" s="27" t="s">
        <v>193</v>
      </c>
      <c r="S2697" s="30" t="str">
        <f>_xlfn.IFNA(VLOOKUP(_xlfn.CONCAT(D2697," - ",R2697),OP!A:D,4,0),"-------------------------------------------NAO DISPONIVEL-------------------------------------------")</f>
        <v>FETRANSPOR</v>
      </c>
      <c r="T2697" s="31"/>
      <c r="U2697" s="32"/>
      <c r="V2697" s="31"/>
      <c r="W2697" s="33">
        <f t="shared" si="681"/>
        <v>0</v>
      </c>
      <c r="X2697" s="34">
        <f t="shared" si="682"/>
        <v>0</v>
      </c>
      <c r="Y2697" s="33">
        <f t="shared" si="683"/>
        <v>0</v>
      </c>
      <c r="Z2697" s="33">
        <f t="shared" si="684"/>
        <v>0</v>
      </c>
      <c r="AA2697" s="35">
        <f t="shared" si="685"/>
        <v>0</v>
      </c>
      <c r="AB2697" s="36">
        <f t="shared" si="686"/>
        <v>0</v>
      </c>
      <c r="AC2697" s="37">
        <f t="shared" si="687"/>
        <v>0</v>
      </c>
      <c r="AD2697" s="38"/>
      <c r="AE2697" s="38"/>
      <c r="AF2697" s="39">
        <f t="shared" si="688"/>
        <v>0</v>
      </c>
      <c r="AG2697" s="40"/>
      <c r="AH2697" s="41">
        <f t="shared" si="689"/>
        <v>0</v>
      </c>
      <c r="AI2697" s="42">
        <f t="shared" si="690"/>
        <v>0</v>
      </c>
      <c r="AJ2697" s="43">
        <f t="shared" si="691"/>
        <v>0</v>
      </c>
      <c r="AK2697" s="5" t="str">
        <f>_xlfn.IFNA(VLOOKUP(_xlfn.CONCAT(D2697," - ",S2697),OP!E:F,2,0),"-------------------------------------------NAO DISPONIVEL-------------------------------------------")</f>
        <v>C - RIOCARD</v>
      </c>
      <c r="AL2697" s="7" t="str">
        <f t="shared" si="677"/>
        <v>1 - -------------------------------------------NAO DISPONIVEL------------------------------------------- - 00000002697 - FETRANSPOR</v>
      </c>
      <c r="AM2697" s="7" t="str">
        <f t="shared" si="678"/>
        <v>-------------------------------------------NAO DISPONIVEL-------------------------------------------</v>
      </c>
      <c r="AN2697" s="44" cm="1">
        <f t="array" ref="AN2697">_xlfn.IFS(AJ2697=0,0,AQ2697="INATIVO",2,AQ2697="SEM CADASTRO",4,AQ2697="CPF ATIVO EM OUTRO COMPRADOR",5,AQ2697="NOVO/SEM CARTAO",6,AND(AJ2697&gt;0,AQ2697,""),8)</f>
        <v>0</v>
      </c>
      <c r="AO2697" s="45">
        <f t="shared" si="692"/>
        <v>-10</v>
      </c>
    </row>
    <row r="2698" spans="1:41" x14ac:dyDescent="0.4">
      <c r="A2698" s="21" t="str">
        <f t="shared" si="679"/>
        <v>-------------------------------------------NAO DISPONIVEL-------------------------------------------</v>
      </c>
      <c r="B2698" s="5" t="str">
        <f>_xlfn.IFNA(VLOOKUP(A2698,CNPJ!E:F,2,0),"-------------------------------------------NAO DISPONIVEL-------------------------------------------")</f>
        <v>-------------------------------------------NAO DISPONIVEL-------------------------------------------</v>
      </c>
      <c r="C2698" s="22">
        <v>1</v>
      </c>
      <c r="D2698" s="5" t="str">
        <f>_xlfn.XLOOKUP(R2698,OP!C:C,OP!B:B,,0,1)</f>
        <v>RJ</v>
      </c>
      <c r="E2698" s="23"/>
      <c r="M2698" s="26"/>
      <c r="N2698" s="27"/>
      <c r="O2698" s="28" t="str">
        <f t="shared" si="680"/>
        <v>00000002698</v>
      </c>
      <c r="R2698" s="27" t="s">
        <v>193</v>
      </c>
      <c r="S2698" s="30" t="str">
        <f>_xlfn.IFNA(VLOOKUP(_xlfn.CONCAT(D2698," - ",R2698),OP!A:D,4,0),"-------------------------------------------NAO DISPONIVEL-------------------------------------------")</f>
        <v>FETRANSPOR</v>
      </c>
      <c r="T2698" s="31"/>
      <c r="U2698" s="32"/>
      <c r="V2698" s="31"/>
      <c r="W2698" s="33">
        <f t="shared" si="681"/>
        <v>0</v>
      </c>
      <c r="X2698" s="34">
        <f t="shared" si="682"/>
        <v>0</v>
      </c>
      <c r="Y2698" s="33">
        <f t="shared" si="683"/>
        <v>0</v>
      </c>
      <c r="Z2698" s="33">
        <f t="shared" si="684"/>
        <v>0</v>
      </c>
      <c r="AA2698" s="35">
        <f t="shared" si="685"/>
        <v>0</v>
      </c>
      <c r="AB2698" s="36">
        <f t="shared" si="686"/>
        <v>0</v>
      </c>
      <c r="AC2698" s="37">
        <f t="shared" si="687"/>
        <v>0</v>
      </c>
      <c r="AD2698" s="38"/>
      <c r="AE2698" s="38"/>
      <c r="AF2698" s="39">
        <f t="shared" si="688"/>
        <v>0</v>
      </c>
      <c r="AG2698" s="40"/>
      <c r="AH2698" s="41">
        <f t="shared" si="689"/>
        <v>0</v>
      </c>
      <c r="AI2698" s="42">
        <f t="shared" si="690"/>
        <v>0</v>
      </c>
      <c r="AJ2698" s="43">
        <f t="shared" si="691"/>
        <v>0</v>
      </c>
      <c r="AK2698" s="5" t="str">
        <f>_xlfn.IFNA(VLOOKUP(_xlfn.CONCAT(D2698," - ",S2698),OP!E:F,2,0),"-------------------------------------------NAO DISPONIVEL-------------------------------------------")</f>
        <v>C - RIOCARD</v>
      </c>
      <c r="AL2698" s="7" t="str">
        <f t="shared" si="677"/>
        <v>1 - -------------------------------------------NAO DISPONIVEL------------------------------------------- - 00000002698 - FETRANSPOR</v>
      </c>
      <c r="AM2698" s="7" t="str">
        <f t="shared" si="678"/>
        <v>-------------------------------------------NAO DISPONIVEL-------------------------------------------</v>
      </c>
      <c r="AN2698" s="44" cm="1">
        <f t="array" ref="AN2698">_xlfn.IFS(AJ2698=0,0,AQ2698="INATIVO",2,AQ2698="SEM CADASTRO",4,AQ2698="CPF ATIVO EM OUTRO COMPRADOR",5,AQ2698="NOVO/SEM CARTAO",6,AND(AJ2698&gt;0,AQ2698,""),8)</f>
        <v>0</v>
      </c>
      <c r="AO2698" s="45">
        <f t="shared" si="692"/>
        <v>-10</v>
      </c>
    </row>
    <row r="2699" spans="1:41" x14ac:dyDescent="0.4">
      <c r="A2699" s="21" t="str">
        <f t="shared" si="679"/>
        <v>-------------------------------------------NAO DISPONIVEL-------------------------------------------</v>
      </c>
      <c r="B2699" s="5" t="str">
        <f>_xlfn.IFNA(VLOOKUP(A2699,CNPJ!E:F,2,0),"-------------------------------------------NAO DISPONIVEL-------------------------------------------")</f>
        <v>-------------------------------------------NAO DISPONIVEL-------------------------------------------</v>
      </c>
      <c r="C2699" s="22">
        <v>1</v>
      </c>
      <c r="D2699" s="5" t="str">
        <f>_xlfn.XLOOKUP(R2699,OP!C:C,OP!B:B,,0,1)</f>
        <v>RJ</v>
      </c>
      <c r="E2699" s="23"/>
      <c r="M2699" s="26"/>
      <c r="N2699" s="27"/>
      <c r="O2699" s="28" t="str">
        <f t="shared" si="680"/>
        <v>00000002699</v>
      </c>
      <c r="R2699" s="27" t="s">
        <v>193</v>
      </c>
      <c r="S2699" s="30" t="str">
        <f>_xlfn.IFNA(VLOOKUP(_xlfn.CONCAT(D2699," - ",R2699),OP!A:D,4,0),"-------------------------------------------NAO DISPONIVEL-------------------------------------------")</f>
        <v>FETRANSPOR</v>
      </c>
      <c r="T2699" s="31"/>
      <c r="U2699" s="32"/>
      <c r="V2699" s="31"/>
      <c r="W2699" s="33">
        <f t="shared" si="681"/>
        <v>0</v>
      </c>
      <c r="X2699" s="34">
        <f t="shared" si="682"/>
        <v>0</v>
      </c>
      <c r="Y2699" s="33">
        <f t="shared" si="683"/>
        <v>0</v>
      </c>
      <c r="Z2699" s="33">
        <f t="shared" si="684"/>
        <v>0</v>
      </c>
      <c r="AA2699" s="35">
        <f t="shared" si="685"/>
        <v>0</v>
      </c>
      <c r="AB2699" s="36">
        <f t="shared" si="686"/>
        <v>0</v>
      </c>
      <c r="AC2699" s="37">
        <f t="shared" si="687"/>
        <v>0</v>
      </c>
      <c r="AD2699" s="38"/>
      <c r="AE2699" s="38"/>
      <c r="AF2699" s="39">
        <f t="shared" si="688"/>
        <v>0</v>
      </c>
      <c r="AG2699" s="40"/>
      <c r="AH2699" s="41">
        <f t="shared" si="689"/>
        <v>0</v>
      </c>
      <c r="AI2699" s="42">
        <f t="shared" si="690"/>
        <v>0</v>
      </c>
      <c r="AJ2699" s="43">
        <f t="shared" si="691"/>
        <v>0</v>
      </c>
      <c r="AK2699" s="5" t="str">
        <f>_xlfn.IFNA(VLOOKUP(_xlfn.CONCAT(D2699," - ",S2699),OP!E:F,2,0),"-------------------------------------------NAO DISPONIVEL-------------------------------------------")</f>
        <v>C - RIOCARD</v>
      </c>
      <c r="AL2699" s="7" t="str">
        <f t="shared" si="677"/>
        <v>1 - -------------------------------------------NAO DISPONIVEL------------------------------------------- - 00000002699 - FETRANSPOR</v>
      </c>
      <c r="AM2699" s="7" t="str">
        <f t="shared" si="678"/>
        <v>-------------------------------------------NAO DISPONIVEL-------------------------------------------</v>
      </c>
      <c r="AN2699" s="44" cm="1">
        <f t="array" ref="AN2699">_xlfn.IFS(AJ2699=0,0,AQ2699="INATIVO",2,AQ2699="SEM CADASTRO",4,AQ2699="CPF ATIVO EM OUTRO COMPRADOR",5,AQ2699="NOVO/SEM CARTAO",6,AND(AJ2699&gt;0,AQ2699,""),8)</f>
        <v>0</v>
      </c>
      <c r="AO2699" s="45">
        <f t="shared" si="692"/>
        <v>-10</v>
      </c>
    </row>
    <row r="2700" spans="1:41" x14ac:dyDescent="0.4">
      <c r="A2700" s="21" t="str">
        <f t="shared" si="679"/>
        <v>-------------------------------------------NAO DISPONIVEL-------------------------------------------</v>
      </c>
      <c r="B2700" s="5" t="str">
        <f>_xlfn.IFNA(VLOOKUP(A2700,CNPJ!E:F,2,0),"-------------------------------------------NAO DISPONIVEL-------------------------------------------")</f>
        <v>-------------------------------------------NAO DISPONIVEL-------------------------------------------</v>
      </c>
      <c r="C2700" s="22">
        <v>1</v>
      </c>
      <c r="D2700" s="5" t="str">
        <f>_xlfn.XLOOKUP(R2700,OP!C:C,OP!B:B,,0,1)</f>
        <v>RJ</v>
      </c>
      <c r="E2700" s="23"/>
      <c r="M2700" s="26"/>
      <c r="N2700" s="27"/>
      <c r="O2700" s="28" t="str">
        <f t="shared" si="680"/>
        <v>00000002700</v>
      </c>
      <c r="R2700" s="27" t="s">
        <v>193</v>
      </c>
      <c r="S2700" s="30" t="str">
        <f>_xlfn.IFNA(VLOOKUP(_xlfn.CONCAT(D2700," - ",R2700),OP!A:D,4,0),"-------------------------------------------NAO DISPONIVEL-------------------------------------------")</f>
        <v>FETRANSPOR</v>
      </c>
      <c r="T2700" s="31"/>
      <c r="U2700" s="32"/>
      <c r="V2700" s="31"/>
      <c r="W2700" s="33">
        <f t="shared" si="681"/>
        <v>0</v>
      </c>
      <c r="X2700" s="34">
        <f t="shared" si="682"/>
        <v>0</v>
      </c>
      <c r="Y2700" s="33">
        <f t="shared" si="683"/>
        <v>0</v>
      </c>
      <c r="Z2700" s="33">
        <f t="shared" si="684"/>
        <v>0</v>
      </c>
      <c r="AA2700" s="35">
        <f t="shared" si="685"/>
        <v>0</v>
      </c>
      <c r="AB2700" s="36">
        <f t="shared" si="686"/>
        <v>0</v>
      </c>
      <c r="AC2700" s="37">
        <f t="shared" si="687"/>
        <v>0</v>
      </c>
      <c r="AD2700" s="38"/>
      <c r="AE2700" s="38"/>
      <c r="AF2700" s="39">
        <f t="shared" si="688"/>
        <v>0</v>
      </c>
      <c r="AG2700" s="40"/>
      <c r="AH2700" s="41">
        <f t="shared" si="689"/>
        <v>0</v>
      </c>
      <c r="AI2700" s="42">
        <f t="shared" si="690"/>
        <v>0</v>
      </c>
      <c r="AJ2700" s="43">
        <f t="shared" si="691"/>
        <v>0</v>
      </c>
      <c r="AK2700" s="5" t="str">
        <f>_xlfn.IFNA(VLOOKUP(_xlfn.CONCAT(D2700," - ",S2700),OP!E:F,2,0),"-------------------------------------------NAO DISPONIVEL-------------------------------------------")</f>
        <v>C - RIOCARD</v>
      </c>
      <c r="AL2700" s="7" t="str">
        <f t="shared" si="677"/>
        <v>1 - -------------------------------------------NAO DISPONIVEL------------------------------------------- - 00000002700 - FETRANSPOR</v>
      </c>
      <c r="AM2700" s="7" t="str">
        <f t="shared" si="678"/>
        <v>-------------------------------------------NAO DISPONIVEL-------------------------------------------</v>
      </c>
      <c r="AN2700" s="44" cm="1">
        <f t="array" ref="AN2700">_xlfn.IFS(AJ2700=0,0,AQ2700="INATIVO",2,AQ2700="SEM CADASTRO",4,AQ2700="CPF ATIVO EM OUTRO COMPRADOR",5,AQ2700="NOVO/SEM CARTAO",6,AND(AJ2700&gt;0,AQ2700,""),8)</f>
        <v>0</v>
      </c>
      <c r="AO2700" s="45">
        <f t="shared" si="692"/>
        <v>-10</v>
      </c>
    </row>
    <row r="2701" spans="1:41" x14ac:dyDescent="0.4">
      <c r="A2701" s="21" t="str">
        <f t="shared" si="679"/>
        <v>-------------------------------------------NAO DISPONIVEL-------------------------------------------</v>
      </c>
      <c r="B2701" s="5" t="str">
        <f>_xlfn.IFNA(VLOOKUP(A2701,CNPJ!E:F,2,0),"-------------------------------------------NAO DISPONIVEL-------------------------------------------")</f>
        <v>-------------------------------------------NAO DISPONIVEL-------------------------------------------</v>
      </c>
      <c r="C2701" s="22">
        <v>1</v>
      </c>
      <c r="D2701" s="5" t="str">
        <f>_xlfn.XLOOKUP(R2701,OP!C:C,OP!B:B,,0,1)</f>
        <v>RJ</v>
      </c>
      <c r="E2701" s="23"/>
      <c r="M2701" s="26"/>
      <c r="N2701" s="27"/>
      <c r="O2701" s="28" t="str">
        <f t="shared" si="680"/>
        <v>00000002701</v>
      </c>
      <c r="R2701" s="27" t="s">
        <v>193</v>
      </c>
      <c r="S2701" s="30" t="str">
        <f>_xlfn.IFNA(VLOOKUP(_xlfn.CONCAT(D2701," - ",R2701),OP!A:D,4,0),"-------------------------------------------NAO DISPONIVEL-------------------------------------------")</f>
        <v>FETRANSPOR</v>
      </c>
      <c r="T2701" s="31"/>
      <c r="U2701" s="32"/>
      <c r="V2701" s="31"/>
      <c r="W2701" s="33">
        <f t="shared" si="681"/>
        <v>0</v>
      </c>
      <c r="X2701" s="34">
        <f t="shared" si="682"/>
        <v>0</v>
      </c>
      <c r="Y2701" s="33">
        <f t="shared" si="683"/>
        <v>0</v>
      </c>
      <c r="Z2701" s="33">
        <f t="shared" si="684"/>
        <v>0</v>
      </c>
      <c r="AA2701" s="35">
        <f t="shared" si="685"/>
        <v>0</v>
      </c>
      <c r="AB2701" s="36">
        <f t="shared" si="686"/>
        <v>0</v>
      </c>
      <c r="AC2701" s="37">
        <f t="shared" si="687"/>
        <v>0</v>
      </c>
      <c r="AD2701" s="38"/>
      <c r="AE2701" s="38"/>
      <c r="AF2701" s="39">
        <f t="shared" si="688"/>
        <v>0</v>
      </c>
      <c r="AG2701" s="40"/>
      <c r="AH2701" s="41">
        <f t="shared" si="689"/>
        <v>0</v>
      </c>
      <c r="AI2701" s="42">
        <f t="shared" si="690"/>
        <v>0</v>
      </c>
      <c r="AJ2701" s="43">
        <f t="shared" si="691"/>
        <v>0</v>
      </c>
      <c r="AK2701" s="5" t="str">
        <f>_xlfn.IFNA(VLOOKUP(_xlfn.CONCAT(D2701," - ",S2701),OP!E:F,2,0),"-------------------------------------------NAO DISPONIVEL-------------------------------------------")</f>
        <v>C - RIOCARD</v>
      </c>
      <c r="AL2701" s="7" t="str">
        <f t="shared" si="677"/>
        <v>1 - -------------------------------------------NAO DISPONIVEL------------------------------------------- - 00000002701 - FETRANSPOR</v>
      </c>
      <c r="AM2701" s="7" t="str">
        <f t="shared" si="678"/>
        <v>-------------------------------------------NAO DISPONIVEL-------------------------------------------</v>
      </c>
      <c r="AN2701" s="44" cm="1">
        <f t="array" ref="AN2701">_xlfn.IFS(AJ2701=0,0,AQ2701="INATIVO",2,AQ2701="SEM CADASTRO",4,AQ2701="CPF ATIVO EM OUTRO COMPRADOR",5,AQ2701="NOVO/SEM CARTAO",6,AND(AJ2701&gt;0,AQ2701,""),8)</f>
        <v>0</v>
      </c>
      <c r="AO2701" s="45">
        <f t="shared" si="692"/>
        <v>-10</v>
      </c>
    </row>
    <row r="2702" spans="1:41" x14ac:dyDescent="0.4">
      <c r="A2702" s="21" t="str">
        <f t="shared" si="679"/>
        <v>-------------------------------------------NAO DISPONIVEL-------------------------------------------</v>
      </c>
      <c r="B2702" s="5" t="str">
        <f>_xlfn.IFNA(VLOOKUP(A2702,CNPJ!E:F,2,0),"-------------------------------------------NAO DISPONIVEL-------------------------------------------")</f>
        <v>-------------------------------------------NAO DISPONIVEL-------------------------------------------</v>
      </c>
      <c r="C2702" s="22">
        <v>1</v>
      </c>
      <c r="D2702" s="5" t="str">
        <f>_xlfn.XLOOKUP(R2702,OP!C:C,OP!B:B,,0,1)</f>
        <v>RJ</v>
      </c>
      <c r="E2702" s="23"/>
      <c r="M2702" s="26"/>
      <c r="N2702" s="27"/>
      <c r="O2702" s="28" t="str">
        <f t="shared" si="680"/>
        <v>00000002702</v>
      </c>
      <c r="R2702" s="27" t="s">
        <v>193</v>
      </c>
      <c r="S2702" s="30" t="str">
        <f>_xlfn.IFNA(VLOOKUP(_xlfn.CONCAT(D2702," - ",R2702),OP!A:D,4,0),"-------------------------------------------NAO DISPONIVEL-------------------------------------------")</f>
        <v>FETRANSPOR</v>
      </c>
      <c r="T2702" s="31"/>
      <c r="U2702" s="32"/>
      <c r="V2702" s="31"/>
      <c r="W2702" s="33">
        <f t="shared" si="681"/>
        <v>0</v>
      </c>
      <c r="X2702" s="34">
        <f t="shared" si="682"/>
        <v>0</v>
      </c>
      <c r="Y2702" s="33">
        <f t="shared" si="683"/>
        <v>0</v>
      </c>
      <c r="Z2702" s="33">
        <f t="shared" si="684"/>
        <v>0</v>
      </c>
      <c r="AA2702" s="35">
        <f t="shared" si="685"/>
        <v>0</v>
      </c>
      <c r="AB2702" s="36">
        <f t="shared" si="686"/>
        <v>0</v>
      </c>
      <c r="AC2702" s="37">
        <f t="shared" si="687"/>
        <v>0</v>
      </c>
      <c r="AD2702" s="38"/>
      <c r="AE2702" s="38"/>
      <c r="AF2702" s="39">
        <f t="shared" si="688"/>
        <v>0</v>
      </c>
      <c r="AG2702" s="40"/>
      <c r="AH2702" s="41">
        <f t="shared" si="689"/>
        <v>0</v>
      </c>
      <c r="AI2702" s="42">
        <f t="shared" si="690"/>
        <v>0</v>
      </c>
      <c r="AJ2702" s="43">
        <f t="shared" si="691"/>
        <v>0</v>
      </c>
      <c r="AK2702" s="5" t="str">
        <f>_xlfn.IFNA(VLOOKUP(_xlfn.CONCAT(D2702," - ",S2702),OP!E:F,2,0),"-------------------------------------------NAO DISPONIVEL-------------------------------------------")</f>
        <v>C - RIOCARD</v>
      </c>
      <c r="AL2702" s="7" t="str">
        <f t="shared" si="677"/>
        <v>1 - -------------------------------------------NAO DISPONIVEL------------------------------------------- - 00000002702 - FETRANSPOR</v>
      </c>
      <c r="AM2702" s="7" t="str">
        <f t="shared" si="678"/>
        <v>-------------------------------------------NAO DISPONIVEL-------------------------------------------</v>
      </c>
      <c r="AN2702" s="44" cm="1">
        <f t="array" ref="AN2702">_xlfn.IFS(AJ2702=0,0,AQ2702="INATIVO",2,AQ2702="SEM CADASTRO",4,AQ2702="CPF ATIVO EM OUTRO COMPRADOR",5,AQ2702="NOVO/SEM CARTAO",6,AND(AJ2702&gt;0,AQ2702,""),8)</f>
        <v>0</v>
      </c>
      <c r="AO2702" s="45">
        <f t="shared" si="692"/>
        <v>-10</v>
      </c>
    </row>
    <row r="2703" spans="1:41" x14ac:dyDescent="0.4">
      <c r="A2703" s="21" t="str">
        <f t="shared" si="679"/>
        <v>-------------------------------------------NAO DISPONIVEL-------------------------------------------</v>
      </c>
      <c r="B2703" s="5" t="str">
        <f>_xlfn.IFNA(VLOOKUP(A2703,CNPJ!E:F,2,0),"-------------------------------------------NAO DISPONIVEL-------------------------------------------")</f>
        <v>-------------------------------------------NAO DISPONIVEL-------------------------------------------</v>
      </c>
      <c r="C2703" s="22">
        <v>1</v>
      </c>
      <c r="D2703" s="5" t="str">
        <f>_xlfn.XLOOKUP(R2703,OP!C:C,OP!B:B,,0,1)</f>
        <v>RJ</v>
      </c>
      <c r="E2703" s="23"/>
      <c r="M2703" s="26"/>
      <c r="N2703" s="27"/>
      <c r="O2703" s="28" t="str">
        <f t="shared" si="680"/>
        <v>00000002703</v>
      </c>
      <c r="R2703" s="27" t="s">
        <v>193</v>
      </c>
      <c r="S2703" s="30" t="str">
        <f>_xlfn.IFNA(VLOOKUP(_xlfn.CONCAT(D2703," - ",R2703),OP!A:D,4,0),"-------------------------------------------NAO DISPONIVEL-------------------------------------------")</f>
        <v>FETRANSPOR</v>
      </c>
      <c r="T2703" s="31"/>
      <c r="U2703" s="32"/>
      <c r="V2703" s="31"/>
      <c r="W2703" s="33">
        <f t="shared" si="681"/>
        <v>0</v>
      </c>
      <c r="X2703" s="34">
        <f t="shared" si="682"/>
        <v>0</v>
      </c>
      <c r="Y2703" s="33">
        <f t="shared" si="683"/>
        <v>0</v>
      </c>
      <c r="Z2703" s="33">
        <f t="shared" si="684"/>
        <v>0</v>
      </c>
      <c r="AA2703" s="35">
        <f t="shared" si="685"/>
        <v>0</v>
      </c>
      <c r="AB2703" s="36">
        <f t="shared" si="686"/>
        <v>0</v>
      </c>
      <c r="AC2703" s="37">
        <f t="shared" si="687"/>
        <v>0</v>
      </c>
      <c r="AD2703" s="38"/>
      <c r="AE2703" s="38"/>
      <c r="AF2703" s="39">
        <f t="shared" si="688"/>
        <v>0</v>
      </c>
      <c r="AG2703" s="40"/>
      <c r="AH2703" s="41">
        <f t="shared" si="689"/>
        <v>0</v>
      </c>
      <c r="AI2703" s="42">
        <f t="shared" si="690"/>
        <v>0</v>
      </c>
      <c r="AJ2703" s="43">
        <f t="shared" si="691"/>
        <v>0</v>
      </c>
      <c r="AK2703" s="5" t="str">
        <f>_xlfn.IFNA(VLOOKUP(_xlfn.CONCAT(D2703," - ",S2703),OP!E:F,2,0),"-------------------------------------------NAO DISPONIVEL-------------------------------------------")</f>
        <v>C - RIOCARD</v>
      </c>
      <c r="AL2703" s="7" t="str">
        <f t="shared" si="677"/>
        <v>1 - -------------------------------------------NAO DISPONIVEL------------------------------------------- - 00000002703 - FETRANSPOR</v>
      </c>
      <c r="AM2703" s="7" t="str">
        <f t="shared" si="678"/>
        <v>-------------------------------------------NAO DISPONIVEL-------------------------------------------</v>
      </c>
      <c r="AN2703" s="44" cm="1">
        <f t="array" ref="AN2703">_xlfn.IFS(AJ2703=0,0,AQ2703="INATIVO",2,AQ2703="SEM CADASTRO",4,AQ2703="CPF ATIVO EM OUTRO COMPRADOR",5,AQ2703="NOVO/SEM CARTAO",6,AND(AJ2703&gt;0,AQ2703,""),8)</f>
        <v>0</v>
      </c>
      <c r="AO2703" s="45">
        <f t="shared" si="692"/>
        <v>-10</v>
      </c>
    </row>
    <row r="2704" spans="1:41" x14ac:dyDescent="0.4">
      <c r="A2704" s="21" t="str">
        <f t="shared" si="679"/>
        <v>-------------------------------------------NAO DISPONIVEL-------------------------------------------</v>
      </c>
      <c r="B2704" s="5" t="str">
        <f>_xlfn.IFNA(VLOOKUP(A2704,CNPJ!E:F,2,0),"-------------------------------------------NAO DISPONIVEL-------------------------------------------")</f>
        <v>-------------------------------------------NAO DISPONIVEL-------------------------------------------</v>
      </c>
      <c r="C2704" s="22">
        <v>1</v>
      </c>
      <c r="D2704" s="5" t="str">
        <f>_xlfn.XLOOKUP(R2704,OP!C:C,OP!B:B,,0,1)</f>
        <v>RJ</v>
      </c>
      <c r="E2704" s="23"/>
      <c r="M2704" s="26"/>
      <c r="N2704" s="27"/>
      <c r="O2704" s="28" t="str">
        <f t="shared" si="680"/>
        <v>00000002704</v>
      </c>
      <c r="R2704" s="27" t="s">
        <v>193</v>
      </c>
      <c r="S2704" s="30" t="str">
        <f>_xlfn.IFNA(VLOOKUP(_xlfn.CONCAT(D2704," - ",R2704),OP!A:D,4,0),"-------------------------------------------NAO DISPONIVEL-------------------------------------------")</f>
        <v>FETRANSPOR</v>
      </c>
      <c r="T2704" s="31"/>
      <c r="U2704" s="32"/>
      <c r="V2704" s="31"/>
      <c r="W2704" s="33">
        <f t="shared" si="681"/>
        <v>0</v>
      </c>
      <c r="X2704" s="34">
        <f t="shared" si="682"/>
        <v>0</v>
      </c>
      <c r="Y2704" s="33">
        <f t="shared" si="683"/>
        <v>0</v>
      </c>
      <c r="Z2704" s="33">
        <f t="shared" si="684"/>
        <v>0</v>
      </c>
      <c r="AA2704" s="35">
        <f t="shared" si="685"/>
        <v>0</v>
      </c>
      <c r="AB2704" s="36">
        <f t="shared" si="686"/>
        <v>0</v>
      </c>
      <c r="AC2704" s="37">
        <f t="shared" si="687"/>
        <v>0</v>
      </c>
      <c r="AD2704" s="38"/>
      <c r="AE2704" s="38"/>
      <c r="AF2704" s="39">
        <f t="shared" si="688"/>
        <v>0</v>
      </c>
      <c r="AG2704" s="40"/>
      <c r="AH2704" s="41">
        <f t="shared" si="689"/>
        <v>0</v>
      </c>
      <c r="AI2704" s="42">
        <f t="shared" si="690"/>
        <v>0</v>
      </c>
      <c r="AJ2704" s="43">
        <f t="shared" si="691"/>
        <v>0</v>
      </c>
      <c r="AK2704" s="5" t="str">
        <f>_xlfn.IFNA(VLOOKUP(_xlfn.CONCAT(D2704," - ",S2704),OP!E:F,2,0),"-------------------------------------------NAO DISPONIVEL-------------------------------------------")</f>
        <v>C - RIOCARD</v>
      </c>
      <c r="AL2704" s="7" t="str">
        <f t="shared" si="677"/>
        <v>1 - -------------------------------------------NAO DISPONIVEL------------------------------------------- - 00000002704 - FETRANSPOR</v>
      </c>
      <c r="AM2704" s="7" t="str">
        <f t="shared" si="678"/>
        <v>-------------------------------------------NAO DISPONIVEL-------------------------------------------</v>
      </c>
      <c r="AN2704" s="44" cm="1">
        <f t="array" ref="AN2704">_xlfn.IFS(AJ2704=0,0,AQ2704="INATIVO",2,AQ2704="SEM CADASTRO",4,AQ2704="CPF ATIVO EM OUTRO COMPRADOR",5,AQ2704="NOVO/SEM CARTAO",6,AND(AJ2704&gt;0,AQ2704,""),8)</f>
        <v>0</v>
      </c>
      <c r="AO2704" s="45">
        <f t="shared" si="692"/>
        <v>-10</v>
      </c>
    </row>
    <row r="2705" spans="1:41" x14ac:dyDescent="0.4">
      <c r="A2705" s="21" t="str">
        <f t="shared" si="679"/>
        <v>-------------------------------------------NAO DISPONIVEL-------------------------------------------</v>
      </c>
      <c r="B2705" s="5" t="str">
        <f>_xlfn.IFNA(VLOOKUP(A2705,CNPJ!E:F,2,0),"-------------------------------------------NAO DISPONIVEL-------------------------------------------")</f>
        <v>-------------------------------------------NAO DISPONIVEL-------------------------------------------</v>
      </c>
      <c r="C2705" s="22">
        <v>1</v>
      </c>
      <c r="D2705" s="5" t="str">
        <f>_xlfn.XLOOKUP(R2705,OP!C:C,OP!B:B,,0,1)</f>
        <v>RJ</v>
      </c>
      <c r="E2705" s="23"/>
      <c r="M2705" s="26"/>
      <c r="N2705" s="27"/>
      <c r="O2705" s="28" t="str">
        <f t="shared" si="680"/>
        <v>00000002705</v>
      </c>
      <c r="R2705" s="27" t="s">
        <v>193</v>
      </c>
      <c r="S2705" s="30" t="str">
        <f>_xlfn.IFNA(VLOOKUP(_xlfn.CONCAT(D2705," - ",R2705),OP!A:D,4,0),"-------------------------------------------NAO DISPONIVEL-------------------------------------------")</f>
        <v>FETRANSPOR</v>
      </c>
      <c r="T2705" s="31"/>
      <c r="U2705" s="32"/>
      <c r="V2705" s="31"/>
      <c r="W2705" s="33">
        <f t="shared" si="681"/>
        <v>0</v>
      </c>
      <c r="X2705" s="34">
        <f t="shared" si="682"/>
        <v>0</v>
      </c>
      <c r="Y2705" s="33">
        <f t="shared" si="683"/>
        <v>0</v>
      </c>
      <c r="Z2705" s="33">
        <f t="shared" si="684"/>
        <v>0</v>
      </c>
      <c r="AA2705" s="35">
        <f t="shared" si="685"/>
        <v>0</v>
      </c>
      <c r="AB2705" s="36">
        <f t="shared" si="686"/>
        <v>0</v>
      </c>
      <c r="AC2705" s="37">
        <f t="shared" si="687"/>
        <v>0</v>
      </c>
      <c r="AD2705" s="38"/>
      <c r="AE2705" s="38"/>
      <c r="AF2705" s="39">
        <f t="shared" si="688"/>
        <v>0</v>
      </c>
      <c r="AG2705" s="40"/>
      <c r="AH2705" s="41">
        <f t="shared" si="689"/>
        <v>0</v>
      </c>
      <c r="AI2705" s="42">
        <f t="shared" si="690"/>
        <v>0</v>
      </c>
      <c r="AJ2705" s="43">
        <f t="shared" si="691"/>
        <v>0</v>
      </c>
      <c r="AK2705" s="5" t="str">
        <f>_xlfn.IFNA(VLOOKUP(_xlfn.CONCAT(D2705," - ",S2705),OP!E:F,2,0),"-------------------------------------------NAO DISPONIVEL-------------------------------------------")</f>
        <v>C - RIOCARD</v>
      </c>
      <c r="AL2705" s="7" t="str">
        <f t="shared" si="677"/>
        <v>1 - -------------------------------------------NAO DISPONIVEL------------------------------------------- - 00000002705 - FETRANSPOR</v>
      </c>
      <c r="AM2705" s="7" t="str">
        <f t="shared" si="678"/>
        <v>-------------------------------------------NAO DISPONIVEL-------------------------------------------</v>
      </c>
      <c r="AN2705" s="44" cm="1">
        <f t="array" ref="AN2705">_xlfn.IFS(AJ2705=0,0,AQ2705="INATIVO",2,AQ2705="SEM CADASTRO",4,AQ2705="CPF ATIVO EM OUTRO COMPRADOR",5,AQ2705="NOVO/SEM CARTAO",6,AND(AJ2705&gt;0,AQ2705,""),8)</f>
        <v>0</v>
      </c>
      <c r="AO2705" s="45">
        <f t="shared" si="692"/>
        <v>-10</v>
      </c>
    </row>
    <row r="2706" spans="1:41" x14ac:dyDescent="0.4">
      <c r="A2706" s="21" t="str">
        <f t="shared" si="679"/>
        <v>-------------------------------------------NAO DISPONIVEL-------------------------------------------</v>
      </c>
      <c r="B2706" s="5" t="str">
        <f>_xlfn.IFNA(VLOOKUP(A2706,CNPJ!E:F,2,0),"-------------------------------------------NAO DISPONIVEL-------------------------------------------")</f>
        <v>-------------------------------------------NAO DISPONIVEL-------------------------------------------</v>
      </c>
      <c r="C2706" s="22">
        <v>1</v>
      </c>
      <c r="D2706" s="5" t="str">
        <f>_xlfn.XLOOKUP(R2706,OP!C:C,OP!B:B,,0,1)</f>
        <v>RJ</v>
      </c>
      <c r="E2706" s="23"/>
      <c r="M2706" s="26"/>
      <c r="N2706" s="27"/>
      <c r="O2706" s="28" t="str">
        <f t="shared" si="680"/>
        <v>00000002706</v>
      </c>
      <c r="R2706" s="27" t="s">
        <v>193</v>
      </c>
      <c r="S2706" s="30" t="str">
        <f>_xlfn.IFNA(VLOOKUP(_xlfn.CONCAT(D2706," - ",R2706),OP!A:D,4,0),"-------------------------------------------NAO DISPONIVEL-------------------------------------------")</f>
        <v>FETRANSPOR</v>
      </c>
      <c r="T2706" s="31"/>
      <c r="U2706" s="32"/>
      <c r="V2706" s="31"/>
      <c r="W2706" s="33">
        <f t="shared" si="681"/>
        <v>0</v>
      </c>
      <c r="X2706" s="34">
        <f t="shared" si="682"/>
        <v>0</v>
      </c>
      <c r="Y2706" s="33">
        <f t="shared" si="683"/>
        <v>0</v>
      </c>
      <c r="Z2706" s="33">
        <f t="shared" si="684"/>
        <v>0</v>
      </c>
      <c r="AA2706" s="35">
        <f t="shared" si="685"/>
        <v>0</v>
      </c>
      <c r="AB2706" s="36">
        <f t="shared" si="686"/>
        <v>0</v>
      </c>
      <c r="AC2706" s="37">
        <f t="shared" si="687"/>
        <v>0</v>
      </c>
      <c r="AD2706" s="38"/>
      <c r="AE2706" s="38"/>
      <c r="AF2706" s="39">
        <f t="shared" si="688"/>
        <v>0</v>
      </c>
      <c r="AG2706" s="40"/>
      <c r="AH2706" s="41">
        <f t="shared" si="689"/>
        <v>0</v>
      </c>
      <c r="AI2706" s="42">
        <f t="shared" si="690"/>
        <v>0</v>
      </c>
      <c r="AJ2706" s="43">
        <f t="shared" si="691"/>
        <v>0</v>
      </c>
      <c r="AK2706" s="5" t="str">
        <f>_xlfn.IFNA(VLOOKUP(_xlfn.CONCAT(D2706," - ",S2706),OP!E:F,2,0),"-------------------------------------------NAO DISPONIVEL-------------------------------------------")</f>
        <v>C - RIOCARD</v>
      </c>
      <c r="AL2706" s="7" t="str">
        <f t="shared" si="677"/>
        <v>1 - -------------------------------------------NAO DISPONIVEL------------------------------------------- - 00000002706 - FETRANSPOR</v>
      </c>
      <c r="AM2706" s="7" t="str">
        <f t="shared" si="678"/>
        <v>-------------------------------------------NAO DISPONIVEL-------------------------------------------</v>
      </c>
      <c r="AN2706" s="44" cm="1">
        <f t="array" ref="AN2706">_xlfn.IFS(AJ2706=0,0,AQ2706="INATIVO",2,AQ2706="SEM CADASTRO",4,AQ2706="CPF ATIVO EM OUTRO COMPRADOR",5,AQ2706="NOVO/SEM CARTAO",6,AND(AJ2706&gt;0,AQ2706,""),8)</f>
        <v>0</v>
      </c>
      <c r="AO2706" s="45">
        <f t="shared" si="692"/>
        <v>-10</v>
      </c>
    </row>
    <row r="2707" spans="1:41" x14ac:dyDescent="0.4">
      <c r="A2707" s="21" t="str">
        <f t="shared" si="679"/>
        <v>-------------------------------------------NAO DISPONIVEL-------------------------------------------</v>
      </c>
      <c r="B2707" s="5" t="str">
        <f>_xlfn.IFNA(VLOOKUP(A2707,CNPJ!E:F,2,0),"-------------------------------------------NAO DISPONIVEL-------------------------------------------")</f>
        <v>-------------------------------------------NAO DISPONIVEL-------------------------------------------</v>
      </c>
      <c r="C2707" s="22">
        <v>1</v>
      </c>
      <c r="D2707" s="5" t="str">
        <f>_xlfn.XLOOKUP(R2707,OP!C:C,OP!B:B,,0,1)</f>
        <v>RJ</v>
      </c>
      <c r="E2707" s="23"/>
      <c r="M2707" s="26"/>
      <c r="N2707" s="27"/>
      <c r="O2707" s="28" t="str">
        <f t="shared" si="680"/>
        <v>00000002707</v>
      </c>
      <c r="R2707" s="27" t="s">
        <v>193</v>
      </c>
      <c r="S2707" s="30" t="str">
        <f>_xlfn.IFNA(VLOOKUP(_xlfn.CONCAT(D2707," - ",R2707),OP!A:D,4,0),"-------------------------------------------NAO DISPONIVEL-------------------------------------------")</f>
        <v>FETRANSPOR</v>
      </c>
      <c r="T2707" s="31"/>
      <c r="U2707" s="32"/>
      <c r="V2707" s="31"/>
      <c r="W2707" s="33">
        <f t="shared" si="681"/>
        <v>0</v>
      </c>
      <c r="X2707" s="34">
        <f t="shared" si="682"/>
        <v>0</v>
      </c>
      <c r="Y2707" s="33">
        <f t="shared" si="683"/>
        <v>0</v>
      </c>
      <c r="Z2707" s="33">
        <f t="shared" si="684"/>
        <v>0</v>
      </c>
      <c r="AA2707" s="35">
        <f t="shared" si="685"/>
        <v>0</v>
      </c>
      <c r="AB2707" s="36">
        <f t="shared" si="686"/>
        <v>0</v>
      </c>
      <c r="AC2707" s="37">
        <f t="shared" si="687"/>
        <v>0</v>
      </c>
      <c r="AD2707" s="38"/>
      <c r="AE2707" s="38"/>
      <c r="AF2707" s="39">
        <f t="shared" si="688"/>
        <v>0</v>
      </c>
      <c r="AG2707" s="40"/>
      <c r="AH2707" s="41">
        <f t="shared" si="689"/>
        <v>0</v>
      </c>
      <c r="AI2707" s="42">
        <f t="shared" si="690"/>
        <v>0</v>
      </c>
      <c r="AJ2707" s="43">
        <f t="shared" si="691"/>
        <v>0</v>
      </c>
      <c r="AK2707" s="5" t="str">
        <f>_xlfn.IFNA(VLOOKUP(_xlfn.CONCAT(D2707," - ",S2707),OP!E:F,2,0),"-------------------------------------------NAO DISPONIVEL-------------------------------------------")</f>
        <v>C - RIOCARD</v>
      </c>
      <c r="AL2707" s="7" t="str">
        <f t="shared" si="677"/>
        <v>1 - -------------------------------------------NAO DISPONIVEL------------------------------------------- - 00000002707 - FETRANSPOR</v>
      </c>
      <c r="AM2707" s="7" t="str">
        <f t="shared" si="678"/>
        <v>-------------------------------------------NAO DISPONIVEL-------------------------------------------</v>
      </c>
      <c r="AN2707" s="44" cm="1">
        <f t="array" ref="AN2707">_xlfn.IFS(AJ2707=0,0,AQ2707="INATIVO",2,AQ2707="SEM CADASTRO",4,AQ2707="CPF ATIVO EM OUTRO COMPRADOR",5,AQ2707="NOVO/SEM CARTAO",6,AND(AJ2707&gt;0,AQ2707,""),8)</f>
        <v>0</v>
      </c>
      <c r="AO2707" s="45">
        <f t="shared" si="692"/>
        <v>-10</v>
      </c>
    </row>
    <row r="2708" spans="1:41" x14ac:dyDescent="0.4">
      <c r="A2708" s="21" t="str">
        <f t="shared" si="679"/>
        <v>-------------------------------------------NAO DISPONIVEL-------------------------------------------</v>
      </c>
      <c r="B2708" s="5" t="str">
        <f>_xlfn.IFNA(VLOOKUP(A2708,CNPJ!E:F,2,0),"-------------------------------------------NAO DISPONIVEL-------------------------------------------")</f>
        <v>-------------------------------------------NAO DISPONIVEL-------------------------------------------</v>
      </c>
      <c r="C2708" s="22">
        <v>1</v>
      </c>
      <c r="D2708" s="5" t="str">
        <f>_xlfn.XLOOKUP(R2708,OP!C:C,OP!B:B,,0,1)</f>
        <v>RJ</v>
      </c>
      <c r="E2708" s="23"/>
      <c r="M2708" s="26"/>
      <c r="N2708" s="27"/>
      <c r="O2708" s="28" t="str">
        <f t="shared" si="680"/>
        <v>00000002708</v>
      </c>
      <c r="R2708" s="27" t="s">
        <v>193</v>
      </c>
      <c r="S2708" s="30" t="str">
        <f>_xlfn.IFNA(VLOOKUP(_xlfn.CONCAT(D2708," - ",R2708),OP!A:D,4,0),"-------------------------------------------NAO DISPONIVEL-------------------------------------------")</f>
        <v>FETRANSPOR</v>
      </c>
      <c r="T2708" s="31"/>
      <c r="U2708" s="32"/>
      <c r="V2708" s="31"/>
      <c r="W2708" s="33">
        <f t="shared" si="681"/>
        <v>0</v>
      </c>
      <c r="X2708" s="34">
        <f t="shared" si="682"/>
        <v>0</v>
      </c>
      <c r="Y2708" s="33">
        <f t="shared" si="683"/>
        <v>0</v>
      </c>
      <c r="Z2708" s="33">
        <f t="shared" si="684"/>
        <v>0</v>
      </c>
      <c r="AA2708" s="35">
        <f t="shared" si="685"/>
        <v>0</v>
      </c>
      <c r="AB2708" s="36">
        <f t="shared" si="686"/>
        <v>0</v>
      </c>
      <c r="AC2708" s="37">
        <f t="shared" si="687"/>
        <v>0</v>
      </c>
      <c r="AD2708" s="38"/>
      <c r="AE2708" s="38"/>
      <c r="AF2708" s="39">
        <f t="shared" si="688"/>
        <v>0</v>
      </c>
      <c r="AG2708" s="40"/>
      <c r="AH2708" s="41">
        <f t="shared" si="689"/>
        <v>0</v>
      </c>
      <c r="AI2708" s="42">
        <f t="shared" si="690"/>
        <v>0</v>
      </c>
      <c r="AJ2708" s="43">
        <f t="shared" si="691"/>
        <v>0</v>
      </c>
      <c r="AK2708" s="5" t="str">
        <f>_xlfn.IFNA(VLOOKUP(_xlfn.CONCAT(D2708," - ",S2708),OP!E:F,2,0),"-------------------------------------------NAO DISPONIVEL-------------------------------------------")</f>
        <v>C - RIOCARD</v>
      </c>
      <c r="AL2708" s="7" t="str">
        <f t="shared" si="677"/>
        <v>1 - -------------------------------------------NAO DISPONIVEL------------------------------------------- - 00000002708 - FETRANSPOR</v>
      </c>
      <c r="AM2708" s="7" t="str">
        <f t="shared" si="678"/>
        <v>-------------------------------------------NAO DISPONIVEL-------------------------------------------</v>
      </c>
      <c r="AN2708" s="44" cm="1">
        <f t="array" ref="AN2708">_xlfn.IFS(AJ2708=0,0,AQ2708="INATIVO",2,AQ2708="SEM CADASTRO",4,AQ2708="CPF ATIVO EM OUTRO COMPRADOR",5,AQ2708="NOVO/SEM CARTAO",6,AND(AJ2708&gt;0,AQ2708,""),8)</f>
        <v>0</v>
      </c>
      <c r="AO2708" s="45">
        <f t="shared" si="692"/>
        <v>-10</v>
      </c>
    </row>
    <row r="2709" spans="1:41" x14ac:dyDescent="0.4">
      <c r="A2709" s="21" t="str">
        <f t="shared" si="679"/>
        <v>-------------------------------------------NAO DISPONIVEL-------------------------------------------</v>
      </c>
      <c r="B2709" s="5" t="str">
        <f>_xlfn.IFNA(VLOOKUP(A2709,CNPJ!E:F,2,0),"-------------------------------------------NAO DISPONIVEL-------------------------------------------")</f>
        <v>-------------------------------------------NAO DISPONIVEL-------------------------------------------</v>
      </c>
      <c r="C2709" s="22">
        <v>1</v>
      </c>
      <c r="D2709" s="5" t="str">
        <f>_xlfn.XLOOKUP(R2709,OP!C:C,OP!B:B,,0,1)</f>
        <v>RJ</v>
      </c>
      <c r="E2709" s="23"/>
      <c r="M2709" s="26"/>
      <c r="N2709" s="27"/>
      <c r="O2709" s="28" t="str">
        <f t="shared" si="680"/>
        <v>00000002709</v>
      </c>
      <c r="R2709" s="27" t="s">
        <v>193</v>
      </c>
      <c r="S2709" s="30" t="str">
        <f>_xlfn.IFNA(VLOOKUP(_xlfn.CONCAT(D2709," - ",R2709),OP!A:D,4,0),"-------------------------------------------NAO DISPONIVEL-------------------------------------------")</f>
        <v>FETRANSPOR</v>
      </c>
      <c r="T2709" s="31"/>
      <c r="U2709" s="32"/>
      <c r="V2709" s="31"/>
      <c r="W2709" s="33">
        <f t="shared" si="681"/>
        <v>0</v>
      </c>
      <c r="X2709" s="34">
        <f t="shared" si="682"/>
        <v>0</v>
      </c>
      <c r="Y2709" s="33">
        <f t="shared" si="683"/>
        <v>0</v>
      </c>
      <c r="Z2709" s="33">
        <f t="shared" si="684"/>
        <v>0</v>
      </c>
      <c r="AA2709" s="35">
        <f t="shared" si="685"/>
        <v>0</v>
      </c>
      <c r="AB2709" s="36">
        <f t="shared" si="686"/>
        <v>0</v>
      </c>
      <c r="AC2709" s="37">
        <f t="shared" si="687"/>
        <v>0</v>
      </c>
      <c r="AD2709" s="38"/>
      <c r="AE2709" s="38"/>
      <c r="AF2709" s="39">
        <f t="shared" si="688"/>
        <v>0</v>
      </c>
      <c r="AG2709" s="40"/>
      <c r="AH2709" s="41">
        <f t="shared" si="689"/>
        <v>0</v>
      </c>
      <c r="AI2709" s="42">
        <f t="shared" si="690"/>
        <v>0</v>
      </c>
      <c r="AJ2709" s="43">
        <f t="shared" si="691"/>
        <v>0</v>
      </c>
      <c r="AK2709" s="5" t="str">
        <f>_xlfn.IFNA(VLOOKUP(_xlfn.CONCAT(D2709," - ",S2709),OP!E:F,2,0),"-------------------------------------------NAO DISPONIVEL-------------------------------------------")</f>
        <v>C - RIOCARD</v>
      </c>
      <c r="AL2709" s="7" t="str">
        <f t="shared" si="677"/>
        <v>1 - -------------------------------------------NAO DISPONIVEL------------------------------------------- - 00000002709 - FETRANSPOR</v>
      </c>
      <c r="AM2709" s="7" t="str">
        <f t="shared" si="678"/>
        <v>-------------------------------------------NAO DISPONIVEL-------------------------------------------</v>
      </c>
      <c r="AN2709" s="44" cm="1">
        <f t="array" ref="AN2709">_xlfn.IFS(AJ2709=0,0,AQ2709="INATIVO",2,AQ2709="SEM CADASTRO",4,AQ2709="CPF ATIVO EM OUTRO COMPRADOR",5,AQ2709="NOVO/SEM CARTAO",6,AND(AJ2709&gt;0,AQ2709,""),8)</f>
        <v>0</v>
      </c>
      <c r="AO2709" s="45">
        <f t="shared" si="692"/>
        <v>-10</v>
      </c>
    </row>
    <row r="2710" spans="1:41" x14ac:dyDescent="0.4">
      <c r="A2710" s="21" t="str">
        <f t="shared" si="679"/>
        <v>-------------------------------------------NAO DISPONIVEL-------------------------------------------</v>
      </c>
      <c r="B2710" s="5" t="str">
        <f>_xlfn.IFNA(VLOOKUP(A2710,CNPJ!E:F,2,0),"-------------------------------------------NAO DISPONIVEL-------------------------------------------")</f>
        <v>-------------------------------------------NAO DISPONIVEL-------------------------------------------</v>
      </c>
      <c r="C2710" s="22">
        <v>1</v>
      </c>
      <c r="D2710" s="5" t="str">
        <f>_xlfn.XLOOKUP(R2710,OP!C:C,OP!B:B,,0,1)</f>
        <v>RJ</v>
      </c>
      <c r="E2710" s="23"/>
      <c r="M2710" s="26"/>
      <c r="N2710" s="27"/>
      <c r="O2710" s="28" t="str">
        <f t="shared" si="680"/>
        <v>00000002710</v>
      </c>
      <c r="R2710" s="27" t="s">
        <v>193</v>
      </c>
      <c r="S2710" s="30" t="str">
        <f>_xlfn.IFNA(VLOOKUP(_xlfn.CONCAT(D2710," - ",R2710),OP!A:D,4,0),"-------------------------------------------NAO DISPONIVEL-------------------------------------------")</f>
        <v>FETRANSPOR</v>
      </c>
      <c r="T2710" s="31"/>
      <c r="U2710" s="32"/>
      <c r="V2710" s="31"/>
      <c r="W2710" s="33">
        <f t="shared" si="681"/>
        <v>0</v>
      </c>
      <c r="X2710" s="34">
        <f t="shared" si="682"/>
        <v>0</v>
      </c>
      <c r="Y2710" s="33">
        <f t="shared" si="683"/>
        <v>0</v>
      </c>
      <c r="Z2710" s="33">
        <f t="shared" si="684"/>
        <v>0</v>
      </c>
      <c r="AA2710" s="35">
        <f t="shared" si="685"/>
        <v>0</v>
      </c>
      <c r="AB2710" s="36">
        <f t="shared" si="686"/>
        <v>0</v>
      </c>
      <c r="AC2710" s="37">
        <f t="shared" si="687"/>
        <v>0</v>
      </c>
      <c r="AD2710" s="38"/>
      <c r="AE2710" s="38"/>
      <c r="AF2710" s="39">
        <f t="shared" si="688"/>
        <v>0</v>
      </c>
      <c r="AG2710" s="40"/>
      <c r="AH2710" s="41">
        <f t="shared" si="689"/>
        <v>0</v>
      </c>
      <c r="AI2710" s="42">
        <f t="shared" si="690"/>
        <v>0</v>
      </c>
      <c r="AJ2710" s="43">
        <f t="shared" si="691"/>
        <v>0</v>
      </c>
      <c r="AK2710" s="5" t="str">
        <f>_xlfn.IFNA(VLOOKUP(_xlfn.CONCAT(D2710," - ",S2710),OP!E:F,2,0),"-------------------------------------------NAO DISPONIVEL-------------------------------------------")</f>
        <v>C - RIOCARD</v>
      </c>
      <c r="AL2710" s="7" t="str">
        <f t="shared" si="677"/>
        <v>1 - -------------------------------------------NAO DISPONIVEL------------------------------------------- - 00000002710 - FETRANSPOR</v>
      </c>
      <c r="AM2710" s="7" t="str">
        <f t="shared" si="678"/>
        <v>-------------------------------------------NAO DISPONIVEL-------------------------------------------</v>
      </c>
      <c r="AN2710" s="44" cm="1">
        <f t="array" ref="AN2710">_xlfn.IFS(AJ2710=0,0,AQ2710="INATIVO",2,AQ2710="SEM CADASTRO",4,AQ2710="CPF ATIVO EM OUTRO COMPRADOR",5,AQ2710="NOVO/SEM CARTAO",6,AND(AJ2710&gt;0,AQ2710,""),8)</f>
        <v>0</v>
      </c>
      <c r="AO2710" s="45">
        <f t="shared" si="692"/>
        <v>-10</v>
      </c>
    </row>
    <row r="2711" spans="1:41" x14ac:dyDescent="0.4">
      <c r="A2711" s="21" t="str">
        <f t="shared" si="679"/>
        <v>-------------------------------------------NAO DISPONIVEL-------------------------------------------</v>
      </c>
      <c r="B2711" s="5" t="str">
        <f>_xlfn.IFNA(VLOOKUP(A2711,CNPJ!E:F,2,0),"-------------------------------------------NAO DISPONIVEL-------------------------------------------")</f>
        <v>-------------------------------------------NAO DISPONIVEL-------------------------------------------</v>
      </c>
      <c r="C2711" s="22">
        <v>1</v>
      </c>
      <c r="D2711" s="5" t="str">
        <f>_xlfn.XLOOKUP(R2711,OP!C:C,OP!B:B,,0,1)</f>
        <v>RJ</v>
      </c>
      <c r="E2711" s="23"/>
      <c r="M2711" s="26"/>
      <c r="N2711" s="27"/>
      <c r="O2711" s="28" t="str">
        <f t="shared" si="680"/>
        <v>00000002711</v>
      </c>
      <c r="R2711" s="27" t="s">
        <v>193</v>
      </c>
      <c r="S2711" s="30" t="str">
        <f>_xlfn.IFNA(VLOOKUP(_xlfn.CONCAT(D2711," - ",R2711),OP!A:D,4,0),"-------------------------------------------NAO DISPONIVEL-------------------------------------------")</f>
        <v>FETRANSPOR</v>
      </c>
      <c r="T2711" s="31"/>
      <c r="U2711" s="32"/>
      <c r="V2711" s="31"/>
      <c r="W2711" s="33">
        <f t="shared" si="681"/>
        <v>0</v>
      </c>
      <c r="X2711" s="34">
        <f t="shared" si="682"/>
        <v>0</v>
      </c>
      <c r="Y2711" s="33">
        <f t="shared" si="683"/>
        <v>0</v>
      </c>
      <c r="Z2711" s="33">
        <f t="shared" si="684"/>
        <v>0</v>
      </c>
      <c r="AA2711" s="35">
        <f t="shared" si="685"/>
        <v>0</v>
      </c>
      <c r="AB2711" s="36">
        <f t="shared" si="686"/>
        <v>0</v>
      </c>
      <c r="AC2711" s="37">
        <f t="shared" si="687"/>
        <v>0</v>
      </c>
      <c r="AD2711" s="38"/>
      <c r="AE2711" s="38"/>
      <c r="AF2711" s="39">
        <f t="shared" si="688"/>
        <v>0</v>
      </c>
      <c r="AG2711" s="40"/>
      <c r="AH2711" s="41">
        <f t="shared" si="689"/>
        <v>0</v>
      </c>
      <c r="AI2711" s="42">
        <f t="shared" si="690"/>
        <v>0</v>
      </c>
      <c r="AJ2711" s="43">
        <f t="shared" si="691"/>
        <v>0</v>
      </c>
      <c r="AK2711" s="5" t="str">
        <f>_xlfn.IFNA(VLOOKUP(_xlfn.CONCAT(D2711," - ",S2711),OP!E:F,2,0),"-------------------------------------------NAO DISPONIVEL-------------------------------------------")</f>
        <v>C - RIOCARD</v>
      </c>
      <c r="AL2711" s="7" t="str">
        <f t="shared" si="677"/>
        <v>1 - -------------------------------------------NAO DISPONIVEL------------------------------------------- - 00000002711 - FETRANSPOR</v>
      </c>
      <c r="AM2711" s="7" t="str">
        <f t="shared" si="678"/>
        <v>-------------------------------------------NAO DISPONIVEL-------------------------------------------</v>
      </c>
      <c r="AN2711" s="44" cm="1">
        <f t="array" ref="AN2711">_xlfn.IFS(AJ2711=0,0,AQ2711="INATIVO",2,AQ2711="SEM CADASTRO",4,AQ2711="CPF ATIVO EM OUTRO COMPRADOR",5,AQ2711="NOVO/SEM CARTAO",6,AND(AJ2711&gt;0,AQ2711,""),8)</f>
        <v>0</v>
      </c>
      <c r="AO2711" s="45">
        <f t="shared" si="692"/>
        <v>-10</v>
      </c>
    </row>
    <row r="2712" spans="1:41" x14ac:dyDescent="0.4">
      <c r="A2712" s="21" t="str">
        <f t="shared" si="679"/>
        <v>-------------------------------------------NAO DISPONIVEL-------------------------------------------</v>
      </c>
      <c r="B2712" s="5" t="str">
        <f>_xlfn.IFNA(VLOOKUP(A2712,CNPJ!E:F,2,0),"-------------------------------------------NAO DISPONIVEL-------------------------------------------")</f>
        <v>-------------------------------------------NAO DISPONIVEL-------------------------------------------</v>
      </c>
      <c r="C2712" s="22">
        <v>1</v>
      </c>
      <c r="D2712" s="5" t="str">
        <f>_xlfn.XLOOKUP(R2712,OP!C:C,OP!B:B,,0,1)</f>
        <v>RJ</v>
      </c>
      <c r="E2712" s="23"/>
      <c r="M2712" s="26"/>
      <c r="N2712" s="27"/>
      <c r="O2712" s="28" t="str">
        <f t="shared" si="680"/>
        <v>00000002712</v>
      </c>
      <c r="R2712" s="27" t="s">
        <v>193</v>
      </c>
      <c r="S2712" s="30" t="str">
        <f>_xlfn.IFNA(VLOOKUP(_xlfn.CONCAT(D2712," - ",R2712),OP!A:D,4,0),"-------------------------------------------NAO DISPONIVEL-------------------------------------------")</f>
        <v>FETRANSPOR</v>
      </c>
      <c r="T2712" s="31"/>
      <c r="U2712" s="32"/>
      <c r="V2712" s="31"/>
      <c r="W2712" s="33">
        <f t="shared" si="681"/>
        <v>0</v>
      </c>
      <c r="X2712" s="34">
        <f t="shared" si="682"/>
        <v>0</v>
      </c>
      <c r="Y2712" s="33">
        <f t="shared" si="683"/>
        <v>0</v>
      </c>
      <c r="Z2712" s="33">
        <f t="shared" si="684"/>
        <v>0</v>
      </c>
      <c r="AA2712" s="35">
        <f t="shared" si="685"/>
        <v>0</v>
      </c>
      <c r="AB2712" s="36">
        <f t="shared" si="686"/>
        <v>0</v>
      </c>
      <c r="AC2712" s="37">
        <f t="shared" si="687"/>
        <v>0</v>
      </c>
      <c r="AD2712" s="38"/>
      <c r="AE2712" s="38"/>
      <c r="AF2712" s="39">
        <f t="shared" si="688"/>
        <v>0</v>
      </c>
      <c r="AG2712" s="40"/>
      <c r="AH2712" s="41">
        <f t="shared" si="689"/>
        <v>0</v>
      </c>
      <c r="AI2712" s="42">
        <f t="shared" si="690"/>
        <v>0</v>
      </c>
      <c r="AJ2712" s="43">
        <f t="shared" si="691"/>
        <v>0</v>
      </c>
      <c r="AK2712" s="5" t="str">
        <f>_xlfn.IFNA(VLOOKUP(_xlfn.CONCAT(D2712," - ",S2712),OP!E:F,2,0),"-------------------------------------------NAO DISPONIVEL-------------------------------------------")</f>
        <v>C - RIOCARD</v>
      </c>
      <c r="AL2712" s="7" t="str">
        <f t="shared" si="677"/>
        <v>1 - -------------------------------------------NAO DISPONIVEL------------------------------------------- - 00000002712 - FETRANSPOR</v>
      </c>
      <c r="AM2712" s="7" t="str">
        <f t="shared" si="678"/>
        <v>-------------------------------------------NAO DISPONIVEL-------------------------------------------</v>
      </c>
      <c r="AN2712" s="44" cm="1">
        <f t="array" ref="AN2712">_xlfn.IFS(AJ2712=0,0,AQ2712="INATIVO",2,AQ2712="SEM CADASTRO",4,AQ2712="CPF ATIVO EM OUTRO COMPRADOR",5,AQ2712="NOVO/SEM CARTAO",6,AND(AJ2712&gt;0,AQ2712,""),8)</f>
        <v>0</v>
      </c>
      <c r="AO2712" s="45">
        <f t="shared" si="692"/>
        <v>-10</v>
      </c>
    </row>
    <row r="2713" spans="1:41" x14ac:dyDescent="0.4">
      <c r="A2713" s="21" t="str">
        <f t="shared" si="679"/>
        <v>-------------------------------------------NAO DISPONIVEL-------------------------------------------</v>
      </c>
      <c r="B2713" s="5" t="str">
        <f>_xlfn.IFNA(VLOOKUP(A2713,CNPJ!E:F,2,0),"-------------------------------------------NAO DISPONIVEL-------------------------------------------")</f>
        <v>-------------------------------------------NAO DISPONIVEL-------------------------------------------</v>
      </c>
      <c r="C2713" s="22">
        <v>1</v>
      </c>
      <c r="D2713" s="5" t="str">
        <f>_xlfn.XLOOKUP(R2713,OP!C:C,OP!B:B,,0,1)</f>
        <v>RJ</v>
      </c>
      <c r="E2713" s="23"/>
      <c r="M2713" s="26"/>
      <c r="N2713" s="27"/>
      <c r="O2713" s="28" t="str">
        <f t="shared" si="680"/>
        <v>00000002713</v>
      </c>
      <c r="R2713" s="27" t="s">
        <v>193</v>
      </c>
      <c r="S2713" s="30" t="str">
        <f>_xlfn.IFNA(VLOOKUP(_xlfn.CONCAT(D2713," - ",R2713),OP!A:D,4,0),"-------------------------------------------NAO DISPONIVEL-------------------------------------------")</f>
        <v>FETRANSPOR</v>
      </c>
      <c r="T2713" s="31"/>
      <c r="U2713" s="32"/>
      <c r="V2713" s="31"/>
      <c r="W2713" s="33">
        <f t="shared" si="681"/>
        <v>0</v>
      </c>
      <c r="X2713" s="34">
        <f t="shared" si="682"/>
        <v>0</v>
      </c>
      <c r="Y2713" s="33">
        <f t="shared" si="683"/>
        <v>0</v>
      </c>
      <c r="Z2713" s="33">
        <f t="shared" si="684"/>
        <v>0</v>
      </c>
      <c r="AA2713" s="35">
        <f t="shared" si="685"/>
        <v>0</v>
      </c>
      <c r="AB2713" s="36">
        <f t="shared" si="686"/>
        <v>0</v>
      </c>
      <c r="AC2713" s="37">
        <f t="shared" si="687"/>
        <v>0</v>
      </c>
      <c r="AD2713" s="38"/>
      <c r="AE2713" s="38"/>
      <c r="AF2713" s="39">
        <f t="shared" si="688"/>
        <v>0</v>
      </c>
      <c r="AG2713" s="40"/>
      <c r="AH2713" s="41">
        <f t="shared" si="689"/>
        <v>0</v>
      </c>
      <c r="AI2713" s="42">
        <f t="shared" si="690"/>
        <v>0</v>
      </c>
      <c r="AJ2713" s="43">
        <f t="shared" si="691"/>
        <v>0</v>
      </c>
      <c r="AK2713" s="5" t="str">
        <f>_xlfn.IFNA(VLOOKUP(_xlfn.CONCAT(D2713," - ",S2713),OP!E:F,2,0),"-------------------------------------------NAO DISPONIVEL-------------------------------------------")</f>
        <v>C - RIOCARD</v>
      </c>
      <c r="AL2713" s="7" t="str">
        <f t="shared" si="677"/>
        <v>1 - -------------------------------------------NAO DISPONIVEL------------------------------------------- - 00000002713 - FETRANSPOR</v>
      </c>
      <c r="AM2713" s="7" t="str">
        <f t="shared" si="678"/>
        <v>-------------------------------------------NAO DISPONIVEL-------------------------------------------</v>
      </c>
      <c r="AN2713" s="44" cm="1">
        <f t="array" ref="AN2713">_xlfn.IFS(AJ2713=0,0,AQ2713="INATIVO",2,AQ2713="SEM CADASTRO",4,AQ2713="CPF ATIVO EM OUTRO COMPRADOR",5,AQ2713="NOVO/SEM CARTAO",6,AND(AJ2713&gt;0,AQ2713,""),8)</f>
        <v>0</v>
      </c>
      <c r="AO2713" s="45">
        <f t="shared" si="692"/>
        <v>-10</v>
      </c>
    </row>
    <row r="2714" spans="1:41" x14ac:dyDescent="0.4">
      <c r="A2714" s="21" t="str">
        <f t="shared" si="679"/>
        <v>-------------------------------------------NAO DISPONIVEL-------------------------------------------</v>
      </c>
      <c r="B2714" s="5" t="str">
        <f>_xlfn.IFNA(VLOOKUP(A2714,CNPJ!E:F,2,0),"-------------------------------------------NAO DISPONIVEL-------------------------------------------")</f>
        <v>-------------------------------------------NAO DISPONIVEL-------------------------------------------</v>
      </c>
      <c r="C2714" s="22">
        <v>1</v>
      </c>
      <c r="D2714" s="5" t="str">
        <f>_xlfn.XLOOKUP(R2714,OP!C:C,OP!B:B,,0,1)</f>
        <v>RJ</v>
      </c>
      <c r="E2714" s="23"/>
      <c r="M2714" s="26"/>
      <c r="N2714" s="27"/>
      <c r="O2714" s="28" t="str">
        <f t="shared" si="680"/>
        <v>00000002714</v>
      </c>
      <c r="R2714" s="27" t="s">
        <v>193</v>
      </c>
      <c r="S2714" s="30" t="str">
        <f>_xlfn.IFNA(VLOOKUP(_xlfn.CONCAT(D2714," - ",R2714),OP!A:D,4,0),"-------------------------------------------NAO DISPONIVEL-------------------------------------------")</f>
        <v>FETRANSPOR</v>
      </c>
      <c r="T2714" s="31"/>
      <c r="U2714" s="32"/>
      <c r="V2714" s="31"/>
      <c r="W2714" s="33">
        <f t="shared" si="681"/>
        <v>0</v>
      </c>
      <c r="X2714" s="34">
        <f t="shared" si="682"/>
        <v>0</v>
      </c>
      <c r="Y2714" s="33">
        <f t="shared" si="683"/>
        <v>0</v>
      </c>
      <c r="Z2714" s="33">
        <f t="shared" si="684"/>
        <v>0</v>
      </c>
      <c r="AA2714" s="35">
        <f t="shared" si="685"/>
        <v>0</v>
      </c>
      <c r="AB2714" s="36">
        <f t="shared" si="686"/>
        <v>0</v>
      </c>
      <c r="AC2714" s="37">
        <f t="shared" si="687"/>
        <v>0</v>
      </c>
      <c r="AD2714" s="38"/>
      <c r="AE2714" s="38"/>
      <c r="AF2714" s="39">
        <f t="shared" si="688"/>
        <v>0</v>
      </c>
      <c r="AG2714" s="40"/>
      <c r="AH2714" s="41">
        <f t="shared" si="689"/>
        <v>0</v>
      </c>
      <c r="AI2714" s="42">
        <f t="shared" si="690"/>
        <v>0</v>
      </c>
      <c r="AJ2714" s="43">
        <f t="shared" si="691"/>
        <v>0</v>
      </c>
      <c r="AK2714" s="5" t="str">
        <f>_xlfn.IFNA(VLOOKUP(_xlfn.CONCAT(D2714," - ",S2714),OP!E:F,2,0),"-------------------------------------------NAO DISPONIVEL-------------------------------------------")</f>
        <v>C - RIOCARD</v>
      </c>
      <c r="AL2714" s="7" t="str">
        <f t="shared" si="677"/>
        <v>1 - -------------------------------------------NAO DISPONIVEL------------------------------------------- - 00000002714 - FETRANSPOR</v>
      </c>
      <c r="AM2714" s="7" t="str">
        <f t="shared" si="678"/>
        <v>-------------------------------------------NAO DISPONIVEL-------------------------------------------</v>
      </c>
      <c r="AN2714" s="44" cm="1">
        <f t="array" ref="AN2714">_xlfn.IFS(AJ2714=0,0,AQ2714="INATIVO",2,AQ2714="SEM CADASTRO",4,AQ2714="CPF ATIVO EM OUTRO COMPRADOR",5,AQ2714="NOVO/SEM CARTAO",6,AND(AJ2714&gt;0,AQ2714,""),8)</f>
        <v>0</v>
      </c>
      <c r="AO2714" s="45">
        <f t="shared" si="692"/>
        <v>-10</v>
      </c>
    </row>
    <row r="2715" spans="1:41" x14ac:dyDescent="0.4">
      <c r="A2715" s="21" t="str">
        <f t="shared" si="679"/>
        <v>-------------------------------------------NAO DISPONIVEL-------------------------------------------</v>
      </c>
      <c r="B2715" s="5" t="str">
        <f>_xlfn.IFNA(VLOOKUP(A2715,CNPJ!E:F,2,0),"-------------------------------------------NAO DISPONIVEL-------------------------------------------")</f>
        <v>-------------------------------------------NAO DISPONIVEL-------------------------------------------</v>
      </c>
      <c r="C2715" s="22">
        <v>1</v>
      </c>
      <c r="D2715" s="5" t="str">
        <f>_xlfn.XLOOKUP(R2715,OP!C:C,OP!B:B,,0,1)</f>
        <v>RJ</v>
      </c>
      <c r="E2715" s="23"/>
      <c r="M2715" s="26"/>
      <c r="N2715" s="27"/>
      <c r="O2715" s="28" t="str">
        <f t="shared" si="680"/>
        <v>00000002715</v>
      </c>
      <c r="R2715" s="27" t="s">
        <v>193</v>
      </c>
      <c r="S2715" s="30" t="str">
        <f>_xlfn.IFNA(VLOOKUP(_xlfn.CONCAT(D2715," - ",R2715),OP!A:D,4,0),"-------------------------------------------NAO DISPONIVEL-------------------------------------------")</f>
        <v>FETRANSPOR</v>
      </c>
      <c r="T2715" s="31"/>
      <c r="U2715" s="32"/>
      <c r="V2715" s="31"/>
      <c r="W2715" s="33">
        <f t="shared" si="681"/>
        <v>0</v>
      </c>
      <c r="X2715" s="34">
        <f t="shared" si="682"/>
        <v>0</v>
      </c>
      <c r="Y2715" s="33">
        <f t="shared" si="683"/>
        <v>0</v>
      </c>
      <c r="Z2715" s="33">
        <f t="shared" si="684"/>
        <v>0</v>
      </c>
      <c r="AA2715" s="35">
        <f t="shared" si="685"/>
        <v>0</v>
      </c>
      <c r="AB2715" s="36">
        <f t="shared" si="686"/>
        <v>0</v>
      </c>
      <c r="AC2715" s="37">
        <f t="shared" si="687"/>
        <v>0</v>
      </c>
      <c r="AD2715" s="38"/>
      <c r="AE2715" s="38"/>
      <c r="AF2715" s="39">
        <f t="shared" si="688"/>
        <v>0</v>
      </c>
      <c r="AG2715" s="40"/>
      <c r="AH2715" s="41">
        <f t="shared" si="689"/>
        <v>0</v>
      </c>
      <c r="AI2715" s="42">
        <f t="shared" si="690"/>
        <v>0</v>
      </c>
      <c r="AJ2715" s="43">
        <f t="shared" si="691"/>
        <v>0</v>
      </c>
      <c r="AK2715" s="5" t="str">
        <f>_xlfn.IFNA(VLOOKUP(_xlfn.CONCAT(D2715," - ",S2715),OP!E:F,2,0),"-------------------------------------------NAO DISPONIVEL-------------------------------------------")</f>
        <v>C - RIOCARD</v>
      </c>
      <c r="AL2715" s="7" t="str">
        <f t="shared" si="677"/>
        <v>1 - -------------------------------------------NAO DISPONIVEL------------------------------------------- - 00000002715 - FETRANSPOR</v>
      </c>
      <c r="AM2715" s="7" t="str">
        <f t="shared" si="678"/>
        <v>-------------------------------------------NAO DISPONIVEL-------------------------------------------</v>
      </c>
      <c r="AN2715" s="44" cm="1">
        <f t="array" ref="AN2715">_xlfn.IFS(AJ2715=0,0,AQ2715="INATIVO",2,AQ2715="SEM CADASTRO",4,AQ2715="CPF ATIVO EM OUTRO COMPRADOR",5,AQ2715="NOVO/SEM CARTAO",6,AND(AJ2715&gt;0,AQ2715,""),8)</f>
        <v>0</v>
      </c>
      <c r="AO2715" s="45">
        <f t="shared" si="692"/>
        <v>-10</v>
      </c>
    </row>
    <row r="2716" spans="1:41" x14ac:dyDescent="0.4">
      <c r="A2716" s="21" t="str">
        <f t="shared" si="679"/>
        <v>-------------------------------------------NAO DISPONIVEL-------------------------------------------</v>
      </c>
      <c r="B2716" s="5" t="str">
        <f>_xlfn.IFNA(VLOOKUP(A2716,CNPJ!E:F,2,0),"-------------------------------------------NAO DISPONIVEL-------------------------------------------")</f>
        <v>-------------------------------------------NAO DISPONIVEL-------------------------------------------</v>
      </c>
      <c r="C2716" s="22">
        <v>1</v>
      </c>
      <c r="D2716" s="5" t="str">
        <f>_xlfn.XLOOKUP(R2716,OP!C:C,OP!B:B,,0,1)</f>
        <v>RJ</v>
      </c>
      <c r="E2716" s="23"/>
      <c r="M2716" s="26"/>
      <c r="N2716" s="27"/>
      <c r="O2716" s="28" t="str">
        <f t="shared" si="680"/>
        <v>00000002716</v>
      </c>
      <c r="R2716" s="27" t="s">
        <v>193</v>
      </c>
      <c r="S2716" s="30" t="str">
        <f>_xlfn.IFNA(VLOOKUP(_xlfn.CONCAT(D2716," - ",R2716),OP!A:D,4,0),"-------------------------------------------NAO DISPONIVEL-------------------------------------------")</f>
        <v>FETRANSPOR</v>
      </c>
      <c r="T2716" s="31"/>
      <c r="U2716" s="32"/>
      <c r="V2716" s="31"/>
      <c r="W2716" s="33">
        <f t="shared" si="681"/>
        <v>0</v>
      </c>
      <c r="X2716" s="34">
        <f t="shared" si="682"/>
        <v>0</v>
      </c>
      <c r="Y2716" s="33">
        <f t="shared" si="683"/>
        <v>0</v>
      </c>
      <c r="Z2716" s="33">
        <f t="shared" si="684"/>
        <v>0</v>
      </c>
      <c r="AA2716" s="35">
        <f t="shared" si="685"/>
        <v>0</v>
      </c>
      <c r="AB2716" s="36">
        <f t="shared" si="686"/>
        <v>0</v>
      </c>
      <c r="AC2716" s="37">
        <f t="shared" si="687"/>
        <v>0</v>
      </c>
      <c r="AD2716" s="38"/>
      <c r="AE2716" s="38"/>
      <c r="AF2716" s="39">
        <f t="shared" si="688"/>
        <v>0</v>
      </c>
      <c r="AG2716" s="40"/>
      <c r="AH2716" s="41">
        <f t="shared" si="689"/>
        <v>0</v>
      </c>
      <c r="AI2716" s="42">
        <f t="shared" si="690"/>
        <v>0</v>
      </c>
      <c r="AJ2716" s="43">
        <f t="shared" si="691"/>
        <v>0</v>
      </c>
      <c r="AK2716" s="5" t="str">
        <f>_xlfn.IFNA(VLOOKUP(_xlfn.CONCAT(D2716," - ",S2716),OP!E:F,2,0),"-------------------------------------------NAO DISPONIVEL-------------------------------------------")</f>
        <v>C - RIOCARD</v>
      </c>
      <c r="AL2716" s="7" t="str">
        <f t="shared" si="677"/>
        <v>1 - -------------------------------------------NAO DISPONIVEL------------------------------------------- - 00000002716 - FETRANSPOR</v>
      </c>
      <c r="AM2716" s="7" t="str">
        <f t="shared" si="678"/>
        <v>-------------------------------------------NAO DISPONIVEL-------------------------------------------</v>
      </c>
      <c r="AN2716" s="44" cm="1">
        <f t="array" ref="AN2716">_xlfn.IFS(AJ2716=0,0,AQ2716="INATIVO",2,AQ2716="SEM CADASTRO",4,AQ2716="CPF ATIVO EM OUTRO COMPRADOR",5,AQ2716="NOVO/SEM CARTAO",6,AND(AJ2716&gt;0,AQ2716,""),8)</f>
        <v>0</v>
      </c>
      <c r="AO2716" s="45">
        <f t="shared" si="692"/>
        <v>-10</v>
      </c>
    </row>
    <row r="2717" spans="1:41" x14ac:dyDescent="0.4">
      <c r="A2717" s="21" t="str">
        <f t="shared" si="679"/>
        <v>-------------------------------------------NAO DISPONIVEL-------------------------------------------</v>
      </c>
      <c r="B2717" s="5" t="str">
        <f>_xlfn.IFNA(VLOOKUP(A2717,CNPJ!E:F,2,0),"-------------------------------------------NAO DISPONIVEL-------------------------------------------")</f>
        <v>-------------------------------------------NAO DISPONIVEL-------------------------------------------</v>
      </c>
      <c r="C2717" s="22">
        <v>1</v>
      </c>
      <c r="D2717" s="5" t="str">
        <f>_xlfn.XLOOKUP(R2717,OP!C:C,OP!B:B,,0,1)</f>
        <v>RJ</v>
      </c>
      <c r="E2717" s="23"/>
      <c r="M2717" s="26"/>
      <c r="N2717" s="27"/>
      <c r="O2717" s="28" t="str">
        <f t="shared" si="680"/>
        <v>00000002717</v>
      </c>
      <c r="R2717" s="27" t="s">
        <v>193</v>
      </c>
      <c r="S2717" s="30" t="str">
        <f>_xlfn.IFNA(VLOOKUP(_xlfn.CONCAT(D2717," - ",R2717),OP!A:D,4,0),"-------------------------------------------NAO DISPONIVEL-------------------------------------------")</f>
        <v>FETRANSPOR</v>
      </c>
      <c r="T2717" s="31"/>
      <c r="U2717" s="32"/>
      <c r="V2717" s="31"/>
      <c r="W2717" s="33">
        <f t="shared" si="681"/>
        <v>0</v>
      </c>
      <c r="X2717" s="34">
        <f t="shared" si="682"/>
        <v>0</v>
      </c>
      <c r="Y2717" s="33">
        <f t="shared" si="683"/>
        <v>0</v>
      </c>
      <c r="Z2717" s="33">
        <f t="shared" si="684"/>
        <v>0</v>
      </c>
      <c r="AA2717" s="35">
        <f t="shared" si="685"/>
        <v>0</v>
      </c>
      <c r="AB2717" s="36">
        <f t="shared" si="686"/>
        <v>0</v>
      </c>
      <c r="AC2717" s="37">
        <f t="shared" si="687"/>
        <v>0</v>
      </c>
      <c r="AD2717" s="38"/>
      <c r="AE2717" s="38"/>
      <c r="AF2717" s="39">
        <f t="shared" si="688"/>
        <v>0</v>
      </c>
      <c r="AG2717" s="40"/>
      <c r="AH2717" s="41">
        <f t="shared" si="689"/>
        <v>0</v>
      </c>
      <c r="AI2717" s="42">
        <f t="shared" si="690"/>
        <v>0</v>
      </c>
      <c r="AJ2717" s="43">
        <f t="shared" si="691"/>
        <v>0</v>
      </c>
      <c r="AK2717" s="5" t="str">
        <f>_xlfn.IFNA(VLOOKUP(_xlfn.CONCAT(D2717," - ",S2717),OP!E:F,2,0),"-------------------------------------------NAO DISPONIVEL-------------------------------------------")</f>
        <v>C - RIOCARD</v>
      </c>
      <c r="AL2717" s="7" t="str">
        <f t="shared" si="677"/>
        <v>1 - -------------------------------------------NAO DISPONIVEL------------------------------------------- - 00000002717 - FETRANSPOR</v>
      </c>
      <c r="AM2717" s="7" t="str">
        <f t="shared" si="678"/>
        <v>-------------------------------------------NAO DISPONIVEL-------------------------------------------</v>
      </c>
      <c r="AN2717" s="44" cm="1">
        <f t="array" ref="AN2717">_xlfn.IFS(AJ2717=0,0,AQ2717="INATIVO",2,AQ2717="SEM CADASTRO",4,AQ2717="CPF ATIVO EM OUTRO COMPRADOR",5,AQ2717="NOVO/SEM CARTAO",6,AND(AJ2717&gt;0,AQ2717,""),8)</f>
        <v>0</v>
      </c>
      <c r="AO2717" s="45">
        <f t="shared" si="692"/>
        <v>-10</v>
      </c>
    </row>
    <row r="2718" spans="1:41" x14ac:dyDescent="0.4">
      <c r="A2718" s="21" t="str">
        <f t="shared" si="679"/>
        <v>-------------------------------------------NAO DISPONIVEL-------------------------------------------</v>
      </c>
      <c r="B2718" s="5" t="str">
        <f>_xlfn.IFNA(VLOOKUP(A2718,CNPJ!E:F,2,0),"-------------------------------------------NAO DISPONIVEL-------------------------------------------")</f>
        <v>-------------------------------------------NAO DISPONIVEL-------------------------------------------</v>
      </c>
      <c r="C2718" s="22">
        <v>1</v>
      </c>
      <c r="D2718" s="5" t="str">
        <f>_xlfn.XLOOKUP(R2718,OP!C:C,OP!B:B,,0,1)</f>
        <v>RJ</v>
      </c>
      <c r="E2718" s="23"/>
      <c r="M2718" s="26"/>
      <c r="N2718" s="27"/>
      <c r="O2718" s="28" t="str">
        <f t="shared" si="680"/>
        <v>00000002718</v>
      </c>
      <c r="R2718" s="27" t="s">
        <v>193</v>
      </c>
      <c r="S2718" s="30" t="str">
        <f>_xlfn.IFNA(VLOOKUP(_xlfn.CONCAT(D2718," - ",R2718),OP!A:D,4,0),"-------------------------------------------NAO DISPONIVEL-------------------------------------------")</f>
        <v>FETRANSPOR</v>
      </c>
      <c r="T2718" s="31"/>
      <c r="U2718" s="32"/>
      <c r="V2718" s="31"/>
      <c r="W2718" s="33">
        <f t="shared" si="681"/>
        <v>0</v>
      </c>
      <c r="X2718" s="34">
        <f t="shared" si="682"/>
        <v>0</v>
      </c>
      <c r="Y2718" s="33">
        <f t="shared" si="683"/>
        <v>0</v>
      </c>
      <c r="Z2718" s="33">
        <f t="shared" si="684"/>
        <v>0</v>
      </c>
      <c r="AA2718" s="35">
        <f t="shared" si="685"/>
        <v>0</v>
      </c>
      <c r="AB2718" s="36">
        <f t="shared" si="686"/>
        <v>0</v>
      </c>
      <c r="AC2718" s="37">
        <f t="shared" si="687"/>
        <v>0</v>
      </c>
      <c r="AD2718" s="38"/>
      <c r="AE2718" s="38"/>
      <c r="AF2718" s="39">
        <f t="shared" si="688"/>
        <v>0</v>
      </c>
      <c r="AG2718" s="40"/>
      <c r="AH2718" s="41">
        <f t="shared" si="689"/>
        <v>0</v>
      </c>
      <c r="AI2718" s="42">
        <f t="shared" si="690"/>
        <v>0</v>
      </c>
      <c r="AJ2718" s="43">
        <f t="shared" si="691"/>
        <v>0</v>
      </c>
      <c r="AK2718" s="5" t="str">
        <f>_xlfn.IFNA(VLOOKUP(_xlfn.CONCAT(D2718," - ",S2718),OP!E:F,2,0),"-------------------------------------------NAO DISPONIVEL-------------------------------------------")</f>
        <v>C - RIOCARD</v>
      </c>
      <c r="AL2718" s="7" t="str">
        <f t="shared" si="677"/>
        <v>1 - -------------------------------------------NAO DISPONIVEL------------------------------------------- - 00000002718 - FETRANSPOR</v>
      </c>
      <c r="AM2718" s="7" t="str">
        <f t="shared" si="678"/>
        <v>-------------------------------------------NAO DISPONIVEL-------------------------------------------</v>
      </c>
      <c r="AN2718" s="44" cm="1">
        <f t="array" ref="AN2718">_xlfn.IFS(AJ2718=0,0,AQ2718="INATIVO",2,AQ2718="SEM CADASTRO",4,AQ2718="CPF ATIVO EM OUTRO COMPRADOR",5,AQ2718="NOVO/SEM CARTAO",6,AND(AJ2718&gt;0,AQ2718,""),8)</f>
        <v>0</v>
      </c>
      <c r="AO2718" s="45">
        <f t="shared" si="692"/>
        <v>-10</v>
      </c>
    </row>
    <row r="2719" spans="1:41" x14ac:dyDescent="0.4">
      <c r="A2719" s="21" t="str">
        <f t="shared" si="679"/>
        <v>-------------------------------------------NAO DISPONIVEL-------------------------------------------</v>
      </c>
      <c r="B2719" s="5" t="str">
        <f>_xlfn.IFNA(VLOOKUP(A2719,CNPJ!E:F,2,0),"-------------------------------------------NAO DISPONIVEL-------------------------------------------")</f>
        <v>-------------------------------------------NAO DISPONIVEL-------------------------------------------</v>
      </c>
      <c r="C2719" s="22">
        <v>1</v>
      </c>
      <c r="D2719" s="5" t="str">
        <f>_xlfn.XLOOKUP(R2719,OP!C:C,OP!B:B,,0,1)</f>
        <v>RJ</v>
      </c>
      <c r="E2719" s="23"/>
      <c r="M2719" s="26"/>
      <c r="N2719" s="27"/>
      <c r="O2719" s="28" t="str">
        <f t="shared" si="680"/>
        <v>00000002719</v>
      </c>
      <c r="R2719" s="27" t="s">
        <v>193</v>
      </c>
      <c r="S2719" s="30" t="str">
        <f>_xlfn.IFNA(VLOOKUP(_xlfn.CONCAT(D2719," - ",R2719),OP!A:D,4,0),"-------------------------------------------NAO DISPONIVEL-------------------------------------------")</f>
        <v>FETRANSPOR</v>
      </c>
      <c r="T2719" s="31"/>
      <c r="U2719" s="32"/>
      <c r="V2719" s="31"/>
      <c r="W2719" s="33">
        <f t="shared" si="681"/>
        <v>0</v>
      </c>
      <c r="X2719" s="34">
        <f t="shared" si="682"/>
        <v>0</v>
      </c>
      <c r="Y2719" s="33">
        <f t="shared" si="683"/>
        <v>0</v>
      </c>
      <c r="Z2719" s="33">
        <f t="shared" si="684"/>
        <v>0</v>
      </c>
      <c r="AA2719" s="35">
        <f t="shared" si="685"/>
        <v>0</v>
      </c>
      <c r="AB2719" s="36">
        <f t="shared" si="686"/>
        <v>0</v>
      </c>
      <c r="AC2719" s="37">
        <f t="shared" si="687"/>
        <v>0</v>
      </c>
      <c r="AD2719" s="38"/>
      <c r="AE2719" s="38"/>
      <c r="AF2719" s="39">
        <f t="shared" si="688"/>
        <v>0</v>
      </c>
      <c r="AG2719" s="40"/>
      <c r="AH2719" s="41">
        <f t="shared" si="689"/>
        <v>0</v>
      </c>
      <c r="AI2719" s="42">
        <f t="shared" si="690"/>
        <v>0</v>
      </c>
      <c r="AJ2719" s="43">
        <f t="shared" si="691"/>
        <v>0</v>
      </c>
      <c r="AK2719" s="5" t="str">
        <f>_xlfn.IFNA(VLOOKUP(_xlfn.CONCAT(D2719," - ",S2719),OP!E:F,2,0),"-------------------------------------------NAO DISPONIVEL-------------------------------------------")</f>
        <v>C - RIOCARD</v>
      </c>
      <c r="AL2719" s="7" t="str">
        <f t="shared" si="677"/>
        <v>1 - -------------------------------------------NAO DISPONIVEL------------------------------------------- - 00000002719 - FETRANSPOR</v>
      </c>
      <c r="AM2719" s="7" t="str">
        <f t="shared" si="678"/>
        <v>-------------------------------------------NAO DISPONIVEL-------------------------------------------</v>
      </c>
      <c r="AN2719" s="44" cm="1">
        <f t="array" ref="AN2719">_xlfn.IFS(AJ2719=0,0,AQ2719="INATIVO",2,AQ2719="SEM CADASTRO",4,AQ2719="CPF ATIVO EM OUTRO COMPRADOR",5,AQ2719="NOVO/SEM CARTAO",6,AND(AJ2719&gt;0,AQ2719,""),8)</f>
        <v>0</v>
      </c>
      <c r="AO2719" s="45">
        <f t="shared" si="692"/>
        <v>-10</v>
      </c>
    </row>
    <row r="2720" spans="1:41" x14ac:dyDescent="0.4">
      <c r="A2720" s="21" t="str">
        <f t="shared" si="679"/>
        <v>-------------------------------------------NAO DISPONIVEL-------------------------------------------</v>
      </c>
      <c r="B2720" s="5" t="str">
        <f>_xlfn.IFNA(VLOOKUP(A2720,CNPJ!E:F,2,0),"-------------------------------------------NAO DISPONIVEL-------------------------------------------")</f>
        <v>-------------------------------------------NAO DISPONIVEL-------------------------------------------</v>
      </c>
      <c r="C2720" s="22">
        <v>1</v>
      </c>
      <c r="D2720" s="5" t="str">
        <f>_xlfn.XLOOKUP(R2720,OP!C:C,OP!B:B,,0,1)</f>
        <v>RJ</v>
      </c>
      <c r="E2720" s="23"/>
      <c r="M2720" s="26"/>
      <c r="N2720" s="27"/>
      <c r="O2720" s="28" t="str">
        <f t="shared" si="680"/>
        <v>00000002720</v>
      </c>
      <c r="R2720" s="27" t="s">
        <v>193</v>
      </c>
      <c r="S2720" s="30" t="str">
        <f>_xlfn.IFNA(VLOOKUP(_xlfn.CONCAT(D2720," - ",R2720),OP!A:D,4,0),"-------------------------------------------NAO DISPONIVEL-------------------------------------------")</f>
        <v>FETRANSPOR</v>
      </c>
      <c r="T2720" s="31"/>
      <c r="U2720" s="32"/>
      <c r="V2720" s="31"/>
      <c r="W2720" s="33">
        <f t="shared" si="681"/>
        <v>0</v>
      </c>
      <c r="X2720" s="34">
        <f t="shared" si="682"/>
        <v>0</v>
      </c>
      <c r="Y2720" s="33">
        <f t="shared" si="683"/>
        <v>0</v>
      </c>
      <c r="Z2720" s="33">
        <f t="shared" si="684"/>
        <v>0</v>
      </c>
      <c r="AA2720" s="35">
        <f t="shared" si="685"/>
        <v>0</v>
      </c>
      <c r="AB2720" s="36">
        <f t="shared" si="686"/>
        <v>0</v>
      </c>
      <c r="AC2720" s="37">
        <f t="shared" si="687"/>
        <v>0</v>
      </c>
      <c r="AD2720" s="38"/>
      <c r="AE2720" s="38"/>
      <c r="AF2720" s="39">
        <f t="shared" si="688"/>
        <v>0</v>
      </c>
      <c r="AG2720" s="40"/>
      <c r="AH2720" s="41">
        <f t="shared" si="689"/>
        <v>0</v>
      </c>
      <c r="AI2720" s="42">
        <f t="shared" si="690"/>
        <v>0</v>
      </c>
      <c r="AJ2720" s="43">
        <f t="shared" si="691"/>
        <v>0</v>
      </c>
      <c r="AK2720" s="5" t="str">
        <f>_xlfn.IFNA(VLOOKUP(_xlfn.CONCAT(D2720," - ",S2720),OP!E:F,2,0),"-------------------------------------------NAO DISPONIVEL-------------------------------------------")</f>
        <v>C - RIOCARD</v>
      </c>
      <c r="AL2720" s="7" t="str">
        <f t="shared" si="677"/>
        <v>1 - -------------------------------------------NAO DISPONIVEL------------------------------------------- - 00000002720 - FETRANSPOR</v>
      </c>
      <c r="AM2720" s="7" t="str">
        <f t="shared" si="678"/>
        <v>-------------------------------------------NAO DISPONIVEL-------------------------------------------</v>
      </c>
      <c r="AN2720" s="44" cm="1">
        <f t="array" ref="AN2720">_xlfn.IFS(AJ2720=0,0,AQ2720="INATIVO",2,AQ2720="SEM CADASTRO",4,AQ2720="CPF ATIVO EM OUTRO COMPRADOR",5,AQ2720="NOVO/SEM CARTAO",6,AND(AJ2720&gt;0,AQ2720,""),8)</f>
        <v>0</v>
      </c>
      <c r="AO2720" s="45">
        <f t="shared" si="692"/>
        <v>-10</v>
      </c>
    </row>
    <row r="2721" spans="1:41" x14ac:dyDescent="0.4">
      <c r="A2721" s="21" t="str">
        <f t="shared" si="679"/>
        <v>-------------------------------------------NAO DISPONIVEL-------------------------------------------</v>
      </c>
      <c r="B2721" s="5" t="str">
        <f>_xlfn.IFNA(VLOOKUP(A2721,CNPJ!E:F,2,0),"-------------------------------------------NAO DISPONIVEL-------------------------------------------")</f>
        <v>-------------------------------------------NAO DISPONIVEL-------------------------------------------</v>
      </c>
      <c r="C2721" s="22">
        <v>1</v>
      </c>
      <c r="D2721" s="5" t="str">
        <f>_xlfn.XLOOKUP(R2721,OP!C:C,OP!B:B,,0,1)</f>
        <v>RJ</v>
      </c>
      <c r="E2721" s="23"/>
      <c r="M2721" s="26"/>
      <c r="N2721" s="27"/>
      <c r="O2721" s="28" t="str">
        <f t="shared" si="680"/>
        <v>00000002721</v>
      </c>
      <c r="R2721" s="27" t="s">
        <v>193</v>
      </c>
      <c r="S2721" s="30" t="str">
        <f>_xlfn.IFNA(VLOOKUP(_xlfn.CONCAT(D2721," - ",R2721),OP!A:D,4,0),"-------------------------------------------NAO DISPONIVEL-------------------------------------------")</f>
        <v>FETRANSPOR</v>
      </c>
      <c r="T2721" s="31"/>
      <c r="U2721" s="32"/>
      <c r="V2721" s="31"/>
      <c r="W2721" s="33">
        <f t="shared" si="681"/>
        <v>0</v>
      </c>
      <c r="X2721" s="34">
        <f t="shared" si="682"/>
        <v>0</v>
      </c>
      <c r="Y2721" s="33">
        <f t="shared" si="683"/>
        <v>0</v>
      </c>
      <c r="Z2721" s="33">
        <f t="shared" si="684"/>
        <v>0</v>
      </c>
      <c r="AA2721" s="35">
        <f t="shared" si="685"/>
        <v>0</v>
      </c>
      <c r="AB2721" s="36">
        <f t="shared" si="686"/>
        <v>0</v>
      </c>
      <c r="AC2721" s="37">
        <f t="shared" si="687"/>
        <v>0</v>
      </c>
      <c r="AD2721" s="38"/>
      <c r="AE2721" s="38"/>
      <c r="AF2721" s="39">
        <f t="shared" si="688"/>
        <v>0</v>
      </c>
      <c r="AG2721" s="40"/>
      <c r="AH2721" s="41">
        <f t="shared" si="689"/>
        <v>0</v>
      </c>
      <c r="AI2721" s="42">
        <f t="shared" si="690"/>
        <v>0</v>
      </c>
      <c r="AJ2721" s="43">
        <f t="shared" si="691"/>
        <v>0</v>
      </c>
      <c r="AK2721" s="5" t="str">
        <f>_xlfn.IFNA(VLOOKUP(_xlfn.CONCAT(D2721," - ",S2721),OP!E:F,2,0),"-------------------------------------------NAO DISPONIVEL-------------------------------------------")</f>
        <v>C - RIOCARD</v>
      </c>
      <c r="AL2721" s="7" t="str">
        <f t="shared" si="677"/>
        <v>1 - -------------------------------------------NAO DISPONIVEL------------------------------------------- - 00000002721 - FETRANSPOR</v>
      </c>
      <c r="AM2721" s="7" t="str">
        <f t="shared" si="678"/>
        <v>-------------------------------------------NAO DISPONIVEL-------------------------------------------</v>
      </c>
      <c r="AN2721" s="44" cm="1">
        <f t="array" ref="AN2721">_xlfn.IFS(AJ2721=0,0,AQ2721="INATIVO",2,AQ2721="SEM CADASTRO",4,AQ2721="CPF ATIVO EM OUTRO COMPRADOR",5,AQ2721="NOVO/SEM CARTAO",6,AND(AJ2721&gt;0,AQ2721,""),8)</f>
        <v>0</v>
      </c>
      <c r="AO2721" s="45">
        <f t="shared" si="692"/>
        <v>-10</v>
      </c>
    </row>
    <row r="2722" spans="1:41" x14ac:dyDescent="0.4">
      <c r="A2722" s="21" t="str">
        <f t="shared" si="679"/>
        <v>-------------------------------------------NAO DISPONIVEL-------------------------------------------</v>
      </c>
      <c r="B2722" s="5" t="str">
        <f>_xlfn.IFNA(VLOOKUP(A2722,CNPJ!E:F,2,0),"-------------------------------------------NAO DISPONIVEL-------------------------------------------")</f>
        <v>-------------------------------------------NAO DISPONIVEL-------------------------------------------</v>
      </c>
      <c r="C2722" s="22">
        <v>1</v>
      </c>
      <c r="D2722" s="5" t="str">
        <f>_xlfn.XLOOKUP(R2722,OP!C:C,OP!B:B,,0,1)</f>
        <v>RJ</v>
      </c>
      <c r="E2722" s="23"/>
      <c r="M2722" s="26"/>
      <c r="N2722" s="27"/>
      <c r="O2722" s="28" t="str">
        <f t="shared" si="680"/>
        <v>00000002722</v>
      </c>
      <c r="R2722" s="27" t="s">
        <v>193</v>
      </c>
      <c r="S2722" s="30" t="str">
        <f>_xlfn.IFNA(VLOOKUP(_xlfn.CONCAT(D2722," - ",R2722),OP!A:D,4,0),"-------------------------------------------NAO DISPONIVEL-------------------------------------------")</f>
        <v>FETRANSPOR</v>
      </c>
      <c r="T2722" s="31"/>
      <c r="U2722" s="32"/>
      <c r="V2722" s="31"/>
      <c r="W2722" s="33">
        <f t="shared" si="681"/>
        <v>0</v>
      </c>
      <c r="X2722" s="34">
        <f t="shared" si="682"/>
        <v>0</v>
      </c>
      <c r="Y2722" s="33">
        <f t="shared" si="683"/>
        <v>0</v>
      </c>
      <c r="Z2722" s="33">
        <f t="shared" si="684"/>
        <v>0</v>
      </c>
      <c r="AA2722" s="35">
        <f t="shared" si="685"/>
        <v>0</v>
      </c>
      <c r="AB2722" s="36">
        <f t="shared" si="686"/>
        <v>0</v>
      </c>
      <c r="AC2722" s="37">
        <f t="shared" si="687"/>
        <v>0</v>
      </c>
      <c r="AD2722" s="38"/>
      <c r="AE2722" s="38"/>
      <c r="AF2722" s="39">
        <f t="shared" si="688"/>
        <v>0</v>
      </c>
      <c r="AG2722" s="40"/>
      <c r="AH2722" s="41">
        <f t="shared" si="689"/>
        <v>0</v>
      </c>
      <c r="AI2722" s="42">
        <f t="shared" si="690"/>
        <v>0</v>
      </c>
      <c r="AJ2722" s="43">
        <f t="shared" si="691"/>
        <v>0</v>
      </c>
      <c r="AK2722" s="5" t="str">
        <f>_xlfn.IFNA(VLOOKUP(_xlfn.CONCAT(D2722," - ",S2722),OP!E:F,2,0),"-------------------------------------------NAO DISPONIVEL-------------------------------------------")</f>
        <v>C - RIOCARD</v>
      </c>
      <c r="AL2722" s="7" t="str">
        <f t="shared" si="677"/>
        <v>1 - -------------------------------------------NAO DISPONIVEL------------------------------------------- - 00000002722 - FETRANSPOR</v>
      </c>
      <c r="AM2722" s="7" t="str">
        <f t="shared" si="678"/>
        <v>-------------------------------------------NAO DISPONIVEL-------------------------------------------</v>
      </c>
      <c r="AN2722" s="44" cm="1">
        <f t="array" ref="AN2722">_xlfn.IFS(AJ2722=0,0,AQ2722="INATIVO",2,AQ2722="SEM CADASTRO",4,AQ2722="CPF ATIVO EM OUTRO COMPRADOR",5,AQ2722="NOVO/SEM CARTAO",6,AND(AJ2722&gt;0,AQ2722,""),8)</f>
        <v>0</v>
      </c>
      <c r="AO2722" s="45">
        <f t="shared" si="692"/>
        <v>-10</v>
      </c>
    </row>
    <row r="2723" spans="1:41" x14ac:dyDescent="0.4">
      <c r="A2723" s="21" t="str">
        <f t="shared" si="679"/>
        <v>-------------------------------------------NAO DISPONIVEL-------------------------------------------</v>
      </c>
      <c r="B2723" s="5" t="str">
        <f>_xlfn.IFNA(VLOOKUP(A2723,CNPJ!E:F,2,0),"-------------------------------------------NAO DISPONIVEL-------------------------------------------")</f>
        <v>-------------------------------------------NAO DISPONIVEL-------------------------------------------</v>
      </c>
      <c r="C2723" s="22">
        <v>1</v>
      </c>
      <c r="D2723" s="5" t="str">
        <f>_xlfn.XLOOKUP(R2723,OP!C:C,OP!B:B,,0,1)</f>
        <v>RJ</v>
      </c>
      <c r="E2723" s="23"/>
      <c r="M2723" s="26"/>
      <c r="N2723" s="27"/>
      <c r="O2723" s="28" t="str">
        <f t="shared" si="680"/>
        <v>00000002723</v>
      </c>
      <c r="R2723" s="27" t="s">
        <v>193</v>
      </c>
      <c r="S2723" s="30" t="str">
        <f>_xlfn.IFNA(VLOOKUP(_xlfn.CONCAT(D2723," - ",R2723),OP!A:D,4,0),"-------------------------------------------NAO DISPONIVEL-------------------------------------------")</f>
        <v>FETRANSPOR</v>
      </c>
      <c r="T2723" s="31"/>
      <c r="U2723" s="32"/>
      <c r="V2723" s="31"/>
      <c r="W2723" s="33">
        <f t="shared" si="681"/>
        <v>0</v>
      </c>
      <c r="X2723" s="34">
        <f t="shared" si="682"/>
        <v>0</v>
      </c>
      <c r="Y2723" s="33">
        <f t="shared" si="683"/>
        <v>0</v>
      </c>
      <c r="Z2723" s="33">
        <f t="shared" si="684"/>
        <v>0</v>
      </c>
      <c r="AA2723" s="35">
        <f t="shared" si="685"/>
        <v>0</v>
      </c>
      <c r="AB2723" s="36">
        <f t="shared" si="686"/>
        <v>0</v>
      </c>
      <c r="AC2723" s="37">
        <f t="shared" si="687"/>
        <v>0</v>
      </c>
      <c r="AD2723" s="38"/>
      <c r="AE2723" s="38"/>
      <c r="AF2723" s="39">
        <f t="shared" si="688"/>
        <v>0</v>
      </c>
      <c r="AG2723" s="40"/>
      <c r="AH2723" s="41">
        <f t="shared" si="689"/>
        <v>0</v>
      </c>
      <c r="AI2723" s="42">
        <f t="shared" si="690"/>
        <v>0</v>
      </c>
      <c r="AJ2723" s="43">
        <f t="shared" si="691"/>
        <v>0</v>
      </c>
      <c r="AK2723" s="5" t="str">
        <f>_xlfn.IFNA(VLOOKUP(_xlfn.CONCAT(D2723," - ",S2723),OP!E:F,2,0),"-------------------------------------------NAO DISPONIVEL-------------------------------------------")</f>
        <v>C - RIOCARD</v>
      </c>
      <c r="AL2723" s="7" t="str">
        <f t="shared" si="677"/>
        <v>1 - -------------------------------------------NAO DISPONIVEL------------------------------------------- - 00000002723 - FETRANSPOR</v>
      </c>
      <c r="AM2723" s="7" t="str">
        <f t="shared" si="678"/>
        <v>-------------------------------------------NAO DISPONIVEL-------------------------------------------</v>
      </c>
      <c r="AN2723" s="44" cm="1">
        <f t="array" ref="AN2723">_xlfn.IFS(AJ2723=0,0,AQ2723="INATIVO",2,AQ2723="SEM CADASTRO",4,AQ2723="CPF ATIVO EM OUTRO COMPRADOR",5,AQ2723="NOVO/SEM CARTAO",6,AND(AJ2723&gt;0,AQ2723,""),8)</f>
        <v>0</v>
      </c>
      <c r="AO2723" s="45">
        <f t="shared" si="692"/>
        <v>-10</v>
      </c>
    </row>
    <row r="2724" spans="1:41" x14ac:dyDescent="0.4">
      <c r="A2724" s="21" t="str">
        <f t="shared" si="679"/>
        <v>-------------------------------------------NAO DISPONIVEL-------------------------------------------</v>
      </c>
      <c r="B2724" s="5" t="str">
        <f>_xlfn.IFNA(VLOOKUP(A2724,CNPJ!E:F,2,0),"-------------------------------------------NAO DISPONIVEL-------------------------------------------")</f>
        <v>-------------------------------------------NAO DISPONIVEL-------------------------------------------</v>
      </c>
      <c r="C2724" s="22">
        <v>1</v>
      </c>
      <c r="D2724" s="5" t="str">
        <f>_xlfn.XLOOKUP(R2724,OP!C:C,OP!B:B,,0,1)</f>
        <v>RJ</v>
      </c>
      <c r="E2724" s="23"/>
      <c r="M2724" s="26"/>
      <c r="N2724" s="27"/>
      <c r="O2724" s="28" t="str">
        <f t="shared" si="680"/>
        <v>00000002724</v>
      </c>
      <c r="R2724" s="27" t="s">
        <v>193</v>
      </c>
      <c r="S2724" s="30" t="str">
        <f>_xlfn.IFNA(VLOOKUP(_xlfn.CONCAT(D2724," - ",R2724),OP!A:D,4,0),"-------------------------------------------NAO DISPONIVEL-------------------------------------------")</f>
        <v>FETRANSPOR</v>
      </c>
      <c r="T2724" s="31"/>
      <c r="U2724" s="32"/>
      <c r="V2724" s="31"/>
      <c r="W2724" s="33">
        <f t="shared" si="681"/>
        <v>0</v>
      </c>
      <c r="X2724" s="34">
        <f t="shared" si="682"/>
        <v>0</v>
      </c>
      <c r="Y2724" s="33">
        <f t="shared" si="683"/>
        <v>0</v>
      </c>
      <c r="Z2724" s="33">
        <f t="shared" si="684"/>
        <v>0</v>
      </c>
      <c r="AA2724" s="35">
        <f t="shared" si="685"/>
        <v>0</v>
      </c>
      <c r="AB2724" s="36">
        <f t="shared" si="686"/>
        <v>0</v>
      </c>
      <c r="AC2724" s="37">
        <f t="shared" si="687"/>
        <v>0</v>
      </c>
      <c r="AD2724" s="38"/>
      <c r="AE2724" s="38"/>
      <c r="AF2724" s="39">
        <f t="shared" si="688"/>
        <v>0</v>
      </c>
      <c r="AG2724" s="40"/>
      <c r="AH2724" s="41">
        <f t="shared" si="689"/>
        <v>0</v>
      </c>
      <c r="AI2724" s="42">
        <f t="shared" si="690"/>
        <v>0</v>
      </c>
      <c r="AJ2724" s="43">
        <f t="shared" si="691"/>
        <v>0</v>
      </c>
      <c r="AK2724" s="5" t="str">
        <f>_xlfn.IFNA(VLOOKUP(_xlfn.CONCAT(D2724," - ",S2724),OP!E:F,2,0),"-------------------------------------------NAO DISPONIVEL-------------------------------------------")</f>
        <v>C - RIOCARD</v>
      </c>
      <c r="AL2724" s="7" t="str">
        <f t="shared" si="677"/>
        <v>1 - -------------------------------------------NAO DISPONIVEL------------------------------------------- - 00000002724 - FETRANSPOR</v>
      </c>
      <c r="AM2724" s="7" t="str">
        <f t="shared" si="678"/>
        <v>-------------------------------------------NAO DISPONIVEL-------------------------------------------</v>
      </c>
      <c r="AN2724" s="44" cm="1">
        <f t="array" ref="AN2724">_xlfn.IFS(AJ2724=0,0,AQ2724="INATIVO",2,AQ2724="SEM CADASTRO",4,AQ2724="CPF ATIVO EM OUTRO COMPRADOR",5,AQ2724="NOVO/SEM CARTAO",6,AND(AJ2724&gt;0,AQ2724,""),8)</f>
        <v>0</v>
      </c>
      <c r="AO2724" s="45">
        <f t="shared" si="692"/>
        <v>-10</v>
      </c>
    </row>
    <row r="2725" spans="1:41" x14ac:dyDescent="0.4">
      <c r="A2725" s="21" t="str">
        <f t="shared" si="679"/>
        <v>-------------------------------------------NAO DISPONIVEL-------------------------------------------</v>
      </c>
      <c r="B2725" s="5" t="str">
        <f>_xlfn.IFNA(VLOOKUP(A2725,CNPJ!E:F,2,0),"-------------------------------------------NAO DISPONIVEL-------------------------------------------")</f>
        <v>-------------------------------------------NAO DISPONIVEL-------------------------------------------</v>
      </c>
      <c r="C2725" s="22">
        <v>1</v>
      </c>
      <c r="D2725" s="5" t="str">
        <f>_xlfn.XLOOKUP(R2725,OP!C:C,OP!B:B,,0,1)</f>
        <v>RJ</v>
      </c>
      <c r="E2725" s="23"/>
      <c r="M2725" s="26"/>
      <c r="N2725" s="27"/>
      <c r="O2725" s="28" t="str">
        <f t="shared" si="680"/>
        <v>00000002725</v>
      </c>
      <c r="R2725" s="27" t="s">
        <v>193</v>
      </c>
      <c r="S2725" s="30" t="str">
        <f>_xlfn.IFNA(VLOOKUP(_xlfn.CONCAT(D2725," - ",R2725),OP!A:D,4,0),"-------------------------------------------NAO DISPONIVEL-------------------------------------------")</f>
        <v>FETRANSPOR</v>
      </c>
      <c r="T2725" s="31"/>
      <c r="U2725" s="32"/>
      <c r="V2725" s="31"/>
      <c r="W2725" s="33">
        <f t="shared" si="681"/>
        <v>0</v>
      </c>
      <c r="X2725" s="34">
        <f t="shared" si="682"/>
        <v>0</v>
      </c>
      <c r="Y2725" s="33">
        <f t="shared" si="683"/>
        <v>0</v>
      </c>
      <c r="Z2725" s="33">
        <f t="shared" si="684"/>
        <v>0</v>
      </c>
      <c r="AA2725" s="35">
        <f t="shared" si="685"/>
        <v>0</v>
      </c>
      <c r="AB2725" s="36">
        <f t="shared" si="686"/>
        <v>0</v>
      </c>
      <c r="AC2725" s="37">
        <f t="shared" si="687"/>
        <v>0</v>
      </c>
      <c r="AD2725" s="38"/>
      <c r="AE2725" s="38"/>
      <c r="AF2725" s="39">
        <f t="shared" si="688"/>
        <v>0</v>
      </c>
      <c r="AG2725" s="40"/>
      <c r="AH2725" s="41">
        <f t="shared" si="689"/>
        <v>0</v>
      </c>
      <c r="AI2725" s="42">
        <f t="shared" si="690"/>
        <v>0</v>
      </c>
      <c r="AJ2725" s="43">
        <f t="shared" si="691"/>
        <v>0</v>
      </c>
      <c r="AK2725" s="5" t="str">
        <f>_xlfn.IFNA(VLOOKUP(_xlfn.CONCAT(D2725," - ",S2725),OP!E:F,2,0),"-------------------------------------------NAO DISPONIVEL-------------------------------------------")</f>
        <v>C - RIOCARD</v>
      </c>
      <c r="AL2725" s="7" t="str">
        <f t="shared" si="677"/>
        <v>1 - -------------------------------------------NAO DISPONIVEL------------------------------------------- - 00000002725 - FETRANSPOR</v>
      </c>
      <c r="AM2725" s="7" t="str">
        <f t="shared" si="678"/>
        <v>-------------------------------------------NAO DISPONIVEL-------------------------------------------</v>
      </c>
      <c r="AN2725" s="44" cm="1">
        <f t="array" ref="AN2725">_xlfn.IFS(AJ2725=0,0,AQ2725="INATIVO",2,AQ2725="SEM CADASTRO",4,AQ2725="CPF ATIVO EM OUTRO COMPRADOR",5,AQ2725="NOVO/SEM CARTAO",6,AND(AJ2725&gt;0,AQ2725,""),8)</f>
        <v>0</v>
      </c>
      <c r="AO2725" s="45">
        <f t="shared" si="692"/>
        <v>-10</v>
      </c>
    </row>
    <row r="2726" spans="1:41" x14ac:dyDescent="0.4">
      <c r="A2726" s="21" t="str">
        <f t="shared" si="679"/>
        <v>-------------------------------------------NAO DISPONIVEL-------------------------------------------</v>
      </c>
      <c r="B2726" s="5" t="str">
        <f>_xlfn.IFNA(VLOOKUP(A2726,CNPJ!E:F,2,0),"-------------------------------------------NAO DISPONIVEL-------------------------------------------")</f>
        <v>-------------------------------------------NAO DISPONIVEL-------------------------------------------</v>
      </c>
      <c r="C2726" s="22">
        <v>1</v>
      </c>
      <c r="D2726" s="5" t="str">
        <f>_xlfn.XLOOKUP(R2726,OP!C:C,OP!B:B,,0,1)</f>
        <v>RJ</v>
      </c>
      <c r="E2726" s="23"/>
      <c r="M2726" s="26"/>
      <c r="N2726" s="27"/>
      <c r="O2726" s="28" t="str">
        <f t="shared" si="680"/>
        <v>00000002726</v>
      </c>
      <c r="R2726" s="27" t="s">
        <v>193</v>
      </c>
      <c r="S2726" s="30" t="str">
        <f>_xlfn.IFNA(VLOOKUP(_xlfn.CONCAT(D2726," - ",R2726),OP!A:D,4,0),"-------------------------------------------NAO DISPONIVEL-------------------------------------------")</f>
        <v>FETRANSPOR</v>
      </c>
      <c r="T2726" s="31"/>
      <c r="U2726" s="32"/>
      <c r="V2726" s="31"/>
      <c r="W2726" s="33">
        <f t="shared" si="681"/>
        <v>0</v>
      </c>
      <c r="X2726" s="34">
        <f t="shared" si="682"/>
        <v>0</v>
      </c>
      <c r="Y2726" s="33">
        <f t="shared" si="683"/>
        <v>0</v>
      </c>
      <c r="Z2726" s="33">
        <f t="shared" si="684"/>
        <v>0</v>
      </c>
      <c r="AA2726" s="35">
        <f t="shared" si="685"/>
        <v>0</v>
      </c>
      <c r="AB2726" s="36">
        <f t="shared" si="686"/>
        <v>0</v>
      </c>
      <c r="AC2726" s="37">
        <f t="shared" si="687"/>
        <v>0</v>
      </c>
      <c r="AD2726" s="38"/>
      <c r="AE2726" s="38"/>
      <c r="AF2726" s="39">
        <f t="shared" si="688"/>
        <v>0</v>
      </c>
      <c r="AG2726" s="40"/>
      <c r="AH2726" s="41">
        <f t="shared" si="689"/>
        <v>0</v>
      </c>
      <c r="AI2726" s="42">
        <f t="shared" si="690"/>
        <v>0</v>
      </c>
      <c r="AJ2726" s="43">
        <f t="shared" si="691"/>
        <v>0</v>
      </c>
      <c r="AK2726" s="5" t="str">
        <f>_xlfn.IFNA(VLOOKUP(_xlfn.CONCAT(D2726," - ",S2726),OP!E:F,2,0),"-------------------------------------------NAO DISPONIVEL-------------------------------------------")</f>
        <v>C - RIOCARD</v>
      </c>
      <c r="AL2726" s="7" t="str">
        <f t="shared" si="677"/>
        <v>1 - -------------------------------------------NAO DISPONIVEL------------------------------------------- - 00000002726 - FETRANSPOR</v>
      </c>
      <c r="AM2726" s="7" t="str">
        <f t="shared" si="678"/>
        <v>-------------------------------------------NAO DISPONIVEL-------------------------------------------</v>
      </c>
      <c r="AN2726" s="44" cm="1">
        <f t="array" ref="AN2726">_xlfn.IFS(AJ2726=0,0,AQ2726="INATIVO",2,AQ2726="SEM CADASTRO",4,AQ2726="CPF ATIVO EM OUTRO COMPRADOR",5,AQ2726="NOVO/SEM CARTAO",6,AND(AJ2726&gt;0,AQ2726,""),8)</f>
        <v>0</v>
      </c>
      <c r="AO2726" s="45">
        <f t="shared" si="692"/>
        <v>-10</v>
      </c>
    </row>
    <row r="2727" spans="1:41" x14ac:dyDescent="0.4">
      <c r="A2727" s="21" t="str">
        <f t="shared" si="679"/>
        <v>-------------------------------------------NAO DISPONIVEL-------------------------------------------</v>
      </c>
      <c r="B2727" s="5" t="str">
        <f>_xlfn.IFNA(VLOOKUP(A2727,CNPJ!E:F,2,0),"-------------------------------------------NAO DISPONIVEL-------------------------------------------")</f>
        <v>-------------------------------------------NAO DISPONIVEL-------------------------------------------</v>
      </c>
      <c r="C2727" s="22">
        <v>1</v>
      </c>
      <c r="D2727" s="5" t="str">
        <f>_xlfn.XLOOKUP(R2727,OP!C:C,OP!B:B,,0,1)</f>
        <v>RJ</v>
      </c>
      <c r="E2727" s="23"/>
      <c r="M2727" s="26"/>
      <c r="N2727" s="27"/>
      <c r="O2727" s="28" t="str">
        <f t="shared" si="680"/>
        <v>00000002727</v>
      </c>
      <c r="R2727" s="27" t="s">
        <v>193</v>
      </c>
      <c r="S2727" s="30" t="str">
        <f>_xlfn.IFNA(VLOOKUP(_xlfn.CONCAT(D2727," - ",R2727),OP!A:D,4,0),"-------------------------------------------NAO DISPONIVEL-------------------------------------------")</f>
        <v>FETRANSPOR</v>
      </c>
      <c r="T2727" s="31"/>
      <c r="U2727" s="32"/>
      <c r="V2727" s="31"/>
      <c r="W2727" s="33">
        <f t="shared" si="681"/>
        <v>0</v>
      </c>
      <c r="X2727" s="34">
        <f t="shared" si="682"/>
        <v>0</v>
      </c>
      <c r="Y2727" s="33">
        <f t="shared" si="683"/>
        <v>0</v>
      </c>
      <c r="Z2727" s="33">
        <f t="shared" si="684"/>
        <v>0</v>
      </c>
      <c r="AA2727" s="35">
        <f t="shared" si="685"/>
        <v>0</v>
      </c>
      <c r="AB2727" s="36">
        <f t="shared" si="686"/>
        <v>0</v>
      </c>
      <c r="AC2727" s="37">
        <f t="shared" si="687"/>
        <v>0</v>
      </c>
      <c r="AD2727" s="38"/>
      <c r="AE2727" s="38"/>
      <c r="AF2727" s="39">
        <f t="shared" si="688"/>
        <v>0</v>
      </c>
      <c r="AG2727" s="40"/>
      <c r="AH2727" s="41">
        <f t="shared" si="689"/>
        <v>0</v>
      </c>
      <c r="AI2727" s="42">
        <f t="shared" si="690"/>
        <v>0</v>
      </c>
      <c r="AJ2727" s="43">
        <f t="shared" si="691"/>
        <v>0</v>
      </c>
      <c r="AK2727" s="5" t="str">
        <f>_xlfn.IFNA(VLOOKUP(_xlfn.CONCAT(D2727," - ",S2727),OP!E:F,2,0),"-------------------------------------------NAO DISPONIVEL-------------------------------------------")</f>
        <v>C - RIOCARD</v>
      </c>
      <c r="AL2727" s="7" t="str">
        <f t="shared" si="677"/>
        <v>1 - -------------------------------------------NAO DISPONIVEL------------------------------------------- - 00000002727 - FETRANSPOR</v>
      </c>
      <c r="AM2727" s="7" t="str">
        <f t="shared" si="678"/>
        <v>-------------------------------------------NAO DISPONIVEL-------------------------------------------</v>
      </c>
      <c r="AN2727" s="44" cm="1">
        <f t="array" ref="AN2727">_xlfn.IFS(AJ2727=0,0,AQ2727="INATIVO",2,AQ2727="SEM CADASTRO",4,AQ2727="CPF ATIVO EM OUTRO COMPRADOR",5,AQ2727="NOVO/SEM CARTAO",6,AND(AJ2727&gt;0,AQ2727,""),8)</f>
        <v>0</v>
      </c>
      <c r="AO2727" s="45">
        <f t="shared" si="692"/>
        <v>-10</v>
      </c>
    </row>
    <row r="2728" spans="1:41" x14ac:dyDescent="0.4">
      <c r="A2728" s="21" t="str">
        <f t="shared" si="679"/>
        <v>-------------------------------------------NAO DISPONIVEL-------------------------------------------</v>
      </c>
      <c r="B2728" s="5" t="str">
        <f>_xlfn.IFNA(VLOOKUP(A2728,CNPJ!E:F,2,0),"-------------------------------------------NAO DISPONIVEL-------------------------------------------")</f>
        <v>-------------------------------------------NAO DISPONIVEL-------------------------------------------</v>
      </c>
      <c r="C2728" s="22">
        <v>1</v>
      </c>
      <c r="D2728" s="5" t="str">
        <f>_xlfn.XLOOKUP(R2728,OP!C:C,OP!B:B,,0,1)</f>
        <v>RJ</v>
      </c>
      <c r="E2728" s="23"/>
      <c r="M2728" s="26"/>
      <c r="N2728" s="27"/>
      <c r="O2728" s="28" t="str">
        <f t="shared" si="680"/>
        <v>00000002728</v>
      </c>
      <c r="R2728" s="27" t="s">
        <v>193</v>
      </c>
      <c r="S2728" s="30" t="str">
        <f>_xlfn.IFNA(VLOOKUP(_xlfn.CONCAT(D2728," - ",R2728),OP!A:D,4,0),"-------------------------------------------NAO DISPONIVEL-------------------------------------------")</f>
        <v>FETRANSPOR</v>
      </c>
      <c r="T2728" s="31"/>
      <c r="U2728" s="32"/>
      <c r="V2728" s="31"/>
      <c r="W2728" s="33">
        <f t="shared" si="681"/>
        <v>0</v>
      </c>
      <c r="X2728" s="34">
        <f t="shared" si="682"/>
        <v>0</v>
      </c>
      <c r="Y2728" s="33">
        <f t="shared" si="683"/>
        <v>0</v>
      </c>
      <c r="Z2728" s="33">
        <f t="shared" si="684"/>
        <v>0</v>
      </c>
      <c r="AA2728" s="35">
        <f t="shared" si="685"/>
        <v>0</v>
      </c>
      <c r="AB2728" s="36">
        <f t="shared" si="686"/>
        <v>0</v>
      </c>
      <c r="AC2728" s="37">
        <f t="shared" si="687"/>
        <v>0</v>
      </c>
      <c r="AD2728" s="38"/>
      <c r="AE2728" s="38"/>
      <c r="AF2728" s="39">
        <f t="shared" si="688"/>
        <v>0</v>
      </c>
      <c r="AG2728" s="40"/>
      <c r="AH2728" s="41">
        <f t="shared" si="689"/>
        <v>0</v>
      </c>
      <c r="AI2728" s="42">
        <f t="shared" si="690"/>
        <v>0</v>
      </c>
      <c r="AJ2728" s="43">
        <f t="shared" si="691"/>
        <v>0</v>
      </c>
      <c r="AK2728" s="5" t="str">
        <f>_xlfn.IFNA(VLOOKUP(_xlfn.CONCAT(D2728," - ",S2728),OP!E:F,2,0),"-------------------------------------------NAO DISPONIVEL-------------------------------------------")</f>
        <v>C - RIOCARD</v>
      </c>
      <c r="AL2728" s="7" t="str">
        <f t="shared" si="677"/>
        <v>1 - -------------------------------------------NAO DISPONIVEL------------------------------------------- - 00000002728 - FETRANSPOR</v>
      </c>
      <c r="AM2728" s="7" t="str">
        <f t="shared" si="678"/>
        <v>-------------------------------------------NAO DISPONIVEL-------------------------------------------</v>
      </c>
      <c r="AN2728" s="44" cm="1">
        <f t="array" ref="AN2728">_xlfn.IFS(AJ2728=0,0,AQ2728="INATIVO",2,AQ2728="SEM CADASTRO",4,AQ2728="CPF ATIVO EM OUTRO COMPRADOR",5,AQ2728="NOVO/SEM CARTAO",6,AND(AJ2728&gt;0,AQ2728,""),8)</f>
        <v>0</v>
      </c>
      <c r="AO2728" s="45">
        <f t="shared" si="692"/>
        <v>-10</v>
      </c>
    </row>
    <row r="2729" spans="1:41" x14ac:dyDescent="0.4">
      <c r="A2729" s="21" t="str">
        <f t="shared" si="679"/>
        <v>-------------------------------------------NAO DISPONIVEL-------------------------------------------</v>
      </c>
      <c r="B2729" s="5" t="str">
        <f>_xlfn.IFNA(VLOOKUP(A2729,CNPJ!E:F,2,0),"-------------------------------------------NAO DISPONIVEL-------------------------------------------")</f>
        <v>-------------------------------------------NAO DISPONIVEL-------------------------------------------</v>
      </c>
      <c r="C2729" s="22">
        <v>1</v>
      </c>
      <c r="D2729" s="5" t="str">
        <f>_xlfn.XLOOKUP(R2729,OP!C:C,OP!B:B,,0,1)</f>
        <v>RJ</v>
      </c>
      <c r="E2729" s="23"/>
      <c r="M2729" s="26"/>
      <c r="N2729" s="27"/>
      <c r="O2729" s="28" t="str">
        <f t="shared" si="680"/>
        <v>00000002729</v>
      </c>
      <c r="R2729" s="27" t="s">
        <v>193</v>
      </c>
      <c r="S2729" s="30" t="str">
        <f>_xlfn.IFNA(VLOOKUP(_xlfn.CONCAT(D2729," - ",R2729),OP!A:D,4,0),"-------------------------------------------NAO DISPONIVEL-------------------------------------------")</f>
        <v>FETRANSPOR</v>
      </c>
      <c r="T2729" s="31"/>
      <c r="U2729" s="32"/>
      <c r="V2729" s="31"/>
      <c r="W2729" s="33">
        <f t="shared" si="681"/>
        <v>0</v>
      </c>
      <c r="X2729" s="34">
        <f t="shared" si="682"/>
        <v>0</v>
      </c>
      <c r="Y2729" s="33">
        <f t="shared" si="683"/>
        <v>0</v>
      </c>
      <c r="Z2729" s="33">
        <f t="shared" si="684"/>
        <v>0</v>
      </c>
      <c r="AA2729" s="35">
        <f t="shared" si="685"/>
        <v>0</v>
      </c>
      <c r="AB2729" s="36">
        <f t="shared" si="686"/>
        <v>0</v>
      </c>
      <c r="AC2729" s="37">
        <f t="shared" si="687"/>
        <v>0</v>
      </c>
      <c r="AD2729" s="38"/>
      <c r="AE2729" s="38"/>
      <c r="AF2729" s="39">
        <f t="shared" si="688"/>
        <v>0</v>
      </c>
      <c r="AG2729" s="40"/>
      <c r="AH2729" s="41">
        <f t="shared" si="689"/>
        <v>0</v>
      </c>
      <c r="AI2729" s="42">
        <f t="shared" si="690"/>
        <v>0</v>
      </c>
      <c r="AJ2729" s="43">
        <f t="shared" si="691"/>
        <v>0</v>
      </c>
      <c r="AK2729" s="5" t="str">
        <f>_xlfn.IFNA(VLOOKUP(_xlfn.CONCAT(D2729," - ",S2729),OP!E:F,2,0),"-------------------------------------------NAO DISPONIVEL-------------------------------------------")</f>
        <v>C - RIOCARD</v>
      </c>
      <c r="AL2729" s="7" t="str">
        <f t="shared" si="677"/>
        <v>1 - -------------------------------------------NAO DISPONIVEL------------------------------------------- - 00000002729 - FETRANSPOR</v>
      </c>
      <c r="AM2729" s="7" t="str">
        <f t="shared" si="678"/>
        <v>-------------------------------------------NAO DISPONIVEL-------------------------------------------</v>
      </c>
      <c r="AN2729" s="44" cm="1">
        <f t="array" ref="AN2729">_xlfn.IFS(AJ2729=0,0,AQ2729="INATIVO",2,AQ2729="SEM CADASTRO",4,AQ2729="CPF ATIVO EM OUTRO COMPRADOR",5,AQ2729="NOVO/SEM CARTAO",6,AND(AJ2729&gt;0,AQ2729,""),8)</f>
        <v>0</v>
      </c>
      <c r="AO2729" s="45">
        <f t="shared" si="692"/>
        <v>-10</v>
      </c>
    </row>
    <row r="2730" spans="1:41" x14ac:dyDescent="0.4">
      <c r="A2730" s="21" t="str">
        <f t="shared" si="679"/>
        <v>-------------------------------------------NAO DISPONIVEL-------------------------------------------</v>
      </c>
      <c r="B2730" s="5" t="str">
        <f>_xlfn.IFNA(VLOOKUP(A2730,CNPJ!E:F,2,0),"-------------------------------------------NAO DISPONIVEL-------------------------------------------")</f>
        <v>-------------------------------------------NAO DISPONIVEL-------------------------------------------</v>
      </c>
      <c r="C2730" s="22">
        <v>1</v>
      </c>
      <c r="D2730" s="5" t="str">
        <f>_xlfn.XLOOKUP(R2730,OP!C:C,OP!B:B,,0,1)</f>
        <v>RJ</v>
      </c>
      <c r="E2730" s="23"/>
      <c r="M2730" s="26"/>
      <c r="N2730" s="27"/>
      <c r="O2730" s="28" t="str">
        <f t="shared" si="680"/>
        <v>00000002730</v>
      </c>
      <c r="R2730" s="27" t="s">
        <v>193</v>
      </c>
      <c r="S2730" s="30" t="str">
        <f>_xlfn.IFNA(VLOOKUP(_xlfn.CONCAT(D2730," - ",R2730),OP!A:D,4,0),"-------------------------------------------NAO DISPONIVEL-------------------------------------------")</f>
        <v>FETRANSPOR</v>
      </c>
      <c r="T2730" s="31"/>
      <c r="U2730" s="32"/>
      <c r="V2730" s="31"/>
      <c r="W2730" s="33">
        <f t="shared" si="681"/>
        <v>0</v>
      </c>
      <c r="X2730" s="34">
        <f t="shared" si="682"/>
        <v>0</v>
      </c>
      <c r="Y2730" s="33">
        <f t="shared" si="683"/>
        <v>0</v>
      </c>
      <c r="Z2730" s="33">
        <f t="shared" si="684"/>
        <v>0</v>
      </c>
      <c r="AA2730" s="35">
        <f t="shared" si="685"/>
        <v>0</v>
      </c>
      <c r="AB2730" s="36">
        <f t="shared" si="686"/>
        <v>0</v>
      </c>
      <c r="AC2730" s="37">
        <f t="shared" si="687"/>
        <v>0</v>
      </c>
      <c r="AD2730" s="38"/>
      <c r="AE2730" s="38"/>
      <c r="AF2730" s="39">
        <f t="shared" si="688"/>
        <v>0</v>
      </c>
      <c r="AG2730" s="40"/>
      <c r="AH2730" s="41">
        <f t="shared" si="689"/>
        <v>0</v>
      </c>
      <c r="AI2730" s="42">
        <f t="shared" si="690"/>
        <v>0</v>
      </c>
      <c r="AJ2730" s="43">
        <f t="shared" si="691"/>
        <v>0</v>
      </c>
      <c r="AK2730" s="5" t="str">
        <f>_xlfn.IFNA(VLOOKUP(_xlfn.CONCAT(D2730," - ",S2730),OP!E:F,2,0),"-------------------------------------------NAO DISPONIVEL-------------------------------------------")</f>
        <v>C - RIOCARD</v>
      </c>
      <c r="AL2730" s="7" t="str">
        <f t="shared" si="677"/>
        <v>1 - -------------------------------------------NAO DISPONIVEL------------------------------------------- - 00000002730 - FETRANSPOR</v>
      </c>
      <c r="AM2730" s="7" t="str">
        <f t="shared" si="678"/>
        <v>-------------------------------------------NAO DISPONIVEL-------------------------------------------</v>
      </c>
      <c r="AN2730" s="44" cm="1">
        <f t="array" ref="AN2730">_xlfn.IFS(AJ2730=0,0,AQ2730="INATIVO",2,AQ2730="SEM CADASTRO",4,AQ2730="CPF ATIVO EM OUTRO COMPRADOR",5,AQ2730="NOVO/SEM CARTAO",6,AND(AJ2730&gt;0,AQ2730,""),8)</f>
        <v>0</v>
      </c>
      <c r="AO2730" s="45">
        <f t="shared" si="692"/>
        <v>-10</v>
      </c>
    </row>
    <row r="2731" spans="1:41" x14ac:dyDescent="0.4">
      <c r="A2731" s="21" t="str">
        <f t="shared" si="679"/>
        <v>-------------------------------------------NAO DISPONIVEL-------------------------------------------</v>
      </c>
      <c r="B2731" s="5" t="str">
        <f>_xlfn.IFNA(VLOOKUP(A2731,CNPJ!E:F,2,0),"-------------------------------------------NAO DISPONIVEL-------------------------------------------")</f>
        <v>-------------------------------------------NAO DISPONIVEL-------------------------------------------</v>
      </c>
      <c r="C2731" s="22">
        <v>1</v>
      </c>
      <c r="D2731" s="5" t="str">
        <f>_xlfn.XLOOKUP(R2731,OP!C:C,OP!B:B,,0,1)</f>
        <v>RJ</v>
      </c>
      <c r="E2731" s="23"/>
      <c r="M2731" s="26"/>
      <c r="N2731" s="27"/>
      <c r="O2731" s="28" t="str">
        <f t="shared" si="680"/>
        <v>00000002731</v>
      </c>
      <c r="R2731" s="27" t="s">
        <v>193</v>
      </c>
      <c r="S2731" s="30" t="str">
        <f>_xlfn.IFNA(VLOOKUP(_xlfn.CONCAT(D2731," - ",R2731),OP!A:D,4,0),"-------------------------------------------NAO DISPONIVEL-------------------------------------------")</f>
        <v>FETRANSPOR</v>
      </c>
      <c r="T2731" s="31"/>
      <c r="U2731" s="32"/>
      <c r="V2731" s="31"/>
      <c r="W2731" s="33">
        <f t="shared" si="681"/>
        <v>0</v>
      </c>
      <c r="X2731" s="34">
        <f t="shared" si="682"/>
        <v>0</v>
      </c>
      <c r="Y2731" s="33">
        <f t="shared" si="683"/>
        <v>0</v>
      </c>
      <c r="Z2731" s="33">
        <f t="shared" si="684"/>
        <v>0</v>
      </c>
      <c r="AA2731" s="35">
        <f t="shared" si="685"/>
        <v>0</v>
      </c>
      <c r="AB2731" s="36">
        <f t="shared" si="686"/>
        <v>0</v>
      </c>
      <c r="AC2731" s="37">
        <f t="shared" si="687"/>
        <v>0</v>
      </c>
      <c r="AD2731" s="38"/>
      <c r="AE2731" s="38"/>
      <c r="AF2731" s="39">
        <f t="shared" si="688"/>
        <v>0</v>
      </c>
      <c r="AG2731" s="40"/>
      <c r="AH2731" s="41">
        <f t="shared" si="689"/>
        <v>0</v>
      </c>
      <c r="AI2731" s="42">
        <f t="shared" si="690"/>
        <v>0</v>
      </c>
      <c r="AJ2731" s="43">
        <f t="shared" si="691"/>
        <v>0</v>
      </c>
      <c r="AK2731" s="5" t="str">
        <f>_xlfn.IFNA(VLOOKUP(_xlfn.CONCAT(D2731," - ",S2731),OP!E:F,2,0),"-------------------------------------------NAO DISPONIVEL-------------------------------------------")</f>
        <v>C - RIOCARD</v>
      </c>
      <c r="AL2731" s="7" t="str">
        <f t="shared" si="677"/>
        <v>1 - -------------------------------------------NAO DISPONIVEL------------------------------------------- - 00000002731 - FETRANSPOR</v>
      </c>
      <c r="AM2731" s="7" t="str">
        <f t="shared" si="678"/>
        <v>-------------------------------------------NAO DISPONIVEL-------------------------------------------</v>
      </c>
      <c r="AN2731" s="44" cm="1">
        <f t="array" ref="AN2731">_xlfn.IFS(AJ2731=0,0,AQ2731="INATIVO",2,AQ2731="SEM CADASTRO",4,AQ2731="CPF ATIVO EM OUTRO COMPRADOR",5,AQ2731="NOVO/SEM CARTAO",6,AND(AJ2731&gt;0,AQ2731,""),8)</f>
        <v>0</v>
      </c>
      <c r="AO2731" s="45">
        <f t="shared" si="692"/>
        <v>-10</v>
      </c>
    </row>
    <row r="2732" spans="1:41" x14ac:dyDescent="0.4">
      <c r="A2732" s="21" t="str">
        <f t="shared" si="679"/>
        <v>-------------------------------------------NAO DISPONIVEL-------------------------------------------</v>
      </c>
      <c r="B2732" s="5" t="str">
        <f>_xlfn.IFNA(VLOOKUP(A2732,CNPJ!E:F,2,0),"-------------------------------------------NAO DISPONIVEL-------------------------------------------")</f>
        <v>-------------------------------------------NAO DISPONIVEL-------------------------------------------</v>
      </c>
      <c r="C2732" s="22">
        <v>1</v>
      </c>
      <c r="D2732" s="5" t="str">
        <f>_xlfn.XLOOKUP(R2732,OP!C:C,OP!B:B,,0,1)</f>
        <v>RJ</v>
      </c>
      <c r="E2732" s="23"/>
      <c r="M2732" s="26"/>
      <c r="N2732" s="27"/>
      <c r="O2732" s="28" t="str">
        <f t="shared" si="680"/>
        <v>00000002732</v>
      </c>
      <c r="R2732" s="27" t="s">
        <v>193</v>
      </c>
      <c r="S2732" s="30" t="str">
        <f>_xlfn.IFNA(VLOOKUP(_xlfn.CONCAT(D2732," - ",R2732),OP!A:D,4,0),"-------------------------------------------NAO DISPONIVEL-------------------------------------------")</f>
        <v>FETRANSPOR</v>
      </c>
      <c r="T2732" s="31"/>
      <c r="U2732" s="32"/>
      <c r="V2732" s="31"/>
      <c r="W2732" s="33">
        <f t="shared" si="681"/>
        <v>0</v>
      </c>
      <c r="X2732" s="34">
        <f t="shared" si="682"/>
        <v>0</v>
      </c>
      <c r="Y2732" s="33">
        <f t="shared" si="683"/>
        <v>0</v>
      </c>
      <c r="Z2732" s="33">
        <f t="shared" si="684"/>
        <v>0</v>
      </c>
      <c r="AA2732" s="35">
        <f t="shared" si="685"/>
        <v>0</v>
      </c>
      <c r="AB2732" s="36">
        <f t="shared" si="686"/>
        <v>0</v>
      </c>
      <c r="AC2732" s="37">
        <f t="shared" si="687"/>
        <v>0</v>
      </c>
      <c r="AD2732" s="38"/>
      <c r="AE2732" s="38"/>
      <c r="AF2732" s="39">
        <f t="shared" si="688"/>
        <v>0</v>
      </c>
      <c r="AG2732" s="40"/>
      <c r="AH2732" s="41">
        <f t="shared" si="689"/>
        <v>0</v>
      </c>
      <c r="AI2732" s="42">
        <f t="shared" si="690"/>
        <v>0</v>
      </c>
      <c r="AJ2732" s="43">
        <f t="shared" si="691"/>
        <v>0</v>
      </c>
      <c r="AK2732" s="5" t="str">
        <f>_xlfn.IFNA(VLOOKUP(_xlfn.CONCAT(D2732," - ",S2732),OP!E:F,2,0),"-------------------------------------------NAO DISPONIVEL-------------------------------------------")</f>
        <v>C - RIOCARD</v>
      </c>
      <c r="AL2732" s="7" t="str">
        <f t="shared" si="677"/>
        <v>1 - -------------------------------------------NAO DISPONIVEL------------------------------------------- - 00000002732 - FETRANSPOR</v>
      </c>
      <c r="AM2732" s="7" t="str">
        <f t="shared" si="678"/>
        <v>-------------------------------------------NAO DISPONIVEL-------------------------------------------</v>
      </c>
      <c r="AN2732" s="44" cm="1">
        <f t="array" ref="AN2732">_xlfn.IFS(AJ2732=0,0,AQ2732="INATIVO",2,AQ2732="SEM CADASTRO",4,AQ2732="CPF ATIVO EM OUTRO COMPRADOR",5,AQ2732="NOVO/SEM CARTAO",6,AND(AJ2732&gt;0,AQ2732,""),8)</f>
        <v>0</v>
      </c>
      <c r="AO2732" s="45">
        <f t="shared" si="692"/>
        <v>-10</v>
      </c>
    </row>
    <row r="2733" spans="1:41" x14ac:dyDescent="0.4">
      <c r="A2733" s="21" t="str">
        <f t="shared" si="679"/>
        <v>-------------------------------------------NAO DISPONIVEL-------------------------------------------</v>
      </c>
      <c r="B2733" s="5" t="str">
        <f>_xlfn.IFNA(VLOOKUP(A2733,CNPJ!E:F,2,0),"-------------------------------------------NAO DISPONIVEL-------------------------------------------")</f>
        <v>-------------------------------------------NAO DISPONIVEL-------------------------------------------</v>
      </c>
      <c r="C2733" s="22">
        <v>1</v>
      </c>
      <c r="D2733" s="5" t="str">
        <f>_xlfn.XLOOKUP(R2733,OP!C:C,OP!B:B,,0,1)</f>
        <v>RJ</v>
      </c>
      <c r="E2733" s="23"/>
      <c r="M2733" s="26"/>
      <c r="N2733" s="27"/>
      <c r="O2733" s="28" t="str">
        <f t="shared" si="680"/>
        <v>00000002733</v>
      </c>
      <c r="R2733" s="27" t="s">
        <v>193</v>
      </c>
      <c r="S2733" s="30" t="str">
        <f>_xlfn.IFNA(VLOOKUP(_xlfn.CONCAT(D2733," - ",R2733),OP!A:D,4,0),"-------------------------------------------NAO DISPONIVEL-------------------------------------------")</f>
        <v>FETRANSPOR</v>
      </c>
      <c r="T2733" s="31"/>
      <c r="U2733" s="32"/>
      <c r="V2733" s="31"/>
      <c r="W2733" s="33">
        <f t="shared" si="681"/>
        <v>0</v>
      </c>
      <c r="X2733" s="34">
        <f t="shared" si="682"/>
        <v>0</v>
      </c>
      <c r="Y2733" s="33">
        <f t="shared" si="683"/>
        <v>0</v>
      </c>
      <c r="Z2733" s="33">
        <f t="shared" si="684"/>
        <v>0</v>
      </c>
      <c r="AA2733" s="35">
        <f t="shared" si="685"/>
        <v>0</v>
      </c>
      <c r="AB2733" s="36">
        <f t="shared" si="686"/>
        <v>0</v>
      </c>
      <c r="AC2733" s="37">
        <f t="shared" si="687"/>
        <v>0</v>
      </c>
      <c r="AD2733" s="38"/>
      <c r="AE2733" s="38"/>
      <c r="AF2733" s="39">
        <f t="shared" si="688"/>
        <v>0</v>
      </c>
      <c r="AG2733" s="40"/>
      <c r="AH2733" s="41">
        <f t="shared" si="689"/>
        <v>0</v>
      </c>
      <c r="AI2733" s="42">
        <f t="shared" si="690"/>
        <v>0</v>
      </c>
      <c r="AJ2733" s="43">
        <f t="shared" si="691"/>
        <v>0</v>
      </c>
      <c r="AK2733" s="5" t="str">
        <f>_xlfn.IFNA(VLOOKUP(_xlfn.CONCAT(D2733," - ",S2733),OP!E:F,2,0),"-------------------------------------------NAO DISPONIVEL-------------------------------------------")</f>
        <v>C - RIOCARD</v>
      </c>
      <c r="AL2733" s="7" t="str">
        <f t="shared" si="677"/>
        <v>1 - -------------------------------------------NAO DISPONIVEL------------------------------------------- - 00000002733 - FETRANSPOR</v>
      </c>
      <c r="AM2733" s="7" t="str">
        <f t="shared" si="678"/>
        <v>-------------------------------------------NAO DISPONIVEL-------------------------------------------</v>
      </c>
      <c r="AN2733" s="44" cm="1">
        <f t="array" ref="AN2733">_xlfn.IFS(AJ2733=0,0,AQ2733="INATIVO",2,AQ2733="SEM CADASTRO",4,AQ2733="CPF ATIVO EM OUTRO COMPRADOR",5,AQ2733="NOVO/SEM CARTAO",6,AND(AJ2733&gt;0,AQ2733,""),8)</f>
        <v>0</v>
      </c>
      <c r="AO2733" s="45">
        <f t="shared" si="692"/>
        <v>-10</v>
      </c>
    </row>
    <row r="2734" spans="1:41" x14ac:dyDescent="0.4">
      <c r="A2734" s="21" t="str">
        <f t="shared" si="679"/>
        <v>-------------------------------------------NAO DISPONIVEL-------------------------------------------</v>
      </c>
      <c r="B2734" s="5" t="str">
        <f>_xlfn.IFNA(VLOOKUP(A2734,CNPJ!E:F,2,0),"-------------------------------------------NAO DISPONIVEL-------------------------------------------")</f>
        <v>-------------------------------------------NAO DISPONIVEL-------------------------------------------</v>
      </c>
      <c r="C2734" s="22">
        <v>1</v>
      </c>
      <c r="D2734" s="5" t="str">
        <f>_xlfn.XLOOKUP(R2734,OP!C:C,OP!B:B,,0,1)</f>
        <v>RJ</v>
      </c>
      <c r="E2734" s="23"/>
      <c r="M2734" s="26"/>
      <c r="N2734" s="27"/>
      <c r="O2734" s="28" t="str">
        <f t="shared" si="680"/>
        <v>00000002734</v>
      </c>
      <c r="R2734" s="27" t="s">
        <v>193</v>
      </c>
      <c r="S2734" s="30" t="str">
        <f>_xlfn.IFNA(VLOOKUP(_xlfn.CONCAT(D2734," - ",R2734),OP!A:D,4,0),"-------------------------------------------NAO DISPONIVEL-------------------------------------------")</f>
        <v>FETRANSPOR</v>
      </c>
      <c r="T2734" s="31"/>
      <c r="U2734" s="32"/>
      <c r="V2734" s="31"/>
      <c r="W2734" s="33">
        <f t="shared" si="681"/>
        <v>0</v>
      </c>
      <c r="X2734" s="34">
        <f t="shared" si="682"/>
        <v>0</v>
      </c>
      <c r="Y2734" s="33">
        <f t="shared" si="683"/>
        <v>0</v>
      </c>
      <c r="Z2734" s="33">
        <f t="shared" si="684"/>
        <v>0</v>
      </c>
      <c r="AA2734" s="35">
        <f t="shared" si="685"/>
        <v>0</v>
      </c>
      <c r="AB2734" s="36">
        <f t="shared" si="686"/>
        <v>0</v>
      </c>
      <c r="AC2734" s="37">
        <f t="shared" si="687"/>
        <v>0</v>
      </c>
      <c r="AD2734" s="38"/>
      <c r="AE2734" s="38"/>
      <c r="AF2734" s="39">
        <f t="shared" si="688"/>
        <v>0</v>
      </c>
      <c r="AG2734" s="40"/>
      <c r="AH2734" s="41">
        <f t="shared" si="689"/>
        <v>0</v>
      </c>
      <c r="AI2734" s="42">
        <f t="shared" si="690"/>
        <v>0</v>
      </c>
      <c r="AJ2734" s="43">
        <f t="shared" si="691"/>
        <v>0</v>
      </c>
      <c r="AK2734" s="5" t="str">
        <f>_xlfn.IFNA(VLOOKUP(_xlfn.CONCAT(D2734," - ",S2734),OP!E:F,2,0),"-------------------------------------------NAO DISPONIVEL-------------------------------------------")</f>
        <v>C - RIOCARD</v>
      </c>
      <c r="AL2734" s="7" t="str">
        <f t="shared" si="677"/>
        <v>1 - -------------------------------------------NAO DISPONIVEL------------------------------------------- - 00000002734 - FETRANSPOR</v>
      </c>
      <c r="AM2734" s="7" t="str">
        <f t="shared" si="678"/>
        <v>-------------------------------------------NAO DISPONIVEL-------------------------------------------</v>
      </c>
      <c r="AN2734" s="44" cm="1">
        <f t="array" ref="AN2734">_xlfn.IFS(AJ2734=0,0,AQ2734="INATIVO",2,AQ2734="SEM CADASTRO",4,AQ2734="CPF ATIVO EM OUTRO COMPRADOR",5,AQ2734="NOVO/SEM CARTAO",6,AND(AJ2734&gt;0,AQ2734,""),8)</f>
        <v>0</v>
      </c>
      <c r="AO2734" s="45">
        <f t="shared" si="692"/>
        <v>-10</v>
      </c>
    </row>
    <row r="2735" spans="1:41" x14ac:dyDescent="0.4">
      <c r="A2735" s="21" t="str">
        <f t="shared" si="679"/>
        <v>-------------------------------------------NAO DISPONIVEL-------------------------------------------</v>
      </c>
      <c r="B2735" s="5" t="str">
        <f>_xlfn.IFNA(VLOOKUP(A2735,CNPJ!E:F,2,0),"-------------------------------------------NAO DISPONIVEL-------------------------------------------")</f>
        <v>-------------------------------------------NAO DISPONIVEL-------------------------------------------</v>
      </c>
      <c r="C2735" s="22">
        <v>1</v>
      </c>
      <c r="D2735" s="5" t="str">
        <f>_xlfn.XLOOKUP(R2735,OP!C:C,OP!B:B,,0,1)</f>
        <v>RJ</v>
      </c>
      <c r="E2735" s="23"/>
      <c r="M2735" s="26"/>
      <c r="N2735" s="27"/>
      <c r="O2735" s="28" t="str">
        <f t="shared" si="680"/>
        <v>00000002735</v>
      </c>
      <c r="R2735" s="27" t="s">
        <v>193</v>
      </c>
      <c r="S2735" s="30" t="str">
        <f>_xlfn.IFNA(VLOOKUP(_xlfn.CONCAT(D2735," - ",R2735),OP!A:D,4,0),"-------------------------------------------NAO DISPONIVEL-------------------------------------------")</f>
        <v>FETRANSPOR</v>
      </c>
      <c r="T2735" s="31"/>
      <c r="U2735" s="32"/>
      <c r="V2735" s="31"/>
      <c r="W2735" s="33">
        <f t="shared" si="681"/>
        <v>0</v>
      </c>
      <c r="X2735" s="34">
        <f t="shared" si="682"/>
        <v>0</v>
      </c>
      <c r="Y2735" s="33">
        <f t="shared" si="683"/>
        <v>0</v>
      </c>
      <c r="Z2735" s="33">
        <f t="shared" si="684"/>
        <v>0</v>
      </c>
      <c r="AA2735" s="35">
        <f t="shared" si="685"/>
        <v>0</v>
      </c>
      <c r="AB2735" s="36">
        <f t="shared" si="686"/>
        <v>0</v>
      </c>
      <c r="AC2735" s="37">
        <f t="shared" si="687"/>
        <v>0</v>
      </c>
      <c r="AD2735" s="38"/>
      <c r="AE2735" s="38"/>
      <c r="AF2735" s="39">
        <f t="shared" si="688"/>
        <v>0</v>
      </c>
      <c r="AG2735" s="40"/>
      <c r="AH2735" s="41">
        <f t="shared" si="689"/>
        <v>0</v>
      </c>
      <c r="AI2735" s="42">
        <f t="shared" si="690"/>
        <v>0</v>
      </c>
      <c r="AJ2735" s="43">
        <f t="shared" si="691"/>
        <v>0</v>
      </c>
      <c r="AK2735" s="5" t="str">
        <f>_xlfn.IFNA(VLOOKUP(_xlfn.CONCAT(D2735," - ",S2735),OP!E:F,2,0),"-------------------------------------------NAO DISPONIVEL-------------------------------------------")</f>
        <v>C - RIOCARD</v>
      </c>
      <c r="AL2735" s="7" t="str">
        <f t="shared" si="677"/>
        <v>1 - -------------------------------------------NAO DISPONIVEL------------------------------------------- - 00000002735 - FETRANSPOR</v>
      </c>
      <c r="AM2735" s="7" t="str">
        <f t="shared" si="678"/>
        <v>-------------------------------------------NAO DISPONIVEL-------------------------------------------</v>
      </c>
      <c r="AN2735" s="44" cm="1">
        <f t="array" ref="AN2735">_xlfn.IFS(AJ2735=0,0,AQ2735="INATIVO",2,AQ2735="SEM CADASTRO",4,AQ2735="CPF ATIVO EM OUTRO COMPRADOR",5,AQ2735="NOVO/SEM CARTAO",6,AND(AJ2735&gt;0,AQ2735,""),8)</f>
        <v>0</v>
      </c>
      <c r="AO2735" s="45">
        <f t="shared" si="692"/>
        <v>-10</v>
      </c>
    </row>
    <row r="2736" spans="1:41" x14ac:dyDescent="0.4">
      <c r="A2736" s="21" t="str">
        <f t="shared" si="679"/>
        <v>-------------------------------------------NAO DISPONIVEL-------------------------------------------</v>
      </c>
      <c r="B2736" s="5" t="str">
        <f>_xlfn.IFNA(VLOOKUP(A2736,CNPJ!E:F,2,0),"-------------------------------------------NAO DISPONIVEL-------------------------------------------")</f>
        <v>-------------------------------------------NAO DISPONIVEL-------------------------------------------</v>
      </c>
      <c r="C2736" s="22">
        <v>1</v>
      </c>
      <c r="D2736" s="5" t="str">
        <f>_xlfn.XLOOKUP(R2736,OP!C:C,OP!B:B,,0,1)</f>
        <v>RJ</v>
      </c>
      <c r="E2736" s="23"/>
      <c r="M2736" s="26"/>
      <c r="N2736" s="27"/>
      <c r="O2736" s="28" t="str">
        <f t="shared" si="680"/>
        <v>00000002736</v>
      </c>
      <c r="R2736" s="27" t="s">
        <v>193</v>
      </c>
      <c r="S2736" s="30" t="str">
        <f>_xlfn.IFNA(VLOOKUP(_xlfn.CONCAT(D2736," - ",R2736),OP!A:D,4,0),"-------------------------------------------NAO DISPONIVEL-------------------------------------------")</f>
        <v>FETRANSPOR</v>
      </c>
      <c r="T2736" s="31"/>
      <c r="U2736" s="32"/>
      <c r="V2736" s="31"/>
      <c r="W2736" s="33">
        <f t="shared" si="681"/>
        <v>0</v>
      </c>
      <c r="X2736" s="34">
        <f t="shared" si="682"/>
        <v>0</v>
      </c>
      <c r="Y2736" s="33">
        <f t="shared" si="683"/>
        <v>0</v>
      </c>
      <c r="Z2736" s="33">
        <f t="shared" si="684"/>
        <v>0</v>
      </c>
      <c r="AA2736" s="35">
        <f t="shared" si="685"/>
        <v>0</v>
      </c>
      <c r="AB2736" s="36">
        <f t="shared" si="686"/>
        <v>0</v>
      </c>
      <c r="AC2736" s="37">
        <f t="shared" si="687"/>
        <v>0</v>
      </c>
      <c r="AD2736" s="38"/>
      <c r="AE2736" s="38"/>
      <c r="AF2736" s="39">
        <f t="shared" si="688"/>
        <v>0</v>
      </c>
      <c r="AG2736" s="40"/>
      <c r="AH2736" s="41">
        <f t="shared" si="689"/>
        <v>0</v>
      </c>
      <c r="AI2736" s="42">
        <f t="shared" si="690"/>
        <v>0</v>
      </c>
      <c r="AJ2736" s="43">
        <f t="shared" si="691"/>
        <v>0</v>
      </c>
      <c r="AK2736" s="5" t="str">
        <f>_xlfn.IFNA(VLOOKUP(_xlfn.CONCAT(D2736," - ",S2736),OP!E:F,2,0),"-------------------------------------------NAO DISPONIVEL-------------------------------------------")</f>
        <v>C - RIOCARD</v>
      </c>
      <c r="AL2736" s="7" t="str">
        <f t="shared" si="677"/>
        <v>1 - -------------------------------------------NAO DISPONIVEL------------------------------------------- - 00000002736 - FETRANSPOR</v>
      </c>
      <c r="AM2736" s="7" t="str">
        <f t="shared" si="678"/>
        <v>-------------------------------------------NAO DISPONIVEL-------------------------------------------</v>
      </c>
      <c r="AN2736" s="44" cm="1">
        <f t="array" ref="AN2736">_xlfn.IFS(AJ2736=0,0,AQ2736="INATIVO",2,AQ2736="SEM CADASTRO",4,AQ2736="CPF ATIVO EM OUTRO COMPRADOR",5,AQ2736="NOVO/SEM CARTAO",6,AND(AJ2736&gt;0,AQ2736,""),8)</f>
        <v>0</v>
      </c>
      <c r="AO2736" s="45">
        <f t="shared" si="692"/>
        <v>-10</v>
      </c>
    </row>
    <row r="2737" spans="1:41" x14ac:dyDescent="0.4">
      <c r="A2737" s="21" t="str">
        <f t="shared" si="679"/>
        <v>-------------------------------------------NAO DISPONIVEL-------------------------------------------</v>
      </c>
      <c r="B2737" s="5" t="str">
        <f>_xlfn.IFNA(VLOOKUP(A2737,CNPJ!E:F,2,0),"-------------------------------------------NAO DISPONIVEL-------------------------------------------")</f>
        <v>-------------------------------------------NAO DISPONIVEL-------------------------------------------</v>
      </c>
      <c r="C2737" s="22">
        <v>1</v>
      </c>
      <c r="D2737" s="5" t="str">
        <f>_xlfn.XLOOKUP(R2737,OP!C:C,OP!B:B,,0,1)</f>
        <v>RJ</v>
      </c>
      <c r="E2737" s="23"/>
      <c r="M2737" s="26"/>
      <c r="N2737" s="27"/>
      <c r="O2737" s="28" t="str">
        <f t="shared" si="680"/>
        <v>00000002737</v>
      </c>
      <c r="R2737" s="27" t="s">
        <v>193</v>
      </c>
      <c r="S2737" s="30" t="str">
        <f>_xlfn.IFNA(VLOOKUP(_xlfn.CONCAT(D2737," - ",R2737),OP!A:D,4,0),"-------------------------------------------NAO DISPONIVEL-------------------------------------------")</f>
        <v>FETRANSPOR</v>
      </c>
      <c r="T2737" s="31"/>
      <c r="U2737" s="32"/>
      <c r="V2737" s="31"/>
      <c r="W2737" s="33">
        <f t="shared" si="681"/>
        <v>0</v>
      </c>
      <c r="X2737" s="34">
        <f t="shared" si="682"/>
        <v>0</v>
      </c>
      <c r="Y2737" s="33">
        <f t="shared" si="683"/>
        <v>0</v>
      </c>
      <c r="Z2737" s="33">
        <f t="shared" si="684"/>
        <v>0</v>
      </c>
      <c r="AA2737" s="35">
        <f t="shared" si="685"/>
        <v>0</v>
      </c>
      <c r="AB2737" s="36">
        <f t="shared" si="686"/>
        <v>0</v>
      </c>
      <c r="AC2737" s="37">
        <f t="shared" si="687"/>
        <v>0</v>
      </c>
      <c r="AD2737" s="38"/>
      <c r="AE2737" s="38"/>
      <c r="AF2737" s="39">
        <f t="shared" si="688"/>
        <v>0</v>
      </c>
      <c r="AG2737" s="40"/>
      <c r="AH2737" s="41">
        <f t="shared" si="689"/>
        <v>0</v>
      </c>
      <c r="AI2737" s="42">
        <f t="shared" si="690"/>
        <v>0</v>
      </c>
      <c r="AJ2737" s="43">
        <f t="shared" si="691"/>
        <v>0</v>
      </c>
      <c r="AK2737" s="5" t="str">
        <f>_xlfn.IFNA(VLOOKUP(_xlfn.CONCAT(D2737," - ",S2737),OP!E:F,2,0),"-------------------------------------------NAO DISPONIVEL-------------------------------------------")</f>
        <v>C - RIOCARD</v>
      </c>
      <c r="AL2737" s="7" t="str">
        <f t="shared" si="677"/>
        <v>1 - -------------------------------------------NAO DISPONIVEL------------------------------------------- - 00000002737 - FETRANSPOR</v>
      </c>
      <c r="AM2737" s="7" t="str">
        <f t="shared" si="678"/>
        <v>-------------------------------------------NAO DISPONIVEL-------------------------------------------</v>
      </c>
      <c r="AN2737" s="44" cm="1">
        <f t="array" ref="AN2737">_xlfn.IFS(AJ2737=0,0,AQ2737="INATIVO",2,AQ2737="SEM CADASTRO",4,AQ2737="CPF ATIVO EM OUTRO COMPRADOR",5,AQ2737="NOVO/SEM CARTAO",6,AND(AJ2737&gt;0,AQ2737,""),8)</f>
        <v>0</v>
      </c>
      <c r="AO2737" s="45">
        <f t="shared" si="692"/>
        <v>-10</v>
      </c>
    </row>
    <row r="2738" spans="1:41" x14ac:dyDescent="0.4">
      <c r="A2738" s="21" t="str">
        <f t="shared" si="679"/>
        <v>-------------------------------------------NAO DISPONIVEL-------------------------------------------</v>
      </c>
      <c r="B2738" s="5" t="str">
        <f>_xlfn.IFNA(VLOOKUP(A2738,CNPJ!E:F,2,0),"-------------------------------------------NAO DISPONIVEL-------------------------------------------")</f>
        <v>-------------------------------------------NAO DISPONIVEL-------------------------------------------</v>
      </c>
      <c r="C2738" s="22">
        <v>1</v>
      </c>
      <c r="D2738" s="5" t="str">
        <f>_xlfn.XLOOKUP(R2738,OP!C:C,OP!B:B,,0,1)</f>
        <v>RJ</v>
      </c>
      <c r="E2738" s="23"/>
      <c r="M2738" s="26"/>
      <c r="N2738" s="27"/>
      <c r="O2738" s="28" t="str">
        <f t="shared" si="680"/>
        <v>00000002738</v>
      </c>
      <c r="R2738" s="27" t="s">
        <v>193</v>
      </c>
      <c r="S2738" s="30" t="str">
        <f>_xlfn.IFNA(VLOOKUP(_xlfn.CONCAT(D2738," - ",R2738),OP!A:D,4,0),"-------------------------------------------NAO DISPONIVEL-------------------------------------------")</f>
        <v>FETRANSPOR</v>
      </c>
      <c r="T2738" s="31"/>
      <c r="U2738" s="32"/>
      <c r="V2738" s="31"/>
      <c r="W2738" s="33">
        <f t="shared" si="681"/>
        <v>0</v>
      </c>
      <c r="X2738" s="34">
        <f t="shared" si="682"/>
        <v>0</v>
      </c>
      <c r="Y2738" s="33">
        <f t="shared" si="683"/>
        <v>0</v>
      </c>
      <c r="Z2738" s="33">
        <f t="shared" si="684"/>
        <v>0</v>
      </c>
      <c r="AA2738" s="35">
        <f t="shared" si="685"/>
        <v>0</v>
      </c>
      <c r="AB2738" s="36">
        <f t="shared" si="686"/>
        <v>0</v>
      </c>
      <c r="AC2738" s="37">
        <f t="shared" si="687"/>
        <v>0</v>
      </c>
      <c r="AD2738" s="38"/>
      <c r="AE2738" s="38"/>
      <c r="AF2738" s="39">
        <f t="shared" si="688"/>
        <v>0</v>
      </c>
      <c r="AG2738" s="40"/>
      <c r="AH2738" s="41">
        <f t="shared" si="689"/>
        <v>0</v>
      </c>
      <c r="AI2738" s="42">
        <f t="shared" si="690"/>
        <v>0</v>
      </c>
      <c r="AJ2738" s="43">
        <f t="shared" si="691"/>
        <v>0</v>
      </c>
      <c r="AK2738" s="5" t="str">
        <f>_xlfn.IFNA(VLOOKUP(_xlfn.CONCAT(D2738," - ",S2738),OP!E:F,2,0),"-------------------------------------------NAO DISPONIVEL-------------------------------------------")</f>
        <v>C - RIOCARD</v>
      </c>
      <c r="AL2738" s="7" t="str">
        <f t="shared" si="677"/>
        <v>1 - -------------------------------------------NAO DISPONIVEL------------------------------------------- - 00000002738 - FETRANSPOR</v>
      </c>
      <c r="AM2738" s="7" t="str">
        <f t="shared" si="678"/>
        <v>-------------------------------------------NAO DISPONIVEL-------------------------------------------</v>
      </c>
      <c r="AN2738" s="44" cm="1">
        <f t="array" ref="AN2738">_xlfn.IFS(AJ2738=0,0,AQ2738="INATIVO",2,AQ2738="SEM CADASTRO",4,AQ2738="CPF ATIVO EM OUTRO COMPRADOR",5,AQ2738="NOVO/SEM CARTAO",6,AND(AJ2738&gt;0,AQ2738,""),8)</f>
        <v>0</v>
      </c>
      <c r="AO2738" s="45">
        <f t="shared" si="692"/>
        <v>-10</v>
      </c>
    </row>
    <row r="2739" spans="1:41" x14ac:dyDescent="0.4">
      <c r="A2739" s="21" t="str">
        <f t="shared" si="679"/>
        <v>-------------------------------------------NAO DISPONIVEL-------------------------------------------</v>
      </c>
      <c r="B2739" s="5" t="str">
        <f>_xlfn.IFNA(VLOOKUP(A2739,CNPJ!E:F,2,0),"-------------------------------------------NAO DISPONIVEL-------------------------------------------")</f>
        <v>-------------------------------------------NAO DISPONIVEL-------------------------------------------</v>
      </c>
      <c r="C2739" s="22">
        <v>1</v>
      </c>
      <c r="D2739" s="5" t="str">
        <f>_xlfn.XLOOKUP(R2739,OP!C:C,OP!B:B,,0,1)</f>
        <v>RJ</v>
      </c>
      <c r="E2739" s="23"/>
      <c r="M2739" s="26"/>
      <c r="N2739" s="27"/>
      <c r="O2739" s="28" t="str">
        <f t="shared" si="680"/>
        <v>00000002739</v>
      </c>
      <c r="R2739" s="27" t="s">
        <v>193</v>
      </c>
      <c r="S2739" s="30" t="str">
        <f>_xlfn.IFNA(VLOOKUP(_xlfn.CONCAT(D2739," - ",R2739),OP!A:D,4,0),"-------------------------------------------NAO DISPONIVEL-------------------------------------------")</f>
        <v>FETRANSPOR</v>
      </c>
      <c r="T2739" s="31"/>
      <c r="U2739" s="32"/>
      <c r="V2739" s="31"/>
      <c r="W2739" s="33">
        <f t="shared" si="681"/>
        <v>0</v>
      </c>
      <c r="X2739" s="34">
        <f t="shared" si="682"/>
        <v>0</v>
      </c>
      <c r="Y2739" s="33">
        <f t="shared" si="683"/>
        <v>0</v>
      </c>
      <c r="Z2739" s="33">
        <f t="shared" si="684"/>
        <v>0</v>
      </c>
      <c r="AA2739" s="35">
        <f t="shared" si="685"/>
        <v>0</v>
      </c>
      <c r="AB2739" s="36">
        <f t="shared" si="686"/>
        <v>0</v>
      </c>
      <c r="AC2739" s="37">
        <f t="shared" si="687"/>
        <v>0</v>
      </c>
      <c r="AD2739" s="38"/>
      <c r="AE2739" s="38"/>
      <c r="AF2739" s="39">
        <f t="shared" si="688"/>
        <v>0</v>
      </c>
      <c r="AG2739" s="40"/>
      <c r="AH2739" s="41">
        <f t="shared" si="689"/>
        <v>0</v>
      </c>
      <c r="AI2739" s="42">
        <f t="shared" si="690"/>
        <v>0</v>
      </c>
      <c r="AJ2739" s="43">
        <f t="shared" si="691"/>
        <v>0</v>
      </c>
      <c r="AK2739" s="5" t="str">
        <f>_xlfn.IFNA(VLOOKUP(_xlfn.CONCAT(D2739," - ",S2739),OP!E:F,2,0),"-------------------------------------------NAO DISPONIVEL-------------------------------------------")</f>
        <v>C - RIOCARD</v>
      </c>
      <c r="AL2739" s="7" t="str">
        <f t="shared" si="677"/>
        <v>1 - -------------------------------------------NAO DISPONIVEL------------------------------------------- - 00000002739 - FETRANSPOR</v>
      </c>
      <c r="AM2739" s="7" t="str">
        <f t="shared" si="678"/>
        <v>-------------------------------------------NAO DISPONIVEL-------------------------------------------</v>
      </c>
      <c r="AN2739" s="44" cm="1">
        <f t="array" ref="AN2739">_xlfn.IFS(AJ2739=0,0,AQ2739="INATIVO",2,AQ2739="SEM CADASTRO",4,AQ2739="CPF ATIVO EM OUTRO COMPRADOR",5,AQ2739="NOVO/SEM CARTAO",6,AND(AJ2739&gt;0,AQ2739,""),8)</f>
        <v>0</v>
      </c>
      <c r="AO2739" s="45">
        <f t="shared" si="692"/>
        <v>-10</v>
      </c>
    </row>
    <row r="2740" spans="1:41" x14ac:dyDescent="0.4">
      <c r="A2740" s="21" t="str">
        <f t="shared" si="679"/>
        <v>-------------------------------------------NAO DISPONIVEL-------------------------------------------</v>
      </c>
      <c r="B2740" s="5" t="str">
        <f>_xlfn.IFNA(VLOOKUP(A2740,CNPJ!E:F,2,0),"-------------------------------------------NAO DISPONIVEL-------------------------------------------")</f>
        <v>-------------------------------------------NAO DISPONIVEL-------------------------------------------</v>
      </c>
      <c r="C2740" s="22">
        <v>1</v>
      </c>
      <c r="D2740" s="5" t="str">
        <f>_xlfn.XLOOKUP(R2740,OP!C:C,OP!B:B,,0,1)</f>
        <v>RJ</v>
      </c>
      <c r="E2740" s="23"/>
      <c r="M2740" s="26"/>
      <c r="N2740" s="27"/>
      <c r="O2740" s="28" t="str">
        <f t="shared" si="680"/>
        <v>00000002740</v>
      </c>
      <c r="R2740" s="27" t="s">
        <v>193</v>
      </c>
      <c r="S2740" s="30" t="str">
        <f>_xlfn.IFNA(VLOOKUP(_xlfn.CONCAT(D2740," - ",R2740),OP!A:D,4,0),"-------------------------------------------NAO DISPONIVEL-------------------------------------------")</f>
        <v>FETRANSPOR</v>
      </c>
      <c r="T2740" s="31"/>
      <c r="U2740" s="32"/>
      <c r="V2740" s="31"/>
      <c r="W2740" s="33">
        <f t="shared" si="681"/>
        <v>0</v>
      </c>
      <c r="X2740" s="34">
        <f t="shared" si="682"/>
        <v>0</v>
      </c>
      <c r="Y2740" s="33">
        <f t="shared" si="683"/>
        <v>0</v>
      </c>
      <c r="Z2740" s="33">
        <f t="shared" si="684"/>
        <v>0</v>
      </c>
      <c r="AA2740" s="35">
        <f t="shared" si="685"/>
        <v>0</v>
      </c>
      <c r="AB2740" s="36">
        <f t="shared" si="686"/>
        <v>0</v>
      </c>
      <c r="AC2740" s="37">
        <f t="shared" si="687"/>
        <v>0</v>
      </c>
      <c r="AD2740" s="38"/>
      <c r="AE2740" s="38"/>
      <c r="AF2740" s="39">
        <f t="shared" si="688"/>
        <v>0</v>
      </c>
      <c r="AG2740" s="40"/>
      <c r="AH2740" s="41">
        <f t="shared" si="689"/>
        <v>0</v>
      </c>
      <c r="AI2740" s="42">
        <f t="shared" si="690"/>
        <v>0</v>
      </c>
      <c r="AJ2740" s="43">
        <f t="shared" si="691"/>
        <v>0</v>
      </c>
      <c r="AK2740" s="5" t="str">
        <f>_xlfn.IFNA(VLOOKUP(_xlfn.CONCAT(D2740," - ",S2740),OP!E:F,2,0),"-------------------------------------------NAO DISPONIVEL-------------------------------------------")</f>
        <v>C - RIOCARD</v>
      </c>
      <c r="AL2740" s="7" t="str">
        <f t="shared" si="677"/>
        <v>1 - -------------------------------------------NAO DISPONIVEL------------------------------------------- - 00000002740 - FETRANSPOR</v>
      </c>
      <c r="AM2740" s="7" t="str">
        <f t="shared" si="678"/>
        <v>-------------------------------------------NAO DISPONIVEL-------------------------------------------</v>
      </c>
      <c r="AN2740" s="44" cm="1">
        <f t="array" ref="AN2740">_xlfn.IFS(AJ2740=0,0,AQ2740="INATIVO",2,AQ2740="SEM CADASTRO",4,AQ2740="CPF ATIVO EM OUTRO COMPRADOR",5,AQ2740="NOVO/SEM CARTAO",6,AND(AJ2740&gt;0,AQ2740,""),8)</f>
        <v>0</v>
      </c>
      <c r="AO2740" s="45">
        <f t="shared" si="692"/>
        <v>-10</v>
      </c>
    </row>
    <row r="2741" spans="1:41" x14ac:dyDescent="0.4">
      <c r="A2741" s="21" t="str">
        <f t="shared" si="679"/>
        <v>-------------------------------------------NAO DISPONIVEL-------------------------------------------</v>
      </c>
      <c r="B2741" s="5" t="str">
        <f>_xlfn.IFNA(VLOOKUP(A2741,CNPJ!E:F,2,0),"-------------------------------------------NAO DISPONIVEL-------------------------------------------")</f>
        <v>-------------------------------------------NAO DISPONIVEL-------------------------------------------</v>
      </c>
      <c r="C2741" s="22">
        <v>1</v>
      </c>
      <c r="D2741" s="5" t="str">
        <f>_xlfn.XLOOKUP(R2741,OP!C:C,OP!B:B,,0,1)</f>
        <v>RJ</v>
      </c>
      <c r="E2741" s="23"/>
      <c r="M2741" s="26"/>
      <c r="N2741" s="27"/>
      <c r="O2741" s="28" t="str">
        <f t="shared" si="680"/>
        <v>00000002741</v>
      </c>
      <c r="R2741" s="27" t="s">
        <v>193</v>
      </c>
      <c r="S2741" s="30" t="str">
        <f>_xlfn.IFNA(VLOOKUP(_xlfn.CONCAT(D2741," - ",R2741),OP!A:D,4,0),"-------------------------------------------NAO DISPONIVEL-------------------------------------------")</f>
        <v>FETRANSPOR</v>
      </c>
      <c r="T2741" s="31"/>
      <c r="U2741" s="32"/>
      <c r="V2741" s="31"/>
      <c r="W2741" s="33">
        <f t="shared" si="681"/>
        <v>0</v>
      </c>
      <c r="X2741" s="34">
        <f t="shared" si="682"/>
        <v>0</v>
      </c>
      <c r="Y2741" s="33">
        <f t="shared" si="683"/>
        <v>0</v>
      </c>
      <c r="Z2741" s="33">
        <f t="shared" si="684"/>
        <v>0</v>
      </c>
      <c r="AA2741" s="35">
        <f t="shared" si="685"/>
        <v>0</v>
      </c>
      <c r="AB2741" s="36">
        <f t="shared" si="686"/>
        <v>0</v>
      </c>
      <c r="AC2741" s="37">
        <f t="shared" si="687"/>
        <v>0</v>
      </c>
      <c r="AD2741" s="38"/>
      <c r="AE2741" s="38"/>
      <c r="AF2741" s="39">
        <f t="shared" si="688"/>
        <v>0</v>
      </c>
      <c r="AG2741" s="40"/>
      <c r="AH2741" s="41">
        <f t="shared" si="689"/>
        <v>0</v>
      </c>
      <c r="AI2741" s="42">
        <f t="shared" si="690"/>
        <v>0</v>
      </c>
      <c r="AJ2741" s="43">
        <f t="shared" si="691"/>
        <v>0</v>
      </c>
      <c r="AK2741" s="5" t="str">
        <f>_xlfn.IFNA(VLOOKUP(_xlfn.CONCAT(D2741," - ",S2741),OP!E:F,2,0),"-------------------------------------------NAO DISPONIVEL-------------------------------------------")</f>
        <v>C - RIOCARD</v>
      </c>
      <c r="AL2741" s="7" t="str">
        <f t="shared" si="677"/>
        <v>1 - -------------------------------------------NAO DISPONIVEL------------------------------------------- - 00000002741 - FETRANSPOR</v>
      </c>
      <c r="AM2741" s="7" t="str">
        <f t="shared" si="678"/>
        <v>-------------------------------------------NAO DISPONIVEL-------------------------------------------</v>
      </c>
      <c r="AN2741" s="44" cm="1">
        <f t="array" ref="AN2741">_xlfn.IFS(AJ2741=0,0,AQ2741="INATIVO",2,AQ2741="SEM CADASTRO",4,AQ2741="CPF ATIVO EM OUTRO COMPRADOR",5,AQ2741="NOVO/SEM CARTAO",6,AND(AJ2741&gt;0,AQ2741,""),8)</f>
        <v>0</v>
      </c>
      <c r="AO2741" s="45">
        <f t="shared" si="692"/>
        <v>-10</v>
      </c>
    </row>
    <row r="2742" spans="1:41" x14ac:dyDescent="0.4">
      <c r="A2742" s="21" t="str">
        <f t="shared" si="679"/>
        <v>-------------------------------------------NAO DISPONIVEL-------------------------------------------</v>
      </c>
      <c r="B2742" s="5" t="str">
        <f>_xlfn.IFNA(VLOOKUP(A2742,CNPJ!E:F,2,0),"-------------------------------------------NAO DISPONIVEL-------------------------------------------")</f>
        <v>-------------------------------------------NAO DISPONIVEL-------------------------------------------</v>
      </c>
      <c r="C2742" s="22">
        <v>1</v>
      </c>
      <c r="D2742" s="5" t="str">
        <f>_xlfn.XLOOKUP(R2742,OP!C:C,OP!B:B,,0,1)</f>
        <v>RJ</v>
      </c>
      <c r="E2742" s="23"/>
      <c r="M2742" s="26"/>
      <c r="N2742" s="27"/>
      <c r="O2742" s="28" t="str">
        <f t="shared" si="680"/>
        <v>00000002742</v>
      </c>
      <c r="R2742" s="27" t="s">
        <v>193</v>
      </c>
      <c r="S2742" s="30" t="str">
        <f>_xlfn.IFNA(VLOOKUP(_xlfn.CONCAT(D2742," - ",R2742),OP!A:D,4,0),"-------------------------------------------NAO DISPONIVEL-------------------------------------------")</f>
        <v>FETRANSPOR</v>
      </c>
      <c r="T2742" s="31"/>
      <c r="U2742" s="32"/>
      <c r="V2742" s="31"/>
      <c r="W2742" s="33">
        <f t="shared" si="681"/>
        <v>0</v>
      </c>
      <c r="X2742" s="34">
        <f t="shared" si="682"/>
        <v>0</v>
      </c>
      <c r="Y2742" s="33">
        <f t="shared" si="683"/>
        <v>0</v>
      </c>
      <c r="Z2742" s="33">
        <f t="shared" si="684"/>
        <v>0</v>
      </c>
      <c r="AA2742" s="35">
        <f t="shared" si="685"/>
        <v>0</v>
      </c>
      <c r="AB2742" s="36">
        <f t="shared" si="686"/>
        <v>0</v>
      </c>
      <c r="AC2742" s="37">
        <f t="shared" si="687"/>
        <v>0</v>
      </c>
      <c r="AD2742" s="38"/>
      <c r="AE2742" s="38"/>
      <c r="AF2742" s="39">
        <f t="shared" si="688"/>
        <v>0</v>
      </c>
      <c r="AG2742" s="40"/>
      <c r="AH2742" s="41">
        <f t="shared" si="689"/>
        <v>0</v>
      </c>
      <c r="AI2742" s="42">
        <f t="shared" si="690"/>
        <v>0</v>
      </c>
      <c r="AJ2742" s="43">
        <f t="shared" si="691"/>
        <v>0</v>
      </c>
      <c r="AK2742" s="5" t="str">
        <f>_xlfn.IFNA(VLOOKUP(_xlfn.CONCAT(D2742," - ",S2742),OP!E:F,2,0),"-------------------------------------------NAO DISPONIVEL-------------------------------------------")</f>
        <v>C - RIOCARD</v>
      </c>
      <c r="AL2742" s="7" t="str">
        <f t="shared" si="677"/>
        <v>1 - -------------------------------------------NAO DISPONIVEL------------------------------------------- - 00000002742 - FETRANSPOR</v>
      </c>
      <c r="AM2742" s="7" t="str">
        <f t="shared" si="678"/>
        <v>-------------------------------------------NAO DISPONIVEL-------------------------------------------</v>
      </c>
      <c r="AN2742" s="44" cm="1">
        <f t="array" ref="AN2742">_xlfn.IFS(AJ2742=0,0,AQ2742="INATIVO",2,AQ2742="SEM CADASTRO",4,AQ2742="CPF ATIVO EM OUTRO COMPRADOR",5,AQ2742="NOVO/SEM CARTAO",6,AND(AJ2742&gt;0,AQ2742,""),8)</f>
        <v>0</v>
      </c>
      <c r="AO2742" s="45">
        <f t="shared" si="692"/>
        <v>-10</v>
      </c>
    </row>
    <row r="2743" spans="1:41" x14ac:dyDescent="0.4">
      <c r="A2743" s="21" t="str">
        <f t="shared" si="679"/>
        <v>-------------------------------------------NAO DISPONIVEL-------------------------------------------</v>
      </c>
      <c r="B2743" s="5" t="str">
        <f>_xlfn.IFNA(VLOOKUP(A2743,CNPJ!E:F,2,0),"-------------------------------------------NAO DISPONIVEL-------------------------------------------")</f>
        <v>-------------------------------------------NAO DISPONIVEL-------------------------------------------</v>
      </c>
      <c r="C2743" s="22">
        <v>1</v>
      </c>
      <c r="D2743" s="5" t="str">
        <f>_xlfn.XLOOKUP(R2743,OP!C:C,OP!B:B,,0,1)</f>
        <v>RJ</v>
      </c>
      <c r="E2743" s="23"/>
      <c r="M2743" s="26"/>
      <c r="N2743" s="27"/>
      <c r="O2743" s="28" t="str">
        <f t="shared" si="680"/>
        <v>00000002743</v>
      </c>
      <c r="R2743" s="27" t="s">
        <v>193</v>
      </c>
      <c r="S2743" s="30" t="str">
        <f>_xlfn.IFNA(VLOOKUP(_xlfn.CONCAT(D2743," - ",R2743),OP!A:D,4,0),"-------------------------------------------NAO DISPONIVEL-------------------------------------------")</f>
        <v>FETRANSPOR</v>
      </c>
      <c r="T2743" s="31"/>
      <c r="U2743" s="32"/>
      <c r="V2743" s="31"/>
      <c r="W2743" s="33">
        <f t="shared" si="681"/>
        <v>0</v>
      </c>
      <c r="X2743" s="34">
        <f t="shared" si="682"/>
        <v>0</v>
      </c>
      <c r="Y2743" s="33">
        <f t="shared" si="683"/>
        <v>0</v>
      </c>
      <c r="Z2743" s="33">
        <f t="shared" si="684"/>
        <v>0</v>
      </c>
      <c r="AA2743" s="35">
        <f t="shared" si="685"/>
        <v>0</v>
      </c>
      <c r="AB2743" s="36">
        <f t="shared" si="686"/>
        <v>0</v>
      </c>
      <c r="AC2743" s="37">
        <f t="shared" si="687"/>
        <v>0</v>
      </c>
      <c r="AD2743" s="38"/>
      <c r="AE2743" s="38"/>
      <c r="AF2743" s="39">
        <f t="shared" si="688"/>
        <v>0</v>
      </c>
      <c r="AG2743" s="40"/>
      <c r="AH2743" s="41">
        <f t="shared" si="689"/>
        <v>0</v>
      </c>
      <c r="AI2743" s="42">
        <f t="shared" si="690"/>
        <v>0</v>
      </c>
      <c r="AJ2743" s="43">
        <f t="shared" si="691"/>
        <v>0</v>
      </c>
      <c r="AK2743" s="5" t="str">
        <f>_xlfn.IFNA(VLOOKUP(_xlfn.CONCAT(D2743," - ",S2743),OP!E:F,2,0),"-------------------------------------------NAO DISPONIVEL-------------------------------------------")</f>
        <v>C - RIOCARD</v>
      </c>
      <c r="AL2743" s="7" t="str">
        <f t="shared" si="677"/>
        <v>1 - -------------------------------------------NAO DISPONIVEL------------------------------------------- - 00000002743 - FETRANSPOR</v>
      </c>
      <c r="AM2743" s="7" t="str">
        <f t="shared" si="678"/>
        <v>-------------------------------------------NAO DISPONIVEL-------------------------------------------</v>
      </c>
      <c r="AN2743" s="44" cm="1">
        <f t="array" ref="AN2743">_xlfn.IFS(AJ2743=0,0,AQ2743="INATIVO",2,AQ2743="SEM CADASTRO",4,AQ2743="CPF ATIVO EM OUTRO COMPRADOR",5,AQ2743="NOVO/SEM CARTAO",6,AND(AJ2743&gt;0,AQ2743,""),8)</f>
        <v>0</v>
      </c>
      <c r="AO2743" s="45">
        <f t="shared" si="692"/>
        <v>-10</v>
      </c>
    </row>
    <row r="2744" spans="1:41" x14ac:dyDescent="0.4">
      <c r="A2744" s="21" t="str">
        <f t="shared" si="679"/>
        <v>-------------------------------------------NAO DISPONIVEL-------------------------------------------</v>
      </c>
      <c r="B2744" s="5" t="str">
        <f>_xlfn.IFNA(VLOOKUP(A2744,CNPJ!E:F,2,0),"-------------------------------------------NAO DISPONIVEL-------------------------------------------")</f>
        <v>-------------------------------------------NAO DISPONIVEL-------------------------------------------</v>
      </c>
      <c r="C2744" s="22">
        <v>1</v>
      </c>
      <c r="D2744" s="5" t="str">
        <f>_xlfn.XLOOKUP(R2744,OP!C:C,OP!B:B,,0,1)</f>
        <v>RJ</v>
      </c>
      <c r="E2744" s="23"/>
      <c r="M2744" s="26"/>
      <c r="N2744" s="27"/>
      <c r="O2744" s="28" t="str">
        <f t="shared" si="680"/>
        <v>00000002744</v>
      </c>
      <c r="R2744" s="27" t="s">
        <v>193</v>
      </c>
      <c r="S2744" s="30" t="str">
        <f>_xlfn.IFNA(VLOOKUP(_xlfn.CONCAT(D2744," - ",R2744),OP!A:D,4,0),"-------------------------------------------NAO DISPONIVEL-------------------------------------------")</f>
        <v>FETRANSPOR</v>
      </c>
      <c r="T2744" s="31"/>
      <c r="U2744" s="32"/>
      <c r="V2744" s="31"/>
      <c r="W2744" s="33">
        <f t="shared" si="681"/>
        <v>0</v>
      </c>
      <c r="X2744" s="34">
        <f t="shared" si="682"/>
        <v>0</v>
      </c>
      <c r="Y2744" s="33">
        <f t="shared" si="683"/>
        <v>0</v>
      </c>
      <c r="Z2744" s="33">
        <f t="shared" si="684"/>
        <v>0</v>
      </c>
      <c r="AA2744" s="35">
        <f t="shared" si="685"/>
        <v>0</v>
      </c>
      <c r="AB2744" s="36">
        <f t="shared" si="686"/>
        <v>0</v>
      </c>
      <c r="AC2744" s="37">
        <f t="shared" si="687"/>
        <v>0</v>
      </c>
      <c r="AD2744" s="38"/>
      <c r="AE2744" s="38"/>
      <c r="AF2744" s="39">
        <f t="shared" si="688"/>
        <v>0</v>
      </c>
      <c r="AG2744" s="40"/>
      <c r="AH2744" s="41">
        <f t="shared" si="689"/>
        <v>0</v>
      </c>
      <c r="AI2744" s="42">
        <f t="shared" si="690"/>
        <v>0</v>
      </c>
      <c r="AJ2744" s="43">
        <f t="shared" si="691"/>
        <v>0</v>
      </c>
      <c r="AK2744" s="5" t="str">
        <f>_xlfn.IFNA(VLOOKUP(_xlfn.CONCAT(D2744," - ",S2744),OP!E:F,2,0),"-------------------------------------------NAO DISPONIVEL-------------------------------------------")</f>
        <v>C - RIOCARD</v>
      </c>
      <c r="AL2744" s="7" t="str">
        <f t="shared" si="677"/>
        <v>1 - -------------------------------------------NAO DISPONIVEL------------------------------------------- - 00000002744 - FETRANSPOR</v>
      </c>
      <c r="AM2744" s="7" t="str">
        <f t="shared" si="678"/>
        <v>-------------------------------------------NAO DISPONIVEL-------------------------------------------</v>
      </c>
      <c r="AN2744" s="44" cm="1">
        <f t="array" ref="AN2744">_xlfn.IFS(AJ2744=0,0,AQ2744="INATIVO",2,AQ2744="SEM CADASTRO",4,AQ2744="CPF ATIVO EM OUTRO COMPRADOR",5,AQ2744="NOVO/SEM CARTAO",6,AND(AJ2744&gt;0,AQ2744,""),8)</f>
        <v>0</v>
      </c>
      <c r="AO2744" s="45">
        <f t="shared" si="692"/>
        <v>-10</v>
      </c>
    </row>
    <row r="2745" spans="1:41" x14ac:dyDescent="0.4">
      <c r="A2745" s="21" t="str">
        <f t="shared" si="679"/>
        <v>-------------------------------------------NAO DISPONIVEL-------------------------------------------</v>
      </c>
      <c r="B2745" s="5" t="str">
        <f>_xlfn.IFNA(VLOOKUP(A2745,CNPJ!E:F,2,0),"-------------------------------------------NAO DISPONIVEL-------------------------------------------")</f>
        <v>-------------------------------------------NAO DISPONIVEL-------------------------------------------</v>
      </c>
      <c r="C2745" s="22">
        <v>1</v>
      </c>
      <c r="D2745" s="5" t="str">
        <f>_xlfn.XLOOKUP(R2745,OP!C:C,OP!B:B,,0,1)</f>
        <v>RJ</v>
      </c>
      <c r="E2745" s="23"/>
      <c r="M2745" s="26"/>
      <c r="N2745" s="27"/>
      <c r="O2745" s="28" t="str">
        <f t="shared" si="680"/>
        <v>00000002745</v>
      </c>
      <c r="R2745" s="27" t="s">
        <v>193</v>
      </c>
      <c r="S2745" s="30" t="str">
        <f>_xlfn.IFNA(VLOOKUP(_xlfn.CONCAT(D2745," - ",R2745),OP!A:D,4,0),"-------------------------------------------NAO DISPONIVEL-------------------------------------------")</f>
        <v>FETRANSPOR</v>
      </c>
      <c r="T2745" s="31"/>
      <c r="U2745" s="32"/>
      <c r="V2745" s="31"/>
      <c r="W2745" s="33">
        <f t="shared" si="681"/>
        <v>0</v>
      </c>
      <c r="X2745" s="34">
        <f t="shared" si="682"/>
        <v>0</v>
      </c>
      <c r="Y2745" s="33">
        <f t="shared" si="683"/>
        <v>0</v>
      </c>
      <c r="Z2745" s="33">
        <f t="shared" si="684"/>
        <v>0</v>
      </c>
      <c r="AA2745" s="35">
        <f t="shared" si="685"/>
        <v>0</v>
      </c>
      <c r="AB2745" s="36">
        <f t="shared" si="686"/>
        <v>0</v>
      </c>
      <c r="AC2745" s="37">
        <f t="shared" si="687"/>
        <v>0</v>
      </c>
      <c r="AD2745" s="38"/>
      <c r="AE2745" s="38"/>
      <c r="AF2745" s="39">
        <f t="shared" si="688"/>
        <v>0</v>
      </c>
      <c r="AG2745" s="40"/>
      <c r="AH2745" s="41">
        <f t="shared" si="689"/>
        <v>0</v>
      </c>
      <c r="AI2745" s="42">
        <f t="shared" si="690"/>
        <v>0</v>
      </c>
      <c r="AJ2745" s="43">
        <f t="shared" si="691"/>
        <v>0</v>
      </c>
      <c r="AK2745" s="5" t="str">
        <f>_xlfn.IFNA(VLOOKUP(_xlfn.CONCAT(D2745," - ",S2745),OP!E:F,2,0),"-------------------------------------------NAO DISPONIVEL-------------------------------------------")</f>
        <v>C - RIOCARD</v>
      </c>
      <c r="AL2745" s="7" t="str">
        <f t="shared" si="677"/>
        <v>1 - -------------------------------------------NAO DISPONIVEL------------------------------------------- - 00000002745 - FETRANSPOR</v>
      </c>
      <c r="AM2745" s="7" t="str">
        <f t="shared" si="678"/>
        <v>-------------------------------------------NAO DISPONIVEL-------------------------------------------</v>
      </c>
      <c r="AN2745" s="44" cm="1">
        <f t="array" ref="AN2745">_xlfn.IFS(AJ2745=0,0,AQ2745="INATIVO",2,AQ2745="SEM CADASTRO",4,AQ2745="CPF ATIVO EM OUTRO COMPRADOR",5,AQ2745="NOVO/SEM CARTAO",6,AND(AJ2745&gt;0,AQ2745,""),8)</f>
        <v>0</v>
      </c>
      <c r="AO2745" s="45">
        <f t="shared" si="692"/>
        <v>-10</v>
      </c>
    </row>
    <row r="2746" spans="1:41" x14ac:dyDescent="0.4">
      <c r="A2746" s="21" t="str">
        <f t="shared" si="679"/>
        <v>-------------------------------------------NAO DISPONIVEL-------------------------------------------</v>
      </c>
      <c r="B2746" s="5" t="str">
        <f>_xlfn.IFNA(VLOOKUP(A2746,CNPJ!E:F,2,0),"-------------------------------------------NAO DISPONIVEL-------------------------------------------")</f>
        <v>-------------------------------------------NAO DISPONIVEL-------------------------------------------</v>
      </c>
      <c r="C2746" s="22">
        <v>1</v>
      </c>
      <c r="D2746" s="5" t="str">
        <f>_xlfn.XLOOKUP(R2746,OP!C:C,OP!B:B,,0,1)</f>
        <v>RJ</v>
      </c>
      <c r="E2746" s="23"/>
      <c r="M2746" s="26"/>
      <c r="N2746" s="27"/>
      <c r="O2746" s="28" t="str">
        <f t="shared" si="680"/>
        <v>00000002746</v>
      </c>
      <c r="R2746" s="27" t="s">
        <v>193</v>
      </c>
      <c r="S2746" s="30" t="str">
        <f>_xlfn.IFNA(VLOOKUP(_xlfn.CONCAT(D2746," - ",R2746),OP!A:D,4,0),"-------------------------------------------NAO DISPONIVEL-------------------------------------------")</f>
        <v>FETRANSPOR</v>
      </c>
      <c r="T2746" s="31"/>
      <c r="U2746" s="32"/>
      <c r="V2746" s="31"/>
      <c r="W2746" s="33">
        <f t="shared" si="681"/>
        <v>0</v>
      </c>
      <c r="X2746" s="34">
        <f t="shared" si="682"/>
        <v>0</v>
      </c>
      <c r="Y2746" s="33">
        <f t="shared" si="683"/>
        <v>0</v>
      </c>
      <c r="Z2746" s="33">
        <f t="shared" si="684"/>
        <v>0</v>
      </c>
      <c r="AA2746" s="35">
        <f t="shared" si="685"/>
        <v>0</v>
      </c>
      <c r="AB2746" s="36">
        <f t="shared" si="686"/>
        <v>0</v>
      </c>
      <c r="AC2746" s="37">
        <f t="shared" si="687"/>
        <v>0</v>
      </c>
      <c r="AD2746" s="38"/>
      <c r="AE2746" s="38"/>
      <c r="AF2746" s="39">
        <f t="shared" si="688"/>
        <v>0</v>
      </c>
      <c r="AG2746" s="40"/>
      <c r="AH2746" s="41">
        <f t="shared" si="689"/>
        <v>0</v>
      </c>
      <c r="AI2746" s="42">
        <f t="shared" si="690"/>
        <v>0</v>
      </c>
      <c r="AJ2746" s="43">
        <f t="shared" si="691"/>
        <v>0</v>
      </c>
      <c r="AK2746" s="5" t="str">
        <f>_xlfn.IFNA(VLOOKUP(_xlfn.CONCAT(D2746," - ",S2746),OP!E:F,2,0),"-------------------------------------------NAO DISPONIVEL-------------------------------------------")</f>
        <v>C - RIOCARD</v>
      </c>
      <c r="AL2746" s="7" t="str">
        <f t="shared" si="677"/>
        <v>1 - -------------------------------------------NAO DISPONIVEL------------------------------------------- - 00000002746 - FETRANSPOR</v>
      </c>
      <c r="AM2746" s="7" t="str">
        <f t="shared" si="678"/>
        <v>-------------------------------------------NAO DISPONIVEL-------------------------------------------</v>
      </c>
      <c r="AN2746" s="44" cm="1">
        <f t="array" ref="AN2746">_xlfn.IFS(AJ2746=0,0,AQ2746="INATIVO",2,AQ2746="SEM CADASTRO",4,AQ2746="CPF ATIVO EM OUTRO COMPRADOR",5,AQ2746="NOVO/SEM CARTAO",6,AND(AJ2746&gt;0,AQ2746,""),8)</f>
        <v>0</v>
      </c>
      <c r="AO2746" s="45">
        <f t="shared" si="692"/>
        <v>-10</v>
      </c>
    </row>
    <row r="2747" spans="1:41" x14ac:dyDescent="0.4">
      <c r="A2747" s="21" t="str">
        <f t="shared" si="679"/>
        <v>-------------------------------------------NAO DISPONIVEL-------------------------------------------</v>
      </c>
      <c r="B2747" s="5" t="str">
        <f>_xlfn.IFNA(VLOOKUP(A2747,CNPJ!E:F,2,0),"-------------------------------------------NAO DISPONIVEL-------------------------------------------")</f>
        <v>-------------------------------------------NAO DISPONIVEL-------------------------------------------</v>
      </c>
      <c r="C2747" s="22">
        <v>1</v>
      </c>
      <c r="D2747" s="5" t="str">
        <f>_xlfn.XLOOKUP(R2747,OP!C:C,OP!B:B,,0,1)</f>
        <v>RJ</v>
      </c>
      <c r="E2747" s="23"/>
      <c r="M2747" s="26"/>
      <c r="N2747" s="27"/>
      <c r="O2747" s="28" t="str">
        <f t="shared" si="680"/>
        <v>00000002747</v>
      </c>
      <c r="R2747" s="27" t="s">
        <v>193</v>
      </c>
      <c r="S2747" s="30" t="str">
        <f>_xlfn.IFNA(VLOOKUP(_xlfn.CONCAT(D2747," - ",R2747),OP!A:D,4,0),"-------------------------------------------NAO DISPONIVEL-------------------------------------------")</f>
        <v>FETRANSPOR</v>
      </c>
      <c r="T2747" s="31"/>
      <c r="U2747" s="32"/>
      <c r="V2747" s="31"/>
      <c r="W2747" s="33">
        <f t="shared" si="681"/>
        <v>0</v>
      </c>
      <c r="X2747" s="34">
        <f t="shared" si="682"/>
        <v>0</v>
      </c>
      <c r="Y2747" s="33">
        <f t="shared" si="683"/>
        <v>0</v>
      </c>
      <c r="Z2747" s="33">
        <f t="shared" si="684"/>
        <v>0</v>
      </c>
      <c r="AA2747" s="35">
        <f t="shared" si="685"/>
        <v>0</v>
      </c>
      <c r="AB2747" s="36">
        <f t="shared" si="686"/>
        <v>0</v>
      </c>
      <c r="AC2747" s="37">
        <f t="shared" si="687"/>
        <v>0</v>
      </c>
      <c r="AD2747" s="38"/>
      <c r="AE2747" s="38"/>
      <c r="AF2747" s="39">
        <f t="shared" si="688"/>
        <v>0</v>
      </c>
      <c r="AG2747" s="40"/>
      <c r="AH2747" s="41">
        <f t="shared" si="689"/>
        <v>0</v>
      </c>
      <c r="AI2747" s="42">
        <f t="shared" si="690"/>
        <v>0</v>
      </c>
      <c r="AJ2747" s="43">
        <f t="shared" si="691"/>
        <v>0</v>
      </c>
      <c r="AK2747" s="5" t="str">
        <f>_xlfn.IFNA(VLOOKUP(_xlfn.CONCAT(D2747," - ",S2747),OP!E:F,2,0),"-------------------------------------------NAO DISPONIVEL-------------------------------------------")</f>
        <v>C - RIOCARD</v>
      </c>
      <c r="AL2747" s="7" t="str">
        <f t="shared" si="677"/>
        <v>1 - -------------------------------------------NAO DISPONIVEL------------------------------------------- - 00000002747 - FETRANSPOR</v>
      </c>
      <c r="AM2747" s="7" t="str">
        <f t="shared" si="678"/>
        <v>-------------------------------------------NAO DISPONIVEL-------------------------------------------</v>
      </c>
      <c r="AN2747" s="44" cm="1">
        <f t="array" ref="AN2747">_xlfn.IFS(AJ2747=0,0,AQ2747="INATIVO",2,AQ2747="SEM CADASTRO",4,AQ2747="CPF ATIVO EM OUTRO COMPRADOR",5,AQ2747="NOVO/SEM CARTAO",6,AND(AJ2747&gt;0,AQ2747,""),8)</f>
        <v>0</v>
      </c>
      <c r="AO2747" s="45">
        <f t="shared" si="692"/>
        <v>-10</v>
      </c>
    </row>
    <row r="2748" spans="1:41" x14ac:dyDescent="0.4">
      <c r="A2748" s="21" t="str">
        <f t="shared" si="679"/>
        <v>-------------------------------------------NAO DISPONIVEL-------------------------------------------</v>
      </c>
      <c r="B2748" s="5" t="str">
        <f>_xlfn.IFNA(VLOOKUP(A2748,CNPJ!E:F,2,0),"-------------------------------------------NAO DISPONIVEL-------------------------------------------")</f>
        <v>-------------------------------------------NAO DISPONIVEL-------------------------------------------</v>
      </c>
      <c r="C2748" s="22">
        <v>1</v>
      </c>
      <c r="D2748" s="5" t="str">
        <f>_xlfn.XLOOKUP(R2748,OP!C:C,OP!B:B,,0,1)</f>
        <v>RJ</v>
      </c>
      <c r="E2748" s="23"/>
      <c r="M2748" s="26"/>
      <c r="N2748" s="27"/>
      <c r="O2748" s="28" t="str">
        <f t="shared" si="680"/>
        <v>00000002748</v>
      </c>
      <c r="R2748" s="27" t="s">
        <v>193</v>
      </c>
      <c r="S2748" s="30" t="str">
        <f>_xlfn.IFNA(VLOOKUP(_xlfn.CONCAT(D2748," - ",R2748),OP!A:D,4,0),"-------------------------------------------NAO DISPONIVEL-------------------------------------------")</f>
        <v>FETRANSPOR</v>
      </c>
      <c r="T2748" s="31"/>
      <c r="U2748" s="32"/>
      <c r="V2748" s="31"/>
      <c r="W2748" s="33">
        <f t="shared" si="681"/>
        <v>0</v>
      </c>
      <c r="X2748" s="34">
        <f t="shared" si="682"/>
        <v>0</v>
      </c>
      <c r="Y2748" s="33">
        <f t="shared" si="683"/>
        <v>0</v>
      </c>
      <c r="Z2748" s="33">
        <f t="shared" si="684"/>
        <v>0</v>
      </c>
      <c r="AA2748" s="35">
        <f t="shared" si="685"/>
        <v>0</v>
      </c>
      <c r="AB2748" s="36">
        <f t="shared" si="686"/>
        <v>0</v>
      </c>
      <c r="AC2748" s="37">
        <f t="shared" si="687"/>
        <v>0</v>
      </c>
      <c r="AD2748" s="38"/>
      <c r="AE2748" s="38"/>
      <c r="AF2748" s="39">
        <f t="shared" si="688"/>
        <v>0</v>
      </c>
      <c r="AG2748" s="40"/>
      <c r="AH2748" s="41">
        <f t="shared" si="689"/>
        <v>0</v>
      </c>
      <c r="AI2748" s="42">
        <f t="shared" si="690"/>
        <v>0</v>
      </c>
      <c r="AJ2748" s="43">
        <f t="shared" si="691"/>
        <v>0</v>
      </c>
      <c r="AK2748" s="5" t="str">
        <f>_xlfn.IFNA(VLOOKUP(_xlfn.CONCAT(D2748," - ",S2748),OP!E:F,2,0),"-------------------------------------------NAO DISPONIVEL-------------------------------------------")</f>
        <v>C - RIOCARD</v>
      </c>
      <c r="AL2748" s="7" t="str">
        <f t="shared" si="677"/>
        <v>1 - -------------------------------------------NAO DISPONIVEL------------------------------------------- - 00000002748 - FETRANSPOR</v>
      </c>
      <c r="AM2748" s="7" t="str">
        <f t="shared" si="678"/>
        <v>-------------------------------------------NAO DISPONIVEL-------------------------------------------</v>
      </c>
      <c r="AN2748" s="44" cm="1">
        <f t="array" ref="AN2748">_xlfn.IFS(AJ2748=0,0,AQ2748="INATIVO",2,AQ2748="SEM CADASTRO",4,AQ2748="CPF ATIVO EM OUTRO COMPRADOR",5,AQ2748="NOVO/SEM CARTAO",6,AND(AJ2748&gt;0,AQ2748,""),8)</f>
        <v>0</v>
      </c>
      <c r="AO2748" s="45">
        <f t="shared" si="692"/>
        <v>-10</v>
      </c>
    </row>
    <row r="2749" spans="1:41" x14ac:dyDescent="0.4">
      <c r="A2749" s="21" t="str">
        <f t="shared" si="679"/>
        <v>-------------------------------------------NAO DISPONIVEL-------------------------------------------</v>
      </c>
      <c r="B2749" s="5" t="str">
        <f>_xlfn.IFNA(VLOOKUP(A2749,CNPJ!E:F,2,0),"-------------------------------------------NAO DISPONIVEL-------------------------------------------")</f>
        <v>-------------------------------------------NAO DISPONIVEL-------------------------------------------</v>
      </c>
      <c r="C2749" s="22">
        <v>1</v>
      </c>
      <c r="D2749" s="5" t="str">
        <f>_xlfn.XLOOKUP(R2749,OP!C:C,OP!B:B,,0,1)</f>
        <v>RJ</v>
      </c>
      <c r="E2749" s="23"/>
      <c r="M2749" s="26"/>
      <c r="N2749" s="27"/>
      <c r="O2749" s="28" t="str">
        <f t="shared" si="680"/>
        <v>00000002749</v>
      </c>
      <c r="R2749" s="27" t="s">
        <v>193</v>
      </c>
      <c r="S2749" s="30" t="str">
        <f>_xlfn.IFNA(VLOOKUP(_xlfn.CONCAT(D2749," - ",R2749),OP!A:D,4,0),"-------------------------------------------NAO DISPONIVEL-------------------------------------------")</f>
        <v>FETRANSPOR</v>
      </c>
      <c r="T2749" s="31"/>
      <c r="U2749" s="32"/>
      <c r="V2749" s="31"/>
      <c r="W2749" s="33">
        <f t="shared" si="681"/>
        <v>0</v>
      </c>
      <c r="X2749" s="34">
        <f t="shared" si="682"/>
        <v>0</v>
      </c>
      <c r="Y2749" s="33">
        <f t="shared" si="683"/>
        <v>0</v>
      </c>
      <c r="Z2749" s="33">
        <f t="shared" si="684"/>
        <v>0</v>
      </c>
      <c r="AA2749" s="35">
        <f t="shared" si="685"/>
        <v>0</v>
      </c>
      <c r="AB2749" s="36">
        <f t="shared" si="686"/>
        <v>0</v>
      </c>
      <c r="AC2749" s="37">
        <f t="shared" si="687"/>
        <v>0</v>
      </c>
      <c r="AD2749" s="38"/>
      <c r="AE2749" s="38"/>
      <c r="AF2749" s="39">
        <f t="shared" si="688"/>
        <v>0</v>
      </c>
      <c r="AG2749" s="40"/>
      <c r="AH2749" s="41">
        <f t="shared" si="689"/>
        <v>0</v>
      </c>
      <c r="AI2749" s="42">
        <f t="shared" si="690"/>
        <v>0</v>
      </c>
      <c r="AJ2749" s="43">
        <f t="shared" si="691"/>
        <v>0</v>
      </c>
      <c r="AK2749" s="5" t="str">
        <f>_xlfn.IFNA(VLOOKUP(_xlfn.CONCAT(D2749," - ",S2749),OP!E:F,2,0),"-------------------------------------------NAO DISPONIVEL-------------------------------------------")</f>
        <v>C - RIOCARD</v>
      </c>
      <c r="AL2749" s="7" t="str">
        <f t="shared" si="677"/>
        <v>1 - -------------------------------------------NAO DISPONIVEL------------------------------------------- - 00000002749 - FETRANSPOR</v>
      </c>
      <c r="AM2749" s="7" t="str">
        <f t="shared" si="678"/>
        <v>-------------------------------------------NAO DISPONIVEL-------------------------------------------</v>
      </c>
      <c r="AN2749" s="44" cm="1">
        <f t="array" ref="AN2749">_xlfn.IFS(AJ2749=0,0,AQ2749="INATIVO",2,AQ2749="SEM CADASTRO",4,AQ2749="CPF ATIVO EM OUTRO COMPRADOR",5,AQ2749="NOVO/SEM CARTAO",6,AND(AJ2749&gt;0,AQ2749,""),8)</f>
        <v>0</v>
      </c>
      <c r="AO2749" s="45">
        <f t="shared" si="692"/>
        <v>-10</v>
      </c>
    </row>
    <row r="2750" spans="1:41" x14ac:dyDescent="0.4">
      <c r="A2750" s="21" t="str">
        <f t="shared" si="679"/>
        <v>-------------------------------------------NAO DISPONIVEL-------------------------------------------</v>
      </c>
      <c r="B2750" s="5" t="str">
        <f>_xlfn.IFNA(VLOOKUP(A2750,CNPJ!E:F,2,0),"-------------------------------------------NAO DISPONIVEL-------------------------------------------")</f>
        <v>-------------------------------------------NAO DISPONIVEL-------------------------------------------</v>
      </c>
      <c r="C2750" s="22">
        <v>1</v>
      </c>
      <c r="D2750" s="5" t="str">
        <f>_xlfn.XLOOKUP(R2750,OP!C:C,OP!B:B,,0,1)</f>
        <v>RJ</v>
      </c>
      <c r="E2750" s="23"/>
      <c r="M2750" s="26"/>
      <c r="N2750" s="27"/>
      <c r="O2750" s="28" t="str">
        <f t="shared" si="680"/>
        <v>00000002750</v>
      </c>
      <c r="R2750" s="27" t="s">
        <v>193</v>
      </c>
      <c r="S2750" s="30" t="str">
        <f>_xlfn.IFNA(VLOOKUP(_xlfn.CONCAT(D2750," - ",R2750),OP!A:D,4,0),"-------------------------------------------NAO DISPONIVEL-------------------------------------------")</f>
        <v>FETRANSPOR</v>
      </c>
      <c r="T2750" s="31"/>
      <c r="U2750" s="32"/>
      <c r="V2750" s="31"/>
      <c r="W2750" s="33">
        <f t="shared" si="681"/>
        <v>0</v>
      </c>
      <c r="X2750" s="34">
        <f t="shared" si="682"/>
        <v>0</v>
      </c>
      <c r="Y2750" s="33">
        <f t="shared" si="683"/>
        <v>0</v>
      </c>
      <c r="Z2750" s="33">
        <f t="shared" si="684"/>
        <v>0</v>
      </c>
      <c r="AA2750" s="35">
        <f t="shared" si="685"/>
        <v>0</v>
      </c>
      <c r="AB2750" s="36">
        <f t="shared" si="686"/>
        <v>0</v>
      </c>
      <c r="AC2750" s="37">
        <f t="shared" si="687"/>
        <v>0</v>
      </c>
      <c r="AD2750" s="38"/>
      <c r="AE2750" s="38"/>
      <c r="AF2750" s="39">
        <f t="shared" si="688"/>
        <v>0</v>
      </c>
      <c r="AG2750" s="40"/>
      <c r="AH2750" s="41">
        <f t="shared" si="689"/>
        <v>0</v>
      </c>
      <c r="AI2750" s="42">
        <f t="shared" si="690"/>
        <v>0</v>
      </c>
      <c r="AJ2750" s="43">
        <f t="shared" si="691"/>
        <v>0</v>
      </c>
      <c r="AK2750" s="5" t="str">
        <f>_xlfn.IFNA(VLOOKUP(_xlfn.CONCAT(D2750," - ",S2750),OP!E:F,2,0),"-------------------------------------------NAO DISPONIVEL-------------------------------------------")</f>
        <v>C - RIOCARD</v>
      </c>
      <c r="AL2750" s="7" t="str">
        <f t="shared" si="677"/>
        <v>1 - -------------------------------------------NAO DISPONIVEL------------------------------------------- - 00000002750 - FETRANSPOR</v>
      </c>
      <c r="AM2750" s="7" t="str">
        <f t="shared" si="678"/>
        <v>-------------------------------------------NAO DISPONIVEL-------------------------------------------</v>
      </c>
      <c r="AN2750" s="44" cm="1">
        <f t="array" ref="AN2750">_xlfn.IFS(AJ2750=0,0,AQ2750="INATIVO",2,AQ2750="SEM CADASTRO",4,AQ2750="CPF ATIVO EM OUTRO COMPRADOR",5,AQ2750="NOVO/SEM CARTAO",6,AND(AJ2750&gt;0,AQ2750,""),8)</f>
        <v>0</v>
      </c>
      <c r="AO2750" s="45">
        <f t="shared" si="692"/>
        <v>-10</v>
      </c>
    </row>
    <row r="2751" spans="1:41" x14ac:dyDescent="0.4">
      <c r="A2751" s="21" t="str">
        <f t="shared" si="679"/>
        <v>-------------------------------------------NAO DISPONIVEL-------------------------------------------</v>
      </c>
      <c r="B2751" s="5" t="str">
        <f>_xlfn.IFNA(VLOOKUP(A2751,CNPJ!E:F,2,0),"-------------------------------------------NAO DISPONIVEL-------------------------------------------")</f>
        <v>-------------------------------------------NAO DISPONIVEL-------------------------------------------</v>
      </c>
      <c r="C2751" s="22">
        <v>1</v>
      </c>
      <c r="D2751" s="5" t="str">
        <f>_xlfn.XLOOKUP(R2751,OP!C:C,OP!B:B,,0,1)</f>
        <v>RJ</v>
      </c>
      <c r="E2751" s="23"/>
      <c r="M2751" s="26"/>
      <c r="N2751" s="27"/>
      <c r="O2751" s="28" t="str">
        <f t="shared" si="680"/>
        <v>00000002751</v>
      </c>
      <c r="R2751" s="27" t="s">
        <v>193</v>
      </c>
      <c r="S2751" s="30" t="str">
        <f>_xlfn.IFNA(VLOOKUP(_xlfn.CONCAT(D2751," - ",R2751),OP!A:D,4,0),"-------------------------------------------NAO DISPONIVEL-------------------------------------------")</f>
        <v>FETRANSPOR</v>
      </c>
      <c r="T2751" s="31"/>
      <c r="U2751" s="32"/>
      <c r="V2751" s="31"/>
      <c r="W2751" s="33">
        <f t="shared" si="681"/>
        <v>0</v>
      </c>
      <c r="X2751" s="34">
        <f t="shared" si="682"/>
        <v>0</v>
      </c>
      <c r="Y2751" s="33">
        <f t="shared" si="683"/>
        <v>0</v>
      </c>
      <c r="Z2751" s="33">
        <f t="shared" si="684"/>
        <v>0</v>
      </c>
      <c r="AA2751" s="35">
        <f t="shared" si="685"/>
        <v>0</v>
      </c>
      <c r="AB2751" s="36">
        <f t="shared" si="686"/>
        <v>0</v>
      </c>
      <c r="AC2751" s="37">
        <f t="shared" si="687"/>
        <v>0</v>
      </c>
      <c r="AD2751" s="38"/>
      <c r="AE2751" s="38"/>
      <c r="AF2751" s="39">
        <f t="shared" si="688"/>
        <v>0</v>
      </c>
      <c r="AG2751" s="40"/>
      <c r="AH2751" s="41">
        <f t="shared" si="689"/>
        <v>0</v>
      </c>
      <c r="AI2751" s="42">
        <f t="shared" si="690"/>
        <v>0</v>
      </c>
      <c r="AJ2751" s="43">
        <f t="shared" si="691"/>
        <v>0</v>
      </c>
      <c r="AK2751" s="5" t="str">
        <f>_xlfn.IFNA(VLOOKUP(_xlfn.CONCAT(D2751," - ",S2751),OP!E:F,2,0),"-------------------------------------------NAO DISPONIVEL-------------------------------------------")</f>
        <v>C - RIOCARD</v>
      </c>
      <c r="AL2751" s="7" t="str">
        <f t="shared" si="677"/>
        <v>1 - -------------------------------------------NAO DISPONIVEL------------------------------------------- - 00000002751 - FETRANSPOR</v>
      </c>
      <c r="AM2751" s="7" t="str">
        <f t="shared" si="678"/>
        <v>-------------------------------------------NAO DISPONIVEL-------------------------------------------</v>
      </c>
      <c r="AN2751" s="44" cm="1">
        <f t="array" ref="AN2751">_xlfn.IFS(AJ2751=0,0,AQ2751="INATIVO",2,AQ2751="SEM CADASTRO",4,AQ2751="CPF ATIVO EM OUTRO COMPRADOR",5,AQ2751="NOVO/SEM CARTAO",6,AND(AJ2751&gt;0,AQ2751,""),8)</f>
        <v>0</v>
      </c>
      <c r="AO2751" s="45">
        <f t="shared" si="692"/>
        <v>-10</v>
      </c>
    </row>
    <row r="2752" spans="1:41" x14ac:dyDescent="0.4">
      <c r="A2752" s="21" t="str">
        <f t="shared" si="679"/>
        <v>-------------------------------------------NAO DISPONIVEL-------------------------------------------</v>
      </c>
      <c r="B2752" s="5" t="str">
        <f>_xlfn.IFNA(VLOOKUP(A2752,CNPJ!E:F,2,0),"-------------------------------------------NAO DISPONIVEL-------------------------------------------")</f>
        <v>-------------------------------------------NAO DISPONIVEL-------------------------------------------</v>
      </c>
      <c r="C2752" s="22">
        <v>1</v>
      </c>
      <c r="D2752" s="5" t="str">
        <f>_xlfn.XLOOKUP(R2752,OP!C:C,OP!B:B,,0,1)</f>
        <v>RJ</v>
      </c>
      <c r="E2752" s="23"/>
      <c r="M2752" s="26"/>
      <c r="N2752" s="27"/>
      <c r="O2752" s="28" t="str">
        <f t="shared" si="680"/>
        <v>00000002752</v>
      </c>
      <c r="R2752" s="27" t="s">
        <v>193</v>
      </c>
      <c r="S2752" s="30" t="str">
        <f>_xlfn.IFNA(VLOOKUP(_xlfn.CONCAT(D2752," - ",R2752),OP!A:D,4,0),"-------------------------------------------NAO DISPONIVEL-------------------------------------------")</f>
        <v>FETRANSPOR</v>
      </c>
      <c r="T2752" s="31"/>
      <c r="U2752" s="32"/>
      <c r="V2752" s="31"/>
      <c r="W2752" s="33">
        <f t="shared" si="681"/>
        <v>0</v>
      </c>
      <c r="X2752" s="34">
        <f t="shared" si="682"/>
        <v>0</v>
      </c>
      <c r="Y2752" s="33">
        <f t="shared" si="683"/>
        <v>0</v>
      </c>
      <c r="Z2752" s="33">
        <f t="shared" si="684"/>
        <v>0</v>
      </c>
      <c r="AA2752" s="35">
        <f t="shared" si="685"/>
        <v>0</v>
      </c>
      <c r="AB2752" s="36">
        <f t="shared" si="686"/>
        <v>0</v>
      </c>
      <c r="AC2752" s="37">
        <f t="shared" si="687"/>
        <v>0</v>
      </c>
      <c r="AD2752" s="38"/>
      <c r="AE2752" s="38"/>
      <c r="AF2752" s="39">
        <f t="shared" si="688"/>
        <v>0</v>
      </c>
      <c r="AG2752" s="40"/>
      <c r="AH2752" s="41">
        <f t="shared" si="689"/>
        <v>0</v>
      </c>
      <c r="AI2752" s="42">
        <f t="shared" si="690"/>
        <v>0</v>
      </c>
      <c r="AJ2752" s="43">
        <f t="shared" si="691"/>
        <v>0</v>
      </c>
      <c r="AK2752" s="5" t="str">
        <f>_xlfn.IFNA(VLOOKUP(_xlfn.CONCAT(D2752," - ",S2752),OP!E:F,2,0),"-------------------------------------------NAO DISPONIVEL-------------------------------------------")</f>
        <v>C - RIOCARD</v>
      </c>
      <c r="AL2752" s="7" t="str">
        <f t="shared" si="677"/>
        <v>1 - -------------------------------------------NAO DISPONIVEL------------------------------------------- - 00000002752 - FETRANSPOR</v>
      </c>
      <c r="AM2752" s="7" t="str">
        <f t="shared" si="678"/>
        <v>-------------------------------------------NAO DISPONIVEL-------------------------------------------</v>
      </c>
      <c r="AN2752" s="44" cm="1">
        <f t="array" ref="AN2752">_xlfn.IFS(AJ2752=0,0,AQ2752="INATIVO",2,AQ2752="SEM CADASTRO",4,AQ2752="CPF ATIVO EM OUTRO COMPRADOR",5,AQ2752="NOVO/SEM CARTAO",6,AND(AJ2752&gt;0,AQ2752,""),8)</f>
        <v>0</v>
      </c>
      <c r="AO2752" s="45">
        <f t="shared" si="692"/>
        <v>-10</v>
      </c>
    </row>
    <row r="2753" spans="1:41" x14ac:dyDescent="0.4">
      <c r="A2753" s="21" t="str">
        <f t="shared" si="679"/>
        <v>-------------------------------------------NAO DISPONIVEL-------------------------------------------</v>
      </c>
      <c r="B2753" s="5" t="str">
        <f>_xlfn.IFNA(VLOOKUP(A2753,CNPJ!E:F,2,0),"-------------------------------------------NAO DISPONIVEL-------------------------------------------")</f>
        <v>-------------------------------------------NAO DISPONIVEL-------------------------------------------</v>
      </c>
      <c r="C2753" s="22">
        <v>1</v>
      </c>
      <c r="D2753" s="5" t="str">
        <f>_xlfn.XLOOKUP(R2753,OP!C:C,OP!B:B,,0,1)</f>
        <v>RJ</v>
      </c>
      <c r="E2753" s="23"/>
      <c r="M2753" s="26"/>
      <c r="N2753" s="27"/>
      <c r="O2753" s="28" t="str">
        <f t="shared" si="680"/>
        <v>00000002753</v>
      </c>
      <c r="R2753" s="27" t="s">
        <v>193</v>
      </c>
      <c r="S2753" s="30" t="str">
        <f>_xlfn.IFNA(VLOOKUP(_xlfn.CONCAT(D2753," - ",R2753),OP!A:D,4,0),"-------------------------------------------NAO DISPONIVEL-------------------------------------------")</f>
        <v>FETRANSPOR</v>
      </c>
      <c r="T2753" s="31"/>
      <c r="U2753" s="32"/>
      <c r="V2753" s="31"/>
      <c r="W2753" s="33">
        <f t="shared" si="681"/>
        <v>0</v>
      </c>
      <c r="X2753" s="34">
        <f t="shared" si="682"/>
        <v>0</v>
      </c>
      <c r="Y2753" s="33">
        <f t="shared" si="683"/>
        <v>0</v>
      </c>
      <c r="Z2753" s="33">
        <f t="shared" si="684"/>
        <v>0</v>
      </c>
      <c r="AA2753" s="35">
        <f t="shared" si="685"/>
        <v>0</v>
      </c>
      <c r="AB2753" s="36">
        <f t="shared" si="686"/>
        <v>0</v>
      </c>
      <c r="AC2753" s="37">
        <f t="shared" si="687"/>
        <v>0</v>
      </c>
      <c r="AD2753" s="38"/>
      <c r="AE2753" s="38"/>
      <c r="AF2753" s="39">
        <f t="shared" si="688"/>
        <v>0</v>
      </c>
      <c r="AG2753" s="40"/>
      <c r="AH2753" s="41">
        <f t="shared" si="689"/>
        <v>0</v>
      </c>
      <c r="AI2753" s="42">
        <f t="shared" si="690"/>
        <v>0</v>
      </c>
      <c r="AJ2753" s="43">
        <f t="shared" si="691"/>
        <v>0</v>
      </c>
      <c r="AK2753" s="5" t="str">
        <f>_xlfn.IFNA(VLOOKUP(_xlfn.CONCAT(D2753," - ",S2753),OP!E:F,2,0),"-------------------------------------------NAO DISPONIVEL-------------------------------------------")</f>
        <v>C - RIOCARD</v>
      </c>
      <c r="AL2753" s="7" t="str">
        <f t="shared" si="677"/>
        <v>1 - -------------------------------------------NAO DISPONIVEL------------------------------------------- - 00000002753 - FETRANSPOR</v>
      </c>
      <c r="AM2753" s="7" t="str">
        <f t="shared" si="678"/>
        <v>-------------------------------------------NAO DISPONIVEL-------------------------------------------</v>
      </c>
      <c r="AN2753" s="44" cm="1">
        <f t="array" ref="AN2753">_xlfn.IFS(AJ2753=0,0,AQ2753="INATIVO",2,AQ2753="SEM CADASTRO",4,AQ2753="CPF ATIVO EM OUTRO COMPRADOR",5,AQ2753="NOVO/SEM CARTAO",6,AND(AJ2753&gt;0,AQ2753,""),8)</f>
        <v>0</v>
      </c>
      <c r="AO2753" s="45">
        <f t="shared" si="692"/>
        <v>-10</v>
      </c>
    </row>
    <row r="2754" spans="1:41" x14ac:dyDescent="0.4">
      <c r="A2754" s="21" t="str">
        <f t="shared" si="679"/>
        <v>-------------------------------------------NAO DISPONIVEL-------------------------------------------</v>
      </c>
      <c r="B2754" s="5" t="str">
        <f>_xlfn.IFNA(VLOOKUP(A2754,CNPJ!E:F,2,0),"-------------------------------------------NAO DISPONIVEL-------------------------------------------")</f>
        <v>-------------------------------------------NAO DISPONIVEL-------------------------------------------</v>
      </c>
      <c r="C2754" s="22">
        <v>1</v>
      </c>
      <c r="D2754" s="5" t="str">
        <f>_xlfn.XLOOKUP(R2754,OP!C:C,OP!B:B,,0,1)</f>
        <v>RJ</v>
      </c>
      <c r="E2754" s="23"/>
      <c r="M2754" s="26"/>
      <c r="N2754" s="27"/>
      <c r="O2754" s="28" t="str">
        <f t="shared" si="680"/>
        <v>00000002754</v>
      </c>
      <c r="R2754" s="27" t="s">
        <v>193</v>
      </c>
      <c r="S2754" s="30" t="str">
        <f>_xlfn.IFNA(VLOOKUP(_xlfn.CONCAT(D2754," - ",R2754),OP!A:D,4,0),"-------------------------------------------NAO DISPONIVEL-------------------------------------------")</f>
        <v>FETRANSPOR</v>
      </c>
      <c r="T2754" s="31"/>
      <c r="U2754" s="32"/>
      <c r="V2754" s="31"/>
      <c r="W2754" s="33">
        <f t="shared" si="681"/>
        <v>0</v>
      </c>
      <c r="X2754" s="34">
        <f t="shared" si="682"/>
        <v>0</v>
      </c>
      <c r="Y2754" s="33">
        <f t="shared" si="683"/>
        <v>0</v>
      </c>
      <c r="Z2754" s="33">
        <f t="shared" si="684"/>
        <v>0</v>
      </c>
      <c r="AA2754" s="35">
        <f t="shared" si="685"/>
        <v>0</v>
      </c>
      <c r="AB2754" s="36">
        <f t="shared" si="686"/>
        <v>0</v>
      </c>
      <c r="AC2754" s="37">
        <f t="shared" si="687"/>
        <v>0</v>
      </c>
      <c r="AD2754" s="38"/>
      <c r="AE2754" s="38"/>
      <c r="AF2754" s="39">
        <f t="shared" si="688"/>
        <v>0</v>
      </c>
      <c r="AG2754" s="40"/>
      <c r="AH2754" s="41">
        <f t="shared" si="689"/>
        <v>0</v>
      </c>
      <c r="AI2754" s="42">
        <f t="shared" si="690"/>
        <v>0</v>
      </c>
      <c r="AJ2754" s="43">
        <f t="shared" si="691"/>
        <v>0</v>
      </c>
      <c r="AK2754" s="5" t="str">
        <f>_xlfn.IFNA(VLOOKUP(_xlfn.CONCAT(D2754," - ",S2754),OP!E:F,2,0),"-------------------------------------------NAO DISPONIVEL-------------------------------------------")</f>
        <v>C - RIOCARD</v>
      </c>
      <c r="AL2754" s="7" t="str">
        <f t="shared" ref="AL2754:AL2817" si="693">_xlfn.CONCAT(C2754," - ",B2754," - ",O2754," - ",S2754)</f>
        <v>1 - -------------------------------------------NAO DISPONIVEL------------------------------------------- - 00000002754 - FETRANSPOR</v>
      </c>
      <c r="AM2754" s="7" t="str">
        <f t="shared" ref="AM2754:AM2817" si="694">_xlfn.CONCAT(B2754,L2754,LEFT(M2754,3))</f>
        <v>-------------------------------------------NAO DISPONIVEL-------------------------------------------</v>
      </c>
      <c r="AN2754" s="44" cm="1">
        <f t="array" ref="AN2754">_xlfn.IFS(AJ2754=0,0,AQ2754="INATIVO",2,AQ2754="SEM CADASTRO",4,AQ2754="CPF ATIVO EM OUTRO COMPRADOR",5,AQ2754="NOVO/SEM CARTAO",6,AND(AJ2754&gt;0,AQ2754,""),8)</f>
        <v>0</v>
      </c>
      <c r="AO2754" s="45">
        <f t="shared" si="692"/>
        <v>-10</v>
      </c>
    </row>
    <row r="2755" spans="1:41" x14ac:dyDescent="0.4">
      <c r="A2755" s="21" t="str">
        <f t="shared" ref="A2755:A2818" si="695">IF(AND(E2755&lt;&gt;"",F2755&lt;&gt;""),TRIM(_xlfn.CONCAT(D2755," - ",S2755," - ",E2755," - ",F2755)),"-------------------------------------------NAO DISPONIVEL-------------------------------------------")</f>
        <v>-------------------------------------------NAO DISPONIVEL-------------------------------------------</v>
      </c>
      <c r="B2755" s="5" t="str">
        <f>_xlfn.IFNA(VLOOKUP(A2755,CNPJ!E:F,2,0),"-------------------------------------------NAO DISPONIVEL-------------------------------------------")</f>
        <v>-------------------------------------------NAO DISPONIVEL-------------------------------------------</v>
      </c>
      <c r="C2755" s="22">
        <v>1</v>
      </c>
      <c r="D2755" s="5" t="str">
        <f>_xlfn.XLOOKUP(R2755,OP!C:C,OP!B:B,,0,1)</f>
        <v>RJ</v>
      </c>
      <c r="E2755" s="23"/>
      <c r="M2755" s="26"/>
      <c r="N2755" s="27"/>
      <c r="O2755" s="28" t="str">
        <f t="shared" ref="O2755:O2818" si="696">IF(N2755="",TEXT(ROW(),"00000000000"),IF(N2755="00000000000",TEXT(ROW(),"00000000000"),TRIM(TEXT(N2755,"00000000000"))))</f>
        <v>00000002755</v>
      </c>
      <c r="R2755" s="27" t="s">
        <v>193</v>
      </c>
      <c r="S2755" s="30" t="str">
        <f>_xlfn.IFNA(VLOOKUP(_xlfn.CONCAT(D2755," - ",R2755),OP!A:D,4,0),"-------------------------------------------NAO DISPONIVEL-------------------------------------------")</f>
        <v>FETRANSPOR</v>
      </c>
      <c r="T2755" s="31"/>
      <c r="U2755" s="32"/>
      <c r="V2755" s="31"/>
      <c r="W2755" s="33">
        <f t="shared" ref="W2755:W2818" si="697">ROUND(T2755,2)</f>
        <v>0</v>
      </c>
      <c r="X2755" s="34">
        <f t="shared" ref="X2755:X2818" si="698">ROUND(U2755,0)</f>
        <v>0</v>
      </c>
      <c r="Y2755" s="33">
        <f t="shared" ref="Y2755:Y2818" si="699">ROUND(V2755,2)</f>
        <v>0</v>
      </c>
      <c r="Z2755" s="33">
        <f t="shared" ref="Z2755:Z2818" si="700">(X2755*Y2755)-W2755</f>
        <v>0</v>
      </c>
      <c r="AA2755" s="35">
        <f t="shared" ref="AA2755:AA2818" si="701">Y2755</f>
        <v>0</v>
      </c>
      <c r="AB2755" s="36">
        <f t="shared" ref="AB2755:AB2818" si="702">Z2755</f>
        <v>0</v>
      </c>
      <c r="AC2755" s="37">
        <f t="shared" ref="AC2755:AC2818" si="703">ROUND(IF(AL2755=AL2754,0,SUMIF(AL:AL,AL2755,AB:AB)),2)</f>
        <v>0</v>
      </c>
      <c r="AD2755" s="38"/>
      <c r="AE2755" s="38"/>
      <c r="AF2755" s="39">
        <f t="shared" ref="AF2755:AF2818" si="704">ROUND(SUM(AD2755,AE2755),2)</f>
        <v>0</v>
      </c>
      <c r="AG2755" s="40"/>
      <c r="AH2755" s="41">
        <f t="shared" ref="AH2755:AH2818" si="705">ROUND(AG2755,2)</f>
        <v>0</v>
      </c>
      <c r="AI2755" s="42">
        <f t="shared" ref="AI2755:AI2818" si="706">ROUND(IF(AH2755=0,0,IF(AF2755-AH2755&lt;0,0,IF(AF2755-AH2755&gt;AC2755,AC2755,AF2755-AH2755))),2)</f>
        <v>0</v>
      </c>
      <c r="AJ2755" s="43">
        <f t="shared" ref="AJ2755:AJ2818" si="707">ROUND(IF(AC2755=0,0,IF(AH2755=0,AC2755,AC2755-AI2755)),2)</f>
        <v>0</v>
      </c>
      <c r="AK2755" s="5" t="str">
        <f>_xlfn.IFNA(VLOOKUP(_xlfn.CONCAT(D2755," - ",S2755),OP!E:F,2,0),"-------------------------------------------NAO DISPONIVEL-------------------------------------------")</f>
        <v>C - RIOCARD</v>
      </c>
      <c r="AL2755" s="7" t="str">
        <f t="shared" si="693"/>
        <v>1 - -------------------------------------------NAO DISPONIVEL------------------------------------------- - 00000002755 - FETRANSPOR</v>
      </c>
      <c r="AM2755" s="7" t="str">
        <f t="shared" si="694"/>
        <v>-------------------------------------------NAO DISPONIVEL-------------------------------------------</v>
      </c>
      <c r="AN2755" s="44" cm="1">
        <f t="array" ref="AN2755">_xlfn.IFS(AJ2755=0,0,AQ2755="INATIVO",2,AQ2755="SEM CADASTRO",4,AQ2755="CPF ATIVO EM OUTRO COMPRADOR",5,AQ2755="NOVO/SEM CARTAO",6,AND(AJ2755&gt;0,AQ2755,""),8)</f>
        <v>0</v>
      </c>
      <c r="AO2755" s="45">
        <f t="shared" ref="AO2755:AO2818" si="708">AF2755-(10-AJ2755)</f>
        <v>-10</v>
      </c>
    </row>
    <row r="2756" spans="1:41" x14ac:dyDescent="0.4">
      <c r="A2756" s="21" t="str">
        <f t="shared" si="695"/>
        <v>-------------------------------------------NAO DISPONIVEL-------------------------------------------</v>
      </c>
      <c r="B2756" s="5" t="str">
        <f>_xlfn.IFNA(VLOOKUP(A2756,CNPJ!E:F,2,0),"-------------------------------------------NAO DISPONIVEL-------------------------------------------")</f>
        <v>-------------------------------------------NAO DISPONIVEL-------------------------------------------</v>
      </c>
      <c r="C2756" s="22">
        <v>1</v>
      </c>
      <c r="D2756" s="5" t="str">
        <f>_xlfn.XLOOKUP(R2756,OP!C:C,OP!B:B,,0,1)</f>
        <v>RJ</v>
      </c>
      <c r="E2756" s="23"/>
      <c r="M2756" s="26"/>
      <c r="N2756" s="27"/>
      <c r="O2756" s="28" t="str">
        <f t="shared" si="696"/>
        <v>00000002756</v>
      </c>
      <c r="R2756" s="27" t="s">
        <v>193</v>
      </c>
      <c r="S2756" s="30" t="str">
        <f>_xlfn.IFNA(VLOOKUP(_xlfn.CONCAT(D2756," - ",R2756),OP!A:D,4,0),"-------------------------------------------NAO DISPONIVEL-------------------------------------------")</f>
        <v>FETRANSPOR</v>
      </c>
      <c r="T2756" s="31"/>
      <c r="U2756" s="32"/>
      <c r="V2756" s="31"/>
      <c r="W2756" s="33">
        <f t="shared" si="697"/>
        <v>0</v>
      </c>
      <c r="X2756" s="34">
        <f t="shared" si="698"/>
        <v>0</v>
      </c>
      <c r="Y2756" s="33">
        <f t="shared" si="699"/>
        <v>0</v>
      </c>
      <c r="Z2756" s="33">
        <f t="shared" si="700"/>
        <v>0</v>
      </c>
      <c r="AA2756" s="35">
        <f t="shared" si="701"/>
        <v>0</v>
      </c>
      <c r="AB2756" s="36">
        <f t="shared" si="702"/>
        <v>0</v>
      </c>
      <c r="AC2756" s="37">
        <f t="shared" si="703"/>
        <v>0</v>
      </c>
      <c r="AD2756" s="38"/>
      <c r="AE2756" s="38"/>
      <c r="AF2756" s="39">
        <f t="shared" si="704"/>
        <v>0</v>
      </c>
      <c r="AG2756" s="40"/>
      <c r="AH2756" s="41">
        <f t="shared" si="705"/>
        <v>0</v>
      </c>
      <c r="AI2756" s="42">
        <f t="shared" si="706"/>
        <v>0</v>
      </c>
      <c r="AJ2756" s="43">
        <f t="shared" si="707"/>
        <v>0</v>
      </c>
      <c r="AK2756" s="5" t="str">
        <f>_xlfn.IFNA(VLOOKUP(_xlfn.CONCAT(D2756," - ",S2756),OP!E:F,2,0),"-------------------------------------------NAO DISPONIVEL-------------------------------------------")</f>
        <v>C - RIOCARD</v>
      </c>
      <c r="AL2756" s="7" t="str">
        <f t="shared" si="693"/>
        <v>1 - -------------------------------------------NAO DISPONIVEL------------------------------------------- - 00000002756 - FETRANSPOR</v>
      </c>
      <c r="AM2756" s="7" t="str">
        <f t="shared" si="694"/>
        <v>-------------------------------------------NAO DISPONIVEL-------------------------------------------</v>
      </c>
      <c r="AN2756" s="44" cm="1">
        <f t="array" ref="AN2756">_xlfn.IFS(AJ2756=0,0,AQ2756="INATIVO",2,AQ2756="SEM CADASTRO",4,AQ2756="CPF ATIVO EM OUTRO COMPRADOR",5,AQ2756="NOVO/SEM CARTAO",6,AND(AJ2756&gt;0,AQ2756,""),8)</f>
        <v>0</v>
      </c>
      <c r="AO2756" s="45">
        <f t="shared" si="708"/>
        <v>-10</v>
      </c>
    </row>
    <row r="2757" spans="1:41" x14ac:dyDescent="0.4">
      <c r="A2757" s="21" t="str">
        <f t="shared" si="695"/>
        <v>-------------------------------------------NAO DISPONIVEL-------------------------------------------</v>
      </c>
      <c r="B2757" s="5" t="str">
        <f>_xlfn.IFNA(VLOOKUP(A2757,CNPJ!E:F,2,0),"-------------------------------------------NAO DISPONIVEL-------------------------------------------")</f>
        <v>-------------------------------------------NAO DISPONIVEL-------------------------------------------</v>
      </c>
      <c r="C2757" s="22">
        <v>1</v>
      </c>
      <c r="D2757" s="5" t="str">
        <f>_xlfn.XLOOKUP(R2757,OP!C:C,OP!B:B,,0,1)</f>
        <v>RJ</v>
      </c>
      <c r="E2757" s="23"/>
      <c r="M2757" s="26"/>
      <c r="N2757" s="27"/>
      <c r="O2757" s="28" t="str">
        <f t="shared" si="696"/>
        <v>00000002757</v>
      </c>
      <c r="R2757" s="27" t="s">
        <v>193</v>
      </c>
      <c r="S2757" s="30" t="str">
        <f>_xlfn.IFNA(VLOOKUP(_xlfn.CONCAT(D2757," - ",R2757),OP!A:D,4,0),"-------------------------------------------NAO DISPONIVEL-------------------------------------------")</f>
        <v>FETRANSPOR</v>
      </c>
      <c r="T2757" s="31"/>
      <c r="U2757" s="32"/>
      <c r="V2757" s="31"/>
      <c r="W2757" s="33">
        <f t="shared" si="697"/>
        <v>0</v>
      </c>
      <c r="X2757" s="34">
        <f t="shared" si="698"/>
        <v>0</v>
      </c>
      <c r="Y2757" s="33">
        <f t="shared" si="699"/>
        <v>0</v>
      </c>
      <c r="Z2757" s="33">
        <f t="shared" si="700"/>
        <v>0</v>
      </c>
      <c r="AA2757" s="35">
        <f t="shared" si="701"/>
        <v>0</v>
      </c>
      <c r="AB2757" s="36">
        <f t="shared" si="702"/>
        <v>0</v>
      </c>
      <c r="AC2757" s="37">
        <f t="shared" si="703"/>
        <v>0</v>
      </c>
      <c r="AD2757" s="38"/>
      <c r="AE2757" s="38"/>
      <c r="AF2757" s="39">
        <f t="shared" si="704"/>
        <v>0</v>
      </c>
      <c r="AG2757" s="40"/>
      <c r="AH2757" s="41">
        <f t="shared" si="705"/>
        <v>0</v>
      </c>
      <c r="AI2757" s="42">
        <f t="shared" si="706"/>
        <v>0</v>
      </c>
      <c r="AJ2757" s="43">
        <f t="shared" si="707"/>
        <v>0</v>
      </c>
      <c r="AK2757" s="5" t="str">
        <f>_xlfn.IFNA(VLOOKUP(_xlfn.CONCAT(D2757," - ",S2757),OP!E:F,2,0),"-------------------------------------------NAO DISPONIVEL-------------------------------------------")</f>
        <v>C - RIOCARD</v>
      </c>
      <c r="AL2757" s="7" t="str">
        <f t="shared" si="693"/>
        <v>1 - -------------------------------------------NAO DISPONIVEL------------------------------------------- - 00000002757 - FETRANSPOR</v>
      </c>
      <c r="AM2757" s="7" t="str">
        <f t="shared" si="694"/>
        <v>-------------------------------------------NAO DISPONIVEL-------------------------------------------</v>
      </c>
      <c r="AN2757" s="44" cm="1">
        <f t="array" ref="AN2757">_xlfn.IFS(AJ2757=0,0,AQ2757="INATIVO",2,AQ2757="SEM CADASTRO",4,AQ2757="CPF ATIVO EM OUTRO COMPRADOR",5,AQ2757="NOVO/SEM CARTAO",6,AND(AJ2757&gt;0,AQ2757,""),8)</f>
        <v>0</v>
      </c>
      <c r="AO2757" s="45">
        <f t="shared" si="708"/>
        <v>-10</v>
      </c>
    </row>
    <row r="2758" spans="1:41" x14ac:dyDescent="0.4">
      <c r="A2758" s="21" t="str">
        <f t="shared" si="695"/>
        <v>-------------------------------------------NAO DISPONIVEL-------------------------------------------</v>
      </c>
      <c r="B2758" s="5" t="str">
        <f>_xlfn.IFNA(VLOOKUP(A2758,CNPJ!E:F,2,0),"-------------------------------------------NAO DISPONIVEL-------------------------------------------")</f>
        <v>-------------------------------------------NAO DISPONIVEL-------------------------------------------</v>
      </c>
      <c r="C2758" s="22">
        <v>1</v>
      </c>
      <c r="D2758" s="5" t="str">
        <f>_xlfn.XLOOKUP(R2758,OP!C:C,OP!B:B,,0,1)</f>
        <v>RJ</v>
      </c>
      <c r="E2758" s="23"/>
      <c r="M2758" s="26"/>
      <c r="N2758" s="27"/>
      <c r="O2758" s="28" t="str">
        <f t="shared" si="696"/>
        <v>00000002758</v>
      </c>
      <c r="R2758" s="27" t="s">
        <v>193</v>
      </c>
      <c r="S2758" s="30" t="str">
        <f>_xlfn.IFNA(VLOOKUP(_xlfn.CONCAT(D2758," - ",R2758),OP!A:D,4,0),"-------------------------------------------NAO DISPONIVEL-------------------------------------------")</f>
        <v>FETRANSPOR</v>
      </c>
      <c r="T2758" s="31"/>
      <c r="U2758" s="32"/>
      <c r="V2758" s="31"/>
      <c r="W2758" s="33">
        <f t="shared" si="697"/>
        <v>0</v>
      </c>
      <c r="X2758" s="34">
        <f t="shared" si="698"/>
        <v>0</v>
      </c>
      <c r="Y2758" s="33">
        <f t="shared" si="699"/>
        <v>0</v>
      </c>
      <c r="Z2758" s="33">
        <f t="shared" si="700"/>
        <v>0</v>
      </c>
      <c r="AA2758" s="35">
        <f t="shared" si="701"/>
        <v>0</v>
      </c>
      <c r="AB2758" s="36">
        <f t="shared" si="702"/>
        <v>0</v>
      </c>
      <c r="AC2758" s="37">
        <f t="shared" si="703"/>
        <v>0</v>
      </c>
      <c r="AD2758" s="38"/>
      <c r="AE2758" s="38"/>
      <c r="AF2758" s="39">
        <f t="shared" si="704"/>
        <v>0</v>
      </c>
      <c r="AG2758" s="40"/>
      <c r="AH2758" s="41">
        <f t="shared" si="705"/>
        <v>0</v>
      </c>
      <c r="AI2758" s="42">
        <f t="shared" si="706"/>
        <v>0</v>
      </c>
      <c r="AJ2758" s="43">
        <f t="shared" si="707"/>
        <v>0</v>
      </c>
      <c r="AK2758" s="5" t="str">
        <f>_xlfn.IFNA(VLOOKUP(_xlfn.CONCAT(D2758," - ",S2758),OP!E:F,2,0),"-------------------------------------------NAO DISPONIVEL-------------------------------------------")</f>
        <v>C - RIOCARD</v>
      </c>
      <c r="AL2758" s="7" t="str">
        <f t="shared" si="693"/>
        <v>1 - -------------------------------------------NAO DISPONIVEL------------------------------------------- - 00000002758 - FETRANSPOR</v>
      </c>
      <c r="AM2758" s="7" t="str">
        <f t="shared" si="694"/>
        <v>-------------------------------------------NAO DISPONIVEL-------------------------------------------</v>
      </c>
      <c r="AN2758" s="44" cm="1">
        <f t="array" ref="AN2758">_xlfn.IFS(AJ2758=0,0,AQ2758="INATIVO",2,AQ2758="SEM CADASTRO",4,AQ2758="CPF ATIVO EM OUTRO COMPRADOR",5,AQ2758="NOVO/SEM CARTAO",6,AND(AJ2758&gt;0,AQ2758,""),8)</f>
        <v>0</v>
      </c>
      <c r="AO2758" s="45">
        <f t="shared" si="708"/>
        <v>-10</v>
      </c>
    </row>
    <row r="2759" spans="1:41" x14ac:dyDescent="0.4">
      <c r="A2759" s="21" t="str">
        <f t="shared" si="695"/>
        <v>-------------------------------------------NAO DISPONIVEL-------------------------------------------</v>
      </c>
      <c r="B2759" s="5" t="str">
        <f>_xlfn.IFNA(VLOOKUP(A2759,CNPJ!E:F,2,0),"-------------------------------------------NAO DISPONIVEL-------------------------------------------")</f>
        <v>-------------------------------------------NAO DISPONIVEL-------------------------------------------</v>
      </c>
      <c r="C2759" s="22">
        <v>1</v>
      </c>
      <c r="D2759" s="5" t="str">
        <f>_xlfn.XLOOKUP(R2759,OP!C:C,OP!B:B,,0,1)</f>
        <v>RJ</v>
      </c>
      <c r="E2759" s="23"/>
      <c r="M2759" s="26"/>
      <c r="N2759" s="27"/>
      <c r="O2759" s="28" t="str">
        <f t="shared" si="696"/>
        <v>00000002759</v>
      </c>
      <c r="R2759" s="27" t="s">
        <v>193</v>
      </c>
      <c r="S2759" s="30" t="str">
        <f>_xlfn.IFNA(VLOOKUP(_xlfn.CONCAT(D2759," - ",R2759),OP!A:D,4,0),"-------------------------------------------NAO DISPONIVEL-------------------------------------------")</f>
        <v>FETRANSPOR</v>
      </c>
      <c r="T2759" s="31"/>
      <c r="U2759" s="32"/>
      <c r="V2759" s="31"/>
      <c r="W2759" s="33">
        <f t="shared" si="697"/>
        <v>0</v>
      </c>
      <c r="X2759" s="34">
        <f t="shared" si="698"/>
        <v>0</v>
      </c>
      <c r="Y2759" s="33">
        <f t="shared" si="699"/>
        <v>0</v>
      </c>
      <c r="Z2759" s="33">
        <f t="shared" si="700"/>
        <v>0</v>
      </c>
      <c r="AA2759" s="35">
        <f t="shared" si="701"/>
        <v>0</v>
      </c>
      <c r="AB2759" s="36">
        <f t="shared" si="702"/>
        <v>0</v>
      </c>
      <c r="AC2759" s="37">
        <f t="shared" si="703"/>
        <v>0</v>
      </c>
      <c r="AD2759" s="38"/>
      <c r="AE2759" s="38"/>
      <c r="AF2759" s="39">
        <f t="shared" si="704"/>
        <v>0</v>
      </c>
      <c r="AG2759" s="40"/>
      <c r="AH2759" s="41">
        <f t="shared" si="705"/>
        <v>0</v>
      </c>
      <c r="AI2759" s="42">
        <f t="shared" si="706"/>
        <v>0</v>
      </c>
      <c r="AJ2759" s="43">
        <f t="shared" si="707"/>
        <v>0</v>
      </c>
      <c r="AK2759" s="5" t="str">
        <f>_xlfn.IFNA(VLOOKUP(_xlfn.CONCAT(D2759," - ",S2759),OP!E:F,2,0),"-------------------------------------------NAO DISPONIVEL-------------------------------------------")</f>
        <v>C - RIOCARD</v>
      </c>
      <c r="AL2759" s="7" t="str">
        <f t="shared" si="693"/>
        <v>1 - -------------------------------------------NAO DISPONIVEL------------------------------------------- - 00000002759 - FETRANSPOR</v>
      </c>
      <c r="AM2759" s="7" t="str">
        <f t="shared" si="694"/>
        <v>-------------------------------------------NAO DISPONIVEL-------------------------------------------</v>
      </c>
      <c r="AN2759" s="44" cm="1">
        <f t="array" ref="AN2759">_xlfn.IFS(AJ2759=0,0,AQ2759="INATIVO",2,AQ2759="SEM CADASTRO",4,AQ2759="CPF ATIVO EM OUTRO COMPRADOR",5,AQ2759="NOVO/SEM CARTAO",6,AND(AJ2759&gt;0,AQ2759,""),8)</f>
        <v>0</v>
      </c>
      <c r="AO2759" s="45">
        <f t="shared" si="708"/>
        <v>-10</v>
      </c>
    </row>
    <row r="2760" spans="1:41" x14ac:dyDescent="0.4">
      <c r="A2760" s="21" t="str">
        <f t="shared" si="695"/>
        <v>-------------------------------------------NAO DISPONIVEL-------------------------------------------</v>
      </c>
      <c r="B2760" s="5" t="str">
        <f>_xlfn.IFNA(VLOOKUP(A2760,CNPJ!E:F,2,0),"-------------------------------------------NAO DISPONIVEL-------------------------------------------")</f>
        <v>-------------------------------------------NAO DISPONIVEL-------------------------------------------</v>
      </c>
      <c r="C2760" s="22">
        <v>1</v>
      </c>
      <c r="D2760" s="5" t="str">
        <f>_xlfn.XLOOKUP(R2760,OP!C:C,OP!B:B,,0,1)</f>
        <v>RJ</v>
      </c>
      <c r="E2760" s="23"/>
      <c r="M2760" s="26"/>
      <c r="N2760" s="27"/>
      <c r="O2760" s="28" t="str">
        <f t="shared" si="696"/>
        <v>00000002760</v>
      </c>
      <c r="R2760" s="27" t="s">
        <v>193</v>
      </c>
      <c r="S2760" s="30" t="str">
        <f>_xlfn.IFNA(VLOOKUP(_xlfn.CONCAT(D2760," - ",R2760),OP!A:D,4,0),"-------------------------------------------NAO DISPONIVEL-------------------------------------------")</f>
        <v>FETRANSPOR</v>
      </c>
      <c r="T2760" s="31"/>
      <c r="U2760" s="32"/>
      <c r="V2760" s="31"/>
      <c r="W2760" s="33">
        <f t="shared" si="697"/>
        <v>0</v>
      </c>
      <c r="X2760" s="34">
        <f t="shared" si="698"/>
        <v>0</v>
      </c>
      <c r="Y2760" s="33">
        <f t="shared" si="699"/>
        <v>0</v>
      </c>
      <c r="Z2760" s="33">
        <f t="shared" si="700"/>
        <v>0</v>
      </c>
      <c r="AA2760" s="35">
        <f t="shared" si="701"/>
        <v>0</v>
      </c>
      <c r="AB2760" s="36">
        <f t="shared" si="702"/>
        <v>0</v>
      </c>
      <c r="AC2760" s="37">
        <f t="shared" si="703"/>
        <v>0</v>
      </c>
      <c r="AD2760" s="38"/>
      <c r="AE2760" s="38"/>
      <c r="AF2760" s="39">
        <f t="shared" si="704"/>
        <v>0</v>
      </c>
      <c r="AG2760" s="40"/>
      <c r="AH2760" s="41">
        <f t="shared" si="705"/>
        <v>0</v>
      </c>
      <c r="AI2760" s="42">
        <f t="shared" si="706"/>
        <v>0</v>
      </c>
      <c r="AJ2760" s="43">
        <f t="shared" si="707"/>
        <v>0</v>
      </c>
      <c r="AK2760" s="5" t="str">
        <f>_xlfn.IFNA(VLOOKUP(_xlfn.CONCAT(D2760," - ",S2760),OP!E:F,2,0),"-------------------------------------------NAO DISPONIVEL-------------------------------------------")</f>
        <v>C - RIOCARD</v>
      </c>
      <c r="AL2760" s="7" t="str">
        <f t="shared" si="693"/>
        <v>1 - -------------------------------------------NAO DISPONIVEL------------------------------------------- - 00000002760 - FETRANSPOR</v>
      </c>
      <c r="AM2760" s="7" t="str">
        <f t="shared" si="694"/>
        <v>-------------------------------------------NAO DISPONIVEL-------------------------------------------</v>
      </c>
      <c r="AN2760" s="44" cm="1">
        <f t="array" ref="AN2760">_xlfn.IFS(AJ2760=0,0,AQ2760="INATIVO",2,AQ2760="SEM CADASTRO",4,AQ2760="CPF ATIVO EM OUTRO COMPRADOR",5,AQ2760="NOVO/SEM CARTAO",6,AND(AJ2760&gt;0,AQ2760,""),8)</f>
        <v>0</v>
      </c>
      <c r="AO2760" s="45">
        <f t="shared" si="708"/>
        <v>-10</v>
      </c>
    </row>
    <row r="2761" spans="1:41" x14ac:dyDescent="0.4">
      <c r="A2761" s="21" t="str">
        <f t="shared" si="695"/>
        <v>-------------------------------------------NAO DISPONIVEL-------------------------------------------</v>
      </c>
      <c r="B2761" s="5" t="str">
        <f>_xlfn.IFNA(VLOOKUP(A2761,CNPJ!E:F,2,0),"-------------------------------------------NAO DISPONIVEL-------------------------------------------")</f>
        <v>-------------------------------------------NAO DISPONIVEL-------------------------------------------</v>
      </c>
      <c r="C2761" s="22">
        <v>1</v>
      </c>
      <c r="D2761" s="5" t="str">
        <f>_xlfn.XLOOKUP(R2761,OP!C:C,OP!B:B,,0,1)</f>
        <v>RJ</v>
      </c>
      <c r="E2761" s="23"/>
      <c r="M2761" s="26"/>
      <c r="N2761" s="27"/>
      <c r="O2761" s="28" t="str">
        <f t="shared" si="696"/>
        <v>00000002761</v>
      </c>
      <c r="R2761" s="27" t="s">
        <v>193</v>
      </c>
      <c r="S2761" s="30" t="str">
        <f>_xlfn.IFNA(VLOOKUP(_xlfn.CONCAT(D2761," - ",R2761),OP!A:D,4,0),"-------------------------------------------NAO DISPONIVEL-------------------------------------------")</f>
        <v>FETRANSPOR</v>
      </c>
      <c r="T2761" s="31"/>
      <c r="U2761" s="32"/>
      <c r="V2761" s="31"/>
      <c r="W2761" s="33">
        <f t="shared" si="697"/>
        <v>0</v>
      </c>
      <c r="X2761" s="34">
        <f t="shared" si="698"/>
        <v>0</v>
      </c>
      <c r="Y2761" s="33">
        <f t="shared" si="699"/>
        <v>0</v>
      </c>
      <c r="Z2761" s="33">
        <f t="shared" si="700"/>
        <v>0</v>
      </c>
      <c r="AA2761" s="35">
        <f t="shared" si="701"/>
        <v>0</v>
      </c>
      <c r="AB2761" s="36">
        <f t="shared" si="702"/>
        <v>0</v>
      </c>
      <c r="AC2761" s="37">
        <f t="shared" si="703"/>
        <v>0</v>
      </c>
      <c r="AD2761" s="38"/>
      <c r="AE2761" s="38"/>
      <c r="AF2761" s="39">
        <f t="shared" si="704"/>
        <v>0</v>
      </c>
      <c r="AG2761" s="40"/>
      <c r="AH2761" s="41">
        <f t="shared" si="705"/>
        <v>0</v>
      </c>
      <c r="AI2761" s="42">
        <f t="shared" si="706"/>
        <v>0</v>
      </c>
      <c r="AJ2761" s="43">
        <f t="shared" si="707"/>
        <v>0</v>
      </c>
      <c r="AK2761" s="5" t="str">
        <f>_xlfn.IFNA(VLOOKUP(_xlfn.CONCAT(D2761," - ",S2761),OP!E:F,2,0),"-------------------------------------------NAO DISPONIVEL-------------------------------------------")</f>
        <v>C - RIOCARD</v>
      </c>
      <c r="AL2761" s="7" t="str">
        <f t="shared" si="693"/>
        <v>1 - -------------------------------------------NAO DISPONIVEL------------------------------------------- - 00000002761 - FETRANSPOR</v>
      </c>
      <c r="AM2761" s="7" t="str">
        <f t="shared" si="694"/>
        <v>-------------------------------------------NAO DISPONIVEL-------------------------------------------</v>
      </c>
      <c r="AN2761" s="44" cm="1">
        <f t="array" ref="AN2761">_xlfn.IFS(AJ2761=0,0,AQ2761="INATIVO",2,AQ2761="SEM CADASTRO",4,AQ2761="CPF ATIVO EM OUTRO COMPRADOR",5,AQ2761="NOVO/SEM CARTAO",6,AND(AJ2761&gt;0,AQ2761,""),8)</f>
        <v>0</v>
      </c>
      <c r="AO2761" s="45">
        <f t="shared" si="708"/>
        <v>-10</v>
      </c>
    </row>
    <row r="2762" spans="1:41" x14ac:dyDescent="0.4">
      <c r="A2762" s="21" t="str">
        <f t="shared" si="695"/>
        <v>-------------------------------------------NAO DISPONIVEL-------------------------------------------</v>
      </c>
      <c r="B2762" s="5" t="str">
        <f>_xlfn.IFNA(VLOOKUP(A2762,CNPJ!E:F,2,0),"-------------------------------------------NAO DISPONIVEL-------------------------------------------")</f>
        <v>-------------------------------------------NAO DISPONIVEL-------------------------------------------</v>
      </c>
      <c r="C2762" s="22">
        <v>1</v>
      </c>
      <c r="D2762" s="5" t="str">
        <f>_xlfn.XLOOKUP(R2762,OP!C:C,OP!B:B,,0,1)</f>
        <v>RJ</v>
      </c>
      <c r="E2762" s="23"/>
      <c r="M2762" s="26"/>
      <c r="N2762" s="27"/>
      <c r="O2762" s="28" t="str">
        <f t="shared" si="696"/>
        <v>00000002762</v>
      </c>
      <c r="R2762" s="27" t="s">
        <v>193</v>
      </c>
      <c r="S2762" s="30" t="str">
        <f>_xlfn.IFNA(VLOOKUP(_xlfn.CONCAT(D2762," - ",R2762),OP!A:D,4,0),"-------------------------------------------NAO DISPONIVEL-------------------------------------------")</f>
        <v>FETRANSPOR</v>
      </c>
      <c r="T2762" s="31"/>
      <c r="U2762" s="32"/>
      <c r="V2762" s="31"/>
      <c r="W2762" s="33">
        <f t="shared" si="697"/>
        <v>0</v>
      </c>
      <c r="X2762" s="34">
        <f t="shared" si="698"/>
        <v>0</v>
      </c>
      <c r="Y2762" s="33">
        <f t="shared" si="699"/>
        <v>0</v>
      </c>
      <c r="Z2762" s="33">
        <f t="shared" si="700"/>
        <v>0</v>
      </c>
      <c r="AA2762" s="35">
        <f t="shared" si="701"/>
        <v>0</v>
      </c>
      <c r="AB2762" s="36">
        <f t="shared" si="702"/>
        <v>0</v>
      </c>
      <c r="AC2762" s="37">
        <f t="shared" si="703"/>
        <v>0</v>
      </c>
      <c r="AD2762" s="38"/>
      <c r="AE2762" s="38"/>
      <c r="AF2762" s="39">
        <f t="shared" si="704"/>
        <v>0</v>
      </c>
      <c r="AG2762" s="40"/>
      <c r="AH2762" s="41">
        <f t="shared" si="705"/>
        <v>0</v>
      </c>
      <c r="AI2762" s="42">
        <f t="shared" si="706"/>
        <v>0</v>
      </c>
      <c r="AJ2762" s="43">
        <f t="shared" si="707"/>
        <v>0</v>
      </c>
      <c r="AK2762" s="5" t="str">
        <f>_xlfn.IFNA(VLOOKUP(_xlfn.CONCAT(D2762," - ",S2762),OP!E:F,2,0),"-------------------------------------------NAO DISPONIVEL-------------------------------------------")</f>
        <v>C - RIOCARD</v>
      </c>
      <c r="AL2762" s="7" t="str">
        <f t="shared" si="693"/>
        <v>1 - -------------------------------------------NAO DISPONIVEL------------------------------------------- - 00000002762 - FETRANSPOR</v>
      </c>
      <c r="AM2762" s="7" t="str">
        <f t="shared" si="694"/>
        <v>-------------------------------------------NAO DISPONIVEL-------------------------------------------</v>
      </c>
      <c r="AN2762" s="44" cm="1">
        <f t="array" ref="AN2762">_xlfn.IFS(AJ2762=0,0,AQ2762="INATIVO",2,AQ2762="SEM CADASTRO",4,AQ2762="CPF ATIVO EM OUTRO COMPRADOR",5,AQ2762="NOVO/SEM CARTAO",6,AND(AJ2762&gt;0,AQ2762,""),8)</f>
        <v>0</v>
      </c>
      <c r="AO2762" s="45">
        <f t="shared" si="708"/>
        <v>-10</v>
      </c>
    </row>
    <row r="2763" spans="1:41" x14ac:dyDescent="0.4">
      <c r="A2763" s="21" t="str">
        <f t="shared" si="695"/>
        <v>-------------------------------------------NAO DISPONIVEL-------------------------------------------</v>
      </c>
      <c r="B2763" s="5" t="str">
        <f>_xlfn.IFNA(VLOOKUP(A2763,CNPJ!E:F,2,0),"-------------------------------------------NAO DISPONIVEL-------------------------------------------")</f>
        <v>-------------------------------------------NAO DISPONIVEL-------------------------------------------</v>
      </c>
      <c r="C2763" s="22">
        <v>1</v>
      </c>
      <c r="D2763" s="5" t="str">
        <f>_xlfn.XLOOKUP(R2763,OP!C:C,OP!B:B,,0,1)</f>
        <v>RJ</v>
      </c>
      <c r="E2763" s="23"/>
      <c r="M2763" s="26"/>
      <c r="N2763" s="27"/>
      <c r="O2763" s="28" t="str">
        <f t="shared" si="696"/>
        <v>00000002763</v>
      </c>
      <c r="R2763" s="27" t="s">
        <v>193</v>
      </c>
      <c r="S2763" s="30" t="str">
        <f>_xlfn.IFNA(VLOOKUP(_xlfn.CONCAT(D2763," - ",R2763),OP!A:D,4,0),"-------------------------------------------NAO DISPONIVEL-------------------------------------------")</f>
        <v>FETRANSPOR</v>
      </c>
      <c r="T2763" s="31"/>
      <c r="U2763" s="32"/>
      <c r="V2763" s="31"/>
      <c r="W2763" s="33">
        <f t="shared" si="697"/>
        <v>0</v>
      </c>
      <c r="X2763" s="34">
        <f t="shared" si="698"/>
        <v>0</v>
      </c>
      <c r="Y2763" s="33">
        <f t="shared" si="699"/>
        <v>0</v>
      </c>
      <c r="Z2763" s="33">
        <f t="shared" si="700"/>
        <v>0</v>
      </c>
      <c r="AA2763" s="35">
        <f t="shared" si="701"/>
        <v>0</v>
      </c>
      <c r="AB2763" s="36">
        <f t="shared" si="702"/>
        <v>0</v>
      </c>
      <c r="AC2763" s="37">
        <f t="shared" si="703"/>
        <v>0</v>
      </c>
      <c r="AD2763" s="38"/>
      <c r="AE2763" s="38"/>
      <c r="AF2763" s="39">
        <f t="shared" si="704"/>
        <v>0</v>
      </c>
      <c r="AG2763" s="40"/>
      <c r="AH2763" s="41">
        <f t="shared" si="705"/>
        <v>0</v>
      </c>
      <c r="AI2763" s="42">
        <f t="shared" si="706"/>
        <v>0</v>
      </c>
      <c r="AJ2763" s="43">
        <f t="shared" si="707"/>
        <v>0</v>
      </c>
      <c r="AK2763" s="5" t="str">
        <f>_xlfn.IFNA(VLOOKUP(_xlfn.CONCAT(D2763," - ",S2763),OP!E:F,2,0),"-------------------------------------------NAO DISPONIVEL-------------------------------------------")</f>
        <v>C - RIOCARD</v>
      </c>
      <c r="AL2763" s="7" t="str">
        <f t="shared" si="693"/>
        <v>1 - -------------------------------------------NAO DISPONIVEL------------------------------------------- - 00000002763 - FETRANSPOR</v>
      </c>
      <c r="AM2763" s="7" t="str">
        <f t="shared" si="694"/>
        <v>-------------------------------------------NAO DISPONIVEL-------------------------------------------</v>
      </c>
      <c r="AN2763" s="44" cm="1">
        <f t="array" ref="AN2763">_xlfn.IFS(AJ2763=0,0,AQ2763="INATIVO",2,AQ2763="SEM CADASTRO",4,AQ2763="CPF ATIVO EM OUTRO COMPRADOR",5,AQ2763="NOVO/SEM CARTAO",6,AND(AJ2763&gt;0,AQ2763,""),8)</f>
        <v>0</v>
      </c>
      <c r="AO2763" s="45">
        <f t="shared" si="708"/>
        <v>-10</v>
      </c>
    </row>
    <row r="2764" spans="1:41" x14ac:dyDescent="0.4">
      <c r="A2764" s="21" t="str">
        <f t="shared" si="695"/>
        <v>-------------------------------------------NAO DISPONIVEL-------------------------------------------</v>
      </c>
      <c r="B2764" s="5" t="str">
        <f>_xlfn.IFNA(VLOOKUP(A2764,CNPJ!E:F,2,0),"-------------------------------------------NAO DISPONIVEL-------------------------------------------")</f>
        <v>-------------------------------------------NAO DISPONIVEL-------------------------------------------</v>
      </c>
      <c r="C2764" s="22">
        <v>1</v>
      </c>
      <c r="D2764" s="5" t="str">
        <f>_xlfn.XLOOKUP(R2764,OP!C:C,OP!B:B,,0,1)</f>
        <v>RJ</v>
      </c>
      <c r="E2764" s="23"/>
      <c r="M2764" s="26"/>
      <c r="N2764" s="27"/>
      <c r="O2764" s="28" t="str">
        <f t="shared" si="696"/>
        <v>00000002764</v>
      </c>
      <c r="R2764" s="27" t="s">
        <v>193</v>
      </c>
      <c r="S2764" s="30" t="str">
        <f>_xlfn.IFNA(VLOOKUP(_xlfn.CONCAT(D2764," - ",R2764),OP!A:D,4,0),"-------------------------------------------NAO DISPONIVEL-------------------------------------------")</f>
        <v>FETRANSPOR</v>
      </c>
      <c r="T2764" s="31"/>
      <c r="U2764" s="32"/>
      <c r="V2764" s="31"/>
      <c r="W2764" s="33">
        <f t="shared" si="697"/>
        <v>0</v>
      </c>
      <c r="X2764" s="34">
        <f t="shared" si="698"/>
        <v>0</v>
      </c>
      <c r="Y2764" s="33">
        <f t="shared" si="699"/>
        <v>0</v>
      </c>
      <c r="Z2764" s="33">
        <f t="shared" si="700"/>
        <v>0</v>
      </c>
      <c r="AA2764" s="35">
        <f t="shared" si="701"/>
        <v>0</v>
      </c>
      <c r="AB2764" s="36">
        <f t="shared" si="702"/>
        <v>0</v>
      </c>
      <c r="AC2764" s="37">
        <f t="shared" si="703"/>
        <v>0</v>
      </c>
      <c r="AD2764" s="38"/>
      <c r="AE2764" s="38"/>
      <c r="AF2764" s="39">
        <f t="shared" si="704"/>
        <v>0</v>
      </c>
      <c r="AG2764" s="40"/>
      <c r="AH2764" s="41">
        <f t="shared" si="705"/>
        <v>0</v>
      </c>
      <c r="AI2764" s="42">
        <f t="shared" si="706"/>
        <v>0</v>
      </c>
      <c r="AJ2764" s="43">
        <f t="shared" si="707"/>
        <v>0</v>
      </c>
      <c r="AK2764" s="5" t="str">
        <f>_xlfn.IFNA(VLOOKUP(_xlfn.CONCAT(D2764," - ",S2764),OP!E:F,2,0),"-------------------------------------------NAO DISPONIVEL-------------------------------------------")</f>
        <v>C - RIOCARD</v>
      </c>
      <c r="AL2764" s="7" t="str">
        <f t="shared" si="693"/>
        <v>1 - -------------------------------------------NAO DISPONIVEL------------------------------------------- - 00000002764 - FETRANSPOR</v>
      </c>
      <c r="AM2764" s="7" t="str">
        <f t="shared" si="694"/>
        <v>-------------------------------------------NAO DISPONIVEL-------------------------------------------</v>
      </c>
      <c r="AN2764" s="44" cm="1">
        <f t="array" ref="AN2764">_xlfn.IFS(AJ2764=0,0,AQ2764="INATIVO",2,AQ2764="SEM CADASTRO",4,AQ2764="CPF ATIVO EM OUTRO COMPRADOR",5,AQ2764="NOVO/SEM CARTAO",6,AND(AJ2764&gt;0,AQ2764,""),8)</f>
        <v>0</v>
      </c>
      <c r="AO2764" s="45">
        <f t="shared" si="708"/>
        <v>-10</v>
      </c>
    </row>
    <row r="2765" spans="1:41" x14ac:dyDescent="0.4">
      <c r="A2765" s="21" t="str">
        <f t="shared" si="695"/>
        <v>-------------------------------------------NAO DISPONIVEL-------------------------------------------</v>
      </c>
      <c r="B2765" s="5" t="str">
        <f>_xlfn.IFNA(VLOOKUP(A2765,CNPJ!E:F,2,0),"-------------------------------------------NAO DISPONIVEL-------------------------------------------")</f>
        <v>-------------------------------------------NAO DISPONIVEL-------------------------------------------</v>
      </c>
      <c r="C2765" s="22">
        <v>1</v>
      </c>
      <c r="D2765" s="5" t="str">
        <f>_xlfn.XLOOKUP(R2765,OP!C:C,OP!B:B,,0,1)</f>
        <v>RJ</v>
      </c>
      <c r="E2765" s="23"/>
      <c r="M2765" s="26"/>
      <c r="N2765" s="27"/>
      <c r="O2765" s="28" t="str">
        <f t="shared" si="696"/>
        <v>00000002765</v>
      </c>
      <c r="R2765" s="27" t="s">
        <v>193</v>
      </c>
      <c r="S2765" s="30" t="str">
        <f>_xlfn.IFNA(VLOOKUP(_xlfn.CONCAT(D2765," - ",R2765),OP!A:D,4,0),"-------------------------------------------NAO DISPONIVEL-------------------------------------------")</f>
        <v>FETRANSPOR</v>
      </c>
      <c r="T2765" s="31"/>
      <c r="U2765" s="32"/>
      <c r="V2765" s="31"/>
      <c r="W2765" s="33">
        <f t="shared" si="697"/>
        <v>0</v>
      </c>
      <c r="X2765" s="34">
        <f t="shared" si="698"/>
        <v>0</v>
      </c>
      <c r="Y2765" s="33">
        <f t="shared" si="699"/>
        <v>0</v>
      </c>
      <c r="Z2765" s="33">
        <f t="shared" si="700"/>
        <v>0</v>
      </c>
      <c r="AA2765" s="35">
        <f t="shared" si="701"/>
        <v>0</v>
      </c>
      <c r="AB2765" s="36">
        <f t="shared" si="702"/>
        <v>0</v>
      </c>
      <c r="AC2765" s="37">
        <f t="shared" si="703"/>
        <v>0</v>
      </c>
      <c r="AD2765" s="38"/>
      <c r="AE2765" s="38"/>
      <c r="AF2765" s="39">
        <f t="shared" si="704"/>
        <v>0</v>
      </c>
      <c r="AG2765" s="40"/>
      <c r="AH2765" s="41">
        <f t="shared" si="705"/>
        <v>0</v>
      </c>
      <c r="AI2765" s="42">
        <f t="shared" si="706"/>
        <v>0</v>
      </c>
      <c r="AJ2765" s="43">
        <f t="shared" si="707"/>
        <v>0</v>
      </c>
      <c r="AK2765" s="5" t="str">
        <f>_xlfn.IFNA(VLOOKUP(_xlfn.CONCAT(D2765," - ",S2765),OP!E:F,2,0),"-------------------------------------------NAO DISPONIVEL-------------------------------------------")</f>
        <v>C - RIOCARD</v>
      </c>
      <c r="AL2765" s="7" t="str">
        <f t="shared" si="693"/>
        <v>1 - -------------------------------------------NAO DISPONIVEL------------------------------------------- - 00000002765 - FETRANSPOR</v>
      </c>
      <c r="AM2765" s="7" t="str">
        <f t="shared" si="694"/>
        <v>-------------------------------------------NAO DISPONIVEL-------------------------------------------</v>
      </c>
      <c r="AN2765" s="44" cm="1">
        <f t="array" ref="AN2765">_xlfn.IFS(AJ2765=0,0,AQ2765="INATIVO",2,AQ2765="SEM CADASTRO",4,AQ2765="CPF ATIVO EM OUTRO COMPRADOR",5,AQ2765="NOVO/SEM CARTAO",6,AND(AJ2765&gt;0,AQ2765,""),8)</f>
        <v>0</v>
      </c>
      <c r="AO2765" s="45">
        <f t="shared" si="708"/>
        <v>-10</v>
      </c>
    </row>
    <row r="2766" spans="1:41" x14ac:dyDescent="0.4">
      <c r="A2766" s="21" t="str">
        <f t="shared" si="695"/>
        <v>-------------------------------------------NAO DISPONIVEL-------------------------------------------</v>
      </c>
      <c r="B2766" s="5" t="str">
        <f>_xlfn.IFNA(VLOOKUP(A2766,CNPJ!E:F,2,0),"-------------------------------------------NAO DISPONIVEL-------------------------------------------")</f>
        <v>-------------------------------------------NAO DISPONIVEL-------------------------------------------</v>
      </c>
      <c r="C2766" s="22">
        <v>1</v>
      </c>
      <c r="D2766" s="5" t="str">
        <f>_xlfn.XLOOKUP(R2766,OP!C:C,OP!B:B,,0,1)</f>
        <v>RJ</v>
      </c>
      <c r="E2766" s="23"/>
      <c r="M2766" s="26"/>
      <c r="N2766" s="27"/>
      <c r="O2766" s="28" t="str">
        <f t="shared" si="696"/>
        <v>00000002766</v>
      </c>
      <c r="R2766" s="27" t="s">
        <v>193</v>
      </c>
      <c r="S2766" s="30" t="str">
        <f>_xlfn.IFNA(VLOOKUP(_xlfn.CONCAT(D2766," - ",R2766),OP!A:D,4,0),"-------------------------------------------NAO DISPONIVEL-------------------------------------------")</f>
        <v>FETRANSPOR</v>
      </c>
      <c r="T2766" s="31"/>
      <c r="U2766" s="32"/>
      <c r="V2766" s="31"/>
      <c r="W2766" s="33">
        <f t="shared" si="697"/>
        <v>0</v>
      </c>
      <c r="X2766" s="34">
        <f t="shared" si="698"/>
        <v>0</v>
      </c>
      <c r="Y2766" s="33">
        <f t="shared" si="699"/>
        <v>0</v>
      </c>
      <c r="Z2766" s="33">
        <f t="shared" si="700"/>
        <v>0</v>
      </c>
      <c r="AA2766" s="35">
        <f t="shared" si="701"/>
        <v>0</v>
      </c>
      <c r="AB2766" s="36">
        <f t="shared" si="702"/>
        <v>0</v>
      </c>
      <c r="AC2766" s="37">
        <f t="shared" si="703"/>
        <v>0</v>
      </c>
      <c r="AD2766" s="38"/>
      <c r="AE2766" s="38"/>
      <c r="AF2766" s="39">
        <f t="shared" si="704"/>
        <v>0</v>
      </c>
      <c r="AG2766" s="40"/>
      <c r="AH2766" s="41">
        <f t="shared" si="705"/>
        <v>0</v>
      </c>
      <c r="AI2766" s="42">
        <f t="shared" si="706"/>
        <v>0</v>
      </c>
      <c r="AJ2766" s="43">
        <f t="shared" si="707"/>
        <v>0</v>
      </c>
      <c r="AK2766" s="5" t="str">
        <f>_xlfn.IFNA(VLOOKUP(_xlfn.CONCAT(D2766," - ",S2766),OP!E:F,2,0),"-------------------------------------------NAO DISPONIVEL-------------------------------------------")</f>
        <v>C - RIOCARD</v>
      </c>
      <c r="AL2766" s="7" t="str">
        <f t="shared" si="693"/>
        <v>1 - -------------------------------------------NAO DISPONIVEL------------------------------------------- - 00000002766 - FETRANSPOR</v>
      </c>
      <c r="AM2766" s="7" t="str">
        <f t="shared" si="694"/>
        <v>-------------------------------------------NAO DISPONIVEL-------------------------------------------</v>
      </c>
      <c r="AN2766" s="44" cm="1">
        <f t="array" ref="AN2766">_xlfn.IFS(AJ2766=0,0,AQ2766="INATIVO",2,AQ2766="SEM CADASTRO",4,AQ2766="CPF ATIVO EM OUTRO COMPRADOR",5,AQ2766="NOVO/SEM CARTAO",6,AND(AJ2766&gt;0,AQ2766,""),8)</f>
        <v>0</v>
      </c>
      <c r="AO2766" s="45">
        <f t="shared" si="708"/>
        <v>-10</v>
      </c>
    </row>
    <row r="2767" spans="1:41" x14ac:dyDescent="0.4">
      <c r="A2767" s="21" t="str">
        <f t="shared" si="695"/>
        <v>-------------------------------------------NAO DISPONIVEL-------------------------------------------</v>
      </c>
      <c r="B2767" s="5" t="str">
        <f>_xlfn.IFNA(VLOOKUP(A2767,CNPJ!E:F,2,0),"-------------------------------------------NAO DISPONIVEL-------------------------------------------")</f>
        <v>-------------------------------------------NAO DISPONIVEL-------------------------------------------</v>
      </c>
      <c r="C2767" s="22">
        <v>1</v>
      </c>
      <c r="D2767" s="5" t="str">
        <f>_xlfn.XLOOKUP(R2767,OP!C:C,OP!B:B,,0,1)</f>
        <v>RJ</v>
      </c>
      <c r="E2767" s="23"/>
      <c r="M2767" s="26"/>
      <c r="N2767" s="27"/>
      <c r="O2767" s="28" t="str">
        <f t="shared" si="696"/>
        <v>00000002767</v>
      </c>
      <c r="R2767" s="27" t="s">
        <v>193</v>
      </c>
      <c r="S2767" s="30" t="str">
        <f>_xlfn.IFNA(VLOOKUP(_xlfn.CONCAT(D2767," - ",R2767),OP!A:D,4,0),"-------------------------------------------NAO DISPONIVEL-------------------------------------------")</f>
        <v>FETRANSPOR</v>
      </c>
      <c r="T2767" s="31"/>
      <c r="U2767" s="32"/>
      <c r="V2767" s="31"/>
      <c r="W2767" s="33">
        <f t="shared" si="697"/>
        <v>0</v>
      </c>
      <c r="X2767" s="34">
        <f t="shared" si="698"/>
        <v>0</v>
      </c>
      <c r="Y2767" s="33">
        <f t="shared" si="699"/>
        <v>0</v>
      </c>
      <c r="Z2767" s="33">
        <f t="shared" si="700"/>
        <v>0</v>
      </c>
      <c r="AA2767" s="35">
        <f t="shared" si="701"/>
        <v>0</v>
      </c>
      <c r="AB2767" s="36">
        <f t="shared" si="702"/>
        <v>0</v>
      </c>
      <c r="AC2767" s="37">
        <f t="shared" si="703"/>
        <v>0</v>
      </c>
      <c r="AD2767" s="38"/>
      <c r="AE2767" s="38"/>
      <c r="AF2767" s="39">
        <f t="shared" si="704"/>
        <v>0</v>
      </c>
      <c r="AG2767" s="40"/>
      <c r="AH2767" s="41">
        <f t="shared" si="705"/>
        <v>0</v>
      </c>
      <c r="AI2767" s="42">
        <f t="shared" si="706"/>
        <v>0</v>
      </c>
      <c r="AJ2767" s="43">
        <f t="shared" si="707"/>
        <v>0</v>
      </c>
      <c r="AK2767" s="5" t="str">
        <f>_xlfn.IFNA(VLOOKUP(_xlfn.CONCAT(D2767," - ",S2767),OP!E:F,2,0),"-------------------------------------------NAO DISPONIVEL-------------------------------------------")</f>
        <v>C - RIOCARD</v>
      </c>
      <c r="AL2767" s="7" t="str">
        <f t="shared" si="693"/>
        <v>1 - -------------------------------------------NAO DISPONIVEL------------------------------------------- - 00000002767 - FETRANSPOR</v>
      </c>
      <c r="AM2767" s="7" t="str">
        <f t="shared" si="694"/>
        <v>-------------------------------------------NAO DISPONIVEL-------------------------------------------</v>
      </c>
      <c r="AN2767" s="44" cm="1">
        <f t="array" ref="AN2767">_xlfn.IFS(AJ2767=0,0,AQ2767="INATIVO",2,AQ2767="SEM CADASTRO",4,AQ2767="CPF ATIVO EM OUTRO COMPRADOR",5,AQ2767="NOVO/SEM CARTAO",6,AND(AJ2767&gt;0,AQ2767,""),8)</f>
        <v>0</v>
      </c>
      <c r="AO2767" s="45">
        <f t="shared" si="708"/>
        <v>-10</v>
      </c>
    </row>
    <row r="2768" spans="1:41" x14ac:dyDescent="0.4">
      <c r="A2768" s="21" t="str">
        <f t="shared" si="695"/>
        <v>-------------------------------------------NAO DISPONIVEL-------------------------------------------</v>
      </c>
      <c r="B2768" s="5" t="str">
        <f>_xlfn.IFNA(VLOOKUP(A2768,CNPJ!E:F,2,0),"-------------------------------------------NAO DISPONIVEL-------------------------------------------")</f>
        <v>-------------------------------------------NAO DISPONIVEL-------------------------------------------</v>
      </c>
      <c r="C2768" s="22">
        <v>1</v>
      </c>
      <c r="D2768" s="5" t="str">
        <f>_xlfn.XLOOKUP(R2768,OP!C:C,OP!B:B,,0,1)</f>
        <v>RJ</v>
      </c>
      <c r="E2768" s="23"/>
      <c r="M2768" s="26"/>
      <c r="N2768" s="27"/>
      <c r="O2768" s="28" t="str">
        <f t="shared" si="696"/>
        <v>00000002768</v>
      </c>
      <c r="R2768" s="27" t="s">
        <v>193</v>
      </c>
      <c r="S2768" s="30" t="str">
        <f>_xlfn.IFNA(VLOOKUP(_xlfn.CONCAT(D2768," - ",R2768),OP!A:D,4,0),"-------------------------------------------NAO DISPONIVEL-------------------------------------------")</f>
        <v>FETRANSPOR</v>
      </c>
      <c r="T2768" s="31"/>
      <c r="U2768" s="32"/>
      <c r="V2768" s="31"/>
      <c r="W2768" s="33">
        <f t="shared" si="697"/>
        <v>0</v>
      </c>
      <c r="X2768" s="34">
        <f t="shared" si="698"/>
        <v>0</v>
      </c>
      <c r="Y2768" s="33">
        <f t="shared" si="699"/>
        <v>0</v>
      </c>
      <c r="Z2768" s="33">
        <f t="shared" si="700"/>
        <v>0</v>
      </c>
      <c r="AA2768" s="35">
        <f t="shared" si="701"/>
        <v>0</v>
      </c>
      <c r="AB2768" s="36">
        <f t="shared" si="702"/>
        <v>0</v>
      </c>
      <c r="AC2768" s="37">
        <f t="shared" si="703"/>
        <v>0</v>
      </c>
      <c r="AD2768" s="38"/>
      <c r="AE2768" s="38"/>
      <c r="AF2768" s="39">
        <f t="shared" si="704"/>
        <v>0</v>
      </c>
      <c r="AG2768" s="40"/>
      <c r="AH2768" s="41">
        <f t="shared" si="705"/>
        <v>0</v>
      </c>
      <c r="AI2768" s="42">
        <f t="shared" si="706"/>
        <v>0</v>
      </c>
      <c r="AJ2768" s="43">
        <f t="shared" si="707"/>
        <v>0</v>
      </c>
      <c r="AK2768" s="5" t="str">
        <f>_xlfn.IFNA(VLOOKUP(_xlfn.CONCAT(D2768," - ",S2768),OP!E:F,2,0),"-------------------------------------------NAO DISPONIVEL-------------------------------------------")</f>
        <v>C - RIOCARD</v>
      </c>
      <c r="AL2768" s="7" t="str">
        <f t="shared" si="693"/>
        <v>1 - -------------------------------------------NAO DISPONIVEL------------------------------------------- - 00000002768 - FETRANSPOR</v>
      </c>
      <c r="AM2768" s="7" t="str">
        <f t="shared" si="694"/>
        <v>-------------------------------------------NAO DISPONIVEL-------------------------------------------</v>
      </c>
      <c r="AN2768" s="44" cm="1">
        <f t="array" ref="AN2768">_xlfn.IFS(AJ2768=0,0,AQ2768="INATIVO",2,AQ2768="SEM CADASTRO",4,AQ2768="CPF ATIVO EM OUTRO COMPRADOR",5,AQ2768="NOVO/SEM CARTAO",6,AND(AJ2768&gt;0,AQ2768,""),8)</f>
        <v>0</v>
      </c>
      <c r="AO2768" s="45">
        <f t="shared" si="708"/>
        <v>-10</v>
      </c>
    </row>
    <row r="2769" spans="1:41" x14ac:dyDescent="0.4">
      <c r="A2769" s="21" t="str">
        <f t="shared" si="695"/>
        <v>-------------------------------------------NAO DISPONIVEL-------------------------------------------</v>
      </c>
      <c r="B2769" s="5" t="str">
        <f>_xlfn.IFNA(VLOOKUP(A2769,CNPJ!E:F,2,0),"-------------------------------------------NAO DISPONIVEL-------------------------------------------")</f>
        <v>-------------------------------------------NAO DISPONIVEL-------------------------------------------</v>
      </c>
      <c r="C2769" s="22">
        <v>1</v>
      </c>
      <c r="D2769" s="5" t="str">
        <f>_xlfn.XLOOKUP(R2769,OP!C:C,OP!B:B,,0,1)</f>
        <v>RJ</v>
      </c>
      <c r="E2769" s="23"/>
      <c r="M2769" s="26"/>
      <c r="N2769" s="27"/>
      <c r="O2769" s="28" t="str">
        <f t="shared" si="696"/>
        <v>00000002769</v>
      </c>
      <c r="R2769" s="27" t="s">
        <v>193</v>
      </c>
      <c r="S2769" s="30" t="str">
        <f>_xlfn.IFNA(VLOOKUP(_xlfn.CONCAT(D2769," - ",R2769),OP!A:D,4,0),"-------------------------------------------NAO DISPONIVEL-------------------------------------------")</f>
        <v>FETRANSPOR</v>
      </c>
      <c r="T2769" s="31"/>
      <c r="U2769" s="32"/>
      <c r="V2769" s="31"/>
      <c r="W2769" s="33">
        <f t="shared" si="697"/>
        <v>0</v>
      </c>
      <c r="X2769" s="34">
        <f t="shared" si="698"/>
        <v>0</v>
      </c>
      <c r="Y2769" s="33">
        <f t="shared" si="699"/>
        <v>0</v>
      </c>
      <c r="Z2769" s="33">
        <f t="shared" si="700"/>
        <v>0</v>
      </c>
      <c r="AA2769" s="35">
        <f t="shared" si="701"/>
        <v>0</v>
      </c>
      <c r="AB2769" s="36">
        <f t="shared" si="702"/>
        <v>0</v>
      </c>
      <c r="AC2769" s="37">
        <f t="shared" si="703"/>
        <v>0</v>
      </c>
      <c r="AD2769" s="38"/>
      <c r="AE2769" s="38"/>
      <c r="AF2769" s="39">
        <f t="shared" si="704"/>
        <v>0</v>
      </c>
      <c r="AG2769" s="40"/>
      <c r="AH2769" s="41">
        <f t="shared" si="705"/>
        <v>0</v>
      </c>
      <c r="AI2769" s="42">
        <f t="shared" si="706"/>
        <v>0</v>
      </c>
      <c r="AJ2769" s="43">
        <f t="shared" si="707"/>
        <v>0</v>
      </c>
      <c r="AK2769" s="5" t="str">
        <f>_xlfn.IFNA(VLOOKUP(_xlfn.CONCAT(D2769," - ",S2769),OP!E:F,2,0),"-------------------------------------------NAO DISPONIVEL-------------------------------------------")</f>
        <v>C - RIOCARD</v>
      </c>
      <c r="AL2769" s="7" t="str">
        <f t="shared" si="693"/>
        <v>1 - -------------------------------------------NAO DISPONIVEL------------------------------------------- - 00000002769 - FETRANSPOR</v>
      </c>
      <c r="AM2769" s="7" t="str">
        <f t="shared" si="694"/>
        <v>-------------------------------------------NAO DISPONIVEL-------------------------------------------</v>
      </c>
      <c r="AN2769" s="44" cm="1">
        <f t="array" ref="AN2769">_xlfn.IFS(AJ2769=0,0,AQ2769="INATIVO",2,AQ2769="SEM CADASTRO",4,AQ2769="CPF ATIVO EM OUTRO COMPRADOR",5,AQ2769="NOVO/SEM CARTAO",6,AND(AJ2769&gt;0,AQ2769,""),8)</f>
        <v>0</v>
      </c>
      <c r="AO2769" s="45">
        <f t="shared" si="708"/>
        <v>-10</v>
      </c>
    </row>
    <row r="2770" spans="1:41" x14ac:dyDescent="0.4">
      <c r="A2770" s="21" t="str">
        <f t="shared" si="695"/>
        <v>-------------------------------------------NAO DISPONIVEL-------------------------------------------</v>
      </c>
      <c r="B2770" s="5" t="str">
        <f>_xlfn.IFNA(VLOOKUP(A2770,CNPJ!E:F,2,0),"-------------------------------------------NAO DISPONIVEL-------------------------------------------")</f>
        <v>-------------------------------------------NAO DISPONIVEL-------------------------------------------</v>
      </c>
      <c r="C2770" s="22">
        <v>1</v>
      </c>
      <c r="D2770" s="5" t="str">
        <f>_xlfn.XLOOKUP(R2770,OP!C:C,OP!B:B,,0,1)</f>
        <v>RJ</v>
      </c>
      <c r="E2770" s="23"/>
      <c r="M2770" s="26"/>
      <c r="N2770" s="27"/>
      <c r="O2770" s="28" t="str">
        <f t="shared" si="696"/>
        <v>00000002770</v>
      </c>
      <c r="R2770" s="27" t="s">
        <v>193</v>
      </c>
      <c r="S2770" s="30" t="str">
        <f>_xlfn.IFNA(VLOOKUP(_xlfn.CONCAT(D2770," - ",R2770),OP!A:D,4,0),"-------------------------------------------NAO DISPONIVEL-------------------------------------------")</f>
        <v>FETRANSPOR</v>
      </c>
      <c r="T2770" s="31"/>
      <c r="U2770" s="32"/>
      <c r="V2770" s="31"/>
      <c r="W2770" s="33">
        <f t="shared" si="697"/>
        <v>0</v>
      </c>
      <c r="X2770" s="34">
        <f t="shared" si="698"/>
        <v>0</v>
      </c>
      <c r="Y2770" s="33">
        <f t="shared" si="699"/>
        <v>0</v>
      </c>
      <c r="Z2770" s="33">
        <f t="shared" si="700"/>
        <v>0</v>
      </c>
      <c r="AA2770" s="35">
        <f t="shared" si="701"/>
        <v>0</v>
      </c>
      <c r="AB2770" s="36">
        <f t="shared" si="702"/>
        <v>0</v>
      </c>
      <c r="AC2770" s="37">
        <f t="shared" si="703"/>
        <v>0</v>
      </c>
      <c r="AD2770" s="38"/>
      <c r="AE2770" s="38"/>
      <c r="AF2770" s="39">
        <f t="shared" si="704"/>
        <v>0</v>
      </c>
      <c r="AG2770" s="40"/>
      <c r="AH2770" s="41">
        <f t="shared" si="705"/>
        <v>0</v>
      </c>
      <c r="AI2770" s="42">
        <f t="shared" si="706"/>
        <v>0</v>
      </c>
      <c r="AJ2770" s="43">
        <f t="shared" si="707"/>
        <v>0</v>
      </c>
      <c r="AK2770" s="5" t="str">
        <f>_xlfn.IFNA(VLOOKUP(_xlfn.CONCAT(D2770," - ",S2770),OP!E:F,2,0),"-------------------------------------------NAO DISPONIVEL-------------------------------------------")</f>
        <v>C - RIOCARD</v>
      </c>
      <c r="AL2770" s="7" t="str">
        <f t="shared" si="693"/>
        <v>1 - -------------------------------------------NAO DISPONIVEL------------------------------------------- - 00000002770 - FETRANSPOR</v>
      </c>
      <c r="AM2770" s="7" t="str">
        <f t="shared" si="694"/>
        <v>-------------------------------------------NAO DISPONIVEL-------------------------------------------</v>
      </c>
      <c r="AN2770" s="44" cm="1">
        <f t="array" ref="AN2770">_xlfn.IFS(AJ2770=0,0,AQ2770="INATIVO",2,AQ2770="SEM CADASTRO",4,AQ2770="CPF ATIVO EM OUTRO COMPRADOR",5,AQ2770="NOVO/SEM CARTAO",6,AND(AJ2770&gt;0,AQ2770,""),8)</f>
        <v>0</v>
      </c>
      <c r="AO2770" s="45">
        <f t="shared" si="708"/>
        <v>-10</v>
      </c>
    </row>
    <row r="2771" spans="1:41" x14ac:dyDescent="0.4">
      <c r="A2771" s="21" t="str">
        <f t="shared" si="695"/>
        <v>-------------------------------------------NAO DISPONIVEL-------------------------------------------</v>
      </c>
      <c r="B2771" s="5" t="str">
        <f>_xlfn.IFNA(VLOOKUP(A2771,CNPJ!E:F,2,0),"-------------------------------------------NAO DISPONIVEL-------------------------------------------")</f>
        <v>-------------------------------------------NAO DISPONIVEL-------------------------------------------</v>
      </c>
      <c r="C2771" s="22">
        <v>1</v>
      </c>
      <c r="D2771" s="5" t="str">
        <f>_xlfn.XLOOKUP(R2771,OP!C:C,OP!B:B,,0,1)</f>
        <v>RJ</v>
      </c>
      <c r="E2771" s="23"/>
      <c r="M2771" s="26"/>
      <c r="N2771" s="27"/>
      <c r="O2771" s="28" t="str">
        <f t="shared" si="696"/>
        <v>00000002771</v>
      </c>
      <c r="R2771" s="27" t="s">
        <v>193</v>
      </c>
      <c r="S2771" s="30" t="str">
        <f>_xlfn.IFNA(VLOOKUP(_xlfn.CONCAT(D2771," - ",R2771),OP!A:D,4,0),"-------------------------------------------NAO DISPONIVEL-------------------------------------------")</f>
        <v>FETRANSPOR</v>
      </c>
      <c r="T2771" s="31"/>
      <c r="U2771" s="32"/>
      <c r="V2771" s="31"/>
      <c r="W2771" s="33">
        <f t="shared" si="697"/>
        <v>0</v>
      </c>
      <c r="X2771" s="34">
        <f t="shared" si="698"/>
        <v>0</v>
      </c>
      <c r="Y2771" s="33">
        <f t="shared" si="699"/>
        <v>0</v>
      </c>
      <c r="Z2771" s="33">
        <f t="shared" si="700"/>
        <v>0</v>
      </c>
      <c r="AA2771" s="35">
        <f t="shared" si="701"/>
        <v>0</v>
      </c>
      <c r="AB2771" s="36">
        <f t="shared" si="702"/>
        <v>0</v>
      </c>
      <c r="AC2771" s="37">
        <f t="shared" si="703"/>
        <v>0</v>
      </c>
      <c r="AD2771" s="38"/>
      <c r="AE2771" s="38"/>
      <c r="AF2771" s="39">
        <f t="shared" si="704"/>
        <v>0</v>
      </c>
      <c r="AG2771" s="40"/>
      <c r="AH2771" s="41">
        <f t="shared" si="705"/>
        <v>0</v>
      </c>
      <c r="AI2771" s="42">
        <f t="shared" si="706"/>
        <v>0</v>
      </c>
      <c r="AJ2771" s="43">
        <f t="shared" si="707"/>
        <v>0</v>
      </c>
      <c r="AK2771" s="5" t="str">
        <f>_xlfn.IFNA(VLOOKUP(_xlfn.CONCAT(D2771," - ",S2771),OP!E:F,2,0),"-------------------------------------------NAO DISPONIVEL-------------------------------------------")</f>
        <v>C - RIOCARD</v>
      </c>
      <c r="AL2771" s="7" t="str">
        <f t="shared" si="693"/>
        <v>1 - -------------------------------------------NAO DISPONIVEL------------------------------------------- - 00000002771 - FETRANSPOR</v>
      </c>
      <c r="AM2771" s="7" t="str">
        <f t="shared" si="694"/>
        <v>-------------------------------------------NAO DISPONIVEL-------------------------------------------</v>
      </c>
      <c r="AN2771" s="44" cm="1">
        <f t="array" ref="AN2771">_xlfn.IFS(AJ2771=0,0,AQ2771="INATIVO",2,AQ2771="SEM CADASTRO",4,AQ2771="CPF ATIVO EM OUTRO COMPRADOR",5,AQ2771="NOVO/SEM CARTAO",6,AND(AJ2771&gt;0,AQ2771,""),8)</f>
        <v>0</v>
      </c>
      <c r="AO2771" s="45">
        <f t="shared" si="708"/>
        <v>-10</v>
      </c>
    </row>
    <row r="2772" spans="1:41" x14ac:dyDescent="0.4">
      <c r="A2772" s="21" t="str">
        <f t="shared" si="695"/>
        <v>-------------------------------------------NAO DISPONIVEL-------------------------------------------</v>
      </c>
      <c r="B2772" s="5" t="str">
        <f>_xlfn.IFNA(VLOOKUP(A2772,CNPJ!E:F,2,0),"-------------------------------------------NAO DISPONIVEL-------------------------------------------")</f>
        <v>-------------------------------------------NAO DISPONIVEL-------------------------------------------</v>
      </c>
      <c r="C2772" s="22">
        <v>1</v>
      </c>
      <c r="D2772" s="5" t="str">
        <f>_xlfn.XLOOKUP(R2772,OP!C:C,OP!B:B,,0,1)</f>
        <v>RJ</v>
      </c>
      <c r="E2772" s="23"/>
      <c r="M2772" s="26"/>
      <c r="N2772" s="27"/>
      <c r="O2772" s="28" t="str">
        <f t="shared" si="696"/>
        <v>00000002772</v>
      </c>
      <c r="R2772" s="27" t="s">
        <v>193</v>
      </c>
      <c r="S2772" s="30" t="str">
        <f>_xlfn.IFNA(VLOOKUP(_xlfn.CONCAT(D2772," - ",R2772),OP!A:D,4,0),"-------------------------------------------NAO DISPONIVEL-------------------------------------------")</f>
        <v>FETRANSPOR</v>
      </c>
      <c r="T2772" s="31"/>
      <c r="U2772" s="32"/>
      <c r="V2772" s="31"/>
      <c r="W2772" s="33">
        <f t="shared" si="697"/>
        <v>0</v>
      </c>
      <c r="X2772" s="34">
        <f t="shared" si="698"/>
        <v>0</v>
      </c>
      <c r="Y2772" s="33">
        <f t="shared" si="699"/>
        <v>0</v>
      </c>
      <c r="Z2772" s="33">
        <f t="shared" si="700"/>
        <v>0</v>
      </c>
      <c r="AA2772" s="35">
        <f t="shared" si="701"/>
        <v>0</v>
      </c>
      <c r="AB2772" s="36">
        <f t="shared" si="702"/>
        <v>0</v>
      </c>
      <c r="AC2772" s="37">
        <f t="shared" si="703"/>
        <v>0</v>
      </c>
      <c r="AD2772" s="38"/>
      <c r="AE2772" s="38"/>
      <c r="AF2772" s="39">
        <f t="shared" si="704"/>
        <v>0</v>
      </c>
      <c r="AG2772" s="40"/>
      <c r="AH2772" s="41">
        <f t="shared" si="705"/>
        <v>0</v>
      </c>
      <c r="AI2772" s="42">
        <f t="shared" si="706"/>
        <v>0</v>
      </c>
      <c r="AJ2772" s="43">
        <f t="shared" si="707"/>
        <v>0</v>
      </c>
      <c r="AK2772" s="5" t="str">
        <f>_xlfn.IFNA(VLOOKUP(_xlfn.CONCAT(D2772," - ",S2772),OP!E:F,2,0),"-------------------------------------------NAO DISPONIVEL-------------------------------------------")</f>
        <v>C - RIOCARD</v>
      </c>
      <c r="AL2772" s="7" t="str">
        <f t="shared" si="693"/>
        <v>1 - -------------------------------------------NAO DISPONIVEL------------------------------------------- - 00000002772 - FETRANSPOR</v>
      </c>
      <c r="AM2772" s="7" t="str">
        <f t="shared" si="694"/>
        <v>-------------------------------------------NAO DISPONIVEL-------------------------------------------</v>
      </c>
      <c r="AN2772" s="44" cm="1">
        <f t="array" ref="AN2772">_xlfn.IFS(AJ2772=0,0,AQ2772="INATIVO",2,AQ2772="SEM CADASTRO",4,AQ2772="CPF ATIVO EM OUTRO COMPRADOR",5,AQ2772="NOVO/SEM CARTAO",6,AND(AJ2772&gt;0,AQ2772,""),8)</f>
        <v>0</v>
      </c>
      <c r="AO2772" s="45">
        <f t="shared" si="708"/>
        <v>-10</v>
      </c>
    </row>
    <row r="2773" spans="1:41" x14ac:dyDescent="0.4">
      <c r="A2773" s="21" t="str">
        <f t="shared" si="695"/>
        <v>-------------------------------------------NAO DISPONIVEL-------------------------------------------</v>
      </c>
      <c r="B2773" s="5" t="str">
        <f>_xlfn.IFNA(VLOOKUP(A2773,CNPJ!E:F,2,0),"-------------------------------------------NAO DISPONIVEL-------------------------------------------")</f>
        <v>-------------------------------------------NAO DISPONIVEL-------------------------------------------</v>
      </c>
      <c r="C2773" s="22">
        <v>1</v>
      </c>
      <c r="D2773" s="5" t="str">
        <f>_xlfn.XLOOKUP(R2773,OP!C:C,OP!B:B,,0,1)</f>
        <v>RJ</v>
      </c>
      <c r="E2773" s="23"/>
      <c r="M2773" s="26"/>
      <c r="N2773" s="27"/>
      <c r="O2773" s="28" t="str">
        <f t="shared" si="696"/>
        <v>00000002773</v>
      </c>
      <c r="R2773" s="27" t="s">
        <v>193</v>
      </c>
      <c r="S2773" s="30" t="str">
        <f>_xlfn.IFNA(VLOOKUP(_xlfn.CONCAT(D2773," - ",R2773),OP!A:D,4,0),"-------------------------------------------NAO DISPONIVEL-------------------------------------------")</f>
        <v>FETRANSPOR</v>
      </c>
      <c r="T2773" s="31"/>
      <c r="U2773" s="32"/>
      <c r="V2773" s="31"/>
      <c r="W2773" s="33">
        <f t="shared" si="697"/>
        <v>0</v>
      </c>
      <c r="X2773" s="34">
        <f t="shared" si="698"/>
        <v>0</v>
      </c>
      <c r="Y2773" s="33">
        <f t="shared" si="699"/>
        <v>0</v>
      </c>
      <c r="Z2773" s="33">
        <f t="shared" si="700"/>
        <v>0</v>
      </c>
      <c r="AA2773" s="35">
        <f t="shared" si="701"/>
        <v>0</v>
      </c>
      <c r="AB2773" s="36">
        <f t="shared" si="702"/>
        <v>0</v>
      </c>
      <c r="AC2773" s="37">
        <f t="shared" si="703"/>
        <v>0</v>
      </c>
      <c r="AD2773" s="38"/>
      <c r="AE2773" s="38"/>
      <c r="AF2773" s="39">
        <f t="shared" si="704"/>
        <v>0</v>
      </c>
      <c r="AG2773" s="40"/>
      <c r="AH2773" s="41">
        <f t="shared" si="705"/>
        <v>0</v>
      </c>
      <c r="AI2773" s="42">
        <f t="shared" si="706"/>
        <v>0</v>
      </c>
      <c r="AJ2773" s="43">
        <f t="shared" si="707"/>
        <v>0</v>
      </c>
      <c r="AK2773" s="5" t="str">
        <f>_xlfn.IFNA(VLOOKUP(_xlfn.CONCAT(D2773," - ",S2773),OP!E:F,2,0),"-------------------------------------------NAO DISPONIVEL-------------------------------------------")</f>
        <v>C - RIOCARD</v>
      </c>
      <c r="AL2773" s="7" t="str">
        <f t="shared" si="693"/>
        <v>1 - -------------------------------------------NAO DISPONIVEL------------------------------------------- - 00000002773 - FETRANSPOR</v>
      </c>
      <c r="AM2773" s="7" t="str">
        <f t="shared" si="694"/>
        <v>-------------------------------------------NAO DISPONIVEL-------------------------------------------</v>
      </c>
      <c r="AN2773" s="44" cm="1">
        <f t="array" ref="AN2773">_xlfn.IFS(AJ2773=0,0,AQ2773="INATIVO",2,AQ2773="SEM CADASTRO",4,AQ2773="CPF ATIVO EM OUTRO COMPRADOR",5,AQ2773="NOVO/SEM CARTAO",6,AND(AJ2773&gt;0,AQ2773,""),8)</f>
        <v>0</v>
      </c>
      <c r="AO2773" s="45">
        <f t="shared" si="708"/>
        <v>-10</v>
      </c>
    </row>
    <row r="2774" spans="1:41" x14ac:dyDescent="0.4">
      <c r="A2774" s="21" t="str">
        <f t="shared" si="695"/>
        <v>-------------------------------------------NAO DISPONIVEL-------------------------------------------</v>
      </c>
      <c r="B2774" s="5" t="str">
        <f>_xlfn.IFNA(VLOOKUP(A2774,CNPJ!E:F,2,0),"-------------------------------------------NAO DISPONIVEL-------------------------------------------")</f>
        <v>-------------------------------------------NAO DISPONIVEL-------------------------------------------</v>
      </c>
      <c r="C2774" s="22">
        <v>1</v>
      </c>
      <c r="D2774" s="5" t="str">
        <f>_xlfn.XLOOKUP(R2774,OP!C:C,OP!B:B,,0,1)</f>
        <v>RJ</v>
      </c>
      <c r="E2774" s="23"/>
      <c r="M2774" s="26"/>
      <c r="N2774" s="27"/>
      <c r="O2774" s="28" t="str">
        <f t="shared" si="696"/>
        <v>00000002774</v>
      </c>
      <c r="R2774" s="27" t="s">
        <v>193</v>
      </c>
      <c r="S2774" s="30" t="str">
        <f>_xlfn.IFNA(VLOOKUP(_xlfn.CONCAT(D2774," - ",R2774),OP!A:D,4,0),"-------------------------------------------NAO DISPONIVEL-------------------------------------------")</f>
        <v>FETRANSPOR</v>
      </c>
      <c r="T2774" s="31"/>
      <c r="U2774" s="32"/>
      <c r="V2774" s="31"/>
      <c r="W2774" s="33">
        <f t="shared" si="697"/>
        <v>0</v>
      </c>
      <c r="X2774" s="34">
        <f t="shared" si="698"/>
        <v>0</v>
      </c>
      <c r="Y2774" s="33">
        <f t="shared" si="699"/>
        <v>0</v>
      </c>
      <c r="Z2774" s="33">
        <f t="shared" si="700"/>
        <v>0</v>
      </c>
      <c r="AA2774" s="35">
        <f t="shared" si="701"/>
        <v>0</v>
      </c>
      <c r="AB2774" s="36">
        <f t="shared" si="702"/>
        <v>0</v>
      </c>
      <c r="AC2774" s="37">
        <f t="shared" si="703"/>
        <v>0</v>
      </c>
      <c r="AD2774" s="38"/>
      <c r="AE2774" s="38"/>
      <c r="AF2774" s="39">
        <f t="shared" si="704"/>
        <v>0</v>
      </c>
      <c r="AG2774" s="40"/>
      <c r="AH2774" s="41">
        <f t="shared" si="705"/>
        <v>0</v>
      </c>
      <c r="AI2774" s="42">
        <f t="shared" si="706"/>
        <v>0</v>
      </c>
      <c r="AJ2774" s="43">
        <f t="shared" si="707"/>
        <v>0</v>
      </c>
      <c r="AK2774" s="5" t="str">
        <f>_xlfn.IFNA(VLOOKUP(_xlfn.CONCAT(D2774," - ",S2774),OP!E:F,2,0),"-------------------------------------------NAO DISPONIVEL-------------------------------------------")</f>
        <v>C - RIOCARD</v>
      </c>
      <c r="AL2774" s="7" t="str">
        <f t="shared" si="693"/>
        <v>1 - -------------------------------------------NAO DISPONIVEL------------------------------------------- - 00000002774 - FETRANSPOR</v>
      </c>
      <c r="AM2774" s="7" t="str">
        <f t="shared" si="694"/>
        <v>-------------------------------------------NAO DISPONIVEL-------------------------------------------</v>
      </c>
      <c r="AN2774" s="44" cm="1">
        <f t="array" ref="AN2774">_xlfn.IFS(AJ2774=0,0,AQ2774="INATIVO",2,AQ2774="SEM CADASTRO",4,AQ2774="CPF ATIVO EM OUTRO COMPRADOR",5,AQ2774="NOVO/SEM CARTAO",6,AND(AJ2774&gt;0,AQ2774,""),8)</f>
        <v>0</v>
      </c>
      <c r="AO2774" s="45">
        <f t="shared" si="708"/>
        <v>-10</v>
      </c>
    </row>
    <row r="2775" spans="1:41" x14ac:dyDescent="0.4">
      <c r="A2775" s="21" t="str">
        <f t="shared" si="695"/>
        <v>-------------------------------------------NAO DISPONIVEL-------------------------------------------</v>
      </c>
      <c r="B2775" s="5" t="str">
        <f>_xlfn.IFNA(VLOOKUP(A2775,CNPJ!E:F,2,0),"-------------------------------------------NAO DISPONIVEL-------------------------------------------")</f>
        <v>-------------------------------------------NAO DISPONIVEL-------------------------------------------</v>
      </c>
      <c r="C2775" s="22">
        <v>1</v>
      </c>
      <c r="D2775" s="5" t="str">
        <f>_xlfn.XLOOKUP(R2775,OP!C:C,OP!B:B,,0,1)</f>
        <v>RJ</v>
      </c>
      <c r="E2775" s="23"/>
      <c r="M2775" s="26"/>
      <c r="N2775" s="27"/>
      <c r="O2775" s="28" t="str">
        <f t="shared" si="696"/>
        <v>00000002775</v>
      </c>
      <c r="R2775" s="27" t="s">
        <v>193</v>
      </c>
      <c r="S2775" s="30" t="str">
        <f>_xlfn.IFNA(VLOOKUP(_xlfn.CONCAT(D2775," - ",R2775),OP!A:D,4,0),"-------------------------------------------NAO DISPONIVEL-------------------------------------------")</f>
        <v>FETRANSPOR</v>
      </c>
      <c r="T2775" s="31"/>
      <c r="U2775" s="32"/>
      <c r="V2775" s="31"/>
      <c r="W2775" s="33">
        <f t="shared" si="697"/>
        <v>0</v>
      </c>
      <c r="X2775" s="34">
        <f t="shared" si="698"/>
        <v>0</v>
      </c>
      <c r="Y2775" s="33">
        <f t="shared" si="699"/>
        <v>0</v>
      </c>
      <c r="Z2775" s="33">
        <f t="shared" si="700"/>
        <v>0</v>
      </c>
      <c r="AA2775" s="35">
        <f t="shared" si="701"/>
        <v>0</v>
      </c>
      <c r="AB2775" s="36">
        <f t="shared" si="702"/>
        <v>0</v>
      </c>
      <c r="AC2775" s="37">
        <f t="shared" si="703"/>
        <v>0</v>
      </c>
      <c r="AD2775" s="38"/>
      <c r="AE2775" s="38"/>
      <c r="AF2775" s="39">
        <f t="shared" si="704"/>
        <v>0</v>
      </c>
      <c r="AG2775" s="40"/>
      <c r="AH2775" s="41">
        <f t="shared" si="705"/>
        <v>0</v>
      </c>
      <c r="AI2775" s="42">
        <f t="shared" si="706"/>
        <v>0</v>
      </c>
      <c r="AJ2775" s="43">
        <f t="shared" si="707"/>
        <v>0</v>
      </c>
      <c r="AK2775" s="5" t="str">
        <f>_xlfn.IFNA(VLOOKUP(_xlfn.CONCAT(D2775," - ",S2775),OP!E:F,2,0),"-------------------------------------------NAO DISPONIVEL-------------------------------------------")</f>
        <v>C - RIOCARD</v>
      </c>
      <c r="AL2775" s="7" t="str">
        <f t="shared" si="693"/>
        <v>1 - -------------------------------------------NAO DISPONIVEL------------------------------------------- - 00000002775 - FETRANSPOR</v>
      </c>
      <c r="AM2775" s="7" t="str">
        <f t="shared" si="694"/>
        <v>-------------------------------------------NAO DISPONIVEL-------------------------------------------</v>
      </c>
      <c r="AN2775" s="44" cm="1">
        <f t="array" ref="AN2775">_xlfn.IFS(AJ2775=0,0,AQ2775="INATIVO",2,AQ2775="SEM CADASTRO",4,AQ2775="CPF ATIVO EM OUTRO COMPRADOR",5,AQ2775="NOVO/SEM CARTAO",6,AND(AJ2775&gt;0,AQ2775,""),8)</f>
        <v>0</v>
      </c>
      <c r="AO2775" s="45">
        <f t="shared" si="708"/>
        <v>-10</v>
      </c>
    </row>
    <row r="2776" spans="1:41" x14ac:dyDescent="0.4">
      <c r="A2776" s="21" t="str">
        <f t="shared" si="695"/>
        <v>-------------------------------------------NAO DISPONIVEL-------------------------------------------</v>
      </c>
      <c r="B2776" s="5" t="str">
        <f>_xlfn.IFNA(VLOOKUP(A2776,CNPJ!E:F,2,0),"-------------------------------------------NAO DISPONIVEL-------------------------------------------")</f>
        <v>-------------------------------------------NAO DISPONIVEL-------------------------------------------</v>
      </c>
      <c r="C2776" s="22">
        <v>1</v>
      </c>
      <c r="D2776" s="5" t="str">
        <f>_xlfn.XLOOKUP(R2776,OP!C:C,OP!B:B,,0,1)</f>
        <v>RJ</v>
      </c>
      <c r="E2776" s="23"/>
      <c r="M2776" s="26"/>
      <c r="N2776" s="27"/>
      <c r="O2776" s="28" t="str">
        <f t="shared" si="696"/>
        <v>00000002776</v>
      </c>
      <c r="R2776" s="27" t="s">
        <v>193</v>
      </c>
      <c r="S2776" s="30" t="str">
        <f>_xlfn.IFNA(VLOOKUP(_xlfn.CONCAT(D2776," - ",R2776),OP!A:D,4,0),"-------------------------------------------NAO DISPONIVEL-------------------------------------------")</f>
        <v>FETRANSPOR</v>
      </c>
      <c r="T2776" s="31"/>
      <c r="U2776" s="32"/>
      <c r="V2776" s="31"/>
      <c r="W2776" s="33">
        <f t="shared" si="697"/>
        <v>0</v>
      </c>
      <c r="X2776" s="34">
        <f t="shared" si="698"/>
        <v>0</v>
      </c>
      <c r="Y2776" s="33">
        <f t="shared" si="699"/>
        <v>0</v>
      </c>
      <c r="Z2776" s="33">
        <f t="shared" si="700"/>
        <v>0</v>
      </c>
      <c r="AA2776" s="35">
        <f t="shared" si="701"/>
        <v>0</v>
      </c>
      <c r="AB2776" s="36">
        <f t="shared" si="702"/>
        <v>0</v>
      </c>
      <c r="AC2776" s="37">
        <f t="shared" si="703"/>
        <v>0</v>
      </c>
      <c r="AD2776" s="38"/>
      <c r="AE2776" s="38"/>
      <c r="AF2776" s="39">
        <f t="shared" si="704"/>
        <v>0</v>
      </c>
      <c r="AG2776" s="40"/>
      <c r="AH2776" s="41">
        <f t="shared" si="705"/>
        <v>0</v>
      </c>
      <c r="AI2776" s="42">
        <f t="shared" si="706"/>
        <v>0</v>
      </c>
      <c r="AJ2776" s="43">
        <f t="shared" si="707"/>
        <v>0</v>
      </c>
      <c r="AK2776" s="5" t="str">
        <f>_xlfn.IFNA(VLOOKUP(_xlfn.CONCAT(D2776," - ",S2776),OP!E:F,2,0),"-------------------------------------------NAO DISPONIVEL-------------------------------------------")</f>
        <v>C - RIOCARD</v>
      </c>
      <c r="AL2776" s="7" t="str">
        <f t="shared" si="693"/>
        <v>1 - -------------------------------------------NAO DISPONIVEL------------------------------------------- - 00000002776 - FETRANSPOR</v>
      </c>
      <c r="AM2776" s="7" t="str">
        <f t="shared" si="694"/>
        <v>-------------------------------------------NAO DISPONIVEL-------------------------------------------</v>
      </c>
      <c r="AN2776" s="44" cm="1">
        <f t="array" ref="AN2776">_xlfn.IFS(AJ2776=0,0,AQ2776="INATIVO",2,AQ2776="SEM CADASTRO",4,AQ2776="CPF ATIVO EM OUTRO COMPRADOR",5,AQ2776="NOVO/SEM CARTAO",6,AND(AJ2776&gt;0,AQ2776,""),8)</f>
        <v>0</v>
      </c>
      <c r="AO2776" s="45">
        <f t="shared" si="708"/>
        <v>-10</v>
      </c>
    </row>
    <row r="2777" spans="1:41" x14ac:dyDescent="0.4">
      <c r="A2777" s="21" t="str">
        <f t="shared" si="695"/>
        <v>-------------------------------------------NAO DISPONIVEL-------------------------------------------</v>
      </c>
      <c r="B2777" s="5" t="str">
        <f>_xlfn.IFNA(VLOOKUP(A2777,CNPJ!E:F,2,0),"-------------------------------------------NAO DISPONIVEL-------------------------------------------")</f>
        <v>-------------------------------------------NAO DISPONIVEL-------------------------------------------</v>
      </c>
      <c r="C2777" s="22">
        <v>1</v>
      </c>
      <c r="D2777" s="5" t="str">
        <f>_xlfn.XLOOKUP(R2777,OP!C:C,OP!B:B,,0,1)</f>
        <v>RJ</v>
      </c>
      <c r="E2777" s="23"/>
      <c r="M2777" s="26"/>
      <c r="N2777" s="27"/>
      <c r="O2777" s="28" t="str">
        <f t="shared" si="696"/>
        <v>00000002777</v>
      </c>
      <c r="R2777" s="27" t="s">
        <v>193</v>
      </c>
      <c r="S2777" s="30" t="str">
        <f>_xlfn.IFNA(VLOOKUP(_xlfn.CONCAT(D2777," - ",R2777),OP!A:D,4,0),"-------------------------------------------NAO DISPONIVEL-------------------------------------------")</f>
        <v>FETRANSPOR</v>
      </c>
      <c r="T2777" s="31"/>
      <c r="U2777" s="32"/>
      <c r="V2777" s="31"/>
      <c r="W2777" s="33">
        <f t="shared" si="697"/>
        <v>0</v>
      </c>
      <c r="X2777" s="34">
        <f t="shared" si="698"/>
        <v>0</v>
      </c>
      <c r="Y2777" s="33">
        <f t="shared" si="699"/>
        <v>0</v>
      </c>
      <c r="Z2777" s="33">
        <f t="shared" si="700"/>
        <v>0</v>
      </c>
      <c r="AA2777" s="35">
        <f t="shared" si="701"/>
        <v>0</v>
      </c>
      <c r="AB2777" s="36">
        <f t="shared" si="702"/>
        <v>0</v>
      </c>
      <c r="AC2777" s="37">
        <f t="shared" si="703"/>
        <v>0</v>
      </c>
      <c r="AD2777" s="38"/>
      <c r="AE2777" s="38"/>
      <c r="AF2777" s="39">
        <f t="shared" si="704"/>
        <v>0</v>
      </c>
      <c r="AG2777" s="40"/>
      <c r="AH2777" s="41">
        <f t="shared" si="705"/>
        <v>0</v>
      </c>
      <c r="AI2777" s="42">
        <f t="shared" si="706"/>
        <v>0</v>
      </c>
      <c r="AJ2777" s="43">
        <f t="shared" si="707"/>
        <v>0</v>
      </c>
      <c r="AK2777" s="5" t="str">
        <f>_xlfn.IFNA(VLOOKUP(_xlfn.CONCAT(D2777," - ",S2777),OP!E:F,2,0),"-------------------------------------------NAO DISPONIVEL-------------------------------------------")</f>
        <v>C - RIOCARD</v>
      </c>
      <c r="AL2777" s="7" t="str">
        <f t="shared" si="693"/>
        <v>1 - -------------------------------------------NAO DISPONIVEL------------------------------------------- - 00000002777 - FETRANSPOR</v>
      </c>
      <c r="AM2777" s="7" t="str">
        <f t="shared" si="694"/>
        <v>-------------------------------------------NAO DISPONIVEL-------------------------------------------</v>
      </c>
      <c r="AN2777" s="44" cm="1">
        <f t="array" ref="AN2777">_xlfn.IFS(AJ2777=0,0,AQ2777="INATIVO",2,AQ2777="SEM CADASTRO",4,AQ2777="CPF ATIVO EM OUTRO COMPRADOR",5,AQ2777="NOVO/SEM CARTAO",6,AND(AJ2777&gt;0,AQ2777,""),8)</f>
        <v>0</v>
      </c>
      <c r="AO2777" s="45">
        <f t="shared" si="708"/>
        <v>-10</v>
      </c>
    </row>
    <row r="2778" spans="1:41" x14ac:dyDescent="0.4">
      <c r="A2778" s="21" t="str">
        <f t="shared" si="695"/>
        <v>-------------------------------------------NAO DISPONIVEL-------------------------------------------</v>
      </c>
      <c r="B2778" s="5" t="str">
        <f>_xlfn.IFNA(VLOOKUP(A2778,CNPJ!E:F,2,0),"-------------------------------------------NAO DISPONIVEL-------------------------------------------")</f>
        <v>-------------------------------------------NAO DISPONIVEL-------------------------------------------</v>
      </c>
      <c r="C2778" s="22">
        <v>1</v>
      </c>
      <c r="D2778" s="5" t="str">
        <f>_xlfn.XLOOKUP(R2778,OP!C:C,OP!B:B,,0,1)</f>
        <v>RJ</v>
      </c>
      <c r="E2778" s="23"/>
      <c r="M2778" s="26"/>
      <c r="N2778" s="27"/>
      <c r="O2778" s="28" t="str">
        <f t="shared" si="696"/>
        <v>00000002778</v>
      </c>
      <c r="R2778" s="27" t="s">
        <v>193</v>
      </c>
      <c r="S2778" s="30" t="str">
        <f>_xlfn.IFNA(VLOOKUP(_xlfn.CONCAT(D2778," - ",R2778),OP!A:D,4,0),"-------------------------------------------NAO DISPONIVEL-------------------------------------------")</f>
        <v>FETRANSPOR</v>
      </c>
      <c r="T2778" s="31"/>
      <c r="U2778" s="32"/>
      <c r="V2778" s="31"/>
      <c r="W2778" s="33">
        <f t="shared" si="697"/>
        <v>0</v>
      </c>
      <c r="X2778" s="34">
        <f t="shared" si="698"/>
        <v>0</v>
      </c>
      <c r="Y2778" s="33">
        <f t="shared" si="699"/>
        <v>0</v>
      </c>
      <c r="Z2778" s="33">
        <f t="shared" si="700"/>
        <v>0</v>
      </c>
      <c r="AA2778" s="35">
        <f t="shared" si="701"/>
        <v>0</v>
      </c>
      <c r="AB2778" s="36">
        <f t="shared" si="702"/>
        <v>0</v>
      </c>
      <c r="AC2778" s="37">
        <f t="shared" si="703"/>
        <v>0</v>
      </c>
      <c r="AD2778" s="38"/>
      <c r="AE2778" s="38"/>
      <c r="AF2778" s="39">
        <f t="shared" si="704"/>
        <v>0</v>
      </c>
      <c r="AG2778" s="40"/>
      <c r="AH2778" s="41">
        <f t="shared" si="705"/>
        <v>0</v>
      </c>
      <c r="AI2778" s="42">
        <f t="shared" si="706"/>
        <v>0</v>
      </c>
      <c r="AJ2778" s="43">
        <f t="shared" si="707"/>
        <v>0</v>
      </c>
      <c r="AK2778" s="5" t="str">
        <f>_xlfn.IFNA(VLOOKUP(_xlfn.CONCAT(D2778," - ",S2778),OP!E:F,2,0),"-------------------------------------------NAO DISPONIVEL-------------------------------------------")</f>
        <v>C - RIOCARD</v>
      </c>
      <c r="AL2778" s="7" t="str">
        <f t="shared" si="693"/>
        <v>1 - -------------------------------------------NAO DISPONIVEL------------------------------------------- - 00000002778 - FETRANSPOR</v>
      </c>
      <c r="AM2778" s="7" t="str">
        <f t="shared" si="694"/>
        <v>-------------------------------------------NAO DISPONIVEL-------------------------------------------</v>
      </c>
      <c r="AN2778" s="44" cm="1">
        <f t="array" ref="AN2778">_xlfn.IFS(AJ2778=0,0,AQ2778="INATIVO",2,AQ2778="SEM CADASTRO",4,AQ2778="CPF ATIVO EM OUTRO COMPRADOR",5,AQ2778="NOVO/SEM CARTAO",6,AND(AJ2778&gt;0,AQ2778,""),8)</f>
        <v>0</v>
      </c>
      <c r="AO2778" s="45">
        <f t="shared" si="708"/>
        <v>-10</v>
      </c>
    </row>
    <row r="2779" spans="1:41" x14ac:dyDescent="0.4">
      <c r="A2779" s="21" t="str">
        <f t="shared" si="695"/>
        <v>-------------------------------------------NAO DISPONIVEL-------------------------------------------</v>
      </c>
      <c r="B2779" s="5" t="str">
        <f>_xlfn.IFNA(VLOOKUP(A2779,CNPJ!E:F,2,0),"-------------------------------------------NAO DISPONIVEL-------------------------------------------")</f>
        <v>-------------------------------------------NAO DISPONIVEL-------------------------------------------</v>
      </c>
      <c r="C2779" s="22">
        <v>1</v>
      </c>
      <c r="D2779" s="5" t="str">
        <f>_xlfn.XLOOKUP(R2779,OP!C:C,OP!B:B,,0,1)</f>
        <v>RJ</v>
      </c>
      <c r="E2779" s="23"/>
      <c r="M2779" s="26"/>
      <c r="N2779" s="27"/>
      <c r="O2779" s="28" t="str">
        <f t="shared" si="696"/>
        <v>00000002779</v>
      </c>
      <c r="R2779" s="27" t="s">
        <v>193</v>
      </c>
      <c r="S2779" s="30" t="str">
        <f>_xlfn.IFNA(VLOOKUP(_xlfn.CONCAT(D2779," - ",R2779),OP!A:D,4,0),"-------------------------------------------NAO DISPONIVEL-------------------------------------------")</f>
        <v>FETRANSPOR</v>
      </c>
      <c r="T2779" s="31"/>
      <c r="U2779" s="32"/>
      <c r="V2779" s="31"/>
      <c r="W2779" s="33">
        <f t="shared" si="697"/>
        <v>0</v>
      </c>
      <c r="X2779" s="34">
        <f t="shared" si="698"/>
        <v>0</v>
      </c>
      <c r="Y2779" s="33">
        <f t="shared" si="699"/>
        <v>0</v>
      </c>
      <c r="Z2779" s="33">
        <f t="shared" si="700"/>
        <v>0</v>
      </c>
      <c r="AA2779" s="35">
        <f t="shared" si="701"/>
        <v>0</v>
      </c>
      <c r="AB2779" s="36">
        <f t="shared" si="702"/>
        <v>0</v>
      </c>
      <c r="AC2779" s="37">
        <f t="shared" si="703"/>
        <v>0</v>
      </c>
      <c r="AD2779" s="38"/>
      <c r="AE2779" s="38"/>
      <c r="AF2779" s="39">
        <f t="shared" si="704"/>
        <v>0</v>
      </c>
      <c r="AG2779" s="40"/>
      <c r="AH2779" s="41">
        <f t="shared" si="705"/>
        <v>0</v>
      </c>
      <c r="AI2779" s="42">
        <f t="shared" si="706"/>
        <v>0</v>
      </c>
      <c r="AJ2779" s="43">
        <f t="shared" si="707"/>
        <v>0</v>
      </c>
      <c r="AK2779" s="5" t="str">
        <f>_xlfn.IFNA(VLOOKUP(_xlfn.CONCAT(D2779," - ",S2779),OP!E:F,2,0),"-------------------------------------------NAO DISPONIVEL-------------------------------------------")</f>
        <v>C - RIOCARD</v>
      </c>
      <c r="AL2779" s="7" t="str">
        <f t="shared" si="693"/>
        <v>1 - -------------------------------------------NAO DISPONIVEL------------------------------------------- - 00000002779 - FETRANSPOR</v>
      </c>
      <c r="AM2779" s="7" t="str">
        <f t="shared" si="694"/>
        <v>-------------------------------------------NAO DISPONIVEL-------------------------------------------</v>
      </c>
      <c r="AN2779" s="44" cm="1">
        <f t="array" ref="AN2779">_xlfn.IFS(AJ2779=0,0,AQ2779="INATIVO",2,AQ2779="SEM CADASTRO",4,AQ2779="CPF ATIVO EM OUTRO COMPRADOR",5,AQ2779="NOVO/SEM CARTAO",6,AND(AJ2779&gt;0,AQ2779,""),8)</f>
        <v>0</v>
      </c>
      <c r="AO2779" s="45">
        <f t="shared" si="708"/>
        <v>-10</v>
      </c>
    </row>
    <row r="2780" spans="1:41" x14ac:dyDescent="0.4">
      <c r="A2780" s="21" t="str">
        <f t="shared" si="695"/>
        <v>-------------------------------------------NAO DISPONIVEL-------------------------------------------</v>
      </c>
      <c r="B2780" s="5" t="str">
        <f>_xlfn.IFNA(VLOOKUP(A2780,CNPJ!E:F,2,0),"-------------------------------------------NAO DISPONIVEL-------------------------------------------")</f>
        <v>-------------------------------------------NAO DISPONIVEL-------------------------------------------</v>
      </c>
      <c r="C2780" s="22">
        <v>1</v>
      </c>
      <c r="D2780" s="5" t="str">
        <f>_xlfn.XLOOKUP(R2780,OP!C:C,OP!B:B,,0,1)</f>
        <v>RJ</v>
      </c>
      <c r="E2780" s="23"/>
      <c r="M2780" s="26"/>
      <c r="N2780" s="27"/>
      <c r="O2780" s="28" t="str">
        <f t="shared" si="696"/>
        <v>00000002780</v>
      </c>
      <c r="R2780" s="27" t="s">
        <v>193</v>
      </c>
      <c r="S2780" s="30" t="str">
        <f>_xlfn.IFNA(VLOOKUP(_xlfn.CONCAT(D2780," - ",R2780),OP!A:D,4,0),"-------------------------------------------NAO DISPONIVEL-------------------------------------------")</f>
        <v>FETRANSPOR</v>
      </c>
      <c r="T2780" s="31"/>
      <c r="U2780" s="32"/>
      <c r="V2780" s="31"/>
      <c r="W2780" s="33">
        <f t="shared" si="697"/>
        <v>0</v>
      </c>
      <c r="X2780" s="34">
        <f t="shared" si="698"/>
        <v>0</v>
      </c>
      <c r="Y2780" s="33">
        <f t="shared" si="699"/>
        <v>0</v>
      </c>
      <c r="Z2780" s="33">
        <f t="shared" si="700"/>
        <v>0</v>
      </c>
      <c r="AA2780" s="35">
        <f t="shared" si="701"/>
        <v>0</v>
      </c>
      <c r="AB2780" s="36">
        <f t="shared" si="702"/>
        <v>0</v>
      </c>
      <c r="AC2780" s="37">
        <f t="shared" si="703"/>
        <v>0</v>
      </c>
      <c r="AD2780" s="38"/>
      <c r="AE2780" s="38"/>
      <c r="AF2780" s="39">
        <f t="shared" si="704"/>
        <v>0</v>
      </c>
      <c r="AG2780" s="40"/>
      <c r="AH2780" s="41">
        <f t="shared" si="705"/>
        <v>0</v>
      </c>
      <c r="AI2780" s="42">
        <f t="shared" si="706"/>
        <v>0</v>
      </c>
      <c r="AJ2780" s="43">
        <f t="shared" si="707"/>
        <v>0</v>
      </c>
      <c r="AK2780" s="5" t="str">
        <f>_xlfn.IFNA(VLOOKUP(_xlfn.CONCAT(D2780," - ",S2780),OP!E:F,2,0),"-------------------------------------------NAO DISPONIVEL-------------------------------------------")</f>
        <v>C - RIOCARD</v>
      </c>
      <c r="AL2780" s="7" t="str">
        <f t="shared" si="693"/>
        <v>1 - -------------------------------------------NAO DISPONIVEL------------------------------------------- - 00000002780 - FETRANSPOR</v>
      </c>
      <c r="AM2780" s="7" t="str">
        <f t="shared" si="694"/>
        <v>-------------------------------------------NAO DISPONIVEL-------------------------------------------</v>
      </c>
      <c r="AN2780" s="44" cm="1">
        <f t="array" ref="AN2780">_xlfn.IFS(AJ2780=0,0,AQ2780="INATIVO",2,AQ2780="SEM CADASTRO",4,AQ2780="CPF ATIVO EM OUTRO COMPRADOR",5,AQ2780="NOVO/SEM CARTAO",6,AND(AJ2780&gt;0,AQ2780,""),8)</f>
        <v>0</v>
      </c>
      <c r="AO2780" s="45">
        <f t="shared" si="708"/>
        <v>-10</v>
      </c>
    </row>
    <row r="2781" spans="1:41" x14ac:dyDescent="0.4">
      <c r="A2781" s="21" t="str">
        <f t="shared" si="695"/>
        <v>-------------------------------------------NAO DISPONIVEL-------------------------------------------</v>
      </c>
      <c r="B2781" s="5" t="str">
        <f>_xlfn.IFNA(VLOOKUP(A2781,CNPJ!E:F,2,0),"-------------------------------------------NAO DISPONIVEL-------------------------------------------")</f>
        <v>-------------------------------------------NAO DISPONIVEL-------------------------------------------</v>
      </c>
      <c r="C2781" s="22">
        <v>1</v>
      </c>
      <c r="D2781" s="5" t="str">
        <f>_xlfn.XLOOKUP(R2781,OP!C:C,OP!B:B,,0,1)</f>
        <v>RJ</v>
      </c>
      <c r="E2781" s="23"/>
      <c r="M2781" s="26"/>
      <c r="N2781" s="27"/>
      <c r="O2781" s="28" t="str">
        <f t="shared" si="696"/>
        <v>00000002781</v>
      </c>
      <c r="R2781" s="27" t="s">
        <v>193</v>
      </c>
      <c r="S2781" s="30" t="str">
        <f>_xlfn.IFNA(VLOOKUP(_xlfn.CONCAT(D2781," - ",R2781),OP!A:D,4,0),"-------------------------------------------NAO DISPONIVEL-------------------------------------------")</f>
        <v>FETRANSPOR</v>
      </c>
      <c r="T2781" s="31"/>
      <c r="U2781" s="32"/>
      <c r="V2781" s="31"/>
      <c r="W2781" s="33">
        <f t="shared" si="697"/>
        <v>0</v>
      </c>
      <c r="X2781" s="34">
        <f t="shared" si="698"/>
        <v>0</v>
      </c>
      <c r="Y2781" s="33">
        <f t="shared" si="699"/>
        <v>0</v>
      </c>
      <c r="Z2781" s="33">
        <f t="shared" si="700"/>
        <v>0</v>
      </c>
      <c r="AA2781" s="35">
        <f t="shared" si="701"/>
        <v>0</v>
      </c>
      <c r="AB2781" s="36">
        <f t="shared" si="702"/>
        <v>0</v>
      </c>
      <c r="AC2781" s="37">
        <f t="shared" si="703"/>
        <v>0</v>
      </c>
      <c r="AD2781" s="38"/>
      <c r="AE2781" s="38"/>
      <c r="AF2781" s="39">
        <f t="shared" si="704"/>
        <v>0</v>
      </c>
      <c r="AG2781" s="40"/>
      <c r="AH2781" s="41">
        <f t="shared" si="705"/>
        <v>0</v>
      </c>
      <c r="AI2781" s="42">
        <f t="shared" si="706"/>
        <v>0</v>
      </c>
      <c r="AJ2781" s="43">
        <f t="shared" si="707"/>
        <v>0</v>
      </c>
      <c r="AK2781" s="5" t="str">
        <f>_xlfn.IFNA(VLOOKUP(_xlfn.CONCAT(D2781," - ",S2781),OP!E:F,2,0),"-------------------------------------------NAO DISPONIVEL-------------------------------------------")</f>
        <v>C - RIOCARD</v>
      </c>
      <c r="AL2781" s="7" t="str">
        <f t="shared" si="693"/>
        <v>1 - -------------------------------------------NAO DISPONIVEL------------------------------------------- - 00000002781 - FETRANSPOR</v>
      </c>
      <c r="AM2781" s="7" t="str">
        <f t="shared" si="694"/>
        <v>-------------------------------------------NAO DISPONIVEL-------------------------------------------</v>
      </c>
      <c r="AN2781" s="44" cm="1">
        <f t="array" ref="AN2781">_xlfn.IFS(AJ2781=0,0,AQ2781="INATIVO",2,AQ2781="SEM CADASTRO",4,AQ2781="CPF ATIVO EM OUTRO COMPRADOR",5,AQ2781="NOVO/SEM CARTAO",6,AND(AJ2781&gt;0,AQ2781,""),8)</f>
        <v>0</v>
      </c>
      <c r="AO2781" s="45">
        <f t="shared" si="708"/>
        <v>-10</v>
      </c>
    </row>
    <row r="2782" spans="1:41" x14ac:dyDescent="0.4">
      <c r="A2782" s="21" t="str">
        <f t="shared" si="695"/>
        <v>-------------------------------------------NAO DISPONIVEL-------------------------------------------</v>
      </c>
      <c r="B2782" s="5" t="str">
        <f>_xlfn.IFNA(VLOOKUP(A2782,CNPJ!E:F,2,0),"-------------------------------------------NAO DISPONIVEL-------------------------------------------")</f>
        <v>-------------------------------------------NAO DISPONIVEL-------------------------------------------</v>
      </c>
      <c r="C2782" s="22">
        <v>1</v>
      </c>
      <c r="D2782" s="5" t="str">
        <f>_xlfn.XLOOKUP(R2782,OP!C:C,OP!B:B,,0,1)</f>
        <v>RJ</v>
      </c>
      <c r="E2782" s="23"/>
      <c r="M2782" s="26"/>
      <c r="N2782" s="27"/>
      <c r="O2782" s="28" t="str">
        <f t="shared" si="696"/>
        <v>00000002782</v>
      </c>
      <c r="R2782" s="27" t="s">
        <v>193</v>
      </c>
      <c r="S2782" s="30" t="str">
        <f>_xlfn.IFNA(VLOOKUP(_xlfn.CONCAT(D2782," - ",R2782),OP!A:D,4,0),"-------------------------------------------NAO DISPONIVEL-------------------------------------------")</f>
        <v>FETRANSPOR</v>
      </c>
      <c r="T2782" s="31"/>
      <c r="U2782" s="32"/>
      <c r="V2782" s="31"/>
      <c r="W2782" s="33">
        <f t="shared" si="697"/>
        <v>0</v>
      </c>
      <c r="X2782" s="34">
        <f t="shared" si="698"/>
        <v>0</v>
      </c>
      <c r="Y2782" s="33">
        <f t="shared" si="699"/>
        <v>0</v>
      </c>
      <c r="Z2782" s="33">
        <f t="shared" si="700"/>
        <v>0</v>
      </c>
      <c r="AA2782" s="35">
        <f t="shared" si="701"/>
        <v>0</v>
      </c>
      <c r="AB2782" s="36">
        <f t="shared" si="702"/>
        <v>0</v>
      </c>
      <c r="AC2782" s="37">
        <f t="shared" si="703"/>
        <v>0</v>
      </c>
      <c r="AD2782" s="38"/>
      <c r="AE2782" s="38"/>
      <c r="AF2782" s="39">
        <f t="shared" si="704"/>
        <v>0</v>
      </c>
      <c r="AG2782" s="40"/>
      <c r="AH2782" s="41">
        <f t="shared" si="705"/>
        <v>0</v>
      </c>
      <c r="AI2782" s="42">
        <f t="shared" si="706"/>
        <v>0</v>
      </c>
      <c r="AJ2782" s="43">
        <f t="shared" si="707"/>
        <v>0</v>
      </c>
      <c r="AK2782" s="5" t="str">
        <f>_xlfn.IFNA(VLOOKUP(_xlfn.CONCAT(D2782," - ",S2782),OP!E:F,2,0),"-------------------------------------------NAO DISPONIVEL-------------------------------------------")</f>
        <v>C - RIOCARD</v>
      </c>
      <c r="AL2782" s="7" t="str">
        <f t="shared" si="693"/>
        <v>1 - -------------------------------------------NAO DISPONIVEL------------------------------------------- - 00000002782 - FETRANSPOR</v>
      </c>
      <c r="AM2782" s="7" t="str">
        <f t="shared" si="694"/>
        <v>-------------------------------------------NAO DISPONIVEL-------------------------------------------</v>
      </c>
      <c r="AN2782" s="44" cm="1">
        <f t="array" ref="AN2782">_xlfn.IFS(AJ2782=0,0,AQ2782="INATIVO",2,AQ2782="SEM CADASTRO",4,AQ2782="CPF ATIVO EM OUTRO COMPRADOR",5,AQ2782="NOVO/SEM CARTAO",6,AND(AJ2782&gt;0,AQ2782,""),8)</f>
        <v>0</v>
      </c>
      <c r="AO2782" s="45">
        <f t="shared" si="708"/>
        <v>-10</v>
      </c>
    </row>
    <row r="2783" spans="1:41" x14ac:dyDescent="0.4">
      <c r="A2783" s="21" t="str">
        <f t="shared" si="695"/>
        <v>-------------------------------------------NAO DISPONIVEL-------------------------------------------</v>
      </c>
      <c r="B2783" s="5" t="str">
        <f>_xlfn.IFNA(VLOOKUP(A2783,CNPJ!E:F,2,0),"-------------------------------------------NAO DISPONIVEL-------------------------------------------")</f>
        <v>-------------------------------------------NAO DISPONIVEL-------------------------------------------</v>
      </c>
      <c r="C2783" s="22">
        <v>1</v>
      </c>
      <c r="D2783" s="5" t="str">
        <f>_xlfn.XLOOKUP(R2783,OP!C:C,OP!B:B,,0,1)</f>
        <v>RJ</v>
      </c>
      <c r="E2783" s="23"/>
      <c r="M2783" s="26"/>
      <c r="N2783" s="27"/>
      <c r="O2783" s="28" t="str">
        <f t="shared" si="696"/>
        <v>00000002783</v>
      </c>
      <c r="R2783" s="27" t="s">
        <v>193</v>
      </c>
      <c r="S2783" s="30" t="str">
        <f>_xlfn.IFNA(VLOOKUP(_xlfn.CONCAT(D2783," - ",R2783),OP!A:D,4,0),"-------------------------------------------NAO DISPONIVEL-------------------------------------------")</f>
        <v>FETRANSPOR</v>
      </c>
      <c r="T2783" s="31"/>
      <c r="U2783" s="32"/>
      <c r="V2783" s="31"/>
      <c r="W2783" s="33">
        <f t="shared" si="697"/>
        <v>0</v>
      </c>
      <c r="X2783" s="34">
        <f t="shared" si="698"/>
        <v>0</v>
      </c>
      <c r="Y2783" s="33">
        <f t="shared" si="699"/>
        <v>0</v>
      </c>
      <c r="Z2783" s="33">
        <f t="shared" si="700"/>
        <v>0</v>
      </c>
      <c r="AA2783" s="35">
        <f t="shared" si="701"/>
        <v>0</v>
      </c>
      <c r="AB2783" s="36">
        <f t="shared" si="702"/>
        <v>0</v>
      </c>
      <c r="AC2783" s="37">
        <f t="shared" si="703"/>
        <v>0</v>
      </c>
      <c r="AD2783" s="38"/>
      <c r="AE2783" s="38"/>
      <c r="AF2783" s="39">
        <f t="shared" si="704"/>
        <v>0</v>
      </c>
      <c r="AG2783" s="40"/>
      <c r="AH2783" s="41">
        <f t="shared" si="705"/>
        <v>0</v>
      </c>
      <c r="AI2783" s="42">
        <f t="shared" si="706"/>
        <v>0</v>
      </c>
      <c r="AJ2783" s="43">
        <f t="shared" si="707"/>
        <v>0</v>
      </c>
      <c r="AK2783" s="5" t="str">
        <f>_xlfn.IFNA(VLOOKUP(_xlfn.CONCAT(D2783," - ",S2783),OP!E:F,2,0),"-------------------------------------------NAO DISPONIVEL-------------------------------------------")</f>
        <v>C - RIOCARD</v>
      </c>
      <c r="AL2783" s="7" t="str">
        <f t="shared" si="693"/>
        <v>1 - -------------------------------------------NAO DISPONIVEL------------------------------------------- - 00000002783 - FETRANSPOR</v>
      </c>
      <c r="AM2783" s="7" t="str">
        <f t="shared" si="694"/>
        <v>-------------------------------------------NAO DISPONIVEL-------------------------------------------</v>
      </c>
      <c r="AN2783" s="44" cm="1">
        <f t="array" ref="AN2783">_xlfn.IFS(AJ2783=0,0,AQ2783="INATIVO",2,AQ2783="SEM CADASTRO",4,AQ2783="CPF ATIVO EM OUTRO COMPRADOR",5,AQ2783="NOVO/SEM CARTAO",6,AND(AJ2783&gt;0,AQ2783,""),8)</f>
        <v>0</v>
      </c>
      <c r="AO2783" s="45">
        <f t="shared" si="708"/>
        <v>-10</v>
      </c>
    </row>
    <row r="2784" spans="1:41" x14ac:dyDescent="0.4">
      <c r="A2784" s="21" t="str">
        <f t="shared" si="695"/>
        <v>-------------------------------------------NAO DISPONIVEL-------------------------------------------</v>
      </c>
      <c r="B2784" s="5" t="str">
        <f>_xlfn.IFNA(VLOOKUP(A2784,CNPJ!E:F,2,0),"-------------------------------------------NAO DISPONIVEL-------------------------------------------")</f>
        <v>-------------------------------------------NAO DISPONIVEL-------------------------------------------</v>
      </c>
      <c r="C2784" s="22">
        <v>1</v>
      </c>
      <c r="D2784" s="5" t="str">
        <f>_xlfn.XLOOKUP(R2784,OP!C:C,OP!B:B,,0,1)</f>
        <v>RJ</v>
      </c>
      <c r="E2784" s="23"/>
      <c r="M2784" s="26"/>
      <c r="N2784" s="27"/>
      <c r="O2784" s="28" t="str">
        <f t="shared" si="696"/>
        <v>00000002784</v>
      </c>
      <c r="R2784" s="27" t="s">
        <v>193</v>
      </c>
      <c r="S2784" s="30" t="str">
        <f>_xlfn.IFNA(VLOOKUP(_xlfn.CONCAT(D2784," - ",R2784),OP!A:D,4,0),"-------------------------------------------NAO DISPONIVEL-------------------------------------------")</f>
        <v>FETRANSPOR</v>
      </c>
      <c r="T2784" s="31"/>
      <c r="U2784" s="32"/>
      <c r="V2784" s="31"/>
      <c r="W2784" s="33">
        <f t="shared" si="697"/>
        <v>0</v>
      </c>
      <c r="X2784" s="34">
        <f t="shared" si="698"/>
        <v>0</v>
      </c>
      <c r="Y2784" s="33">
        <f t="shared" si="699"/>
        <v>0</v>
      </c>
      <c r="Z2784" s="33">
        <f t="shared" si="700"/>
        <v>0</v>
      </c>
      <c r="AA2784" s="35">
        <f t="shared" si="701"/>
        <v>0</v>
      </c>
      <c r="AB2784" s="36">
        <f t="shared" si="702"/>
        <v>0</v>
      </c>
      <c r="AC2784" s="37">
        <f t="shared" si="703"/>
        <v>0</v>
      </c>
      <c r="AD2784" s="38"/>
      <c r="AE2784" s="38"/>
      <c r="AF2784" s="39">
        <f t="shared" si="704"/>
        <v>0</v>
      </c>
      <c r="AG2784" s="40"/>
      <c r="AH2784" s="41">
        <f t="shared" si="705"/>
        <v>0</v>
      </c>
      <c r="AI2784" s="42">
        <f t="shared" si="706"/>
        <v>0</v>
      </c>
      <c r="AJ2784" s="43">
        <f t="shared" si="707"/>
        <v>0</v>
      </c>
      <c r="AK2784" s="5" t="str">
        <f>_xlfn.IFNA(VLOOKUP(_xlfn.CONCAT(D2784," - ",S2784),OP!E:F,2,0),"-------------------------------------------NAO DISPONIVEL-------------------------------------------")</f>
        <v>C - RIOCARD</v>
      </c>
      <c r="AL2784" s="7" t="str">
        <f t="shared" si="693"/>
        <v>1 - -------------------------------------------NAO DISPONIVEL------------------------------------------- - 00000002784 - FETRANSPOR</v>
      </c>
      <c r="AM2784" s="7" t="str">
        <f t="shared" si="694"/>
        <v>-------------------------------------------NAO DISPONIVEL-------------------------------------------</v>
      </c>
      <c r="AN2784" s="44" cm="1">
        <f t="array" ref="AN2784">_xlfn.IFS(AJ2784=0,0,AQ2784="INATIVO",2,AQ2784="SEM CADASTRO",4,AQ2784="CPF ATIVO EM OUTRO COMPRADOR",5,AQ2784="NOVO/SEM CARTAO",6,AND(AJ2784&gt;0,AQ2784,""),8)</f>
        <v>0</v>
      </c>
      <c r="AO2784" s="45">
        <f t="shared" si="708"/>
        <v>-10</v>
      </c>
    </row>
    <row r="2785" spans="1:41" x14ac:dyDescent="0.4">
      <c r="A2785" s="21" t="str">
        <f t="shared" si="695"/>
        <v>-------------------------------------------NAO DISPONIVEL-------------------------------------------</v>
      </c>
      <c r="B2785" s="5" t="str">
        <f>_xlfn.IFNA(VLOOKUP(A2785,CNPJ!E:F,2,0),"-------------------------------------------NAO DISPONIVEL-------------------------------------------")</f>
        <v>-------------------------------------------NAO DISPONIVEL-------------------------------------------</v>
      </c>
      <c r="C2785" s="22">
        <v>1</v>
      </c>
      <c r="D2785" s="5" t="str">
        <f>_xlfn.XLOOKUP(R2785,OP!C:C,OP!B:B,,0,1)</f>
        <v>RJ</v>
      </c>
      <c r="E2785" s="23"/>
      <c r="M2785" s="26"/>
      <c r="N2785" s="27"/>
      <c r="O2785" s="28" t="str">
        <f t="shared" si="696"/>
        <v>00000002785</v>
      </c>
      <c r="R2785" s="27" t="s">
        <v>193</v>
      </c>
      <c r="S2785" s="30" t="str">
        <f>_xlfn.IFNA(VLOOKUP(_xlfn.CONCAT(D2785," - ",R2785),OP!A:D,4,0),"-------------------------------------------NAO DISPONIVEL-------------------------------------------")</f>
        <v>FETRANSPOR</v>
      </c>
      <c r="T2785" s="31"/>
      <c r="U2785" s="32"/>
      <c r="V2785" s="31"/>
      <c r="W2785" s="33">
        <f t="shared" si="697"/>
        <v>0</v>
      </c>
      <c r="X2785" s="34">
        <f t="shared" si="698"/>
        <v>0</v>
      </c>
      <c r="Y2785" s="33">
        <f t="shared" si="699"/>
        <v>0</v>
      </c>
      <c r="Z2785" s="33">
        <f t="shared" si="700"/>
        <v>0</v>
      </c>
      <c r="AA2785" s="35">
        <f t="shared" si="701"/>
        <v>0</v>
      </c>
      <c r="AB2785" s="36">
        <f t="shared" si="702"/>
        <v>0</v>
      </c>
      <c r="AC2785" s="37">
        <f t="shared" si="703"/>
        <v>0</v>
      </c>
      <c r="AD2785" s="38"/>
      <c r="AE2785" s="38"/>
      <c r="AF2785" s="39">
        <f t="shared" si="704"/>
        <v>0</v>
      </c>
      <c r="AG2785" s="40"/>
      <c r="AH2785" s="41">
        <f t="shared" si="705"/>
        <v>0</v>
      </c>
      <c r="AI2785" s="42">
        <f t="shared" si="706"/>
        <v>0</v>
      </c>
      <c r="AJ2785" s="43">
        <f t="shared" si="707"/>
        <v>0</v>
      </c>
      <c r="AK2785" s="5" t="str">
        <f>_xlfn.IFNA(VLOOKUP(_xlfn.CONCAT(D2785," - ",S2785),OP!E:F,2,0),"-------------------------------------------NAO DISPONIVEL-------------------------------------------")</f>
        <v>C - RIOCARD</v>
      </c>
      <c r="AL2785" s="7" t="str">
        <f t="shared" si="693"/>
        <v>1 - -------------------------------------------NAO DISPONIVEL------------------------------------------- - 00000002785 - FETRANSPOR</v>
      </c>
      <c r="AM2785" s="7" t="str">
        <f t="shared" si="694"/>
        <v>-------------------------------------------NAO DISPONIVEL-------------------------------------------</v>
      </c>
      <c r="AN2785" s="44" cm="1">
        <f t="array" ref="AN2785">_xlfn.IFS(AJ2785=0,0,AQ2785="INATIVO",2,AQ2785="SEM CADASTRO",4,AQ2785="CPF ATIVO EM OUTRO COMPRADOR",5,AQ2785="NOVO/SEM CARTAO",6,AND(AJ2785&gt;0,AQ2785,""),8)</f>
        <v>0</v>
      </c>
      <c r="AO2785" s="45">
        <f t="shared" si="708"/>
        <v>-10</v>
      </c>
    </row>
    <row r="2786" spans="1:41" x14ac:dyDescent="0.4">
      <c r="A2786" s="21" t="str">
        <f t="shared" si="695"/>
        <v>-------------------------------------------NAO DISPONIVEL-------------------------------------------</v>
      </c>
      <c r="B2786" s="5" t="str">
        <f>_xlfn.IFNA(VLOOKUP(A2786,CNPJ!E:F,2,0),"-------------------------------------------NAO DISPONIVEL-------------------------------------------")</f>
        <v>-------------------------------------------NAO DISPONIVEL-------------------------------------------</v>
      </c>
      <c r="C2786" s="22">
        <v>1</v>
      </c>
      <c r="D2786" s="5" t="str">
        <f>_xlfn.XLOOKUP(R2786,OP!C:C,OP!B:B,,0,1)</f>
        <v>RJ</v>
      </c>
      <c r="E2786" s="23"/>
      <c r="M2786" s="26"/>
      <c r="N2786" s="27"/>
      <c r="O2786" s="28" t="str">
        <f t="shared" si="696"/>
        <v>00000002786</v>
      </c>
      <c r="R2786" s="27" t="s">
        <v>193</v>
      </c>
      <c r="S2786" s="30" t="str">
        <f>_xlfn.IFNA(VLOOKUP(_xlfn.CONCAT(D2786," - ",R2786),OP!A:D,4,0),"-------------------------------------------NAO DISPONIVEL-------------------------------------------")</f>
        <v>FETRANSPOR</v>
      </c>
      <c r="T2786" s="31"/>
      <c r="U2786" s="32"/>
      <c r="V2786" s="31"/>
      <c r="W2786" s="33">
        <f t="shared" si="697"/>
        <v>0</v>
      </c>
      <c r="X2786" s="34">
        <f t="shared" si="698"/>
        <v>0</v>
      </c>
      <c r="Y2786" s="33">
        <f t="shared" si="699"/>
        <v>0</v>
      </c>
      <c r="Z2786" s="33">
        <f t="shared" si="700"/>
        <v>0</v>
      </c>
      <c r="AA2786" s="35">
        <f t="shared" si="701"/>
        <v>0</v>
      </c>
      <c r="AB2786" s="36">
        <f t="shared" si="702"/>
        <v>0</v>
      </c>
      <c r="AC2786" s="37">
        <f t="shared" si="703"/>
        <v>0</v>
      </c>
      <c r="AD2786" s="38"/>
      <c r="AE2786" s="38"/>
      <c r="AF2786" s="39">
        <f t="shared" si="704"/>
        <v>0</v>
      </c>
      <c r="AG2786" s="40"/>
      <c r="AH2786" s="41">
        <f t="shared" si="705"/>
        <v>0</v>
      </c>
      <c r="AI2786" s="42">
        <f t="shared" si="706"/>
        <v>0</v>
      </c>
      <c r="AJ2786" s="43">
        <f t="shared" si="707"/>
        <v>0</v>
      </c>
      <c r="AK2786" s="5" t="str">
        <f>_xlfn.IFNA(VLOOKUP(_xlfn.CONCAT(D2786," - ",S2786),OP!E:F,2,0),"-------------------------------------------NAO DISPONIVEL-------------------------------------------")</f>
        <v>C - RIOCARD</v>
      </c>
      <c r="AL2786" s="7" t="str">
        <f t="shared" si="693"/>
        <v>1 - -------------------------------------------NAO DISPONIVEL------------------------------------------- - 00000002786 - FETRANSPOR</v>
      </c>
      <c r="AM2786" s="7" t="str">
        <f t="shared" si="694"/>
        <v>-------------------------------------------NAO DISPONIVEL-------------------------------------------</v>
      </c>
      <c r="AN2786" s="44" cm="1">
        <f t="array" ref="AN2786">_xlfn.IFS(AJ2786=0,0,AQ2786="INATIVO",2,AQ2786="SEM CADASTRO",4,AQ2786="CPF ATIVO EM OUTRO COMPRADOR",5,AQ2786="NOVO/SEM CARTAO",6,AND(AJ2786&gt;0,AQ2786,""),8)</f>
        <v>0</v>
      </c>
      <c r="AO2786" s="45">
        <f t="shared" si="708"/>
        <v>-10</v>
      </c>
    </row>
    <row r="2787" spans="1:41" x14ac:dyDescent="0.4">
      <c r="A2787" s="21" t="str">
        <f t="shared" si="695"/>
        <v>-------------------------------------------NAO DISPONIVEL-------------------------------------------</v>
      </c>
      <c r="B2787" s="5" t="str">
        <f>_xlfn.IFNA(VLOOKUP(A2787,CNPJ!E:F,2,0),"-------------------------------------------NAO DISPONIVEL-------------------------------------------")</f>
        <v>-------------------------------------------NAO DISPONIVEL-------------------------------------------</v>
      </c>
      <c r="C2787" s="22">
        <v>1</v>
      </c>
      <c r="D2787" s="5" t="str">
        <f>_xlfn.XLOOKUP(R2787,OP!C:C,OP!B:B,,0,1)</f>
        <v>RJ</v>
      </c>
      <c r="E2787" s="23"/>
      <c r="M2787" s="26"/>
      <c r="N2787" s="27"/>
      <c r="O2787" s="28" t="str">
        <f t="shared" si="696"/>
        <v>00000002787</v>
      </c>
      <c r="R2787" s="27" t="s">
        <v>193</v>
      </c>
      <c r="S2787" s="30" t="str">
        <f>_xlfn.IFNA(VLOOKUP(_xlfn.CONCAT(D2787," - ",R2787),OP!A:D,4,0),"-------------------------------------------NAO DISPONIVEL-------------------------------------------")</f>
        <v>FETRANSPOR</v>
      </c>
      <c r="T2787" s="31"/>
      <c r="U2787" s="32"/>
      <c r="V2787" s="31"/>
      <c r="W2787" s="33">
        <f t="shared" si="697"/>
        <v>0</v>
      </c>
      <c r="X2787" s="34">
        <f t="shared" si="698"/>
        <v>0</v>
      </c>
      <c r="Y2787" s="33">
        <f t="shared" si="699"/>
        <v>0</v>
      </c>
      <c r="Z2787" s="33">
        <f t="shared" si="700"/>
        <v>0</v>
      </c>
      <c r="AA2787" s="35">
        <f t="shared" si="701"/>
        <v>0</v>
      </c>
      <c r="AB2787" s="36">
        <f t="shared" si="702"/>
        <v>0</v>
      </c>
      <c r="AC2787" s="37">
        <f t="shared" si="703"/>
        <v>0</v>
      </c>
      <c r="AD2787" s="38"/>
      <c r="AE2787" s="38"/>
      <c r="AF2787" s="39">
        <f t="shared" si="704"/>
        <v>0</v>
      </c>
      <c r="AG2787" s="40"/>
      <c r="AH2787" s="41">
        <f t="shared" si="705"/>
        <v>0</v>
      </c>
      <c r="AI2787" s="42">
        <f t="shared" si="706"/>
        <v>0</v>
      </c>
      <c r="AJ2787" s="43">
        <f t="shared" si="707"/>
        <v>0</v>
      </c>
      <c r="AK2787" s="5" t="str">
        <f>_xlfn.IFNA(VLOOKUP(_xlfn.CONCAT(D2787," - ",S2787),OP!E:F,2,0),"-------------------------------------------NAO DISPONIVEL-------------------------------------------")</f>
        <v>C - RIOCARD</v>
      </c>
      <c r="AL2787" s="7" t="str">
        <f t="shared" si="693"/>
        <v>1 - -------------------------------------------NAO DISPONIVEL------------------------------------------- - 00000002787 - FETRANSPOR</v>
      </c>
      <c r="AM2787" s="7" t="str">
        <f t="shared" si="694"/>
        <v>-------------------------------------------NAO DISPONIVEL-------------------------------------------</v>
      </c>
      <c r="AN2787" s="44" cm="1">
        <f t="array" ref="AN2787">_xlfn.IFS(AJ2787=0,0,AQ2787="INATIVO",2,AQ2787="SEM CADASTRO",4,AQ2787="CPF ATIVO EM OUTRO COMPRADOR",5,AQ2787="NOVO/SEM CARTAO",6,AND(AJ2787&gt;0,AQ2787,""),8)</f>
        <v>0</v>
      </c>
      <c r="AO2787" s="45">
        <f t="shared" si="708"/>
        <v>-10</v>
      </c>
    </row>
    <row r="2788" spans="1:41" x14ac:dyDescent="0.4">
      <c r="A2788" s="21" t="str">
        <f t="shared" si="695"/>
        <v>-------------------------------------------NAO DISPONIVEL-------------------------------------------</v>
      </c>
      <c r="B2788" s="5" t="str">
        <f>_xlfn.IFNA(VLOOKUP(A2788,CNPJ!E:F,2,0),"-------------------------------------------NAO DISPONIVEL-------------------------------------------")</f>
        <v>-------------------------------------------NAO DISPONIVEL-------------------------------------------</v>
      </c>
      <c r="C2788" s="22">
        <v>1</v>
      </c>
      <c r="D2788" s="5" t="str">
        <f>_xlfn.XLOOKUP(R2788,OP!C:C,OP!B:B,,0,1)</f>
        <v>RJ</v>
      </c>
      <c r="E2788" s="23"/>
      <c r="M2788" s="26"/>
      <c r="N2788" s="27"/>
      <c r="O2788" s="28" t="str">
        <f t="shared" si="696"/>
        <v>00000002788</v>
      </c>
      <c r="R2788" s="27" t="s">
        <v>193</v>
      </c>
      <c r="S2788" s="30" t="str">
        <f>_xlfn.IFNA(VLOOKUP(_xlfn.CONCAT(D2788," - ",R2788),OP!A:D,4,0),"-------------------------------------------NAO DISPONIVEL-------------------------------------------")</f>
        <v>FETRANSPOR</v>
      </c>
      <c r="T2788" s="31"/>
      <c r="U2788" s="32"/>
      <c r="V2788" s="31"/>
      <c r="W2788" s="33">
        <f t="shared" si="697"/>
        <v>0</v>
      </c>
      <c r="X2788" s="34">
        <f t="shared" si="698"/>
        <v>0</v>
      </c>
      <c r="Y2788" s="33">
        <f t="shared" si="699"/>
        <v>0</v>
      </c>
      <c r="Z2788" s="33">
        <f t="shared" si="700"/>
        <v>0</v>
      </c>
      <c r="AA2788" s="35">
        <f t="shared" si="701"/>
        <v>0</v>
      </c>
      <c r="AB2788" s="36">
        <f t="shared" si="702"/>
        <v>0</v>
      </c>
      <c r="AC2788" s="37">
        <f t="shared" si="703"/>
        <v>0</v>
      </c>
      <c r="AD2788" s="38"/>
      <c r="AE2788" s="38"/>
      <c r="AF2788" s="39">
        <f t="shared" si="704"/>
        <v>0</v>
      </c>
      <c r="AG2788" s="40"/>
      <c r="AH2788" s="41">
        <f t="shared" si="705"/>
        <v>0</v>
      </c>
      <c r="AI2788" s="42">
        <f t="shared" si="706"/>
        <v>0</v>
      </c>
      <c r="AJ2788" s="43">
        <f t="shared" si="707"/>
        <v>0</v>
      </c>
      <c r="AK2788" s="5" t="str">
        <f>_xlfn.IFNA(VLOOKUP(_xlfn.CONCAT(D2788," - ",S2788),OP!E:F,2,0),"-------------------------------------------NAO DISPONIVEL-------------------------------------------")</f>
        <v>C - RIOCARD</v>
      </c>
      <c r="AL2788" s="7" t="str">
        <f t="shared" si="693"/>
        <v>1 - -------------------------------------------NAO DISPONIVEL------------------------------------------- - 00000002788 - FETRANSPOR</v>
      </c>
      <c r="AM2788" s="7" t="str">
        <f t="shared" si="694"/>
        <v>-------------------------------------------NAO DISPONIVEL-------------------------------------------</v>
      </c>
      <c r="AN2788" s="44" cm="1">
        <f t="array" ref="AN2788">_xlfn.IFS(AJ2788=0,0,AQ2788="INATIVO",2,AQ2788="SEM CADASTRO",4,AQ2788="CPF ATIVO EM OUTRO COMPRADOR",5,AQ2788="NOVO/SEM CARTAO",6,AND(AJ2788&gt;0,AQ2788,""),8)</f>
        <v>0</v>
      </c>
      <c r="AO2788" s="45">
        <f t="shared" si="708"/>
        <v>-10</v>
      </c>
    </row>
    <row r="2789" spans="1:41" x14ac:dyDescent="0.4">
      <c r="A2789" s="21" t="str">
        <f t="shared" si="695"/>
        <v>-------------------------------------------NAO DISPONIVEL-------------------------------------------</v>
      </c>
      <c r="B2789" s="5" t="str">
        <f>_xlfn.IFNA(VLOOKUP(A2789,CNPJ!E:F,2,0),"-------------------------------------------NAO DISPONIVEL-------------------------------------------")</f>
        <v>-------------------------------------------NAO DISPONIVEL-------------------------------------------</v>
      </c>
      <c r="C2789" s="22">
        <v>1</v>
      </c>
      <c r="D2789" s="5" t="str">
        <f>_xlfn.XLOOKUP(R2789,OP!C:C,OP!B:B,,0,1)</f>
        <v>RJ</v>
      </c>
      <c r="E2789" s="23"/>
      <c r="M2789" s="26"/>
      <c r="N2789" s="27"/>
      <c r="O2789" s="28" t="str">
        <f t="shared" si="696"/>
        <v>00000002789</v>
      </c>
      <c r="R2789" s="27" t="s">
        <v>193</v>
      </c>
      <c r="S2789" s="30" t="str">
        <f>_xlfn.IFNA(VLOOKUP(_xlfn.CONCAT(D2789," - ",R2789),OP!A:D,4,0),"-------------------------------------------NAO DISPONIVEL-------------------------------------------")</f>
        <v>FETRANSPOR</v>
      </c>
      <c r="T2789" s="31"/>
      <c r="U2789" s="32"/>
      <c r="V2789" s="31"/>
      <c r="W2789" s="33">
        <f t="shared" si="697"/>
        <v>0</v>
      </c>
      <c r="X2789" s="34">
        <f t="shared" si="698"/>
        <v>0</v>
      </c>
      <c r="Y2789" s="33">
        <f t="shared" si="699"/>
        <v>0</v>
      </c>
      <c r="Z2789" s="33">
        <f t="shared" si="700"/>
        <v>0</v>
      </c>
      <c r="AA2789" s="35">
        <f t="shared" si="701"/>
        <v>0</v>
      </c>
      <c r="AB2789" s="36">
        <f t="shared" si="702"/>
        <v>0</v>
      </c>
      <c r="AC2789" s="37">
        <f t="shared" si="703"/>
        <v>0</v>
      </c>
      <c r="AD2789" s="38"/>
      <c r="AE2789" s="38"/>
      <c r="AF2789" s="39">
        <f t="shared" si="704"/>
        <v>0</v>
      </c>
      <c r="AG2789" s="40"/>
      <c r="AH2789" s="41">
        <f t="shared" si="705"/>
        <v>0</v>
      </c>
      <c r="AI2789" s="42">
        <f t="shared" si="706"/>
        <v>0</v>
      </c>
      <c r="AJ2789" s="43">
        <f t="shared" si="707"/>
        <v>0</v>
      </c>
      <c r="AK2789" s="5" t="str">
        <f>_xlfn.IFNA(VLOOKUP(_xlfn.CONCAT(D2789," - ",S2789),OP!E:F,2,0),"-------------------------------------------NAO DISPONIVEL-------------------------------------------")</f>
        <v>C - RIOCARD</v>
      </c>
      <c r="AL2789" s="7" t="str">
        <f t="shared" si="693"/>
        <v>1 - -------------------------------------------NAO DISPONIVEL------------------------------------------- - 00000002789 - FETRANSPOR</v>
      </c>
      <c r="AM2789" s="7" t="str">
        <f t="shared" si="694"/>
        <v>-------------------------------------------NAO DISPONIVEL-------------------------------------------</v>
      </c>
      <c r="AN2789" s="44" cm="1">
        <f t="array" ref="AN2789">_xlfn.IFS(AJ2789=0,0,AQ2789="INATIVO",2,AQ2789="SEM CADASTRO",4,AQ2789="CPF ATIVO EM OUTRO COMPRADOR",5,AQ2789="NOVO/SEM CARTAO",6,AND(AJ2789&gt;0,AQ2789,""),8)</f>
        <v>0</v>
      </c>
      <c r="AO2789" s="45">
        <f t="shared" si="708"/>
        <v>-10</v>
      </c>
    </row>
    <row r="2790" spans="1:41" x14ac:dyDescent="0.4">
      <c r="A2790" s="21" t="str">
        <f t="shared" si="695"/>
        <v>-------------------------------------------NAO DISPONIVEL-------------------------------------------</v>
      </c>
      <c r="B2790" s="5" t="str">
        <f>_xlfn.IFNA(VLOOKUP(A2790,CNPJ!E:F,2,0),"-------------------------------------------NAO DISPONIVEL-------------------------------------------")</f>
        <v>-------------------------------------------NAO DISPONIVEL-------------------------------------------</v>
      </c>
      <c r="C2790" s="22">
        <v>1</v>
      </c>
      <c r="D2790" s="5" t="str">
        <f>_xlfn.XLOOKUP(R2790,OP!C:C,OP!B:B,,0,1)</f>
        <v>RJ</v>
      </c>
      <c r="E2790" s="23"/>
      <c r="M2790" s="26"/>
      <c r="N2790" s="27"/>
      <c r="O2790" s="28" t="str">
        <f t="shared" si="696"/>
        <v>00000002790</v>
      </c>
      <c r="R2790" s="27" t="s">
        <v>193</v>
      </c>
      <c r="S2790" s="30" t="str">
        <f>_xlfn.IFNA(VLOOKUP(_xlfn.CONCAT(D2790," - ",R2790),OP!A:D,4,0),"-------------------------------------------NAO DISPONIVEL-------------------------------------------")</f>
        <v>FETRANSPOR</v>
      </c>
      <c r="T2790" s="31"/>
      <c r="U2790" s="32"/>
      <c r="V2790" s="31"/>
      <c r="W2790" s="33">
        <f t="shared" si="697"/>
        <v>0</v>
      </c>
      <c r="X2790" s="34">
        <f t="shared" si="698"/>
        <v>0</v>
      </c>
      <c r="Y2790" s="33">
        <f t="shared" si="699"/>
        <v>0</v>
      </c>
      <c r="Z2790" s="33">
        <f t="shared" si="700"/>
        <v>0</v>
      </c>
      <c r="AA2790" s="35">
        <f t="shared" si="701"/>
        <v>0</v>
      </c>
      <c r="AB2790" s="36">
        <f t="shared" si="702"/>
        <v>0</v>
      </c>
      <c r="AC2790" s="37">
        <f t="shared" si="703"/>
        <v>0</v>
      </c>
      <c r="AD2790" s="38"/>
      <c r="AE2790" s="38"/>
      <c r="AF2790" s="39">
        <f t="shared" si="704"/>
        <v>0</v>
      </c>
      <c r="AG2790" s="40"/>
      <c r="AH2790" s="41">
        <f t="shared" si="705"/>
        <v>0</v>
      </c>
      <c r="AI2790" s="42">
        <f t="shared" si="706"/>
        <v>0</v>
      </c>
      <c r="AJ2790" s="43">
        <f t="shared" si="707"/>
        <v>0</v>
      </c>
      <c r="AK2790" s="5" t="str">
        <f>_xlfn.IFNA(VLOOKUP(_xlfn.CONCAT(D2790," - ",S2790),OP!E:F,2,0),"-------------------------------------------NAO DISPONIVEL-------------------------------------------")</f>
        <v>C - RIOCARD</v>
      </c>
      <c r="AL2790" s="7" t="str">
        <f t="shared" si="693"/>
        <v>1 - -------------------------------------------NAO DISPONIVEL------------------------------------------- - 00000002790 - FETRANSPOR</v>
      </c>
      <c r="AM2790" s="7" t="str">
        <f t="shared" si="694"/>
        <v>-------------------------------------------NAO DISPONIVEL-------------------------------------------</v>
      </c>
      <c r="AN2790" s="44" cm="1">
        <f t="array" ref="AN2790">_xlfn.IFS(AJ2790=0,0,AQ2790="INATIVO",2,AQ2790="SEM CADASTRO",4,AQ2790="CPF ATIVO EM OUTRO COMPRADOR",5,AQ2790="NOVO/SEM CARTAO",6,AND(AJ2790&gt;0,AQ2790,""),8)</f>
        <v>0</v>
      </c>
      <c r="AO2790" s="45">
        <f t="shared" si="708"/>
        <v>-10</v>
      </c>
    </row>
    <row r="2791" spans="1:41" x14ac:dyDescent="0.4">
      <c r="A2791" s="21" t="str">
        <f t="shared" si="695"/>
        <v>-------------------------------------------NAO DISPONIVEL-------------------------------------------</v>
      </c>
      <c r="B2791" s="5" t="str">
        <f>_xlfn.IFNA(VLOOKUP(A2791,CNPJ!E:F,2,0),"-------------------------------------------NAO DISPONIVEL-------------------------------------------")</f>
        <v>-------------------------------------------NAO DISPONIVEL-------------------------------------------</v>
      </c>
      <c r="C2791" s="22">
        <v>1</v>
      </c>
      <c r="D2791" s="5" t="str">
        <f>_xlfn.XLOOKUP(R2791,OP!C:C,OP!B:B,,0,1)</f>
        <v>RJ</v>
      </c>
      <c r="E2791" s="23"/>
      <c r="M2791" s="26"/>
      <c r="N2791" s="27"/>
      <c r="O2791" s="28" t="str">
        <f t="shared" si="696"/>
        <v>00000002791</v>
      </c>
      <c r="R2791" s="27" t="s">
        <v>193</v>
      </c>
      <c r="S2791" s="30" t="str">
        <f>_xlfn.IFNA(VLOOKUP(_xlfn.CONCAT(D2791," - ",R2791),OP!A:D,4,0),"-------------------------------------------NAO DISPONIVEL-------------------------------------------")</f>
        <v>FETRANSPOR</v>
      </c>
      <c r="T2791" s="31"/>
      <c r="U2791" s="32"/>
      <c r="V2791" s="31"/>
      <c r="W2791" s="33">
        <f t="shared" si="697"/>
        <v>0</v>
      </c>
      <c r="X2791" s="34">
        <f t="shared" si="698"/>
        <v>0</v>
      </c>
      <c r="Y2791" s="33">
        <f t="shared" si="699"/>
        <v>0</v>
      </c>
      <c r="Z2791" s="33">
        <f t="shared" si="700"/>
        <v>0</v>
      </c>
      <c r="AA2791" s="35">
        <f t="shared" si="701"/>
        <v>0</v>
      </c>
      <c r="AB2791" s="36">
        <f t="shared" si="702"/>
        <v>0</v>
      </c>
      <c r="AC2791" s="37">
        <f t="shared" si="703"/>
        <v>0</v>
      </c>
      <c r="AD2791" s="38"/>
      <c r="AE2791" s="38"/>
      <c r="AF2791" s="39">
        <f t="shared" si="704"/>
        <v>0</v>
      </c>
      <c r="AG2791" s="40"/>
      <c r="AH2791" s="41">
        <f t="shared" si="705"/>
        <v>0</v>
      </c>
      <c r="AI2791" s="42">
        <f t="shared" si="706"/>
        <v>0</v>
      </c>
      <c r="AJ2791" s="43">
        <f t="shared" si="707"/>
        <v>0</v>
      </c>
      <c r="AK2791" s="5" t="str">
        <f>_xlfn.IFNA(VLOOKUP(_xlfn.CONCAT(D2791," - ",S2791),OP!E:F,2,0),"-------------------------------------------NAO DISPONIVEL-------------------------------------------")</f>
        <v>C - RIOCARD</v>
      </c>
      <c r="AL2791" s="7" t="str">
        <f t="shared" si="693"/>
        <v>1 - -------------------------------------------NAO DISPONIVEL------------------------------------------- - 00000002791 - FETRANSPOR</v>
      </c>
      <c r="AM2791" s="7" t="str">
        <f t="shared" si="694"/>
        <v>-------------------------------------------NAO DISPONIVEL-------------------------------------------</v>
      </c>
      <c r="AN2791" s="44" cm="1">
        <f t="array" ref="AN2791">_xlfn.IFS(AJ2791=0,0,AQ2791="INATIVO",2,AQ2791="SEM CADASTRO",4,AQ2791="CPF ATIVO EM OUTRO COMPRADOR",5,AQ2791="NOVO/SEM CARTAO",6,AND(AJ2791&gt;0,AQ2791,""),8)</f>
        <v>0</v>
      </c>
      <c r="AO2791" s="45">
        <f t="shared" si="708"/>
        <v>-10</v>
      </c>
    </row>
    <row r="2792" spans="1:41" x14ac:dyDescent="0.4">
      <c r="A2792" s="21" t="str">
        <f t="shared" si="695"/>
        <v>-------------------------------------------NAO DISPONIVEL-------------------------------------------</v>
      </c>
      <c r="B2792" s="5" t="str">
        <f>_xlfn.IFNA(VLOOKUP(A2792,CNPJ!E:F,2,0),"-------------------------------------------NAO DISPONIVEL-------------------------------------------")</f>
        <v>-------------------------------------------NAO DISPONIVEL-------------------------------------------</v>
      </c>
      <c r="C2792" s="22">
        <v>1</v>
      </c>
      <c r="D2792" s="5" t="str">
        <f>_xlfn.XLOOKUP(R2792,OP!C:C,OP!B:B,,0,1)</f>
        <v>RJ</v>
      </c>
      <c r="E2792" s="23"/>
      <c r="M2792" s="26"/>
      <c r="N2792" s="27"/>
      <c r="O2792" s="28" t="str">
        <f t="shared" si="696"/>
        <v>00000002792</v>
      </c>
      <c r="R2792" s="27" t="s">
        <v>193</v>
      </c>
      <c r="S2792" s="30" t="str">
        <f>_xlfn.IFNA(VLOOKUP(_xlfn.CONCAT(D2792," - ",R2792),OP!A:D,4,0),"-------------------------------------------NAO DISPONIVEL-------------------------------------------")</f>
        <v>FETRANSPOR</v>
      </c>
      <c r="T2792" s="31"/>
      <c r="U2792" s="32"/>
      <c r="V2792" s="31"/>
      <c r="W2792" s="33">
        <f t="shared" si="697"/>
        <v>0</v>
      </c>
      <c r="X2792" s="34">
        <f t="shared" si="698"/>
        <v>0</v>
      </c>
      <c r="Y2792" s="33">
        <f t="shared" si="699"/>
        <v>0</v>
      </c>
      <c r="Z2792" s="33">
        <f t="shared" si="700"/>
        <v>0</v>
      </c>
      <c r="AA2792" s="35">
        <f t="shared" si="701"/>
        <v>0</v>
      </c>
      <c r="AB2792" s="36">
        <f t="shared" si="702"/>
        <v>0</v>
      </c>
      <c r="AC2792" s="37">
        <f t="shared" si="703"/>
        <v>0</v>
      </c>
      <c r="AD2792" s="38"/>
      <c r="AE2792" s="38"/>
      <c r="AF2792" s="39">
        <f t="shared" si="704"/>
        <v>0</v>
      </c>
      <c r="AG2792" s="40"/>
      <c r="AH2792" s="41">
        <f t="shared" si="705"/>
        <v>0</v>
      </c>
      <c r="AI2792" s="42">
        <f t="shared" si="706"/>
        <v>0</v>
      </c>
      <c r="AJ2792" s="43">
        <f t="shared" si="707"/>
        <v>0</v>
      </c>
      <c r="AK2792" s="5" t="str">
        <f>_xlfn.IFNA(VLOOKUP(_xlfn.CONCAT(D2792," - ",S2792),OP!E:F,2,0),"-------------------------------------------NAO DISPONIVEL-------------------------------------------")</f>
        <v>C - RIOCARD</v>
      </c>
      <c r="AL2792" s="7" t="str">
        <f t="shared" si="693"/>
        <v>1 - -------------------------------------------NAO DISPONIVEL------------------------------------------- - 00000002792 - FETRANSPOR</v>
      </c>
      <c r="AM2792" s="7" t="str">
        <f t="shared" si="694"/>
        <v>-------------------------------------------NAO DISPONIVEL-------------------------------------------</v>
      </c>
      <c r="AN2792" s="44" cm="1">
        <f t="array" ref="AN2792">_xlfn.IFS(AJ2792=0,0,AQ2792="INATIVO",2,AQ2792="SEM CADASTRO",4,AQ2792="CPF ATIVO EM OUTRO COMPRADOR",5,AQ2792="NOVO/SEM CARTAO",6,AND(AJ2792&gt;0,AQ2792,""),8)</f>
        <v>0</v>
      </c>
      <c r="AO2792" s="45">
        <f t="shared" si="708"/>
        <v>-10</v>
      </c>
    </row>
    <row r="2793" spans="1:41" x14ac:dyDescent="0.4">
      <c r="A2793" s="21" t="str">
        <f t="shared" si="695"/>
        <v>-------------------------------------------NAO DISPONIVEL-------------------------------------------</v>
      </c>
      <c r="B2793" s="5" t="str">
        <f>_xlfn.IFNA(VLOOKUP(A2793,CNPJ!E:F,2,0),"-------------------------------------------NAO DISPONIVEL-------------------------------------------")</f>
        <v>-------------------------------------------NAO DISPONIVEL-------------------------------------------</v>
      </c>
      <c r="C2793" s="22">
        <v>1</v>
      </c>
      <c r="D2793" s="5" t="str">
        <f>_xlfn.XLOOKUP(R2793,OP!C:C,OP!B:B,,0,1)</f>
        <v>RJ</v>
      </c>
      <c r="E2793" s="23"/>
      <c r="M2793" s="26"/>
      <c r="N2793" s="27"/>
      <c r="O2793" s="28" t="str">
        <f t="shared" si="696"/>
        <v>00000002793</v>
      </c>
      <c r="R2793" s="27" t="s">
        <v>193</v>
      </c>
      <c r="S2793" s="30" t="str">
        <f>_xlfn.IFNA(VLOOKUP(_xlfn.CONCAT(D2793," - ",R2793),OP!A:D,4,0),"-------------------------------------------NAO DISPONIVEL-------------------------------------------")</f>
        <v>FETRANSPOR</v>
      </c>
      <c r="T2793" s="31"/>
      <c r="U2793" s="32"/>
      <c r="V2793" s="31"/>
      <c r="W2793" s="33">
        <f t="shared" si="697"/>
        <v>0</v>
      </c>
      <c r="X2793" s="34">
        <f t="shared" si="698"/>
        <v>0</v>
      </c>
      <c r="Y2793" s="33">
        <f t="shared" si="699"/>
        <v>0</v>
      </c>
      <c r="Z2793" s="33">
        <f t="shared" si="700"/>
        <v>0</v>
      </c>
      <c r="AA2793" s="35">
        <f t="shared" si="701"/>
        <v>0</v>
      </c>
      <c r="AB2793" s="36">
        <f t="shared" si="702"/>
        <v>0</v>
      </c>
      <c r="AC2793" s="37">
        <f t="shared" si="703"/>
        <v>0</v>
      </c>
      <c r="AD2793" s="38"/>
      <c r="AE2793" s="38"/>
      <c r="AF2793" s="39">
        <f t="shared" si="704"/>
        <v>0</v>
      </c>
      <c r="AG2793" s="40"/>
      <c r="AH2793" s="41">
        <f t="shared" si="705"/>
        <v>0</v>
      </c>
      <c r="AI2793" s="42">
        <f t="shared" si="706"/>
        <v>0</v>
      </c>
      <c r="AJ2793" s="43">
        <f t="shared" si="707"/>
        <v>0</v>
      </c>
      <c r="AK2793" s="5" t="str">
        <f>_xlfn.IFNA(VLOOKUP(_xlfn.CONCAT(D2793," - ",S2793),OP!E:F,2,0),"-------------------------------------------NAO DISPONIVEL-------------------------------------------")</f>
        <v>C - RIOCARD</v>
      </c>
      <c r="AL2793" s="7" t="str">
        <f t="shared" si="693"/>
        <v>1 - -------------------------------------------NAO DISPONIVEL------------------------------------------- - 00000002793 - FETRANSPOR</v>
      </c>
      <c r="AM2793" s="7" t="str">
        <f t="shared" si="694"/>
        <v>-------------------------------------------NAO DISPONIVEL-------------------------------------------</v>
      </c>
      <c r="AN2793" s="44" cm="1">
        <f t="array" ref="AN2793">_xlfn.IFS(AJ2793=0,0,AQ2793="INATIVO",2,AQ2793="SEM CADASTRO",4,AQ2793="CPF ATIVO EM OUTRO COMPRADOR",5,AQ2793="NOVO/SEM CARTAO",6,AND(AJ2793&gt;0,AQ2793,""),8)</f>
        <v>0</v>
      </c>
      <c r="AO2793" s="45">
        <f t="shared" si="708"/>
        <v>-10</v>
      </c>
    </row>
    <row r="2794" spans="1:41" x14ac:dyDescent="0.4">
      <c r="A2794" s="21" t="str">
        <f t="shared" si="695"/>
        <v>-------------------------------------------NAO DISPONIVEL-------------------------------------------</v>
      </c>
      <c r="B2794" s="5" t="str">
        <f>_xlfn.IFNA(VLOOKUP(A2794,CNPJ!E:F,2,0),"-------------------------------------------NAO DISPONIVEL-------------------------------------------")</f>
        <v>-------------------------------------------NAO DISPONIVEL-------------------------------------------</v>
      </c>
      <c r="C2794" s="22">
        <v>1</v>
      </c>
      <c r="D2794" s="5" t="str">
        <f>_xlfn.XLOOKUP(R2794,OP!C:C,OP!B:B,,0,1)</f>
        <v>RJ</v>
      </c>
      <c r="E2794" s="23"/>
      <c r="M2794" s="26"/>
      <c r="N2794" s="27"/>
      <c r="O2794" s="28" t="str">
        <f t="shared" si="696"/>
        <v>00000002794</v>
      </c>
      <c r="R2794" s="27" t="s">
        <v>193</v>
      </c>
      <c r="S2794" s="30" t="str">
        <f>_xlfn.IFNA(VLOOKUP(_xlfn.CONCAT(D2794," - ",R2794),OP!A:D,4,0),"-------------------------------------------NAO DISPONIVEL-------------------------------------------")</f>
        <v>FETRANSPOR</v>
      </c>
      <c r="T2794" s="31"/>
      <c r="U2794" s="32"/>
      <c r="V2794" s="31"/>
      <c r="W2794" s="33">
        <f t="shared" si="697"/>
        <v>0</v>
      </c>
      <c r="X2794" s="34">
        <f t="shared" si="698"/>
        <v>0</v>
      </c>
      <c r="Y2794" s="33">
        <f t="shared" si="699"/>
        <v>0</v>
      </c>
      <c r="Z2794" s="33">
        <f t="shared" si="700"/>
        <v>0</v>
      </c>
      <c r="AA2794" s="35">
        <f t="shared" si="701"/>
        <v>0</v>
      </c>
      <c r="AB2794" s="36">
        <f t="shared" si="702"/>
        <v>0</v>
      </c>
      <c r="AC2794" s="37">
        <f t="shared" si="703"/>
        <v>0</v>
      </c>
      <c r="AD2794" s="38"/>
      <c r="AE2794" s="38"/>
      <c r="AF2794" s="39">
        <f t="shared" si="704"/>
        <v>0</v>
      </c>
      <c r="AG2794" s="40"/>
      <c r="AH2794" s="41">
        <f t="shared" si="705"/>
        <v>0</v>
      </c>
      <c r="AI2794" s="42">
        <f t="shared" si="706"/>
        <v>0</v>
      </c>
      <c r="AJ2794" s="43">
        <f t="shared" si="707"/>
        <v>0</v>
      </c>
      <c r="AK2794" s="5" t="str">
        <f>_xlfn.IFNA(VLOOKUP(_xlfn.CONCAT(D2794," - ",S2794),OP!E:F,2,0),"-------------------------------------------NAO DISPONIVEL-------------------------------------------")</f>
        <v>C - RIOCARD</v>
      </c>
      <c r="AL2794" s="7" t="str">
        <f t="shared" si="693"/>
        <v>1 - -------------------------------------------NAO DISPONIVEL------------------------------------------- - 00000002794 - FETRANSPOR</v>
      </c>
      <c r="AM2794" s="7" t="str">
        <f t="shared" si="694"/>
        <v>-------------------------------------------NAO DISPONIVEL-------------------------------------------</v>
      </c>
      <c r="AN2794" s="44" cm="1">
        <f t="array" ref="AN2794">_xlfn.IFS(AJ2794=0,0,AQ2794="INATIVO",2,AQ2794="SEM CADASTRO",4,AQ2794="CPF ATIVO EM OUTRO COMPRADOR",5,AQ2794="NOVO/SEM CARTAO",6,AND(AJ2794&gt;0,AQ2794,""),8)</f>
        <v>0</v>
      </c>
      <c r="AO2794" s="45">
        <f t="shared" si="708"/>
        <v>-10</v>
      </c>
    </row>
    <row r="2795" spans="1:41" x14ac:dyDescent="0.4">
      <c r="A2795" s="21" t="str">
        <f t="shared" si="695"/>
        <v>-------------------------------------------NAO DISPONIVEL-------------------------------------------</v>
      </c>
      <c r="B2795" s="5" t="str">
        <f>_xlfn.IFNA(VLOOKUP(A2795,CNPJ!E:F,2,0),"-------------------------------------------NAO DISPONIVEL-------------------------------------------")</f>
        <v>-------------------------------------------NAO DISPONIVEL-------------------------------------------</v>
      </c>
      <c r="C2795" s="22">
        <v>1</v>
      </c>
      <c r="D2795" s="5" t="str">
        <f>_xlfn.XLOOKUP(R2795,OP!C:C,OP!B:B,,0,1)</f>
        <v>RJ</v>
      </c>
      <c r="E2795" s="23"/>
      <c r="M2795" s="26"/>
      <c r="N2795" s="27"/>
      <c r="O2795" s="28" t="str">
        <f t="shared" si="696"/>
        <v>00000002795</v>
      </c>
      <c r="R2795" s="27" t="s">
        <v>193</v>
      </c>
      <c r="S2795" s="30" t="str">
        <f>_xlfn.IFNA(VLOOKUP(_xlfn.CONCAT(D2795," - ",R2795),OP!A:D,4,0),"-------------------------------------------NAO DISPONIVEL-------------------------------------------")</f>
        <v>FETRANSPOR</v>
      </c>
      <c r="T2795" s="31"/>
      <c r="U2795" s="32"/>
      <c r="V2795" s="31"/>
      <c r="W2795" s="33">
        <f t="shared" si="697"/>
        <v>0</v>
      </c>
      <c r="X2795" s="34">
        <f t="shared" si="698"/>
        <v>0</v>
      </c>
      <c r="Y2795" s="33">
        <f t="shared" si="699"/>
        <v>0</v>
      </c>
      <c r="Z2795" s="33">
        <f t="shared" si="700"/>
        <v>0</v>
      </c>
      <c r="AA2795" s="35">
        <f t="shared" si="701"/>
        <v>0</v>
      </c>
      <c r="AB2795" s="36">
        <f t="shared" si="702"/>
        <v>0</v>
      </c>
      <c r="AC2795" s="37">
        <f t="shared" si="703"/>
        <v>0</v>
      </c>
      <c r="AD2795" s="38"/>
      <c r="AE2795" s="38"/>
      <c r="AF2795" s="39">
        <f t="shared" si="704"/>
        <v>0</v>
      </c>
      <c r="AG2795" s="40"/>
      <c r="AH2795" s="41">
        <f t="shared" si="705"/>
        <v>0</v>
      </c>
      <c r="AI2795" s="42">
        <f t="shared" si="706"/>
        <v>0</v>
      </c>
      <c r="AJ2795" s="43">
        <f t="shared" si="707"/>
        <v>0</v>
      </c>
      <c r="AK2795" s="5" t="str">
        <f>_xlfn.IFNA(VLOOKUP(_xlfn.CONCAT(D2795," - ",S2795),OP!E:F,2,0),"-------------------------------------------NAO DISPONIVEL-------------------------------------------")</f>
        <v>C - RIOCARD</v>
      </c>
      <c r="AL2795" s="7" t="str">
        <f t="shared" si="693"/>
        <v>1 - -------------------------------------------NAO DISPONIVEL------------------------------------------- - 00000002795 - FETRANSPOR</v>
      </c>
      <c r="AM2795" s="7" t="str">
        <f t="shared" si="694"/>
        <v>-------------------------------------------NAO DISPONIVEL-------------------------------------------</v>
      </c>
      <c r="AN2795" s="44" cm="1">
        <f t="array" ref="AN2795">_xlfn.IFS(AJ2795=0,0,AQ2795="INATIVO",2,AQ2795="SEM CADASTRO",4,AQ2795="CPF ATIVO EM OUTRO COMPRADOR",5,AQ2795="NOVO/SEM CARTAO",6,AND(AJ2795&gt;0,AQ2795,""),8)</f>
        <v>0</v>
      </c>
      <c r="AO2795" s="45">
        <f t="shared" si="708"/>
        <v>-10</v>
      </c>
    </row>
    <row r="2796" spans="1:41" x14ac:dyDescent="0.4">
      <c r="A2796" s="21" t="str">
        <f t="shared" si="695"/>
        <v>-------------------------------------------NAO DISPONIVEL-------------------------------------------</v>
      </c>
      <c r="B2796" s="5" t="str">
        <f>_xlfn.IFNA(VLOOKUP(A2796,CNPJ!E:F,2,0),"-------------------------------------------NAO DISPONIVEL-------------------------------------------")</f>
        <v>-------------------------------------------NAO DISPONIVEL-------------------------------------------</v>
      </c>
      <c r="C2796" s="22">
        <v>1</v>
      </c>
      <c r="D2796" s="5" t="str">
        <f>_xlfn.XLOOKUP(R2796,OP!C:C,OP!B:B,,0,1)</f>
        <v>RJ</v>
      </c>
      <c r="E2796" s="23"/>
      <c r="M2796" s="26"/>
      <c r="N2796" s="27"/>
      <c r="O2796" s="28" t="str">
        <f t="shared" si="696"/>
        <v>00000002796</v>
      </c>
      <c r="R2796" s="27" t="s">
        <v>193</v>
      </c>
      <c r="S2796" s="30" t="str">
        <f>_xlfn.IFNA(VLOOKUP(_xlfn.CONCAT(D2796," - ",R2796),OP!A:D,4,0),"-------------------------------------------NAO DISPONIVEL-------------------------------------------")</f>
        <v>FETRANSPOR</v>
      </c>
      <c r="T2796" s="31"/>
      <c r="U2796" s="32"/>
      <c r="V2796" s="31"/>
      <c r="W2796" s="33">
        <f t="shared" si="697"/>
        <v>0</v>
      </c>
      <c r="X2796" s="34">
        <f t="shared" si="698"/>
        <v>0</v>
      </c>
      <c r="Y2796" s="33">
        <f t="shared" si="699"/>
        <v>0</v>
      </c>
      <c r="Z2796" s="33">
        <f t="shared" si="700"/>
        <v>0</v>
      </c>
      <c r="AA2796" s="35">
        <f t="shared" si="701"/>
        <v>0</v>
      </c>
      <c r="AB2796" s="36">
        <f t="shared" si="702"/>
        <v>0</v>
      </c>
      <c r="AC2796" s="37">
        <f t="shared" si="703"/>
        <v>0</v>
      </c>
      <c r="AD2796" s="38"/>
      <c r="AE2796" s="38"/>
      <c r="AF2796" s="39">
        <f t="shared" si="704"/>
        <v>0</v>
      </c>
      <c r="AG2796" s="40"/>
      <c r="AH2796" s="41">
        <f t="shared" si="705"/>
        <v>0</v>
      </c>
      <c r="AI2796" s="42">
        <f t="shared" si="706"/>
        <v>0</v>
      </c>
      <c r="AJ2796" s="43">
        <f t="shared" si="707"/>
        <v>0</v>
      </c>
      <c r="AK2796" s="5" t="str">
        <f>_xlfn.IFNA(VLOOKUP(_xlfn.CONCAT(D2796," - ",S2796),OP!E:F,2,0),"-------------------------------------------NAO DISPONIVEL-------------------------------------------")</f>
        <v>C - RIOCARD</v>
      </c>
      <c r="AL2796" s="7" t="str">
        <f t="shared" si="693"/>
        <v>1 - -------------------------------------------NAO DISPONIVEL------------------------------------------- - 00000002796 - FETRANSPOR</v>
      </c>
      <c r="AM2796" s="7" t="str">
        <f t="shared" si="694"/>
        <v>-------------------------------------------NAO DISPONIVEL-------------------------------------------</v>
      </c>
      <c r="AN2796" s="44" cm="1">
        <f t="array" ref="AN2796">_xlfn.IFS(AJ2796=0,0,AQ2796="INATIVO",2,AQ2796="SEM CADASTRO",4,AQ2796="CPF ATIVO EM OUTRO COMPRADOR",5,AQ2796="NOVO/SEM CARTAO",6,AND(AJ2796&gt;0,AQ2796,""),8)</f>
        <v>0</v>
      </c>
      <c r="AO2796" s="45">
        <f t="shared" si="708"/>
        <v>-10</v>
      </c>
    </row>
    <row r="2797" spans="1:41" x14ac:dyDescent="0.4">
      <c r="A2797" s="21" t="str">
        <f t="shared" si="695"/>
        <v>-------------------------------------------NAO DISPONIVEL-------------------------------------------</v>
      </c>
      <c r="B2797" s="5" t="str">
        <f>_xlfn.IFNA(VLOOKUP(A2797,CNPJ!E:F,2,0),"-------------------------------------------NAO DISPONIVEL-------------------------------------------")</f>
        <v>-------------------------------------------NAO DISPONIVEL-------------------------------------------</v>
      </c>
      <c r="C2797" s="22">
        <v>1</v>
      </c>
      <c r="D2797" s="5" t="str">
        <f>_xlfn.XLOOKUP(R2797,OP!C:C,OP!B:B,,0,1)</f>
        <v>RJ</v>
      </c>
      <c r="E2797" s="23"/>
      <c r="M2797" s="26"/>
      <c r="N2797" s="27"/>
      <c r="O2797" s="28" t="str">
        <f t="shared" si="696"/>
        <v>00000002797</v>
      </c>
      <c r="R2797" s="27" t="s">
        <v>193</v>
      </c>
      <c r="S2797" s="30" t="str">
        <f>_xlfn.IFNA(VLOOKUP(_xlfn.CONCAT(D2797," - ",R2797),OP!A:D,4,0),"-------------------------------------------NAO DISPONIVEL-------------------------------------------")</f>
        <v>FETRANSPOR</v>
      </c>
      <c r="T2797" s="31"/>
      <c r="U2797" s="32"/>
      <c r="V2797" s="31"/>
      <c r="W2797" s="33">
        <f t="shared" si="697"/>
        <v>0</v>
      </c>
      <c r="X2797" s="34">
        <f t="shared" si="698"/>
        <v>0</v>
      </c>
      <c r="Y2797" s="33">
        <f t="shared" si="699"/>
        <v>0</v>
      </c>
      <c r="Z2797" s="33">
        <f t="shared" si="700"/>
        <v>0</v>
      </c>
      <c r="AA2797" s="35">
        <f t="shared" si="701"/>
        <v>0</v>
      </c>
      <c r="AB2797" s="36">
        <f t="shared" si="702"/>
        <v>0</v>
      </c>
      <c r="AC2797" s="37">
        <f t="shared" si="703"/>
        <v>0</v>
      </c>
      <c r="AD2797" s="38"/>
      <c r="AE2797" s="38"/>
      <c r="AF2797" s="39">
        <f t="shared" si="704"/>
        <v>0</v>
      </c>
      <c r="AG2797" s="40"/>
      <c r="AH2797" s="41">
        <f t="shared" si="705"/>
        <v>0</v>
      </c>
      <c r="AI2797" s="42">
        <f t="shared" si="706"/>
        <v>0</v>
      </c>
      <c r="AJ2797" s="43">
        <f t="shared" si="707"/>
        <v>0</v>
      </c>
      <c r="AK2797" s="5" t="str">
        <f>_xlfn.IFNA(VLOOKUP(_xlfn.CONCAT(D2797," - ",S2797),OP!E:F,2,0),"-------------------------------------------NAO DISPONIVEL-------------------------------------------")</f>
        <v>C - RIOCARD</v>
      </c>
      <c r="AL2797" s="7" t="str">
        <f t="shared" si="693"/>
        <v>1 - -------------------------------------------NAO DISPONIVEL------------------------------------------- - 00000002797 - FETRANSPOR</v>
      </c>
      <c r="AM2797" s="7" t="str">
        <f t="shared" si="694"/>
        <v>-------------------------------------------NAO DISPONIVEL-------------------------------------------</v>
      </c>
      <c r="AN2797" s="44" cm="1">
        <f t="array" ref="AN2797">_xlfn.IFS(AJ2797=0,0,AQ2797="INATIVO",2,AQ2797="SEM CADASTRO",4,AQ2797="CPF ATIVO EM OUTRO COMPRADOR",5,AQ2797="NOVO/SEM CARTAO",6,AND(AJ2797&gt;0,AQ2797,""),8)</f>
        <v>0</v>
      </c>
      <c r="AO2797" s="45">
        <f t="shared" si="708"/>
        <v>-10</v>
      </c>
    </row>
    <row r="2798" spans="1:41" x14ac:dyDescent="0.4">
      <c r="A2798" s="21" t="str">
        <f t="shared" si="695"/>
        <v>-------------------------------------------NAO DISPONIVEL-------------------------------------------</v>
      </c>
      <c r="B2798" s="5" t="str">
        <f>_xlfn.IFNA(VLOOKUP(A2798,CNPJ!E:F,2,0),"-------------------------------------------NAO DISPONIVEL-------------------------------------------")</f>
        <v>-------------------------------------------NAO DISPONIVEL-------------------------------------------</v>
      </c>
      <c r="C2798" s="22">
        <v>1</v>
      </c>
      <c r="D2798" s="5" t="str">
        <f>_xlfn.XLOOKUP(R2798,OP!C:C,OP!B:B,,0,1)</f>
        <v>RJ</v>
      </c>
      <c r="E2798" s="23"/>
      <c r="M2798" s="26"/>
      <c r="N2798" s="27"/>
      <c r="O2798" s="28" t="str">
        <f t="shared" si="696"/>
        <v>00000002798</v>
      </c>
      <c r="R2798" s="27" t="s">
        <v>193</v>
      </c>
      <c r="S2798" s="30" t="str">
        <f>_xlfn.IFNA(VLOOKUP(_xlfn.CONCAT(D2798," - ",R2798),OP!A:D,4,0),"-------------------------------------------NAO DISPONIVEL-------------------------------------------")</f>
        <v>FETRANSPOR</v>
      </c>
      <c r="T2798" s="31"/>
      <c r="U2798" s="32"/>
      <c r="V2798" s="31"/>
      <c r="W2798" s="33">
        <f t="shared" si="697"/>
        <v>0</v>
      </c>
      <c r="X2798" s="34">
        <f t="shared" si="698"/>
        <v>0</v>
      </c>
      <c r="Y2798" s="33">
        <f t="shared" si="699"/>
        <v>0</v>
      </c>
      <c r="Z2798" s="33">
        <f t="shared" si="700"/>
        <v>0</v>
      </c>
      <c r="AA2798" s="35">
        <f t="shared" si="701"/>
        <v>0</v>
      </c>
      <c r="AB2798" s="36">
        <f t="shared" si="702"/>
        <v>0</v>
      </c>
      <c r="AC2798" s="37">
        <f t="shared" si="703"/>
        <v>0</v>
      </c>
      <c r="AD2798" s="38"/>
      <c r="AE2798" s="38"/>
      <c r="AF2798" s="39">
        <f t="shared" si="704"/>
        <v>0</v>
      </c>
      <c r="AG2798" s="40"/>
      <c r="AH2798" s="41">
        <f t="shared" si="705"/>
        <v>0</v>
      </c>
      <c r="AI2798" s="42">
        <f t="shared" si="706"/>
        <v>0</v>
      </c>
      <c r="AJ2798" s="43">
        <f t="shared" si="707"/>
        <v>0</v>
      </c>
      <c r="AK2798" s="5" t="str">
        <f>_xlfn.IFNA(VLOOKUP(_xlfn.CONCAT(D2798," - ",S2798),OP!E:F,2,0),"-------------------------------------------NAO DISPONIVEL-------------------------------------------")</f>
        <v>C - RIOCARD</v>
      </c>
      <c r="AL2798" s="7" t="str">
        <f t="shared" si="693"/>
        <v>1 - -------------------------------------------NAO DISPONIVEL------------------------------------------- - 00000002798 - FETRANSPOR</v>
      </c>
      <c r="AM2798" s="7" t="str">
        <f t="shared" si="694"/>
        <v>-------------------------------------------NAO DISPONIVEL-------------------------------------------</v>
      </c>
      <c r="AN2798" s="44" cm="1">
        <f t="array" ref="AN2798">_xlfn.IFS(AJ2798=0,0,AQ2798="INATIVO",2,AQ2798="SEM CADASTRO",4,AQ2798="CPF ATIVO EM OUTRO COMPRADOR",5,AQ2798="NOVO/SEM CARTAO",6,AND(AJ2798&gt;0,AQ2798,""),8)</f>
        <v>0</v>
      </c>
      <c r="AO2798" s="45">
        <f t="shared" si="708"/>
        <v>-10</v>
      </c>
    </row>
    <row r="2799" spans="1:41" x14ac:dyDescent="0.4">
      <c r="A2799" s="21" t="str">
        <f t="shared" si="695"/>
        <v>-------------------------------------------NAO DISPONIVEL-------------------------------------------</v>
      </c>
      <c r="B2799" s="5" t="str">
        <f>_xlfn.IFNA(VLOOKUP(A2799,CNPJ!E:F,2,0),"-------------------------------------------NAO DISPONIVEL-------------------------------------------")</f>
        <v>-------------------------------------------NAO DISPONIVEL-------------------------------------------</v>
      </c>
      <c r="C2799" s="22">
        <v>1</v>
      </c>
      <c r="D2799" s="5" t="str">
        <f>_xlfn.XLOOKUP(R2799,OP!C:C,OP!B:B,,0,1)</f>
        <v>RJ</v>
      </c>
      <c r="E2799" s="23"/>
      <c r="M2799" s="26"/>
      <c r="N2799" s="27"/>
      <c r="O2799" s="28" t="str">
        <f t="shared" si="696"/>
        <v>00000002799</v>
      </c>
      <c r="R2799" s="27" t="s">
        <v>193</v>
      </c>
      <c r="S2799" s="30" t="str">
        <f>_xlfn.IFNA(VLOOKUP(_xlfn.CONCAT(D2799," - ",R2799),OP!A:D,4,0),"-------------------------------------------NAO DISPONIVEL-------------------------------------------")</f>
        <v>FETRANSPOR</v>
      </c>
      <c r="T2799" s="31"/>
      <c r="U2799" s="32"/>
      <c r="V2799" s="31"/>
      <c r="W2799" s="33">
        <f t="shared" si="697"/>
        <v>0</v>
      </c>
      <c r="X2799" s="34">
        <f t="shared" si="698"/>
        <v>0</v>
      </c>
      <c r="Y2799" s="33">
        <f t="shared" si="699"/>
        <v>0</v>
      </c>
      <c r="Z2799" s="33">
        <f t="shared" si="700"/>
        <v>0</v>
      </c>
      <c r="AA2799" s="35">
        <f t="shared" si="701"/>
        <v>0</v>
      </c>
      <c r="AB2799" s="36">
        <f t="shared" si="702"/>
        <v>0</v>
      </c>
      <c r="AC2799" s="37">
        <f t="shared" si="703"/>
        <v>0</v>
      </c>
      <c r="AD2799" s="38"/>
      <c r="AE2799" s="38"/>
      <c r="AF2799" s="39">
        <f t="shared" si="704"/>
        <v>0</v>
      </c>
      <c r="AG2799" s="40"/>
      <c r="AH2799" s="41">
        <f t="shared" si="705"/>
        <v>0</v>
      </c>
      <c r="AI2799" s="42">
        <f t="shared" si="706"/>
        <v>0</v>
      </c>
      <c r="AJ2799" s="43">
        <f t="shared" si="707"/>
        <v>0</v>
      </c>
      <c r="AK2799" s="5" t="str">
        <f>_xlfn.IFNA(VLOOKUP(_xlfn.CONCAT(D2799," - ",S2799),OP!E:F,2,0),"-------------------------------------------NAO DISPONIVEL-------------------------------------------")</f>
        <v>C - RIOCARD</v>
      </c>
      <c r="AL2799" s="7" t="str">
        <f t="shared" si="693"/>
        <v>1 - -------------------------------------------NAO DISPONIVEL------------------------------------------- - 00000002799 - FETRANSPOR</v>
      </c>
      <c r="AM2799" s="7" t="str">
        <f t="shared" si="694"/>
        <v>-------------------------------------------NAO DISPONIVEL-------------------------------------------</v>
      </c>
      <c r="AN2799" s="44" cm="1">
        <f t="array" ref="AN2799">_xlfn.IFS(AJ2799=0,0,AQ2799="INATIVO",2,AQ2799="SEM CADASTRO",4,AQ2799="CPF ATIVO EM OUTRO COMPRADOR",5,AQ2799="NOVO/SEM CARTAO",6,AND(AJ2799&gt;0,AQ2799,""),8)</f>
        <v>0</v>
      </c>
      <c r="AO2799" s="45">
        <f t="shared" si="708"/>
        <v>-10</v>
      </c>
    </row>
    <row r="2800" spans="1:41" x14ac:dyDescent="0.4">
      <c r="A2800" s="21" t="str">
        <f t="shared" si="695"/>
        <v>-------------------------------------------NAO DISPONIVEL-------------------------------------------</v>
      </c>
      <c r="B2800" s="5" t="str">
        <f>_xlfn.IFNA(VLOOKUP(A2800,CNPJ!E:F,2,0),"-------------------------------------------NAO DISPONIVEL-------------------------------------------")</f>
        <v>-------------------------------------------NAO DISPONIVEL-------------------------------------------</v>
      </c>
      <c r="C2800" s="22">
        <v>1</v>
      </c>
      <c r="D2800" s="5" t="str">
        <f>_xlfn.XLOOKUP(R2800,OP!C:C,OP!B:B,,0,1)</f>
        <v>RJ</v>
      </c>
      <c r="E2800" s="23"/>
      <c r="M2800" s="26"/>
      <c r="N2800" s="27"/>
      <c r="O2800" s="28" t="str">
        <f t="shared" si="696"/>
        <v>00000002800</v>
      </c>
      <c r="R2800" s="27" t="s">
        <v>193</v>
      </c>
      <c r="S2800" s="30" t="str">
        <f>_xlfn.IFNA(VLOOKUP(_xlfn.CONCAT(D2800," - ",R2800),OP!A:D,4,0),"-------------------------------------------NAO DISPONIVEL-------------------------------------------")</f>
        <v>FETRANSPOR</v>
      </c>
      <c r="T2800" s="31"/>
      <c r="U2800" s="32"/>
      <c r="V2800" s="31"/>
      <c r="W2800" s="33">
        <f t="shared" si="697"/>
        <v>0</v>
      </c>
      <c r="X2800" s="34">
        <f t="shared" si="698"/>
        <v>0</v>
      </c>
      <c r="Y2800" s="33">
        <f t="shared" si="699"/>
        <v>0</v>
      </c>
      <c r="Z2800" s="33">
        <f t="shared" si="700"/>
        <v>0</v>
      </c>
      <c r="AA2800" s="35">
        <f t="shared" si="701"/>
        <v>0</v>
      </c>
      <c r="AB2800" s="36">
        <f t="shared" si="702"/>
        <v>0</v>
      </c>
      <c r="AC2800" s="37">
        <f t="shared" si="703"/>
        <v>0</v>
      </c>
      <c r="AD2800" s="38"/>
      <c r="AE2800" s="38"/>
      <c r="AF2800" s="39">
        <f t="shared" si="704"/>
        <v>0</v>
      </c>
      <c r="AG2800" s="40"/>
      <c r="AH2800" s="41">
        <f t="shared" si="705"/>
        <v>0</v>
      </c>
      <c r="AI2800" s="42">
        <f t="shared" si="706"/>
        <v>0</v>
      </c>
      <c r="AJ2800" s="43">
        <f t="shared" si="707"/>
        <v>0</v>
      </c>
      <c r="AK2800" s="5" t="str">
        <f>_xlfn.IFNA(VLOOKUP(_xlfn.CONCAT(D2800," - ",S2800),OP!E:F,2,0),"-------------------------------------------NAO DISPONIVEL-------------------------------------------")</f>
        <v>C - RIOCARD</v>
      </c>
      <c r="AL2800" s="7" t="str">
        <f t="shared" si="693"/>
        <v>1 - -------------------------------------------NAO DISPONIVEL------------------------------------------- - 00000002800 - FETRANSPOR</v>
      </c>
      <c r="AM2800" s="7" t="str">
        <f t="shared" si="694"/>
        <v>-------------------------------------------NAO DISPONIVEL-------------------------------------------</v>
      </c>
      <c r="AN2800" s="44" cm="1">
        <f t="array" ref="AN2800">_xlfn.IFS(AJ2800=0,0,AQ2800="INATIVO",2,AQ2800="SEM CADASTRO",4,AQ2800="CPF ATIVO EM OUTRO COMPRADOR",5,AQ2800="NOVO/SEM CARTAO",6,AND(AJ2800&gt;0,AQ2800,""),8)</f>
        <v>0</v>
      </c>
      <c r="AO2800" s="45">
        <f t="shared" si="708"/>
        <v>-10</v>
      </c>
    </row>
    <row r="2801" spans="1:41" x14ac:dyDescent="0.4">
      <c r="A2801" s="21" t="str">
        <f t="shared" si="695"/>
        <v>-------------------------------------------NAO DISPONIVEL-------------------------------------------</v>
      </c>
      <c r="B2801" s="5" t="str">
        <f>_xlfn.IFNA(VLOOKUP(A2801,CNPJ!E:F,2,0),"-------------------------------------------NAO DISPONIVEL-------------------------------------------")</f>
        <v>-------------------------------------------NAO DISPONIVEL-------------------------------------------</v>
      </c>
      <c r="C2801" s="22">
        <v>1</v>
      </c>
      <c r="D2801" s="5" t="str">
        <f>_xlfn.XLOOKUP(R2801,OP!C:C,OP!B:B,,0,1)</f>
        <v>RJ</v>
      </c>
      <c r="E2801" s="23"/>
      <c r="M2801" s="26"/>
      <c r="N2801" s="27"/>
      <c r="O2801" s="28" t="str">
        <f t="shared" si="696"/>
        <v>00000002801</v>
      </c>
      <c r="R2801" s="27" t="s">
        <v>193</v>
      </c>
      <c r="S2801" s="30" t="str">
        <f>_xlfn.IFNA(VLOOKUP(_xlfn.CONCAT(D2801," - ",R2801),OP!A:D,4,0),"-------------------------------------------NAO DISPONIVEL-------------------------------------------")</f>
        <v>FETRANSPOR</v>
      </c>
      <c r="T2801" s="31"/>
      <c r="U2801" s="32"/>
      <c r="V2801" s="31"/>
      <c r="W2801" s="33">
        <f t="shared" si="697"/>
        <v>0</v>
      </c>
      <c r="X2801" s="34">
        <f t="shared" si="698"/>
        <v>0</v>
      </c>
      <c r="Y2801" s="33">
        <f t="shared" si="699"/>
        <v>0</v>
      </c>
      <c r="Z2801" s="33">
        <f t="shared" si="700"/>
        <v>0</v>
      </c>
      <c r="AA2801" s="35">
        <f t="shared" si="701"/>
        <v>0</v>
      </c>
      <c r="AB2801" s="36">
        <f t="shared" si="702"/>
        <v>0</v>
      </c>
      <c r="AC2801" s="37">
        <f t="shared" si="703"/>
        <v>0</v>
      </c>
      <c r="AD2801" s="38"/>
      <c r="AE2801" s="38"/>
      <c r="AF2801" s="39">
        <f t="shared" si="704"/>
        <v>0</v>
      </c>
      <c r="AG2801" s="40"/>
      <c r="AH2801" s="41">
        <f t="shared" si="705"/>
        <v>0</v>
      </c>
      <c r="AI2801" s="42">
        <f t="shared" si="706"/>
        <v>0</v>
      </c>
      <c r="AJ2801" s="43">
        <f t="shared" si="707"/>
        <v>0</v>
      </c>
      <c r="AK2801" s="5" t="str">
        <f>_xlfn.IFNA(VLOOKUP(_xlfn.CONCAT(D2801," - ",S2801),OP!E:F,2,0),"-------------------------------------------NAO DISPONIVEL-------------------------------------------")</f>
        <v>C - RIOCARD</v>
      </c>
      <c r="AL2801" s="7" t="str">
        <f t="shared" si="693"/>
        <v>1 - -------------------------------------------NAO DISPONIVEL------------------------------------------- - 00000002801 - FETRANSPOR</v>
      </c>
      <c r="AM2801" s="7" t="str">
        <f t="shared" si="694"/>
        <v>-------------------------------------------NAO DISPONIVEL-------------------------------------------</v>
      </c>
      <c r="AN2801" s="44" cm="1">
        <f t="array" ref="AN2801">_xlfn.IFS(AJ2801=0,0,AQ2801="INATIVO",2,AQ2801="SEM CADASTRO",4,AQ2801="CPF ATIVO EM OUTRO COMPRADOR",5,AQ2801="NOVO/SEM CARTAO",6,AND(AJ2801&gt;0,AQ2801,""),8)</f>
        <v>0</v>
      </c>
      <c r="AO2801" s="45">
        <f t="shared" si="708"/>
        <v>-10</v>
      </c>
    </row>
    <row r="2802" spans="1:41" x14ac:dyDescent="0.4">
      <c r="A2802" s="21" t="str">
        <f t="shared" si="695"/>
        <v>-------------------------------------------NAO DISPONIVEL-------------------------------------------</v>
      </c>
      <c r="B2802" s="5" t="str">
        <f>_xlfn.IFNA(VLOOKUP(A2802,CNPJ!E:F,2,0),"-------------------------------------------NAO DISPONIVEL-------------------------------------------")</f>
        <v>-------------------------------------------NAO DISPONIVEL-------------------------------------------</v>
      </c>
      <c r="C2802" s="22">
        <v>1</v>
      </c>
      <c r="D2802" s="5" t="str">
        <f>_xlfn.XLOOKUP(R2802,OP!C:C,OP!B:B,,0,1)</f>
        <v>RJ</v>
      </c>
      <c r="E2802" s="23"/>
      <c r="M2802" s="26"/>
      <c r="N2802" s="27"/>
      <c r="O2802" s="28" t="str">
        <f t="shared" si="696"/>
        <v>00000002802</v>
      </c>
      <c r="R2802" s="27" t="s">
        <v>193</v>
      </c>
      <c r="S2802" s="30" t="str">
        <f>_xlfn.IFNA(VLOOKUP(_xlfn.CONCAT(D2802," - ",R2802),OP!A:D,4,0),"-------------------------------------------NAO DISPONIVEL-------------------------------------------")</f>
        <v>FETRANSPOR</v>
      </c>
      <c r="T2802" s="31"/>
      <c r="U2802" s="32"/>
      <c r="V2802" s="31"/>
      <c r="W2802" s="33">
        <f t="shared" si="697"/>
        <v>0</v>
      </c>
      <c r="X2802" s="34">
        <f t="shared" si="698"/>
        <v>0</v>
      </c>
      <c r="Y2802" s="33">
        <f t="shared" si="699"/>
        <v>0</v>
      </c>
      <c r="Z2802" s="33">
        <f t="shared" si="700"/>
        <v>0</v>
      </c>
      <c r="AA2802" s="35">
        <f t="shared" si="701"/>
        <v>0</v>
      </c>
      <c r="AB2802" s="36">
        <f t="shared" si="702"/>
        <v>0</v>
      </c>
      <c r="AC2802" s="37">
        <f t="shared" si="703"/>
        <v>0</v>
      </c>
      <c r="AD2802" s="38"/>
      <c r="AE2802" s="38"/>
      <c r="AF2802" s="39">
        <f t="shared" si="704"/>
        <v>0</v>
      </c>
      <c r="AG2802" s="40"/>
      <c r="AH2802" s="41">
        <f t="shared" si="705"/>
        <v>0</v>
      </c>
      <c r="AI2802" s="42">
        <f t="shared" si="706"/>
        <v>0</v>
      </c>
      <c r="AJ2802" s="43">
        <f t="shared" si="707"/>
        <v>0</v>
      </c>
      <c r="AK2802" s="5" t="str">
        <f>_xlfn.IFNA(VLOOKUP(_xlfn.CONCAT(D2802," - ",S2802),OP!E:F,2,0),"-------------------------------------------NAO DISPONIVEL-------------------------------------------")</f>
        <v>C - RIOCARD</v>
      </c>
      <c r="AL2802" s="7" t="str">
        <f t="shared" si="693"/>
        <v>1 - -------------------------------------------NAO DISPONIVEL------------------------------------------- - 00000002802 - FETRANSPOR</v>
      </c>
      <c r="AM2802" s="7" t="str">
        <f t="shared" si="694"/>
        <v>-------------------------------------------NAO DISPONIVEL-------------------------------------------</v>
      </c>
      <c r="AN2802" s="44" cm="1">
        <f t="array" ref="AN2802">_xlfn.IFS(AJ2802=0,0,AQ2802="INATIVO",2,AQ2802="SEM CADASTRO",4,AQ2802="CPF ATIVO EM OUTRO COMPRADOR",5,AQ2802="NOVO/SEM CARTAO",6,AND(AJ2802&gt;0,AQ2802,""),8)</f>
        <v>0</v>
      </c>
      <c r="AO2802" s="45">
        <f t="shared" si="708"/>
        <v>-10</v>
      </c>
    </row>
    <row r="2803" spans="1:41" x14ac:dyDescent="0.4">
      <c r="A2803" s="21" t="str">
        <f t="shared" si="695"/>
        <v>-------------------------------------------NAO DISPONIVEL-------------------------------------------</v>
      </c>
      <c r="B2803" s="5" t="str">
        <f>_xlfn.IFNA(VLOOKUP(A2803,CNPJ!E:F,2,0),"-------------------------------------------NAO DISPONIVEL-------------------------------------------")</f>
        <v>-------------------------------------------NAO DISPONIVEL-------------------------------------------</v>
      </c>
      <c r="C2803" s="22">
        <v>1</v>
      </c>
      <c r="D2803" s="5" t="str">
        <f>_xlfn.XLOOKUP(R2803,OP!C:C,OP!B:B,,0,1)</f>
        <v>RJ</v>
      </c>
      <c r="E2803" s="23"/>
      <c r="M2803" s="26"/>
      <c r="N2803" s="27"/>
      <c r="O2803" s="28" t="str">
        <f t="shared" si="696"/>
        <v>00000002803</v>
      </c>
      <c r="R2803" s="27" t="s">
        <v>193</v>
      </c>
      <c r="S2803" s="30" t="str">
        <f>_xlfn.IFNA(VLOOKUP(_xlfn.CONCAT(D2803," - ",R2803),OP!A:D,4,0),"-------------------------------------------NAO DISPONIVEL-------------------------------------------")</f>
        <v>FETRANSPOR</v>
      </c>
      <c r="T2803" s="31"/>
      <c r="U2803" s="32"/>
      <c r="V2803" s="31"/>
      <c r="W2803" s="33">
        <f t="shared" si="697"/>
        <v>0</v>
      </c>
      <c r="X2803" s="34">
        <f t="shared" si="698"/>
        <v>0</v>
      </c>
      <c r="Y2803" s="33">
        <f t="shared" si="699"/>
        <v>0</v>
      </c>
      <c r="Z2803" s="33">
        <f t="shared" si="700"/>
        <v>0</v>
      </c>
      <c r="AA2803" s="35">
        <f t="shared" si="701"/>
        <v>0</v>
      </c>
      <c r="AB2803" s="36">
        <f t="shared" si="702"/>
        <v>0</v>
      </c>
      <c r="AC2803" s="37">
        <f t="shared" si="703"/>
        <v>0</v>
      </c>
      <c r="AD2803" s="38"/>
      <c r="AE2803" s="38"/>
      <c r="AF2803" s="39">
        <f t="shared" si="704"/>
        <v>0</v>
      </c>
      <c r="AG2803" s="40"/>
      <c r="AH2803" s="41">
        <f t="shared" si="705"/>
        <v>0</v>
      </c>
      <c r="AI2803" s="42">
        <f t="shared" si="706"/>
        <v>0</v>
      </c>
      <c r="AJ2803" s="43">
        <f t="shared" si="707"/>
        <v>0</v>
      </c>
      <c r="AK2803" s="5" t="str">
        <f>_xlfn.IFNA(VLOOKUP(_xlfn.CONCAT(D2803," - ",S2803),OP!E:F,2,0),"-------------------------------------------NAO DISPONIVEL-------------------------------------------")</f>
        <v>C - RIOCARD</v>
      </c>
      <c r="AL2803" s="7" t="str">
        <f t="shared" si="693"/>
        <v>1 - -------------------------------------------NAO DISPONIVEL------------------------------------------- - 00000002803 - FETRANSPOR</v>
      </c>
      <c r="AM2803" s="7" t="str">
        <f t="shared" si="694"/>
        <v>-------------------------------------------NAO DISPONIVEL-------------------------------------------</v>
      </c>
      <c r="AN2803" s="44" cm="1">
        <f t="array" ref="AN2803">_xlfn.IFS(AJ2803=0,0,AQ2803="INATIVO",2,AQ2803="SEM CADASTRO",4,AQ2803="CPF ATIVO EM OUTRO COMPRADOR",5,AQ2803="NOVO/SEM CARTAO",6,AND(AJ2803&gt;0,AQ2803,""),8)</f>
        <v>0</v>
      </c>
      <c r="AO2803" s="45">
        <f t="shared" si="708"/>
        <v>-10</v>
      </c>
    </row>
    <row r="2804" spans="1:41" x14ac:dyDescent="0.4">
      <c r="A2804" s="21" t="str">
        <f t="shared" si="695"/>
        <v>-------------------------------------------NAO DISPONIVEL-------------------------------------------</v>
      </c>
      <c r="B2804" s="5" t="str">
        <f>_xlfn.IFNA(VLOOKUP(A2804,CNPJ!E:F,2,0),"-------------------------------------------NAO DISPONIVEL-------------------------------------------")</f>
        <v>-------------------------------------------NAO DISPONIVEL-------------------------------------------</v>
      </c>
      <c r="C2804" s="22">
        <v>1</v>
      </c>
      <c r="D2804" s="5" t="str">
        <f>_xlfn.XLOOKUP(R2804,OP!C:C,OP!B:B,,0,1)</f>
        <v>RJ</v>
      </c>
      <c r="E2804" s="23"/>
      <c r="M2804" s="26"/>
      <c r="N2804" s="27"/>
      <c r="O2804" s="28" t="str">
        <f t="shared" si="696"/>
        <v>00000002804</v>
      </c>
      <c r="R2804" s="27" t="s">
        <v>193</v>
      </c>
      <c r="S2804" s="30" t="str">
        <f>_xlfn.IFNA(VLOOKUP(_xlfn.CONCAT(D2804," - ",R2804),OP!A:D,4,0),"-------------------------------------------NAO DISPONIVEL-------------------------------------------")</f>
        <v>FETRANSPOR</v>
      </c>
      <c r="T2804" s="31"/>
      <c r="U2804" s="32"/>
      <c r="V2804" s="31"/>
      <c r="W2804" s="33">
        <f t="shared" si="697"/>
        <v>0</v>
      </c>
      <c r="X2804" s="34">
        <f t="shared" si="698"/>
        <v>0</v>
      </c>
      <c r="Y2804" s="33">
        <f t="shared" si="699"/>
        <v>0</v>
      </c>
      <c r="Z2804" s="33">
        <f t="shared" si="700"/>
        <v>0</v>
      </c>
      <c r="AA2804" s="35">
        <f t="shared" si="701"/>
        <v>0</v>
      </c>
      <c r="AB2804" s="36">
        <f t="shared" si="702"/>
        <v>0</v>
      </c>
      <c r="AC2804" s="37">
        <f t="shared" si="703"/>
        <v>0</v>
      </c>
      <c r="AD2804" s="38"/>
      <c r="AE2804" s="38"/>
      <c r="AF2804" s="39">
        <f t="shared" si="704"/>
        <v>0</v>
      </c>
      <c r="AG2804" s="40"/>
      <c r="AH2804" s="41">
        <f t="shared" si="705"/>
        <v>0</v>
      </c>
      <c r="AI2804" s="42">
        <f t="shared" si="706"/>
        <v>0</v>
      </c>
      <c r="AJ2804" s="43">
        <f t="shared" si="707"/>
        <v>0</v>
      </c>
      <c r="AK2804" s="5" t="str">
        <f>_xlfn.IFNA(VLOOKUP(_xlfn.CONCAT(D2804," - ",S2804),OP!E:F,2,0),"-------------------------------------------NAO DISPONIVEL-------------------------------------------")</f>
        <v>C - RIOCARD</v>
      </c>
      <c r="AL2804" s="7" t="str">
        <f t="shared" si="693"/>
        <v>1 - -------------------------------------------NAO DISPONIVEL------------------------------------------- - 00000002804 - FETRANSPOR</v>
      </c>
      <c r="AM2804" s="7" t="str">
        <f t="shared" si="694"/>
        <v>-------------------------------------------NAO DISPONIVEL-------------------------------------------</v>
      </c>
      <c r="AN2804" s="44" cm="1">
        <f t="array" ref="AN2804">_xlfn.IFS(AJ2804=0,0,AQ2804="INATIVO",2,AQ2804="SEM CADASTRO",4,AQ2804="CPF ATIVO EM OUTRO COMPRADOR",5,AQ2804="NOVO/SEM CARTAO",6,AND(AJ2804&gt;0,AQ2804,""),8)</f>
        <v>0</v>
      </c>
      <c r="AO2804" s="45">
        <f t="shared" si="708"/>
        <v>-10</v>
      </c>
    </row>
    <row r="2805" spans="1:41" x14ac:dyDescent="0.4">
      <c r="A2805" s="21" t="str">
        <f t="shared" si="695"/>
        <v>-------------------------------------------NAO DISPONIVEL-------------------------------------------</v>
      </c>
      <c r="B2805" s="5" t="str">
        <f>_xlfn.IFNA(VLOOKUP(A2805,CNPJ!E:F,2,0),"-------------------------------------------NAO DISPONIVEL-------------------------------------------")</f>
        <v>-------------------------------------------NAO DISPONIVEL-------------------------------------------</v>
      </c>
      <c r="C2805" s="22">
        <v>1</v>
      </c>
      <c r="D2805" s="5" t="str">
        <f>_xlfn.XLOOKUP(R2805,OP!C:C,OP!B:B,,0,1)</f>
        <v>RJ</v>
      </c>
      <c r="E2805" s="23"/>
      <c r="M2805" s="26"/>
      <c r="N2805" s="27"/>
      <c r="O2805" s="28" t="str">
        <f t="shared" si="696"/>
        <v>00000002805</v>
      </c>
      <c r="R2805" s="27" t="s">
        <v>193</v>
      </c>
      <c r="S2805" s="30" t="str">
        <f>_xlfn.IFNA(VLOOKUP(_xlfn.CONCAT(D2805," - ",R2805),OP!A:D,4,0),"-------------------------------------------NAO DISPONIVEL-------------------------------------------")</f>
        <v>FETRANSPOR</v>
      </c>
      <c r="T2805" s="31"/>
      <c r="U2805" s="32"/>
      <c r="V2805" s="31"/>
      <c r="W2805" s="33">
        <f t="shared" si="697"/>
        <v>0</v>
      </c>
      <c r="X2805" s="34">
        <f t="shared" si="698"/>
        <v>0</v>
      </c>
      <c r="Y2805" s="33">
        <f t="shared" si="699"/>
        <v>0</v>
      </c>
      <c r="Z2805" s="33">
        <f t="shared" si="700"/>
        <v>0</v>
      </c>
      <c r="AA2805" s="35">
        <f t="shared" si="701"/>
        <v>0</v>
      </c>
      <c r="AB2805" s="36">
        <f t="shared" si="702"/>
        <v>0</v>
      </c>
      <c r="AC2805" s="37">
        <f t="shared" si="703"/>
        <v>0</v>
      </c>
      <c r="AD2805" s="38"/>
      <c r="AE2805" s="38"/>
      <c r="AF2805" s="39">
        <f t="shared" si="704"/>
        <v>0</v>
      </c>
      <c r="AG2805" s="40"/>
      <c r="AH2805" s="41">
        <f t="shared" si="705"/>
        <v>0</v>
      </c>
      <c r="AI2805" s="42">
        <f t="shared" si="706"/>
        <v>0</v>
      </c>
      <c r="AJ2805" s="43">
        <f t="shared" si="707"/>
        <v>0</v>
      </c>
      <c r="AK2805" s="5" t="str">
        <f>_xlfn.IFNA(VLOOKUP(_xlfn.CONCAT(D2805," - ",S2805),OP!E:F,2,0),"-------------------------------------------NAO DISPONIVEL-------------------------------------------")</f>
        <v>C - RIOCARD</v>
      </c>
      <c r="AL2805" s="7" t="str">
        <f t="shared" si="693"/>
        <v>1 - -------------------------------------------NAO DISPONIVEL------------------------------------------- - 00000002805 - FETRANSPOR</v>
      </c>
      <c r="AM2805" s="7" t="str">
        <f t="shared" si="694"/>
        <v>-------------------------------------------NAO DISPONIVEL-------------------------------------------</v>
      </c>
      <c r="AN2805" s="44" cm="1">
        <f t="array" ref="AN2805">_xlfn.IFS(AJ2805=0,0,AQ2805="INATIVO",2,AQ2805="SEM CADASTRO",4,AQ2805="CPF ATIVO EM OUTRO COMPRADOR",5,AQ2805="NOVO/SEM CARTAO",6,AND(AJ2805&gt;0,AQ2805,""),8)</f>
        <v>0</v>
      </c>
      <c r="AO2805" s="45">
        <f t="shared" si="708"/>
        <v>-10</v>
      </c>
    </row>
    <row r="2806" spans="1:41" x14ac:dyDescent="0.4">
      <c r="A2806" s="21" t="str">
        <f t="shared" si="695"/>
        <v>-------------------------------------------NAO DISPONIVEL-------------------------------------------</v>
      </c>
      <c r="B2806" s="5" t="str">
        <f>_xlfn.IFNA(VLOOKUP(A2806,CNPJ!E:F,2,0),"-------------------------------------------NAO DISPONIVEL-------------------------------------------")</f>
        <v>-------------------------------------------NAO DISPONIVEL-------------------------------------------</v>
      </c>
      <c r="C2806" s="22">
        <v>1</v>
      </c>
      <c r="D2806" s="5" t="str">
        <f>_xlfn.XLOOKUP(R2806,OP!C:C,OP!B:B,,0,1)</f>
        <v>RJ</v>
      </c>
      <c r="E2806" s="23"/>
      <c r="M2806" s="26"/>
      <c r="N2806" s="27"/>
      <c r="O2806" s="28" t="str">
        <f t="shared" si="696"/>
        <v>00000002806</v>
      </c>
      <c r="R2806" s="27" t="s">
        <v>193</v>
      </c>
      <c r="S2806" s="30" t="str">
        <f>_xlfn.IFNA(VLOOKUP(_xlfn.CONCAT(D2806," - ",R2806),OP!A:D,4,0),"-------------------------------------------NAO DISPONIVEL-------------------------------------------")</f>
        <v>FETRANSPOR</v>
      </c>
      <c r="T2806" s="31"/>
      <c r="U2806" s="32"/>
      <c r="V2806" s="31"/>
      <c r="W2806" s="33">
        <f t="shared" si="697"/>
        <v>0</v>
      </c>
      <c r="X2806" s="34">
        <f t="shared" si="698"/>
        <v>0</v>
      </c>
      <c r="Y2806" s="33">
        <f t="shared" si="699"/>
        <v>0</v>
      </c>
      <c r="Z2806" s="33">
        <f t="shared" si="700"/>
        <v>0</v>
      </c>
      <c r="AA2806" s="35">
        <f t="shared" si="701"/>
        <v>0</v>
      </c>
      <c r="AB2806" s="36">
        <f t="shared" si="702"/>
        <v>0</v>
      </c>
      <c r="AC2806" s="37">
        <f t="shared" si="703"/>
        <v>0</v>
      </c>
      <c r="AD2806" s="38"/>
      <c r="AE2806" s="38"/>
      <c r="AF2806" s="39">
        <f t="shared" si="704"/>
        <v>0</v>
      </c>
      <c r="AG2806" s="40"/>
      <c r="AH2806" s="41">
        <f t="shared" si="705"/>
        <v>0</v>
      </c>
      <c r="AI2806" s="42">
        <f t="shared" si="706"/>
        <v>0</v>
      </c>
      <c r="AJ2806" s="43">
        <f t="shared" si="707"/>
        <v>0</v>
      </c>
      <c r="AK2806" s="5" t="str">
        <f>_xlfn.IFNA(VLOOKUP(_xlfn.CONCAT(D2806," - ",S2806),OP!E:F,2,0),"-------------------------------------------NAO DISPONIVEL-------------------------------------------")</f>
        <v>C - RIOCARD</v>
      </c>
      <c r="AL2806" s="7" t="str">
        <f t="shared" si="693"/>
        <v>1 - -------------------------------------------NAO DISPONIVEL------------------------------------------- - 00000002806 - FETRANSPOR</v>
      </c>
      <c r="AM2806" s="7" t="str">
        <f t="shared" si="694"/>
        <v>-------------------------------------------NAO DISPONIVEL-------------------------------------------</v>
      </c>
      <c r="AN2806" s="44" cm="1">
        <f t="array" ref="AN2806">_xlfn.IFS(AJ2806=0,0,AQ2806="INATIVO",2,AQ2806="SEM CADASTRO",4,AQ2806="CPF ATIVO EM OUTRO COMPRADOR",5,AQ2806="NOVO/SEM CARTAO",6,AND(AJ2806&gt;0,AQ2806,""),8)</f>
        <v>0</v>
      </c>
      <c r="AO2806" s="45">
        <f t="shared" si="708"/>
        <v>-10</v>
      </c>
    </row>
    <row r="2807" spans="1:41" x14ac:dyDescent="0.4">
      <c r="A2807" s="21" t="str">
        <f t="shared" si="695"/>
        <v>-------------------------------------------NAO DISPONIVEL-------------------------------------------</v>
      </c>
      <c r="B2807" s="5" t="str">
        <f>_xlfn.IFNA(VLOOKUP(A2807,CNPJ!E:F,2,0),"-------------------------------------------NAO DISPONIVEL-------------------------------------------")</f>
        <v>-------------------------------------------NAO DISPONIVEL-------------------------------------------</v>
      </c>
      <c r="C2807" s="22">
        <v>1</v>
      </c>
      <c r="D2807" s="5" t="str">
        <f>_xlfn.XLOOKUP(R2807,OP!C:C,OP!B:B,,0,1)</f>
        <v>RJ</v>
      </c>
      <c r="E2807" s="23"/>
      <c r="M2807" s="26"/>
      <c r="N2807" s="27"/>
      <c r="O2807" s="28" t="str">
        <f t="shared" si="696"/>
        <v>00000002807</v>
      </c>
      <c r="R2807" s="27" t="s">
        <v>193</v>
      </c>
      <c r="S2807" s="30" t="str">
        <f>_xlfn.IFNA(VLOOKUP(_xlfn.CONCAT(D2807," - ",R2807),OP!A:D,4,0),"-------------------------------------------NAO DISPONIVEL-------------------------------------------")</f>
        <v>FETRANSPOR</v>
      </c>
      <c r="T2807" s="31"/>
      <c r="U2807" s="32"/>
      <c r="V2807" s="31"/>
      <c r="W2807" s="33">
        <f t="shared" si="697"/>
        <v>0</v>
      </c>
      <c r="X2807" s="34">
        <f t="shared" si="698"/>
        <v>0</v>
      </c>
      <c r="Y2807" s="33">
        <f t="shared" si="699"/>
        <v>0</v>
      </c>
      <c r="Z2807" s="33">
        <f t="shared" si="700"/>
        <v>0</v>
      </c>
      <c r="AA2807" s="35">
        <f t="shared" si="701"/>
        <v>0</v>
      </c>
      <c r="AB2807" s="36">
        <f t="shared" si="702"/>
        <v>0</v>
      </c>
      <c r="AC2807" s="37">
        <f t="shared" si="703"/>
        <v>0</v>
      </c>
      <c r="AD2807" s="38"/>
      <c r="AE2807" s="38"/>
      <c r="AF2807" s="39">
        <f t="shared" si="704"/>
        <v>0</v>
      </c>
      <c r="AG2807" s="40"/>
      <c r="AH2807" s="41">
        <f t="shared" si="705"/>
        <v>0</v>
      </c>
      <c r="AI2807" s="42">
        <f t="shared" si="706"/>
        <v>0</v>
      </c>
      <c r="AJ2807" s="43">
        <f t="shared" si="707"/>
        <v>0</v>
      </c>
      <c r="AK2807" s="5" t="str">
        <f>_xlfn.IFNA(VLOOKUP(_xlfn.CONCAT(D2807," - ",S2807),OP!E:F,2,0),"-------------------------------------------NAO DISPONIVEL-------------------------------------------")</f>
        <v>C - RIOCARD</v>
      </c>
      <c r="AL2807" s="7" t="str">
        <f t="shared" si="693"/>
        <v>1 - -------------------------------------------NAO DISPONIVEL------------------------------------------- - 00000002807 - FETRANSPOR</v>
      </c>
      <c r="AM2807" s="7" t="str">
        <f t="shared" si="694"/>
        <v>-------------------------------------------NAO DISPONIVEL-------------------------------------------</v>
      </c>
      <c r="AN2807" s="44" cm="1">
        <f t="array" ref="AN2807">_xlfn.IFS(AJ2807=0,0,AQ2807="INATIVO",2,AQ2807="SEM CADASTRO",4,AQ2807="CPF ATIVO EM OUTRO COMPRADOR",5,AQ2807="NOVO/SEM CARTAO",6,AND(AJ2807&gt;0,AQ2807,""),8)</f>
        <v>0</v>
      </c>
      <c r="AO2807" s="45">
        <f t="shared" si="708"/>
        <v>-10</v>
      </c>
    </row>
    <row r="2808" spans="1:41" x14ac:dyDescent="0.4">
      <c r="A2808" s="21" t="str">
        <f t="shared" si="695"/>
        <v>-------------------------------------------NAO DISPONIVEL-------------------------------------------</v>
      </c>
      <c r="B2808" s="5" t="str">
        <f>_xlfn.IFNA(VLOOKUP(A2808,CNPJ!E:F,2,0),"-------------------------------------------NAO DISPONIVEL-------------------------------------------")</f>
        <v>-------------------------------------------NAO DISPONIVEL-------------------------------------------</v>
      </c>
      <c r="C2808" s="22">
        <v>1</v>
      </c>
      <c r="D2808" s="5" t="str">
        <f>_xlfn.XLOOKUP(R2808,OP!C:C,OP!B:B,,0,1)</f>
        <v>RJ</v>
      </c>
      <c r="E2808" s="23"/>
      <c r="M2808" s="26"/>
      <c r="N2808" s="27"/>
      <c r="O2808" s="28" t="str">
        <f t="shared" si="696"/>
        <v>00000002808</v>
      </c>
      <c r="R2808" s="27" t="s">
        <v>193</v>
      </c>
      <c r="S2808" s="30" t="str">
        <f>_xlfn.IFNA(VLOOKUP(_xlfn.CONCAT(D2808," - ",R2808),OP!A:D,4,0),"-------------------------------------------NAO DISPONIVEL-------------------------------------------")</f>
        <v>FETRANSPOR</v>
      </c>
      <c r="T2808" s="31"/>
      <c r="U2808" s="32"/>
      <c r="V2808" s="31"/>
      <c r="W2808" s="33">
        <f t="shared" si="697"/>
        <v>0</v>
      </c>
      <c r="X2808" s="34">
        <f t="shared" si="698"/>
        <v>0</v>
      </c>
      <c r="Y2808" s="33">
        <f t="shared" si="699"/>
        <v>0</v>
      </c>
      <c r="Z2808" s="33">
        <f t="shared" si="700"/>
        <v>0</v>
      </c>
      <c r="AA2808" s="35">
        <f t="shared" si="701"/>
        <v>0</v>
      </c>
      <c r="AB2808" s="36">
        <f t="shared" si="702"/>
        <v>0</v>
      </c>
      <c r="AC2808" s="37">
        <f t="shared" si="703"/>
        <v>0</v>
      </c>
      <c r="AD2808" s="38"/>
      <c r="AE2808" s="38"/>
      <c r="AF2808" s="39">
        <f t="shared" si="704"/>
        <v>0</v>
      </c>
      <c r="AG2808" s="40"/>
      <c r="AH2808" s="41">
        <f t="shared" si="705"/>
        <v>0</v>
      </c>
      <c r="AI2808" s="42">
        <f t="shared" si="706"/>
        <v>0</v>
      </c>
      <c r="AJ2808" s="43">
        <f t="shared" si="707"/>
        <v>0</v>
      </c>
      <c r="AK2808" s="5" t="str">
        <f>_xlfn.IFNA(VLOOKUP(_xlfn.CONCAT(D2808," - ",S2808),OP!E:F,2,0),"-------------------------------------------NAO DISPONIVEL-------------------------------------------")</f>
        <v>C - RIOCARD</v>
      </c>
      <c r="AL2808" s="7" t="str">
        <f t="shared" si="693"/>
        <v>1 - -------------------------------------------NAO DISPONIVEL------------------------------------------- - 00000002808 - FETRANSPOR</v>
      </c>
      <c r="AM2808" s="7" t="str">
        <f t="shared" si="694"/>
        <v>-------------------------------------------NAO DISPONIVEL-------------------------------------------</v>
      </c>
      <c r="AN2808" s="44" cm="1">
        <f t="array" ref="AN2808">_xlfn.IFS(AJ2808=0,0,AQ2808="INATIVO",2,AQ2808="SEM CADASTRO",4,AQ2808="CPF ATIVO EM OUTRO COMPRADOR",5,AQ2808="NOVO/SEM CARTAO",6,AND(AJ2808&gt;0,AQ2808,""),8)</f>
        <v>0</v>
      </c>
      <c r="AO2808" s="45">
        <f t="shared" si="708"/>
        <v>-10</v>
      </c>
    </row>
    <row r="2809" spans="1:41" x14ac:dyDescent="0.4">
      <c r="A2809" s="21" t="str">
        <f t="shared" si="695"/>
        <v>-------------------------------------------NAO DISPONIVEL-------------------------------------------</v>
      </c>
      <c r="B2809" s="5" t="str">
        <f>_xlfn.IFNA(VLOOKUP(A2809,CNPJ!E:F,2,0),"-------------------------------------------NAO DISPONIVEL-------------------------------------------")</f>
        <v>-------------------------------------------NAO DISPONIVEL-------------------------------------------</v>
      </c>
      <c r="C2809" s="22">
        <v>1</v>
      </c>
      <c r="D2809" s="5" t="str">
        <f>_xlfn.XLOOKUP(R2809,OP!C:C,OP!B:B,,0,1)</f>
        <v>RJ</v>
      </c>
      <c r="E2809" s="23"/>
      <c r="M2809" s="26"/>
      <c r="N2809" s="27"/>
      <c r="O2809" s="28" t="str">
        <f t="shared" si="696"/>
        <v>00000002809</v>
      </c>
      <c r="R2809" s="27" t="s">
        <v>193</v>
      </c>
      <c r="S2809" s="30" t="str">
        <f>_xlfn.IFNA(VLOOKUP(_xlfn.CONCAT(D2809," - ",R2809),OP!A:D,4,0),"-------------------------------------------NAO DISPONIVEL-------------------------------------------")</f>
        <v>FETRANSPOR</v>
      </c>
      <c r="T2809" s="31"/>
      <c r="U2809" s="32"/>
      <c r="V2809" s="31"/>
      <c r="W2809" s="33">
        <f t="shared" si="697"/>
        <v>0</v>
      </c>
      <c r="X2809" s="34">
        <f t="shared" si="698"/>
        <v>0</v>
      </c>
      <c r="Y2809" s="33">
        <f t="shared" si="699"/>
        <v>0</v>
      </c>
      <c r="Z2809" s="33">
        <f t="shared" si="700"/>
        <v>0</v>
      </c>
      <c r="AA2809" s="35">
        <f t="shared" si="701"/>
        <v>0</v>
      </c>
      <c r="AB2809" s="36">
        <f t="shared" si="702"/>
        <v>0</v>
      </c>
      <c r="AC2809" s="37">
        <f t="shared" si="703"/>
        <v>0</v>
      </c>
      <c r="AD2809" s="38"/>
      <c r="AE2809" s="38"/>
      <c r="AF2809" s="39">
        <f t="shared" si="704"/>
        <v>0</v>
      </c>
      <c r="AG2809" s="40"/>
      <c r="AH2809" s="41">
        <f t="shared" si="705"/>
        <v>0</v>
      </c>
      <c r="AI2809" s="42">
        <f t="shared" si="706"/>
        <v>0</v>
      </c>
      <c r="AJ2809" s="43">
        <f t="shared" si="707"/>
        <v>0</v>
      </c>
      <c r="AK2809" s="5" t="str">
        <f>_xlfn.IFNA(VLOOKUP(_xlfn.CONCAT(D2809," - ",S2809),OP!E:F,2,0),"-------------------------------------------NAO DISPONIVEL-------------------------------------------")</f>
        <v>C - RIOCARD</v>
      </c>
      <c r="AL2809" s="7" t="str">
        <f t="shared" si="693"/>
        <v>1 - -------------------------------------------NAO DISPONIVEL------------------------------------------- - 00000002809 - FETRANSPOR</v>
      </c>
      <c r="AM2809" s="7" t="str">
        <f t="shared" si="694"/>
        <v>-------------------------------------------NAO DISPONIVEL-------------------------------------------</v>
      </c>
      <c r="AN2809" s="44" cm="1">
        <f t="array" ref="AN2809">_xlfn.IFS(AJ2809=0,0,AQ2809="INATIVO",2,AQ2809="SEM CADASTRO",4,AQ2809="CPF ATIVO EM OUTRO COMPRADOR",5,AQ2809="NOVO/SEM CARTAO",6,AND(AJ2809&gt;0,AQ2809,""),8)</f>
        <v>0</v>
      </c>
      <c r="AO2809" s="45">
        <f t="shared" si="708"/>
        <v>-10</v>
      </c>
    </row>
    <row r="2810" spans="1:41" x14ac:dyDescent="0.4">
      <c r="A2810" s="21" t="str">
        <f t="shared" si="695"/>
        <v>-------------------------------------------NAO DISPONIVEL-------------------------------------------</v>
      </c>
      <c r="B2810" s="5" t="str">
        <f>_xlfn.IFNA(VLOOKUP(A2810,CNPJ!E:F,2,0),"-------------------------------------------NAO DISPONIVEL-------------------------------------------")</f>
        <v>-------------------------------------------NAO DISPONIVEL-------------------------------------------</v>
      </c>
      <c r="C2810" s="22">
        <v>1</v>
      </c>
      <c r="D2810" s="5" t="str">
        <f>_xlfn.XLOOKUP(R2810,OP!C:C,OP!B:B,,0,1)</f>
        <v>RJ</v>
      </c>
      <c r="E2810" s="23"/>
      <c r="M2810" s="26"/>
      <c r="N2810" s="27"/>
      <c r="O2810" s="28" t="str">
        <f t="shared" si="696"/>
        <v>00000002810</v>
      </c>
      <c r="R2810" s="27" t="s">
        <v>193</v>
      </c>
      <c r="S2810" s="30" t="str">
        <f>_xlfn.IFNA(VLOOKUP(_xlfn.CONCAT(D2810," - ",R2810),OP!A:D,4,0),"-------------------------------------------NAO DISPONIVEL-------------------------------------------")</f>
        <v>FETRANSPOR</v>
      </c>
      <c r="T2810" s="31"/>
      <c r="U2810" s="32"/>
      <c r="V2810" s="31"/>
      <c r="W2810" s="33">
        <f t="shared" si="697"/>
        <v>0</v>
      </c>
      <c r="X2810" s="34">
        <f t="shared" si="698"/>
        <v>0</v>
      </c>
      <c r="Y2810" s="33">
        <f t="shared" si="699"/>
        <v>0</v>
      </c>
      <c r="Z2810" s="33">
        <f t="shared" si="700"/>
        <v>0</v>
      </c>
      <c r="AA2810" s="35">
        <f t="shared" si="701"/>
        <v>0</v>
      </c>
      <c r="AB2810" s="36">
        <f t="shared" si="702"/>
        <v>0</v>
      </c>
      <c r="AC2810" s="37">
        <f t="shared" si="703"/>
        <v>0</v>
      </c>
      <c r="AD2810" s="38"/>
      <c r="AE2810" s="38"/>
      <c r="AF2810" s="39">
        <f t="shared" si="704"/>
        <v>0</v>
      </c>
      <c r="AG2810" s="40"/>
      <c r="AH2810" s="41">
        <f t="shared" si="705"/>
        <v>0</v>
      </c>
      <c r="AI2810" s="42">
        <f t="shared" si="706"/>
        <v>0</v>
      </c>
      <c r="AJ2810" s="43">
        <f t="shared" si="707"/>
        <v>0</v>
      </c>
      <c r="AK2810" s="5" t="str">
        <f>_xlfn.IFNA(VLOOKUP(_xlfn.CONCAT(D2810," - ",S2810),OP!E:F,2,0),"-------------------------------------------NAO DISPONIVEL-------------------------------------------")</f>
        <v>C - RIOCARD</v>
      </c>
      <c r="AL2810" s="7" t="str">
        <f t="shared" si="693"/>
        <v>1 - -------------------------------------------NAO DISPONIVEL------------------------------------------- - 00000002810 - FETRANSPOR</v>
      </c>
      <c r="AM2810" s="7" t="str">
        <f t="shared" si="694"/>
        <v>-------------------------------------------NAO DISPONIVEL-------------------------------------------</v>
      </c>
      <c r="AN2810" s="44" cm="1">
        <f t="array" ref="AN2810">_xlfn.IFS(AJ2810=0,0,AQ2810="INATIVO",2,AQ2810="SEM CADASTRO",4,AQ2810="CPF ATIVO EM OUTRO COMPRADOR",5,AQ2810="NOVO/SEM CARTAO",6,AND(AJ2810&gt;0,AQ2810,""),8)</f>
        <v>0</v>
      </c>
      <c r="AO2810" s="45">
        <f t="shared" si="708"/>
        <v>-10</v>
      </c>
    </row>
    <row r="2811" spans="1:41" x14ac:dyDescent="0.4">
      <c r="A2811" s="21" t="str">
        <f t="shared" si="695"/>
        <v>-------------------------------------------NAO DISPONIVEL-------------------------------------------</v>
      </c>
      <c r="B2811" s="5" t="str">
        <f>_xlfn.IFNA(VLOOKUP(A2811,CNPJ!E:F,2,0),"-------------------------------------------NAO DISPONIVEL-------------------------------------------")</f>
        <v>-------------------------------------------NAO DISPONIVEL-------------------------------------------</v>
      </c>
      <c r="C2811" s="22">
        <v>1</v>
      </c>
      <c r="D2811" s="5" t="str">
        <f>_xlfn.XLOOKUP(R2811,OP!C:C,OP!B:B,,0,1)</f>
        <v>RJ</v>
      </c>
      <c r="E2811" s="23"/>
      <c r="M2811" s="26"/>
      <c r="N2811" s="27"/>
      <c r="O2811" s="28" t="str">
        <f t="shared" si="696"/>
        <v>00000002811</v>
      </c>
      <c r="R2811" s="27" t="s">
        <v>193</v>
      </c>
      <c r="S2811" s="30" t="str">
        <f>_xlfn.IFNA(VLOOKUP(_xlfn.CONCAT(D2811," - ",R2811),OP!A:D,4,0),"-------------------------------------------NAO DISPONIVEL-------------------------------------------")</f>
        <v>FETRANSPOR</v>
      </c>
      <c r="T2811" s="31"/>
      <c r="U2811" s="32"/>
      <c r="V2811" s="31"/>
      <c r="W2811" s="33">
        <f t="shared" si="697"/>
        <v>0</v>
      </c>
      <c r="X2811" s="34">
        <f t="shared" si="698"/>
        <v>0</v>
      </c>
      <c r="Y2811" s="33">
        <f t="shared" si="699"/>
        <v>0</v>
      </c>
      <c r="Z2811" s="33">
        <f t="shared" si="700"/>
        <v>0</v>
      </c>
      <c r="AA2811" s="35">
        <f t="shared" si="701"/>
        <v>0</v>
      </c>
      <c r="AB2811" s="36">
        <f t="shared" si="702"/>
        <v>0</v>
      </c>
      <c r="AC2811" s="37">
        <f t="shared" si="703"/>
        <v>0</v>
      </c>
      <c r="AD2811" s="38"/>
      <c r="AE2811" s="38"/>
      <c r="AF2811" s="39">
        <f t="shared" si="704"/>
        <v>0</v>
      </c>
      <c r="AG2811" s="40"/>
      <c r="AH2811" s="41">
        <f t="shared" si="705"/>
        <v>0</v>
      </c>
      <c r="AI2811" s="42">
        <f t="shared" si="706"/>
        <v>0</v>
      </c>
      <c r="AJ2811" s="43">
        <f t="shared" si="707"/>
        <v>0</v>
      </c>
      <c r="AK2811" s="5" t="str">
        <f>_xlfn.IFNA(VLOOKUP(_xlfn.CONCAT(D2811," - ",S2811),OP!E:F,2,0),"-------------------------------------------NAO DISPONIVEL-------------------------------------------")</f>
        <v>C - RIOCARD</v>
      </c>
      <c r="AL2811" s="7" t="str">
        <f t="shared" si="693"/>
        <v>1 - -------------------------------------------NAO DISPONIVEL------------------------------------------- - 00000002811 - FETRANSPOR</v>
      </c>
      <c r="AM2811" s="7" t="str">
        <f t="shared" si="694"/>
        <v>-------------------------------------------NAO DISPONIVEL-------------------------------------------</v>
      </c>
      <c r="AN2811" s="44" cm="1">
        <f t="array" ref="AN2811">_xlfn.IFS(AJ2811=0,0,AQ2811="INATIVO",2,AQ2811="SEM CADASTRO",4,AQ2811="CPF ATIVO EM OUTRO COMPRADOR",5,AQ2811="NOVO/SEM CARTAO",6,AND(AJ2811&gt;0,AQ2811,""),8)</f>
        <v>0</v>
      </c>
      <c r="AO2811" s="45">
        <f t="shared" si="708"/>
        <v>-10</v>
      </c>
    </row>
    <row r="2812" spans="1:41" x14ac:dyDescent="0.4">
      <c r="A2812" s="21" t="str">
        <f t="shared" si="695"/>
        <v>-------------------------------------------NAO DISPONIVEL-------------------------------------------</v>
      </c>
      <c r="B2812" s="5" t="str">
        <f>_xlfn.IFNA(VLOOKUP(A2812,CNPJ!E:F,2,0),"-------------------------------------------NAO DISPONIVEL-------------------------------------------")</f>
        <v>-------------------------------------------NAO DISPONIVEL-------------------------------------------</v>
      </c>
      <c r="C2812" s="22">
        <v>1</v>
      </c>
      <c r="D2812" s="5" t="str">
        <f>_xlfn.XLOOKUP(R2812,OP!C:C,OP!B:B,,0,1)</f>
        <v>RJ</v>
      </c>
      <c r="E2812" s="23"/>
      <c r="M2812" s="26"/>
      <c r="N2812" s="27"/>
      <c r="O2812" s="28" t="str">
        <f t="shared" si="696"/>
        <v>00000002812</v>
      </c>
      <c r="R2812" s="27" t="s">
        <v>193</v>
      </c>
      <c r="S2812" s="30" t="str">
        <f>_xlfn.IFNA(VLOOKUP(_xlfn.CONCAT(D2812," - ",R2812),OP!A:D,4,0),"-------------------------------------------NAO DISPONIVEL-------------------------------------------")</f>
        <v>FETRANSPOR</v>
      </c>
      <c r="T2812" s="31"/>
      <c r="U2812" s="32"/>
      <c r="V2812" s="31"/>
      <c r="W2812" s="33">
        <f t="shared" si="697"/>
        <v>0</v>
      </c>
      <c r="X2812" s="34">
        <f t="shared" si="698"/>
        <v>0</v>
      </c>
      <c r="Y2812" s="33">
        <f t="shared" si="699"/>
        <v>0</v>
      </c>
      <c r="Z2812" s="33">
        <f t="shared" si="700"/>
        <v>0</v>
      </c>
      <c r="AA2812" s="35">
        <f t="shared" si="701"/>
        <v>0</v>
      </c>
      <c r="AB2812" s="36">
        <f t="shared" si="702"/>
        <v>0</v>
      </c>
      <c r="AC2812" s="37">
        <f t="shared" si="703"/>
        <v>0</v>
      </c>
      <c r="AD2812" s="38"/>
      <c r="AE2812" s="38"/>
      <c r="AF2812" s="39">
        <f t="shared" si="704"/>
        <v>0</v>
      </c>
      <c r="AG2812" s="40"/>
      <c r="AH2812" s="41">
        <f t="shared" si="705"/>
        <v>0</v>
      </c>
      <c r="AI2812" s="42">
        <f t="shared" si="706"/>
        <v>0</v>
      </c>
      <c r="AJ2812" s="43">
        <f t="shared" si="707"/>
        <v>0</v>
      </c>
      <c r="AK2812" s="5" t="str">
        <f>_xlfn.IFNA(VLOOKUP(_xlfn.CONCAT(D2812," - ",S2812),OP!E:F,2,0),"-------------------------------------------NAO DISPONIVEL-------------------------------------------")</f>
        <v>C - RIOCARD</v>
      </c>
      <c r="AL2812" s="7" t="str">
        <f t="shared" si="693"/>
        <v>1 - -------------------------------------------NAO DISPONIVEL------------------------------------------- - 00000002812 - FETRANSPOR</v>
      </c>
      <c r="AM2812" s="7" t="str">
        <f t="shared" si="694"/>
        <v>-------------------------------------------NAO DISPONIVEL-------------------------------------------</v>
      </c>
      <c r="AN2812" s="44" cm="1">
        <f t="array" ref="AN2812">_xlfn.IFS(AJ2812=0,0,AQ2812="INATIVO",2,AQ2812="SEM CADASTRO",4,AQ2812="CPF ATIVO EM OUTRO COMPRADOR",5,AQ2812="NOVO/SEM CARTAO",6,AND(AJ2812&gt;0,AQ2812,""),8)</f>
        <v>0</v>
      </c>
      <c r="AO2812" s="45">
        <f t="shared" si="708"/>
        <v>-10</v>
      </c>
    </row>
    <row r="2813" spans="1:41" x14ac:dyDescent="0.4">
      <c r="A2813" s="21" t="str">
        <f t="shared" si="695"/>
        <v>-------------------------------------------NAO DISPONIVEL-------------------------------------------</v>
      </c>
      <c r="B2813" s="5" t="str">
        <f>_xlfn.IFNA(VLOOKUP(A2813,CNPJ!E:F,2,0),"-------------------------------------------NAO DISPONIVEL-------------------------------------------")</f>
        <v>-------------------------------------------NAO DISPONIVEL-------------------------------------------</v>
      </c>
      <c r="C2813" s="22">
        <v>1</v>
      </c>
      <c r="D2813" s="5" t="str">
        <f>_xlfn.XLOOKUP(R2813,OP!C:C,OP!B:B,,0,1)</f>
        <v>RJ</v>
      </c>
      <c r="E2813" s="23"/>
      <c r="M2813" s="26"/>
      <c r="N2813" s="27"/>
      <c r="O2813" s="28" t="str">
        <f t="shared" si="696"/>
        <v>00000002813</v>
      </c>
      <c r="R2813" s="27" t="s">
        <v>193</v>
      </c>
      <c r="S2813" s="30" t="str">
        <f>_xlfn.IFNA(VLOOKUP(_xlfn.CONCAT(D2813," - ",R2813),OP!A:D,4,0),"-------------------------------------------NAO DISPONIVEL-------------------------------------------")</f>
        <v>FETRANSPOR</v>
      </c>
      <c r="T2813" s="31"/>
      <c r="U2813" s="32"/>
      <c r="V2813" s="31"/>
      <c r="W2813" s="33">
        <f t="shared" si="697"/>
        <v>0</v>
      </c>
      <c r="X2813" s="34">
        <f t="shared" si="698"/>
        <v>0</v>
      </c>
      <c r="Y2813" s="33">
        <f t="shared" si="699"/>
        <v>0</v>
      </c>
      <c r="Z2813" s="33">
        <f t="shared" si="700"/>
        <v>0</v>
      </c>
      <c r="AA2813" s="35">
        <f t="shared" si="701"/>
        <v>0</v>
      </c>
      <c r="AB2813" s="36">
        <f t="shared" si="702"/>
        <v>0</v>
      </c>
      <c r="AC2813" s="37">
        <f t="shared" si="703"/>
        <v>0</v>
      </c>
      <c r="AD2813" s="38"/>
      <c r="AE2813" s="38"/>
      <c r="AF2813" s="39">
        <f t="shared" si="704"/>
        <v>0</v>
      </c>
      <c r="AG2813" s="40"/>
      <c r="AH2813" s="41">
        <f t="shared" si="705"/>
        <v>0</v>
      </c>
      <c r="AI2813" s="42">
        <f t="shared" si="706"/>
        <v>0</v>
      </c>
      <c r="AJ2813" s="43">
        <f t="shared" si="707"/>
        <v>0</v>
      </c>
      <c r="AK2813" s="5" t="str">
        <f>_xlfn.IFNA(VLOOKUP(_xlfn.CONCAT(D2813," - ",S2813),OP!E:F,2,0),"-------------------------------------------NAO DISPONIVEL-------------------------------------------")</f>
        <v>C - RIOCARD</v>
      </c>
      <c r="AL2813" s="7" t="str">
        <f t="shared" si="693"/>
        <v>1 - -------------------------------------------NAO DISPONIVEL------------------------------------------- - 00000002813 - FETRANSPOR</v>
      </c>
      <c r="AM2813" s="7" t="str">
        <f t="shared" si="694"/>
        <v>-------------------------------------------NAO DISPONIVEL-------------------------------------------</v>
      </c>
      <c r="AN2813" s="44" cm="1">
        <f t="array" ref="AN2813">_xlfn.IFS(AJ2813=0,0,AQ2813="INATIVO",2,AQ2813="SEM CADASTRO",4,AQ2813="CPF ATIVO EM OUTRO COMPRADOR",5,AQ2813="NOVO/SEM CARTAO",6,AND(AJ2813&gt;0,AQ2813,""),8)</f>
        <v>0</v>
      </c>
      <c r="AO2813" s="45">
        <f t="shared" si="708"/>
        <v>-10</v>
      </c>
    </row>
    <row r="2814" spans="1:41" x14ac:dyDescent="0.4">
      <c r="A2814" s="21" t="str">
        <f t="shared" si="695"/>
        <v>-------------------------------------------NAO DISPONIVEL-------------------------------------------</v>
      </c>
      <c r="B2814" s="5" t="str">
        <f>_xlfn.IFNA(VLOOKUP(A2814,CNPJ!E:F,2,0),"-------------------------------------------NAO DISPONIVEL-------------------------------------------")</f>
        <v>-------------------------------------------NAO DISPONIVEL-------------------------------------------</v>
      </c>
      <c r="C2814" s="22">
        <v>1</v>
      </c>
      <c r="D2814" s="5" t="str">
        <f>_xlfn.XLOOKUP(R2814,OP!C:C,OP!B:B,,0,1)</f>
        <v>RJ</v>
      </c>
      <c r="E2814" s="23"/>
      <c r="M2814" s="26"/>
      <c r="N2814" s="27"/>
      <c r="O2814" s="28" t="str">
        <f t="shared" si="696"/>
        <v>00000002814</v>
      </c>
      <c r="R2814" s="27" t="s">
        <v>193</v>
      </c>
      <c r="S2814" s="30" t="str">
        <f>_xlfn.IFNA(VLOOKUP(_xlfn.CONCAT(D2814," - ",R2814),OP!A:D,4,0),"-------------------------------------------NAO DISPONIVEL-------------------------------------------")</f>
        <v>FETRANSPOR</v>
      </c>
      <c r="T2814" s="31"/>
      <c r="U2814" s="32"/>
      <c r="V2814" s="31"/>
      <c r="W2814" s="33">
        <f t="shared" si="697"/>
        <v>0</v>
      </c>
      <c r="X2814" s="34">
        <f t="shared" si="698"/>
        <v>0</v>
      </c>
      <c r="Y2814" s="33">
        <f t="shared" si="699"/>
        <v>0</v>
      </c>
      <c r="Z2814" s="33">
        <f t="shared" si="700"/>
        <v>0</v>
      </c>
      <c r="AA2814" s="35">
        <f t="shared" si="701"/>
        <v>0</v>
      </c>
      <c r="AB2814" s="36">
        <f t="shared" si="702"/>
        <v>0</v>
      </c>
      <c r="AC2814" s="37">
        <f t="shared" si="703"/>
        <v>0</v>
      </c>
      <c r="AD2814" s="38"/>
      <c r="AE2814" s="38"/>
      <c r="AF2814" s="39">
        <f t="shared" si="704"/>
        <v>0</v>
      </c>
      <c r="AG2814" s="40"/>
      <c r="AH2814" s="41">
        <f t="shared" si="705"/>
        <v>0</v>
      </c>
      <c r="AI2814" s="42">
        <f t="shared" si="706"/>
        <v>0</v>
      </c>
      <c r="AJ2814" s="43">
        <f t="shared" si="707"/>
        <v>0</v>
      </c>
      <c r="AK2814" s="5" t="str">
        <f>_xlfn.IFNA(VLOOKUP(_xlfn.CONCAT(D2814," - ",S2814),OP!E:F,2,0),"-------------------------------------------NAO DISPONIVEL-------------------------------------------")</f>
        <v>C - RIOCARD</v>
      </c>
      <c r="AL2814" s="7" t="str">
        <f t="shared" si="693"/>
        <v>1 - -------------------------------------------NAO DISPONIVEL------------------------------------------- - 00000002814 - FETRANSPOR</v>
      </c>
      <c r="AM2814" s="7" t="str">
        <f t="shared" si="694"/>
        <v>-------------------------------------------NAO DISPONIVEL-------------------------------------------</v>
      </c>
      <c r="AN2814" s="44" cm="1">
        <f t="array" ref="AN2814">_xlfn.IFS(AJ2814=0,0,AQ2814="INATIVO",2,AQ2814="SEM CADASTRO",4,AQ2814="CPF ATIVO EM OUTRO COMPRADOR",5,AQ2814="NOVO/SEM CARTAO",6,AND(AJ2814&gt;0,AQ2814,""),8)</f>
        <v>0</v>
      </c>
      <c r="AO2814" s="45">
        <f t="shared" si="708"/>
        <v>-10</v>
      </c>
    </row>
    <row r="2815" spans="1:41" x14ac:dyDescent="0.4">
      <c r="A2815" s="21" t="str">
        <f t="shared" si="695"/>
        <v>-------------------------------------------NAO DISPONIVEL-------------------------------------------</v>
      </c>
      <c r="B2815" s="5" t="str">
        <f>_xlfn.IFNA(VLOOKUP(A2815,CNPJ!E:F,2,0),"-------------------------------------------NAO DISPONIVEL-------------------------------------------")</f>
        <v>-------------------------------------------NAO DISPONIVEL-------------------------------------------</v>
      </c>
      <c r="C2815" s="22">
        <v>1</v>
      </c>
      <c r="D2815" s="5" t="str">
        <f>_xlfn.XLOOKUP(R2815,OP!C:C,OP!B:B,,0,1)</f>
        <v>RJ</v>
      </c>
      <c r="E2815" s="23"/>
      <c r="M2815" s="26"/>
      <c r="N2815" s="27"/>
      <c r="O2815" s="28" t="str">
        <f t="shared" si="696"/>
        <v>00000002815</v>
      </c>
      <c r="R2815" s="27" t="s">
        <v>193</v>
      </c>
      <c r="S2815" s="30" t="str">
        <f>_xlfn.IFNA(VLOOKUP(_xlfn.CONCAT(D2815," - ",R2815),OP!A:D,4,0),"-------------------------------------------NAO DISPONIVEL-------------------------------------------")</f>
        <v>FETRANSPOR</v>
      </c>
      <c r="T2815" s="31"/>
      <c r="U2815" s="32"/>
      <c r="V2815" s="31"/>
      <c r="W2815" s="33">
        <f t="shared" si="697"/>
        <v>0</v>
      </c>
      <c r="X2815" s="34">
        <f t="shared" si="698"/>
        <v>0</v>
      </c>
      <c r="Y2815" s="33">
        <f t="shared" si="699"/>
        <v>0</v>
      </c>
      <c r="Z2815" s="33">
        <f t="shared" si="700"/>
        <v>0</v>
      </c>
      <c r="AA2815" s="35">
        <f t="shared" si="701"/>
        <v>0</v>
      </c>
      <c r="AB2815" s="36">
        <f t="shared" si="702"/>
        <v>0</v>
      </c>
      <c r="AC2815" s="37">
        <f t="shared" si="703"/>
        <v>0</v>
      </c>
      <c r="AD2815" s="38"/>
      <c r="AE2815" s="38"/>
      <c r="AF2815" s="39">
        <f t="shared" si="704"/>
        <v>0</v>
      </c>
      <c r="AG2815" s="40"/>
      <c r="AH2815" s="41">
        <f t="shared" si="705"/>
        <v>0</v>
      </c>
      <c r="AI2815" s="42">
        <f t="shared" si="706"/>
        <v>0</v>
      </c>
      <c r="AJ2815" s="43">
        <f t="shared" si="707"/>
        <v>0</v>
      </c>
      <c r="AK2815" s="5" t="str">
        <f>_xlfn.IFNA(VLOOKUP(_xlfn.CONCAT(D2815," - ",S2815),OP!E:F,2,0),"-------------------------------------------NAO DISPONIVEL-------------------------------------------")</f>
        <v>C - RIOCARD</v>
      </c>
      <c r="AL2815" s="7" t="str">
        <f t="shared" si="693"/>
        <v>1 - -------------------------------------------NAO DISPONIVEL------------------------------------------- - 00000002815 - FETRANSPOR</v>
      </c>
      <c r="AM2815" s="7" t="str">
        <f t="shared" si="694"/>
        <v>-------------------------------------------NAO DISPONIVEL-------------------------------------------</v>
      </c>
      <c r="AN2815" s="44" cm="1">
        <f t="array" ref="AN2815">_xlfn.IFS(AJ2815=0,0,AQ2815="INATIVO",2,AQ2815="SEM CADASTRO",4,AQ2815="CPF ATIVO EM OUTRO COMPRADOR",5,AQ2815="NOVO/SEM CARTAO",6,AND(AJ2815&gt;0,AQ2815,""),8)</f>
        <v>0</v>
      </c>
      <c r="AO2815" s="45">
        <f t="shared" si="708"/>
        <v>-10</v>
      </c>
    </row>
    <row r="2816" spans="1:41" x14ac:dyDescent="0.4">
      <c r="A2816" s="21" t="str">
        <f t="shared" si="695"/>
        <v>-------------------------------------------NAO DISPONIVEL-------------------------------------------</v>
      </c>
      <c r="B2816" s="5" t="str">
        <f>_xlfn.IFNA(VLOOKUP(A2816,CNPJ!E:F,2,0),"-------------------------------------------NAO DISPONIVEL-------------------------------------------")</f>
        <v>-------------------------------------------NAO DISPONIVEL-------------------------------------------</v>
      </c>
      <c r="C2816" s="22">
        <v>1</v>
      </c>
      <c r="D2816" s="5" t="str">
        <f>_xlfn.XLOOKUP(R2816,OP!C:C,OP!B:B,,0,1)</f>
        <v>RJ</v>
      </c>
      <c r="E2816" s="23"/>
      <c r="M2816" s="26"/>
      <c r="N2816" s="27"/>
      <c r="O2816" s="28" t="str">
        <f t="shared" si="696"/>
        <v>00000002816</v>
      </c>
      <c r="R2816" s="27" t="s">
        <v>193</v>
      </c>
      <c r="S2816" s="30" t="str">
        <f>_xlfn.IFNA(VLOOKUP(_xlfn.CONCAT(D2816," - ",R2816),OP!A:D,4,0),"-------------------------------------------NAO DISPONIVEL-------------------------------------------")</f>
        <v>FETRANSPOR</v>
      </c>
      <c r="T2816" s="31"/>
      <c r="U2816" s="32"/>
      <c r="V2816" s="31"/>
      <c r="W2816" s="33">
        <f t="shared" si="697"/>
        <v>0</v>
      </c>
      <c r="X2816" s="34">
        <f t="shared" si="698"/>
        <v>0</v>
      </c>
      <c r="Y2816" s="33">
        <f t="shared" si="699"/>
        <v>0</v>
      </c>
      <c r="Z2816" s="33">
        <f t="shared" si="700"/>
        <v>0</v>
      </c>
      <c r="AA2816" s="35">
        <f t="shared" si="701"/>
        <v>0</v>
      </c>
      <c r="AB2816" s="36">
        <f t="shared" si="702"/>
        <v>0</v>
      </c>
      <c r="AC2816" s="37">
        <f t="shared" si="703"/>
        <v>0</v>
      </c>
      <c r="AD2816" s="38"/>
      <c r="AE2816" s="38"/>
      <c r="AF2816" s="39">
        <f t="shared" si="704"/>
        <v>0</v>
      </c>
      <c r="AG2816" s="40"/>
      <c r="AH2816" s="41">
        <f t="shared" si="705"/>
        <v>0</v>
      </c>
      <c r="AI2816" s="42">
        <f t="shared" si="706"/>
        <v>0</v>
      </c>
      <c r="AJ2816" s="43">
        <f t="shared" si="707"/>
        <v>0</v>
      </c>
      <c r="AK2816" s="5" t="str">
        <f>_xlfn.IFNA(VLOOKUP(_xlfn.CONCAT(D2816," - ",S2816),OP!E:F,2,0),"-------------------------------------------NAO DISPONIVEL-------------------------------------------")</f>
        <v>C - RIOCARD</v>
      </c>
      <c r="AL2816" s="7" t="str">
        <f t="shared" si="693"/>
        <v>1 - -------------------------------------------NAO DISPONIVEL------------------------------------------- - 00000002816 - FETRANSPOR</v>
      </c>
      <c r="AM2816" s="7" t="str">
        <f t="shared" si="694"/>
        <v>-------------------------------------------NAO DISPONIVEL-------------------------------------------</v>
      </c>
      <c r="AN2816" s="44" cm="1">
        <f t="array" ref="AN2816">_xlfn.IFS(AJ2816=0,0,AQ2816="INATIVO",2,AQ2816="SEM CADASTRO",4,AQ2816="CPF ATIVO EM OUTRO COMPRADOR",5,AQ2816="NOVO/SEM CARTAO",6,AND(AJ2816&gt;0,AQ2816,""),8)</f>
        <v>0</v>
      </c>
      <c r="AO2816" s="45">
        <f t="shared" si="708"/>
        <v>-10</v>
      </c>
    </row>
    <row r="2817" spans="1:41" x14ac:dyDescent="0.4">
      <c r="A2817" s="21" t="str">
        <f t="shared" si="695"/>
        <v>-------------------------------------------NAO DISPONIVEL-------------------------------------------</v>
      </c>
      <c r="B2817" s="5" t="str">
        <f>_xlfn.IFNA(VLOOKUP(A2817,CNPJ!E:F,2,0),"-------------------------------------------NAO DISPONIVEL-------------------------------------------")</f>
        <v>-------------------------------------------NAO DISPONIVEL-------------------------------------------</v>
      </c>
      <c r="C2817" s="22">
        <v>1</v>
      </c>
      <c r="D2817" s="5" t="str">
        <f>_xlfn.XLOOKUP(R2817,OP!C:C,OP!B:B,,0,1)</f>
        <v>RJ</v>
      </c>
      <c r="E2817" s="23"/>
      <c r="M2817" s="26"/>
      <c r="N2817" s="27"/>
      <c r="O2817" s="28" t="str">
        <f t="shared" si="696"/>
        <v>00000002817</v>
      </c>
      <c r="R2817" s="27" t="s">
        <v>193</v>
      </c>
      <c r="S2817" s="30" t="str">
        <f>_xlfn.IFNA(VLOOKUP(_xlfn.CONCAT(D2817," - ",R2817),OP!A:D,4,0),"-------------------------------------------NAO DISPONIVEL-------------------------------------------")</f>
        <v>FETRANSPOR</v>
      </c>
      <c r="T2817" s="31"/>
      <c r="U2817" s="32"/>
      <c r="V2817" s="31"/>
      <c r="W2817" s="33">
        <f t="shared" si="697"/>
        <v>0</v>
      </c>
      <c r="X2817" s="34">
        <f t="shared" si="698"/>
        <v>0</v>
      </c>
      <c r="Y2817" s="33">
        <f t="shared" si="699"/>
        <v>0</v>
      </c>
      <c r="Z2817" s="33">
        <f t="shared" si="700"/>
        <v>0</v>
      </c>
      <c r="AA2817" s="35">
        <f t="shared" si="701"/>
        <v>0</v>
      </c>
      <c r="AB2817" s="36">
        <f t="shared" si="702"/>
        <v>0</v>
      </c>
      <c r="AC2817" s="37">
        <f t="shared" si="703"/>
        <v>0</v>
      </c>
      <c r="AD2817" s="38"/>
      <c r="AE2817" s="38"/>
      <c r="AF2817" s="39">
        <f t="shared" si="704"/>
        <v>0</v>
      </c>
      <c r="AG2817" s="40"/>
      <c r="AH2817" s="41">
        <f t="shared" si="705"/>
        <v>0</v>
      </c>
      <c r="AI2817" s="42">
        <f t="shared" si="706"/>
        <v>0</v>
      </c>
      <c r="AJ2817" s="43">
        <f t="shared" si="707"/>
        <v>0</v>
      </c>
      <c r="AK2817" s="5" t="str">
        <f>_xlfn.IFNA(VLOOKUP(_xlfn.CONCAT(D2817," - ",S2817),OP!E:F,2,0),"-------------------------------------------NAO DISPONIVEL-------------------------------------------")</f>
        <v>C - RIOCARD</v>
      </c>
      <c r="AL2817" s="7" t="str">
        <f t="shared" si="693"/>
        <v>1 - -------------------------------------------NAO DISPONIVEL------------------------------------------- - 00000002817 - FETRANSPOR</v>
      </c>
      <c r="AM2817" s="7" t="str">
        <f t="shared" si="694"/>
        <v>-------------------------------------------NAO DISPONIVEL-------------------------------------------</v>
      </c>
      <c r="AN2817" s="44" cm="1">
        <f t="array" ref="AN2817">_xlfn.IFS(AJ2817=0,0,AQ2817="INATIVO",2,AQ2817="SEM CADASTRO",4,AQ2817="CPF ATIVO EM OUTRO COMPRADOR",5,AQ2817="NOVO/SEM CARTAO",6,AND(AJ2817&gt;0,AQ2817,""),8)</f>
        <v>0</v>
      </c>
      <c r="AO2817" s="45">
        <f t="shared" si="708"/>
        <v>-10</v>
      </c>
    </row>
    <row r="2818" spans="1:41" x14ac:dyDescent="0.4">
      <c r="A2818" s="21" t="str">
        <f t="shared" si="695"/>
        <v>-------------------------------------------NAO DISPONIVEL-------------------------------------------</v>
      </c>
      <c r="B2818" s="5" t="str">
        <f>_xlfn.IFNA(VLOOKUP(A2818,CNPJ!E:F,2,0),"-------------------------------------------NAO DISPONIVEL-------------------------------------------")</f>
        <v>-------------------------------------------NAO DISPONIVEL-------------------------------------------</v>
      </c>
      <c r="C2818" s="22">
        <v>1</v>
      </c>
      <c r="D2818" s="5" t="str">
        <f>_xlfn.XLOOKUP(R2818,OP!C:C,OP!B:B,,0,1)</f>
        <v>RJ</v>
      </c>
      <c r="E2818" s="23"/>
      <c r="M2818" s="26"/>
      <c r="N2818" s="27"/>
      <c r="O2818" s="28" t="str">
        <f t="shared" si="696"/>
        <v>00000002818</v>
      </c>
      <c r="R2818" s="27" t="s">
        <v>193</v>
      </c>
      <c r="S2818" s="30" t="str">
        <f>_xlfn.IFNA(VLOOKUP(_xlfn.CONCAT(D2818," - ",R2818),OP!A:D,4,0),"-------------------------------------------NAO DISPONIVEL-------------------------------------------")</f>
        <v>FETRANSPOR</v>
      </c>
      <c r="T2818" s="31"/>
      <c r="U2818" s="32"/>
      <c r="V2818" s="31"/>
      <c r="W2818" s="33">
        <f t="shared" si="697"/>
        <v>0</v>
      </c>
      <c r="X2818" s="34">
        <f t="shared" si="698"/>
        <v>0</v>
      </c>
      <c r="Y2818" s="33">
        <f t="shared" si="699"/>
        <v>0</v>
      </c>
      <c r="Z2818" s="33">
        <f t="shared" si="700"/>
        <v>0</v>
      </c>
      <c r="AA2818" s="35">
        <f t="shared" si="701"/>
        <v>0</v>
      </c>
      <c r="AB2818" s="36">
        <f t="shared" si="702"/>
        <v>0</v>
      </c>
      <c r="AC2818" s="37">
        <f t="shared" si="703"/>
        <v>0</v>
      </c>
      <c r="AD2818" s="38"/>
      <c r="AE2818" s="38"/>
      <c r="AF2818" s="39">
        <f t="shared" si="704"/>
        <v>0</v>
      </c>
      <c r="AG2818" s="40"/>
      <c r="AH2818" s="41">
        <f t="shared" si="705"/>
        <v>0</v>
      </c>
      <c r="AI2818" s="42">
        <f t="shared" si="706"/>
        <v>0</v>
      </c>
      <c r="AJ2818" s="43">
        <f t="shared" si="707"/>
        <v>0</v>
      </c>
      <c r="AK2818" s="5" t="str">
        <f>_xlfn.IFNA(VLOOKUP(_xlfn.CONCAT(D2818," - ",S2818),OP!E:F,2,0),"-------------------------------------------NAO DISPONIVEL-------------------------------------------")</f>
        <v>C - RIOCARD</v>
      </c>
      <c r="AL2818" s="7" t="str">
        <f t="shared" ref="AL2818:AL2881" si="709">_xlfn.CONCAT(C2818," - ",B2818," - ",O2818," - ",S2818)</f>
        <v>1 - -------------------------------------------NAO DISPONIVEL------------------------------------------- - 00000002818 - FETRANSPOR</v>
      </c>
      <c r="AM2818" s="7" t="str">
        <f t="shared" ref="AM2818:AM2881" si="710">_xlfn.CONCAT(B2818,L2818,LEFT(M2818,3))</f>
        <v>-------------------------------------------NAO DISPONIVEL-------------------------------------------</v>
      </c>
      <c r="AN2818" s="44" cm="1">
        <f t="array" ref="AN2818">_xlfn.IFS(AJ2818=0,0,AQ2818="INATIVO",2,AQ2818="SEM CADASTRO",4,AQ2818="CPF ATIVO EM OUTRO COMPRADOR",5,AQ2818="NOVO/SEM CARTAO",6,AND(AJ2818&gt;0,AQ2818,""),8)</f>
        <v>0</v>
      </c>
      <c r="AO2818" s="45">
        <f t="shared" si="708"/>
        <v>-10</v>
      </c>
    </row>
    <row r="2819" spans="1:41" x14ac:dyDescent="0.4">
      <c r="A2819" s="21" t="str">
        <f t="shared" ref="A2819:A2882" si="711">IF(AND(E2819&lt;&gt;"",F2819&lt;&gt;""),TRIM(_xlfn.CONCAT(D2819," - ",S2819," - ",E2819," - ",F2819)),"-------------------------------------------NAO DISPONIVEL-------------------------------------------")</f>
        <v>-------------------------------------------NAO DISPONIVEL-------------------------------------------</v>
      </c>
      <c r="B2819" s="5" t="str">
        <f>_xlfn.IFNA(VLOOKUP(A2819,CNPJ!E:F,2,0),"-------------------------------------------NAO DISPONIVEL-------------------------------------------")</f>
        <v>-------------------------------------------NAO DISPONIVEL-------------------------------------------</v>
      </c>
      <c r="C2819" s="22">
        <v>1</v>
      </c>
      <c r="D2819" s="5" t="str">
        <f>_xlfn.XLOOKUP(R2819,OP!C:C,OP!B:B,,0,1)</f>
        <v>RJ</v>
      </c>
      <c r="E2819" s="23"/>
      <c r="M2819" s="26"/>
      <c r="N2819" s="27"/>
      <c r="O2819" s="28" t="str">
        <f t="shared" ref="O2819:O2882" si="712">IF(N2819="",TEXT(ROW(),"00000000000"),IF(N2819="00000000000",TEXT(ROW(),"00000000000"),TRIM(TEXT(N2819,"00000000000"))))</f>
        <v>00000002819</v>
      </c>
      <c r="R2819" s="27" t="s">
        <v>193</v>
      </c>
      <c r="S2819" s="30" t="str">
        <f>_xlfn.IFNA(VLOOKUP(_xlfn.CONCAT(D2819," - ",R2819),OP!A:D,4,0),"-------------------------------------------NAO DISPONIVEL-------------------------------------------")</f>
        <v>FETRANSPOR</v>
      </c>
      <c r="T2819" s="31"/>
      <c r="U2819" s="32"/>
      <c r="V2819" s="31"/>
      <c r="W2819" s="33">
        <f t="shared" ref="W2819:W2882" si="713">ROUND(T2819,2)</f>
        <v>0</v>
      </c>
      <c r="X2819" s="34">
        <f t="shared" ref="X2819:X2882" si="714">ROUND(U2819,0)</f>
        <v>0</v>
      </c>
      <c r="Y2819" s="33">
        <f t="shared" ref="Y2819:Y2882" si="715">ROUND(V2819,2)</f>
        <v>0</v>
      </c>
      <c r="Z2819" s="33">
        <f t="shared" ref="Z2819:Z2882" si="716">(X2819*Y2819)-W2819</f>
        <v>0</v>
      </c>
      <c r="AA2819" s="35">
        <f t="shared" ref="AA2819:AA2882" si="717">Y2819</f>
        <v>0</v>
      </c>
      <c r="AB2819" s="36">
        <f t="shared" ref="AB2819:AB2882" si="718">Z2819</f>
        <v>0</v>
      </c>
      <c r="AC2819" s="37">
        <f t="shared" ref="AC2819:AC2882" si="719">ROUND(IF(AL2819=AL2818,0,SUMIF(AL:AL,AL2819,AB:AB)),2)</f>
        <v>0</v>
      </c>
      <c r="AD2819" s="38"/>
      <c r="AE2819" s="38"/>
      <c r="AF2819" s="39">
        <f t="shared" ref="AF2819:AF2882" si="720">ROUND(SUM(AD2819,AE2819),2)</f>
        <v>0</v>
      </c>
      <c r="AG2819" s="40"/>
      <c r="AH2819" s="41">
        <f t="shared" ref="AH2819:AH2882" si="721">ROUND(AG2819,2)</f>
        <v>0</v>
      </c>
      <c r="AI2819" s="42">
        <f t="shared" ref="AI2819:AI2882" si="722">ROUND(IF(AH2819=0,0,IF(AF2819-AH2819&lt;0,0,IF(AF2819-AH2819&gt;AC2819,AC2819,AF2819-AH2819))),2)</f>
        <v>0</v>
      </c>
      <c r="AJ2819" s="43">
        <f t="shared" ref="AJ2819:AJ2882" si="723">ROUND(IF(AC2819=0,0,IF(AH2819=0,AC2819,AC2819-AI2819)),2)</f>
        <v>0</v>
      </c>
      <c r="AK2819" s="5" t="str">
        <f>_xlfn.IFNA(VLOOKUP(_xlfn.CONCAT(D2819," - ",S2819),OP!E:F,2,0),"-------------------------------------------NAO DISPONIVEL-------------------------------------------")</f>
        <v>C - RIOCARD</v>
      </c>
      <c r="AL2819" s="7" t="str">
        <f t="shared" si="709"/>
        <v>1 - -------------------------------------------NAO DISPONIVEL------------------------------------------- - 00000002819 - FETRANSPOR</v>
      </c>
      <c r="AM2819" s="7" t="str">
        <f t="shared" si="710"/>
        <v>-------------------------------------------NAO DISPONIVEL-------------------------------------------</v>
      </c>
      <c r="AN2819" s="44" cm="1">
        <f t="array" ref="AN2819">_xlfn.IFS(AJ2819=0,0,AQ2819="INATIVO",2,AQ2819="SEM CADASTRO",4,AQ2819="CPF ATIVO EM OUTRO COMPRADOR",5,AQ2819="NOVO/SEM CARTAO",6,AND(AJ2819&gt;0,AQ2819,""),8)</f>
        <v>0</v>
      </c>
      <c r="AO2819" s="45">
        <f t="shared" ref="AO2819:AO2882" si="724">AF2819-(10-AJ2819)</f>
        <v>-10</v>
      </c>
    </row>
    <row r="2820" spans="1:41" x14ac:dyDescent="0.4">
      <c r="A2820" s="21" t="str">
        <f t="shared" si="711"/>
        <v>-------------------------------------------NAO DISPONIVEL-------------------------------------------</v>
      </c>
      <c r="B2820" s="5" t="str">
        <f>_xlfn.IFNA(VLOOKUP(A2820,CNPJ!E:F,2,0),"-------------------------------------------NAO DISPONIVEL-------------------------------------------")</f>
        <v>-------------------------------------------NAO DISPONIVEL-------------------------------------------</v>
      </c>
      <c r="C2820" s="22">
        <v>1</v>
      </c>
      <c r="D2820" s="5" t="str">
        <f>_xlfn.XLOOKUP(R2820,OP!C:C,OP!B:B,,0,1)</f>
        <v>RJ</v>
      </c>
      <c r="E2820" s="23"/>
      <c r="M2820" s="26"/>
      <c r="N2820" s="27"/>
      <c r="O2820" s="28" t="str">
        <f t="shared" si="712"/>
        <v>00000002820</v>
      </c>
      <c r="R2820" s="27" t="s">
        <v>193</v>
      </c>
      <c r="S2820" s="30" t="str">
        <f>_xlfn.IFNA(VLOOKUP(_xlfn.CONCAT(D2820," - ",R2820),OP!A:D,4,0),"-------------------------------------------NAO DISPONIVEL-------------------------------------------")</f>
        <v>FETRANSPOR</v>
      </c>
      <c r="T2820" s="31"/>
      <c r="U2820" s="32"/>
      <c r="V2820" s="31"/>
      <c r="W2820" s="33">
        <f t="shared" si="713"/>
        <v>0</v>
      </c>
      <c r="X2820" s="34">
        <f t="shared" si="714"/>
        <v>0</v>
      </c>
      <c r="Y2820" s="33">
        <f t="shared" si="715"/>
        <v>0</v>
      </c>
      <c r="Z2820" s="33">
        <f t="shared" si="716"/>
        <v>0</v>
      </c>
      <c r="AA2820" s="35">
        <f t="shared" si="717"/>
        <v>0</v>
      </c>
      <c r="AB2820" s="36">
        <f t="shared" si="718"/>
        <v>0</v>
      </c>
      <c r="AC2820" s="37">
        <f t="shared" si="719"/>
        <v>0</v>
      </c>
      <c r="AD2820" s="38"/>
      <c r="AE2820" s="38"/>
      <c r="AF2820" s="39">
        <f t="shared" si="720"/>
        <v>0</v>
      </c>
      <c r="AG2820" s="40"/>
      <c r="AH2820" s="41">
        <f t="shared" si="721"/>
        <v>0</v>
      </c>
      <c r="AI2820" s="42">
        <f t="shared" si="722"/>
        <v>0</v>
      </c>
      <c r="AJ2820" s="43">
        <f t="shared" si="723"/>
        <v>0</v>
      </c>
      <c r="AK2820" s="5" t="str">
        <f>_xlfn.IFNA(VLOOKUP(_xlfn.CONCAT(D2820," - ",S2820),OP!E:F,2,0),"-------------------------------------------NAO DISPONIVEL-------------------------------------------")</f>
        <v>C - RIOCARD</v>
      </c>
      <c r="AL2820" s="7" t="str">
        <f t="shared" si="709"/>
        <v>1 - -------------------------------------------NAO DISPONIVEL------------------------------------------- - 00000002820 - FETRANSPOR</v>
      </c>
      <c r="AM2820" s="7" t="str">
        <f t="shared" si="710"/>
        <v>-------------------------------------------NAO DISPONIVEL-------------------------------------------</v>
      </c>
      <c r="AN2820" s="44" cm="1">
        <f t="array" ref="AN2820">_xlfn.IFS(AJ2820=0,0,AQ2820="INATIVO",2,AQ2820="SEM CADASTRO",4,AQ2820="CPF ATIVO EM OUTRO COMPRADOR",5,AQ2820="NOVO/SEM CARTAO",6,AND(AJ2820&gt;0,AQ2820,""),8)</f>
        <v>0</v>
      </c>
      <c r="AO2820" s="45">
        <f t="shared" si="724"/>
        <v>-10</v>
      </c>
    </row>
    <row r="2821" spans="1:41" x14ac:dyDescent="0.4">
      <c r="A2821" s="21" t="str">
        <f t="shared" si="711"/>
        <v>-------------------------------------------NAO DISPONIVEL-------------------------------------------</v>
      </c>
      <c r="B2821" s="5" t="str">
        <f>_xlfn.IFNA(VLOOKUP(A2821,CNPJ!E:F,2,0),"-------------------------------------------NAO DISPONIVEL-------------------------------------------")</f>
        <v>-------------------------------------------NAO DISPONIVEL-------------------------------------------</v>
      </c>
      <c r="C2821" s="22">
        <v>1</v>
      </c>
      <c r="D2821" s="5" t="str">
        <f>_xlfn.XLOOKUP(R2821,OP!C:C,OP!B:B,,0,1)</f>
        <v>RJ</v>
      </c>
      <c r="E2821" s="23"/>
      <c r="M2821" s="26"/>
      <c r="N2821" s="27"/>
      <c r="O2821" s="28" t="str">
        <f t="shared" si="712"/>
        <v>00000002821</v>
      </c>
      <c r="R2821" s="27" t="s">
        <v>193</v>
      </c>
      <c r="S2821" s="30" t="str">
        <f>_xlfn.IFNA(VLOOKUP(_xlfn.CONCAT(D2821," - ",R2821),OP!A:D,4,0),"-------------------------------------------NAO DISPONIVEL-------------------------------------------")</f>
        <v>FETRANSPOR</v>
      </c>
      <c r="T2821" s="31"/>
      <c r="U2821" s="32"/>
      <c r="V2821" s="31"/>
      <c r="W2821" s="33">
        <f t="shared" si="713"/>
        <v>0</v>
      </c>
      <c r="X2821" s="34">
        <f t="shared" si="714"/>
        <v>0</v>
      </c>
      <c r="Y2821" s="33">
        <f t="shared" si="715"/>
        <v>0</v>
      </c>
      <c r="Z2821" s="33">
        <f t="shared" si="716"/>
        <v>0</v>
      </c>
      <c r="AA2821" s="35">
        <f t="shared" si="717"/>
        <v>0</v>
      </c>
      <c r="AB2821" s="36">
        <f t="shared" si="718"/>
        <v>0</v>
      </c>
      <c r="AC2821" s="37">
        <f t="shared" si="719"/>
        <v>0</v>
      </c>
      <c r="AD2821" s="38"/>
      <c r="AE2821" s="38"/>
      <c r="AF2821" s="39">
        <f t="shared" si="720"/>
        <v>0</v>
      </c>
      <c r="AG2821" s="40"/>
      <c r="AH2821" s="41">
        <f t="shared" si="721"/>
        <v>0</v>
      </c>
      <c r="AI2821" s="42">
        <f t="shared" si="722"/>
        <v>0</v>
      </c>
      <c r="AJ2821" s="43">
        <f t="shared" si="723"/>
        <v>0</v>
      </c>
      <c r="AK2821" s="5" t="str">
        <f>_xlfn.IFNA(VLOOKUP(_xlfn.CONCAT(D2821," - ",S2821),OP!E:F,2,0),"-------------------------------------------NAO DISPONIVEL-------------------------------------------")</f>
        <v>C - RIOCARD</v>
      </c>
      <c r="AL2821" s="7" t="str">
        <f t="shared" si="709"/>
        <v>1 - -------------------------------------------NAO DISPONIVEL------------------------------------------- - 00000002821 - FETRANSPOR</v>
      </c>
      <c r="AM2821" s="7" t="str">
        <f t="shared" si="710"/>
        <v>-------------------------------------------NAO DISPONIVEL-------------------------------------------</v>
      </c>
      <c r="AN2821" s="44" cm="1">
        <f t="array" ref="AN2821">_xlfn.IFS(AJ2821=0,0,AQ2821="INATIVO",2,AQ2821="SEM CADASTRO",4,AQ2821="CPF ATIVO EM OUTRO COMPRADOR",5,AQ2821="NOVO/SEM CARTAO",6,AND(AJ2821&gt;0,AQ2821,""),8)</f>
        <v>0</v>
      </c>
      <c r="AO2821" s="45">
        <f t="shared" si="724"/>
        <v>-10</v>
      </c>
    </row>
    <row r="2822" spans="1:41" x14ac:dyDescent="0.4">
      <c r="A2822" s="21" t="str">
        <f t="shared" si="711"/>
        <v>-------------------------------------------NAO DISPONIVEL-------------------------------------------</v>
      </c>
      <c r="B2822" s="5" t="str">
        <f>_xlfn.IFNA(VLOOKUP(A2822,CNPJ!E:F,2,0),"-------------------------------------------NAO DISPONIVEL-------------------------------------------")</f>
        <v>-------------------------------------------NAO DISPONIVEL-------------------------------------------</v>
      </c>
      <c r="C2822" s="22">
        <v>1</v>
      </c>
      <c r="D2822" s="5" t="str">
        <f>_xlfn.XLOOKUP(R2822,OP!C:C,OP!B:B,,0,1)</f>
        <v>RJ</v>
      </c>
      <c r="E2822" s="23"/>
      <c r="M2822" s="26"/>
      <c r="N2822" s="27"/>
      <c r="O2822" s="28" t="str">
        <f t="shared" si="712"/>
        <v>00000002822</v>
      </c>
      <c r="R2822" s="27" t="s">
        <v>193</v>
      </c>
      <c r="S2822" s="30" t="str">
        <f>_xlfn.IFNA(VLOOKUP(_xlfn.CONCAT(D2822," - ",R2822),OP!A:D,4,0),"-------------------------------------------NAO DISPONIVEL-------------------------------------------")</f>
        <v>FETRANSPOR</v>
      </c>
      <c r="T2822" s="31"/>
      <c r="U2822" s="32"/>
      <c r="V2822" s="31"/>
      <c r="W2822" s="33">
        <f t="shared" si="713"/>
        <v>0</v>
      </c>
      <c r="X2822" s="34">
        <f t="shared" si="714"/>
        <v>0</v>
      </c>
      <c r="Y2822" s="33">
        <f t="shared" si="715"/>
        <v>0</v>
      </c>
      <c r="Z2822" s="33">
        <f t="shared" si="716"/>
        <v>0</v>
      </c>
      <c r="AA2822" s="35">
        <f t="shared" si="717"/>
        <v>0</v>
      </c>
      <c r="AB2822" s="36">
        <f t="shared" si="718"/>
        <v>0</v>
      </c>
      <c r="AC2822" s="37">
        <f t="shared" si="719"/>
        <v>0</v>
      </c>
      <c r="AD2822" s="38"/>
      <c r="AE2822" s="38"/>
      <c r="AF2822" s="39">
        <f t="shared" si="720"/>
        <v>0</v>
      </c>
      <c r="AG2822" s="40"/>
      <c r="AH2822" s="41">
        <f t="shared" si="721"/>
        <v>0</v>
      </c>
      <c r="AI2822" s="42">
        <f t="shared" si="722"/>
        <v>0</v>
      </c>
      <c r="AJ2822" s="43">
        <f t="shared" si="723"/>
        <v>0</v>
      </c>
      <c r="AK2822" s="5" t="str">
        <f>_xlfn.IFNA(VLOOKUP(_xlfn.CONCAT(D2822," - ",S2822),OP!E:F,2,0),"-------------------------------------------NAO DISPONIVEL-------------------------------------------")</f>
        <v>C - RIOCARD</v>
      </c>
      <c r="AL2822" s="7" t="str">
        <f t="shared" si="709"/>
        <v>1 - -------------------------------------------NAO DISPONIVEL------------------------------------------- - 00000002822 - FETRANSPOR</v>
      </c>
      <c r="AM2822" s="7" t="str">
        <f t="shared" si="710"/>
        <v>-------------------------------------------NAO DISPONIVEL-------------------------------------------</v>
      </c>
      <c r="AN2822" s="44" cm="1">
        <f t="array" ref="AN2822">_xlfn.IFS(AJ2822=0,0,AQ2822="INATIVO",2,AQ2822="SEM CADASTRO",4,AQ2822="CPF ATIVO EM OUTRO COMPRADOR",5,AQ2822="NOVO/SEM CARTAO",6,AND(AJ2822&gt;0,AQ2822,""),8)</f>
        <v>0</v>
      </c>
      <c r="AO2822" s="45">
        <f t="shared" si="724"/>
        <v>-10</v>
      </c>
    </row>
    <row r="2823" spans="1:41" x14ac:dyDescent="0.4">
      <c r="A2823" s="21" t="str">
        <f t="shared" si="711"/>
        <v>-------------------------------------------NAO DISPONIVEL-------------------------------------------</v>
      </c>
      <c r="B2823" s="5" t="str">
        <f>_xlfn.IFNA(VLOOKUP(A2823,CNPJ!E:F,2,0),"-------------------------------------------NAO DISPONIVEL-------------------------------------------")</f>
        <v>-------------------------------------------NAO DISPONIVEL-------------------------------------------</v>
      </c>
      <c r="C2823" s="22">
        <v>1</v>
      </c>
      <c r="D2823" s="5" t="str">
        <f>_xlfn.XLOOKUP(R2823,OP!C:C,OP!B:B,,0,1)</f>
        <v>RJ</v>
      </c>
      <c r="E2823" s="23"/>
      <c r="M2823" s="26"/>
      <c r="N2823" s="27"/>
      <c r="O2823" s="28" t="str">
        <f t="shared" si="712"/>
        <v>00000002823</v>
      </c>
      <c r="R2823" s="27" t="s">
        <v>193</v>
      </c>
      <c r="S2823" s="30" t="str">
        <f>_xlfn.IFNA(VLOOKUP(_xlfn.CONCAT(D2823," - ",R2823),OP!A:D,4,0),"-------------------------------------------NAO DISPONIVEL-------------------------------------------")</f>
        <v>FETRANSPOR</v>
      </c>
      <c r="T2823" s="31"/>
      <c r="U2823" s="32"/>
      <c r="V2823" s="31"/>
      <c r="W2823" s="33">
        <f t="shared" si="713"/>
        <v>0</v>
      </c>
      <c r="X2823" s="34">
        <f t="shared" si="714"/>
        <v>0</v>
      </c>
      <c r="Y2823" s="33">
        <f t="shared" si="715"/>
        <v>0</v>
      </c>
      <c r="Z2823" s="33">
        <f t="shared" si="716"/>
        <v>0</v>
      </c>
      <c r="AA2823" s="35">
        <f t="shared" si="717"/>
        <v>0</v>
      </c>
      <c r="AB2823" s="36">
        <f t="shared" si="718"/>
        <v>0</v>
      </c>
      <c r="AC2823" s="37">
        <f t="shared" si="719"/>
        <v>0</v>
      </c>
      <c r="AD2823" s="38"/>
      <c r="AE2823" s="38"/>
      <c r="AF2823" s="39">
        <f t="shared" si="720"/>
        <v>0</v>
      </c>
      <c r="AG2823" s="40"/>
      <c r="AH2823" s="41">
        <f t="shared" si="721"/>
        <v>0</v>
      </c>
      <c r="AI2823" s="42">
        <f t="shared" si="722"/>
        <v>0</v>
      </c>
      <c r="AJ2823" s="43">
        <f t="shared" si="723"/>
        <v>0</v>
      </c>
      <c r="AK2823" s="5" t="str">
        <f>_xlfn.IFNA(VLOOKUP(_xlfn.CONCAT(D2823," - ",S2823),OP!E:F,2,0),"-------------------------------------------NAO DISPONIVEL-------------------------------------------")</f>
        <v>C - RIOCARD</v>
      </c>
      <c r="AL2823" s="7" t="str">
        <f t="shared" si="709"/>
        <v>1 - -------------------------------------------NAO DISPONIVEL------------------------------------------- - 00000002823 - FETRANSPOR</v>
      </c>
      <c r="AM2823" s="7" t="str">
        <f t="shared" si="710"/>
        <v>-------------------------------------------NAO DISPONIVEL-------------------------------------------</v>
      </c>
      <c r="AN2823" s="44" cm="1">
        <f t="array" ref="AN2823">_xlfn.IFS(AJ2823=0,0,AQ2823="INATIVO",2,AQ2823="SEM CADASTRO",4,AQ2823="CPF ATIVO EM OUTRO COMPRADOR",5,AQ2823="NOVO/SEM CARTAO",6,AND(AJ2823&gt;0,AQ2823,""),8)</f>
        <v>0</v>
      </c>
      <c r="AO2823" s="45">
        <f t="shared" si="724"/>
        <v>-10</v>
      </c>
    </row>
    <row r="2824" spans="1:41" x14ac:dyDescent="0.4">
      <c r="A2824" s="21" t="str">
        <f t="shared" si="711"/>
        <v>-------------------------------------------NAO DISPONIVEL-------------------------------------------</v>
      </c>
      <c r="B2824" s="5" t="str">
        <f>_xlfn.IFNA(VLOOKUP(A2824,CNPJ!E:F,2,0),"-------------------------------------------NAO DISPONIVEL-------------------------------------------")</f>
        <v>-------------------------------------------NAO DISPONIVEL-------------------------------------------</v>
      </c>
      <c r="C2824" s="22">
        <v>1</v>
      </c>
      <c r="D2824" s="5" t="str">
        <f>_xlfn.XLOOKUP(R2824,OP!C:C,OP!B:B,,0,1)</f>
        <v>RJ</v>
      </c>
      <c r="E2824" s="23"/>
      <c r="M2824" s="26"/>
      <c r="N2824" s="27"/>
      <c r="O2824" s="28" t="str">
        <f t="shared" si="712"/>
        <v>00000002824</v>
      </c>
      <c r="R2824" s="27" t="s">
        <v>193</v>
      </c>
      <c r="S2824" s="30" t="str">
        <f>_xlfn.IFNA(VLOOKUP(_xlfn.CONCAT(D2824," - ",R2824),OP!A:D,4,0),"-------------------------------------------NAO DISPONIVEL-------------------------------------------")</f>
        <v>FETRANSPOR</v>
      </c>
      <c r="T2824" s="31"/>
      <c r="U2824" s="32"/>
      <c r="V2824" s="31"/>
      <c r="W2824" s="33">
        <f t="shared" si="713"/>
        <v>0</v>
      </c>
      <c r="X2824" s="34">
        <f t="shared" si="714"/>
        <v>0</v>
      </c>
      <c r="Y2824" s="33">
        <f t="shared" si="715"/>
        <v>0</v>
      </c>
      <c r="Z2824" s="33">
        <f t="shared" si="716"/>
        <v>0</v>
      </c>
      <c r="AA2824" s="35">
        <f t="shared" si="717"/>
        <v>0</v>
      </c>
      <c r="AB2824" s="36">
        <f t="shared" si="718"/>
        <v>0</v>
      </c>
      <c r="AC2824" s="37">
        <f t="shared" si="719"/>
        <v>0</v>
      </c>
      <c r="AD2824" s="38"/>
      <c r="AE2824" s="38"/>
      <c r="AF2824" s="39">
        <f t="shared" si="720"/>
        <v>0</v>
      </c>
      <c r="AG2824" s="40"/>
      <c r="AH2824" s="41">
        <f t="shared" si="721"/>
        <v>0</v>
      </c>
      <c r="AI2824" s="42">
        <f t="shared" si="722"/>
        <v>0</v>
      </c>
      <c r="AJ2824" s="43">
        <f t="shared" si="723"/>
        <v>0</v>
      </c>
      <c r="AK2824" s="5" t="str">
        <f>_xlfn.IFNA(VLOOKUP(_xlfn.CONCAT(D2824," - ",S2824),OP!E:F,2,0),"-------------------------------------------NAO DISPONIVEL-------------------------------------------")</f>
        <v>C - RIOCARD</v>
      </c>
      <c r="AL2824" s="7" t="str">
        <f t="shared" si="709"/>
        <v>1 - -------------------------------------------NAO DISPONIVEL------------------------------------------- - 00000002824 - FETRANSPOR</v>
      </c>
      <c r="AM2824" s="7" t="str">
        <f t="shared" si="710"/>
        <v>-------------------------------------------NAO DISPONIVEL-------------------------------------------</v>
      </c>
      <c r="AN2824" s="44" cm="1">
        <f t="array" ref="AN2824">_xlfn.IFS(AJ2824=0,0,AQ2824="INATIVO",2,AQ2824="SEM CADASTRO",4,AQ2824="CPF ATIVO EM OUTRO COMPRADOR",5,AQ2824="NOVO/SEM CARTAO",6,AND(AJ2824&gt;0,AQ2824,""),8)</f>
        <v>0</v>
      </c>
      <c r="AO2824" s="45">
        <f t="shared" si="724"/>
        <v>-10</v>
      </c>
    </row>
    <row r="2825" spans="1:41" x14ac:dyDescent="0.4">
      <c r="A2825" s="21" t="str">
        <f t="shared" si="711"/>
        <v>-------------------------------------------NAO DISPONIVEL-------------------------------------------</v>
      </c>
      <c r="B2825" s="5" t="str">
        <f>_xlfn.IFNA(VLOOKUP(A2825,CNPJ!E:F,2,0),"-------------------------------------------NAO DISPONIVEL-------------------------------------------")</f>
        <v>-------------------------------------------NAO DISPONIVEL-------------------------------------------</v>
      </c>
      <c r="C2825" s="22">
        <v>1</v>
      </c>
      <c r="D2825" s="5" t="str">
        <f>_xlfn.XLOOKUP(R2825,OP!C:C,OP!B:B,,0,1)</f>
        <v>RJ</v>
      </c>
      <c r="E2825" s="23"/>
      <c r="M2825" s="26"/>
      <c r="N2825" s="27"/>
      <c r="O2825" s="28" t="str">
        <f t="shared" si="712"/>
        <v>00000002825</v>
      </c>
      <c r="R2825" s="27" t="s">
        <v>193</v>
      </c>
      <c r="S2825" s="30" t="str">
        <f>_xlfn.IFNA(VLOOKUP(_xlfn.CONCAT(D2825," - ",R2825),OP!A:D,4,0),"-------------------------------------------NAO DISPONIVEL-------------------------------------------")</f>
        <v>FETRANSPOR</v>
      </c>
      <c r="T2825" s="31"/>
      <c r="U2825" s="32"/>
      <c r="V2825" s="31"/>
      <c r="W2825" s="33">
        <f t="shared" si="713"/>
        <v>0</v>
      </c>
      <c r="X2825" s="34">
        <f t="shared" si="714"/>
        <v>0</v>
      </c>
      <c r="Y2825" s="33">
        <f t="shared" si="715"/>
        <v>0</v>
      </c>
      <c r="Z2825" s="33">
        <f t="shared" si="716"/>
        <v>0</v>
      </c>
      <c r="AA2825" s="35">
        <f t="shared" si="717"/>
        <v>0</v>
      </c>
      <c r="AB2825" s="36">
        <f t="shared" si="718"/>
        <v>0</v>
      </c>
      <c r="AC2825" s="37">
        <f t="shared" si="719"/>
        <v>0</v>
      </c>
      <c r="AD2825" s="38"/>
      <c r="AE2825" s="38"/>
      <c r="AF2825" s="39">
        <f t="shared" si="720"/>
        <v>0</v>
      </c>
      <c r="AG2825" s="40"/>
      <c r="AH2825" s="41">
        <f t="shared" si="721"/>
        <v>0</v>
      </c>
      <c r="AI2825" s="42">
        <f t="shared" si="722"/>
        <v>0</v>
      </c>
      <c r="AJ2825" s="43">
        <f t="shared" si="723"/>
        <v>0</v>
      </c>
      <c r="AK2825" s="5" t="str">
        <f>_xlfn.IFNA(VLOOKUP(_xlfn.CONCAT(D2825," - ",S2825),OP!E:F,2,0),"-------------------------------------------NAO DISPONIVEL-------------------------------------------")</f>
        <v>C - RIOCARD</v>
      </c>
      <c r="AL2825" s="7" t="str">
        <f t="shared" si="709"/>
        <v>1 - -------------------------------------------NAO DISPONIVEL------------------------------------------- - 00000002825 - FETRANSPOR</v>
      </c>
      <c r="AM2825" s="7" t="str">
        <f t="shared" si="710"/>
        <v>-------------------------------------------NAO DISPONIVEL-------------------------------------------</v>
      </c>
      <c r="AN2825" s="44" cm="1">
        <f t="array" ref="AN2825">_xlfn.IFS(AJ2825=0,0,AQ2825="INATIVO",2,AQ2825="SEM CADASTRO",4,AQ2825="CPF ATIVO EM OUTRO COMPRADOR",5,AQ2825="NOVO/SEM CARTAO",6,AND(AJ2825&gt;0,AQ2825,""),8)</f>
        <v>0</v>
      </c>
      <c r="AO2825" s="45">
        <f t="shared" si="724"/>
        <v>-10</v>
      </c>
    </row>
    <row r="2826" spans="1:41" x14ac:dyDescent="0.4">
      <c r="A2826" s="21" t="str">
        <f t="shared" si="711"/>
        <v>-------------------------------------------NAO DISPONIVEL-------------------------------------------</v>
      </c>
      <c r="B2826" s="5" t="str">
        <f>_xlfn.IFNA(VLOOKUP(A2826,CNPJ!E:F,2,0),"-------------------------------------------NAO DISPONIVEL-------------------------------------------")</f>
        <v>-------------------------------------------NAO DISPONIVEL-------------------------------------------</v>
      </c>
      <c r="C2826" s="22">
        <v>1</v>
      </c>
      <c r="D2826" s="5" t="str">
        <f>_xlfn.XLOOKUP(R2826,OP!C:C,OP!B:B,,0,1)</f>
        <v>RJ</v>
      </c>
      <c r="E2826" s="23"/>
      <c r="M2826" s="26"/>
      <c r="N2826" s="27"/>
      <c r="O2826" s="28" t="str">
        <f t="shared" si="712"/>
        <v>00000002826</v>
      </c>
      <c r="R2826" s="27" t="s">
        <v>193</v>
      </c>
      <c r="S2826" s="30" t="str">
        <f>_xlfn.IFNA(VLOOKUP(_xlfn.CONCAT(D2826," - ",R2826),OP!A:D,4,0),"-------------------------------------------NAO DISPONIVEL-------------------------------------------")</f>
        <v>FETRANSPOR</v>
      </c>
      <c r="T2826" s="31"/>
      <c r="U2826" s="32"/>
      <c r="V2826" s="31"/>
      <c r="W2826" s="33">
        <f t="shared" si="713"/>
        <v>0</v>
      </c>
      <c r="X2826" s="34">
        <f t="shared" si="714"/>
        <v>0</v>
      </c>
      <c r="Y2826" s="33">
        <f t="shared" si="715"/>
        <v>0</v>
      </c>
      <c r="Z2826" s="33">
        <f t="shared" si="716"/>
        <v>0</v>
      </c>
      <c r="AA2826" s="35">
        <f t="shared" si="717"/>
        <v>0</v>
      </c>
      <c r="AB2826" s="36">
        <f t="shared" si="718"/>
        <v>0</v>
      </c>
      <c r="AC2826" s="37">
        <f t="shared" si="719"/>
        <v>0</v>
      </c>
      <c r="AD2826" s="38"/>
      <c r="AE2826" s="38"/>
      <c r="AF2826" s="39">
        <f t="shared" si="720"/>
        <v>0</v>
      </c>
      <c r="AG2826" s="40"/>
      <c r="AH2826" s="41">
        <f t="shared" si="721"/>
        <v>0</v>
      </c>
      <c r="AI2826" s="42">
        <f t="shared" si="722"/>
        <v>0</v>
      </c>
      <c r="AJ2826" s="43">
        <f t="shared" si="723"/>
        <v>0</v>
      </c>
      <c r="AK2826" s="5" t="str">
        <f>_xlfn.IFNA(VLOOKUP(_xlfn.CONCAT(D2826," - ",S2826),OP!E:F,2,0),"-------------------------------------------NAO DISPONIVEL-------------------------------------------")</f>
        <v>C - RIOCARD</v>
      </c>
      <c r="AL2826" s="7" t="str">
        <f t="shared" si="709"/>
        <v>1 - -------------------------------------------NAO DISPONIVEL------------------------------------------- - 00000002826 - FETRANSPOR</v>
      </c>
      <c r="AM2826" s="7" t="str">
        <f t="shared" si="710"/>
        <v>-------------------------------------------NAO DISPONIVEL-------------------------------------------</v>
      </c>
      <c r="AN2826" s="44" cm="1">
        <f t="array" ref="AN2826">_xlfn.IFS(AJ2826=0,0,AQ2826="INATIVO",2,AQ2826="SEM CADASTRO",4,AQ2826="CPF ATIVO EM OUTRO COMPRADOR",5,AQ2826="NOVO/SEM CARTAO",6,AND(AJ2826&gt;0,AQ2826,""),8)</f>
        <v>0</v>
      </c>
      <c r="AO2826" s="45">
        <f t="shared" si="724"/>
        <v>-10</v>
      </c>
    </row>
    <row r="2827" spans="1:41" x14ac:dyDescent="0.4">
      <c r="A2827" s="21" t="str">
        <f t="shared" si="711"/>
        <v>-------------------------------------------NAO DISPONIVEL-------------------------------------------</v>
      </c>
      <c r="B2827" s="5" t="str">
        <f>_xlfn.IFNA(VLOOKUP(A2827,CNPJ!E:F,2,0),"-------------------------------------------NAO DISPONIVEL-------------------------------------------")</f>
        <v>-------------------------------------------NAO DISPONIVEL-------------------------------------------</v>
      </c>
      <c r="C2827" s="22">
        <v>1</v>
      </c>
      <c r="D2827" s="5" t="str">
        <f>_xlfn.XLOOKUP(R2827,OP!C:C,OP!B:B,,0,1)</f>
        <v>RJ</v>
      </c>
      <c r="E2827" s="23"/>
      <c r="M2827" s="26"/>
      <c r="N2827" s="27"/>
      <c r="O2827" s="28" t="str">
        <f t="shared" si="712"/>
        <v>00000002827</v>
      </c>
      <c r="R2827" s="27" t="s">
        <v>193</v>
      </c>
      <c r="S2827" s="30" t="str">
        <f>_xlfn.IFNA(VLOOKUP(_xlfn.CONCAT(D2827," - ",R2827),OP!A:D,4,0),"-------------------------------------------NAO DISPONIVEL-------------------------------------------")</f>
        <v>FETRANSPOR</v>
      </c>
      <c r="T2827" s="31"/>
      <c r="U2827" s="32"/>
      <c r="V2827" s="31"/>
      <c r="W2827" s="33">
        <f t="shared" si="713"/>
        <v>0</v>
      </c>
      <c r="X2827" s="34">
        <f t="shared" si="714"/>
        <v>0</v>
      </c>
      <c r="Y2827" s="33">
        <f t="shared" si="715"/>
        <v>0</v>
      </c>
      <c r="Z2827" s="33">
        <f t="shared" si="716"/>
        <v>0</v>
      </c>
      <c r="AA2827" s="35">
        <f t="shared" si="717"/>
        <v>0</v>
      </c>
      <c r="AB2827" s="36">
        <f t="shared" si="718"/>
        <v>0</v>
      </c>
      <c r="AC2827" s="37">
        <f t="shared" si="719"/>
        <v>0</v>
      </c>
      <c r="AD2827" s="38"/>
      <c r="AE2827" s="38"/>
      <c r="AF2827" s="39">
        <f t="shared" si="720"/>
        <v>0</v>
      </c>
      <c r="AG2827" s="40"/>
      <c r="AH2827" s="41">
        <f t="shared" si="721"/>
        <v>0</v>
      </c>
      <c r="AI2827" s="42">
        <f t="shared" si="722"/>
        <v>0</v>
      </c>
      <c r="AJ2827" s="43">
        <f t="shared" si="723"/>
        <v>0</v>
      </c>
      <c r="AK2827" s="5" t="str">
        <f>_xlfn.IFNA(VLOOKUP(_xlfn.CONCAT(D2827," - ",S2827),OP!E:F,2,0),"-------------------------------------------NAO DISPONIVEL-------------------------------------------")</f>
        <v>C - RIOCARD</v>
      </c>
      <c r="AL2827" s="7" t="str">
        <f t="shared" si="709"/>
        <v>1 - -------------------------------------------NAO DISPONIVEL------------------------------------------- - 00000002827 - FETRANSPOR</v>
      </c>
      <c r="AM2827" s="7" t="str">
        <f t="shared" si="710"/>
        <v>-------------------------------------------NAO DISPONIVEL-------------------------------------------</v>
      </c>
      <c r="AN2827" s="44" cm="1">
        <f t="array" ref="AN2827">_xlfn.IFS(AJ2827=0,0,AQ2827="INATIVO",2,AQ2827="SEM CADASTRO",4,AQ2827="CPF ATIVO EM OUTRO COMPRADOR",5,AQ2827="NOVO/SEM CARTAO",6,AND(AJ2827&gt;0,AQ2827,""),8)</f>
        <v>0</v>
      </c>
      <c r="AO2827" s="45">
        <f t="shared" si="724"/>
        <v>-10</v>
      </c>
    </row>
    <row r="2828" spans="1:41" x14ac:dyDescent="0.4">
      <c r="A2828" s="21" t="str">
        <f t="shared" si="711"/>
        <v>-------------------------------------------NAO DISPONIVEL-------------------------------------------</v>
      </c>
      <c r="B2828" s="5" t="str">
        <f>_xlfn.IFNA(VLOOKUP(A2828,CNPJ!E:F,2,0),"-------------------------------------------NAO DISPONIVEL-------------------------------------------")</f>
        <v>-------------------------------------------NAO DISPONIVEL-------------------------------------------</v>
      </c>
      <c r="C2828" s="22">
        <v>1</v>
      </c>
      <c r="D2828" s="5" t="str">
        <f>_xlfn.XLOOKUP(R2828,OP!C:C,OP!B:B,,0,1)</f>
        <v>RJ</v>
      </c>
      <c r="E2828" s="23"/>
      <c r="M2828" s="26"/>
      <c r="N2828" s="27"/>
      <c r="O2828" s="28" t="str">
        <f t="shared" si="712"/>
        <v>00000002828</v>
      </c>
      <c r="R2828" s="27" t="s">
        <v>193</v>
      </c>
      <c r="S2828" s="30" t="str">
        <f>_xlfn.IFNA(VLOOKUP(_xlfn.CONCAT(D2828," - ",R2828),OP!A:D,4,0),"-------------------------------------------NAO DISPONIVEL-------------------------------------------")</f>
        <v>FETRANSPOR</v>
      </c>
      <c r="T2828" s="31"/>
      <c r="U2828" s="32"/>
      <c r="V2828" s="31"/>
      <c r="W2828" s="33">
        <f t="shared" si="713"/>
        <v>0</v>
      </c>
      <c r="X2828" s="34">
        <f t="shared" si="714"/>
        <v>0</v>
      </c>
      <c r="Y2828" s="33">
        <f t="shared" si="715"/>
        <v>0</v>
      </c>
      <c r="Z2828" s="33">
        <f t="shared" si="716"/>
        <v>0</v>
      </c>
      <c r="AA2828" s="35">
        <f t="shared" si="717"/>
        <v>0</v>
      </c>
      <c r="AB2828" s="36">
        <f t="shared" si="718"/>
        <v>0</v>
      </c>
      <c r="AC2828" s="37">
        <f t="shared" si="719"/>
        <v>0</v>
      </c>
      <c r="AD2828" s="38"/>
      <c r="AE2828" s="38"/>
      <c r="AF2828" s="39">
        <f t="shared" si="720"/>
        <v>0</v>
      </c>
      <c r="AG2828" s="40"/>
      <c r="AH2828" s="41">
        <f t="shared" si="721"/>
        <v>0</v>
      </c>
      <c r="AI2828" s="42">
        <f t="shared" si="722"/>
        <v>0</v>
      </c>
      <c r="AJ2828" s="43">
        <f t="shared" si="723"/>
        <v>0</v>
      </c>
      <c r="AK2828" s="5" t="str">
        <f>_xlfn.IFNA(VLOOKUP(_xlfn.CONCAT(D2828," - ",S2828),OP!E:F,2,0),"-------------------------------------------NAO DISPONIVEL-------------------------------------------")</f>
        <v>C - RIOCARD</v>
      </c>
      <c r="AL2828" s="7" t="str">
        <f t="shared" si="709"/>
        <v>1 - -------------------------------------------NAO DISPONIVEL------------------------------------------- - 00000002828 - FETRANSPOR</v>
      </c>
      <c r="AM2828" s="7" t="str">
        <f t="shared" si="710"/>
        <v>-------------------------------------------NAO DISPONIVEL-------------------------------------------</v>
      </c>
      <c r="AN2828" s="44" cm="1">
        <f t="array" ref="AN2828">_xlfn.IFS(AJ2828=0,0,AQ2828="INATIVO",2,AQ2828="SEM CADASTRO",4,AQ2828="CPF ATIVO EM OUTRO COMPRADOR",5,AQ2828="NOVO/SEM CARTAO",6,AND(AJ2828&gt;0,AQ2828,""),8)</f>
        <v>0</v>
      </c>
      <c r="AO2828" s="45">
        <f t="shared" si="724"/>
        <v>-10</v>
      </c>
    </row>
    <row r="2829" spans="1:41" x14ac:dyDescent="0.4">
      <c r="A2829" s="21" t="str">
        <f t="shared" si="711"/>
        <v>-------------------------------------------NAO DISPONIVEL-------------------------------------------</v>
      </c>
      <c r="B2829" s="5" t="str">
        <f>_xlfn.IFNA(VLOOKUP(A2829,CNPJ!E:F,2,0),"-------------------------------------------NAO DISPONIVEL-------------------------------------------")</f>
        <v>-------------------------------------------NAO DISPONIVEL-------------------------------------------</v>
      </c>
      <c r="C2829" s="22">
        <v>1</v>
      </c>
      <c r="D2829" s="5" t="str">
        <f>_xlfn.XLOOKUP(R2829,OP!C:C,OP!B:B,,0,1)</f>
        <v>RJ</v>
      </c>
      <c r="E2829" s="23"/>
      <c r="M2829" s="26"/>
      <c r="N2829" s="27"/>
      <c r="O2829" s="28" t="str">
        <f t="shared" si="712"/>
        <v>00000002829</v>
      </c>
      <c r="R2829" s="27" t="s">
        <v>193</v>
      </c>
      <c r="S2829" s="30" t="str">
        <f>_xlfn.IFNA(VLOOKUP(_xlfn.CONCAT(D2829," - ",R2829),OP!A:D,4,0),"-------------------------------------------NAO DISPONIVEL-------------------------------------------")</f>
        <v>FETRANSPOR</v>
      </c>
      <c r="T2829" s="31"/>
      <c r="U2829" s="32"/>
      <c r="V2829" s="31"/>
      <c r="W2829" s="33">
        <f t="shared" si="713"/>
        <v>0</v>
      </c>
      <c r="X2829" s="34">
        <f t="shared" si="714"/>
        <v>0</v>
      </c>
      <c r="Y2829" s="33">
        <f t="shared" si="715"/>
        <v>0</v>
      </c>
      <c r="Z2829" s="33">
        <f t="shared" si="716"/>
        <v>0</v>
      </c>
      <c r="AA2829" s="35">
        <f t="shared" si="717"/>
        <v>0</v>
      </c>
      <c r="AB2829" s="36">
        <f t="shared" si="718"/>
        <v>0</v>
      </c>
      <c r="AC2829" s="37">
        <f t="shared" si="719"/>
        <v>0</v>
      </c>
      <c r="AD2829" s="38"/>
      <c r="AE2829" s="38"/>
      <c r="AF2829" s="39">
        <f t="shared" si="720"/>
        <v>0</v>
      </c>
      <c r="AG2829" s="40"/>
      <c r="AH2829" s="41">
        <f t="shared" si="721"/>
        <v>0</v>
      </c>
      <c r="AI2829" s="42">
        <f t="shared" si="722"/>
        <v>0</v>
      </c>
      <c r="AJ2829" s="43">
        <f t="shared" si="723"/>
        <v>0</v>
      </c>
      <c r="AK2829" s="5" t="str">
        <f>_xlfn.IFNA(VLOOKUP(_xlfn.CONCAT(D2829," - ",S2829),OP!E:F,2,0),"-------------------------------------------NAO DISPONIVEL-------------------------------------------")</f>
        <v>C - RIOCARD</v>
      </c>
      <c r="AL2829" s="7" t="str">
        <f t="shared" si="709"/>
        <v>1 - -------------------------------------------NAO DISPONIVEL------------------------------------------- - 00000002829 - FETRANSPOR</v>
      </c>
      <c r="AM2829" s="7" t="str">
        <f t="shared" si="710"/>
        <v>-------------------------------------------NAO DISPONIVEL-------------------------------------------</v>
      </c>
      <c r="AN2829" s="44" cm="1">
        <f t="array" ref="AN2829">_xlfn.IFS(AJ2829=0,0,AQ2829="INATIVO",2,AQ2829="SEM CADASTRO",4,AQ2829="CPF ATIVO EM OUTRO COMPRADOR",5,AQ2829="NOVO/SEM CARTAO",6,AND(AJ2829&gt;0,AQ2829,""),8)</f>
        <v>0</v>
      </c>
      <c r="AO2829" s="45">
        <f t="shared" si="724"/>
        <v>-10</v>
      </c>
    </row>
    <row r="2830" spans="1:41" x14ac:dyDescent="0.4">
      <c r="A2830" s="21" t="str">
        <f t="shared" si="711"/>
        <v>-------------------------------------------NAO DISPONIVEL-------------------------------------------</v>
      </c>
      <c r="B2830" s="5" t="str">
        <f>_xlfn.IFNA(VLOOKUP(A2830,CNPJ!E:F,2,0),"-------------------------------------------NAO DISPONIVEL-------------------------------------------")</f>
        <v>-------------------------------------------NAO DISPONIVEL-------------------------------------------</v>
      </c>
      <c r="C2830" s="22">
        <v>1</v>
      </c>
      <c r="D2830" s="5" t="str">
        <f>_xlfn.XLOOKUP(R2830,OP!C:C,OP!B:B,,0,1)</f>
        <v>RJ</v>
      </c>
      <c r="E2830" s="23"/>
      <c r="M2830" s="26"/>
      <c r="N2830" s="27"/>
      <c r="O2830" s="28" t="str">
        <f t="shared" si="712"/>
        <v>00000002830</v>
      </c>
      <c r="R2830" s="27" t="s">
        <v>193</v>
      </c>
      <c r="S2830" s="30" t="str">
        <f>_xlfn.IFNA(VLOOKUP(_xlfn.CONCAT(D2830," - ",R2830),OP!A:D,4,0),"-------------------------------------------NAO DISPONIVEL-------------------------------------------")</f>
        <v>FETRANSPOR</v>
      </c>
      <c r="T2830" s="31"/>
      <c r="U2830" s="32"/>
      <c r="V2830" s="31"/>
      <c r="W2830" s="33">
        <f t="shared" si="713"/>
        <v>0</v>
      </c>
      <c r="X2830" s="34">
        <f t="shared" si="714"/>
        <v>0</v>
      </c>
      <c r="Y2830" s="33">
        <f t="shared" si="715"/>
        <v>0</v>
      </c>
      <c r="Z2830" s="33">
        <f t="shared" si="716"/>
        <v>0</v>
      </c>
      <c r="AA2830" s="35">
        <f t="shared" si="717"/>
        <v>0</v>
      </c>
      <c r="AB2830" s="36">
        <f t="shared" si="718"/>
        <v>0</v>
      </c>
      <c r="AC2830" s="37">
        <f t="shared" si="719"/>
        <v>0</v>
      </c>
      <c r="AD2830" s="38"/>
      <c r="AE2830" s="38"/>
      <c r="AF2830" s="39">
        <f t="shared" si="720"/>
        <v>0</v>
      </c>
      <c r="AG2830" s="40"/>
      <c r="AH2830" s="41">
        <f t="shared" si="721"/>
        <v>0</v>
      </c>
      <c r="AI2830" s="42">
        <f t="shared" si="722"/>
        <v>0</v>
      </c>
      <c r="AJ2830" s="43">
        <f t="shared" si="723"/>
        <v>0</v>
      </c>
      <c r="AK2830" s="5" t="str">
        <f>_xlfn.IFNA(VLOOKUP(_xlfn.CONCAT(D2830," - ",S2830),OP!E:F,2,0),"-------------------------------------------NAO DISPONIVEL-------------------------------------------")</f>
        <v>C - RIOCARD</v>
      </c>
      <c r="AL2830" s="7" t="str">
        <f t="shared" si="709"/>
        <v>1 - -------------------------------------------NAO DISPONIVEL------------------------------------------- - 00000002830 - FETRANSPOR</v>
      </c>
      <c r="AM2830" s="7" t="str">
        <f t="shared" si="710"/>
        <v>-------------------------------------------NAO DISPONIVEL-------------------------------------------</v>
      </c>
      <c r="AN2830" s="44" cm="1">
        <f t="array" ref="AN2830">_xlfn.IFS(AJ2830=0,0,AQ2830="INATIVO",2,AQ2830="SEM CADASTRO",4,AQ2830="CPF ATIVO EM OUTRO COMPRADOR",5,AQ2830="NOVO/SEM CARTAO",6,AND(AJ2830&gt;0,AQ2830,""),8)</f>
        <v>0</v>
      </c>
      <c r="AO2830" s="45">
        <f t="shared" si="724"/>
        <v>-10</v>
      </c>
    </row>
    <row r="2831" spans="1:41" x14ac:dyDescent="0.4">
      <c r="A2831" s="21" t="str">
        <f t="shared" si="711"/>
        <v>-------------------------------------------NAO DISPONIVEL-------------------------------------------</v>
      </c>
      <c r="B2831" s="5" t="str">
        <f>_xlfn.IFNA(VLOOKUP(A2831,CNPJ!E:F,2,0),"-------------------------------------------NAO DISPONIVEL-------------------------------------------")</f>
        <v>-------------------------------------------NAO DISPONIVEL-------------------------------------------</v>
      </c>
      <c r="C2831" s="22">
        <v>1</v>
      </c>
      <c r="D2831" s="5" t="str">
        <f>_xlfn.XLOOKUP(R2831,OP!C:C,OP!B:B,,0,1)</f>
        <v>RJ</v>
      </c>
      <c r="E2831" s="23"/>
      <c r="M2831" s="26"/>
      <c r="N2831" s="27"/>
      <c r="O2831" s="28" t="str">
        <f t="shared" si="712"/>
        <v>00000002831</v>
      </c>
      <c r="R2831" s="27" t="s">
        <v>193</v>
      </c>
      <c r="S2831" s="30" t="str">
        <f>_xlfn.IFNA(VLOOKUP(_xlfn.CONCAT(D2831," - ",R2831),OP!A:D,4,0),"-------------------------------------------NAO DISPONIVEL-------------------------------------------")</f>
        <v>FETRANSPOR</v>
      </c>
      <c r="T2831" s="31"/>
      <c r="U2831" s="32"/>
      <c r="V2831" s="31"/>
      <c r="W2831" s="33">
        <f t="shared" si="713"/>
        <v>0</v>
      </c>
      <c r="X2831" s="34">
        <f t="shared" si="714"/>
        <v>0</v>
      </c>
      <c r="Y2831" s="33">
        <f t="shared" si="715"/>
        <v>0</v>
      </c>
      <c r="Z2831" s="33">
        <f t="shared" si="716"/>
        <v>0</v>
      </c>
      <c r="AA2831" s="35">
        <f t="shared" si="717"/>
        <v>0</v>
      </c>
      <c r="AB2831" s="36">
        <f t="shared" si="718"/>
        <v>0</v>
      </c>
      <c r="AC2831" s="37">
        <f t="shared" si="719"/>
        <v>0</v>
      </c>
      <c r="AD2831" s="38"/>
      <c r="AE2831" s="38"/>
      <c r="AF2831" s="39">
        <f t="shared" si="720"/>
        <v>0</v>
      </c>
      <c r="AG2831" s="40"/>
      <c r="AH2831" s="41">
        <f t="shared" si="721"/>
        <v>0</v>
      </c>
      <c r="AI2831" s="42">
        <f t="shared" si="722"/>
        <v>0</v>
      </c>
      <c r="AJ2831" s="43">
        <f t="shared" si="723"/>
        <v>0</v>
      </c>
      <c r="AK2831" s="5" t="str">
        <f>_xlfn.IFNA(VLOOKUP(_xlfn.CONCAT(D2831," - ",S2831),OP!E:F,2,0),"-------------------------------------------NAO DISPONIVEL-------------------------------------------")</f>
        <v>C - RIOCARD</v>
      </c>
      <c r="AL2831" s="7" t="str">
        <f t="shared" si="709"/>
        <v>1 - -------------------------------------------NAO DISPONIVEL------------------------------------------- - 00000002831 - FETRANSPOR</v>
      </c>
      <c r="AM2831" s="7" t="str">
        <f t="shared" si="710"/>
        <v>-------------------------------------------NAO DISPONIVEL-------------------------------------------</v>
      </c>
      <c r="AN2831" s="44" cm="1">
        <f t="array" ref="AN2831">_xlfn.IFS(AJ2831=0,0,AQ2831="INATIVO",2,AQ2831="SEM CADASTRO",4,AQ2831="CPF ATIVO EM OUTRO COMPRADOR",5,AQ2831="NOVO/SEM CARTAO",6,AND(AJ2831&gt;0,AQ2831,""),8)</f>
        <v>0</v>
      </c>
      <c r="AO2831" s="45">
        <f t="shared" si="724"/>
        <v>-10</v>
      </c>
    </row>
    <row r="2832" spans="1:41" x14ac:dyDescent="0.4">
      <c r="A2832" s="21" t="str">
        <f t="shared" si="711"/>
        <v>-------------------------------------------NAO DISPONIVEL-------------------------------------------</v>
      </c>
      <c r="B2832" s="5" t="str">
        <f>_xlfn.IFNA(VLOOKUP(A2832,CNPJ!E:F,2,0),"-------------------------------------------NAO DISPONIVEL-------------------------------------------")</f>
        <v>-------------------------------------------NAO DISPONIVEL-------------------------------------------</v>
      </c>
      <c r="C2832" s="22">
        <v>1</v>
      </c>
      <c r="D2832" s="5" t="str">
        <f>_xlfn.XLOOKUP(R2832,OP!C:C,OP!B:B,,0,1)</f>
        <v>RJ</v>
      </c>
      <c r="E2832" s="23"/>
      <c r="M2832" s="26"/>
      <c r="N2832" s="27"/>
      <c r="O2832" s="28" t="str">
        <f t="shared" si="712"/>
        <v>00000002832</v>
      </c>
      <c r="R2832" s="27" t="s">
        <v>193</v>
      </c>
      <c r="S2832" s="30" t="str">
        <f>_xlfn.IFNA(VLOOKUP(_xlfn.CONCAT(D2832," - ",R2832),OP!A:D,4,0),"-------------------------------------------NAO DISPONIVEL-------------------------------------------")</f>
        <v>FETRANSPOR</v>
      </c>
      <c r="T2832" s="31"/>
      <c r="U2832" s="32"/>
      <c r="V2832" s="31"/>
      <c r="W2832" s="33">
        <f t="shared" si="713"/>
        <v>0</v>
      </c>
      <c r="X2832" s="34">
        <f t="shared" si="714"/>
        <v>0</v>
      </c>
      <c r="Y2832" s="33">
        <f t="shared" si="715"/>
        <v>0</v>
      </c>
      <c r="Z2832" s="33">
        <f t="shared" si="716"/>
        <v>0</v>
      </c>
      <c r="AA2832" s="35">
        <f t="shared" si="717"/>
        <v>0</v>
      </c>
      <c r="AB2832" s="36">
        <f t="shared" si="718"/>
        <v>0</v>
      </c>
      <c r="AC2832" s="37">
        <f t="shared" si="719"/>
        <v>0</v>
      </c>
      <c r="AD2832" s="38"/>
      <c r="AE2832" s="38"/>
      <c r="AF2832" s="39">
        <f t="shared" si="720"/>
        <v>0</v>
      </c>
      <c r="AG2832" s="40"/>
      <c r="AH2832" s="41">
        <f t="shared" si="721"/>
        <v>0</v>
      </c>
      <c r="AI2832" s="42">
        <f t="shared" si="722"/>
        <v>0</v>
      </c>
      <c r="AJ2832" s="43">
        <f t="shared" si="723"/>
        <v>0</v>
      </c>
      <c r="AK2832" s="5" t="str">
        <f>_xlfn.IFNA(VLOOKUP(_xlfn.CONCAT(D2832," - ",S2832),OP!E:F,2,0),"-------------------------------------------NAO DISPONIVEL-------------------------------------------")</f>
        <v>C - RIOCARD</v>
      </c>
      <c r="AL2832" s="7" t="str">
        <f t="shared" si="709"/>
        <v>1 - -------------------------------------------NAO DISPONIVEL------------------------------------------- - 00000002832 - FETRANSPOR</v>
      </c>
      <c r="AM2832" s="7" t="str">
        <f t="shared" si="710"/>
        <v>-------------------------------------------NAO DISPONIVEL-------------------------------------------</v>
      </c>
      <c r="AN2832" s="44" cm="1">
        <f t="array" ref="AN2832">_xlfn.IFS(AJ2832=0,0,AQ2832="INATIVO",2,AQ2832="SEM CADASTRO",4,AQ2832="CPF ATIVO EM OUTRO COMPRADOR",5,AQ2832="NOVO/SEM CARTAO",6,AND(AJ2832&gt;0,AQ2832,""),8)</f>
        <v>0</v>
      </c>
      <c r="AO2832" s="45">
        <f t="shared" si="724"/>
        <v>-10</v>
      </c>
    </row>
    <row r="2833" spans="1:41" x14ac:dyDescent="0.4">
      <c r="A2833" s="21" t="str">
        <f t="shared" si="711"/>
        <v>-------------------------------------------NAO DISPONIVEL-------------------------------------------</v>
      </c>
      <c r="B2833" s="5" t="str">
        <f>_xlfn.IFNA(VLOOKUP(A2833,CNPJ!E:F,2,0),"-------------------------------------------NAO DISPONIVEL-------------------------------------------")</f>
        <v>-------------------------------------------NAO DISPONIVEL-------------------------------------------</v>
      </c>
      <c r="C2833" s="22">
        <v>1</v>
      </c>
      <c r="D2833" s="5" t="str">
        <f>_xlfn.XLOOKUP(R2833,OP!C:C,OP!B:B,,0,1)</f>
        <v>RJ</v>
      </c>
      <c r="E2833" s="23"/>
      <c r="M2833" s="26"/>
      <c r="N2833" s="27"/>
      <c r="O2833" s="28" t="str">
        <f t="shared" si="712"/>
        <v>00000002833</v>
      </c>
      <c r="R2833" s="27" t="s">
        <v>193</v>
      </c>
      <c r="S2833" s="30" t="str">
        <f>_xlfn.IFNA(VLOOKUP(_xlfn.CONCAT(D2833," - ",R2833),OP!A:D,4,0),"-------------------------------------------NAO DISPONIVEL-------------------------------------------")</f>
        <v>FETRANSPOR</v>
      </c>
      <c r="T2833" s="31"/>
      <c r="U2833" s="32"/>
      <c r="V2833" s="31"/>
      <c r="W2833" s="33">
        <f t="shared" si="713"/>
        <v>0</v>
      </c>
      <c r="X2833" s="34">
        <f t="shared" si="714"/>
        <v>0</v>
      </c>
      <c r="Y2833" s="33">
        <f t="shared" si="715"/>
        <v>0</v>
      </c>
      <c r="Z2833" s="33">
        <f t="shared" si="716"/>
        <v>0</v>
      </c>
      <c r="AA2833" s="35">
        <f t="shared" si="717"/>
        <v>0</v>
      </c>
      <c r="AB2833" s="36">
        <f t="shared" si="718"/>
        <v>0</v>
      </c>
      <c r="AC2833" s="37">
        <f t="shared" si="719"/>
        <v>0</v>
      </c>
      <c r="AD2833" s="38"/>
      <c r="AE2833" s="38"/>
      <c r="AF2833" s="39">
        <f t="shared" si="720"/>
        <v>0</v>
      </c>
      <c r="AG2833" s="40"/>
      <c r="AH2833" s="41">
        <f t="shared" si="721"/>
        <v>0</v>
      </c>
      <c r="AI2833" s="42">
        <f t="shared" si="722"/>
        <v>0</v>
      </c>
      <c r="AJ2833" s="43">
        <f t="shared" si="723"/>
        <v>0</v>
      </c>
      <c r="AK2833" s="5" t="str">
        <f>_xlfn.IFNA(VLOOKUP(_xlfn.CONCAT(D2833," - ",S2833),OP!E:F,2,0),"-------------------------------------------NAO DISPONIVEL-------------------------------------------")</f>
        <v>C - RIOCARD</v>
      </c>
      <c r="AL2833" s="7" t="str">
        <f t="shared" si="709"/>
        <v>1 - -------------------------------------------NAO DISPONIVEL------------------------------------------- - 00000002833 - FETRANSPOR</v>
      </c>
      <c r="AM2833" s="7" t="str">
        <f t="shared" si="710"/>
        <v>-------------------------------------------NAO DISPONIVEL-------------------------------------------</v>
      </c>
      <c r="AN2833" s="44" cm="1">
        <f t="array" ref="AN2833">_xlfn.IFS(AJ2833=0,0,AQ2833="INATIVO",2,AQ2833="SEM CADASTRO",4,AQ2833="CPF ATIVO EM OUTRO COMPRADOR",5,AQ2833="NOVO/SEM CARTAO",6,AND(AJ2833&gt;0,AQ2833,""),8)</f>
        <v>0</v>
      </c>
      <c r="AO2833" s="45">
        <f t="shared" si="724"/>
        <v>-10</v>
      </c>
    </row>
    <row r="2834" spans="1:41" x14ac:dyDescent="0.4">
      <c r="A2834" s="21" t="str">
        <f t="shared" si="711"/>
        <v>-------------------------------------------NAO DISPONIVEL-------------------------------------------</v>
      </c>
      <c r="B2834" s="5" t="str">
        <f>_xlfn.IFNA(VLOOKUP(A2834,CNPJ!E:F,2,0),"-------------------------------------------NAO DISPONIVEL-------------------------------------------")</f>
        <v>-------------------------------------------NAO DISPONIVEL-------------------------------------------</v>
      </c>
      <c r="C2834" s="22">
        <v>1</v>
      </c>
      <c r="D2834" s="5" t="str">
        <f>_xlfn.XLOOKUP(R2834,OP!C:C,OP!B:B,,0,1)</f>
        <v>RJ</v>
      </c>
      <c r="E2834" s="23"/>
      <c r="M2834" s="26"/>
      <c r="N2834" s="27"/>
      <c r="O2834" s="28" t="str">
        <f t="shared" si="712"/>
        <v>00000002834</v>
      </c>
      <c r="R2834" s="27" t="s">
        <v>193</v>
      </c>
      <c r="S2834" s="30" t="str">
        <f>_xlfn.IFNA(VLOOKUP(_xlfn.CONCAT(D2834," - ",R2834),OP!A:D,4,0),"-------------------------------------------NAO DISPONIVEL-------------------------------------------")</f>
        <v>FETRANSPOR</v>
      </c>
      <c r="T2834" s="31"/>
      <c r="U2834" s="32"/>
      <c r="V2834" s="31"/>
      <c r="W2834" s="33">
        <f t="shared" si="713"/>
        <v>0</v>
      </c>
      <c r="X2834" s="34">
        <f t="shared" si="714"/>
        <v>0</v>
      </c>
      <c r="Y2834" s="33">
        <f t="shared" si="715"/>
        <v>0</v>
      </c>
      <c r="Z2834" s="33">
        <f t="shared" si="716"/>
        <v>0</v>
      </c>
      <c r="AA2834" s="35">
        <f t="shared" si="717"/>
        <v>0</v>
      </c>
      <c r="AB2834" s="36">
        <f t="shared" si="718"/>
        <v>0</v>
      </c>
      <c r="AC2834" s="37">
        <f t="shared" si="719"/>
        <v>0</v>
      </c>
      <c r="AD2834" s="38"/>
      <c r="AE2834" s="38"/>
      <c r="AF2834" s="39">
        <f t="shared" si="720"/>
        <v>0</v>
      </c>
      <c r="AG2834" s="40"/>
      <c r="AH2834" s="41">
        <f t="shared" si="721"/>
        <v>0</v>
      </c>
      <c r="AI2834" s="42">
        <f t="shared" si="722"/>
        <v>0</v>
      </c>
      <c r="AJ2834" s="43">
        <f t="shared" si="723"/>
        <v>0</v>
      </c>
      <c r="AK2834" s="5" t="str">
        <f>_xlfn.IFNA(VLOOKUP(_xlfn.CONCAT(D2834," - ",S2834),OP!E:F,2,0),"-------------------------------------------NAO DISPONIVEL-------------------------------------------")</f>
        <v>C - RIOCARD</v>
      </c>
      <c r="AL2834" s="7" t="str">
        <f t="shared" si="709"/>
        <v>1 - -------------------------------------------NAO DISPONIVEL------------------------------------------- - 00000002834 - FETRANSPOR</v>
      </c>
      <c r="AM2834" s="7" t="str">
        <f t="shared" si="710"/>
        <v>-------------------------------------------NAO DISPONIVEL-------------------------------------------</v>
      </c>
      <c r="AN2834" s="44" cm="1">
        <f t="array" ref="AN2834">_xlfn.IFS(AJ2834=0,0,AQ2834="INATIVO",2,AQ2834="SEM CADASTRO",4,AQ2834="CPF ATIVO EM OUTRO COMPRADOR",5,AQ2834="NOVO/SEM CARTAO",6,AND(AJ2834&gt;0,AQ2834,""),8)</f>
        <v>0</v>
      </c>
      <c r="AO2834" s="45">
        <f t="shared" si="724"/>
        <v>-10</v>
      </c>
    </row>
    <row r="2835" spans="1:41" x14ac:dyDescent="0.4">
      <c r="A2835" s="21" t="str">
        <f t="shared" si="711"/>
        <v>-------------------------------------------NAO DISPONIVEL-------------------------------------------</v>
      </c>
      <c r="B2835" s="5" t="str">
        <f>_xlfn.IFNA(VLOOKUP(A2835,CNPJ!E:F,2,0),"-------------------------------------------NAO DISPONIVEL-------------------------------------------")</f>
        <v>-------------------------------------------NAO DISPONIVEL-------------------------------------------</v>
      </c>
      <c r="C2835" s="22">
        <v>1</v>
      </c>
      <c r="D2835" s="5" t="str">
        <f>_xlfn.XLOOKUP(R2835,OP!C:C,OP!B:B,,0,1)</f>
        <v>RJ</v>
      </c>
      <c r="E2835" s="23"/>
      <c r="M2835" s="26"/>
      <c r="N2835" s="27"/>
      <c r="O2835" s="28" t="str">
        <f t="shared" si="712"/>
        <v>00000002835</v>
      </c>
      <c r="R2835" s="27" t="s">
        <v>193</v>
      </c>
      <c r="S2835" s="30" t="str">
        <f>_xlfn.IFNA(VLOOKUP(_xlfn.CONCAT(D2835," - ",R2835),OP!A:D,4,0),"-------------------------------------------NAO DISPONIVEL-------------------------------------------")</f>
        <v>FETRANSPOR</v>
      </c>
      <c r="T2835" s="31"/>
      <c r="U2835" s="32"/>
      <c r="V2835" s="31"/>
      <c r="W2835" s="33">
        <f t="shared" si="713"/>
        <v>0</v>
      </c>
      <c r="X2835" s="34">
        <f t="shared" si="714"/>
        <v>0</v>
      </c>
      <c r="Y2835" s="33">
        <f t="shared" si="715"/>
        <v>0</v>
      </c>
      <c r="Z2835" s="33">
        <f t="shared" si="716"/>
        <v>0</v>
      </c>
      <c r="AA2835" s="35">
        <f t="shared" si="717"/>
        <v>0</v>
      </c>
      <c r="AB2835" s="36">
        <f t="shared" si="718"/>
        <v>0</v>
      </c>
      <c r="AC2835" s="37">
        <f t="shared" si="719"/>
        <v>0</v>
      </c>
      <c r="AD2835" s="38"/>
      <c r="AE2835" s="38"/>
      <c r="AF2835" s="39">
        <f t="shared" si="720"/>
        <v>0</v>
      </c>
      <c r="AG2835" s="40"/>
      <c r="AH2835" s="41">
        <f t="shared" si="721"/>
        <v>0</v>
      </c>
      <c r="AI2835" s="42">
        <f t="shared" si="722"/>
        <v>0</v>
      </c>
      <c r="AJ2835" s="43">
        <f t="shared" si="723"/>
        <v>0</v>
      </c>
      <c r="AK2835" s="5" t="str">
        <f>_xlfn.IFNA(VLOOKUP(_xlfn.CONCAT(D2835," - ",S2835),OP!E:F,2,0),"-------------------------------------------NAO DISPONIVEL-------------------------------------------")</f>
        <v>C - RIOCARD</v>
      </c>
      <c r="AL2835" s="7" t="str">
        <f t="shared" si="709"/>
        <v>1 - -------------------------------------------NAO DISPONIVEL------------------------------------------- - 00000002835 - FETRANSPOR</v>
      </c>
      <c r="AM2835" s="7" t="str">
        <f t="shared" si="710"/>
        <v>-------------------------------------------NAO DISPONIVEL-------------------------------------------</v>
      </c>
      <c r="AN2835" s="44" cm="1">
        <f t="array" ref="AN2835">_xlfn.IFS(AJ2835=0,0,AQ2835="INATIVO",2,AQ2835="SEM CADASTRO",4,AQ2835="CPF ATIVO EM OUTRO COMPRADOR",5,AQ2835="NOVO/SEM CARTAO",6,AND(AJ2835&gt;0,AQ2835,""),8)</f>
        <v>0</v>
      </c>
      <c r="AO2835" s="45">
        <f t="shared" si="724"/>
        <v>-10</v>
      </c>
    </row>
    <row r="2836" spans="1:41" x14ac:dyDescent="0.4">
      <c r="A2836" s="21" t="str">
        <f t="shared" si="711"/>
        <v>-------------------------------------------NAO DISPONIVEL-------------------------------------------</v>
      </c>
      <c r="B2836" s="5" t="str">
        <f>_xlfn.IFNA(VLOOKUP(A2836,CNPJ!E:F,2,0),"-------------------------------------------NAO DISPONIVEL-------------------------------------------")</f>
        <v>-------------------------------------------NAO DISPONIVEL-------------------------------------------</v>
      </c>
      <c r="C2836" s="22">
        <v>1</v>
      </c>
      <c r="D2836" s="5" t="str">
        <f>_xlfn.XLOOKUP(R2836,OP!C:C,OP!B:B,,0,1)</f>
        <v>RJ</v>
      </c>
      <c r="E2836" s="23"/>
      <c r="M2836" s="26"/>
      <c r="N2836" s="27"/>
      <c r="O2836" s="28" t="str">
        <f t="shared" si="712"/>
        <v>00000002836</v>
      </c>
      <c r="R2836" s="27" t="s">
        <v>193</v>
      </c>
      <c r="S2836" s="30" t="str">
        <f>_xlfn.IFNA(VLOOKUP(_xlfn.CONCAT(D2836," - ",R2836),OP!A:D,4,0),"-------------------------------------------NAO DISPONIVEL-------------------------------------------")</f>
        <v>FETRANSPOR</v>
      </c>
      <c r="T2836" s="31"/>
      <c r="U2836" s="32"/>
      <c r="V2836" s="31"/>
      <c r="W2836" s="33">
        <f t="shared" si="713"/>
        <v>0</v>
      </c>
      <c r="X2836" s="34">
        <f t="shared" si="714"/>
        <v>0</v>
      </c>
      <c r="Y2836" s="33">
        <f t="shared" si="715"/>
        <v>0</v>
      </c>
      <c r="Z2836" s="33">
        <f t="shared" si="716"/>
        <v>0</v>
      </c>
      <c r="AA2836" s="35">
        <f t="shared" si="717"/>
        <v>0</v>
      </c>
      <c r="AB2836" s="36">
        <f t="shared" si="718"/>
        <v>0</v>
      </c>
      <c r="AC2836" s="37">
        <f t="shared" si="719"/>
        <v>0</v>
      </c>
      <c r="AD2836" s="38"/>
      <c r="AE2836" s="38"/>
      <c r="AF2836" s="39">
        <f t="shared" si="720"/>
        <v>0</v>
      </c>
      <c r="AG2836" s="40"/>
      <c r="AH2836" s="41">
        <f t="shared" si="721"/>
        <v>0</v>
      </c>
      <c r="AI2836" s="42">
        <f t="shared" si="722"/>
        <v>0</v>
      </c>
      <c r="AJ2836" s="43">
        <f t="shared" si="723"/>
        <v>0</v>
      </c>
      <c r="AK2836" s="5" t="str">
        <f>_xlfn.IFNA(VLOOKUP(_xlfn.CONCAT(D2836," - ",S2836),OP!E:F,2,0),"-------------------------------------------NAO DISPONIVEL-------------------------------------------")</f>
        <v>C - RIOCARD</v>
      </c>
      <c r="AL2836" s="7" t="str">
        <f t="shared" si="709"/>
        <v>1 - -------------------------------------------NAO DISPONIVEL------------------------------------------- - 00000002836 - FETRANSPOR</v>
      </c>
      <c r="AM2836" s="7" t="str">
        <f t="shared" si="710"/>
        <v>-------------------------------------------NAO DISPONIVEL-------------------------------------------</v>
      </c>
      <c r="AN2836" s="44" cm="1">
        <f t="array" ref="AN2836">_xlfn.IFS(AJ2836=0,0,AQ2836="INATIVO",2,AQ2836="SEM CADASTRO",4,AQ2836="CPF ATIVO EM OUTRO COMPRADOR",5,AQ2836="NOVO/SEM CARTAO",6,AND(AJ2836&gt;0,AQ2836,""),8)</f>
        <v>0</v>
      </c>
      <c r="AO2836" s="45">
        <f t="shared" si="724"/>
        <v>-10</v>
      </c>
    </row>
    <row r="2837" spans="1:41" x14ac:dyDescent="0.4">
      <c r="A2837" s="21" t="str">
        <f t="shared" si="711"/>
        <v>-------------------------------------------NAO DISPONIVEL-------------------------------------------</v>
      </c>
      <c r="B2837" s="5" t="str">
        <f>_xlfn.IFNA(VLOOKUP(A2837,CNPJ!E:F,2,0),"-------------------------------------------NAO DISPONIVEL-------------------------------------------")</f>
        <v>-------------------------------------------NAO DISPONIVEL-------------------------------------------</v>
      </c>
      <c r="C2837" s="22">
        <v>1</v>
      </c>
      <c r="D2837" s="5" t="str">
        <f>_xlfn.XLOOKUP(R2837,OP!C:C,OP!B:B,,0,1)</f>
        <v>RJ</v>
      </c>
      <c r="E2837" s="23"/>
      <c r="M2837" s="26"/>
      <c r="N2837" s="27"/>
      <c r="O2837" s="28" t="str">
        <f t="shared" si="712"/>
        <v>00000002837</v>
      </c>
      <c r="R2837" s="27" t="s">
        <v>193</v>
      </c>
      <c r="S2837" s="30" t="str">
        <f>_xlfn.IFNA(VLOOKUP(_xlfn.CONCAT(D2837," - ",R2837),OP!A:D,4,0),"-------------------------------------------NAO DISPONIVEL-------------------------------------------")</f>
        <v>FETRANSPOR</v>
      </c>
      <c r="T2837" s="31"/>
      <c r="U2837" s="32"/>
      <c r="V2837" s="31"/>
      <c r="W2837" s="33">
        <f t="shared" si="713"/>
        <v>0</v>
      </c>
      <c r="X2837" s="34">
        <f t="shared" si="714"/>
        <v>0</v>
      </c>
      <c r="Y2837" s="33">
        <f t="shared" si="715"/>
        <v>0</v>
      </c>
      <c r="Z2837" s="33">
        <f t="shared" si="716"/>
        <v>0</v>
      </c>
      <c r="AA2837" s="35">
        <f t="shared" si="717"/>
        <v>0</v>
      </c>
      <c r="AB2837" s="36">
        <f t="shared" si="718"/>
        <v>0</v>
      </c>
      <c r="AC2837" s="37">
        <f t="shared" si="719"/>
        <v>0</v>
      </c>
      <c r="AD2837" s="38"/>
      <c r="AE2837" s="38"/>
      <c r="AF2837" s="39">
        <f t="shared" si="720"/>
        <v>0</v>
      </c>
      <c r="AG2837" s="40"/>
      <c r="AH2837" s="41">
        <f t="shared" si="721"/>
        <v>0</v>
      </c>
      <c r="AI2837" s="42">
        <f t="shared" si="722"/>
        <v>0</v>
      </c>
      <c r="AJ2837" s="43">
        <f t="shared" si="723"/>
        <v>0</v>
      </c>
      <c r="AK2837" s="5" t="str">
        <f>_xlfn.IFNA(VLOOKUP(_xlfn.CONCAT(D2837," - ",S2837),OP!E:F,2,0),"-------------------------------------------NAO DISPONIVEL-------------------------------------------")</f>
        <v>C - RIOCARD</v>
      </c>
      <c r="AL2837" s="7" t="str">
        <f t="shared" si="709"/>
        <v>1 - -------------------------------------------NAO DISPONIVEL------------------------------------------- - 00000002837 - FETRANSPOR</v>
      </c>
      <c r="AM2837" s="7" t="str">
        <f t="shared" si="710"/>
        <v>-------------------------------------------NAO DISPONIVEL-------------------------------------------</v>
      </c>
      <c r="AN2837" s="44" cm="1">
        <f t="array" ref="AN2837">_xlfn.IFS(AJ2837=0,0,AQ2837="INATIVO",2,AQ2837="SEM CADASTRO",4,AQ2837="CPF ATIVO EM OUTRO COMPRADOR",5,AQ2837="NOVO/SEM CARTAO",6,AND(AJ2837&gt;0,AQ2837,""),8)</f>
        <v>0</v>
      </c>
      <c r="AO2837" s="45">
        <f t="shared" si="724"/>
        <v>-10</v>
      </c>
    </row>
    <row r="2838" spans="1:41" x14ac:dyDescent="0.4">
      <c r="A2838" s="21" t="str">
        <f t="shared" si="711"/>
        <v>-------------------------------------------NAO DISPONIVEL-------------------------------------------</v>
      </c>
      <c r="B2838" s="5" t="str">
        <f>_xlfn.IFNA(VLOOKUP(A2838,CNPJ!E:F,2,0),"-------------------------------------------NAO DISPONIVEL-------------------------------------------")</f>
        <v>-------------------------------------------NAO DISPONIVEL-------------------------------------------</v>
      </c>
      <c r="C2838" s="22">
        <v>1</v>
      </c>
      <c r="D2838" s="5" t="str">
        <f>_xlfn.XLOOKUP(R2838,OP!C:C,OP!B:B,,0,1)</f>
        <v>RJ</v>
      </c>
      <c r="E2838" s="23"/>
      <c r="M2838" s="26"/>
      <c r="N2838" s="27"/>
      <c r="O2838" s="28" t="str">
        <f t="shared" si="712"/>
        <v>00000002838</v>
      </c>
      <c r="R2838" s="27" t="s">
        <v>193</v>
      </c>
      <c r="S2838" s="30" t="str">
        <f>_xlfn.IFNA(VLOOKUP(_xlfn.CONCAT(D2838," - ",R2838),OP!A:D,4,0),"-------------------------------------------NAO DISPONIVEL-------------------------------------------")</f>
        <v>FETRANSPOR</v>
      </c>
      <c r="T2838" s="31"/>
      <c r="U2838" s="32"/>
      <c r="V2838" s="31"/>
      <c r="W2838" s="33">
        <f t="shared" si="713"/>
        <v>0</v>
      </c>
      <c r="X2838" s="34">
        <f t="shared" si="714"/>
        <v>0</v>
      </c>
      <c r="Y2838" s="33">
        <f t="shared" si="715"/>
        <v>0</v>
      </c>
      <c r="Z2838" s="33">
        <f t="shared" si="716"/>
        <v>0</v>
      </c>
      <c r="AA2838" s="35">
        <f t="shared" si="717"/>
        <v>0</v>
      </c>
      <c r="AB2838" s="36">
        <f t="shared" si="718"/>
        <v>0</v>
      </c>
      <c r="AC2838" s="37">
        <f t="shared" si="719"/>
        <v>0</v>
      </c>
      <c r="AD2838" s="38"/>
      <c r="AE2838" s="38"/>
      <c r="AF2838" s="39">
        <f t="shared" si="720"/>
        <v>0</v>
      </c>
      <c r="AG2838" s="40"/>
      <c r="AH2838" s="41">
        <f t="shared" si="721"/>
        <v>0</v>
      </c>
      <c r="AI2838" s="42">
        <f t="shared" si="722"/>
        <v>0</v>
      </c>
      <c r="AJ2838" s="43">
        <f t="shared" si="723"/>
        <v>0</v>
      </c>
      <c r="AK2838" s="5" t="str">
        <f>_xlfn.IFNA(VLOOKUP(_xlfn.CONCAT(D2838," - ",S2838),OP!E:F,2,0),"-------------------------------------------NAO DISPONIVEL-------------------------------------------")</f>
        <v>C - RIOCARD</v>
      </c>
      <c r="AL2838" s="7" t="str">
        <f t="shared" si="709"/>
        <v>1 - -------------------------------------------NAO DISPONIVEL------------------------------------------- - 00000002838 - FETRANSPOR</v>
      </c>
      <c r="AM2838" s="7" t="str">
        <f t="shared" si="710"/>
        <v>-------------------------------------------NAO DISPONIVEL-------------------------------------------</v>
      </c>
      <c r="AN2838" s="44" cm="1">
        <f t="array" ref="AN2838">_xlfn.IFS(AJ2838=0,0,AQ2838="INATIVO",2,AQ2838="SEM CADASTRO",4,AQ2838="CPF ATIVO EM OUTRO COMPRADOR",5,AQ2838="NOVO/SEM CARTAO",6,AND(AJ2838&gt;0,AQ2838,""),8)</f>
        <v>0</v>
      </c>
      <c r="AO2838" s="45">
        <f t="shared" si="724"/>
        <v>-10</v>
      </c>
    </row>
    <row r="2839" spans="1:41" x14ac:dyDescent="0.4">
      <c r="A2839" s="21" t="str">
        <f t="shared" si="711"/>
        <v>-------------------------------------------NAO DISPONIVEL-------------------------------------------</v>
      </c>
      <c r="B2839" s="5" t="str">
        <f>_xlfn.IFNA(VLOOKUP(A2839,CNPJ!E:F,2,0),"-------------------------------------------NAO DISPONIVEL-------------------------------------------")</f>
        <v>-------------------------------------------NAO DISPONIVEL-------------------------------------------</v>
      </c>
      <c r="C2839" s="22">
        <v>1</v>
      </c>
      <c r="D2839" s="5" t="str">
        <f>_xlfn.XLOOKUP(R2839,OP!C:C,OP!B:B,,0,1)</f>
        <v>RJ</v>
      </c>
      <c r="E2839" s="23"/>
      <c r="M2839" s="26"/>
      <c r="N2839" s="27"/>
      <c r="O2839" s="28" t="str">
        <f t="shared" si="712"/>
        <v>00000002839</v>
      </c>
      <c r="R2839" s="27" t="s">
        <v>193</v>
      </c>
      <c r="S2839" s="30" t="str">
        <f>_xlfn.IFNA(VLOOKUP(_xlfn.CONCAT(D2839," - ",R2839),OP!A:D,4,0),"-------------------------------------------NAO DISPONIVEL-------------------------------------------")</f>
        <v>FETRANSPOR</v>
      </c>
      <c r="T2839" s="31"/>
      <c r="U2839" s="32"/>
      <c r="V2839" s="31"/>
      <c r="W2839" s="33">
        <f t="shared" si="713"/>
        <v>0</v>
      </c>
      <c r="X2839" s="34">
        <f t="shared" si="714"/>
        <v>0</v>
      </c>
      <c r="Y2839" s="33">
        <f t="shared" si="715"/>
        <v>0</v>
      </c>
      <c r="Z2839" s="33">
        <f t="shared" si="716"/>
        <v>0</v>
      </c>
      <c r="AA2839" s="35">
        <f t="shared" si="717"/>
        <v>0</v>
      </c>
      <c r="AB2839" s="36">
        <f t="shared" si="718"/>
        <v>0</v>
      </c>
      <c r="AC2839" s="37">
        <f t="shared" si="719"/>
        <v>0</v>
      </c>
      <c r="AD2839" s="38"/>
      <c r="AE2839" s="38"/>
      <c r="AF2839" s="39">
        <f t="shared" si="720"/>
        <v>0</v>
      </c>
      <c r="AG2839" s="40"/>
      <c r="AH2839" s="41">
        <f t="shared" si="721"/>
        <v>0</v>
      </c>
      <c r="AI2839" s="42">
        <f t="shared" si="722"/>
        <v>0</v>
      </c>
      <c r="AJ2839" s="43">
        <f t="shared" si="723"/>
        <v>0</v>
      </c>
      <c r="AK2839" s="5" t="str">
        <f>_xlfn.IFNA(VLOOKUP(_xlfn.CONCAT(D2839," - ",S2839),OP!E:F,2,0),"-------------------------------------------NAO DISPONIVEL-------------------------------------------")</f>
        <v>C - RIOCARD</v>
      </c>
      <c r="AL2839" s="7" t="str">
        <f t="shared" si="709"/>
        <v>1 - -------------------------------------------NAO DISPONIVEL------------------------------------------- - 00000002839 - FETRANSPOR</v>
      </c>
      <c r="AM2839" s="7" t="str">
        <f t="shared" si="710"/>
        <v>-------------------------------------------NAO DISPONIVEL-------------------------------------------</v>
      </c>
      <c r="AN2839" s="44" cm="1">
        <f t="array" ref="AN2839">_xlfn.IFS(AJ2839=0,0,AQ2839="INATIVO",2,AQ2839="SEM CADASTRO",4,AQ2839="CPF ATIVO EM OUTRO COMPRADOR",5,AQ2839="NOVO/SEM CARTAO",6,AND(AJ2839&gt;0,AQ2839,""),8)</f>
        <v>0</v>
      </c>
      <c r="AO2839" s="45">
        <f t="shared" si="724"/>
        <v>-10</v>
      </c>
    </row>
    <row r="2840" spans="1:41" x14ac:dyDescent="0.4">
      <c r="A2840" s="21" t="str">
        <f t="shared" si="711"/>
        <v>-------------------------------------------NAO DISPONIVEL-------------------------------------------</v>
      </c>
      <c r="B2840" s="5" t="str">
        <f>_xlfn.IFNA(VLOOKUP(A2840,CNPJ!E:F,2,0),"-------------------------------------------NAO DISPONIVEL-------------------------------------------")</f>
        <v>-------------------------------------------NAO DISPONIVEL-------------------------------------------</v>
      </c>
      <c r="C2840" s="22">
        <v>1</v>
      </c>
      <c r="D2840" s="5" t="str">
        <f>_xlfn.XLOOKUP(R2840,OP!C:C,OP!B:B,,0,1)</f>
        <v>RJ</v>
      </c>
      <c r="E2840" s="23"/>
      <c r="M2840" s="26"/>
      <c r="N2840" s="27"/>
      <c r="O2840" s="28" t="str">
        <f t="shared" si="712"/>
        <v>00000002840</v>
      </c>
      <c r="R2840" s="27" t="s">
        <v>193</v>
      </c>
      <c r="S2840" s="30" t="str">
        <f>_xlfn.IFNA(VLOOKUP(_xlfn.CONCAT(D2840," - ",R2840),OP!A:D,4,0),"-------------------------------------------NAO DISPONIVEL-------------------------------------------")</f>
        <v>FETRANSPOR</v>
      </c>
      <c r="T2840" s="31"/>
      <c r="U2840" s="32"/>
      <c r="V2840" s="31"/>
      <c r="W2840" s="33">
        <f t="shared" si="713"/>
        <v>0</v>
      </c>
      <c r="X2840" s="34">
        <f t="shared" si="714"/>
        <v>0</v>
      </c>
      <c r="Y2840" s="33">
        <f t="shared" si="715"/>
        <v>0</v>
      </c>
      <c r="Z2840" s="33">
        <f t="shared" si="716"/>
        <v>0</v>
      </c>
      <c r="AA2840" s="35">
        <f t="shared" si="717"/>
        <v>0</v>
      </c>
      <c r="AB2840" s="36">
        <f t="shared" si="718"/>
        <v>0</v>
      </c>
      <c r="AC2840" s="37">
        <f t="shared" si="719"/>
        <v>0</v>
      </c>
      <c r="AD2840" s="38"/>
      <c r="AE2840" s="38"/>
      <c r="AF2840" s="39">
        <f t="shared" si="720"/>
        <v>0</v>
      </c>
      <c r="AG2840" s="40"/>
      <c r="AH2840" s="41">
        <f t="shared" si="721"/>
        <v>0</v>
      </c>
      <c r="AI2840" s="42">
        <f t="shared" si="722"/>
        <v>0</v>
      </c>
      <c r="AJ2840" s="43">
        <f t="shared" si="723"/>
        <v>0</v>
      </c>
      <c r="AK2840" s="5" t="str">
        <f>_xlfn.IFNA(VLOOKUP(_xlfn.CONCAT(D2840," - ",S2840),OP!E:F,2,0),"-------------------------------------------NAO DISPONIVEL-------------------------------------------")</f>
        <v>C - RIOCARD</v>
      </c>
      <c r="AL2840" s="7" t="str">
        <f t="shared" si="709"/>
        <v>1 - -------------------------------------------NAO DISPONIVEL------------------------------------------- - 00000002840 - FETRANSPOR</v>
      </c>
      <c r="AM2840" s="7" t="str">
        <f t="shared" si="710"/>
        <v>-------------------------------------------NAO DISPONIVEL-------------------------------------------</v>
      </c>
      <c r="AN2840" s="44" cm="1">
        <f t="array" ref="AN2840">_xlfn.IFS(AJ2840=0,0,AQ2840="INATIVO",2,AQ2840="SEM CADASTRO",4,AQ2840="CPF ATIVO EM OUTRO COMPRADOR",5,AQ2840="NOVO/SEM CARTAO",6,AND(AJ2840&gt;0,AQ2840,""),8)</f>
        <v>0</v>
      </c>
      <c r="AO2840" s="45">
        <f t="shared" si="724"/>
        <v>-10</v>
      </c>
    </row>
    <row r="2841" spans="1:41" x14ac:dyDescent="0.4">
      <c r="A2841" s="21" t="str">
        <f t="shared" si="711"/>
        <v>-------------------------------------------NAO DISPONIVEL-------------------------------------------</v>
      </c>
      <c r="B2841" s="5" t="str">
        <f>_xlfn.IFNA(VLOOKUP(A2841,CNPJ!E:F,2,0),"-------------------------------------------NAO DISPONIVEL-------------------------------------------")</f>
        <v>-------------------------------------------NAO DISPONIVEL-------------------------------------------</v>
      </c>
      <c r="C2841" s="22">
        <v>1</v>
      </c>
      <c r="D2841" s="5" t="str">
        <f>_xlfn.XLOOKUP(R2841,OP!C:C,OP!B:B,,0,1)</f>
        <v>RJ</v>
      </c>
      <c r="E2841" s="23"/>
      <c r="M2841" s="26"/>
      <c r="N2841" s="27"/>
      <c r="O2841" s="28" t="str">
        <f t="shared" si="712"/>
        <v>00000002841</v>
      </c>
      <c r="R2841" s="27" t="s">
        <v>193</v>
      </c>
      <c r="S2841" s="30" t="str">
        <f>_xlfn.IFNA(VLOOKUP(_xlfn.CONCAT(D2841," - ",R2841),OP!A:D,4,0),"-------------------------------------------NAO DISPONIVEL-------------------------------------------")</f>
        <v>FETRANSPOR</v>
      </c>
      <c r="T2841" s="31"/>
      <c r="U2841" s="32"/>
      <c r="V2841" s="31"/>
      <c r="W2841" s="33">
        <f t="shared" si="713"/>
        <v>0</v>
      </c>
      <c r="X2841" s="34">
        <f t="shared" si="714"/>
        <v>0</v>
      </c>
      <c r="Y2841" s="33">
        <f t="shared" si="715"/>
        <v>0</v>
      </c>
      <c r="Z2841" s="33">
        <f t="shared" si="716"/>
        <v>0</v>
      </c>
      <c r="AA2841" s="35">
        <f t="shared" si="717"/>
        <v>0</v>
      </c>
      <c r="AB2841" s="36">
        <f t="shared" si="718"/>
        <v>0</v>
      </c>
      <c r="AC2841" s="37">
        <f t="shared" si="719"/>
        <v>0</v>
      </c>
      <c r="AD2841" s="38"/>
      <c r="AE2841" s="38"/>
      <c r="AF2841" s="39">
        <f t="shared" si="720"/>
        <v>0</v>
      </c>
      <c r="AG2841" s="40"/>
      <c r="AH2841" s="41">
        <f t="shared" si="721"/>
        <v>0</v>
      </c>
      <c r="AI2841" s="42">
        <f t="shared" si="722"/>
        <v>0</v>
      </c>
      <c r="AJ2841" s="43">
        <f t="shared" si="723"/>
        <v>0</v>
      </c>
      <c r="AK2841" s="5" t="str">
        <f>_xlfn.IFNA(VLOOKUP(_xlfn.CONCAT(D2841," - ",S2841),OP!E:F,2,0),"-------------------------------------------NAO DISPONIVEL-------------------------------------------")</f>
        <v>C - RIOCARD</v>
      </c>
      <c r="AL2841" s="7" t="str">
        <f t="shared" si="709"/>
        <v>1 - -------------------------------------------NAO DISPONIVEL------------------------------------------- - 00000002841 - FETRANSPOR</v>
      </c>
      <c r="AM2841" s="7" t="str">
        <f t="shared" si="710"/>
        <v>-------------------------------------------NAO DISPONIVEL-------------------------------------------</v>
      </c>
      <c r="AN2841" s="44" cm="1">
        <f t="array" ref="AN2841">_xlfn.IFS(AJ2841=0,0,AQ2841="INATIVO",2,AQ2841="SEM CADASTRO",4,AQ2841="CPF ATIVO EM OUTRO COMPRADOR",5,AQ2841="NOVO/SEM CARTAO",6,AND(AJ2841&gt;0,AQ2841,""),8)</f>
        <v>0</v>
      </c>
      <c r="AO2841" s="45">
        <f t="shared" si="724"/>
        <v>-10</v>
      </c>
    </row>
    <row r="2842" spans="1:41" x14ac:dyDescent="0.4">
      <c r="A2842" s="21" t="str">
        <f t="shared" si="711"/>
        <v>-------------------------------------------NAO DISPONIVEL-------------------------------------------</v>
      </c>
      <c r="B2842" s="5" t="str">
        <f>_xlfn.IFNA(VLOOKUP(A2842,CNPJ!E:F,2,0),"-------------------------------------------NAO DISPONIVEL-------------------------------------------")</f>
        <v>-------------------------------------------NAO DISPONIVEL-------------------------------------------</v>
      </c>
      <c r="C2842" s="22">
        <v>1</v>
      </c>
      <c r="D2842" s="5" t="str">
        <f>_xlfn.XLOOKUP(R2842,OP!C:C,OP!B:B,,0,1)</f>
        <v>RJ</v>
      </c>
      <c r="E2842" s="23"/>
      <c r="M2842" s="26"/>
      <c r="N2842" s="27"/>
      <c r="O2842" s="28" t="str">
        <f t="shared" si="712"/>
        <v>00000002842</v>
      </c>
      <c r="R2842" s="27" t="s">
        <v>193</v>
      </c>
      <c r="S2842" s="30" t="str">
        <f>_xlfn.IFNA(VLOOKUP(_xlfn.CONCAT(D2842," - ",R2842),OP!A:D,4,0),"-------------------------------------------NAO DISPONIVEL-------------------------------------------")</f>
        <v>FETRANSPOR</v>
      </c>
      <c r="T2842" s="31"/>
      <c r="U2842" s="32"/>
      <c r="V2842" s="31"/>
      <c r="W2842" s="33">
        <f t="shared" si="713"/>
        <v>0</v>
      </c>
      <c r="X2842" s="34">
        <f t="shared" si="714"/>
        <v>0</v>
      </c>
      <c r="Y2842" s="33">
        <f t="shared" si="715"/>
        <v>0</v>
      </c>
      <c r="Z2842" s="33">
        <f t="shared" si="716"/>
        <v>0</v>
      </c>
      <c r="AA2842" s="35">
        <f t="shared" si="717"/>
        <v>0</v>
      </c>
      <c r="AB2842" s="36">
        <f t="shared" si="718"/>
        <v>0</v>
      </c>
      <c r="AC2842" s="37">
        <f t="shared" si="719"/>
        <v>0</v>
      </c>
      <c r="AD2842" s="38"/>
      <c r="AE2842" s="38"/>
      <c r="AF2842" s="39">
        <f t="shared" si="720"/>
        <v>0</v>
      </c>
      <c r="AG2842" s="40"/>
      <c r="AH2842" s="41">
        <f t="shared" si="721"/>
        <v>0</v>
      </c>
      <c r="AI2842" s="42">
        <f t="shared" si="722"/>
        <v>0</v>
      </c>
      <c r="AJ2842" s="43">
        <f t="shared" si="723"/>
        <v>0</v>
      </c>
      <c r="AK2842" s="5" t="str">
        <f>_xlfn.IFNA(VLOOKUP(_xlfn.CONCAT(D2842," - ",S2842),OP!E:F,2,0),"-------------------------------------------NAO DISPONIVEL-------------------------------------------")</f>
        <v>C - RIOCARD</v>
      </c>
      <c r="AL2842" s="7" t="str">
        <f t="shared" si="709"/>
        <v>1 - -------------------------------------------NAO DISPONIVEL------------------------------------------- - 00000002842 - FETRANSPOR</v>
      </c>
      <c r="AM2842" s="7" t="str">
        <f t="shared" si="710"/>
        <v>-------------------------------------------NAO DISPONIVEL-------------------------------------------</v>
      </c>
      <c r="AN2842" s="44" cm="1">
        <f t="array" ref="AN2842">_xlfn.IFS(AJ2842=0,0,AQ2842="INATIVO",2,AQ2842="SEM CADASTRO",4,AQ2842="CPF ATIVO EM OUTRO COMPRADOR",5,AQ2842="NOVO/SEM CARTAO",6,AND(AJ2842&gt;0,AQ2842,""),8)</f>
        <v>0</v>
      </c>
      <c r="AO2842" s="45">
        <f t="shared" si="724"/>
        <v>-10</v>
      </c>
    </row>
    <row r="2843" spans="1:41" x14ac:dyDescent="0.4">
      <c r="A2843" s="21" t="str">
        <f t="shared" si="711"/>
        <v>-------------------------------------------NAO DISPONIVEL-------------------------------------------</v>
      </c>
      <c r="B2843" s="5" t="str">
        <f>_xlfn.IFNA(VLOOKUP(A2843,CNPJ!E:F,2,0),"-------------------------------------------NAO DISPONIVEL-------------------------------------------")</f>
        <v>-------------------------------------------NAO DISPONIVEL-------------------------------------------</v>
      </c>
      <c r="C2843" s="22">
        <v>1</v>
      </c>
      <c r="D2843" s="5" t="str">
        <f>_xlfn.XLOOKUP(R2843,OP!C:C,OP!B:B,,0,1)</f>
        <v>RJ</v>
      </c>
      <c r="E2843" s="23"/>
      <c r="M2843" s="26"/>
      <c r="N2843" s="27"/>
      <c r="O2843" s="28" t="str">
        <f t="shared" si="712"/>
        <v>00000002843</v>
      </c>
      <c r="R2843" s="27" t="s">
        <v>193</v>
      </c>
      <c r="S2843" s="30" t="str">
        <f>_xlfn.IFNA(VLOOKUP(_xlfn.CONCAT(D2843," - ",R2843),OP!A:D,4,0),"-------------------------------------------NAO DISPONIVEL-------------------------------------------")</f>
        <v>FETRANSPOR</v>
      </c>
      <c r="T2843" s="31"/>
      <c r="U2843" s="32"/>
      <c r="V2843" s="31"/>
      <c r="W2843" s="33">
        <f t="shared" si="713"/>
        <v>0</v>
      </c>
      <c r="X2843" s="34">
        <f t="shared" si="714"/>
        <v>0</v>
      </c>
      <c r="Y2843" s="33">
        <f t="shared" si="715"/>
        <v>0</v>
      </c>
      <c r="Z2843" s="33">
        <f t="shared" si="716"/>
        <v>0</v>
      </c>
      <c r="AA2843" s="35">
        <f t="shared" si="717"/>
        <v>0</v>
      </c>
      <c r="AB2843" s="36">
        <f t="shared" si="718"/>
        <v>0</v>
      </c>
      <c r="AC2843" s="37">
        <f t="shared" si="719"/>
        <v>0</v>
      </c>
      <c r="AD2843" s="38"/>
      <c r="AE2843" s="38"/>
      <c r="AF2843" s="39">
        <f t="shared" si="720"/>
        <v>0</v>
      </c>
      <c r="AG2843" s="40"/>
      <c r="AH2843" s="41">
        <f t="shared" si="721"/>
        <v>0</v>
      </c>
      <c r="AI2843" s="42">
        <f t="shared" si="722"/>
        <v>0</v>
      </c>
      <c r="AJ2843" s="43">
        <f t="shared" si="723"/>
        <v>0</v>
      </c>
      <c r="AK2843" s="5" t="str">
        <f>_xlfn.IFNA(VLOOKUP(_xlfn.CONCAT(D2843," - ",S2843),OP!E:F,2,0),"-------------------------------------------NAO DISPONIVEL-------------------------------------------")</f>
        <v>C - RIOCARD</v>
      </c>
      <c r="AL2843" s="7" t="str">
        <f t="shared" si="709"/>
        <v>1 - -------------------------------------------NAO DISPONIVEL------------------------------------------- - 00000002843 - FETRANSPOR</v>
      </c>
      <c r="AM2843" s="7" t="str">
        <f t="shared" si="710"/>
        <v>-------------------------------------------NAO DISPONIVEL-------------------------------------------</v>
      </c>
      <c r="AN2843" s="44" cm="1">
        <f t="array" ref="AN2843">_xlfn.IFS(AJ2843=0,0,AQ2843="INATIVO",2,AQ2843="SEM CADASTRO",4,AQ2843="CPF ATIVO EM OUTRO COMPRADOR",5,AQ2843="NOVO/SEM CARTAO",6,AND(AJ2843&gt;0,AQ2843,""),8)</f>
        <v>0</v>
      </c>
      <c r="AO2843" s="45">
        <f t="shared" si="724"/>
        <v>-10</v>
      </c>
    </row>
    <row r="2844" spans="1:41" x14ac:dyDescent="0.4">
      <c r="A2844" s="21" t="str">
        <f t="shared" si="711"/>
        <v>-------------------------------------------NAO DISPONIVEL-------------------------------------------</v>
      </c>
      <c r="B2844" s="5" t="str">
        <f>_xlfn.IFNA(VLOOKUP(A2844,CNPJ!E:F,2,0),"-------------------------------------------NAO DISPONIVEL-------------------------------------------")</f>
        <v>-------------------------------------------NAO DISPONIVEL-------------------------------------------</v>
      </c>
      <c r="C2844" s="22">
        <v>1</v>
      </c>
      <c r="D2844" s="5" t="str">
        <f>_xlfn.XLOOKUP(R2844,OP!C:C,OP!B:B,,0,1)</f>
        <v>RJ</v>
      </c>
      <c r="E2844" s="23"/>
      <c r="M2844" s="26"/>
      <c r="N2844" s="27"/>
      <c r="O2844" s="28" t="str">
        <f t="shared" si="712"/>
        <v>00000002844</v>
      </c>
      <c r="R2844" s="27" t="s">
        <v>193</v>
      </c>
      <c r="S2844" s="30" t="str">
        <f>_xlfn.IFNA(VLOOKUP(_xlfn.CONCAT(D2844," - ",R2844),OP!A:D,4,0),"-------------------------------------------NAO DISPONIVEL-------------------------------------------")</f>
        <v>FETRANSPOR</v>
      </c>
      <c r="T2844" s="31"/>
      <c r="U2844" s="32"/>
      <c r="V2844" s="31"/>
      <c r="W2844" s="33">
        <f t="shared" si="713"/>
        <v>0</v>
      </c>
      <c r="X2844" s="34">
        <f t="shared" si="714"/>
        <v>0</v>
      </c>
      <c r="Y2844" s="33">
        <f t="shared" si="715"/>
        <v>0</v>
      </c>
      <c r="Z2844" s="33">
        <f t="shared" si="716"/>
        <v>0</v>
      </c>
      <c r="AA2844" s="35">
        <f t="shared" si="717"/>
        <v>0</v>
      </c>
      <c r="AB2844" s="36">
        <f t="shared" si="718"/>
        <v>0</v>
      </c>
      <c r="AC2844" s="37">
        <f t="shared" si="719"/>
        <v>0</v>
      </c>
      <c r="AD2844" s="38"/>
      <c r="AE2844" s="38"/>
      <c r="AF2844" s="39">
        <f t="shared" si="720"/>
        <v>0</v>
      </c>
      <c r="AG2844" s="40"/>
      <c r="AH2844" s="41">
        <f t="shared" si="721"/>
        <v>0</v>
      </c>
      <c r="AI2844" s="42">
        <f t="shared" si="722"/>
        <v>0</v>
      </c>
      <c r="AJ2844" s="43">
        <f t="shared" si="723"/>
        <v>0</v>
      </c>
      <c r="AK2844" s="5" t="str">
        <f>_xlfn.IFNA(VLOOKUP(_xlfn.CONCAT(D2844," - ",S2844),OP!E:F,2,0),"-------------------------------------------NAO DISPONIVEL-------------------------------------------")</f>
        <v>C - RIOCARD</v>
      </c>
      <c r="AL2844" s="7" t="str">
        <f t="shared" si="709"/>
        <v>1 - -------------------------------------------NAO DISPONIVEL------------------------------------------- - 00000002844 - FETRANSPOR</v>
      </c>
      <c r="AM2844" s="7" t="str">
        <f t="shared" si="710"/>
        <v>-------------------------------------------NAO DISPONIVEL-------------------------------------------</v>
      </c>
      <c r="AN2844" s="44" cm="1">
        <f t="array" ref="AN2844">_xlfn.IFS(AJ2844=0,0,AQ2844="INATIVO",2,AQ2844="SEM CADASTRO",4,AQ2844="CPF ATIVO EM OUTRO COMPRADOR",5,AQ2844="NOVO/SEM CARTAO",6,AND(AJ2844&gt;0,AQ2844,""),8)</f>
        <v>0</v>
      </c>
      <c r="AO2844" s="45">
        <f t="shared" si="724"/>
        <v>-10</v>
      </c>
    </row>
    <row r="2845" spans="1:41" x14ac:dyDescent="0.4">
      <c r="A2845" s="21" t="str">
        <f t="shared" si="711"/>
        <v>-------------------------------------------NAO DISPONIVEL-------------------------------------------</v>
      </c>
      <c r="B2845" s="5" t="str">
        <f>_xlfn.IFNA(VLOOKUP(A2845,CNPJ!E:F,2,0),"-------------------------------------------NAO DISPONIVEL-------------------------------------------")</f>
        <v>-------------------------------------------NAO DISPONIVEL-------------------------------------------</v>
      </c>
      <c r="C2845" s="22">
        <v>1</v>
      </c>
      <c r="D2845" s="5" t="str">
        <f>_xlfn.XLOOKUP(R2845,OP!C:C,OP!B:B,,0,1)</f>
        <v>RJ</v>
      </c>
      <c r="E2845" s="23"/>
      <c r="M2845" s="26"/>
      <c r="N2845" s="27"/>
      <c r="O2845" s="28" t="str">
        <f t="shared" si="712"/>
        <v>00000002845</v>
      </c>
      <c r="R2845" s="27" t="s">
        <v>193</v>
      </c>
      <c r="S2845" s="30" t="str">
        <f>_xlfn.IFNA(VLOOKUP(_xlfn.CONCAT(D2845," - ",R2845),OP!A:D,4,0),"-------------------------------------------NAO DISPONIVEL-------------------------------------------")</f>
        <v>FETRANSPOR</v>
      </c>
      <c r="T2845" s="31"/>
      <c r="U2845" s="32"/>
      <c r="V2845" s="31"/>
      <c r="W2845" s="33">
        <f t="shared" si="713"/>
        <v>0</v>
      </c>
      <c r="X2845" s="34">
        <f t="shared" si="714"/>
        <v>0</v>
      </c>
      <c r="Y2845" s="33">
        <f t="shared" si="715"/>
        <v>0</v>
      </c>
      <c r="Z2845" s="33">
        <f t="shared" si="716"/>
        <v>0</v>
      </c>
      <c r="AA2845" s="35">
        <f t="shared" si="717"/>
        <v>0</v>
      </c>
      <c r="AB2845" s="36">
        <f t="shared" si="718"/>
        <v>0</v>
      </c>
      <c r="AC2845" s="37">
        <f t="shared" si="719"/>
        <v>0</v>
      </c>
      <c r="AD2845" s="38"/>
      <c r="AE2845" s="38"/>
      <c r="AF2845" s="39">
        <f t="shared" si="720"/>
        <v>0</v>
      </c>
      <c r="AG2845" s="40"/>
      <c r="AH2845" s="41">
        <f t="shared" si="721"/>
        <v>0</v>
      </c>
      <c r="AI2845" s="42">
        <f t="shared" si="722"/>
        <v>0</v>
      </c>
      <c r="AJ2845" s="43">
        <f t="shared" si="723"/>
        <v>0</v>
      </c>
      <c r="AK2845" s="5" t="str">
        <f>_xlfn.IFNA(VLOOKUP(_xlfn.CONCAT(D2845," - ",S2845),OP!E:F,2,0),"-------------------------------------------NAO DISPONIVEL-------------------------------------------")</f>
        <v>C - RIOCARD</v>
      </c>
      <c r="AL2845" s="7" t="str">
        <f t="shared" si="709"/>
        <v>1 - -------------------------------------------NAO DISPONIVEL------------------------------------------- - 00000002845 - FETRANSPOR</v>
      </c>
      <c r="AM2845" s="7" t="str">
        <f t="shared" si="710"/>
        <v>-------------------------------------------NAO DISPONIVEL-------------------------------------------</v>
      </c>
      <c r="AN2845" s="44" cm="1">
        <f t="array" ref="AN2845">_xlfn.IFS(AJ2845=0,0,AQ2845="INATIVO",2,AQ2845="SEM CADASTRO",4,AQ2845="CPF ATIVO EM OUTRO COMPRADOR",5,AQ2845="NOVO/SEM CARTAO",6,AND(AJ2845&gt;0,AQ2845,""),8)</f>
        <v>0</v>
      </c>
      <c r="AO2845" s="45">
        <f t="shared" si="724"/>
        <v>-10</v>
      </c>
    </row>
    <row r="2846" spans="1:41" x14ac:dyDescent="0.4">
      <c r="A2846" s="21" t="str">
        <f t="shared" si="711"/>
        <v>-------------------------------------------NAO DISPONIVEL-------------------------------------------</v>
      </c>
      <c r="B2846" s="5" t="str">
        <f>_xlfn.IFNA(VLOOKUP(A2846,CNPJ!E:F,2,0),"-------------------------------------------NAO DISPONIVEL-------------------------------------------")</f>
        <v>-------------------------------------------NAO DISPONIVEL-------------------------------------------</v>
      </c>
      <c r="C2846" s="22">
        <v>1</v>
      </c>
      <c r="D2846" s="5" t="str">
        <f>_xlfn.XLOOKUP(R2846,OP!C:C,OP!B:B,,0,1)</f>
        <v>RJ</v>
      </c>
      <c r="E2846" s="23"/>
      <c r="M2846" s="26"/>
      <c r="N2846" s="27"/>
      <c r="O2846" s="28" t="str">
        <f t="shared" si="712"/>
        <v>00000002846</v>
      </c>
      <c r="R2846" s="27" t="s">
        <v>193</v>
      </c>
      <c r="S2846" s="30" t="str">
        <f>_xlfn.IFNA(VLOOKUP(_xlfn.CONCAT(D2846," - ",R2846),OP!A:D,4,0),"-------------------------------------------NAO DISPONIVEL-------------------------------------------")</f>
        <v>FETRANSPOR</v>
      </c>
      <c r="T2846" s="31"/>
      <c r="U2846" s="32"/>
      <c r="V2846" s="31"/>
      <c r="W2846" s="33">
        <f t="shared" si="713"/>
        <v>0</v>
      </c>
      <c r="X2846" s="34">
        <f t="shared" si="714"/>
        <v>0</v>
      </c>
      <c r="Y2846" s="33">
        <f t="shared" si="715"/>
        <v>0</v>
      </c>
      <c r="Z2846" s="33">
        <f t="shared" si="716"/>
        <v>0</v>
      </c>
      <c r="AA2846" s="35">
        <f t="shared" si="717"/>
        <v>0</v>
      </c>
      <c r="AB2846" s="36">
        <f t="shared" si="718"/>
        <v>0</v>
      </c>
      <c r="AC2846" s="37">
        <f t="shared" si="719"/>
        <v>0</v>
      </c>
      <c r="AD2846" s="38"/>
      <c r="AE2846" s="38"/>
      <c r="AF2846" s="39">
        <f t="shared" si="720"/>
        <v>0</v>
      </c>
      <c r="AG2846" s="40"/>
      <c r="AH2846" s="41">
        <f t="shared" si="721"/>
        <v>0</v>
      </c>
      <c r="AI2846" s="42">
        <f t="shared" si="722"/>
        <v>0</v>
      </c>
      <c r="AJ2846" s="43">
        <f t="shared" si="723"/>
        <v>0</v>
      </c>
      <c r="AK2846" s="5" t="str">
        <f>_xlfn.IFNA(VLOOKUP(_xlfn.CONCAT(D2846," - ",S2846),OP!E:F,2,0),"-------------------------------------------NAO DISPONIVEL-------------------------------------------")</f>
        <v>C - RIOCARD</v>
      </c>
      <c r="AL2846" s="7" t="str">
        <f t="shared" si="709"/>
        <v>1 - -------------------------------------------NAO DISPONIVEL------------------------------------------- - 00000002846 - FETRANSPOR</v>
      </c>
      <c r="AM2846" s="7" t="str">
        <f t="shared" si="710"/>
        <v>-------------------------------------------NAO DISPONIVEL-------------------------------------------</v>
      </c>
      <c r="AN2846" s="44" cm="1">
        <f t="array" ref="AN2846">_xlfn.IFS(AJ2846=0,0,AQ2846="INATIVO",2,AQ2846="SEM CADASTRO",4,AQ2846="CPF ATIVO EM OUTRO COMPRADOR",5,AQ2846="NOVO/SEM CARTAO",6,AND(AJ2846&gt;0,AQ2846,""),8)</f>
        <v>0</v>
      </c>
      <c r="AO2846" s="45">
        <f t="shared" si="724"/>
        <v>-10</v>
      </c>
    </row>
    <row r="2847" spans="1:41" x14ac:dyDescent="0.4">
      <c r="A2847" s="21" t="str">
        <f t="shared" si="711"/>
        <v>-------------------------------------------NAO DISPONIVEL-------------------------------------------</v>
      </c>
      <c r="B2847" s="5" t="str">
        <f>_xlfn.IFNA(VLOOKUP(A2847,CNPJ!E:F,2,0),"-------------------------------------------NAO DISPONIVEL-------------------------------------------")</f>
        <v>-------------------------------------------NAO DISPONIVEL-------------------------------------------</v>
      </c>
      <c r="C2847" s="22">
        <v>1</v>
      </c>
      <c r="D2847" s="5" t="str">
        <f>_xlfn.XLOOKUP(R2847,OP!C:C,OP!B:B,,0,1)</f>
        <v>RJ</v>
      </c>
      <c r="E2847" s="23"/>
      <c r="M2847" s="26"/>
      <c r="N2847" s="27"/>
      <c r="O2847" s="28" t="str">
        <f t="shared" si="712"/>
        <v>00000002847</v>
      </c>
      <c r="R2847" s="27" t="s">
        <v>193</v>
      </c>
      <c r="S2847" s="30" t="str">
        <f>_xlfn.IFNA(VLOOKUP(_xlfn.CONCAT(D2847," - ",R2847),OP!A:D,4,0),"-------------------------------------------NAO DISPONIVEL-------------------------------------------")</f>
        <v>FETRANSPOR</v>
      </c>
      <c r="T2847" s="31"/>
      <c r="U2847" s="32"/>
      <c r="V2847" s="31"/>
      <c r="W2847" s="33">
        <f t="shared" si="713"/>
        <v>0</v>
      </c>
      <c r="X2847" s="34">
        <f t="shared" si="714"/>
        <v>0</v>
      </c>
      <c r="Y2847" s="33">
        <f t="shared" si="715"/>
        <v>0</v>
      </c>
      <c r="Z2847" s="33">
        <f t="shared" si="716"/>
        <v>0</v>
      </c>
      <c r="AA2847" s="35">
        <f t="shared" si="717"/>
        <v>0</v>
      </c>
      <c r="AB2847" s="36">
        <f t="shared" si="718"/>
        <v>0</v>
      </c>
      <c r="AC2847" s="37">
        <f t="shared" si="719"/>
        <v>0</v>
      </c>
      <c r="AD2847" s="38"/>
      <c r="AE2847" s="38"/>
      <c r="AF2847" s="39">
        <f t="shared" si="720"/>
        <v>0</v>
      </c>
      <c r="AG2847" s="40"/>
      <c r="AH2847" s="41">
        <f t="shared" si="721"/>
        <v>0</v>
      </c>
      <c r="AI2847" s="42">
        <f t="shared" si="722"/>
        <v>0</v>
      </c>
      <c r="AJ2847" s="43">
        <f t="shared" si="723"/>
        <v>0</v>
      </c>
      <c r="AK2847" s="5" t="str">
        <f>_xlfn.IFNA(VLOOKUP(_xlfn.CONCAT(D2847," - ",S2847),OP!E:F,2,0),"-------------------------------------------NAO DISPONIVEL-------------------------------------------")</f>
        <v>C - RIOCARD</v>
      </c>
      <c r="AL2847" s="7" t="str">
        <f t="shared" si="709"/>
        <v>1 - -------------------------------------------NAO DISPONIVEL------------------------------------------- - 00000002847 - FETRANSPOR</v>
      </c>
      <c r="AM2847" s="7" t="str">
        <f t="shared" si="710"/>
        <v>-------------------------------------------NAO DISPONIVEL-------------------------------------------</v>
      </c>
      <c r="AN2847" s="44" cm="1">
        <f t="array" ref="AN2847">_xlfn.IFS(AJ2847=0,0,AQ2847="INATIVO",2,AQ2847="SEM CADASTRO",4,AQ2847="CPF ATIVO EM OUTRO COMPRADOR",5,AQ2847="NOVO/SEM CARTAO",6,AND(AJ2847&gt;0,AQ2847,""),8)</f>
        <v>0</v>
      </c>
      <c r="AO2847" s="45">
        <f t="shared" si="724"/>
        <v>-10</v>
      </c>
    </row>
    <row r="2848" spans="1:41" x14ac:dyDescent="0.4">
      <c r="A2848" s="21" t="str">
        <f t="shared" si="711"/>
        <v>-------------------------------------------NAO DISPONIVEL-------------------------------------------</v>
      </c>
      <c r="B2848" s="5" t="str">
        <f>_xlfn.IFNA(VLOOKUP(A2848,CNPJ!E:F,2,0),"-------------------------------------------NAO DISPONIVEL-------------------------------------------")</f>
        <v>-------------------------------------------NAO DISPONIVEL-------------------------------------------</v>
      </c>
      <c r="C2848" s="22">
        <v>1</v>
      </c>
      <c r="D2848" s="5" t="str">
        <f>_xlfn.XLOOKUP(R2848,OP!C:C,OP!B:B,,0,1)</f>
        <v>RJ</v>
      </c>
      <c r="E2848" s="23"/>
      <c r="M2848" s="26"/>
      <c r="N2848" s="27"/>
      <c r="O2848" s="28" t="str">
        <f t="shared" si="712"/>
        <v>00000002848</v>
      </c>
      <c r="R2848" s="27" t="s">
        <v>193</v>
      </c>
      <c r="S2848" s="30" t="str">
        <f>_xlfn.IFNA(VLOOKUP(_xlfn.CONCAT(D2848," - ",R2848),OP!A:D,4,0),"-------------------------------------------NAO DISPONIVEL-------------------------------------------")</f>
        <v>FETRANSPOR</v>
      </c>
      <c r="T2848" s="31"/>
      <c r="U2848" s="32"/>
      <c r="V2848" s="31"/>
      <c r="W2848" s="33">
        <f t="shared" si="713"/>
        <v>0</v>
      </c>
      <c r="X2848" s="34">
        <f t="shared" si="714"/>
        <v>0</v>
      </c>
      <c r="Y2848" s="33">
        <f t="shared" si="715"/>
        <v>0</v>
      </c>
      <c r="Z2848" s="33">
        <f t="shared" si="716"/>
        <v>0</v>
      </c>
      <c r="AA2848" s="35">
        <f t="shared" si="717"/>
        <v>0</v>
      </c>
      <c r="AB2848" s="36">
        <f t="shared" si="718"/>
        <v>0</v>
      </c>
      <c r="AC2848" s="37">
        <f t="shared" si="719"/>
        <v>0</v>
      </c>
      <c r="AD2848" s="38"/>
      <c r="AE2848" s="38"/>
      <c r="AF2848" s="39">
        <f t="shared" si="720"/>
        <v>0</v>
      </c>
      <c r="AG2848" s="40"/>
      <c r="AH2848" s="41">
        <f t="shared" si="721"/>
        <v>0</v>
      </c>
      <c r="AI2848" s="42">
        <f t="shared" si="722"/>
        <v>0</v>
      </c>
      <c r="AJ2848" s="43">
        <f t="shared" si="723"/>
        <v>0</v>
      </c>
      <c r="AK2848" s="5" t="str">
        <f>_xlfn.IFNA(VLOOKUP(_xlfn.CONCAT(D2848," - ",S2848),OP!E:F,2,0),"-------------------------------------------NAO DISPONIVEL-------------------------------------------")</f>
        <v>C - RIOCARD</v>
      </c>
      <c r="AL2848" s="7" t="str">
        <f t="shared" si="709"/>
        <v>1 - -------------------------------------------NAO DISPONIVEL------------------------------------------- - 00000002848 - FETRANSPOR</v>
      </c>
      <c r="AM2848" s="7" t="str">
        <f t="shared" si="710"/>
        <v>-------------------------------------------NAO DISPONIVEL-------------------------------------------</v>
      </c>
      <c r="AN2848" s="44" cm="1">
        <f t="array" ref="AN2848">_xlfn.IFS(AJ2848=0,0,AQ2848="INATIVO",2,AQ2848="SEM CADASTRO",4,AQ2848="CPF ATIVO EM OUTRO COMPRADOR",5,AQ2848="NOVO/SEM CARTAO",6,AND(AJ2848&gt;0,AQ2848,""),8)</f>
        <v>0</v>
      </c>
      <c r="AO2848" s="45">
        <f t="shared" si="724"/>
        <v>-10</v>
      </c>
    </row>
    <row r="2849" spans="1:41" x14ac:dyDescent="0.4">
      <c r="A2849" s="21" t="str">
        <f t="shared" si="711"/>
        <v>-------------------------------------------NAO DISPONIVEL-------------------------------------------</v>
      </c>
      <c r="B2849" s="5" t="str">
        <f>_xlfn.IFNA(VLOOKUP(A2849,CNPJ!E:F,2,0),"-------------------------------------------NAO DISPONIVEL-------------------------------------------")</f>
        <v>-------------------------------------------NAO DISPONIVEL-------------------------------------------</v>
      </c>
      <c r="C2849" s="22">
        <v>1</v>
      </c>
      <c r="D2849" s="5" t="str">
        <f>_xlfn.XLOOKUP(R2849,OP!C:C,OP!B:B,,0,1)</f>
        <v>RJ</v>
      </c>
      <c r="E2849" s="23"/>
      <c r="M2849" s="26"/>
      <c r="N2849" s="27"/>
      <c r="O2849" s="28" t="str">
        <f t="shared" si="712"/>
        <v>00000002849</v>
      </c>
      <c r="R2849" s="27" t="s">
        <v>193</v>
      </c>
      <c r="S2849" s="30" t="str">
        <f>_xlfn.IFNA(VLOOKUP(_xlfn.CONCAT(D2849," - ",R2849),OP!A:D,4,0),"-------------------------------------------NAO DISPONIVEL-------------------------------------------")</f>
        <v>FETRANSPOR</v>
      </c>
      <c r="T2849" s="31"/>
      <c r="U2849" s="32"/>
      <c r="V2849" s="31"/>
      <c r="W2849" s="33">
        <f t="shared" si="713"/>
        <v>0</v>
      </c>
      <c r="X2849" s="34">
        <f t="shared" si="714"/>
        <v>0</v>
      </c>
      <c r="Y2849" s="33">
        <f t="shared" si="715"/>
        <v>0</v>
      </c>
      <c r="Z2849" s="33">
        <f t="shared" si="716"/>
        <v>0</v>
      </c>
      <c r="AA2849" s="35">
        <f t="shared" si="717"/>
        <v>0</v>
      </c>
      <c r="AB2849" s="36">
        <f t="shared" si="718"/>
        <v>0</v>
      </c>
      <c r="AC2849" s="37">
        <f t="shared" si="719"/>
        <v>0</v>
      </c>
      <c r="AD2849" s="38"/>
      <c r="AE2849" s="38"/>
      <c r="AF2849" s="39">
        <f t="shared" si="720"/>
        <v>0</v>
      </c>
      <c r="AG2849" s="40"/>
      <c r="AH2849" s="41">
        <f t="shared" si="721"/>
        <v>0</v>
      </c>
      <c r="AI2849" s="42">
        <f t="shared" si="722"/>
        <v>0</v>
      </c>
      <c r="AJ2849" s="43">
        <f t="shared" si="723"/>
        <v>0</v>
      </c>
      <c r="AK2849" s="5" t="str">
        <f>_xlfn.IFNA(VLOOKUP(_xlfn.CONCAT(D2849," - ",S2849),OP!E:F,2,0),"-------------------------------------------NAO DISPONIVEL-------------------------------------------")</f>
        <v>C - RIOCARD</v>
      </c>
      <c r="AL2849" s="7" t="str">
        <f t="shared" si="709"/>
        <v>1 - -------------------------------------------NAO DISPONIVEL------------------------------------------- - 00000002849 - FETRANSPOR</v>
      </c>
      <c r="AM2849" s="7" t="str">
        <f t="shared" si="710"/>
        <v>-------------------------------------------NAO DISPONIVEL-------------------------------------------</v>
      </c>
      <c r="AN2849" s="44" cm="1">
        <f t="array" ref="AN2849">_xlfn.IFS(AJ2849=0,0,AQ2849="INATIVO",2,AQ2849="SEM CADASTRO",4,AQ2849="CPF ATIVO EM OUTRO COMPRADOR",5,AQ2849="NOVO/SEM CARTAO",6,AND(AJ2849&gt;0,AQ2849,""),8)</f>
        <v>0</v>
      </c>
      <c r="AO2849" s="45">
        <f t="shared" si="724"/>
        <v>-10</v>
      </c>
    </row>
    <row r="2850" spans="1:41" x14ac:dyDescent="0.4">
      <c r="A2850" s="21" t="str">
        <f t="shared" si="711"/>
        <v>-------------------------------------------NAO DISPONIVEL-------------------------------------------</v>
      </c>
      <c r="B2850" s="5" t="str">
        <f>_xlfn.IFNA(VLOOKUP(A2850,CNPJ!E:F,2,0),"-------------------------------------------NAO DISPONIVEL-------------------------------------------")</f>
        <v>-------------------------------------------NAO DISPONIVEL-------------------------------------------</v>
      </c>
      <c r="C2850" s="22">
        <v>1</v>
      </c>
      <c r="D2850" s="5" t="str">
        <f>_xlfn.XLOOKUP(R2850,OP!C:C,OP!B:B,,0,1)</f>
        <v>RJ</v>
      </c>
      <c r="E2850" s="23"/>
      <c r="M2850" s="26"/>
      <c r="N2850" s="27"/>
      <c r="O2850" s="28" t="str">
        <f t="shared" si="712"/>
        <v>00000002850</v>
      </c>
      <c r="R2850" s="27" t="s">
        <v>193</v>
      </c>
      <c r="S2850" s="30" t="str">
        <f>_xlfn.IFNA(VLOOKUP(_xlfn.CONCAT(D2850," - ",R2850),OP!A:D,4,0),"-------------------------------------------NAO DISPONIVEL-------------------------------------------")</f>
        <v>FETRANSPOR</v>
      </c>
      <c r="T2850" s="31"/>
      <c r="U2850" s="32"/>
      <c r="V2850" s="31"/>
      <c r="W2850" s="33">
        <f t="shared" si="713"/>
        <v>0</v>
      </c>
      <c r="X2850" s="34">
        <f t="shared" si="714"/>
        <v>0</v>
      </c>
      <c r="Y2850" s="33">
        <f t="shared" si="715"/>
        <v>0</v>
      </c>
      <c r="Z2850" s="33">
        <f t="shared" si="716"/>
        <v>0</v>
      </c>
      <c r="AA2850" s="35">
        <f t="shared" si="717"/>
        <v>0</v>
      </c>
      <c r="AB2850" s="36">
        <f t="shared" si="718"/>
        <v>0</v>
      </c>
      <c r="AC2850" s="37">
        <f t="shared" si="719"/>
        <v>0</v>
      </c>
      <c r="AD2850" s="38"/>
      <c r="AE2850" s="38"/>
      <c r="AF2850" s="39">
        <f t="shared" si="720"/>
        <v>0</v>
      </c>
      <c r="AG2850" s="40"/>
      <c r="AH2850" s="41">
        <f t="shared" si="721"/>
        <v>0</v>
      </c>
      <c r="AI2850" s="42">
        <f t="shared" si="722"/>
        <v>0</v>
      </c>
      <c r="AJ2850" s="43">
        <f t="shared" si="723"/>
        <v>0</v>
      </c>
      <c r="AK2850" s="5" t="str">
        <f>_xlfn.IFNA(VLOOKUP(_xlfn.CONCAT(D2850," - ",S2850),OP!E:F,2,0),"-------------------------------------------NAO DISPONIVEL-------------------------------------------")</f>
        <v>C - RIOCARD</v>
      </c>
      <c r="AL2850" s="7" t="str">
        <f t="shared" si="709"/>
        <v>1 - -------------------------------------------NAO DISPONIVEL------------------------------------------- - 00000002850 - FETRANSPOR</v>
      </c>
      <c r="AM2850" s="7" t="str">
        <f t="shared" si="710"/>
        <v>-------------------------------------------NAO DISPONIVEL-------------------------------------------</v>
      </c>
      <c r="AN2850" s="44" cm="1">
        <f t="array" ref="AN2850">_xlfn.IFS(AJ2850=0,0,AQ2850="INATIVO",2,AQ2850="SEM CADASTRO",4,AQ2850="CPF ATIVO EM OUTRO COMPRADOR",5,AQ2850="NOVO/SEM CARTAO",6,AND(AJ2850&gt;0,AQ2850,""),8)</f>
        <v>0</v>
      </c>
      <c r="AO2850" s="45">
        <f t="shared" si="724"/>
        <v>-10</v>
      </c>
    </row>
    <row r="2851" spans="1:41" x14ac:dyDescent="0.4">
      <c r="A2851" s="21" t="str">
        <f t="shared" si="711"/>
        <v>-------------------------------------------NAO DISPONIVEL-------------------------------------------</v>
      </c>
      <c r="B2851" s="5" t="str">
        <f>_xlfn.IFNA(VLOOKUP(A2851,CNPJ!E:F,2,0),"-------------------------------------------NAO DISPONIVEL-------------------------------------------")</f>
        <v>-------------------------------------------NAO DISPONIVEL-------------------------------------------</v>
      </c>
      <c r="C2851" s="22">
        <v>1</v>
      </c>
      <c r="D2851" s="5" t="str">
        <f>_xlfn.XLOOKUP(R2851,OP!C:C,OP!B:B,,0,1)</f>
        <v>RJ</v>
      </c>
      <c r="E2851" s="23"/>
      <c r="M2851" s="26"/>
      <c r="N2851" s="27"/>
      <c r="O2851" s="28" t="str">
        <f t="shared" si="712"/>
        <v>00000002851</v>
      </c>
      <c r="R2851" s="27" t="s">
        <v>193</v>
      </c>
      <c r="S2851" s="30" t="str">
        <f>_xlfn.IFNA(VLOOKUP(_xlfn.CONCAT(D2851," - ",R2851),OP!A:D,4,0),"-------------------------------------------NAO DISPONIVEL-------------------------------------------")</f>
        <v>FETRANSPOR</v>
      </c>
      <c r="T2851" s="31"/>
      <c r="U2851" s="32"/>
      <c r="V2851" s="31"/>
      <c r="W2851" s="33">
        <f t="shared" si="713"/>
        <v>0</v>
      </c>
      <c r="X2851" s="34">
        <f t="shared" si="714"/>
        <v>0</v>
      </c>
      <c r="Y2851" s="33">
        <f t="shared" si="715"/>
        <v>0</v>
      </c>
      <c r="Z2851" s="33">
        <f t="shared" si="716"/>
        <v>0</v>
      </c>
      <c r="AA2851" s="35">
        <f t="shared" si="717"/>
        <v>0</v>
      </c>
      <c r="AB2851" s="36">
        <f t="shared" si="718"/>
        <v>0</v>
      </c>
      <c r="AC2851" s="37">
        <f t="shared" si="719"/>
        <v>0</v>
      </c>
      <c r="AD2851" s="38"/>
      <c r="AE2851" s="38"/>
      <c r="AF2851" s="39">
        <f t="shared" si="720"/>
        <v>0</v>
      </c>
      <c r="AG2851" s="40"/>
      <c r="AH2851" s="41">
        <f t="shared" si="721"/>
        <v>0</v>
      </c>
      <c r="AI2851" s="42">
        <f t="shared" si="722"/>
        <v>0</v>
      </c>
      <c r="AJ2851" s="43">
        <f t="shared" si="723"/>
        <v>0</v>
      </c>
      <c r="AK2851" s="5" t="str">
        <f>_xlfn.IFNA(VLOOKUP(_xlfn.CONCAT(D2851," - ",S2851),OP!E:F,2,0),"-------------------------------------------NAO DISPONIVEL-------------------------------------------")</f>
        <v>C - RIOCARD</v>
      </c>
      <c r="AL2851" s="7" t="str">
        <f t="shared" si="709"/>
        <v>1 - -------------------------------------------NAO DISPONIVEL------------------------------------------- - 00000002851 - FETRANSPOR</v>
      </c>
      <c r="AM2851" s="7" t="str">
        <f t="shared" si="710"/>
        <v>-------------------------------------------NAO DISPONIVEL-------------------------------------------</v>
      </c>
      <c r="AN2851" s="44" cm="1">
        <f t="array" ref="AN2851">_xlfn.IFS(AJ2851=0,0,AQ2851="INATIVO",2,AQ2851="SEM CADASTRO",4,AQ2851="CPF ATIVO EM OUTRO COMPRADOR",5,AQ2851="NOVO/SEM CARTAO",6,AND(AJ2851&gt;0,AQ2851,""),8)</f>
        <v>0</v>
      </c>
      <c r="AO2851" s="45">
        <f t="shared" si="724"/>
        <v>-10</v>
      </c>
    </row>
    <row r="2852" spans="1:41" x14ac:dyDescent="0.4">
      <c r="A2852" s="21" t="str">
        <f t="shared" si="711"/>
        <v>-------------------------------------------NAO DISPONIVEL-------------------------------------------</v>
      </c>
      <c r="B2852" s="5" t="str">
        <f>_xlfn.IFNA(VLOOKUP(A2852,CNPJ!E:F,2,0),"-------------------------------------------NAO DISPONIVEL-------------------------------------------")</f>
        <v>-------------------------------------------NAO DISPONIVEL-------------------------------------------</v>
      </c>
      <c r="C2852" s="22">
        <v>1</v>
      </c>
      <c r="D2852" s="5" t="str">
        <f>_xlfn.XLOOKUP(R2852,OP!C:C,OP!B:B,,0,1)</f>
        <v>RJ</v>
      </c>
      <c r="E2852" s="23"/>
      <c r="M2852" s="26"/>
      <c r="N2852" s="27"/>
      <c r="O2852" s="28" t="str">
        <f t="shared" si="712"/>
        <v>00000002852</v>
      </c>
      <c r="R2852" s="27" t="s">
        <v>193</v>
      </c>
      <c r="S2852" s="30" t="str">
        <f>_xlfn.IFNA(VLOOKUP(_xlfn.CONCAT(D2852," - ",R2852),OP!A:D,4,0),"-------------------------------------------NAO DISPONIVEL-------------------------------------------")</f>
        <v>FETRANSPOR</v>
      </c>
      <c r="T2852" s="31"/>
      <c r="U2852" s="32"/>
      <c r="V2852" s="31"/>
      <c r="W2852" s="33">
        <f t="shared" si="713"/>
        <v>0</v>
      </c>
      <c r="X2852" s="34">
        <f t="shared" si="714"/>
        <v>0</v>
      </c>
      <c r="Y2852" s="33">
        <f t="shared" si="715"/>
        <v>0</v>
      </c>
      <c r="Z2852" s="33">
        <f t="shared" si="716"/>
        <v>0</v>
      </c>
      <c r="AA2852" s="35">
        <f t="shared" si="717"/>
        <v>0</v>
      </c>
      <c r="AB2852" s="36">
        <f t="shared" si="718"/>
        <v>0</v>
      </c>
      <c r="AC2852" s="37">
        <f t="shared" si="719"/>
        <v>0</v>
      </c>
      <c r="AD2852" s="38"/>
      <c r="AE2852" s="38"/>
      <c r="AF2852" s="39">
        <f t="shared" si="720"/>
        <v>0</v>
      </c>
      <c r="AG2852" s="40"/>
      <c r="AH2852" s="41">
        <f t="shared" si="721"/>
        <v>0</v>
      </c>
      <c r="AI2852" s="42">
        <f t="shared" si="722"/>
        <v>0</v>
      </c>
      <c r="AJ2852" s="43">
        <f t="shared" si="723"/>
        <v>0</v>
      </c>
      <c r="AK2852" s="5" t="str">
        <f>_xlfn.IFNA(VLOOKUP(_xlfn.CONCAT(D2852," - ",S2852),OP!E:F,2,0),"-------------------------------------------NAO DISPONIVEL-------------------------------------------")</f>
        <v>C - RIOCARD</v>
      </c>
      <c r="AL2852" s="7" t="str">
        <f t="shared" si="709"/>
        <v>1 - -------------------------------------------NAO DISPONIVEL------------------------------------------- - 00000002852 - FETRANSPOR</v>
      </c>
      <c r="AM2852" s="7" t="str">
        <f t="shared" si="710"/>
        <v>-------------------------------------------NAO DISPONIVEL-------------------------------------------</v>
      </c>
      <c r="AN2852" s="44" cm="1">
        <f t="array" ref="AN2852">_xlfn.IFS(AJ2852=0,0,AQ2852="INATIVO",2,AQ2852="SEM CADASTRO",4,AQ2852="CPF ATIVO EM OUTRO COMPRADOR",5,AQ2852="NOVO/SEM CARTAO",6,AND(AJ2852&gt;0,AQ2852,""),8)</f>
        <v>0</v>
      </c>
      <c r="AO2852" s="45">
        <f t="shared" si="724"/>
        <v>-10</v>
      </c>
    </row>
    <row r="2853" spans="1:41" x14ac:dyDescent="0.4">
      <c r="A2853" s="21" t="str">
        <f t="shared" si="711"/>
        <v>-------------------------------------------NAO DISPONIVEL-------------------------------------------</v>
      </c>
      <c r="B2853" s="5" t="str">
        <f>_xlfn.IFNA(VLOOKUP(A2853,CNPJ!E:F,2,0),"-------------------------------------------NAO DISPONIVEL-------------------------------------------")</f>
        <v>-------------------------------------------NAO DISPONIVEL-------------------------------------------</v>
      </c>
      <c r="C2853" s="22">
        <v>1</v>
      </c>
      <c r="D2853" s="5" t="str">
        <f>_xlfn.XLOOKUP(R2853,OP!C:C,OP!B:B,,0,1)</f>
        <v>RJ</v>
      </c>
      <c r="E2853" s="23"/>
      <c r="M2853" s="26"/>
      <c r="N2853" s="27"/>
      <c r="O2853" s="28" t="str">
        <f t="shared" si="712"/>
        <v>00000002853</v>
      </c>
      <c r="R2853" s="27" t="s">
        <v>193</v>
      </c>
      <c r="S2853" s="30" t="str">
        <f>_xlfn.IFNA(VLOOKUP(_xlfn.CONCAT(D2853," - ",R2853),OP!A:D,4,0),"-------------------------------------------NAO DISPONIVEL-------------------------------------------")</f>
        <v>FETRANSPOR</v>
      </c>
      <c r="T2853" s="31"/>
      <c r="U2853" s="32"/>
      <c r="V2853" s="31"/>
      <c r="W2853" s="33">
        <f t="shared" si="713"/>
        <v>0</v>
      </c>
      <c r="X2853" s="34">
        <f t="shared" si="714"/>
        <v>0</v>
      </c>
      <c r="Y2853" s="33">
        <f t="shared" si="715"/>
        <v>0</v>
      </c>
      <c r="Z2853" s="33">
        <f t="shared" si="716"/>
        <v>0</v>
      </c>
      <c r="AA2853" s="35">
        <f t="shared" si="717"/>
        <v>0</v>
      </c>
      <c r="AB2853" s="36">
        <f t="shared" si="718"/>
        <v>0</v>
      </c>
      <c r="AC2853" s="37">
        <f t="shared" si="719"/>
        <v>0</v>
      </c>
      <c r="AD2853" s="38"/>
      <c r="AE2853" s="38"/>
      <c r="AF2853" s="39">
        <f t="shared" si="720"/>
        <v>0</v>
      </c>
      <c r="AG2853" s="40"/>
      <c r="AH2853" s="41">
        <f t="shared" si="721"/>
        <v>0</v>
      </c>
      <c r="AI2853" s="42">
        <f t="shared" si="722"/>
        <v>0</v>
      </c>
      <c r="AJ2853" s="43">
        <f t="shared" si="723"/>
        <v>0</v>
      </c>
      <c r="AK2853" s="5" t="str">
        <f>_xlfn.IFNA(VLOOKUP(_xlfn.CONCAT(D2853," - ",S2853),OP!E:F,2,0),"-------------------------------------------NAO DISPONIVEL-------------------------------------------")</f>
        <v>C - RIOCARD</v>
      </c>
      <c r="AL2853" s="7" t="str">
        <f t="shared" si="709"/>
        <v>1 - -------------------------------------------NAO DISPONIVEL------------------------------------------- - 00000002853 - FETRANSPOR</v>
      </c>
      <c r="AM2853" s="7" t="str">
        <f t="shared" si="710"/>
        <v>-------------------------------------------NAO DISPONIVEL-------------------------------------------</v>
      </c>
      <c r="AN2853" s="44" cm="1">
        <f t="array" ref="AN2853">_xlfn.IFS(AJ2853=0,0,AQ2853="INATIVO",2,AQ2853="SEM CADASTRO",4,AQ2853="CPF ATIVO EM OUTRO COMPRADOR",5,AQ2853="NOVO/SEM CARTAO",6,AND(AJ2853&gt;0,AQ2853,""),8)</f>
        <v>0</v>
      </c>
      <c r="AO2853" s="45">
        <f t="shared" si="724"/>
        <v>-10</v>
      </c>
    </row>
    <row r="2854" spans="1:41" x14ac:dyDescent="0.4">
      <c r="A2854" s="21" t="str">
        <f t="shared" si="711"/>
        <v>-------------------------------------------NAO DISPONIVEL-------------------------------------------</v>
      </c>
      <c r="B2854" s="5" t="str">
        <f>_xlfn.IFNA(VLOOKUP(A2854,CNPJ!E:F,2,0),"-------------------------------------------NAO DISPONIVEL-------------------------------------------")</f>
        <v>-------------------------------------------NAO DISPONIVEL-------------------------------------------</v>
      </c>
      <c r="C2854" s="22">
        <v>1</v>
      </c>
      <c r="D2854" s="5" t="str">
        <f>_xlfn.XLOOKUP(R2854,OP!C:C,OP!B:B,,0,1)</f>
        <v>RJ</v>
      </c>
      <c r="E2854" s="23"/>
      <c r="M2854" s="26"/>
      <c r="N2854" s="27"/>
      <c r="O2854" s="28" t="str">
        <f t="shared" si="712"/>
        <v>00000002854</v>
      </c>
      <c r="R2854" s="27" t="s">
        <v>193</v>
      </c>
      <c r="S2854" s="30" t="str">
        <f>_xlfn.IFNA(VLOOKUP(_xlfn.CONCAT(D2854," - ",R2854),OP!A:D,4,0),"-------------------------------------------NAO DISPONIVEL-------------------------------------------")</f>
        <v>FETRANSPOR</v>
      </c>
      <c r="T2854" s="31"/>
      <c r="U2854" s="32"/>
      <c r="V2854" s="31"/>
      <c r="W2854" s="33">
        <f t="shared" si="713"/>
        <v>0</v>
      </c>
      <c r="X2854" s="34">
        <f t="shared" si="714"/>
        <v>0</v>
      </c>
      <c r="Y2854" s="33">
        <f t="shared" si="715"/>
        <v>0</v>
      </c>
      <c r="Z2854" s="33">
        <f t="shared" si="716"/>
        <v>0</v>
      </c>
      <c r="AA2854" s="35">
        <f t="shared" si="717"/>
        <v>0</v>
      </c>
      <c r="AB2854" s="36">
        <f t="shared" si="718"/>
        <v>0</v>
      </c>
      <c r="AC2854" s="37">
        <f t="shared" si="719"/>
        <v>0</v>
      </c>
      <c r="AD2854" s="38"/>
      <c r="AE2854" s="38"/>
      <c r="AF2854" s="39">
        <f t="shared" si="720"/>
        <v>0</v>
      </c>
      <c r="AG2854" s="40"/>
      <c r="AH2854" s="41">
        <f t="shared" si="721"/>
        <v>0</v>
      </c>
      <c r="AI2854" s="42">
        <f t="shared" si="722"/>
        <v>0</v>
      </c>
      <c r="AJ2854" s="43">
        <f t="shared" si="723"/>
        <v>0</v>
      </c>
      <c r="AK2854" s="5" t="str">
        <f>_xlfn.IFNA(VLOOKUP(_xlfn.CONCAT(D2854," - ",S2854),OP!E:F,2,0),"-------------------------------------------NAO DISPONIVEL-------------------------------------------")</f>
        <v>C - RIOCARD</v>
      </c>
      <c r="AL2854" s="7" t="str">
        <f t="shared" si="709"/>
        <v>1 - -------------------------------------------NAO DISPONIVEL------------------------------------------- - 00000002854 - FETRANSPOR</v>
      </c>
      <c r="AM2854" s="7" t="str">
        <f t="shared" si="710"/>
        <v>-------------------------------------------NAO DISPONIVEL-------------------------------------------</v>
      </c>
      <c r="AN2854" s="44" cm="1">
        <f t="array" ref="AN2854">_xlfn.IFS(AJ2854=0,0,AQ2854="INATIVO",2,AQ2854="SEM CADASTRO",4,AQ2854="CPF ATIVO EM OUTRO COMPRADOR",5,AQ2854="NOVO/SEM CARTAO",6,AND(AJ2854&gt;0,AQ2854,""),8)</f>
        <v>0</v>
      </c>
      <c r="AO2854" s="45">
        <f t="shared" si="724"/>
        <v>-10</v>
      </c>
    </row>
    <row r="2855" spans="1:41" x14ac:dyDescent="0.4">
      <c r="A2855" s="21" t="str">
        <f t="shared" si="711"/>
        <v>-------------------------------------------NAO DISPONIVEL-------------------------------------------</v>
      </c>
      <c r="B2855" s="5" t="str">
        <f>_xlfn.IFNA(VLOOKUP(A2855,CNPJ!E:F,2,0),"-------------------------------------------NAO DISPONIVEL-------------------------------------------")</f>
        <v>-------------------------------------------NAO DISPONIVEL-------------------------------------------</v>
      </c>
      <c r="C2855" s="22">
        <v>1</v>
      </c>
      <c r="D2855" s="5" t="str">
        <f>_xlfn.XLOOKUP(R2855,OP!C:C,OP!B:B,,0,1)</f>
        <v>RJ</v>
      </c>
      <c r="E2855" s="23"/>
      <c r="M2855" s="26"/>
      <c r="N2855" s="27"/>
      <c r="O2855" s="28" t="str">
        <f t="shared" si="712"/>
        <v>00000002855</v>
      </c>
      <c r="R2855" s="27" t="s">
        <v>193</v>
      </c>
      <c r="S2855" s="30" t="str">
        <f>_xlfn.IFNA(VLOOKUP(_xlfn.CONCAT(D2855," - ",R2855),OP!A:D,4,0),"-------------------------------------------NAO DISPONIVEL-------------------------------------------")</f>
        <v>FETRANSPOR</v>
      </c>
      <c r="T2855" s="31"/>
      <c r="U2855" s="32"/>
      <c r="V2855" s="31"/>
      <c r="W2855" s="33">
        <f t="shared" si="713"/>
        <v>0</v>
      </c>
      <c r="X2855" s="34">
        <f t="shared" si="714"/>
        <v>0</v>
      </c>
      <c r="Y2855" s="33">
        <f t="shared" si="715"/>
        <v>0</v>
      </c>
      <c r="Z2855" s="33">
        <f t="shared" si="716"/>
        <v>0</v>
      </c>
      <c r="AA2855" s="35">
        <f t="shared" si="717"/>
        <v>0</v>
      </c>
      <c r="AB2855" s="36">
        <f t="shared" si="718"/>
        <v>0</v>
      </c>
      <c r="AC2855" s="37">
        <f t="shared" si="719"/>
        <v>0</v>
      </c>
      <c r="AD2855" s="38"/>
      <c r="AE2855" s="38"/>
      <c r="AF2855" s="39">
        <f t="shared" si="720"/>
        <v>0</v>
      </c>
      <c r="AG2855" s="40"/>
      <c r="AH2855" s="41">
        <f t="shared" si="721"/>
        <v>0</v>
      </c>
      <c r="AI2855" s="42">
        <f t="shared" si="722"/>
        <v>0</v>
      </c>
      <c r="AJ2855" s="43">
        <f t="shared" si="723"/>
        <v>0</v>
      </c>
      <c r="AK2855" s="5" t="str">
        <f>_xlfn.IFNA(VLOOKUP(_xlfn.CONCAT(D2855," - ",S2855),OP!E:F,2,0),"-------------------------------------------NAO DISPONIVEL-------------------------------------------")</f>
        <v>C - RIOCARD</v>
      </c>
      <c r="AL2855" s="7" t="str">
        <f t="shared" si="709"/>
        <v>1 - -------------------------------------------NAO DISPONIVEL------------------------------------------- - 00000002855 - FETRANSPOR</v>
      </c>
      <c r="AM2855" s="7" t="str">
        <f t="shared" si="710"/>
        <v>-------------------------------------------NAO DISPONIVEL-------------------------------------------</v>
      </c>
      <c r="AN2855" s="44" cm="1">
        <f t="array" ref="AN2855">_xlfn.IFS(AJ2855=0,0,AQ2855="INATIVO",2,AQ2855="SEM CADASTRO",4,AQ2855="CPF ATIVO EM OUTRO COMPRADOR",5,AQ2855="NOVO/SEM CARTAO",6,AND(AJ2855&gt;0,AQ2855,""),8)</f>
        <v>0</v>
      </c>
      <c r="AO2855" s="45">
        <f t="shared" si="724"/>
        <v>-10</v>
      </c>
    </row>
    <row r="2856" spans="1:41" x14ac:dyDescent="0.4">
      <c r="A2856" s="21" t="str">
        <f t="shared" si="711"/>
        <v>-------------------------------------------NAO DISPONIVEL-------------------------------------------</v>
      </c>
      <c r="B2856" s="5" t="str">
        <f>_xlfn.IFNA(VLOOKUP(A2856,CNPJ!E:F,2,0),"-------------------------------------------NAO DISPONIVEL-------------------------------------------")</f>
        <v>-------------------------------------------NAO DISPONIVEL-------------------------------------------</v>
      </c>
      <c r="C2856" s="22">
        <v>1</v>
      </c>
      <c r="D2856" s="5" t="str">
        <f>_xlfn.XLOOKUP(R2856,OP!C:C,OP!B:B,,0,1)</f>
        <v>RJ</v>
      </c>
      <c r="E2856" s="23"/>
      <c r="M2856" s="26"/>
      <c r="N2856" s="27"/>
      <c r="O2856" s="28" t="str">
        <f t="shared" si="712"/>
        <v>00000002856</v>
      </c>
      <c r="R2856" s="27" t="s">
        <v>193</v>
      </c>
      <c r="S2856" s="30" t="str">
        <f>_xlfn.IFNA(VLOOKUP(_xlfn.CONCAT(D2856," - ",R2856),OP!A:D,4,0),"-------------------------------------------NAO DISPONIVEL-------------------------------------------")</f>
        <v>FETRANSPOR</v>
      </c>
      <c r="T2856" s="31"/>
      <c r="U2856" s="32"/>
      <c r="V2856" s="31"/>
      <c r="W2856" s="33">
        <f t="shared" si="713"/>
        <v>0</v>
      </c>
      <c r="X2856" s="34">
        <f t="shared" si="714"/>
        <v>0</v>
      </c>
      <c r="Y2856" s="33">
        <f t="shared" si="715"/>
        <v>0</v>
      </c>
      <c r="Z2856" s="33">
        <f t="shared" si="716"/>
        <v>0</v>
      </c>
      <c r="AA2856" s="35">
        <f t="shared" si="717"/>
        <v>0</v>
      </c>
      <c r="AB2856" s="36">
        <f t="shared" si="718"/>
        <v>0</v>
      </c>
      <c r="AC2856" s="37">
        <f t="shared" si="719"/>
        <v>0</v>
      </c>
      <c r="AD2856" s="38"/>
      <c r="AE2856" s="38"/>
      <c r="AF2856" s="39">
        <f t="shared" si="720"/>
        <v>0</v>
      </c>
      <c r="AG2856" s="40"/>
      <c r="AH2856" s="41">
        <f t="shared" si="721"/>
        <v>0</v>
      </c>
      <c r="AI2856" s="42">
        <f t="shared" si="722"/>
        <v>0</v>
      </c>
      <c r="AJ2856" s="43">
        <f t="shared" si="723"/>
        <v>0</v>
      </c>
      <c r="AK2856" s="5" t="str">
        <f>_xlfn.IFNA(VLOOKUP(_xlfn.CONCAT(D2856," - ",S2856),OP!E:F,2,0),"-------------------------------------------NAO DISPONIVEL-------------------------------------------")</f>
        <v>C - RIOCARD</v>
      </c>
      <c r="AL2856" s="7" t="str">
        <f t="shared" si="709"/>
        <v>1 - -------------------------------------------NAO DISPONIVEL------------------------------------------- - 00000002856 - FETRANSPOR</v>
      </c>
      <c r="AM2856" s="7" t="str">
        <f t="shared" si="710"/>
        <v>-------------------------------------------NAO DISPONIVEL-------------------------------------------</v>
      </c>
      <c r="AN2856" s="44" cm="1">
        <f t="array" ref="AN2856">_xlfn.IFS(AJ2856=0,0,AQ2856="INATIVO",2,AQ2856="SEM CADASTRO",4,AQ2856="CPF ATIVO EM OUTRO COMPRADOR",5,AQ2856="NOVO/SEM CARTAO",6,AND(AJ2856&gt;0,AQ2856,""),8)</f>
        <v>0</v>
      </c>
      <c r="AO2856" s="45">
        <f t="shared" si="724"/>
        <v>-10</v>
      </c>
    </row>
    <row r="2857" spans="1:41" x14ac:dyDescent="0.4">
      <c r="A2857" s="21" t="str">
        <f t="shared" si="711"/>
        <v>-------------------------------------------NAO DISPONIVEL-------------------------------------------</v>
      </c>
      <c r="B2857" s="5" t="str">
        <f>_xlfn.IFNA(VLOOKUP(A2857,CNPJ!E:F,2,0),"-------------------------------------------NAO DISPONIVEL-------------------------------------------")</f>
        <v>-------------------------------------------NAO DISPONIVEL-------------------------------------------</v>
      </c>
      <c r="C2857" s="22">
        <v>1</v>
      </c>
      <c r="D2857" s="5" t="str">
        <f>_xlfn.XLOOKUP(R2857,OP!C:C,OP!B:B,,0,1)</f>
        <v>RJ</v>
      </c>
      <c r="E2857" s="23"/>
      <c r="M2857" s="26"/>
      <c r="N2857" s="27"/>
      <c r="O2857" s="28" t="str">
        <f t="shared" si="712"/>
        <v>00000002857</v>
      </c>
      <c r="R2857" s="27" t="s">
        <v>193</v>
      </c>
      <c r="S2857" s="30" t="str">
        <f>_xlfn.IFNA(VLOOKUP(_xlfn.CONCAT(D2857," - ",R2857),OP!A:D,4,0),"-------------------------------------------NAO DISPONIVEL-------------------------------------------")</f>
        <v>FETRANSPOR</v>
      </c>
      <c r="T2857" s="31"/>
      <c r="U2857" s="32"/>
      <c r="V2857" s="31"/>
      <c r="W2857" s="33">
        <f t="shared" si="713"/>
        <v>0</v>
      </c>
      <c r="X2857" s="34">
        <f t="shared" si="714"/>
        <v>0</v>
      </c>
      <c r="Y2857" s="33">
        <f t="shared" si="715"/>
        <v>0</v>
      </c>
      <c r="Z2857" s="33">
        <f t="shared" si="716"/>
        <v>0</v>
      </c>
      <c r="AA2857" s="35">
        <f t="shared" si="717"/>
        <v>0</v>
      </c>
      <c r="AB2857" s="36">
        <f t="shared" si="718"/>
        <v>0</v>
      </c>
      <c r="AC2857" s="37">
        <f t="shared" si="719"/>
        <v>0</v>
      </c>
      <c r="AD2857" s="38"/>
      <c r="AE2857" s="38"/>
      <c r="AF2857" s="39">
        <f t="shared" si="720"/>
        <v>0</v>
      </c>
      <c r="AG2857" s="40"/>
      <c r="AH2857" s="41">
        <f t="shared" si="721"/>
        <v>0</v>
      </c>
      <c r="AI2857" s="42">
        <f t="shared" si="722"/>
        <v>0</v>
      </c>
      <c r="AJ2857" s="43">
        <f t="shared" si="723"/>
        <v>0</v>
      </c>
      <c r="AK2857" s="5" t="str">
        <f>_xlfn.IFNA(VLOOKUP(_xlfn.CONCAT(D2857," - ",S2857),OP!E:F,2,0),"-------------------------------------------NAO DISPONIVEL-------------------------------------------")</f>
        <v>C - RIOCARD</v>
      </c>
      <c r="AL2857" s="7" t="str">
        <f t="shared" si="709"/>
        <v>1 - -------------------------------------------NAO DISPONIVEL------------------------------------------- - 00000002857 - FETRANSPOR</v>
      </c>
      <c r="AM2857" s="7" t="str">
        <f t="shared" si="710"/>
        <v>-------------------------------------------NAO DISPONIVEL-------------------------------------------</v>
      </c>
      <c r="AN2857" s="44" cm="1">
        <f t="array" ref="AN2857">_xlfn.IFS(AJ2857=0,0,AQ2857="INATIVO",2,AQ2857="SEM CADASTRO",4,AQ2857="CPF ATIVO EM OUTRO COMPRADOR",5,AQ2857="NOVO/SEM CARTAO",6,AND(AJ2857&gt;0,AQ2857,""),8)</f>
        <v>0</v>
      </c>
      <c r="AO2857" s="45">
        <f t="shared" si="724"/>
        <v>-10</v>
      </c>
    </row>
    <row r="2858" spans="1:41" x14ac:dyDescent="0.4">
      <c r="A2858" s="21" t="str">
        <f t="shared" si="711"/>
        <v>-------------------------------------------NAO DISPONIVEL-------------------------------------------</v>
      </c>
      <c r="B2858" s="5" t="str">
        <f>_xlfn.IFNA(VLOOKUP(A2858,CNPJ!E:F,2,0),"-------------------------------------------NAO DISPONIVEL-------------------------------------------")</f>
        <v>-------------------------------------------NAO DISPONIVEL-------------------------------------------</v>
      </c>
      <c r="C2858" s="22">
        <v>1</v>
      </c>
      <c r="D2858" s="5" t="str">
        <f>_xlfn.XLOOKUP(R2858,OP!C:C,OP!B:B,,0,1)</f>
        <v>RJ</v>
      </c>
      <c r="E2858" s="23"/>
      <c r="M2858" s="26"/>
      <c r="N2858" s="27"/>
      <c r="O2858" s="28" t="str">
        <f t="shared" si="712"/>
        <v>00000002858</v>
      </c>
      <c r="R2858" s="27" t="s">
        <v>193</v>
      </c>
      <c r="S2858" s="30" t="str">
        <f>_xlfn.IFNA(VLOOKUP(_xlfn.CONCAT(D2858," - ",R2858),OP!A:D,4,0),"-------------------------------------------NAO DISPONIVEL-------------------------------------------")</f>
        <v>FETRANSPOR</v>
      </c>
      <c r="T2858" s="31"/>
      <c r="U2858" s="32"/>
      <c r="V2858" s="31"/>
      <c r="W2858" s="33">
        <f t="shared" si="713"/>
        <v>0</v>
      </c>
      <c r="X2858" s="34">
        <f t="shared" si="714"/>
        <v>0</v>
      </c>
      <c r="Y2858" s="33">
        <f t="shared" si="715"/>
        <v>0</v>
      </c>
      <c r="Z2858" s="33">
        <f t="shared" si="716"/>
        <v>0</v>
      </c>
      <c r="AA2858" s="35">
        <f t="shared" si="717"/>
        <v>0</v>
      </c>
      <c r="AB2858" s="36">
        <f t="shared" si="718"/>
        <v>0</v>
      </c>
      <c r="AC2858" s="37">
        <f t="shared" si="719"/>
        <v>0</v>
      </c>
      <c r="AD2858" s="38"/>
      <c r="AE2858" s="38"/>
      <c r="AF2858" s="39">
        <f t="shared" si="720"/>
        <v>0</v>
      </c>
      <c r="AG2858" s="40"/>
      <c r="AH2858" s="41">
        <f t="shared" si="721"/>
        <v>0</v>
      </c>
      <c r="AI2858" s="42">
        <f t="shared" si="722"/>
        <v>0</v>
      </c>
      <c r="AJ2858" s="43">
        <f t="shared" si="723"/>
        <v>0</v>
      </c>
      <c r="AK2858" s="5" t="str">
        <f>_xlfn.IFNA(VLOOKUP(_xlfn.CONCAT(D2858," - ",S2858),OP!E:F,2,0),"-------------------------------------------NAO DISPONIVEL-------------------------------------------")</f>
        <v>C - RIOCARD</v>
      </c>
      <c r="AL2858" s="7" t="str">
        <f t="shared" si="709"/>
        <v>1 - -------------------------------------------NAO DISPONIVEL------------------------------------------- - 00000002858 - FETRANSPOR</v>
      </c>
      <c r="AM2858" s="7" t="str">
        <f t="shared" si="710"/>
        <v>-------------------------------------------NAO DISPONIVEL-------------------------------------------</v>
      </c>
      <c r="AN2858" s="44" cm="1">
        <f t="array" ref="AN2858">_xlfn.IFS(AJ2858=0,0,AQ2858="INATIVO",2,AQ2858="SEM CADASTRO",4,AQ2858="CPF ATIVO EM OUTRO COMPRADOR",5,AQ2858="NOVO/SEM CARTAO",6,AND(AJ2858&gt;0,AQ2858,""),8)</f>
        <v>0</v>
      </c>
      <c r="AO2858" s="45">
        <f t="shared" si="724"/>
        <v>-10</v>
      </c>
    </row>
    <row r="2859" spans="1:41" x14ac:dyDescent="0.4">
      <c r="A2859" s="21" t="str">
        <f t="shared" si="711"/>
        <v>-------------------------------------------NAO DISPONIVEL-------------------------------------------</v>
      </c>
      <c r="B2859" s="5" t="str">
        <f>_xlfn.IFNA(VLOOKUP(A2859,CNPJ!E:F,2,0),"-------------------------------------------NAO DISPONIVEL-------------------------------------------")</f>
        <v>-------------------------------------------NAO DISPONIVEL-------------------------------------------</v>
      </c>
      <c r="C2859" s="22">
        <v>1</v>
      </c>
      <c r="D2859" s="5" t="str">
        <f>_xlfn.XLOOKUP(R2859,OP!C:C,OP!B:B,,0,1)</f>
        <v>RJ</v>
      </c>
      <c r="E2859" s="23"/>
      <c r="M2859" s="26"/>
      <c r="N2859" s="27"/>
      <c r="O2859" s="28" t="str">
        <f t="shared" si="712"/>
        <v>00000002859</v>
      </c>
      <c r="R2859" s="27" t="s">
        <v>193</v>
      </c>
      <c r="S2859" s="30" t="str">
        <f>_xlfn.IFNA(VLOOKUP(_xlfn.CONCAT(D2859," - ",R2859),OP!A:D,4,0),"-------------------------------------------NAO DISPONIVEL-------------------------------------------")</f>
        <v>FETRANSPOR</v>
      </c>
      <c r="T2859" s="31"/>
      <c r="U2859" s="32"/>
      <c r="V2859" s="31"/>
      <c r="W2859" s="33">
        <f t="shared" si="713"/>
        <v>0</v>
      </c>
      <c r="X2859" s="34">
        <f t="shared" si="714"/>
        <v>0</v>
      </c>
      <c r="Y2859" s="33">
        <f t="shared" si="715"/>
        <v>0</v>
      </c>
      <c r="Z2859" s="33">
        <f t="shared" si="716"/>
        <v>0</v>
      </c>
      <c r="AA2859" s="35">
        <f t="shared" si="717"/>
        <v>0</v>
      </c>
      <c r="AB2859" s="36">
        <f t="shared" si="718"/>
        <v>0</v>
      </c>
      <c r="AC2859" s="37">
        <f t="shared" si="719"/>
        <v>0</v>
      </c>
      <c r="AD2859" s="38"/>
      <c r="AE2859" s="38"/>
      <c r="AF2859" s="39">
        <f t="shared" si="720"/>
        <v>0</v>
      </c>
      <c r="AG2859" s="40"/>
      <c r="AH2859" s="41">
        <f t="shared" si="721"/>
        <v>0</v>
      </c>
      <c r="AI2859" s="42">
        <f t="shared" si="722"/>
        <v>0</v>
      </c>
      <c r="AJ2859" s="43">
        <f t="shared" si="723"/>
        <v>0</v>
      </c>
      <c r="AK2859" s="5" t="str">
        <f>_xlfn.IFNA(VLOOKUP(_xlfn.CONCAT(D2859," - ",S2859),OP!E:F,2,0),"-------------------------------------------NAO DISPONIVEL-------------------------------------------")</f>
        <v>C - RIOCARD</v>
      </c>
      <c r="AL2859" s="7" t="str">
        <f t="shared" si="709"/>
        <v>1 - -------------------------------------------NAO DISPONIVEL------------------------------------------- - 00000002859 - FETRANSPOR</v>
      </c>
      <c r="AM2859" s="7" t="str">
        <f t="shared" si="710"/>
        <v>-------------------------------------------NAO DISPONIVEL-------------------------------------------</v>
      </c>
      <c r="AN2859" s="44" cm="1">
        <f t="array" ref="AN2859">_xlfn.IFS(AJ2859=0,0,AQ2859="INATIVO",2,AQ2859="SEM CADASTRO",4,AQ2859="CPF ATIVO EM OUTRO COMPRADOR",5,AQ2859="NOVO/SEM CARTAO",6,AND(AJ2859&gt;0,AQ2859,""),8)</f>
        <v>0</v>
      </c>
      <c r="AO2859" s="45">
        <f t="shared" si="724"/>
        <v>-10</v>
      </c>
    </row>
    <row r="2860" spans="1:41" x14ac:dyDescent="0.4">
      <c r="A2860" s="21" t="str">
        <f t="shared" si="711"/>
        <v>-------------------------------------------NAO DISPONIVEL-------------------------------------------</v>
      </c>
      <c r="B2860" s="5" t="str">
        <f>_xlfn.IFNA(VLOOKUP(A2860,CNPJ!E:F,2,0),"-------------------------------------------NAO DISPONIVEL-------------------------------------------")</f>
        <v>-------------------------------------------NAO DISPONIVEL-------------------------------------------</v>
      </c>
      <c r="C2860" s="22">
        <v>1</v>
      </c>
      <c r="D2860" s="5" t="str">
        <f>_xlfn.XLOOKUP(R2860,OP!C:C,OP!B:B,,0,1)</f>
        <v>RJ</v>
      </c>
      <c r="E2860" s="23"/>
      <c r="M2860" s="26"/>
      <c r="N2860" s="27"/>
      <c r="O2860" s="28" t="str">
        <f t="shared" si="712"/>
        <v>00000002860</v>
      </c>
      <c r="R2860" s="27" t="s">
        <v>193</v>
      </c>
      <c r="S2860" s="30" t="str">
        <f>_xlfn.IFNA(VLOOKUP(_xlfn.CONCAT(D2860," - ",R2860),OP!A:D,4,0),"-------------------------------------------NAO DISPONIVEL-------------------------------------------")</f>
        <v>FETRANSPOR</v>
      </c>
      <c r="T2860" s="31"/>
      <c r="U2860" s="32"/>
      <c r="V2860" s="31"/>
      <c r="W2860" s="33">
        <f t="shared" si="713"/>
        <v>0</v>
      </c>
      <c r="X2860" s="34">
        <f t="shared" si="714"/>
        <v>0</v>
      </c>
      <c r="Y2860" s="33">
        <f t="shared" si="715"/>
        <v>0</v>
      </c>
      <c r="Z2860" s="33">
        <f t="shared" si="716"/>
        <v>0</v>
      </c>
      <c r="AA2860" s="35">
        <f t="shared" si="717"/>
        <v>0</v>
      </c>
      <c r="AB2860" s="36">
        <f t="shared" si="718"/>
        <v>0</v>
      </c>
      <c r="AC2860" s="37">
        <f t="shared" si="719"/>
        <v>0</v>
      </c>
      <c r="AD2860" s="38"/>
      <c r="AE2860" s="38"/>
      <c r="AF2860" s="39">
        <f t="shared" si="720"/>
        <v>0</v>
      </c>
      <c r="AG2860" s="40"/>
      <c r="AH2860" s="41">
        <f t="shared" si="721"/>
        <v>0</v>
      </c>
      <c r="AI2860" s="42">
        <f t="shared" si="722"/>
        <v>0</v>
      </c>
      <c r="AJ2860" s="43">
        <f t="shared" si="723"/>
        <v>0</v>
      </c>
      <c r="AK2860" s="5" t="str">
        <f>_xlfn.IFNA(VLOOKUP(_xlfn.CONCAT(D2860," - ",S2860),OP!E:F,2,0),"-------------------------------------------NAO DISPONIVEL-------------------------------------------")</f>
        <v>C - RIOCARD</v>
      </c>
      <c r="AL2860" s="7" t="str">
        <f t="shared" si="709"/>
        <v>1 - -------------------------------------------NAO DISPONIVEL------------------------------------------- - 00000002860 - FETRANSPOR</v>
      </c>
      <c r="AM2860" s="7" t="str">
        <f t="shared" si="710"/>
        <v>-------------------------------------------NAO DISPONIVEL-------------------------------------------</v>
      </c>
      <c r="AN2860" s="44" cm="1">
        <f t="array" ref="AN2860">_xlfn.IFS(AJ2860=0,0,AQ2860="INATIVO",2,AQ2860="SEM CADASTRO",4,AQ2860="CPF ATIVO EM OUTRO COMPRADOR",5,AQ2860="NOVO/SEM CARTAO",6,AND(AJ2860&gt;0,AQ2860,""),8)</f>
        <v>0</v>
      </c>
      <c r="AO2860" s="45">
        <f t="shared" si="724"/>
        <v>-10</v>
      </c>
    </row>
    <row r="2861" spans="1:41" x14ac:dyDescent="0.4">
      <c r="A2861" s="21" t="str">
        <f t="shared" si="711"/>
        <v>-------------------------------------------NAO DISPONIVEL-------------------------------------------</v>
      </c>
      <c r="B2861" s="5" t="str">
        <f>_xlfn.IFNA(VLOOKUP(A2861,CNPJ!E:F,2,0),"-------------------------------------------NAO DISPONIVEL-------------------------------------------")</f>
        <v>-------------------------------------------NAO DISPONIVEL-------------------------------------------</v>
      </c>
      <c r="C2861" s="22">
        <v>1</v>
      </c>
      <c r="D2861" s="5" t="str">
        <f>_xlfn.XLOOKUP(R2861,OP!C:C,OP!B:B,,0,1)</f>
        <v>RJ</v>
      </c>
      <c r="E2861" s="23"/>
      <c r="M2861" s="26"/>
      <c r="N2861" s="27"/>
      <c r="O2861" s="28" t="str">
        <f t="shared" si="712"/>
        <v>00000002861</v>
      </c>
      <c r="R2861" s="27" t="s">
        <v>193</v>
      </c>
      <c r="S2861" s="30" t="str">
        <f>_xlfn.IFNA(VLOOKUP(_xlfn.CONCAT(D2861," - ",R2861),OP!A:D,4,0),"-------------------------------------------NAO DISPONIVEL-------------------------------------------")</f>
        <v>FETRANSPOR</v>
      </c>
      <c r="T2861" s="31"/>
      <c r="U2861" s="32"/>
      <c r="V2861" s="31"/>
      <c r="W2861" s="33">
        <f t="shared" si="713"/>
        <v>0</v>
      </c>
      <c r="X2861" s="34">
        <f t="shared" si="714"/>
        <v>0</v>
      </c>
      <c r="Y2861" s="33">
        <f t="shared" si="715"/>
        <v>0</v>
      </c>
      <c r="Z2861" s="33">
        <f t="shared" si="716"/>
        <v>0</v>
      </c>
      <c r="AA2861" s="35">
        <f t="shared" si="717"/>
        <v>0</v>
      </c>
      <c r="AB2861" s="36">
        <f t="shared" si="718"/>
        <v>0</v>
      </c>
      <c r="AC2861" s="37">
        <f t="shared" si="719"/>
        <v>0</v>
      </c>
      <c r="AD2861" s="38"/>
      <c r="AE2861" s="38"/>
      <c r="AF2861" s="39">
        <f t="shared" si="720"/>
        <v>0</v>
      </c>
      <c r="AG2861" s="40"/>
      <c r="AH2861" s="41">
        <f t="shared" si="721"/>
        <v>0</v>
      </c>
      <c r="AI2861" s="42">
        <f t="shared" si="722"/>
        <v>0</v>
      </c>
      <c r="AJ2861" s="43">
        <f t="shared" si="723"/>
        <v>0</v>
      </c>
      <c r="AK2861" s="5" t="str">
        <f>_xlfn.IFNA(VLOOKUP(_xlfn.CONCAT(D2861," - ",S2861),OP!E:F,2,0),"-------------------------------------------NAO DISPONIVEL-------------------------------------------")</f>
        <v>C - RIOCARD</v>
      </c>
      <c r="AL2861" s="7" t="str">
        <f t="shared" si="709"/>
        <v>1 - -------------------------------------------NAO DISPONIVEL------------------------------------------- - 00000002861 - FETRANSPOR</v>
      </c>
      <c r="AM2861" s="7" t="str">
        <f t="shared" si="710"/>
        <v>-------------------------------------------NAO DISPONIVEL-------------------------------------------</v>
      </c>
      <c r="AN2861" s="44" cm="1">
        <f t="array" ref="AN2861">_xlfn.IFS(AJ2861=0,0,AQ2861="INATIVO",2,AQ2861="SEM CADASTRO",4,AQ2861="CPF ATIVO EM OUTRO COMPRADOR",5,AQ2861="NOVO/SEM CARTAO",6,AND(AJ2861&gt;0,AQ2861,""),8)</f>
        <v>0</v>
      </c>
      <c r="AO2861" s="45">
        <f t="shared" si="724"/>
        <v>-10</v>
      </c>
    </row>
    <row r="2862" spans="1:41" x14ac:dyDescent="0.4">
      <c r="A2862" s="21" t="str">
        <f t="shared" si="711"/>
        <v>-------------------------------------------NAO DISPONIVEL-------------------------------------------</v>
      </c>
      <c r="B2862" s="5" t="str">
        <f>_xlfn.IFNA(VLOOKUP(A2862,CNPJ!E:F,2,0),"-------------------------------------------NAO DISPONIVEL-------------------------------------------")</f>
        <v>-------------------------------------------NAO DISPONIVEL-------------------------------------------</v>
      </c>
      <c r="C2862" s="22">
        <v>1</v>
      </c>
      <c r="D2862" s="5" t="str">
        <f>_xlfn.XLOOKUP(R2862,OP!C:C,OP!B:B,,0,1)</f>
        <v>RJ</v>
      </c>
      <c r="E2862" s="23"/>
      <c r="M2862" s="26"/>
      <c r="N2862" s="27"/>
      <c r="O2862" s="28" t="str">
        <f t="shared" si="712"/>
        <v>00000002862</v>
      </c>
      <c r="R2862" s="27" t="s">
        <v>193</v>
      </c>
      <c r="S2862" s="30" t="str">
        <f>_xlfn.IFNA(VLOOKUP(_xlfn.CONCAT(D2862," - ",R2862),OP!A:D,4,0),"-------------------------------------------NAO DISPONIVEL-------------------------------------------")</f>
        <v>FETRANSPOR</v>
      </c>
      <c r="T2862" s="31"/>
      <c r="U2862" s="32"/>
      <c r="V2862" s="31"/>
      <c r="W2862" s="33">
        <f t="shared" si="713"/>
        <v>0</v>
      </c>
      <c r="X2862" s="34">
        <f t="shared" si="714"/>
        <v>0</v>
      </c>
      <c r="Y2862" s="33">
        <f t="shared" si="715"/>
        <v>0</v>
      </c>
      <c r="Z2862" s="33">
        <f t="shared" si="716"/>
        <v>0</v>
      </c>
      <c r="AA2862" s="35">
        <f t="shared" si="717"/>
        <v>0</v>
      </c>
      <c r="AB2862" s="36">
        <f t="shared" si="718"/>
        <v>0</v>
      </c>
      <c r="AC2862" s="37">
        <f t="shared" si="719"/>
        <v>0</v>
      </c>
      <c r="AD2862" s="38"/>
      <c r="AE2862" s="38"/>
      <c r="AF2862" s="39">
        <f t="shared" si="720"/>
        <v>0</v>
      </c>
      <c r="AG2862" s="40"/>
      <c r="AH2862" s="41">
        <f t="shared" si="721"/>
        <v>0</v>
      </c>
      <c r="AI2862" s="42">
        <f t="shared" si="722"/>
        <v>0</v>
      </c>
      <c r="AJ2862" s="43">
        <f t="shared" si="723"/>
        <v>0</v>
      </c>
      <c r="AK2862" s="5" t="str">
        <f>_xlfn.IFNA(VLOOKUP(_xlfn.CONCAT(D2862," - ",S2862),OP!E:F,2,0),"-------------------------------------------NAO DISPONIVEL-------------------------------------------")</f>
        <v>C - RIOCARD</v>
      </c>
      <c r="AL2862" s="7" t="str">
        <f t="shared" si="709"/>
        <v>1 - -------------------------------------------NAO DISPONIVEL------------------------------------------- - 00000002862 - FETRANSPOR</v>
      </c>
      <c r="AM2862" s="7" t="str">
        <f t="shared" si="710"/>
        <v>-------------------------------------------NAO DISPONIVEL-------------------------------------------</v>
      </c>
      <c r="AN2862" s="44" cm="1">
        <f t="array" ref="AN2862">_xlfn.IFS(AJ2862=0,0,AQ2862="INATIVO",2,AQ2862="SEM CADASTRO",4,AQ2862="CPF ATIVO EM OUTRO COMPRADOR",5,AQ2862="NOVO/SEM CARTAO",6,AND(AJ2862&gt;0,AQ2862,""),8)</f>
        <v>0</v>
      </c>
      <c r="AO2862" s="45">
        <f t="shared" si="724"/>
        <v>-10</v>
      </c>
    </row>
    <row r="2863" spans="1:41" x14ac:dyDescent="0.4">
      <c r="A2863" s="21" t="str">
        <f t="shared" si="711"/>
        <v>-------------------------------------------NAO DISPONIVEL-------------------------------------------</v>
      </c>
      <c r="B2863" s="5" t="str">
        <f>_xlfn.IFNA(VLOOKUP(A2863,CNPJ!E:F,2,0),"-------------------------------------------NAO DISPONIVEL-------------------------------------------")</f>
        <v>-------------------------------------------NAO DISPONIVEL-------------------------------------------</v>
      </c>
      <c r="C2863" s="22">
        <v>1</v>
      </c>
      <c r="D2863" s="5" t="str">
        <f>_xlfn.XLOOKUP(R2863,OP!C:C,OP!B:B,,0,1)</f>
        <v>RJ</v>
      </c>
      <c r="E2863" s="23"/>
      <c r="M2863" s="26"/>
      <c r="N2863" s="27"/>
      <c r="O2863" s="28" t="str">
        <f t="shared" si="712"/>
        <v>00000002863</v>
      </c>
      <c r="R2863" s="27" t="s">
        <v>193</v>
      </c>
      <c r="S2863" s="30" t="str">
        <f>_xlfn.IFNA(VLOOKUP(_xlfn.CONCAT(D2863," - ",R2863),OP!A:D,4,0),"-------------------------------------------NAO DISPONIVEL-------------------------------------------")</f>
        <v>FETRANSPOR</v>
      </c>
      <c r="T2863" s="31"/>
      <c r="U2863" s="32"/>
      <c r="V2863" s="31"/>
      <c r="W2863" s="33">
        <f t="shared" si="713"/>
        <v>0</v>
      </c>
      <c r="X2863" s="34">
        <f t="shared" si="714"/>
        <v>0</v>
      </c>
      <c r="Y2863" s="33">
        <f t="shared" si="715"/>
        <v>0</v>
      </c>
      <c r="Z2863" s="33">
        <f t="shared" si="716"/>
        <v>0</v>
      </c>
      <c r="AA2863" s="35">
        <f t="shared" si="717"/>
        <v>0</v>
      </c>
      <c r="AB2863" s="36">
        <f t="shared" si="718"/>
        <v>0</v>
      </c>
      <c r="AC2863" s="37">
        <f t="shared" si="719"/>
        <v>0</v>
      </c>
      <c r="AD2863" s="38"/>
      <c r="AE2863" s="38"/>
      <c r="AF2863" s="39">
        <f t="shared" si="720"/>
        <v>0</v>
      </c>
      <c r="AG2863" s="40"/>
      <c r="AH2863" s="41">
        <f t="shared" si="721"/>
        <v>0</v>
      </c>
      <c r="AI2863" s="42">
        <f t="shared" si="722"/>
        <v>0</v>
      </c>
      <c r="AJ2863" s="43">
        <f t="shared" si="723"/>
        <v>0</v>
      </c>
      <c r="AK2863" s="5" t="str">
        <f>_xlfn.IFNA(VLOOKUP(_xlfn.CONCAT(D2863," - ",S2863),OP!E:F,2,0),"-------------------------------------------NAO DISPONIVEL-------------------------------------------")</f>
        <v>C - RIOCARD</v>
      </c>
      <c r="AL2863" s="7" t="str">
        <f t="shared" si="709"/>
        <v>1 - -------------------------------------------NAO DISPONIVEL------------------------------------------- - 00000002863 - FETRANSPOR</v>
      </c>
      <c r="AM2863" s="7" t="str">
        <f t="shared" si="710"/>
        <v>-------------------------------------------NAO DISPONIVEL-------------------------------------------</v>
      </c>
      <c r="AN2863" s="44" cm="1">
        <f t="array" ref="AN2863">_xlfn.IFS(AJ2863=0,0,AQ2863="INATIVO",2,AQ2863="SEM CADASTRO",4,AQ2863="CPF ATIVO EM OUTRO COMPRADOR",5,AQ2863="NOVO/SEM CARTAO",6,AND(AJ2863&gt;0,AQ2863,""),8)</f>
        <v>0</v>
      </c>
      <c r="AO2863" s="45">
        <f t="shared" si="724"/>
        <v>-10</v>
      </c>
    </row>
    <row r="2864" spans="1:41" x14ac:dyDescent="0.4">
      <c r="A2864" s="21" t="str">
        <f t="shared" si="711"/>
        <v>-------------------------------------------NAO DISPONIVEL-------------------------------------------</v>
      </c>
      <c r="B2864" s="5" t="str">
        <f>_xlfn.IFNA(VLOOKUP(A2864,CNPJ!E:F,2,0),"-------------------------------------------NAO DISPONIVEL-------------------------------------------")</f>
        <v>-------------------------------------------NAO DISPONIVEL-------------------------------------------</v>
      </c>
      <c r="C2864" s="22">
        <v>1</v>
      </c>
      <c r="D2864" s="5" t="str">
        <f>_xlfn.XLOOKUP(R2864,OP!C:C,OP!B:B,,0,1)</f>
        <v>RJ</v>
      </c>
      <c r="E2864" s="23"/>
      <c r="M2864" s="26"/>
      <c r="N2864" s="27"/>
      <c r="O2864" s="28" t="str">
        <f t="shared" si="712"/>
        <v>00000002864</v>
      </c>
      <c r="R2864" s="27" t="s">
        <v>193</v>
      </c>
      <c r="S2864" s="30" t="str">
        <f>_xlfn.IFNA(VLOOKUP(_xlfn.CONCAT(D2864," - ",R2864),OP!A:D,4,0),"-------------------------------------------NAO DISPONIVEL-------------------------------------------")</f>
        <v>FETRANSPOR</v>
      </c>
      <c r="T2864" s="31"/>
      <c r="U2864" s="32"/>
      <c r="V2864" s="31"/>
      <c r="W2864" s="33">
        <f t="shared" si="713"/>
        <v>0</v>
      </c>
      <c r="X2864" s="34">
        <f t="shared" si="714"/>
        <v>0</v>
      </c>
      <c r="Y2864" s="33">
        <f t="shared" si="715"/>
        <v>0</v>
      </c>
      <c r="Z2864" s="33">
        <f t="shared" si="716"/>
        <v>0</v>
      </c>
      <c r="AA2864" s="35">
        <f t="shared" si="717"/>
        <v>0</v>
      </c>
      <c r="AB2864" s="36">
        <f t="shared" si="718"/>
        <v>0</v>
      </c>
      <c r="AC2864" s="37">
        <f t="shared" si="719"/>
        <v>0</v>
      </c>
      <c r="AD2864" s="38"/>
      <c r="AE2864" s="38"/>
      <c r="AF2864" s="39">
        <f t="shared" si="720"/>
        <v>0</v>
      </c>
      <c r="AG2864" s="40"/>
      <c r="AH2864" s="41">
        <f t="shared" si="721"/>
        <v>0</v>
      </c>
      <c r="AI2864" s="42">
        <f t="shared" si="722"/>
        <v>0</v>
      </c>
      <c r="AJ2864" s="43">
        <f t="shared" si="723"/>
        <v>0</v>
      </c>
      <c r="AK2864" s="5" t="str">
        <f>_xlfn.IFNA(VLOOKUP(_xlfn.CONCAT(D2864," - ",S2864),OP!E:F,2,0),"-------------------------------------------NAO DISPONIVEL-------------------------------------------")</f>
        <v>C - RIOCARD</v>
      </c>
      <c r="AL2864" s="7" t="str">
        <f t="shared" si="709"/>
        <v>1 - -------------------------------------------NAO DISPONIVEL------------------------------------------- - 00000002864 - FETRANSPOR</v>
      </c>
      <c r="AM2864" s="7" t="str">
        <f t="shared" si="710"/>
        <v>-------------------------------------------NAO DISPONIVEL-------------------------------------------</v>
      </c>
      <c r="AN2864" s="44" cm="1">
        <f t="array" ref="AN2864">_xlfn.IFS(AJ2864=0,0,AQ2864="INATIVO",2,AQ2864="SEM CADASTRO",4,AQ2864="CPF ATIVO EM OUTRO COMPRADOR",5,AQ2864="NOVO/SEM CARTAO",6,AND(AJ2864&gt;0,AQ2864,""),8)</f>
        <v>0</v>
      </c>
      <c r="AO2864" s="45">
        <f t="shared" si="724"/>
        <v>-10</v>
      </c>
    </row>
    <row r="2865" spans="1:41" x14ac:dyDescent="0.4">
      <c r="A2865" s="21" t="str">
        <f t="shared" si="711"/>
        <v>-------------------------------------------NAO DISPONIVEL-------------------------------------------</v>
      </c>
      <c r="B2865" s="5" t="str">
        <f>_xlfn.IFNA(VLOOKUP(A2865,CNPJ!E:F,2,0),"-------------------------------------------NAO DISPONIVEL-------------------------------------------")</f>
        <v>-------------------------------------------NAO DISPONIVEL-------------------------------------------</v>
      </c>
      <c r="C2865" s="22">
        <v>1</v>
      </c>
      <c r="D2865" s="5" t="str">
        <f>_xlfn.XLOOKUP(R2865,OP!C:C,OP!B:B,,0,1)</f>
        <v>RJ</v>
      </c>
      <c r="E2865" s="23"/>
      <c r="M2865" s="26"/>
      <c r="N2865" s="27"/>
      <c r="O2865" s="28" t="str">
        <f t="shared" si="712"/>
        <v>00000002865</v>
      </c>
      <c r="R2865" s="27" t="s">
        <v>193</v>
      </c>
      <c r="S2865" s="30" t="str">
        <f>_xlfn.IFNA(VLOOKUP(_xlfn.CONCAT(D2865," - ",R2865),OP!A:D,4,0),"-------------------------------------------NAO DISPONIVEL-------------------------------------------")</f>
        <v>FETRANSPOR</v>
      </c>
      <c r="T2865" s="31"/>
      <c r="U2865" s="32"/>
      <c r="V2865" s="31"/>
      <c r="W2865" s="33">
        <f t="shared" si="713"/>
        <v>0</v>
      </c>
      <c r="X2865" s="34">
        <f t="shared" si="714"/>
        <v>0</v>
      </c>
      <c r="Y2865" s="33">
        <f t="shared" si="715"/>
        <v>0</v>
      </c>
      <c r="Z2865" s="33">
        <f t="shared" si="716"/>
        <v>0</v>
      </c>
      <c r="AA2865" s="35">
        <f t="shared" si="717"/>
        <v>0</v>
      </c>
      <c r="AB2865" s="36">
        <f t="shared" si="718"/>
        <v>0</v>
      </c>
      <c r="AC2865" s="37">
        <f t="shared" si="719"/>
        <v>0</v>
      </c>
      <c r="AD2865" s="38"/>
      <c r="AE2865" s="38"/>
      <c r="AF2865" s="39">
        <f t="shared" si="720"/>
        <v>0</v>
      </c>
      <c r="AG2865" s="40"/>
      <c r="AH2865" s="41">
        <f t="shared" si="721"/>
        <v>0</v>
      </c>
      <c r="AI2865" s="42">
        <f t="shared" si="722"/>
        <v>0</v>
      </c>
      <c r="AJ2865" s="43">
        <f t="shared" si="723"/>
        <v>0</v>
      </c>
      <c r="AK2865" s="5" t="str">
        <f>_xlfn.IFNA(VLOOKUP(_xlfn.CONCAT(D2865," - ",S2865),OP!E:F,2,0),"-------------------------------------------NAO DISPONIVEL-------------------------------------------")</f>
        <v>C - RIOCARD</v>
      </c>
      <c r="AL2865" s="7" t="str">
        <f t="shared" si="709"/>
        <v>1 - -------------------------------------------NAO DISPONIVEL------------------------------------------- - 00000002865 - FETRANSPOR</v>
      </c>
      <c r="AM2865" s="7" t="str">
        <f t="shared" si="710"/>
        <v>-------------------------------------------NAO DISPONIVEL-------------------------------------------</v>
      </c>
      <c r="AN2865" s="44" cm="1">
        <f t="array" ref="AN2865">_xlfn.IFS(AJ2865=0,0,AQ2865="INATIVO",2,AQ2865="SEM CADASTRO",4,AQ2865="CPF ATIVO EM OUTRO COMPRADOR",5,AQ2865="NOVO/SEM CARTAO",6,AND(AJ2865&gt;0,AQ2865,""),8)</f>
        <v>0</v>
      </c>
      <c r="AO2865" s="45">
        <f t="shared" si="724"/>
        <v>-10</v>
      </c>
    </row>
    <row r="2866" spans="1:41" x14ac:dyDescent="0.4">
      <c r="A2866" s="21" t="str">
        <f t="shared" si="711"/>
        <v>-------------------------------------------NAO DISPONIVEL-------------------------------------------</v>
      </c>
      <c r="B2866" s="5" t="str">
        <f>_xlfn.IFNA(VLOOKUP(A2866,CNPJ!E:F,2,0),"-------------------------------------------NAO DISPONIVEL-------------------------------------------")</f>
        <v>-------------------------------------------NAO DISPONIVEL-------------------------------------------</v>
      </c>
      <c r="C2866" s="22">
        <v>1</v>
      </c>
      <c r="D2866" s="5" t="str">
        <f>_xlfn.XLOOKUP(R2866,OP!C:C,OP!B:B,,0,1)</f>
        <v>RJ</v>
      </c>
      <c r="E2866" s="23"/>
      <c r="M2866" s="26"/>
      <c r="N2866" s="27"/>
      <c r="O2866" s="28" t="str">
        <f t="shared" si="712"/>
        <v>00000002866</v>
      </c>
      <c r="R2866" s="27" t="s">
        <v>193</v>
      </c>
      <c r="S2866" s="30" t="str">
        <f>_xlfn.IFNA(VLOOKUP(_xlfn.CONCAT(D2866," - ",R2866),OP!A:D,4,0),"-------------------------------------------NAO DISPONIVEL-------------------------------------------")</f>
        <v>FETRANSPOR</v>
      </c>
      <c r="T2866" s="31"/>
      <c r="U2866" s="32"/>
      <c r="V2866" s="31"/>
      <c r="W2866" s="33">
        <f t="shared" si="713"/>
        <v>0</v>
      </c>
      <c r="X2866" s="34">
        <f t="shared" si="714"/>
        <v>0</v>
      </c>
      <c r="Y2866" s="33">
        <f t="shared" si="715"/>
        <v>0</v>
      </c>
      <c r="Z2866" s="33">
        <f t="shared" si="716"/>
        <v>0</v>
      </c>
      <c r="AA2866" s="35">
        <f t="shared" si="717"/>
        <v>0</v>
      </c>
      <c r="AB2866" s="36">
        <f t="shared" si="718"/>
        <v>0</v>
      </c>
      <c r="AC2866" s="37">
        <f t="shared" si="719"/>
        <v>0</v>
      </c>
      <c r="AD2866" s="38"/>
      <c r="AE2866" s="38"/>
      <c r="AF2866" s="39">
        <f t="shared" si="720"/>
        <v>0</v>
      </c>
      <c r="AG2866" s="40"/>
      <c r="AH2866" s="41">
        <f t="shared" si="721"/>
        <v>0</v>
      </c>
      <c r="AI2866" s="42">
        <f t="shared" si="722"/>
        <v>0</v>
      </c>
      <c r="AJ2866" s="43">
        <f t="shared" si="723"/>
        <v>0</v>
      </c>
      <c r="AK2866" s="5" t="str">
        <f>_xlfn.IFNA(VLOOKUP(_xlfn.CONCAT(D2866," - ",S2866),OP!E:F,2,0),"-------------------------------------------NAO DISPONIVEL-------------------------------------------")</f>
        <v>C - RIOCARD</v>
      </c>
      <c r="AL2866" s="7" t="str">
        <f t="shared" si="709"/>
        <v>1 - -------------------------------------------NAO DISPONIVEL------------------------------------------- - 00000002866 - FETRANSPOR</v>
      </c>
      <c r="AM2866" s="7" t="str">
        <f t="shared" si="710"/>
        <v>-------------------------------------------NAO DISPONIVEL-------------------------------------------</v>
      </c>
      <c r="AN2866" s="44" cm="1">
        <f t="array" ref="AN2866">_xlfn.IFS(AJ2866=0,0,AQ2866="INATIVO",2,AQ2866="SEM CADASTRO",4,AQ2866="CPF ATIVO EM OUTRO COMPRADOR",5,AQ2866="NOVO/SEM CARTAO",6,AND(AJ2866&gt;0,AQ2866,""),8)</f>
        <v>0</v>
      </c>
      <c r="AO2866" s="45">
        <f t="shared" si="724"/>
        <v>-10</v>
      </c>
    </row>
    <row r="2867" spans="1:41" x14ac:dyDescent="0.4">
      <c r="A2867" s="21" t="str">
        <f t="shared" si="711"/>
        <v>-------------------------------------------NAO DISPONIVEL-------------------------------------------</v>
      </c>
      <c r="B2867" s="5" t="str">
        <f>_xlfn.IFNA(VLOOKUP(A2867,CNPJ!E:F,2,0),"-------------------------------------------NAO DISPONIVEL-------------------------------------------")</f>
        <v>-------------------------------------------NAO DISPONIVEL-------------------------------------------</v>
      </c>
      <c r="C2867" s="22">
        <v>1</v>
      </c>
      <c r="D2867" s="5" t="str">
        <f>_xlfn.XLOOKUP(R2867,OP!C:C,OP!B:B,,0,1)</f>
        <v>RJ</v>
      </c>
      <c r="E2867" s="23"/>
      <c r="M2867" s="26"/>
      <c r="N2867" s="27"/>
      <c r="O2867" s="28" t="str">
        <f t="shared" si="712"/>
        <v>00000002867</v>
      </c>
      <c r="R2867" s="27" t="s">
        <v>193</v>
      </c>
      <c r="S2867" s="30" t="str">
        <f>_xlfn.IFNA(VLOOKUP(_xlfn.CONCAT(D2867," - ",R2867),OP!A:D,4,0),"-------------------------------------------NAO DISPONIVEL-------------------------------------------")</f>
        <v>FETRANSPOR</v>
      </c>
      <c r="T2867" s="31"/>
      <c r="U2867" s="32"/>
      <c r="V2867" s="31"/>
      <c r="W2867" s="33">
        <f t="shared" si="713"/>
        <v>0</v>
      </c>
      <c r="X2867" s="34">
        <f t="shared" si="714"/>
        <v>0</v>
      </c>
      <c r="Y2867" s="33">
        <f t="shared" si="715"/>
        <v>0</v>
      </c>
      <c r="Z2867" s="33">
        <f t="shared" si="716"/>
        <v>0</v>
      </c>
      <c r="AA2867" s="35">
        <f t="shared" si="717"/>
        <v>0</v>
      </c>
      <c r="AB2867" s="36">
        <f t="shared" si="718"/>
        <v>0</v>
      </c>
      <c r="AC2867" s="37">
        <f t="shared" si="719"/>
        <v>0</v>
      </c>
      <c r="AD2867" s="38"/>
      <c r="AE2867" s="38"/>
      <c r="AF2867" s="39">
        <f t="shared" si="720"/>
        <v>0</v>
      </c>
      <c r="AG2867" s="40"/>
      <c r="AH2867" s="41">
        <f t="shared" si="721"/>
        <v>0</v>
      </c>
      <c r="AI2867" s="42">
        <f t="shared" si="722"/>
        <v>0</v>
      </c>
      <c r="AJ2867" s="43">
        <f t="shared" si="723"/>
        <v>0</v>
      </c>
      <c r="AK2867" s="5" t="str">
        <f>_xlfn.IFNA(VLOOKUP(_xlfn.CONCAT(D2867," - ",S2867),OP!E:F,2,0),"-------------------------------------------NAO DISPONIVEL-------------------------------------------")</f>
        <v>C - RIOCARD</v>
      </c>
      <c r="AL2867" s="7" t="str">
        <f t="shared" si="709"/>
        <v>1 - -------------------------------------------NAO DISPONIVEL------------------------------------------- - 00000002867 - FETRANSPOR</v>
      </c>
      <c r="AM2867" s="7" t="str">
        <f t="shared" si="710"/>
        <v>-------------------------------------------NAO DISPONIVEL-------------------------------------------</v>
      </c>
      <c r="AN2867" s="44" cm="1">
        <f t="array" ref="AN2867">_xlfn.IFS(AJ2867=0,0,AQ2867="INATIVO",2,AQ2867="SEM CADASTRO",4,AQ2867="CPF ATIVO EM OUTRO COMPRADOR",5,AQ2867="NOVO/SEM CARTAO",6,AND(AJ2867&gt;0,AQ2867,""),8)</f>
        <v>0</v>
      </c>
      <c r="AO2867" s="45">
        <f t="shared" si="724"/>
        <v>-10</v>
      </c>
    </row>
    <row r="2868" spans="1:41" x14ac:dyDescent="0.4">
      <c r="A2868" s="21" t="str">
        <f t="shared" si="711"/>
        <v>-------------------------------------------NAO DISPONIVEL-------------------------------------------</v>
      </c>
      <c r="B2868" s="5" t="str">
        <f>_xlfn.IFNA(VLOOKUP(A2868,CNPJ!E:F,2,0),"-------------------------------------------NAO DISPONIVEL-------------------------------------------")</f>
        <v>-------------------------------------------NAO DISPONIVEL-------------------------------------------</v>
      </c>
      <c r="C2868" s="22">
        <v>1</v>
      </c>
      <c r="D2868" s="5" t="str">
        <f>_xlfn.XLOOKUP(R2868,OP!C:C,OP!B:B,,0,1)</f>
        <v>RJ</v>
      </c>
      <c r="E2868" s="23"/>
      <c r="M2868" s="26"/>
      <c r="N2868" s="27"/>
      <c r="O2868" s="28" t="str">
        <f t="shared" si="712"/>
        <v>00000002868</v>
      </c>
      <c r="R2868" s="27" t="s">
        <v>193</v>
      </c>
      <c r="S2868" s="30" t="str">
        <f>_xlfn.IFNA(VLOOKUP(_xlfn.CONCAT(D2868," - ",R2868),OP!A:D,4,0),"-------------------------------------------NAO DISPONIVEL-------------------------------------------")</f>
        <v>FETRANSPOR</v>
      </c>
      <c r="T2868" s="31"/>
      <c r="U2868" s="32"/>
      <c r="V2868" s="31"/>
      <c r="W2868" s="33">
        <f t="shared" si="713"/>
        <v>0</v>
      </c>
      <c r="X2868" s="34">
        <f t="shared" si="714"/>
        <v>0</v>
      </c>
      <c r="Y2868" s="33">
        <f t="shared" si="715"/>
        <v>0</v>
      </c>
      <c r="Z2868" s="33">
        <f t="shared" si="716"/>
        <v>0</v>
      </c>
      <c r="AA2868" s="35">
        <f t="shared" si="717"/>
        <v>0</v>
      </c>
      <c r="AB2868" s="36">
        <f t="shared" si="718"/>
        <v>0</v>
      </c>
      <c r="AC2868" s="37">
        <f t="shared" si="719"/>
        <v>0</v>
      </c>
      <c r="AD2868" s="38"/>
      <c r="AE2868" s="38"/>
      <c r="AF2868" s="39">
        <f t="shared" si="720"/>
        <v>0</v>
      </c>
      <c r="AG2868" s="40"/>
      <c r="AH2868" s="41">
        <f t="shared" si="721"/>
        <v>0</v>
      </c>
      <c r="AI2868" s="42">
        <f t="shared" si="722"/>
        <v>0</v>
      </c>
      <c r="AJ2868" s="43">
        <f t="shared" si="723"/>
        <v>0</v>
      </c>
      <c r="AK2868" s="5" t="str">
        <f>_xlfn.IFNA(VLOOKUP(_xlfn.CONCAT(D2868," - ",S2868),OP!E:F,2,0),"-------------------------------------------NAO DISPONIVEL-------------------------------------------")</f>
        <v>C - RIOCARD</v>
      </c>
      <c r="AL2868" s="7" t="str">
        <f t="shared" si="709"/>
        <v>1 - -------------------------------------------NAO DISPONIVEL------------------------------------------- - 00000002868 - FETRANSPOR</v>
      </c>
      <c r="AM2868" s="7" t="str">
        <f t="shared" si="710"/>
        <v>-------------------------------------------NAO DISPONIVEL-------------------------------------------</v>
      </c>
      <c r="AN2868" s="44" cm="1">
        <f t="array" ref="AN2868">_xlfn.IFS(AJ2868=0,0,AQ2868="INATIVO",2,AQ2868="SEM CADASTRO",4,AQ2868="CPF ATIVO EM OUTRO COMPRADOR",5,AQ2868="NOVO/SEM CARTAO",6,AND(AJ2868&gt;0,AQ2868,""),8)</f>
        <v>0</v>
      </c>
      <c r="AO2868" s="45">
        <f t="shared" si="724"/>
        <v>-10</v>
      </c>
    </row>
    <row r="2869" spans="1:41" x14ac:dyDescent="0.4">
      <c r="A2869" s="21" t="str">
        <f t="shared" si="711"/>
        <v>-------------------------------------------NAO DISPONIVEL-------------------------------------------</v>
      </c>
      <c r="B2869" s="5" t="str">
        <f>_xlfn.IFNA(VLOOKUP(A2869,CNPJ!E:F,2,0),"-------------------------------------------NAO DISPONIVEL-------------------------------------------")</f>
        <v>-------------------------------------------NAO DISPONIVEL-------------------------------------------</v>
      </c>
      <c r="C2869" s="22">
        <v>1</v>
      </c>
      <c r="D2869" s="5" t="str">
        <f>_xlfn.XLOOKUP(R2869,OP!C:C,OP!B:B,,0,1)</f>
        <v>RJ</v>
      </c>
      <c r="E2869" s="23"/>
      <c r="M2869" s="26"/>
      <c r="N2869" s="27"/>
      <c r="O2869" s="28" t="str">
        <f t="shared" si="712"/>
        <v>00000002869</v>
      </c>
      <c r="R2869" s="27" t="s">
        <v>193</v>
      </c>
      <c r="S2869" s="30" t="str">
        <f>_xlfn.IFNA(VLOOKUP(_xlfn.CONCAT(D2869," - ",R2869),OP!A:D,4,0),"-------------------------------------------NAO DISPONIVEL-------------------------------------------")</f>
        <v>FETRANSPOR</v>
      </c>
      <c r="T2869" s="31"/>
      <c r="U2869" s="32"/>
      <c r="V2869" s="31"/>
      <c r="W2869" s="33">
        <f t="shared" si="713"/>
        <v>0</v>
      </c>
      <c r="X2869" s="34">
        <f t="shared" si="714"/>
        <v>0</v>
      </c>
      <c r="Y2869" s="33">
        <f t="shared" si="715"/>
        <v>0</v>
      </c>
      <c r="Z2869" s="33">
        <f t="shared" si="716"/>
        <v>0</v>
      </c>
      <c r="AA2869" s="35">
        <f t="shared" si="717"/>
        <v>0</v>
      </c>
      <c r="AB2869" s="36">
        <f t="shared" si="718"/>
        <v>0</v>
      </c>
      <c r="AC2869" s="37">
        <f t="shared" si="719"/>
        <v>0</v>
      </c>
      <c r="AD2869" s="38"/>
      <c r="AE2869" s="38"/>
      <c r="AF2869" s="39">
        <f t="shared" si="720"/>
        <v>0</v>
      </c>
      <c r="AG2869" s="40"/>
      <c r="AH2869" s="41">
        <f t="shared" si="721"/>
        <v>0</v>
      </c>
      <c r="AI2869" s="42">
        <f t="shared" si="722"/>
        <v>0</v>
      </c>
      <c r="AJ2869" s="43">
        <f t="shared" si="723"/>
        <v>0</v>
      </c>
      <c r="AK2869" s="5" t="str">
        <f>_xlfn.IFNA(VLOOKUP(_xlfn.CONCAT(D2869," - ",S2869),OP!E:F,2,0),"-------------------------------------------NAO DISPONIVEL-------------------------------------------")</f>
        <v>C - RIOCARD</v>
      </c>
      <c r="AL2869" s="7" t="str">
        <f t="shared" si="709"/>
        <v>1 - -------------------------------------------NAO DISPONIVEL------------------------------------------- - 00000002869 - FETRANSPOR</v>
      </c>
      <c r="AM2869" s="7" t="str">
        <f t="shared" si="710"/>
        <v>-------------------------------------------NAO DISPONIVEL-------------------------------------------</v>
      </c>
      <c r="AN2869" s="44" cm="1">
        <f t="array" ref="AN2869">_xlfn.IFS(AJ2869=0,0,AQ2869="INATIVO",2,AQ2869="SEM CADASTRO",4,AQ2869="CPF ATIVO EM OUTRO COMPRADOR",5,AQ2869="NOVO/SEM CARTAO",6,AND(AJ2869&gt;0,AQ2869,""),8)</f>
        <v>0</v>
      </c>
      <c r="AO2869" s="45">
        <f t="shared" si="724"/>
        <v>-10</v>
      </c>
    </row>
    <row r="2870" spans="1:41" x14ac:dyDescent="0.4">
      <c r="A2870" s="21" t="str">
        <f t="shared" si="711"/>
        <v>-------------------------------------------NAO DISPONIVEL-------------------------------------------</v>
      </c>
      <c r="B2870" s="5" t="str">
        <f>_xlfn.IFNA(VLOOKUP(A2870,CNPJ!E:F,2,0),"-------------------------------------------NAO DISPONIVEL-------------------------------------------")</f>
        <v>-------------------------------------------NAO DISPONIVEL-------------------------------------------</v>
      </c>
      <c r="C2870" s="22">
        <v>1</v>
      </c>
      <c r="D2870" s="5" t="str">
        <f>_xlfn.XLOOKUP(R2870,OP!C:C,OP!B:B,,0,1)</f>
        <v>RJ</v>
      </c>
      <c r="E2870" s="23"/>
      <c r="M2870" s="26"/>
      <c r="N2870" s="27"/>
      <c r="O2870" s="28" t="str">
        <f t="shared" si="712"/>
        <v>00000002870</v>
      </c>
      <c r="R2870" s="27" t="s">
        <v>193</v>
      </c>
      <c r="S2870" s="30" t="str">
        <f>_xlfn.IFNA(VLOOKUP(_xlfn.CONCAT(D2870," - ",R2870),OP!A:D,4,0),"-------------------------------------------NAO DISPONIVEL-------------------------------------------")</f>
        <v>FETRANSPOR</v>
      </c>
      <c r="T2870" s="31"/>
      <c r="U2870" s="32"/>
      <c r="V2870" s="31"/>
      <c r="W2870" s="33">
        <f t="shared" si="713"/>
        <v>0</v>
      </c>
      <c r="X2870" s="34">
        <f t="shared" si="714"/>
        <v>0</v>
      </c>
      <c r="Y2870" s="33">
        <f t="shared" si="715"/>
        <v>0</v>
      </c>
      <c r="Z2870" s="33">
        <f t="shared" si="716"/>
        <v>0</v>
      </c>
      <c r="AA2870" s="35">
        <f t="shared" si="717"/>
        <v>0</v>
      </c>
      <c r="AB2870" s="36">
        <f t="shared" si="718"/>
        <v>0</v>
      </c>
      <c r="AC2870" s="37">
        <f t="shared" si="719"/>
        <v>0</v>
      </c>
      <c r="AD2870" s="38"/>
      <c r="AE2870" s="38"/>
      <c r="AF2870" s="39">
        <f t="shared" si="720"/>
        <v>0</v>
      </c>
      <c r="AG2870" s="40"/>
      <c r="AH2870" s="41">
        <f t="shared" si="721"/>
        <v>0</v>
      </c>
      <c r="AI2870" s="42">
        <f t="shared" si="722"/>
        <v>0</v>
      </c>
      <c r="AJ2870" s="43">
        <f t="shared" si="723"/>
        <v>0</v>
      </c>
      <c r="AK2870" s="5" t="str">
        <f>_xlfn.IFNA(VLOOKUP(_xlfn.CONCAT(D2870," - ",S2870),OP!E:F,2,0),"-------------------------------------------NAO DISPONIVEL-------------------------------------------")</f>
        <v>C - RIOCARD</v>
      </c>
      <c r="AL2870" s="7" t="str">
        <f t="shared" si="709"/>
        <v>1 - -------------------------------------------NAO DISPONIVEL------------------------------------------- - 00000002870 - FETRANSPOR</v>
      </c>
      <c r="AM2870" s="7" t="str">
        <f t="shared" si="710"/>
        <v>-------------------------------------------NAO DISPONIVEL-------------------------------------------</v>
      </c>
      <c r="AN2870" s="44" cm="1">
        <f t="array" ref="AN2870">_xlfn.IFS(AJ2870=0,0,AQ2870="INATIVO",2,AQ2870="SEM CADASTRO",4,AQ2870="CPF ATIVO EM OUTRO COMPRADOR",5,AQ2870="NOVO/SEM CARTAO",6,AND(AJ2870&gt;0,AQ2870,""),8)</f>
        <v>0</v>
      </c>
      <c r="AO2870" s="45">
        <f t="shared" si="724"/>
        <v>-10</v>
      </c>
    </row>
    <row r="2871" spans="1:41" x14ac:dyDescent="0.4">
      <c r="A2871" s="21" t="str">
        <f t="shared" si="711"/>
        <v>-------------------------------------------NAO DISPONIVEL-------------------------------------------</v>
      </c>
      <c r="B2871" s="5" t="str">
        <f>_xlfn.IFNA(VLOOKUP(A2871,CNPJ!E:F,2,0),"-------------------------------------------NAO DISPONIVEL-------------------------------------------")</f>
        <v>-------------------------------------------NAO DISPONIVEL-------------------------------------------</v>
      </c>
      <c r="C2871" s="22">
        <v>1</v>
      </c>
      <c r="D2871" s="5" t="str">
        <f>_xlfn.XLOOKUP(R2871,OP!C:C,OP!B:B,,0,1)</f>
        <v>RJ</v>
      </c>
      <c r="E2871" s="23"/>
      <c r="M2871" s="26"/>
      <c r="N2871" s="27"/>
      <c r="O2871" s="28" t="str">
        <f t="shared" si="712"/>
        <v>00000002871</v>
      </c>
      <c r="R2871" s="27" t="s">
        <v>193</v>
      </c>
      <c r="S2871" s="30" t="str">
        <f>_xlfn.IFNA(VLOOKUP(_xlfn.CONCAT(D2871," - ",R2871),OP!A:D,4,0),"-------------------------------------------NAO DISPONIVEL-------------------------------------------")</f>
        <v>FETRANSPOR</v>
      </c>
      <c r="T2871" s="31"/>
      <c r="U2871" s="32"/>
      <c r="V2871" s="31"/>
      <c r="W2871" s="33">
        <f t="shared" si="713"/>
        <v>0</v>
      </c>
      <c r="X2871" s="34">
        <f t="shared" si="714"/>
        <v>0</v>
      </c>
      <c r="Y2871" s="33">
        <f t="shared" si="715"/>
        <v>0</v>
      </c>
      <c r="Z2871" s="33">
        <f t="shared" si="716"/>
        <v>0</v>
      </c>
      <c r="AA2871" s="35">
        <f t="shared" si="717"/>
        <v>0</v>
      </c>
      <c r="AB2871" s="36">
        <f t="shared" si="718"/>
        <v>0</v>
      </c>
      <c r="AC2871" s="37">
        <f t="shared" si="719"/>
        <v>0</v>
      </c>
      <c r="AD2871" s="38"/>
      <c r="AE2871" s="38"/>
      <c r="AF2871" s="39">
        <f t="shared" si="720"/>
        <v>0</v>
      </c>
      <c r="AG2871" s="40"/>
      <c r="AH2871" s="41">
        <f t="shared" si="721"/>
        <v>0</v>
      </c>
      <c r="AI2871" s="42">
        <f t="shared" si="722"/>
        <v>0</v>
      </c>
      <c r="AJ2871" s="43">
        <f t="shared" si="723"/>
        <v>0</v>
      </c>
      <c r="AK2871" s="5" t="str">
        <f>_xlfn.IFNA(VLOOKUP(_xlfn.CONCAT(D2871," - ",S2871),OP!E:F,2,0),"-------------------------------------------NAO DISPONIVEL-------------------------------------------")</f>
        <v>C - RIOCARD</v>
      </c>
      <c r="AL2871" s="7" t="str">
        <f t="shared" si="709"/>
        <v>1 - -------------------------------------------NAO DISPONIVEL------------------------------------------- - 00000002871 - FETRANSPOR</v>
      </c>
      <c r="AM2871" s="7" t="str">
        <f t="shared" si="710"/>
        <v>-------------------------------------------NAO DISPONIVEL-------------------------------------------</v>
      </c>
      <c r="AN2871" s="44" cm="1">
        <f t="array" ref="AN2871">_xlfn.IFS(AJ2871=0,0,AQ2871="INATIVO",2,AQ2871="SEM CADASTRO",4,AQ2871="CPF ATIVO EM OUTRO COMPRADOR",5,AQ2871="NOVO/SEM CARTAO",6,AND(AJ2871&gt;0,AQ2871,""),8)</f>
        <v>0</v>
      </c>
      <c r="AO2871" s="45">
        <f t="shared" si="724"/>
        <v>-10</v>
      </c>
    </row>
    <row r="2872" spans="1:41" x14ac:dyDescent="0.4">
      <c r="A2872" s="21" t="str">
        <f t="shared" si="711"/>
        <v>-------------------------------------------NAO DISPONIVEL-------------------------------------------</v>
      </c>
      <c r="B2872" s="5" t="str">
        <f>_xlfn.IFNA(VLOOKUP(A2872,CNPJ!E:F,2,0),"-------------------------------------------NAO DISPONIVEL-------------------------------------------")</f>
        <v>-------------------------------------------NAO DISPONIVEL-------------------------------------------</v>
      </c>
      <c r="C2872" s="22">
        <v>1</v>
      </c>
      <c r="D2872" s="5" t="str">
        <f>_xlfn.XLOOKUP(R2872,OP!C:C,OP!B:B,,0,1)</f>
        <v>RJ</v>
      </c>
      <c r="E2872" s="23"/>
      <c r="M2872" s="26"/>
      <c r="N2872" s="27"/>
      <c r="O2872" s="28" t="str">
        <f t="shared" si="712"/>
        <v>00000002872</v>
      </c>
      <c r="R2872" s="27" t="s">
        <v>193</v>
      </c>
      <c r="S2872" s="30" t="str">
        <f>_xlfn.IFNA(VLOOKUP(_xlfn.CONCAT(D2872," - ",R2872),OP!A:D,4,0),"-------------------------------------------NAO DISPONIVEL-------------------------------------------")</f>
        <v>FETRANSPOR</v>
      </c>
      <c r="T2872" s="31"/>
      <c r="U2872" s="32"/>
      <c r="V2872" s="31"/>
      <c r="W2872" s="33">
        <f t="shared" si="713"/>
        <v>0</v>
      </c>
      <c r="X2872" s="34">
        <f t="shared" si="714"/>
        <v>0</v>
      </c>
      <c r="Y2872" s="33">
        <f t="shared" si="715"/>
        <v>0</v>
      </c>
      <c r="Z2872" s="33">
        <f t="shared" si="716"/>
        <v>0</v>
      </c>
      <c r="AA2872" s="35">
        <f t="shared" si="717"/>
        <v>0</v>
      </c>
      <c r="AB2872" s="36">
        <f t="shared" si="718"/>
        <v>0</v>
      </c>
      <c r="AC2872" s="37">
        <f t="shared" si="719"/>
        <v>0</v>
      </c>
      <c r="AD2872" s="38"/>
      <c r="AE2872" s="38"/>
      <c r="AF2872" s="39">
        <f t="shared" si="720"/>
        <v>0</v>
      </c>
      <c r="AG2872" s="40"/>
      <c r="AH2872" s="41">
        <f t="shared" si="721"/>
        <v>0</v>
      </c>
      <c r="AI2872" s="42">
        <f t="shared" si="722"/>
        <v>0</v>
      </c>
      <c r="AJ2872" s="43">
        <f t="shared" si="723"/>
        <v>0</v>
      </c>
      <c r="AK2872" s="5" t="str">
        <f>_xlfn.IFNA(VLOOKUP(_xlfn.CONCAT(D2872," - ",S2872),OP!E:F,2,0),"-------------------------------------------NAO DISPONIVEL-------------------------------------------")</f>
        <v>C - RIOCARD</v>
      </c>
      <c r="AL2872" s="7" t="str">
        <f t="shared" si="709"/>
        <v>1 - -------------------------------------------NAO DISPONIVEL------------------------------------------- - 00000002872 - FETRANSPOR</v>
      </c>
      <c r="AM2872" s="7" t="str">
        <f t="shared" si="710"/>
        <v>-------------------------------------------NAO DISPONIVEL-------------------------------------------</v>
      </c>
      <c r="AN2872" s="44" cm="1">
        <f t="array" ref="AN2872">_xlfn.IFS(AJ2872=0,0,AQ2872="INATIVO",2,AQ2872="SEM CADASTRO",4,AQ2872="CPF ATIVO EM OUTRO COMPRADOR",5,AQ2872="NOVO/SEM CARTAO",6,AND(AJ2872&gt;0,AQ2872,""),8)</f>
        <v>0</v>
      </c>
      <c r="AO2872" s="45">
        <f t="shared" si="724"/>
        <v>-10</v>
      </c>
    </row>
    <row r="2873" spans="1:41" x14ac:dyDescent="0.4">
      <c r="A2873" s="21" t="str">
        <f t="shared" si="711"/>
        <v>-------------------------------------------NAO DISPONIVEL-------------------------------------------</v>
      </c>
      <c r="B2873" s="5" t="str">
        <f>_xlfn.IFNA(VLOOKUP(A2873,CNPJ!E:F,2,0),"-------------------------------------------NAO DISPONIVEL-------------------------------------------")</f>
        <v>-------------------------------------------NAO DISPONIVEL-------------------------------------------</v>
      </c>
      <c r="C2873" s="22">
        <v>1</v>
      </c>
      <c r="D2873" s="5" t="str">
        <f>_xlfn.XLOOKUP(R2873,OP!C:C,OP!B:B,,0,1)</f>
        <v>RJ</v>
      </c>
      <c r="E2873" s="23"/>
      <c r="M2873" s="26"/>
      <c r="N2873" s="27"/>
      <c r="O2873" s="28" t="str">
        <f t="shared" si="712"/>
        <v>00000002873</v>
      </c>
      <c r="R2873" s="27" t="s">
        <v>193</v>
      </c>
      <c r="S2873" s="30" t="str">
        <f>_xlfn.IFNA(VLOOKUP(_xlfn.CONCAT(D2873," - ",R2873),OP!A:D,4,0),"-------------------------------------------NAO DISPONIVEL-------------------------------------------")</f>
        <v>FETRANSPOR</v>
      </c>
      <c r="T2873" s="31"/>
      <c r="U2873" s="32"/>
      <c r="V2873" s="31"/>
      <c r="W2873" s="33">
        <f t="shared" si="713"/>
        <v>0</v>
      </c>
      <c r="X2873" s="34">
        <f t="shared" si="714"/>
        <v>0</v>
      </c>
      <c r="Y2873" s="33">
        <f t="shared" si="715"/>
        <v>0</v>
      </c>
      <c r="Z2873" s="33">
        <f t="shared" si="716"/>
        <v>0</v>
      </c>
      <c r="AA2873" s="35">
        <f t="shared" si="717"/>
        <v>0</v>
      </c>
      <c r="AB2873" s="36">
        <f t="shared" si="718"/>
        <v>0</v>
      </c>
      <c r="AC2873" s="37">
        <f t="shared" si="719"/>
        <v>0</v>
      </c>
      <c r="AD2873" s="38"/>
      <c r="AE2873" s="38"/>
      <c r="AF2873" s="39">
        <f t="shared" si="720"/>
        <v>0</v>
      </c>
      <c r="AG2873" s="40"/>
      <c r="AH2873" s="41">
        <f t="shared" si="721"/>
        <v>0</v>
      </c>
      <c r="AI2873" s="42">
        <f t="shared" si="722"/>
        <v>0</v>
      </c>
      <c r="AJ2873" s="43">
        <f t="shared" si="723"/>
        <v>0</v>
      </c>
      <c r="AK2873" s="5" t="str">
        <f>_xlfn.IFNA(VLOOKUP(_xlfn.CONCAT(D2873," - ",S2873),OP!E:F,2,0),"-------------------------------------------NAO DISPONIVEL-------------------------------------------")</f>
        <v>C - RIOCARD</v>
      </c>
      <c r="AL2873" s="7" t="str">
        <f t="shared" si="709"/>
        <v>1 - -------------------------------------------NAO DISPONIVEL------------------------------------------- - 00000002873 - FETRANSPOR</v>
      </c>
      <c r="AM2873" s="7" t="str">
        <f t="shared" si="710"/>
        <v>-------------------------------------------NAO DISPONIVEL-------------------------------------------</v>
      </c>
      <c r="AN2873" s="44" cm="1">
        <f t="array" ref="AN2873">_xlfn.IFS(AJ2873=0,0,AQ2873="INATIVO",2,AQ2873="SEM CADASTRO",4,AQ2873="CPF ATIVO EM OUTRO COMPRADOR",5,AQ2873="NOVO/SEM CARTAO",6,AND(AJ2873&gt;0,AQ2873,""),8)</f>
        <v>0</v>
      </c>
      <c r="AO2873" s="45">
        <f t="shared" si="724"/>
        <v>-10</v>
      </c>
    </row>
    <row r="2874" spans="1:41" x14ac:dyDescent="0.4">
      <c r="A2874" s="21" t="str">
        <f t="shared" si="711"/>
        <v>-------------------------------------------NAO DISPONIVEL-------------------------------------------</v>
      </c>
      <c r="B2874" s="5" t="str">
        <f>_xlfn.IFNA(VLOOKUP(A2874,CNPJ!E:F,2,0),"-------------------------------------------NAO DISPONIVEL-------------------------------------------")</f>
        <v>-------------------------------------------NAO DISPONIVEL-------------------------------------------</v>
      </c>
      <c r="C2874" s="22">
        <v>1</v>
      </c>
      <c r="D2874" s="5" t="str">
        <f>_xlfn.XLOOKUP(R2874,OP!C:C,OP!B:B,,0,1)</f>
        <v>RJ</v>
      </c>
      <c r="E2874" s="23"/>
      <c r="M2874" s="26"/>
      <c r="N2874" s="27"/>
      <c r="O2874" s="28" t="str">
        <f t="shared" si="712"/>
        <v>00000002874</v>
      </c>
      <c r="R2874" s="27" t="s">
        <v>193</v>
      </c>
      <c r="S2874" s="30" t="str">
        <f>_xlfn.IFNA(VLOOKUP(_xlfn.CONCAT(D2874," - ",R2874),OP!A:D,4,0),"-------------------------------------------NAO DISPONIVEL-------------------------------------------")</f>
        <v>FETRANSPOR</v>
      </c>
      <c r="T2874" s="31"/>
      <c r="U2874" s="32"/>
      <c r="V2874" s="31"/>
      <c r="W2874" s="33">
        <f t="shared" si="713"/>
        <v>0</v>
      </c>
      <c r="X2874" s="34">
        <f t="shared" si="714"/>
        <v>0</v>
      </c>
      <c r="Y2874" s="33">
        <f t="shared" si="715"/>
        <v>0</v>
      </c>
      <c r="Z2874" s="33">
        <f t="shared" si="716"/>
        <v>0</v>
      </c>
      <c r="AA2874" s="35">
        <f t="shared" si="717"/>
        <v>0</v>
      </c>
      <c r="AB2874" s="36">
        <f t="shared" si="718"/>
        <v>0</v>
      </c>
      <c r="AC2874" s="37">
        <f t="shared" si="719"/>
        <v>0</v>
      </c>
      <c r="AD2874" s="38"/>
      <c r="AE2874" s="38"/>
      <c r="AF2874" s="39">
        <f t="shared" si="720"/>
        <v>0</v>
      </c>
      <c r="AG2874" s="40"/>
      <c r="AH2874" s="41">
        <f t="shared" si="721"/>
        <v>0</v>
      </c>
      <c r="AI2874" s="42">
        <f t="shared" si="722"/>
        <v>0</v>
      </c>
      <c r="AJ2874" s="43">
        <f t="shared" si="723"/>
        <v>0</v>
      </c>
      <c r="AK2874" s="5" t="str">
        <f>_xlfn.IFNA(VLOOKUP(_xlfn.CONCAT(D2874," - ",S2874),OP!E:F,2,0),"-------------------------------------------NAO DISPONIVEL-------------------------------------------")</f>
        <v>C - RIOCARD</v>
      </c>
      <c r="AL2874" s="7" t="str">
        <f t="shared" si="709"/>
        <v>1 - -------------------------------------------NAO DISPONIVEL------------------------------------------- - 00000002874 - FETRANSPOR</v>
      </c>
      <c r="AM2874" s="7" t="str">
        <f t="shared" si="710"/>
        <v>-------------------------------------------NAO DISPONIVEL-------------------------------------------</v>
      </c>
      <c r="AN2874" s="44" cm="1">
        <f t="array" ref="AN2874">_xlfn.IFS(AJ2874=0,0,AQ2874="INATIVO",2,AQ2874="SEM CADASTRO",4,AQ2874="CPF ATIVO EM OUTRO COMPRADOR",5,AQ2874="NOVO/SEM CARTAO",6,AND(AJ2874&gt;0,AQ2874,""),8)</f>
        <v>0</v>
      </c>
      <c r="AO2874" s="45">
        <f t="shared" si="724"/>
        <v>-10</v>
      </c>
    </row>
    <row r="2875" spans="1:41" x14ac:dyDescent="0.4">
      <c r="A2875" s="21" t="str">
        <f t="shared" si="711"/>
        <v>-------------------------------------------NAO DISPONIVEL-------------------------------------------</v>
      </c>
      <c r="B2875" s="5" t="str">
        <f>_xlfn.IFNA(VLOOKUP(A2875,CNPJ!E:F,2,0),"-------------------------------------------NAO DISPONIVEL-------------------------------------------")</f>
        <v>-------------------------------------------NAO DISPONIVEL-------------------------------------------</v>
      </c>
      <c r="C2875" s="22">
        <v>1</v>
      </c>
      <c r="D2875" s="5" t="str">
        <f>_xlfn.XLOOKUP(R2875,OP!C:C,OP!B:B,,0,1)</f>
        <v>RJ</v>
      </c>
      <c r="E2875" s="23"/>
      <c r="M2875" s="26"/>
      <c r="N2875" s="27"/>
      <c r="O2875" s="28" t="str">
        <f t="shared" si="712"/>
        <v>00000002875</v>
      </c>
      <c r="R2875" s="27" t="s">
        <v>193</v>
      </c>
      <c r="S2875" s="30" t="str">
        <f>_xlfn.IFNA(VLOOKUP(_xlfn.CONCAT(D2875," - ",R2875),OP!A:D,4,0),"-------------------------------------------NAO DISPONIVEL-------------------------------------------")</f>
        <v>FETRANSPOR</v>
      </c>
      <c r="T2875" s="31"/>
      <c r="U2875" s="32"/>
      <c r="V2875" s="31"/>
      <c r="W2875" s="33">
        <f t="shared" si="713"/>
        <v>0</v>
      </c>
      <c r="X2875" s="34">
        <f t="shared" si="714"/>
        <v>0</v>
      </c>
      <c r="Y2875" s="33">
        <f t="shared" si="715"/>
        <v>0</v>
      </c>
      <c r="Z2875" s="33">
        <f t="shared" si="716"/>
        <v>0</v>
      </c>
      <c r="AA2875" s="35">
        <f t="shared" si="717"/>
        <v>0</v>
      </c>
      <c r="AB2875" s="36">
        <f t="shared" si="718"/>
        <v>0</v>
      </c>
      <c r="AC2875" s="37">
        <f t="shared" si="719"/>
        <v>0</v>
      </c>
      <c r="AD2875" s="38"/>
      <c r="AE2875" s="38"/>
      <c r="AF2875" s="39">
        <f t="shared" si="720"/>
        <v>0</v>
      </c>
      <c r="AG2875" s="40"/>
      <c r="AH2875" s="41">
        <f t="shared" si="721"/>
        <v>0</v>
      </c>
      <c r="AI2875" s="42">
        <f t="shared" si="722"/>
        <v>0</v>
      </c>
      <c r="AJ2875" s="43">
        <f t="shared" si="723"/>
        <v>0</v>
      </c>
      <c r="AK2875" s="5" t="str">
        <f>_xlfn.IFNA(VLOOKUP(_xlfn.CONCAT(D2875," - ",S2875),OP!E:F,2,0),"-------------------------------------------NAO DISPONIVEL-------------------------------------------")</f>
        <v>C - RIOCARD</v>
      </c>
      <c r="AL2875" s="7" t="str">
        <f t="shared" si="709"/>
        <v>1 - -------------------------------------------NAO DISPONIVEL------------------------------------------- - 00000002875 - FETRANSPOR</v>
      </c>
      <c r="AM2875" s="7" t="str">
        <f t="shared" si="710"/>
        <v>-------------------------------------------NAO DISPONIVEL-------------------------------------------</v>
      </c>
      <c r="AN2875" s="44" cm="1">
        <f t="array" ref="AN2875">_xlfn.IFS(AJ2875=0,0,AQ2875="INATIVO",2,AQ2875="SEM CADASTRO",4,AQ2875="CPF ATIVO EM OUTRO COMPRADOR",5,AQ2875="NOVO/SEM CARTAO",6,AND(AJ2875&gt;0,AQ2875,""),8)</f>
        <v>0</v>
      </c>
      <c r="AO2875" s="45">
        <f t="shared" si="724"/>
        <v>-10</v>
      </c>
    </row>
    <row r="2876" spans="1:41" x14ac:dyDescent="0.4">
      <c r="A2876" s="21" t="str">
        <f t="shared" si="711"/>
        <v>-------------------------------------------NAO DISPONIVEL-------------------------------------------</v>
      </c>
      <c r="B2876" s="5" t="str">
        <f>_xlfn.IFNA(VLOOKUP(A2876,CNPJ!E:F,2,0),"-------------------------------------------NAO DISPONIVEL-------------------------------------------")</f>
        <v>-------------------------------------------NAO DISPONIVEL-------------------------------------------</v>
      </c>
      <c r="C2876" s="22">
        <v>1</v>
      </c>
      <c r="D2876" s="5" t="str">
        <f>_xlfn.XLOOKUP(R2876,OP!C:C,OP!B:B,,0,1)</f>
        <v>RJ</v>
      </c>
      <c r="E2876" s="23"/>
      <c r="M2876" s="26"/>
      <c r="N2876" s="27"/>
      <c r="O2876" s="28" t="str">
        <f t="shared" si="712"/>
        <v>00000002876</v>
      </c>
      <c r="R2876" s="27" t="s">
        <v>193</v>
      </c>
      <c r="S2876" s="30" t="str">
        <f>_xlfn.IFNA(VLOOKUP(_xlfn.CONCAT(D2876," - ",R2876),OP!A:D,4,0),"-------------------------------------------NAO DISPONIVEL-------------------------------------------")</f>
        <v>FETRANSPOR</v>
      </c>
      <c r="T2876" s="31"/>
      <c r="U2876" s="32"/>
      <c r="V2876" s="31"/>
      <c r="W2876" s="33">
        <f t="shared" si="713"/>
        <v>0</v>
      </c>
      <c r="X2876" s="34">
        <f t="shared" si="714"/>
        <v>0</v>
      </c>
      <c r="Y2876" s="33">
        <f t="shared" si="715"/>
        <v>0</v>
      </c>
      <c r="Z2876" s="33">
        <f t="shared" si="716"/>
        <v>0</v>
      </c>
      <c r="AA2876" s="35">
        <f t="shared" si="717"/>
        <v>0</v>
      </c>
      <c r="AB2876" s="36">
        <f t="shared" si="718"/>
        <v>0</v>
      </c>
      <c r="AC2876" s="37">
        <f t="shared" si="719"/>
        <v>0</v>
      </c>
      <c r="AD2876" s="38"/>
      <c r="AE2876" s="38"/>
      <c r="AF2876" s="39">
        <f t="shared" si="720"/>
        <v>0</v>
      </c>
      <c r="AG2876" s="40"/>
      <c r="AH2876" s="41">
        <f t="shared" si="721"/>
        <v>0</v>
      </c>
      <c r="AI2876" s="42">
        <f t="shared" si="722"/>
        <v>0</v>
      </c>
      <c r="AJ2876" s="43">
        <f t="shared" si="723"/>
        <v>0</v>
      </c>
      <c r="AK2876" s="5" t="str">
        <f>_xlfn.IFNA(VLOOKUP(_xlfn.CONCAT(D2876," - ",S2876),OP!E:F,2,0),"-------------------------------------------NAO DISPONIVEL-------------------------------------------")</f>
        <v>C - RIOCARD</v>
      </c>
      <c r="AL2876" s="7" t="str">
        <f t="shared" si="709"/>
        <v>1 - -------------------------------------------NAO DISPONIVEL------------------------------------------- - 00000002876 - FETRANSPOR</v>
      </c>
      <c r="AM2876" s="7" t="str">
        <f t="shared" si="710"/>
        <v>-------------------------------------------NAO DISPONIVEL-------------------------------------------</v>
      </c>
      <c r="AN2876" s="44" cm="1">
        <f t="array" ref="AN2876">_xlfn.IFS(AJ2876=0,0,AQ2876="INATIVO",2,AQ2876="SEM CADASTRO",4,AQ2876="CPF ATIVO EM OUTRO COMPRADOR",5,AQ2876="NOVO/SEM CARTAO",6,AND(AJ2876&gt;0,AQ2876,""),8)</f>
        <v>0</v>
      </c>
      <c r="AO2876" s="45">
        <f t="shared" si="724"/>
        <v>-10</v>
      </c>
    </row>
    <row r="2877" spans="1:41" x14ac:dyDescent="0.4">
      <c r="A2877" s="21" t="str">
        <f t="shared" si="711"/>
        <v>-------------------------------------------NAO DISPONIVEL-------------------------------------------</v>
      </c>
      <c r="B2877" s="5" t="str">
        <f>_xlfn.IFNA(VLOOKUP(A2877,CNPJ!E:F,2,0),"-------------------------------------------NAO DISPONIVEL-------------------------------------------")</f>
        <v>-------------------------------------------NAO DISPONIVEL-------------------------------------------</v>
      </c>
      <c r="C2877" s="22">
        <v>1</v>
      </c>
      <c r="D2877" s="5" t="str">
        <f>_xlfn.XLOOKUP(R2877,OP!C:C,OP!B:B,,0,1)</f>
        <v>RJ</v>
      </c>
      <c r="E2877" s="23"/>
      <c r="M2877" s="26"/>
      <c r="N2877" s="27"/>
      <c r="O2877" s="28" t="str">
        <f t="shared" si="712"/>
        <v>00000002877</v>
      </c>
      <c r="R2877" s="27" t="s">
        <v>193</v>
      </c>
      <c r="S2877" s="30" t="str">
        <f>_xlfn.IFNA(VLOOKUP(_xlfn.CONCAT(D2877," - ",R2877),OP!A:D,4,0),"-------------------------------------------NAO DISPONIVEL-------------------------------------------")</f>
        <v>FETRANSPOR</v>
      </c>
      <c r="T2877" s="31"/>
      <c r="U2877" s="32"/>
      <c r="V2877" s="31"/>
      <c r="W2877" s="33">
        <f t="shared" si="713"/>
        <v>0</v>
      </c>
      <c r="X2877" s="34">
        <f t="shared" si="714"/>
        <v>0</v>
      </c>
      <c r="Y2877" s="33">
        <f t="shared" si="715"/>
        <v>0</v>
      </c>
      <c r="Z2877" s="33">
        <f t="shared" si="716"/>
        <v>0</v>
      </c>
      <c r="AA2877" s="35">
        <f t="shared" si="717"/>
        <v>0</v>
      </c>
      <c r="AB2877" s="36">
        <f t="shared" si="718"/>
        <v>0</v>
      </c>
      <c r="AC2877" s="37">
        <f t="shared" si="719"/>
        <v>0</v>
      </c>
      <c r="AD2877" s="38"/>
      <c r="AE2877" s="38"/>
      <c r="AF2877" s="39">
        <f t="shared" si="720"/>
        <v>0</v>
      </c>
      <c r="AG2877" s="40"/>
      <c r="AH2877" s="41">
        <f t="shared" si="721"/>
        <v>0</v>
      </c>
      <c r="AI2877" s="42">
        <f t="shared" si="722"/>
        <v>0</v>
      </c>
      <c r="AJ2877" s="43">
        <f t="shared" si="723"/>
        <v>0</v>
      </c>
      <c r="AK2877" s="5" t="str">
        <f>_xlfn.IFNA(VLOOKUP(_xlfn.CONCAT(D2877," - ",S2877),OP!E:F,2,0),"-------------------------------------------NAO DISPONIVEL-------------------------------------------")</f>
        <v>C - RIOCARD</v>
      </c>
      <c r="AL2877" s="7" t="str">
        <f t="shared" si="709"/>
        <v>1 - -------------------------------------------NAO DISPONIVEL------------------------------------------- - 00000002877 - FETRANSPOR</v>
      </c>
      <c r="AM2877" s="7" t="str">
        <f t="shared" si="710"/>
        <v>-------------------------------------------NAO DISPONIVEL-------------------------------------------</v>
      </c>
      <c r="AN2877" s="44" cm="1">
        <f t="array" ref="AN2877">_xlfn.IFS(AJ2877=0,0,AQ2877="INATIVO",2,AQ2877="SEM CADASTRO",4,AQ2877="CPF ATIVO EM OUTRO COMPRADOR",5,AQ2877="NOVO/SEM CARTAO",6,AND(AJ2877&gt;0,AQ2877,""),8)</f>
        <v>0</v>
      </c>
      <c r="AO2877" s="45">
        <f t="shared" si="724"/>
        <v>-10</v>
      </c>
    </row>
    <row r="2878" spans="1:41" x14ac:dyDescent="0.4">
      <c r="A2878" s="21" t="str">
        <f t="shared" si="711"/>
        <v>-------------------------------------------NAO DISPONIVEL-------------------------------------------</v>
      </c>
      <c r="B2878" s="5" t="str">
        <f>_xlfn.IFNA(VLOOKUP(A2878,CNPJ!E:F,2,0),"-------------------------------------------NAO DISPONIVEL-------------------------------------------")</f>
        <v>-------------------------------------------NAO DISPONIVEL-------------------------------------------</v>
      </c>
      <c r="C2878" s="22">
        <v>1</v>
      </c>
      <c r="D2878" s="5" t="str">
        <f>_xlfn.XLOOKUP(R2878,OP!C:C,OP!B:B,,0,1)</f>
        <v>RJ</v>
      </c>
      <c r="E2878" s="23"/>
      <c r="M2878" s="26"/>
      <c r="N2878" s="27"/>
      <c r="O2878" s="28" t="str">
        <f t="shared" si="712"/>
        <v>00000002878</v>
      </c>
      <c r="R2878" s="27" t="s">
        <v>193</v>
      </c>
      <c r="S2878" s="30" t="str">
        <f>_xlfn.IFNA(VLOOKUP(_xlfn.CONCAT(D2878," - ",R2878),OP!A:D,4,0),"-------------------------------------------NAO DISPONIVEL-------------------------------------------")</f>
        <v>FETRANSPOR</v>
      </c>
      <c r="T2878" s="31"/>
      <c r="U2878" s="32"/>
      <c r="V2878" s="31"/>
      <c r="W2878" s="33">
        <f t="shared" si="713"/>
        <v>0</v>
      </c>
      <c r="X2878" s="34">
        <f t="shared" si="714"/>
        <v>0</v>
      </c>
      <c r="Y2878" s="33">
        <f t="shared" si="715"/>
        <v>0</v>
      </c>
      <c r="Z2878" s="33">
        <f t="shared" si="716"/>
        <v>0</v>
      </c>
      <c r="AA2878" s="35">
        <f t="shared" si="717"/>
        <v>0</v>
      </c>
      <c r="AB2878" s="36">
        <f t="shared" si="718"/>
        <v>0</v>
      </c>
      <c r="AC2878" s="37">
        <f t="shared" si="719"/>
        <v>0</v>
      </c>
      <c r="AD2878" s="38"/>
      <c r="AE2878" s="38"/>
      <c r="AF2878" s="39">
        <f t="shared" si="720"/>
        <v>0</v>
      </c>
      <c r="AG2878" s="40"/>
      <c r="AH2878" s="41">
        <f t="shared" si="721"/>
        <v>0</v>
      </c>
      <c r="AI2878" s="42">
        <f t="shared" si="722"/>
        <v>0</v>
      </c>
      <c r="AJ2878" s="43">
        <f t="shared" si="723"/>
        <v>0</v>
      </c>
      <c r="AK2878" s="5" t="str">
        <f>_xlfn.IFNA(VLOOKUP(_xlfn.CONCAT(D2878," - ",S2878),OP!E:F,2,0),"-------------------------------------------NAO DISPONIVEL-------------------------------------------")</f>
        <v>C - RIOCARD</v>
      </c>
      <c r="AL2878" s="7" t="str">
        <f t="shared" si="709"/>
        <v>1 - -------------------------------------------NAO DISPONIVEL------------------------------------------- - 00000002878 - FETRANSPOR</v>
      </c>
      <c r="AM2878" s="7" t="str">
        <f t="shared" si="710"/>
        <v>-------------------------------------------NAO DISPONIVEL-------------------------------------------</v>
      </c>
      <c r="AN2878" s="44" cm="1">
        <f t="array" ref="AN2878">_xlfn.IFS(AJ2878=0,0,AQ2878="INATIVO",2,AQ2878="SEM CADASTRO",4,AQ2878="CPF ATIVO EM OUTRO COMPRADOR",5,AQ2878="NOVO/SEM CARTAO",6,AND(AJ2878&gt;0,AQ2878,""),8)</f>
        <v>0</v>
      </c>
      <c r="AO2878" s="45">
        <f t="shared" si="724"/>
        <v>-10</v>
      </c>
    </row>
    <row r="2879" spans="1:41" x14ac:dyDescent="0.4">
      <c r="A2879" s="21" t="str">
        <f t="shared" si="711"/>
        <v>-------------------------------------------NAO DISPONIVEL-------------------------------------------</v>
      </c>
      <c r="B2879" s="5" t="str">
        <f>_xlfn.IFNA(VLOOKUP(A2879,CNPJ!E:F,2,0),"-------------------------------------------NAO DISPONIVEL-------------------------------------------")</f>
        <v>-------------------------------------------NAO DISPONIVEL-------------------------------------------</v>
      </c>
      <c r="C2879" s="22">
        <v>1</v>
      </c>
      <c r="D2879" s="5" t="str">
        <f>_xlfn.XLOOKUP(R2879,OP!C:C,OP!B:B,,0,1)</f>
        <v>RJ</v>
      </c>
      <c r="E2879" s="23"/>
      <c r="M2879" s="26"/>
      <c r="N2879" s="27"/>
      <c r="O2879" s="28" t="str">
        <f t="shared" si="712"/>
        <v>00000002879</v>
      </c>
      <c r="R2879" s="27" t="s">
        <v>193</v>
      </c>
      <c r="S2879" s="30" t="str">
        <f>_xlfn.IFNA(VLOOKUP(_xlfn.CONCAT(D2879," - ",R2879),OP!A:D,4,0),"-------------------------------------------NAO DISPONIVEL-------------------------------------------")</f>
        <v>FETRANSPOR</v>
      </c>
      <c r="T2879" s="31"/>
      <c r="U2879" s="32"/>
      <c r="V2879" s="31"/>
      <c r="W2879" s="33">
        <f t="shared" si="713"/>
        <v>0</v>
      </c>
      <c r="X2879" s="34">
        <f t="shared" si="714"/>
        <v>0</v>
      </c>
      <c r="Y2879" s="33">
        <f t="shared" si="715"/>
        <v>0</v>
      </c>
      <c r="Z2879" s="33">
        <f t="shared" si="716"/>
        <v>0</v>
      </c>
      <c r="AA2879" s="35">
        <f t="shared" si="717"/>
        <v>0</v>
      </c>
      <c r="AB2879" s="36">
        <f t="shared" si="718"/>
        <v>0</v>
      </c>
      <c r="AC2879" s="37">
        <f t="shared" si="719"/>
        <v>0</v>
      </c>
      <c r="AD2879" s="38"/>
      <c r="AE2879" s="38"/>
      <c r="AF2879" s="39">
        <f t="shared" si="720"/>
        <v>0</v>
      </c>
      <c r="AG2879" s="40"/>
      <c r="AH2879" s="41">
        <f t="shared" si="721"/>
        <v>0</v>
      </c>
      <c r="AI2879" s="42">
        <f t="shared" si="722"/>
        <v>0</v>
      </c>
      <c r="AJ2879" s="43">
        <f t="shared" si="723"/>
        <v>0</v>
      </c>
      <c r="AK2879" s="5" t="str">
        <f>_xlfn.IFNA(VLOOKUP(_xlfn.CONCAT(D2879," - ",S2879),OP!E:F,2,0),"-------------------------------------------NAO DISPONIVEL-------------------------------------------")</f>
        <v>C - RIOCARD</v>
      </c>
      <c r="AL2879" s="7" t="str">
        <f t="shared" si="709"/>
        <v>1 - -------------------------------------------NAO DISPONIVEL------------------------------------------- - 00000002879 - FETRANSPOR</v>
      </c>
      <c r="AM2879" s="7" t="str">
        <f t="shared" si="710"/>
        <v>-------------------------------------------NAO DISPONIVEL-------------------------------------------</v>
      </c>
      <c r="AN2879" s="44" cm="1">
        <f t="array" ref="AN2879">_xlfn.IFS(AJ2879=0,0,AQ2879="INATIVO",2,AQ2879="SEM CADASTRO",4,AQ2879="CPF ATIVO EM OUTRO COMPRADOR",5,AQ2879="NOVO/SEM CARTAO",6,AND(AJ2879&gt;0,AQ2879,""),8)</f>
        <v>0</v>
      </c>
      <c r="AO2879" s="45">
        <f t="shared" si="724"/>
        <v>-10</v>
      </c>
    </row>
    <row r="2880" spans="1:41" x14ac:dyDescent="0.4">
      <c r="A2880" s="21" t="str">
        <f t="shared" si="711"/>
        <v>-------------------------------------------NAO DISPONIVEL-------------------------------------------</v>
      </c>
      <c r="B2880" s="5" t="str">
        <f>_xlfn.IFNA(VLOOKUP(A2880,CNPJ!E:F,2,0),"-------------------------------------------NAO DISPONIVEL-------------------------------------------")</f>
        <v>-------------------------------------------NAO DISPONIVEL-------------------------------------------</v>
      </c>
      <c r="C2880" s="22">
        <v>1</v>
      </c>
      <c r="D2880" s="5" t="str">
        <f>_xlfn.XLOOKUP(R2880,OP!C:C,OP!B:B,,0,1)</f>
        <v>RJ</v>
      </c>
      <c r="E2880" s="23"/>
      <c r="M2880" s="26"/>
      <c r="N2880" s="27"/>
      <c r="O2880" s="28" t="str">
        <f t="shared" si="712"/>
        <v>00000002880</v>
      </c>
      <c r="R2880" s="27" t="s">
        <v>193</v>
      </c>
      <c r="S2880" s="30" t="str">
        <f>_xlfn.IFNA(VLOOKUP(_xlfn.CONCAT(D2880," - ",R2880),OP!A:D,4,0),"-------------------------------------------NAO DISPONIVEL-------------------------------------------")</f>
        <v>FETRANSPOR</v>
      </c>
      <c r="T2880" s="31"/>
      <c r="U2880" s="32"/>
      <c r="V2880" s="31"/>
      <c r="W2880" s="33">
        <f t="shared" si="713"/>
        <v>0</v>
      </c>
      <c r="X2880" s="34">
        <f t="shared" si="714"/>
        <v>0</v>
      </c>
      <c r="Y2880" s="33">
        <f t="shared" si="715"/>
        <v>0</v>
      </c>
      <c r="Z2880" s="33">
        <f t="shared" si="716"/>
        <v>0</v>
      </c>
      <c r="AA2880" s="35">
        <f t="shared" si="717"/>
        <v>0</v>
      </c>
      <c r="AB2880" s="36">
        <f t="shared" si="718"/>
        <v>0</v>
      </c>
      <c r="AC2880" s="37">
        <f t="shared" si="719"/>
        <v>0</v>
      </c>
      <c r="AD2880" s="38"/>
      <c r="AE2880" s="38"/>
      <c r="AF2880" s="39">
        <f t="shared" si="720"/>
        <v>0</v>
      </c>
      <c r="AG2880" s="40"/>
      <c r="AH2880" s="41">
        <f t="shared" si="721"/>
        <v>0</v>
      </c>
      <c r="AI2880" s="42">
        <f t="shared" si="722"/>
        <v>0</v>
      </c>
      <c r="AJ2880" s="43">
        <f t="shared" si="723"/>
        <v>0</v>
      </c>
      <c r="AK2880" s="5" t="str">
        <f>_xlfn.IFNA(VLOOKUP(_xlfn.CONCAT(D2880," - ",S2880),OP!E:F,2,0),"-------------------------------------------NAO DISPONIVEL-------------------------------------------")</f>
        <v>C - RIOCARD</v>
      </c>
      <c r="AL2880" s="7" t="str">
        <f t="shared" si="709"/>
        <v>1 - -------------------------------------------NAO DISPONIVEL------------------------------------------- - 00000002880 - FETRANSPOR</v>
      </c>
      <c r="AM2880" s="7" t="str">
        <f t="shared" si="710"/>
        <v>-------------------------------------------NAO DISPONIVEL-------------------------------------------</v>
      </c>
      <c r="AN2880" s="44" cm="1">
        <f t="array" ref="AN2880">_xlfn.IFS(AJ2880=0,0,AQ2880="INATIVO",2,AQ2880="SEM CADASTRO",4,AQ2880="CPF ATIVO EM OUTRO COMPRADOR",5,AQ2880="NOVO/SEM CARTAO",6,AND(AJ2880&gt;0,AQ2880,""),8)</f>
        <v>0</v>
      </c>
      <c r="AO2880" s="45">
        <f t="shared" si="724"/>
        <v>-10</v>
      </c>
    </row>
    <row r="2881" spans="1:41" x14ac:dyDescent="0.4">
      <c r="A2881" s="21" t="str">
        <f t="shared" si="711"/>
        <v>-------------------------------------------NAO DISPONIVEL-------------------------------------------</v>
      </c>
      <c r="B2881" s="5" t="str">
        <f>_xlfn.IFNA(VLOOKUP(A2881,CNPJ!E:F,2,0),"-------------------------------------------NAO DISPONIVEL-------------------------------------------")</f>
        <v>-------------------------------------------NAO DISPONIVEL-------------------------------------------</v>
      </c>
      <c r="C2881" s="22">
        <v>1</v>
      </c>
      <c r="D2881" s="5" t="str">
        <f>_xlfn.XLOOKUP(R2881,OP!C:C,OP!B:B,,0,1)</f>
        <v>RJ</v>
      </c>
      <c r="E2881" s="23"/>
      <c r="M2881" s="26"/>
      <c r="N2881" s="27"/>
      <c r="O2881" s="28" t="str">
        <f t="shared" si="712"/>
        <v>00000002881</v>
      </c>
      <c r="R2881" s="27" t="s">
        <v>193</v>
      </c>
      <c r="S2881" s="30" t="str">
        <f>_xlfn.IFNA(VLOOKUP(_xlfn.CONCAT(D2881," - ",R2881),OP!A:D,4,0),"-------------------------------------------NAO DISPONIVEL-------------------------------------------")</f>
        <v>FETRANSPOR</v>
      </c>
      <c r="T2881" s="31"/>
      <c r="U2881" s="32"/>
      <c r="V2881" s="31"/>
      <c r="W2881" s="33">
        <f t="shared" si="713"/>
        <v>0</v>
      </c>
      <c r="X2881" s="34">
        <f t="shared" si="714"/>
        <v>0</v>
      </c>
      <c r="Y2881" s="33">
        <f t="shared" si="715"/>
        <v>0</v>
      </c>
      <c r="Z2881" s="33">
        <f t="shared" si="716"/>
        <v>0</v>
      </c>
      <c r="AA2881" s="35">
        <f t="shared" si="717"/>
        <v>0</v>
      </c>
      <c r="AB2881" s="36">
        <f t="shared" si="718"/>
        <v>0</v>
      </c>
      <c r="AC2881" s="37">
        <f t="shared" si="719"/>
        <v>0</v>
      </c>
      <c r="AD2881" s="38"/>
      <c r="AE2881" s="38"/>
      <c r="AF2881" s="39">
        <f t="shared" si="720"/>
        <v>0</v>
      </c>
      <c r="AG2881" s="40"/>
      <c r="AH2881" s="41">
        <f t="shared" si="721"/>
        <v>0</v>
      </c>
      <c r="AI2881" s="42">
        <f t="shared" si="722"/>
        <v>0</v>
      </c>
      <c r="AJ2881" s="43">
        <f t="shared" si="723"/>
        <v>0</v>
      </c>
      <c r="AK2881" s="5" t="str">
        <f>_xlfn.IFNA(VLOOKUP(_xlfn.CONCAT(D2881," - ",S2881),OP!E:F,2,0),"-------------------------------------------NAO DISPONIVEL-------------------------------------------")</f>
        <v>C - RIOCARD</v>
      </c>
      <c r="AL2881" s="7" t="str">
        <f t="shared" si="709"/>
        <v>1 - -------------------------------------------NAO DISPONIVEL------------------------------------------- - 00000002881 - FETRANSPOR</v>
      </c>
      <c r="AM2881" s="7" t="str">
        <f t="shared" si="710"/>
        <v>-------------------------------------------NAO DISPONIVEL-------------------------------------------</v>
      </c>
      <c r="AN2881" s="44" cm="1">
        <f t="array" ref="AN2881">_xlfn.IFS(AJ2881=0,0,AQ2881="INATIVO",2,AQ2881="SEM CADASTRO",4,AQ2881="CPF ATIVO EM OUTRO COMPRADOR",5,AQ2881="NOVO/SEM CARTAO",6,AND(AJ2881&gt;0,AQ2881,""),8)</f>
        <v>0</v>
      </c>
      <c r="AO2881" s="45">
        <f t="shared" si="724"/>
        <v>-10</v>
      </c>
    </row>
    <row r="2882" spans="1:41" x14ac:dyDescent="0.4">
      <c r="A2882" s="21" t="str">
        <f t="shared" si="711"/>
        <v>-------------------------------------------NAO DISPONIVEL-------------------------------------------</v>
      </c>
      <c r="B2882" s="5" t="str">
        <f>_xlfn.IFNA(VLOOKUP(A2882,CNPJ!E:F,2,0),"-------------------------------------------NAO DISPONIVEL-------------------------------------------")</f>
        <v>-------------------------------------------NAO DISPONIVEL-------------------------------------------</v>
      </c>
      <c r="C2882" s="22">
        <v>1</v>
      </c>
      <c r="D2882" s="5" t="str">
        <f>_xlfn.XLOOKUP(R2882,OP!C:C,OP!B:B,,0,1)</f>
        <v>RJ</v>
      </c>
      <c r="E2882" s="23"/>
      <c r="M2882" s="26"/>
      <c r="N2882" s="27"/>
      <c r="O2882" s="28" t="str">
        <f t="shared" si="712"/>
        <v>00000002882</v>
      </c>
      <c r="R2882" s="27" t="s">
        <v>193</v>
      </c>
      <c r="S2882" s="30" t="str">
        <f>_xlfn.IFNA(VLOOKUP(_xlfn.CONCAT(D2882," - ",R2882),OP!A:D,4,0),"-------------------------------------------NAO DISPONIVEL-------------------------------------------")</f>
        <v>FETRANSPOR</v>
      </c>
      <c r="T2882" s="31"/>
      <c r="U2882" s="32"/>
      <c r="V2882" s="31"/>
      <c r="W2882" s="33">
        <f t="shared" si="713"/>
        <v>0</v>
      </c>
      <c r="X2882" s="34">
        <f t="shared" si="714"/>
        <v>0</v>
      </c>
      <c r="Y2882" s="33">
        <f t="shared" si="715"/>
        <v>0</v>
      </c>
      <c r="Z2882" s="33">
        <f t="shared" si="716"/>
        <v>0</v>
      </c>
      <c r="AA2882" s="35">
        <f t="shared" si="717"/>
        <v>0</v>
      </c>
      <c r="AB2882" s="36">
        <f t="shared" si="718"/>
        <v>0</v>
      </c>
      <c r="AC2882" s="37">
        <f t="shared" si="719"/>
        <v>0</v>
      </c>
      <c r="AD2882" s="38"/>
      <c r="AE2882" s="38"/>
      <c r="AF2882" s="39">
        <f t="shared" si="720"/>
        <v>0</v>
      </c>
      <c r="AG2882" s="40"/>
      <c r="AH2882" s="41">
        <f t="shared" si="721"/>
        <v>0</v>
      </c>
      <c r="AI2882" s="42">
        <f t="shared" si="722"/>
        <v>0</v>
      </c>
      <c r="AJ2882" s="43">
        <f t="shared" si="723"/>
        <v>0</v>
      </c>
      <c r="AK2882" s="5" t="str">
        <f>_xlfn.IFNA(VLOOKUP(_xlfn.CONCAT(D2882," - ",S2882),OP!E:F,2,0),"-------------------------------------------NAO DISPONIVEL-------------------------------------------")</f>
        <v>C - RIOCARD</v>
      </c>
      <c r="AL2882" s="7" t="str">
        <f t="shared" ref="AL2882:AL2945" si="725">_xlfn.CONCAT(C2882," - ",B2882," - ",O2882," - ",S2882)</f>
        <v>1 - -------------------------------------------NAO DISPONIVEL------------------------------------------- - 00000002882 - FETRANSPOR</v>
      </c>
      <c r="AM2882" s="7" t="str">
        <f t="shared" ref="AM2882:AM2945" si="726">_xlfn.CONCAT(B2882,L2882,LEFT(M2882,3))</f>
        <v>-------------------------------------------NAO DISPONIVEL-------------------------------------------</v>
      </c>
      <c r="AN2882" s="44" cm="1">
        <f t="array" ref="AN2882">_xlfn.IFS(AJ2882=0,0,AQ2882="INATIVO",2,AQ2882="SEM CADASTRO",4,AQ2882="CPF ATIVO EM OUTRO COMPRADOR",5,AQ2882="NOVO/SEM CARTAO",6,AND(AJ2882&gt;0,AQ2882,""),8)</f>
        <v>0</v>
      </c>
      <c r="AO2882" s="45">
        <f t="shared" si="724"/>
        <v>-10</v>
      </c>
    </row>
    <row r="2883" spans="1:41" x14ac:dyDescent="0.4">
      <c r="A2883" s="21" t="str">
        <f t="shared" ref="A2883:A2946" si="727">IF(AND(E2883&lt;&gt;"",F2883&lt;&gt;""),TRIM(_xlfn.CONCAT(D2883," - ",S2883," - ",E2883," - ",F2883)),"-------------------------------------------NAO DISPONIVEL-------------------------------------------")</f>
        <v>-------------------------------------------NAO DISPONIVEL-------------------------------------------</v>
      </c>
      <c r="B2883" s="5" t="str">
        <f>_xlfn.IFNA(VLOOKUP(A2883,CNPJ!E:F,2,0),"-------------------------------------------NAO DISPONIVEL-------------------------------------------")</f>
        <v>-------------------------------------------NAO DISPONIVEL-------------------------------------------</v>
      </c>
      <c r="C2883" s="22">
        <v>1</v>
      </c>
      <c r="D2883" s="5" t="str">
        <f>_xlfn.XLOOKUP(R2883,OP!C:C,OP!B:B,,0,1)</f>
        <v>RJ</v>
      </c>
      <c r="E2883" s="23"/>
      <c r="M2883" s="26"/>
      <c r="N2883" s="27"/>
      <c r="O2883" s="28" t="str">
        <f t="shared" ref="O2883:O2946" si="728">IF(N2883="",TEXT(ROW(),"00000000000"),IF(N2883="00000000000",TEXT(ROW(),"00000000000"),TRIM(TEXT(N2883,"00000000000"))))</f>
        <v>00000002883</v>
      </c>
      <c r="R2883" s="27" t="s">
        <v>193</v>
      </c>
      <c r="S2883" s="30" t="str">
        <f>_xlfn.IFNA(VLOOKUP(_xlfn.CONCAT(D2883," - ",R2883),OP!A:D,4,0),"-------------------------------------------NAO DISPONIVEL-------------------------------------------")</f>
        <v>FETRANSPOR</v>
      </c>
      <c r="T2883" s="31"/>
      <c r="U2883" s="32"/>
      <c r="V2883" s="31"/>
      <c r="W2883" s="33">
        <f t="shared" ref="W2883:W2946" si="729">ROUND(T2883,2)</f>
        <v>0</v>
      </c>
      <c r="X2883" s="34">
        <f t="shared" ref="X2883:X2946" si="730">ROUND(U2883,0)</f>
        <v>0</v>
      </c>
      <c r="Y2883" s="33">
        <f t="shared" ref="Y2883:Y2946" si="731">ROUND(V2883,2)</f>
        <v>0</v>
      </c>
      <c r="Z2883" s="33">
        <f t="shared" ref="Z2883:Z2946" si="732">(X2883*Y2883)-W2883</f>
        <v>0</v>
      </c>
      <c r="AA2883" s="35">
        <f t="shared" ref="AA2883:AA2946" si="733">Y2883</f>
        <v>0</v>
      </c>
      <c r="AB2883" s="36">
        <f t="shared" ref="AB2883:AB2946" si="734">Z2883</f>
        <v>0</v>
      </c>
      <c r="AC2883" s="37">
        <f t="shared" ref="AC2883:AC2946" si="735">ROUND(IF(AL2883=AL2882,0,SUMIF(AL:AL,AL2883,AB:AB)),2)</f>
        <v>0</v>
      </c>
      <c r="AD2883" s="38"/>
      <c r="AE2883" s="38"/>
      <c r="AF2883" s="39">
        <f t="shared" ref="AF2883:AF2946" si="736">ROUND(SUM(AD2883,AE2883),2)</f>
        <v>0</v>
      </c>
      <c r="AG2883" s="40"/>
      <c r="AH2883" s="41">
        <f t="shared" ref="AH2883:AH2946" si="737">ROUND(AG2883,2)</f>
        <v>0</v>
      </c>
      <c r="AI2883" s="42">
        <f t="shared" ref="AI2883:AI2946" si="738">ROUND(IF(AH2883=0,0,IF(AF2883-AH2883&lt;0,0,IF(AF2883-AH2883&gt;AC2883,AC2883,AF2883-AH2883))),2)</f>
        <v>0</v>
      </c>
      <c r="AJ2883" s="43">
        <f t="shared" ref="AJ2883:AJ2946" si="739">ROUND(IF(AC2883=0,0,IF(AH2883=0,AC2883,AC2883-AI2883)),2)</f>
        <v>0</v>
      </c>
      <c r="AK2883" s="5" t="str">
        <f>_xlfn.IFNA(VLOOKUP(_xlfn.CONCAT(D2883," - ",S2883),OP!E:F,2,0),"-------------------------------------------NAO DISPONIVEL-------------------------------------------")</f>
        <v>C - RIOCARD</v>
      </c>
      <c r="AL2883" s="7" t="str">
        <f t="shared" si="725"/>
        <v>1 - -------------------------------------------NAO DISPONIVEL------------------------------------------- - 00000002883 - FETRANSPOR</v>
      </c>
      <c r="AM2883" s="7" t="str">
        <f t="shared" si="726"/>
        <v>-------------------------------------------NAO DISPONIVEL-------------------------------------------</v>
      </c>
      <c r="AN2883" s="44" cm="1">
        <f t="array" ref="AN2883">_xlfn.IFS(AJ2883=0,0,AQ2883="INATIVO",2,AQ2883="SEM CADASTRO",4,AQ2883="CPF ATIVO EM OUTRO COMPRADOR",5,AQ2883="NOVO/SEM CARTAO",6,AND(AJ2883&gt;0,AQ2883,""),8)</f>
        <v>0</v>
      </c>
      <c r="AO2883" s="45">
        <f t="shared" ref="AO2883:AO2946" si="740">AF2883-(10-AJ2883)</f>
        <v>-10</v>
      </c>
    </row>
    <row r="2884" spans="1:41" x14ac:dyDescent="0.4">
      <c r="A2884" s="21" t="str">
        <f t="shared" si="727"/>
        <v>-------------------------------------------NAO DISPONIVEL-------------------------------------------</v>
      </c>
      <c r="B2884" s="5" t="str">
        <f>_xlfn.IFNA(VLOOKUP(A2884,CNPJ!E:F,2,0),"-------------------------------------------NAO DISPONIVEL-------------------------------------------")</f>
        <v>-------------------------------------------NAO DISPONIVEL-------------------------------------------</v>
      </c>
      <c r="C2884" s="22">
        <v>1</v>
      </c>
      <c r="D2884" s="5" t="str">
        <f>_xlfn.XLOOKUP(R2884,OP!C:C,OP!B:B,,0,1)</f>
        <v>RJ</v>
      </c>
      <c r="E2884" s="23"/>
      <c r="M2884" s="26"/>
      <c r="N2884" s="27"/>
      <c r="O2884" s="28" t="str">
        <f t="shared" si="728"/>
        <v>00000002884</v>
      </c>
      <c r="R2884" s="27" t="s">
        <v>193</v>
      </c>
      <c r="S2884" s="30" t="str">
        <f>_xlfn.IFNA(VLOOKUP(_xlfn.CONCAT(D2884," - ",R2884),OP!A:D,4,0),"-------------------------------------------NAO DISPONIVEL-------------------------------------------")</f>
        <v>FETRANSPOR</v>
      </c>
      <c r="T2884" s="31"/>
      <c r="U2884" s="32"/>
      <c r="V2884" s="31"/>
      <c r="W2884" s="33">
        <f t="shared" si="729"/>
        <v>0</v>
      </c>
      <c r="X2884" s="34">
        <f t="shared" si="730"/>
        <v>0</v>
      </c>
      <c r="Y2884" s="33">
        <f t="shared" si="731"/>
        <v>0</v>
      </c>
      <c r="Z2884" s="33">
        <f t="shared" si="732"/>
        <v>0</v>
      </c>
      <c r="AA2884" s="35">
        <f t="shared" si="733"/>
        <v>0</v>
      </c>
      <c r="AB2884" s="36">
        <f t="shared" si="734"/>
        <v>0</v>
      </c>
      <c r="AC2884" s="37">
        <f t="shared" si="735"/>
        <v>0</v>
      </c>
      <c r="AD2884" s="38"/>
      <c r="AE2884" s="38"/>
      <c r="AF2884" s="39">
        <f t="shared" si="736"/>
        <v>0</v>
      </c>
      <c r="AG2884" s="40"/>
      <c r="AH2884" s="41">
        <f t="shared" si="737"/>
        <v>0</v>
      </c>
      <c r="AI2884" s="42">
        <f t="shared" si="738"/>
        <v>0</v>
      </c>
      <c r="AJ2884" s="43">
        <f t="shared" si="739"/>
        <v>0</v>
      </c>
      <c r="AK2884" s="5" t="str">
        <f>_xlfn.IFNA(VLOOKUP(_xlfn.CONCAT(D2884," - ",S2884),OP!E:F,2,0),"-------------------------------------------NAO DISPONIVEL-------------------------------------------")</f>
        <v>C - RIOCARD</v>
      </c>
      <c r="AL2884" s="7" t="str">
        <f t="shared" si="725"/>
        <v>1 - -------------------------------------------NAO DISPONIVEL------------------------------------------- - 00000002884 - FETRANSPOR</v>
      </c>
      <c r="AM2884" s="7" t="str">
        <f t="shared" si="726"/>
        <v>-------------------------------------------NAO DISPONIVEL-------------------------------------------</v>
      </c>
      <c r="AN2884" s="44" cm="1">
        <f t="array" ref="AN2884">_xlfn.IFS(AJ2884=0,0,AQ2884="INATIVO",2,AQ2884="SEM CADASTRO",4,AQ2884="CPF ATIVO EM OUTRO COMPRADOR",5,AQ2884="NOVO/SEM CARTAO",6,AND(AJ2884&gt;0,AQ2884,""),8)</f>
        <v>0</v>
      </c>
      <c r="AO2884" s="45">
        <f t="shared" si="740"/>
        <v>-10</v>
      </c>
    </row>
    <row r="2885" spans="1:41" x14ac:dyDescent="0.4">
      <c r="A2885" s="21" t="str">
        <f t="shared" si="727"/>
        <v>-------------------------------------------NAO DISPONIVEL-------------------------------------------</v>
      </c>
      <c r="B2885" s="5" t="str">
        <f>_xlfn.IFNA(VLOOKUP(A2885,CNPJ!E:F,2,0),"-------------------------------------------NAO DISPONIVEL-------------------------------------------")</f>
        <v>-------------------------------------------NAO DISPONIVEL-------------------------------------------</v>
      </c>
      <c r="C2885" s="22">
        <v>1</v>
      </c>
      <c r="D2885" s="5" t="str">
        <f>_xlfn.XLOOKUP(R2885,OP!C:C,OP!B:B,,0,1)</f>
        <v>RJ</v>
      </c>
      <c r="E2885" s="23"/>
      <c r="M2885" s="26"/>
      <c r="N2885" s="27"/>
      <c r="O2885" s="28" t="str">
        <f t="shared" si="728"/>
        <v>00000002885</v>
      </c>
      <c r="R2885" s="27" t="s">
        <v>193</v>
      </c>
      <c r="S2885" s="30" t="str">
        <f>_xlfn.IFNA(VLOOKUP(_xlfn.CONCAT(D2885," - ",R2885),OP!A:D,4,0),"-------------------------------------------NAO DISPONIVEL-------------------------------------------")</f>
        <v>FETRANSPOR</v>
      </c>
      <c r="T2885" s="31"/>
      <c r="U2885" s="32"/>
      <c r="V2885" s="31"/>
      <c r="W2885" s="33">
        <f t="shared" si="729"/>
        <v>0</v>
      </c>
      <c r="X2885" s="34">
        <f t="shared" si="730"/>
        <v>0</v>
      </c>
      <c r="Y2885" s="33">
        <f t="shared" si="731"/>
        <v>0</v>
      </c>
      <c r="Z2885" s="33">
        <f t="shared" si="732"/>
        <v>0</v>
      </c>
      <c r="AA2885" s="35">
        <f t="shared" si="733"/>
        <v>0</v>
      </c>
      <c r="AB2885" s="36">
        <f t="shared" si="734"/>
        <v>0</v>
      </c>
      <c r="AC2885" s="37">
        <f t="shared" si="735"/>
        <v>0</v>
      </c>
      <c r="AD2885" s="38"/>
      <c r="AE2885" s="38"/>
      <c r="AF2885" s="39">
        <f t="shared" si="736"/>
        <v>0</v>
      </c>
      <c r="AG2885" s="40"/>
      <c r="AH2885" s="41">
        <f t="shared" si="737"/>
        <v>0</v>
      </c>
      <c r="AI2885" s="42">
        <f t="shared" si="738"/>
        <v>0</v>
      </c>
      <c r="AJ2885" s="43">
        <f t="shared" si="739"/>
        <v>0</v>
      </c>
      <c r="AK2885" s="5" t="str">
        <f>_xlfn.IFNA(VLOOKUP(_xlfn.CONCAT(D2885," - ",S2885),OP!E:F,2,0),"-------------------------------------------NAO DISPONIVEL-------------------------------------------")</f>
        <v>C - RIOCARD</v>
      </c>
      <c r="AL2885" s="7" t="str">
        <f t="shared" si="725"/>
        <v>1 - -------------------------------------------NAO DISPONIVEL------------------------------------------- - 00000002885 - FETRANSPOR</v>
      </c>
      <c r="AM2885" s="7" t="str">
        <f t="shared" si="726"/>
        <v>-------------------------------------------NAO DISPONIVEL-------------------------------------------</v>
      </c>
      <c r="AN2885" s="44" cm="1">
        <f t="array" ref="AN2885">_xlfn.IFS(AJ2885=0,0,AQ2885="INATIVO",2,AQ2885="SEM CADASTRO",4,AQ2885="CPF ATIVO EM OUTRO COMPRADOR",5,AQ2885="NOVO/SEM CARTAO",6,AND(AJ2885&gt;0,AQ2885,""),8)</f>
        <v>0</v>
      </c>
      <c r="AO2885" s="45">
        <f t="shared" si="740"/>
        <v>-10</v>
      </c>
    </row>
    <row r="2886" spans="1:41" x14ac:dyDescent="0.4">
      <c r="A2886" s="21" t="str">
        <f t="shared" si="727"/>
        <v>-------------------------------------------NAO DISPONIVEL-------------------------------------------</v>
      </c>
      <c r="B2886" s="5" t="str">
        <f>_xlfn.IFNA(VLOOKUP(A2886,CNPJ!E:F,2,0),"-------------------------------------------NAO DISPONIVEL-------------------------------------------")</f>
        <v>-------------------------------------------NAO DISPONIVEL-------------------------------------------</v>
      </c>
      <c r="C2886" s="22">
        <v>1</v>
      </c>
      <c r="D2886" s="5" t="str">
        <f>_xlfn.XLOOKUP(R2886,OP!C:C,OP!B:B,,0,1)</f>
        <v>RJ</v>
      </c>
      <c r="E2886" s="23"/>
      <c r="M2886" s="26"/>
      <c r="N2886" s="27"/>
      <c r="O2886" s="28" t="str">
        <f t="shared" si="728"/>
        <v>00000002886</v>
      </c>
      <c r="R2886" s="27" t="s">
        <v>193</v>
      </c>
      <c r="S2886" s="30" t="str">
        <f>_xlfn.IFNA(VLOOKUP(_xlfn.CONCAT(D2886," - ",R2886),OP!A:D,4,0),"-------------------------------------------NAO DISPONIVEL-------------------------------------------")</f>
        <v>FETRANSPOR</v>
      </c>
      <c r="T2886" s="31"/>
      <c r="U2886" s="32"/>
      <c r="V2886" s="31"/>
      <c r="W2886" s="33">
        <f t="shared" si="729"/>
        <v>0</v>
      </c>
      <c r="X2886" s="34">
        <f t="shared" si="730"/>
        <v>0</v>
      </c>
      <c r="Y2886" s="33">
        <f t="shared" si="731"/>
        <v>0</v>
      </c>
      <c r="Z2886" s="33">
        <f t="shared" si="732"/>
        <v>0</v>
      </c>
      <c r="AA2886" s="35">
        <f t="shared" si="733"/>
        <v>0</v>
      </c>
      <c r="AB2886" s="36">
        <f t="shared" si="734"/>
        <v>0</v>
      </c>
      <c r="AC2886" s="37">
        <f t="shared" si="735"/>
        <v>0</v>
      </c>
      <c r="AD2886" s="38"/>
      <c r="AE2886" s="38"/>
      <c r="AF2886" s="39">
        <f t="shared" si="736"/>
        <v>0</v>
      </c>
      <c r="AG2886" s="40"/>
      <c r="AH2886" s="41">
        <f t="shared" si="737"/>
        <v>0</v>
      </c>
      <c r="AI2886" s="42">
        <f t="shared" si="738"/>
        <v>0</v>
      </c>
      <c r="AJ2886" s="43">
        <f t="shared" si="739"/>
        <v>0</v>
      </c>
      <c r="AK2886" s="5" t="str">
        <f>_xlfn.IFNA(VLOOKUP(_xlfn.CONCAT(D2886," - ",S2886),OP!E:F,2,0),"-------------------------------------------NAO DISPONIVEL-------------------------------------------")</f>
        <v>C - RIOCARD</v>
      </c>
      <c r="AL2886" s="7" t="str">
        <f t="shared" si="725"/>
        <v>1 - -------------------------------------------NAO DISPONIVEL------------------------------------------- - 00000002886 - FETRANSPOR</v>
      </c>
      <c r="AM2886" s="7" t="str">
        <f t="shared" si="726"/>
        <v>-------------------------------------------NAO DISPONIVEL-------------------------------------------</v>
      </c>
      <c r="AN2886" s="44" cm="1">
        <f t="array" ref="AN2886">_xlfn.IFS(AJ2886=0,0,AQ2886="INATIVO",2,AQ2886="SEM CADASTRO",4,AQ2886="CPF ATIVO EM OUTRO COMPRADOR",5,AQ2886="NOVO/SEM CARTAO",6,AND(AJ2886&gt;0,AQ2886,""),8)</f>
        <v>0</v>
      </c>
      <c r="AO2886" s="45">
        <f t="shared" si="740"/>
        <v>-10</v>
      </c>
    </row>
    <row r="2887" spans="1:41" x14ac:dyDescent="0.4">
      <c r="A2887" s="21" t="str">
        <f t="shared" si="727"/>
        <v>-------------------------------------------NAO DISPONIVEL-------------------------------------------</v>
      </c>
      <c r="B2887" s="5" t="str">
        <f>_xlfn.IFNA(VLOOKUP(A2887,CNPJ!E:F,2,0),"-------------------------------------------NAO DISPONIVEL-------------------------------------------")</f>
        <v>-------------------------------------------NAO DISPONIVEL-------------------------------------------</v>
      </c>
      <c r="C2887" s="22">
        <v>1</v>
      </c>
      <c r="D2887" s="5" t="str">
        <f>_xlfn.XLOOKUP(R2887,OP!C:C,OP!B:B,,0,1)</f>
        <v>RJ</v>
      </c>
      <c r="E2887" s="23"/>
      <c r="M2887" s="26"/>
      <c r="N2887" s="27"/>
      <c r="O2887" s="28" t="str">
        <f t="shared" si="728"/>
        <v>00000002887</v>
      </c>
      <c r="R2887" s="27" t="s">
        <v>193</v>
      </c>
      <c r="S2887" s="30" t="str">
        <f>_xlfn.IFNA(VLOOKUP(_xlfn.CONCAT(D2887," - ",R2887),OP!A:D,4,0),"-------------------------------------------NAO DISPONIVEL-------------------------------------------")</f>
        <v>FETRANSPOR</v>
      </c>
      <c r="T2887" s="31"/>
      <c r="U2887" s="32"/>
      <c r="V2887" s="31"/>
      <c r="W2887" s="33">
        <f t="shared" si="729"/>
        <v>0</v>
      </c>
      <c r="X2887" s="34">
        <f t="shared" si="730"/>
        <v>0</v>
      </c>
      <c r="Y2887" s="33">
        <f t="shared" si="731"/>
        <v>0</v>
      </c>
      <c r="Z2887" s="33">
        <f t="shared" si="732"/>
        <v>0</v>
      </c>
      <c r="AA2887" s="35">
        <f t="shared" si="733"/>
        <v>0</v>
      </c>
      <c r="AB2887" s="36">
        <f t="shared" si="734"/>
        <v>0</v>
      </c>
      <c r="AC2887" s="37">
        <f t="shared" si="735"/>
        <v>0</v>
      </c>
      <c r="AD2887" s="38"/>
      <c r="AE2887" s="38"/>
      <c r="AF2887" s="39">
        <f t="shared" si="736"/>
        <v>0</v>
      </c>
      <c r="AG2887" s="40"/>
      <c r="AH2887" s="41">
        <f t="shared" si="737"/>
        <v>0</v>
      </c>
      <c r="AI2887" s="42">
        <f t="shared" si="738"/>
        <v>0</v>
      </c>
      <c r="AJ2887" s="43">
        <f t="shared" si="739"/>
        <v>0</v>
      </c>
      <c r="AK2887" s="5" t="str">
        <f>_xlfn.IFNA(VLOOKUP(_xlfn.CONCAT(D2887," - ",S2887),OP!E:F,2,0),"-------------------------------------------NAO DISPONIVEL-------------------------------------------")</f>
        <v>C - RIOCARD</v>
      </c>
      <c r="AL2887" s="7" t="str">
        <f t="shared" si="725"/>
        <v>1 - -------------------------------------------NAO DISPONIVEL------------------------------------------- - 00000002887 - FETRANSPOR</v>
      </c>
      <c r="AM2887" s="7" t="str">
        <f t="shared" si="726"/>
        <v>-------------------------------------------NAO DISPONIVEL-------------------------------------------</v>
      </c>
      <c r="AN2887" s="44" cm="1">
        <f t="array" ref="AN2887">_xlfn.IFS(AJ2887=0,0,AQ2887="INATIVO",2,AQ2887="SEM CADASTRO",4,AQ2887="CPF ATIVO EM OUTRO COMPRADOR",5,AQ2887="NOVO/SEM CARTAO",6,AND(AJ2887&gt;0,AQ2887,""),8)</f>
        <v>0</v>
      </c>
      <c r="AO2887" s="45">
        <f t="shared" si="740"/>
        <v>-10</v>
      </c>
    </row>
    <row r="2888" spans="1:41" x14ac:dyDescent="0.4">
      <c r="A2888" s="21" t="str">
        <f t="shared" si="727"/>
        <v>-------------------------------------------NAO DISPONIVEL-------------------------------------------</v>
      </c>
      <c r="B2888" s="5" t="str">
        <f>_xlfn.IFNA(VLOOKUP(A2888,CNPJ!E:F,2,0),"-------------------------------------------NAO DISPONIVEL-------------------------------------------")</f>
        <v>-------------------------------------------NAO DISPONIVEL-------------------------------------------</v>
      </c>
      <c r="C2888" s="22">
        <v>1</v>
      </c>
      <c r="D2888" s="5" t="str">
        <f>_xlfn.XLOOKUP(R2888,OP!C:C,OP!B:B,,0,1)</f>
        <v>RJ</v>
      </c>
      <c r="E2888" s="23"/>
      <c r="M2888" s="26"/>
      <c r="N2888" s="27"/>
      <c r="O2888" s="28" t="str">
        <f t="shared" si="728"/>
        <v>00000002888</v>
      </c>
      <c r="R2888" s="27" t="s">
        <v>193</v>
      </c>
      <c r="S2888" s="30" t="str">
        <f>_xlfn.IFNA(VLOOKUP(_xlfn.CONCAT(D2888," - ",R2888),OP!A:D,4,0),"-------------------------------------------NAO DISPONIVEL-------------------------------------------")</f>
        <v>FETRANSPOR</v>
      </c>
      <c r="T2888" s="31"/>
      <c r="U2888" s="32"/>
      <c r="V2888" s="31"/>
      <c r="W2888" s="33">
        <f t="shared" si="729"/>
        <v>0</v>
      </c>
      <c r="X2888" s="34">
        <f t="shared" si="730"/>
        <v>0</v>
      </c>
      <c r="Y2888" s="33">
        <f t="shared" si="731"/>
        <v>0</v>
      </c>
      <c r="Z2888" s="33">
        <f t="shared" si="732"/>
        <v>0</v>
      </c>
      <c r="AA2888" s="35">
        <f t="shared" si="733"/>
        <v>0</v>
      </c>
      <c r="AB2888" s="36">
        <f t="shared" si="734"/>
        <v>0</v>
      </c>
      <c r="AC2888" s="37">
        <f t="shared" si="735"/>
        <v>0</v>
      </c>
      <c r="AD2888" s="38"/>
      <c r="AE2888" s="38"/>
      <c r="AF2888" s="39">
        <f t="shared" si="736"/>
        <v>0</v>
      </c>
      <c r="AG2888" s="40"/>
      <c r="AH2888" s="41">
        <f t="shared" si="737"/>
        <v>0</v>
      </c>
      <c r="AI2888" s="42">
        <f t="shared" si="738"/>
        <v>0</v>
      </c>
      <c r="AJ2888" s="43">
        <f t="shared" si="739"/>
        <v>0</v>
      </c>
      <c r="AK2888" s="5" t="str">
        <f>_xlfn.IFNA(VLOOKUP(_xlfn.CONCAT(D2888," - ",S2888),OP!E:F,2,0),"-------------------------------------------NAO DISPONIVEL-------------------------------------------")</f>
        <v>C - RIOCARD</v>
      </c>
      <c r="AL2888" s="7" t="str">
        <f t="shared" si="725"/>
        <v>1 - -------------------------------------------NAO DISPONIVEL------------------------------------------- - 00000002888 - FETRANSPOR</v>
      </c>
      <c r="AM2888" s="7" t="str">
        <f t="shared" si="726"/>
        <v>-------------------------------------------NAO DISPONIVEL-------------------------------------------</v>
      </c>
      <c r="AN2888" s="44" cm="1">
        <f t="array" ref="AN2888">_xlfn.IFS(AJ2888=0,0,AQ2888="INATIVO",2,AQ2888="SEM CADASTRO",4,AQ2888="CPF ATIVO EM OUTRO COMPRADOR",5,AQ2888="NOVO/SEM CARTAO",6,AND(AJ2888&gt;0,AQ2888,""),8)</f>
        <v>0</v>
      </c>
      <c r="AO2888" s="45">
        <f t="shared" si="740"/>
        <v>-10</v>
      </c>
    </row>
    <row r="2889" spans="1:41" x14ac:dyDescent="0.4">
      <c r="A2889" s="21" t="str">
        <f t="shared" si="727"/>
        <v>-------------------------------------------NAO DISPONIVEL-------------------------------------------</v>
      </c>
      <c r="B2889" s="5" t="str">
        <f>_xlfn.IFNA(VLOOKUP(A2889,CNPJ!E:F,2,0),"-------------------------------------------NAO DISPONIVEL-------------------------------------------")</f>
        <v>-------------------------------------------NAO DISPONIVEL-------------------------------------------</v>
      </c>
      <c r="C2889" s="22">
        <v>1</v>
      </c>
      <c r="D2889" s="5" t="str">
        <f>_xlfn.XLOOKUP(R2889,OP!C:C,OP!B:B,,0,1)</f>
        <v>RJ</v>
      </c>
      <c r="E2889" s="23"/>
      <c r="M2889" s="26"/>
      <c r="N2889" s="27"/>
      <c r="O2889" s="28" t="str">
        <f t="shared" si="728"/>
        <v>00000002889</v>
      </c>
      <c r="R2889" s="27" t="s">
        <v>193</v>
      </c>
      <c r="S2889" s="30" t="str">
        <f>_xlfn.IFNA(VLOOKUP(_xlfn.CONCAT(D2889," - ",R2889),OP!A:D,4,0),"-------------------------------------------NAO DISPONIVEL-------------------------------------------")</f>
        <v>FETRANSPOR</v>
      </c>
      <c r="T2889" s="31"/>
      <c r="U2889" s="32"/>
      <c r="V2889" s="31"/>
      <c r="W2889" s="33">
        <f t="shared" si="729"/>
        <v>0</v>
      </c>
      <c r="X2889" s="34">
        <f t="shared" si="730"/>
        <v>0</v>
      </c>
      <c r="Y2889" s="33">
        <f t="shared" si="731"/>
        <v>0</v>
      </c>
      <c r="Z2889" s="33">
        <f t="shared" si="732"/>
        <v>0</v>
      </c>
      <c r="AA2889" s="35">
        <f t="shared" si="733"/>
        <v>0</v>
      </c>
      <c r="AB2889" s="36">
        <f t="shared" si="734"/>
        <v>0</v>
      </c>
      <c r="AC2889" s="37">
        <f t="shared" si="735"/>
        <v>0</v>
      </c>
      <c r="AD2889" s="38"/>
      <c r="AE2889" s="38"/>
      <c r="AF2889" s="39">
        <f t="shared" si="736"/>
        <v>0</v>
      </c>
      <c r="AG2889" s="40"/>
      <c r="AH2889" s="41">
        <f t="shared" si="737"/>
        <v>0</v>
      </c>
      <c r="AI2889" s="42">
        <f t="shared" si="738"/>
        <v>0</v>
      </c>
      <c r="AJ2889" s="43">
        <f t="shared" si="739"/>
        <v>0</v>
      </c>
      <c r="AK2889" s="5" t="str">
        <f>_xlfn.IFNA(VLOOKUP(_xlfn.CONCAT(D2889," - ",S2889),OP!E:F,2,0),"-------------------------------------------NAO DISPONIVEL-------------------------------------------")</f>
        <v>C - RIOCARD</v>
      </c>
      <c r="AL2889" s="7" t="str">
        <f t="shared" si="725"/>
        <v>1 - -------------------------------------------NAO DISPONIVEL------------------------------------------- - 00000002889 - FETRANSPOR</v>
      </c>
      <c r="AM2889" s="7" t="str">
        <f t="shared" si="726"/>
        <v>-------------------------------------------NAO DISPONIVEL-------------------------------------------</v>
      </c>
      <c r="AN2889" s="44" cm="1">
        <f t="array" ref="AN2889">_xlfn.IFS(AJ2889=0,0,AQ2889="INATIVO",2,AQ2889="SEM CADASTRO",4,AQ2889="CPF ATIVO EM OUTRO COMPRADOR",5,AQ2889="NOVO/SEM CARTAO",6,AND(AJ2889&gt;0,AQ2889,""),8)</f>
        <v>0</v>
      </c>
      <c r="AO2889" s="45">
        <f t="shared" si="740"/>
        <v>-10</v>
      </c>
    </row>
    <row r="2890" spans="1:41" x14ac:dyDescent="0.4">
      <c r="A2890" s="21" t="str">
        <f t="shared" si="727"/>
        <v>-------------------------------------------NAO DISPONIVEL-------------------------------------------</v>
      </c>
      <c r="B2890" s="5" t="str">
        <f>_xlfn.IFNA(VLOOKUP(A2890,CNPJ!E:F,2,0),"-------------------------------------------NAO DISPONIVEL-------------------------------------------")</f>
        <v>-------------------------------------------NAO DISPONIVEL-------------------------------------------</v>
      </c>
      <c r="C2890" s="22">
        <v>1</v>
      </c>
      <c r="D2890" s="5" t="str">
        <f>_xlfn.XLOOKUP(R2890,OP!C:C,OP!B:B,,0,1)</f>
        <v>RJ</v>
      </c>
      <c r="E2890" s="23"/>
      <c r="M2890" s="26"/>
      <c r="N2890" s="27"/>
      <c r="O2890" s="28" t="str">
        <f t="shared" si="728"/>
        <v>00000002890</v>
      </c>
      <c r="R2890" s="27" t="s">
        <v>193</v>
      </c>
      <c r="S2890" s="30" t="str">
        <f>_xlfn.IFNA(VLOOKUP(_xlfn.CONCAT(D2890," - ",R2890),OP!A:D,4,0),"-------------------------------------------NAO DISPONIVEL-------------------------------------------")</f>
        <v>FETRANSPOR</v>
      </c>
      <c r="T2890" s="31"/>
      <c r="U2890" s="32"/>
      <c r="V2890" s="31"/>
      <c r="W2890" s="33">
        <f t="shared" si="729"/>
        <v>0</v>
      </c>
      <c r="X2890" s="34">
        <f t="shared" si="730"/>
        <v>0</v>
      </c>
      <c r="Y2890" s="33">
        <f t="shared" si="731"/>
        <v>0</v>
      </c>
      <c r="Z2890" s="33">
        <f t="shared" si="732"/>
        <v>0</v>
      </c>
      <c r="AA2890" s="35">
        <f t="shared" si="733"/>
        <v>0</v>
      </c>
      <c r="AB2890" s="36">
        <f t="shared" si="734"/>
        <v>0</v>
      </c>
      <c r="AC2890" s="37">
        <f t="shared" si="735"/>
        <v>0</v>
      </c>
      <c r="AD2890" s="38"/>
      <c r="AE2890" s="38"/>
      <c r="AF2890" s="39">
        <f t="shared" si="736"/>
        <v>0</v>
      </c>
      <c r="AG2890" s="40"/>
      <c r="AH2890" s="41">
        <f t="shared" si="737"/>
        <v>0</v>
      </c>
      <c r="AI2890" s="42">
        <f t="shared" si="738"/>
        <v>0</v>
      </c>
      <c r="AJ2890" s="43">
        <f t="shared" si="739"/>
        <v>0</v>
      </c>
      <c r="AK2890" s="5" t="str">
        <f>_xlfn.IFNA(VLOOKUP(_xlfn.CONCAT(D2890," - ",S2890),OP!E:F,2,0),"-------------------------------------------NAO DISPONIVEL-------------------------------------------")</f>
        <v>C - RIOCARD</v>
      </c>
      <c r="AL2890" s="7" t="str">
        <f t="shared" si="725"/>
        <v>1 - -------------------------------------------NAO DISPONIVEL------------------------------------------- - 00000002890 - FETRANSPOR</v>
      </c>
      <c r="AM2890" s="7" t="str">
        <f t="shared" si="726"/>
        <v>-------------------------------------------NAO DISPONIVEL-------------------------------------------</v>
      </c>
      <c r="AN2890" s="44" cm="1">
        <f t="array" ref="AN2890">_xlfn.IFS(AJ2890=0,0,AQ2890="INATIVO",2,AQ2890="SEM CADASTRO",4,AQ2890="CPF ATIVO EM OUTRO COMPRADOR",5,AQ2890="NOVO/SEM CARTAO",6,AND(AJ2890&gt;0,AQ2890,""),8)</f>
        <v>0</v>
      </c>
      <c r="AO2890" s="45">
        <f t="shared" si="740"/>
        <v>-10</v>
      </c>
    </row>
    <row r="2891" spans="1:41" x14ac:dyDescent="0.4">
      <c r="A2891" s="21" t="str">
        <f t="shared" si="727"/>
        <v>-------------------------------------------NAO DISPONIVEL-------------------------------------------</v>
      </c>
      <c r="B2891" s="5" t="str">
        <f>_xlfn.IFNA(VLOOKUP(A2891,CNPJ!E:F,2,0),"-------------------------------------------NAO DISPONIVEL-------------------------------------------")</f>
        <v>-------------------------------------------NAO DISPONIVEL-------------------------------------------</v>
      </c>
      <c r="C2891" s="22">
        <v>1</v>
      </c>
      <c r="D2891" s="5" t="str">
        <f>_xlfn.XLOOKUP(R2891,OP!C:C,OP!B:B,,0,1)</f>
        <v>RJ</v>
      </c>
      <c r="E2891" s="23"/>
      <c r="M2891" s="26"/>
      <c r="N2891" s="27"/>
      <c r="O2891" s="28" t="str">
        <f t="shared" si="728"/>
        <v>00000002891</v>
      </c>
      <c r="R2891" s="27" t="s">
        <v>193</v>
      </c>
      <c r="S2891" s="30" t="str">
        <f>_xlfn.IFNA(VLOOKUP(_xlfn.CONCAT(D2891," - ",R2891),OP!A:D,4,0),"-------------------------------------------NAO DISPONIVEL-------------------------------------------")</f>
        <v>FETRANSPOR</v>
      </c>
      <c r="T2891" s="31"/>
      <c r="U2891" s="32"/>
      <c r="V2891" s="31"/>
      <c r="W2891" s="33">
        <f t="shared" si="729"/>
        <v>0</v>
      </c>
      <c r="X2891" s="34">
        <f t="shared" si="730"/>
        <v>0</v>
      </c>
      <c r="Y2891" s="33">
        <f t="shared" si="731"/>
        <v>0</v>
      </c>
      <c r="Z2891" s="33">
        <f t="shared" si="732"/>
        <v>0</v>
      </c>
      <c r="AA2891" s="35">
        <f t="shared" si="733"/>
        <v>0</v>
      </c>
      <c r="AB2891" s="36">
        <f t="shared" si="734"/>
        <v>0</v>
      </c>
      <c r="AC2891" s="37">
        <f t="shared" si="735"/>
        <v>0</v>
      </c>
      <c r="AD2891" s="38"/>
      <c r="AE2891" s="38"/>
      <c r="AF2891" s="39">
        <f t="shared" si="736"/>
        <v>0</v>
      </c>
      <c r="AG2891" s="40"/>
      <c r="AH2891" s="41">
        <f t="shared" si="737"/>
        <v>0</v>
      </c>
      <c r="AI2891" s="42">
        <f t="shared" si="738"/>
        <v>0</v>
      </c>
      <c r="AJ2891" s="43">
        <f t="shared" si="739"/>
        <v>0</v>
      </c>
      <c r="AK2891" s="5" t="str">
        <f>_xlfn.IFNA(VLOOKUP(_xlfn.CONCAT(D2891," - ",S2891),OP!E:F,2,0),"-------------------------------------------NAO DISPONIVEL-------------------------------------------")</f>
        <v>C - RIOCARD</v>
      </c>
      <c r="AL2891" s="7" t="str">
        <f t="shared" si="725"/>
        <v>1 - -------------------------------------------NAO DISPONIVEL------------------------------------------- - 00000002891 - FETRANSPOR</v>
      </c>
      <c r="AM2891" s="7" t="str">
        <f t="shared" si="726"/>
        <v>-------------------------------------------NAO DISPONIVEL-------------------------------------------</v>
      </c>
      <c r="AN2891" s="44" cm="1">
        <f t="array" ref="AN2891">_xlfn.IFS(AJ2891=0,0,AQ2891="INATIVO",2,AQ2891="SEM CADASTRO",4,AQ2891="CPF ATIVO EM OUTRO COMPRADOR",5,AQ2891="NOVO/SEM CARTAO",6,AND(AJ2891&gt;0,AQ2891,""),8)</f>
        <v>0</v>
      </c>
      <c r="AO2891" s="45">
        <f t="shared" si="740"/>
        <v>-10</v>
      </c>
    </row>
    <row r="2892" spans="1:41" x14ac:dyDescent="0.4">
      <c r="A2892" s="21" t="str">
        <f t="shared" si="727"/>
        <v>-------------------------------------------NAO DISPONIVEL-------------------------------------------</v>
      </c>
      <c r="B2892" s="5" t="str">
        <f>_xlfn.IFNA(VLOOKUP(A2892,CNPJ!E:F,2,0),"-------------------------------------------NAO DISPONIVEL-------------------------------------------")</f>
        <v>-------------------------------------------NAO DISPONIVEL-------------------------------------------</v>
      </c>
      <c r="C2892" s="22">
        <v>1</v>
      </c>
      <c r="D2892" s="5" t="str">
        <f>_xlfn.XLOOKUP(R2892,OP!C:C,OP!B:B,,0,1)</f>
        <v>RJ</v>
      </c>
      <c r="E2892" s="23"/>
      <c r="M2892" s="26"/>
      <c r="N2892" s="27"/>
      <c r="O2892" s="28" t="str">
        <f t="shared" si="728"/>
        <v>00000002892</v>
      </c>
      <c r="R2892" s="27" t="s">
        <v>193</v>
      </c>
      <c r="S2892" s="30" t="str">
        <f>_xlfn.IFNA(VLOOKUP(_xlfn.CONCAT(D2892," - ",R2892),OP!A:D,4,0),"-------------------------------------------NAO DISPONIVEL-------------------------------------------")</f>
        <v>FETRANSPOR</v>
      </c>
      <c r="T2892" s="31"/>
      <c r="U2892" s="32"/>
      <c r="V2892" s="31"/>
      <c r="W2892" s="33">
        <f t="shared" si="729"/>
        <v>0</v>
      </c>
      <c r="X2892" s="34">
        <f t="shared" si="730"/>
        <v>0</v>
      </c>
      <c r="Y2892" s="33">
        <f t="shared" si="731"/>
        <v>0</v>
      </c>
      <c r="Z2892" s="33">
        <f t="shared" si="732"/>
        <v>0</v>
      </c>
      <c r="AA2892" s="35">
        <f t="shared" si="733"/>
        <v>0</v>
      </c>
      <c r="AB2892" s="36">
        <f t="shared" si="734"/>
        <v>0</v>
      </c>
      <c r="AC2892" s="37">
        <f t="shared" si="735"/>
        <v>0</v>
      </c>
      <c r="AD2892" s="38"/>
      <c r="AE2892" s="38"/>
      <c r="AF2892" s="39">
        <f t="shared" si="736"/>
        <v>0</v>
      </c>
      <c r="AG2892" s="40"/>
      <c r="AH2892" s="41">
        <f t="shared" si="737"/>
        <v>0</v>
      </c>
      <c r="AI2892" s="42">
        <f t="shared" si="738"/>
        <v>0</v>
      </c>
      <c r="AJ2892" s="43">
        <f t="shared" si="739"/>
        <v>0</v>
      </c>
      <c r="AK2892" s="5" t="str">
        <f>_xlfn.IFNA(VLOOKUP(_xlfn.CONCAT(D2892," - ",S2892),OP!E:F,2,0),"-------------------------------------------NAO DISPONIVEL-------------------------------------------")</f>
        <v>C - RIOCARD</v>
      </c>
      <c r="AL2892" s="7" t="str">
        <f t="shared" si="725"/>
        <v>1 - -------------------------------------------NAO DISPONIVEL------------------------------------------- - 00000002892 - FETRANSPOR</v>
      </c>
      <c r="AM2892" s="7" t="str">
        <f t="shared" si="726"/>
        <v>-------------------------------------------NAO DISPONIVEL-------------------------------------------</v>
      </c>
      <c r="AN2892" s="44" cm="1">
        <f t="array" ref="AN2892">_xlfn.IFS(AJ2892=0,0,AQ2892="INATIVO",2,AQ2892="SEM CADASTRO",4,AQ2892="CPF ATIVO EM OUTRO COMPRADOR",5,AQ2892="NOVO/SEM CARTAO",6,AND(AJ2892&gt;0,AQ2892,""),8)</f>
        <v>0</v>
      </c>
      <c r="AO2892" s="45">
        <f t="shared" si="740"/>
        <v>-10</v>
      </c>
    </row>
    <row r="2893" spans="1:41" x14ac:dyDescent="0.4">
      <c r="A2893" s="21" t="str">
        <f t="shared" si="727"/>
        <v>-------------------------------------------NAO DISPONIVEL-------------------------------------------</v>
      </c>
      <c r="B2893" s="5" t="str">
        <f>_xlfn.IFNA(VLOOKUP(A2893,CNPJ!E:F,2,0),"-------------------------------------------NAO DISPONIVEL-------------------------------------------")</f>
        <v>-------------------------------------------NAO DISPONIVEL-------------------------------------------</v>
      </c>
      <c r="C2893" s="22">
        <v>1</v>
      </c>
      <c r="D2893" s="5" t="str">
        <f>_xlfn.XLOOKUP(R2893,OP!C:C,OP!B:B,,0,1)</f>
        <v>RJ</v>
      </c>
      <c r="E2893" s="23"/>
      <c r="M2893" s="26"/>
      <c r="N2893" s="27"/>
      <c r="O2893" s="28" t="str">
        <f t="shared" si="728"/>
        <v>00000002893</v>
      </c>
      <c r="R2893" s="27" t="s">
        <v>193</v>
      </c>
      <c r="S2893" s="30" t="str">
        <f>_xlfn.IFNA(VLOOKUP(_xlfn.CONCAT(D2893," - ",R2893),OP!A:D,4,0),"-------------------------------------------NAO DISPONIVEL-------------------------------------------")</f>
        <v>FETRANSPOR</v>
      </c>
      <c r="T2893" s="31"/>
      <c r="U2893" s="32"/>
      <c r="V2893" s="31"/>
      <c r="W2893" s="33">
        <f t="shared" si="729"/>
        <v>0</v>
      </c>
      <c r="X2893" s="34">
        <f t="shared" si="730"/>
        <v>0</v>
      </c>
      <c r="Y2893" s="33">
        <f t="shared" si="731"/>
        <v>0</v>
      </c>
      <c r="Z2893" s="33">
        <f t="shared" si="732"/>
        <v>0</v>
      </c>
      <c r="AA2893" s="35">
        <f t="shared" si="733"/>
        <v>0</v>
      </c>
      <c r="AB2893" s="36">
        <f t="shared" si="734"/>
        <v>0</v>
      </c>
      <c r="AC2893" s="37">
        <f t="shared" si="735"/>
        <v>0</v>
      </c>
      <c r="AD2893" s="38"/>
      <c r="AE2893" s="38"/>
      <c r="AF2893" s="39">
        <f t="shared" si="736"/>
        <v>0</v>
      </c>
      <c r="AG2893" s="40"/>
      <c r="AH2893" s="41">
        <f t="shared" si="737"/>
        <v>0</v>
      </c>
      <c r="AI2893" s="42">
        <f t="shared" si="738"/>
        <v>0</v>
      </c>
      <c r="AJ2893" s="43">
        <f t="shared" si="739"/>
        <v>0</v>
      </c>
      <c r="AK2893" s="5" t="str">
        <f>_xlfn.IFNA(VLOOKUP(_xlfn.CONCAT(D2893," - ",S2893),OP!E:F,2,0),"-------------------------------------------NAO DISPONIVEL-------------------------------------------")</f>
        <v>C - RIOCARD</v>
      </c>
      <c r="AL2893" s="7" t="str">
        <f t="shared" si="725"/>
        <v>1 - -------------------------------------------NAO DISPONIVEL------------------------------------------- - 00000002893 - FETRANSPOR</v>
      </c>
      <c r="AM2893" s="7" t="str">
        <f t="shared" si="726"/>
        <v>-------------------------------------------NAO DISPONIVEL-------------------------------------------</v>
      </c>
      <c r="AN2893" s="44" cm="1">
        <f t="array" ref="AN2893">_xlfn.IFS(AJ2893=0,0,AQ2893="INATIVO",2,AQ2893="SEM CADASTRO",4,AQ2893="CPF ATIVO EM OUTRO COMPRADOR",5,AQ2893="NOVO/SEM CARTAO",6,AND(AJ2893&gt;0,AQ2893,""),8)</f>
        <v>0</v>
      </c>
      <c r="AO2893" s="45">
        <f t="shared" si="740"/>
        <v>-10</v>
      </c>
    </row>
    <row r="2894" spans="1:41" x14ac:dyDescent="0.4">
      <c r="A2894" s="21" t="str">
        <f t="shared" si="727"/>
        <v>-------------------------------------------NAO DISPONIVEL-------------------------------------------</v>
      </c>
      <c r="B2894" s="5" t="str">
        <f>_xlfn.IFNA(VLOOKUP(A2894,CNPJ!E:F,2,0),"-------------------------------------------NAO DISPONIVEL-------------------------------------------")</f>
        <v>-------------------------------------------NAO DISPONIVEL-------------------------------------------</v>
      </c>
      <c r="C2894" s="22">
        <v>1</v>
      </c>
      <c r="D2894" s="5" t="str">
        <f>_xlfn.XLOOKUP(R2894,OP!C:C,OP!B:B,,0,1)</f>
        <v>RJ</v>
      </c>
      <c r="E2894" s="23"/>
      <c r="M2894" s="26"/>
      <c r="N2894" s="27"/>
      <c r="O2894" s="28" t="str">
        <f t="shared" si="728"/>
        <v>00000002894</v>
      </c>
      <c r="R2894" s="27" t="s">
        <v>193</v>
      </c>
      <c r="S2894" s="30" t="str">
        <f>_xlfn.IFNA(VLOOKUP(_xlfn.CONCAT(D2894," - ",R2894),OP!A:D,4,0),"-------------------------------------------NAO DISPONIVEL-------------------------------------------")</f>
        <v>FETRANSPOR</v>
      </c>
      <c r="T2894" s="31"/>
      <c r="U2894" s="32"/>
      <c r="V2894" s="31"/>
      <c r="W2894" s="33">
        <f t="shared" si="729"/>
        <v>0</v>
      </c>
      <c r="X2894" s="34">
        <f t="shared" si="730"/>
        <v>0</v>
      </c>
      <c r="Y2894" s="33">
        <f t="shared" si="731"/>
        <v>0</v>
      </c>
      <c r="Z2894" s="33">
        <f t="shared" si="732"/>
        <v>0</v>
      </c>
      <c r="AA2894" s="35">
        <f t="shared" si="733"/>
        <v>0</v>
      </c>
      <c r="AB2894" s="36">
        <f t="shared" si="734"/>
        <v>0</v>
      </c>
      <c r="AC2894" s="37">
        <f t="shared" si="735"/>
        <v>0</v>
      </c>
      <c r="AD2894" s="38"/>
      <c r="AE2894" s="38"/>
      <c r="AF2894" s="39">
        <f t="shared" si="736"/>
        <v>0</v>
      </c>
      <c r="AG2894" s="40"/>
      <c r="AH2894" s="41">
        <f t="shared" si="737"/>
        <v>0</v>
      </c>
      <c r="AI2894" s="42">
        <f t="shared" si="738"/>
        <v>0</v>
      </c>
      <c r="AJ2894" s="43">
        <f t="shared" si="739"/>
        <v>0</v>
      </c>
      <c r="AK2894" s="5" t="str">
        <f>_xlfn.IFNA(VLOOKUP(_xlfn.CONCAT(D2894," - ",S2894),OP!E:F,2,0),"-------------------------------------------NAO DISPONIVEL-------------------------------------------")</f>
        <v>C - RIOCARD</v>
      </c>
      <c r="AL2894" s="7" t="str">
        <f t="shared" si="725"/>
        <v>1 - -------------------------------------------NAO DISPONIVEL------------------------------------------- - 00000002894 - FETRANSPOR</v>
      </c>
      <c r="AM2894" s="7" t="str">
        <f t="shared" si="726"/>
        <v>-------------------------------------------NAO DISPONIVEL-------------------------------------------</v>
      </c>
      <c r="AN2894" s="44" cm="1">
        <f t="array" ref="AN2894">_xlfn.IFS(AJ2894=0,0,AQ2894="INATIVO",2,AQ2894="SEM CADASTRO",4,AQ2894="CPF ATIVO EM OUTRO COMPRADOR",5,AQ2894="NOVO/SEM CARTAO",6,AND(AJ2894&gt;0,AQ2894,""),8)</f>
        <v>0</v>
      </c>
      <c r="AO2894" s="45">
        <f t="shared" si="740"/>
        <v>-10</v>
      </c>
    </row>
    <row r="2895" spans="1:41" x14ac:dyDescent="0.4">
      <c r="A2895" s="21" t="str">
        <f t="shared" si="727"/>
        <v>-------------------------------------------NAO DISPONIVEL-------------------------------------------</v>
      </c>
      <c r="B2895" s="5" t="str">
        <f>_xlfn.IFNA(VLOOKUP(A2895,CNPJ!E:F,2,0),"-------------------------------------------NAO DISPONIVEL-------------------------------------------")</f>
        <v>-------------------------------------------NAO DISPONIVEL-------------------------------------------</v>
      </c>
      <c r="C2895" s="22">
        <v>1</v>
      </c>
      <c r="D2895" s="5" t="str">
        <f>_xlfn.XLOOKUP(R2895,OP!C:C,OP!B:B,,0,1)</f>
        <v>RJ</v>
      </c>
      <c r="E2895" s="23"/>
      <c r="M2895" s="26"/>
      <c r="N2895" s="27"/>
      <c r="O2895" s="28" t="str">
        <f t="shared" si="728"/>
        <v>00000002895</v>
      </c>
      <c r="R2895" s="27" t="s">
        <v>193</v>
      </c>
      <c r="S2895" s="30" t="str">
        <f>_xlfn.IFNA(VLOOKUP(_xlfn.CONCAT(D2895," - ",R2895),OP!A:D,4,0),"-------------------------------------------NAO DISPONIVEL-------------------------------------------")</f>
        <v>FETRANSPOR</v>
      </c>
      <c r="T2895" s="31"/>
      <c r="U2895" s="32"/>
      <c r="V2895" s="31"/>
      <c r="W2895" s="33">
        <f t="shared" si="729"/>
        <v>0</v>
      </c>
      <c r="X2895" s="34">
        <f t="shared" si="730"/>
        <v>0</v>
      </c>
      <c r="Y2895" s="33">
        <f t="shared" si="731"/>
        <v>0</v>
      </c>
      <c r="Z2895" s="33">
        <f t="shared" si="732"/>
        <v>0</v>
      </c>
      <c r="AA2895" s="35">
        <f t="shared" si="733"/>
        <v>0</v>
      </c>
      <c r="AB2895" s="36">
        <f t="shared" si="734"/>
        <v>0</v>
      </c>
      <c r="AC2895" s="37">
        <f t="shared" si="735"/>
        <v>0</v>
      </c>
      <c r="AD2895" s="38"/>
      <c r="AE2895" s="38"/>
      <c r="AF2895" s="39">
        <f t="shared" si="736"/>
        <v>0</v>
      </c>
      <c r="AG2895" s="40"/>
      <c r="AH2895" s="41">
        <f t="shared" si="737"/>
        <v>0</v>
      </c>
      <c r="AI2895" s="42">
        <f t="shared" si="738"/>
        <v>0</v>
      </c>
      <c r="AJ2895" s="43">
        <f t="shared" si="739"/>
        <v>0</v>
      </c>
      <c r="AK2895" s="5" t="str">
        <f>_xlfn.IFNA(VLOOKUP(_xlfn.CONCAT(D2895," - ",S2895),OP!E:F,2,0),"-------------------------------------------NAO DISPONIVEL-------------------------------------------")</f>
        <v>C - RIOCARD</v>
      </c>
      <c r="AL2895" s="7" t="str">
        <f t="shared" si="725"/>
        <v>1 - -------------------------------------------NAO DISPONIVEL------------------------------------------- - 00000002895 - FETRANSPOR</v>
      </c>
      <c r="AM2895" s="7" t="str">
        <f t="shared" si="726"/>
        <v>-------------------------------------------NAO DISPONIVEL-------------------------------------------</v>
      </c>
      <c r="AN2895" s="44" cm="1">
        <f t="array" ref="AN2895">_xlfn.IFS(AJ2895=0,0,AQ2895="INATIVO",2,AQ2895="SEM CADASTRO",4,AQ2895="CPF ATIVO EM OUTRO COMPRADOR",5,AQ2895="NOVO/SEM CARTAO",6,AND(AJ2895&gt;0,AQ2895,""),8)</f>
        <v>0</v>
      </c>
      <c r="AO2895" s="45">
        <f t="shared" si="740"/>
        <v>-10</v>
      </c>
    </row>
    <row r="2896" spans="1:41" x14ac:dyDescent="0.4">
      <c r="A2896" s="21" t="str">
        <f t="shared" si="727"/>
        <v>-------------------------------------------NAO DISPONIVEL-------------------------------------------</v>
      </c>
      <c r="B2896" s="5" t="str">
        <f>_xlfn.IFNA(VLOOKUP(A2896,CNPJ!E:F,2,0),"-------------------------------------------NAO DISPONIVEL-------------------------------------------")</f>
        <v>-------------------------------------------NAO DISPONIVEL-------------------------------------------</v>
      </c>
      <c r="C2896" s="22">
        <v>1</v>
      </c>
      <c r="D2896" s="5" t="str">
        <f>_xlfn.XLOOKUP(R2896,OP!C:C,OP!B:B,,0,1)</f>
        <v>RJ</v>
      </c>
      <c r="E2896" s="23"/>
      <c r="M2896" s="26"/>
      <c r="N2896" s="27"/>
      <c r="O2896" s="28" t="str">
        <f t="shared" si="728"/>
        <v>00000002896</v>
      </c>
      <c r="R2896" s="27" t="s">
        <v>193</v>
      </c>
      <c r="S2896" s="30" t="str">
        <f>_xlfn.IFNA(VLOOKUP(_xlfn.CONCAT(D2896," - ",R2896),OP!A:D,4,0),"-------------------------------------------NAO DISPONIVEL-------------------------------------------")</f>
        <v>FETRANSPOR</v>
      </c>
      <c r="T2896" s="31"/>
      <c r="U2896" s="32"/>
      <c r="V2896" s="31"/>
      <c r="W2896" s="33">
        <f t="shared" si="729"/>
        <v>0</v>
      </c>
      <c r="X2896" s="34">
        <f t="shared" si="730"/>
        <v>0</v>
      </c>
      <c r="Y2896" s="33">
        <f t="shared" si="731"/>
        <v>0</v>
      </c>
      <c r="Z2896" s="33">
        <f t="shared" si="732"/>
        <v>0</v>
      </c>
      <c r="AA2896" s="35">
        <f t="shared" si="733"/>
        <v>0</v>
      </c>
      <c r="AB2896" s="36">
        <f t="shared" si="734"/>
        <v>0</v>
      </c>
      <c r="AC2896" s="37">
        <f t="shared" si="735"/>
        <v>0</v>
      </c>
      <c r="AD2896" s="38"/>
      <c r="AE2896" s="38"/>
      <c r="AF2896" s="39">
        <f t="shared" si="736"/>
        <v>0</v>
      </c>
      <c r="AG2896" s="40"/>
      <c r="AH2896" s="41">
        <f t="shared" si="737"/>
        <v>0</v>
      </c>
      <c r="AI2896" s="42">
        <f t="shared" si="738"/>
        <v>0</v>
      </c>
      <c r="AJ2896" s="43">
        <f t="shared" si="739"/>
        <v>0</v>
      </c>
      <c r="AK2896" s="5" t="str">
        <f>_xlfn.IFNA(VLOOKUP(_xlfn.CONCAT(D2896," - ",S2896),OP!E:F,2,0),"-------------------------------------------NAO DISPONIVEL-------------------------------------------")</f>
        <v>C - RIOCARD</v>
      </c>
      <c r="AL2896" s="7" t="str">
        <f t="shared" si="725"/>
        <v>1 - -------------------------------------------NAO DISPONIVEL------------------------------------------- - 00000002896 - FETRANSPOR</v>
      </c>
      <c r="AM2896" s="7" t="str">
        <f t="shared" si="726"/>
        <v>-------------------------------------------NAO DISPONIVEL-------------------------------------------</v>
      </c>
      <c r="AN2896" s="44" cm="1">
        <f t="array" ref="AN2896">_xlfn.IFS(AJ2896=0,0,AQ2896="INATIVO",2,AQ2896="SEM CADASTRO",4,AQ2896="CPF ATIVO EM OUTRO COMPRADOR",5,AQ2896="NOVO/SEM CARTAO",6,AND(AJ2896&gt;0,AQ2896,""),8)</f>
        <v>0</v>
      </c>
      <c r="AO2896" s="45">
        <f t="shared" si="740"/>
        <v>-10</v>
      </c>
    </row>
    <row r="2897" spans="1:41" x14ac:dyDescent="0.4">
      <c r="A2897" s="21" t="str">
        <f t="shared" si="727"/>
        <v>-------------------------------------------NAO DISPONIVEL-------------------------------------------</v>
      </c>
      <c r="B2897" s="5" t="str">
        <f>_xlfn.IFNA(VLOOKUP(A2897,CNPJ!E:F,2,0),"-------------------------------------------NAO DISPONIVEL-------------------------------------------")</f>
        <v>-------------------------------------------NAO DISPONIVEL-------------------------------------------</v>
      </c>
      <c r="C2897" s="22">
        <v>1</v>
      </c>
      <c r="D2897" s="5" t="str">
        <f>_xlfn.XLOOKUP(R2897,OP!C:C,OP!B:B,,0,1)</f>
        <v>RJ</v>
      </c>
      <c r="E2897" s="23"/>
      <c r="M2897" s="26"/>
      <c r="N2897" s="27"/>
      <c r="O2897" s="28" t="str">
        <f t="shared" si="728"/>
        <v>00000002897</v>
      </c>
      <c r="R2897" s="27" t="s">
        <v>193</v>
      </c>
      <c r="S2897" s="30" t="str">
        <f>_xlfn.IFNA(VLOOKUP(_xlfn.CONCAT(D2897," - ",R2897),OP!A:D,4,0),"-------------------------------------------NAO DISPONIVEL-------------------------------------------")</f>
        <v>FETRANSPOR</v>
      </c>
      <c r="T2897" s="31"/>
      <c r="U2897" s="32"/>
      <c r="V2897" s="31"/>
      <c r="W2897" s="33">
        <f t="shared" si="729"/>
        <v>0</v>
      </c>
      <c r="X2897" s="34">
        <f t="shared" si="730"/>
        <v>0</v>
      </c>
      <c r="Y2897" s="33">
        <f t="shared" si="731"/>
        <v>0</v>
      </c>
      <c r="Z2897" s="33">
        <f t="shared" si="732"/>
        <v>0</v>
      </c>
      <c r="AA2897" s="35">
        <f t="shared" si="733"/>
        <v>0</v>
      </c>
      <c r="AB2897" s="36">
        <f t="shared" si="734"/>
        <v>0</v>
      </c>
      <c r="AC2897" s="37">
        <f t="shared" si="735"/>
        <v>0</v>
      </c>
      <c r="AD2897" s="38"/>
      <c r="AE2897" s="38"/>
      <c r="AF2897" s="39">
        <f t="shared" si="736"/>
        <v>0</v>
      </c>
      <c r="AG2897" s="40"/>
      <c r="AH2897" s="41">
        <f t="shared" si="737"/>
        <v>0</v>
      </c>
      <c r="AI2897" s="42">
        <f t="shared" si="738"/>
        <v>0</v>
      </c>
      <c r="AJ2897" s="43">
        <f t="shared" si="739"/>
        <v>0</v>
      </c>
      <c r="AK2897" s="5" t="str">
        <f>_xlfn.IFNA(VLOOKUP(_xlfn.CONCAT(D2897," - ",S2897),OP!E:F,2,0),"-------------------------------------------NAO DISPONIVEL-------------------------------------------")</f>
        <v>C - RIOCARD</v>
      </c>
      <c r="AL2897" s="7" t="str">
        <f t="shared" si="725"/>
        <v>1 - -------------------------------------------NAO DISPONIVEL------------------------------------------- - 00000002897 - FETRANSPOR</v>
      </c>
      <c r="AM2897" s="7" t="str">
        <f t="shared" si="726"/>
        <v>-------------------------------------------NAO DISPONIVEL-------------------------------------------</v>
      </c>
      <c r="AN2897" s="44" cm="1">
        <f t="array" ref="AN2897">_xlfn.IFS(AJ2897=0,0,AQ2897="INATIVO",2,AQ2897="SEM CADASTRO",4,AQ2897="CPF ATIVO EM OUTRO COMPRADOR",5,AQ2897="NOVO/SEM CARTAO",6,AND(AJ2897&gt;0,AQ2897,""),8)</f>
        <v>0</v>
      </c>
      <c r="AO2897" s="45">
        <f t="shared" si="740"/>
        <v>-10</v>
      </c>
    </row>
    <row r="2898" spans="1:41" x14ac:dyDescent="0.4">
      <c r="A2898" s="21" t="str">
        <f t="shared" si="727"/>
        <v>-------------------------------------------NAO DISPONIVEL-------------------------------------------</v>
      </c>
      <c r="B2898" s="5" t="str">
        <f>_xlfn.IFNA(VLOOKUP(A2898,CNPJ!E:F,2,0),"-------------------------------------------NAO DISPONIVEL-------------------------------------------")</f>
        <v>-------------------------------------------NAO DISPONIVEL-------------------------------------------</v>
      </c>
      <c r="C2898" s="22">
        <v>1</v>
      </c>
      <c r="D2898" s="5" t="str">
        <f>_xlfn.XLOOKUP(R2898,OP!C:C,OP!B:B,,0,1)</f>
        <v>RJ</v>
      </c>
      <c r="E2898" s="23"/>
      <c r="M2898" s="26"/>
      <c r="N2898" s="27"/>
      <c r="O2898" s="28" t="str">
        <f t="shared" si="728"/>
        <v>00000002898</v>
      </c>
      <c r="R2898" s="27" t="s">
        <v>193</v>
      </c>
      <c r="S2898" s="30" t="str">
        <f>_xlfn.IFNA(VLOOKUP(_xlfn.CONCAT(D2898," - ",R2898),OP!A:D,4,0),"-------------------------------------------NAO DISPONIVEL-------------------------------------------")</f>
        <v>FETRANSPOR</v>
      </c>
      <c r="T2898" s="31"/>
      <c r="U2898" s="32"/>
      <c r="V2898" s="31"/>
      <c r="W2898" s="33">
        <f t="shared" si="729"/>
        <v>0</v>
      </c>
      <c r="X2898" s="34">
        <f t="shared" si="730"/>
        <v>0</v>
      </c>
      <c r="Y2898" s="33">
        <f t="shared" si="731"/>
        <v>0</v>
      </c>
      <c r="Z2898" s="33">
        <f t="shared" si="732"/>
        <v>0</v>
      </c>
      <c r="AA2898" s="35">
        <f t="shared" si="733"/>
        <v>0</v>
      </c>
      <c r="AB2898" s="36">
        <f t="shared" si="734"/>
        <v>0</v>
      </c>
      <c r="AC2898" s="37">
        <f t="shared" si="735"/>
        <v>0</v>
      </c>
      <c r="AD2898" s="38"/>
      <c r="AE2898" s="38"/>
      <c r="AF2898" s="39">
        <f t="shared" si="736"/>
        <v>0</v>
      </c>
      <c r="AG2898" s="40"/>
      <c r="AH2898" s="41">
        <f t="shared" si="737"/>
        <v>0</v>
      </c>
      <c r="AI2898" s="42">
        <f t="shared" si="738"/>
        <v>0</v>
      </c>
      <c r="AJ2898" s="43">
        <f t="shared" si="739"/>
        <v>0</v>
      </c>
      <c r="AK2898" s="5" t="str">
        <f>_xlfn.IFNA(VLOOKUP(_xlfn.CONCAT(D2898," - ",S2898),OP!E:F,2,0),"-------------------------------------------NAO DISPONIVEL-------------------------------------------")</f>
        <v>C - RIOCARD</v>
      </c>
      <c r="AL2898" s="7" t="str">
        <f t="shared" si="725"/>
        <v>1 - -------------------------------------------NAO DISPONIVEL------------------------------------------- - 00000002898 - FETRANSPOR</v>
      </c>
      <c r="AM2898" s="7" t="str">
        <f t="shared" si="726"/>
        <v>-------------------------------------------NAO DISPONIVEL-------------------------------------------</v>
      </c>
      <c r="AN2898" s="44" cm="1">
        <f t="array" ref="AN2898">_xlfn.IFS(AJ2898=0,0,AQ2898="INATIVO",2,AQ2898="SEM CADASTRO",4,AQ2898="CPF ATIVO EM OUTRO COMPRADOR",5,AQ2898="NOVO/SEM CARTAO",6,AND(AJ2898&gt;0,AQ2898,""),8)</f>
        <v>0</v>
      </c>
      <c r="AO2898" s="45">
        <f t="shared" si="740"/>
        <v>-10</v>
      </c>
    </row>
    <row r="2899" spans="1:41" x14ac:dyDescent="0.4">
      <c r="A2899" s="21" t="str">
        <f t="shared" si="727"/>
        <v>-------------------------------------------NAO DISPONIVEL-------------------------------------------</v>
      </c>
      <c r="B2899" s="5" t="str">
        <f>_xlfn.IFNA(VLOOKUP(A2899,CNPJ!E:F,2,0),"-------------------------------------------NAO DISPONIVEL-------------------------------------------")</f>
        <v>-------------------------------------------NAO DISPONIVEL-------------------------------------------</v>
      </c>
      <c r="C2899" s="22">
        <v>1</v>
      </c>
      <c r="D2899" s="5" t="str">
        <f>_xlfn.XLOOKUP(R2899,OP!C:C,OP!B:B,,0,1)</f>
        <v>RJ</v>
      </c>
      <c r="E2899" s="23"/>
      <c r="M2899" s="26"/>
      <c r="N2899" s="27"/>
      <c r="O2899" s="28" t="str">
        <f t="shared" si="728"/>
        <v>00000002899</v>
      </c>
      <c r="R2899" s="27" t="s">
        <v>193</v>
      </c>
      <c r="S2899" s="30" t="str">
        <f>_xlfn.IFNA(VLOOKUP(_xlfn.CONCAT(D2899," - ",R2899),OP!A:D,4,0),"-------------------------------------------NAO DISPONIVEL-------------------------------------------")</f>
        <v>FETRANSPOR</v>
      </c>
      <c r="T2899" s="31"/>
      <c r="U2899" s="32"/>
      <c r="V2899" s="31"/>
      <c r="W2899" s="33">
        <f t="shared" si="729"/>
        <v>0</v>
      </c>
      <c r="X2899" s="34">
        <f t="shared" si="730"/>
        <v>0</v>
      </c>
      <c r="Y2899" s="33">
        <f t="shared" si="731"/>
        <v>0</v>
      </c>
      <c r="Z2899" s="33">
        <f t="shared" si="732"/>
        <v>0</v>
      </c>
      <c r="AA2899" s="35">
        <f t="shared" si="733"/>
        <v>0</v>
      </c>
      <c r="AB2899" s="36">
        <f t="shared" si="734"/>
        <v>0</v>
      </c>
      <c r="AC2899" s="37">
        <f t="shared" si="735"/>
        <v>0</v>
      </c>
      <c r="AD2899" s="38"/>
      <c r="AE2899" s="38"/>
      <c r="AF2899" s="39">
        <f t="shared" si="736"/>
        <v>0</v>
      </c>
      <c r="AG2899" s="40"/>
      <c r="AH2899" s="41">
        <f t="shared" si="737"/>
        <v>0</v>
      </c>
      <c r="AI2899" s="42">
        <f t="shared" si="738"/>
        <v>0</v>
      </c>
      <c r="AJ2899" s="43">
        <f t="shared" si="739"/>
        <v>0</v>
      </c>
      <c r="AK2899" s="5" t="str">
        <f>_xlfn.IFNA(VLOOKUP(_xlfn.CONCAT(D2899," - ",S2899),OP!E:F,2,0),"-------------------------------------------NAO DISPONIVEL-------------------------------------------")</f>
        <v>C - RIOCARD</v>
      </c>
      <c r="AL2899" s="7" t="str">
        <f t="shared" si="725"/>
        <v>1 - -------------------------------------------NAO DISPONIVEL------------------------------------------- - 00000002899 - FETRANSPOR</v>
      </c>
      <c r="AM2899" s="7" t="str">
        <f t="shared" si="726"/>
        <v>-------------------------------------------NAO DISPONIVEL-------------------------------------------</v>
      </c>
      <c r="AN2899" s="44" cm="1">
        <f t="array" ref="AN2899">_xlfn.IFS(AJ2899=0,0,AQ2899="INATIVO",2,AQ2899="SEM CADASTRO",4,AQ2899="CPF ATIVO EM OUTRO COMPRADOR",5,AQ2899="NOVO/SEM CARTAO",6,AND(AJ2899&gt;0,AQ2899,""),8)</f>
        <v>0</v>
      </c>
      <c r="AO2899" s="45">
        <f t="shared" si="740"/>
        <v>-10</v>
      </c>
    </row>
    <row r="2900" spans="1:41" x14ac:dyDescent="0.4">
      <c r="A2900" s="21" t="str">
        <f t="shared" si="727"/>
        <v>-------------------------------------------NAO DISPONIVEL-------------------------------------------</v>
      </c>
      <c r="B2900" s="5" t="str">
        <f>_xlfn.IFNA(VLOOKUP(A2900,CNPJ!E:F,2,0),"-------------------------------------------NAO DISPONIVEL-------------------------------------------")</f>
        <v>-------------------------------------------NAO DISPONIVEL-------------------------------------------</v>
      </c>
      <c r="C2900" s="22">
        <v>1</v>
      </c>
      <c r="D2900" s="5" t="str">
        <f>_xlfn.XLOOKUP(R2900,OP!C:C,OP!B:B,,0,1)</f>
        <v>RJ</v>
      </c>
      <c r="E2900" s="23"/>
      <c r="M2900" s="26"/>
      <c r="N2900" s="27"/>
      <c r="O2900" s="28" t="str">
        <f t="shared" si="728"/>
        <v>00000002900</v>
      </c>
      <c r="R2900" s="27" t="s">
        <v>193</v>
      </c>
      <c r="S2900" s="30" t="str">
        <f>_xlfn.IFNA(VLOOKUP(_xlfn.CONCAT(D2900," - ",R2900),OP!A:D,4,0),"-------------------------------------------NAO DISPONIVEL-------------------------------------------")</f>
        <v>FETRANSPOR</v>
      </c>
      <c r="T2900" s="31"/>
      <c r="U2900" s="32"/>
      <c r="V2900" s="31"/>
      <c r="W2900" s="33">
        <f t="shared" si="729"/>
        <v>0</v>
      </c>
      <c r="X2900" s="34">
        <f t="shared" si="730"/>
        <v>0</v>
      </c>
      <c r="Y2900" s="33">
        <f t="shared" si="731"/>
        <v>0</v>
      </c>
      <c r="Z2900" s="33">
        <f t="shared" si="732"/>
        <v>0</v>
      </c>
      <c r="AA2900" s="35">
        <f t="shared" si="733"/>
        <v>0</v>
      </c>
      <c r="AB2900" s="36">
        <f t="shared" si="734"/>
        <v>0</v>
      </c>
      <c r="AC2900" s="37">
        <f t="shared" si="735"/>
        <v>0</v>
      </c>
      <c r="AD2900" s="38"/>
      <c r="AE2900" s="38"/>
      <c r="AF2900" s="39">
        <f t="shared" si="736"/>
        <v>0</v>
      </c>
      <c r="AG2900" s="40"/>
      <c r="AH2900" s="41">
        <f t="shared" si="737"/>
        <v>0</v>
      </c>
      <c r="AI2900" s="42">
        <f t="shared" si="738"/>
        <v>0</v>
      </c>
      <c r="AJ2900" s="43">
        <f t="shared" si="739"/>
        <v>0</v>
      </c>
      <c r="AK2900" s="5" t="str">
        <f>_xlfn.IFNA(VLOOKUP(_xlfn.CONCAT(D2900," - ",S2900),OP!E:F,2,0),"-------------------------------------------NAO DISPONIVEL-------------------------------------------")</f>
        <v>C - RIOCARD</v>
      </c>
      <c r="AL2900" s="7" t="str">
        <f t="shared" si="725"/>
        <v>1 - -------------------------------------------NAO DISPONIVEL------------------------------------------- - 00000002900 - FETRANSPOR</v>
      </c>
      <c r="AM2900" s="7" t="str">
        <f t="shared" si="726"/>
        <v>-------------------------------------------NAO DISPONIVEL-------------------------------------------</v>
      </c>
      <c r="AN2900" s="44" cm="1">
        <f t="array" ref="AN2900">_xlfn.IFS(AJ2900=0,0,AQ2900="INATIVO",2,AQ2900="SEM CADASTRO",4,AQ2900="CPF ATIVO EM OUTRO COMPRADOR",5,AQ2900="NOVO/SEM CARTAO",6,AND(AJ2900&gt;0,AQ2900,""),8)</f>
        <v>0</v>
      </c>
      <c r="AO2900" s="45">
        <f t="shared" si="740"/>
        <v>-10</v>
      </c>
    </row>
    <row r="2901" spans="1:41" x14ac:dyDescent="0.4">
      <c r="A2901" s="21" t="str">
        <f t="shared" si="727"/>
        <v>-------------------------------------------NAO DISPONIVEL-------------------------------------------</v>
      </c>
      <c r="B2901" s="5" t="str">
        <f>_xlfn.IFNA(VLOOKUP(A2901,CNPJ!E:F,2,0),"-------------------------------------------NAO DISPONIVEL-------------------------------------------")</f>
        <v>-------------------------------------------NAO DISPONIVEL-------------------------------------------</v>
      </c>
      <c r="C2901" s="22">
        <v>1</v>
      </c>
      <c r="D2901" s="5" t="str">
        <f>_xlfn.XLOOKUP(R2901,OP!C:C,OP!B:B,,0,1)</f>
        <v>RJ</v>
      </c>
      <c r="E2901" s="23"/>
      <c r="M2901" s="26"/>
      <c r="N2901" s="27"/>
      <c r="O2901" s="28" t="str">
        <f t="shared" si="728"/>
        <v>00000002901</v>
      </c>
      <c r="R2901" s="27" t="s">
        <v>193</v>
      </c>
      <c r="S2901" s="30" t="str">
        <f>_xlfn.IFNA(VLOOKUP(_xlfn.CONCAT(D2901," - ",R2901),OP!A:D,4,0),"-------------------------------------------NAO DISPONIVEL-------------------------------------------")</f>
        <v>FETRANSPOR</v>
      </c>
      <c r="T2901" s="31"/>
      <c r="U2901" s="32"/>
      <c r="V2901" s="31"/>
      <c r="W2901" s="33">
        <f t="shared" si="729"/>
        <v>0</v>
      </c>
      <c r="X2901" s="34">
        <f t="shared" si="730"/>
        <v>0</v>
      </c>
      <c r="Y2901" s="33">
        <f t="shared" si="731"/>
        <v>0</v>
      </c>
      <c r="Z2901" s="33">
        <f t="shared" si="732"/>
        <v>0</v>
      </c>
      <c r="AA2901" s="35">
        <f t="shared" si="733"/>
        <v>0</v>
      </c>
      <c r="AB2901" s="36">
        <f t="shared" si="734"/>
        <v>0</v>
      </c>
      <c r="AC2901" s="37">
        <f t="shared" si="735"/>
        <v>0</v>
      </c>
      <c r="AD2901" s="38"/>
      <c r="AE2901" s="38"/>
      <c r="AF2901" s="39">
        <f t="shared" si="736"/>
        <v>0</v>
      </c>
      <c r="AG2901" s="40"/>
      <c r="AH2901" s="41">
        <f t="shared" si="737"/>
        <v>0</v>
      </c>
      <c r="AI2901" s="42">
        <f t="shared" si="738"/>
        <v>0</v>
      </c>
      <c r="AJ2901" s="43">
        <f t="shared" si="739"/>
        <v>0</v>
      </c>
      <c r="AK2901" s="5" t="str">
        <f>_xlfn.IFNA(VLOOKUP(_xlfn.CONCAT(D2901," - ",S2901),OP!E:F,2,0),"-------------------------------------------NAO DISPONIVEL-------------------------------------------")</f>
        <v>C - RIOCARD</v>
      </c>
      <c r="AL2901" s="7" t="str">
        <f t="shared" si="725"/>
        <v>1 - -------------------------------------------NAO DISPONIVEL------------------------------------------- - 00000002901 - FETRANSPOR</v>
      </c>
      <c r="AM2901" s="7" t="str">
        <f t="shared" si="726"/>
        <v>-------------------------------------------NAO DISPONIVEL-------------------------------------------</v>
      </c>
      <c r="AN2901" s="44" cm="1">
        <f t="array" ref="AN2901">_xlfn.IFS(AJ2901=0,0,AQ2901="INATIVO",2,AQ2901="SEM CADASTRO",4,AQ2901="CPF ATIVO EM OUTRO COMPRADOR",5,AQ2901="NOVO/SEM CARTAO",6,AND(AJ2901&gt;0,AQ2901,""),8)</f>
        <v>0</v>
      </c>
      <c r="AO2901" s="45">
        <f t="shared" si="740"/>
        <v>-10</v>
      </c>
    </row>
    <row r="2902" spans="1:41" x14ac:dyDescent="0.4">
      <c r="A2902" s="21" t="str">
        <f t="shared" si="727"/>
        <v>-------------------------------------------NAO DISPONIVEL-------------------------------------------</v>
      </c>
      <c r="B2902" s="5" t="str">
        <f>_xlfn.IFNA(VLOOKUP(A2902,CNPJ!E:F,2,0),"-------------------------------------------NAO DISPONIVEL-------------------------------------------")</f>
        <v>-------------------------------------------NAO DISPONIVEL-------------------------------------------</v>
      </c>
      <c r="C2902" s="22">
        <v>1</v>
      </c>
      <c r="D2902" s="5" t="str">
        <f>_xlfn.XLOOKUP(R2902,OP!C:C,OP!B:B,,0,1)</f>
        <v>RJ</v>
      </c>
      <c r="E2902" s="23"/>
      <c r="M2902" s="26"/>
      <c r="N2902" s="27"/>
      <c r="O2902" s="28" t="str">
        <f t="shared" si="728"/>
        <v>00000002902</v>
      </c>
      <c r="R2902" s="27" t="s">
        <v>193</v>
      </c>
      <c r="S2902" s="30" t="str">
        <f>_xlfn.IFNA(VLOOKUP(_xlfn.CONCAT(D2902," - ",R2902),OP!A:D,4,0),"-------------------------------------------NAO DISPONIVEL-------------------------------------------")</f>
        <v>FETRANSPOR</v>
      </c>
      <c r="T2902" s="31"/>
      <c r="U2902" s="32"/>
      <c r="V2902" s="31"/>
      <c r="W2902" s="33">
        <f t="shared" si="729"/>
        <v>0</v>
      </c>
      <c r="X2902" s="34">
        <f t="shared" si="730"/>
        <v>0</v>
      </c>
      <c r="Y2902" s="33">
        <f t="shared" si="731"/>
        <v>0</v>
      </c>
      <c r="Z2902" s="33">
        <f t="shared" si="732"/>
        <v>0</v>
      </c>
      <c r="AA2902" s="35">
        <f t="shared" si="733"/>
        <v>0</v>
      </c>
      <c r="AB2902" s="36">
        <f t="shared" si="734"/>
        <v>0</v>
      </c>
      <c r="AC2902" s="37">
        <f t="shared" si="735"/>
        <v>0</v>
      </c>
      <c r="AD2902" s="38"/>
      <c r="AE2902" s="38"/>
      <c r="AF2902" s="39">
        <f t="shared" si="736"/>
        <v>0</v>
      </c>
      <c r="AG2902" s="40"/>
      <c r="AH2902" s="41">
        <f t="shared" si="737"/>
        <v>0</v>
      </c>
      <c r="AI2902" s="42">
        <f t="shared" si="738"/>
        <v>0</v>
      </c>
      <c r="AJ2902" s="43">
        <f t="shared" si="739"/>
        <v>0</v>
      </c>
      <c r="AK2902" s="5" t="str">
        <f>_xlfn.IFNA(VLOOKUP(_xlfn.CONCAT(D2902," - ",S2902),OP!E:F,2,0),"-------------------------------------------NAO DISPONIVEL-------------------------------------------")</f>
        <v>C - RIOCARD</v>
      </c>
      <c r="AL2902" s="7" t="str">
        <f t="shared" si="725"/>
        <v>1 - -------------------------------------------NAO DISPONIVEL------------------------------------------- - 00000002902 - FETRANSPOR</v>
      </c>
      <c r="AM2902" s="7" t="str">
        <f t="shared" si="726"/>
        <v>-------------------------------------------NAO DISPONIVEL-------------------------------------------</v>
      </c>
      <c r="AN2902" s="44" cm="1">
        <f t="array" ref="AN2902">_xlfn.IFS(AJ2902=0,0,AQ2902="INATIVO",2,AQ2902="SEM CADASTRO",4,AQ2902="CPF ATIVO EM OUTRO COMPRADOR",5,AQ2902="NOVO/SEM CARTAO",6,AND(AJ2902&gt;0,AQ2902,""),8)</f>
        <v>0</v>
      </c>
      <c r="AO2902" s="45">
        <f t="shared" si="740"/>
        <v>-10</v>
      </c>
    </row>
    <row r="2903" spans="1:41" x14ac:dyDescent="0.4">
      <c r="A2903" s="21" t="str">
        <f t="shared" si="727"/>
        <v>-------------------------------------------NAO DISPONIVEL-------------------------------------------</v>
      </c>
      <c r="B2903" s="5" t="str">
        <f>_xlfn.IFNA(VLOOKUP(A2903,CNPJ!E:F,2,0),"-------------------------------------------NAO DISPONIVEL-------------------------------------------")</f>
        <v>-------------------------------------------NAO DISPONIVEL-------------------------------------------</v>
      </c>
      <c r="C2903" s="22">
        <v>1</v>
      </c>
      <c r="D2903" s="5" t="str">
        <f>_xlfn.XLOOKUP(R2903,OP!C:C,OP!B:B,,0,1)</f>
        <v>RJ</v>
      </c>
      <c r="E2903" s="23"/>
      <c r="M2903" s="26"/>
      <c r="N2903" s="27"/>
      <c r="O2903" s="28" t="str">
        <f t="shared" si="728"/>
        <v>00000002903</v>
      </c>
      <c r="R2903" s="27" t="s">
        <v>193</v>
      </c>
      <c r="S2903" s="30" t="str">
        <f>_xlfn.IFNA(VLOOKUP(_xlfn.CONCAT(D2903," - ",R2903),OP!A:D,4,0),"-------------------------------------------NAO DISPONIVEL-------------------------------------------")</f>
        <v>FETRANSPOR</v>
      </c>
      <c r="T2903" s="31"/>
      <c r="U2903" s="32"/>
      <c r="V2903" s="31"/>
      <c r="W2903" s="33">
        <f t="shared" si="729"/>
        <v>0</v>
      </c>
      <c r="X2903" s="34">
        <f t="shared" si="730"/>
        <v>0</v>
      </c>
      <c r="Y2903" s="33">
        <f t="shared" si="731"/>
        <v>0</v>
      </c>
      <c r="Z2903" s="33">
        <f t="shared" si="732"/>
        <v>0</v>
      </c>
      <c r="AA2903" s="35">
        <f t="shared" si="733"/>
        <v>0</v>
      </c>
      <c r="AB2903" s="36">
        <f t="shared" si="734"/>
        <v>0</v>
      </c>
      <c r="AC2903" s="37">
        <f t="shared" si="735"/>
        <v>0</v>
      </c>
      <c r="AD2903" s="38"/>
      <c r="AE2903" s="38"/>
      <c r="AF2903" s="39">
        <f t="shared" si="736"/>
        <v>0</v>
      </c>
      <c r="AG2903" s="40"/>
      <c r="AH2903" s="41">
        <f t="shared" si="737"/>
        <v>0</v>
      </c>
      <c r="AI2903" s="42">
        <f t="shared" si="738"/>
        <v>0</v>
      </c>
      <c r="AJ2903" s="43">
        <f t="shared" si="739"/>
        <v>0</v>
      </c>
      <c r="AK2903" s="5" t="str">
        <f>_xlfn.IFNA(VLOOKUP(_xlfn.CONCAT(D2903," - ",S2903),OP!E:F,2,0),"-------------------------------------------NAO DISPONIVEL-------------------------------------------")</f>
        <v>C - RIOCARD</v>
      </c>
      <c r="AL2903" s="7" t="str">
        <f t="shared" si="725"/>
        <v>1 - -------------------------------------------NAO DISPONIVEL------------------------------------------- - 00000002903 - FETRANSPOR</v>
      </c>
      <c r="AM2903" s="7" t="str">
        <f t="shared" si="726"/>
        <v>-------------------------------------------NAO DISPONIVEL-------------------------------------------</v>
      </c>
      <c r="AN2903" s="44" cm="1">
        <f t="array" ref="AN2903">_xlfn.IFS(AJ2903=0,0,AQ2903="INATIVO",2,AQ2903="SEM CADASTRO",4,AQ2903="CPF ATIVO EM OUTRO COMPRADOR",5,AQ2903="NOVO/SEM CARTAO",6,AND(AJ2903&gt;0,AQ2903,""),8)</f>
        <v>0</v>
      </c>
      <c r="AO2903" s="45">
        <f t="shared" si="740"/>
        <v>-10</v>
      </c>
    </row>
    <row r="2904" spans="1:41" x14ac:dyDescent="0.4">
      <c r="A2904" s="21" t="str">
        <f t="shared" si="727"/>
        <v>-------------------------------------------NAO DISPONIVEL-------------------------------------------</v>
      </c>
      <c r="B2904" s="5" t="str">
        <f>_xlfn.IFNA(VLOOKUP(A2904,CNPJ!E:F,2,0),"-------------------------------------------NAO DISPONIVEL-------------------------------------------")</f>
        <v>-------------------------------------------NAO DISPONIVEL-------------------------------------------</v>
      </c>
      <c r="C2904" s="22">
        <v>1</v>
      </c>
      <c r="D2904" s="5" t="str">
        <f>_xlfn.XLOOKUP(R2904,OP!C:C,OP!B:B,,0,1)</f>
        <v>RJ</v>
      </c>
      <c r="E2904" s="23"/>
      <c r="M2904" s="26"/>
      <c r="N2904" s="27"/>
      <c r="O2904" s="28" t="str">
        <f t="shared" si="728"/>
        <v>00000002904</v>
      </c>
      <c r="R2904" s="27" t="s">
        <v>193</v>
      </c>
      <c r="S2904" s="30" t="str">
        <f>_xlfn.IFNA(VLOOKUP(_xlfn.CONCAT(D2904," - ",R2904),OP!A:D,4,0),"-------------------------------------------NAO DISPONIVEL-------------------------------------------")</f>
        <v>FETRANSPOR</v>
      </c>
      <c r="T2904" s="31"/>
      <c r="U2904" s="32"/>
      <c r="V2904" s="31"/>
      <c r="W2904" s="33">
        <f t="shared" si="729"/>
        <v>0</v>
      </c>
      <c r="X2904" s="34">
        <f t="shared" si="730"/>
        <v>0</v>
      </c>
      <c r="Y2904" s="33">
        <f t="shared" si="731"/>
        <v>0</v>
      </c>
      <c r="Z2904" s="33">
        <f t="shared" si="732"/>
        <v>0</v>
      </c>
      <c r="AA2904" s="35">
        <f t="shared" si="733"/>
        <v>0</v>
      </c>
      <c r="AB2904" s="36">
        <f t="shared" si="734"/>
        <v>0</v>
      </c>
      <c r="AC2904" s="37">
        <f t="shared" si="735"/>
        <v>0</v>
      </c>
      <c r="AD2904" s="38"/>
      <c r="AE2904" s="38"/>
      <c r="AF2904" s="39">
        <f t="shared" si="736"/>
        <v>0</v>
      </c>
      <c r="AG2904" s="40"/>
      <c r="AH2904" s="41">
        <f t="shared" si="737"/>
        <v>0</v>
      </c>
      <c r="AI2904" s="42">
        <f t="shared" si="738"/>
        <v>0</v>
      </c>
      <c r="AJ2904" s="43">
        <f t="shared" si="739"/>
        <v>0</v>
      </c>
      <c r="AK2904" s="5" t="str">
        <f>_xlfn.IFNA(VLOOKUP(_xlfn.CONCAT(D2904," - ",S2904),OP!E:F,2,0),"-------------------------------------------NAO DISPONIVEL-------------------------------------------")</f>
        <v>C - RIOCARD</v>
      </c>
      <c r="AL2904" s="7" t="str">
        <f t="shared" si="725"/>
        <v>1 - -------------------------------------------NAO DISPONIVEL------------------------------------------- - 00000002904 - FETRANSPOR</v>
      </c>
      <c r="AM2904" s="7" t="str">
        <f t="shared" si="726"/>
        <v>-------------------------------------------NAO DISPONIVEL-------------------------------------------</v>
      </c>
      <c r="AN2904" s="44" cm="1">
        <f t="array" ref="AN2904">_xlfn.IFS(AJ2904=0,0,AQ2904="INATIVO",2,AQ2904="SEM CADASTRO",4,AQ2904="CPF ATIVO EM OUTRO COMPRADOR",5,AQ2904="NOVO/SEM CARTAO",6,AND(AJ2904&gt;0,AQ2904,""),8)</f>
        <v>0</v>
      </c>
      <c r="AO2904" s="45">
        <f t="shared" si="740"/>
        <v>-10</v>
      </c>
    </row>
    <row r="2905" spans="1:41" x14ac:dyDescent="0.4">
      <c r="A2905" s="21" t="str">
        <f t="shared" si="727"/>
        <v>-------------------------------------------NAO DISPONIVEL-------------------------------------------</v>
      </c>
      <c r="B2905" s="5" t="str">
        <f>_xlfn.IFNA(VLOOKUP(A2905,CNPJ!E:F,2,0),"-------------------------------------------NAO DISPONIVEL-------------------------------------------")</f>
        <v>-------------------------------------------NAO DISPONIVEL-------------------------------------------</v>
      </c>
      <c r="C2905" s="22">
        <v>1</v>
      </c>
      <c r="D2905" s="5" t="str">
        <f>_xlfn.XLOOKUP(R2905,OP!C:C,OP!B:B,,0,1)</f>
        <v>RJ</v>
      </c>
      <c r="E2905" s="23"/>
      <c r="M2905" s="26"/>
      <c r="N2905" s="27"/>
      <c r="O2905" s="28" t="str">
        <f t="shared" si="728"/>
        <v>00000002905</v>
      </c>
      <c r="R2905" s="27" t="s">
        <v>193</v>
      </c>
      <c r="S2905" s="30" t="str">
        <f>_xlfn.IFNA(VLOOKUP(_xlfn.CONCAT(D2905," - ",R2905),OP!A:D,4,0),"-------------------------------------------NAO DISPONIVEL-------------------------------------------")</f>
        <v>FETRANSPOR</v>
      </c>
      <c r="T2905" s="31"/>
      <c r="U2905" s="32"/>
      <c r="V2905" s="31"/>
      <c r="W2905" s="33">
        <f t="shared" si="729"/>
        <v>0</v>
      </c>
      <c r="X2905" s="34">
        <f t="shared" si="730"/>
        <v>0</v>
      </c>
      <c r="Y2905" s="33">
        <f t="shared" si="731"/>
        <v>0</v>
      </c>
      <c r="Z2905" s="33">
        <f t="shared" si="732"/>
        <v>0</v>
      </c>
      <c r="AA2905" s="35">
        <f t="shared" si="733"/>
        <v>0</v>
      </c>
      <c r="AB2905" s="36">
        <f t="shared" si="734"/>
        <v>0</v>
      </c>
      <c r="AC2905" s="37">
        <f t="shared" si="735"/>
        <v>0</v>
      </c>
      <c r="AD2905" s="38"/>
      <c r="AE2905" s="38"/>
      <c r="AF2905" s="39">
        <f t="shared" si="736"/>
        <v>0</v>
      </c>
      <c r="AG2905" s="40"/>
      <c r="AH2905" s="41">
        <f t="shared" si="737"/>
        <v>0</v>
      </c>
      <c r="AI2905" s="42">
        <f t="shared" si="738"/>
        <v>0</v>
      </c>
      <c r="AJ2905" s="43">
        <f t="shared" si="739"/>
        <v>0</v>
      </c>
      <c r="AK2905" s="5" t="str">
        <f>_xlfn.IFNA(VLOOKUP(_xlfn.CONCAT(D2905," - ",S2905),OP!E:F,2,0),"-------------------------------------------NAO DISPONIVEL-------------------------------------------")</f>
        <v>C - RIOCARD</v>
      </c>
      <c r="AL2905" s="7" t="str">
        <f t="shared" si="725"/>
        <v>1 - -------------------------------------------NAO DISPONIVEL------------------------------------------- - 00000002905 - FETRANSPOR</v>
      </c>
      <c r="AM2905" s="7" t="str">
        <f t="shared" si="726"/>
        <v>-------------------------------------------NAO DISPONIVEL-------------------------------------------</v>
      </c>
      <c r="AN2905" s="44" cm="1">
        <f t="array" ref="AN2905">_xlfn.IFS(AJ2905=0,0,AQ2905="INATIVO",2,AQ2905="SEM CADASTRO",4,AQ2905="CPF ATIVO EM OUTRO COMPRADOR",5,AQ2905="NOVO/SEM CARTAO",6,AND(AJ2905&gt;0,AQ2905,""),8)</f>
        <v>0</v>
      </c>
      <c r="AO2905" s="45">
        <f t="shared" si="740"/>
        <v>-10</v>
      </c>
    </row>
    <row r="2906" spans="1:41" x14ac:dyDescent="0.4">
      <c r="A2906" s="21" t="str">
        <f t="shared" si="727"/>
        <v>-------------------------------------------NAO DISPONIVEL-------------------------------------------</v>
      </c>
      <c r="B2906" s="5" t="str">
        <f>_xlfn.IFNA(VLOOKUP(A2906,CNPJ!E:F,2,0),"-------------------------------------------NAO DISPONIVEL-------------------------------------------")</f>
        <v>-------------------------------------------NAO DISPONIVEL-------------------------------------------</v>
      </c>
      <c r="C2906" s="22">
        <v>1</v>
      </c>
      <c r="D2906" s="5" t="str">
        <f>_xlfn.XLOOKUP(R2906,OP!C:C,OP!B:B,,0,1)</f>
        <v>RJ</v>
      </c>
      <c r="E2906" s="23"/>
      <c r="M2906" s="26"/>
      <c r="N2906" s="27"/>
      <c r="O2906" s="28" t="str">
        <f t="shared" si="728"/>
        <v>00000002906</v>
      </c>
      <c r="R2906" s="27" t="s">
        <v>193</v>
      </c>
      <c r="S2906" s="30" t="str">
        <f>_xlfn.IFNA(VLOOKUP(_xlfn.CONCAT(D2906," - ",R2906),OP!A:D,4,0),"-------------------------------------------NAO DISPONIVEL-------------------------------------------")</f>
        <v>FETRANSPOR</v>
      </c>
      <c r="T2906" s="31"/>
      <c r="U2906" s="32"/>
      <c r="V2906" s="31"/>
      <c r="W2906" s="33">
        <f t="shared" si="729"/>
        <v>0</v>
      </c>
      <c r="X2906" s="34">
        <f t="shared" si="730"/>
        <v>0</v>
      </c>
      <c r="Y2906" s="33">
        <f t="shared" si="731"/>
        <v>0</v>
      </c>
      <c r="Z2906" s="33">
        <f t="shared" si="732"/>
        <v>0</v>
      </c>
      <c r="AA2906" s="35">
        <f t="shared" si="733"/>
        <v>0</v>
      </c>
      <c r="AB2906" s="36">
        <f t="shared" si="734"/>
        <v>0</v>
      </c>
      <c r="AC2906" s="37">
        <f t="shared" si="735"/>
        <v>0</v>
      </c>
      <c r="AD2906" s="38"/>
      <c r="AE2906" s="38"/>
      <c r="AF2906" s="39">
        <f t="shared" si="736"/>
        <v>0</v>
      </c>
      <c r="AG2906" s="40"/>
      <c r="AH2906" s="41">
        <f t="shared" si="737"/>
        <v>0</v>
      </c>
      <c r="AI2906" s="42">
        <f t="shared" si="738"/>
        <v>0</v>
      </c>
      <c r="AJ2906" s="43">
        <f t="shared" si="739"/>
        <v>0</v>
      </c>
      <c r="AK2906" s="5" t="str">
        <f>_xlfn.IFNA(VLOOKUP(_xlfn.CONCAT(D2906," - ",S2906),OP!E:F,2,0),"-------------------------------------------NAO DISPONIVEL-------------------------------------------")</f>
        <v>C - RIOCARD</v>
      </c>
      <c r="AL2906" s="7" t="str">
        <f t="shared" si="725"/>
        <v>1 - -------------------------------------------NAO DISPONIVEL------------------------------------------- - 00000002906 - FETRANSPOR</v>
      </c>
      <c r="AM2906" s="7" t="str">
        <f t="shared" si="726"/>
        <v>-------------------------------------------NAO DISPONIVEL-------------------------------------------</v>
      </c>
      <c r="AN2906" s="44" cm="1">
        <f t="array" ref="AN2906">_xlfn.IFS(AJ2906=0,0,AQ2906="INATIVO",2,AQ2906="SEM CADASTRO",4,AQ2906="CPF ATIVO EM OUTRO COMPRADOR",5,AQ2906="NOVO/SEM CARTAO",6,AND(AJ2906&gt;0,AQ2906,""),8)</f>
        <v>0</v>
      </c>
      <c r="AO2906" s="45">
        <f t="shared" si="740"/>
        <v>-10</v>
      </c>
    </row>
    <row r="2907" spans="1:41" x14ac:dyDescent="0.4">
      <c r="A2907" s="21" t="str">
        <f t="shared" si="727"/>
        <v>-------------------------------------------NAO DISPONIVEL-------------------------------------------</v>
      </c>
      <c r="B2907" s="5" t="str">
        <f>_xlfn.IFNA(VLOOKUP(A2907,CNPJ!E:F,2,0),"-------------------------------------------NAO DISPONIVEL-------------------------------------------")</f>
        <v>-------------------------------------------NAO DISPONIVEL-------------------------------------------</v>
      </c>
      <c r="C2907" s="22">
        <v>1</v>
      </c>
      <c r="D2907" s="5" t="str">
        <f>_xlfn.XLOOKUP(R2907,OP!C:C,OP!B:B,,0,1)</f>
        <v>RJ</v>
      </c>
      <c r="E2907" s="23"/>
      <c r="M2907" s="26"/>
      <c r="N2907" s="27"/>
      <c r="O2907" s="28" t="str">
        <f t="shared" si="728"/>
        <v>00000002907</v>
      </c>
      <c r="R2907" s="27" t="s">
        <v>193</v>
      </c>
      <c r="S2907" s="30" t="str">
        <f>_xlfn.IFNA(VLOOKUP(_xlfn.CONCAT(D2907," - ",R2907),OP!A:D,4,0),"-------------------------------------------NAO DISPONIVEL-------------------------------------------")</f>
        <v>FETRANSPOR</v>
      </c>
      <c r="T2907" s="31"/>
      <c r="U2907" s="32"/>
      <c r="V2907" s="31"/>
      <c r="W2907" s="33">
        <f t="shared" si="729"/>
        <v>0</v>
      </c>
      <c r="X2907" s="34">
        <f t="shared" si="730"/>
        <v>0</v>
      </c>
      <c r="Y2907" s="33">
        <f t="shared" si="731"/>
        <v>0</v>
      </c>
      <c r="Z2907" s="33">
        <f t="shared" si="732"/>
        <v>0</v>
      </c>
      <c r="AA2907" s="35">
        <f t="shared" si="733"/>
        <v>0</v>
      </c>
      <c r="AB2907" s="36">
        <f t="shared" si="734"/>
        <v>0</v>
      </c>
      <c r="AC2907" s="37">
        <f t="shared" si="735"/>
        <v>0</v>
      </c>
      <c r="AD2907" s="38"/>
      <c r="AE2907" s="38"/>
      <c r="AF2907" s="39">
        <f t="shared" si="736"/>
        <v>0</v>
      </c>
      <c r="AG2907" s="40"/>
      <c r="AH2907" s="41">
        <f t="shared" si="737"/>
        <v>0</v>
      </c>
      <c r="AI2907" s="42">
        <f t="shared" si="738"/>
        <v>0</v>
      </c>
      <c r="AJ2907" s="43">
        <f t="shared" si="739"/>
        <v>0</v>
      </c>
      <c r="AK2907" s="5" t="str">
        <f>_xlfn.IFNA(VLOOKUP(_xlfn.CONCAT(D2907," - ",S2907),OP!E:F,2,0),"-------------------------------------------NAO DISPONIVEL-------------------------------------------")</f>
        <v>C - RIOCARD</v>
      </c>
      <c r="AL2907" s="7" t="str">
        <f t="shared" si="725"/>
        <v>1 - -------------------------------------------NAO DISPONIVEL------------------------------------------- - 00000002907 - FETRANSPOR</v>
      </c>
      <c r="AM2907" s="7" t="str">
        <f t="shared" si="726"/>
        <v>-------------------------------------------NAO DISPONIVEL-------------------------------------------</v>
      </c>
      <c r="AN2907" s="44" cm="1">
        <f t="array" ref="AN2907">_xlfn.IFS(AJ2907=0,0,AQ2907="INATIVO",2,AQ2907="SEM CADASTRO",4,AQ2907="CPF ATIVO EM OUTRO COMPRADOR",5,AQ2907="NOVO/SEM CARTAO",6,AND(AJ2907&gt;0,AQ2907,""),8)</f>
        <v>0</v>
      </c>
      <c r="AO2907" s="45">
        <f t="shared" si="740"/>
        <v>-10</v>
      </c>
    </row>
    <row r="2908" spans="1:41" x14ac:dyDescent="0.4">
      <c r="A2908" s="21" t="str">
        <f t="shared" si="727"/>
        <v>-------------------------------------------NAO DISPONIVEL-------------------------------------------</v>
      </c>
      <c r="B2908" s="5" t="str">
        <f>_xlfn.IFNA(VLOOKUP(A2908,CNPJ!E:F,2,0),"-------------------------------------------NAO DISPONIVEL-------------------------------------------")</f>
        <v>-------------------------------------------NAO DISPONIVEL-------------------------------------------</v>
      </c>
      <c r="C2908" s="22">
        <v>1</v>
      </c>
      <c r="D2908" s="5" t="str">
        <f>_xlfn.XLOOKUP(R2908,OP!C:C,OP!B:B,,0,1)</f>
        <v>RJ</v>
      </c>
      <c r="E2908" s="23"/>
      <c r="M2908" s="26"/>
      <c r="N2908" s="27"/>
      <c r="O2908" s="28" t="str">
        <f t="shared" si="728"/>
        <v>00000002908</v>
      </c>
      <c r="R2908" s="27" t="s">
        <v>193</v>
      </c>
      <c r="S2908" s="30" t="str">
        <f>_xlfn.IFNA(VLOOKUP(_xlfn.CONCAT(D2908," - ",R2908),OP!A:D,4,0),"-------------------------------------------NAO DISPONIVEL-------------------------------------------")</f>
        <v>FETRANSPOR</v>
      </c>
      <c r="T2908" s="31"/>
      <c r="U2908" s="32"/>
      <c r="V2908" s="31"/>
      <c r="W2908" s="33">
        <f t="shared" si="729"/>
        <v>0</v>
      </c>
      <c r="X2908" s="34">
        <f t="shared" si="730"/>
        <v>0</v>
      </c>
      <c r="Y2908" s="33">
        <f t="shared" si="731"/>
        <v>0</v>
      </c>
      <c r="Z2908" s="33">
        <f t="shared" si="732"/>
        <v>0</v>
      </c>
      <c r="AA2908" s="35">
        <f t="shared" si="733"/>
        <v>0</v>
      </c>
      <c r="AB2908" s="36">
        <f t="shared" si="734"/>
        <v>0</v>
      </c>
      <c r="AC2908" s="37">
        <f t="shared" si="735"/>
        <v>0</v>
      </c>
      <c r="AD2908" s="38"/>
      <c r="AE2908" s="38"/>
      <c r="AF2908" s="39">
        <f t="shared" si="736"/>
        <v>0</v>
      </c>
      <c r="AG2908" s="40"/>
      <c r="AH2908" s="41">
        <f t="shared" si="737"/>
        <v>0</v>
      </c>
      <c r="AI2908" s="42">
        <f t="shared" si="738"/>
        <v>0</v>
      </c>
      <c r="AJ2908" s="43">
        <f t="shared" si="739"/>
        <v>0</v>
      </c>
      <c r="AK2908" s="5" t="str">
        <f>_xlfn.IFNA(VLOOKUP(_xlfn.CONCAT(D2908," - ",S2908),OP!E:F,2,0),"-------------------------------------------NAO DISPONIVEL-------------------------------------------")</f>
        <v>C - RIOCARD</v>
      </c>
      <c r="AL2908" s="7" t="str">
        <f t="shared" si="725"/>
        <v>1 - -------------------------------------------NAO DISPONIVEL------------------------------------------- - 00000002908 - FETRANSPOR</v>
      </c>
      <c r="AM2908" s="7" t="str">
        <f t="shared" si="726"/>
        <v>-------------------------------------------NAO DISPONIVEL-------------------------------------------</v>
      </c>
      <c r="AN2908" s="44" cm="1">
        <f t="array" ref="AN2908">_xlfn.IFS(AJ2908=0,0,AQ2908="INATIVO",2,AQ2908="SEM CADASTRO",4,AQ2908="CPF ATIVO EM OUTRO COMPRADOR",5,AQ2908="NOVO/SEM CARTAO",6,AND(AJ2908&gt;0,AQ2908,""),8)</f>
        <v>0</v>
      </c>
      <c r="AO2908" s="45">
        <f t="shared" si="740"/>
        <v>-10</v>
      </c>
    </row>
    <row r="2909" spans="1:41" x14ac:dyDescent="0.4">
      <c r="A2909" s="21" t="str">
        <f t="shared" si="727"/>
        <v>-------------------------------------------NAO DISPONIVEL-------------------------------------------</v>
      </c>
      <c r="B2909" s="5" t="str">
        <f>_xlfn.IFNA(VLOOKUP(A2909,CNPJ!E:F,2,0),"-------------------------------------------NAO DISPONIVEL-------------------------------------------")</f>
        <v>-------------------------------------------NAO DISPONIVEL-------------------------------------------</v>
      </c>
      <c r="C2909" s="22">
        <v>1</v>
      </c>
      <c r="D2909" s="5" t="str">
        <f>_xlfn.XLOOKUP(R2909,OP!C:C,OP!B:B,,0,1)</f>
        <v>RJ</v>
      </c>
      <c r="E2909" s="23"/>
      <c r="M2909" s="26"/>
      <c r="N2909" s="27"/>
      <c r="O2909" s="28" t="str">
        <f t="shared" si="728"/>
        <v>00000002909</v>
      </c>
      <c r="R2909" s="27" t="s">
        <v>193</v>
      </c>
      <c r="S2909" s="30" t="str">
        <f>_xlfn.IFNA(VLOOKUP(_xlfn.CONCAT(D2909," - ",R2909),OP!A:D,4,0),"-------------------------------------------NAO DISPONIVEL-------------------------------------------")</f>
        <v>FETRANSPOR</v>
      </c>
      <c r="T2909" s="31"/>
      <c r="U2909" s="32"/>
      <c r="V2909" s="31"/>
      <c r="W2909" s="33">
        <f t="shared" si="729"/>
        <v>0</v>
      </c>
      <c r="X2909" s="34">
        <f t="shared" si="730"/>
        <v>0</v>
      </c>
      <c r="Y2909" s="33">
        <f t="shared" si="731"/>
        <v>0</v>
      </c>
      <c r="Z2909" s="33">
        <f t="shared" si="732"/>
        <v>0</v>
      </c>
      <c r="AA2909" s="35">
        <f t="shared" si="733"/>
        <v>0</v>
      </c>
      <c r="AB2909" s="36">
        <f t="shared" si="734"/>
        <v>0</v>
      </c>
      <c r="AC2909" s="37">
        <f t="shared" si="735"/>
        <v>0</v>
      </c>
      <c r="AD2909" s="38"/>
      <c r="AE2909" s="38"/>
      <c r="AF2909" s="39">
        <f t="shared" si="736"/>
        <v>0</v>
      </c>
      <c r="AG2909" s="40"/>
      <c r="AH2909" s="41">
        <f t="shared" si="737"/>
        <v>0</v>
      </c>
      <c r="AI2909" s="42">
        <f t="shared" si="738"/>
        <v>0</v>
      </c>
      <c r="AJ2909" s="43">
        <f t="shared" si="739"/>
        <v>0</v>
      </c>
      <c r="AK2909" s="5" t="str">
        <f>_xlfn.IFNA(VLOOKUP(_xlfn.CONCAT(D2909," - ",S2909),OP!E:F,2,0),"-------------------------------------------NAO DISPONIVEL-------------------------------------------")</f>
        <v>C - RIOCARD</v>
      </c>
      <c r="AL2909" s="7" t="str">
        <f t="shared" si="725"/>
        <v>1 - -------------------------------------------NAO DISPONIVEL------------------------------------------- - 00000002909 - FETRANSPOR</v>
      </c>
      <c r="AM2909" s="7" t="str">
        <f t="shared" si="726"/>
        <v>-------------------------------------------NAO DISPONIVEL-------------------------------------------</v>
      </c>
      <c r="AN2909" s="44" cm="1">
        <f t="array" ref="AN2909">_xlfn.IFS(AJ2909=0,0,AQ2909="INATIVO",2,AQ2909="SEM CADASTRO",4,AQ2909="CPF ATIVO EM OUTRO COMPRADOR",5,AQ2909="NOVO/SEM CARTAO",6,AND(AJ2909&gt;0,AQ2909,""),8)</f>
        <v>0</v>
      </c>
      <c r="AO2909" s="45">
        <f t="shared" si="740"/>
        <v>-10</v>
      </c>
    </row>
    <row r="2910" spans="1:41" x14ac:dyDescent="0.4">
      <c r="A2910" s="21" t="str">
        <f t="shared" si="727"/>
        <v>-------------------------------------------NAO DISPONIVEL-------------------------------------------</v>
      </c>
      <c r="B2910" s="5" t="str">
        <f>_xlfn.IFNA(VLOOKUP(A2910,CNPJ!E:F,2,0),"-------------------------------------------NAO DISPONIVEL-------------------------------------------")</f>
        <v>-------------------------------------------NAO DISPONIVEL-------------------------------------------</v>
      </c>
      <c r="C2910" s="22">
        <v>1</v>
      </c>
      <c r="D2910" s="5" t="str">
        <f>_xlfn.XLOOKUP(R2910,OP!C:C,OP!B:B,,0,1)</f>
        <v>RJ</v>
      </c>
      <c r="E2910" s="23"/>
      <c r="M2910" s="26"/>
      <c r="N2910" s="27"/>
      <c r="O2910" s="28" t="str">
        <f t="shared" si="728"/>
        <v>00000002910</v>
      </c>
      <c r="R2910" s="27" t="s">
        <v>193</v>
      </c>
      <c r="S2910" s="30" t="str">
        <f>_xlfn.IFNA(VLOOKUP(_xlfn.CONCAT(D2910," - ",R2910),OP!A:D,4,0),"-------------------------------------------NAO DISPONIVEL-------------------------------------------")</f>
        <v>FETRANSPOR</v>
      </c>
      <c r="T2910" s="31"/>
      <c r="U2910" s="32"/>
      <c r="V2910" s="31"/>
      <c r="W2910" s="33">
        <f t="shared" si="729"/>
        <v>0</v>
      </c>
      <c r="X2910" s="34">
        <f t="shared" si="730"/>
        <v>0</v>
      </c>
      <c r="Y2910" s="33">
        <f t="shared" si="731"/>
        <v>0</v>
      </c>
      <c r="Z2910" s="33">
        <f t="shared" si="732"/>
        <v>0</v>
      </c>
      <c r="AA2910" s="35">
        <f t="shared" si="733"/>
        <v>0</v>
      </c>
      <c r="AB2910" s="36">
        <f t="shared" si="734"/>
        <v>0</v>
      </c>
      <c r="AC2910" s="37">
        <f t="shared" si="735"/>
        <v>0</v>
      </c>
      <c r="AD2910" s="38"/>
      <c r="AE2910" s="38"/>
      <c r="AF2910" s="39">
        <f t="shared" si="736"/>
        <v>0</v>
      </c>
      <c r="AG2910" s="40"/>
      <c r="AH2910" s="41">
        <f t="shared" si="737"/>
        <v>0</v>
      </c>
      <c r="AI2910" s="42">
        <f t="shared" si="738"/>
        <v>0</v>
      </c>
      <c r="AJ2910" s="43">
        <f t="shared" si="739"/>
        <v>0</v>
      </c>
      <c r="AK2910" s="5" t="str">
        <f>_xlfn.IFNA(VLOOKUP(_xlfn.CONCAT(D2910," - ",S2910),OP!E:F,2,0),"-------------------------------------------NAO DISPONIVEL-------------------------------------------")</f>
        <v>C - RIOCARD</v>
      </c>
      <c r="AL2910" s="7" t="str">
        <f t="shared" si="725"/>
        <v>1 - -------------------------------------------NAO DISPONIVEL------------------------------------------- - 00000002910 - FETRANSPOR</v>
      </c>
      <c r="AM2910" s="7" t="str">
        <f t="shared" si="726"/>
        <v>-------------------------------------------NAO DISPONIVEL-------------------------------------------</v>
      </c>
      <c r="AN2910" s="44" cm="1">
        <f t="array" ref="AN2910">_xlfn.IFS(AJ2910=0,0,AQ2910="INATIVO",2,AQ2910="SEM CADASTRO",4,AQ2910="CPF ATIVO EM OUTRO COMPRADOR",5,AQ2910="NOVO/SEM CARTAO",6,AND(AJ2910&gt;0,AQ2910,""),8)</f>
        <v>0</v>
      </c>
      <c r="AO2910" s="45">
        <f t="shared" si="740"/>
        <v>-10</v>
      </c>
    </row>
    <row r="2911" spans="1:41" x14ac:dyDescent="0.4">
      <c r="A2911" s="21" t="str">
        <f t="shared" si="727"/>
        <v>-------------------------------------------NAO DISPONIVEL-------------------------------------------</v>
      </c>
      <c r="B2911" s="5" t="str">
        <f>_xlfn.IFNA(VLOOKUP(A2911,CNPJ!E:F,2,0),"-------------------------------------------NAO DISPONIVEL-------------------------------------------")</f>
        <v>-------------------------------------------NAO DISPONIVEL-------------------------------------------</v>
      </c>
      <c r="C2911" s="22">
        <v>1</v>
      </c>
      <c r="D2911" s="5" t="str">
        <f>_xlfn.XLOOKUP(R2911,OP!C:C,OP!B:B,,0,1)</f>
        <v>RJ</v>
      </c>
      <c r="E2911" s="23"/>
      <c r="M2911" s="26"/>
      <c r="N2911" s="27"/>
      <c r="O2911" s="28" t="str">
        <f t="shared" si="728"/>
        <v>00000002911</v>
      </c>
      <c r="R2911" s="27" t="s">
        <v>193</v>
      </c>
      <c r="S2911" s="30" t="str">
        <f>_xlfn.IFNA(VLOOKUP(_xlfn.CONCAT(D2911," - ",R2911),OP!A:D,4,0),"-------------------------------------------NAO DISPONIVEL-------------------------------------------")</f>
        <v>FETRANSPOR</v>
      </c>
      <c r="T2911" s="31"/>
      <c r="U2911" s="32"/>
      <c r="V2911" s="31"/>
      <c r="W2911" s="33">
        <f t="shared" si="729"/>
        <v>0</v>
      </c>
      <c r="X2911" s="34">
        <f t="shared" si="730"/>
        <v>0</v>
      </c>
      <c r="Y2911" s="33">
        <f t="shared" si="731"/>
        <v>0</v>
      </c>
      <c r="Z2911" s="33">
        <f t="shared" si="732"/>
        <v>0</v>
      </c>
      <c r="AA2911" s="35">
        <f t="shared" si="733"/>
        <v>0</v>
      </c>
      <c r="AB2911" s="36">
        <f t="shared" si="734"/>
        <v>0</v>
      </c>
      <c r="AC2911" s="37">
        <f t="shared" si="735"/>
        <v>0</v>
      </c>
      <c r="AD2911" s="38"/>
      <c r="AE2911" s="38"/>
      <c r="AF2911" s="39">
        <f t="shared" si="736"/>
        <v>0</v>
      </c>
      <c r="AG2911" s="40"/>
      <c r="AH2911" s="41">
        <f t="shared" si="737"/>
        <v>0</v>
      </c>
      <c r="AI2911" s="42">
        <f t="shared" si="738"/>
        <v>0</v>
      </c>
      <c r="AJ2911" s="43">
        <f t="shared" si="739"/>
        <v>0</v>
      </c>
      <c r="AK2911" s="5" t="str">
        <f>_xlfn.IFNA(VLOOKUP(_xlfn.CONCAT(D2911," - ",S2911),OP!E:F,2,0),"-------------------------------------------NAO DISPONIVEL-------------------------------------------")</f>
        <v>C - RIOCARD</v>
      </c>
      <c r="AL2911" s="7" t="str">
        <f t="shared" si="725"/>
        <v>1 - -------------------------------------------NAO DISPONIVEL------------------------------------------- - 00000002911 - FETRANSPOR</v>
      </c>
      <c r="AM2911" s="7" t="str">
        <f t="shared" si="726"/>
        <v>-------------------------------------------NAO DISPONIVEL-------------------------------------------</v>
      </c>
      <c r="AN2911" s="44" cm="1">
        <f t="array" ref="AN2911">_xlfn.IFS(AJ2911=0,0,AQ2911="INATIVO",2,AQ2911="SEM CADASTRO",4,AQ2911="CPF ATIVO EM OUTRO COMPRADOR",5,AQ2911="NOVO/SEM CARTAO",6,AND(AJ2911&gt;0,AQ2911,""),8)</f>
        <v>0</v>
      </c>
      <c r="AO2911" s="45">
        <f t="shared" si="740"/>
        <v>-10</v>
      </c>
    </row>
    <row r="2912" spans="1:41" x14ac:dyDescent="0.4">
      <c r="A2912" s="21" t="str">
        <f t="shared" si="727"/>
        <v>-------------------------------------------NAO DISPONIVEL-------------------------------------------</v>
      </c>
      <c r="B2912" s="5" t="str">
        <f>_xlfn.IFNA(VLOOKUP(A2912,CNPJ!E:F,2,0),"-------------------------------------------NAO DISPONIVEL-------------------------------------------")</f>
        <v>-------------------------------------------NAO DISPONIVEL-------------------------------------------</v>
      </c>
      <c r="C2912" s="22">
        <v>1</v>
      </c>
      <c r="D2912" s="5" t="str">
        <f>_xlfn.XLOOKUP(R2912,OP!C:C,OP!B:B,,0,1)</f>
        <v>RJ</v>
      </c>
      <c r="E2912" s="23"/>
      <c r="M2912" s="26"/>
      <c r="N2912" s="27"/>
      <c r="O2912" s="28" t="str">
        <f t="shared" si="728"/>
        <v>00000002912</v>
      </c>
      <c r="R2912" s="27" t="s">
        <v>193</v>
      </c>
      <c r="S2912" s="30" t="str">
        <f>_xlfn.IFNA(VLOOKUP(_xlfn.CONCAT(D2912," - ",R2912),OP!A:D,4,0),"-------------------------------------------NAO DISPONIVEL-------------------------------------------")</f>
        <v>FETRANSPOR</v>
      </c>
      <c r="T2912" s="31"/>
      <c r="U2912" s="32"/>
      <c r="V2912" s="31"/>
      <c r="W2912" s="33">
        <f t="shared" si="729"/>
        <v>0</v>
      </c>
      <c r="X2912" s="34">
        <f t="shared" si="730"/>
        <v>0</v>
      </c>
      <c r="Y2912" s="33">
        <f t="shared" si="731"/>
        <v>0</v>
      </c>
      <c r="Z2912" s="33">
        <f t="shared" si="732"/>
        <v>0</v>
      </c>
      <c r="AA2912" s="35">
        <f t="shared" si="733"/>
        <v>0</v>
      </c>
      <c r="AB2912" s="36">
        <f t="shared" si="734"/>
        <v>0</v>
      </c>
      <c r="AC2912" s="37">
        <f t="shared" si="735"/>
        <v>0</v>
      </c>
      <c r="AD2912" s="38"/>
      <c r="AE2912" s="38"/>
      <c r="AF2912" s="39">
        <f t="shared" si="736"/>
        <v>0</v>
      </c>
      <c r="AG2912" s="40"/>
      <c r="AH2912" s="41">
        <f t="shared" si="737"/>
        <v>0</v>
      </c>
      <c r="AI2912" s="42">
        <f t="shared" si="738"/>
        <v>0</v>
      </c>
      <c r="AJ2912" s="43">
        <f t="shared" si="739"/>
        <v>0</v>
      </c>
      <c r="AK2912" s="5" t="str">
        <f>_xlfn.IFNA(VLOOKUP(_xlfn.CONCAT(D2912," - ",S2912),OP!E:F,2,0),"-------------------------------------------NAO DISPONIVEL-------------------------------------------")</f>
        <v>C - RIOCARD</v>
      </c>
      <c r="AL2912" s="7" t="str">
        <f t="shared" si="725"/>
        <v>1 - -------------------------------------------NAO DISPONIVEL------------------------------------------- - 00000002912 - FETRANSPOR</v>
      </c>
      <c r="AM2912" s="7" t="str">
        <f t="shared" si="726"/>
        <v>-------------------------------------------NAO DISPONIVEL-------------------------------------------</v>
      </c>
      <c r="AN2912" s="44" cm="1">
        <f t="array" ref="AN2912">_xlfn.IFS(AJ2912=0,0,AQ2912="INATIVO",2,AQ2912="SEM CADASTRO",4,AQ2912="CPF ATIVO EM OUTRO COMPRADOR",5,AQ2912="NOVO/SEM CARTAO",6,AND(AJ2912&gt;0,AQ2912,""),8)</f>
        <v>0</v>
      </c>
      <c r="AO2912" s="45">
        <f t="shared" si="740"/>
        <v>-10</v>
      </c>
    </row>
    <row r="2913" spans="1:41" x14ac:dyDescent="0.4">
      <c r="A2913" s="21" t="str">
        <f t="shared" si="727"/>
        <v>-------------------------------------------NAO DISPONIVEL-------------------------------------------</v>
      </c>
      <c r="B2913" s="5" t="str">
        <f>_xlfn.IFNA(VLOOKUP(A2913,CNPJ!E:F,2,0),"-------------------------------------------NAO DISPONIVEL-------------------------------------------")</f>
        <v>-------------------------------------------NAO DISPONIVEL-------------------------------------------</v>
      </c>
      <c r="C2913" s="22">
        <v>1</v>
      </c>
      <c r="D2913" s="5" t="str">
        <f>_xlfn.XLOOKUP(R2913,OP!C:C,OP!B:B,,0,1)</f>
        <v>RJ</v>
      </c>
      <c r="E2913" s="23"/>
      <c r="M2913" s="26"/>
      <c r="N2913" s="27"/>
      <c r="O2913" s="28" t="str">
        <f t="shared" si="728"/>
        <v>00000002913</v>
      </c>
      <c r="R2913" s="27" t="s">
        <v>193</v>
      </c>
      <c r="S2913" s="30" t="str">
        <f>_xlfn.IFNA(VLOOKUP(_xlfn.CONCAT(D2913," - ",R2913),OP!A:D,4,0),"-------------------------------------------NAO DISPONIVEL-------------------------------------------")</f>
        <v>FETRANSPOR</v>
      </c>
      <c r="T2913" s="31"/>
      <c r="U2913" s="32"/>
      <c r="V2913" s="31"/>
      <c r="W2913" s="33">
        <f t="shared" si="729"/>
        <v>0</v>
      </c>
      <c r="X2913" s="34">
        <f t="shared" si="730"/>
        <v>0</v>
      </c>
      <c r="Y2913" s="33">
        <f t="shared" si="731"/>
        <v>0</v>
      </c>
      <c r="Z2913" s="33">
        <f t="shared" si="732"/>
        <v>0</v>
      </c>
      <c r="AA2913" s="35">
        <f t="shared" si="733"/>
        <v>0</v>
      </c>
      <c r="AB2913" s="36">
        <f t="shared" si="734"/>
        <v>0</v>
      </c>
      <c r="AC2913" s="37">
        <f t="shared" si="735"/>
        <v>0</v>
      </c>
      <c r="AD2913" s="38"/>
      <c r="AE2913" s="38"/>
      <c r="AF2913" s="39">
        <f t="shared" si="736"/>
        <v>0</v>
      </c>
      <c r="AG2913" s="40"/>
      <c r="AH2913" s="41">
        <f t="shared" si="737"/>
        <v>0</v>
      </c>
      <c r="AI2913" s="42">
        <f t="shared" si="738"/>
        <v>0</v>
      </c>
      <c r="AJ2913" s="43">
        <f t="shared" si="739"/>
        <v>0</v>
      </c>
      <c r="AK2913" s="5" t="str">
        <f>_xlfn.IFNA(VLOOKUP(_xlfn.CONCAT(D2913," - ",S2913),OP!E:F,2,0),"-------------------------------------------NAO DISPONIVEL-------------------------------------------")</f>
        <v>C - RIOCARD</v>
      </c>
      <c r="AL2913" s="7" t="str">
        <f t="shared" si="725"/>
        <v>1 - -------------------------------------------NAO DISPONIVEL------------------------------------------- - 00000002913 - FETRANSPOR</v>
      </c>
      <c r="AM2913" s="7" t="str">
        <f t="shared" si="726"/>
        <v>-------------------------------------------NAO DISPONIVEL-------------------------------------------</v>
      </c>
      <c r="AN2913" s="44" cm="1">
        <f t="array" ref="AN2913">_xlfn.IFS(AJ2913=0,0,AQ2913="INATIVO",2,AQ2913="SEM CADASTRO",4,AQ2913="CPF ATIVO EM OUTRO COMPRADOR",5,AQ2913="NOVO/SEM CARTAO",6,AND(AJ2913&gt;0,AQ2913,""),8)</f>
        <v>0</v>
      </c>
      <c r="AO2913" s="45">
        <f t="shared" si="740"/>
        <v>-10</v>
      </c>
    </row>
    <row r="2914" spans="1:41" x14ac:dyDescent="0.4">
      <c r="A2914" s="21" t="str">
        <f t="shared" si="727"/>
        <v>-------------------------------------------NAO DISPONIVEL-------------------------------------------</v>
      </c>
      <c r="B2914" s="5" t="str">
        <f>_xlfn.IFNA(VLOOKUP(A2914,CNPJ!E:F,2,0),"-------------------------------------------NAO DISPONIVEL-------------------------------------------")</f>
        <v>-------------------------------------------NAO DISPONIVEL-------------------------------------------</v>
      </c>
      <c r="C2914" s="22">
        <v>1</v>
      </c>
      <c r="D2914" s="5" t="str">
        <f>_xlfn.XLOOKUP(R2914,OP!C:C,OP!B:B,,0,1)</f>
        <v>RJ</v>
      </c>
      <c r="E2914" s="23"/>
      <c r="M2914" s="26"/>
      <c r="N2914" s="27"/>
      <c r="O2914" s="28" t="str">
        <f t="shared" si="728"/>
        <v>00000002914</v>
      </c>
      <c r="R2914" s="27" t="s">
        <v>193</v>
      </c>
      <c r="S2914" s="30" t="str">
        <f>_xlfn.IFNA(VLOOKUP(_xlfn.CONCAT(D2914," - ",R2914),OP!A:D,4,0),"-------------------------------------------NAO DISPONIVEL-------------------------------------------")</f>
        <v>FETRANSPOR</v>
      </c>
      <c r="T2914" s="31"/>
      <c r="U2914" s="32"/>
      <c r="V2914" s="31"/>
      <c r="W2914" s="33">
        <f t="shared" si="729"/>
        <v>0</v>
      </c>
      <c r="X2914" s="34">
        <f t="shared" si="730"/>
        <v>0</v>
      </c>
      <c r="Y2914" s="33">
        <f t="shared" si="731"/>
        <v>0</v>
      </c>
      <c r="Z2914" s="33">
        <f t="shared" si="732"/>
        <v>0</v>
      </c>
      <c r="AA2914" s="35">
        <f t="shared" si="733"/>
        <v>0</v>
      </c>
      <c r="AB2914" s="36">
        <f t="shared" si="734"/>
        <v>0</v>
      </c>
      <c r="AC2914" s="37">
        <f t="shared" si="735"/>
        <v>0</v>
      </c>
      <c r="AD2914" s="38"/>
      <c r="AE2914" s="38"/>
      <c r="AF2914" s="39">
        <f t="shared" si="736"/>
        <v>0</v>
      </c>
      <c r="AG2914" s="40"/>
      <c r="AH2914" s="41">
        <f t="shared" si="737"/>
        <v>0</v>
      </c>
      <c r="AI2914" s="42">
        <f t="shared" si="738"/>
        <v>0</v>
      </c>
      <c r="AJ2914" s="43">
        <f t="shared" si="739"/>
        <v>0</v>
      </c>
      <c r="AK2914" s="5" t="str">
        <f>_xlfn.IFNA(VLOOKUP(_xlfn.CONCAT(D2914," - ",S2914),OP!E:F,2,0),"-------------------------------------------NAO DISPONIVEL-------------------------------------------")</f>
        <v>C - RIOCARD</v>
      </c>
      <c r="AL2914" s="7" t="str">
        <f t="shared" si="725"/>
        <v>1 - -------------------------------------------NAO DISPONIVEL------------------------------------------- - 00000002914 - FETRANSPOR</v>
      </c>
      <c r="AM2914" s="7" t="str">
        <f t="shared" si="726"/>
        <v>-------------------------------------------NAO DISPONIVEL-------------------------------------------</v>
      </c>
      <c r="AN2914" s="44" cm="1">
        <f t="array" ref="AN2914">_xlfn.IFS(AJ2914=0,0,AQ2914="INATIVO",2,AQ2914="SEM CADASTRO",4,AQ2914="CPF ATIVO EM OUTRO COMPRADOR",5,AQ2914="NOVO/SEM CARTAO",6,AND(AJ2914&gt;0,AQ2914,""),8)</f>
        <v>0</v>
      </c>
      <c r="AO2914" s="45">
        <f t="shared" si="740"/>
        <v>-10</v>
      </c>
    </row>
    <row r="2915" spans="1:41" x14ac:dyDescent="0.4">
      <c r="A2915" s="21" t="str">
        <f t="shared" si="727"/>
        <v>-------------------------------------------NAO DISPONIVEL-------------------------------------------</v>
      </c>
      <c r="B2915" s="5" t="str">
        <f>_xlfn.IFNA(VLOOKUP(A2915,CNPJ!E:F,2,0),"-------------------------------------------NAO DISPONIVEL-------------------------------------------")</f>
        <v>-------------------------------------------NAO DISPONIVEL-------------------------------------------</v>
      </c>
      <c r="C2915" s="22">
        <v>1</v>
      </c>
      <c r="D2915" s="5" t="str">
        <f>_xlfn.XLOOKUP(R2915,OP!C:C,OP!B:B,,0,1)</f>
        <v>RJ</v>
      </c>
      <c r="E2915" s="23"/>
      <c r="M2915" s="26"/>
      <c r="N2915" s="27"/>
      <c r="O2915" s="28" t="str">
        <f t="shared" si="728"/>
        <v>00000002915</v>
      </c>
      <c r="R2915" s="27" t="s">
        <v>193</v>
      </c>
      <c r="S2915" s="30" t="str">
        <f>_xlfn.IFNA(VLOOKUP(_xlfn.CONCAT(D2915," - ",R2915),OP!A:D,4,0),"-------------------------------------------NAO DISPONIVEL-------------------------------------------")</f>
        <v>FETRANSPOR</v>
      </c>
      <c r="T2915" s="31"/>
      <c r="U2915" s="32"/>
      <c r="V2915" s="31"/>
      <c r="W2915" s="33">
        <f t="shared" si="729"/>
        <v>0</v>
      </c>
      <c r="X2915" s="34">
        <f t="shared" si="730"/>
        <v>0</v>
      </c>
      <c r="Y2915" s="33">
        <f t="shared" si="731"/>
        <v>0</v>
      </c>
      <c r="Z2915" s="33">
        <f t="shared" si="732"/>
        <v>0</v>
      </c>
      <c r="AA2915" s="35">
        <f t="shared" si="733"/>
        <v>0</v>
      </c>
      <c r="AB2915" s="36">
        <f t="shared" si="734"/>
        <v>0</v>
      </c>
      <c r="AC2915" s="37">
        <f t="shared" si="735"/>
        <v>0</v>
      </c>
      <c r="AD2915" s="38"/>
      <c r="AE2915" s="38"/>
      <c r="AF2915" s="39">
        <f t="shared" si="736"/>
        <v>0</v>
      </c>
      <c r="AG2915" s="40"/>
      <c r="AH2915" s="41">
        <f t="shared" si="737"/>
        <v>0</v>
      </c>
      <c r="AI2915" s="42">
        <f t="shared" si="738"/>
        <v>0</v>
      </c>
      <c r="AJ2915" s="43">
        <f t="shared" si="739"/>
        <v>0</v>
      </c>
      <c r="AK2915" s="5" t="str">
        <f>_xlfn.IFNA(VLOOKUP(_xlfn.CONCAT(D2915," - ",S2915),OP!E:F,2,0),"-------------------------------------------NAO DISPONIVEL-------------------------------------------")</f>
        <v>C - RIOCARD</v>
      </c>
      <c r="AL2915" s="7" t="str">
        <f t="shared" si="725"/>
        <v>1 - -------------------------------------------NAO DISPONIVEL------------------------------------------- - 00000002915 - FETRANSPOR</v>
      </c>
      <c r="AM2915" s="7" t="str">
        <f t="shared" si="726"/>
        <v>-------------------------------------------NAO DISPONIVEL-------------------------------------------</v>
      </c>
      <c r="AN2915" s="44" cm="1">
        <f t="array" ref="AN2915">_xlfn.IFS(AJ2915=0,0,AQ2915="INATIVO",2,AQ2915="SEM CADASTRO",4,AQ2915="CPF ATIVO EM OUTRO COMPRADOR",5,AQ2915="NOVO/SEM CARTAO",6,AND(AJ2915&gt;0,AQ2915,""),8)</f>
        <v>0</v>
      </c>
      <c r="AO2915" s="45">
        <f t="shared" si="740"/>
        <v>-10</v>
      </c>
    </row>
    <row r="2916" spans="1:41" x14ac:dyDescent="0.4">
      <c r="A2916" s="21" t="str">
        <f t="shared" si="727"/>
        <v>-------------------------------------------NAO DISPONIVEL-------------------------------------------</v>
      </c>
      <c r="B2916" s="5" t="str">
        <f>_xlfn.IFNA(VLOOKUP(A2916,CNPJ!E:F,2,0),"-------------------------------------------NAO DISPONIVEL-------------------------------------------")</f>
        <v>-------------------------------------------NAO DISPONIVEL-------------------------------------------</v>
      </c>
      <c r="C2916" s="22">
        <v>1</v>
      </c>
      <c r="D2916" s="5" t="str">
        <f>_xlfn.XLOOKUP(R2916,OP!C:C,OP!B:B,,0,1)</f>
        <v>RJ</v>
      </c>
      <c r="E2916" s="23"/>
      <c r="M2916" s="26"/>
      <c r="N2916" s="27"/>
      <c r="O2916" s="28" t="str">
        <f t="shared" si="728"/>
        <v>00000002916</v>
      </c>
      <c r="R2916" s="27" t="s">
        <v>193</v>
      </c>
      <c r="S2916" s="30" t="str">
        <f>_xlfn.IFNA(VLOOKUP(_xlfn.CONCAT(D2916," - ",R2916),OP!A:D,4,0),"-------------------------------------------NAO DISPONIVEL-------------------------------------------")</f>
        <v>FETRANSPOR</v>
      </c>
      <c r="T2916" s="31"/>
      <c r="U2916" s="32"/>
      <c r="V2916" s="31"/>
      <c r="W2916" s="33">
        <f t="shared" si="729"/>
        <v>0</v>
      </c>
      <c r="X2916" s="34">
        <f t="shared" si="730"/>
        <v>0</v>
      </c>
      <c r="Y2916" s="33">
        <f t="shared" si="731"/>
        <v>0</v>
      </c>
      <c r="Z2916" s="33">
        <f t="shared" si="732"/>
        <v>0</v>
      </c>
      <c r="AA2916" s="35">
        <f t="shared" si="733"/>
        <v>0</v>
      </c>
      <c r="AB2916" s="36">
        <f t="shared" si="734"/>
        <v>0</v>
      </c>
      <c r="AC2916" s="37">
        <f t="shared" si="735"/>
        <v>0</v>
      </c>
      <c r="AD2916" s="38"/>
      <c r="AE2916" s="38"/>
      <c r="AF2916" s="39">
        <f t="shared" si="736"/>
        <v>0</v>
      </c>
      <c r="AG2916" s="40"/>
      <c r="AH2916" s="41">
        <f t="shared" si="737"/>
        <v>0</v>
      </c>
      <c r="AI2916" s="42">
        <f t="shared" si="738"/>
        <v>0</v>
      </c>
      <c r="AJ2916" s="43">
        <f t="shared" si="739"/>
        <v>0</v>
      </c>
      <c r="AK2916" s="5" t="str">
        <f>_xlfn.IFNA(VLOOKUP(_xlfn.CONCAT(D2916," - ",S2916),OP!E:F,2,0),"-------------------------------------------NAO DISPONIVEL-------------------------------------------")</f>
        <v>C - RIOCARD</v>
      </c>
      <c r="AL2916" s="7" t="str">
        <f t="shared" si="725"/>
        <v>1 - -------------------------------------------NAO DISPONIVEL------------------------------------------- - 00000002916 - FETRANSPOR</v>
      </c>
      <c r="AM2916" s="7" t="str">
        <f t="shared" si="726"/>
        <v>-------------------------------------------NAO DISPONIVEL-------------------------------------------</v>
      </c>
      <c r="AN2916" s="44" cm="1">
        <f t="array" ref="AN2916">_xlfn.IFS(AJ2916=0,0,AQ2916="INATIVO",2,AQ2916="SEM CADASTRO",4,AQ2916="CPF ATIVO EM OUTRO COMPRADOR",5,AQ2916="NOVO/SEM CARTAO",6,AND(AJ2916&gt;0,AQ2916,""),8)</f>
        <v>0</v>
      </c>
      <c r="AO2916" s="45">
        <f t="shared" si="740"/>
        <v>-10</v>
      </c>
    </row>
    <row r="2917" spans="1:41" x14ac:dyDescent="0.4">
      <c r="A2917" s="21" t="str">
        <f t="shared" si="727"/>
        <v>-------------------------------------------NAO DISPONIVEL-------------------------------------------</v>
      </c>
      <c r="B2917" s="5" t="str">
        <f>_xlfn.IFNA(VLOOKUP(A2917,CNPJ!E:F,2,0),"-------------------------------------------NAO DISPONIVEL-------------------------------------------")</f>
        <v>-------------------------------------------NAO DISPONIVEL-------------------------------------------</v>
      </c>
      <c r="C2917" s="22">
        <v>1</v>
      </c>
      <c r="D2917" s="5" t="str">
        <f>_xlfn.XLOOKUP(R2917,OP!C:C,OP!B:B,,0,1)</f>
        <v>RJ</v>
      </c>
      <c r="E2917" s="23"/>
      <c r="M2917" s="26"/>
      <c r="N2917" s="27"/>
      <c r="O2917" s="28" t="str">
        <f t="shared" si="728"/>
        <v>00000002917</v>
      </c>
      <c r="R2917" s="27" t="s">
        <v>193</v>
      </c>
      <c r="S2917" s="30" t="str">
        <f>_xlfn.IFNA(VLOOKUP(_xlfn.CONCAT(D2917," - ",R2917),OP!A:D,4,0),"-------------------------------------------NAO DISPONIVEL-------------------------------------------")</f>
        <v>FETRANSPOR</v>
      </c>
      <c r="T2917" s="31"/>
      <c r="U2917" s="32"/>
      <c r="V2917" s="31"/>
      <c r="W2917" s="33">
        <f t="shared" si="729"/>
        <v>0</v>
      </c>
      <c r="X2917" s="34">
        <f t="shared" si="730"/>
        <v>0</v>
      </c>
      <c r="Y2917" s="33">
        <f t="shared" si="731"/>
        <v>0</v>
      </c>
      <c r="Z2917" s="33">
        <f t="shared" si="732"/>
        <v>0</v>
      </c>
      <c r="AA2917" s="35">
        <f t="shared" si="733"/>
        <v>0</v>
      </c>
      <c r="AB2917" s="36">
        <f t="shared" si="734"/>
        <v>0</v>
      </c>
      <c r="AC2917" s="37">
        <f t="shared" si="735"/>
        <v>0</v>
      </c>
      <c r="AD2917" s="38"/>
      <c r="AE2917" s="38"/>
      <c r="AF2917" s="39">
        <f t="shared" si="736"/>
        <v>0</v>
      </c>
      <c r="AG2917" s="40"/>
      <c r="AH2917" s="41">
        <f t="shared" si="737"/>
        <v>0</v>
      </c>
      <c r="AI2917" s="42">
        <f t="shared" si="738"/>
        <v>0</v>
      </c>
      <c r="AJ2917" s="43">
        <f t="shared" si="739"/>
        <v>0</v>
      </c>
      <c r="AK2917" s="5" t="str">
        <f>_xlfn.IFNA(VLOOKUP(_xlfn.CONCAT(D2917," - ",S2917),OP!E:F,2,0),"-------------------------------------------NAO DISPONIVEL-------------------------------------------")</f>
        <v>C - RIOCARD</v>
      </c>
      <c r="AL2917" s="7" t="str">
        <f t="shared" si="725"/>
        <v>1 - -------------------------------------------NAO DISPONIVEL------------------------------------------- - 00000002917 - FETRANSPOR</v>
      </c>
      <c r="AM2917" s="7" t="str">
        <f t="shared" si="726"/>
        <v>-------------------------------------------NAO DISPONIVEL-------------------------------------------</v>
      </c>
      <c r="AN2917" s="44" cm="1">
        <f t="array" ref="AN2917">_xlfn.IFS(AJ2917=0,0,AQ2917="INATIVO",2,AQ2917="SEM CADASTRO",4,AQ2917="CPF ATIVO EM OUTRO COMPRADOR",5,AQ2917="NOVO/SEM CARTAO",6,AND(AJ2917&gt;0,AQ2917,""),8)</f>
        <v>0</v>
      </c>
      <c r="AO2917" s="45">
        <f t="shared" si="740"/>
        <v>-10</v>
      </c>
    </row>
    <row r="2918" spans="1:41" x14ac:dyDescent="0.4">
      <c r="A2918" s="21" t="str">
        <f t="shared" si="727"/>
        <v>-------------------------------------------NAO DISPONIVEL-------------------------------------------</v>
      </c>
      <c r="B2918" s="5" t="str">
        <f>_xlfn.IFNA(VLOOKUP(A2918,CNPJ!E:F,2,0),"-------------------------------------------NAO DISPONIVEL-------------------------------------------")</f>
        <v>-------------------------------------------NAO DISPONIVEL-------------------------------------------</v>
      </c>
      <c r="C2918" s="22">
        <v>1</v>
      </c>
      <c r="D2918" s="5" t="str">
        <f>_xlfn.XLOOKUP(R2918,OP!C:C,OP!B:B,,0,1)</f>
        <v>RJ</v>
      </c>
      <c r="E2918" s="23"/>
      <c r="M2918" s="26"/>
      <c r="N2918" s="27"/>
      <c r="O2918" s="28" t="str">
        <f t="shared" si="728"/>
        <v>00000002918</v>
      </c>
      <c r="R2918" s="27" t="s">
        <v>193</v>
      </c>
      <c r="S2918" s="30" t="str">
        <f>_xlfn.IFNA(VLOOKUP(_xlfn.CONCAT(D2918," - ",R2918),OP!A:D,4,0),"-------------------------------------------NAO DISPONIVEL-------------------------------------------")</f>
        <v>FETRANSPOR</v>
      </c>
      <c r="T2918" s="31"/>
      <c r="U2918" s="32"/>
      <c r="V2918" s="31"/>
      <c r="W2918" s="33">
        <f t="shared" si="729"/>
        <v>0</v>
      </c>
      <c r="X2918" s="34">
        <f t="shared" si="730"/>
        <v>0</v>
      </c>
      <c r="Y2918" s="33">
        <f t="shared" si="731"/>
        <v>0</v>
      </c>
      <c r="Z2918" s="33">
        <f t="shared" si="732"/>
        <v>0</v>
      </c>
      <c r="AA2918" s="35">
        <f t="shared" si="733"/>
        <v>0</v>
      </c>
      <c r="AB2918" s="36">
        <f t="shared" si="734"/>
        <v>0</v>
      </c>
      <c r="AC2918" s="37">
        <f t="shared" si="735"/>
        <v>0</v>
      </c>
      <c r="AD2918" s="38"/>
      <c r="AE2918" s="38"/>
      <c r="AF2918" s="39">
        <f t="shared" si="736"/>
        <v>0</v>
      </c>
      <c r="AG2918" s="40"/>
      <c r="AH2918" s="41">
        <f t="shared" si="737"/>
        <v>0</v>
      </c>
      <c r="AI2918" s="42">
        <f t="shared" si="738"/>
        <v>0</v>
      </c>
      <c r="AJ2918" s="43">
        <f t="shared" si="739"/>
        <v>0</v>
      </c>
      <c r="AK2918" s="5" t="str">
        <f>_xlfn.IFNA(VLOOKUP(_xlfn.CONCAT(D2918," - ",S2918),OP!E:F,2,0),"-------------------------------------------NAO DISPONIVEL-------------------------------------------")</f>
        <v>C - RIOCARD</v>
      </c>
      <c r="AL2918" s="7" t="str">
        <f t="shared" si="725"/>
        <v>1 - -------------------------------------------NAO DISPONIVEL------------------------------------------- - 00000002918 - FETRANSPOR</v>
      </c>
      <c r="AM2918" s="7" t="str">
        <f t="shared" si="726"/>
        <v>-------------------------------------------NAO DISPONIVEL-------------------------------------------</v>
      </c>
      <c r="AN2918" s="44" cm="1">
        <f t="array" ref="AN2918">_xlfn.IFS(AJ2918=0,0,AQ2918="INATIVO",2,AQ2918="SEM CADASTRO",4,AQ2918="CPF ATIVO EM OUTRO COMPRADOR",5,AQ2918="NOVO/SEM CARTAO",6,AND(AJ2918&gt;0,AQ2918,""),8)</f>
        <v>0</v>
      </c>
      <c r="AO2918" s="45">
        <f t="shared" si="740"/>
        <v>-10</v>
      </c>
    </row>
    <row r="2919" spans="1:41" x14ac:dyDescent="0.4">
      <c r="A2919" s="21" t="str">
        <f t="shared" si="727"/>
        <v>-------------------------------------------NAO DISPONIVEL-------------------------------------------</v>
      </c>
      <c r="B2919" s="5" t="str">
        <f>_xlfn.IFNA(VLOOKUP(A2919,CNPJ!E:F,2,0),"-------------------------------------------NAO DISPONIVEL-------------------------------------------")</f>
        <v>-------------------------------------------NAO DISPONIVEL-------------------------------------------</v>
      </c>
      <c r="C2919" s="22">
        <v>1</v>
      </c>
      <c r="D2919" s="5" t="str">
        <f>_xlfn.XLOOKUP(R2919,OP!C:C,OP!B:B,,0,1)</f>
        <v>RJ</v>
      </c>
      <c r="E2919" s="23"/>
      <c r="M2919" s="26"/>
      <c r="N2919" s="27"/>
      <c r="O2919" s="28" t="str">
        <f t="shared" si="728"/>
        <v>00000002919</v>
      </c>
      <c r="R2919" s="27" t="s">
        <v>193</v>
      </c>
      <c r="S2919" s="30" t="str">
        <f>_xlfn.IFNA(VLOOKUP(_xlfn.CONCAT(D2919," - ",R2919),OP!A:D,4,0),"-------------------------------------------NAO DISPONIVEL-------------------------------------------")</f>
        <v>FETRANSPOR</v>
      </c>
      <c r="T2919" s="31"/>
      <c r="U2919" s="32"/>
      <c r="V2919" s="31"/>
      <c r="W2919" s="33">
        <f t="shared" si="729"/>
        <v>0</v>
      </c>
      <c r="X2919" s="34">
        <f t="shared" si="730"/>
        <v>0</v>
      </c>
      <c r="Y2919" s="33">
        <f t="shared" si="731"/>
        <v>0</v>
      </c>
      <c r="Z2919" s="33">
        <f t="shared" si="732"/>
        <v>0</v>
      </c>
      <c r="AA2919" s="35">
        <f t="shared" si="733"/>
        <v>0</v>
      </c>
      <c r="AB2919" s="36">
        <f t="shared" si="734"/>
        <v>0</v>
      </c>
      <c r="AC2919" s="37">
        <f t="shared" si="735"/>
        <v>0</v>
      </c>
      <c r="AD2919" s="38"/>
      <c r="AE2919" s="38"/>
      <c r="AF2919" s="39">
        <f t="shared" si="736"/>
        <v>0</v>
      </c>
      <c r="AG2919" s="40"/>
      <c r="AH2919" s="41">
        <f t="shared" si="737"/>
        <v>0</v>
      </c>
      <c r="AI2919" s="42">
        <f t="shared" si="738"/>
        <v>0</v>
      </c>
      <c r="AJ2919" s="43">
        <f t="shared" si="739"/>
        <v>0</v>
      </c>
      <c r="AK2919" s="5" t="str">
        <f>_xlfn.IFNA(VLOOKUP(_xlfn.CONCAT(D2919," - ",S2919),OP!E:F,2,0),"-------------------------------------------NAO DISPONIVEL-------------------------------------------")</f>
        <v>C - RIOCARD</v>
      </c>
      <c r="AL2919" s="7" t="str">
        <f t="shared" si="725"/>
        <v>1 - -------------------------------------------NAO DISPONIVEL------------------------------------------- - 00000002919 - FETRANSPOR</v>
      </c>
      <c r="AM2919" s="7" t="str">
        <f t="shared" si="726"/>
        <v>-------------------------------------------NAO DISPONIVEL-------------------------------------------</v>
      </c>
      <c r="AN2919" s="44" cm="1">
        <f t="array" ref="AN2919">_xlfn.IFS(AJ2919=0,0,AQ2919="INATIVO",2,AQ2919="SEM CADASTRO",4,AQ2919="CPF ATIVO EM OUTRO COMPRADOR",5,AQ2919="NOVO/SEM CARTAO",6,AND(AJ2919&gt;0,AQ2919,""),8)</f>
        <v>0</v>
      </c>
      <c r="AO2919" s="45">
        <f t="shared" si="740"/>
        <v>-10</v>
      </c>
    </row>
    <row r="2920" spans="1:41" x14ac:dyDescent="0.4">
      <c r="A2920" s="21" t="str">
        <f t="shared" si="727"/>
        <v>-------------------------------------------NAO DISPONIVEL-------------------------------------------</v>
      </c>
      <c r="B2920" s="5" t="str">
        <f>_xlfn.IFNA(VLOOKUP(A2920,CNPJ!E:F,2,0),"-------------------------------------------NAO DISPONIVEL-------------------------------------------")</f>
        <v>-------------------------------------------NAO DISPONIVEL-------------------------------------------</v>
      </c>
      <c r="C2920" s="22">
        <v>1</v>
      </c>
      <c r="D2920" s="5" t="str">
        <f>_xlfn.XLOOKUP(R2920,OP!C:C,OP!B:B,,0,1)</f>
        <v>RJ</v>
      </c>
      <c r="E2920" s="23"/>
      <c r="M2920" s="26"/>
      <c r="N2920" s="27"/>
      <c r="O2920" s="28" t="str">
        <f t="shared" si="728"/>
        <v>00000002920</v>
      </c>
      <c r="R2920" s="27" t="s">
        <v>193</v>
      </c>
      <c r="S2920" s="30" t="str">
        <f>_xlfn.IFNA(VLOOKUP(_xlfn.CONCAT(D2920," - ",R2920),OP!A:D,4,0),"-------------------------------------------NAO DISPONIVEL-------------------------------------------")</f>
        <v>FETRANSPOR</v>
      </c>
      <c r="T2920" s="31"/>
      <c r="U2920" s="32"/>
      <c r="V2920" s="31"/>
      <c r="W2920" s="33">
        <f t="shared" si="729"/>
        <v>0</v>
      </c>
      <c r="X2920" s="34">
        <f t="shared" si="730"/>
        <v>0</v>
      </c>
      <c r="Y2920" s="33">
        <f t="shared" si="731"/>
        <v>0</v>
      </c>
      <c r="Z2920" s="33">
        <f t="shared" si="732"/>
        <v>0</v>
      </c>
      <c r="AA2920" s="35">
        <f t="shared" si="733"/>
        <v>0</v>
      </c>
      <c r="AB2920" s="36">
        <f t="shared" si="734"/>
        <v>0</v>
      </c>
      <c r="AC2920" s="37">
        <f t="shared" si="735"/>
        <v>0</v>
      </c>
      <c r="AD2920" s="38"/>
      <c r="AE2920" s="38"/>
      <c r="AF2920" s="39">
        <f t="shared" si="736"/>
        <v>0</v>
      </c>
      <c r="AG2920" s="40"/>
      <c r="AH2920" s="41">
        <f t="shared" si="737"/>
        <v>0</v>
      </c>
      <c r="AI2920" s="42">
        <f t="shared" si="738"/>
        <v>0</v>
      </c>
      <c r="AJ2920" s="43">
        <f t="shared" si="739"/>
        <v>0</v>
      </c>
      <c r="AK2920" s="5" t="str">
        <f>_xlfn.IFNA(VLOOKUP(_xlfn.CONCAT(D2920," - ",S2920),OP!E:F,2,0),"-------------------------------------------NAO DISPONIVEL-------------------------------------------")</f>
        <v>C - RIOCARD</v>
      </c>
      <c r="AL2920" s="7" t="str">
        <f t="shared" si="725"/>
        <v>1 - -------------------------------------------NAO DISPONIVEL------------------------------------------- - 00000002920 - FETRANSPOR</v>
      </c>
      <c r="AM2920" s="7" t="str">
        <f t="shared" si="726"/>
        <v>-------------------------------------------NAO DISPONIVEL-------------------------------------------</v>
      </c>
      <c r="AN2920" s="44" cm="1">
        <f t="array" ref="AN2920">_xlfn.IFS(AJ2920=0,0,AQ2920="INATIVO",2,AQ2920="SEM CADASTRO",4,AQ2920="CPF ATIVO EM OUTRO COMPRADOR",5,AQ2920="NOVO/SEM CARTAO",6,AND(AJ2920&gt;0,AQ2920,""),8)</f>
        <v>0</v>
      </c>
      <c r="AO2920" s="45">
        <f t="shared" si="740"/>
        <v>-10</v>
      </c>
    </row>
    <row r="2921" spans="1:41" x14ac:dyDescent="0.4">
      <c r="A2921" s="21" t="str">
        <f t="shared" si="727"/>
        <v>-------------------------------------------NAO DISPONIVEL-------------------------------------------</v>
      </c>
      <c r="B2921" s="5" t="str">
        <f>_xlfn.IFNA(VLOOKUP(A2921,CNPJ!E:F,2,0),"-------------------------------------------NAO DISPONIVEL-------------------------------------------")</f>
        <v>-------------------------------------------NAO DISPONIVEL-------------------------------------------</v>
      </c>
      <c r="C2921" s="22">
        <v>1</v>
      </c>
      <c r="D2921" s="5" t="str">
        <f>_xlfn.XLOOKUP(R2921,OP!C:C,OP!B:B,,0,1)</f>
        <v>RJ</v>
      </c>
      <c r="E2921" s="23"/>
      <c r="M2921" s="26"/>
      <c r="N2921" s="27"/>
      <c r="O2921" s="28" t="str">
        <f t="shared" si="728"/>
        <v>00000002921</v>
      </c>
      <c r="R2921" s="27" t="s">
        <v>193</v>
      </c>
      <c r="S2921" s="30" t="str">
        <f>_xlfn.IFNA(VLOOKUP(_xlfn.CONCAT(D2921," - ",R2921),OP!A:D,4,0),"-------------------------------------------NAO DISPONIVEL-------------------------------------------")</f>
        <v>FETRANSPOR</v>
      </c>
      <c r="T2921" s="31"/>
      <c r="U2921" s="32"/>
      <c r="V2921" s="31"/>
      <c r="W2921" s="33">
        <f t="shared" si="729"/>
        <v>0</v>
      </c>
      <c r="X2921" s="34">
        <f t="shared" si="730"/>
        <v>0</v>
      </c>
      <c r="Y2921" s="33">
        <f t="shared" si="731"/>
        <v>0</v>
      </c>
      <c r="Z2921" s="33">
        <f t="shared" si="732"/>
        <v>0</v>
      </c>
      <c r="AA2921" s="35">
        <f t="shared" si="733"/>
        <v>0</v>
      </c>
      <c r="AB2921" s="36">
        <f t="shared" si="734"/>
        <v>0</v>
      </c>
      <c r="AC2921" s="37">
        <f t="shared" si="735"/>
        <v>0</v>
      </c>
      <c r="AD2921" s="38"/>
      <c r="AE2921" s="38"/>
      <c r="AF2921" s="39">
        <f t="shared" si="736"/>
        <v>0</v>
      </c>
      <c r="AG2921" s="40"/>
      <c r="AH2921" s="41">
        <f t="shared" si="737"/>
        <v>0</v>
      </c>
      <c r="AI2921" s="42">
        <f t="shared" si="738"/>
        <v>0</v>
      </c>
      <c r="AJ2921" s="43">
        <f t="shared" si="739"/>
        <v>0</v>
      </c>
      <c r="AK2921" s="5" t="str">
        <f>_xlfn.IFNA(VLOOKUP(_xlfn.CONCAT(D2921," - ",S2921),OP!E:F,2,0),"-------------------------------------------NAO DISPONIVEL-------------------------------------------")</f>
        <v>C - RIOCARD</v>
      </c>
      <c r="AL2921" s="7" t="str">
        <f t="shared" si="725"/>
        <v>1 - -------------------------------------------NAO DISPONIVEL------------------------------------------- - 00000002921 - FETRANSPOR</v>
      </c>
      <c r="AM2921" s="7" t="str">
        <f t="shared" si="726"/>
        <v>-------------------------------------------NAO DISPONIVEL-------------------------------------------</v>
      </c>
      <c r="AN2921" s="44" cm="1">
        <f t="array" ref="AN2921">_xlfn.IFS(AJ2921=0,0,AQ2921="INATIVO",2,AQ2921="SEM CADASTRO",4,AQ2921="CPF ATIVO EM OUTRO COMPRADOR",5,AQ2921="NOVO/SEM CARTAO",6,AND(AJ2921&gt;0,AQ2921,""),8)</f>
        <v>0</v>
      </c>
      <c r="AO2921" s="45">
        <f t="shared" si="740"/>
        <v>-10</v>
      </c>
    </row>
    <row r="2922" spans="1:41" x14ac:dyDescent="0.4">
      <c r="A2922" s="21" t="str">
        <f t="shared" si="727"/>
        <v>-------------------------------------------NAO DISPONIVEL-------------------------------------------</v>
      </c>
      <c r="B2922" s="5" t="str">
        <f>_xlfn.IFNA(VLOOKUP(A2922,CNPJ!E:F,2,0),"-------------------------------------------NAO DISPONIVEL-------------------------------------------")</f>
        <v>-------------------------------------------NAO DISPONIVEL-------------------------------------------</v>
      </c>
      <c r="C2922" s="22">
        <v>1</v>
      </c>
      <c r="D2922" s="5" t="str">
        <f>_xlfn.XLOOKUP(R2922,OP!C:C,OP!B:B,,0,1)</f>
        <v>RJ</v>
      </c>
      <c r="E2922" s="23"/>
      <c r="M2922" s="26"/>
      <c r="N2922" s="27"/>
      <c r="O2922" s="28" t="str">
        <f t="shared" si="728"/>
        <v>00000002922</v>
      </c>
      <c r="R2922" s="27" t="s">
        <v>193</v>
      </c>
      <c r="S2922" s="30" t="str">
        <f>_xlfn.IFNA(VLOOKUP(_xlfn.CONCAT(D2922," - ",R2922),OP!A:D,4,0),"-------------------------------------------NAO DISPONIVEL-------------------------------------------")</f>
        <v>FETRANSPOR</v>
      </c>
      <c r="T2922" s="31"/>
      <c r="U2922" s="32"/>
      <c r="V2922" s="31"/>
      <c r="W2922" s="33">
        <f t="shared" si="729"/>
        <v>0</v>
      </c>
      <c r="X2922" s="34">
        <f t="shared" si="730"/>
        <v>0</v>
      </c>
      <c r="Y2922" s="33">
        <f t="shared" si="731"/>
        <v>0</v>
      </c>
      <c r="Z2922" s="33">
        <f t="shared" si="732"/>
        <v>0</v>
      </c>
      <c r="AA2922" s="35">
        <f t="shared" si="733"/>
        <v>0</v>
      </c>
      <c r="AB2922" s="36">
        <f t="shared" si="734"/>
        <v>0</v>
      </c>
      <c r="AC2922" s="37">
        <f t="shared" si="735"/>
        <v>0</v>
      </c>
      <c r="AD2922" s="38"/>
      <c r="AE2922" s="38"/>
      <c r="AF2922" s="39">
        <f t="shared" si="736"/>
        <v>0</v>
      </c>
      <c r="AG2922" s="40"/>
      <c r="AH2922" s="41">
        <f t="shared" si="737"/>
        <v>0</v>
      </c>
      <c r="AI2922" s="42">
        <f t="shared" si="738"/>
        <v>0</v>
      </c>
      <c r="AJ2922" s="43">
        <f t="shared" si="739"/>
        <v>0</v>
      </c>
      <c r="AK2922" s="5" t="str">
        <f>_xlfn.IFNA(VLOOKUP(_xlfn.CONCAT(D2922," - ",S2922),OP!E:F,2,0),"-------------------------------------------NAO DISPONIVEL-------------------------------------------")</f>
        <v>C - RIOCARD</v>
      </c>
      <c r="AL2922" s="7" t="str">
        <f t="shared" si="725"/>
        <v>1 - -------------------------------------------NAO DISPONIVEL------------------------------------------- - 00000002922 - FETRANSPOR</v>
      </c>
      <c r="AM2922" s="7" t="str">
        <f t="shared" si="726"/>
        <v>-------------------------------------------NAO DISPONIVEL-------------------------------------------</v>
      </c>
      <c r="AN2922" s="44" cm="1">
        <f t="array" ref="AN2922">_xlfn.IFS(AJ2922=0,0,AQ2922="INATIVO",2,AQ2922="SEM CADASTRO",4,AQ2922="CPF ATIVO EM OUTRO COMPRADOR",5,AQ2922="NOVO/SEM CARTAO",6,AND(AJ2922&gt;0,AQ2922,""),8)</f>
        <v>0</v>
      </c>
      <c r="AO2922" s="45">
        <f t="shared" si="740"/>
        <v>-10</v>
      </c>
    </row>
    <row r="2923" spans="1:41" x14ac:dyDescent="0.4">
      <c r="A2923" s="21" t="str">
        <f t="shared" si="727"/>
        <v>-------------------------------------------NAO DISPONIVEL-------------------------------------------</v>
      </c>
      <c r="B2923" s="5" t="str">
        <f>_xlfn.IFNA(VLOOKUP(A2923,CNPJ!E:F,2,0),"-------------------------------------------NAO DISPONIVEL-------------------------------------------")</f>
        <v>-------------------------------------------NAO DISPONIVEL-------------------------------------------</v>
      </c>
      <c r="C2923" s="22">
        <v>1</v>
      </c>
      <c r="D2923" s="5" t="str">
        <f>_xlfn.XLOOKUP(R2923,OP!C:C,OP!B:B,,0,1)</f>
        <v>RJ</v>
      </c>
      <c r="E2923" s="23"/>
      <c r="M2923" s="26"/>
      <c r="N2923" s="27"/>
      <c r="O2923" s="28" t="str">
        <f t="shared" si="728"/>
        <v>00000002923</v>
      </c>
      <c r="R2923" s="27" t="s">
        <v>193</v>
      </c>
      <c r="S2923" s="30" t="str">
        <f>_xlfn.IFNA(VLOOKUP(_xlfn.CONCAT(D2923," - ",R2923),OP!A:D,4,0),"-------------------------------------------NAO DISPONIVEL-------------------------------------------")</f>
        <v>FETRANSPOR</v>
      </c>
      <c r="T2923" s="31"/>
      <c r="U2923" s="32"/>
      <c r="V2923" s="31"/>
      <c r="W2923" s="33">
        <f t="shared" si="729"/>
        <v>0</v>
      </c>
      <c r="X2923" s="34">
        <f t="shared" si="730"/>
        <v>0</v>
      </c>
      <c r="Y2923" s="33">
        <f t="shared" si="731"/>
        <v>0</v>
      </c>
      <c r="Z2923" s="33">
        <f t="shared" si="732"/>
        <v>0</v>
      </c>
      <c r="AA2923" s="35">
        <f t="shared" si="733"/>
        <v>0</v>
      </c>
      <c r="AB2923" s="36">
        <f t="shared" si="734"/>
        <v>0</v>
      </c>
      <c r="AC2923" s="37">
        <f t="shared" si="735"/>
        <v>0</v>
      </c>
      <c r="AD2923" s="38"/>
      <c r="AE2923" s="38"/>
      <c r="AF2923" s="39">
        <f t="shared" si="736"/>
        <v>0</v>
      </c>
      <c r="AG2923" s="40"/>
      <c r="AH2923" s="41">
        <f t="shared" si="737"/>
        <v>0</v>
      </c>
      <c r="AI2923" s="42">
        <f t="shared" si="738"/>
        <v>0</v>
      </c>
      <c r="AJ2923" s="43">
        <f t="shared" si="739"/>
        <v>0</v>
      </c>
      <c r="AK2923" s="5" t="str">
        <f>_xlfn.IFNA(VLOOKUP(_xlfn.CONCAT(D2923," - ",S2923),OP!E:F,2,0),"-------------------------------------------NAO DISPONIVEL-------------------------------------------")</f>
        <v>C - RIOCARD</v>
      </c>
      <c r="AL2923" s="7" t="str">
        <f t="shared" si="725"/>
        <v>1 - -------------------------------------------NAO DISPONIVEL------------------------------------------- - 00000002923 - FETRANSPOR</v>
      </c>
      <c r="AM2923" s="7" t="str">
        <f t="shared" si="726"/>
        <v>-------------------------------------------NAO DISPONIVEL-------------------------------------------</v>
      </c>
      <c r="AN2923" s="44" cm="1">
        <f t="array" ref="AN2923">_xlfn.IFS(AJ2923=0,0,AQ2923="INATIVO",2,AQ2923="SEM CADASTRO",4,AQ2923="CPF ATIVO EM OUTRO COMPRADOR",5,AQ2923="NOVO/SEM CARTAO",6,AND(AJ2923&gt;0,AQ2923,""),8)</f>
        <v>0</v>
      </c>
      <c r="AO2923" s="45">
        <f t="shared" si="740"/>
        <v>-10</v>
      </c>
    </row>
    <row r="2924" spans="1:41" x14ac:dyDescent="0.4">
      <c r="A2924" s="21" t="str">
        <f t="shared" si="727"/>
        <v>-------------------------------------------NAO DISPONIVEL-------------------------------------------</v>
      </c>
      <c r="B2924" s="5" t="str">
        <f>_xlfn.IFNA(VLOOKUP(A2924,CNPJ!E:F,2,0),"-------------------------------------------NAO DISPONIVEL-------------------------------------------")</f>
        <v>-------------------------------------------NAO DISPONIVEL-------------------------------------------</v>
      </c>
      <c r="C2924" s="22">
        <v>1</v>
      </c>
      <c r="D2924" s="5" t="str">
        <f>_xlfn.XLOOKUP(R2924,OP!C:C,OP!B:B,,0,1)</f>
        <v>RJ</v>
      </c>
      <c r="E2924" s="23"/>
      <c r="M2924" s="26"/>
      <c r="N2924" s="27"/>
      <c r="O2924" s="28" t="str">
        <f t="shared" si="728"/>
        <v>00000002924</v>
      </c>
      <c r="R2924" s="27" t="s">
        <v>193</v>
      </c>
      <c r="S2924" s="30" t="str">
        <f>_xlfn.IFNA(VLOOKUP(_xlfn.CONCAT(D2924," - ",R2924),OP!A:D,4,0),"-------------------------------------------NAO DISPONIVEL-------------------------------------------")</f>
        <v>FETRANSPOR</v>
      </c>
      <c r="T2924" s="31"/>
      <c r="U2924" s="32"/>
      <c r="V2924" s="31"/>
      <c r="W2924" s="33">
        <f t="shared" si="729"/>
        <v>0</v>
      </c>
      <c r="X2924" s="34">
        <f t="shared" si="730"/>
        <v>0</v>
      </c>
      <c r="Y2924" s="33">
        <f t="shared" si="731"/>
        <v>0</v>
      </c>
      <c r="Z2924" s="33">
        <f t="shared" si="732"/>
        <v>0</v>
      </c>
      <c r="AA2924" s="35">
        <f t="shared" si="733"/>
        <v>0</v>
      </c>
      <c r="AB2924" s="36">
        <f t="shared" si="734"/>
        <v>0</v>
      </c>
      <c r="AC2924" s="37">
        <f t="shared" si="735"/>
        <v>0</v>
      </c>
      <c r="AD2924" s="38"/>
      <c r="AE2924" s="38"/>
      <c r="AF2924" s="39">
        <f t="shared" si="736"/>
        <v>0</v>
      </c>
      <c r="AG2924" s="40"/>
      <c r="AH2924" s="41">
        <f t="shared" si="737"/>
        <v>0</v>
      </c>
      <c r="AI2924" s="42">
        <f t="shared" si="738"/>
        <v>0</v>
      </c>
      <c r="AJ2924" s="43">
        <f t="shared" si="739"/>
        <v>0</v>
      </c>
      <c r="AK2924" s="5" t="str">
        <f>_xlfn.IFNA(VLOOKUP(_xlfn.CONCAT(D2924," - ",S2924),OP!E:F,2,0),"-------------------------------------------NAO DISPONIVEL-------------------------------------------")</f>
        <v>C - RIOCARD</v>
      </c>
      <c r="AL2924" s="7" t="str">
        <f t="shared" si="725"/>
        <v>1 - -------------------------------------------NAO DISPONIVEL------------------------------------------- - 00000002924 - FETRANSPOR</v>
      </c>
      <c r="AM2924" s="7" t="str">
        <f t="shared" si="726"/>
        <v>-------------------------------------------NAO DISPONIVEL-------------------------------------------</v>
      </c>
      <c r="AN2924" s="44" cm="1">
        <f t="array" ref="AN2924">_xlfn.IFS(AJ2924=0,0,AQ2924="INATIVO",2,AQ2924="SEM CADASTRO",4,AQ2924="CPF ATIVO EM OUTRO COMPRADOR",5,AQ2924="NOVO/SEM CARTAO",6,AND(AJ2924&gt;0,AQ2924,""),8)</f>
        <v>0</v>
      </c>
      <c r="AO2924" s="45">
        <f t="shared" si="740"/>
        <v>-10</v>
      </c>
    </row>
    <row r="2925" spans="1:41" x14ac:dyDescent="0.4">
      <c r="A2925" s="21" t="str">
        <f t="shared" si="727"/>
        <v>-------------------------------------------NAO DISPONIVEL-------------------------------------------</v>
      </c>
      <c r="B2925" s="5" t="str">
        <f>_xlfn.IFNA(VLOOKUP(A2925,CNPJ!E:F,2,0),"-------------------------------------------NAO DISPONIVEL-------------------------------------------")</f>
        <v>-------------------------------------------NAO DISPONIVEL-------------------------------------------</v>
      </c>
      <c r="C2925" s="22">
        <v>1</v>
      </c>
      <c r="D2925" s="5" t="str">
        <f>_xlfn.XLOOKUP(R2925,OP!C:C,OP!B:B,,0,1)</f>
        <v>RJ</v>
      </c>
      <c r="E2925" s="23"/>
      <c r="M2925" s="26"/>
      <c r="N2925" s="27"/>
      <c r="O2925" s="28" t="str">
        <f t="shared" si="728"/>
        <v>00000002925</v>
      </c>
      <c r="R2925" s="27" t="s">
        <v>193</v>
      </c>
      <c r="S2925" s="30" t="str">
        <f>_xlfn.IFNA(VLOOKUP(_xlfn.CONCAT(D2925," - ",R2925),OP!A:D,4,0),"-------------------------------------------NAO DISPONIVEL-------------------------------------------")</f>
        <v>FETRANSPOR</v>
      </c>
      <c r="T2925" s="31"/>
      <c r="U2925" s="32"/>
      <c r="V2925" s="31"/>
      <c r="W2925" s="33">
        <f t="shared" si="729"/>
        <v>0</v>
      </c>
      <c r="X2925" s="34">
        <f t="shared" si="730"/>
        <v>0</v>
      </c>
      <c r="Y2925" s="33">
        <f t="shared" si="731"/>
        <v>0</v>
      </c>
      <c r="Z2925" s="33">
        <f t="shared" si="732"/>
        <v>0</v>
      </c>
      <c r="AA2925" s="35">
        <f t="shared" si="733"/>
        <v>0</v>
      </c>
      <c r="AB2925" s="36">
        <f t="shared" si="734"/>
        <v>0</v>
      </c>
      <c r="AC2925" s="37">
        <f t="shared" si="735"/>
        <v>0</v>
      </c>
      <c r="AD2925" s="38"/>
      <c r="AE2925" s="38"/>
      <c r="AF2925" s="39">
        <f t="shared" si="736"/>
        <v>0</v>
      </c>
      <c r="AG2925" s="40"/>
      <c r="AH2925" s="41">
        <f t="shared" si="737"/>
        <v>0</v>
      </c>
      <c r="AI2925" s="42">
        <f t="shared" si="738"/>
        <v>0</v>
      </c>
      <c r="AJ2925" s="43">
        <f t="shared" si="739"/>
        <v>0</v>
      </c>
      <c r="AK2925" s="5" t="str">
        <f>_xlfn.IFNA(VLOOKUP(_xlfn.CONCAT(D2925," - ",S2925),OP!E:F,2,0),"-------------------------------------------NAO DISPONIVEL-------------------------------------------")</f>
        <v>C - RIOCARD</v>
      </c>
      <c r="AL2925" s="7" t="str">
        <f t="shared" si="725"/>
        <v>1 - -------------------------------------------NAO DISPONIVEL------------------------------------------- - 00000002925 - FETRANSPOR</v>
      </c>
      <c r="AM2925" s="7" t="str">
        <f t="shared" si="726"/>
        <v>-------------------------------------------NAO DISPONIVEL-------------------------------------------</v>
      </c>
      <c r="AN2925" s="44" cm="1">
        <f t="array" ref="AN2925">_xlfn.IFS(AJ2925=0,0,AQ2925="INATIVO",2,AQ2925="SEM CADASTRO",4,AQ2925="CPF ATIVO EM OUTRO COMPRADOR",5,AQ2925="NOVO/SEM CARTAO",6,AND(AJ2925&gt;0,AQ2925,""),8)</f>
        <v>0</v>
      </c>
      <c r="AO2925" s="45">
        <f t="shared" si="740"/>
        <v>-10</v>
      </c>
    </row>
    <row r="2926" spans="1:41" x14ac:dyDescent="0.4">
      <c r="A2926" s="21" t="str">
        <f t="shared" si="727"/>
        <v>-------------------------------------------NAO DISPONIVEL-------------------------------------------</v>
      </c>
      <c r="B2926" s="5" t="str">
        <f>_xlfn.IFNA(VLOOKUP(A2926,CNPJ!E:F,2,0),"-------------------------------------------NAO DISPONIVEL-------------------------------------------")</f>
        <v>-------------------------------------------NAO DISPONIVEL-------------------------------------------</v>
      </c>
      <c r="C2926" s="22">
        <v>1</v>
      </c>
      <c r="D2926" s="5" t="str">
        <f>_xlfn.XLOOKUP(R2926,OP!C:C,OP!B:B,,0,1)</f>
        <v>RJ</v>
      </c>
      <c r="E2926" s="23"/>
      <c r="M2926" s="26"/>
      <c r="N2926" s="27"/>
      <c r="O2926" s="28" t="str">
        <f t="shared" si="728"/>
        <v>00000002926</v>
      </c>
      <c r="R2926" s="27" t="s">
        <v>193</v>
      </c>
      <c r="S2926" s="30" t="str">
        <f>_xlfn.IFNA(VLOOKUP(_xlfn.CONCAT(D2926," - ",R2926),OP!A:D,4,0),"-------------------------------------------NAO DISPONIVEL-------------------------------------------")</f>
        <v>FETRANSPOR</v>
      </c>
      <c r="T2926" s="31"/>
      <c r="U2926" s="32"/>
      <c r="V2926" s="31"/>
      <c r="W2926" s="33">
        <f t="shared" si="729"/>
        <v>0</v>
      </c>
      <c r="X2926" s="34">
        <f t="shared" si="730"/>
        <v>0</v>
      </c>
      <c r="Y2926" s="33">
        <f t="shared" si="731"/>
        <v>0</v>
      </c>
      <c r="Z2926" s="33">
        <f t="shared" si="732"/>
        <v>0</v>
      </c>
      <c r="AA2926" s="35">
        <f t="shared" si="733"/>
        <v>0</v>
      </c>
      <c r="AB2926" s="36">
        <f t="shared" si="734"/>
        <v>0</v>
      </c>
      <c r="AC2926" s="37">
        <f t="shared" si="735"/>
        <v>0</v>
      </c>
      <c r="AD2926" s="38"/>
      <c r="AE2926" s="38"/>
      <c r="AF2926" s="39">
        <f t="shared" si="736"/>
        <v>0</v>
      </c>
      <c r="AG2926" s="40"/>
      <c r="AH2926" s="41">
        <f t="shared" si="737"/>
        <v>0</v>
      </c>
      <c r="AI2926" s="42">
        <f t="shared" si="738"/>
        <v>0</v>
      </c>
      <c r="AJ2926" s="43">
        <f t="shared" si="739"/>
        <v>0</v>
      </c>
      <c r="AK2926" s="5" t="str">
        <f>_xlfn.IFNA(VLOOKUP(_xlfn.CONCAT(D2926," - ",S2926),OP!E:F,2,0),"-------------------------------------------NAO DISPONIVEL-------------------------------------------")</f>
        <v>C - RIOCARD</v>
      </c>
      <c r="AL2926" s="7" t="str">
        <f t="shared" si="725"/>
        <v>1 - -------------------------------------------NAO DISPONIVEL------------------------------------------- - 00000002926 - FETRANSPOR</v>
      </c>
      <c r="AM2926" s="7" t="str">
        <f t="shared" si="726"/>
        <v>-------------------------------------------NAO DISPONIVEL-------------------------------------------</v>
      </c>
      <c r="AN2926" s="44" cm="1">
        <f t="array" ref="AN2926">_xlfn.IFS(AJ2926=0,0,AQ2926="INATIVO",2,AQ2926="SEM CADASTRO",4,AQ2926="CPF ATIVO EM OUTRO COMPRADOR",5,AQ2926="NOVO/SEM CARTAO",6,AND(AJ2926&gt;0,AQ2926,""),8)</f>
        <v>0</v>
      </c>
      <c r="AO2926" s="45">
        <f t="shared" si="740"/>
        <v>-10</v>
      </c>
    </row>
    <row r="2927" spans="1:41" x14ac:dyDescent="0.4">
      <c r="A2927" s="21" t="str">
        <f t="shared" si="727"/>
        <v>-------------------------------------------NAO DISPONIVEL-------------------------------------------</v>
      </c>
      <c r="B2927" s="5" t="str">
        <f>_xlfn.IFNA(VLOOKUP(A2927,CNPJ!E:F,2,0),"-------------------------------------------NAO DISPONIVEL-------------------------------------------")</f>
        <v>-------------------------------------------NAO DISPONIVEL-------------------------------------------</v>
      </c>
      <c r="C2927" s="22">
        <v>1</v>
      </c>
      <c r="D2927" s="5" t="str">
        <f>_xlfn.XLOOKUP(R2927,OP!C:C,OP!B:B,,0,1)</f>
        <v>RJ</v>
      </c>
      <c r="E2927" s="23"/>
      <c r="M2927" s="26"/>
      <c r="N2927" s="27"/>
      <c r="O2927" s="28" t="str">
        <f t="shared" si="728"/>
        <v>00000002927</v>
      </c>
      <c r="R2927" s="27" t="s">
        <v>193</v>
      </c>
      <c r="S2927" s="30" t="str">
        <f>_xlfn.IFNA(VLOOKUP(_xlfn.CONCAT(D2927," - ",R2927),OP!A:D,4,0),"-------------------------------------------NAO DISPONIVEL-------------------------------------------")</f>
        <v>FETRANSPOR</v>
      </c>
      <c r="T2927" s="31"/>
      <c r="U2927" s="32"/>
      <c r="V2927" s="31"/>
      <c r="W2927" s="33">
        <f t="shared" si="729"/>
        <v>0</v>
      </c>
      <c r="X2927" s="34">
        <f t="shared" si="730"/>
        <v>0</v>
      </c>
      <c r="Y2927" s="33">
        <f t="shared" si="731"/>
        <v>0</v>
      </c>
      <c r="Z2927" s="33">
        <f t="shared" si="732"/>
        <v>0</v>
      </c>
      <c r="AA2927" s="35">
        <f t="shared" si="733"/>
        <v>0</v>
      </c>
      <c r="AB2927" s="36">
        <f t="shared" si="734"/>
        <v>0</v>
      </c>
      <c r="AC2927" s="37">
        <f t="shared" si="735"/>
        <v>0</v>
      </c>
      <c r="AD2927" s="38"/>
      <c r="AE2927" s="38"/>
      <c r="AF2927" s="39">
        <f t="shared" si="736"/>
        <v>0</v>
      </c>
      <c r="AG2927" s="40"/>
      <c r="AH2927" s="41">
        <f t="shared" si="737"/>
        <v>0</v>
      </c>
      <c r="AI2927" s="42">
        <f t="shared" si="738"/>
        <v>0</v>
      </c>
      <c r="AJ2927" s="43">
        <f t="shared" si="739"/>
        <v>0</v>
      </c>
      <c r="AK2927" s="5" t="str">
        <f>_xlfn.IFNA(VLOOKUP(_xlfn.CONCAT(D2927," - ",S2927),OP!E:F,2,0),"-------------------------------------------NAO DISPONIVEL-------------------------------------------")</f>
        <v>C - RIOCARD</v>
      </c>
      <c r="AL2927" s="7" t="str">
        <f t="shared" si="725"/>
        <v>1 - -------------------------------------------NAO DISPONIVEL------------------------------------------- - 00000002927 - FETRANSPOR</v>
      </c>
      <c r="AM2927" s="7" t="str">
        <f t="shared" si="726"/>
        <v>-------------------------------------------NAO DISPONIVEL-------------------------------------------</v>
      </c>
      <c r="AN2927" s="44" cm="1">
        <f t="array" ref="AN2927">_xlfn.IFS(AJ2927=0,0,AQ2927="INATIVO",2,AQ2927="SEM CADASTRO",4,AQ2927="CPF ATIVO EM OUTRO COMPRADOR",5,AQ2927="NOVO/SEM CARTAO",6,AND(AJ2927&gt;0,AQ2927,""),8)</f>
        <v>0</v>
      </c>
      <c r="AO2927" s="45">
        <f t="shared" si="740"/>
        <v>-10</v>
      </c>
    </row>
    <row r="2928" spans="1:41" x14ac:dyDescent="0.4">
      <c r="A2928" s="21" t="str">
        <f t="shared" si="727"/>
        <v>-------------------------------------------NAO DISPONIVEL-------------------------------------------</v>
      </c>
      <c r="B2928" s="5" t="str">
        <f>_xlfn.IFNA(VLOOKUP(A2928,CNPJ!E:F,2,0),"-------------------------------------------NAO DISPONIVEL-------------------------------------------")</f>
        <v>-------------------------------------------NAO DISPONIVEL-------------------------------------------</v>
      </c>
      <c r="C2928" s="22">
        <v>1</v>
      </c>
      <c r="D2928" s="5" t="str">
        <f>_xlfn.XLOOKUP(R2928,OP!C:C,OP!B:B,,0,1)</f>
        <v>RJ</v>
      </c>
      <c r="E2928" s="23"/>
      <c r="M2928" s="26"/>
      <c r="N2928" s="27"/>
      <c r="O2928" s="28" t="str">
        <f t="shared" si="728"/>
        <v>00000002928</v>
      </c>
      <c r="R2928" s="27" t="s">
        <v>193</v>
      </c>
      <c r="S2928" s="30" t="str">
        <f>_xlfn.IFNA(VLOOKUP(_xlfn.CONCAT(D2928," - ",R2928),OP!A:D,4,0),"-------------------------------------------NAO DISPONIVEL-------------------------------------------")</f>
        <v>FETRANSPOR</v>
      </c>
      <c r="T2928" s="31"/>
      <c r="U2928" s="32"/>
      <c r="V2928" s="31"/>
      <c r="W2928" s="33">
        <f t="shared" si="729"/>
        <v>0</v>
      </c>
      <c r="X2928" s="34">
        <f t="shared" si="730"/>
        <v>0</v>
      </c>
      <c r="Y2928" s="33">
        <f t="shared" si="731"/>
        <v>0</v>
      </c>
      <c r="Z2928" s="33">
        <f t="shared" si="732"/>
        <v>0</v>
      </c>
      <c r="AA2928" s="35">
        <f t="shared" si="733"/>
        <v>0</v>
      </c>
      <c r="AB2928" s="36">
        <f t="shared" si="734"/>
        <v>0</v>
      </c>
      <c r="AC2928" s="37">
        <f t="shared" si="735"/>
        <v>0</v>
      </c>
      <c r="AD2928" s="38"/>
      <c r="AE2928" s="38"/>
      <c r="AF2928" s="39">
        <f t="shared" si="736"/>
        <v>0</v>
      </c>
      <c r="AG2928" s="40"/>
      <c r="AH2928" s="41">
        <f t="shared" si="737"/>
        <v>0</v>
      </c>
      <c r="AI2928" s="42">
        <f t="shared" si="738"/>
        <v>0</v>
      </c>
      <c r="AJ2928" s="43">
        <f t="shared" si="739"/>
        <v>0</v>
      </c>
      <c r="AK2928" s="5" t="str">
        <f>_xlfn.IFNA(VLOOKUP(_xlfn.CONCAT(D2928," - ",S2928),OP!E:F,2,0),"-------------------------------------------NAO DISPONIVEL-------------------------------------------")</f>
        <v>C - RIOCARD</v>
      </c>
      <c r="AL2928" s="7" t="str">
        <f t="shared" si="725"/>
        <v>1 - -------------------------------------------NAO DISPONIVEL------------------------------------------- - 00000002928 - FETRANSPOR</v>
      </c>
      <c r="AM2928" s="7" t="str">
        <f t="shared" si="726"/>
        <v>-------------------------------------------NAO DISPONIVEL-------------------------------------------</v>
      </c>
      <c r="AN2928" s="44" cm="1">
        <f t="array" ref="AN2928">_xlfn.IFS(AJ2928=0,0,AQ2928="INATIVO",2,AQ2928="SEM CADASTRO",4,AQ2928="CPF ATIVO EM OUTRO COMPRADOR",5,AQ2928="NOVO/SEM CARTAO",6,AND(AJ2928&gt;0,AQ2928,""),8)</f>
        <v>0</v>
      </c>
      <c r="AO2928" s="45">
        <f t="shared" si="740"/>
        <v>-10</v>
      </c>
    </row>
    <row r="2929" spans="1:41" x14ac:dyDescent="0.4">
      <c r="A2929" s="21" t="str">
        <f t="shared" si="727"/>
        <v>-------------------------------------------NAO DISPONIVEL-------------------------------------------</v>
      </c>
      <c r="B2929" s="5" t="str">
        <f>_xlfn.IFNA(VLOOKUP(A2929,CNPJ!E:F,2,0),"-------------------------------------------NAO DISPONIVEL-------------------------------------------")</f>
        <v>-------------------------------------------NAO DISPONIVEL-------------------------------------------</v>
      </c>
      <c r="C2929" s="22">
        <v>1</v>
      </c>
      <c r="D2929" s="5" t="str">
        <f>_xlfn.XLOOKUP(R2929,OP!C:C,OP!B:B,,0,1)</f>
        <v>RJ</v>
      </c>
      <c r="E2929" s="23"/>
      <c r="M2929" s="26"/>
      <c r="N2929" s="27"/>
      <c r="O2929" s="28" t="str">
        <f t="shared" si="728"/>
        <v>00000002929</v>
      </c>
      <c r="R2929" s="27" t="s">
        <v>193</v>
      </c>
      <c r="S2929" s="30" t="str">
        <f>_xlfn.IFNA(VLOOKUP(_xlfn.CONCAT(D2929," - ",R2929),OP!A:D,4,0),"-------------------------------------------NAO DISPONIVEL-------------------------------------------")</f>
        <v>FETRANSPOR</v>
      </c>
      <c r="T2929" s="31"/>
      <c r="U2929" s="32"/>
      <c r="V2929" s="31"/>
      <c r="W2929" s="33">
        <f t="shared" si="729"/>
        <v>0</v>
      </c>
      <c r="X2929" s="34">
        <f t="shared" si="730"/>
        <v>0</v>
      </c>
      <c r="Y2929" s="33">
        <f t="shared" si="731"/>
        <v>0</v>
      </c>
      <c r="Z2929" s="33">
        <f t="shared" si="732"/>
        <v>0</v>
      </c>
      <c r="AA2929" s="35">
        <f t="shared" si="733"/>
        <v>0</v>
      </c>
      <c r="AB2929" s="36">
        <f t="shared" si="734"/>
        <v>0</v>
      </c>
      <c r="AC2929" s="37">
        <f t="shared" si="735"/>
        <v>0</v>
      </c>
      <c r="AD2929" s="38"/>
      <c r="AE2929" s="38"/>
      <c r="AF2929" s="39">
        <f t="shared" si="736"/>
        <v>0</v>
      </c>
      <c r="AG2929" s="40"/>
      <c r="AH2929" s="41">
        <f t="shared" si="737"/>
        <v>0</v>
      </c>
      <c r="AI2929" s="42">
        <f t="shared" si="738"/>
        <v>0</v>
      </c>
      <c r="AJ2929" s="43">
        <f t="shared" si="739"/>
        <v>0</v>
      </c>
      <c r="AK2929" s="5" t="str">
        <f>_xlfn.IFNA(VLOOKUP(_xlfn.CONCAT(D2929," - ",S2929),OP!E:F,2,0),"-------------------------------------------NAO DISPONIVEL-------------------------------------------")</f>
        <v>C - RIOCARD</v>
      </c>
      <c r="AL2929" s="7" t="str">
        <f t="shared" si="725"/>
        <v>1 - -------------------------------------------NAO DISPONIVEL------------------------------------------- - 00000002929 - FETRANSPOR</v>
      </c>
      <c r="AM2929" s="7" t="str">
        <f t="shared" si="726"/>
        <v>-------------------------------------------NAO DISPONIVEL-------------------------------------------</v>
      </c>
      <c r="AN2929" s="44" cm="1">
        <f t="array" ref="AN2929">_xlfn.IFS(AJ2929=0,0,AQ2929="INATIVO",2,AQ2929="SEM CADASTRO",4,AQ2929="CPF ATIVO EM OUTRO COMPRADOR",5,AQ2929="NOVO/SEM CARTAO",6,AND(AJ2929&gt;0,AQ2929,""),8)</f>
        <v>0</v>
      </c>
      <c r="AO2929" s="45">
        <f t="shared" si="740"/>
        <v>-10</v>
      </c>
    </row>
    <row r="2930" spans="1:41" x14ac:dyDescent="0.4">
      <c r="A2930" s="21" t="str">
        <f t="shared" si="727"/>
        <v>-------------------------------------------NAO DISPONIVEL-------------------------------------------</v>
      </c>
      <c r="B2930" s="5" t="str">
        <f>_xlfn.IFNA(VLOOKUP(A2930,CNPJ!E:F,2,0),"-------------------------------------------NAO DISPONIVEL-------------------------------------------")</f>
        <v>-------------------------------------------NAO DISPONIVEL-------------------------------------------</v>
      </c>
      <c r="C2930" s="22">
        <v>1</v>
      </c>
      <c r="D2930" s="5" t="str">
        <f>_xlfn.XLOOKUP(R2930,OP!C:C,OP!B:B,,0,1)</f>
        <v>RJ</v>
      </c>
      <c r="E2930" s="23"/>
      <c r="M2930" s="26"/>
      <c r="N2930" s="27"/>
      <c r="O2930" s="28" t="str">
        <f t="shared" si="728"/>
        <v>00000002930</v>
      </c>
      <c r="R2930" s="27" t="s">
        <v>193</v>
      </c>
      <c r="S2930" s="30" t="str">
        <f>_xlfn.IFNA(VLOOKUP(_xlfn.CONCAT(D2930," - ",R2930),OP!A:D,4,0),"-------------------------------------------NAO DISPONIVEL-------------------------------------------")</f>
        <v>FETRANSPOR</v>
      </c>
      <c r="T2930" s="31"/>
      <c r="U2930" s="32"/>
      <c r="V2930" s="31"/>
      <c r="W2930" s="33">
        <f t="shared" si="729"/>
        <v>0</v>
      </c>
      <c r="X2930" s="34">
        <f t="shared" si="730"/>
        <v>0</v>
      </c>
      <c r="Y2930" s="33">
        <f t="shared" si="731"/>
        <v>0</v>
      </c>
      <c r="Z2930" s="33">
        <f t="shared" si="732"/>
        <v>0</v>
      </c>
      <c r="AA2930" s="35">
        <f t="shared" si="733"/>
        <v>0</v>
      </c>
      <c r="AB2930" s="36">
        <f t="shared" si="734"/>
        <v>0</v>
      </c>
      <c r="AC2930" s="37">
        <f t="shared" si="735"/>
        <v>0</v>
      </c>
      <c r="AD2930" s="38"/>
      <c r="AE2930" s="38"/>
      <c r="AF2930" s="39">
        <f t="shared" si="736"/>
        <v>0</v>
      </c>
      <c r="AG2930" s="40"/>
      <c r="AH2930" s="41">
        <f t="shared" si="737"/>
        <v>0</v>
      </c>
      <c r="AI2930" s="42">
        <f t="shared" si="738"/>
        <v>0</v>
      </c>
      <c r="AJ2930" s="43">
        <f t="shared" si="739"/>
        <v>0</v>
      </c>
      <c r="AK2930" s="5" t="str">
        <f>_xlfn.IFNA(VLOOKUP(_xlfn.CONCAT(D2930," - ",S2930),OP!E:F,2,0),"-------------------------------------------NAO DISPONIVEL-------------------------------------------")</f>
        <v>C - RIOCARD</v>
      </c>
      <c r="AL2930" s="7" t="str">
        <f t="shared" si="725"/>
        <v>1 - -------------------------------------------NAO DISPONIVEL------------------------------------------- - 00000002930 - FETRANSPOR</v>
      </c>
      <c r="AM2930" s="7" t="str">
        <f t="shared" si="726"/>
        <v>-------------------------------------------NAO DISPONIVEL-------------------------------------------</v>
      </c>
      <c r="AN2930" s="44" cm="1">
        <f t="array" ref="AN2930">_xlfn.IFS(AJ2930=0,0,AQ2930="INATIVO",2,AQ2930="SEM CADASTRO",4,AQ2930="CPF ATIVO EM OUTRO COMPRADOR",5,AQ2930="NOVO/SEM CARTAO",6,AND(AJ2930&gt;0,AQ2930,""),8)</f>
        <v>0</v>
      </c>
      <c r="AO2930" s="45">
        <f t="shared" si="740"/>
        <v>-10</v>
      </c>
    </row>
    <row r="2931" spans="1:41" x14ac:dyDescent="0.4">
      <c r="A2931" s="21" t="str">
        <f t="shared" si="727"/>
        <v>-------------------------------------------NAO DISPONIVEL-------------------------------------------</v>
      </c>
      <c r="B2931" s="5" t="str">
        <f>_xlfn.IFNA(VLOOKUP(A2931,CNPJ!E:F,2,0),"-------------------------------------------NAO DISPONIVEL-------------------------------------------")</f>
        <v>-------------------------------------------NAO DISPONIVEL-------------------------------------------</v>
      </c>
      <c r="C2931" s="22">
        <v>1</v>
      </c>
      <c r="D2931" s="5" t="str">
        <f>_xlfn.XLOOKUP(R2931,OP!C:C,OP!B:B,,0,1)</f>
        <v>RJ</v>
      </c>
      <c r="E2931" s="23"/>
      <c r="M2931" s="26"/>
      <c r="N2931" s="27"/>
      <c r="O2931" s="28" t="str">
        <f t="shared" si="728"/>
        <v>00000002931</v>
      </c>
      <c r="R2931" s="27" t="s">
        <v>193</v>
      </c>
      <c r="S2931" s="30" t="str">
        <f>_xlfn.IFNA(VLOOKUP(_xlfn.CONCAT(D2931," - ",R2931),OP!A:D,4,0),"-------------------------------------------NAO DISPONIVEL-------------------------------------------")</f>
        <v>FETRANSPOR</v>
      </c>
      <c r="T2931" s="31"/>
      <c r="U2931" s="32"/>
      <c r="V2931" s="31"/>
      <c r="W2931" s="33">
        <f t="shared" si="729"/>
        <v>0</v>
      </c>
      <c r="X2931" s="34">
        <f t="shared" si="730"/>
        <v>0</v>
      </c>
      <c r="Y2931" s="33">
        <f t="shared" si="731"/>
        <v>0</v>
      </c>
      <c r="Z2931" s="33">
        <f t="shared" si="732"/>
        <v>0</v>
      </c>
      <c r="AA2931" s="35">
        <f t="shared" si="733"/>
        <v>0</v>
      </c>
      <c r="AB2931" s="36">
        <f t="shared" si="734"/>
        <v>0</v>
      </c>
      <c r="AC2931" s="37">
        <f t="shared" si="735"/>
        <v>0</v>
      </c>
      <c r="AD2931" s="38"/>
      <c r="AE2931" s="38"/>
      <c r="AF2931" s="39">
        <f t="shared" si="736"/>
        <v>0</v>
      </c>
      <c r="AG2931" s="40"/>
      <c r="AH2931" s="41">
        <f t="shared" si="737"/>
        <v>0</v>
      </c>
      <c r="AI2931" s="42">
        <f t="shared" si="738"/>
        <v>0</v>
      </c>
      <c r="AJ2931" s="43">
        <f t="shared" si="739"/>
        <v>0</v>
      </c>
      <c r="AK2931" s="5" t="str">
        <f>_xlfn.IFNA(VLOOKUP(_xlfn.CONCAT(D2931," - ",S2931),OP!E:F,2,0),"-------------------------------------------NAO DISPONIVEL-------------------------------------------")</f>
        <v>C - RIOCARD</v>
      </c>
      <c r="AL2931" s="7" t="str">
        <f t="shared" si="725"/>
        <v>1 - -------------------------------------------NAO DISPONIVEL------------------------------------------- - 00000002931 - FETRANSPOR</v>
      </c>
      <c r="AM2931" s="7" t="str">
        <f t="shared" si="726"/>
        <v>-------------------------------------------NAO DISPONIVEL-------------------------------------------</v>
      </c>
      <c r="AN2931" s="44" cm="1">
        <f t="array" ref="AN2931">_xlfn.IFS(AJ2931=0,0,AQ2931="INATIVO",2,AQ2931="SEM CADASTRO",4,AQ2931="CPF ATIVO EM OUTRO COMPRADOR",5,AQ2931="NOVO/SEM CARTAO",6,AND(AJ2931&gt;0,AQ2931,""),8)</f>
        <v>0</v>
      </c>
      <c r="AO2931" s="45">
        <f t="shared" si="740"/>
        <v>-10</v>
      </c>
    </row>
    <row r="2932" spans="1:41" x14ac:dyDescent="0.4">
      <c r="A2932" s="21" t="str">
        <f t="shared" si="727"/>
        <v>-------------------------------------------NAO DISPONIVEL-------------------------------------------</v>
      </c>
      <c r="B2932" s="5" t="str">
        <f>_xlfn.IFNA(VLOOKUP(A2932,CNPJ!E:F,2,0),"-------------------------------------------NAO DISPONIVEL-------------------------------------------")</f>
        <v>-------------------------------------------NAO DISPONIVEL-------------------------------------------</v>
      </c>
      <c r="C2932" s="22">
        <v>1</v>
      </c>
      <c r="D2932" s="5" t="str">
        <f>_xlfn.XLOOKUP(R2932,OP!C:C,OP!B:B,,0,1)</f>
        <v>RJ</v>
      </c>
      <c r="E2932" s="23"/>
      <c r="M2932" s="26"/>
      <c r="N2932" s="27"/>
      <c r="O2932" s="28" t="str">
        <f t="shared" si="728"/>
        <v>00000002932</v>
      </c>
      <c r="R2932" s="27" t="s">
        <v>193</v>
      </c>
      <c r="S2932" s="30" t="str">
        <f>_xlfn.IFNA(VLOOKUP(_xlfn.CONCAT(D2932," - ",R2932),OP!A:D,4,0),"-------------------------------------------NAO DISPONIVEL-------------------------------------------")</f>
        <v>FETRANSPOR</v>
      </c>
      <c r="T2932" s="31"/>
      <c r="U2932" s="32"/>
      <c r="V2932" s="31"/>
      <c r="W2932" s="33">
        <f t="shared" si="729"/>
        <v>0</v>
      </c>
      <c r="X2932" s="34">
        <f t="shared" si="730"/>
        <v>0</v>
      </c>
      <c r="Y2932" s="33">
        <f t="shared" si="731"/>
        <v>0</v>
      </c>
      <c r="Z2932" s="33">
        <f t="shared" si="732"/>
        <v>0</v>
      </c>
      <c r="AA2932" s="35">
        <f t="shared" si="733"/>
        <v>0</v>
      </c>
      <c r="AB2932" s="36">
        <f t="shared" si="734"/>
        <v>0</v>
      </c>
      <c r="AC2932" s="37">
        <f t="shared" si="735"/>
        <v>0</v>
      </c>
      <c r="AD2932" s="38"/>
      <c r="AE2932" s="38"/>
      <c r="AF2932" s="39">
        <f t="shared" si="736"/>
        <v>0</v>
      </c>
      <c r="AG2932" s="40"/>
      <c r="AH2932" s="41">
        <f t="shared" si="737"/>
        <v>0</v>
      </c>
      <c r="AI2932" s="42">
        <f t="shared" si="738"/>
        <v>0</v>
      </c>
      <c r="AJ2932" s="43">
        <f t="shared" si="739"/>
        <v>0</v>
      </c>
      <c r="AK2932" s="5" t="str">
        <f>_xlfn.IFNA(VLOOKUP(_xlfn.CONCAT(D2932," - ",S2932),OP!E:F,2,0),"-------------------------------------------NAO DISPONIVEL-------------------------------------------")</f>
        <v>C - RIOCARD</v>
      </c>
      <c r="AL2932" s="7" t="str">
        <f t="shared" si="725"/>
        <v>1 - -------------------------------------------NAO DISPONIVEL------------------------------------------- - 00000002932 - FETRANSPOR</v>
      </c>
      <c r="AM2932" s="7" t="str">
        <f t="shared" si="726"/>
        <v>-------------------------------------------NAO DISPONIVEL-------------------------------------------</v>
      </c>
      <c r="AN2932" s="44" cm="1">
        <f t="array" ref="AN2932">_xlfn.IFS(AJ2932=0,0,AQ2932="INATIVO",2,AQ2932="SEM CADASTRO",4,AQ2932="CPF ATIVO EM OUTRO COMPRADOR",5,AQ2932="NOVO/SEM CARTAO",6,AND(AJ2932&gt;0,AQ2932,""),8)</f>
        <v>0</v>
      </c>
      <c r="AO2932" s="45">
        <f t="shared" si="740"/>
        <v>-10</v>
      </c>
    </row>
    <row r="2933" spans="1:41" x14ac:dyDescent="0.4">
      <c r="A2933" s="21" t="str">
        <f t="shared" si="727"/>
        <v>-------------------------------------------NAO DISPONIVEL-------------------------------------------</v>
      </c>
      <c r="B2933" s="5" t="str">
        <f>_xlfn.IFNA(VLOOKUP(A2933,CNPJ!E:F,2,0),"-------------------------------------------NAO DISPONIVEL-------------------------------------------")</f>
        <v>-------------------------------------------NAO DISPONIVEL-------------------------------------------</v>
      </c>
      <c r="C2933" s="22">
        <v>1</v>
      </c>
      <c r="D2933" s="5" t="str">
        <f>_xlfn.XLOOKUP(R2933,OP!C:C,OP!B:B,,0,1)</f>
        <v>RJ</v>
      </c>
      <c r="E2933" s="23"/>
      <c r="M2933" s="26"/>
      <c r="N2933" s="27"/>
      <c r="O2933" s="28" t="str">
        <f t="shared" si="728"/>
        <v>00000002933</v>
      </c>
      <c r="R2933" s="27" t="s">
        <v>193</v>
      </c>
      <c r="S2933" s="30" t="str">
        <f>_xlfn.IFNA(VLOOKUP(_xlfn.CONCAT(D2933," - ",R2933),OP!A:D,4,0),"-------------------------------------------NAO DISPONIVEL-------------------------------------------")</f>
        <v>FETRANSPOR</v>
      </c>
      <c r="T2933" s="31"/>
      <c r="U2933" s="32"/>
      <c r="V2933" s="31"/>
      <c r="W2933" s="33">
        <f t="shared" si="729"/>
        <v>0</v>
      </c>
      <c r="X2933" s="34">
        <f t="shared" si="730"/>
        <v>0</v>
      </c>
      <c r="Y2933" s="33">
        <f t="shared" si="731"/>
        <v>0</v>
      </c>
      <c r="Z2933" s="33">
        <f t="shared" si="732"/>
        <v>0</v>
      </c>
      <c r="AA2933" s="35">
        <f t="shared" si="733"/>
        <v>0</v>
      </c>
      <c r="AB2933" s="36">
        <f t="shared" si="734"/>
        <v>0</v>
      </c>
      <c r="AC2933" s="37">
        <f t="shared" si="735"/>
        <v>0</v>
      </c>
      <c r="AD2933" s="38"/>
      <c r="AE2933" s="38"/>
      <c r="AF2933" s="39">
        <f t="shared" si="736"/>
        <v>0</v>
      </c>
      <c r="AG2933" s="40"/>
      <c r="AH2933" s="41">
        <f t="shared" si="737"/>
        <v>0</v>
      </c>
      <c r="AI2933" s="42">
        <f t="shared" si="738"/>
        <v>0</v>
      </c>
      <c r="AJ2933" s="43">
        <f t="shared" si="739"/>
        <v>0</v>
      </c>
      <c r="AK2933" s="5" t="str">
        <f>_xlfn.IFNA(VLOOKUP(_xlfn.CONCAT(D2933," - ",S2933),OP!E:F,2,0),"-------------------------------------------NAO DISPONIVEL-------------------------------------------")</f>
        <v>C - RIOCARD</v>
      </c>
      <c r="AL2933" s="7" t="str">
        <f t="shared" si="725"/>
        <v>1 - -------------------------------------------NAO DISPONIVEL------------------------------------------- - 00000002933 - FETRANSPOR</v>
      </c>
      <c r="AM2933" s="7" t="str">
        <f t="shared" si="726"/>
        <v>-------------------------------------------NAO DISPONIVEL-------------------------------------------</v>
      </c>
      <c r="AN2933" s="44" cm="1">
        <f t="array" ref="AN2933">_xlfn.IFS(AJ2933=0,0,AQ2933="INATIVO",2,AQ2933="SEM CADASTRO",4,AQ2933="CPF ATIVO EM OUTRO COMPRADOR",5,AQ2933="NOVO/SEM CARTAO",6,AND(AJ2933&gt;0,AQ2933,""),8)</f>
        <v>0</v>
      </c>
      <c r="AO2933" s="45">
        <f t="shared" si="740"/>
        <v>-10</v>
      </c>
    </row>
    <row r="2934" spans="1:41" x14ac:dyDescent="0.4">
      <c r="A2934" s="21" t="str">
        <f t="shared" si="727"/>
        <v>-------------------------------------------NAO DISPONIVEL-------------------------------------------</v>
      </c>
      <c r="B2934" s="5" t="str">
        <f>_xlfn.IFNA(VLOOKUP(A2934,CNPJ!E:F,2,0),"-------------------------------------------NAO DISPONIVEL-------------------------------------------")</f>
        <v>-------------------------------------------NAO DISPONIVEL-------------------------------------------</v>
      </c>
      <c r="C2934" s="22">
        <v>1</v>
      </c>
      <c r="D2934" s="5" t="str">
        <f>_xlfn.XLOOKUP(R2934,OP!C:C,OP!B:B,,0,1)</f>
        <v>RJ</v>
      </c>
      <c r="E2934" s="23"/>
      <c r="M2934" s="26"/>
      <c r="N2934" s="27"/>
      <c r="O2934" s="28" t="str">
        <f t="shared" si="728"/>
        <v>00000002934</v>
      </c>
      <c r="R2934" s="27" t="s">
        <v>193</v>
      </c>
      <c r="S2934" s="30" t="str">
        <f>_xlfn.IFNA(VLOOKUP(_xlfn.CONCAT(D2934," - ",R2934),OP!A:D,4,0),"-------------------------------------------NAO DISPONIVEL-------------------------------------------")</f>
        <v>FETRANSPOR</v>
      </c>
      <c r="T2934" s="31"/>
      <c r="U2934" s="32"/>
      <c r="V2934" s="31"/>
      <c r="W2934" s="33">
        <f t="shared" si="729"/>
        <v>0</v>
      </c>
      <c r="X2934" s="34">
        <f t="shared" si="730"/>
        <v>0</v>
      </c>
      <c r="Y2934" s="33">
        <f t="shared" si="731"/>
        <v>0</v>
      </c>
      <c r="Z2934" s="33">
        <f t="shared" si="732"/>
        <v>0</v>
      </c>
      <c r="AA2934" s="35">
        <f t="shared" si="733"/>
        <v>0</v>
      </c>
      <c r="AB2934" s="36">
        <f t="shared" si="734"/>
        <v>0</v>
      </c>
      <c r="AC2934" s="37">
        <f t="shared" si="735"/>
        <v>0</v>
      </c>
      <c r="AD2934" s="38"/>
      <c r="AE2934" s="38"/>
      <c r="AF2934" s="39">
        <f t="shared" si="736"/>
        <v>0</v>
      </c>
      <c r="AG2934" s="40"/>
      <c r="AH2934" s="41">
        <f t="shared" si="737"/>
        <v>0</v>
      </c>
      <c r="AI2934" s="42">
        <f t="shared" si="738"/>
        <v>0</v>
      </c>
      <c r="AJ2934" s="43">
        <f t="shared" si="739"/>
        <v>0</v>
      </c>
      <c r="AK2934" s="5" t="str">
        <f>_xlfn.IFNA(VLOOKUP(_xlfn.CONCAT(D2934," - ",S2934),OP!E:F,2,0),"-------------------------------------------NAO DISPONIVEL-------------------------------------------")</f>
        <v>C - RIOCARD</v>
      </c>
      <c r="AL2934" s="7" t="str">
        <f t="shared" si="725"/>
        <v>1 - -------------------------------------------NAO DISPONIVEL------------------------------------------- - 00000002934 - FETRANSPOR</v>
      </c>
      <c r="AM2934" s="7" t="str">
        <f t="shared" si="726"/>
        <v>-------------------------------------------NAO DISPONIVEL-------------------------------------------</v>
      </c>
      <c r="AN2934" s="44" cm="1">
        <f t="array" ref="AN2934">_xlfn.IFS(AJ2934=0,0,AQ2934="INATIVO",2,AQ2934="SEM CADASTRO",4,AQ2934="CPF ATIVO EM OUTRO COMPRADOR",5,AQ2934="NOVO/SEM CARTAO",6,AND(AJ2934&gt;0,AQ2934,""),8)</f>
        <v>0</v>
      </c>
      <c r="AO2934" s="45">
        <f t="shared" si="740"/>
        <v>-10</v>
      </c>
    </row>
    <row r="2935" spans="1:41" x14ac:dyDescent="0.4">
      <c r="A2935" s="21" t="str">
        <f t="shared" si="727"/>
        <v>-------------------------------------------NAO DISPONIVEL-------------------------------------------</v>
      </c>
      <c r="B2935" s="5" t="str">
        <f>_xlfn.IFNA(VLOOKUP(A2935,CNPJ!E:F,2,0),"-------------------------------------------NAO DISPONIVEL-------------------------------------------")</f>
        <v>-------------------------------------------NAO DISPONIVEL-------------------------------------------</v>
      </c>
      <c r="C2935" s="22">
        <v>1</v>
      </c>
      <c r="D2935" s="5" t="str">
        <f>_xlfn.XLOOKUP(R2935,OP!C:C,OP!B:B,,0,1)</f>
        <v>RJ</v>
      </c>
      <c r="E2935" s="23"/>
      <c r="M2935" s="26"/>
      <c r="N2935" s="27"/>
      <c r="O2935" s="28" t="str">
        <f t="shared" si="728"/>
        <v>00000002935</v>
      </c>
      <c r="R2935" s="27" t="s">
        <v>193</v>
      </c>
      <c r="S2935" s="30" t="str">
        <f>_xlfn.IFNA(VLOOKUP(_xlfn.CONCAT(D2935," - ",R2935),OP!A:D,4,0),"-------------------------------------------NAO DISPONIVEL-------------------------------------------")</f>
        <v>FETRANSPOR</v>
      </c>
      <c r="T2935" s="31"/>
      <c r="U2935" s="32"/>
      <c r="V2935" s="31"/>
      <c r="W2935" s="33">
        <f t="shared" si="729"/>
        <v>0</v>
      </c>
      <c r="X2935" s="34">
        <f t="shared" si="730"/>
        <v>0</v>
      </c>
      <c r="Y2935" s="33">
        <f t="shared" si="731"/>
        <v>0</v>
      </c>
      <c r="Z2935" s="33">
        <f t="shared" si="732"/>
        <v>0</v>
      </c>
      <c r="AA2935" s="35">
        <f t="shared" si="733"/>
        <v>0</v>
      </c>
      <c r="AB2935" s="36">
        <f t="shared" si="734"/>
        <v>0</v>
      </c>
      <c r="AC2935" s="37">
        <f t="shared" si="735"/>
        <v>0</v>
      </c>
      <c r="AD2935" s="38"/>
      <c r="AE2935" s="38"/>
      <c r="AF2935" s="39">
        <f t="shared" si="736"/>
        <v>0</v>
      </c>
      <c r="AG2935" s="40"/>
      <c r="AH2935" s="41">
        <f t="shared" si="737"/>
        <v>0</v>
      </c>
      <c r="AI2935" s="42">
        <f t="shared" si="738"/>
        <v>0</v>
      </c>
      <c r="AJ2935" s="43">
        <f t="shared" si="739"/>
        <v>0</v>
      </c>
      <c r="AK2935" s="5" t="str">
        <f>_xlfn.IFNA(VLOOKUP(_xlfn.CONCAT(D2935," - ",S2935),OP!E:F,2,0),"-------------------------------------------NAO DISPONIVEL-------------------------------------------")</f>
        <v>C - RIOCARD</v>
      </c>
      <c r="AL2935" s="7" t="str">
        <f t="shared" si="725"/>
        <v>1 - -------------------------------------------NAO DISPONIVEL------------------------------------------- - 00000002935 - FETRANSPOR</v>
      </c>
      <c r="AM2935" s="7" t="str">
        <f t="shared" si="726"/>
        <v>-------------------------------------------NAO DISPONIVEL-------------------------------------------</v>
      </c>
      <c r="AN2935" s="44" cm="1">
        <f t="array" ref="AN2935">_xlfn.IFS(AJ2935=0,0,AQ2935="INATIVO",2,AQ2935="SEM CADASTRO",4,AQ2935="CPF ATIVO EM OUTRO COMPRADOR",5,AQ2935="NOVO/SEM CARTAO",6,AND(AJ2935&gt;0,AQ2935,""),8)</f>
        <v>0</v>
      </c>
      <c r="AO2935" s="45">
        <f t="shared" si="740"/>
        <v>-10</v>
      </c>
    </row>
    <row r="2936" spans="1:41" x14ac:dyDescent="0.4">
      <c r="A2936" s="21" t="str">
        <f t="shared" si="727"/>
        <v>-------------------------------------------NAO DISPONIVEL-------------------------------------------</v>
      </c>
      <c r="B2936" s="5" t="str">
        <f>_xlfn.IFNA(VLOOKUP(A2936,CNPJ!E:F,2,0),"-------------------------------------------NAO DISPONIVEL-------------------------------------------")</f>
        <v>-------------------------------------------NAO DISPONIVEL-------------------------------------------</v>
      </c>
      <c r="C2936" s="22">
        <v>1</v>
      </c>
      <c r="D2936" s="5" t="str">
        <f>_xlfn.XLOOKUP(R2936,OP!C:C,OP!B:B,,0,1)</f>
        <v>RJ</v>
      </c>
      <c r="E2936" s="23"/>
      <c r="M2936" s="26"/>
      <c r="N2936" s="27"/>
      <c r="O2936" s="28" t="str">
        <f t="shared" si="728"/>
        <v>00000002936</v>
      </c>
      <c r="R2936" s="27" t="s">
        <v>193</v>
      </c>
      <c r="S2936" s="30" t="str">
        <f>_xlfn.IFNA(VLOOKUP(_xlfn.CONCAT(D2936," - ",R2936),OP!A:D,4,0),"-------------------------------------------NAO DISPONIVEL-------------------------------------------")</f>
        <v>FETRANSPOR</v>
      </c>
      <c r="T2936" s="31"/>
      <c r="U2936" s="32"/>
      <c r="V2936" s="31"/>
      <c r="W2936" s="33">
        <f t="shared" si="729"/>
        <v>0</v>
      </c>
      <c r="X2936" s="34">
        <f t="shared" si="730"/>
        <v>0</v>
      </c>
      <c r="Y2936" s="33">
        <f t="shared" si="731"/>
        <v>0</v>
      </c>
      <c r="Z2936" s="33">
        <f t="shared" si="732"/>
        <v>0</v>
      </c>
      <c r="AA2936" s="35">
        <f t="shared" si="733"/>
        <v>0</v>
      </c>
      <c r="AB2936" s="36">
        <f t="shared" si="734"/>
        <v>0</v>
      </c>
      <c r="AC2936" s="37">
        <f t="shared" si="735"/>
        <v>0</v>
      </c>
      <c r="AD2936" s="38"/>
      <c r="AE2936" s="38"/>
      <c r="AF2936" s="39">
        <f t="shared" si="736"/>
        <v>0</v>
      </c>
      <c r="AG2936" s="40"/>
      <c r="AH2936" s="41">
        <f t="shared" si="737"/>
        <v>0</v>
      </c>
      <c r="AI2936" s="42">
        <f t="shared" si="738"/>
        <v>0</v>
      </c>
      <c r="AJ2936" s="43">
        <f t="shared" si="739"/>
        <v>0</v>
      </c>
      <c r="AK2936" s="5" t="str">
        <f>_xlfn.IFNA(VLOOKUP(_xlfn.CONCAT(D2936," - ",S2936),OP!E:F,2,0),"-------------------------------------------NAO DISPONIVEL-------------------------------------------")</f>
        <v>C - RIOCARD</v>
      </c>
      <c r="AL2936" s="7" t="str">
        <f t="shared" si="725"/>
        <v>1 - -------------------------------------------NAO DISPONIVEL------------------------------------------- - 00000002936 - FETRANSPOR</v>
      </c>
      <c r="AM2936" s="7" t="str">
        <f t="shared" si="726"/>
        <v>-------------------------------------------NAO DISPONIVEL-------------------------------------------</v>
      </c>
      <c r="AN2936" s="44" cm="1">
        <f t="array" ref="AN2936">_xlfn.IFS(AJ2936=0,0,AQ2936="INATIVO",2,AQ2936="SEM CADASTRO",4,AQ2936="CPF ATIVO EM OUTRO COMPRADOR",5,AQ2936="NOVO/SEM CARTAO",6,AND(AJ2936&gt;0,AQ2936,""),8)</f>
        <v>0</v>
      </c>
      <c r="AO2936" s="45">
        <f t="shared" si="740"/>
        <v>-10</v>
      </c>
    </row>
    <row r="2937" spans="1:41" x14ac:dyDescent="0.4">
      <c r="A2937" s="21" t="str">
        <f t="shared" si="727"/>
        <v>-------------------------------------------NAO DISPONIVEL-------------------------------------------</v>
      </c>
      <c r="B2937" s="5" t="str">
        <f>_xlfn.IFNA(VLOOKUP(A2937,CNPJ!E:F,2,0),"-------------------------------------------NAO DISPONIVEL-------------------------------------------")</f>
        <v>-------------------------------------------NAO DISPONIVEL-------------------------------------------</v>
      </c>
      <c r="C2937" s="22">
        <v>1</v>
      </c>
      <c r="D2937" s="5" t="str">
        <f>_xlfn.XLOOKUP(R2937,OP!C:C,OP!B:B,,0,1)</f>
        <v>RJ</v>
      </c>
      <c r="E2937" s="23"/>
      <c r="M2937" s="26"/>
      <c r="N2937" s="27"/>
      <c r="O2937" s="28" t="str">
        <f t="shared" si="728"/>
        <v>00000002937</v>
      </c>
      <c r="R2937" s="27" t="s">
        <v>193</v>
      </c>
      <c r="S2937" s="30" t="str">
        <f>_xlfn.IFNA(VLOOKUP(_xlfn.CONCAT(D2937," - ",R2937),OP!A:D,4,0),"-------------------------------------------NAO DISPONIVEL-------------------------------------------")</f>
        <v>FETRANSPOR</v>
      </c>
      <c r="T2937" s="31"/>
      <c r="U2937" s="32"/>
      <c r="V2937" s="31"/>
      <c r="W2937" s="33">
        <f t="shared" si="729"/>
        <v>0</v>
      </c>
      <c r="X2937" s="34">
        <f t="shared" si="730"/>
        <v>0</v>
      </c>
      <c r="Y2937" s="33">
        <f t="shared" si="731"/>
        <v>0</v>
      </c>
      <c r="Z2937" s="33">
        <f t="shared" si="732"/>
        <v>0</v>
      </c>
      <c r="AA2937" s="35">
        <f t="shared" si="733"/>
        <v>0</v>
      </c>
      <c r="AB2937" s="36">
        <f t="shared" si="734"/>
        <v>0</v>
      </c>
      <c r="AC2937" s="37">
        <f t="shared" si="735"/>
        <v>0</v>
      </c>
      <c r="AD2937" s="38"/>
      <c r="AE2937" s="38"/>
      <c r="AF2937" s="39">
        <f t="shared" si="736"/>
        <v>0</v>
      </c>
      <c r="AG2937" s="40"/>
      <c r="AH2937" s="41">
        <f t="shared" si="737"/>
        <v>0</v>
      </c>
      <c r="AI2937" s="42">
        <f t="shared" si="738"/>
        <v>0</v>
      </c>
      <c r="AJ2937" s="43">
        <f t="shared" si="739"/>
        <v>0</v>
      </c>
      <c r="AK2937" s="5" t="str">
        <f>_xlfn.IFNA(VLOOKUP(_xlfn.CONCAT(D2937," - ",S2937),OP!E:F,2,0),"-------------------------------------------NAO DISPONIVEL-------------------------------------------")</f>
        <v>C - RIOCARD</v>
      </c>
      <c r="AL2937" s="7" t="str">
        <f t="shared" si="725"/>
        <v>1 - -------------------------------------------NAO DISPONIVEL------------------------------------------- - 00000002937 - FETRANSPOR</v>
      </c>
      <c r="AM2937" s="7" t="str">
        <f t="shared" si="726"/>
        <v>-------------------------------------------NAO DISPONIVEL-------------------------------------------</v>
      </c>
      <c r="AN2937" s="44" cm="1">
        <f t="array" ref="AN2937">_xlfn.IFS(AJ2937=0,0,AQ2937="INATIVO",2,AQ2937="SEM CADASTRO",4,AQ2937="CPF ATIVO EM OUTRO COMPRADOR",5,AQ2937="NOVO/SEM CARTAO",6,AND(AJ2937&gt;0,AQ2937,""),8)</f>
        <v>0</v>
      </c>
      <c r="AO2937" s="45">
        <f t="shared" si="740"/>
        <v>-10</v>
      </c>
    </row>
    <row r="2938" spans="1:41" x14ac:dyDescent="0.4">
      <c r="A2938" s="21" t="str">
        <f t="shared" si="727"/>
        <v>-------------------------------------------NAO DISPONIVEL-------------------------------------------</v>
      </c>
      <c r="B2938" s="5" t="str">
        <f>_xlfn.IFNA(VLOOKUP(A2938,CNPJ!E:F,2,0),"-------------------------------------------NAO DISPONIVEL-------------------------------------------")</f>
        <v>-------------------------------------------NAO DISPONIVEL-------------------------------------------</v>
      </c>
      <c r="C2938" s="22">
        <v>1</v>
      </c>
      <c r="D2938" s="5" t="str">
        <f>_xlfn.XLOOKUP(R2938,OP!C:C,OP!B:B,,0,1)</f>
        <v>RJ</v>
      </c>
      <c r="E2938" s="23"/>
      <c r="M2938" s="26"/>
      <c r="N2938" s="27"/>
      <c r="O2938" s="28" t="str">
        <f t="shared" si="728"/>
        <v>00000002938</v>
      </c>
      <c r="R2938" s="27" t="s">
        <v>193</v>
      </c>
      <c r="S2938" s="30" t="str">
        <f>_xlfn.IFNA(VLOOKUP(_xlfn.CONCAT(D2938," - ",R2938),OP!A:D,4,0),"-------------------------------------------NAO DISPONIVEL-------------------------------------------")</f>
        <v>FETRANSPOR</v>
      </c>
      <c r="T2938" s="31"/>
      <c r="U2938" s="32"/>
      <c r="V2938" s="31"/>
      <c r="W2938" s="33">
        <f t="shared" si="729"/>
        <v>0</v>
      </c>
      <c r="X2938" s="34">
        <f t="shared" si="730"/>
        <v>0</v>
      </c>
      <c r="Y2938" s="33">
        <f t="shared" si="731"/>
        <v>0</v>
      </c>
      <c r="Z2938" s="33">
        <f t="shared" si="732"/>
        <v>0</v>
      </c>
      <c r="AA2938" s="35">
        <f t="shared" si="733"/>
        <v>0</v>
      </c>
      <c r="AB2938" s="36">
        <f t="shared" si="734"/>
        <v>0</v>
      </c>
      <c r="AC2938" s="37">
        <f t="shared" si="735"/>
        <v>0</v>
      </c>
      <c r="AD2938" s="38"/>
      <c r="AE2938" s="38"/>
      <c r="AF2938" s="39">
        <f t="shared" si="736"/>
        <v>0</v>
      </c>
      <c r="AG2938" s="40"/>
      <c r="AH2938" s="41">
        <f t="shared" si="737"/>
        <v>0</v>
      </c>
      <c r="AI2938" s="42">
        <f t="shared" si="738"/>
        <v>0</v>
      </c>
      <c r="AJ2938" s="43">
        <f t="shared" si="739"/>
        <v>0</v>
      </c>
      <c r="AK2938" s="5" t="str">
        <f>_xlfn.IFNA(VLOOKUP(_xlfn.CONCAT(D2938," - ",S2938),OP!E:F,2,0),"-------------------------------------------NAO DISPONIVEL-------------------------------------------")</f>
        <v>C - RIOCARD</v>
      </c>
      <c r="AL2938" s="7" t="str">
        <f t="shared" si="725"/>
        <v>1 - -------------------------------------------NAO DISPONIVEL------------------------------------------- - 00000002938 - FETRANSPOR</v>
      </c>
      <c r="AM2938" s="7" t="str">
        <f t="shared" si="726"/>
        <v>-------------------------------------------NAO DISPONIVEL-------------------------------------------</v>
      </c>
      <c r="AN2938" s="44" cm="1">
        <f t="array" ref="AN2938">_xlfn.IFS(AJ2938=0,0,AQ2938="INATIVO",2,AQ2938="SEM CADASTRO",4,AQ2938="CPF ATIVO EM OUTRO COMPRADOR",5,AQ2938="NOVO/SEM CARTAO",6,AND(AJ2938&gt;0,AQ2938,""),8)</f>
        <v>0</v>
      </c>
      <c r="AO2938" s="45">
        <f t="shared" si="740"/>
        <v>-10</v>
      </c>
    </row>
    <row r="2939" spans="1:41" x14ac:dyDescent="0.4">
      <c r="A2939" s="21" t="str">
        <f t="shared" si="727"/>
        <v>-------------------------------------------NAO DISPONIVEL-------------------------------------------</v>
      </c>
      <c r="B2939" s="5" t="str">
        <f>_xlfn.IFNA(VLOOKUP(A2939,CNPJ!E:F,2,0),"-------------------------------------------NAO DISPONIVEL-------------------------------------------")</f>
        <v>-------------------------------------------NAO DISPONIVEL-------------------------------------------</v>
      </c>
      <c r="C2939" s="22">
        <v>1</v>
      </c>
      <c r="D2939" s="5" t="str">
        <f>_xlfn.XLOOKUP(R2939,OP!C:C,OP!B:B,,0,1)</f>
        <v>RJ</v>
      </c>
      <c r="E2939" s="23"/>
      <c r="M2939" s="26"/>
      <c r="N2939" s="27"/>
      <c r="O2939" s="28" t="str">
        <f t="shared" si="728"/>
        <v>00000002939</v>
      </c>
      <c r="R2939" s="27" t="s">
        <v>193</v>
      </c>
      <c r="S2939" s="30" t="str">
        <f>_xlfn.IFNA(VLOOKUP(_xlfn.CONCAT(D2939," - ",R2939),OP!A:D,4,0),"-------------------------------------------NAO DISPONIVEL-------------------------------------------")</f>
        <v>FETRANSPOR</v>
      </c>
      <c r="T2939" s="31"/>
      <c r="U2939" s="32"/>
      <c r="V2939" s="31"/>
      <c r="W2939" s="33">
        <f t="shared" si="729"/>
        <v>0</v>
      </c>
      <c r="X2939" s="34">
        <f t="shared" si="730"/>
        <v>0</v>
      </c>
      <c r="Y2939" s="33">
        <f t="shared" si="731"/>
        <v>0</v>
      </c>
      <c r="Z2939" s="33">
        <f t="shared" si="732"/>
        <v>0</v>
      </c>
      <c r="AA2939" s="35">
        <f t="shared" si="733"/>
        <v>0</v>
      </c>
      <c r="AB2939" s="36">
        <f t="shared" si="734"/>
        <v>0</v>
      </c>
      <c r="AC2939" s="37">
        <f t="shared" si="735"/>
        <v>0</v>
      </c>
      <c r="AD2939" s="38"/>
      <c r="AE2939" s="38"/>
      <c r="AF2939" s="39">
        <f t="shared" si="736"/>
        <v>0</v>
      </c>
      <c r="AG2939" s="40"/>
      <c r="AH2939" s="41">
        <f t="shared" si="737"/>
        <v>0</v>
      </c>
      <c r="AI2939" s="42">
        <f t="shared" si="738"/>
        <v>0</v>
      </c>
      <c r="AJ2939" s="43">
        <f t="shared" si="739"/>
        <v>0</v>
      </c>
      <c r="AK2939" s="5" t="str">
        <f>_xlfn.IFNA(VLOOKUP(_xlfn.CONCAT(D2939," - ",S2939),OP!E:F,2,0),"-------------------------------------------NAO DISPONIVEL-------------------------------------------")</f>
        <v>C - RIOCARD</v>
      </c>
      <c r="AL2939" s="7" t="str">
        <f t="shared" si="725"/>
        <v>1 - -------------------------------------------NAO DISPONIVEL------------------------------------------- - 00000002939 - FETRANSPOR</v>
      </c>
      <c r="AM2939" s="7" t="str">
        <f t="shared" si="726"/>
        <v>-------------------------------------------NAO DISPONIVEL-------------------------------------------</v>
      </c>
      <c r="AN2939" s="44" cm="1">
        <f t="array" ref="AN2939">_xlfn.IFS(AJ2939=0,0,AQ2939="INATIVO",2,AQ2939="SEM CADASTRO",4,AQ2939="CPF ATIVO EM OUTRO COMPRADOR",5,AQ2939="NOVO/SEM CARTAO",6,AND(AJ2939&gt;0,AQ2939,""),8)</f>
        <v>0</v>
      </c>
      <c r="AO2939" s="45">
        <f t="shared" si="740"/>
        <v>-10</v>
      </c>
    </row>
    <row r="2940" spans="1:41" x14ac:dyDescent="0.4">
      <c r="A2940" s="21" t="str">
        <f t="shared" si="727"/>
        <v>-------------------------------------------NAO DISPONIVEL-------------------------------------------</v>
      </c>
      <c r="B2940" s="5" t="str">
        <f>_xlfn.IFNA(VLOOKUP(A2940,CNPJ!E:F,2,0),"-------------------------------------------NAO DISPONIVEL-------------------------------------------")</f>
        <v>-------------------------------------------NAO DISPONIVEL-------------------------------------------</v>
      </c>
      <c r="C2940" s="22">
        <v>1</v>
      </c>
      <c r="D2940" s="5" t="str">
        <f>_xlfn.XLOOKUP(R2940,OP!C:C,OP!B:B,,0,1)</f>
        <v>RJ</v>
      </c>
      <c r="E2940" s="23"/>
      <c r="M2940" s="26"/>
      <c r="N2940" s="27"/>
      <c r="O2940" s="28" t="str">
        <f t="shared" si="728"/>
        <v>00000002940</v>
      </c>
      <c r="R2940" s="27" t="s">
        <v>193</v>
      </c>
      <c r="S2940" s="30" t="str">
        <f>_xlfn.IFNA(VLOOKUP(_xlfn.CONCAT(D2940," - ",R2940),OP!A:D,4,0),"-------------------------------------------NAO DISPONIVEL-------------------------------------------")</f>
        <v>FETRANSPOR</v>
      </c>
      <c r="T2940" s="31"/>
      <c r="U2940" s="32"/>
      <c r="V2940" s="31"/>
      <c r="W2940" s="33">
        <f t="shared" si="729"/>
        <v>0</v>
      </c>
      <c r="X2940" s="34">
        <f t="shared" si="730"/>
        <v>0</v>
      </c>
      <c r="Y2940" s="33">
        <f t="shared" si="731"/>
        <v>0</v>
      </c>
      <c r="Z2940" s="33">
        <f t="shared" si="732"/>
        <v>0</v>
      </c>
      <c r="AA2940" s="35">
        <f t="shared" si="733"/>
        <v>0</v>
      </c>
      <c r="AB2940" s="36">
        <f t="shared" si="734"/>
        <v>0</v>
      </c>
      <c r="AC2940" s="37">
        <f t="shared" si="735"/>
        <v>0</v>
      </c>
      <c r="AD2940" s="38"/>
      <c r="AE2940" s="38"/>
      <c r="AF2940" s="39">
        <f t="shared" si="736"/>
        <v>0</v>
      </c>
      <c r="AG2940" s="40"/>
      <c r="AH2940" s="41">
        <f t="shared" si="737"/>
        <v>0</v>
      </c>
      <c r="AI2940" s="42">
        <f t="shared" si="738"/>
        <v>0</v>
      </c>
      <c r="AJ2940" s="43">
        <f t="shared" si="739"/>
        <v>0</v>
      </c>
      <c r="AK2940" s="5" t="str">
        <f>_xlfn.IFNA(VLOOKUP(_xlfn.CONCAT(D2940," - ",S2940),OP!E:F,2,0),"-------------------------------------------NAO DISPONIVEL-------------------------------------------")</f>
        <v>C - RIOCARD</v>
      </c>
      <c r="AL2940" s="7" t="str">
        <f t="shared" si="725"/>
        <v>1 - -------------------------------------------NAO DISPONIVEL------------------------------------------- - 00000002940 - FETRANSPOR</v>
      </c>
      <c r="AM2940" s="7" t="str">
        <f t="shared" si="726"/>
        <v>-------------------------------------------NAO DISPONIVEL-------------------------------------------</v>
      </c>
      <c r="AN2940" s="44" cm="1">
        <f t="array" ref="AN2940">_xlfn.IFS(AJ2940=0,0,AQ2940="INATIVO",2,AQ2940="SEM CADASTRO",4,AQ2940="CPF ATIVO EM OUTRO COMPRADOR",5,AQ2940="NOVO/SEM CARTAO",6,AND(AJ2940&gt;0,AQ2940,""),8)</f>
        <v>0</v>
      </c>
      <c r="AO2940" s="45">
        <f t="shared" si="740"/>
        <v>-10</v>
      </c>
    </row>
    <row r="2941" spans="1:41" x14ac:dyDescent="0.4">
      <c r="A2941" s="21" t="str">
        <f t="shared" si="727"/>
        <v>-------------------------------------------NAO DISPONIVEL-------------------------------------------</v>
      </c>
      <c r="B2941" s="5" t="str">
        <f>_xlfn.IFNA(VLOOKUP(A2941,CNPJ!E:F,2,0),"-------------------------------------------NAO DISPONIVEL-------------------------------------------")</f>
        <v>-------------------------------------------NAO DISPONIVEL-------------------------------------------</v>
      </c>
      <c r="C2941" s="22">
        <v>1</v>
      </c>
      <c r="D2941" s="5" t="str">
        <f>_xlfn.XLOOKUP(R2941,OP!C:C,OP!B:B,,0,1)</f>
        <v>RJ</v>
      </c>
      <c r="E2941" s="23"/>
      <c r="M2941" s="26"/>
      <c r="N2941" s="27"/>
      <c r="O2941" s="28" t="str">
        <f t="shared" si="728"/>
        <v>00000002941</v>
      </c>
      <c r="R2941" s="27" t="s">
        <v>193</v>
      </c>
      <c r="S2941" s="30" t="str">
        <f>_xlfn.IFNA(VLOOKUP(_xlfn.CONCAT(D2941," - ",R2941),OP!A:D,4,0),"-------------------------------------------NAO DISPONIVEL-------------------------------------------")</f>
        <v>FETRANSPOR</v>
      </c>
      <c r="T2941" s="31"/>
      <c r="U2941" s="32"/>
      <c r="V2941" s="31"/>
      <c r="W2941" s="33">
        <f t="shared" si="729"/>
        <v>0</v>
      </c>
      <c r="X2941" s="34">
        <f t="shared" si="730"/>
        <v>0</v>
      </c>
      <c r="Y2941" s="33">
        <f t="shared" si="731"/>
        <v>0</v>
      </c>
      <c r="Z2941" s="33">
        <f t="shared" si="732"/>
        <v>0</v>
      </c>
      <c r="AA2941" s="35">
        <f t="shared" si="733"/>
        <v>0</v>
      </c>
      <c r="AB2941" s="36">
        <f t="shared" si="734"/>
        <v>0</v>
      </c>
      <c r="AC2941" s="37">
        <f t="shared" si="735"/>
        <v>0</v>
      </c>
      <c r="AD2941" s="38"/>
      <c r="AE2941" s="38"/>
      <c r="AF2941" s="39">
        <f t="shared" si="736"/>
        <v>0</v>
      </c>
      <c r="AG2941" s="40"/>
      <c r="AH2941" s="41">
        <f t="shared" si="737"/>
        <v>0</v>
      </c>
      <c r="AI2941" s="42">
        <f t="shared" si="738"/>
        <v>0</v>
      </c>
      <c r="AJ2941" s="43">
        <f t="shared" si="739"/>
        <v>0</v>
      </c>
      <c r="AK2941" s="5" t="str">
        <f>_xlfn.IFNA(VLOOKUP(_xlfn.CONCAT(D2941," - ",S2941),OP!E:F,2,0),"-------------------------------------------NAO DISPONIVEL-------------------------------------------")</f>
        <v>C - RIOCARD</v>
      </c>
      <c r="AL2941" s="7" t="str">
        <f t="shared" si="725"/>
        <v>1 - -------------------------------------------NAO DISPONIVEL------------------------------------------- - 00000002941 - FETRANSPOR</v>
      </c>
      <c r="AM2941" s="7" t="str">
        <f t="shared" si="726"/>
        <v>-------------------------------------------NAO DISPONIVEL-------------------------------------------</v>
      </c>
      <c r="AN2941" s="44" cm="1">
        <f t="array" ref="AN2941">_xlfn.IFS(AJ2941=0,0,AQ2941="INATIVO",2,AQ2941="SEM CADASTRO",4,AQ2941="CPF ATIVO EM OUTRO COMPRADOR",5,AQ2941="NOVO/SEM CARTAO",6,AND(AJ2941&gt;0,AQ2941,""),8)</f>
        <v>0</v>
      </c>
      <c r="AO2941" s="45">
        <f t="shared" si="740"/>
        <v>-10</v>
      </c>
    </row>
    <row r="2942" spans="1:41" x14ac:dyDescent="0.4">
      <c r="A2942" s="21" t="str">
        <f t="shared" si="727"/>
        <v>-------------------------------------------NAO DISPONIVEL-------------------------------------------</v>
      </c>
      <c r="B2942" s="5" t="str">
        <f>_xlfn.IFNA(VLOOKUP(A2942,CNPJ!E:F,2,0),"-------------------------------------------NAO DISPONIVEL-------------------------------------------")</f>
        <v>-------------------------------------------NAO DISPONIVEL-------------------------------------------</v>
      </c>
      <c r="C2942" s="22">
        <v>1</v>
      </c>
      <c r="D2942" s="5" t="str">
        <f>_xlfn.XLOOKUP(R2942,OP!C:C,OP!B:B,,0,1)</f>
        <v>RJ</v>
      </c>
      <c r="E2942" s="23"/>
      <c r="M2942" s="26"/>
      <c r="N2942" s="27"/>
      <c r="O2942" s="28" t="str">
        <f t="shared" si="728"/>
        <v>00000002942</v>
      </c>
      <c r="R2942" s="27" t="s">
        <v>193</v>
      </c>
      <c r="S2942" s="30" t="str">
        <f>_xlfn.IFNA(VLOOKUP(_xlfn.CONCAT(D2942," - ",R2942),OP!A:D,4,0),"-------------------------------------------NAO DISPONIVEL-------------------------------------------")</f>
        <v>FETRANSPOR</v>
      </c>
      <c r="T2942" s="31"/>
      <c r="U2942" s="32"/>
      <c r="V2942" s="31"/>
      <c r="W2942" s="33">
        <f t="shared" si="729"/>
        <v>0</v>
      </c>
      <c r="X2942" s="34">
        <f t="shared" si="730"/>
        <v>0</v>
      </c>
      <c r="Y2942" s="33">
        <f t="shared" si="731"/>
        <v>0</v>
      </c>
      <c r="Z2942" s="33">
        <f t="shared" si="732"/>
        <v>0</v>
      </c>
      <c r="AA2942" s="35">
        <f t="shared" si="733"/>
        <v>0</v>
      </c>
      <c r="AB2942" s="36">
        <f t="shared" si="734"/>
        <v>0</v>
      </c>
      <c r="AC2942" s="37">
        <f t="shared" si="735"/>
        <v>0</v>
      </c>
      <c r="AD2942" s="38"/>
      <c r="AE2942" s="38"/>
      <c r="AF2942" s="39">
        <f t="shared" si="736"/>
        <v>0</v>
      </c>
      <c r="AG2942" s="40"/>
      <c r="AH2942" s="41">
        <f t="shared" si="737"/>
        <v>0</v>
      </c>
      <c r="AI2942" s="42">
        <f t="shared" si="738"/>
        <v>0</v>
      </c>
      <c r="AJ2942" s="43">
        <f t="shared" si="739"/>
        <v>0</v>
      </c>
      <c r="AK2942" s="5" t="str">
        <f>_xlfn.IFNA(VLOOKUP(_xlfn.CONCAT(D2942," - ",S2942),OP!E:F,2,0),"-------------------------------------------NAO DISPONIVEL-------------------------------------------")</f>
        <v>C - RIOCARD</v>
      </c>
      <c r="AL2942" s="7" t="str">
        <f t="shared" si="725"/>
        <v>1 - -------------------------------------------NAO DISPONIVEL------------------------------------------- - 00000002942 - FETRANSPOR</v>
      </c>
      <c r="AM2942" s="7" t="str">
        <f t="shared" si="726"/>
        <v>-------------------------------------------NAO DISPONIVEL-------------------------------------------</v>
      </c>
      <c r="AN2942" s="44" cm="1">
        <f t="array" ref="AN2942">_xlfn.IFS(AJ2942=0,0,AQ2942="INATIVO",2,AQ2942="SEM CADASTRO",4,AQ2942="CPF ATIVO EM OUTRO COMPRADOR",5,AQ2942="NOVO/SEM CARTAO",6,AND(AJ2942&gt;0,AQ2942,""),8)</f>
        <v>0</v>
      </c>
      <c r="AO2942" s="45">
        <f t="shared" si="740"/>
        <v>-10</v>
      </c>
    </row>
    <row r="2943" spans="1:41" x14ac:dyDescent="0.4">
      <c r="A2943" s="21" t="str">
        <f t="shared" si="727"/>
        <v>-------------------------------------------NAO DISPONIVEL-------------------------------------------</v>
      </c>
      <c r="B2943" s="5" t="str">
        <f>_xlfn.IFNA(VLOOKUP(A2943,CNPJ!E:F,2,0),"-------------------------------------------NAO DISPONIVEL-------------------------------------------")</f>
        <v>-------------------------------------------NAO DISPONIVEL-------------------------------------------</v>
      </c>
      <c r="C2943" s="22">
        <v>1</v>
      </c>
      <c r="D2943" s="5" t="str">
        <f>_xlfn.XLOOKUP(R2943,OP!C:C,OP!B:B,,0,1)</f>
        <v>RJ</v>
      </c>
      <c r="E2943" s="23"/>
      <c r="M2943" s="26"/>
      <c r="N2943" s="27"/>
      <c r="O2943" s="28" t="str">
        <f t="shared" si="728"/>
        <v>00000002943</v>
      </c>
      <c r="R2943" s="27" t="s">
        <v>193</v>
      </c>
      <c r="S2943" s="30" t="str">
        <f>_xlfn.IFNA(VLOOKUP(_xlfn.CONCAT(D2943," - ",R2943),OP!A:D,4,0),"-------------------------------------------NAO DISPONIVEL-------------------------------------------")</f>
        <v>FETRANSPOR</v>
      </c>
      <c r="T2943" s="31"/>
      <c r="U2943" s="32"/>
      <c r="V2943" s="31"/>
      <c r="W2943" s="33">
        <f t="shared" si="729"/>
        <v>0</v>
      </c>
      <c r="X2943" s="34">
        <f t="shared" si="730"/>
        <v>0</v>
      </c>
      <c r="Y2943" s="33">
        <f t="shared" si="731"/>
        <v>0</v>
      </c>
      <c r="Z2943" s="33">
        <f t="shared" si="732"/>
        <v>0</v>
      </c>
      <c r="AA2943" s="35">
        <f t="shared" si="733"/>
        <v>0</v>
      </c>
      <c r="AB2943" s="36">
        <f t="shared" si="734"/>
        <v>0</v>
      </c>
      <c r="AC2943" s="37">
        <f t="shared" si="735"/>
        <v>0</v>
      </c>
      <c r="AD2943" s="38"/>
      <c r="AE2943" s="38"/>
      <c r="AF2943" s="39">
        <f t="shared" si="736"/>
        <v>0</v>
      </c>
      <c r="AG2943" s="40"/>
      <c r="AH2943" s="41">
        <f t="shared" si="737"/>
        <v>0</v>
      </c>
      <c r="AI2943" s="42">
        <f t="shared" si="738"/>
        <v>0</v>
      </c>
      <c r="AJ2943" s="43">
        <f t="shared" si="739"/>
        <v>0</v>
      </c>
      <c r="AK2943" s="5" t="str">
        <f>_xlfn.IFNA(VLOOKUP(_xlfn.CONCAT(D2943," - ",S2943),OP!E:F,2,0),"-------------------------------------------NAO DISPONIVEL-------------------------------------------")</f>
        <v>C - RIOCARD</v>
      </c>
      <c r="AL2943" s="7" t="str">
        <f t="shared" si="725"/>
        <v>1 - -------------------------------------------NAO DISPONIVEL------------------------------------------- - 00000002943 - FETRANSPOR</v>
      </c>
      <c r="AM2943" s="7" t="str">
        <f t="shared" si="726"/>
        <v>-------------------------------------------NAO DISPONIVEL-------------------------------------------</v>
      </c>
      <c r="AN2943" s="44" cm="1">
        <f t="array" ref="AN2943">_xlfn.IFS(AJ2943=0,0,AQ2943="INATIVO",2,AQ2943="SEM CADASTRO",4,AQ2943="CPF ATIVO EM OUTRO COMPRADOR",5,AQ2943="NOVO/SEM CARTAO",6,AND(AJ2943&gt;0,AQ2943,""),8)</f>
        <v>0</v>
      </c>
      <c r="AO2943" s="45">
        <f t="shared" si="740"/>
        <v>-10</v>
      </c>
    </row>
    <row r="2944" spans="1:41" x14ac:dyDescent="0.4">
      <c r="A2944" s="21" t="str">
        <f t="shared" si="727"/>
        <v>-------------------------------------------NAO DISPONIVEL-------------------------------------------</v>
      </c>
      <c r="B2944" s="5" t="str">
        <f>_xlfn.IFNA(VLOOKUP(A2944,CNPJ!E:F,2,0),"-------------------------------------------NAO DISPONIVEL-------------------------------------------")</f>
        <v>-------------------------------------------NAO DISPONIVEL-------------------------------------------</v>
      </c>
      <c r="C2944" s="22">
        <v>1</v>
      </c>
      <c r="D2944" s="5" t="str">
        <f>_xlfn.XLOOKUP(R2944,OP!C:C,OP!B:B,,0,1)</f>
        <v>RJ</v>
      </c>
      <c r="E2944" s="23"/>
      <c r="M2944" s="26"/>
      <c r="N2944" s="27"/>
      <c r="O2944" s="28" t="str">
        <f t="shared" si="728"/>
        <v>00000002944</v>
      </c>
      <c r="R2944" s="27" t="s">
        <v>193</v>
      </c>
      <c r="S2944" s="30" t="str">
        <f>_xlfn.IFNA(VLOOKUP(_xlfn.CONCAT(D2944," - ",R2944),OP!A:D,4,0),"-------------------------------------------NAO DISPONIVEL-------------------------------------------")</f>
        <v>FETRANSPOR</v>
      </c>
      <c r="T2944" s="31"/>
      <c r="U2944" s="32"/>
      <c r="V2944" s="31"/>
      <c r="W2944" s="33">
        <f t="shared" si="729"/>
        <v>0</v>
      </c>
      <c r="X2944" s="34">
        <f t="shared" si="730"/>
        <v>0</v>
      </c>
      <c r="Y2944" s="33">
        <f t="shared" si="731"/>
        <v>0</v>
      </c>
      <c r="Z2944" s="33">
        <f t="shared" si="732"/>
        <v>0</v>
      </c>
      <c r="AA2944" s="35">
        <f t="shared" si="733"/>
        <v>0</v>
      </c>
      <c r="AB2944" s="36">
        <f t="shared" si="734"/>
        <v>0</v>
      </c>
      <c r="AC2944" s="37">
        <f t="shared" si="735"/>
        <v>0</v>
      </c>
      <c r="AD2944" s="38"/>
      <c r="AE2944" s="38"/>
      <c r="AF2944" s="39">
        <f t="shared" si="736"/>
        <v>0</v>
      </c>
      <c r="AG2944" s="40"/>
      <c r="AH2944" s="41">
        <f t="shared" si="737"/>
        <v>0</v>
      </c>
      <c r="AI2944" s="42">
        <f t="shared" si="738"/>
        <v>0</v>
      </c>
      <c r="AJ2944" s="43">
        <f t="shared" si="739"/>
        <v>0</v>
      </c>
      <c r="AK2944" s="5" t="str">
        <f>_xlfn.IFNA(VLOOKUP(_xlfn.CONCAT(D2944," - ",S2944),OP!E:F,2,0),"-------------------------------------------NAO DISPONIVEL-------------------------------------------")</f>
        <v>C - RIOCARD</v>
      </c>
      <c r="AL2944" s="7" t="str">
        <f t="shared" si="725"/>
        <v>1 - -------------------------------------------NAO DISPONIVEL------------------------------------------- - 00000002944 - FETRANSPOR</v>
      </c>
      <c r="AM2944" s="7" t="str">
        <f t="shared" si="726"/>
        <v>-------------------------------------------NAO DISPONIVEL-------------------------------------------</v>
      </c>
      <c r="AN2944" s="44" cm="1">
        <f t="array" ref="AN2944">_xlfn.IFS(AJ2944=0,0,AQ2944="INATIVO",2,AQ2944="SEM CADASTRO",4,AQ2944="CPF ATIVO EM OUTRO COMPRADOR",5,AQ2944="NOVO/SEM CARTAO",6,AND(AJ2944&gt;0,AQ2944,""),8)</f>
        <v>0</v>
      </c>
      <c r="AO2944" s="45">
        <f t="shared" si="740"/>
        <v>-10</v>
      </c>
    </row>
    <row r="2945" spans="1:41" x14ac:dyDescent="0.4">
      <c r="A2945" s="21" t="str">
        <f t="shared" si="727"/>
        <v>-------------------------------------------NAO DISPONIVEL-------------------------------------------</v>
      </c>
      <c r="B2945" s="5" t="str">
        <f>_xlfn.IFNA(VLOOKUP(A2945,CNPJ!E:F,2,0),"-------------------------------------------NAO DISPONIVEL-------------------------------------------")</f>
        <v>-------------------------------------------NAO DISPONIVEL-------------------------------------------</v>
      </c>
      <c r="C2945" s="22">
        <v>1</v>
      </c>
      <c r="D2945" s="5" t="str">
        <f>_xlfn.XLOOKUP(R2945,OP!C:C,OP!B:B,,0,1)</f>
        <v>RJ</v>
      </c>
      <c r="E2945" s="23"/>
      <c r="M2945" s="26"/>
      <c r="N2945" s="27"/>
      <c r="O2945" s="28" t="str">
        <f t="shared" si="728"/>
        <v>00000002945</v>
      </c>
      <c r="R2945" s="27" t="s">
        <v>193</v>
      </c>
      <c r="S2945" s="30" t="str">
        <f>_xlfn.IFNA(VLOOKUP(_xlfn.CONCAT(D2945," - ",R2945),OP!A:D,4,0),"-------------------------------------------NAO DISPONIVEL-------------------------------------------")</f>
        <v>FETRANSPOR</v>
      </c>
      <c r="T2945" s="31"/>
      <c r="U2945" s="32"/>
      <c r="V2945" s="31"/>
      <c r="W2945" s="33">
        <f t="shared" si="729"/>
        <v>0</v>
      </c>
      <c r="X2945" s="34">
        <f t="shared" si="730"/>
        <v>0</v>
      </c>
      <c r="Y2945" s="33">
        <f t="shared" si="731"/>
        <v>0</v>
      </c>
      <c r="Z2945" s="33">
        <f t="shared" si="732"/>
        <v>0</v>
      </c>
      <c r="AA2945" s="35">
        <f t="shared" si="733"/>
        <v>0</v>
      </c>
      <c r="AB2945" s="36">
        <f t="shared" si="734"/>
        <v>0</v>
      </c>
      <c r="AC2945" s="37">
        <f t="shared" si="735"/>
        <v>0</v>
      </c>
      <c r="AD2945" s="38"/>
      <c r="AE2945" s="38"/>
      <c r="AF2945" s="39">
        <f t="shared" si="736"/>
        <v>0</v>
      </c>
      <c r="AG2945" s="40"/>
      <c r="AH2945" s="41">
        <f t="shared" si="737"/>
        <v>0</v>
      </c>
      <c r="AI2945" s="42">
        <f t="shared" si="738"/>
        <v>0</v>
      </c>
      <c r="AJ2945" s="43">
        <f t="shared" si="739"/>
        <v>0</v>
      </c>
      <c r="AK2945" s="5" t="str">
        <f>_xlfn.IFNA(VLOOKUP(_xlfn.CONCAT(D2945," - ",S2945),OP!E:F,2,0),"-------------------------------------------NAO DISPONIVEL-------------------------------------------")</f>
        <v>C - RIOCARD</v>
      </c>
      <c r="AL2945" s="7" t="str">
        <f t="shared" si="725"/>
        <v>1 - -------------------------------------------NAO DISPONIVEL------------------------------------------- - 00000002945 - FETRANSPOR</v>
      </c>
      <c r="AM2945" s="7" t="str">
        <f t="shared" si="726"/>
        <v>-------------------------------------------NAO DISPONIVEL-------------------------------------------</v>
      </c>
      <c r="AN2945" s="44" cm="1">
        <f t="array" ref="AN2945">_xlfn.IFS(AJ2945=0,0,AQ2945="INATIVO",2,AQ2945="SEM CADASTRO",4,AQ2945="CPF ATIVO EM OUTRO COMPRADOR",5,AQ2945="NOVO/SEM CARTAO",6,AND(AJ2945&gt;0,AQ2945,""),8)</f>
        <v>0</v>
      </c>
      <c r="AO2945" s="45">
        <f t="shared" si="740"/>
        <v>-10</v>
      </c>
    </row>
    <row r="2946" spans="1:41" x14ac:dyDescent="0.4">
      <c r="A2946" s="21" t="str">
        <f t="shared" si="727"/>
        <v>-------------------------------------------NAO DISPONIVEL-------------------------------------------</v>
      </c>
      <c r="B2946" s="5" t="str">
        <f>_xlfn.IFNA(VLOOKUP(A2946,CNPJ!E:F,2,0),"-------------------------------------------NAO DISPONIVEL-------------------------------------------")</f>
        <v>-------------------------------------------NAO DISPONIVEL-------------------------------------------</v>
      </c>
      <c r="C2946" s="22">
        <v>1</v>
      </c>
      <c r="D2946" s="5" t="str">
        <f>_xlfn.XLOOKUP(R2946,OP!C:C,OP!B:B,,0,1)</f>
        <v>RJ</v>
      </c>
      <c r="E2946" s="23"/>
      <c r="M2946" s="26"/>
      <c r="N2946" s="27"/>
      <c r="O2946" s="28" t="str">
        <f t="shared" si="728"/>
        <v>00000002946</v>
      </c>
      <c r="R2946" s="27" t="s">
        <v>193</v>
      </c>
      <c r="S2946" s="30" t="str">
        <f>_xlfn.IFNA(VLOOKUP(_xlfn.CONCAT(D2946," - ",R2946),OP!A:D,4,0),"-------------------------------------------NAO DISPONIVEL-------------------------------------------")</f>
        <v>FETRANSPOR</v>
      </c>
      <c r="T2946" s="31"/>
      <c r="U2946" s="32"/>
      <c r="V2946" s="31"/>
      <c r="W2946" s="33">
        <f t="shared" si="729"/>
        <v>0</v>
      </c>
      <c r="X2946" s="34">
        <f t="shared" si="730"/>
        <v>0</v>
      </c>
      <c r="Y2946" s="33">
        <f t="shared" si="731"/>
        <v>0</v>
      </c>
      <c r="Z2946" s="33">
        <f t="shared" si="732"/>
        <v>0</v>
      </c>
      <c r="AA2946" s="35">
        <f t="shared" si="733"/>
        <v>0</v>
      </c>
      <c r="AB2946" s="36">
        <f t="shared" si="734"/>
        <v>0</v>
      </c>
      <c r="AC2946" s="37">
        <f t="shared" si="735"/>
        <v>0</v>
      </c>
      <c r="AD2946" s="38"/>
      <c r="AE2946" s="38"/>
      <c r="AF2946" s="39">
        <f t="shared" si="736"/>
        <v>0</v>
      </c>
      <c r="AG2946" s="40"/>
      <c r="AH2946" s="41">
        <f t="shared" si="737"/>
        <v>0</v>
      </c>
      <c r="AI2946" s="42">
        <f t="shared" si="738"/>
        <v>0</v>
      </c>
      <c r="AJ2946" s="43">
        <f t="shared" si="739"/>
        <v>0</v>
      </c>
      <c r="AK2946" s="5" t="str">
        <f>_xlfn.IFNA(VLOOKUP(_xlfn.CONCAT(D2946," - ",S2946),OP!E:F,2,0),"-------------------------------------------NAO DISPONIVEL-------------------------------------------")</f>
        <v>C - RIOCARD</v>
      </c>
      <c r="AL2946" s="7" t="str">
        <f t="shared" ref="AL2946:AL3009" si="741">_xlfn.CONCAT(C2946," - ",B2946," - ",O2946," - ",S2946)</f>
        <v>1 - -------------------------------------------NAO DISPONIVEL------------------------------------------- - 00000002946 - FETRANSPOR</v>
      </c>
      <c r="AM2946" s="7" t="str">
        <f t="shared" ref="AM2946:AM3009" si="742">_xlfn.CONCAT(B2946,L2946,LEFT(M2946,3))</f>
        <v>-------------------------------------------NAO DISPONIVEL-------------------------------------------</v>
      </c>
      <c r="AN2946" s="44" cm="1">
        <f t="array" ref="AN2946">_xlfn.IFS(AJ2946=0,0,AQ2946="INATIVO",2,AQ2946="SEM CADASTRO",4,AQ2946="CPF ATIVO EM OUTRO COMPRADOR",5,AQ2946="NOVO/SEM CARTAO",6,AND(AJ2946&gt;0,AQ2946,""),8)</f>
        <v>0</v>
      </c>
      <c r="AO2946" s="45">
        <f t="shared" si="740"/>
        <v>-10</v>
      </c>
    </row>
    <row r="2947" spans="1:41" x14ac:dyDescent="0.4">
      <c r="A2947" s="21" t="str">
        <f t="shared" ref="A2947:A3010" si="743">IF(AND(E2947&lt;&gt;"",F2947&lt;&gt;""),TRIM(_xlfn.CONCAT(D2947," - ",S2947," - ",E2947," - ",F2947)),"-------------------------------------------NAO DISPONIVEL-------------------------------------------")</f>
        <v>-------------------------------------------NAO DISPONIVEL-------------------------------------------</v>
      </c>
      <c r="B2947" s="5" t="str">
        <f>_xlfn.IFNA(VLOOKUP(A2947,CNPJ!E:F,2,0),"-------------------------------------------NAO DISPONIVEL-------------------------------------------")</f>
        <v>-------------------------------------------NAO DISPONIVEL-------------------------------------------</v>
      </c>
      <c r="C2947" s="22">
        <v>1</v>
      </c>
      <c r="D2947" s="5" t="str">
        <f>_xlfn.XLOOKUP(R2947,OP!C:C,OP!B:B,,0,1)</f>
        <v>RJ</v>
      </c>
      <c r="E2947" s="23"/>
      <c r="M2947" s="26"/>
      <c r="N2947" s="27"/>
      <c r="O2947" s="28" t="str">
        <f t="shared" ref="O2947:O3010" si="744">IF(N2947="",TEXT(ROW(),"00000000000"),IF(N2947="00000000000",TEXT(ROW(),"00000000000"),TRIM(TEXT(N2947,"00000000000"))))</f>
        <v>00000002947</v>
      </c>
      <c r="R2947" s="27" t="s">
        <v>193</v>
      </c>
      <c r="S2947" s="30" t="str">
        <f>_xlfn.IFNA(VLOOKUP(_xlfn.CONCAT(D2947," - ",R2947),OP!A:D,4,0),"-------------------------------------------NAO DISPONIVEL-------------------------------------------")</f>
        <v>FETRANSPOR</v>
      </c>
      <c r="T2947" s="31"/>
      <c r="U2947" s="32"/>
      <c r="V2947" s="31"/>
      <c r="W2947" s="33">
        <f t="shared" ref="W2947:W3010" si="745">ROUND(T2947,2)</f>
        <v>0</v>
      </c>
      <c r="X2947" s="34">
        <f t="shared" ref="X2947:X3010" si="746">ROUND(U2947,0)</f>
        <v>0</v>
      </c>
      <c r="Y2947" s="33">
        <f t="shared" ref="Y2947:Y3010" si="747">ROUND(V2947,2)</f>
        <v>0</v>
      </c>
      <c r="Z2947" s="33">
        <f t="shared" ref="Z2947:Z3010" si="748">(X2947*Y2947)-W2947</f>
        <v>0</v>
      </c>
      <c r="AA2947" s="35">
        <f t="shared" ref="AA2947:AA3010" si="749">Y2947</f>
        <v>0</v>
      </c>
      <c r="AB2947" s="36">
        <f t="shared" ref="AB2947:AB3010" si="750">Z2947</f>
        <v>0</v>
      </c>
      <c r="AC2947" s="37">
        <f t="shared" ref="AC2947:AC3010" si="751">ROUND(IF(AL2947=AL2946,0,SUMIF(AL:AL,AL2947,AB:AB)),2)</f>
        <v>0</v>
      </c>
      <c r="AD2947" s="38"/>
      <c r="AE2947" s="38"/>
      <c r="AF2947" s="39">
        <f t="shared" ref="AF2947:AF3010" si="752">ROUND(SUM(AD2947,AE2947),2)</f>
        <v>0</v>
      </c>
      <c r="AG2947" s="40"/>
      <c r="AH2947" s="41">
        <f t="shared" ref="AH2947:AH3010" si="753">ROUND(AG2947,2)</f>
        <v>0</v>
      </c>
      <c r="AI2947" s="42">
        <f t="shared" ref="AI2947:AI3010" si="754">ROUND(IF(AH2947=0,0,IF(AF2947-AH2947&lt;0,0,IF(AF2947-AH2947&gt;AC2947,AC2947,AF2947-AH2947))),2)</f>
        <v>0</v>
      </c>
      <c r="AJ2947" s="43">
        <f t="shared" ref="AJ2947:AJ3010" si="755">ROUND(IF(AC2947=0,0,IF(AH2947=0,AC2947,AC2947-AI2947)),2)</f>
        <v>0</v>
      </c>
      <c r="AK2947" s="5" t="str">
        <f>_xlfn.IFNA(VLOOKUP(_xlfn.CONCAT(D2947," - ",S2947),OP!E:F,2,0),"-------------------------------------------NAO DISPONIVEL-------------------------------------------")</f>
        <v>C - RIOCARD</v>
      </c>
      <c r="AL2947" s="7" t="str">
        <f t="shared" si="741"/>
        <v>1 - -------------------------------------------NAO DISPONIVEL------------------------------------------- - 00000002947 - FETRANSPOR</v>
      </c>
      <c r="AM2947" s="7" t="str">
        <f t="shared" si="742"/>
        <v>-------------------------------------------NAO DISPONIVEL-------------------------------------------</v>
      </c>
      <c r="AN2947" s="44" cm="1">
        <f t="array" ref="AN2947">_xlfn.IFS(AJ2947=0,0,AQ2947="INATIVO",2,AQ2947="SEM CADASTRO",4,AQ2947="CPF ATIVO EM OUTRO COMPRADOR",5,AQ2947="NOVO/SEM CARTAO",6,AND(AJ2947&gt;0,AQ2947,""),8)</f>
        <v>0</v>
      </c>
      <c r="AO2947" s="45">
        <f t="shared" ref="AO2947:AO3010" si="756">AF2947-(10-AJ2947)</f>
        <v>-10</v>
      </c>
    </row>
    <row r="2948" spans="1:41" x14ac:dyDescent="0.4">
      <c r="A2948" s="21" t="str">
        <f t="shared" si="743"/>
        <v>-------------------------------------------NAO DISPONIVEL-------------------------------------------</v>
      </c>
      <c r="B2948" s="5" t="str">
        <f>_xlfn.IFNA(VLOOKUP(A2948,CNPJ!E:F,2,0),"-------------------------------------------NAO DISPONIVEL-------------------------------------------")</f>
        <v>-------------------------------------------NAO DISPONIVEL-------------------------------------------</v>
      </c>
      <c r="C2948" s="22">
        <v>1</v>
      </c>
      <c r="D2948" s="5" t="str">
        <f>_xlfn.XLOOKUP(R2948,OP!C:C,OP!B:B,,0,1)</f>
        <v>RJ</v>
      </c>
      <c r="E2948" s="23"/>
      <c r="M2948" s="26"/>
      <c r="N2948" s="27"/>
      <c r="O2948" s="28" t="str">
        <f t="shared" si="744"/>
        <v>00000002948</v>
      </c>
      <c r="R2948" s="27" t="s">
        <v>193</v>
      </c>
      <c r="S2948" s="30" t="str">
        <f>_xlfn.IFNA(VLOOKUP(_xlfn.CONCAT(D2948," - ",R2948),OP!A:D,4,0),"-------------------------------------------NAO DISPONIVEL-------------------------------------------")</f>
        <v>FETRANSPOR</v>
      </c>
      <c r="T2948" s="31"/>
      <c r="U2948" s="32"/>
      <c r="V2948" s="31"/>
      <c r="W2948" s="33">
        <f t="shared" si="745"/>
        <v>0</v>
      </c>
      <c r="X2948" s="34">
        <f t="shared" si="746"/>
        <v>0</v>
      </c>
      <c r="Y2948" s="33">
        <f t="shared" si="747"/>
        <v>0</v>
      </c>
      <c r="Z2948" s="33">
        <f t="shared" si="748"/>
        <v>0</v>
      </c>
      <c r="AA2948" s="35">
        <f t="shared" si="749"/>
        <v>0</v>
      </c>
      <c r="AB2948" s="36">
        <f t="shared" si="750"/>
        <v>0</v>
      </c>
      <c r="AC2948" s="37">
        <f t="shared" si="751"/>
        <v>0</v>
      </c>
      <c r="AD2948" s="38"/>
      <c r="AE2948" s="38"/>
      <c r="AF2948" s="39">
        <f t="shared" si="752"/>
        <v>0</v>
      </c>
      <c r="AG2948" s="40"/>
      <c r="AH2948" s="41">
        <f t="shared" si="753"/>
        <v>0</v>
      </c>
      <c r="AI2948" s="42">
        <f t="shared" si="754"/>
        <v>0</v>
      </c>
      <c r="AJ2948" s="43">
        <f t="shared" si="755"/>
        <v>0</v>
      </c>
      <c r="AK2948" s="5" t="str">
        <f>_xlfn.IFNA(VLOOKUP(_xlfn.CONCAT(D2948," - ",S2948),OP!E:F,2,0),"-------------------------------------------NAO DISPONIVEL-------------------------------------------")</f>
        <v>C - RIOCARD</v>
      </c>
      <c r="AL2948" s="7" t="str">
        <f t="shared" si="741"/>
        <v>1 - -------------------------------------------NAO DISPONIVEL------------------------------------------- - 00000002948 - FETRANSPOR</v>
      </c>
      <c r="AM2948" s="7" t="str">
        <f t="shared" si="742"/>
        <v>-------------------------------------------NAO DISPONIVEL-------------------------------------------</v>
      </c>
      <c r="AN2948" s="44" cm="1">
        <f t="array" ref="AN2948">_xlfn.IFS(AJ2948=0,0,AQ2948="INATIVO",2,AQ2948="SEM CADASTRO",4,AQ2948="CPF ATIVO EM OUTRO COMPRADOR",5,AQ2948="NOVO/SEM CARTAO",6,AND(AJ2948&gt;0,AQ2948,""),8)</f>
        <v>0</v>
      </c>
      <c r="AO2948" s="45">
        <f t="shared" si="756"/>
        <v>-10</v>
      </c>
    </row>
    <row r="2949" spans="1:41" x14ac:dyDescent="0.4">
      <c r="A2949" s="21" t="str">
        <f t="shared" si="743"/>
        <v>-------------------------------------------NAO DISPONIVEL-------------------------------------------</v>
      </c>
      <c r="B2949" s="5" t="str">
        <f>_xlfn.IFNA(VLOOKUP(A2949,CNPJ!E:F,2,0),"-------------------------------------------NAO DISPONIVEL-------------------------------------------")</f>
        <v>-------------------------------------------NAO DISPONIVEL-------------------------------------------</v>
      </c>
      <c r="C2949" s="22">
        <v>1</v>
      </c>
      <c r="D2949" s="5" t="str">
        <f>_xlfn.XLOOKUP(R2949,OP!C:C,OP!B:B,,0,1)</f>
        <v>RJ</v>
      </c>
      <c r="E2949" s="23"/>
      <c r="M2949" s="26"/>
      <c r="N2949" s="27"/>
      <c r="O2949" s="28" t="str">
        <f t="shared" si="744"/>
        <v>00000002949</v>
      </c>
      <c r="R2949" s="27" t="s">
        <v>193</v>
      </c>
      <c r="S2949" s="30" t="str">
        <f>_xlfn.IFNA(VLOOKUP(_xlfn.CONCAT(D2949," - ",R2949),OP!A:D,4,0),"-------------------------------------------NAO DISPONIVEL-------------------------------------------")</f>
        <v>FETRANSPOR</v>
      </c>
      <c r="T2949" s="31"/>
      <c r="U2949" s="32"/>
      <c r="V2949" s="31"/>
      <c r="W2949" s="33">
        <f t="shared" si="745"/>
        <v>0</v>
      </c>
      <c r="X2949" s="34">
        <f t="shared" si="746"/>
        <v>0</v>
      </c>
      <c r="Y2949" s="33">
        <f t="shared" si="747"/>
        <v>0</v>
      </c>
      <c r="Z2949" s="33">
        <f t="shared" si="748"/>
        <v>0</v>
      </c>
      <c r="AA2949" s="35">
        <f t="shared" si="749"/>
        <v>0</v>
      </c>
      <c r="AB2949" s="36">
        <f t="shared" si="750"/>
        <v>0</v>
      </c>
      <c r="AC2949" s="37">
        <f t="shared" si="751"/>
        <v>0</v>
      </c>
      <c r="AD2949" s="38"/>
      <c r="AE2949" s="38"/>
      <c r="AF2949" s="39">
        <f t="shared" si="752"/>
        <v>0</v>
      </c>
      <c r="AG2949" s="40"/>
      <c r="AH2949" s="41">
        <f t="shared" si="753"/>
        <v>0</v>
      </c>
      <c r="AI2949" s="42">
        <f t="shared" si="754"/>
        <v>0</v>
      </c>
      <c r="AJ2949" s="43">
        <f t="shared" si="755"/>
        <v>0</v>
      </c>
      <c r="AK2949" s="5" t="str">
        <f>_xlfn.IFNA(VLOOKUP(_xlfn.CONCAT(D2949," - ",S2949),OP!E:F,2,0),"-------------------------------------------NAO DISPONIVEL-------------------------------------------")</f>
        <v>C - RIOCARD</v>
      </c>
      <c r="AL2949" s="7" t="str">
        <f t="shared" si="741"/>
        <v>1 - -------------------------------------------NAO DISPONIVEL------------------------------------------- - 00000002949 - FETRANSPOR</v>
      </c>
      <c r="AM2949" s="7" t="str">
        <f t="shared" si="742"/>
        <v>-------------------------------------------NAO DISPONIVEL-------------------------------------------</v>
      </c>
      <c r="AN2949" s="44" cm="1">
        <f t="array" ref="AN2949">_xlfn.IFS(AJ2949=0,0,AQ2949="INATIVO",2,AQ2949="SEM CADASTRO",4,AQ2949="CPF ATIVO EM OUTRO COMPRADOR",5,AQ2949="NOVO/SEM CARTAO",6,AND(AJ2949&gt;0,AQ2949,""),8)</f>
        <v>0</v>
      </c>
      <c r="AO2949" s="45">
        <f t="shared" si="756"/>
        <v>-10</v>
      </c>
    </row>
    <row r="2950" spans="1:41" x14ac:dyDescent="0.4">
      <c r="A2950" s="21" t="str">
        <f t="shared" si="743"/>
        <v>-------------------------------------------NAO DISPONIVEL-------------------------------------------</v>
      </c>
      <c r="B2950" s="5" t="str">
        <f>_xlfn.IFNA(VLOOKUP(A2950,CNPJ!E:F,2,0),"-------------------------------------------NAO DISPONIVEL-------------------------------------------")</f>
        <v>-------------------------------------------NAO DISPONIVEL-------------------------------------------</v>
      </c>
      <c r="C2950" s="22">
        <v>1</v>
      </c>
      <c r="D2950" s="5" t="str">
        <f>_xlfn.XLOOKUP(R2950,OP!C:C,OP!B:B,,0,1)</f>
        <v>RJ</v>
      </c>
      <c r="E2950" s="23"/>
      <c r="M2950" s="26"/>
      <c r="N2950" s="27"/>
      <c r="O2950" s="28" t="str">
        <f t="shared" si="744"/>
        <v>00000002950</v>
      </c>
      <c r="R2950" s="27" t="s">
        <v>193</v>
      </c>
      <c r="S2950" s="30" t="str">
        <f>_xlfn.IFNA(VLOOKUP(_xlfn.CONCAT(D2950," - ",R2950),OP!A:D,4,0),"-------------------------------------------NAO DISPONIVEL-------------------------------------------")</f>
        <v>FETRANSPOR</v>
      </c>
      <c r="T2950" s="31"/>
      <c r="U2950" s="32"/>
      <c r="V2950" s="31"/>
      <c r="W2950" s="33">
        <f t="shared" si="745"/>
        <v>0</v>
      </c>
      <c r="X2950" s="34">
        <f t="shared" si="746"/>
        <v>0</v>
      </c>
      <c r="Y2950" s="33">
        <f t="shared" si="747"/>
        <v>0</v>
      </c>
      <c r="Z2950" s="33">
        <f t="shared" si="748"/>
        <v>0</v>
      </c>
      <c r="AA2950" s="35">
        <f t="shared" si="749"/>
        <v>0</v>
      </c>
      <c r="AB2950" s="36">
        <f t="shared" si="750"/>
        <v>0</v>
      </c>
      <c r="AC2950" s="37">
        <f t="shared" si="751"/>
        <v>0</v>
      </c>
      <c r="AD2950" s="38"/>
      <c r="AE2950" s="38"/>
      <c r="AF2950" s="39">
        <f t="shared" si="752"/>
        <v>0</v>
      </c>
      <c r="AG2950" s="40"/>
      <c r="AH2950" s="41">
        <f t="shared" si="753"/>
        <v>0</v>
      </c>
      <c r="AI2950" s="42">
        <f t="shared" si="754"/>
        <v>0</v>
      </c>
      <c r="AJ2950" s="43">
        <f t="shared" si="755"/>
        <v>0</v>
      </c>
      <c r="AK2950" s="5" t="str">
        <f>_xlfn.IFNA(VLOOKUP(_xlfn.CONCAT(D2950," - ",S2950),OP!E:F,2,0),"-------------------------------------------NAO DISPONIVEL-------------------------------------------")</f>
        <v>C - RIOCARD</v>
      </c>
      <c r="AL2950" s="7" t="str">
        <f t="shared" si="741"/>
        <v>1 - -------------------------------------------NAO DISPONIVEL------------------------------------------- - 00000002950 - FETRANSPOR</v>
      </c>
      <c r="AM2950" s="7" t="str">
        <f t="shared" si="742"/>
        <v>-------------------------------------------NAO DISPONIVEL-------------------------------------------</v>
      </c>
      <c r="AN2950" s="44" cm="1">
        <f t="array" ref="AN2950">_xlfn.IFS(AJ2950=0,0,AQ2950="INATIVO",2,AQ2950="SEM CADASTRO",4,AQ2950="CPF ATIVO EM OUTRO COMPRADOR",5,AQ2950="NOVO/SEM CARTAO",6,AND(AJ2950&gt;0,AQ2950,""),8)</f>
        <v>0</v>
      </c>
      <c r="AO2950" s="45">
        <f t="shared" si="756"/>
        <v>-10</v>
      </c>
    </row>
    <row r="2951" spans="1:41" x14ac:dyDescent="0.4">
      <c r="A2951" s="21" t="str">
        <f t="shared" si="743"/>
        <v>-------------------------------------------NAO DISPONIVEL-------------------------------------------</v>
      </c>
      <c r="B2951" s="5" t="str">
        <f>_xlfn.IFNA(VLOOKUP(A2951,CNPJ!E:F,2,0),"-------------------------------------------NAO DISPONIVEL-------------------------------------------")</f>
        <v>-------------------------------------------NAO DISPONIVEL-------------------------------------------</v>
      </c>
      <c r="C2951" s="22">
        <v>1</v>
      </c>
      <c r="D2951" s="5" t="str">
        <f>_xlfn.XLOOKUP(R2951,OP!C:C,OP!B:B,,0,1)</f>
        <v>RJ</v>
      </c>
      <c r="E2951" s="23"/>
      <c r="M2951" s="26"/>
      <c r="N2951" s="27"/>
      <c r="O2951" s="28" t="str">
        <f t="shared" si="744"/>
        <v>00000002951</v>
      </c>
      <c r="R2951" s="27" t="s">
        <v>193</v>
      </c>
      <c r="S2951" s="30" t="str">
        <f>_xlfn.IFNA(VLOOKUP(_xlfn.CONCAT(D2951," - ",R2951),OP!A:D,4,0),"-------------------------------------------NAO DISPONIVEL-------------------------------------------")</f>
        <v>FETRANSPOR</v>
      </c>
      <c r="T2951" s="31"/>
      <c r="U2951" s="32"/>
      <c r="V2951" s="31"/>
      <c r="W2951" s="33">
        <f t="shared" si="745"/>
        <v>0</v>
      </c>
      <c r="X2951" s="34">
        <f t="shared" si="746"/>
        <v>0</v>
      </c>
      <c r="Y2951" s="33">
        <f t="shared" si="747"/>
        <v>0</v>
      </c>
      <c r="Z2951" s="33">
        <f t="shared" si="748"/>
        <v>0</v>
      </c>
      <c r="AA2951" s="35">
        <f t="shared" si="749"/>
        <v>0</v>
      </c>
      <c r="AB2951" s="36">
        <f t="shared" si="750"/>
        <v>0</v>
      </c>
      <c r="AC2951" s="37">
        <f t="shared" si="751"/>
        <v>0</v>
      </c>
      <c r="AD2951" s="38"/>
      <c r="AE2951" s="38"/>
      <c r="AF2951" s="39">
        <f t="shared" si="752"/>
        <v>0</v>
      </c>
      <c r="AG2951" s="40"/>
      <c r="AH2951" s="41">
        <f t="shared" si="753"/>
        <v>0</v>
      </c>
      <c r="AI2951" s="42">
        <f t="shared" si="754"/>
        <v>0</v>
      </c>
      <c r="AJ2951" s="43">
        <f t="shared" si="755"/>
        <v>0</v>
      </c>
      <c r="AK2951" s="5" t="str">
        <f>_xlfn.IFNA(VLOOKUP(_xlfn.CONCAT(D2951," - ",S2951),OP!E:F,2,0),"-------------------------------------------NAO DISPONIVEL-------------------------------------------")</f>
        <v>C - RIOCARD</v>
      </c>
      <c r="AL2951" s="7" t="str">
        <f t="shared" si="741"/>
        <v>1 - -------------------------------------------NAO DISPONIVEL------------------------------------------- - 00000002951 - FETRANSPOR</v>
      </c>
      <c r="AM2951" s="7" t="str">
        <f t="shared" si="742"/>
        <v>-------------------------------------------NAO DISPONIVEL-------------------------------------------</v>
      </c>
      <c r="AN2951" s="44" cm="1">
        <f t="array" ref="AN2951">_xlfn.IFS(AJ2951=0,0,AQ2951="INATIVO",2,AQ2951="SEM CADASTRO",4,AQ2951="CPF ATIVO EM OUTRO COMPRADOR",5,AQ2951="NOVO/SEM CARTAO",6,AND(AJ2951&gt;0,AQ2951,""),8)</f>
        <v>0</v>
      </c>
      <c r="AO2951" s="45">
        <f t="shared" si="756"/>
        <v>-10</v>
      </c>
    </row>
    <row r="2952" spans="1:41" x14ac:dyDescent="0.4">
      <c r="A2952" s="21" t="str">
        <f t="shared" si="743"/>
        <v>-------------------------------------------NAO DISPONIVEL-------------------------------------------</v>
      </c>
      <c r="B2952" s="5" t="str">
        <f>_xlfn.IFNA(VLOOKUP(A2952,CNPJ!E:F,2,0),"-------------------------------------------NAO DISPONIVEL-------------------------------------------")</f>
        <v>-------------------------------------------NAO DISPONIVEL-------------------------------------------</v>
      </c>
      <c r="C2952" s="22">
        <v>1</v>
      </c>
      <c r="D2952" s="5" t="str">
        <f>_xlfn.XLOOKUP(R2952,OP!C:C,OP!B:B,,0,1)</f>
        <v>RJ</v>
      </c>
      <c r="E2952" s="23"/>
      <c r="M2952" s="26"/>
      <c r="N2952" s="27"/>
      <c r="O2952" s="28" t="str">
        <f t="shared" si="744"/>
        <v>00000002952</v>
      </c>
      <c r="R2952" s="27" t="s">
        <v>193</v>
      </c>
      <c r="S2952" s="30" t="str">
        <f>_xlfn.IFNA(VLOOKUP(_xlfn.CONCAT(D2952," - ",R2952),OP!A:D,4,0),"-------------------------------------------NAO DISPONIVEL-------------------------------------------")</f>
        <v>FETRANSPOR</v>
      </c>
      <c r="T2952" s="31"/>
      <c r="U2952" s="32"/>
      <c r="V2952" s="31"/>
      <c r="W2952" s="33">
        <f t="shared" si="745"/>
        <v>0</v>
      </c>
      <c r="X2952" s="34">
        <f t="shared" si="746"/>
        <v>0</v>
      </c>
      <c r="Y2952" s="33">
        <f t="shared" si="747"/>
        <v>0</v>
      </c>
      <c r="Z2952" s="33">
        <f t="shared" si="748"/>
        <v>0</v>
      </c>
      <c r="AA2952" s="35">
        <f t="shared" si="749"/>
        <v>0</v>
      </c>
      <c r="AB2952" s="36">
        <f t="shared" si="750"/>
        <v>0</v>
      </c>
      <c r="AC2952" s="37">
        <f t="shared" si="751"/>
        <v>0</v>
      </c>
      <c r="AD2952" s="38"/>
      <c r="AE2952" s="38"/>
      <c r="AF2952" s="39">
        <f t="shared" si="752"/>
        <v>0</v>
      </c>
      <c r="AG2952" s="40"/>
      <c r="AH2952" s="41">
        <f t="shared" si="753"/>
        <v>0</v>
      </c>
      <c r="AI2952" s="42">
        <f t="shared" si="754"/>
        <v>0</v>
      </c>
      <c r="AJ2952" s="43">
        <f t="shared" si="755"/>
        <v>0</v>
      </c>
      <c r="AK2952" s="5" t="str">
        <f>_xlfn.IFNA(VLOOKUP(_xlfn.CONCAT(D2952," - ",S2952),OP!E:F,2,0),"-------------------------------------------NAO DISPONIVEL-------------------------------------------")</f>
        <v>C - RIOCARD</v>
      </c>
      <c r="AL2952" s="7" t="str">
        <f t="shared" si="741"/>
        <v>1 - -------------------------------------------NAO DISPONIVEL------------------------------------------- - 00000002952 - FETRANSPOR</v>
      </c>
      <c r="AM2952" s="7" t="str">
        <f t="shared" si="742"/>
        <v>-------------------------------------------NAO DISPONIVEL-------------------------------------------</v>
      </c>
      <c r="AN2952" s="44" cm="1">
        <f t="array" ref="AN2952">_xlfn.IFS(AJ2952=0,0,AQ2952="INATIVO",2,AQ2952="SEM CADASTRO",4,AQ2952="CPF ATIVO EM OUTRO COMPRADOR",5,AQ2952="NOVO/SEM CARTAO",6,AND(AJ2952&gt;0,AQ2952,""),8)</f>
        <v>0</v>
      </c>
      <c r="AO2952" s="45">
        <f t="shared" si="756"/>
        <v>-10</v>
      </c>
    </row>
    <row r="2953" spans="1:41" x14ac:dyDescent="0.4">
      <c r="A2953" s="21" t="str">
        <f t="shared" si="743"/>
        <v>-------------------------------------------NAO DISPONIVEL-------------------------------------------</v>
      </c>
      <c r="B2953" s="5" t="str">
        <f>_xlfn.IFNA(VLOOKUP(A2953,CNPJ!E:F,2,0),"-------------------------------------------NAO DISPONIVEL-------------------------------------------")</f>
        <v>-------------------------------------------NAO DISPONIVEL-------------------------------------------</v>
      </c>
      <c r="C2953" s="22">
        <v>1</v>
      </c>
      <c r="D2953" s="5" t="str">
        <f>_xlfn.XLOOKUP(R2953,OP!C:C,OP!B:B,,0,1)</f>
        <v>RJ</v>
      </c>
      <c r="E2953" s="23"/>
      <c r="M2953" s="26"/>
      <c r="N2953" s="27"/>
      <c r="O2953" s="28" t="str">
        <f t="shared" si="744"/>
        <v>00000002953</v>
      </c>
      <c r="R2953" s="27" t="s">
        <v>193</v>
      </c>
      <c r="S2953" s="30" t="str">
        <f>_xlfn.IFNA(VLOOKUP(_xlfn.CONCAT(D2953," - ",R2953),OP!A:D,4,0),"-------------------------------------------NAO DISPONIVEL-------------------------------------------")</f>
        <v>FETRANSPOR</v>
      </c>
      <c r="T2953" s="31"/>
      <c r="U2953" s="32"/>
      <c r="V2953" s="31"/>
      <c r="W2953" s="33">
        <f t="shared" si="745"/>
        <v>0</v>
      </c>
      <c r="X2953" s="34">
        <f t="shared" si="746"/>
        <v>0</v>
      </c>
      <c r="Y2953" s="33">
        <f t="shared" si="747"/>
        <v>0</v>
      </c>
      <c r="Z2953" s="33">
        <f t="shared" si="748"/>
        <v>0</v>
      </c>
      <c r="AA2953" s="35">
        <f t="shared" si="749"/>
        <v>0</v>
      </c>
      <c r="AB2953" s="36">
        <f t="shared" si="750"/>
        <v>0</v>
      </c>
      <c r="AC2953" s="37">
        <f t="shared" si="751"/>
        <v>0</v>
      </c>
      <c r="AD2953" s="38"/>
      <c r="AE2953" s="38"/>
      <c r="AF2953" s="39">
        <f t="shared" si="752"/>
        <v>0</v>
      </c>
      <c r="AG2953" s="40"/>
      <c r="AH2953" s="41">
        <f t="shared" si="753"/>
        <v>0</v>
      </c>
      <c r="AI2953" s="42">
        <f t="shared" si="754"/>
        <v>0</v>
      </c>
      <c r="AJ2953" s="43">
        <f t="shared" si="755"/>
        <v>0</v>
      </c>
      <c r="AK2953" s="5" t="str">
        <f>_xlfn.IFNA(VLOOKUP(_xlfn.CONCAT(D2953," - ",S2953),OP!E:F,2,0),"-------------------------------------------NAO DISPONIVEL-------------------------------------------")</f>
        <v>C - RIOCARD</v>
      </c>
      <c r="AL2953" s="7" t="str">
        <f t="shared" si="741"/>
        <v>1 - -------------------------------------------NAO DISPONIVEL------------------------------------------- - 00000002953 - FETRANSPOR</v>
      </c>
      <c r="AM2953" s="7" t="str">
        <f t="shared" si="742"/>
        <v>-------------------------------------------NAO DISPONIVEL-------------------------------------------</v>
      </c>
      <c r="AN2953" s="44" cm="1">
        <f t="array" ref="AN2953">_xlfn.IFS(AJ2953=0,0,AQ2953="INATIVO",2,AQ2953="SEM CADASTRO",4,AQ2953="CPF ATIVO EM OUTRO COMPRADOR",5,AQ2953="NOVO/SEM CARTAO",6,AND(AJ2953&gt;0,AQ2953,""),8)</f>
        <v>0</v>
      </c>
      <c r="AO2953" s="45">
        <f t="shared" si="756"/>
        <v>-10</v>
      </c>
    </row>
    <row r="2954" spans="1:41" x14ac:dyDescent="0.4">
      <c r="A2954" s="21" t="str">
        <f t="shared" si="743"/>
        <v>-------------------------------------------NAO DISPONIVEL-------------------------------------------</v>
      </c>
      <c r="B2954" s="5" t="str">
        <f>_xlfn.IFNA(VLOOKUP(A2954,CNPJ!E:F,2,0),"-------------------------------------------NAO DISPONIVEL-------------------------------------------")</f>
        <v>-------------------------------------------NAO DISPONIVEL-------------------------------------------</v>
      </c>
      <c r="C2954" s="22">
        <v>1</v>
      </c>
      <c r="D2954" s="5" t="str">
        <f>_xlfn.XLOOKUP(R2954,OP!C:C,OP!B:B,,0,1)</f>
        <v>RJ</v>
      </c>
      <c r="E2954" s="23"/>
      <c r="M2954" s="26"/>
      <c r="N2954" s="27"/>
      <c r="O2954" s="28" t="str">
        <f t="shared" si="744"/>
        <v>00000002954</v>
      </c>
      <c r="R2954" s="27" t="s">
        <v>193</v>
      </c>
      <c r="S2954" s="30" t="str">
        <f>_xlfn.IFNA(VLOOKUP(_xlfn.CONCAT(D2954," - ",R2954),OP!A:D,4,0),"-------------------------------------------NAO DISPONIVEL-------------------------------------------")</f>
        <v>FETRANSPOR</v>
      </c>
      <c r="T2954" s="31"/>
      <c r="U2954" s="32"/>
      <c r="V2954" s="31"/>
      <c r="W2954" s="33">
        <f t="shared" si="745"/>
        <v>0</v>
      </c>
      <c r="X2954" s="34">
        <f t="shared" si="746"/>
        <v>0</v>
      </c>
      <c r="Y2954" s="33">
        <f t="shared" si="747"/>
        <v>0</v>
      </c>
      <c r="Z2954" s="33">
        <f t="shared" si="748"/>
        <v>0</v>
      </c>
      <c r="AA2954" s="35">
        <f t="shared" si="749"/>
        <v>0</v>
      </c>
      <c r="AB2954" s="36">
        <f t="shared" si="750"/>
        <v>0</v>
      </c>
      <c r="AC2954" s="37">
        <f t="shared" si="751"/>
        <v>0</v>
      </c>
      <c r="AD2954" s="38"/>
      <c r="AE2954" s="38"/>
      <c r="AF2954" s="39">
        <f t="shared" si="752"/>
        <v>0</v>
      </c>
      <c r="AG2954" s="40"/>
      <c r="AH2954" s="41">
        <f t="shared" si="753"/>
        <v>0</v>
      </c>
      <c r="AI2954" s="42">
        <f t="shared" si="754"/>
        <v>0</v>
      </c>
      <c r="AJ2954" s="43">
        <f t="shared" si="755"/>
        <v>0</v>
      </c>
      <c r="AK2954" s="5" t="str">
        <f>_xlfn.IFNA(VLOOKUP(_xlfn.CONCAT(D2954," - ",S2954),OP!E:F,2,0),"-------------------------------------------NAO DISPONIVEL-------------------------------------------")</f>
        <v>C - RIOCARD</v>
      </c>
      <c r="AL2954" s="7" t="str">
        <f t="shared" si="741"/>
        <v>1 - -------------------------------------------NAO DISPONIVEL------------------------------------------- - 00000002954 - FETRANSPOR</v>
      </c>
      <c r="AM2954" s="7" t="str">
        <f t="shared" si="742"/>
        <v>-------------------------------------------NAO DISPONIVEL-------------------------------------------</v>
      </c>
      <c r="AN2954" s="44" cm="1">
        <f t="array" ref="AN2954">_xlfn.IFS(AJ2954=0,0,AQ2954="INATIVO",2,AQ2954="SEM CADASTRO",4,AQ2954="CPF ATIVO EM OUTRO COMPRADOR",5,AQ2954="NOVO/SEM CARTAO",6,AND(AJ2954&gt;0,AQ2954,""),8)</f>
        <v>0</v>
      </c>
      <c r="AO2954" s="45">
        <f t="shared" si="756"/>
        <v>-10</v>
      </c>
    </row>
    <row r="2955" spans="1:41" x14ac:dyDescent="0.4">
      <c r="A2955" s="21" t="str">
        <f t="shared" si="743"/>
        <v>-------------------------------------------NAO DISPONIVEL-------------------------------------------</v>
      </c>
      <c r="B2955" s="5" t="str">
        <f>_xlfn.IFNA(VLOOKUP(A2955,CNPJ!E:F,2,0),"-------------------------------------------NAO DISPONIVEL-------------------------------------------")</f>
        <v>-------------------------------------------NAO DISPONIVEL-------------------------------------------</v>
      </c>
      <c r="C2955" s="22">
        <v>1</v>
      </c>
      <c r="D2955" s="5" t="str">
        <f>_xlfn.XLOOKUP(R2955,OP!C:C,OP!B:B,,0,1)</f>
        <v>RJ</v>
      </c>
      <c r="E2955" s="23"/>
      <c r="M2955" s="26"/>
      <c r="N2955" s="27"/>
      <c r="O2955" s="28" t="str">
        <f t="shared" si="744"/>
        <v>00000002955</v>
      </c>
      <c r="R2955" s="27" t="s">
        <v>193</v>
      </c>
      <c r="S2955" s="30" t="str">
        <f>_xlfn.IFNA(VLOOKUP(_xlfn.CONCAT(D2955," - ",R2955),OP!A:D,4,0),"-------------------------------------------NAO DISPONIVEL-------------------------------------------")</f>
        <v>FETRANSPOR</v>
      </c>
      <c r="T2955" s="31"/>
      <c r="U2955" s="32"/>
      <c r="V2955" s="31"/>
      <c r="W2955" s="33">
        <f t="shared" si="745"/>
        <v>0</v>
      </c>
      <c r="X2955" s="34">
        <f t="shared" si="746"/>
        <v>0</v>
      </c>
      <c r="Y2955" s="33">
        <f t="shared" si="747"/>
        <v>0</v>
      </c>
      <c r="Z2955" s="33">
        <f t="shared" si="748"/>
        <v>0</v>
      </c>
      <c r="AA2955" s="35">
        <f t="shared" si="749"/>
        <v>0</v>
      </c>
      <c r="AB2955" s="36">
        <f t="shared" si="750"/>
        <v>0</v>
      </c>
      <c r="AC2955" s="37">
        <f t="shared" si="751"/>
        <v>0</v>
      </c>
      <c r="AD2955" s="38"/>
      <c r="AE2955" s="38"/>
      <c r="AF2955" s="39">
        <f t="shared" si="752"/>
        <v>0</v>
      </c>
      <c r="AG2955" s="40"/>
      <c r="AH2955" s="41">
        <f t="shared" si="753"/>
        <v>0</v>
      </c>
      <c r="AI2955" s="42">
        <f t="shared" si="754"/>
        <v>0</v>
      </c>
      <c r="AJ2955" s="43">
        <f t="shared" si="755"/>
        <v>0</v>
      </c>
      <c r="AK2955" s="5" t="str">
        <f>_xlfn.IFNA(VLOOKUP(_xlfn.CONCAT(D2955," - ",S2955),OP!E:F,2,0),"-------------------------------------------NAO DISPONIVEL-------------------------------------------")</f>
        <v>C - RIOCARD</v>
      </c>
      <c r="AL2955" s="7" t="str">
        <f t="shared" si="741"/>
        <v>1 - -------------------------------------------NAO DISPONIVEL------------------------------------------- - 00000002955 - FETRANSPOR</v>
      </c>
      <c r="AM2955" s="7" t="str">
        <f t="shared" si="742"/>
        <v>-------------------------------------------NAO DISPONIVEL-------------------------------------------</v>
      </c>
      <c r="AN2955" s="44" cm="1">
        <f t="array" ref="AN2955">_xlfn.IFS(AJ2955=0,0,AQ2955="INATIVO",2,AQ2955="SEM CADASTRO",4,AQ2955="CPF ATIVO EM OUTRO COMPRADOR",5,AQ2955="NOVO/SEM CARTAO",6,AND(AJ2955&gt;0,AQ2955,""),8)</f>
        <v>0</v>
      </c>
      <c r="AO2955" s="45">
        <f t="shared" si="756"/>
        <v>-10</v>
      </c>
    </row>
    <row r="2956" spans="1:41" x14ac:dyDescent="0.4">
      <c r="A2956" s="21" t="str">
        <f t="shared" si="743"/>
        <v>-------------------------------------------NAO DISPONIVEL-------------------------------------------</v>
      </c>
      <c r="B2956" s="5" t="str">
        <f>_xlfn.IFNA(VLOOKUP(A2956,CNPJ!E:F,2,0),"-------------------------------------------NAO DISPONIVEL-------------------------------------------")</f>
        <v>-------------------------------------------NAO DISPONIVEL-------------------------------------------</v>
      </c>
      <c r="C2956" s="22">
        <v>1</v>
      </c>
      <c r="D2956" s="5" t="str">
        <f>_xlfn.XLOOKUP(R2956,OP!C:C,OP!B:B,,0,1)</f>
        <v>RJ</v>
      </c>
      <c r="E2956" s="23"/>
      <c r="M2956" s="26"/>
      <c r="N2956" s="27"/>
      <c r="O2956" s="28" t="str">
        <f t="shared" si="744"/>
        <v>00000002956</v>
      </c>
      <c r="R2956" s="27" t="s">
        <v>193</v>
      </c>
      <c r="S2956" s="30" t="str">
        <f>_xlfn.IFNA(VLOOKUP(_xlfn.CONCAT(D2956," - ",R2956),OP!A:D,4,0),"-------------------------------------------NAO DISPONIVEL-------------------------------------------")</f>
        <v>FETRANSPOR</v>
      </c>
      <c r="T2956" s="31"/>
      <c r="U2956" s="32"/>
      <c r="V2956" s="31"/>
      <c r="W2956" s="33">
        <f t="shared" si="745"/>
        <v>0</v>
      </c>
      <c r="X2956" s="34">
        <f t="shared" si="746"/>
        <v>0</v>
      </c>
      <c r="Y2956" s="33">
        <f t="shared" si="747"/>
        <v>0</v>
      </c>
      <c r="Z2956" s="33">
        <f t="shared" si="748"/>
        <v>0</v>
      </c>
      <c r="AA2956" s="35">
        <f t="shared" si="749"/>
        <v>0</v>
      </c>
      <c r="AB2956" s="36">
        <f t="shared" si="750"/>
        <v>0</v>
      </c>
      <c r="AC2956" s="37">
        <f t="shared" si="751"/>
        <v>0</v>
      </c>
      <c r="AD2956" s="38"/>
      <c r="AE2956" s="38"/>
      <c r="AF2956" s="39">
        <f t="shared" si="752"/>
        <v>0</v>
      </c>
      <c r="AG2956" s="40"/>
      <c r="AH2956" s="41">
        <f t="shared" si="753"/>
        <v>0</v>
      </c>
      <c r="AI2956" s="42">
        <f t="shared" si="754"/>
        <v>0</v>
      </c>
      <c r="AJ2956" s="43">
        <f t="shared" si="755"/>
        <v>0</v>
      </c>
      <c r="AK2956" s="5" t="str">
        <f>_xlfn.IFNA(VLOOKUP(_xlfn.CONCAT(D2956," - ",S2956),OP!E:F,2,0),"-------------------------------------------NAO DISPONIVEL-------------------------------------------")</f>
        <v>C - RIOCARD</v>
      </c>
      <c r="AL2956" s="7" t="str">
        <f t="shared" si="741"/>
        <v>1 - -------------------------------------------NAO DISPONIVEL------------------------------------------- - 00000002956 - FETRANSPOR</v>
      </c>
      <c r="AM2956" s="7" t="str">
        <f t="shared" si="742"/>
        <v>-------------------------------------------NAO DISPONIVEL-------------------------------------------</v>
      </c>
      <c r="AN2956" s="44" cm="1">
        <f t="array" ref="AN2956">_xlfn.IFS(AJ2956=0,0,AQ2956="INATIVO",2,AQ2956="SEM CADASTRO",4,AQ2956="CPF ATIVO EM OUTRO COMPRADOR",5,AQ2956="NOVO/SEM CARTAO",6,AND(AJ2956&gt;0,AQ2956,""),8)</f>
        <v>0</v>
      </c>
      <c r="AO2956" s="45">
        <f t="shared" si="756"/>
        <v>-10</v>
      </c>
    </row>
    <row r="2957" spans="1:41" x14ac:dyDescent="0.4">
      <c r="A2957" s="21" t="str">
        <f t="shared" si="743"/>
        <v>-------------------------------------------NAO DISPONIVEL-------------------------------------------</v>
      </c>
      <c r="B2957" s="5" t="str">
        <f>_xlfn.IFNA(VLOOKUP(A2957,CNPJ!E:F,2,0),"-------------------------------------------NAO DISPONIVEL-------------------------------------------")</f>
        <v>-------------------------------------------NAO DISPONIVEL-------------------------------------------</v>
      </c>
      <c r="C2957" s="22">
        <v>1</v>
      </c>
      <c r="D2957" s="5" t="str">
        <f>_xlfn.XLOOKUP(R2957,OP!C:C,OP!B:B,,0,1)</f>
        <v>RJ</v>
      </c>
      <c r="E2957" s="23"/>
      <c r="M2957" s="26"/>
      <c r="N2957" s="27"/>
      <c r="O2957" s="28" t="str">
        <f t="shared" si="744"/>
        <v>00000002957</v>
      </c>
      <c r="R2957" s="27" t="s">
        <v>193</v>
      </c>
      <c r="S2957" s="30" t="str">
        <f>_xlfn.IFNA(VLOOKUP(_xlfn.CONCAT(D2957," - ",R2957),OP!A:D,4,0),"-------------------------------------------NAO DISPONIVEL-------------------------------------------")</f>
        <v>FETRANSPOR</v>
      </c>
      <c r="T2957" s="31"/>
      <c r="U2957" s="32"/>
      <c r="V2957" s="31"/>
      <c r="W2957" s="33">
        <f t="shared" si="745"/>
        <v>0</v>
      </c>
      <c r="X2957" s="34">
        <f t="shared" si="746"/>
        <v>0</v>
      </c>
      <c r="Y2957" s="33">
        <f t="shared" si="747"/>
        <v>0</v>
      </c>
      <c r="Z2957" s="33">
        <f t="shared" si="748"/>
        <v>0</v>
      </c>
      <c r="AA2957" s="35">
        <f t="shared" si="749"/>
        <v>0</v>
      </c>
      <c r="AB2957" s="36">
        <f t="shared" si="750"/>
        <v>0</v>
      </c>
      <c r="AC2957" s="37">
        <f t="shared" si="751"/>
        <v>0</v>
      </c>
      <c r="AD2957" s="38"/>
      <c r="AE2957" s="38"/>
      <c r="AF2957" s="39">
        <f t="shared" si="752"/>
        <v>0</v>
      </c>
      <c r="AG2957" s="40"/>
      <c r="AH2957" s="41">
        <f t="shared" si="753"/>
        <v>0</v>
      </c>
      <c r="AI2957" s="42">
        <f t="shared" si="754"/>
        <v>0</v>
      </c>
      <c r="AJ2957" s="43">
        <f t="shared" si="755"/>
        <v>0</v>
      </c>
      <c r="AK2957" s="5" t="str">
        <f>_xlfn.IFNA(VLOOKUP(_xlfn.CONCAT(D2957," - ",S2957),OP!E:F,2,0),"-------------------------------------------NAO DISPONIVEL-------------------------------------------")</f>
        <v>C - RIOCARD</v>
      </c>
      <c r="AL2957" s="7" t="str">
        <f t="shared" si="741"/>
        <v>1 - -------------------------------------------NAO DISPONIVEL------------------------------------------- - 00000002957 - FETRANSPOR</v>
      </c>
      <c r="AM2957" s="7" t="str">
        <f t="shared" si="742"/>
        <v>-------------------------------------------NAO DISPONIVEL-------------------------------------------</v>
      </c>
      <c r="AN2957" s="44" cm="1">
        <f t="array" ref="AN2957">_xlfn.IFS(AJ2957=0,0,AQ2957="INATIVO",2,AQ2957="SEM CADASTRO",4,AQ2957="CPF ATIVO EM OUTRO COMPRADOR",5,AQ2957="NOVO/SEM CARTAO",6,AND(AJ2957&gt;0,AQ2957,""),8)</f>
        <v>0</v>
      </c>
      <c r="AO2957" s="45">
        <f t="shared" si="756"/>
        <v>-10</v>
      </c>
    </row>
    <row r="2958" spans="1:41" x14ac:dyDescent="0.4">
      <c r="A2958" s="21" t="str">
        <f t="shared" si="743"/>
        <v>-------------------------------------------NAO DISPONIVEL-------------------------------------------</v>
      </c>
      <c r="B2958" s="5" t="str">
        <f>_xlfn.IFNA(VLOOKUP(A2958,CNPJ!E:F,2,0),"-------------------------------------------NAO DISPONIVEL-------------------------------------------")</f>
        <v>-------------------------------------------NAO DISPONIVEL-------------------------------------------</v>
      </c>
      <c r="C2958" s="22">
        <v>1</v>
      </c>
      <c r="D2958" s="5" t="str">
        <f>_xlfn.XLOOKUP(R2958,OP!C:C,OP!B:B,,0,1)</f>
        <v>RJ</v>
      </c>
      <c r="E2958" s="23"/>
      <c r="M2958" s="26"/>
      <c r="N2958" s="27"/>
      <c r="O2958" s="28" t="str">
        <f t="shared" si="744"/>
        <v>00000002958</v>
      </c>
      <c r="R2958" s="27" t="s">
        <v>193</v>
      </c>
      <c r="S2958" s="30" t="str">
        <f>_xlfn.IFNA(VLOOKUP(_xlfn.CONCAT(D2958," - ",R2958),OP!A:D,4,0),"-------------------------------------------NAO DISPONIVEL-------------------------------------------")</f>
        <v>FETRANSPOR</v>
      </c>
      <c r="T2958" s="31"/>
      <c r="U2958" s="32"/>
      <c r="V2958" s="31"/>
      <c r="W2958" s="33">
        <f t="shared" si="745"/>
        <v>0</v>
      </c>
      <c r="X2958" s="34">
        <f t="shared" si="746"/>
        <v>0</v>
      </c>
      <c r="Y2958" s="33">
        <f t="shared" si="747"/>
        <v>0</v>
      </c>
      <c r="Z2958" s="33">
        <f t="shared" si="748"/>
        <v>0</v>
      </c>
      <c r="AA2958" s="35">
        <f t="shared" si="749"/>
        <v>0</v>
      </c>
      <c r="AB2958" s="36">
        <f t="shared" si="750"/>
        <v>0</v>
      </c>
      <c r="AC2958" s="37">
        <f t="shared" si="751"/>
        <v>0</v>
      </c>
      <c r="AD2958" s="38"/>
      <c r="AE2958" s="38"/>
      <c r="AF2958" s="39">
        <f t="shared" si="752"/>
        <v>0</v>
      </c>
      <c r="AG2958" s="40"/>
      <c r="AH2958" s="41">
        <f t="shared" si="753"/>
        <v>0</v>
      </c>
      <c r="AI2958" s="42">
        <f t="shared" si="754"/>
        <v>0</v>
      </c>
      <c r="AJ2958" s="43">
        <f t="shared" si="755"/>
        <v>0</v>
      </c>
      <c r="AK2958" s="5" t="str">
        <f>_xlfn.IFNA(VLOOKUP(_xlfn.CONCAT(D2958," - ",S2958),OP!E:F,2,0),"-------------------------------------------NAO DISPONIVEL-------------------------------------------")</f>
        <v>C - RIOCARD</v>
      </c>
      <c r="AL2958" s="7" t="str">
        <f t="shared" si="741"/>
        <v>1 - -------------------------------------------NAO DISPONIVEL------------------------------------------- - 00000002958 - FETRANSPOR</v>
      </c>
      <c r="AM2958" s="7" t="str">
        <f t="shared" si="742"/>
        <v>-------------------------------------------NAO DISPONIVEL-------------------------------------------</v>
      </c>
      <c r="AN2958" s="44" cm="1">
        <f t="array" ref="AN2958">_xlfn.IFS(AJ2958=0,0,AQ2958="INATIVO",2,AQ2958="SEM CADASTRO",4,AQ2958="CPF ATIVO EM OUTRO COMPRADOR",5,AQ2958="NOVO/SEM CARTAO",6,AND(AJ2958&gt;0,AQ2958,""),8)</f>
        <v>0</v>
      </c>
      <c r="AO2958" s="45">
        <f t="shared" si="756"/>
        <v>-10</v>
      </c>
    </row>
    <row r="2959" spans="1:41" x14ac:dyDescent="0.4">
      <c r="A2959" s="21" t="str">
        <f t="shared" si="743"/>
        <v>-------------------------------------------NAO DISPONIVEL-------------------------------------------</v>
      </c>
      <c r="B2959" s="5" t="str">
        <f>_xlfn.IFNA(VLOOKUP(A2959,CNPJ!E:F,2,0),"-------------------------------------------NAO DISPONIVEL-------------------------------------------")</f>
        <v>-------------------------------------------NAO DISPONIVEL-------------------------------------------</v>
      </c>
      <c r="C2959" s="22">
        <v>1</v>
      </c>
      <c r="D2959" s="5" t="str">
        <f>_xlfn.XLOOKUP(R2959,OP!C:C,OP!B:B,,0,1)</f>
        <v>RJ</v>
      </c>
      <c r="E2959" s="23"/>
      <c r="M2959" s="26"/>
      <c r="N2959" s="27"/>
      <c r="O2959" s="28" t="str">
        <f t="shared" si="744"/>
        <v>00000002959</v>
      </c>
      <c r="R2959" s="27" t="s">
        <v>193</v>
      </c>
      <c r="S2959" s="30" t="str">
        <f>_xlfn.IFNA(VLOOKUP(_xlfn.CONCAT(D2959," - ",R2959),OP!A:D,4,0),"-------------------------------------------NAO DISPONIVEL-------------------------------------------")</f>
        <v>FETRANSPOR</v>
      </c>
      <c r="T2959" s="31"/>
      <c r="U2959" s="32"/>
      <c r="V2959" s="31"/>
      <c r="W2959" s="33">
        <f t="shared" si="745"/>
        <v>0</v>
      </c>
      <c r="X2959" s="34">
        <f t="shared" si="746"/>
        <v>0</v>
      </c>
      <c r="Y2959" s="33">
        <f t="shared" si="747"/>
        <v>0</v>
      </c>
      <c r="Z2959" s="33">
        <f t="shared" si="748"/>
        <v>0</v>
      </c>
      <c r="AA2959" s="35">
        <f t="shared" si="749"/>
        <v>0</v>
      </c>
      <c r="AB2959" s="36">
        <f t="shared" si="750"/>
        <v>0</v>
      </c>
      <c r="AC2959" s="37">
        <f t="shared" si="751"/>
        <v>0</v>
      </c>
      <c r="AD2959" s="38"/>
      <c r="AE2959" s="38"/>
      <c r="AF2959" s="39">
        <f t="shared" si="752"/>
        <v>0</v>
      </c>
      <c r="AG2959" s="40"/>
      <c r="AH2959" s="41">
        <f t="shared" si="753"/>
        <v>0</v>
      </c>
      <c r="AI2959" s="42">
        <f t="shared" si="754"/>
        <v>0</v>
      </c>
      <c r="AJ2959" s="43">
        <f t="shared" si="755"/>
        <v>0</v>
      </c>
      <c r="AK2959" s="5" t="str">
        <f>_xlfn.IFNA(VLOOKUP(_xlfn.CONCAT(D2959," - ",S2959),OP!E:F,2,0),"-------------------------------------------NAO DISPONIVEL-------------------------------------------")</f>
        <v>C - RIOCARD</v>
      </c>
      <c r="AL2959" s="7" t="str">
        <f t="shared" si="741"/>
        <v>1 - -------------------------------------------NAO DISPONIVEL------------------------------------------- - 00000002959 - FETRANSPOR</v>
      </c>
      <c r="AM2959" s="7" t="str">
        <f t="shared" si="742"/>
        <v>-------------------------------------------NAO DISPONIVEL-------------------------------------------</v>
      </c>
      <c r="AN2959" s="44" cm="1">
        <f t="array" ref="AN2959">_xlfn.IFS(AJ2959=0,0,AQ2959="INATIVO",2,AQ2959="SEM CADASTRO",4,AQ2959="CPF ATIVO EM OUTRO COMPRADOR",5,AQ2959="NOVO/SEM CARTAO",6,AND(AJ2959&gt;0,AQ2959,""),8)</f>
        <v>0</v>
      </c>
      <c r="AO2959" s="45">
        <f t="shared" si="756"/>
        <v>-10</v>
      </c>
    </row>
    <row r="2960" spans="1:41" x14ac:dyDescent="0.4">
      <c r="A2960" s="21" t="str">
        <f t="shared" si="743"/>
        <v>-------------------------------------------NAO DISPONIVEL-------------------------------------------</v>
      </c>
      <c r="B2960" s="5" t="str">
        <f>_xlfn.IFNA(VLOOKUP(A2960,CNPJ!E:F,2,0),"-------------------------------------------NAO DISPONIVEL-------------------------------------------")</f>
        <v>-------------------------------------------NAO DISPONIVEL-------------------------------------------</v>
      </c>
      <c r="C2960" s="22">
        <v>1</v>
      </c>
      <c r="D2960" s="5" t="str">
        <f>_xlfn.XLOOKUP(R2960,OP!C:C,OP!B:B,,0,1)</f>
        <v>RJ</v>
      </c>
      <c r="E2960" s="23"/>
      <c r="M2960" s="26"/>
      <c r="N2960" s="27"/>
      <c r="O2960" s="28" t="str">
        <f t="shared" si="744"/>
        <v>00000002960</v>
      </c>
      <c r="R2960" s="27" t="s">
        <v>193</v>
      </c>
      <c r="S2960" s="30" t="str">
        <f>_xlfn.IFNA(VLOOKUP(_xlfn.CONCAT(D2960," - ",R2960),OP!A:D,4,0),"-------------------------------------------NAO DISPONIVEL-------------------------------------------")</f>
        <v>FETRANSPOR</v>
      </c>
      <c r="T2960" s="31"/>
      <c r="U2960" s="32"/>
      <c r="V2960" s="31"/>
      <c r="W2960" s="33">
        <f t="shared" si="745"/>
        <v>0</v>
      </c>
      <c r="X2960" s="34">
        <f t="shared" si="746"/>
        <v>0</v>
      </c>
      <c r="Y2960" s="33">
        <f t="shared" si="747"/>
        <v>0</v>
      </c>
      <c r="Z2960" s="33">
        <f t="shared" si="748"/>
        <v>0</v>
      </c>
      <c r="AA2960" s="35">
        <f t="shared" si="749"/>
        <v>0</v>
      </c>
      <c r="AB2960" s="36">
        <f t="shared" si="750"/>
        <v>0</v>
      </c>
      <c r="AC2960" s="37">
        <f t="shared" si="751"/>
        <v>0</v>
      </c>
      <c r="AD2960" s="38"/>
      <c r="AE2960" s="38"/>
      <c r="AF2960" s="39">
        <f t="shared" si="752"/>
        <v>0</v>
      </c>
      <c r="AG2960" s="40"/>
      <c r="AH2960" s="41">
        <f t="shared" si="753"/>
        <v>0</v>
      </c>
      <c r="AI2960" s="42">
        <f t="shared" si="754"/>
        <v>0</v>
      </c>
      <c r="AJ2960" s="43">
        <f t="shared" si="755"/>
        <v>0</v>
      </c>
      <c r="AK2960" s="5" t="str">
        <f>_xlfn.IFNA(VLOOKUP(_xlfn.CONCAT(D2960," - ",S2960),OP!E:F,2,0),"-------------------------------------------NAO DISPONIVEL-------------------------------------------")</f>
        <v>C - RIOCARD</v>
      </c>
      <c r="AL2960" s="7" t="str">
        <f t="shared" si="741"/>
        <v>1 - -------------------------------------------NAO DISPONIVEL------------------------------------------- - 00000002960 - FETRANSPOR</v>
      </c>
      <c r="AM2960" s="7" t="str">
        <f t="shared" si="742"/>
        <v>-------------------------------------------NAO DISPONIVEL-------------------------------------------</v>
      </c>
      <c r="AN2960" s="44" cm="1">
        <f t="array" ref="AN2960">_xlfn.IFS(AJ2960=0,0,AQ2960="INATIVO",2,AQ2960="SEM CADASTRO",4,AQ2960="CPF ATIVO EM OUTRO COMPRADOR",5,AQ2960="NOVO/SEM CARTAO",6,AND(AJ2960&gt;0,AQ2960,""),8)</f>
        <v>0</v>
      </c>
      <c r="AO2960" s="45">
        <f t="shared" si="756"/>
        <v>-10</v>
      </c>
    </row>
    <row r="2961" spans="1:41" x14ac:dyDescent="0.4">
      <c r="A2961" s="21" t="str">
        <f t="shared" si="743"/>
        <v>-------------------------------------------NAO DISPONIVEL-------------------------------------------</v>
      </c>
      <c r="B2961" s="5" t="str">
        <f>_xlfn.IFNA(VLOOKUP(A2961,CNPJ!E:F,2,0),"-------------------------------------------NAO DISPONIVEL-------------------------------------------")</f>
        <v>-------------------------------------------NAO DISPONIVEL-------------------------------------------</v>
      </c>
      <c r="C2961" s="22">
        <v>1</v>
      </c>
      <c r="D2961" s="5" t="str">
        <f>_xlfn.XLOOKUP(R2961,OP!C:C,OP!B:B,,0,1)</f>
        <v>RJ</v>
      </c>
      <c r="E2961" s="23"/>
      <c r="M2961" s="26"/>
      <c r="N2961" s="27"/>
      <c r="O2961" s="28" t="str">
        <f t="shared" si="744"/>
        <v>00000002961</v>
      </c>
      <c r="R2961" s="27" t="s">
        <v>193</v>
      </c>
      <c r="S2961" s="30" t="str">
        <f>_xlfn.IFNA(VLOOKUP(_xlfn.CONCAT(D2961," - ",R2961),OP!A:D,4,0),"-------------------------------------------NAO DISPONIVEL-------------------------------------------")</f>
        <v>FETRANSPOR</v>
      </c>
      <c r="T2961" s="31"/>
      <c r="U2961" s="32"/>
      <c r="V2961" s="31"/>
      <c r="W2961" s="33">
        <f t="shared" si="745"/>
        <v>0</v>
      </c>
      <c r="X2961" s="34">
        <f t="shared" si="746"/>
        <v>0</v>
      </c>
      <c r="Y2961" s="33">
        <f t="shared" si="747"/>
        <v>0</v>
      </c>
      <c r="Z2961" s="33">
        <f t="shared" si="748"/>
        <v>0</v>
      </c>
      <c r="AA2961" s="35">
        <f t="shared" si="749"/>
        <v>0</v>
      </c>
      <c r="AB2961" s="36">
        <f t="shared" si="750"/>
        <v>0</v>
      </c>
      <c r="AC2961" s="37">
        <f t="shared" si="751"/>
        <v>0</v>
      </c>
      <c r="AD2961" s="38"/>
      <c r="AE2961" s="38"/>
      <c r="AF2961" s="39">
        <f t="shared" si="752"/>
        <v>0</v>
      </c>
      <c r="AG2961" s="40"/>
      <c r="AH2961" s="41">
        <f t="shared" si="753"/>
        <v>0</v>
      </c>
      <c r="AI2961" s="42">
        <f t="shared" si="754"/>
        <v>0</v>
      </c>
      <c r="AJ2961" s="43">
        <f t="shared" si="755"/>
        <v>0</v>
      </c>
      <c r="AK2961" s="5" t="str">
        <f>_xlfn.IFNA(VLOOKUP(_xlfn.CONCAT(D2961," - ",S2961),OP!E:F,2,0),"-------------------------------------------NAO DISPONIVEL-------------------------------------------")</f>
        <v>C - RIOCARD</v>
      </c>
      <c r="AL2961" s="7" t="str">
        <f t="shared" si="741"/>
        <v>1 - -------------------------------------------NAO DISPONIVEL------------------------------------------- - 00000002961 - FETRANSPOR</v>
      </c>
      <c r="AM2961" s="7" t="str">
        <f t="shared" si="742"/>
        <v>-------------------------------------------NAO DISPONIVEL-------------------------------------------</v>
      </c>
      <c r="AN2961" s="44" cm="1">
        <f t="array" ref="AN2961">_xlfn.IFS(AJ2961=0,0,AQ2961="INATIVO",2,AQ2961="SEM CADASTRO",4,AQ2961="CPF ATIVO EM OUTRO COMPRADOR",5,AQ2961="NOVO/SEM CARTAO",6,AND(AJ2961&gt;0,AQ2961,""),8)</f>
        <v>0</v>
      </c>
      <c r="AO2961" s="45">
        <f t="shared" si="756"/>
        <v>-10</v>
      </c>
    </row>
    <row r="2962" spans="1:41" x14ac:dyDescent="0.4">
      <c r="A2962" s="21" t="str">
        <f t="shared" si="743"/>
        <v>-------------------------------------------NAO DISPONIVEL-------------------------------------------</v>
      </c>
      <c r="B2962" s="5" t="str">
        <f>_xlfn.IFNA(VLOOKUP(A2962,CNPJ!E:F,2,0),"-------------------------------------------NAO DISPONIVEL-------------------------------------------")</f>
        <v>-------------------------------------------NAO DISPONIVEL-------------------------------------------</v>
      </c>
      <c r="C2962" s="22">
        <v>1</v>
      </c>
      <c r="D2962" s="5" t="str">
        <f>_xlfn.XLOOKUP(R2962,OP!C:C,OP!B:B,,0,1)</f>
        <v>RJ</v>
      </c>
      <c r="E2962" s="23"/>
      <c r="M2962" s="26"/>
      <c r="N2962" s="27"/>
      <c r="O2962" s="28" t="str">
        <f t="shared" si="744"/>
        <v>00000002962</v>
      </c>
      <c r="R2962" s="27" t="s">
        <v>193</v>
      </c>
      <c r="S2962" s="30" t="str">
        <f>_xlfn.IFNA(VLOOKUP(_xlfn.CONCAT(D2962," - ",R2962),OP!A:D,4,0),"-------------------------------------------NAO DISPONIVEL-------------------------------------------")</f>
        <v>FETRANSPOR</v>
      </c>
      <c r="T2962" s="31"/>
      <c r="U2962" s="32"/>
      <c r="V2962" s="31"/>
      <c r="W2962" s="33">
        <f t="shared" si="745"/>
        <v>0</v>
      </c>
      <c r="X2962" s="34">
        <f t="shared" si="746"/>
        <v>0</v>
      </c>
      <c r="Y2962" s="33">
        <f t="shared" si="747"/>
        <v>0</v>
      </c>
      <c r="Z2962" s="33">
        <f t="shared" si="748"/>
        <v>0</v>
      </c>
      <c r="AA2962" s="35">
        <f t="shared" si="749"/>
        <v>0</v>
      </c>
      <c r="AB2962" s="36">
        <f t="shared" si="750"/>
        <v>0</v>
      </c>
      <c r="AC2962" s="37">
        <f t="shared" si="751"/>
        <v>0</v>
      </c>
      <c r="AD2962" s="38"/>
      <c r="AE2962" s="38"/>
      <c r="AF2962" s="39">
        <f t="shared" si="752"/>
        <v>0</v>
      </c>
      <c r="AG2962" s="40"/>
      <c r="AH2962" s="41">
        <f t="shared" si="753"/>
        <v>0</v>
      </c>
      <c r="AI2962" s="42">
        <f t="shared" si="754"/>
        <v>0</v>
      </c>
      <c r="AJ2962" s="43">
        <f t="shared" si="755"/>
        <v>0</v>
      </c>
      <c r="AK2962" s="5" t="str">
        <f>_xlfn.IFNA(VLOOKUP(_xlfn.CONCAT(D2962," - ",S2962),OP!E:F,2,0),"-------------------------------------------NAO DISPONIVEL-------------------------------------------")</f>
        <v>C - RIOCARD</v>
      </c>
      <c r="AL2962" s="7" t="str">
        <f t="shared" si="741"/>
        <v>1 - -------------------------------------------NAO DISPONIVEL------------------------------------------- - 00000002962 - FETRANSPOR</v>
      </c>
      <c r="AM2962" s="7" t="str">
        <f t="shared" si="742"/>
        <v>-------------------------------------------NAO DISPONIVEL-------------------------------------------</v>
      </c>
      <c r="AN2962" s="44" cm="1">
        <f t="array" ref="AN2962">_xlfn.IFS(AJ2962=0,0,AQ2962="INATIVO",2,AQ2962="SEM CADASTRO",4,AQ2962="CPF ATIVO EM OUTRO COMPRADOR",5,AQ2962="NOVO/SEM CARTAO",6,AND(AJ2962&gt;0,AQ2962,""),8)</f>
        <v>0</v>
      </c>
      <c r="AO2962" s="45">
        <f t="shared" si="756"/>
        <v>-10</v>
      </c>
    </row>
    <row r="2963" spans="1:41" x14ac:dyDescent="0.4">
      <c r="A2963" s="21" t="str">
        <f t="shared" si="743"/>
        <v>-------------------------------------------NAO DISPONIVEL-------------------------------------------</v>
      </c>
      <c r="B2963" s="5" t="str">
        <f>_xlfn.IFNA(VLOOKUP(A2963,CNPJ!E:F,2,0),"-------------------------------------------NAO DISPONIVEL-------------------------------------------")</f>
        <v>-------------------------------------------NAO DISPONIVEL-------------------------------------------</v>
      </c>
      <c r="C2963" s="22">
        <v>1</v>
      </c>
      <c r="D2963" s="5" t="str">
        <f>_xlfn.XLOOKUP(R2963,OP!C:C,OP!B:B,,0,1)</f>
        <v>RJ</v>
      </c>
      <c r="E2963" s="23"/>
      <c r="M2963" s="26"/>
      <c r="N2963" s="27"/>
      <c r="O2963" s="28" t="str">
        <f t="shared" si="744"/>
        <v>00000002963</v>
      </c>
      <c r="R2963" s="27" t="s">
        <v>193</v>
      </c>
      <c r="S2963" s="30" t="str">
        <f>_xlfn.IFNA(VLOOKUP(_xlfn.CONCAT(D2963," - ",R2963),OP!A:D,4,0),"-------------------------------------------NAO DISPONIVEL-------------------------------------------")</f>
        <v>FETRANSPOR</v>
      </c>
      <c r="T2963" s="31"/>
      <c r="U2963" s="32"/>
      <c r="V2963" s="31"/>
      <c r="W2963" s="33">
        <f t="shared" si="745"/>
        <v>0</v>
      </c>
      <c r="X2963" s="34">
        <f t="shared" si="746"/>
        <v>0</v>
      </c>
      <c r="Y2963" s="33">
        <f t="shared" si="747"/>
        <v>0</v>
      </c>
      <c r="Z2963" s="33">
        <f t="shared" si="748"/>
        <v>0</v>
      </c>
      <c r="AA2963" s="35">
        <f t="shared" si="749"/>
        <v>0</v>
      </c>
      <c r="AB2963" s="36">
        <f t="shared" si="750"/>
        <v>0</v>
      </c>
      <c r="AC2963" s="37">
        <f t="shared" si="751"/>
        <v>0</v>
      </c>
      <c r="AD2963" s="38"/>
      <c r="AE2963" s="38"/>
      <c r="AF2963" s="39">
        <f t="shared" si="752"/>
        <v>0</v>
      </c>
      <c r="AG2963" s="40"/>
      <c r="AH2963" s="41">
        <f t="shared" si="753"/>
        <v>0</v>
      </c>
      <c r="AI2963" s="42">
        <f t="shared" si="754"/>
        <v>0</v>
      </c>
      <c r="AJ2963" s="43">
        <f t="shared" si="755"/>
        <v>0</v>
      </c>
      <c r="AK2963" s="5" t="str">
        <f>_xlfn.IFNA(VLOOKUP(_xlfn.CONCAT(D2963," - ",S2963),OP!E:F,2,0),"-------------------------------------------NAO DISPONIVEL-------------------------------------------")</f>
        <v>C - RIOCARD</v>
      </c>
      <c r="AL2963" s="7" t="str">
        <f t="shared" si="741"/>
        <v>1 - -------------------------------------------NAO DISPONIVEL------------------------------------------- - 00000002963 - FETRANSPOR</v>
      </c>
      <c r="AM2963" s="7" t="str">
        <f t="shared" si="742"/>
        <v>-------------------------------------------NAO DISPONIVEL-------------------------------------------</v>
      </c>
      <c r="AN2963" s="44" cm="1">
        <f t="array" ref="AN2963">_xlfn.IFS(AJ2963=0,0,AQ2963="INATIVO",2,AQ2963="SEM CADASTRO",4,AQ2963="CPF ATIVO EM OUTRO COMPRADOR",5,AQ2963="NOVO/SEM CARTAO",6,AND(AJ2963&gt;0,AQ2963,""),8)</f>
        <v>0</v>
      </c>
      <c r="AO2963" s="45">
        <f t="shared" si="756"/>
        <v>-10</v>
      </c>
    </row>
    <row r="2964" spans="1:41" x14ac:dyDescent="0.4">
      <c r="A2964" s="21" t="str">
        <f t="shared" si="743"/>
        <v>-------------------------------------------NAO DISPONIVEL-------------------------------------------</v>
      </c>
      <c r="B2964" s="5" t="str">
        <f>_xlfn.IFNA(VLOOKUP(A2964,CNPJ!E:F,2,0),"-------------------------------------------NAO DISPONIVEL-------------------------------------------")</f>
        <v>-------------------------------------------NAO DISPONIVEL-------------------------------------------</v>
      </c>
      <c r="C2964" s="22">
        <v>1</v>
      </c>
      <c r="D2964" s="5" t="str">
        <f>_xlfn.XLOOKUP(R2964,OP!C:C,OP!B:B,,0,1)</f>
        <v>RJ</v>
      </c>
      <c r="E2964" s="23"/>
      <c r="M2964" s="26"/>
      <c r="N2964" s="27"/>
      <c r="O2964" s="28" t="str">
        <f t="shared" si="744"/>
        <v>00000002964</v>
      </c>
      <c r="R2964" s="27" t="s">
        <v>193</v>
      </c>
      <c r="S2964" s="30" t="str">
        <f>_xlfn.IFNA(VLOOKUP(_xlfn.CONCAT(D2964," - ",R2964),OP!A:D,4,0),"-------------------------------------------NAO DISPONIVEL-------------------------------------------")</f>
        <v>FETRANSPOR</v>
      </c>
      <c r="T2964" s="31"/>
      <c r="U2964" s="32"/>
      <c r="V2964" s="31"/>
      <c r="W2964" s="33">
        <f t="shared" si="745"/>
        <v>0</v>
      </c>
      <c r="X2964" s="34">
        <f t="shared" si="746"/>
        <v>0</v>
      </c>
      <c r="Y2964" s="33">
        <f t="shared" si="747"/>
        <v>0</v>
      </c>
      <c r="Z2964" s="33">
        <f t="shared" si="748"/>
        <v>0</v>
      </c>
      <c r="AA2964" s="35">
        <f t="shared" si="749"/>
        <v>0</v>
      </c>
      <c r="AB2964" s="36">
        <f t="shared" si="750"/>
        <v>0</v>
      </c>
      <c r="AC2964" s="37">
        <f t="shared" si="751"/>
        <v>0</v>
      </c>
      <c r="AD2964" s="38"/>
      <c r="AE2964" s="38"/>
      <c r="AF2964" s="39">
        <f t="shared" si="752"/>
        <v>0</v>
      </c>
      <c r="AG2964" s="40"/>
      <c r="AH2964" s="41">
        <f t="shared" si="753"/>
        <v>0</v>
      </c>
      <c r="AI2964" s="42">
        <f t="shared" si="754"/>
        <v>0</v>
      </c>
      <c r="AJ2964" s="43">
        <f t="shared" si="755"/>
        <v>0</v>
      </c>
      <c r="AK2964" s="5" t="str">
        <f>_xlfn.IFNA(VLOOKUP(_xlfn.CONCAT(D2964," - ",S2964),OP!E:F,2,0),"-------------------------------------------NAO DISPONIVEL-------------------------------------------")</f>
        <v>C - RIOCARD</v>
      </c>
      <c r="AL2964" s="7" t="str">
        <f t="shared" si="741"/>
        <v>1 - -------------------------------------------NAO DISPONIVEL------------------------------------------- - 00000002964 - FETRANSPOR</v>
      </c>
      <c r="AM2964" s="7" t="str">
        <f t="shared" si="742"/>
        <v>-------------------------------------------NAO DISPONIVEL-------------------------------------------</v>
      </c>
      <c r="AN2964" s="44" cm="1">
        <f t="array" ref="AN2964">_xlfn.IFS(AJ2964=0,0,AQ2964="INATIVO",2,AQ2964="SEM CADASTRO",4,AQ2964="CPF ATIVO EM OUTRO COMPRADOR",5,AQ2964="NOVO/SEM CARTAO",6,AND(AJ2964&gt;0,AQ2964,""),8)</f>
        <v>0</v>
      </c>
      <c r="AO2964" s="45">
        <f t="shared" si="756"/>
        <v>-10</v>
      </c>
    </row>
    <row r="2965" spans="1:41" x14ac:dyDescent="0.4">
      <c r="A2965" s="21" t="str">
        <f t="shared" si="743"/>
        <v>-------------------------------------------NAO DISPONIVEL-------------------------------------------</v>
      </c>
      <c r="B2965" s="5" t="str">
        <f>_xlfn.IFNA(VLOOKUP(A2965,CNPJ!E:F,2,0),"-------------------------------------------NAO DISPONIVEL-------------------------------------------")</f>
        <v>-------------------------------------------NAO DISPONIVEL-------------------------------------------</v>
      </c>
      <c r="C2965" s="22">
        <v>1</v>
      </c>
      <c r="D2965" s="5" t="str">
        <f>_xlfn.XLOOKUP(R2965,OP!C:C,OP!B:B,,0,1)</f>
        <v>RJ</v>
      </c>
      <c r="E2965" s="23"/>
      <c r="M2965" s="26"/>
      <c r="N2965" s="27"/>
      <c r="O2965" s="28" t="str">
        <f t="shared" si="744"/>
        <v>00000002965</v>
      </c>
      <c r="R2965" s="27" t="s">
        <v>193</v>
      </c>
      <c r="S2965" s="30" t="str">
        <f>_xlfn.IFNA(VLOOKUP(_xlfn.CONCAT(D2965," - ",R2965),OP!A:D,4,0),"-------------------------------------------NAO DISPONIVEL-------------------------------------------")</f>
        <v>FETRANSPOR</v>
      </c>
      <c r="T2965" s="31"/>
      <c r="U2965" s="32"/>
      <c r="V2965" s="31"/>
      <c r="W2965" s="33">
        <f t="shared" si="745"/>
        <v>0</v>
      </c>
      <c r="X2965" s="34">
        <f t="shared" si="746"/>
        <v>0</v>
      </c>
      <c r="Y2965" s="33">
        <f t="shared" si="747"/>
        <v>0</v>
      </c>
      <c r="Z2965" s="33">
        <f t="shared" si="748"/>
        <v>0</v>
      </c>
      <c r="AA2965" s="35">
        <f t="shared" si="749"/>
        <v>0</v>
      </c>
      <c r="AB2965" s="36">
        <f t="shared" si="750"/>
        <v>0</v>
      </c>
      <c r="AC2965" s="37">
        <f t="shared" si="751"/>
        <v>0</v>
      </c>
      <c r="AD2965" s="38"/>
      <c r="AE2965" s="38"/>
      <c r="AF2965" s="39">
        <f t="shared" si="752"/>
        <v>0</v>
      </c>
      <c r="AG2965" s="40"/>
      <c r="AH2965" s="41">
        <f t="shared" si="753"/>
        <v>0</v>
      </c>
      <c r="AI2965" s="42">
        <f t="shared" si="754"/>
        <v>0</v>
      </c>
      <c r="AJ2965" s="43">
        <f t="shared" si="755"/>
        <v>0</v>
      </c>
      <c r="AK2965" s="5" t="str">
        <f>_xlfn.IFNA(VLOOKUP(_xlfn.CONCAT(D2965," - ",S2965),OP!E:F,2,0),"-------------------------------------------NAO DISPONIVEL-------------------------------------------")</f>
        <v>C - RIOCARD</v>
      </c>
      <c r="AL2965" s="7" t="str">
        <f t="shared" si="741"/>
        <v>1 - -------------------------------------------NAO DISPONIVEL------------------------------------------- - 00000002965 - FETRANSPOR</v>
      </c>
      <c r="AM2965" s="7" t="str">
        <f t="shared" si="742"/>
        <v>-------------------------------------------NAO DISPONIVEL-------------------------------------------</v>
      </c>
      <c r="AN2965" s="44" cm="1">
        <f t="array" ref="AN2965">_xlfn.IFS(AJ2965=0,0,AQ2965="INATIVO",2,AQ2965="SEM CADASTRO",4,AQ2965="CPF ATIVO EM OUTRO COMPRADOR",5,AQ2965="NOVO/SEM CARTAO",6,AND(AJ2965&gt;0,AQ2965,""),8)</f>
        <v>0</v>
      </c>
      <c r="AO2965" s="45">
        <f t="shared" si="756"/>
        <v>-10</v>
      </c>
    </row>
    <row r="2966" spans="1:41" x14ac:dyDescent="0.4">
      <c r="A2966" s="21" t="str">
        <f t="shared" si="743"/>
        <v>-------------------------------------------NAO DISPONIVEL-------------------------------------------</v>
      </c>
      <c r="B2966" s="5" t="str">
        <f>_xlfn.IFNA(VLOOKUP(A2966,CNPJ!E:F,2,0),"-------------------------------------------NAO DISPONIVEL-------------------------------------------")</f>
        <v>-------------------------------------------NAO DISPONIVEL-------------------------------------------</v>
      </c>
      <c r="C2966" s="22">
        <v>1</v>
      </c>
      <c r="D2966" s="5" t="str">
        <f>_xlfn.XLOOKUP(R2966,OP!C:C,OP!B:B,,0,1)</f>
        <v>RJ</v>
      </c>
      <c r="E2966" s="23"/>
      <c r="M2966" s="26"/>
      <c r="N2966" s="27"/>
      <c r="O2966" s="28" t="str">
        <f t="shared" si="744"/>
        <v>00000002966</v>
      </c>
      <c r="R2966" s="27" t="s">
        <v>193</v>
      </c>
      <c r="S2966" s="30" t="str">
        <f>_xlfn.IFNA(VLOOKUP(_xlfn.CONCAT(D2966," - ",R2966),OP!A:D,4,0),"-------------------------------------------NAO DISPONIVEL-------------------------------------------")</f>
        <v>FETRANSPOR</v>
      </c>
      <c r="T2966" s="31"/>
      <c r="U2966" s="32"/>
      <c r="V2966" s="31"/>
      <c r="W2966" s="33">
        <f t="shared" si="745"/>
        <v>0</v>
      </c>
      <c r="X2966" s="34">
        <f t="shared" si="746"/>
        <v>0</v>
      </c>
      <c r="Y2966" s="33">
        <f t="shared" si="747"/>
        <v>0</v>
      </c>
      <c r="Z2966" s="33">
        <f t="shared" si="748"/>
        <v>0</v>
      </c>
      <c r="AA2966" s="35">
        <f t="shared" si="749"/>
        <v>0</v>
      </c>
      <c r="AB2966" s="36">
        <f t="shared" si="750"/>
        <v>0</v>
      </c>
      <c r="AC2966" s="37">
        <f t="shared" si="751"/>
        <v>0</v>
      </c>
      <c r="AD2966" s="38"/>
      <c r="AE2966" s="38"/>
      <c r="AF2966" s="39">
        <f t="shared" si="752"/>
        <v>0</v>
      </c>
      <c r="AG2966" s="40"/>
      <c r="AH2966" s="41">
        <f t="shared" si="753"/>
        <v>0</v>
      </c>
      <c r="AI2966" s="42">
        <f t="shared" si="754"/>
        <v>0</v>
      </c>
      <c r="AJ2966" s="43">
        <f t="shared" si="755"/>
        <v>0</v>
      </c>
      <c r="AK2966" s="5" t="str">
        <f>_xlfn.IFNA(VLOOKUP(_xlfn.CONCAT(D2966," - ",S2966),OP!E:F,2,0),"-------------------------------------------NAO DISPONIVEL-------------------------------------------")</f>
        <v>C - RIOCARD</v>
      </c>
      <c r="AL2966" s="7" t="str">
        <f t="shared" si="741"/>
        <v>1 - -------------------------------------------NAO DISPONIVEL------------------------------------------- - 00000002966 - FETRANSPOR</v>
      </c>
      <c r="AM2966" s="7" t="str">
        <f t="shared" si="742"/>
        <v>-------------------------------------------NAO DISPONIVEL-------------------------------------------</v>
      </c>
      <c r="AN2966" s="44" cm="1">
        <f t="array" ref="AN2966">_xlfn.IFS(AJ2966=0,0,AQ2966="INATIVO",2,AQ2966="SEM CADASTRO",4,AQ2966="CPF ATIVO EM OUTRO COMPRADOR",5,AQ2966="NOVO/SEM CARTAO",6,AND(AJ2966&gt;0,AQ2966,""),8)</f>
        <v>0</v>
      </c>
      <c r="AO2966" s="45">
        <f t="shared" si="756"/>
        <v>-10</v>
      </c>
    </row>
    <row r="2967" spans="1:41" x14ac:dyDescent="0.4">
      <c r="A2967" s="21" t="str">
        <f t="shared" si="743"/>
        <v>-------------------------------------------NAO DISPONIVEL-------------------------------------------</v>
      </c>
      <c r="B2967" s="5" t="str">
        <f>_xlfn.IFNA(VLOOKUP(A2967,CNPJ!E:F,2,0),"-------------------------------------------NAO DISPONIVEL-------------------------------------------")</f>
        <v>-------------------------------------------NAO DISPONIVEL-------------------------------------------</v>
      </c>
      <c r="C2967" s="22">
        <v>1</v>
      </c>
      <c r="D2967" s="5" t="str">
        <f>_xlfn.XLOOKUP(R2967,OP!C:C,OP!B:B,,0,1)</f>
        <v>RJ</v>
      </c>
      <c r="E2967" s="23"/>
      <c r="M2967" s="26"/>
      <c r="N2967" s="27"/>
      <c r="O2967" s="28" t="str">
        <f t="shared" si="744"/>
        <v>00000002967</v>
      </c>
      <c r="R2967" s="27" t="s">
        <v>193</v>
      </c>
      <c r="S2967" s="30" t="str">
        <f>_xlfn.IFNA(VLOOKUP(_xlfn.CONCAT(D2967," - ",R2967),OP!A:D,4,0),"-------------------------------------------NAO DISPONIVEL-------------------------------------------")</f>
        <v>FETRANSPOR</v>
      </c>
      <c r="T2967" s="31"/>
      <c r="U2967" s="32"/>
      <c r="V2967" s="31"/>
      <c r="W2967" s="33">
        <f t="shared" si="745"/>
        <v>0</v>
      </c>
      <c r="X2967" s="34">
        <f t="shared" si="746"/>
        <v>0</v>
      </c>
      <c r="Y2967" s="33">
        <f t="shared" si="747"/>
        <v>0</v>
      </c>
      <c r="Z2967" s="33">
        <f t="shared" si="748"/>
        <v>0</v>
      </c>
      <c r="AA2967" s="35">
        <f t="shared" si="749"/>
        <v>0</v>
      </c>
      <c r="AB2967" s="36">
        <f t="shared" si="750"/>
        <v>0</v>
      </c>
      <c r="AC2967" s="37">
        <f t="shared" si="751"/>
        <v>0</v>
      </c>
      <c r="AD2967" s="38"/>
      <c r="AE2967" s="38"/>
      <c r="AF2967" s="39">
        <f t="shared" si="752"/>
        <v>0</v>
      </c>
      <c r="AG2967" s="40"/>
      <c r="AH2967" s="41">
        <f t="shared" si="753"/>
        <v>0</v>
      </c>
      <c r="AI2967" s="42">
        <f t="shared" si="754"/>
        <v>0</v>
      </c>
      <c r="AJ2967" s="43">
        <f t="shared" si="755"/>
        <v>0</v>
      </c>
      <c r="AK2967" s="5" t="str">
        <f>_xlfn.IFNA(VLOOKUP(_xlfn.CONCAT(D2967," - ",S2967),OP!E:F,2,0),"-------------------------------------------NAO DISPONIVEL-------------------------------------------")</f>
        <v>C - RIOCARD</v>
      </c>
      <c r="AL2967" s="7" t="str">
        <f t="shared" si="741"/>
        <v>1 - -------------------------------------------NAO DISPONIVEL------------------------------------------- - 00000002967 - FETRANSPOR</v>
      </c>
      <c r="AM2967" s="7" t="str">
        <f t="shared" si="742"/>
        <v>-------------------------------------------NAO DISPONIVEL-------------------------------------------</v>
      </c>
      <c r="AN2967" s="44" cm="1">
        <f t="array" ref="AN2967">_xlfn.IFS(AJ2967=0,0,AQ2967="INATIVO",2,AQ2967="SEM CADASTRO",4,AQ2967="CPF ATIVO EM OUTRO COMPRADOR",5,AQ2967="NOVO/SEM CARTAO",6,AND(AJ2967&gt;0,AQ2967,""),8)</f>
        <v>0</v>
      </c>
      <c r="AO2967" s="45">
        <f t="shared" si="756"/>
        <v>-10</v>
      </c>
    </row>
    <row r="2968" spans="1:41" x14ac:dyDescent="0.4">
      <c r="A2968" s="21" t="str">
        <f t="shared" si="743"/>
        <v>-------------------------------------------NAO DISPONIVEL-------------------------------------------</v>
      </c>
      <c r="B2968" s="5" t="str">
        <f>_xlfn.IFNA(VLOOKUP(A2968,CNPJ!E:F,2,0),"-------------------------------------------NAO DISPONIVEL-------------------------------------------")</f>
        <v>-------------------------------------------NAO DISPONIVEL-------------------------------------------</v>
      </c>
      <c r="C2968" s="22">
        <v>1</v>
      </c>
      <c r="D2968" s="5" t="str">
        <f>_xlfn.XLOOKUP(R2968,OP!C:C,OP!B:B,,0,1)</f>
        <v>RJ</v>
      </c>
      <c r="E2968" s="23"/>
      <c r="M2968" s="26"/>
      <c r="N2968" s="27"/>
      <c r="O2968" s="28" t="str">
        <f t="shared" si="744"/>
        <v>00000002968</v>
      </c>
      <c r="R2968" s="27" t="s">
        <v>193</v>
      </c>
      <c r="S2968" s="30" t="str">
        <f>_xlfn.IFNA(VLOOKUP(_xlfn.CONCAT(D2968," - ",R2968),OP!A:D,4,0),"-------------------------------------------NAO DISPONIVEL-------------------------------------------")</f>
        <v>FETRANSPOR</v>
      </c>
      <c r="T2968" s="31"/>
      <c r="U2968" s="32"/>
      <c r="V2968" s="31"/>
      <c r="W2968" s="33">
        <f t="shared" si="745"/>
        <v>0</v>
      </c>
      <c r="X2968" s="34">
        <f t="shared" si="746"/>
        <v>0</v>
      </c>
      <c r="Y2968" s="33">
        <f t="shared" si="747"/>
        <v>0</v>
      </c>
      <c r="Z2968" s="33">
        <f t="shared" si="748"/>
        <v>0</v>
      </c>
      <c r="AA2968" s="35">
        <f t="shared" si="749"/>
        <v>0</v>
      </c>
      <c r="AB2968" s="36">
        <f t="shared" si="750"/>
        <v>0</v>
      </c>
      <c r="AC2968" s="37">
        <f t="shared" si="751"/>
        <v>0</v>
      </c>
      <c r="AD2968" s="38"/>
      <c r="AE2968" s="38"/>
      <c r="AF2968" s="39">
        <f t="shared" si="752"/>
        <v>0</v>
      </c>
      <c r="AG2968" s="40"/>
      <c r="AH2968" s="41">
        <f t="shared" si="753"/>
        <v>0</v>
      </c>
      <c r="AI2968" s="42">
        <f t="shared" si="754"/>
        <v>0</v>
      </c>
      <c r="AJ2968" s="43">
        <f t="shared" si="755"/>
        <v>0</v>
      </c>
      <c r="AK2968" s="5" t="str">
        <f>_xlfn.IFNA(VLOOKUP(_xlfn.CONCAT(D2968," - ",S2968),OP!E:F,2,0),"-------------------------------------------NAO DISPONIVEL-------------------------------------------")</f>
        <v>C - RIOCARD</v>
      </c>
      <c r="AL2968" s="7" t="str">
        <f t="shared" si="741"/>
        <v>1 - -------------------------------------------NAO DISPONIVEL------------------------------------------- - 00000002968 - FETRANSPOR</v>
      </c>
      <c r="AM2968" s="7" t="str">
        <f t="shared" si="742"/>
        <v>-------------------------------------------NAO DISPONIVEL-------------------------------------------</v>
      </c>
      <c r="AN2968" s="44" cm="1">
        <f t="array" ref="AN2968">_xlfn.IFS(AJ2968=0,0,AQ2968="INATIVO",2,AQ2968="SEM CADASTRO",4,AQ2968="CPF ATIVO EM OUTRO COMPRADOR",5,AQ2968="NOVO/SEM CARTAO",6,AND(AJ2968&gt;0,AQ2968,""),8)</f>
        <v>0</v>
      </c>
      <c r="AO2968" s="45">
        <f t="shared" si="756"/>
        <v>-10</v>
      </c>
    </row>
    <row r="2969" spans="1:41" x14ac:dyDescent="0.4">
      <c r="A2969" s="21" t="str">
        <f t="shared" si="743"/>
        <v>-------------------------------------------NAO DISPONIVEL-------------------------------------------</v>
      </c>
      <c r="B2969" s="5" t="str">
        <f>_xlfn.IFNA(VLOOKUP(A2969,CNPJ!E:F,2,0),"-------------------------------------------NAO DISPONIVEL-------------------------------------------")</f>
        <v>-------------------------------------------NAO DISPONIVEL-------------------------------------------</v>
      </c>
      <c r="C2969" s="22">
        <v>1</v>
      </c>
      <c r="D2969" s="5" t="str">
        <f>_xlfn.XLOOKUP(R2969,OP!C:C,OP!B:B,,0,1)</f>
        <v>RJ</v>
      </c>
      <c r="E2969" s="23"/>
      <c r="M2969" s="26"/>
      <c r="N2969" s="27"/>
      <c r="O2969" s="28" t="str">
        <f t="shared" si="744"/>
        <v>00000002969</v>
      </c>
      <c r="R2969" s="27" t="s">
        <v>193</v>
      </c>
      <c r="S2969" s="30" t="str">
        <f>_xlfn.IFNA(VLOOKUP(_xlfn.CONCAT(D2969," - ",R2969),OP!A:D,4,0),"-------------------------------------------NAO DISPONIVEL-------------------------------------------")</f>
        <v>FETRANSPOR</v>
      </c>
      <c r="T2969" s="31"/>
      <c r="U2969" s="32"/>
      <c r="V2969" s="31"/>
      <c r="W2969" s="33">
        <f t="shared" si="745"/>
        <v>0</v>
      </c>
      <c r="X2969" s="34">
        <f t="shared" si="746"/>
        <v>0</v>
      </c>
      <c r="Y2969" s="33">
        <f t="shared" si="747"/>
        <v>0</v>
      </c>
      <c r="Z2969" s="33">
        <f t="shared" si="748"/>
        <v>0</v>
      </c>
      <c r="AA2969" s="35">
        <f t="shared" si="749"/>
        <v>0</v>
      </c>
      <c r="AB2969" s="36">
        <f t="shared" si="750"/>
        <v>0</v>
      </c>
      <c r="AC2969" s="37">
        <f t="shared" si="751"/>
        <v>0</v>
      </c>
      <c r="AD2969" s="38"/>
      <c r="AE2969" s="38"/>
      <c r="AF2969" s="39">
        <f t="shared" si="752"/>
        <v>0</v>
      </c>
      <c r="AG2969" s="40"/>
      <c r="AH2969" s="41">
        <f t="shared" si="753"/>
        <v>0</v>
      </c>
      <c r="AI2969" s="42">
        <f t="shared" si="754"/>
        <v>0</v>
      </c>
      <c r="AJ2969" s="43">
        <f t="shared" si="755"/>
        <v>0</v>
      </c>
      <c r="AK2969" s="5" t="str">
        <f>_xlfn.IFNA(VLOOKUP(_xlfn.CONCAT(D2969," - ",S2969),OP!E:F,2,0),"-------------------------------------------NAO DISPONIVEL-------------------------------------------")</f>
        <v>C - RIOCARD</v>
      </c>
      <c r="AL2969" s="7" t="str">
        <f t="shared" si="741"/>
        <v>1 - -------------------------------------------NAO DISPONIVEL------------------------------------------- - 00000002969 - FETRANSPOR</v>
      </c>
      <c r="AM2969" s="7" t="str">
        <f t="shared" si="742"/>
        <v>-------------------------------------------NAO DISPONIVEL-------------------------------------------</v>
      </c>
      <c r="AN2969" s="44" cm="1">
        <f t="array" ref="AN2969">_xlfn.IFS(AJ2969=0,0,AQ2969="INATIVO",2,AQ2969="SEM CADASTRO",4,AQ2969="CPF ATIVO EM OUTRO COMPRADOR",5,AQ2969="NOVO/SEM CARTAO",6,AND(AJ2969&gt;0,AQ2969,""),8)</f>
        <v>0</v>
      </c>
      <c r="AO2969" s="45">
        <f t="shared" si="756"/>
        <v>-10</v>
      </c>
    </row>
    <row r="2970" spans="1:41" x14ac:dyDescent="0.4">
      <c r="A2970" s="21" t="str">
        <f t="shared" si="743"/>
        <v>-------------------------------------------NAO DISPONIVEL-------------------------------------------</v>
      </c>
      <c r="B2970" s="5" t="str">
        <f>_xlfn.IFNA(VLOOKUP(A2970,CNPJ!E:F,2,0),"-------------------------------------------NAO DISPONIVEL-------------------------------------------")</f>
        <v>-------------------------------------------NAO DISPONIVEL-------------------------------------------</v>
      </c>
      <c r="C2970" s="22">
        <v>1</v>
      </c>
      <c r="D2970" s="5" t="str">
        <f>_xlfn.XLOOKUP(R2970,OP!C:C,OP!B:B,,0,1)</f>
        <v>RJ</v>
      </c>
      <c r="E2970" s="23"/>
      <c r="M2970" s="26"/>
      <c r="N2970" s="27"/>
      <c r="O2970" s="28" t="str">
        <f t="shared" si="744"/>
        <v>00000002970</v>
      </c>
      <c r="R2970" s="27" t="s">
        <v>193</v>
      </c>
      <c r="S2970" s="30" t="str">
        <f>_xlfn.IFNA(VLOOKUP(_xlfn.CONCAT(D2970," - ",R2970),OP!A:D,4,0),"-------------------------------------------NAO DISPONIVEL-------------------------------------------")</f>
        <v>FETRANSPOR</v>
      </c>
      <c r="T2970" s="31"/>
      <c r="U2970" s="32"/>
      <c r="V2970" s="31"/>
      <c r="W2970" s="33">
        <f t="shared" si="745"/>
        <v>0</v>
      </c>
      <c r="X2970" s="34">
        <f t="shared" si="746"/>
        <v>0</v>
      </c>
      <c r="Y2970" s="33">
        <f t="shared" si="747"/>
        <v>0</v>
      </c>
      <c r="Z2970" s="33">
        <f t="shared" si="748"/>
        <v>0</v>
      </c>
      <c r="AA2970" s="35">
        <f t="shared" si="749"/>
        <v>0</v>
      </c>
      <c r="AB2970" s="36">
        <f t="shared" si="750"/>
        <v>0</v>
      </c>
      <c r="AC2970" s="37">
        <f t="shared" si="751"/>
        <v>0</v>
      </c>
      <c r="AD2970" s="38"/>
      <c r="AE2970" s="38"/>
      <c r="AF2970" s="39">
        <f t="shared" si="752"/>
        <v>0</v>
      </c>
      <c r="AG2970" s="40"/>
      <c r="AH2970" s="41">
        <f t="shared" si="753"/>
        <v>0</v>
      </c>
      <c r="AI2970" s="42">
        <f t="shared" si="754"/>
        <v>0</v>
      </c>
      <c r="AJ2970" s="43">
        <f t="shared" si="755"/>
        <v>0</v>
      </c>
      <c r="AK2970" s="5" t="str">
        <f>_xlfn.IFNA(VLOOKUP(_xlfn.CONCAT(D2970," - ",S2970),OP!E:F,2,0),"-------------------------------------------NAO DISPONIVEL-------------------------------------------")</f>
        <v>C - RIOCARD</v>
      </c>
      <c r="AL2970" s="7" t="str">
        <f t="shared" si="741"/>
        <v>1 - -------------------------------------------NAO DISPONIVEL------------------------------------------- - 00000002970 - FETRANSPOR</v>
      </c>
      <c r="AM2970" s="7" t="str">
        <f t="shared" si="742"/>
        <v>-------------------------------------------NAO DISPONIVEL-------------------------------------------</v>
      </c>
      <c r="AN2970" s="44" cm="1">
        <f t="array" ref="AN2970">_xlfn.IFS(AJ2970=0,0,AQ2970="INATIVO",2,AQ2970="SEM CADASTRO",4,AQ2970="CPF ATIVO EM OUTRO COMPRADOR",5,AQ2970="NOVO/SEM CARTAO",6,AND(AJ2970&gt;0,AQ2970,""),8)</f>
        <v>0</v>
      </c>
      <c r="AO2970" s="45">
        <f t="shared" si="756"/>
        <v>-10</v>
      </c>
    </row>
    <row r="2971" spans="1:41" x14ac:dyDescent="0.4">
      <c r="A2971" s="21" t="str">
        <f t="shared" si="743"/>
        <v>-------------------------------------------NAO DISPONIVEL-------------------------------------------</v>
      </c>
      <c r="B2971" s="5" t="str">
        <f>_xlfn.IFNA(VLOOKUP(A2971,CNPJ!E:F,2,0),"-------------------------------------------NAO DISPONIVEL-------------------------------------------")</f>
        <v>-------------------------------------------NAO DISPONIVEL-------------------------------------------</v>
      </c>
      <c r="C2971" s="22">
        <v>1</v>
      </c>
      <c r="D2971" s="5" t="str">
        <f>_xlfn.XLOOKUP(R2971,OP!C:C,OP!B:B,,0,1)</f>
        <v>RJ</v>
      </c>
      <c r="E2971" s="23"/>
      <c r="M2971" s="26"/>
      <c r="N2971" s="27"/>
      <c r="O2971" s="28" t="str">
        <f t="shared" si="744"/>
        <v>00000002971</v>
      </c>
      <c r="R2971" s="27" t="s">
        <v>193</v>
      </c>
      <c r="S2971" s="30" t="str">
        <f>_xlfn.IFNA(VLOOKUP(_xlfn.CONCAT(D2971," - ",R2971),OP!A:D,4,0),"-------------------------------------------NAO DISPONIVEL-------------------------------------------")</f>
        <v>FETRANSPOR</v>
      </c>
      <c r="T2971" s="31"/>
      <c r="U2971" s="32"/>
      <c r="V2971" s="31"/>
      <c r="W2971" s="33">
        <f t="shared" si="745"/>
        <v>0</v>
      </c>
      <c r="X2971" s="34">
        <f t="shared" si="746"/>
        <v>0</v>
      </c>
      <c r="Y2971" s="33">
        <f t="shared" si="747"/>
        <v>0</v>
      </c>
      <c r="Z2971" s="33">
        <f t="shared" si="748"/>
        <v>0</v>
      </c>
      <c r="AA2971" s="35">
        <f t="shared" si="749"/>
        <v>0</v>
      </c>
      <c r="AB2971" s="36">
        <f t="shared" si="750"/>
        <v>0</v>
      </c>
      <c r="AC2971" s="37">
        <f t="shared" si="751"/>
        <v>0</v>
      </c>
      <c r="AD2971" s="38"/>
      <c r="AE2971" s="38"/>
      <c r="AF2971" s="39">
        <f t="shared" si="752"/>
        <v>0</v>
      </c>
      <c r="AG2971" s="40"/>
      <c r="AH2971" s="41">
        <f t="shared" si="753"/>
        <v>0</v>
      </c>
      <c r="AI2971" s="42">
        <f t="shared" si="754"/>
        <v>0</v>
      </c>
      <c r="AJ2971" s="43">
        <f t="shared" si="755"/>
        <v>0</v>
      </c>
      <c r="AK2971" s="5" t="str">
        <f>_xlfn.IFNA(VLOOKUP(_xlfn.CONCAT(D2971," - ",S2971),OP!E:F,2,0),"-------------------------------------------NAO DISPONIVEL-------------------------------------------")</f>
        <v>C - RIOCARD</v>
      </c>
      <c r="AL2971" s="7" t="str">
        <f t="shared" si="741"/>
        <v>1 - -------------------------------------------NAO DISPONIVEL------------------------------------------- - 00000002971 - FETRANSPOR</v>
      </c>
      <c r="AM2971" s="7" t="str">
        <f t="shared" si="742"/>
        <v>-------------------------------------------NAO DISPONIVEL-------------------------------------------</v>
      </c>
      <c r="AN2971" s="44" cm="1">
        <f t="array" ref="AN2971">_xlfn.IFS(AJ2971=0,0,AQ2971="INATIVO",2,AQ2971="SEM CADASTRO",4,AQ2971="CPF ATIVO EM OUTRO COMPRADOR",5,AQ2971="NOVO/SEM CARTAO",6,AND(AJ2971&gt;0,AQ2971,""),8)</f>
        <v>0</v>
      </c>
      <c r="AO2971" s="45">
        <f t="shared" si="756"/>
        <v>-10</v>
      </c>
    </row>
    <row r="2972" spans="1:41" x14ac:dyDescent="0.4">
      <c r="A2972" s="21" t="str">
        <f t="shared" si="743"/>
        <v>-------------------------------------------NAO DISPONIVEL-------------------------------------------</v>
      </c>
      <c r="B2972" s="5" t="str">
        <f>_xlfn.IFNA(VLOOKUP(A2972,CNPJ!E:F,2,0),"-------------------------------------------NAO DISPONIVEL-------------------------------------------")</f>
        <v>-------------------------------------------NAO DISPONIVEL-------------------------------------------</v>
      </c>
      <c r="C2972" s="22">
        <v>1</v>
      </c>
      <c r="D2972" s="5" t="str">
        <f>_xlfn.XLOOKUP(R2972,OP!C:C,OP!B:B,,0,1)</f>
        <v>RJ</v>
      </c>
      <c r="E2972" s="23"/>
      <c r="M2972" s="26"/>
      <c r="N2972" s="27"/>
      <c r="O2972" s="28" t="str">
        <f t="shared" si="744"/>
        <v>00000002972</v>
      </c>
      <c r="R2972" s="27" t="s">
        <v>193</v>
      </c>
      <c r="S2972" s="30" t="str">
        <f>_xlfn.IFNA(VLOOKUP(_xlfn.CONCAT(D2972," - ",R2972),OP!A:D,4,0),"-------------------------------------------NAO DISPONIVEL-------------------------------------------")</f>
        <v>FETRANSPOR</v>
      </c>
      <c r="T2972" s="31"/>
      <c r="U2972" s="32"/>
      <c r="V2972" s="31"/>
      <c r="W2972" s="33">
        <f t="shared" si="745"/>
        <v>0</v>
      </c>
      <c r="X2972" s="34">
        <f t="shared" si="746"/>
        <v>0</v>
      </c>
      <c r="Y2972" s="33">
        <f t="shared" si="747"/>
        <v>0</v>
      </c>
      <c r="Z2972" s="33">
        <f t="shared" si="748"/>
        <v>0</v>
      </c>
      <c r="AA2972" s="35">
        <f t="shared" si="749"/>
        <v>0</v>
      </c>
      <c r="AB2972" s="36">
        <f t="shared" si="750"/>
        <v>0</v>
      </c>
      <c r="AC2972" s="37">
        <f t="shared" si="751"/>
        <v>0</v>
      </c>
      <c r="AD2972" s="38"/>
      <c r="AE2972" s="38"/>
      <c r="AF2972" s="39">
        <f t="shared" si="752"/>
        <v>0</v>
      </c>
      <c r="AG2972" s="40"/>
      <c r="AH2972" s="41">
        <f t="shared" si="753"/>
        <v>0</v>
      </c>
      <c r="AI2972" s="42">
        <f t="shared" si="754"/>
        <v>0</v>
      </c>
      <c r="AJ2972" s="43">
        <f t="shared" si="755"/>
        <v>0</v>
      </c>
      <c r="AK2972" s="5" t="str">
        <f>_xlfn.IFNA(VLOOKUP(_xlfn.CONCAT(D2972," - ",S2972),OP!E:F,2,0),"-------------------------------------------NAO DISPONIVEL-------------------------------------------")</f>
        <v>C - RIOCARD</v>
      </c>
      <c r="AL2972" s="7" t="str">
        <f t="shared" si="741"/>
        <v>1 - -------------------------------------------NAO DISPONIVEL------------------------------------------- - 00000002972 - FETRANSPOR</v>
      </c>
      <c r="AM2972" s="7" t="str">
        <f t="shared" si="742"/>
        <v>-------------------------------------------NAO DISPONIVEL-------------------------------------------</v>
      </c>
      <c r="AN2972" s="44" cm="1">
        <f t="array" ref="AN2972">_xlfn.IFS(AJ2972=0,0,AQ2972="INATIVO",2,AQ2972="SEM CADASTRO",4,AQ2972="CPF ATIVO EM OUTRO COMPRADOR",5,AQ2972="NOVO/SEM CARTAO",6,AND(AJ2972&gt;0,AQ2972,""),8)</f>
        <v>0</v>
      </c>
      <c r="AO2972" s="45">
        <f t="shared" si="756"/>
        <v>-10</v>
      </c>
    </row>
    <row r="2973" spans="1:41" x14ac:dyDescent="0.4">
      <c r="A2973" s="21" t="str">
        <f t="shared" si="743"/>
        <v>-------------------------------------------NAO DISPONIVEL-------------------------------------------</v>
      </c>
      <c r="B2973" s="5" t="str">
        <f>_xlfn.IFNA(VLOOKUP(A2973,CNPJ!E:F,2,0),"-------------------------------------------NAO DISPONIVEL-------------------------------------------")</f>
        <v>-------------------------------------------NAO DISPONIVEL-------------------------------------------</v>
      </c>
      <c r="C2973" s="22">
        <v>1</v>
      </c>
      <c r="D2973" s="5" t="str">
        <f>_xlfn.XLOOKUP(R2973,OP!C:C,OP!B:B,,0,1)</f>
        <v>RJ</v>
      </c>
      <c r="E2973" s="23"/>
      <c r="M2973" s="26"/>
      <c r="N2973" s="27"/>
      <c r="O2973" s="28" t="str">
        <f t="shared" si="744"/>
        <v>00000002973</v>
      </c>
      <c r="R2973" s="27" t="s">
        <v>193</v>
      </c>
      <c r="S2973" s="30" t="str">
        <f>_xlfn.IFNA(VLOOKUP(_xlfn.CONCAT(D2973," - ",R2973),OP!A:D,4,0),"-------------------------------------------NAO DISPONIVEL-------------------------------------------")</f>
        <v>FETRANSPOR</v>
      </c>
      <c r="T2973" s="31"/>
      <c r="U2973" s="32"/>
      <c r="V2973" s="31"/>
      <c r="W2973" s="33">
        <f t="shared" si="745"/>
        <v>0</v>
      </c>
      <c r="X2973" s="34">
        <f t="shared" si="746"/>
        <v>0</v>
      </c>
      <c r="Y2973" s="33">
        <f t="shared" si="747"/>
        <v>0</v>
      </c>
      <c r="Z2973" s="33">
        <f t="shared" si="748"/>
        <v>0</v>
      </c>
      <c r="AA2973" s="35">
        <f t="shared" si="749"/>
        <v>0</v>
      </c>
      <c r="AB2973" s="36">
        <f t="shared" si="750"/>
        <v>0</v>
      </c>
      <c r="AC2973" s="37">
        <f t="shared" si="751"/>
        <v>0</v>
      </c>
      <c r="AD2973" s="38"/>
      <c r="AE2973" s="38"/>
      <c r="AF2973" s="39">
        <f t="shared" si="752"/>
        <v>0</v>
      </c>
      <c r="AG2973" s="40"/>
      <c r="AH2973" s="41">
        <f t="shared" si="753"/>
        <v>0</v>
      </c>
      <c r="AI2973" s="42">
        <f t="shared" si="754"/>
        <v>0</v>
      </c>
      <c r="AJ2973" s="43">
        <f t="shared" si="755"/>
        <v>0</v>
      </c>
      <c r="AK2973" s="5" t="str">
        <f>_xlfn.IFNA(VLOOKUP(_xlfn.CONCAT(D2973," - ",S2973),OP!E:F,2,0),"-------------------------------------------NAO DISPONIVEL-------------------------------------------")</f>
        <v>C - RIOCARD</v>
      </c>
      <c r="AL2973" s="7" t="str">
        <f t="shared" si="741"/>
        <v>1 - -------------------------------------------NAO DISPONIVEL------------------------------------------- - 00000002973 - FETRANSPOR</v>
      </c>
      <c r="AM2973" s="7" t="str">
        <f t="shared" si="742"/>
        <v>-------------------------------------------NAO DISPONIVEL-------------------------------------------</v>
      </c>
      <c r="AN2973" s="44" cm="1">
        <f t="array" ref="AN2973">_xlfn.IFS(AJ2973=0,0,AQ2973="INATIVO",2,AQ2973="SEM CADASTRO",4,AQ2973="CPF ATIVO EM OUTRO COMPRADOR",5,AQ2973="NOVO/SEM CARTAO",6,AND(AJ2973&gt;0,AQ2973,""),8)</f>
        <v>0</v>
      </c>
      <c r="AO2973" s="45">
        <f t="shared" si="756"/>
        <v>-10</v>
      </c>
    </row>
    <row r="2974" spans="1:41" x14ac:dyDescent="0.4">
      <c r="A2974" s="21" t="str">
        <f t="shared" si="743"/>
        <v>-------------------------------------------NAO DISPONIVEL-------------------------------------------</v>
      </c>
      <c r="B2974" s="5" t="str">
        <f>_xlfn.IFNA(VLOOKUP(A2974,CNPJ!E:F,2,0),"-------------------------------------------NAO DISPONIVEL-------------------------------------------")</f>
        <v>-------------------------------------------NAO DISPONIVEL-------------------------------------------</v>
      </c>
      <c r="C2974" s="22">
        <v>1</v>
      </c>
      <c r="D2974" s="5" t="str">
        <f>_xlfn.XLOOKUP(R2974,OP!C:C,OP!B:B,,0,1)</f>
        <v>RJ</v>
      </c>
      <c r="E2974" s="23"/>
      <c r="M2974" s="26"/>
      <c r="N2974" s="27"/>
      <c r="O2974" s="28" t="str">
        <f t="shared" si="744"/>
        <v>00000002974</v>
      </c>
      <c r="R2974" s="27" t="s">
        <v>193</v>
      </c>
      <c r="S2974" s="30" t="str">
        <f>_xlfn.IFNA(VLOOKUP(_xlfn.CONCAT(D2974," - ",R2974),OP!A:D,4,0),"-------------------------------------------NAO DISPONIVEL-------------------------------------------")</f>
        <v>FETRANSPOR</v>
      </c>
      <c r="T2974" s="31"/>
      <c r="U2974" s="32"/>
      <c r="V2974" s="31"/>
      <c r="W2974" s="33">
        <f t="shared" si="745"/>
        <v>0</v>
      </c>
      <c r="X2974" s="34">
        <f t="shared" si="746"/>
        <v>0</v>
      </c>
      <c r="Y2974" s="33">
        <f t="shared" si="747"/>
        <v>0</v>
      </c>
      <c r="Z2974" s="33">
        <f t="shared" si="748"/>
        <v>0</v>
      </c>
      <c r="AA2974" s="35">
        <f t="shared" si="749"/>
        <v>0</v>
      </c>
      <c r="AB2974" s="36">
        <f t="shared" si="750"/>
        <v>0</v>
      </c>
      <c r="AC2974" s="37">
        <f t="shared" si="751"/>
        <v>0</v>
      </c>
      <c r="AD2974" s="38"/>
      <c r="AE2974" s="38"/>
      <c r="AF2974" s="39">
        <f t="shared" si="752"/>
        <v>0</v>
      </c>
      <c r="AG2974" s="40"/>
      <c r="AH2974" s="41">
        <f t="shared" si="753"/>
        <v>0</v>
      </c>
      <c r="AI2974" s="42">
        <f t="shared" si="754"/>
        <v>0</v>
      </c>
      <c r="AJ2974" s="43">
        <f t="shared" si="755"/>
        <v>0</v>
      </c>
      <c r="AK2974" s="5" t="str">
        <f>_xlfn.IFNA(VLOOKUP(_xlfn.CONCAT(D2974," - ",S2974),OP!E:F,2,0),"-------------------------------------------NAO DISPONIVEL-------------------------------------------")</f>
        <v>C - RIOCARD</v>
      </c>
      <c r="AL2974" s="7" t="str">
        <f t="shared" si="741"/>
        <v>1 - -------------------------------------------NAO DISPONIVEL------------------------------------------- - 00000002974 - FETRANSPOR</v>
      </c>
      <c r="AM2974" s="7" t="str">
        <f t="shared" si="742"/>
        <v>-------------------------------------------NAO DISPONIVEL-------------------------------------------</v>
      </c>
      <c r="AN2974" s="44" cm="1">
        <f t="array" ref="AN2974">_xlfn.IFS(AJ2974=0,0,AQ2974="INATIVO",2,AQ2974="SEM CADASTRO",4,AQ2974="CPF ATIVO EM OUTRO COMPRADOR",5,AQ2974="NOVO/SEM CARTAO",6,AND(AJ2974&gt;0,AQ2974,""),8)</f>
        <v>0</v>
      </c>
      <c r="AO2974" s="45">
        <f t="shared" si="756"/>
        <v>-10</v>
      </c>
    </row>
    <row r="2975" spans="1:41" x14ac:dyDescent="0.4">
      <c r="A2975" s="21" t="str">
        <f t="shared" si="743"/>
        <v>-------------------------------------------NAO DISPONIVEL-------------------------------------------</v>
      </c>
      <c r="B2975" s="5" t="str">
        <f>_xlfn.IFNA(VLOOKUP(A2975,CNPJ!E:F,2,0),"-------------------------------------------NAO DISPONIVEL-------------------------------------------")</f>
        <v>-------------------------------------------NAO DISPONIVEL-------------------------------------------</v>
      </c>
      <c r="C2975" s="22">
        <v>1</v>
      </c>
      <c r="D2975" s="5" t="str">
        <f>_xlfn.XLOOKUP(R2975,OP!C:C,OP!B:B,,0,1)</f>
        <v>RJ</v>
      </c>
      <c r="E2975" s="23"/>
      <c r="M2975" s="26"/>
      <c r="N2975" s="27"/>
      <c r="O2975" s="28" t="str">
        <f t="shared" si="744"/>
        <v>00000002975</v>
      </c>
      <c r="R2975" s="27" t="s">
        <v>193</v>
      </c>
      <c r="S2975" s="30" t="str">
        <f>_xlfn.IFNA(VLOOKUP(_xlfn.CONCAT(D2975," - ",R2975),OP!A:D,4,0),"-------------------------------------------NAO DISPONIVEL-------------------------------------------")</f>
        <v>FETRANSPOR</v>
      </c>
      <c r="T2975" s="31"/>
      <c r="U2975" s="32"/>
      <c r="V2975" s="31"/>
      <c r="W2975" s="33">
        <f t="shared" si="745"/>
        <v>0</v>
      </c>
      <c r="X2975" s="34">
        <f t="shared" si="746"/>
        <v>0</v>
      </c>
      <c r="Y2975" s="33">
        <f t="shared" si="747"/>
        <v>0</v>
      </c>
      <c r="Z2975" s="33">
        <f t="shared" si="748"/>
        <v>0</v>
      </c>
      <c r="AA2975" s="35">
        <f t="shared" si="749"/>
        <v>0</v>
      </c>
      <c r="AB2975" s="36">
        <f t="shared" si="750"/>
        <v>0</v>
      </c>
      <c r="AC2975" s="37">
        <f t="shared" si="751"/>
        <v>0</v>
      </c>
      <c r="AD2975" s="38"/>
      <c r="AE2975" s="38"/>
      <c r="AF2975" s="39">
        <f t="shared" si="752"/>
        <v>0</v>
      </c>
      <c r="AG2975" s="40"/>
      <c r="AH2975" s="41">
        <f t="shared" si="753"/>
        <v>0</v>
      </c>
      <c r="AI2975" s="42">
        <f t="shared" si="754"/>
        <v>0</v>
      </c>
      <c r="AJ2975" s="43">
        <f t="shared" si="755"/>
        <v>0</v>
      </c>
      <c r="AK2975" s="5" t="str">
        <f>_xlfn.IFNA(VLOOKUP(_xlfn.CONCAT(D2975," - ",S2975),OP!E:F,2,0),"-------------------------------------------NAO DISPONIVEL-------------------------------------------")</f>
        <v>C - RIOCARD</v>
      </c>
      <c r="AL2975" s="7" t="str">
        <f t="shared" si="741"/>
        <v>1 - -------------------------------------------NAO DISPONIVEL------------------------------------------- - 00000002975 - FETRANSPOR</v>
      </c>
      <c r="AM2975" s="7" t="str">
        <f t="shared" si="742"/>
        <v>-------------------------------------------NAO DISPONIVEL-------------------------------------------</v>
      </c>
      <c r="AN2975" s="44" cm="1">
        <f t="array" ref="AN2975">_xlfn.IFS(AJ2975=0,0,AQ2975="INATIVO",2,AQ2975="SEM CADASTRO",4,AQ2975="CPF ATIVO EM OUTRO COMPRADOR",5,AQ2975="NOVO/SEM CARTAO",6,AND(AJ2975&gt;0,AQ2975,""),8)</f>
        <v>0</v>
      </c>
      <c r="AO2975" s="45">
        <f t="shared" si="756"/>
        <v>-10</v>
      </c>
    </row>
    <row r="2976" spans="1:41" x14ac:dyDescent="0.4">
      <c r="A2976" s="21" t="str">
        <f t="shared" si="743"/>
        <v>-------------------------------------------NAO DISPONIVEL-------------------------------------------</v>
      </c>
      <c r="B2976" s="5" t="str">
        <f>_xlfn.IFNA(VLOOKUP(A2976,CNPJ!E:F,2,0),"-------------------------------------------NAO DISPONIVEL-------------------------------------------")</f>
        <v>-------------------------------------------NAO DISPONIVEL-------------------------------------------</v>
      </c>
      <c r="C2976" s="22">
        <v>1</v>
      </c>
      <c r="D2976" s="5" t="str">
        <f>_xlfn.XLOOKUP(R2976,OP!C:C,OP!B:B,,0,1)</f>
        <v>RJ</v>
      </c>
      <c r="E2976" s="23"/>
      <c r="M2976" s="26"/>
      <c r="N2976" s="27"/>
      <c r="O2976" s="28" t="str">
        <f t="shared" si="744"/>
        <v>00000002976</v>
      </c>
      <c r="R2976" s="27" t="s">
        <v>193</v>
      </c>
      <c r="S2976" s="30" t="str">
        <f>_xlfn.IFNA(VLOOKUP(_xlfn.CONCAT(D2976," - ",R2976),OP!A:D,4,0),"-------------------------------------------NAO DISPONIVEL-------------------------------------------")</f>
        <v>FETRANSPOR</v>
      </c>
      <c r="T2976" s="31"/>
      <c r="U2976" s="32"/>
      <c r="V2976" s="31"/>
      <c r="W2976" s="33">
        <f t="shared" si="745"/>
        <v>0</v>
      </c>
      <c r="X2976" s="34">
        <f t="shared" si="746"/>
        <v>0</v>
      </c>
      <c r="Y2976" s="33">
        <f t="shared" si="747"/>
        <v>0</v>
      </c>
      <c r="Z2976" s="33">
        <f t="shared" si="748"/>
        <v>0</v>
      </c>
      <c r="AA2976" s="35">
        <f t="shared" si="749"/>
        <v>0</v>
      </c>
      <c r="AB2976" s="36">
        <f t="shared" si="750"/>
        <v>0</v>
      </c>
      <c r="AC2976" s="37">
        <f t="shared" si="751"/>
        <v>0</v>
      </c>
      <c r="AD2976" s="38"/>
      <c r="AE2976" s="38"/>
      <c r="AF2976" s="39">
        <f t="shared" si="752"/>
        <v>0</v>
      </c>
      <c r="AG2976" s="40"/>
      <c r="AH2976" s="41">
        <f t="shared" si="753"/>
        <v>0</v>
      </c>
      <c r="AI2976" s="42">
        <f t="shared" si="754"/>
        <v>0</v>
      </c>
      <c r="AJ2976" s="43">
        <f t="shared" si="755"/>
        <v>0</v>
      </c>
      <c r="AK2976" s="5" t="str">
        <f>_xlfn.IFNA(VLOOKUP(_xlfn.CONCAT(D2976," - ",S2976),OP!E:F,2,0),"-------------------------------------------NAO DISPONIVEL-------------------------------------------")</f>
        <v>C - RIOCARD</v>
      </c>
      <c r="AL2976" s="7" t="str">
        <f t="shared" si="741"/>
        <v>1 - -------------------------------------------NAO DISPONIVEL------------------------------------------- - 00000002976 - FETRANSPOR</v>
      </c>
      <c r="AM2976" s="7" t="str">
        <f t="shared" si="742"/>
        <v>-------------------------------------------NAO DISPONIVEL-------------------------------------------</v>
      </c>
      <c r="AN2976" s="44" cm="1">
        <f t="array" ref="AN2976">_xlfn.IFS(AJ2976=0,0,AQ2976="INATIVO",2,AQ2976="SEM CADASTRO",4,AQ2976="CPF ATIVO EM OUTRO COMPRADOR",5,AQ2976="NOVO/SEM CARTAO",6,AND(AJ2976&gt;0,AQ2976,""),8)</f>
        <v>0</v>
      </c>
      <c r="AO2976" s="45">
        <f t="shared" si="756"/>
        <v>-10</v>
      </c>
    </row>
    <row r="2977" spans="1:41" x14ac:dyDescent="0.4">
      <c r="A2977" s="21" t="str">
        <f t="shared" si="743"/>
        <v>-------------------------------------------NAO DISPONIVEL-------------------------------------------</v>
      </c>
      <c r="B2977" s="5" t="str">
        <f>_xlfn.IFNA(VLOOKUP(A2977,CNPJ!E:F,2,0),"-------------------------------------------NAO DISPONIVEL-------------------------------------------")</f>
        <v>-------------------------------------------NAO DISPONIVEL-------------------------------------------</v>
      </c>
      <c r="C2977" s="22">
        <v>1</v>
      </c>
      <c r="D2977" s="5" t="str">
        <f>_xlfn.XLOOKUP(R2977,OP!C:C,OP!B:B,,0,1)</f>
        <v>RJ</v>
      </c>
      <c r="E2977" s="23"/>
      <c r="M2977" s="26"/>
      <c r="N2977" s="27"/>
      <c r="O2977" s="28" t="str">
        <f t="shared" si="744"/>
        <v>00000002977</v>
      </c>
      <c r="R2977" s="27" t="s">
        <v>193</v>
      </c>
      <c r="S2977" s="30" t="str">
        <f>_xlfn.IFNA(VLOOKUP(_xlfn.CONCAT(D2977," - ",R2977),OP!A:D,4,0),"-------------------------------------------NAO DISPONIVEL-------------------------------------------")</f>
        <v>FETRANSPOR</v>
      </c>
      <c r="T2977" s="31"/>
      <c r="U2977" s="32"/>
      <c r="V2977" s="31"/>
      <c r="W2977" s="33">
        <f t="shared" si="745"/>
        <v>0</v>
      </c>
      <c r="X2977" s="34">
        <f t="shared" si="746"/>
        <v>0</v>
      </c>
      <c r="Y2977" s="33">
        <f t="shared" si="747"/>
        <v>0</v>
      </c>
      <c r="Z2977" s="33">
        <f t="shared" si="748"/>
        <v>0</v>
      </c>
      <c r="AA2977" s="35">
        <f t="shared" si="749"/>
        <v>0</v>
      </c>
      <c r="AB2977" s="36">
        <f t="shared" si="750"/>
        <v>0</v>
      </c>
      <c r="AC2977" s="37">
        <f t="shared" si="751"/>
        <v>0</v>
      </c>
      <c r="AD2977" s="38"/>
      <c r="AE2977" s="38"/>
      <c r="AF2977" s="39">
        <f t="shared" si="752"/>
        <v>0</v>
      </c>
      <c r="AG2977" s="40"/>
      <c r="AH2977" s="41">
        <f t="shared" si="753"/>
        <v>0</v>
      </c>
      <c r="AI2977" s="42">
        <f t="shared" si="754"/>
        <v>0</v>
      </c>
      <c r="AJ2977" s="43">
        <f t="shared" si="755"/>
        <v>0</v>
      </c>
      <c r="AK2977" s="5" t="str">
        <f>_xlfn.IFNA(VLOOKUP(_xlfn.CONCAT(D2977," - ",S2977),OP!E:F,2,0),"-------------------------------------------NAO DISPONIVEL-------------------------------------------")</f>
        <v>C - RIOCARD</v>
      </c>
      <c r="AL2977" s="7" t="str">
        <f t="shared" si="741"/>
        <v>1 - -------------------------------------------NAO DISPONIVEL------------------------------------------- - 00000002977 - FETRANSPOR</v>
      </c>
      <c r="AM2977" s="7" t="str">
        <f t="shared" si="742"/>
        <v>-------------------------------------------NAO DISPONIVEL-------------------------------------------</v>
      </c>
      <c r="AN2977" s="44" cm="1">
        <f t="array" ref="AN2977">_xlfn.IFS(AJ2977=0,0,AQ2977="INATIVO",2,AQ2977="SEM CADASTRO",4,AQ2977="CPF ATIVO EM OUTRO COMPRADOR",5,AQ2977="NOVO/SEM CARTAO",6,AND(AJ2977&gt;0,AQ2977,""),8)</f>
        <v>0</v>
      </c>
      <c r="AO2977" s="45">
        <f t="shared" si="756"/>
        <v>-10</v>
      </c>
    </row>
    <row r="2978" spans="1:41" x14ac:dyDescent="0.4">
      <c r="A2978" s="21" t="str">
        <f t="shared" si="743"/>
        <v>-------------------------------------------NAO DISPONIVEL-------------------------------------------</v>
      </c>
      <c r="B2978" s="5" t="str">
        <f>_xlfn.IFNA(VLOOKUP(A2978,CNPJ!E:F,2,0),"-------------------------------------------NAO DISPONIVEL-------------------------------------------")</f>
        <v>-------------------------------------------NAO DISPONIVEL-------------------------------------------</v>
      </c>
      <c r="C2978" s="22">
        <v>1</v>
      </c>
      <c r="D2978" s="5" t="str">
        <f>_xlfn.XLOOKUP(R2978,OP!C:C,OP!B:B,,0,1)</f>
        <v>RJ</v>
      </c>
      <c r="E2978" s="23"/>
      <c r="M2978" s="26"/>
      <c r="N2978" s="27"/>
      <c r="O2978" s="28" t="str">
        <f t="shared" si="744"/>
        <v>00000002978</v>
      </c>
      <c r="R2978" s="27" t="s">
        <v>193</v>
      </c>
      <c r="S2978" s="30" t="str">
        <f>_xlfn.IFNA(VLOOKUP(_xlfn.CONCAT(D2978," - ",R2978),OP!A:D,4,0),"-------------------------------------------NAO DISPONIVEL-------------------------------------------")</f>
        <v>FETRANSPOR</v>
      </c>
      <c r="T2978" s="31"/>
      <c r="U2978" s="32"/>
      <c r="V2978" s="31"/>
      <c r="W2978" s="33">
        <f t="shared" si="745"/>
        <v>0</v>
      </c>
      <c r="X2978" s="34">
        <f t="shared" si="746"/>
        <v>0</v>
      </c>
      <c r="Y2978" s="33">
        <f t="shared" si="747"/>
        <v>0</v>
      </c>
      <c r="Z2978" s="33">
        <f t="shared" si="748"/>
        <v>0</v>
      </c>
      <c r="AA2978" s="35">
        <f t="shared" si="749"/>
        <v>0</v>
      </c>
      <c r="AB2978" s="36">
        <f t="shared" si="750"/>
        <v>0</v>
      </c>
      <c r="AC2978" s="37">
        <f t="shared" si="751"/>
        <v>0</v>
      </c>
      <c r="AD2978" s="38"/>
      <c r="AE2978" s="38"/>
      <c r="AF2978" s="39">
        <f t="shared" si="752"/>
        <v>0</v>
      </c>
      <c r="AG2978" s="40"/>
      <c r="AH2978" s="41">
        <f t="shared" si="753"/>
        <v>0</v>
      </c>
      <c r="AI2978" s="42">
        <f t="shared" si="754"/>
        <v>0</v>
      </c>
      <c r="AJ2978" s="43">
        <f t="shared" si="755"/>
        <v>0</v>
      </c>
      <c r="AK2978" s="5" t="str">
        <f>_xlfn.IFNA(VLOOKUP(_xlfn.CONCAT(D2978," - ",S2978),OP!E:F,2,0),"-------------------------------------------NAO DISPONIVEL-------------------------------------------")</f>
        <v>C - RIOCARD</v>
      </c>
      <c r="AL2978" s="7" t="str">
        <f t="shared" si="741"/>
        <v>1 - -------------------------------------------NAO DISPONIVEL------------------------------------------- - 00000002978 - FETRANSPOR</v>
      </c>
      <c r="AM2978" s="7" t="str">
        <f t="shared" si="742"/>
        <v>-------------------------------------------NAO DISPONIVEL-------------------------------------------</v>
      </c>
      <c r="AN2978" s="44" cm="1">
        <f t="array" ref="AN2978">_xlfn.IFS(AJ2978=0,0,AQ2978="INATIVO",2,AQ2978="SEM CADASTRO",4,AQ2978="CPF ATIVO EM OUTRO COMPRADOR",5,AQ2978="NOVO/SEM CARTAO",6,AND(AJ2978&gt;0,AQ2978,""),8)</f>
        <v>0</v>
      </c>
      <c r="AO2978" s="45">
        <f t="shared" si="756"/>
        <v>-10</v>
      </c>
    </row>
    <row r="2979" spans="1:41" x14ac:dyDescent="0.4">
      <c r="A2979" s="21" t="str">
        <f t="shared" si="743"/>
        <v>-------------------------------------------NAO DISPONIVEL-------------------------------------------</v>
      </c>
      <c r="B2979" s="5" t="str">
        <f>_xlfn.IFNA(VLOOKUP(A2979,CNPJ!E:F,2,0),"-------------------------------------------NAO DISPONIVEL-------------------------------------------")</f>
        <v>-------------------------------------------NAO DISPONIVEL-------------------------------------------</v>
      </c>
      <c r="C2979" s="22">
        <v>1</v>
      </c>
      <c r="D2979" s="5" t="str">
        <f>_xlfn.XLOOKUP(R2979,OP!C:C,OP!B:B,,0,1)</f>
        <v>RJ</v>
      </c>
      <c r="E2979" s="23"/>
      <c r="M2979" s="26"/>
      <c r="N2979" s="27"/>
      <c r="O2979" s="28" t="str">
        <f t="shared" si="744"/>
        <v>00000002979</v>
      </c>
      <c r="R2979" s="27" t="s">
        <v>193</v>
      </c>
      <c r="S2979" s="30" t="str">
        <f>_xlfn.IFNA(VLOOKUP(_xlfn.CONCAT(D2979," - ",R2979),OP!A:D,4,0),"-------------------------------------------NAO DISPONIVEL-------------------------------------------")</f>
        <v>FETRANSPOR</v>
      </c>
      <c r="T2979" s="31"/>
      <c r="U2979" s="32"/>
      <c r="V2979" s="31"/>
      <c r="W2979" s="33">
        <f t="shared" si="745"/>
        <v>0</v>
      </c>
      <c r="X2979" s="34">
        <f t="shared" si="746"/>
        <v>0</v>
      </c>
      <c r="Y2979" s="33">
        <f t="shared" si="747"/>
        <v>0</v>
      </c>
      <c r="Z2979" s="33">
        <f t="shared" si="748"/>
        <v>0</v>
      </c>
      <c r="AA2979" s="35">
        <f t="shared" si="749"/>
        <v>0</v>
      </c>
      <c r="AB2979" s="36">
        <f t="shared" si="750"/>
        <v>0</v>
      </c>
      <c r="AC2979" s="37">
        <f t="shared" si="751"/>
        <v>0</v>
      </c>
      <c r="AD2979" s="38"/>
      <c r="AE2979" s="38"/>
      <c r="AF2979" s="39">
        <f t="shared" si="752"/>
        <v>0</v>
      </c>
      <c r="AG2979" s="40"/>
      <c r="AH2979" s="41">
        <f t="shared" si="753"/>
        <v>0</v>
      </c>
      <c r="AI2979" s="42">
        <f t="shared" si="754"/>
        <v>0</v>
      </c>
      <c r="AJ2979" s="43">
        <f t="shared" si="755"/>
        <v>0</v>
      </c>
      <c r="AK2979" s="5" t="str">
        <f>_xlfn.IFNA(VLOOKUP(_xlfn.CONCAT(D2979," - ",S2979),OP!E:F,2,0),"-------------------------------------------NAO DISPONIVEL-------------------------------------------")</f>
        <v>C - RIOCARD</v>
      </c>
      <c r="AL2979" s="7" t="str">
        <f t="shared" si="741"/>
        <v>1 - -------------------------------------------NAO DISPONIVEL------------------------------------------- - 00000002979 - FETRANSPOR</v>
      </c>
      <c r="AM2979" s="7" t="str">
        <f t="shared" si="742"/>
        <v>-------------------------------------------NAO DISPONIVEL-------------------------------------------</v>
      </c>
      <c r="AN2979" s="44" cm="1">
        <f t="array" ref="AN2979">_xlfn.IFS(AJ2979=0,0,AQ2979="INATIVO",2,AQ2979="SEM CADASTRO",4,AQ2979="CPF ATIVO EM OUTRO COMPRADOR",5,AQ2979="NOVO/SEM CARTAO",6,AND(AJ2979&gt;0,AQ2979,""),8)</f>
        <v>0</v>
      </c>
      <c r="AO2979" s="45">
        <f t="shared" si="756"/>
        <v>-10</v>
      </c>
    </row>
    <row r="2980" spans="1:41" x14ac:dyDescent="0.4">
      <c r="A2980" s="21" t="str">
        <f t="shared" si="743"/>
        <v>-------------------------------------------NAO DISPONIVEL-------------------------------------------</v>
      </c>
      <c r="B2980" s="5" t="str">
        <f>_xlfn.IFNA(VLOOKUP(A2980,CNPJ!E:F,2,0),"-------------------------------------------NAO DISPONIVEL-------------------------------------------")</f>
        <v>-------------------------------------------NAO DISPONIVEL-------------------------------------------</v>
      </c>
      <c r="C2980" s="22">
        <v>1</v>
      </c>
      <c r="D2980" s="5" t="str">
        <f>_xlfn.XLOOKUP(R2980,OP!C:C,OP!B:B,,0,1)</f>
        <v>RJ</v>
      </c>
      <c r="E2980" s="23"/>
      <c r="M2980" s="26"/>
      <c r="N2980" s="27"/>
      <c r="O2980" s="28" t="str">
        <f t="shared" si="744"/>
        <v>00000002980</v>
      </c>
      <c r="R2980" s="27" t="s">
        <v>193</v>
      </c>
      <c r="S2980" s="30" t="str">
        <f>_xlfn.IFNA(VLOOKUP(_xlfn.CONCAT(D2980," - ",R2980),OP!A:D,4,0),"-------------------------------------------NAO DISPONIVEL-------------------------------------------")</f>
        <v>FETRANSPOR</v>
      </c>
      <c r="T2980" s="31"/>
      <c r="U2980" s="32"/>
      <c r="V2980" s="31"/>
      <c r="W2980" s="33">
        <f t="shared" si="745"/>
        <v>0</v>
      </c>
      <c r="X2980" s="34">
        <f t="shared" si="746"/>
        <v>0</v>
      </c>
      <c r="Y2980" s="33">
        <f t="shared" si="747"/>
        <v>0</v>
      </c>
      <c r="Z2980" s="33">
        <f t="shared" si="748"/>
        <v>0</v>
      </c>
      <c r="AA2980" s="35">
        <f t="shared" si="749"/>
        <v>0</v>
      </c>
      <c r="AB2980" s="36">
        <f t="shared" si="750"/>
        <v>0</v>
      </c>
      <c r="AC2980" s="37">
        <f t="shared" si="751"/>
        <v>0</v>
      </c>
      <c r="AD2980" s="38"/>
      <c r="AE2980" s="38"/>
      <c r="AF2980" s="39">
        <f t="shared" si="752"/>
        <v>0</v>
      </c>
      <c r="AG2980" s="40"/>
      <c r="AH2980" s="41">
        <f t="shared" si="753"/>
        <v>0</v>
      </c>
      <c r="AI2980" s="42">
        <f t="shared" si="754"/>
        <v>0</v>
      </c>
      <c r="AJ2980" s="43">
        <f t="shared" si="755"/>
        <v>0</v>
      </c>
      <c r="AK2980" s="5" t="str">
        <f>_xlfn.IFNA(VLOOKUP(_xlfn.CONCAT(D2980," - ",S2980),OP!E:F,2,0),"-------------------------------------------NAO DISPONIVEL-------------------------------------------")</f>
        <v>C - RIOCARD</v>
      </c>
      <c r="AL2980" s="7" t="str">
        <f t="shared" si="741"/>
        <v>1 - -------------------------------------------NAO DISPONIVEL------------------------------------------- - 00000002980 - FETRANSPOR</v>
      </c>
      <c r="AM2980" s="7" t="str">
        <f t="shared" si="742"/>
        <v>-------------------------------------------NAO DISPONIVEL-------------------------------------------</v>
      </c>
      <c r="AN2980" s="44" cm="1">
        <f t="array" ref="AN2980">_xlfn.IFS(AJ2980=0,0,AQ2980="INATIVO",2,AQ2980="SEM CADASTRO",4,AQ2980="CPF ATIVO EM OUTRO COMPRADOR",5,AQ2980="NOVO/SEM CARTAO",6,AND(AJ2980&gt;0,AQ2980,""),8)</f>
        <v>0</v>
      </c>
      <c r="AO2980" s="45">
        <f t="shared" si="756"/>
        <v>-10</v>
      </c>
    </row>
    <row r="2981" spans="1:41" x14ac:dyDescent="0.4">
      <c r="A2981" s="21" t="str">
        <f t="shared" si="743"/>
        <v>-------------------------------------------NAO DISPONIVEL-------------------------------------------</v>
      </c>
      <c r="B2981" s="5" t="str">
        <f>_xlfn.IFNA(VLOOKUP(A2981,CNPJ!E:F,2,0),"-------------------------------------------NAO DISPONIVEL-------------------------------------------")</f>
        <v>-------------------------------------------NAO DISPONIVEL-------------------------------------------</v>
      </c>
      <c r="C2981" s="22">
        <v>1</v>
      </c>
      <c r="D2981" s="5" t="str">
        <f>_xlfn.XLOOKUP(R2981,OP!C:C,OP!B:B,,0,1)</f>
        <v>RJ</v>
      </c>
      <c r="E2981" s="23"/>
      <c r="M2981" s="26"/>
      <c r="N2981" s="27"/>
      <c r="O2981" s="28" t="str">
        <f t="shared" si="744"/>
        <v>00000002981</v>
      </c>
      <c r="R2981" s="27" t="s">
        <v>193</v>
      </c>
      <c r="S2981" s="30" t="str">
        <f>_xlfn.IFNA(VLOOKUP(_xlfn.CONCAT(D2981," - ",R2981),OP!A:D,4,0),"-------------------------------------------NAO DISPONIVEL-------------------------------------------")</f>
        <v>FETRANSPOR</v>
      </c>
      <c r="T2981" s="31"/>
      <c r="U2981" s="32"/>
      <c r="V2981" s="31"/>
      <c r="W2981" s="33">
        <f t="shared" si="745"/>
        <v>0</v>
      </c>
      <c r="X2981" s="34">
        <f t="shared" si="746"/>
        <v>0</v>
      </c>
      <c r="Y2981" s="33">
        <f t="shared" si="747"/>
        <v>0</v>
      </c>
      <c r="Z2981" s="33">
        <f t="shared" si="748"/>
        <v>0</v>
      </c>
      <c r="AA2981" s="35">
        <f t="shared" si="749"/>
        <v>0</v>
      </c>
      <c r="AB2981" s="36">
        <f t="shared" si="750"/>
        <v>0</v>
      </c>
      <c r="AC2981" s="37">
        <f t="shared" si="751"/>
        <v>0</v>
      </c>
      <c r="AD2981" s="38"/>
      <c r="AE2981" s="38"/>
      <c r="AF2981" s="39">
        <f t="shared" si="752"/>
        <v>0</v>
      </c>
      <c r="AG2981" s="40"/>
      <c r="AH2981" s="41">
        <f t="shared" si="753"/>
        <v>0</v>
      </c>
      <c r="AI2981" s="42">
        <f t="shared" si="754"/>
        <v>0</v>
      </c>
      <c r="AJ2981" s="43">
        <f t="shared" si="755"/>
        <v>0</v>
      </c>
      <c r="AK2981" s="5" t="str">
        <f>_xlfn.IFNA(VLOOKUP(_xlfn.CONCAT(D2981," - ",S2981),OP!E:F,2,0),"-------------------------------------------NAO DISPONIVEL-------------------------------------------")</f>
        <v>C - RIOCARD</v>
      </c>
      <c r="AL2981" s="7" t="str">
        <f t="shared" si="741"/>
        <v>1 - -------------------------------------------NAO DISPONIVEL------------------------------------------- - 00000002981 - FETRANSPOR</v>
      </c>
      <c r="AM2981" s="7" t="str">
        <f t="shared" si="742"/>
        <v>-------------------------------------------NAO DISPONIVEL-------------------------------------------</v>
      </c>
      <c r="AN2981" s="44" cm="1">
        <f t="array" ref="AN2981">_xlfn.IFS(AJ2981=0,0,AQ2981="INATIVO",2,AQ2981="SEM CADASTRO",4,AQ2981="CPF ATIVO EM OUTRO COMPRADOR",5,AQ2981="NOVO/SEM CARTAO",6,AND(AJ2981&gt;0,AQ2981,""),8)</f>
        <v>0</v>
      </c>
      <c r="AO2981" s="45">
        <f t="shared" si="756"/>
        <v>-10</v>
      </c>
    </row>
    <row r="2982" spans="1:41" x14ac:dyDescent="0.4">
      <c r="A2982" s="21" t="str">
        <f t="shared" si="743"/>
        <v>-------------------------------------------NAO DISPONIVEL-------------------------------------------</v>
      </c>
      <c r="B2982" s="5" t="str">
        <f>_xlfn.IFNA(VLOOKUP(A2982,CNPJ!E:F,2,0),"-------------------------------------------NAO DISPONIVEL-------------------------------------------")</f>
        <v>-------------------------------------------NAO DISPONIVEL-------------------------------------------</v>
      </c>
      <c r="C2982" s="22">
        <v>1</v>
      </c>
      <c r="D2982" s="5" t="str">
        <f>_xlfn.XLOOKUP(R2982,OP!C:C,OP!B:B,,0,1)</f>
        <v>RJ</v>
      </c>
      <c r="E2982" s="23"/>
      <c r="M2982" s="26"/>
      <c r="N2982" s="27"/>
      <c r="O2982" s="28" t="str">
        <f t="shared" si="744"/>
        <v>00000002982</v>
      </c>
      <c r="R2982" s="27" t="s">
        <v>193</v>
      </c>
      <c r="S2982" s="30" t="str">
        <f>_xlfn.IFNA(VLOOKUP(_xlfn.CONCAT(D2982," - ",R2982),OP!A:D,4,0),"-------------------------------------------NAO DISPONIVEL-------------------------------------------")</f>
        <v>FETRANSPOR</v>
      </c>
      <c r="T2982" s="31"/>
      <c r="U2982" s="32"/>
      <c r="V2982" s="31"/>
      <c r="W2982" s="33">
        <f t="shared" si="745"/>
        <v>0</v>
      </c>
      <c r="X2982" s="34">
        <f t="shared" si="746"/>
        <v>0</v>
      </c>
      <c r="Y2982" s="33">
        <f t="shared" si="747"/>
        <v>0</v>
      </c>
      <c r="Z2982" s="33">
        <f t="shared" si="748"/>
        <v>0</v>
      </c>
      <c r="AA2982" s="35">
        <f t="shared" si="749"/>
        <v>0</v>
      </c>
      <c r="AB2982" s="36">
        <f t="shared" si="750"/>
        <v>0</v>
      </c>
      <c r="AC2982" s="37">
        <f t="shared" si="751"/>
        <v>0</v>
      </c>
      <c r="AD2982" s="38"/>
      <c r="AE2982" s="38"/>
      <c r="AF2982" s="39">
        <f t="shared" si="752"/>
        <v>0</v>
      </c>
      <c r="AG2982" s="40"/>
      <c r="AH2982" s="41">
        <f t="shared" si="753"/>
        <v>0</v>
      </c>
      <c r="AI2982" s="42">
        <f t="shared" si="754"/>
        <v>0</v>
      </c>
      <c r="AJ2982" s="43">
        <f t="shared" si="755"/>
        <v>0</v>
      </c>
      <c r="AK2982" s="5" t="str">
        <f>_xlfn.IFNA(VLOOKUP(_xlfn.CONCAT(D2982," - ",S2982),OP!E:F,2,0),"-------------------------------------------NAO DISPONIVEL-------------------------------------------")</f>
        <v>C - RIOCARD</v>
      </c>
      <c r="AL2982" s="7" t="str">
        <f t="shared" si="741"/>
        <v>1 - -------------------------------------------NAO DISPONIVEL------------------------------------------- - 00000002982 - FETRANSPOR</v>
      </c>
      <c r="AM2982" s="7" t="str">
        <f t="shared" si="742"/>
        <v>-------------------------------------------NAO DISPONIVEL-------------------------------------------</v>
      </c>
      <c r="AN2982" s="44" cm="1">
        <f t="array" ref="AN2982">_xlfn.IFS(AJ2982=0,0,AQ2982="INATIVO",2,AQ2982="SEM CADASTRO",4,AQ2982="CPF ATIVO EM OUTRO COMPRADOR",5,AQ2982="NOVO/SEM CARTAO",6,AND(AJ2982&gt;0,AQ2982,""),8)</f>
        <v>0</v>
      </c>
      <c r="AO2982" s="45">
        <f t="shared" si="756"/>
        <v>-10</v>
      </c>
    </row>
    <row r="2983" spans="1:41" x14ac:dyDescent="0.4">
      <c r="A2983" s="21" t="str">
        <f t="shared" si="743"/>
        <v>-------------------------------------------NAO DISPONIVEL-------------------------------------------</v>
      </c>
      <c r="B2983" s="5" t="str">
        <f>_xlfn.IFNA(VLOOKUP(A2983,CNPJ!E:F,2,0),"-------------------------------------------NAO DISPONIVEL-------------------------------------------")</f>
        <v>-------------------------------------------NAO DISPONIVEL-------------------------------------------</v>
      </c>
      <c r="C2983" s="22">
        <v>1</v>
      </c>
      <c r="D2983" s="5" t="str">
        <f>_xlfn.XLOOKUP(R2983,OP!C:C,OP!B:B,,0,1)</f>
        <v>RJ</v>
      </c>
      <c r="E2983" s="23"/>
      <c r="M2983" s="26"/>
      <c r="N2983" s="27"/>
      <c r="O2983" s="28" t="str">
        <f t="shared" si="744"/>
        <v>00000002983</v>
      </c>
      <c r="R2983" s="27" t="s">
        <v>193</v>
      </c>
      <c r="S2983" s="30" t="str">
        <f>_xlfn.IFNA(VLOOKUP(_xlfn.CONCAT(D2983," - ",R2983),OP!A:D,4,0),"-------------------------------------------NAO DISPONIVEL-------------------------------------------")</f>
        <v>FETRANSPOR</v>
      </c>
      <c r="T2983" s="31"/>
      <c r="U2983" s="32"/>
      <c r="V2983" s="31"/>
      <c r="W2983" s="33">
        <f t="shared" si="745"/>
        <v>0</v>
      </c>
      <c r="X2983" s="34">
        <f t="shared" si="746"/>
        <v>0</v>
      </c>
      <c r="Y2983" s="33">
        <f t="shared" si="747"/>
        <v>0</v>
      </c>
      <c r="Z2983" s="33">
        <f t="shared" si="748"/>
        <v>0</v>
      </c>
      <c r="AA2983" s="35">
        <f t="shared" si="749"/>
        <v>0</v>
      </c>
      <c r="AB2983" s="36">
        <f t="shared" si="750"/>
        <v>0</v>
      </c>
      <c r="AC2983" s="37">
        <f t="shared" si="751"/>
        <v>0</v>
      </c>
      <c r="AD2983" s="38"/>
      <c r="AE2983" s="38"/>
      <c r="AF2983" s="39">
        <f t="shared" si="752"/>
        <v>0</v>
      </c>
      <c r="AG2983" s="40"/>
      <c r="AH2983" s="41">
        <f t="shared" si="753"/>
        <v>0</v>
      </c>
      <c r="AI2983" s="42">
        <f t="shared" si="754"/>
        <v>0</v>
      </c>
      <c r="AJ2983" s="43">
        <f t="shared" si="755"/>
        <v>0</v>
      </c>
      <c r="AK2983" s="5" t="str">
        <f>_xlfn.IFNA(VLOOKUP(_xlfn.CONCAT(D2983," - ",S2983),OP!E:F,2,0),"-------------------------------------------NAO DISPONIVEL-------------------------------------------")</f>
        <v>C - RIOCARD</v>
      </c>
      <c r="AL2983" s="7" t="str">
        <f t="shared" si="741"/>
        <v>1 - -------------------------------------------NAO DISPONIVEL------------------------------------------- - 00000002983 - FETRANSPOR</v>
      </c>
      <c r="AM2983" s="7" t="str">
        <f t="shared" si="742"/>
        <v>-------------------------------------------NAO DISPONIVEL-------------------------------------------</v>
      </c>
      <c r="AN2983" s="44" cm="1">
        <f t="array" ref="AN2983">_xlfn.IFS(AJ2983=0,0,AQ2983="INATIVO",2,AQ2983="SEM CADASTRO",4,AQ2983="CPF ATIVO EM OUTRO COMPRADOR",5,AQ2983="NOVO/SEM CARTAO",6,AND(AJ2983&gt;0,AQ2983,""),8)</f>
        <v>0</v>
      </c>
      <c r="AO2983" s="45">
        <f t="shared" si="756"/>
        <v>-10</v>
      </c>
    </row>
    <row r="2984" spans="1:41" x14ac:dyDescent="0.4">
      <c r="A2984" s="21" t="str">
        <f t="shared" si="743"/>
        <v>-------------------------------------------NAO DISPONIVEL-------------------------------------------</v>
      </c>
      <c r="B2984" s="5" t="str">
        <f>_xlfn.IFNA(VLOOKUP(A2984,CNPJ!E:F,2,0),"-------------------------------------------NAO DISPONIVEL-------------------------------------------")</f>
        <v>-------------------------------------------NAO DISPONIVEL-------------------------------------------</v>
      </c>
      <c r="C2984" s="22">
        <v>1</v>
      </c>
      <c r="D2984" s="5" t="str">
        <f>_xlfn.XLOOKUP(R2984,OP!C:C,OP!B:B,,0,1)</f>
        <v>RJ</v>
      </c>
      <c r="E2984" s="23"/>
      <c r="M2984" s="26"/>
      <c r="N2984" s="27"/>
      <c r="O2984" s="28" t="str">
        <f t="shared" si="744"/>
        <v>00000002984</v>
      </c>
      <c r="R2984" s="27" t="s">
        <v>193</v>
      </c>
      <c r="S2984" s="30" t="str">
        <f>_xlfn.IFNA(VLOOKUP(_xlfn.CONCAT(D2984," - ",R2984),OP!A:D,4,0),"-------------------------------------------NAO DISPONIVEL-------------------------------------------")</f>
        <v>FETRANSPOR</v>
      </c>
      <c r="T2984" s="31"/>
      <c r="U2984" s="32"/>
      <c r="V2984" s="31"/>
      <c r="W2984" s="33">
        <f t="shared" si="745"/>
        <v>0</v>
      </c>
      <c r="X2984" s="34">
        <f t="shared" si="746"/>
        <v>0</v>
      </c>
      <c r="Y2984" s="33">
        <f t="shared" si="747"/>
        <v>0</v>
      </c>
      <c r="Z2984" s="33">
        <f t="shared" si="748"/>
        <v>0</v>
      </c>
      <c r="AA2984" s="35">
        <f t="shared" si="749"/>
        <v>0</v>
      </c>
      <c r="AB2984" s="36">
        <f t="shared" si="750"/>
        <v>0</v>
      </c>
      <c r="AC2984" s="37">
        <f t="shared" si="751"/>
        <v>0</v>
      </c>
      <c r="AD2984" s="38"/>
      <c r="AE2984" s="38"/>
      <c r="AF2984" s="39">
        <f t="shared" si="752"/>
        <v>0</v>
      </c>
      <c r="AG2984" s="40"/>
      <c r="AH2984" s="41">
        <f t="shared" si="753"/>
        <v>0</v>
      </c>
      <c r="AI2984" s="42">
        <f t="shared" si="754"/>
        <v>0</v>
      </c>
      <c r="AJ2984" s="43">
        <f t="shared" si="755"/>
        <v>0</v>
      </c>
      <c r="AK2984" s="5" t="str">
        <f>_xlfn.IFNA(VLOOKUP(_xlfn.CONCAT(D2984," - ",S2984),OP!E:F,2,0),"-------------------------------------------NAO DISPONIVEL-------------------------------------------")</f>
        <v>C - RIOCARD</v>
      </c>
      <c r="AL2984" s="7" t="str">
        <f t="shared" si="741"/>
        <v>1 - -------------------------------------------NAO DISPONIVEL------------------------------------------- - 00000002984 - FETRANSPOR</v>
      </c>
      <c r="AM2984" s="7" t="str">
        <f t="shared" si="742"/>
        <v>-------------------------------------------NAO DISPONIVEL-------------------------------------------</v>
      </c>
      <c r="AN2984" s="44" cm="1">
        <f t="array" ref="AN2984">_xlfn.IFS(AJ2984=0,0,AQ2984="INATIVO",2,AQ2984="SEM CADASTRO",4,AQ2984="CPF ATIVO EM OUTRO COMPRADOR",5,AQ2984="NOVO/SEM CARTAO",6,AND(AJ2984&gt;0,AQ2984,""),8)</f>
        <v>0</v>
      </c>
      <c r="AO2984" s="45">
        <f t="shared" si="756"/>
        <v>-10</v>
      </c>
    </row>
    <row r="2985" spans="1:41" x14ac:dyDescent="0.4">
      <c r="A2985" s="21" t="str">
        <f t="shared" si="743"/>
        <v>-------------------------------------------NAO DISPONIVEL-------------------------------------------</v>
      </c>
      <c r="B2985" s="5" t="str">
        <f>_xlfn.IFNA(VLOOKUP(A2985,CNPJ!E:F,2,0),"-------------------------------------------NAO DISPONIVEL-------------------------------------------")</f>
        <v>-------------------------------------------NAO DISPONIVEL-------------------------------------------</v>
      </c>
      <c r="C2985" s="22">
        <v>1</v>
      </c>
      <c r="D2985" s="5" t="str">
        <f>_xlfn.XLOOKUP(R2985,OP!C:C,OP!B:B,,0,1)</f>
        <v>RJ</v>
      </c>
      <c r="E2985" s="23"/>
      <c r="M2985" s="26"/>
      <c r="N2985" s="27"/>
      <c r="O2985" s="28" t="str">
        <f t="shared" si="744"/>
        <v>00000002985</v>
      </c>
      <c r="R2985" s="27" t="s">
        <v>193</v>
      </c>
      <c r="S2985" s="30" t="str">
        <f>_xlfn.IFNA(VLOOKUP(_xlfn.CONCAT(D2985," - ",R2985),OP!A:D,4,0),"-------------------------------------------NAO DISPONIVEL-------------------------------------------")</f>
        <v>FETRANSPOR</v>
      </c>
      <c r="T2985" s="31"/>
      <c r="U2985" s="32"/>
      <c r="V2985" s="31"/>
      <c r="W2985" s="33">
        <f t="shared" si="745"/>
        <v>0</v>
      </c>
      <c r="X2985" s="34">
        <f t="shared" si="746"/>
        <v>0</v>
      </c>
      <c r="Y2985" s="33">
        <f t="shared" si="747"/>
        <v>0</v>
      </c>
      <c r="Z2985" s="33">
        <f t="shared" si="748"/>
        <v>0</v>
      </c>
      <c r="AA2985" s="35">
        <f t="shared" si="749"/>
        <v>0</v>
      </c>
      <c r="AB2985" s="36">
        <f t="shared" si="750"/>
        <v>0</v>
      </c>
      <c r="AC2985" s="37">
        <f t="shared" si="751"/>
        <v>0</v>
      </c>
      <c r="AD2985" s="38"/>
      <c r="AE2985" s="38"/>
      <c r="AF2985" s="39">
        <f t="shared" si="752"/>
        <v>0</v>
      </c>
      <c r="AG2985" s="40"/>
      <c r="AH2985" s="41">
        <f t="shared" si="753"/>
        <v>0</v>
      </c>
      <c r="AI2985" s="42">
        <f t="shared" si="754"/>
        <v>0</v>
      </c>
      <c r="AJ2985" s="43">
        <f t="shared" si="755"/>
        <v>0</v>
      </c>
      <c r="AK2985" s="5" t="str">
        <f>_xlfn.IFNA(VLOOKUP(_xlfn.CONCAT(D2985," - ",S2985),OP!E:F,2,0),"-------------------------------------------NAO DISPONIVEL-------------------------------------------")</f>
        <v>C - RIOCARD</v>
      </c>
      <c r="AL2985" s="7" t="str">
        <f t="shared" si="741"/>
        <v>1 - -------------------------------------------NAO DISPONIVEL------------------------------------------- - 00000002985 - FETRANSPOR</v>
      </c>
      <c r="AM2985" s="7" t="str">
        <f t="shared" si="742"/>
        <v>-------------------------------------------NAO DISPONIVEL-------------------------------------------</v>
      </c>
      <c r="AN2985" s="44" cm="1">
        <f t="array" ref="AN2985">_xlfn.IFS(AJ2985=0,0,AQ2985="INATIVO",2,AQ2985="SEM CADASTRO",4,AQ2985="CPF ATIVO EM OUTRO COMPRADOR",5,AQ2985="NOVO/SEM CARTAO",6,AND(AJ2985&gt;0,AQ2985,""),8)</f>
        <v>0</v>
      </c>
      <c r="AO2985" s="45">
        <f t="shared" si="756"/>
        <v>-10</v>
      </c>
    </row>
    <row r="2986" spans="1:41" x14ac:dyDescent="0.4">
      <c r="A2986" s="21" t="str">
        <f t="shared" si="743"/>
        <v>-------------------------------------------NAO DISPONIVEL-------------------------------------------</v>
      </c>
      <c r="B2986" s="5" t="str">
        <f>_xlfn.IFNA(VLOOKUP(A2986,CNPJ!E:F,2,0),"-------------------------------------------NAO DISPONIVEL-------------------------------------------")</f>
        <v>-------------------------------------------NAO DISPONIVEL-------------------------------------------</v>
      </c>
      <c r="C2986" s="22">
        <v>1</v>
      </c>
      <c r="D2986" s="5" t="str">
        <f>_xlfn.XLOOKUP(R2986,OP!C:C,OP!B:B,,0,1)</f>
        <v>RJ</v>
      </c>
      <c r="E2986" s="23"/>
      <c r="M2986" s="26"/>
      <c r="N2986" s="27"/>
      <c r="O2986" s="28" t="str">
        <f t="shared" si="744"/>
        <v>00000002986</v>
      </c>
      <c r="R2986" s="27" t="s">
        <v>193</v>
      </c>
      <c r="S2986" s="30" t="str">
        <f>_xlfn.IFNA(VLOOKUP(_xlfn.CONCAT(D2986," - ",R2986),OP!A:D,4,0),"-------------------------------------------NAO DISPONIVEL-------------------------------------------")</f>
        <v>FETRANSPOR</v>
      </c>
      <c r="T2986" s="31"/>
      <c r="U2986" s="32"/>
      <c r="V2986" s="31"/>
      <c r="W2986" s="33">
        <f t="shared" si="745"/>
        <v>0</v>
      </c>
      <c r="X2986" s="34">
        <f t="shared" si="746"/>
        <v>0</v>
      </c>
      <c r="Y2986" s="33">
        <f t="shared" si="747"/>
        <v>0</v>
      </c>
      <c r="Z2986" s="33">
        <f t="shared" si="748"/>
        <v>0</v>
      </c>
      <c r="AA2986" s="35">
        <f t="shared" si="749"/>
        <v>0</v>
      </c>
      <c r="AB2986" s="36">
        <f t="shared" si="750"/>
        <v>0</v>
      </c>
      <c r="AC2986" s="37">
        <f t="shared" si="751"/>
        <v>0</v>
      </c>
      <c r="AD2986" s="38"/>
      <c r="AE2986" s="38"/>
      <c r="AF2986" s="39">
        <f t="shared" si="752"/>
        <v>0</v>
      </c>
      <c r="AG2986" s="40"/>
      <c r="AH2986" s="41">
        <f t="shared" si="753"/>
        <v>0</v>
      </c>
      <c r="AI2986" s="42">
        <f t="shared" si="754"/>
        <v>0</v>
      </c>
      <c r="AJ2986" s="43">
        <f t="shared" si="755"/>
        <v>0</v>
      </c>
      <c r="AK2986" s="5" t="str">
        <f>_xlfn.IFNA(VLOOKUP(_xlfn.CONCAT(D2986," - ",S2986),OP!E:F,2,0),"-------------------------------------------NAO DISPONIVEL-------------------------------------------")</f>
        <v>C - RIOCARD</v>
      </c>
      <c r="AL2986" s="7" t="str">
        <f t="shared" si="741"/>
        <v>1 - -------------------------------------------NAO DISPONIVEL------------------------------------------- - 00000002986 - FETRANSPOR</v>
      </c>
      <c r="AM2986" s="7" t="str">
        <f t="shared" si="742"/>
        <v>-------------------------------------------NAO DISPONIVEL-------------------------------------------</v>
      </c>
      <c r="AN2986" s="44" cm="1">
        <f t="array" ref="AN2986">_xlfn.IFS(AJ2986=0,0,AQ2986="INATIVO",2,AQ2986="SEM CADASTRO",4,AQ2986="CPF ATIVO EM OUTRO COMPRADOR",5,AQ2986="NOVO/SEM CARTAO",6,AND(AJ2986&gt;0,AQ2986,""),8)</f>
        <v>0</v>
      </c>
      <c r="AO2986" s="45">
        <f t="shared" si="756"/>
        <v>-10</v>
      </c>
    </row>
    <row r="2987" spans="1:41" x14ac:dyDescent="0.4">
      <c r="A2987" s="21" t="str">
        <f t="shared" si="743"/>
        <v>-------------------------------------------NAO DISPONIVEL-------------------------------------------</v>
      </c>
      <c r="B2987" s="5" t="str">
        <f>_xlfn.IFNA(VLOOKUP(A2987,CNPJ!E:F,2,0),"-------------------------------------------NAO DISPONIVEL-------------------------------------------")</f>
        <v>-------------------------------------------NAO DISPONIVEL-------------------------------------------</v>
      </c>
      <c r="C2987" s="22">
        <v>1</v>
      </c>
      <c r="D2987" s="5" t="str">
        <f>_xlfn.XLOOKUP(R2987,OP!C:C,OP!B:B,,0,1)</f>
        <v>RJ</v>
      </c>
      <c r="E2987" s="23"/>
      <c r="M2987" s="26"/>
      <c r="N2987" s="27"/>
      <c r="O2987" s="28" t="str">
        <f t="shared" si="744"/>
        <v>00000002987</v>
      </c>
      <c r="R2987" s="27" t="s">
        <v>193</v>
      </c>
      <c r="S2987" s="30" t="str">
        <f>_xlfn.IFNA(VLOOKUP(_xlfn.CONCAT(D2987," - ",R2987),OP!A:D,4,0),"-------------------------------------------NAO DISPONIVEL-------------------------------------------")</f>
        <v>FETRANSPOR</v>
      </c>
      <c r="T2987" s="31"/>
      <c r="U2987" s="32"/>
      <c r="V2987" s="31"/>
      <c r="W2987" s="33">
        <f t="shared" si="745"/>
        <v>0</v>
      </c>
      <c r="X2987" s="34">
        <f t="shared" si="746"/>
        <v>0</v>
      </c>
      <c r="Y2987" s="33">
        <f t="shared" si="747"/>
        <v>0</v>
      </c>
      <c r="Z2987" s="33">
        <f t="shared" si="748"/>
        <v>0</v>
      </c>
      <c r="AA2987" s="35">
        <f t="shared" si="749"/>
        <v>0</v>
      </c>
      <c r="AB2987" s="36">
        <f t="shared" si="750"/>
        <v>0</v>
      </c>
      <c r="AC2987" s="37">
        <f t="shared" si="751"/>
        <v>0</v>
      </c>
      <c r="AD2987" s="38"/>
      <c r="AE2987" s="38"/>
      <c r="AF2987" s="39">
        <f t="shared" si="752"/>
        <v>0</v>
      </c>
      <c r="AG2987" s="40"/>
      <c r="AH2987" s="41">
        <f t="shared" si="753"/>
        <v>0</v>
      </c>
      <c r="AI2987" s="42">
        <f t="shared" si="754"/>
        <v>0</v>
      </c>
      <c r="AJ2987" s="43">
        <f t="shared" si="755"/>
        <v>0</v>
      </c>
      <c r="AK2987" s="5" t="str">
        <f>_xlfn.IFNA(VLOOKUP(_xlfn.CONCAT(D2987," - ",S2987),OP!E:F,2,0),"-------------------------------------------NAO DISPONIVEL-------------------------------------------")</f>
        <v>C - RIOCARD</v>
      </c>
      <c r="AL2987" s="7" t="str">
        <f t="shared" si="741"/>
        <v>1 - -------------------------------------------NAO DISPONIVEL------------------------------------------- - 00000002987 - FETRANSPOR</v>
      </c>
      <c r="AM2987" s="7" t="str">
        <f t="shared" si="742"/>
        <v>-------------------------------------------NAO DISPONIVEL-------------------------------------------</v>
      </c>
      <c r="AN2987" s="44" cm="1">
        <f t="array" ref="AN2987">_xlfn.IFS(AJ2987=0,0,AQ2987="INATIVO",2,AQ2987="SEM CADASTRO",4,AQ2987="CPF ATIVO EM OUTRO COMPRADOR",5,AQ2987="NOVO/SEM CARTAO",6,AND(AJ2987&gt;0,AQ2987,""),8)</f>
        <v>0</v>
      </c>
      <c r="AO2987" s="45">
        <f t="shared" si="756"/>
        <v>-10</v>
      </c>
    </row>
    <row r="2988" spans="1:41" x14ac:dyDescent="0.4">
      <c r="A2988" s="21" t="str">
        <f t="shared" si="743"/>
        <v>-------------------------------------------NAO DISPONIVEL-------------------------------------------</v>
      </c>
      <c r="B2988" s="5" t="str">
        <f>_xlfn.IFNA(VLOOKUP(A2988,CNPJ!E:F,2,0),"-------------------------------------------NAO DISPONIVEL-------------------------------------------")</f>
        <v>-------------------------------------------NAO DISPONIVEL-------------------------------------------</v>
      </c>
      <c r="C2988" s="22">
        <v>1</v>
      </c>
      <c r="D2988" s="5" t="str">
        <f>_xlfn.XLOOKUP(R2988,OP!C:C,OP!B:B,,0,1)</f>
        <v>RJ</v>
      </c>
      <c r="E2988" s="23"/>
      <c r="M2988" s="26"/>
      <c r="N2988" s="27"/>
      <c r="O2988" s="28" t="str">
        <f t="shared" si="744"/>
        <v>00000002988</v>
      </c>
      <c r="R2988" s="27" t="s">
        <v>193</v>
      </c>
      <c r="S2988" s="30" t="str">
        <f>_xlfn.IFNA(VLOOKUP(_xlfn.CONCAT(D2988," - ",R2988),OP!A:D,4,0),"-------------------------------------------NAO DISPONIVEL-------------------------------------------")</f>
        <v>FETRANSPOR</v>
      </c>
      <c r="T2988" s="31"/>
      <c r="U2988" s="32"/>
      <c r="V2988" s="31"/>
      <c r="W2988" s="33">
        <f t="shared" si="745"/>
        <v>0</v>
      </c>
      <c r="X2988" s="34">
        <f t="shared" si="746"/>
        <v>0</v>
      </c>
      <c r="Y2988" s="33">
        <f t="shared" si="747"/>
        <v>0</v>
      </c>
      <c r="Z2988" s="33">
        <f t="shared" si="748"/>
        <v>0</v>
      </c>
      <c r="AA2988" s="35">
        <f t="shared" si="749"/>
        <v>0</v>
      </c>
      <c r="AB2988" s="36">
        <f t="shared" si="750"/>
        <v>0</v>
      </c>
      <c r="AC2988" s="37">
        <f t="shared" si="751"/>
        <v>0</v>
      </c>
      <c r="AD2988" s="38"/>
      <c r="AE2988" s="38"/>
      <c r="AF2988" s="39">
        <f t="shared" si="752"/>
        <v>0</v>
      </c>
      <c r="AG2988" s="40"/>
      <c r="AH2988" s="41">
        <f t="shared" si="753"/>
        <v>0</v>
      </c>
      <c r="AI2988" s="42">
        <f t="shared" si="754"/>
        <v>0</v>
      </c>
      <c r="AJ2988" s="43">
        <f t="shared" si="755"/>
        <v>0</v>
      </c>
      <c r="AK2988" s="5" t="str">
        <f>_xlfn.IFNA(VLOOKUP(_xlfn.CONCAT(D2988," - ",S2988),OP!E:F,2,0),"-------------------------------------------NAO DISPONIVEL-------------------------------------------")</f>
        <v>C - RIOCARD</v>
      </c>
      <c r="AL2988" s="7" t="str">
        <f t="shared" si="741"/>
        <v>1 - -------------------------------------------NAO DISPONIVEL------------------------------------------- - 00000002988 - FETRANSPOR</v>
      </c>
      <c r="AM2988" s="7" t="str">
        <f t="shared" si="742"/>
        <v>-------------------------------------------NAO DISPONIVEL-------------------------------------------</v>
      </c>
      <c r="AN2988" s="44" cm="1">
        <f t="array" ref="AN2988">_xlfn.IFS(AJ2988=0,0,AQ2988="INATIVO",2,AQ2988="SEM CADASTRO",4,AQ2988="CPF ATIVO EM OUTRO COMPRADOR",5,AQ2988="NOVO/SEM CARTAO",6,AND(AJ2988&gt;0,AQ2988,""),8)</f>
        <v>0</v>
      </c>
      <c r="AO2988" s="45">
        <f t="shared" si="756"/>
        <v>-10</v>
      </c>
    </row>
    <row r="2989" spans="1:41" x14ac:dyDescent="0.4">
      <c r="A2989" s="21" t="str">
        <f t="shared" si="743"/>
        <v>-------------------------------------------NAO DISPONIVEL-------------------------------------------</v>
      </c>
      <c r="B2989" s="5" t="str">
        <f>_xlfn.IFNA(VLOOKUP(A2989,CNPJ!E:F,2,0),"-------------------------------------------NAO DISPONIVEL-------------------------------------------")</f>
        <v>-------------------------------------------NAO DISPONIVEL-------------------------------------------</v>
      </c>
      <c r="C2989" s="22">
        <v>1</v>
      </c>
      <c r="D2989" s="5" t="str">
        <f>_xlfn.XLOOKUP(R2989,OP!C:C,OP!B:B,,0,1)</f>
        <v>RJ</v>
      </c>
      <c r="E2989" s="23"/>
      <c r="M2989" s="26"/>
      <c r="N2989" s="27"/>
      <c r="O2989" s="28" t="str">
        <f t="shared" si="744"/>
        <v>00000002989</v>
      </c>
      <c r="R2989" s="27" t="s">
        <v>193</v>
      </c>
      <c r="S2989" s="30" t="str">
        <f>_xlfn.IFNA(VLOOKUP(_xlfn.CONCAT(D2989," - ",R2989),OP!A:D,4,0),"-------------------------------------------NAO DISPONIVEL-------------------------------------------")</f>
        <v>FETRANSPOR</v>
      </c>
      <c r="T2989" s="31"/>
      <c r="U2989" s="32"/>
      <c r="V2989" s="31"/>
      <c r="W2989" s="33">
        <f t="shared" si="745"/>
        <v>0</v>
      </c>
      <c r="X2989" s="34">
        <f t="shared" si="746"/>
        <v>0</v>
      </c>
      <c r="Y2989" s="33">
        <f t="shared" si="747"/>
        <v>0</v>
      </c>
      <c r="Z2989" s="33">
        <f t="shared" si="748"/>
        <v>0</v>
      </c>
      <c r="AA2989" s="35">
        <f t="shared" si="749"/>
        <v>0</v>
      </c>
      <c r="AB2989" s="36">
        <f t="shared" si="750"/>
        <v>0</v>
      </c>
      <c r="AC2989" s="37">
        <f t="shared" si="751"/>
        <v>0</v>
      </c>
      <c r="AD2989" s="38"/>
      <c r="AE2989" s="38"/>
      <c r="AF2989" s="39">
        <f t="shared" si="752"/>
        <v>0</v>
      </c>
      <c r="AG2989" s="40"/>
      <c r="AH2989" s="41">
        <f t="shared" si="753"/>
        <v>0</v>
      </c>
      <c r="AI2989" s="42">
        <f t="shared" si="754"/>
        <v>0</v>
      </c>
      <c r="AJ2989" s="43">
        <f t="shared" si="755"/>
        <v>0</v>
      </c>
      <c r="AK2989" s="5" t="str">
        <f>_xlfn.IFNA(VLOOKUP(_xlfn.CONCAT(D2989," - ",S2989),OP!E:F,2,0),"-------------------------------------------NAO DISPONIVEL-------------------------------------------")</f>
        <v>C - RIOCARD</v>
      </c>
      <c r="AL2989" s="7" t="str">
        <f t="shared" si="741"/>
        <v>1 - -------------------------------------------NAO DISPONIVEL------------------------------------------- - 00000002989 - FETRANSPOR</v>
      </c>
      <c r="AM2989" s="7" t="str">
        <f t="shared" si="742"/>
        <v>-------------------------------------------NAO DISPONIVEL-------------------------------------------</v>
      </c>
      <c r="AN2989" s="44" cm="1">
        <f t="array" ref="AN2989">_xlfn.IFS(AJ2989=0,0,AQ2989="INATIVO",2,AQ2989="SEM CADASTRO",4,AQ2989="CPF ATIVO EM OUTRO COMPRADOR",5,AQ2989="NOVO/SEM CARTAO",6,AND(AJ2989&gt;0,AQ2989,""),8)</f>
        <v>0</v>
      </c>
      <c r="AO2989" s="45">
        <f t="shared" si="756"/>
        <v>-10</v>
      </c>
    </row>
    <row r="2990" spans="1:41" x14ac:dyDescent="0.4">
      <c r="A2990" s="21" t="str">
        <f t="shared" si="743"/>
        <v>-------------------------------------------NAO DISPONIVEL-------------------------------------------</v>
      </c>
      <c r="B2990" s="5" t="str">
        <f>_xlfn.IFNA(VLOOKUP(A2990,CNPJ!E:F,2,0),"-------------------------------------------NAO DISPONIVEL-------------------------------------------")</f>
        <v>-------------------------------------------NAO DISPONIVEL-------------------------------------------</v>
      </c>
      <c r="C2990" s="22">
        <v>1</v>
      </c>
      <c r="D2990" s="5" t="str">
        <f>_xlfn.XLOOKUP(R2990,OP!C:C,OP!B:B,,0,1)</f>
        <v>RJ</v>
      </c>
      <c r="E2990" s="23"/>
      <c r="M2990" s="26"/>
      <c r="N2990" s="27"/>
      <c r="O2990" s="28" t="str">
        <f t="shared" si="744"/>
        <v>00000002990</v>
      </c>
      <c r="R2990" s="27" t="s">
        <v>193</v>
      </c>
      <c r="S2990" s="30" t="str">
        <f>_xlfn.IFNA(VLOOKUP(_xlfn.CONCAT(D2990," - ",R2990),OP!A:D,4,0),"-------------------------------------------NAO DISPONIVEL-------------------------------------------")</f>
        <v>FETRANSPOR</v>
      </c>
      <c r="T2990" s="31"/>
      <c r="U2990" s="32"/>
      <c r="V2990" s="31"/>
      <c r="W2990" s="33">
        <f t="shared" si="745"/>
        <v>0</v>
      </c>
      <c r="X2990" s="34">
        <f t="shared" si="746"/>
        <v>0</v>
      </c>
      <c r="Y2990" s="33">
        <f t="shared" si="747"/>
        <v>0</v>
      </c>
      <c r="Z2990" s="33">
        <f t="shared" si="748"/>
        <v>0</v>
      </c>
      <c r="AA2990" s="35">
        <f t="shared" si="749"/>
        <v>0</v>
      </c>
      <c r="AB2990" s="36">
        <f t="shared" si="750"/>
        <v>0</v>
      </c>
      <c r="AC2990" s="37">
        <f t="shared" si="751"/>
        <v>0</v>
      </c>
      <c r="AD2990" s="38"/>
      <c r="AE2990" s="38"/>
      <c r="AF2990" s="39">
        <f t="shared" si="752"/>
        <v>0</v>
      </c>
      <c r="AG2990" s="40"/>
      <c r="AH2990" s="41">
        <f t="shared" si="753"/>
        <v>0</v>
      </c>
      <c r="AI2990" s="42">
        <f t="shared" si="754"/>
        <v>0</v>
      </c>
      <c r="AJ2990" s="43">
        <f t="shared" si="755"/>
        <v>0</v>
      </c>
      <c r="AK2990" s="5" t="str">
        <f>_xlfn.IFNA(VLOOKUP(_xlfn.CONCAT(D2990," - ",S2990),OP!E:F,2,0),"-------------------------------------------NAO DISPONIVEL-------------------------------------------")</f>
        <v>C - RIOCARD</v>
      </c>
      <c r="AL2990" s="7" t="str">
        <f t="shared" si="741"/>
        <v>1 - -------------------------------------------NAO DISPONIVEL------------------------------------------- - 00000002990 - FETRANSPOR</v>
      </c>
      <c r="AM2990" s="7" t="str">
        <f t="shared" si="742"/>
        <v>-------------------------------------------NAO DISPONIVEL-------------------------------------------</v>
      </c>
      <c r="AN2990" s="44" cm="1">
        <f t="array" ref="AN2990">_xlfn.IFS(AJ2990=0,0,AQ2990="INATIVO",2,AQ2990="SEM CADASTRO",4,AQ2990="CPF ATIVO EM OUTRO COMPRADOR",5,AQ2990="NOVO/SEM CARTAO",6,AND(AJ2990&gt;0,AQ2990,""),8)</f>
        <v>0</v>
      </c>
      <c r="AO2990" s="45">
        <f t="shared" si="756"/>
        <v>-10</v>
      </c>
    </row>
    <row r="2991" spans="1:41" x14ac:dyDescent="0.4">
      <c r="A2991" s="21" t="str">
        <f t="shared" si="743"/>
        <v>-------------------------------------------NAO DISPONIVEL-------------------------------------------</v>
      </c>
      <c r="B2991" s="5" t="str">
        <f>_xlfn.IFNA(VLOOKUP(A2991,CNPJ!E:F,2,0),"-------------------------------------------NAO DISPONIVEL-------------------------------------------")</f>
        <v>-------------------------------------------NAO DISPONIVEL-------------------------------------------</v>
      </c>
      <c r="C2991" s="22">
        <v>1</v>
      </c>
      <c r="D2991" s="5" t="str">
        <f>_xlfn.XLOOKUP(R2991,OP!C:C,OP!B:B,,0,1)</f>
        <v>RJ</v>
      </c>
      <c r="E2991" s="23"/>
      <c r="M2991" s="26"/>
      <c r="N2991" s="27"/>
      <c r="O2991" s="28" t="str">
        <f t="shared" si="744"/>
        <v>00000002991</v>
      </c>
      <c r="R2991" s="27" t="s">
        <v>193</v>
      </c>
      <c r="S2991" s="30" t="str">
        <f>_xlfn.IFNA(VLOOKUP(_xlfn.CONCAT(D2991," - ",R2991),OP!A:D,4,0),"-------------------------------------------NAO DISPONIVEL-------------------------------------------")</f>
        <v>FETRANSPOR</v>
      </c>
      <c r="T2991" s="31"/>
      <c r="U2991" s="32"/>
      <c r="V2991" s="31"/>
      <c r="W2991" s="33">
        <f t="shared" si="745"/>
        <v>0</v>
      </c>
      <c r="X2991" s="34">
        <f t="shared" si="746"/>
        <v>0</v>
      </c>
      <c r="Y2991" s="33">
        <f t="shared" si="747"/>
        <v>0</v>
      </c>
      <c r="Z2991" s="33">
        <f t="shared" si="748"/>
        <v>0</v>
      </c>
      <c r="AA2991" s="35">
        <f t="shared" si="749"/>
        <v>0</v>
      </c>
      <c r="AB2991" s="36">
        <f t="shared" si="750"/>
        <v>0</v>
      </c>
      <c r="AC2991" s="37">
        <f t="shared" si="751"/>
        <v>0</v>
      </c>
      <c r="AD2991" s="38"/>
      <c r="AE2991" s="38"/>
      <c r="AF2991" s="39">
        <f t="shared" si="752"/>
        <v>0</v>
      </c>
      <c r="AG2991" s="40"/>
      <c r="AH2991" s="41">
        <f t="shared" si="753"/>
        <v>0</v>
      </c>
      <c r="AI2991" s="42">
        <f t="shared" si="754"/>
        <v>0</v>
      </c>
      <c r="AJ2991" s="43">
        <f t="shared" si="755"/>
        <v>0</v>
      </c>
      <c r="AK2991" s="5" t="str">
        <f>_xlfn.IFNA(VLOOKUP(_xlfn.CONCAT(D2991," - ",S2991),OP!E:F,2,0),"-------------------------------------------NAO DISPONIVEL-------------------------------------------")</f>
        <v>C - RIOCARD</v>
      </c>
      <c r="AL2991" s="7" t="str">
        <f t="shared" si="741"/>
        <v>1 - -------------------------------------------NAO DISPONIVEL------------------------------------------- - 00000002991 - FETRANSPOR</v>
      </c>
      <c r="AM2991" s="7" t="str">
        <f t="shared" si="742"/>
        <v>-------------------------------------------NAO DISPONIVEL-------------------------------------------</v>
      </c>
      <c r="AN2991" s="44" cm="1">
        <f t="array" ref="AN2991">_xlfn.IFS(AJ2991=0,0,AQ2991="INATIVO",2,AQ2991="SEM CADASTRO",4,AQ2991="CPF ATIVO EM OUTRO COMPRADOR",5,AQ2991="NOVO/SEM CARTAO",6,AND(AJ2991&gt;0,AQ2991,""),8)</f>
        <v>0</v>
      </c>
      <c r="AO2991" s="45">
        <f t="shared" si="756"/>
        <v>-10</v>
      </c>
    </row>
    <row r="2992" spans="1:41" x14ac:dyDescent="0.4">
      <c r="A2992" s="21" t="str">
        <f t="shared" si="743"/>
        <v>-------------------------------------------NAO DISPONIVEL-------------------------------------------</v>
      </c>
      <c r="B2992" s="5" t="str">
        <f>_xlfn.IFNA(VLOOKUP(A2992,CNPJ!E:F,2,0),"-------------------------------------------NAO DISPONIVEL-------------------------------------------")</f>
        <v>-------------------------------------------NAO DISPONIVEL-------------------------------------------</v>
      </c>
      <c r="C2992" s="22">
        <v>1</v>
      </c>
      <c r="D2992" s="5" t="str">
        <f>_xlfn.XLOOKUP(R2992,OP!C:C,OP!B:B,,0,1)</f>
        <v>RJ</v>
      </c>
      <c r="E2992" s="23"/>
      <c r="M2992" s="26"/>
      <c r="N2992" s="27"/>
      <c r="O2992" s="28" t="str">
        <f t="shared" si="744"/>
        <v>00000002992</v>
      </c>
      <c r="R2992" s="27" t="s">
        <v>193</v>
      </c>
      <c r="S2992" s="30" t="str">
        <f>_xlfn.IFNA(VLOOKUP(_xlfn.CONCAT(D2992," - ",R2992),OP!A:D,4,0),"-------------------------------------------NAO DISPONIVEL-------------------------------------------")</f>
        <v>FETRANSPOR</v>
      </c>
      <c r="T2992" s="31"/>
      <c r="U2992" s="32"/>
      <c r="V2992" s="31"/>
      <c r="W2992" s="33">
        <f t="shared" si="745"/>
        <v>0</v>
      </c>
      <c r="X2992" s="34">
        <f t="shared" si="746"/>
        <v>0</v>
      </c>
      <c r="Y2992" s="33">
        <f t="shared" si="747"/>
        <v>0</v>
      </c>
      <c r="Z2992" s="33">
        <f t="shared" si="748"/>
        <v>0</v>
      </c>
      <c r="AA2992" s="35">
        <f t="shared" si="749"/>
        <v>0</v>
      </c>
      <c r="AB2992" s="36">
        <f t="shared" si="750"/>
        <v>0</v>
      </c>
      <c r="AC2992" s="37">
        <f t="shared" si="751"/>
        <v>0</v>
      </c>
      <c r="AD2992" s="38"/>
      <c r="AE2992" s="38"/>
      <c r="AF2992" s="39">
        <f t="shared" si="752"/>
        <v>0</v>
      </c>
      <c r="AG2992" s="40"/>
      <c r="AH2992" s="41">
        <f t="shared" si="753"/>
        <v>0</v>
      </c>
      <c r="AI2992" s="42">
        <f t="shared" si="754"/>
        <v>0</v>
      </c>
      <c r="AJ2992" s="43">
        <f t="shared" si="755"/>
        <v>0</v>
      </c>
      <c r="AK2992" s="5" t="str">
        <f>_xlfn.IFNA(VLOOKUP(_xlfn.CONCAT(D2992," - ",S2992),OP!E:F,2,0),"-------------------------------------------NAO DISPONIVEL-------------------------------------------")</f>
        <v>C - RIOCARD</v>
      </c>
      <c r="AL2992" s="7" t="str">
        <f t="shared" si="741"/>
        <v>1 - -------------------------------------------NAO DISPONIVEL------------------------------------------- - 00000002992 - FETRANSPOR</v>
      </c>
      <c r="AM2992" s="7" t="str">
        <f t="shared" si="742"/>
        <v>-------------------------------------------NAO DISPONIVEL-------------------------------------------</v>
      </c>
      <c r="AN2992" s="44" cm="1">
        <f t="array" ref="AN2992">_xlfn.IFS(AJ2992=0,0,AQ2992="INATIVO",2,AQ2992="SEM CADASTRO",4,AQ2992="CPF ATIVO EM OUTRO COMPRADOR",5,AQ2992="NOVO/SEM CARTAO",6,AND(AJ2992&gt;0,AQ2992,""),8)</f>
        <v>0</v>
      </c>
      <c r="AO2992" s="45">
        <f t="shared" si="756"/>
        <v>-10</v>
      </c>
    </row>
    <row r="2993" spans="1:41" x14ac:dyDescent="0.4">
      <c r="A2993" s="21" t="str">
        <f t="shared" si="743"/>
        <v>-------------------------------------------NAO DISPONIVEL-------------------------------------------</v>
      </c>
      <c r="B2993" s="5" t="str">
        <f>_xlfn.IFNA(VLOOKUP(A2993,CNPJ!E:F,2,0),"-------------------------------------------NAO DISPONIVEL-------------------------------------------")</f>
        <v>-------------------------------------------NAO DISPONIVEL-------------------------------------------</v>
      </c>
      <c r="C2993" s="22">
        <v>1</v>
      </c>
      <c r="D2993" s="5" t="str">
        <f>_xlfn.XLOOKUP(R2993,OP!C:C,OP!B:B,,0,1)</f>
        <v>RJ</v>
      </c>
      <c r="E2993" s="23"/>
      <c r="M2993" s="26"/>
      <c r="N2993" s="27"/>
      <c r="O2993" s="28" t="str">
        <f t="shared" si="744"/>
        <v>00000002993</v>
      </c>
      <c r="R2993" s="27" t="s">
        <v>193</v>
      </c>
      <c r="S2993" s="30" t="str">
        <f>_xlfn.IFNA(VLOOKUP(_xlfn.CONCAT(D2993," - ",R2993),OP!A:D,4,0),"-------------------------------------------NAO DISPONIVEL-------------------------------------------")</f>
        <v>FETRANSPOR</v>
      </c>
      <c r="T2993" s="31"/>
      <c r="U2993" s="32"/>
      <c r="V2993" s="31"/>
      <c r="W2993" s="33">
        <f t="shared" si="745"/>
        <v>0</v>
      </c>
      <c r="X2993" s="34">
        <f t="shared" si="746"/>
        <v>0</v>
      </c>
      <c r="Y2993" s="33">
        <f t="shared" si="747"/>
        <v>0</v>
      </c>
      <c r="Z2993" s="33">
        <f t="shared" si="748"/>
        <v>0</v>
      </c>
      <c r="AA2993" s="35">
        <f t="shared" si="749"/>
        <v>0</v>
      </c>
      <c r="AB2993" s="36">
        <f t="shared" si="750"/>
        <v>0</v>
      </c>
      <c r="AC2993" s="37">
        <f t="shared" si="751"/>
        <v>0</v>
      </c>
      <c r="AD2993" s="38"/>
      <c r="AE2993" s="38"/>
      <c r="AF2993" s="39">
        <f t="shared" si="752"/>
        <v>0</v>
      </c>
      <c r="AG2993" s="40"/>
      <c r="AH2993" s="41">
        <f t="shared" si="753"/>
        <v>0</v>
      </c>
      <c r="AI2993" s="42">
        <f t="shared" si="754"/>
        <v>0</v>
      </c>
      <c r="AJ2993" s="43">
        <f t="shared" si="755"/>
        <v>0</v>
      </c>
      <c r="AK2993" s="5" t="str">
        <f>_xlfn.IFNA(VLOOKUP(_xlfn.CONCAT(D2993," - ",S2993),OP!E:F,2,0),"-------------------------------------------NAO DISPONIVEL-------------------------------------------")</f>
        <v>C - RIOCARD</v>
      </c>
      <c r="AL2993" s="7" t="str">
        <f t="shared" si="741"/>
        <v>1 - -------------------------------------------NAO DISPONIVEL------------------------------------------- - 00000002993 - FETRANSPOR</v>
      </c>
      <c r="AM2993" s="7" t="str">
        <f t="shared" si="742"/>
        <v>-------------------------------------------NAO DISPONIVEL-------------------------------------------</v>
      </c>
      <c r="AN2993" s="44" cm="1">
        <f t="array" ref="AN2993">_xlfn.IFS(AJ2993=0,0,AQ2993="INATIVO",2,AQ2993="SEM CADASTRO",4,AQ2993="CPF ATIVO EM OUTRO COMPRADOR",5,AQ2993="NOVO/SEM CARTAO",6,AND(AJ2993&gt;0,AQ2993,""),8)</f>
        <v>0</v>
      </c>
      <c r="AO2993" s="45">
        <f t="shared" si="756"/>
        <v>-10</v>
      </c>
    </row>
    <row r="2994" spans="1:41" x14ac:dyDescent="0.4">
      <c r="A2994" s="21" t="str">
        <f t="shared" si="743"/>
        <v>-------------------------------------------NAO DISPONIVEL-------------------------------------------</v>
      </c>
      <c r="B2994" s="5" t="str">
        <f>_xlfn.IFNA(VLOOKUP(A2994,CNPJ!E:F,2,0),"-------------------------------------------NAO DISPONIVEL-------------------------------------------")</f>
        <v>-------------------------------------------NAO DISPONIVEL-------------------------------------------</v>
      </c>
      <c r="C2994" s="22">
        <v>1</v>
      </c>
      <c r="D2994" s="5" t="str">
        <f>_xlfn.XLOOKUP(R2994,OP!C:C,OP!B:B,,0,1)</f>
        <v>RJ</v>
      </c>
      <c r="E2994" s="23"/>
      <c r="M2994" s="26"/>
      <c r="N2994" s="27"/>
      <c r="O2994" s="28" t="str">
        <f t="shared" si="744"/>
        <v>00000002994</v>
      </c>
      <c r="R2994" s="27" t="s">
        <v>193</v>
      </c>
      <c r="S2994" s="30" t="str">
        <f>_xlfn.IFNA(VLOOKUP(_xlfn.CONCAT(D2994," - ",R2994),OP!A:D,4,0),"-------------------------------------------NAO DISPONIVEL-------------------------------------------")</f>
        <v>FETRANSPOR</v>
      </c>
      <c r="T2994" s="31"/>
      <c r="U2994" s="32"/>
      <c r="V2994" s="31"/>
      <c r="W2994" s="33">
        <f t="shared" si="745"/>
        <v>0</v>
      </c>
      <c r="X2994" s="34">
        <f t="shared" si="746"/>
        <v>0</v>
      </c>
      <c r="Y2994" s="33">
        <f t="shared" si="747"/>
        <v>0</v>
      </c>
      <c r="Z2994" s="33">
        <f t="shared" si="748"/>
        <v>0</v>
      </c>
      <c r="AA2994" s="35">
        <f t="shared" si="749"/>
        <v>0</v>
      </c>
      <c r="AB2994" s="36">
        <f t="shared" si="750"/>
        <v>0</v>
      </c>
      <c r="AC2994" s="37">
        <f t="shared" si="751"/>
        <v>0</v>
      </c>
      <c r="AD2994" s="38"/>
      <c r="AE2994" s="38"/>
      <c r="AF2994" s="39">
        <f t="shared" si="752"/>
        <v>0</v>
      </c>
      <c r="AG2994" s="40"/>
      <c r="AH2994" s="41">
        <f t="shared" si="753"/>
        <v>0</v>
      </c>
      <c r="AI2994" s="42">
        <f t="shared" si="754"/>
        <v>0</v>
      </c>
      <c r="AJ2994" s="43">
        <f t="shared" si="755"/>
        <v>0</v>
      </c>
      <c r="AK2994" s="5" t="str">
        <f>_xlfn.IFNA(VLOOKUP(_xlfn.CONCAT(D2994," - ",S2994),OP!E:F,2,0),"-------------------------------------------NAO DISPONIVEL-------------------------------------------")</f>
        <v>C - RIOCARD</v>
      </c>
      <c r="AL2994" s="7" t="str">
        <f t="shared" si="741"/>
        <v>1 - -------------------------------------------NAO DISPONIVEL------------------------------------------- - 00000002994 - FETRANSPOR</v>
      </c>
      <c r="AM2994" s="7" t="str">
        <f t="shared" si="742"/>
        <v>-------------------------------------------NAO DISPONIVEL-------------------------------------------</v>
      </c>
      <c r="AN2994" s="44" cm="1">
        <f t="array" ref="AN2994">_xlfn.IFS(AJ2994=0,0,AQ2994="INATIVO",2,AQ2994="SEM CADASTRO",4,AQ2994="CPF ATIVO EM OUTRO COMPRADOR",5,AQ2994="NOVO/SEM CARTAO",6,AND(AJ2994&gt;0,AQ2994,""),8)</f>
        <v>0</v>
      </c>
      <c r="AO2994" s="45">
        <f t="shared" si="756"/>
        <v>-10</v>
      </c>
    </row>
    <row r="2995" spans="1:41" x14ac:dyDescent="0.4">
      <c r="A2995" s="21" t="str">
        <f t="shared" si="743"/>
        <v>-------------------------------------------NAO DISPONIVEL-------------------------------------------</v>
      </c>
      <c r="B2995" s="5" t="str">
        <f>_xlfn.IFNA(VLOOKUP(A2995,CNPJ!E:F,2,0),"-------------------------------------------NAO DISPONIVEL-------------------------------------------")</f>
        <v>-------------------------------------------NAO DISPONIVEL-------------------------------------------</v>
      </c>
      <c r="C2995" s="22">
        <v>1</v>
      </c>
      <c r="D2995" s="5" t="str">
        <f>_xlfn.XLOOKUP(R2995,OP!C:C,OP!B:B,,0,1)</f>
        <v>RJ</v>
      </c>
      <c r="E2995" s="23"/>
      <c r="M2995" s="26"/>
      <c r="N2995" s="27"/>
      <c r="O2995" s="28" t="str">
        <f t="shared" si="744"/>
        <v>00000002995</v>
      </c>
      <c r="R2995" s="27" t="s">
        <v>193</v>
      </c>
      <c r="S2995" s="30" t="str">
        <f>_xlfn.IFNA(VLOOKUP(_xlfn.CONCAT(D2995," - ",R2995),OP!A:D,4,0),"-------------------------------------------NAO DISPONIVEL-------------------------------------------")</f>
        <v>FETRANSPOR</v>
      </c>
      <c r="T2995" s="31"/>
      <c r="U2995" s="32"/>
      <c r="V2995" s="31"/>
      <c r="W2995" s="33">
        <f t="shared" si="745"/>
        <v>0</v>
      </c>
      <c r="X2995" s="34">
        <f t="shared" si="746"/>
        <v>0</v>
      </c>
      <c r="Y2995" s="33">
        <f t="shared" si="747"/>
        <v>0</v>
      </c>
      <c r="Z2995" s="33">
        <f t="shared" si="748"/>
        <v>0</v>
      </c>
      <c r="AA2995" s="35">
        <f t="shared" si="749"/>
        <v>0</v>
      </c>
      <c r="AB2995" s="36">
        <f t="shared" si="750"/>
        <v>0</v>
      </c>
      <c r="AC2995" s="37">
        <f t="shared" si="751"/>
        <v>0</v>
      </c>
      <c r="AD2995" s="38"/>
      <c r="AE2995" s="38"/>
      <c r="AF2995" s="39">
        <f t="shared" si="752"/>
        <v>0</v>
      </c>
      <c r="AG2995" s="40"/>
      <c r="AH2995" s="41">
        <f t="shared" si="753"/>
        <v>0</v>
      </c>
      <c r="AI2995" s="42">
        <f t="shared" si="754"/>
        <v>0</v>
      </c>
      <c r="AJ2995" s="43">
        <f t="shared" si="755"/>
        <v>0</v>
      </c>
      <c r="AK2995" s="5" t="str">
        <f>_xlfn.IFNA(VLOOKUP(_xlfn.CONCAT(D2995," - ",S2995),OP!E:F,2,0),"-------------------------------------------NAO DISPONIVEL-------------------------------------------")</f>
        <v>C - RIOCARD</v>
      </c>
      <c r="AL2995" s="7" t="str">
        <f t="shared" si="741"/>
        <v>1 - -------------------------------------------NAO DISPONIVEL------------------------------------------- - 00000002995 - FETRANSPOR</v>
      </c>
      <c r="AM2995" s="7" t="str">
        <f t="shared" si="742"/>
        <v>-------------------------------------------NAO DISPONIVEL-------------------------------------------</v>
      </c>
      <c r="AN2995" s="44" cm="1">
        <f t="array" ref="AN2995">_xlfn.IFS(AJ2995=0,0,AQ2995="INATIVO",2,AQ2995="SEM CADASTRO",4,AQ2995="CPF ATIVO EM OUTRO COMPRADOR",5,AQ2995="NOVO/SEM CARTAO",6,AND(AJ2995&gt;0,AQ2995,""),8)</f>
        <v>0</v>
      </c>
      <c r="AO2995" s="45">
        <f t="shared" si="756"/>
        <v>-10</v>
      </c>
    </row>
    <row r="2996" spans="1:41" x14ac:dyDescent="0.4">
      <c r="A2996" s="21" t="str">
        <f t="shared" si="743"/>
        <v>-------------------------------------------NAO DISPONIVEL-------------------------------------------</v>
      </c>
      <c r="B2996" s="5" t="str">
        <f>_xlfn.IFNA(VLOOKUP(A2996,CNPJ!E:F,2,0),"-------------------------------------------NAO DISPONIVEL-------------------------------------------")</f>
        <v>-------------------------------------------NAO DISPONIVEL-------------------------------------------</v>
      </c>
      <c r="C2996" s="22">
        <v>1</v>
      </c>
      <c r="D2996" s="5" t="str">
        <f>_xlfn.XLOOKUP(R2996,OP!C:C,OP!B:B,,0,1)</f>
        <v>RJ</v>
      </c>
      <c r="E2996" s="23"/>
      <c r="M2996" s="26"/>
      <c r="N2996" s="27"/>
      <c r="O2996" s="28" t="str">
        <f t="shared" si="744"/>
        <v>00000002996</v>
      </c>
      <c r="R2996" s="27" t="s">
        <v>193</v>
      </c>
      <c r="S2996" s="30" t="str">
        <f>_xlfn.IFNA(VLOOKUP(_xlfn.CONCAT(D2996," - ",R2996),OP!A:D,4,0),"-------------------------------------------NAO DISPONIVEL-------------------------------------------")</f>
        <v>FETRANSPOR</v>
      </c>
      <c r="T2996" s="31"/>
      <c r="U2996" s="32"/>
      <c r="V2996" s="31"/>
      <c r="W2996" s="33">
        <f t="shared" si="745"/>
        <v>0</v>
      </c>
      <c r="X2996" s="34">
        <f t="shared" si="746"/>
        <v>0</v>
      </c>
      <c r="Y2996" s="33">
        <f t="shared" si="747"/>
        <v>0</v>
      </c>
      <c r="Z2996" s="33">
        <f t="shared" si="748"/>
        <v>0</v>
      </c>
      <c r="AA2996" s="35">
        <f t="shared" si="749"/>
        <v>0</v>
      </c>
      <c r="AB2996" s="36">
        <f t="shared" si="750"/>
        <v>0</v>
      </c>
      <c r="AC2996" s="37">
        <f t="shared" si="751"/>
        <v>0</v>
      </c>
      <c r="AD2996" s="38"/>
      <c r="AE2996" s="38"/>
      <c r="AF2996" s="39">
        <f t="shared" si="752"/>
        <v>0</v>
      </c>
      <c r="AG2996" s="40"/>
      <c r="AH2996" s="41">
        <f t="shared" si="753"/>
        <v>0</v>
      </c>
      <c r="AI2996" s="42">
        <f t="shared" si="754"/>
        <v>0</v>
      </c>
      <c r="AJ2996" s="43">
        <f t="shared" si="755"/>
        <v>0</v>
      </c>
      <c r="AK2996" s="5" t="str">
        <f>_xlfn.IFNA(VLOOKUP(_xlfn.CONCAT(D2996," - ",S2996),OP!E:F,2,0),"-------------------------------------------NAO DISPONIVEL-------------------------------------------")</f>
        <v>C - RIOCARD</v>
      </c>
      <c r="AL2996" s="7" t="str">
        <f t="shared" si="741"/>
        <v>1 - -------------------------------------------NAO DISPONIVEL------------------------------------------- - 00000002996 - FETRANSPOR</v>
      </c>
      <c r="AM2996" s="7" t="str">
        <f t="shared" si="742"/>
        <v>-------------------------------------------NAO DISPONIVEL-------------------------------------------</v>
      </c>
      <c r="AN2996" s="44" cm="1">
        <f t="array" ref="AN2996">_xlfn.IFS(AJ2996=0,0,AQ2996="INATIVO",2,AQ2996="SEM CADASTRO",4,AQ2996="CPF ATIVO EM OUTRO COMPRADOR",5,AQ2996="NOVO/SEM CARTAO",6,AND(AJ2996&gt;0,AQ2996,""),8)</f>
        <v>0</v>
      </c>
      <c r="AO2996" s="45">
        <f t="shared" si="756"/>
        <v>-10</v>
      </c>
    </row>
    <row r="2997" spans="1:41" x14ac:dyDescent="0.4">
      <c r="A2997" s="21" t="str">
        <f t="shared" si="743"/>
        <v>-------------------------------------------NAO DISPONIVEL-------------------------------------------</v>
      </c>
      <c r="B2997" s="5" t="str">
        <f>_xlfn.IFNA(VLOOKUP(A2997,CNPJ!E:F,2,0),"-------------------------------------------NAO DISPONIVEL-------------------------------------------")</f>
        <v>-------------------------------------------NAO DISPONIVEL-------------------------------------------</v>
      </c>
      <c r="C2997" s="22">
        <v>1</v>
      </c>
      <c r="D2997" s="5" t="str">
        <f>_xlfn.XLOOKUP(R2997,OP!C:C,OP!B:B,,0,1)</f>
        <v>RJ</v>
      </c>
      <c r="E2997" s="23"/>
      <c r="M2997" s="26"/>
      <c r="N2997" s="27"/>
      <c r="O2997" s="28" t="str">
        <f t="shared" si="744"/>
        <v>00000002997</v>
      </c>
      <c r="R2997" s="27" t="s">
        <v>193</v>
      </c>
      <c r="S2997" s="30" t="str">
        <f>_xlfn.IFNA(VLOOKUP(_xlfn.CONCAT(D2997," - ",R2997),OP!A:D,4,0),"-------------------------------------------NAO DISPONIVEL-------------------------------------------")</f>
        <v>FETRANSPOR</v>
      </c>
      <c r="T2997" s="31"/>
      <c r="U2997" s="32"/>
      <c r="V2997" s="31"/>
      <c r="W2997" s="33">
        <f t="shared" si="745"/>
        <v>0</v>
      </c>
      <c r="X2997" s="34">
        <f t="shared" si="746"/>
        <v>0</v>
      </c>
      <c r="Y2997" s="33">
        <f t="shared" si="747"/>
        <v>0</v>
      </c>
      <c r="Z2997" s="33">
        <f t="shared" si="748"/>
        <v>0</v>
      </c>
      <c r="AA2997" s="35">
        <f t="shared" si="749"/>
        <v>0</v>
      </c>
      <c r="AB2997" s="36">
        <f t="shared" si="750"/>
        <v>0</v>
      </c>
      <c r="AC2997" s="37">
        <f t="shared" si="751"/>
        <v>0</v>
      </c>
      <c r="AD2997" s="38"/>
      <c r="AE2997" s="38"/>
      <c r="AF2997" s="39">
        <f t="shared" si="752"/>
        <v>0</v>
      </c>
      <c r="AG2997" s="40"/>
      <c r="AH2997" s="41">
        <f t="shared" si="753"/>
        <v>0</v>
      </c>
      <c r="AI2997" s="42">
        <f t="shared" si="754"/>
        <v>0</v>
      </c>
      <c r="AJ2997" s="43">
        <f t="shared" si="755"/>
        <v>0</v>
      </c>
      <c r="AK2997" s="5" t="str">
        <f>_xlfn.IFNA(VLOOKUP(_xlfn.CONCAT(D2997," - ",S2997),OP!E:F,2,0),"-------------------------------------------NAO DISPONIVEL-------------------------------------------")</f>
        <v>C - RIOCARD</v>
      </c>
      <c r="AL2997" s="7" t="str">
        <f t="shared" si="741"/>
        <v>1 - -------------------------------------------NAO DISPONIVEL------------------------------------------- - 00000002997 - FETRANSPOR</v>
      </c>
      <c r="AM2997" s="7" t="str">
        <f t="shared" si="742"/>
        <v>-------------------------------------------NAO DISPONIVEL-------------------------------------------</v>
      </c>
      <c r="AN2997" s="44" cm="1">
        <f t="array" ref="AN2997">_xlfn.IFS(AJ2997=0,0,AQ2997="INATIVO",2,AQ2997="SEM CADASTRO",4,AQ2997="CPF ATIVO EM OUTRO COMPRADOR",5,AQ2997="NOVO/SEM CARTAO",6,AND(AJ2997&gt;0,AQ2997,""),8)</f>
        <v>0</v>
      </c>
      <c r="AO2997" s="45">
        <f t="shared" si="756"/>
        <v>-10</v>
      </c>
    </row>
    <row r="2998" spans="1:41" x14ac:dyDescent="0.4">
      <c r="A2998" s="21" t="str">
        <f t="shared" si="743"/>
        <v>-------------------------------------------NAO DISPONIVEL-------------------------------------------</v>
      </c>
      <c r="B2998" s="5" t="str">
        <f>_xlfn.IFNA(VLOOKUP(A2998,CNPJ!E:F,2,0),"-------------------------------------------NAO DISPONIVEL-------------------------------------------")</f>
        <v>-------------------------------------------NAO DISPONIVEL-------------------------------------------</v>
      </c>
      <c r="C2998" s="22">
        <v>1</v>
      </c>
      <c r="D2998" s="5" t="str">
        <f>_xlfn.XLOOKUP(R2998,OP!C:C,OP!B:B,,0,1)</f>
        <v>RJ</v>
      </c>
      <c r="E2998" s="23"/>
      <c r="M2998" s="26"/>
      <c r="N2998" s="27"/>
      <c r="O2998" s="28" t="str">
        <f t="shared" si="744"/>
        <v>00000002998</v>
      </c>
      <c r="R2998" s="27" t="s">
        <v>193</v>
      </c>
      <c r="S2998" s="30" t="str">
        <f>_xlfn.IFNA(VLOOKUP(_xlfn.CONCAT(D2998," - ",R2998),OP!A:D,4,0),"-------------------------------------------NAO DISPONIVEL-------------------------------------------")</f>
        <v>FETRANSPOR</v>
      </c>
      <c r="T2998" s="31"/>
      <c r="U2998" s="32"/>
      <c r="V2998" s="31"/>
      <c r="W2998" s="33">
        <f t="shared" si="745"/>
        <v>0</v>
      </c>
      <c r="X2998" s="34">
        <f t="shared" si="746"/>
        <v>0</v>
      </c>
      <c r="Y2998" s="33">
        <f t="shared" si="747"/>
        <v>0</v>
      </c>
      <c r="Z2998" s="33">
        <f t="shared" si="748"/>
        <v>0</v>
      </c>
      <c r="AA2998" s="35">
        <f t="shared" si="749"/>
        <v>0</v>
      </c>
      <c r="AB2998" s="36">
        <f t="shared" si="750"/>
        <v>0</v>
      </c>
      <c r="AC2998" s="37">
        <f t="shared" si="751"/>
        <v>0</v>
      </c>
      <c r="AD2998" s="38"/>
      <c r="AE2998" s="38"/>
      <c r="AF2998" s="39">
        <f t="shared" si="752"/>
        <v>0</v>
      </c>
      <c r="AG2998" s="40"/>
      <c r="AH2998" s="41">
        <f t="shared" si="753"/>
        <v>0</v>
      </c>
      <c r="AI2998" s="42">
        <f t="shared" si="754"/>
        <v>0</v>
      </c>
      <c r="AJ2998" s="43">
        <f t="shared" si="755"/>
        <v>0</v>
      </c>
      <c r="AK2998" s="5" t="str">
        <f>_xlfn.IFNA(VLOOKUP(_xlfn.CONCAT(D2998," - ",S2998),OP!E:F,2,0),"-------------------------------------------NAO DISPONIVEL-------------------------------------------")</f>
        <v>C - RIOCARD</v>
      </c>
      <c r="AL2998" s="7" t="str">
        <f t="shared" si="741"/>
        <v>1 - -------------------------------------------NAO DISPONIVEL------------------------------------------- - 00000002998 - FETRANSPOR</v>
      </c>
      <c r="AM2998" s="7" t="str">
        <f t="shared" si="742"/>
        <v>-------------------------------------------NAO DISPONIVEL-------------------------------------------</v>
      </c>
      <c r="AN2998" s="44" cm="1">
        <f t="array" ref="AN2998">_xlfn.IFS(AJ2998=0,0,AQ2998="INATIVO",2,AQ2998="SEM CADASTRO",4,AQ2998="CPF ATIVO EM OUTRO COMPRADOR",5,AQ2998="NOVO/SEM CARTAO",6,AND(AJ2998&gt;0,AQ2998,""),8)</f>
        <v>0</v>
      </c>
      <c r="AO2998" s="45">
        <f t="shared" si="756"/>
        <v>-10</v>
      </c>
    </row>
    <row r="2999" spans="1:41" x14ac:dyDescent="0.4">
      <c r="A2999" s="21" t="str">
        <f t="shared" si="743"/>
        <v>-------------------------------------------NAO DISPONIVEL-------------------------------------------</v>
      </c>
      <c r="B2999" s="5" t="str">
        <f>_xlfn.IFNA(VLOOKUP(A2999,CNPJ!E:F,2,0),"-------------------------------------------NAO DISPONIVEL-------------------------------------------")</f>
        <v>-------------------------------------------NAO DISPONIVEL-------------------------------------------</v>
      </c>
      <c r="C2999" s="22">
        <v>1</v>
      </c>
      <c r="D2999" s="5" t="str">
        <f>_xlfn.XLOOKUP(R2999,OP!C:C,OP!B:B,,0,1)</f>
        <v>RJ</v>
      </c>
      <c r="E2999" s="23"/>
      <c r="M2999" s="26"/>
      <c r="N2999" s="27"/>
      <c r="O2999" s="28" t="str">
        <f t="shared" si="744"/>
        <v>00000002999</v>
      </c>
      <c r="R2999" s="27" t="s">
        <v>193</v>
      </c>
      <c r="S2999" s="30" t="str">
        <f>_xlfn.IFNA(VLOOKUP(_xlfn.CONCAT(D2999," - ",R2999),OP!A:D,4,0),"-------------------------------------------NAO DISPONIVEL-------------------------------------------")</f>
        <v>FETRANSPOR</v>
      </c>
      <c r="T2999" s="31"/>
      <c r="U2999" s="32"/>
      <c r="V2999" s="31"/>
      <c r="W2999" s="33">
        <f t="shared" si="745"/>
        <v>0</v>
      </c>
      <c r="X2999" s="34">
        <f t="shared" si="746"/>
        <v>0</v>
      </c>
      <c r="Y2999" s="33">
        <f t="shared" si="747"/>
        <v>0</v>
      </c>
      <c r="Z2999" s="33">
        <f t="shared" si="748"/>
        <v>0</v>
      </c>
      <c r="AA2999" s="35">
        <f t="shared" si="749"/>
        <v>0</v>
      </c>
      <c r="AB2999" s="36">
        <f t="shared" si="750"/>
        <v>0</v>
      </c>
      <c r="AC2999" s="37">
        <f t="shared" si="751"/>
        <v>0</v>
      </c>
      <c r="AD2999" s="38"/>
      <c r="AE2999" s="38"/>
      <c r="AF2999" s="39">
        <f t="shared" si="752"/>
        <v>0</v>
      </c>
      <c r="AG2999" s="40"/>
      <c r="AH2999" s="41">
        <f t="shared" si="753"/>
        <v>0</v>
      </c>
      <c r="AI2999" s="42">
        <f t="shared" si="754"/>
        <v>0</v>
      </c>
      <c r="AJ2999" s="43">
        <f t="shared" si="755"/>
        <v>0</v>
      </c>
      <c r="AK2999" s="5" t="str">
        <f>_xlfn.IFNA(VLOOKUP(_xlfn.CONCAT(D2999," - ",S2999),OP!E:F,2,0),"-------------------------------------------NAO DISPONIVEL-------------------------------------------")</f>
        <v>C - RIOCARD</v>
      </c>
      <c r="AL2999" s="7" t="str">
        <f t="shared" si="741"/>
        <v>1 - -------------------------------------------NAO DISPONIVEL------------------------------------------- - 00000002999 - FETRANSPOR</v>
      </c>
      <c r="AM2999" s="7" t="str">
        <f t="shared" si="742"/>
        <v>-------------------------------------------NAO DISPONIVEL-------------------------------------------</v>
      </c>
      <c r="AN2999" s="44" cm="1">
        <f t="array" ref="AN2999">_xlfn.IFS(AJ2999=0,0,AQ2999="INATIVO",2,AQ2999="SEM CADASTRO",4,AQ2999="CPF ATIVO EM OUTRO COMPRADOR",5,AQ2999="NOVO/SEM CARTAO",6,AND(AJ2999&gt;0,AQ2999,""),8)</f>
        <v>0</v>
      </c>
      <c r="AO2999" s="45">
        <f t="shared" si="756"/>
        <v>-10</v>
      </c>
    </row>
    <row r="3000" spans="1:41" x14ac:dyDescent="0.4">
      <c r="A3000" s="21" t="str">
        <f t="shared" si="743"/>
        <v>-------------------------------------------NAO DISPONIVEL-------------------------------------------</v>
      </c>
      <c r="B3000" s="5" t="str">
        <f>_xlfn.IFNA(VLOOKUP(A3000,CNPJ!E:F,2,0),"-------------------------------------------NAO DISPONIVEL-------------------------------------------")</f>
        <v>-------------------------------------------NAO DISPONIVEL-------------------------------------------</v>
      </c>
      <c r="C3000" s="22">
        <v>1</v>
      </c>
      <c r="D3000" s="5" t="str">
        <f>_xlfn.XLOOKUP(R3000,OP!C:C,OP!B:B,,0,1)</f>
        <v>RJ</v>
      </c>
      <c r="E3000" s="23"/>
      <c r="M3000" s="26"/>
      <c r="N3000" s="27"/>
      <c r="O3000" s="28" t="str">
        <f t="shared" si="744"/>
        <v>00000003000</v>
      </c>
      <c r="R3000" s="27" t="s">
        <v>193</v>
      </c>
      <c r="S3000" s="30" t="str">
        <f>_xlfn.IFNA(VLOOKUP(_xlfn.CONCAT(D3000," - ",R3000),OP!A:D,4,0),"-------------------------------------------NAO DISPONIVEL-------------------------------------------")</f>
        <v>FETRANSPOR</v>
      </c>
      <c r="T3000" s="31"/>
      <c r="U3000" s="32"/>
      <c r="V3000" s="31"/>
      <c r="W3000" s="33">
        <f t="shared" si="745"/>
        <v>0</v>
      </c>
      <c r="X3000" s="34">
        <f t="shared" si="746"/>
        <v>0</v>
      </c>
      <c r="Y3000" s="33">
        <f t="shared" si="747"/>
        <v>0</v>
      </c>
      <c r="Z3000" s="33">
        <f t="shared" si="748"/>
        <v>0</v>
      </c>
      <c r="AA3000" s="35">
        <f t="shared" si="749"/>
        <v>0</v>
      </c>
      <c r="AB3000" s="36">
        <f t="shared" si="750"/>
        <v>0</v>
      </c>
      <c r="AC3000" s="37">
        <f t="shared" si="751"/>
        <v>0</v>
      </c>
      <c r="AD3000" s="38"/>
      <c r="AE3000" s="38"/>
      <c r="AF3000" s="39">
        <f t="shared" si="752"/>
        <v>0</v>
      </c>
      <c r="AG3000" s="40"/>
      <c r="AH3000" s="41">
        <f t="shared" si="753"/>
        <v>0</v>
      </c>
      <c r="AI3000" s="42">
        <f t="shared" si="754"/>
        <v>0</v>
      </c>
      <c r="AJ3000" s="43">
        <f t="shared" si="755"/>
        <v>0</v>
      </c>
      <c r="AK3000" s="5" t="str">
        <f>_xlfn.IFNA(VLOOKUP(_xlfn.CONCAT(D3000," - ",S3000),OP!E:F,2,0),"-------------------------------------------NAO DISPONIVEL-------------------------------------------")</f>
        <v>C - RIOCARD</v>
      </c>
      <c r="AL3000" s="7" t="str">
        <f t="shared" si="741"/>
        <v>1 - -------------------------------------------NAO DISPONIVEL------------------------------------------- - 00000003000 - FETRANSPOR</v>
      </c>
      <c r="AM3000" s="7" t="str">
        <f t="shared" si="742"/>
        <v>-------------------------------------------NAO DISPONIVEL-------------------------------------------</v>
      </c>
      <c r="AN3000" s="44" cm="1">
        <f t="array" ref="AN3000">_xlfn.IFS(AJ3000=0,0,AQ3000="INATIVO",2,AQ3000="SEM CADASTRO",4,AQ3000="CPF ATIVO EM OUTRO COMPRADOR",5,AQ3000="NOVO/SEM CARTAO",6,AND(AJ3000&gt;0,AQ3000,""),8)</f>
        <v>0</v>
      </c>
      <c r="AO3000" s="45">
        <f t="shared" si="756"/>
        <v>-10</v>
      </c>
    </row>
    <row r="3001" spans="1:41" x14ac:dyDescent="0.4">
      <c r="A3001" s="21" t="str">
        <f t="shared" si="743"/>
        <v>-------------------------------------------NAO DISPONIVEL-------------------------------------------</v>
      </c>
      <c r="B3001" s="5" t="str">
        <f>_xlfn.IFNA(VLOOKUP(A3001,CNPJ!E:F,2,0),"-------------------------------------------NAO DISPONIVEL-------------------------------------------")</f>
        <v>-------------------------------------------NAO DISPONIVEL-------------------------------------------</v>
      </c>
      <c r="C3001" s="22">
        <v>1</v>
      </c>
      <c r="D3001" s="5" t="str">
        <f>_xlfn.XLOOKUP(R3001,OP!C:C,OP!B:B,,0,1)</f>
        <v>RJ</v>
      </c>
      <c r="E3001" s="23"/>
      <c r="M3001" s="26"/>
      <c r="N3001" s="27"/>
      <c r="O3001" s="28" t="str">
        <f t="shared" si="744"/>
        <v>00000003001</v>
      </c>
      <c r="R3001" s="27" t="s">
        <v>193</v>
      </c>
      <c r="S3001" s="30" t="str">
        <f>_xlfn.IFNA(VLOOKUP(_xlfn.CONCAT(D3001," - ",R3001),OP!A:D,4,0),"-------------------------------------------NAO DISPONIVEL-------------------------------------------")</f>
        <v>FETRANSPOR</v>
      </c>
      <c r="T3001" s="31"/>
      <c r="U3001" s="32"/>
      <c r="V3001" s="31"/>
      <c r="W3001" s="33">
        <f t="shared" si="745"/>
        <v>0</v>
      </c>
      <c r="X3001" s="34">
        <f t="shared" si="746"/>
        <v>0</v>
      </c>
      <c r="Y3001" s="33">
        <f t="shared" si="747"/>
        <v>0</v>
      </c>
      <c r="Z3001" s="33">
        <f t="shared" si="748"/>
        <v>0</v>
      </c>
      <c r="AA3001" s="35">
        <f t="shared" si="749"/>
        <v>0</v>
      </c>
      <c r="AB3001" s="36">
        <f t="shared" si="750"/>
        <v>0</v>
      </c>
      <c r="AC3001" s="37">
        <f t="shared" si="751"/>
        <v>0</v>
      </c>
      <c r="AD3001" s="38"/>
      <c r="AE3001" s="38"/>
      <c r="AF3001" s="39">
        <f t="shared" si="752"/>
        <v>0</v>
      </c>
      <c r="AG3001" s="40"/>
      <c r="AH3001" s="41">
        <f t="shared" si="753"/>
        <v>0</v>
      </c>
      <c r="AI3001" s="42">
        <f t="shared" si="754"/>
        <v>0</v>
      </c>
      <c r="AJ3001" s="43">
        <f t="shared" si="755"/>
        <v>0</v>
      </c>
      <c r="AK3001" s="5" t="str">
        <f>_xlfn.IFNA(VLOOKUP(_xlfn.CONCAT(D3001," - ",S3001),OP!E:F,2,0),"-------------------------------------------NAO DISPONIVEL-------------------------------------------")</f>
        <v>C - RIOCARD</v>
      </c>
      <c r="AL3001" s="7" t="str">
        <f t="shared" si="741"/>
        <v>1 - -------------------------------------------NAO DISPONIVEL------------------------------------------- - 00000003001 - FETRANSPOR</v>
      </c>
      <c r="AM3001" s="7" t="str">
        <f t="shared" si="742"/>
        <v>-------------------------------------------NAO DISPONIVEL-------------------------------------------</v>
      </c>
      <c r="AN3001" s="44" cm="1">
        <f t="array" ref="AN3001">_xlfn.IFS(AJ3001=0,0,AQ3001="INATIVO",2,AQ3001="SEM CADASTRO",4,AQ3001="CPF ATIVO EM OUTRO COMPRADOR",5,AQ3001="NOVO/SEM CARTAO",6,AND(AJ3001&gt;0,AQ3001,""),8)</f>
        <v>0</v>
      </c>
      <c r="AO3001" s="45">
        <f t="shared" si="756"/>
        <v>-10</v>
      </c>
    </row>
    <row r="3002" spans="1:41" x14ac:dyDescent="0.4">
      <c r="A3002" s="21" t="str">
        <f t="shared" si="743"/>
        <v>-------------------------------------------NAO DISPONIVEL-------------------------------------------</v>
      </c>
      <c r="B3002" s="5" t="str">
        <f>_xlfn.IFNA(VLOOKUP(A3002,CNPJ!E:F,2,0),"-------------------------------------------NAO DISPONIVEL-------------------------------------------")</f>
        <v>-------------------------------------------NAO DISPONIVEL-------------------------------------------</v>
      </c>
      <c r="C3002" s="22">
        <v>1</v>
      </c>
      <c r="D3002" s="5" t="str">
        <f>_xlfn.XLOOKUP(R3002,OP!C:C,OP!B:B,,0,1)</f>
        <v>RJ</v>
      </c>
      <c r="E3002" s="23"/>
      <c r="M3002" s="26"/>
      <c r="N3002" s="27"/>
      <c r="O3002" s="28" t="str">
        <f t="shared" si="744"/>
        <v>00000003002</v>
      </c>
      <c r="R3002" s="27" t="s">
        <v>193</v>
      </c>
      <c r="S3002" s="30" t="str">
        <f>_xlfn.IFNA(VLOOKUP(_xlfn.CONCAT(D3002," - ",R3002),OP!A:D,4,0),"-------------------------------------------NAO DISPONIVEL-------------------------------------------")</f>
        <v>FETRANSPOR</v>
      </c>
      <c r="T3002" s="31"/>
      <c r="U3002" s="32"/>
      <c r="V3002" s="31"/>
      <c r="W3002" s="33">
        <f t="shared" si="745"/>
        <v>0</v>
      </c>
      <c r="X3002" s="34">
        <f t="shared" si="746"/>
        <v>0</v>
      </c>
      <c r="Y3002" s="33">
        <f t="shared" si="747"/>
        <v>0</v>
      </c>
      <c r="Z3002" s="33">
        <f t="shared" si="748"/>
        <v>0</v>
      </c>
      <c r="AA3002" s="35">
        <f t="shared" si="749"/>
        <v>0</v>
      </c>
      <c r="AB3002" s="36">
        <f t="shared" si="750"/>
        <v>0</v>
      </c>
      <c r="AC3002" s="37">
        <f t="shared" si="751"/>
        <v>0</v>
      </c>
      <c r="AD3002" s="38"/>
      <c r="AE3002" s="38"/>
      <c r="AF3002" s="39">
        <f t="shared" si="752"/>
        <v>0</v>
      </c>
      <c r="AG3002" s="40"/>
      <c r="AH3002" s="41">
        <f t="shared" si="753"/>
        <v>0</v>
      </c>
      <c r="AI3002" s="42">
        <f t="shared" si="754"/>
        <v>0</v>
      </c>
      <c r="AJ3002" s="43">
        <f t="shared" si="755"/>
        <v>0</v>
      </c>
      <c r="AK3002" s="5" t="str">
        <f>_xlfn.IFNA(VLOOKUP(_xlfn.CONCAT(D3002," - ",S3002),OP!E:F,2,0),"-------------------------------------------NAO DISPONIVEL-------------------------------------------")</f>
        <v>C - RIOCARD</v>
      </c>
      <c r="AL3002" s="7" t="str">
        <f t="shared" si="741"/>
        <v>1 - -------------------------------------------NAO DISPONIVEL------------------------------------------- - 00000003002 - FETRANSPOR</v>
      </c>
      <c r="AM3002" s="7" t="str">
        <f t="shared" si="742"/>
        <v>-------------------------------------------NAO DISPONIVEL-------------------------------------------</v>
      </c>
      <c r="AN3002" s="44" cm="1">
        <f t="array" ref="AN3002">_xlfn.IFS(AJ3002=0,0,AQ3002="INATIVO",2,AQ3002="SEM CADASTRO",4,AQ3002="CPF ATIVO EM OUTRO COMPRADOR",5,AQ3002="NOVO/SEM CARTAO",6,AND(AJ3002&gt;0,AQ3002,""),8)</f>
        <v>0</v>
      </c>
      <c r="AO3002" s="45">
        <f t="shared" si="756"/>
        <v>-10</v>
      </c>
    </row>
    <row r="3003" spans="1:41" x14ac:dyDescent="0.4">
      <c r="A3003" s="21" t="str">
        <f t="shared" si="743"/>
        <v>-------------------------------------------NAO DISPONIVEL-------------------------------------------</v>
      </c>
      <c r="B3003" s="5" t="str">
        <f>_xlfn.IFNA(VLOOKUP(A3003,CNPJ!E:F,2,0),"-------------------------------------------NAO DISPONIVEL-------------------------------------------")</f>
        <v>-------------------------------------------NAO DISPONIVEL-------------------------------------------</v>
      </c>
      <c r="C3003" s="22">
        <v>1</v>
      </c>
      <c r="D3003" s="5" t="str">
        <f>_xlfn.XLOOKUP(R3003,OP!C:C,OP!B:B,,0,1)</f>
        <v>RJ</v>
      </c>
      <c r="E3003" s="23"/>
      <c r="M3003" s="26"/>
      <c r="N3003" s="27"/>
      <c r="O3003" s="28" t="str">
        <f t="shared" si="744"/>
        <v>00000003003</v>
      </c>
      <c r="R3003" s="27" t="s">
        <v>193</v>
      </c>
      <c r="S3003" s="30" t="str">
        <f>_xlfn.IFNA(VLOOKUP(_xlfn.CONCAT(D3003," - ",R3003),OP!A:D,4,0),"-------------------------------------------NAO DISPONIVEL-------------------------------------------")</f>
        <v>FETRANSPOR</v>
      </c>
      <c r="T3003" s="31"/>
      <c r="U3003" s="32"/>
      <c r="V3003" s="31"/>
      <c r="W3003" s="33">
        <f t="shared" si="745"/>
        <v>0</v>
      </c>
      <c r="X3003" s="34">
        <f t="shared" si="746"/>
        <v>0</v>
      </c>
      <c r="Y3003" s="33">
        <f t="shared" si="747"/>
        <v>0</v>
      </c>
      <c r="Z3003" s="33">
        <f t="shared" si="748"/>
        <v>0</v>
      </c>
      <c r="AA3003" s="35">
        <f t="shared" si="749"/>
        <v>0</v>
      </c>
      <c r="AB3003" s="36">
        <f t="shared" si="750"/>
        <v>0</v>
      </c>
      <c r="AC3003" s="37">
        <f t="shared" si="751"/>
        <v>0</v>
      </c>
      <c r="AD3003" s="38"/>
      <c r="AE3003" s="38"/>
      <c r="AF3003" s="39">
        <f t="shared" si="752"/>
        <v>0</v>
      </c>
      <c r="AG3003" s="40"/>
      <c r="AH3003" s="41">
        <f t="shared" si="753"/>
        <v>0</v>
      </c>
      <c r="AI3003" s="42">
        <f t="shared" si="754"/>
        <v>0</v>
      </c>
      <c r="AJ3003" s="43">
        <f t="shared" si="755"/>
        <v>0</v>
      </c>
      <c r="AK3003" s="5" t="str">
        <f>_xlfn.IFNA(VLOOKUP(_xlfn.CONCAT(D3003," - ",S3003),OP!E:F,2,0),"-------------------------------------------NAO DISPONIVEL-------------------------------------------")</f>
        <v>C - RIOCARD</v>
      </c>
      <c r="AL3003" s="7" t="str">
        <f t="shared" si="741"/>
        <v>1 - -------------------------------------------NAO DISPONIVEL------------------------------------------- - 00000003003 - FETRANSPOR</v>
      </c>
      <c r="AM3003" s="7" t="str">
        <f t="shared" si="742"/>
        <v>-------------------------------------------NAO DISPONIVEL-------------------------------------------</v>
      </c>
      <c r="AN3003" s="44" cm="1">
        <f t="array" ref="AN3003">_xlfn.IFS(AJ3003=0,0,AQ3003="INATIVO",2,AQ3003="SEM CADASTRO",4,AQ3003="CPF ATIVO EM OUTRO COMPRADOR",5,AQ3003="NOVO/SEM CARTAO",6,AND(AJ3003&gt;0,AQ3003,""),8)</f>
        <v>0</v>
      </c>
      <c r="AO3003" s="45">
        <f t="shared" si="756"/>
        <v>-10</v>
      </c>
    </row>
    <row r="3004" spans="1:41" x14ac:dyDescent="0.4">
      <c r="A3004" s="21" t="str">
        <f t="shared" si="743"/>
        <v>-------------------------------------------NAO DISPONIVEL-------------------------------------------</v>
      </c>
      <c r="B3004" s="5" t="str">
        <f>_xlfn.IFNA(VLOOKUP(A3004,CNPJ!E:F,2,0),"-------------------------------------------NAO DISPONIVEL-------------------------------------------")</f>
        <v>-------------------------------------------NAO DISPONIVEL-------------------------------------------</v>
      </c>
      <c r="C3004" s="22">
        <v>1</v>
      </c>
      <c r="D3004" s="5" t="str">
        <f>_xlfn.XLOOKUP(R3004,OP!C:C,OP!B:B,,0,1)</f>
        <v>RJ</v>
      </c>
      <c r="E3004" s="23"/>
      <c r="M3004" s="26"/>
      <c r="N3004" s="27"/>
      <c r="O3004" s="28" t="str">
        <f t="shared" si="744"/>
        <v>00000003004</v>
      </c>
      <c r="R3004" s="27" t="s">
        <v>193</v>
      </c>
      <c r="S3004" s="30" t="str">
        <f>_xlfn.IFNA(VLOOKUP(_xlfn.CONCAT(D3004," - ",R3004),OP!A:D,4,0),"-------------------------------------------NAO DISPONIVEL-------------------------------------------")</f>
        <v>FETRANSPOR</v>
      </c>
      <c r="T3004" s="31"/>
      <c r="U3004" s="32"/>
      <c r="V3004" s="31"/>
      <c r="W3004" s="33">
        <f t="shared" si="745"/>
        <v>0</v>
      </c>
      <c r="X3004" s="34">
        <f t="shared" si="746"/>
        <v>0</v>
      </c>
      <c r="Y3004" s="33">
        <f t="shared" si="747"/>
        <v>0</v>
      </c>
      <c r="Z3004" s="33">
        <f t="shared" si="748"/>
        <v>0</v>
      </c>
      <c r="AA3004" s="35">
        <f t="shared" si="749"/>
        <v>0</v>
      </c>
      <c r="AB3004" s="36">
        <f t="shared" si="750"/>
        <v>0</v>
      </c>
      <c r="AC3004" s="37">
        <f t="shared" si="751"/>
        <v>0</v>
      </c>
      <c r="AD3004" s="38"/>
      <c r="AE3004" s="38"/>
      <c r="AF3004" s="39">
        <f t="shared" si="752"/>
        <v>0</v>
      </c>
      <c r="AG3004" s="40"/>
      <c r="AH3004" s="41">
        <f t="shared" si="753"/>
        <v>0</v>
      </c>
      <c r="AI3004" s="42">
        <f t="shared" si="754"/>
        <v>0</v>
      </c>
      <c r="AJ3004" s="43">
        <f t="shared" si="755"/>
        <v>0</v>
      </c>
      <c r="AK3004" s="5" t="str">
        <f>_xlfn.IFNA(VLOOKUP(_xlfn.CONCAT(D3004," - ",S3004),OP!E:F,2,0),"-------------------------------------------NAO DISPONIVEL-------------------------------------------")</f>
        <v>C - RIOCARD</v>
      </c>
      <c r="AL3004" s="7" t="str">
        <f t="shared" si="741"/>
        <v>1 - -------------------------------------------NAO DISPONIVEL------------------------------------------- - 00000003004 - FETRANSPOR</v>
      </c>
      <c r="AM3004" s="7" t="str">
        <f t="shared" si="742"/>
        <v>-------------------------------------------NAO DISPONIVEL-------------------------------------------</v>
      </c>
      <c r="AN3004" s="44" cm="1">
        <f t="array" ref="AN3004">_xlfn.IFS(AJ3004=0,0,AQ3004="INATIVO",2,AQ3004="SEM CADASTRO",4,AQ3004="CPF ATIVO EM OUTRO COMPRADOR",5,AQ3004="NOVO/SEM CARTAO",6,AND(AJ3004&gt;0,AQ3004,""),8)</f>
        <v>0</v>
      </c>
      <c r="AO3004" s="45">
        <f t="shared" si="756"/>
        <v>-10</v>
      </c>
    </row>
    <row r="3005" spans="1:41" x14ac:dyDescent="0.4">
      <c r="A3005" s="21" t="str">
        <f t="shared" si="743"/>
        <v>-------------------------------------------NAO DISPONIVEL-------------------------------------------</v>
      </c>
      <c r="B3005" s="5" t="str">
        <f>_xlfn.IFNA(VLOOKUP(A3005,CNPJ!E:F,2,0),"-------------------------------------------NAO DISPONIVEL-------------------------------------------")</f>
        <v>-------------------------------------------NAO DISPONIVEL-------------------------------------------</v>
      </c>
      <c r="C3005" s="22">
        <v>1</v>
      </c>
      <c r="D3005" s="5" t="str">
        <f>_xlfn.XLOOKUP(R3005,OP!C:C,OP!B:B,,0,1)</f>
        <v>RJ</v>
      </c>
      <c r="E3005" s="23"/>
      <c r="M3005" s="26"/>
      <c r="N3005" s="27"/>
      <c r="O3005" s="28" t="str">
        <f t="shared" si="744"/>
        <v>00000003005</v>
      </c>
      <c r="R3005" s="27" t="s">
        <v>193</v>
      </c>
      <c r="S3005" s="30" t="str">
        <f>_xlfn.IFNA(VLOOKUP(_xlfn.CONCAT(D3005," - ",R3005),OP!A:D,4,0),"-------------------------------------------NAO DISPONIVEL-------------------------------------------")</f>
        <v>FETRANSPOR</v>
      </c>
      <c r="T3005" s="31"/>
      <c r="U3005" s="32"/>
      <c r="V3005" s="31"/>
      <c r="W3005" s="33">
        <f t="shared" si="745"/>
        <v>0</v>
      </c>
      <c r="X3005" s="34">
        <f t="shared" si="746"/>
        <v>0</v>
      </c>
      <c r="Y3005" s="33">
        <f t="shared" si="747"/>
        <v>0</v>
      </c>
      <c r="Z3005" s="33">
        <f t="shared" si="748"/>
        <v>0</v>
      </c>
      <c r="AA3005" s="35">
        <f t="shared" si="749"/>
        <v>0</v>
      </c>
      <c r="AB3005" s="36">
        <f t="shared" si="750"/>
        <v>0</v>
      </c>
      <c r="AC3005" s="37">
        <f t="shared" si="751"/>
        <v>0</v>
      </c>
      <c r="AD3005" s="38"/>
      <c r="AE3005" s="38"/>
      <c r="AF3005" s="39">
        <f t="shared" si="752"/>
        <v>0</v>
      </c>
      <c r="AG3005" s="40"/>
      <c r="AH3005" s="41">
        <f t="shared" si="753"/>
        <v>0</v>
      </c>
      <c r="AI3005" s="42">
        <f t="shared" si="754"/>
        <v>0</v>
      </c>
      <c r="AJ3005" s="43">
        <f t="shared" si="755"/>
        <v>0</v>
      </c>
      <c r="AK3005" s="5" t="str">
        <f>_xlfn.IFNA(VLOOKUP(_xlfn.CONCAT(D3005," - ",S3005),OP!E:F,2,0),"-------------------------------------------NAO DISPONIVEL-------------------------------------------")</f>
        <v>C - RIOCARD</v>
      </c>
      <c r="AL3005" s="7" t="str">
        <f t="shared" si="741"/>
        <v>1 - -------------------------------------------NAO DISPONIVEL------------------------------------------- - 00000003005 - FETRANSPOR</v>
      </c>
      <c r="AM3005" s="7" t="str">
        <f t="shared" si="742"/>
        <v>-------------------------------------------NAO DISPONIVEL-------------------------------------------</v>
      </c>
      <c r="AN3005" s="44" cm="1">
        <f t="array" ref="AN3005">_xlfn.IFS(AJ3005=0,0,AQ3005="INATIVO",2,AQ3005="SEM CADASTRO",4,AQ3005="CPF ATIVO EM OUTRO COMPRADOR",5,AQ3005="NOVO/SEM CARTAO",6,AND(AJ3005&gt;0,AQ3005,""),8)</f>
        <v>0</v>
      </c>
      <c r="AO3005" s="45">
        <f t="shared" si="756"/>
        <v>-10</v>
      </c>
    </row>
    <row r="3006" spans="1:41" x14ac:dyDescent="0.4">
      <c r="A3006" s="21" t="str">
        <f t="shared" si="743"/>
        <v>-------------------------------------------NAO DISPONIVEL-------------------------------------------</v>
      </c>
      <c r="B3006" s="5" t="str">
        <f>_xlfn.IFNA(VLOOKUP(A3006,CNPJ!E:F,2,0),"-------------------------------------------NAO DISPONIVEL-------------------------------------------")</f>
        <v>-------------------------------------------NAO DISPONIVEL-------------------------------------------</v>
      </c>
      <c r="C3006" s="22">
        <v>1</v>
      </c>
      <c r="D3006" s="5" t="str">
        <f>_xlfn.XLOOKUP(R3006,OP!C:C,OP!B:B,,0,1)</f>
        <v>RJ</v>
      </c>
      <c r="E3006" s="23"/>
      <c r="M3006" s="26"/>
      <c r="N3006" s="27"/>
      <c r="O3006" s="28" t="str">
        <f t="shared" si="744"/>
        <v>00000003006</v>
      </c>
      <c r="R3006" s="27" t="s">
        <v>193</v>
      </c>
      <c r="S3006" s="30" t="str">
        <f>_xlfn.IFNA(VLOOKUP(_xlfn.CONCAT(D3006," - ",R3006),OP!A:D,4,0),"-------------------------------------------NAO DISPONIVEL-------------------------------------------")</f>
        <v>FETRANSPOR</v>
      </c>
      <c r="T3006" s="31"/>
      <c r="U3006" s="32"/>
      <c r="V3006" s="31"/>
      <c r="W3006" s="33">
        <f t="shared" si="745"/>
        <v>0</v>
      </c>
      <c r="X3006" s="34">
        <f t="shared" si="746"/>
        <v>0</v>
      </c>
      <c r="Y3006" s="33">
        <f t="shared" si="747"/>
        <v>0</v>
      </c>
      <c r="Z3006" s="33">
        <f t="shared" si="748"/>
        <v>0</v>
      </c>
      <c r="AA3006" s="35">
        <f t="shared" si="749"/>
        <v>0</v>
      </c>
      <c r="AB3006" s="36">
        <f t="shared" si="750"/>
        <v>0</v>
      </c>
      <c r="AC3006" s="37">
        <f t="shared" si="751"/>
        <v>0</v>
      </c>
      <c r="AD3006" s="38"/>
      <c r="AE3006" s="38"/>
      <c r="AF3006" s="39">
        <f t="shared" si="752"/>
        <v>0</v>
      </c>
      <c r="AG3006" s="40"/>
      <c r="AH3006" s="41">
        <f t="shared" si="753"/>
        <v>0</v>
      </c>
      <c r="AI3006" s="42">
        <f t="shared" si="754"/>
        <v>0</v>
      </c>
      <c r="AJ3006" s="43">
        <f t="shared" si="755"/>
        <v>0</v>
      </c>
      <c r="AK3006" s="5" t="str">
        <f>_xlfn.IFNA(VLOOKUP(_xlfn.CONCAT(D3006," - ",S3006),OP!E:F,2,0),"-------------------------------------------NAO DISPONIVEL-------------------------------------------")</f>
        <v>C - RIOCARD</v>
      </c>
      <c r="AL3006" s="7" t="str">
        <f t="shared" si="741"/>
        <v>1 - -------------------------------------------NAO DISPONIVEL------------------------------------------- - 00000003006 - FETRANSPOR</v>
      </c>
      <c r="AM3006" s="7" t="str">
        <f t="shared" si="742"/>
        <v>-------------------------------------------NAO DISPONIVEL-------------------------------------------</v>
      </c>
      <c r="AN3006" s="44" cm="1">
        <f t="array" ref="AN3006">_xlfn.IFS(AJ3006=0,0,AQ3006="INATIVO",2,AQ3006="SEM CADASTRO",4,AQ3006="CPF ATIVO EM OUTRO COMPRADOR",5,AQ3006="NOVO/SEM CARTAO",6,AND(AJ3006&gt;0,AQ3006,""),8)</f>
        <v>0</v>
      </c>
      <c r="AO3006" s="45">
        <f t="shared" si="756"/>
        <v>-10</v>
      </c>
    </row>
    <row r="3007" spans="1:41" x14ac:dyDescent="0.4">
      <c r="A3007" s="21" t="str">
        <f t="shared" si="743"/>
        <v>-------------------------------------------NAO DISPONIVEL-------------------------------------------</v>
      </c>
      <c r="B3007" s="5" t="str">
        <f>_xlfn.IFNA(VLOOKUP(A3007,CNPJ!E:F,2,0),"-------------------------------------------NAO DISPONIVEL-------------------------------------------")</f>
        <v>-------------------------------------------NAO DISPONIVEL-------------------------------------------</v>
      </c>
      <c r="C3007" s="22">
        <v>1</v>
      </c>
      <c r="D3007" s="5" t="str">
        <f>_xlfn.XLOOKUP(R3007,OP!C:C,OP!B:B,,0,1)</f>
        <v>RJ</v>
      </c>
      <c r="E3007" s="23"/>
      <c r="M3007" s="26"/>
      <c r="N3007" s="27"/>
      <c r="O3007" s="28" t="str">
        <f t="shared" si="744"/>
        <v>00000003007</v>
      </c>
      <c r="R3007" s="27" t="s">
        <v>193</v>
      </c>
      <c r="S3007" s="30" t="str">
        <f>_xlfn.IFNA(VLOOKUP(_xlfn.CONCAT(D3007," - ",R3007),OP!A:D,4,0),"-------------------------------------------NAO DISPONIVEL-------------------------------------------")</f>
        <v>FETRANSPOR</v>
      </c>
      <c r="T3007" s="31"/>
      <c r="U3007" s="32"/>
      <c r="V3007" s="31"/>
      <c r="W3007" s="33">
        <f t="shared" si="745"/>
        <v>0</v>
      </c>
      <c r="X3007" s="34">
        <f t="shared" si="746"/>
        <v>0</v>
      </c>
      <c r="Y3007" s="33">
        <f t="shared" si="747"/>
        <v>0</v>
      </c>
      <c r="Z3007" s="33">
        <f t="shared" si="748"/>
        <v>0</v>
      </c>
      <c r="AA3007" s="35">
        <f t="shared" si="749"/>
        <v>0</v>
      </c>
      <c r="AB3007" s="36">
        <f t="shared" si="750"/>
        <v>0</v>
      </c>
      <c r="AC3007" s="37">
        <f t="shared" si="751"/>
        <v>0</v>
      </c>
      <c r="AD3007" s="38"/>
      <c r="AE3007" s="38"/>
      <c r="AF3007" s="39">
        <f t="shared" si="752"/>
        <v>0</v>
      </c>
      <c r="AG3007" s="40"/>
      <c r="AH3007" s="41">
        <f t="shared" si="753"/>
        <v>0</v>
      </c>
      <c r="AI3007" s="42">
        <f t="shared" si="754"/>
        <v>0</v>
      </c>
      <c r="AJ3007" s="43">
        <f t="shared" si="755"/>
        <v>0</v>
      </c>
      <c r="AK3007" s="5" t="str">
        <f>_xlfn.IFNA(VLOOKUP(_xlfn.CONCAT(D3007," - ",S3007),OP!E:F,2,0),"-------------------------------------------NAO DISPONIVEL-------------------------------------------")</f>
        <v>C - RIOCARD</v>
      </c>
      <c r="AL3007" s="7" t="str">
        <f t="shared" si="741"/>
        <v>1 - -------------------------------------------NAO DISPONIVEL------------------------------------------- - 00000003007 - FETRANSPOR</v>
      </c>
      <c r="AM3007" s="7" t="str">
        <f t="shared" si="742"/>
        <v>-------------------------------------------NAO DISPONIVEL-------------------------------------------</v>
      </c>
      <c r="AN3007" s="44" cm="1">
        <f t="array" ref="AN3007">_xlfn.IFS(AJ3007=0,0,AQ3007="INATIVO",2,AQ3007="SEM CADASTRO",4,AQ3007="CPF ATIVO EM OUTRO COMPRADOR",5,AQ3007="NOVO/SEM CARTAO",6,AND(AJ3007&gt;0,AQ3007,""),8)</f>
        <v>0</v>
      </c>
      <c r="AO3007" s="45">
        <f t="shared" si="756"/>
        <v>-10</v>
      </c>
    </row>
    <row r="3008" spans="1:41" x14ac:dyDescent="0.4">
      <c r="A3008" s="21" t="str">
        <f t="shared" si="743"/>
        <v>-------------------------------------------NAO DISPONIVEL-------------------------------------------</v>
      </c>
      <c r="B3008" s="5" t="str">
        <f>_xlfn.IFNA(VLOOKUP(A3008,CNPJ!E:F,2,0),"-------------------------------------------NAO DISPONIVEL-------------------------------------------")</f>
        <v>-------------------------------------------NAO DISPONIVEL-------------------------------------------</v>
      </c>
      <c r="C3008" s="22">
        <v>1</v>
      </c>
      <c r="D3008" s="5" t="str">
        <f>_xlfn.XLOOKUP(R3008,OP!C:C,OP!B:B,,0,1)</f>
        <v>RJ</v>
      </c>
      <c r="E3008" s="23"/>
      <c r="M3008" s="26"/>
      <c r="N3008" s="27"/>
      <c r="O3008" s="28" t="str">
        <f t="shared" si="744"/>
        <v>00000003008</v>
      </c>
      <c r="R3008" s="27" t="s">
        <v>193</v>
      </c>
      <c r="S3008" s="30" t="str">
        <f>_xlfn.IFNA(VLOOKUP(_xlfn.CONCAT(D3008," - ",R3008),OP!A:D,4,0),"-------------------------------------------NAO DISPONIVEL-------------------------------------------")</f>
        <v>FETRANSPOR</v>
      </c>
      <c r="T3008" s="31"/>
      <c r="U3008" s="32"/>
      <c r="V3008" s="31"/>
      <c r="W3008" s="33">
        <f t="shared" si="745"/>
        <v>0</v>
      </c>
      <c r="X3008" s="34">
        <f t="shared" si="746"/>
        <v>0</v>
      </c>
      <c r="Y3008" s="33">
        <f t="shared" si="747"/>
        <v>0</v>
      </c>
      <c r="Z3008" s="33">
        <f t="shared" si="748"/>
        <v>0</v>
      </c>
      <c r="AA3008" s="35">
        <f t="shared" si="749"/>
        <v>0</v>
      </c>
      <c r="AB3008" s="36">
        <f t="shared" si="750"/>
        <v>0</v>
      </c>
      <c r="AC3008" s="37">
        <f t="shared" si="751"/>
        <v>0</v>
      </c>
      <c r="AD3008" s="38"/>
      <c r="AE3008" s="38"/>
      <c r="AF3008" s="39">
        <f t="shared" si="752"/>
        <v>0</v>
      </c>
      <c r="AG3008" s="40"/>
      <c r="AH3008" s="41">
        <f t="shared" si="753"/>
        <v>0</v>
      </c>
      <c r="AI3008" s="42">
        <f t="shared" si="754"/>
        <v>0</v>
      </c>
      <c r="AJ3008" s="43">
        <f t="shared" si="755"/>
        <v>0</v>
      </c>
      <c r="AK3008" s="5" t="str">
        <f>_xlfn.IFNA(VLOOKUP(_xlfn.CONCAT(D3008," - ",S3008),OP!E:F,2,0),"-------------------------------------------NAO DISPONIVEL-------------------------------------------")</f>
        <v>C - RIOCARD</v>
      </c>
      <c r="AL3008" s="7" t="str">
        <f t="shared" si="741"/>
        <v>1 - -------------------------------------------NAO DISPONIVEL------------------------------------------- - 00000003008 - FETRANSPOR</v>
      </c>
      <c r="AM3008" s="7" t="str">
        <f t="shared" si="742"/>
        <v>-------------------------------------------NAO DISPONIVEL-------------------------------------------</v>
      </c>
      <c r="AN3008" s="44" cm="1">
        <f t="array" ref="AN3008">_xlfn.IFS(AJ3008=0,0,AQ3008="INATIVO",2,AQ3008="SEM CADASTRO",4,AQ3008="CPF ATIVO EM OUTRO COMPRADOR",5,AQ3008="NOVO/SEM CARTAO",6,AND(AJ3008&gt;0,AQ3008,""),8)</f>
        <v>0</v>
      </c>
      <c r="AO3008" s="45">
        <f t="shared" si="756"/>
        <v>-10</v>
      </c>
    </row>
    <row r="3009" spans="1:41" x14ac:dyDescent="0.4">
      <c r="A3009" s="21" t="str">
        <f t="shared" si="743"/>
        <v>-------------------------------------------NAO DISPONIVEL-------------------------------------------</v>
      </c>
      <c r="B3009" s="5" t="str">
        <f>_xlfn.IFNA(VLOOKUP(A3009,CNPJ!E:F,2,0),"-------------------------------------------NAO DISPONIVEL-------------------------------------------")</f>
        <v>-------------------------------------------NAO DISPONIVEL-------------------------------------------</v>
      </c>
      <c r="C3009" s="22">
        <v>1</v>
      </c>
      <c r="D3009" s="5" t="str">
        <f>_xlfn.XLOOKUP(R3009,OP!C:C,OP!B:B,,0,1)</f>
        <v>RJ</v>
      </c>
      <c r="E3009" s="23"/>
      <c r="M3009" s="26"/>
      <c r="N3009" s="27"/>
      <c r="O3009" s="28" t="str">
        <f t="shared" si="744"/>
        <v>00000003009</v>
      </c>
      <c r="R3009" s="27" t="s">
        <v>193</v>
      </c>
      <c r="S3009" s="30" t="str">
        <f>_xlfn.IFNA(VLOOKUP(_xlfn.CONCAT(D3009," - ",R3009),OP!A:D,4,0),"-------------------------------------------NAO DISPONIVEL-------------------------------------------")</f>
        <v>FETRANSPOR</v>
      </c>
      <c r="T3009" s="31"/>
      <c r="U3009" s="32"/>
      <c r="V3009" s="31"/>
      <c r="W3009" s="33">
        <f t="shared" si="745"/>
        <v>0</v>
      </c>
      <c r="X3009" s="34">
        <f t="shared" si="746"/>
        <v>0</v>
      </c>
      <c r="Y3009" s="33">
        <f t="shared" si="747"/>
        <v>0</v>
      </c>
      <c r="Z3009" s="33">
        <f t="shared" si="748"/>
        <v>0</v>
      </c>
      <c r="AA3009" s="35">
        <f t="shared" si="749"/>
        <v>0</v>
      </c>
      <c r="AB3009" s="36">
        <f t="shared" si="750"/>
        <v>0</v>
      </c>
      <c r="AC3009" s="37">
        <f t="shared" si="751"/>
        <v>0</v>
      </c>
      <c r="AD3009" s="38"/>
      <c r="AE3009" s="38"/>
      <c r="AF3009" s="39">
        <f t="shared" si="752"/>
        <v>0</v>
      </c>
      <c r="AG3009" s="40"/>
      <c r="AH3009" s="41">
        <f t="shared" si="753"/>
        <v>0</v>
      </c>
      <c r="AI3009" s="42">
        <f t="shared" si="754"/>
        <v>0</v>
      </c>
      <c r="AJ3009" s="43">
        <f t="shared" si="755"/>
        <v>0</v>
      </c>
      <c r="AK3009" s="5" t="str">
        <f>_xlfn.IFNA(VLOOKUP(_xlfn.CONCAT(D3009," - ",S3009),OP!E:F,2,0),"-------------------------------------------NAO DISPONIVEL-------------------------------------------")</f>
        <v>C - RIOCARD</v>
      </c>
      <c r="AL3009" s="7" t="str">
        <f t="shared" si="741"/>
        <v>1 - -------------------------------------------NAO DISPONIVEL------------------------------------------- - 00000003009 - FETRANSPOR</v>
      </c>
      <c r="AM3009" s="7" t="str">
        <f t="shared" si="742"/>
        <v>-------------------------------------------NAO DISPONIVEL-------------------------------------------</v>
      </c>
      <c r="AN3009" s="44" cm="1">
        <f t="array" ref="AN3009">_xlfn.IFS(AJ3009=0,0,AQ3009="INATIVO",2,AQ3009="SEM CADASTRO",4,AQ3009="CPF ATIVO EM OUTRO COMPRADOR",5,AQ3009="NOVO/SEM CARTAO",6,AND(AJ3009&gt;0,AQ3009,""),8)</f>
        <v>0</v>
      </c>
      <c r="AO3009" s="45">
        <f t="shared" si="756"/>
        <v>-10</v>
      </c>
    </row>
    <row r="3010" spans="1:41" x14ac:dyDescent="0.4">
      <c r="A3010" s="21" t="str">
        <f t="shared" si="743"/>
        <v>-------------------------------------------NAO DISPONIVEL-------------------------------------------</v>
      </c>
      <c r="B3010" s="5" t="str">
        <f>_xlfn.IFNA(VLOOKUP(A3010,CNPJ!E:F,2,0),"-------------------------------------------NAO DISPONIVEL-------------------------------------------")</f>
        <v>-------------------------------------------NAO DISPONIVEL-------------------------------------------</v>
      </c>
      <c r="C3010" s="22">
        <v>1</v>
      </c>
      <c r="D3010" s="5" t="str">
        <f>_xlfn.XLOOKUP(R3010,OP!C:C,OP!B:B,,0,1)</f>
        <v>RJ</v>
      </c>
      <c r="E3010" s="23"/>
      <c r="M3010" s="26"/>
      <c r="N3010" s="27"/>
      <c r="O3010" s="28" t="str">
        <f t="shared" si="744"/>
        <v>00000003010</v>
      </c>
      <c r="R3010" s="27" t="s">
        <v>193</v>
      </c>
      <c r="S3010" s="30" t="str">
        <f>_xlfn.IFNA(VLOOKUP(_xlfn.CONCAT(D3010," - ",R3010),OP!A:D,4,0),"-------------------------------------------NAO DISPONIVEL-------------------------------------------")</f>
        <v>FETRANSPOR</v>
      </c>
      <c r="T3010" s="31"/>
      <c r="U3010" s="32"/>
      <c r="V3010" s="31"/>
      <c r="W3010" s="33">
        <f t="shared" si="745"/>
        <v>0</v>
      </c>
      <c r="X3010" s="34">
        <f t="shared" si="746"/>
        <v>0</v>
      </c>
      <c r="Y3010" s="33">
        <f t="shared" si="747"/>
        <v>0</v>
      </c>
      <c r="Z3010" s="33">
        <f t="shared" si="748"/>
        <v>0</v>
      </c>
      <c r="AA3010" s="35">
        <f t="shared" si="749"/>
        <v>0</v>
      </c>
      <c r="AB3010" s="36">
        <f t="shared" si="750"/>
        <v>0</v>
      </c>
      <c r="AC3010" s="37">
        <f t="shared" si="751"/>
        <v>0</v>
      </c>
      <c r="AD3010" s="38"/>
      <c r="AE3010" s="38"/>
      <c r="AF3010" s="39">
        <f t="shared" si="752"/>
        <v>0</v>
      </c>
      <c r="AG3010" s="40"/>
      <c r="AH3010" s="41">
        <f t="shared" si="753"/>
        <v>0</v>
      </c>
      <c r="AI3010" s="42">
        <f t="shared" si="754"/>
        <v>0</v>
      </c>
      <c r="AJ3010" s="43">
        <f t="shared" si="755"/>
        <v>0</v>
      </c>
      <c r="AK3010" s="5" t="str">
        <f>_xlfn.IFNA(VLOOKUP(_xlfn.CONCAT(D3010," - ",S3010),OP!E:F,2,0),"-------------------------------------------NAO DISPONIVEL-------------------------------------------")</f>
        <v>C - RIOCARD</v>
      </c>
      <c r="AL3010" s="7" t="str">
        <f t="shared" ref="AL3010:AL3073" si="757">_xlfn.CONCAT(C3010," - ",B3010," - ",O3010," - ",S3010)</f>
        <v>1 - -------------------------------------------NAO DISPONIVEL------------------------------------------- - 00000003010 - FETRANSPOR</v>
      </c>
      <c r="AM3010" s="7" t="str">
        <f t="shared" ref="AM3010:AM3073" si="758">_xlfn.CONCAT(B3010,L3010,LEFT(M3010,3))</f>
        <v>-------------------------------------------NAO DISPONIVEL-------------------------------------------</v>
      </c>
      <c r="AN3010" s="44" cm="1">
        <f t="array" ref="AN3010">_xlfn.IFS(AJ3010=0,0,AQ3010="INATIVO",2,AQ3010="SEM CADASTRO",4,AQ3010="CPF ATIVO EM OUTRO COMPRADOR",5,AQ3010="NOVO/SEM CARTAO",6,AND(AJ3010&gt;0,AQ3010,""),8)</f>
        <v>0</v>
      </c>
      <c r="AO3010" s="45">
        <f t="shared" si="756"/>
        <v>-10</v>
      </c>
    </row>
    <row r="3011" spans="1:41" x14ac:dyDescent="0.4">
      <c r="A3011" s="21" t="str">
        <f t="shared" ref="A3011:A3074" si="759">IF(AND(E3011&lt;&gt;"",F3011&lt;&gt;""),TRIM(_xlfn.CONCAT(D3011," - ",S3011," - ",E3011," - ",F3011)),"-------------------------------------------NAO DISPONIVEL-------------------------------------------")</f>
        <v>-------------------------------------------NAO DISPONIVEL-------------------------------------------</v>
      </c>
      <c r="B3011" s="5" t="str">
        <f>_xlfn.IFNA(VLOOKUP(A3011,CNPJ!E:F,2,0),"-------------------------------------------NAO DISPONIVEL-------------------------------------------")</f>
        <v>-------------------------------------------NAO DISPONIVEL-------------------------------------------</v>
      </c>
      <c r="C3011" s="22">
        <v>1</v>
      </c>
      <c r="D3011" s="5" t="str">
        <f>_xlfn.XLOOKUP(R3011,OP!C:C,OP!B:B,,0,1)</f>
        <v>RJ</v>
      </c>
      <c r="E3011" s="23"/>
      <c r="M3011" s="26"/>
      <c r="N3011" s="27"/>
      <c r="O3011" s="28" t="str">
        <f t="shared" ref="O3011:O3074" si="760">IF(N3011="",TEXT(ROW(),"00000000000"),IF(N3011="00000000000",TEXT(ROW(),"00000000000"),TRIM(TEXT(N3011,"00000000000"))))</f>
        <v>00000003011</v>
      </c>
      <c r="R3011" s="27" t="s">
        <v>193</v>
      </c>
      <c r="S3011" s="30" t="str">
        <f>_xlfn.IFNA(VLOOKUP(_xlfn.CONCAT(D3011," - ",R3011),OP!A:D,4,0),"-------------------------------------------NAO DISPONIVEL-------------------------------------------")</f>
        <v>FETRANSPOR</v>
      </c>
      <c r="T3011" s="31"/>
      <c r="U3011" s="32"/>
      <c r="V3011" s="31"/>
      <c r="W3011" s="33">
        <f t="shared" ref="W3011:W3074" si="761">ROUND(T3011,2)</f>
        <v>0</v>
      </c>
      <c r="X3011" s="34">
        <f t="shared" ref="X3011:X3074" si="762">ROUND(U3011,0)</f>
        <v>0</v>
      </c>
      <c r="Y3011" s="33">
        <f t="shared" ref="Y3011:Y3074" si="763">ROUND(V3011,2)</f>
        <v>0</v>
      </c>
      <c r="Z3011" s="33">
        <f t="shared" ref="Z3011:Z3074" si="764">(X3011*Y3011)-W3011</f>
        <v>0</v>
      </c>
      <c r="AA3011" s="35">
        <f t="shared" ref="AA3011:AA3074" si="765">Y3011</f>
        <v>0</v>
      </c>
      <c r="AB3011" s="36">
        <f t="shared" ref="AB3011:AB3074" si="766">Z3011</f>
        <v>0</v>
      </c>
      <c r="AC3011" s="37">
        <f t="shared" ref="AC3011:AC3074" si="767">ROUND(IF(AL3011=AL3010,0,SUMIF(AL:AL,AL3011,AB:AB)),2)</f>
        <v>0</v>
      </c>
      <c r="AD3011" s="38"/>
      <c r="AE3011" s="38"/>
      <c r="AF3011" s="39">
        <f t="shared" ref="AF3011:AF3074" si="768">ROUND(SUM(AD3011,AE3011),2)</f>
        <v>0</v>
      </c>
      <c r="AG3011" s="40"/>
      <c r="AH3011" s="41">
        <f t="shared" ref="AH3011:AH3074" si="769">ROUND(AG3011,2)</f>
        <v>0</v>
      </c>
      <c r="AI3011" s="42">
        <f t="shared" ref="AI3011:AI3074" si="770">ROUND(IF(AH3011=0,0,IF(AF3011-AH3011&lt;0,0,IF(AF3011-AH3011&gt;AC3011,AC3011,AF3011-AH3011))),2)</f>
        <v>0</v>
      </c>
      <c r="AJ3011" s="43">
        <f t="shared" ref="AJ3011:AJ3074" si="771">ROUND(IF(AC3011=0,0,IF(AH3011=0,AC3011,AC3011-AI3011)),2)</f>
        <v>0</v>
      </c>
      <c r="AK3011" s="5" t="str">
        <f>_xlfn.IFNA(VLOOKUP(_xlfn.CONCAT(D3011," - ",S3011),OP!E:F,2,0),"-------------------------------------------NAO DISPONIVEL-------------------------------------------")</f>
        <v>C - RIOCARD</v>
      </c>
      <c r="AL3011" s="7" t="str">
        <f t="shared" si="757"/>
        <v>1 - -------------------------------------------NAO DISPONIVEL------------------------------------------- - 00000003011 - FETRANSPOR</v>
      </c>
      <c r="AM3011" s="7" t="str">
        <f t="shared" si="758"/>
        <v>-------------------------------------------NAO DISPONIVEL-------------------------------------------</v>
      </c>
      <c r="AN3011" s="44" cm="1">
        <f t="array" ref="AN3011">_xlfn.IFS(AJ3011=0,0,AQ3011="INATIVO",2,AQ3011="SEM CADASTRO",4,AQ3011="CPF ATIVO EM OUTRO COMPRADOR",5,AQ3011="NOVO/SEM CARTAO",6,AND(AJ3011&gt;0,AQ3011,""),8)</f>
        <v>0</v>
      </c>
      <c r="AO3011" s="45">
        <f t="shared" ref="AO3011:AO3074" si="772">AF3011-(10-AJ3011)</f>
        <v>-10</v>
      </c>
    </row>
    <row r="3012" spans="1:41" x14ac:dyDescent="0.4">
      <c r="A3012" s="21" t="str">
        <f t="shared" si="759"/>
        <v>-------------------------------------------NAO DISPONIVEL-------------------------------------------</v>
      </c>
      <c r="B3012" s="5" t="str">
        <f>_xlfn.IFNA(VLOOKUP(A3012,CNPJ!E:F,2,0),"-------------------------------------------NAO DISPONIVEL-------------------------------------------")</f>
        <v>-------------------------------------------NAO DISPONIVEL-------------------------------------------</v>
      </c>
      <c r="C3012" s="22">
        <v>1</v>
      </c>
      <c r="D3012" s="5" t="str">
        <f>_xlfn.XLOOKUP(R3012,OP!C:C,OP!B:B,,0,1)</f>
        <v>RJ</v>
      </c>
      <c r="E3012" s="23"/>
      <c r="M3012" s="26"/>
      <c r="N3012" s="27"/>
      <c r="O3012" s="28" t="str">
        <f t="shared" si="760"/>
        <v>00000003012</v>
      </c>
      <c r="R3012" s="27" t="s">
        <v>193</v>
      </c>
      <c r="S3012" s="30" t="str">
        <f>_xlfn.IFNA(VLOOKUP(_xlfn.CONCAT(D3012," - ",R3012),OP!A:D,4,0),"-------------------------------------------NAO DISPONIVEL-------------------------------------------")</f>
        <v>FETRANSPOR</v>
      </c>
      <c r="T3012" s="31"/>
      <c r="U3012" s="32"/>
      <c r="V3012" s="31"/>
      <c r="W3012" s="33">
        <f t="shared" si="761"/>
        <v>0</v>
      </c>
      <c r="X3012" s="34">
        <f t="shared" si="762"/>
        <v>0</v>
      </c>
      <c r="Y3012" s="33">
        <f t="shared" si="763"/>
        <v>0</v>
      </c>
      <c r="Z3012" s="33">
        <f t="shared" si="764"/>
        <v>0</v>
      </c>
      <c r="AA3012" s="35">
        <f t="shared" si="765"/>
        <v>0</v>
      </c>
      <c r="AB3012" s="36">
        <f t="shared" si="766"/>
        <v>0</v>
      </c>
      <c r="AC3012" s="37">
        <f t="shared" si="767"/>
        <v>0</v>
      </c>
      <c r="AD3012" s="38"/>
      <c r="AE3012" s="38"/>
      <c r="AF3012" s="39">
        <f t="shared" si="768"/>
        <v>0</v>
      </c>
      <c r="AG3012" s="40"/>
      <c r="AH3012" s="41">
        <f t="shared" si="769"/>
        <v>0</v>
      </c>
      <c r="AI3012" s="42">
        <f t="shared" si="770"/>
        <v>0</v>
      </c>
      <c r="AJ3012" s="43">
        <f t="shared" si="771"/>
        <v>0</v>
      </c>
      <c r="AK3012" s="5" t="str">
        <f>_xlfn.IFNA(VLOOKUP(_xlfn.CONCAT(D3012," - ",S3012),OP!E:F,2,0),"-------------------------------------------NAO DISPONIVEL-------------------------------------------")</f>
        <v>C - RIOCARD</v>
      </c>
      <c r="AL3012" s="7" t="str">
        <f t="shared" si="757"/>
        <v>1 - -------------------------------------------NAO DISPONIVEL------------------------------------------- - 00000003012 - FETRANSPOR</v>
      </c>
      <c r="AM3012" s="7" t="str">
        <f t="shared" si="758"/>
        <v>-------------------------------------------NAO DISPONIVEL-------------------------------------------</v>
      </c>
      <c r="AN3012" s="44" cm="1">
        <f t="array" ref="AN3012">_xlfn.IFS(AJ3012=0,0,AQ3012="INATIVO",2,AQ3012="SEM CADASTRO",4,AQ3012="CPF ATIVO EM OUTRO COMPRADOR",5,AQ3012="NOVO/SEM CARTAO",6,AND(AJ3012&gt;0,AQ3012,""),8)</f>
        <v>0</v>
      </c>
      <c r="AO3012" s="45">
        <f t="shared" si="772"/>
        <v>-10</v>
      </c>
    </row>
    <row r="3013" spans="1:41" x14ac:dyDescent="0.4">
      <c r="A3013" s="21" t="str">
        <f t="shared" si="759"/>
        <v>-------------------------------------------NAO DISPONIVEL-------------------------------------------</v>
      </c>
      <c r="B3013" s="5" t="str">
        <f>_xlfn.IFNA(VLOOKUP(A3013,CNPJ!E:F,2,0),"-------------------------------------------NAO DISPONIVEL-------------------------------------------")</f>
        <v>-------------------------------------------NAO DISPONIVEL-------------------------------------------</v>
      </c>
      <c r="C3013" s="22">
        <v>1</v>
      </c>
      <c r="D3013" s="5" t="str">
        <f>_xlfn.XLOOKUP(R3013,OP!C:C,OP!B:B,,0,1)</f>
        <v>RJ</v>
      </c>
      <c r="E3013" s="23"/>
      <c r="M3013" s="26"/>
      <c r="N3013" s="27"/>
      <c r="O3013" s="28" t="str">
        <f t="shared" si="760"/>
        <v>00000003013</v>
      </c>
      <c r="R3013" s="27" t="s">
        <v>193</v>
      </c>
      <c r="S3013" s="30" t="str">
        <f>_xlfn.IFNA(VLOOKUP(_xlfn.CONCAT(D3013," - ",R3013),OP!A:D,4,0),"-------------------------------------------NAO DISPONIVEL-------------------------------------------")</f>
        <v>FETRANSPOR</v>
      </c>
      <c r="T3013" s="31"/>
      <c r="U3013" s="32"/>
      <c r="V3013" s="31"/>
      <c r="W3013" s="33">
        <f t="shared" si="761"/>
        <v>0</v>
      </c>
      <c r="X3013" s="34">
        <f t="shared" si="762"/>
        <v>0</v>
      </c>
      <c r="Y3013" s="33">
        <f t="shared" si="763"/>
        <v>0</v>
      </c>
      <c r="Z3013" s="33">
        <f t="shared" si="764"/>
        <v>0</v>
      </c>
      <c r="AA3013" s="35">
        <f t="shared" si="765"/>
        <v>0</v>
      </c>
      <c r="AB3013" s="36">
        <f t="shared" si="766"/>
        <v>0</v>
      </c>
      <c r="AC3013" s="37">
        <f t="shared" si="767"/>
        <v>0</v>
      </c>
      <c r="AD3013" s="38"/>
      <c r="AE3013" s="38"/>
      <c r="AF3013" s="39">
        <f t="shared" si="768"/>
        <v>0</v>
      </c>
      <c r="AG3013" s="40"/>
      <c r="AH3013" s="41">
        <f t="shared" si="769"/>
        <v>0</v>
      </c>
      <c r="AI3013" s="42">
        <f t="shared" si="770"/>
        <v>0</v>
      </c>
      <c r="AJ3013" s="43">
        <f t="shared" si="771"/>
        <v>0</v>
      </c>
      <c r="AK3013" s="5" t="str">
        <f>_xlfn.IFNA(VLOOKUP(_xlfn.CONCAT(D3013," - ",S3013),OP!E:F,2,0),"-------------------------------------------NAO DISPONIVEL-------------------------------------------")</f>
        <v>C - RIOCARD</v>
      </c>
      <c r="AL3013" s="7" t="str">
        <f t="shared" si="757"/>
        <v>1 - -------------------------------------------NAO DISPONIVEL------------------------------------------- - 00000003013 - FETRANSPOR</v>
      </c>
      <c r="AM3013" s="7" t="str">
        <f t="shared" si="758"/>
        <v>-------------------------------------------NAO DISPONIVEL-------------------------------------------</v>
      </c>
      <c r="AN3013" s="44" cm="1">
        <f t="array" ref="AN3013">_xlfn.IFS(AJ3013=0,0,AQ3013="INATIVO",2,AQ3013="SEM CADASTRO",4,AQ3013="CPF ATIVO EM OUTRO COMPRADOR",5,AQ3013="NOVO/SEM CARTAO",6,AND(AJ3013&gt;0,AQ3013,""),8)</f>
        <v>0</v>
      </c>
      <c r="AO3013" s="45">
        <f t="shared" si="772"/>
        <v>-10</v>
      </c>
    </row>
    <row r="3014" spans="1:41" x14ac:dyDescent="0.4">
      <c r="A3014" s="21" t="str">
        <f t="shared" si="759"/>
        <v>-------------------------------------------NAO DISPONIVEL-------------------------------------------</v>
      </c>
      <c r="B3014" s="5" t="str">
        <f>_xlfn.IFNA(VLOOKUP(A3014,CNPJ!E:F,2,0),"-------------------------------------------NAO DISPONIVEL-------------------------------------------")</f>
        <v>-------------------------------------------NAO DISPONIVEL-------------------------------------------</v>
      </c>
      <c r="C3014" s="22">
        <v>1</v>
      </c>
      <c r="D3014" s="5" t="str">
        <f>_xlfn.XLOOKUP(R3014,OP!C:C,OP!B:B,,0,1)</f>
        <v>RJ</v>
      </c>
      <c r="E3014" s="23"/>
      <c r="M3014" s="26"/>
      <c r="N3014" s="27"/>
      <c r="O3014" s="28" t="str">
        <f t="shared" si="760"/>
        <v>00000003014</v>
      </c>
      <c r="R3014" s="27" t="s">
        <v>193</v>
      </c>
      <c r="S3014" s="30" t="str">
        <f>_xlfn.IFNA(VLOOKUP(_xlfn.CONCAT(D3014," - ",R3014),OP!A:D,4,0),"-------------------------------------------NAO DISPONIVEL-------------------------------------------")</f>
        <v>FETRANSPOR</v>
      </c>
      <c r="T3014" s="31"/>
      <c r="U3014" s="32"/>
      <c r="V3014" s="31"/>
      <c r="W3014" s="33">
        <f t="shared" si="761"/>
        <v>0</v>
      </c>
      <c r="X3014" s="34">
        <f t="shared" si="762"/>
        <v>0</v>
      </c>
      <c r="Y3014" s="33">
        <f t="shared" si="763"/>
        <v>0</v>
      </c>
      <c r="Z3014" s="33">
        <f t="shared" si="764"/>
        <v>0</v>
      </c>
      <c r="AA3014" s="35">
        <f t="shared" si="765"/>
        <v>0</v>
      </c>
      <c r="AB3014" s="36">
        <f t="shared" si="766"/>
        <v>0</v>
      </c>
      <c r="AC3014" s="37">
        <f t="shared" si="767"/>
        <v>0</v>
      </c>
      <c r="AD3014" s="38"/>
      <c r="AE3014" s="38"/>
      <c r="AF3014" s="39">
        <f t="shared" si="768"/>
        <v>0</v>
      </c>
      <c r="AG3014" s="40"/>
      <c r="AH3014" s="41">
        <f t="shared" si="769"/>
        <v>0</v>
      </c>
      <c r="AI3014" s="42">
        <f t="shared" si="770"/>
        <v>0</v>
      </c>
      <c r="AJ3014" s="43">
        <f t="shared" si="771"/>
        <v>0</v>
      </c>
      <c r="AK3014" s="5" t="str">
        <f>_xlfn.IFNA(VLOOKUP(_xlfn.CONCAT(D3014," - ",S3014),OP!E:F,2,0),"-------------------------------------------NAO DISPONIVEL-------------------------------------------")</f>
        <v>C - RIOCARD</v>
      </c>
      <c r="AL3014" s="7" t="str">
        <f t="shared" si="757"/>
        <v>1 - -------------------------------------------NAO DISPONIVEL------------------------------------------- - 00000003014 - FETRANSPOR</v>
      </c>
      <c r="AM3014" s="7" t="str">
        <f t="shared" si="758"/>
        <v>-------------------------------------------NAO DISPONIVEL-------------------------------------------</v>
      </c>
      <c r="AN3014" s="44" cm="1">
        <f t="array" ref="AN3014">_xlfn.IFS(AJ3014=0,0,AQ3014="INATIVO",2,AQ3014="SEM CADASTRO",4,AQ3014="CPF ATIVO EM OUTRO COMPRADOR",5,AQ3014="NOVO/SEM CARTAO",6,AND(AJ3014&gt;0,AQ3014,""),8)</f>
        <v>0</v>
      </c>
      <c r="AO3014" s="45">
        <f t="shared" si="772"/>
        <v>-10</v>
      </c>
    </row>
    <row r="3015" spans="1:41" x14ac:dyDescent="0.4">
      <c r="A3015" s="21" t="str">
        <f t="shared" si="759"/>
        <v>-------------------------------------------NAO DISPONIVEL-------------------------------------------</v>
      </c>
      <c r="B3015" s="5" t="str">
        <f>_xlfn.IFNA(VLOOKUP(A3015,CNPJ!E:F,2,0),"-------------------------------------------NAO DISPONIVEL-------------------------------------------")</f>
        <v>-------------------------------------------NAO DISPONIVEL-------------------------------------------</v>
      </c>
      <c r="C3015" s="22">
        <v>1</v>
      </c>
      <c r="D3015" s="5" t="str">
        <f>_xlfn.XLOOKUP(R3015,OP!C:C,OP!B:B,,0,1)</f>
        <v>RJ</v>
      </c>
      <c r="E3015" s="23"/>
      <c r="M3015" s="26"/>
      <c r="N3015" s="27"/>
      <c r="O3015" s="28" t="str">
        <f t="shared" si="760"/>
        <v>00000003015</v>
      </c>
      <c r="R3015" s="27" t="s">
        <v>193</v>
      </c>
      <c r="S3015" s="30" t="str">
        <f>_xlfn.IFNA(VLOOKUP(_xlfn.CONCAT(D3015," - ",R3015),OP!A:D,4,0),"-------------------------------------------NAO DISPONIVEL-------------------------------------------")</f>
        <v>FETRANSPOR</v>
      </c>
      <c r="T3015" s="31"/>
      <c r="U3015" s="32"/>
      <c r="V3015" s="31"/>
      <c r="W3015" s="33">
        <f t="shared" si="761"/>
        <v>0</v>
      </c>
      <c r="X3015" s="34">
        <f t="shared" si="762"/>
        <v>0</v>
      </c>
      <c r="Y3015" s="33">
        <f t="shared" si="763"/>
        <v>0</v>
      </c>
      <c r="Z3015" s="33">
        <f t="shared" si="764"/>
        <v>0</v>
      </c>
      <c r="AA3015" s="35">
        <f t="shared" si="765"/>
        <v>0</v>
      </c>
      <c r="AB3015" s="36">
        <f t="shared" si="766"/>
        <v>0</v>
      </c>
      <c r="AC3015" s="37">
        <f t="shared" si="767"/>
        <v>0</v>
      </c>
      <c r="AD3015" s="38"/>
      <c r="AE3015" s="38"/>
      <c r="AF3015" s="39">
        <f t="shared" si="768"/>
        <v>0</v>
      </c>
      <c r="AG3015" s="40"/>
      <c r="AH3015" s="41">
        <f t="shared" si="769"/>
        <v>0</v>
      </c>
      <c r="AI3015" s="42">
        <f t="shared" si="770"/>
        <v>0</v>
      </c>
      <c r="AJ3015" s="43">
        <f t="shared" si="771"/>
        <v>0</v>
      </c>
      <c r="AK3015" s="5" t="str">
        <f>_xlfn.IFNA(VLOOKUP(_xlfn.CONCAT(D3015," - ",S3015),OP!E:F,2,0),"-------------------------------------------NAO DISPONIVEL-------------------------------------------")</f>
        <v>C - RIOCARD</v>
      </c>
      <c r="AL3015" s="7" t="str">
        <f t="shared" si="757"/>
        <v>1 - -------------------------------------------NAO DISPONIVEL------------------------------------------- - 00000003015 - FETRANSPOR</v>
      </c>
      <c r="AM3015" s="7" t="str">
        <f t="shared" si="758"/>
        <v>-------------------------------------------NAO DISPONIVEL-------------------------------------------</v>
      </c>
      <c r="AN3015" s="44" cm="1">
        <f t="array" ref="AN3015">_xlfn.IFS(AJ3015=0,0,AQ3015="INATIVO",2,AQ3015="SEM CADASTRO",4,AQ3015="CPF ATIVO EM OUTRO COMPRADOR",5,AQ3015="NOVO/SEM CARTAO",6,AND(AJ3015&gt;0,AQ3015,""),8)</f>
        <v>0</v>
      </c>
      <c r="AO3015" s="45">
        <f t="shared" si="772"/>
        <v>-10</v>
      </c>
    </row>
    <row r="3016" spans="1:41" x14ac:dyDescent="0.4">
      <c r="A3016" s="21" t="str">
        <f t="shared" si="759"/>
        <v>-------------------------------------------NAO DISPONIVEL-------------------------------------------</v>
      </c>
      <c r="B3016" s="5" t="str">
        <f>_xlfn.IFNA(VLOOKUP(A3016,CNPJ!E:F,2,0),"-------------------------------------------NAO DISPONIVEL-------------------------------------------")</f>
        <v>-------------------------------------------NAO DISPONIVEL-------------------------------------------</v>
      </c>
      <c r="C3016" s="22">
        <v>1</v>
      </c>
      <c r="D3016" s="5" t="str">
        <f>_xlfn.XLOOKUP(R3016,OP!C:C,OP!B:B,,0,1)</f>
        <v>RJ</v>
      </c>
      <c r="E3016" s="23"/>
      <c r="M3016" s="26"/>
      <c r="N3016" s="27"/>
      <c r="O3016" s="28" t="str">
        <f t="shared" si="760"/>
        <v>00000003016</v>
      </c>
      <c r="R3016" s="27" t="s">
        <v>193</v>
      </c>
      <c r="S3016" s="30" t="str">
        <f>_xlfn.IFNA(VLOOKUP(_xlfn.CONCAT(D3016," - ",R3016),OP!A:D,4,0),"-------------------------------------------NAO DISPONIVEL-------------------------------------------")</f>
        <v>FETRANSPOR</v>
      </c>
      <c r="T3016" s="31"/>
      <c r="U3016" s="32"/>
      <c r="V3016" s="31"/>
      <c r="W3016" s="33">
        <f t="shared" si="761"/>
        <v>0</v>
      </c>
      <c r="X3016" s="34">
        <f t="shared" si="762"/>
        <v>0</v>
      </c>
      <c r="Y3016" s="33">
        <f t="shared" si="763"/>
        <v>0</v>
      </c>
      <c r="Z3016" s="33">
        <f t="shared" si="764"/>
        <v>0</v>
      </c>
      <c r="AA3016" s="35">
        <f t="shared" si="765"/>
        <v>0</v>
      </c>
      <c r="AB3016" s="36">
        <f t="shared" si="766"/>
        <v>0</v>
      </c>
      <c r="AC3016" s="37">
        <f t="shared" si="767"/>
        <v>0</v>
      </c>
      <c r="AD3016" s="38"/>
      <c r="AE3016" s="38"/>
      <c r="AF3016" s="39">
        <f t="shared" si="768"/>
        <v>0</v>
      </c>
      <c r="AG3016" s="40"/>
      <c r="AH3016" s="41">
        <f t="shared" si="769"/>
        <v>0</v>
      </c>
      <c r="AI3016" s="42">
        <f t="shared" si="770"/>
        <v>0</v>
      </c>
      <c r="AJ3016" s="43">
        <f t="shared" si="771"/>
        <v>0</v>
      </c>
      <c r="AK3016" s="5" t="str">
        <f>_xlfn.IFNA(VLOOKUP(_xlfn.CONCAT(D3016," - ",S3016),OP!E:F,2,0),"-------------------------------------------NAO DISPONIVEL-------------------------------------------")</f>
        <v>C - RIOCARD</v>
      </c>
      <c r="AL3016" s="7" t="str">
        <f t="shared" si="757"/>
        <v>1 - -------------------------------------------NAO DISPONIVEL------------------------------------------- - 00000003016 - FETRANSPOR</v>
      </c>
      <c r="AM3016" s="7" t="str">
        <f t="shared" si="758"/>
        <v>-------------------------------------------NAO DISPONIVEL-------------------------------------------</v>
      </c>
      <c r="AN3016" s="44" cm="1">
        <f t="array" ref="AN3016">_xlfn.IFS(AJ3016=0,0,AQ3016="INATIVO",2,AQ3016="SEM CADASTRO",4,AQ3016="CPF ATIVO EM OUTRO COMPRADOR",5,AQ3016="NOVO/SEM CARTAO",6,AND(AJ3016&gt;0,AQ3016,""),8)</f>
        <v>0</v>
      </c>
      <c r="AO3016" s="45">
        <f t="shared" si="772"/>
        <v>-10</v>
      </c>
    </row>
    <row r="3017" spans="1:41" x14ac:dyDescent="0.4">
      <c r="A3017" s="21" t="str">
        <f t="shared" si="759"/>
        <v>-------------------------------------------NAO DISPONIVEL-------------------------------------------</v>
      </c>
      <c r="B3017" s="5" t="str">
        <f>_xlfn.IFNA(VLOOKUP(A3017,CNPJ!E:F,2,0),"-------------------------------------------NAO DISPONIVEL-------------------------------------------")</f>
        <v>-------------------------------------------NAO DISPONIVEL-------------------------------------------</v>
      </c>
      <c r="C3017" s="22">
        <v>1</v>
      </c>
      <c r="D3017" s="5" t="str">
        <f>_xlfn.XLOOKUP(R3017,OP!C:C,OP!B:B,,0,1)</f>
        <v>RJ</v>
      </c>
      <c r="E3017" s="23"/>
      <c r="M3017" s="26"/>
      <c r="N3017" s="27"/>
      <c r="O3017" s="28" t="str">
        <f t="shared" si="760"/>
        <v>00000003017</v>
      </c>
      <c r="R3017" s="27" t="s">
        <v>193</v>
      </c>
      <c r="S3017" s="30" t="str">
        <f>_xlfn.IFNA(VLOOKUP(_xlfn.CONCAT(D3017," - ",R3017),OP!A:D,4,0),"-------------------------------------------NAO DISPONIVEL-------------------------------------------")</f>
        <v>FETRANSPOR</v>
      </c>
      <c r="T3017" s="31"/>
      <c r="U3017" s="32"/>
      <c r="V3017" s="31"/>
      <c r="W3017" s="33">
        <f t="shared" si="761"/>
        <v>0</v>
      </c>
      <c r="X3017" s="34">
        <f t="shared" si="762"/>
        <v>0</v>
      </c>
      <c r="Y3017" s="33">
        <f t="shared" si="763"/>
        <v>0</v>
      </c>
      <c r="Z3017" s="33">
        <f t="shared" si="764"/>
        <v>0</v>
      </c>
      <c r="AA3017" s="35">
        <f t="shared" si="765"/>
        <v>0</v>
      </c>
      <c r="AB3017" s="36">
        <f t="shared" si="766"/>
        <v>0</v>
      </c>
      <c r="AC3017" s="37">
        <f t="shared" si="767"/>
        <v>0</v>
      </c>
      <c r="AD3017" s="38"/>
      <c r="AE3017" s="38"/>
      <c r="AF3017" s="39">
        <f t="shared" si="768"/>
        <v>0</v>
      </c>
      <c r="AG3017" s="40"/>
      <c r="AH3017" s="41">
        <f t="shared" si="769"/>
        <v>0</v>
      </c>
      <c r="AI3017" s="42">
        <f t="shared" si="770"/>
        <v>0</v>
      </c>
      <c r="AJ3017" s="43">
        <f t="shared" si="771"/>
        <v>0</v>
      </c>
      <c r="AK3017" s="5" t="str">
        <f>_xlfn.IFNA(VLOOKUP(_xlfn.CONCAT(D3017," - ",S3017),OP!E:F,2,0),"-------------------------------------------NAO DISPONIVEL-------------------------------------------")</f>
        <v>C - RIOCARD</v>
      </c>
      <c r="AL3017" s="7" t="str">
        <f t="shared" si="757"/>
        <v>1 - -------------------------------------------NAO DISPONIVEL------------------------------------------- - 00000003017 - FETRANSPOR</v>
      </c>
      <c r="AM3017" s="7" t="str">
        <f t="shared" si="758"/>
        <v>-------------------------------------------NAO DISPONIVEL-------------------------------------------</v>
      </c>
      <c r="AN3017" s="44" cm="1">
        <f t="array" ref="AN3017">_xlfn.IFS(AJ3017=0,0,AQ3017="INATIVO",2,AQ3017="SEM CADASTRO",4,AQ3017="CPF ATIVO EM OUTRO COMPRADOR",5,AQ3017="NOVO/SEM CARTAO",6,AND(AJ3017&gt;0,AQ3017,""),8)</f>
        <v>0</v>
      </c>
      <c r="AO3017" s="45">
        <f t="shared" si="772"/>
        <v>-10</v>
      </c>
    </row>
    <row r="3018" spans="1:41" x14ac:dyDescent="0.4">
      <c r="A3018" s="21" t="str">
        <f t="shared" si="759"/>
        <v>-------------------------------------------NAO DISPONIVEL-------------------------------------------</v>
      </c>
      <c r="B3018" s="5" t="str">
        <f>_xlfn.IFNA(VLOOKUP(A3018,CNPJ!E:F,2,0),"-------------------------------------------NAO DISPONIVEL-------------------------------------------")</f>
        <v>-------------------------------------------NAO DISPONIVEL-------------------------------------------</v>
      </c>
      <c r="C3018" s="22">
        <v>1</v>
      </c>
      <c r="D3018" s="5" t="str">
        <f>_xlfn.XLOOKUP(R3018,OP!C:C,OP!B:B,,0,1)</f>
        <v>RJ</v>
      </c>
      <c r="E3018" s="23"/>
      <c r="M3018" s="26"/>
      <c r="N3018" s="27"/>
      <c r="O3018" s="28" t="str">
        <f t="shared" si="760"/>
        <v>00000003018</v>
      </c>
      <c r="R3018" s="27" t="s">
        <v>193</v>
      </c>
      <c r="S3018" s="30" t="str">
        <f>_xlfn.IFNA(VLOOKUP(_xlfn.CONCAT(D3018," - ",R3018),OP!A:D,4,0),"-------------------------------------------NAO DISPONIVEL-------------------------------------------")</f>
        <v>FETRANSPOR</v>
      </c>
      <c r="T3018" s="31"/>
      <c r="U3018" s="32"/>
      <c r="V3018" s="31"/>
      <c r="W3018" s="33">
        <f t="shared" si="761"/>
        <v>0</v>
      </c>
      <c r="X3018" s="34">
        <f t="shared" si="762"/>
        <v>0</v>
      </c>
      <c r="Y3018" s="33">
        <f t="shared" si="763"/>
        <v>0</v>
      </c>
      <c r="Z3018" s="33">
        <f t="shared" si="764"/>
        <v>0</v>
      </c>
      <c r="AA3018" s="35">
        <f t="shared" si="765"/>
        <v>0</v>
      </c>
      <c r="AB3018" s="36">
        <f t="shared" si="766"/>
        <v>0</v>
      </c>
      <c r="AC3018" s="37">
        <f t="shared" si="767"/>
        <v>0</v>
      </c>
      <c r="AD3018" s="38"/>
      <c r="AE3018" s="38"/>
      <c r="AF3018" s="39">
        <f t="shared" si="768"/>
        <v>0</v>
      </c>
      <c r="AG3018" s="40"/>
      <c r="AH3018" s="41">
        <f t="shared" si="769"/>
        <v>0</v>
      </c>
      <c r="AI3018" s="42">
        <f t="shared" si="770"/>
        <v>0</v>
      </c>
      <c r="AJ3018" s="43">
        <f t="shared" si="771"/>
        <v>0</v>
      </c>
      <c r="AK3018" s="5" t="str">
        <f>_xlfn.IFNA(VLOOKUP(_xlfn.CONCAT(D3018," - ",S3018),OP!E:F,2,0),"-------------------------------------------NAO DISPONIVEL-------------------------------------------")</f>
        <v>C - RIOCARD</v>
      </c>
      <c r="AL3018" s="7" t="str">
        <f t="shared" si="757"/>
        <v>1 - -------------------------------------------NAO DISPONIVEL------------------------------------------- - 00000003018 - FETRANSPOR</v>
      </c>
      <c r="AM3018" s="7" t="str">
        <f t="shared" si="758"/>
        <v>-------------------------------------------NAO DISPONIVEL-------------------------------------------</v>
      </c>
      <c r="AN3018" s="44" cm="1">
        <f t="array" ref="AN3018">_xlfn.IFS(AJ3018=0,0,AQ3018="INATIVO",2,AQ3018="SEM CADASTRO",4,AQ3018="CPF ATIVO EM OUTRO COMPRADOR",5,AQ3018="NOVO/SEM CARTAO",6,AND(AJ3018&gt;0,AQ3018,""),8)</f>
        <v>0</v>
      </c>
      <c r="AO3018" s="45">
        <f t="shared" si="772"/>
        <v>-10</v>
      </c>
    </row>
    <row r="3019" spans="1:41" x14ac:dyDescent="0.4">
      <c r="A3019" s="21" t="str">
        <f t="shared" si="759"/>
        <v>-------------------------------------------NAO DISPONIVEL-------------------------------------------</v>
      </c>
      <c r="B3019" s="5" t="str">
        <f>_xlfn.IFNA(VLOOKUP(A3019,CNPJ!E:F,2,0),"-------------------------------------------NAO DISPONIVEL-------------------------------------------")</f>
        <v>-------------------------------------------NAO DISPONIVEL-------------------------------------------</v>
      </c>
      <c r="C3019" s="22">
        <v>1</v>
      </c>
      <c r="D3019" s="5" t="str">
        <f>_xlfn.XLOOKUP(R3019,OP!C:C,OP!B:B,,0,1)</f>
        <v>RJ</v>
      </c>
      <c r="E3019" s="23"/>
      <c r="M3019" s="26"/>
      <c r="N3019" s="27"/>
      <c r="O3019" s="28" t="str">
        <f t="shared" si="760"/>
        <v>00000003019</v>
      </c>
      <c r="R3019" s="27" t="s">
        <v>193</v>
      </c>
      <c r="S3019" s="30" t="str">
        <f>_xlfn.IFNA(VLOOKUP(_xlfn.CONCAT(D3019," - ",R3019),OP!A:D,4,0),"-------------------------------------------NAO DISPONIVEL-------------------------------------------")</f>
        <v>FETRANSPOR</v>
      </c>
      <c r="T3019" s="31"/>
      <c r="U3019" s="32"/>
      <c r="V3019" s="31"/>
      <c r="W3019" s="33">
        <f t="shared" si="761"/>
        <v>0</v>
      </c>
      <c r="X3019" s="34">
        <f t="shared" si="762"/>
        <v>0</v>
      </c>
      <c r="Y3019" s="33">
        <f t="shared" si="763"/>
        <v>0</v>
      </c>
      <c r="Z3019" s="33">
        <f t="shared" si="764"/>
        <v>0</v>
      </c>
      <c r="AA3019" s="35">
        <f t="shared" si="765"/>
        <v>0</v>
      </c>
      <c r="AB3019" s="36">
        <f t="shared" si="766"/>
        <v>0</v>
      </c>
      <c r="AC3019" s="37">
        <f t="shared" si="767"/>
        <v>0</v>
      </c>
      <c r="AD3019" s="38"/>
      <c r="AE3019" s="38"/>
      <c r="AF3019" s="39">
        <f t="shared" si="768"/>
        <v>0</v>
      </c>
      <c r="AG3019" s="40"/>
      <c r="AH3019" s="41">
        <f t="shared" si="769"/>
        <v>0</v>
      </c>
      <c r="AI3019" s="42">
        <f t="shared" si="770"/>
        <v>0</v>
      </c>
      <c r="AJ3019" s="43">
        <f t="shared" si="771"/>
        <v>0</v>
      </c>
      <c r="AK3019" s="5" t="str">
        <f>_xlfn.IFNA(VLOOKUP(_xlfn.CONCAT(D3019," - ",S3019),OP!E:F,2,0),"-------------------------------------------NAO DISPONIVEL-------------------------------------------")</f>
        <v>C - RIOCARD</v>
      </c>
      <c r="AL3019" s="7" t="str">
        <f t="shared" si="757"/>
        <v>1 - -------------------------------------------NAO DISPONIVEL------------------------------------------- - 00000003019 - FETRANSPOR</v>
      </c>
      <c r="AM3019" s="7" t="str">
        <f t="shared" si="758"/>
        <v>-------------------------------------------NAO DISPONIVEL-------------------------------------------</v>
      </c>
      <c r="AN3019" s="44" cm="1">
        <f t="array" ref="AN3019">_xlfn.IFS(AJ3019=0,0,AQ3019="INATIVO",2,AQ3019="SEM CADASTRO",4,AQ3019="CPF ATIVO EM OUTRO COMPRADOR",5,AQ3019="NOVO/SEM CARTAO",6,AND(AJ3019&gt;0,AQ3019,""),8)</f>
        <v>0</v>
      </c>
      <c r="AO3019" s="45">
        <f t="shared" si="772"/>
        <v>-10</v>
      </c>
    </row>
    <row r="3020" spans="1:41" x14ac:dyDescent="0.4">
      <c r="A3020" s="21" t="str">
        <f t="shared" si="759"/>
        <v>-------------------------------------------NAO DISPONIVEL-------------------------------------------</v>
      </c>
      <c r="B3020" s="5" t="str">
        <f>_xlfn.IFNA(VLOOKUP(A3020,CNPJ!E:F,2,0),"-------------------------------------------NAO DISPONIVEL-------------------------------------------")</f>
        <v>-------------------------------------------NAO DISPONIVEL-------------------------------------------</v>
      </c>
      <c r="C3020" s="22">
        <v>1</v>
      </c>
      <c r="D3020" s="5" t="str">
        <f>_xlfn.XLOOKUP(R3020,OP!C:C,OP!B:B,,0,1)</f>
        <v>RJ</v>
      </c>
      <c r="E3020" s="23"/>
      <c r="M3020" s="26"/>
      <c r="N3020" s="27"/>
      <c r="O3020" s="28" t="str">
        <f t="shared" si="760"/>
        <v>00000003020</v>
      </c>
      <c r="R3020" s="27" t="s">
        <v>193</v>
      </c>
      <c r="S3020" s="30" t="str">
        <f>_xlfn.IFNA(VLOOKUP(_xlfn.CONCAT(D3020," - ",R3020),OP!A:D,4,0),"-------------------------------------------NAO DISPONIVEL-------------------------------------------")</f>
        <v>FETRANSPOR</v>
      </c>
      <c r="T3020" s="31"/>
      <c r="U3020" s="32"/>
      <c r="V3020" s="31"/>
      <c r="W3020" s="33">
        <f t="shared" si="761"/>
        <v>0</v>
      </c>
      <c r="X3020" s="34">
        <f t="shared" si="762"/>
        <v>0</v>
      </c>
      <c r="Y3020" s="33">
        <f t="shared" si="763"/>
        <v>0</v>
      </c>
      <c r="Z3020" s="33">
        <f t="shared" si="764"/>
        <v>0</v>
      </c>
      <c r="AA3020" s="35">
        <f t="shared" si="765"/>
        <v>0</v>
      </c>
      <c r="AB3020" s="36">
        <f t="shared" si="766"/>
        <v>0</v>
      </c>
      <c r="AC3020" s="37">
        <f t="shared" si="767"/>
        <v>0</v>
      </c>
      <c r="AD3020" s="38"/>
      <c r="AE3020" s="38"/>
      <c r="AF3020" s="39">
        <f t="shared" si="768"/>
        <v>0</v>
      </c>
      <c r="AG3020" s="40"/>
      <c r="AH3020" s="41">
        <f t="shared" si="769"/>
        <v>0</v>
      </c>
      <c r="AI3020" s="42">
        <f t="shared" si="770"/>
        <v>0</v>
      </c>
      <c r="AJ3020" s="43">
        <f t="shared" si="771"/>
        <v>0</v>
      </c>
      <c r="AK3020" s="5" t="str">
        <f>_xlfn.IFNA(VLOOKUP(_xlfn.CONCAT(D3020," - ",S3020),OP!E:F,2,0),"-------------------------------------------NAO DISPONIVEL-------------------------------------------")</f>
        <v>C - RIOCARD</v>
      </c>
      <c r="AL3020" s="7" t="str">
        <f t="shared" si="757"/>
        <v>1 - -------------------------------------------NAO DISPONIVEL------------------------------------------- - 00000003020 - FETRANSPOR</v>
      </c>
      <c r="AM3020" s="7" t="str">
        <f t="shared" si="758"/>
        <v>-------------------------------------------NAO DISPONIVEL-------------------------------------------</v>
      </c>
      <c r="AN3020" s="44" cm="1">
        <f t="array" ref="AN3020">_xlfn.IFS(AJ3020=0,0,AQ3020="INATIVO",2,AQ3020="SEM CADASTRO",4,AQ3020="CPF ATIVO EM OUTRO COMPRADOR",5,AQ3020="NOVO/SEM CARTAO",6,AND(AJ3020&gt;0,AQ3020,""),8)</f>
        <v>0</v>
      </c>
      <c r="AO3020" s="45">
        <f t="shared" si="772"/>
        <v>-10</v>
      </c>
    </row>
    <row r="3021" spans="1:41" x14ac:dyDescent="0.4">
      <c r="A3021" s="21" t="str">
        <f t="shared" si="759"/>
        <v>-------------------------------------------NAO DISPONIVEL-------------------------------------------</v>
      </c>
      <c r="B3021" s="5" t="str">
        <f>_xlfn.IFNA(VLOOKUP(A3021,CNPJ!E:F,2,0),"-------------------------------------------NAO DISPONIVEL-------------------------------------------")</f>
        <v>-------------------------------------------NAO DISPONIVEL-------------------------------------------</v>
      </c>
      <c r="C3021" s="22">
        <v>1</v>
      </c>
      <c r="D3021" s="5" t="str">
        <f>_xlfn.XLOOKUP(R3021,OP!C:C,OP!B:B,,0,1)</f>
        <v>RJ</v>
      </c>
      <c r="E3021" s="23"/>
      <c r="M3021" s="26"/>
      <c r="N3021" s="27"/>
      <c r="O3021" s="28" t="str">
        <f t="shared" si="760"/>
        <v>00000003021</v>
      </c>
      <c r="R3021" s="27" t="s">
        <v>193</v>
      </c>
      <c r="S3021" s="30" t="str">
        <f>_xlfn.IFNA(VLOOKUP(_xlfn.CONCAT(D3021," - ",R3021),OP!A:D,4,0),"-------------------------------------------NAO DISPONIVEL-------------------------------------------")</f>
        <v>FETRANSPOR</v>
      </c>
      <c r="T3021" s="31"/>
      <c r="U3021" s="32"/>
      <c r="V3021" s="31"/>
      <c r="W3021" s="33">
        <f t="shared" si="761"/>
        <v>0</v>
      </c>
      <c r="X3021" s="34">
        <f t="shared" si="762"/>
        <v>0</v>
      </c>
      <c r="Y3021" s="33">
        <f t="shared" si="763"/>
        <v>0</v>
      </c>
      <c r="Z3021" s="33">
        <f t="shared" si="764"/>
        <v>0</v>
      </c>
      <c r="AA3021" s="35">
        <f t="shared" si="765"/>
        <v>0</v>
      </c>
      <c r="AB3021" s="36">
        <f t="shared" si="766"/>
        <v>0</v>
      </c>
      <c r="AC3021" s="37">
        <f t="shared" si="767"/>
        <v>0</v>
      </c>
      <c r="AD3021" s="38"/>
      <c r="AE3021" s="38"/>
      <c r="AF3021" s="39">
        <f t="shared" si="768"/>
        <v>0</v>
      </c>
      <c r="AG3021" s="40"/>
      <c r="AH3021" s="41">
        <f t="shared" si="769"/>
        <v>0</v>
      </c>
      <c r="AI3021" s="42">
        <f t="shared" si="770"/>
        <v>0</v>
      </c>
      <c r="AJ3021" s="43">
        <f t="shared" si="771"/>
        <v>0</v>
      </c>
      <c r="AK3021" s="5" t="str">
        <f>_xlfn.IFNA(VLOOKUP(_xlfn.CONCAT(D3021," - ",S3021),OP!E:F,2,0),"-------------------------------------------NAO DISPONIVEL-------------------------------------------")</f>
        <v>C - RIOCARD</v>
      </c>
      <c r="AL3021" s="7" t="str">
        <f t="shared" si="757"/>
        <v>1 - -------------------------------------------NAO DISPONIVEL------------------------------------------- - 00000003021 - FETRANSPOR</v>
      </c>
      <c r="AM3021" s="7" t="str">
        <f t="shared" si="758"/>
        <v>-------------------------------------------NAO DISPONIVEL-------------------------------------------</v>
      </c>
      <c r="AN3021" s="44" cm="1">
        <f t="array" ref="AN3021">_xlfn.IFS(AJ3021=0,0,AQ3021="INATIVO",2,AQ3021="SEM CADASTRO",4,AQ3021="CPF ATIVO EM OUTRO COMPRADOR",5,AQ3021="NOVO/SEM CARTAO",6,AND(AJ3021&gt;0,AQ3021,""),8)</f>
        <v>0</v>
      </c>
      <c r="AO3021" s="45">
        <f t="shared" si="772"/>
        <v>-10</v>
      </c>
    </row>
    <row r="3022" spans="1:41" x14ac:dyDescent="0.4">
      <c r="A3022" s="21" t="str">
        <f t="shared" si="759"/>
        <v>-------------------------------------------NAO DISPONIVEL-------------------------------------------</v>
      </c>
      <c r="B3022" s="5" t="str">
        <f>_xlfn.IFNA(VLOOKUP(A3022,CNPJ!E:F,2,0),"-------------------------------------------NAO DISPONIVEL-------------------------------------------")</f>
        <v>-------------------------------------------NAO DISPONIVEL-------------------------------------------</v>
      </c>
      <c r="C3022" s="22">
        <v>1</v>
      </c>
      <c r="D3022" s="5" t="str">
        <f>_xlfn.XLOOKUP(R3022,OP!C:C,OP!B:B,,0,1)</f>
        <v>RJ</v>
      </c>
      <c r="E3022" s="23"/>
      <c r="M3022" s="26"/>
      <c r="N3022" s="27"/>
      <c r="O3022" s="28" t="str">
        <f t="shared" si="760"/>
        <v>00000003022</v>
      </c>
      <c r="R3022" s="27" t="s">
        <v>193</v>
      </c>
      <c r="S3022" s="30" t="str">
        <f>_xlfn.IFNA(VLOOKUP(_xlfn.CONCAT(D3022," - ",R3022),OP!A:D,4,0),"-------------------------------------------NAO DISPONIVEL-------------------------------------------")</f>
        <v>FETRANSPOR</v>
      </c>
      <c r="T3022" s="31"/>
      <c r="U3022" s="32"/>
      <c r="V3022" s="31"/>
      <c r="W3022" s="33">
        <f t="shared" si="761"/>
        <v>0</v>
      </c>
      <c r="X3022" s="34">
        <f t="shared" si="762"/>
        <v>0</v>
      </c>
      <c r="Y3022" s="33">
        <f t="shared" si="763"/>
        <v>0</v>
      </c>
      <c r="Z3022" s="33">
        <f t="shared" si="764"/>
        <v>0</v>
      </c>
      <c r="AA3022" s="35">
        <f t="shared" si="765"/>
        <v>0</v>
      </c>
      <c r="AB3022" s="36">
        <f t="shared" si="766"/>
        <v>0</v>
      </c>
      <c r="AC3022" s="37">
        <f t="shared" si="767"/>
        <v>0</v>
      </c>
      <c r="AD3022" s="38"/>
      <c r="AE3022" s="38"/>
      <c r="AF3022" s="39">
        <f t="shared" si="768"/>
        <v>0</v>
      </c>
      <c r="AG3022" s="40"/>
      <c r="AH3022" s="41">
        <f t="shared" si="769"/>
        <v>0</v>
      </c>
      <c r="AI3022" s="42">
        <f t="shared" si="770"/>
        <v>0</v>
      </c>
      <c r="AJ3022" s="43">
        <f t="shared" si="771"/>
        <v>0</v>
      </c>
      <c r="AK3022" s="5" t="str">
        <f>_xlfn.IFNA(VLOOKUP(_xlfn.CONCAT(D3022," - ",S3022),OP!E:F,2,0),"-------------------------------------------NAO DISPONIVEL-------------------------------------------")</f>
        <v>C - RIOCARD</v>
      </c>
      <c r="AL3022" s="7" t="str">
        <f t="shared" si="757"/>
        <v>1 - -------------------------------------------NAO DISPONIVEL------------------------------------------- - 00000003022 - FETRANSPOR</v>
      </c>
      <c r="AM3022" s="7" t="str">
        <f t="shared" si="758"/>
        <v>-------------------------------------------NAO DISPONIVEL-------------------------------------------</v>
      </c>
      <c r="AN3022" s="44" cm="1">
        <f t="array" ref="AN3022">_xlfn.IFS(AJ3022=0,0,AQ3022="INATIVO",2,AQ3022="SEM CADASTRO",4,AQ3022="CPF ATIVO EM OUTRO COMPRADOR",5,AQ3022="NOVO/SEM CARTAO",6,AND(AJ3022&gt;0,AQ3022,""),8)</f>
        <v>0</v>
      </c>
      <c r="AO3022" s="45">
        <f t="shared" si="772"/>
        <v>-10</v>
      </c>
    </row>
    <row r="3023" spans="1:41" x14ac:dyDescent="0.4">
      <c r="A3023" s="21" t="str">
        <f t="shared" si="759"/>
        <v>-------------------------------------------NAO DISPONIVEL-------------------------------------------</v>
      </c>
      <c r="B3023" s="5" t="str">
        <f>_xlfn.IFNA(VLOOKUP(A3023,CNPJ!E:F,2,0),"-------------------------------------------NAO DISPONIVEL-------------------------------------------")</f>
        <v>-------------------------------------------NAO DISPONIVEL-------------------------------------------</v>
      </c>
      <c r="C3023" s="22">
        <v>1</v>
      </c>
      <c r="D3023" s="5" t="str">
        <f>_xlfn.XLOOKUP(R3023,OP!C:C,OP!B:B,,0,1)</f>
        <v>RJ</v>
      </c>
      <c r="E3023" s="23"/>
      <c r="M3023" s="26"/>
      <c r="N3023" s="27"/>
      <c r="O3023" s="28" t="str">
        <f t="shared" si="760"/>
        <v>00000003023</v>
      </c>
      <c r="R3023" s="27" t="s">
        <v>193</v>
      </c>
      <c r="S3023" s="30" t="str">
        <f>_xlfn.IFNA(VLOOKUP(_xlfn.CONCAT(D3023," - ",R3023),OP!A:D,4,0),"-------------------------------------------NAO DISPONIVEL-------------------------------------------")</f>
        <v>FETRANSPOR</v>
      </c>
      <c r="T3023" s="31"/>
      <c r="U3023" s="32"/>
      <c r="V3023" s="31"/>
      <c r="W3023" s="33">
        <f t="shared" si="761"/>
        <v>0</v>
      </c>
      <c r="X3023" s="34">
        <f t="shared" si="762"/>
        <v>0</v>
      </c>
      <c r="Y3023" s="33">
        <f t="shared" si="763"/>
        <v>0</v>
      </c>
      <c r="Z3023" s="33">
        <f t="shared" si="764"/>
        <v>0</v>
      </c>
      <c r="AA3023" s="35">
        <f t="shared" si="765"/>
        <v>0</v>
      </c>
      <c r="AB3023" s="36">
        <f t="shared" si="766"/>
        <v>0</v>
      </c>
      <c r="AC3023" s="37">
        <f t="shared" si="767"/>
        <v>0</v>
      </c>
      <c r="AD3023" s="38"/>
      <c r="AE3023" s="38"/>
      <c r="AF3023" s="39">
        <f t="shared" si="768"/>
        <v>0</v>
      </c>
      <c r="AG3023" s="40"/>
      <c r="AH3023" s="41">
        <f t="shared" si="769"/>
        <v>0</v>
      </c>
      <c r="AI3023" s="42">
        <f t="shared" si="770"/>
        <v>0</v>
      </c>
      <c r="AJ3023" s="43">
        <f t="shared" si="771"/>
        <v>0</v>
      </c>
      <c r="AK3023" s="5" t="str">
        <f>_xlfn.IFNA(VLOOKUP(_xlfn.CONCAT(D3023," - ",S3023),OP!E:F,2,0),"-------------------------------------------NAO DISPONIVEL-------------------------------------------")</f>
        <v>C - RIOCARD</v>
      </c>
      <c r="AL3023" s="7" t="str">
        <f t="shared" si="757"/>
        <v>1 - -------------------------------------------NAO DISPONIVEL------------------------------------------- - 00000003023 - FETRANSPOR</v>
      </c>
      <c r="AM3023" s="7" t="str">
        <f t="shared" si="758"/>
        <v>-------------------------------------------NAO DISPONIVEL-------------------------------------------</v>
      </c>
      <c r="AN3023" s="44" cm="1">
        <f t="array" ref="AN3023">_xlfn.IFS(AJ3023=0,0,AQ3023="INATIVO",2,AQ3023="SEM CADASTRO",4,AQ3023="CPF ATIVO EM OUTRO COMPRADOR",5,AQ3023="NOVO/SEM CARTAO",6,AND(AJ3023&gt;0,AQ3023,""),8)</f>
        <v>0</v>
      </c>
      <c r="AO3023" s="45">
        <f t="shared" si="772"/>
        <v>-10</v>
      </c>
    </row>
    <row r="3024" spans="1:41" x14ac:dyDescent="0.4">
      <c r="A3024" s="21" t="str">
        <f t="shared" si="759"/>
        <v>-------------------------------------------NAO DISPONIVEL-------------------------------------------</v>
      </c>
      <c r="B3024" s="5" t="str">
        <f>_xlfn.IFNA(VLOOKUP(A3024,CNPJ!E:F,2,0),"-------------------------------------------NAO DISPONIVEL-------------------------------------------")</f>
        <v>-------------------------------------------NAO DISPONIVEL-------------------------------------------</v>
      </c>
      <c r="C3024" s="22">
        <v>1</v>
      </c>
      <c r="D3024" s="5" t="str">
        <f>_xlfn.XLOOKUP(R3024,OP!C:C,OP!B:B,,0,1)</f>
        <v>RJ</v>
      </c>
      <c r="E3024" s="23"/>
      <c r="M3024" s="26"/>
      <c r="N3024" s="27"/>
      <c r="O3024" s="28" t="str">
        <f t="shared" si="760"/>
        <v>00000003024</v>
      </c>
      <c r="R3024" s="27" t="s">
        <v>193</v>
      </c>
      <c r="S3024" s="30" t="str">
        <f>_xlfn.IFNA(VLOOKUP(_xlfn.CONCAT(D3024," - ",R3024),OP!A:D,4,0),"-------------------------------------------NAO DISPONIVEL-------------------------------------------")</f>
        <v>FETRANSPOR</v>
      </c>
      <c r="T3024" s="31"/>
      <c r="U3024" s="32"/>
      <c r="V3024" s="31"/>
      <c r="W3024" s="33">
        <f t="shared" si="761"/>
        <v>0</v>
      </c>
      <c r="X3024" s="34">
        <f t="shared" si="762"/>
        <v>0</v>
      </c>
      <c r="Y3024" s="33">
        <f t="shared" si="763"/>
        <v>0</v>
      </c>
      <c r="Z3024" s="33">
        <f t="shared" si="764"/>
        <v>0</v>
      </c>
      <c r="AA3024" s="35">
        <f t="shared" si="765"/>
        <v>0</v>
      </c>
      <c r="AB3024" s="36">
        <f t="shared" si="766"/>
        <v>0</v>
      </c>
      <c r="AC3024" s="37">
        <f t="shared" si="767"/>
        <v>0</v>
      </c>
      <c r="AD3024" s="38"/>
      <c r="AE3024" s="38"/>
      <c r="AF3024" s="39">
        <f t="shared" si="768"/>
        <v>0</v>
      </c>
      <c r="AG3024" s="40"/>
      <c r="AH3024" s="41">
        <f t="shared" si="769"/>
        <v>0</v>
      </c>
      <c r="AI3024" s="42">
        <f t="shared" si="770"/>
        <v>0</v>
      </c>
      <c r="AJ3024" s="43">
        <f t="shared" si="771"/>
        <v>0</v>
      </c>
      <c r="AK3024" s="5" t="str">
        <f>_xlfn.IFNA(VLOOKUP(_xlfn.CONCAT(D3024," - ",S3024),OP!E:F,2,0),"-------------------------------------------NAO DISPONIVEL-------------------------------------------")</f>
        <v>C - RIOCARD</v>
      </c>
      <c r="AL3024" s="7" t="str">
        <f t="shared" si="757"/>
        <v>1 - -------------------------------------------NAO DISPONIVEL------------------------------------------- - 00000003024 - FETRANSPOR</v>
      </c>
      <c r="AM3024" s="7" t="str">
        <f t="shared" si="758"/>
        <v>-------------------------------------------NAO DISPONIVEL-------------------------------------------</v>
      </c>
      <c r="AN3024" s="44" cm="1">
        <f t="array" ref="AN3024">_xlfn.IFS(AJ3024=0,0,AQ3024="INATIVO",2,AQ3024="SEM CADASTRO",4,AQ3024="CPF ATIVO EM OUTRO COMPRADOR",5,AQ3024="NOVO/SEM CARTAO",6,AND(AJ3024&gt;0,AQ3024,""),8)</f>
        <v>0</v>
      </c>
      <c r="AO3024" s="45">
        <f t="shared" si="772"/>
        <v>-10</v>
      </c>
    </row>
    <row r="3025" spans="1:41" x14ac:dyDescent="0.4">
      <c r="A3025" s="21" t="str">
        <f t="shared" si="759"/>
        <v>-------------------------------------------NAO DISPONIVEL-------------------------------------------</v>
      </c>
      <c r="B3025" s="5" t="str">
        <f>_xlfn.IFNA(VLOOKUP(A3025,CNPJ!E:F,2,0),"-------------------------------------------NAO DISPONIVEL-------------------------------------------")</f>
        <v>-------------------------------------------NAO DISPONIVEL-------------------------------------------</v>
      </c>
      <c r="C3025" s="22">
        <v>1</v>
      </c>
      <c r="D3025" s="5" t="str">
        <f>_xlfn.XLOOKUP(R3025,OP!C:C,OP!B:B,,0,1)</f>
        <v>RJ</v>
      </c>
      <c r="E3025" s="23"/>
      <c r="M3025" s="26"/>
      <c r="N3025" s="27"/>
      <c r="O3025" s="28" t="str">
        <f t="shared" si="760"/>
        <v>00000003025</v>
      </c>
      <c r="R3025" s="27" t="s">
        <v>193</v>
      </c>
      <c r="S3025" s="30" t="str">
        <f>_xlfn.IFNA(VLOOKUP(_xlfn.CONCAT(D3025," - ",R3025),OP!A:D,4,0),"-------------------------------------------NAO DISPONIVEL-------------------------------------------")</f>
        <v>FETRANSPOR</v>
      </c>
      <c r="T3025" s="31"/>
      <c r="U3025" s="32"/>
      <c r="V3025" s="31"/>
      <c r="W3025" s="33">
        <f t="shared" si="761"/>
        <v>0</v>
      </c>
      <c r="X3025" s="34">
        <f t="shared" si="762"/>
        <v>0</v>
      </c>
      <c r="Y3025" s="33">
        <f t="shared" si="763"/>
        <v>0</v>
      </c>
      <c r="Z3025" s="33">
        <f t="shared" si="764"/>
        <v>0</v>
      </c>
      <c r="AA3025" s="35">
        <f t="shared" si="765"/>
        <v>0</v>
      </c>
      <c r="AB3025" s="36">
        <f t="shared" si="766"/>
        <v>0</v>
      </c>
      <c r="AC3025" s="37">
        <f t="shared" si="767"/>
        <v>0</v>
      </c>
      <c r="AD3025" s="38"/>
      <c r="AE3025" s="38"/>
      <c r="AF3025" s="39">
        <f t="shared" si="768"/>
        <v>0</v>
      </c>
      <c r="AG3025" s="40"/>
      <c r="AH3025" s="41">
        <f t="shared" si="769"/>
        <v>0</v>
      </c>
      <c r="AI3025" s="42">
        <f t="shared" si="770"/>
        <v>0</v>
      </c>
      <c r="AJ3025" s="43">
        <f t="shared" si="771"/>
        <v>0</v>
      </c>
      <c r="AK3025" s="5" t="str">
        <f>_xlfn.IFNA(VLOOKUP(_xlfn.CONCAT(D3025," - ",S3025),OP!E:F,2,0),"-------------------------------------------NAO DISPONIVEL-------------------------------------------")</f>
        <v>C - RIOCARD</v>
      </c>
      <c r="AL3025" s="7" t="str">
        <f t="shared" si="757"/>
        <v>1 - -------------------------------------------NAO DISPONIVEL------------------------------------------- - 00000003025 - FETRANSPOR</v>
      </c>
      <c r="AM3025" s="7" t="str">
        <f t="shared" si="758"/>
        <v>-------------------------------------------NAO DISPONIVEL-------------------------------------------</v>
      </c>
      <c r="AN3025" s="44" cm="1">
        <f t="array" ref="AN3025">_xlfn.IFS(AJ3025=0,0,AQ3025="INATIVO",2,AQ3025="SEM CADASTRO",4,AQ3025="CPF ATIVO EM OUTRO COMPRADOR",5,AQ3025="NOVO/SEM CARTAO",6,AND(AJ3025&gt;0,AQ3025,""),8)</f>
        <v>0</v>
      </c>
      <c r="AO3025" s="45">
        <f t="shared" si="772"/>
        <v>-10</v>
      </c>
    </row>
    <row r="3026" spans="1:41" x14ac:dyDescent="0.4">
      <c r="A3026" s="21" t="str">
        <f t="shared" si="759"/>
        <v>-------------------------------------------NAO DISPONIVEL-------------------------------------------</v>
      </c>
      <c r="B3026" s="5" t="str">
        <f>_xlfn.IFNA(VLOOKUP(A3026,CNPJ!E:F,2,0),"-------------------------------------------NAO DISPONIVEL-------------------------------------------")</f>
        <v>-------------------------------------------NAO DISPONIVEL-------------------------------------------</v>
      </c>
      <c r="C3026" s="22">
        <v>1</v>
      </c>
      <c r="D3026" s="5" t="str">
        <f>_xlfn.XLOOKUP(R3026,OP!C:C,OP!B:B,,0,1)</f>
        <v>RJ</v>
      </c>
      <c r="E3026" s="23"/>
      <c r="M3026" s="26"/>
      <c r="N3026" s="27"/>
      <c r="O3026" s="28" t="str">
        <f t="shared" si="760"/>
        <v>00000003026</v>
      </c>
      <c r="R3026" s="27" t="s">
        <v>193</v>
      </c>
      <c r="S3026" s="30" t="str">
        <f>_xlfn.IFNA(VLOOKUP(_xlfn.CONCAT(D3026," - ",R3026),OP!A:D,4,0),"-------------------------------------------NAO DISPONIVEL-------------------------------------------")</f>
        <v>FETRANSPOR</v>
      </c>
      <c r="T3026" s="31"/>
      <c r="U3026" s="32"/>
      <c r="V3026" s="31"/>
      <c r="W3026" s="33">
        <f t="shared" si="761"/>
        <v>0</v>
      </c>
      <c r="X3026" s="34">
        <f t="shared" si="762"/>
        <v>0</v>
      </c>
      <c r="Y3026" s="33">
        <f t="shared" si="763"/>
        <v>0</v>
      </c>
      <c r="Z3026" s="33">
        <f t="shared" si="764"/>
        <v>0</v>
      </c>
      <c r="AA3026" s="35">
        <f t="shared" si="765"/>
        <v>0</v>
      </c>
      <c r="AB3026" s="36">
        <f t="shared" si="766"/>
        <v>0</v>
      </c>
      <c r="AC3026" s="37">
        <f t="shared" si="767"/>
        <v>0</v>
      </c>
      <c r="AD3026" s="38"/>
      <c r="AE3026" s="38"/>
      <c r="AF3026" s="39">
        <f t="shared" si="768"/>
        <v>0</v>
      </c>
      <c r="AG3026" s="40"/>
      <c r="AH3026" s="41">
        <f t="shared" si="769"/>
        <v>0</v>
      </c>
      <c r="AI3026" s="42">
        <f t="shared" si="770"/>
        <v>0</v>
      </c>
      <c r="AJ3026" s="43">
        <f t="shared" si="771"/>
        <v>0</v>
      </c>
      <c r="AK3026" s="5" t="str">
        <f>_xlfn.IFNA(VLOOKUP(_xlfn.CONCAT(D3026," - ",S3026),OP!E:F,2,0),"-------------------------------------------NAO DISPONIVEL-------------------------------------------")</f>
        <v>C - RIOCARD</v>
      </c>
      <c r="AL3026" s="7" t="str">
        <f t="shared" si="757"/>
        <v>1 - -------------------------------------------NAO DISPONIVEL------------------------------------------- - 00000003026 - FETRANSPOR</v>
      </c>
      <c r="AM3026" s="7" t="str">
        <f t="shared" si="758"/>
        <v>-------------------------------------------NAO DISPONIVEL-------------------------------------------</v>
      </c>
      <c r="AN3026" s="44" cm="1">
        <f t="array" ref="AN3026">_xlfn.IFS(AJ3026=0,0,AQ3026="INATIVO",2,AQ3026="SEM CADASTRO",4,AQ3026="CPF ATIVO EM OUTRO COMPRADOR",5,AQ3026="NOVO/SEM CARTAO",6,AND(AJ3026&gt;0,AQ3026,""),8)</f>
        <v>0</v>
      </c>
      <c r="AO3026" s="45">
        <f t="shared" si="772"/>
        <v>-10</v>
      </c>
    </row>
    <row r="3027" spans="1:41" x14ac:dyDescent="0.4">
      <c r="A3027" s="21" t="str">
        <f t="shared" si="759"/>
        <v>-------------------------------------------NAO DISPONIVEL-------------------------------------------</v>
      </c>
      <c r="B3027" s="5" t="str">
        <f>_xlfn.IFNA(VLOOKUP(A3027,CNPJ!E:F,2,0),"-------------------------------------------NAO DISPONIVEL-------------------------------------------")</f>
        <v>-------------------------------------------NAO DISPONIVEL-------------------------------------------</v>
      </c>
      <c r="C3027" s="22">
        <v>1</v>
      </c>
      <c r="D3027" s="5" t="str">
        <f>_xlfn.XLOOKUP(R3027,OP!C:C,OP!B:B,,0,1)</f>
        <v>RJ</v>
      </c>
      <c r="E3027" s="23"/>
      <c r="M3027" s="26"/>
      <c r="N3027" s="27"/>
      <c r="O3027" s="28" t="str">
        <f t="shared" si="760"/>
        <v>00000003027</v>
      </c>
      <c r="R3027" s="27" t="s">
        <v>193</v>
      </c>
      <c r="S3027" s="30" t="str">
        <f>_xlfn.IFNA(VLOOKUP(_xlfn.CONCAT(D3027," - ",R3027),OP!A:D,4,0),"-------------------------------------------NAO DISPONIVEL-------------------------------------------")</f>
        <v>FETRANSPOR</v>
      </c>
      <c r="T3027" s="31"/>
      <c r="U3027" s="32"/>
      <c r="V3027" s="31"/>
      <c r="W3027" s="33">
        <f t="shared" si="761"/>
        <v>0</v>
      </c>
      <c r="X3027" s="34">
        <f t="shared" si="762"/>
        <v>0</v>
      </c>
      <c r="Y3027" s="33">
        <f t="shared" si="763"/>
        <v>0</v>
      </c>
      <c r="Z3027" s="33">
        <f t="shared" si="764"/>
        <v>0</v>
      </c>
      <c r="AA3027" s="35">
        <f t="shared" si="765"/>
        <v>0</v>
      </c>
      <c r="AB3027" s="36">
        <f t="shared" si="766"/>
        <v>0</v>
      </c>
      <c r="AC3027" s="37">
        <f t="shared" si="767"/>
        <v>0</v>
      </c>
      <c r="AD3027" s="38"/>
      <c r="AE3027" s="38"/>
      <c r="AF3027" s="39">
        <f t="shared" si="768"/>
        <v>0</v>
      </c>
      <c r="AG3027" s="40"/>
      <c r="AH3027" s="41">
        <f t="shared" si="769"/>
        <v>0</v>
      </c>
      <c r="AI3027" s="42">
        <f t="shared" si="770"/>
        <v>0</v>
      </c>
      <c r="AJ3027" s="43">
        <f t="shared" si="771"/>
        <v>0</v>
      </c>
      <c r="AK3027" s="5" t="str">
        <f>_xlfn.IFNA(VLOOKUP(_xlfn.CONCAT(D3027," - ",S3027),OP!E:F,2,0),"-------------------------------------------NAO DISPONIVEL-------------------------------------------")</f>
        <v>C - RIOCARD</v>
      </c>
      <c r="AL3027" s="7" t="str">
        <f t="shared" si="757"/>
        <v>1 - -------------------------------------------NAO DISPONIVEL------------------------------------------- - 00000003027 - FETRANSPOR</v>
      </c>
      <c r="AM3027" s="7" t="str">
        <f t="shared" si="758"/>
        <v>-------------------------------------------NAO DISPONIVEL-------------------------------------------</v>
      </c>
      <c r="AN3027" s="44" cm="1">
        <f t="array" ref="AN3027">_xlfn.IFS(AJ3027=0,0,AQ3027="INATIVO",2,AQ3027="SEM CADASTRO",4,AQ3027="CPF ATIVO EM OUTRO COMPRADOR",5,AQ3027="NOVO/SEM CARTAO",6,AND(AJ3027&gt;0,AQ3027,""),8)</f>
        <v>0</v>
      </c>
      <c r="AO3027" s="45">
        <f t="shared" si="772"/>
        <v>-10</v>
      </c>
    </row>
    <row r="3028" spans="1:41" x14ac:dyDescent="0.4">
      <c r="A3028" s="21" t="str">
        <f t="shared" si="759"/>
        <v>-------------------------------------------NAO DISPONIVEL-------------------------------------------</v>
      </c>
      <c r="B3028" s="5" t="str">
        <f>_xlfn.IFNA(VLOOKUP(A3028,CNPJ!E:F,2,0),"-------------------------------------------NAO DISPONIVEL-------------------------------------------")</f>
        <v>-------------------------------------------NAO DISPONIVEL-------------------------------------------</v>
      </c>
      <c r="C3028" s="22">
        <v>1</v>
      </c>
      <c r="D3028" s="5" t="str">
        <f>_xlfn.XLOOKUP(R3028,OP!C:C,OP!B:B,,0,1)</f>
        <v>RJ</v>
      </c>
      <c r="E3028" s="23"/>
      <c r="M3028" s="26"/>
      <c r="N3028" s="27"/>
      <c r="O3028" s="28" t="str">
        <f t="shared" si="760"/>
        <v>00000003028</v>
      </c>
      <c r="R3028" s="27" t="s">
        <v>193</v>
      </c>
      <c r="S3028" s="30" t="str">
        <f>_xlfn.IFNA(VLOOKUP(_xlfn.CONCAT(D3028," - ",R3028),OP!A:D,4,0),"-------------------------------------------NAO DISPONIVEL-------------------------------------------")</f>
        <v>FETRANSPOR</v>
      </c>
      <c r="T3028" s="31"/>
      <c r="U3028" s="32"/>
      <c r="V3028" s="31"/>
      <c r="W3028" s="33">
        <f t="shared" si="761"/>
        <v>0</v>
      </c>
      <c r="X3028" s="34">
        <f t="shared" si="762"/>
        <v>0</v>
      </c>
      <c r="Y3028" s="33">
        <f t="shared" si="763"/>
        <v>0</v>
      </c>
      <c r="Z3028" s="33">
        <f t="shared" si="764"/>
        <v>0</v>
      </c>
      <c r="AA3028" s="35">
        <f t="shared" si="765"/>
        <v>0</v>
      </c>
      <c r="AB3028" s="36">
        <f t="shared" si="766"/>
        <v>0</v>
      </c>
      <c r="AC3028" s="37">
        <f t="shared" si="767"/>
        <v>0</v>
      </c>
      <c r="AD3028" s="38"/>
      <c r="AE3028" s="38"/>
      <c r="AF3028" s="39">
        <f t="shared" si="768"/>
        <v>0</v>
      </c>
      <c r="AG3028" s="40"/>
      <c r="AH3028" s="41">
        <f t="shared" si="769"/>
        <v>0</v>
      </c>
      <c r="AI3028" s="42">
        <f t="shared" si="770"/>
        <v>0</v>
      </c>
      <c r="AJ3028" s="43">
        <f t="shared" si="771"/>
        <v>0</v>
      </c>
      <c r="AK3028" s="5" t="str">
        <f>_xlfn.IFNA(VLOOKUP(_xlfn.CONCAT(D3028," - ",S3028),OP!E:F,2,0),"-------------------------------------------NAO DISPONIVEL-------------------------------------------")</f>
        <v>C - RIOCARD</v>
      </c>
      <c r="AL3028" s="7" t="str">
        <f t="shared" si="757"/>
        <v>1 - -------------------------------------------NAO DISPONIVEL------------------------------------------- - 00000003028 - FETRANSPOR</v>
      </c>
      <c r="AM3028" s="7" t="str">
        <f t="shared" si="758"/>
        <v>-------------------------------------------NAO DISPONIVEL-------------------------------------------</v>
      </c>
      <c r="AN3028" s="44" cm="1">
        <f t="array" ref="AN3028">_xlfn.IFS(AJ3028=0,0,AQ3028="INATIVO",2,AQ3028="SEM CADASTRO",4,AQ3028="CPF ATIVO EM OUTRO COMPRADOR",5,AQ3028="NOVO/SEM CARTAO",6,AND(AJ3028&gt;0,AQ3028,""),8)</f>
        <v>0</v>
      </c>
      <c r="AO3028" s="45">
        <f t="shared" si="772"/>
        <v>-10</v>
      </c>
    </row>
    <row r="3029" spans="1:41" x14ac:dyDescent="0.4">
      <c r="A3029" s="21" t="str">
        <f t="shared" si="759"/>
        <v>-------------------------------------------NAO DISPONIVEL-------------------------------------------</v>
      </c>
      <c r="B3029" s="5" t="str">
        <f>_xlfn.IFNA(VLOOKUP(A3029,CNPJ!E:F,2,0),"-------------------------------------------NAO DISPONIVEL-------------------------------------------")</f>
        <v>-------------------------------------------NAO DISPONIVEL-------------------------------------------</v>
      </c>
      <c r="C3029" s="22">
        <v>1</v>
      </c>
      <c r="D3029" s="5" t="str">
        <f>_xlfn.XLOOKUP(R3029,OP!C:C,OP!B:B,,0,1)</f>
        <v>RJ</v>
      </c>
      <c r="E3029" s="23"/>
      <c r="M3029" s="26"/>
      <c r="N3029" s="27"/>
      <c r="O3029" s="28" t="str">
        <f t="shared" si="760"/>
        <v>00000003029</v>
      </c>
      <c r="R3029" s="27" t="s">
        <v>193</v>
      </c>
      <c r="S3029" s="30" t="str">
        <f>_xlfn.IFNA(VLOOKUP(_xlfn.CONCAT(D3029," - ",R3029),OP!A:D,4,0),"-------------------------------------------NAO DISPONIVEL-------------------------------------------")</f>
        <v>FETRANSPOR</v>
      </c>
      <c r="T3029" s="31"/>
      <c r="U3029" s="32"/>
      <c r="V3029" s="31"/>
      <c r="W3029" s="33">
        <f t="shared" si="761"/>
        <v>0</v>
      </c>
      <c r="X3029" s="34">
        <f t="shared" si="762"/>
        <v>0</v>
      </c>
      <c r="Y3029" s="33">
        <f t="shared" si="763"/>
        <v>0</v>
      </c>
      <c r="Z3029" s="33">
        <f t="shared" si="764"/>
        <v>0</v>
      </c>
      <c r="AA3029" s="35">
        <f t="shared" si="765"/>
        <v>0</v>
      </c>
      <c r="AB3029" s="36">
        <f t="shared" si="766"/>
        <v>0</v>
      </c>
      <c r="AC3029" s="37">
        <f t="shared" si="767"/>
        <v>0</v>
      </c>
      <c r="AD3029" s="38"/>
      <c r="AE3029" s="38"/>
      <c r="AF3029" s="39">
        <f t="shared" si="768"/>
        <v>0</v>
      </c>
      <c r="AG3029" s="40"/>
      <c r="AH3029" s="41">
        <f t="shared" si="769"/>
        <v>0</v>
      </c>
      <c r="AI3029" s="42">
        <f t="shared" si="770"/>
        <v>0</v>
      </c>
      <c r="AJ3029" s="43">
        <f t="shared" si="771"/>
        <v>0</v>
      </c>
      <c r="AK3029" s="5" t="str">
        <f>_xlfn.IFNA(VLOOKUP(_xlfn.CONCAT(D3029," - ",S3029),OP!E:F,2,0),"-------------------------------------------NAO DISPONIVEL-------------------------------------------")</f>
        <v>C - RIOCARD</v>
      </c>
      <c r="AL3029" s="7" t="str">
        <f t="shared" si="757"/>
        <v>1 - -------------------------------------------NAO DISPONIVEL------------------------------------------- - 00000003029 - FETRANSPOR</v>
      </c>
      <c r="AM3029" s="7" t="str">
        <f t="shared" si="758"/>
        <v>-------------------------------------------NAO DISPONIVEL-------------------------------------------</v>
      </c>
      <c r="AN3029" s="44" cm="1">
        <f t="array" ref="AN3029">_xlfn.IFS(AJ3029=0,0,AQ3029="INATIVO",2,AQ3029="SEM CADASTRO",4,AQ3029="CPF ATIVO EM OUTRO COMPRADOR",5,AQ3029="NOVO/SEM CARTAO",6,AND(AJ3029&gt;0,AQ3029,""),8)</f>
        <v>0</v>
      </c>
      <c r="AO3029" s="45">
        <f t="shared" si="772"/>
        <v>-10</v>
      </c>
    </row>
    <row r="3030" spans="1:41" x14ac:dyDescent="0.4">
      <c r="A3030" s="21" t="str">
        <f t="shared" si="759"/>
        <v>-------------------------------------------NAO DISPONIVEL-------------------------------------------</v>
      </c>
      <c r="B3030" s="5" t="str">
        <f>_xlfn.IFNA(VLOOKUP(A3030,CNPJ!E:F,2,0),"-------------------------------------------NAO DISPONIVEL-------------------------------------------")</f>
        <v>-------------------------------------------NAO DISPONIVEL-------------------------------------------</v>
      </c>
      <c r="C3030" s="22">
        <v>1</v>
      </c>
      <c r="D3030" s="5" t="str">
        <f>_xlfn.XLOOKUP(R3030,OP!C:C,OP!B:B,,0,1)</f>
        <v>RJ</v>
      </c>
      <c r="E3030" s="23"/>
      <c r="M3030" s="26"/>
      <c r="N3030" s="27"/>
      <c r="O3030" s="28" t="str">
        <f t="shared" si="760"/>
        <v>00000003030</v>
      </c>
      <c r="R3030" s="27" t="s">
        <v>193</v>
      </c>
      <c r="S3030" s="30" t="str">
        <f>_xlfn.IFNA(VLOOKUP(_xlfn.CONCAT(D3030," - ",R3030),OP!A:D,4,0),"-------------------------------------------NAO DISPONIVEL-------------------------------------------")</f>
        <v>FETRANSPOR</v>
      </c>
      <c r="T3030" s="31"/>
      <c r="U3030" s="32"/>
      <c r="V3030" s="31"/>
      <c r="W3030" s="33">
        <f t="shared" si="761"/>
        <v>0</v>
      </c>
      <c r="X3030" s="34">
        <f t="shared" si="762"/>
        <v>0</v>
      </c>
      <c r="Y3030" s="33">
        <f t="shared" si="763"/>
        <v>0</v>
      </c>
      <c r="Z3030" s="33">
        <f t="shared" si="764"/>
        <v>0</v>
      </c>
      <c r="AA3030" s="35">
        <f t="shared" si="765"/>
        <v>0</v>
      </c>
      <c r="AB3030" s="36">
        <f t="shared" si="766"/>
        <v>0</v>
      </c>
      <c r="AC3030" s="37">
        <f t="shared" si="767"/>
        <v>0</v>
      </c>
      <c r="AD3030" s="38"/>
      <c r="AE3030" s="38"/>
      <c r="AF3030" s="39">
        <f t="shared" si="768"/>
        <v>0</v>
      </c>
      <c r="AG3030" s="40"/>
      <c r="AH3030" s="41">
        <f t="shared" si="769"/>
        <v>0</v>
      </c>
      <c r="AI3030" s="42">
        <f t="shared" si="770"/>
        <v>0</v>
      </c>
      <c r="AJ3030" s="43">
        <f t="shared" si="771"/>
        <v>0</v>
      </c>
      <c r="AK3030" s="5" t="str">
        <f>_xlfn.IFNA(VLOOKUP(_xlfn.CONCAT(D3030," - ",S3030),OP!E:F,2,0),"-------------------------------------------NAO DISPONIVEL-------------------------------------------")</f>
        <v>C - RIOCARD</v>
      </c>
      <c r="AL3030" s="7" t="str">
        <f t="shared" si="757"/>
        <v>1 - -------------------------------------------NAO DISPONIVEL------------------------------------------- - 00000003030 - FETRANSPOR</v>
      </c>
      <c r="AM3030" s="7" t="str">
        <f t="shared" si="758"/>
        <v>-------------------------------------------NAO DISPONIVEL-------------------------------------------</v>
      </c>
      <c r="AN3030" s="44" cm="1">
        <f t="array" ref="AN3030">_xlfn.IFS(AJ3030=0,0,AQ3030="INATIVO",2,AQ3030="SEM CADASTRO",4,AQ3030="CPF ATIVO EM OUTRO COMPRADOR",5,AQ3030="NOVO/SEM CARTAO",6,AND(AJ3030&gt;0,AQ3030,""),8)</f>
        <v>0</v>
      </c>
      <c r="AO3030" s="45">
        <f t="shared" si="772"/>
        <v>-10</v>
      </c>
    </row>
    <row r="3031" spans="1:41" x14ac:dyDescent="0.4">
      <c r="A3031" s="21" t="str">
        <f t="shared" si="759"/>
        <v>-------------------------------------------NAO DISPONIVEL-------------------------------------------</v>
      </c>
      <c r="B3031" s="5" t="str">
        <f>_xlfn.IFNA(VLOOKUP(A3031,CNPJ!E:F,2,0),"-------------------------------------------NAO DISPONIVEL-------------------------------------------")</f>
        <v>-------------------------------------------NAO DISPONIVEL-------------------------------------------</v>
      </c>
      <c r="C3031" s="22">
        <v>1</v>
      </c>
      <c r="D3031" s="5" t="str">
        <f>_xlfn.XLOOKUP(R3031,OP!C:C,OP!B:B,,0,1)</f>
        <v>RJ</v>
      </c>
      <c r="E3031" s="23"/>
      <c r="M3031" s="26"/>
      <c r="N3031" s="27"/>
      <c r="O3031" s="28" t="str">
        <f t="shared" si="760"/>
        <v>00000003031</v>
      </c>
      <c r="R3031" s="27" t="s">
        <v>193</v>
      </c>
      <c r="S3031" s="30" t="str">
        <f>_xlfn.IFNA(VLOOKUP(_xlfn.CONCAT(D3031," - ",R3031),OP!A:D,4,0),"-------------------------------------------NAO DISPONIVEL-------------------------------------------")</f>
        <v>FETRANSPOR</v>
      </c>
      <c r="T3031" s="31"/>
      <c r="U3031" s="32"/>
      <c r="V3031" s="31"/>
      <c r="W3031" s="33">
        <f t="shared" si="761"/>
        <v>0</v>
      </c>
      <c r="X3031" s="34">
        <f t="shared" si="762"/>
        <v>0</v>
      </c>
      <c r="Y3031" s="33">
        <f t="shared" si="763"/>
        <v>0</v>
      </c>
      <c r="Z3031" s="33">
        <f t="shared" si="764"/>
        <v>0</v>
      </c>
      <c r="AA3031" s="35">
        <f t="shared" si="765"/>
        <v>0</v>
      </c>
      <c r="AB3031" s="36">
        <f t="shared" si="766"/>
        <v>0</v>
      </c>
      <c r="AC3031" s="37">
        <f t="shared" si="767"/>
        <v>0</v>
      </c>
      <c r="AD3031" s="38"/>
      <c r="AE3031" s="38"/>
      <c r="AF3031" s="39">
        <f t="shared" si="768"/>
        <v>0</v>
      </c>
      <c r="AG3031" s="40"/>
      <c r="AH3031" s="41">
        <f t="shared" si="769"/>
        <v>0</v>
      </c>
      <c r="AI3031" s="42">
        <f t="shared" si="770"/>
        <v>0</v>
      </c>
      <c r="AJ3031" s="43">
        <f t="shared" si="771"/>
        <v>0</v>
      </c>
      <c r="AK3031" s="5" t="str">
        <f>_xlfn.IFNA(VLOOKUP(_xlfn.CONCAT(D3031," - ",S3031),OP!E:F,2,0),"-------------------------------------------NAO DISPONIVEL-------------------------------------------")</f>
        <v>C - RIOCARD</v>
      </c>
      <c r="AL3031" s="7" t="str">
        <f t="shared" si="757"/>
        <v>1 - -------------------------------------------NAO DISPONIVEL------------------------------------------- - 00000003031 - FETRANSPOR</v>
      </c>
      <c r="AM3031" s="7" t="str">
        <f t="shared" si="758"/>
        <v>-------------------------------------------NAO DISPONIVEL-------------------------------------------</v>
      </c>
      <c r="AN3031" s="44" cm="1">
        <f t="array" ref="AN3031">_xlfn.IFS(AJ3031=0,0,AQ3031="INATIVO",2,AQ3031="SEM CADASTRO",4,AQ3031="CPF ATIVO EM OUTRO COMPRADOR",5,AQ3031="NOVO/SEM CARTAO",6,AND(AJ3031&gt;0,AQ3031,""),8)</f>
        <v>0</v>
      </c>
      <c r="AO3031" s="45">
        <f t="shared" si="772"/>
        <v>-10</v>
      </c>
    </row>
    <row r="3032" spans="1:41" x14ac:dyDescent="0.4">
      <c r="A3032" s="21" t="str">
        <f t="shared" si="759"/>
        <v>-------------------------------------------NAO DISPONIVEL-------------------------------------------</v>
      </c>
      <c r="B3032" s="5" t="str">
        <f>_xlfn.IFNA(VLOOKUP(A3032,CNPJ!E:F,2,0),"-------------------------------------------NAO DISPONIVEL-------------------------------------------")</f>
        <v>-------------------------------------------NAO DISPONIVEL-------------------------------------------</v>
      </c>
      <c r="C3032" s="22">
        <v>1</v>
      </c>
      <c r="D3032" s="5" t="str">
        <f>_xlfn.XLOOKUP(R3032,OP!C:C,OP!B:B,,0,1)</f>
        <v>RJ</v>
      </c>
      <c r="E3032" s="23"/>
      <c r="M3032" s="26"/>
      <c r="N3032" s="27"/>
      <c r="O3032" s="28" t="str">
        <f t="shared" si="760"/>
        <v>00000003032</v>
      </c>
      <c r="R3032" s="27" t="s">
        <v>193</v>
      </c>
      <c r="S3032" s="30" t="str">
        <f>_xlfn.IFNA(VLOOKUP(_xlfn.CONCAT(D3032," - ",R3032),OP!A:D,4,0),"-------------------------------------------NAO DISPONIVEL-------------------------------------------")</f>
        <v>FETRANSPOR</v>
      </c>
      <c r="T3032" s="31"/>
      <c r="U3032" s="32"/>
      <c r="V3032" s="31"/>
      <c r="W3032" s="33">
        <f t="shared" si="761"/>
        <v>0</v>
      </c>
      <c r="X3032" s="34">
        <f t="shared" si="762"/>
        <v>0</v>
      </c>
      <c r="Y3032" s="33">
        <f t="shared" si="763"/>
        <v>0</v>
      </c>
      <c r="Z3032" s="33">
        <f t="shared" si="764"/>
        <v>0</v>
      </c>
      <c r="AA3032" s="35">
        <f t="shared" si="765"/>
        <v>0</v>
      </c>
      <c r="AB3032" s="36">
        <f t="shared" si="766"/>
        <v>0</v>
      </c>
      <c r="AC3032" s="37">
        <f t="shared" si="767"/>
        <v>0</v>
      </c>
      <c r="AD3032" s="38"/>
      <c r="AE3032" s="38"/>
      <c r="AF3032" s="39">
        <f t="shared" si="768"/>
        <v>0</v>
      </c>
      <c r="AG3032" s="40"/>
      <c r="AH3032" s="41">
        <f t="shared" si="769"/>
        <v>0</v>
      </c>
      <c r="AI3032" s="42">
        <f t="shared" si="770"/>
        <v>0</v>
      </c>
      <c r="AJ3032" s="43">
        <f t="shared" si="771"/>
        <v>0</v>
      </c>
      <c r="AK3032" s="5" t="str">
        <f>_xlfn.IFNA(VLOOKUP(_xlfn.CONCAT(D3032," - ",S3032),OP!E:F,2,0),"-------------------------------------------NAO DISPONIVEL-------------------------------------------")</f>
        <v>C - RIOCARD</v>
      </c>
      <c r="AL3032" s="7" t="str">
        <f t="shared" si="757"/>
        <v>1 - -------------------------------------------NAO DISPONIVEL------------------------------------------- - 00000003032 - FETRANSPOR</v>
      </c>
      <c r="AM3032" s="7" t="str">
        <f t="shared" si="758"/>
        <v>-------------------------------------------NAO DISPONIVEL-------------------------------------------</v>
      </c>
      <c r="AN3032" s="44" cm="1">
        <f t="array" ref="AN3032">_xlfn.IFS(AJ3032=0,0,AQ3032="INATIVO",2,AQ3032="SEM CADASTRO",4,AQ3032="CPF ATIVO EM OUTRO COMPRADOR",5,AQ3032="NOVO/SEM CARTAO",6,AND(AJ3032&gt;0,AQ3032,""),8)</f>
        <v>0</v>
      </c>
      <c r="AO3032" s="45">
        <f t="shared" si="772"/>
        <v>-10</v>
      </c>
    </row>
    <row r="3033" spans="1:41" x14ac:dyDescent="0.4">
      <c r="A3033" s="21" t="str">
        <f t="shared" si="759"/>
        <v>-------------------------------------------NAO DISPONIVEL-------------------------------------------</v>
      </c>
      <c r="B3033" s="5" t="str">
        <f>_xlfn.IFNA(VLOOKUP(A3033,CNPJ!E:F,2,0),"-------------------------------------------NAO DISPONIVEL-------------------------------------------")</f>
        <v>-------------------------------------------NAO DISPONIVEL-------------------------------------------</v>
      </c>
      <c r="C3033" s="22">
        <v>1</v>
      </c>
      <c r="D3033" s="5" t="str">
        <f>_xlfn.XLOOKUP(R3033,OP!C:C,OP!B:B,,0,1)</f>
        <v>RJ</v>
      </c>
      <c r="E3033" s="23"/>
      <c r="M3033" s="26"/>
      <c r="N3033" s="27"/>
      <c r="O3033" s="28" t="str">
        <f t="shared" si="760"/>
        <v>00000003033</v>
      </c>
      <c r="R3033" s="27" t="s">
        <v>193</v>
      </c>
      <c r="S3033" s="30" t="str">
        <f>_xlfn.IFNA(VLOOKUP(_xlfn.CONCAT(D3033," - ",R3033),OP!A:D,4,0),"-------------------------------------------NAO DISPONIVEL-------------------------------------------")</f>
        <v>FETRANSPOR</v>
      </c>
      <c r="T3033" s="31"/>
      <c r="U3033" s="32"/>
      <c r="V3033" s="31"/>
      <c r="W3033" s="33">
        <f t="shared" si="761"/>
        <v>0</v>
      </c>
      <c r="X3033" s="34">
        <f t="shared" si="762"/>
        <v>0</v>
      </c>
      <c r="Y3033" s="33">
        <f t="shared" si="763"/>
        <v>0</v>
      </c>
      <c r="Z3033" s="33">
        <f t="shared" si="764"/>
        <v>0</v>
      </c>
      <c r="AA3033" s="35">
        <f t="shared" si="765"/>
        <v>0</v>
      </c>
      <c r="AB3033" s="36">
        <f t="shared" si="766"/>
        <v>0</v>
      </c>
      <c r="AC3033" s="37">
        <f t="shared" si="767"/>
        <v>0</v>
      </c>
      <c r="AD3033" s="38"/>
      <c r="AE3033" s="38"/>
      <c r="AF3033" s="39">
        <f t="shared" si="768"/>
        <v>0</v>
      </c>
      <c r="AG3033" s="40"/>
      <c r="AH3033" s="41">
        <f t="shared" si="769"/>
        <v>0</v>
      </c>
      <c r="AI3033" s="42">
        <f t="shared" si="770"/>
        <v>0</v>
      </c>
      <c r="AJ3033" s="43">
        <f t="shared" si="771"/>
        <v>0</v>
      </c>
      <c r="AK3033" s="5" t="str">
        <f>_xlfn.IFNA(VLOOKUP(_xlfn.CONCAT(D3033," - ",S3033),OP!E:F,2,0),"-------------------------------------------NAO DISPONIVEL-------------------------------------------")</f>
        <v>C - RIOCARD</v>
      </c>
      <c r="AL3033" s="7" t="str">
        <f t="shared" si="757"/>
        <v>1 - -------------------------------------------NAO DISPONIVEL------------------------------------------- - 00000003033 - FETRANSPOR</v>
      </c>
      <c r="AM3033" s="7" t="str">
        <f t="shared" si="758"/>
        <v>-------------------------------------------NAO DISPONIVEL-------------------------------------------</v>
      </c>
      <c r="AN3033" s="44" cm="1">
        <f t="array" ref="AN3033">_xlfn.IFS(AJ3033=0,0,AQ3033="INATIVO",2,AQ3033="SEM CADASTRO",4,AQ3033="CPF ATIVO EM OUTRO COMPRADOR",5,AQ3033="NOVO/SEM CARTAO",6,AND(AJ3033&gt;0,AQ3033,""),8)</f>
        <v>0</v>
      </c>
      <c r="AO3033" s="45">
        <f t="shared" si="772"/>
        <v>-10</v>
      </c>
    </row>
    <row r="3034" spans="1:41" x14ac:dyDescent="0.4">
      <c r="A3034" s="21" t="str">
        <f t="shared" si="759"/>
        <v>-------------------------------------------NAO DISPONIVEL-------------------------------------------</v>
      </c>
      <c r="B3034" s="5" t="str">
        <f>_xlfn.IFNA(VLOOKUP(A3034,CNPJ!E:F,2,0),"-------------------------------------------NAO DISPONIVEL-------------------------------------------")</f>
        <v>-------------------------------------------NAO DISPONIVEL-------------------------------------------</v>
      </c>
      <c r="C3034" s="22">
        <v>1</v>
      </c>
      <c r="D3034" s="5" t="str">
        <f>_xlfn.XLOOKUP(R3034,OP!C:C,OP!B:B,,0,1)</f>
        <v>RJ</v>
      </c>
      <c r="E3034" s="23"/>
      <c r="M3034" s="26"/>
      <c r="N3034" s="27"/>
      <c r="O3034" s="28" t="str">
        <f t="shared" si="760"/>
        <v>00000003034</v>
      </c>
      <c r="R3034" s="27" t="s">
        <v>193</v>
      </c>
      <c r="S3034" s="30" t="str">
        <f>_xlfn.IFNA(VLOOKUP(_xlfn.CONCAT(D3034," - ",R3034),OP!A:D,4,0),"-------------------------------------------NAO DISPONIVEL-------------------------------------------")</f>
        <v>FETRANSPOR</v>
      </c>
      <c r="T3034" s="31"/>
      <c r="U3034" s="32"/>
      <c r="V3034" s="31"/>
      <c r="W3034" s="33">
        <f t="shared" si="761"/>
        <v>0</v>
      </c>
      <c r="X3034" s="34">
        <f t="shared" si="762"/>
        <v>0</v>
      </c>
      <c r="Y3034" s="33">
        <f t="shared" si="763"/>
        <v>0</v>
      </c>
      <c r="Z3034" s="33">
        <f t="shared" si="764"/>
        <v>0</v>
      </c>
      <c r="AA3034" s="35">
        <f t="shared" si="765"/>
        <v>0</v>
      </c>
      <c r="AB3034" s="36">
        <f t="shared" si="766"/>
        <v>0</v>
      </c>
      <c r="AC3034" s="37">
        <f t="shared" si="767"/>
        <v>0</v>
      </c>
      <c r="AD3034" s="38"/>
      <c r="AE3034" s="38"/>
      <c r="AF3034" s="39">
        <f t="shared" si="768"/>
        <v>0</v>
      </c>
      <c r="AG3034" s="40"/>
      <c r="AH3034" s="41">
        <f t="shared" si="769"/>
        <v>0</v>
      </c>
      <c r="AI3034" s="42">
        <f t="shared" si="770"/>
        <v>0</v>
      </c>
      <c r="AJ3034" s="43">
        <f t="shared" si="771"/>
        <v>0</v>
      </c>
      <c r="AK3034" s="5" t="str">
        <f>_xlfn.IFNA(VLOOKUP(_xlfn.CONCAT(D3034," - ",S3034),OP!E:F,2,0),"-------------------------------------------NAO DISPONIVEL-------------------------------------------")</f>
        <v>C - RIOCARD</v>
      </c>
      <c r="AL3034" s="7" t="str">
        <f t="shared" si="757"/>
        <v>1 - -------------------------------------------NAO DISPONIVEL------------------------------------------- - 00000003034 - FETRANSPOR</v>
      </c>
      <c r="AM3034" s="7" t="str">
        <f t="shared" si="758"/>
        <v>-------------------------------------------NAO DISPONIVEL-------------------------------------------</v>
      </c>
      <c r="AN3034" s="44" cm="1">
        <f t="array" ref="AN3034">_xlfn.IFS(AJ3034=0,0,AQ3034="INATIVO",2,AQ3034="SEM CADASTRO",4,AQ3034="CPF ATIVO EM OUTRO COMPRADOR",5,AQ3034="NOVO/SEM CARTAO",6,AND(AJ3034&gt;0,AQ3034,""),8)</f>
        <v>0</v>
      </c>
      <c r="AO3034" s="45">
        <f t="shared" si="772"/>
        <v>-10</v>
      </c>
    </row>
    <row r="3035" spans="1:41" x14ac:dyDescent="0.4">
      <c r="A3035" s="21" t="str">
        <f t="shared" si="759"/>
        <v>-------------------------------------------NAO DISPONIVEL-------------------------------------------</v>
      </c>
      <c r="B3035" s="5" t="str">
        <f>_xlfn.IFNA(VLOOKUP(A3035,CNPJ!E:F,2,0),"-------------------------------------------NAO DISPONIVEL-------------------------------------------")</f>
        <v>-------------------------------------------NAO DISPONIVEL-------------------------------------------</v>
      </c>
      <c r="C3035" s="22">
        <v>1</v>
      </c>
      <c r="D3035" s="5" t="str">
        <f>_xlfn.XLOOKUP(R3035,OP!C:C,OP!B:B,,0,1)</f>
        <v>RJ</v>
      </c>
      <c r="E3035" s="23"/>
      <c r="M3035" s="26"/>
      <c r="N3035" s="27"/>
      <c r="O3035" s="28" t="str">
        <f t="shared" si="760"/>
        <v>00000003035</v>
      </c>
      <c r="R3035" s="27" t="s">
        <v>193</v>
      </c>
      <c r="S3035" s="30" t="str">
        <f>_xlfn.IFNA(VLOOKUP(_xlfn.CONCAT(D3035," - ",R3035),OP!A:D,4,0),"-------------------------------------------NAO DISPONIVEL-------------------------------------------")</f>
        <v>FETRANSPOR</v>
      </c>
      <c r="T3035" s="31"/>
      <c r="U3035" s="32"/>
      <c r="V3035" s="31"/>
      <c r="W3035" s="33">
        <f t="shared" si="761"/>
        <v>0</v>
      </c>
      <c r="X3035" s="34">
        <f t="shared" si="762"/>
        <v>0</v>
      </c>
      <c r="Y3035" s="33">
        <f t="shared" si="763"/>
        <v>0</v>
      </c>
      <c r="Z3035" s="33">
        <f t="shared" si="764"/>
        <v>0</v>
      </c>
      <c r="AA3035" s="35">
        <f t="shared" si="765"/>
        <v>0</v>
      </c>
      <c r="AB3035" s="36">
        <f t="shared" si="766"/>
        <v>0</v>
      </c>
      <c r="AC3035" s="37">
        <f t="shared" si="767"/>
        <v>0</v>
      </c>
      <c r="AD3035" s="38"/>
      <c r="AE3035" s="38"/>
      <c r="AF3035" s="39">
        <f t="shared" si="768"/>
        <v>0</v>
      </c>
      <c r="AG3035" s="40"/>
      <c r="AH3035" s="41">
        <f t="shared" si="769"/>
        <v>0</v>
      </c>
      <c r="AI3035" s="42">
        <f t="shared" si="770"/>
        <v>0</v>
      </c>
      <c r="AJ3035" s="43">
        <f t="shared" si="771"/>
        <v>0</v>
      </c>
      <c r="AK3035" s="5" t="str">
        <f>_xlfn.IFNA(VLOOKUP(_xlfn.CONCAT(D3035," - ",S3035),OP!E:F,2,0),"-------------------------------------------NAO DISPONIVEL-------------------------------------------")</f>
        <v>C - RIOCARD</v>
      </c>
      <c r="AL3035" s="7" t="str">
        <f t="shared" si="757"/>
        <v>1 - -------------------------------------------NAO DISPONIVEL------------------------------------------- - 00000003035 - FETRANSPOR</v>
      </c>
      <c r="AM3035" s="7" t="str">
        <f t="shared" si="758"/>
        <v>-------------------------------------------NAO DISPONIVEL-------------------------------------------</v>
      </c>
      <c r="AN3035" s="44" cm="1">
        <f t="array" ref="AN3035">_xlfn.IFS(AJ3035=0,0,AQ3035="INATIVO",2,AQ3035="SEM CADASTRO",4,AQ3035="CPF ATIVO EM OUTRO COMPRADOR",5,AQ3035="NOVO/SEM CARTAO",6,AND(AJ3035&gt;0,AQ3035,""),8)</f>
        <v>0</v>
      </c>
      <c r="AO3035" s="45">
        <f t="shared" si="772"/>
        <v>-10</v>
      </c>
    </row>
    <row r="3036" spans="1:41" x14ac:dyDescent="0.4">
      <c r="A3036" s="21" t="str">
        <f t="shared" si="759"/>
        <v>-------------------------------------------NAO DISPONIVEL-------------------------------------------</v>
      </c>
      <c r="B3036" s="5" t="str">
        <f>_xlfn.IFNA(VLOOKUP(A3036,CNPJ!E:F,2,0),"-------------------------------------------NAO DISPONIVEL-------------------------------------------")</f>
        <v>-------------------------------------------NAO DISPONIVEL-------------------------------------------</v>
      </c>
      <c r="C3036" s="22">
        <v>1</v>
      </c>
      <c r="D3036" s="5" t="str">
        <f>_xlfn.XLOOKUP(R3036,OP!C:C,OP!B:B,,0,1)</f>
        <v>RJ</v>
      </c>
      <c r="E3036" s="23"/>
      <c r="M3036" s="26"/>
      <c r="N3036" s="27"/>
      <c r="O3036" s="28" t="str">
        <f t="shared" si="760"/>
        <v>00000003036</v>
      </c>
      <c r="R3036" s="27" t="s">
        <v>193</v>
      </c>
      <c r="S3036" s="30" t="str">
        <f>_xlfn.IFNA(VLOOKUP(_xlfn.CONCAT(D3036," - ",R3036),OP!A:D,4,0),"-------------------------------------------NAO DISPONIVEL-------------------------------------------")</f>
        <v>FETRANSPOR</v>
      </c>
      <c r="T3036" s="31"/>
      <c r="U3036" s="32"/>
      <c r="V3036" s="31"/>
      <c r="W3036" s="33">
        <f t="shared" si="761"/>
        <v>0</v>
      </c>
      <c r="X3036" s="34">
        <f t="shared" si="762"/>
        <v>0</v>
      </c>
      <c r="Y3036" s="33">
        <f t="shared" si="763"/>
        <v>0</v>
      </c>
      <c r="Z3036" s="33">
        <f t="shared" si="764"/>
        <v>0</v>
      </c>
      <c r="AA3036" s="35">
        <f t="shared" si="765"/>
        <v>0</v>
      </c>
      <c r="AB3036" s="36">
        <f t="shared" si="766"/>
        <v>0</v>
      </c>
      <c r="AC3036" s="37">
        <f t="shared" si="767"/>
        <v>0</v>
      </c>
      <c r="AD3036" s="38"/>
      <c r="AE3036" s="38"/>
      <c r="AF3036" s="39">
        <f t="shared" si="768"/>
        <v>0</v>
      </c>
      <c r="AG3036" s="40"/>
      <c r="AH3036" s="41">
        <f t="shared" si="769"/>
        <v>0</v>
      </c>
      <c r="AI3036" s="42">
        <f t="shared" si="770"/>
        <v>0</v>
      </c>
      <c r="AJ3036" s="43">
        <f t="shared" si="771"/>
        <v>0</v>
      </c>
      <c r="AK3036" s="5" t="str">
        <f>_xlfn.IFNA(VLOOKUP(_xlfn.CONCAT(D3036," - ",S3036),OP!E:F,2,0),"-------------------------------------------NAO DISPONIVEL-------------------------------------------")</f>
        <v>C - RIOCARD</v>
      </c>
      <c r="AL3036" s="7" t="str">
        <f t="shared" si="757"/>
        <v>1 - -------------------------------------------NAO DISPONIVEL------------------------------------------- - 00000003036 - FETRANSPOR</v>
      </c>
      <c r="AM3036" s="7" t="str">
        <f t="shared" si="758"/>
        <v>-------------------------------------------NAO DISPONIVEL-------------------------------------------</v>
      </c>
      <c r="AN3036" s="44" cm="1">
        <f t="array" ref="AN3036">_xlfn.IFS(AJ3036=0,0,AQ3036="INATIVO",2,AQ3036="SEM CADASTRO",4,AQ3036="CPF ATIVO EM OUTRO COMPRADOR",5,AQ3036="NOVO/SEM CARTAO",6,AND(AJ3036&gt;0,AQ3036,""),8)</f>
        <v>0</v>
      </c>
      <c r="AO3036" s="45">
        <f t="shared" si="772"/>
        <v>-10</v>
      </c>
    </row>
    <row r="3037" spans="1:41" x14ac:dyDescent="0.4">
      <c r="A3037" s="21" t="str">
        <f t="shared" si="759"/>
        <v>-------------------------------------------NAO DISPONIVEL-------------------------------------------</v>
      </c>
      <c r="B3037" s="5" t="str">
        <f>_xlfn.IFNA(VLOOKUP(A3037,CNPJ!E:F,2,0),"-------------------------------------------NAO DISPONIVEL-------------------------------------------")</f>
        <v>-------------------------------------------NAO DISPONIVEL-------------------------------------------</v>
      </c>
      <c r="C3037" s="22">
        <v>1</v>
      </c>
      <c r="D3037" s="5" t="str">
        <f>_xlfn.XLOOKUP(R3037,OP!C:C,OP!B:B,,0,1)</f>
        <v>RJ</v>
      </c>
      <c r="E3037" s="23"/>
      <c r="M3037" s="26"/>
      <c r="N3037" s="27"/>
      <c r="O3037" s="28" t="str">
        <f t="shared" si="760"/>
        <v>00000003037</v>
      </c>
      <c r="R3037" s="27" t="s">
        <v>193</v>
      </c>
      <c r="S3037" s="30" t="str">
        <f>_xlfn.IFNA(VLOOKUP(_xlfn.CONCAT(D3037," - ",R3037),OP!A:D,4,0),"-------------------------------------------NAO DISPONIVEL-------------------------------------------")</f>
        <v>FETRANSPOR</v>
      </c>
      <c r="T3037" s="31"/>
      <c r="U3037" s="32"/>
      <c r="V3037" s="31"/>
      <c r="W3037" s="33">
        <f t="shared" si="761"/>
        <v>0</v>
      </c>
      <c r="X3037" s="34">
        <f t="shared" si="762"/>
        <v>0</v>
      </c>
      <c r="Y3037" s="33">
        <f t="shared" si="763"/>
        <v>0</v>
      </c>
      <c r="Z3037" s="33">
        <f t="shared" si="764"/>
        <v>0</v>
      </c>
      <c r="AA3037" s="35">
        <f t="shared" si="765"/>
        <v>0</v>
      </c>
      <c r="AB3037" s="36">
        <f t="shared" si="766"/>
        <v>0</v>
      </c>
      <c r="AC3037" s="37">
        <f t="shared" si="767"/>
        <v>0</v>
      </c>
      <c r="AD3037" s="38"/>
      <c r="AE3037" s="38"/>
      <c r="AF3037" s="39">
        <f t="shared" si="768"/>
        <v>0</v>
      </c>
      <c r="AG3037" s="40"/>
      <c r="AH3037" s="41">
        <f t="shared" si="769"/>
        <v>0</v>
      </c>
      <c r="AI3037" s="42">
        <f t="shared" si="770"/>
        <v>0</v>
      </c>
      <c r="AJ3037" s="43">
        <f t="shared" si="771"/>
        <v>0</v>
      </c>
      <c r="AK3037" s="5" t="str">
        <f>_xlfn.IFNA(VLOOKUP(_xlfn.CONCAT(D3037," - ",S3037),OP!E:F,2,0),"-------------------------------------------NAO DISPONIVEL-------------------------------------------")</f>
        <v>C - RIOCARD</v>
      </c>
      <c r="AL3037" s="7" t="str">
        <f t="shared" si="757"/>
        <v>1 - -------------------------------------------NAO DISPONIVEL------------------------------------------- - 00000003037 - FETRANSPOR</v>
      </c>
      <c r="AM3037" s="7" t="str">
        <f t="shared" si="758"/>
        <v>-------------------------------------------NAO DISPONIVEL-------------------------------------------</v>
      </c>
      <c r="AN3037" s="44" cm="1">
        <f t="array" ref="AN3037">_xlfn.IFS(AJ3037=0,0,AQ3037="INATIVO",2,AQ3037="SEM CADASTRO",4,AQ3037="CPF ATIVO EM OUTRO COMPRADOR",5,AQ3037="NOVO/SEM CARTAO",6,AND(AJ3037&gt;0,AQ3037,""),8)</f>
        <v>0</v>
      </c>
      <c r="AO3037" s="45">
        <f t="shared" si="772"/>
        <v>-10</v>
      </c>
    </row>
    <row r="3038" spans="1:41" x14ac:dyDescent="0.4">
      <c r="A3038" s="21" t="str">
        <f t="shared" si="759"/>
        <v>-------------------------------------------NAO DISPONIVEL-------------------------------------------</v>
      </c>
      <c r="B3038" s="5" t="str">
        <f>_xlfn.IFNA(VLOOKUP(A3038,CNPJ!E:F,2,0),"-------------------------------------------NAO DISPONIVEL-------------------------------------------")</f>
        <v>-------------------------------------------NAO DISPONIVEL-------------------------------------------</v>
      </c>
      <c r="C3038" s="22">
        <v>1</v>
      </c>
      <c r="D3038" s="5" t="str">
        <f>_xlfn.XLOOKUP(R3038,OP!C:C,OP!B:B,,0,1)</f>
        <v>RJ</v>
      </c>
      <c r="E3038" s="23"/>
      <c r="M3038" s="26"/>
      <c r="N3038" s="27"/>
      <c r="O3038" s="28" t="str">
        <f t="shared" si="760"/>
        <v>00000003038</v>
      </c>
      <c r="R3038" s="27" t="s">
        <v>193</v>
      </c>
      <c r="S3038" s="30" t="str">
        <f>_xlfn.IFNA(VLOOKUP(_xlfn.CONCAT(D3038," - ",R3038),OP!A:D,4,0),"-------------------------------------------NAO DISPONIVEL-------------------------------------------")</f>
        <v>FETRANSPOR</v>
      </c>
      <c r="T3038" s="31"/>
      <c r="U3038" s="32"/>
      <c r="V3038" s="31"/>
      <c r="W3038" s="33">
        <f t="shared" si="761"/>
        <v>0</v>
      </c>
      <c r="X3038" s="34">
        <f t="shared" si="762"/>
        <v>0</v>
      </c>
      <c r="Y3038" s="33">
        <f t="shared" si="763"/>
        <v>0</v>
      </c>
      <c r="Z3038" s="33">
        <f t="shared" si="764"/>
        <v>0</v>
      </c>
      <c r="AA3038" s="35">
        <f t="shared" si="765"/>
        <v>0</v>
      </c>
      <c r="AB3038" s="36">
        <f t="shared" si="766"/>
        <v>0</v>
      </c>
      <c r="AC3038" s="37">
        <f t="shared" si="767"/>
        <v>0</v>
      </c>
      <c r="AD3038" s="38"/>
      <c r="AE3038" s="38"/>
      <c r="AF3038" s="39">
        <f t="shared" si="768"/>
        <v>0</v>
      </c>
      <c r="AG3038" s="40"/>
      <c r="AH3038" s="41">
        <f t="shared" si="769"/>
        <v>0</v>
      </c>
      <c r="AI3038" s="42">
        <f t="shared" si="770"/>
        <v>0</v>
      </c>
      <c r="AJ3038" s="43">
        <f t="shared" si="771"/>
        <v>0</v>
      </c>
      <c r="AK3038" s="5" t="str">
        <f>_xlfn.IFNA(VLOOKUP(_xlfn.CONCAT(D3038," - ",S3038),OP!E:F,2,0),"-------------------------------------------NAO DISPONIVEL-------------------------------------------")</f>
        <v>C - RIOCARD</v>
      </c>
      <c r="AL3038" s="7" t="str">
        <f t="shared" si="757"/>
        <v>1 - -------------------------------------------NAO DISPONIVEL------------------------------------------- - 00000003038 - FETRANSPOR</v>
      </c>
      <c r="AM3038" s="7" t="str">
        <f t="shared" si="758"/>
        <v>-------------------------------------------NAO DISPONIVEL-------------------------------------------</v>
      </c>
      <c r="AN3038" s="44" cm="1">
        <f t="array" ref="AN3038">_xlfn.IFS(AJ3038=0,0,AQ3038="INATIVO",2,AQ3038="SEM CADASTRO",4,AQ3038="CPF ATIVO EM OUTRO COMPRADOR",5,AQ3038="NOVO/SEM CARTAO",6,AND(AJ3038&gt;0,AQ3038,""),8)</f>
        <v>0</v>
      </c>
      <c r="AO3038" s="45">
        <f t="shared" si="772"/>
        <v>-10</v>
      </c>
    </row>
    <row r="3039" spans="1:41" x14ac:dyDescent="0.4">
      <c r="A3039" s="21" t="str">
        <f t="shared" si="759"/>
        <v>-------------------------------------------NAO DISPONIVEL-------------------------------------------</v>
      </c>
      <c r="B3039" s="5" t="str">
        <f>_xlfn.IFNA(VLOOKUP(A3039,CNPJ!E:F,2,0),"-------------------------------------------NAO DISPONIVEL-------------------------------------------")</f>
        <v>-------------------------------------------NAO DISPONIVEL-------------------------------------------</v>
      </c>
      <c r="C3039" s="22">
        <v>1</v>
      </c>
      <c r="D3039" s="5" t="str">
        <f>_xlfn.XLOOKUP(R3039,OP!C:C,OP!B:B,,0,1)</f>
        <v>RJ</v>
      </c>
      <c r="E3039" s="23"/>
      <c r="M3039" s="26"/>
      <c r="N3039" s="27"/>
      <c r="O3039" s="28" t="str">
        <f t="shared" si="760"/>
        <v>00000003039</v>
      </c>
      <c r="R3039" s="27" t="s">
        <v>193</v>
      </c>
      <c r="S3039" s="30" t="str">
        <f>_xlfn.IFNA(VLOOKUP(_xlfn.CONCAT(D3039," - ",R3039),OP!A:D,4,0),"-------------------------------------------NAO DISPONIVEL-------------------------------------------")</f>
        <v>FETRANSPOR</v>
      </c>
      <c r="T3039" s="31"/>
      <c r="U3039" s="32"/>
      <c r="V3039" s="31"/>
      <c r="W3039" s="33">
        <f t="shared" si="761"/>
        <v>0</v>
      </c>
      <c r="X3039" s="34">
        <f t="shared" si="762"/>
        <v>0</v>
      </c>
      <c r="Y3039" s="33">
        <f t="shared" si="763"/>
        <v>0</v>
      </c>
      <c r="Z3039" s="33">
        <f t="shared" si="764"/>
        <v>0</v>
      </c>
      <c r="AA3039" s="35">
        <f t="shared" si="765"/>
        <v>0</v>
      </c>
      <c r="AB3039" s="36">
        <f t="shared" si="766"/>
        <v>0</v>
      </c>
      <c r="AC3039" s="37">
        <f t="shared" si="767"/>
        <v>0</v>
      </c>
      <c r="AD3039" s="38"/>
      <c r="AE3039" s="38"/>
      <c r="AF3039" s="39">
        <f t="shared" si="768"/>
        <v>0</v>
      </c>
      <c r="AG3039" s="40"/>
      <c r="AH3039" s="41">
        <f t="shared" si="769"/>
        <v>0</v>
      </c>
      <c r="AI3039" s="42">
        <f t="shared" si="770"/>
        <v>0</v>
      </c>
      <c r="AJ3039" s="43">
        <f t="shared" si="771"/>
        <v>0</v>
      </c>
      <c r="AK3039" s="5" t="str">
        <f>_xlfn.IFNA(VLOOKUP(_xlfn.CONCAT(D3039," - ",S3039),OP!E:F,2,0),"-------------------------------------------NAO DISPONIVEL-------------------------------------------")</f>
        <v>C - RIOCARD</v>
      </c>
      <c r="AL3039" s="7" t="str">
        <f t="shared" si="757"/>
        <v>1 - -------------------------------------------NAO DISPONIVEL------------------------------------------- - 00000003039 - FETRANSPOR</v>
      </c>
      <c r="AM3039" s="7" t="str">
        <f t="shared" si="758"/>
        <v>-------------------------------------------NAO DISPONIVEL-------------------------------------------</v>
      </c>
      <c r="AN3039" s="44" cm="1">
        <f t="array" ref="AN3039">_xlfn.IFS(AJ3039=0,0,AQ3039="INATIVO",2,AQ3039="SEM CADASTRO",4,AQ3039="CPF ATIVO EM OUTRO COMPRADOR",5,AQ3039="NOVO/SEM CARTAO",6,AND(AJ3039&gt;0,AQ3039,""),8)</f>
        <v>0</v>
      </c>
      <c r="AO3039" s="45">
        <f t="shared" si="772"/>
        <v>-10</v>
      </c>
    </row>
    <row r="3040" spans="1:41" x14ac:dyDescent="0.4">
      <c r="A3040" s="21" t="str">
        <f t="shared" si="759"/>
        <v>-------------------------------------------NAO DISPONIVEL-------------------------------------------</v>
      </c>
      <c r="B3040" s="5" t="str">
        <f>_xlfn.IFNA(VLOOKUP(A3040,CNPJ!E:F,2,0),"-------------------------------------------NAO DISPONIVEL-------------------------------------------")</f>
        <v>-------------------------------------------NAO DISPONIVEL-------------------------------------------</v>
      </c>
      <c r="C3040" s="22">
        <v>1</v>
      </c>
      <c r="D3040" s="5" t="str">
        <f>_xlfn.XLOOKUP(R3040,OP!C:C,OP!B:B,,0,1)</f>
        <v>RJ</v>
      </c>
      <c r="E3040" s="23"/>
      <c r="M3040" s="26"/>
      <c r="N3040" s="27"/>
      <c r="O3040" s="28" t="str">
        <f t="shared" si="760"/>
        <v>00000003040</v>
      </c>
      <c r="R3040" s="27" t="s">
        <v>193</v>
      </c>
      <c r="S3040" s="30" t="str">
        <f>_xlfn.IFNA(VLOOKUP(_xlfn.CONCAT(D3040," - ",R3040),OP!A:D,4,0),"-------------------------------------------NAO DISPONIVEL-------------------------------------------")</f>
        <v>FETRANSPOR</v>
      </c>
      <c r="T3040" s="31"/>
      <c r="U3040" s="32"/>
      <c r="V3040" s="31"/>
      <c r="W3040" s="33">
        <f t="shared" si="761"/>
        <v>0</v>
      </c>
      <c r="X3040" s="34">
        <f t="shared" si="762"/>
        <v>0</v>
      </c>
      <c r="Y3040" s="33">
        <f t="shared" si="763"/>
        <v>0</v>
      </c>
      <c r="Z3040" s="33">
        <f t="shared" si="764"/>
        <v>0</v>
      </c>
      <c r="AA3040" s="35">
        <f t="shared" si="765"/>
        <v>0</v>
      </c>
      <c r="AB3040" s="36">
        <f t="shared" si="766"/>
        <v>0</v>
      </c>
      <c r="AC3040" s="37">
        <f t="shared" si="767"/>
        <v>0</v>
      </c>
      <c r="AD3040" s="38"/>
      <c r="AE3040" s="38"/>
      <c r="AF3040" s="39">
        <f t="shared" si="768"/>
        <v>0</v>
      </c>
      <c r="AG3040" s="40"/>
      <c r="AH3040" s="41">
        <f t="shared" si="769"/>
        <v>0</v>
      </c>
      <c r="AI3040" s="42">
        <f t="shared" si="770"/>
        <v>0</v>
      </c>
      <c r="AJ3040" s="43">
        <f t="shared" si="771"/>
        <v>0</v>
      </c>
      <c r="AK3040" s="5" t="str">
        <f>_xlfn.IFNA(VLOOKUP(_xlfn.CONCAT(D3040," - ",S3040),OP!E:F,2,0),"-------------------------------------------NAO DISPONIVEL-------------------------------------------")</f>
        <v>C - RIOCARD</v>
      </c>
      <c r="AL3040" s="7" t="str">
        <f t="shared" si="757"/>
        <v>1 - -------------------------------------------NAO DISPONIVEL------------------------------------------- - 00000003040 - FETRANSPOR</v>
      </c>
      <c r="AM3040" s="7" t="str">
        <f t="shared" si="758"/>
        <v>-------------------------------------------NAO DISPONIVEL-------------------------------------------</v>
      </c>
      <c r="AN3040" s="44" cm="1">
        <f t="array" ref="AN3040">_xlfn.IFS(AJ3040=0,0,AQ3040="INATIVO",2,AQ3040="SEM CADASTRO",4,AQ3040="CPF ATIVO EM OUTRO COMPRADOR",5,AQ3040="NOVO/SEM CARTAO",6,AND(AJ3040&gt;0,AQ3040,""),8)</f>
        <v>0</v>
      </c>
      <c r="AO3040" s="45">
        <f t="shared" si="772"/>
        <v>-10</v>
      </c>
    </row>
    <row r="3041" spans="1:41" x14ac:dyDescent="0.4">
      <c r="A3041" s="21" t="str">
        <f t="shared" si="759"/>
        <v>-------------------------------------------NAO DISPONIVEL-------------------------------------------</v>
      </c>
      <c r="B3041" s="5" t="str">
        <f>_xlfn.IFNA(VLOOKUP(A3041,CNPJ!E:F,2,0),"-------------------------------------------NAO DISPONIVEL-------------------------------------------")</f>
        <v>-------------------------------------------NAO DISPONIVEL-------------------------------------------</v>
      </c>
      <c r="C3041" s="22">
        <v>1</v>
      </c>
      <c r="D3041" s="5" t="str">
        <f>_xlfn.XLOOKUP(R3041,OP!C:C,OP!B:B,,0,1)</f>
        <v>RJ</v>
      </c>
      <c r="E3041" s="23"/>
      <c r="M3041" s="26"/>
      <c r="N3041" s="27"/>
      <c r="O3041" s="28" t="str">
        <f t="shared" si="760"/>
        <v>00000003041</v>
      </c>
      <c r="R3041" s="27" t="s">
        <v>193</v>
      </c>
      <c r="S3041" s="30" t="str">
        <f>_xlfn.IFNA(VLOOKUP(_xlfn.CONCAT(D3041," - ",R3041),OP!A:D,4,0),"-------------------------------------------NAO DISPONIVEL-------------------------------------------")</f>
        <v>FETRANSPOR</v>
      </c>
      <c r="T3041" s="31"/>
      <c r="U3041" s="32"/>
      <c r="V3041" s="31"/>
      <c r="W3041" s="33">
        <f t="shared" si="761"/>
        <v>0</v>
      </c>
      <c r="X3041" s="34">
        <f t="shared" si="762"/>
        <v>0</v>
      </c>
      <c r="Y3041" s="33">
        <f t="shared" si="763"/>
        <v>0</v>
      </c>
      <c r="Z3041" s="33">
        <f t="shared" si="764"/>
        <v>0</v>
      </c>
      <c r="AA3041" s="35">
        <f t="shared" si="765"/>
        <v>0</v>
      </c>
      <c r="AB3041" s="36">
        <f t="shared" si="766"/>
        <v>0</v>
      </c>
      <c r="AC3041" s="37">
        <f t="shared" si="767"/>
        <v>0</v>
      </c>
      <c r="AD3041" s="38"/>
      <c r="AE3041" s="38"/>
      <c r="AF3041" s="39">
        <f t="shared" si="768"/>
        <v>0</v>
      </c>
      <c r="AG3041" s="40"/>
      <c r="AH3041" s="41">
        <f t="shared" si="769"/>
        <v>0</v>
      </c>
      <c r="AI3041" s="42">
        <f t="shared" si="770"/>
        <v>0</v>
      </c>
      <c r="AJ3041" s="43">
        <f t="shared" si="771"/>
        <v>0</v>
      </c>
      <c r="AK3041" s="5" t="str">
        <f>_xlfn.IFNA(VLOOKUP(_xlfn.CONCAT(D3041," - ",S3041),OP!E:F,2,0),"-------------------------------------------NAO DISPONIVEL-------------------------------------------")</f>
        <v>C - RIOCARD</v>
      </c>
      <c r="AL3041" s="7" t="str">
        <f t="shared" si="757"/>
        <v>1 - -------------------------------------------NAO DISPONIVEL------------------------------------------- - 00000003041 - FETRANSPOR</v>
      </c>
      <c r="AM3041" s="7" t="str">
        <f t="shared" si="758"/>
        <v>-------------------------------------------NAO DISPONIVEL-------------------------------------------</v>
      </c>
      <c r="AN3041" s="44" cm="1">
        <f t="array" ref="AN3041">_xlfn.IFS(AJ3041=0,0,AQ3041="INATIVO",2,AQ3041="SEM CADASTRO",4,AQ3041="CPF ATIVO EM OUTRO COMPRADOR",5,AQ3041="NOVO/SEM CARTAO",6,AND(AJ3041&gt;0,AQ3041,""),8)</f>
        <v>0</v>
      </c>
      <c r="AO3041" s="45">
        <f t="shared" si="772"/>
        <v>-10</v>
      </c>
    </row>
    <row r="3042" spans="1:41" x14ac:dyDescent="0.4">
      <c r="A3042" s="21" t="str">
        <f t="shared" si="759"/>
        <v>-------------------------------------------NAO DISPONIVEL-------------------------------------------</v>
      </c>
      <c r="B3042" s="5" t="str">
        <f>_xlfn.IFNA(VLOOKUP(A3042,CNPJ!E:F,2,0),"-------------------------------------------NAO DISPONIVEL-------------------------------------------")</f>
        <v>-------------------------------------------NAO DISPONIVEL-------------------------------------------</v>
      </c>
      <c r="C3042" s="22">
        <v>1</v>
      </c>
      <c r="D3042" s="5" t="str">
        <f>_xlfn.XLOOKUP(R3042,OP!C:C,OP!B:B,,0,1)</f>
        <v>RJ</v>
      </c>
      <c r="E3042" s="23"/>
      <c r="M3042" s="26"/>
      <c r="N3042" s="27"/>
      <c r="O3042" s="28" t="str">
        <f t="shared" si="760"/>
        <v>00000003042</v>
      </c>
      <c r="R3042" s="27" t="s">
        <v>193</v>
      </c>
      <c r="S3042" s="30" t="str">
        <f>_xlfn.IFNA(VLOOKUP(_xlfn.CONCAT(D3042," - ",R3042),OP!A:D,4,0),"-------------------------------------------NAO DISPONIVEL-------------------------------------------")</f>
        <v>FETRANSPOR</v>
      </c>
      <c r="T3042" s="31"/>
      <c r="U3042" s="32"/>
      <c r="V3042" s="31"/>
      <c r="W3042" s="33">
        <f t="shared" si="761"/>
        <v>0</v>
      </c>
      <c r="X3042" s="34">
        <f t="shared" si="762"/>
        <v>0</v>
      </c>
      <c r="Y3042" s="33">
        <f t="shared" si="763"/>
        <v>0</v>
      </c>
      <c r="Z3042" s="33">
        <f t="shared" si="764"/>
        <v>0</v>
      </c>
      <c r="AA3042" s="35">
        <f t="shared" si="765"/>
        <v>0</v>
      </c>
      <c r="AB3042" s="36">
        <f t="shared" si="766"/>
        <v>0</v>
      </c>
      <c r="AC3042" s="37">
        <f t="shared" si="767"/>
        <v>0</v>
      </c>
      <c r="AD3042" s="38"/>
      <c r="AE3042" s="38"/>
      <c r="AF3042" s="39">
        <f t="shared" si="768"/>
        <v>0</v>
      </c>
      <c r="AG3042" s="40"/>
      <c r="AH3042" s="41">
        <f t="shared" si="769"/>
        <v>0</v>
      </c>
      <c r="AI3042" s="42">
        <f t="shared" si="770"/>
        <v>0</v>
      </c>
      <c r="AJ3042" s="43">
        <f t="shared" si="771"/>
        <v>0</v>
      </c>
      <c r="AK3042" s="5" t="str">
        <f>_xlfn.IFNA(VLOOKUP(_xlfn.CONCAT(D3042," - ",S3042),OP!E:F,2,0),"-------------------------------------------NAO DISPONIVEL-------------------------------------------")</f>
        <v>C - RIOCARD</v>
      </c>
      <c r="AL3042" s="7" t="str">
        <f t="shared" si="757"/>
        <v>1 - -------------------------------------------NAO DISPONIVEL------------------------------------------- - 00000003042 - FETRANSPOR</v>
      </c>
      <c r="AM3042" s="7" t="str">
        <f t="shared" si="758"/>
        <v>-------------------------------------------NAO DISPONIVEL-------------------------------------------</v>
      </c>
      <c r="AN3042" s="44" cm="1">
        <f t="array" ref="AN3042">_xlfn.IFS(AJ3042=0,0,AQ3042="INATIVO",2,AQ3042="SEM CADASTRO",4,AQ3042="CPF ATIVO EM OUTRO COMPRADOR",5,AQ3042="NOVO/SEM CARTAO",6,AND(AJ3042&gt;0,AQ3042,""),8)</f>
        <v>0</v>
      </c>
      <c r="AO3042" s="45">
        <f t="shared" si="772"/>
        <v>-10</v>
      </c>
    </row>
    <row r="3043" spans="1:41" x14ac:dyDescent="0.4">
      <c r="A3043" s="21" t="str">
        <f t="shared" si="759"/>
        <v>-------------------------------------------NAO DISPONIVEL-------------------------------------------</v>
      </c>
      <c r="B3043" s="5" t="str">
        <f>_xlfn.IFNA(VLOOKUP(A3043,CNPJ!E:F,2,0),"-------------------------------------------NAO DISPONIVEL-------------------------------------------")</f>
        <v>-------------------------------------------NAO DISPONIVEL-------------------------------------------</v>
      </c>
      <c r="C3043" s="22">
        <v>1</v>
      </c>
      <c r="D3043" s="5" t="str">
        <f>_xlfn.XLOOKUP(R3043,OP!C:C,OP!B:B,,0,1)</f>
        <v>RJ</v>
      </c>
      <c r="E3043" s="23"/>
      <c r="M3043" s="26"/>
      <c r="N3043" s="27"/>
      <c r="O3043" s="28" t="str">
        <f t="shared" si="760"/>
        <v>00000003043</v>
      </c>
      <c r="R3043" s="27" t="s">
        <v>193</v>
      </c>
      <c r="S3043" s="30" t="str">
        <f>_xlfn.IFNA(VLOOKUP(_xlfn.CONCAT(D3043," - ",R3043),OP!A:D,4,0),"-------------------------------------------NAO DISPONIVEL-------------------------------------------")</f>
        <v>FETRANSPOR</v>
      </c>
      <c r="T3043" s="31"/>
      <c r="U3043" s="32"/>
      <c r="V3043" s="31"/>
      <c r="W3043" s="33">
        <f t="shared" si="761"/>
        <v>0</v>
      </c>
      <c r="X3043" s="34">
        <f t="shared" si="762"/>
        <v>0</v>
      </c>
      <c r="Y3043" s="33">
        <f t="shared" si="763"/>
        <v>0</v>
      </c>
      <c r="Z3043" s="33">
        <f t="shared" si="764"/>
        <v>0</v>
      </c>
      <c r="AA3043" s="35">
        <f t="shared" si="765"/>
        <v>0</v>
      </c>
      <c r="AB3043" s="36">
        <f t="shared" si="766"/>
        <v>0</v>
      </c>
      <c r="AC3043" s="37">
        <f t="shared" si="767"/>
        <v>0</v>
      </c>
      <c r="AD3043" s="38"/>
      <c r="AE3043" s="38"/>
      <c r="AF3043" s="39">
        <f t="shared" si="768"/>
        <v>0</v>
      </c>
      <c r="AG3043" s="40"/>
      <c r="AH3043" s="41">
        <f t="shared" si="769"/>
        <v>0</v>
      </c>
      <c r="AI3043" s="42">
        <f t="shared" si="770"/>
        <v>0</v>
      </c>
      <c r="AJ3043" s="43">
        <f t="shared" si="771"/>
        <v>0</v>
      </c>
      <c r="AK3043" s="5" t="str">
        <f>_xlfn.IFNA(VLOOKUP(_xlfn.CONCAT(D3043," - ",S3043),OP!E:F,2,0),"-------------------------------------------NAO DISPONIVEL-------------------------------------------")</f>
        <v>C - RIOCARD</v>
      </c>
      <c r="AL3043" s="7" t="str">
        <f t="shared" si="757"/>
        <v>1 - -------------------------------------------NAO DISPONIVEL------------------------------------------- - 00000003043 - FETRANSPOR</v>
      </c>
      <c r="AM3043" s="7" t="str">
        <f t="shared" si="758"/>
        <v>-------------------------------------------NAO DISPONIVEL-------------------------------------------</v>
      </c>
      <c r="AN3043" s="44" cm="1">
        <f t="array" ref="AN3043">_xlfn.IFS(AJ3043=0,0,AQ3043="INATIVO",2,AQ3043="SEM CADASTRO",4,AQ3043="CPF ATIVO EM OUTRO COMPRADOR",5,AQ3043="NOVO/SEM CARTAO",6,AND(AJ3043&gt;0,AQ3043,""),8)</f>
        <v>0</v>
      </c>
      <c r="AO3043" s="45">
        <f t="shared" si="772"/>
        <v>-10</v>
      </c>
    </row>
    <row r="3044" spans="1:41" x14ac:dyDescent="0.4">
      <c r="A3044" s="21" t="str">
        <f t="shared" si="759"/>
        <v>-------------------------------------------NAO DISPONIVEL-------------------------------------------</v>
      </c>
      <c r="B3044" s="5" t="str">
        <f>_xlfn.IFNA(VLOOKUP(A3044,CNPJ!E:F,2,0),"-------------------------------------------NAO DISPONIVEL-------------------------------------------")</f>
        <v>-------------------------------------------NAO DISPONIVEL-------------------------------------------</v>
      </c>
      <c r="C3044" s="22">
        <v>1</v>
      </c>
      <c r="D3044" s="5" t="str">
        <f>_xlfn.XLOOKUP(R3044,OP!C:C,OP!B:B,,0,1)</f>
        <v>RJ</v>
      </c>
      <c r="E3044" s="23"/>
      <c r="M3044" s="26"/>
      <c r="N3044" s="27"/>
      <c r="O3044" s="28" t="str">
        <f t="shared" si="760"/>
        <v>00000003044</v>
      </c>
      <c r="R3044" s="27" t="s">
        <v>193</v>
      </c>
      <c r="S3044" s="30" t="str">
        <f>_xlfn.IFNA(VLOOKUP(_xlfn.CONCAT(D3044," - ",R3044),OP!A:D,4,0),"-------------------------------------------NAO DISPONIVEL-------------------------------------------")</f>
        <v>FETRANSPOR</v>
      </c>
      <c r="T3044" s="31"/>
      <c r="U3044" s="32"/>
      <c r="V3044" s="31"/>
      <c r="W3044" s="33">
        <f t="shared" si="761"/>
        <v>0</v>
      </c>
      <c r="X3044" s="34">
        <f t="shared" si="762"/>
        <v>0</v>
      </c>
      <c r="Y3044" s="33">
        <f t="shared" si="763"/>
        <v>0</v>
      </c>
      <c r="Z3044" s="33">
        <f t="shared" si="764"/>
        <v>0</v>
      </c>
      <c r="AA3044" s="35">
        <f t="shared" si="765"/>
        <v>0</v>
      </c>
      <c r="AB3044" s="36">
        <f t="shared" si="766"/>
        <v>0</v>
      </c>
      <c r="AC3044" s="37">
        <f t="shared" si="767"/>
        <v>0</v>
      </c>
      <c r="AD3044" s="38"/>
      <c r="AE3044" s="38"/>
      <c r="AF3044" s="39">
        <f t="shared" si="768"/>
        <v>0</v>
      </c>
      <c r="AG3044" s="40"/>
      <c r="AH3044" s="41">
        <f t="shared" si="769"/>
        <v>0</v>
      </c>
      <c r="AI3044" s="42">
        <f t="shared" si="770"/>
        <v>0</v>
      </c>
      <c r="AJ3044" s="43">
        <f t="shared" si="771"/>
        <v>0</v>
      </c>
      <c r="AK3044" s="5" t="str">
        <f>_xlfn.IFNA(VLOOKUP(_xlfn.CONCAT(D3044," - ",S3044),OP!E:F,2,0),"-------------------------------------------NAO DISPONIVEL-------------------------------------------")</f>
        <v>C - RIOCARD</v>
      </c>
      <c r="AL3044" s="7" t="str">
        <f t="shared" si="757"/>
        <v>1 - -------------------------------------------NAO DISPONIVEL------------------------------------------- - 00000003044 - FETRANSPOR</v>
      </c>
      <c r="AM3044" s="7" t="str">
        <f t="shared" si="758"/>
        <v>-------------------------------------------NAO DISPONIVEL-------------------------------------------</v>
      </c>
      <c r="AN3044" s="44" cm="1">
        <f t="array" ref="AN3044">_xlfn.IFS(AJ3044=0,0,AQ3044="INATIVO",2,AQ3044="SEM CADASTRO",4,AQ3044="CPF ATIVO EM OUTRO COMPRADOR",5,AQ3044="NOVO/SEM CARTAO",6,AND(AJ3044&gt;0,AQ3044,""),8)</f>
        <v>0</v>
      </c>
      <c r="AO3044" s="45">
        <f t="shared" si="772"/>
        <v>-10</v>
      </c>
    </row>
    <row r="3045" spans="1:41" x14ac:dyDescent="0.4">
      <c r="A3045" s="21" t="str">
        <f t="shared" si="759"/>
        <v>-------------------------------------------NAO DISPONIVEL-------------------------------------------</v>
      </c>
      <c r="B3045" s="5" t="str">
        <f>_xlfn.IFNA(VLOOKUP(A3045,CNPJ!E:F,2,0),"-------------------------------------------NAO DISPONIVEL-------------------------------------------")</f>
        <v>-------------------------------------------NAO DISPONIVEL-------------------------------------------</v>
      </c>
      <c r="C3045" s="22">
        <v>1</v>
      </c>
      <c r="D3045" s="5" t="str">
        <f>_xlfn.XLOOKUP(R3045,OP!C:C,OP!B:B,,0,1)</f>
        <v>RJ</v>
      </c>
      <c r="E3045" s="23"/>
      <c r="M3045" s="26"/>
      <c r="N3045" s="27"/>
      <c r="O3045" s="28" t="str">
        <f t="shared" si="760"/>
        <v>00000003045</v>
      </c>
      <c r="R3045" s="27" t="s">
        <v>193</v>
      </c>
      <c r="S3045" s="30" t="str">
        <f>_xlfn.IFNA(VLOOKUP(_xlfn.CONCAT(D3045," - ",R3045),OP!A:D,4,0),"-------------------------------------------NAO DISPONIVEL-------------------------------------------")</f>
        <v>FETRANSPOR</v>
      </c>
      <c r="T3045" s="31"/>
      <c r="U3045" s="32"/>
      <c r="V3045" s="31"/>
      <c r="W3045" s="33">
        <f t="shared" si="761"/>
        <v>0</v>
      </c>
      <c r="X3045" s="34">
        <f t="shared" si="762"/>
        <v>0</v>
      </c>
      <c r="Y3045" s="33">
        <f t="shared" si="763"/>
        <v>0</v>
      </c>
      <c r="Z3045" s="33">
        <f t="shared" si="764"/>
        <v>0</v>
      </c>
      <c r="AA3045" s="35">
        <f t="shared" si="765"/>
        <v>0</v>
      </c>
      <c r="AB3045" s="36">
        <f t="shared" si="766"/>
        <v>0</v>
      </c>
      <c r="AC3045" s="37">
        <f t="shared" si="767"/>
        <v>0</v>
      </c>
      <c r="AD3045" s="38"/>
      <c r="AE3045" s="38"/>
      <c r="AF3045" s="39">
        <f t="shared" si="768"/>
        <v>0</v>
      </c>
      <c r="AG3045" s="40"/>
      <c r="AH3045" s="41">
        <f t="shared" si="769"/>
        <v>0</v>
      </c>
      <c r="AI3045" s="42">
        <f t="shared" si="770"/>
        <v>0</v>
      </c>
      <c r="AJ3045" s="43">
        <f t="shared" si="771"/>
        <v>0</v>
      </c>
      <c r="AK3045" s="5" t="str">
        <f>_xlfn.IFNA(VLOOKUP(_xlfn.CONCAT(D3045," - ",S3045),OP!E:F,2,0),"-------------------------------------------NAO DISPONIVEL-------------------------------------------")</f>
        <v>C - RIOCARD</v>
      </c>
      <c r="AL3045" s="7" t="str">
        <f t="shared" si="757"/>
        <v>1 - -------------------------------------------NAO DISPONIVEL------------------------------------------- - 00000003045 - FETRANSPOR</v>
      </c>
      <c r="AM3045" s="7" t="str">
        <f t="shared" si="758"/>
        <v>-------------------------------------------NAO DISPONIVEL-------------------------------------------</v>
      </c>
      <c r="AN3045" s="44" cm="1">
        <f t="array" ref="AN3045">_xlfn.IFS(AJ3045=0,0,AQ3045="INATIVO",2,AQ3045="SEM CADASTRO",4,AQ3045="CPF ATIVO EM OUTRO COMPRADOR",5,AQ3045="NOVO/SEM CARTAO",6,AND(AJ3045&gt;0,AQ3045,""),8)</f>
        <v>0</v>
      </c>
      <c r="AO3045" s="45">
        <f t="shared" si="772"/>
        <v>-10</v>
      </c>
    </row>
    <row r="3046" spans="1:41" x14ac:dyDescent="0.4">
      <c r="A3046" s="21" t="str">
        <f t="shared" si="759"/>
        <v>-------------------------------------------NAO DISPONIVEL-------------------------------------------</v>
      </c>
      <c r="B3046" s="5" t="str">
        <f>_xlfn.IFNA(VLOOKUP(A3046,CNPJ!E:F,2,0),"-------------------------------------------NAO DISPONIVEL-------------------------------------------")</f>
        <v>-------------------------------------------NAO DISPONIVEL-------------------------------------------</v>
      </c>
      <c r="C3046" s="22">
        <v>1</v>
      </c>
      <c r="D3046" s="5" t="str">
        <f>_xlfn.XLOOKUP(R3046,OP!C:C,OP!B:B,,0,1)</f>
        <v>RJ</v>
      </c>
      <c r="E3046" s="23"/>
      <c r="M3046" s="26"/>
      <c r="N3046" s="27"/>
      <c r="O3046" s="28" t="str">
        <f t="shared" si="760"/>
        <v>00000003046</v>
      </c>
      <c r="R3046" s="27" t="s">
        <v>193</v>
      </c>
      <c r="S3046" s="30" t="str">
        <f>_xlfn.IFNA(VLOOKUP(_xlfn.CONCAT(D3046," - ",R3046),OP!A:D,4,0),"-------------------------------------------NAO DISPONIVEL-------------------------------------------")</f>
        <v>FETRANSPOR</v>
      </c>
      <c r="T3046" s="31"/>
      <c r="U3046" s="32"/>
      <c r="V3046" s="31"/>
      <c r="W3046" s="33">
        <f t="shared" si="761"/>
        <v>0</v>
      </c>
      <c r="X3046" s="34">
        <f t="shared" si="762"/>
        <v>0</v>
      </c>
      <c r="Y3046" s="33">
        <f t="shared" si="763"/>
        <v>0</v>
      </c>
      <c r="Z3046" s="33">
        <f t="shared" si="764"/>
        <v>0</v>
      </c>
      <c r="AA3046" s="35">
        <f t="shared" si="765"/>
        <v>0</v>
      </c>
      <c r="AB3046" s="36">
        <f t="shared" si="766"/>
        <v>0</v>
      </c>
      <c r="AC3046" s="37">
        <f t="shared" si="767"/>
        <v>0</v>
      </c>
      <c r="AD3046" s="38"/>
      <c r="AE3046" s="38"/>
      <c r="AF3046" s="39">
        <f t="shared" si="768"/>
        <v>0</v>
      </c>
      <c r="AG3046" s="40"/>
      <c r="AH3046" s="41">
        <f t="shared" si="769"/>
        <v>0</v>
      </c>
      <c r="AI3046" s="42">
        <f t="shared" si="770"/>
        <v>0</v>
      </c>
      <c r="AJ3046" s="43">
        <f t="shared" si="771"/>
        <v>0</v>
      </c>
      <c r="AK3046" s="5" t="str">
        <f>_xlfn.IFNA(VLOOKUP(_xlfn.CONCAT(D3046," - ",S3046),OP!E:F,2,0),"-------------------------------------------NAO DISPONIVEL-------------------------------------------")</f>
        <v>C - RIOCARD</v>
      </c>
      <c r="AL3046" s="7" t="str">
        <f t="shared" si="757"/>
        <v>1 - -------------------------------------------NAO DISPONIVEL------------------------------------------- - 00000003046 - FETRANSPOR</v>
      </c>
      <c r="AM3046" s="7" t="str">
        <f t="shared" si="758"/>
        <v>-------------------------------------------NAO DISPONIVEL-------------------------------------------</v>
      </c>
      <c r="AN3046" s="44" cm="1">
        <f t="array" ref="AN3046">_xlfn.IFS(AJ3046=0,0,AQ3046="INATIVO",2,AQ3046="SEM CADASTRO",4,AQ3046="CPF ATIVO EM OUTRO COMPRADOR",5,AQ3046="NOVO/SEM CARTAO",6,AND(AJ3046&gt;0,AQ3046,""),8)</f>
        <v>0</v>
      </c>
      <c r="AO3046" s="45">
        <f t="shared" si="772"/>
        <v>-10</v>
      </c>
    </row>
    <row r="3047" spans="1:41" x14ac:dyDescent="0.4">
      <c r="A3047" s="21" t="str">
        <f t="shared" si="759"/>
        <v>-------------------------------------------NAO DISPONIVEL-------------------------------------------</v>
      </c>
      <c r="B3047" s="5" t="str">
        <f>_xlfn.IFNA(VLOOKUP(A3047,CNPJ!E:F,2,0),"-------------------------------------------NAO DISPONIVEL-------------------------------------------")</f>
        <v>-------------------------------------------NAO DISPONIVEL-------------------------------------------</v>
      </c>
      <c r="C3047" s="22">
        <v>1</v>
      </c>
      <c r="D3047" s="5" t="str">
        <f>_xlfn.XLOOKUP(R3047,OP!C:C,OP!B:B,,0,1)</f>
        <v>RJ</v>
      </c>
      <c r="E3047" s="23"/>
      <c r="M3047" s="26"/>
      <c r="N3047" s="27"/>
      <c r="O3047" s="28" t="str">
        <f t="shared" si="760"/>
        <v>00000003047</v>
      </c>
      <c r="R3047" s="27" t="s">
        <v>193</v>
      </c>
      <c r="S3047" s="30" t="str">
        <f>_xlfn.IFNA(VLOOKUP(_xlfn.CONCAT(D3047," - ",R3047),OP!A:D,4,0),"-------------------------------------------NAO DISPONIVEL-------------------------------------------")</f>
        <v>FETRANSPOR</v>
      </c>
      <c r="T3047" s="31"/>
      <c r="U3047" s="32"/>
      <c r="V3047" s="31"/>
      <c r="W3047" s="33">
        <f t="shared" si="761"/>
        <v>0</v>
      </c>
      <c r="X3047" s="34">
        <f t="shared" si="762"/>
        <v>0</v>
      </c>
      <c r="Y3047" s="33">
        <f t="shared" si="763"/>
        <v>0</v>
      </c>
      <c r="Z3047" s="33">
        <f t="shared" si="764"/>
        <v>0</v>
      </c>
      <c r="AA3047" s="35">
        <f t="shared" si="765"/>
        <v>0</v>
      </c>
      <c r="AB3047" s="36">
        <f t="shared" si="766"/>
        <v>0</v>
      </c>
      <c r="AC3047" s="37">
        <f t="shared" si="767"/>
        <v>0</v>
      </c>
      <c r="AD3047" s="38"/>
      <c r="AE3047" s="38"/>
      <c r="AF3047" s="39">
        <f t="shared" si="768"/>
        <v>0</v>
      </c>
      <c r="AG3047" s="40"/>
      <c r="AH3047" s="41">
        <f t="shared" si="769"/>
        <v>0</v>
      </c>
      <c r="AI3047" s="42">
        <f t="shared" si="770"/>
        <v>0</v>
      </c>
      <c r="AJ3047" s="43">
        <f t="shared" si="771"/>
        <v>0</v>
      </c>
      <c r="AK3047" s="5" t="str">
        <f>_xlfn.IFNA(VLOOKUP(_xlfn.CONCAT(D3047," - ",S3047),OP!E:F,2,0),"-------------------------------------------NAO DISPONIVEL-------------------------------------------")</f>
        <v>C - RIOCARD</v>
      </c>
      <c r="AL3047" s="7" t="str">
        <f t="shared" si="757"/>
        <v>1 - -------------------------------------------NAO DISPONIVEL------------------------------------------- - 00000003047 - FETRANSPOR</v>
      </c>
      <c r="AM3047" s="7" t="str">
        <f t="shared" si="758"/>
        <v>-------------------------------------------NAO DISPONIVEL-------------------------------------------</v>
      </c>
      <c r="AN3047" s="44" cm="1">
        <f t="array" ref="AN3047">_xlfn.IFS(AJ3047=0,0,AQ3047="INATIVO",2,AQ3047="SEM CADASTRO",4,AQ3047="CPF ATIVO EM OUTRO COMPRADOR",5,AQ3047="NOVO/SEM CARTAO",6,AND(AJ3047&gt;0,AQ3047,""),8)</f>
        <v>0</v>
      </c>
      <c r="AO3047" s="45">
        <f t="shared" si="772"/>
        <v>-10</v>
      </c>
    </row>
    <row r="3048" spans="1:41" x14ac:dyDescent="0.4">
      <c r="A3048" s="21" t="str">
        <f t="shared" si="759"/>
        <v>-------------------------------------------NAO DISPONIVEL-------------------------------------------</v>
      </c>
      <c r="B3048" s="5" t="str">
        <f>_xlfn.IFNA(VLOOKUP(A3048,CNPJ!E:F,2,0),"-------------------------------------------NAO DISPONIVEL-------------------------------------------")</f>
        <v>-------------------------------------------NAO DISPONIVEL-------------------------------------------</v>
      </c>
      <c r="C3048" s="22">
        <v>1</v>
      </c>
      <c r="D3048" s="5" t="str">
        <f>_xlfn.XLOOKUP(R3048,OP!C:C,OP!B:B,,0,1)</f>
        <v>RJ</v>
      </c>
      <c r="E3048" s="23"/>
      <c r="M3048" s="26"/>
      <c r="N3048" s="27"/>
      <c r="O3048" s="28" t="str">
        <f t="shared" si="760"/>
        <v>00000003048</v>
      </c>
      <c r="R3048" s="27" t="s">
        <v>193</v>
      </c>
      <c r="S3048" s="30" t="str">
        <f>_xlfn.IFNA(VLOOKUP(_xlfn.CONCAT(D3048," - ",R3048),OP!A:D,4,0),"-------------------------------------------NAO DISPONIVEL-------------------------------------------")</f>
        <v>FETRANSPOR</v>
      </c>
      <c r="T3048" s="31"/>
      <c r="U3048" s="32"/>
      <c r="V3048" s="31"/>
      <c r="W3048" s="33">
        <f t="shared" si="761"/>
        <v>0</v>
      </c>
      <c r="X3048" s="34">
        <f t="shared" si="762"/>
        <v>0</v>
      </c>
      <c r="Y3048" s="33">
        <f t="shared" si="763"/>
        <v>0</v>
      </c>
      <c r="Z3048" s="33">
        <f t="shared" si="764"/>
        <v>0</v>
      </c>
      <c r="AA3048" s="35">
        <f t="shared" si="765"/>
        <v>0</v>
      </c>
      <c r="AB3048" s="36">
        <f t="shared" si="766"/>
        <v>0</v>
      </c>
      <c r="AC3048" s="37">
        <f t="shared" si="767"/>
        <v>0</v>
      </c>
      <c r="AD3048" s="38"/>
      <c r="AE3048" s="38"/>
      <c r="AF3048" s="39">
        <f t="shared" si="768"/>
        <v>0</v>
      </c>
      <c r="AG3048" s="40"/>
      <c r="AH3048" s="41">
        <f t="shared" si="769"/>
        <v>0</v>
      </c>
      <c r="AI3048" s="42">
        <f t="shared" si="770"/>
        <v>0</v>
      </c>
      <c r="AJ3048" s="43">
        <f t="shared" si="771"/>
        <v>0</v>
      </c>
      <c r="AK3048" s="5" t="str">
        <f>_xlfn.IFNA(VLOOKUP(_xlfn.CONCAT(D3048," - ",S3048),OP!E:F,2,0),"-------------------------------------------NAO DISPONIVEL-------------------------------------------")</f>
        <v>C - RIOCARD</v>
      </c>
      <c r="AL3048" s="7" t="str">
        <f t="shared" si="757"/>
        <v>1 - -------------------------------------------NAO DISPONIVEL------------------------------------------- - 00000003048 - FETRANSPOR</v>
      </c>
      <c r="AM3048" s="7" t="str">
        <f t="shared" si="758"/>
        <v>-------------------------------------------NAO DISPONIVEL-------------------------------------------</v>
      </c>
      <c r="AN3048" s="44" cm="1">
        <f t="array" ref="AN3048">_xlfn.IFS(AJ3048=0,0,AQ3048="INATIVO",2,AQ3048="SEM CADASTRO",4,AQ3048="CPF ATIVO EM OUTRO COMPRADOR",5,AQ3048="NOVO/SEM CARTAO",6,AND(AJ3048&gt;0,AQ3048,""),8)</f>
        <v>0</v>
      </c>
      <c r="AO3048" s="45">
        <f t="shared" si="772"/>
        <v>-10</v>
      </c>
    </row>
    <row r="3049" spans="1:41" x14ac:dyDescent="0.4">
      <c r="A3049" s="21" t="str">
        <f t="shared" si="759"/>
        <v>-------------------------------------------NAO DISPONIVEL-------------------------------------------</v>
      </c>
      <c r="B3049" s="5" t="str">
        <f>_xlfn.IFNA(VLOOKUP(A3049,CNPJ!E:F,2,0),"-------------------------------------------NAO DISPONIVEL-------------------------------------------")</f>
        <v>-------------------------------------------NAO DISPONIVEL-------------------------------------------</v>
      </c>
      <c r="C3049" s="22">
        <v>1</v>
      </c>
      <c r="D3049" s="5" t="str">
        <f>_xlfn.XLOOKUP(R3049,OP!C:C,OP!B:B,,0,1)</f>
        <v>RJ</v>
      </c>
      <c r="E3049" s="23"/>
      <c r="M3049" s="26"/>
      <c r="N3049" s="27"/>
      <c r="O3049" s="28" t="str">
        <f t="shared" si="760"/>
        <v>00000003049</v>
      </c>
      <c r="R3049" s="27" t="s">
        <v>193</v>
      </c>
      <c r="S3049" s="30" t="str">
        <f>_xlfn.IFNA(VLOOKUP(_xlfn.CONCAT(D3049," - ",R3049),OP!A:D,4,0),"-------------------------------------------NAO DISPONIVEL-------------------------------------------")</f>
        <v>FETRANSPOR</v>
      </c>
      <c r="T3049" s="31"/>
      <c r="U3049" s="32"/>
      <c r="V3049" s="31"/>
      <c r="W3049" s="33">
        <f t="shared" si="761"/>
        <v>0</v>
      </c>
      <c r="X3049" s="34">
        <f t="shared" si="762"/>
        <v>0</v>
      </c>
      <c r="Y3049" s="33">
        <f t="shared" si="763"/>
        <v>0</v>
      </c>
      <c r="Z3049" s="33">
        <f t="shared" si="764"/>
        <v>0</v>
      </c>
      <c r="AA3049" s="35">
        <f t="shared" si="765"/>
        <v>0</v>
      </c>
      <c r="AB3049" s="36">
        <f t="shared" si="766"/>
        <v>0</v>
      </c>
      <c r="AC3049" s="37">
        <f t="shared" si="767"/>
        <v>0</v>
      </c>
      <c r="AD3049" s="38"/>
      <c r="AE3049" s="38"/>
      <c r="AF3049" s="39">
        <f t="shared" si="768"/>
        <v>0</v>
      </c>
      <c r="AG3049" s="40"/>
      <c r="AH3049" s="41">
        <f t="shared" si="769"/>
        <v>0</v>
      </c>
      <c r="AI3049" s="42">
        <f t="shared" si="770"/>
        <v>0</v>
      </c>
      <c r="AJ3049" s="43">
        <f t="shared" si="771"/>
        <v>0</v>
      </c>
      <c r="AK3049" s="5" t="str">
        <f>_xlfn.IFNA(VLOOKUP(_xlfn.CONCAT(D3049," - ",S3049),OP!E:F,2,0),"-------------------------------------------NAO DISPONIVEL-------------------------------------------")</f>
        <v>C - RIOCARD</v>
      </c>
      <c r="AL3049" s="7" t="str">
        <f t="shared" si="757"/>
        <v>1 - -------------------------------------------NAO DISPONIVEL------------------------------------------- - 00000003049 - FETRANSPOR</v>
      </c>
      <c r="AM3049" s="7" t="str">
        <f t="shared" si="758"/>
        <v>-------------------------------------------NAO DISPONIVEL-------------------------------------------</v>
      </c>
      <c r="AN3049" s="44" cm="1">
        <f t="array" ref="AN3049">_xlfn.IFS(AJ3049=0,0,AQ3049="INATIVO",2,AQ3049="SEM CADASTRO",4,AQ3049="CPF ATIVO EM OUTRO COMPRADOR",5,AQ3049="NOVO/SEM CARTAO",6,AND(AJ3049&gt;0,AQ3049,""),8)</f>
        <v>0</v>
      </c>
      <c r="AO3049" s="45">
        <f t="shared" si="772"/>
        <v>-10</v>
      </c>
    </row>
    <row r="3050" spans="1:41" x14ac:dyDescent="0.4">
      <c r="A3050" s="21" t="str">
        <f t="shared" si="759"/>
        <v>-------------------------------------------NAO DISPONIVEL-------------------------------------------</v>
      </c>
      <c r="B3050" s="5" t="str">
        <f>_xlfn.IFNA(VLOOKUP(A3050,CNPJ!E:F,2,0),"-------------------------------------------NAO DISPONIVEL-------------------------------------------")</f>
        <v>-------------------------------------------NAO DISPONIVEL-------------------------------------------</v>
      </c>
      <c r="C3050" s="22">
        <v>1</v>
      </c>
      <c r="D3050" s="5" t="str">
        <f>_xlfn.XLOOKUP(R3050,OP!C:C,OP!B:B,,0,1)</f>
        <v>RJ</v>
      </c>
      <c r="E3050" s="23"/>
      <c r="M3050" s="26"/>
      <c r="N3050" s="27"/>
      <c r="O3050" s="28" t="str">
        <f t="shared" si="760"/>
        <v>00000003050</v>
      </c>
      <c r="R3050" s="27" t="s">
        <v>193</v>
      </c>
      <c r="S3050" s="30" t="str">
        <f>_xlfn.IFNA(VLOOKUP(_xlfn.CONCAT(D3050," - ",R3050),OP!A:D,4,0),"-------------------------------------------NAO DISPONIVEL-------------------------------------------")</f>
        <v>FETRANSPOR</v>
      </c>
      <c r="T3050" s="31"/>
      <c r="U3050" s="32"/>
      <c r="V3050" s="31"/>
      <c r="W3050" s="33">
        <f t="shared" si="761"/>
        <v>0</v>
      </c>
      <c r="X3050" s="34">
        <f t="shared" si="762"/>
        <v>0</v>
      </c>
      <c r="Y3050" s="33">
        <f t="shared" si="763"/>
        <v>0</v>
      </c>
      <c r="Z3050" s="33">
        <f t="shared" si="764"/>
        <v>0</v>
      </c>
      <c r="AA3050" s="35">
        <f t="shared" si="765"/>
        <v>0</v>
      </c>
      <c r="AB3050" s="36">
        <f t="shared" si="766"/>
        <v>0</v>
      </c>
      <c r="AC3050" s="37">
        <f t="shared" si="767"/>
        <v>0</v>
      </c>
      <c r="AD3050" s="38"/>
      <c r="AE3050" s="38"/>
      <c r="AF3050" s="39">
        <f t="shared" si="768"/>
        <v>0</v>
      </c>
      <c r="AG3050" s="40"/>
      <c r="AH3050" s="41">
        <f t="shared" si="769"/>
        <v>0</v>
      </c>
      <c r="AI3050" s="42">
        <f t="shared" si="770"/>
        <v>0</v>
      </c>
      <c r="AJ3050" s="43">
        <f t="shared" si="771"/>
        <v>0</v>
      </c>
      <c r="AK3050" s="5" t="str">
        <f>_xlfn.IFNA(VLOOKUP(_xlfn.CONCAT(D3050," - ",S3050),OP!E:F,2,0),"-------------------------------------------NAO DISPONIVEL-------------------------------------------")</f>
        <v>C - RIOCARD</v>
      </c>
      <c r="AL3050" s="7" t="str">
        <f t="shared" si="757"/>
        <v>1 - -------------------------------------------NAO DISPONIVEL------------------------------------------- - 00000003050 - FETRANSPOR</v>
      </c>
      <c r="AM3050" s="7" t="str">
        <f t="shared" si="758"/>
        <v>-------------------------------------------NAO DISPONIVEL-------------------------------------------</v>
      </c>
      <c r="AN3050" s="44" cm="1">
        <f t="array" ref="AN3050">_xlfn.IFS(AJ3050=0,0,AQ3050="INATIVO",2,AQ3050="SEM CADASTRO",4,AQ3050="CPF ATIVO EM OUTRO COMPRADOR",5,AQ3050="NOVO/SEM CARTAO",6,AND(AJ3050&gt;0,AQ3050,""),8)</f>
        <v>0</v>
      </c>
      <c r="AO3050" s="45">
        <f t="shared" si="772"/>
        <v>-10</v>
      </c>
    </row>
    <row r="3051" spans="1:41" x14ac:dyDescent="0.4">
      <c r="A3051" s="21" t="str">
        <f t="shared" si="759"/>
        <v>-------------------------------------------NAO DISPONIVEL-------------------------------------------</v>
      </c>
      <c r="B3051" s="5" t="str">
        <f>_xlfn.IFNA(VLOOKUP(A3051,CNPJ!E:F,2,0),"-------------------------------------------NAO DISPONIVEL-------------------------------------------")</f>
        <v>-------------------------------------------NAO DISPONIVEL-------------------------------------------</v>
      </c>
      <c r="C3051" s="22">
        <v>1</v>
      </c>
      <c r="D3051" s="5" t="str">
        <f>_xlfn.XLOOKUP(R3051,OP!C:C,OP!B:B,,0,1)</f>
        <v>RJ</v>
      </c>
      <c r="E3051" s="23"/>
      <c r="M3051" s="26"/>
      <c r="N3051" s="27"/>
      <c r="O3051" s="28" t="str">
        <f t="shared" si="760"/>
        <v>00000003051</v>
      </c>
      <c r="R3051" s="27" t="s">
        <v>193</v>
      </c>
      <c r="S3051" s="30" t="str">
        <f>_xlfn.IFNA(VLOOKUP(_xlfn.CONCAT(D3051," - ",R3051),OP!A:D,4,0),"-------------------------------------------NAO DISPONIVEL-------------------------------------------")</f>
        <v>FETRANSPOR</v>
      </c>
      <c r="T3051" s="31"/>
      <c r="U3051" s="32"/>
      <c r="V3051" s="31"/>
      <c r="W3051" s="33">
        <f t="shared" si="761"/>
        <v>0</v>
      </c>
      <c r="X3051" s="34">
        <f t="shared" si="762"/>
        <v>0</v>
      </c>
      <c r="Y3051" s="33">
        <f t="shared" si="763"/>
        <v>0</v>
      </c>
      <c r="Z3051" s="33">
        <f t="shared" si="764"/>
        <v>0</v>
      </c>
      <c r="AA3051" s="35">
        <f t="shared" si="765"/>
        <v>0</v>
      </c>
      <c r="AB3051" s="36">
        <f t="shared" si="766"/>
        <v>0</v>
      </c>
      <c r="AC3051" s="37">
        <f t="shared" si="767"/>
        <v>0</v>
      </c>
      <c r="AD3051" s="38"/>
      <c r="AE3051" s="38"/>
      <c r="AF3051" s="39">
        <f t="shared" si="768"/>
        <v>0</v>
      </c>
      <c r="AG3051" s="40"/>
      <c r="AH3051" s="41">
        <f t="shared" si="769"/>
        <v>0</v>
      </c>
      <c r="AI3051" s="42">
        <f t="shared" si="770"/>
        <v>0</v>
      </c>
      <c r="AJ3051" s="43">
        <f t="shared" si="771"/>
        <v>0</v>
      </c>
      <c r="AK3051" s="5" t="str">
        <f>_xlfn.IFNA(VLOOKUP(_xlfn.CONCAT(D3051," - ",S3051),OP!E:F,2,0),"-------------------------------------------NAO DISPONIVEL-------------------------------------------")</f>
        <v>C - RIOCARD</v>
      </c>
      <c r="AL3051" s="7" t="str">
        <f t="shared" si="757"/>
        <v>1 - -------------------------------------------NAO DISPONIVEL------------------------------------------- - 00000003051 - FETRANSPOR</v>
      </c>
      <c r="AM3051" s="7" t="str">
        <f t="shared" si="758"/>
        <v>-------------------------------------------NAO DISPONIVEL-------------------------------------------</v>
      </c>
      <c r="AN3051" s="44" cm="1">
        <f t="array" ref="AN3051">_xlfn.IFS(AJ3051=0,0,AQ3051="INATIVO",2,AQ3051="SEM CADASTRO",4,AQ3051="CPF ATIVO EM OUTRO COMPRADOR",5,AQ3051="NOVO/SEM CARTAO",6,AND(AJ3051&gt;0,AQ3051,""),8)</f>
        <v>0</v>
      </c>
      <c r="AO3051" s="45">
        <f t="shared" si="772"/>
        <v>-10</v>
      </c>
    </row>
    <row r="3052" spans="1:41" x14ac:dyDescent="0.4">
      <c r="A3052" s="21" t="str">
        <f t="shared" si="759"/>
        <v>-------------------------------------------NAO DISPONIVEL-------------------------------------------</v>
      </c>
      <c r="B3052" s="5" t="str">
        <f>_xlfn.IFNA(VLOOKUP(A3052,CNPJ!E:F,2,0),"-------------------------------------------NAO DISPONIVEL-------------------------------------------")</f>
        <v>-------------------------------------------NAO DISPONIVEL-------------------------------------------</v>
      </c>
      <c r="C3052" s="22">
        <v>1</v>
      </c>
      <c r="D3052" s="5" t="str">
        <f>_xlfn.XLOOKUP(R3052,OP!C:C,OP!B:B,,0,1)</f>
        <v>RJ</v>
      </c>
      <c r="E3052" s="23"/>
      <c r="M3052" s="26"/>
      <c r="N3052" s="27"/>
      <c r="O3052" s="28" t="str">
        <f t="shared" si="760"/>
        <v>00000003052</v>
      </c>
      <c r="R3052" s="27" t="s">
        <v>193</v>
      </c>
      <c r="S3052" s="30" t="str">
        <f>_xlfn.IFNA(VLOOKUP(_xlfn.CONCAT(D3052," - ",R3052),OP!A:D,4,0),"-------------------------------------------NAO DISPONIVEL-------------------------------------------")</f>
        <v>FETRANSPOR</v>
      </c>
      <c r="T3052" s="31"/>
      <c r="U3052" s="32"/>
      <c r="V3052" s="31"/>
      <c r="W3052" s="33">
        <f t="shared" si="761"/>
        <v>0</v>
      </c>
      <c r="X3052" s="34">
        <f t="shared" si="762"/>
        <v>0</v>
      </c>
      <c r="Y3052" s="33">
        <f t="shared" si="763"/>
        <v>0</v>
      </c>
      <c r="Z3052" s="33">
        <f t="shared" si="764"/>
        <v>0</v>
      </c>
      <c r="AA3052" s="35">
        <f t="shared" si="765"/>
        <v>0</v>
      </c>
      <c r="AB3052" s="36">
        <f t="shared" si="766"/>
        <v>0</v>
      </c>
      <c r="AC3052" s="37">
        <f t="shared" si="767"/>
        <v>0</v>
      </c>
      <c r="AD3052" s="38"/>
      <c r="AE3052" s="38"/>
      <c r="AF3052" s="39">
        <f t="shared" si="768"/>
        <v>0</v>
      </c>
      <c r="AG3052" s="40"/>
      <c r="AH3052" s="41">
        <f t="shared" si="769"/>
        <v>0</v>
      </c>
      <c r="AI3052" s="42">
        <f t="shared" si="770"/>
        <v>0</v>
      </c>
      <c r="AJ3052" s="43">
        <f t="shared" si="771"/>
        <v>0</v>
      </c>
      <c r="AK3052" s="5" t="str">
        <f>_xlfn.IFNA(VLOOKUP(_xlfn.CONCAT(D3052," - ",S3052),OP!E:F,2,0),"-------------------------------------------NAO DISPONIVEL-------------------------------------------")</f>
        <v>C - RIOCARD</v>
      </c>
      <c r="AL3052" s="7" t="str">
        <f t="shared" si="757"/>
        <v>1 - -------------------------------------------NAO DISPONIVEL------------------------------------------- - 00000003052 - FETRANSPOR</v>
      </c>
      <c r="AM3052" s="7" t="str">
        <f t="shared" si="758"/>
        <v>-------------------------------------------NAO DISPONIVEL-------------------------------------------</v>
      </c>
      <c r="AN3052" s="44" cm="1">
        <f t="array" ref="AN3052">_xlfn.IFS(AJ3052=0,0,AQ3052="INATIVO",2,AQ3052="SEM CADASTRO",4,AQ3052="CPF ATIVO EM OUTRO COMPRADOR",5,AQ3052="NOVO/SEM CARTAO",6,AND(AJ3052&gt;0,AQ3052,""),8)</f>
        <v>0</v>
      </c>
      <c r="AO3052" s="45">
        <f t="shared" si="772"/>
        <v>-10</v>
      </c>
    </row>
    <row r="3053" spans="1:41" x14ac:dyDescent="0.4">
      <c r="A3053" s="21" t="str">
        <f t="shared" si="759"/>
        <v>-------------------------------------------NAO DISPONIVEL-------------------------------------------</v>
      </c>
      <c r="B3053" s="5" t="str">
        <f>_xlfn.IFNA(VLOOKUP(A3053,CNPJ!E:F,2,0),"-------------------------------------------NAO DISPONIVEL-------------------------------------------")</f>
        <v>-------------------------------------------NAO DISPONIVEL-------------------------------------------</v>
      </c>
      <c r="C3053" s="22">
        <v>1</v>
      </c>
      <c r="D3053" s="5" t="str">
        <f>_xlfn.XLOOKUP(R3053,OP!C:C,OP!B:B,,0,1)</f>
        <v>RJ</v>
      </c>
      <c r="E3053" s="23"/>
      <c r="M3053" s="26"/>
      <c r="N3053" s="27"/>
      <c r="O3053" s="28" t="str">
        <f t="shared" si="760"/>
        <v>00000003053</v>
      </c>
      <c r="R3053" s="27" t="s">
        <v>193</v>
      </c>
      <c r="S3053" s="30" t="str">
        <f>_xlfn.IFNA(VLOOKUP(_xlfn.CONCAT(D3053," - ",R3053),OP!A:D,4,0),"-------------------------------------------NAO DISPONIVEL-------------------------------------------")</f>
        <v>FETRANSPOR</v>
      </c>
      <c r="T3053" s="31"/>
      <c r="U3053" s="32"/>
      <c r="V3053" s="31"/>
      <c r="W3053" s="33">
        <f t="shared" si="761"/>
        <v>0</v>
      </c>
      <c r="X3053" s="34">
        <f t="shared" si="762"/>
        <v>0</v>
      </c>
      <c r="Y3053" s="33">
        <f t="shared" si="763"/>
        <v>0</v>
      </c>
      <c r="Z3053" s="33">
        <f t="shared" si="764"/>
        <v>0</v>
      </c>
      <c r="AA3053" s="35">
        <f t="shared" si="765"/>
        <v>0</v>
      </c>
      <c r="AB3053" s="36">
        <f t="shared" si="766"/>
        <v>0</v>
      </c>
      <c r="AC3053" s="37">
        <f t="shared" si="767"/>
        <v>0</v>
      </c>
      <c r="AD3053" s="38"/>
      <c r="AE3053" s="38"/>
      <c r="AF3053" s="39">
        <f t="shared" si="768"/>
        <v>0</v>
      </c>
      <c r="AG3053" s="40"/>
      <c r="AH3053" s="41">
        <f t="shared" si="769"/>
        <v>0</v>
      </c>
      <c r="AI3053" s="42">
        <f t="shared" si="770"/>
        <v>0</v>
      </c>
      <c r="AJ3053" s="43">
        <f t="shared" si="771"/>
        <v>0</v>
      </c>
      <c r="AK3053" s="5" t="str">
        <f>_xlfn.IFNA(VLOOKUP(_xlfn.CONCAT(D3053," - ",S3053),OP!E:F,2,0),"-------------------------------------------NAO DISPONIVEL-------------------------------------------")</f>
        <v>C - RIOCARD</v>
      </c>
      <c r="AL3053" s="7" t="str">
        <f t="shared" si="757"/>
        <v>1 - -------------------------------------------NAO DISPONIVEL------------------------------------------- - 00000003053 - FETRANSPOR</v>
      </c>
      <c r="AM3053" s="7" t="str">
        <f t="shared" si="758"/>
        <v>-------------------------------------------NAO DISPONIVEL-------------------------------------------</v>
      </c>
      <c r="AN3053" s="44" cm="1">
        <f t="array" ref="AN3053">_xlfn.IFS(AJ3053=0,0,AQ3053="INATIVO",2,AQ3053="SEM CADASTRO",4,AQ3053="CPF ATIVO EM OUTRO COMPRADOR",5,AQ3053="NOVO/SEM CARTAO",6,AND(AJ3053&gt;0,AQ3053,""),8)</f>
        <v>0</v>
      </c>
      <c r="AO3053" s="45">
        <f t="shared" si="772"/>
        <v>-10</v>
      </c>
    </row>
    <row r="3054" spans="1:41" x14ac:dyDescent="0.4">
      <c r="A3054" s="21" t="str">
        <f t="shared" si="759"/>
        <v>-------------------------------------------NAO DISPONIVEL-------------------------------------------</v>
      </c>
      <c r="B3054" s="5" t="str">
        <f>_xlfn.IFNA(VLOOKUP(A3054,CNPJ!E:F,2,0),"-------------------------------------------NAO DISPONIVEL-------------------------------------------")</f>
        <v>-------------------------------------------NAO DISPONIVEL-------------------------------------------</v>
      </c>
      <c r="C3054" s="22">
        <v>1</v>
      </c>
      <c r="D3054" s="5" t="str">
        <f>_xlfn.XLOOKUP(R3054,OP!C:C,OP!B:B,,0,1)</f>
        <v>RJ</v>
      </c>
      <c r="E3054" s="23"/>
      <c r="M3054" s="26"/>
      <c r="N3054" s="27"/>
      <c r="O3054" s="28" t="str">
        <f t="shared" si="760"/>
        <v>00000003054</v>
      </c>
      <c r="R3054" s="27" t="s">
        <v>193</v>
      </c>
      <c r="S3054" s="30" t="str">
        <f>_xlfn.IFNA(VLOOKUP(_xlfn.CONCAT(D3054," - ",R3054),OP!A:D,4,0),"-------------------------------------------NAO DISPONIVEL-------------------------------------------")</f>
        <v>FETRANSPOR</v>
      </c>
      <c r="T3054" s="31"/>
      <c r="U3054" s="32"/>
      <c r="V3054" s="31"/>
      <c r="W3054" s="33">
        <f t="shared" si="761"/>
        <v>0</v>
      </c>
      <c r="X3054" s="34">
        <f t="shared" si="762"/>
        <v>0</v>
      </c>
      <c r="Y3054" s="33">
        <f t="shared" si="763"/>
        <v>0</v>
      </c>
      <c r="Z3054" s="33">
        <f t="shared" si="764"/>
        <v>0</v>
      </c>
      <c r="AA3054" s="35">
        <f t="shared" si="765"/>
        <v>0</v>
      </c>
      <c r="AB3054" s="36">
        <f t="shared" si="766"/>
        <v>0</v>
      </c>
      <c r="AC3054" s="37">
        <f t="shared" si="767"/>
        <v>0</v>
      </c>
      <c r="AD3054" s="38"/>
      <c r="AE3054" s="38"/>
      <c r="AF3054" s="39">
        <f t="shared" si="768"/>
        <v>0</v>
      </c>
      <c r="AG3054" s="40"/>
      <c r="AH3054" s="41">
        <f t="shared" si="769"/>
        <v>0</v>
      </c>
      <c r="AI3054" s="42">
        <f t="shared" si="770"/>
        <v>0</v>
      </c>
      <c r="AJ3054" s="43">
        <f t="shared" si="771"/>
        <v>0</v>
      </c>
      <c r="AK3054" s="5" t="str">
        <f>_xlfn.IFNA(VLOOKUP(_xlfn.CONCAT(D3054," - ",S3054),OP!E:F,2,0),"-------------------------------------------NAO DISPONIVEL-------------------------------------------")</f>
        <v>C - RIOCARD</v>
      </c>
      <c r="AL3054" s="7" t="str">
        <f t="shared" si="757"/>
        <v>1 - -------------------------------------------NAO DISPONIVEL------------------------------------------- - 00000003054 - FETRANSPOR</v>
      </c>
      <c r="AM3054" s="7" t="str">
        <f t="shared" si="758"/>
        <v>-------------------------------------------NAO DISPONIVEL-------------------------------------------</v>
      </c>
      <c r="AN3054" s="44" cm="1">
        <f t="array" ref="AN3054">_xlfn.IFS(AJ3054=0,0,AQ3054="INATIVO",2,AQ3054="SEM CADASTRO",4,AQ3054="CPF ATIVO EM OUTRO COMPRADOR",5,AQ3054="NOVO/SEM CARTAO",6,AND(AJ3054&gt;0,AQ3054,""),8)</f>
        <v>0</v>
      </c>
      <c r="AO3054" s="45">
        <f t="shared" si="772"/>
        <v>-10</v>
      </c>
    </row>
    <row r="3055" spans="1:41" x14ac:dyDescent="0.4">
      <c r="A3055" s="21" t="str">
        <f t="shared" si="759"/>
        <v>-------------------------------------------NAO DISPONIVEL-------------------------------------------</v>
      </c>
      <c r="B3055" s="5" t="str">
        <f>_xlfn.IFNA(VLOOKUP(A3055,CNPJ!E:F,2,0),"-------------------------------------------NAO DISPONIVEL-------------------------------------------")</f>
        <v>-------------------------------------------NAO DISPONIVEL-------------------------------------------</v>
      </c>
      <c r="C3055" s="22">
        <v>1</v>
      </c>
      <c r="D3055" s="5" t="str">
        <f>_xlfn.XLOOKUP(R3055,OP!C:C,OP!B:B,,0,1)</f>
        <v>RJ</v>
      </c>
      <c r="E3055" s="23"/>
      <c r="M3055" s="26"/>
      <c r="N3055" s="27"/>
      <c r="O3055" s="28" t="str">
        <f t="shared" si="760"/>
        <v>00000003055</v>
      </c>
      <c r="R3055" s="27" t="s">
        <v>193</v>
      </c>
      <c r="S3055" s="30" t="str">
        <f>_xlfn.IFNA(VLOOKUP(_xlfn.CONCAT(D3055," - ",R3055),OP!A:D,4,0),"-------------------------------------------NAO DISPONIVEL-------------------------------------------")</f>
        <v>FETRANSPOR</v>
      </c>
      <c r="T3055" s="31"/>
      <c r="U3055" s="32"/>
      <c r="V3055" s="31"/>
      <c r="W3055" s="33">
        <f t="shared" si="761"/>
        <v>0</v>
      </c>
      <c r="X3055" s="34">
        <f t="shared" si="762"/>
        <v>0</v>
      </c>
      <c r="Y3055" s="33">
        <f t="shared" si="763"/>
        <v>0</v>
      </c>
      <c r="Z3055" s="33">
        <f t="shared" si="764"/>
        <v>0</v>
      </c>
      <c r="AA3055" s="35">
        <f t="shared" si="765"/>
        <v>0</v>
      </c>
      <c r="AB3055" s="36">
        <f t="shared" si="766"/>
        <v>0</v>
      </c>
      <c r="AC3055" s="37">
        <f t="shared" si="767"/>
        <v>0</v>
      </c>
      <c r="AD3055" s="38"/>
      <c r="AE3055" s="38"/>
      <c r="AF3055" s="39">
        <f t="shared" si="768"/>
        <v>0</v>
      </c>
      <c r="AG3055" s="40"/>
      <c r="AH3055" s="41">
        <f t="shared" si="769"/>
        <v>0</v>
      </c>
      <c r="AI3055" s="42">
        <f t="shared" si="770"/>
        <v>0</v>
      </c>
      <c r="AJ3055" s="43">
        <f t="shared" si="771"/>
        <v>0</v>
      </c>
      <c r="AK3055" s="5" t="str">
        <f>_xlfn.IFNA(VLOOKUP(_xlfn.CONCAT(D3055," - ",S3055),OP!E:F,2,0),"-------------------------------------------NAO DISPONIVEL-------------------------------------------")</f>
        <v>C - RIOCARD</v>
      </c>
      <c r="AL3055" s="7" t="str">
        <f t="shared" si="757"/>
        <v>1 - -------------------------------------------NAO DISPONIVEL------------------------------------------- - 00000003055 - FETRANSPOR</v>
      </c>
      <c r="AM3055" s="7" t="str">
        <f t="shared" si="758"/>
        <v>-------------------------------------------NAO DISPONIVEL-------------------------------------------</v>
      </c>
      <c r="AN3055" s="44" cm="1">
        <f t="array" ref="AN3055">_xlfn.IFS(AJ3055=0,0,AQ3055="INATIVO",2,AQ3055="SEM CADASTRO",4,AQ3055="CPF ATIVO EM OUTRO COMPRADOR",5,AQ3055="NOVO/SEM CARTAO",6,AND(AJ3055&gt;0,AQ3055,""),8)</f>
        <v>0</v>
      </c>
      <c r="AO3055" s="45">
        <f t="shared" si="772"/>
        <v>-10</v>
      </c>
    </row>
    <row r="3056" spans="1:41" x14ac:dyDescent="0.4">
      <c r="A3056" s="21" t="str">
        <f t="shared" si="759"/>
        <v>-------------------------------------------NAO DISPONIVEL-------------------------------------------</v>
      </c>
      <c r="B3056" s="5" t="str">
        <f>_xlfn.IFNA(VLOOKUP(A3056,CNPJ!E:F,2,0),"-------------------------------------------NAO DISPONIVEL-------------------------------------------")</f>
        <v>-------------------------------------------NAO DISPONIVEL-------------------------------------------</v>
      </c>
      <c r="C3056" s="22">
        <v>1</v>
      </c>
      <c r="D3056" s="5" t="str">
        <f>_xlfn.XLOOKUP(R3056,OP!C:C,OP!B:B,,0,1)</f>
        <v>RJ</v>
      </c>
      <c r="E3056" s="23"/>
      <c r="M3056" s="26"/>
      <c r="N3056" s="27"/>
      <c r="O3056" s="28" t="str">
        <f t="shared" si="760"/>
        <v>00000003056</v>
      </c>
      <c r="R3056" s="27" t="s">
        <v>193</v>
      </c>
      <c r="S3056" s="30" t="str">
        <f>_xlfn.IFNA(VLOOKUP(_xlfn.CONCAT(D3056," - ",R3056),OP!A:D,4,0),"-------------------------------------------NAO DISPONIVEL-------------------------------------------")</f>
        <v>FETRANSPOR</v>
      </c>
      <c r="T3056" s="31"/>
      <c r="U3056" s="32"/>
      <c r="V3056" s="31"/>
      <c r="W3056" s="33">
        <f t="shared" si="761"/>
        <v>0</v>
      </c>
      <c r="X3056" s="34">
        <f t="shared" si="762"/>
        <v>0</v>
      </c>
      <c r="Y3056" s="33">
        <f t="shared" si="763"/>
        <v>0</v>
      </c>
      <c r="Z3056" s="33">
        <f t="shared" si="764"/>
        <v>0</v>
      </c>
      <c r="AA3056" s="35">
        <f t="shared" si="765"/>
        <v>0</v>
      </c>
      <c r="AB3056" s="36">
        <f t="shared" si="766"/>
        <v>0</v>
      </c>
      <c r="AC3056" s="37">
        <f t="shared" si="767"/>
        <v>0</v>
      </c>
      <c r="AD3056" s="38"/>
      <c r="AE3056" s="38"/>
      <c r="AF3056" s="39">
        <f t="shared" si="768"/>
        <v>0</v>
      </c>
      <c r="AG3056" s="40"/>
      <c r="AH3056" s="41">
        <f t="shared" si="769"/>
        <v>0</v>
      </c>
      <c r="AI3056" s="42">
        <f t="shared" si="770"/>
        <v>0</v>
      </c>
      <c r="AJ3056" s="43">
        <f t="shared" si="771"/>
        <v>0</v>
      </c>
      <c r="AK3056" s="5" t="str">
        <f>_xlfn.IFNA(VLOOKUP(_xlfn.CONCAT(D3056," - ",S3056),OP!E:F,2,0),"-------------------------------------------NAO DISPONIVEL-------------------------------------------")</f>
        <v>C - RIOCARD</v>
      </c>
      <c r="AL3056" s="7" t="str">
        <f t="shared" si="757"/>
        <v>1 - -------------------------------------------NAO DISPONIVEL------------------------------------------- - 00000003056 - FETRANSPOR</v>
      </c>
      <c r="AM3056" s="7" t="str">
        <f t="shared" si="758"/>
        <v>-------------------------------------------NAO DISPONIVEL-------------------------------------------</v>
      </c>
      <c r="AN3056" s="44" cm="1">
        <f t="array" ref="AN3056">_xlfn.IFS(AJ3056=0,0,AQ3056="INATIVO",2,AQ3056="SEM CADASTRO",4,AQ3056="CPF ATIVO EM OUTRO COMPRADOR",5,AQ3056="NOVO/SEM CARTAO",6,AND(AJ3056&gt;0,AQ3056,""),8)</f>
        <v>0</v>
      </c>
      <c r="AO3056" s="45">
        <f t="shared" si="772"/>
        <v>-10</v>
      </c>
    </row>
    <row r="3057" spans="1:41" x14ac:dyDescent="0.4">
      <c r="A3057" s="21" t="str">
        <f t="shared" si="759"/>
        <v>-------------------------------------------NAO DISPONIVEL-------------------------------------------</v>
      </c>
      <c r="B3057" s="5" t="str">
        <f>_xlfn.IFNA(VLOOKUP(A3057,CNPJ!E:F,2,0),"-------------------------------------------NAO DISPONIVEL-------------------------------------------")</f>
        <v>-------------------------------------------NAO DISPONIVEL-------------------------------------------</v>
      </c>
      <c r="C3057" s="22">
        <v>1</v>
      </c>
      <c r="D3057" s="5" t="str">
        <f>_xlfn.XLOOKUP(R3057,OP!C:C,OP!B:B,,0,1)</f>
        <v>RJ</v>
      </c>
      <c r="E3057" s="23"/>
      <c r="M3057" s="26"/>
      <c r="N3057" s="27"/>
      <c r="O3057" s="28" t="str">
        <f t="shared" si="760"/>
        <v>00000003057</v>
      </c>
      <c r="R3057" s="27" t="s">
        <v>193</v>
      </c>
      <c r="S3057" s="30" t="str">
        <f>_xlfn.IFNA(VLOOKUP(_xlfn.CONCAT(D3057," - ",R3057),OP!A:D,4,0),"-------------------------------------------NAO DISPONIVEL-------------------------------------------")</f>
        <v>FETRANSPOR</v>
      </c>
      <c r="T3057" s="31"/>
      <c r="U3057" s="32"/>
      <c r="V3057" s="31"/>
      <c r="W3057" s="33">
        <f t="shared" si="761"/>
        <v>0</v>
      </c>
      <c r="X3057" s="34">
        <f t="shared" si="762"/>
        <v>0</v>
      </c>
      <c r="Y3057" s="33">
        <f t="shared" si="763"/>
        <v>0</v>
      </c>
      <c r="Z3057" s="33">
        <f t="shared" si="764"/>
        <v>0</v>
      </c>
      <c r="AA3057" s="35">
        <f t="shared" si="765"/>
        <v>0</v>
      </c>
      <c r="AB3057" s="36">
        <f t="shared" si="766"/>
        <v>0</v>
      </c>
      <c r="AC3057" s="37">
        <f t="shared" si="767"/>
        <v>0</v>
      </c>
      <c r="AD3057" s="38"/>
      <c r="AE3057" s="38"/>
      <c r="AF3057" s="39">
        <f t="shared" si="768"/>
        <v>0</v>
      </c>
      <c r="AG3057" s="40"/>
      <c r="AH3057" s="41">
        <f t="shared" si="769"/>
        <v>0</v>
      </c>
      <c r="AI3057" s="42">
        <f t="shared" si="770"/>
        <v>0</v>
      </c>
      <c r="AJ3057" s="43">
        <f t="shared" si="771"/>
        <v>0</v>
      </c>
      <c r="AK3057" s="5" t="str">
        <f>_xlfn.IFNA(VLOOKUP(_xlfn.CONCAT(D3057," - ",S3057),OP!E:F,2,0),"-------------------------------------------NAO DISPONIVEL-------------------------------------------")</f>
        <v>C - RIOCARD</v>
      </c>
      <c r="AL3057" s="7" t="str">
        <f t="shared" si="757"/>
        <v>1 - -------------------------------------------NAO DISPONIVEL------------------------------------------- - 00000003057 - FETRANSPOR</v>
      </c>
      <c r="AM3057" s="7" t="str">
        <f t="shared" si="758"/>
        <v>-------------------------------------------NAO DISPONIVEL-------------------------------------------</v>
      </c>
      <c r="AN3057" s="44" cm="1">
        <f t="array" ref="AN3057">_xlfn.IFS(AJ3057=0,0,AQ3057="INATIVO",2,AQ3057="SEM CADASTRO",4,AQ3057="CPF ATIVO EM OUTRO COMPRADOR",5,AQ3057="NOVO/SEM CARTAO",6,AND(AJ3057&gt;0,AQ3057,""),8)</f>
        <v>0</v>
      </c>
      <c r="AO3057" s="45">
        <f t="shared" si="772"/>
        <v>-10</v>
      </c>
    </row>
    <row r="3058" spans="1:41" x14ac:dyDescent="0.4">
      <c r="A3058" s="21" t="str">
        <f t="shared" si="759"/>
        <v>-------------------------------------------NAO DISPONIVEL-------------------------------------------</v>
      </c>
      <c r="B3058" s="5" t="str">
        <f>_xlfn.IFNA(VLOOKUP(A3058,CNPJ!E:F,2,0),"-------------------------------------------NAO DISPONIVEL-------------------------------------------")</f>
        <v>-------------------------------------------NAO DISPONIVEL-------------------------------------------</v>
      </c>
      <c r="C3058" s="22">
        <v>1</v>
      </c>
      <c r="D3058" s="5" t="str">
        <f>_xlfn.XLOOKUP(R3058,OP!C:C,OP!B:B,,0,1)</f>
        <v>RJ</v>
      </c>
      <c r="E3058" s="23"/>
      <c r="M3058" s="26"/>
      <c r="N3058" s="27"/>
      <c r="O3058" s="28" t="str">
        <f t="shared" si="760"/>
        <v>00000003058</v>
      </c>
      <c r="R3058" s="27" t="s">
        <v>193</v>
      </c>
      <c r="S3058" s="30" t="str">
        <f>_xlfn.IFNA(VLOOKUP(_xlfn.CONCAT(D3058," - ",R3058),OP!A:D,4,0),"-------------------------------------------NAO DISPONIVEL-------------------------------------------")</f>
        <v>FETRANSPOR</v>
      </c>
      <c r="T3058" s="31"/>
      <c r="U3058" s="32"/>
      <c r="V3058" s="31"/>
      <c r="W3058" s="33">
        <f t="shared" si="761"/>
        <v>0</v>
      </c>
      <c r="X3058" s="34">
        <f t="shared" si="762"/>
        <v>0</v>
      </c>
      <c r="Y3058" s="33">
        <f t="shared" si="763"/>
        <v>0</v>
      </c>
      <c r="Z3058" s="33">
        <f t="shared" si="764"/>
        <v>0</v>
      </c>
      <c r="AA3058" s="35">
        <f t="shared" si="765"/>
        <v>0</v>
      </c>
      <c r="AB3058" s="36">
        <f t="shared" si="766"/>
        <v>0</v>
      </c>
      <c r="AC3058" s="37">
        <f t="shared" si="767"/>
        <v>0</v>
      </c>
      <c r="AD3058" s="38"/>
      <c r="AE3058" s="38"/>
      <c r="AF3058" s="39">
        <f t="shared" si="768"/>
        <v>0</v>
      </c>
      <c r="AG3058" s="40"/>
      <c r="AH3058" s="41">
        <f t="shared" si="769"/>
        <v>0</v>
      </c>
      <c r="AI3058" s="42">
        <f t="shared" si="770"/>
        <v>0</v>
      </c>
      <c r="AJ3058" s="43">
        <f t="shared" si="771"/>
        <v>0</v>
      </c>
      <c r="AK3058" s="5" t="str">
        <f>_xlfn.IFNA(VLOOKUP(_xlfn.CONCAT(D3058," - ",S3058),OP!E:F,2,0),"-------------------------------------------NAO DISPONIVEL-------------------------------------------")</f>
        <v>C - RIOCARD</v>
      </c>
      <c r="AL3058" s="7" t="str">
        <f t="shared" si="757"/>
        <v>1 - -------------------------------------------NAO DISPONIVEL------------------------------------------- - 00000003058 - FETRANSPOR</v>
      </c>
      <c r="AM3058" s="7" t="str">
        <f t="shared" si="758"/>
        <v>-------------------------------------------NAO DISPONIVEL-------------------------------------------</v>
      </c>
      <c r="AN3058" s="44" cm="1">
        <f t="array" ref="AN3058">_xlfn.IFS(AJ3058=0,0,AQ3058="INATIVO",2,AQ3058="SEM CADASTRO",4,AQ3058="CPF ATIVO EM OUTRO COMPRADOR",5,AQ3058="NOVO/SEM CARTAO",6,AND(AJ3058&gt;0,AQ3058,""),8)</f>
        <v>0</v>
      </c>
      <c r="AO3058" s="45">
        <f t="shared" si="772"/>
        <v>-10</v>
      </c>
    </row>
    <row r="3059" spans="1:41" x14ac:dyDescent="0.4">
      <c r="A3059" s="21" t="str">
        <f t="shared" si="759"/>
        <v>-------------------------------------------NAO DISPONIVEL-------------------------------------------</v>
      </c>
      <c r="B3059" s="5" t="str">
        <f>_xlfn.IFNA(VLOOKUP(A3059,CNPJ!E:F,2,0),"-------------------------------------------NAO DISPONIVEL-------------------------------------------")</f>
        <v>-------------------------------------------NAO DISPONIVEL-------------------------------------------</v>
      </c>
      <c r="C3059" s="22">
        <v>1</v>
      </c>
      <c r="D3059" s="5" t="str">
        <f>_xlfn.XLOOKUP(R3059,OP!C:C,OP!B:B,,0,1)</f>
        <v>RJ</v>
      </c>
      <c r="E3059" s="23"/>
      <c r="M3059" s="26"/>
      <c r="N3059" s="27"/>
      <c r="O3059" s="28" t="str">
        <f t="shared" si="760"/>
        <v>00000003059</v>
      </c>
      <c r="R3059" s="27" t="s">
        <v>193</v>
      </c>
      <c r="S3059" s="30" t="str">
        <f>_xlfn.IFNA(VLOOKUP(_xlfn.CONCAT(D3059," - ",R3059),OP!A:D,4,0),"-------------------------------------------NAO DISPONIVEL-------------------------------------------")</f>
        <v>FETRANSPOR</v>
      </c>
      <c r="T3059" s="31"/>
      <c r="U3059" s="32"/>
      <c r="V3059" s="31"/>
      <c r="W3059" s="33">
        <f t="shared" si="761"/>
        <v>0</v>
      </c>
      <c r="X3059" s="34">
        <f t="shared" si="762"/>
        <v>0</v>
      </c>
      <c r="Y3059" s="33">
        <f t="shared" si="763"/>
        <v>0</v>
      </c>
      <c r="Z3059" s="33">
        <f t="shared" si="764"/>
        <v>0</v>
      </c>
      <c r="AA3059" s="35">
        <f t="shared" si="765"/>
        <v>0</v>
      </c>
      <c r="AB3059" s="36">
        <f t="shared" si="766"/>
        <v>0</v>
      </c>
      <c r="AC3059" s="37">
        <f t="shared" si="767"/>
        <v>0</v>
      </c>
      <c r="AD3059" s="38"/>
      <c r="AE3059" s="38"/>
      <c r="AF3059" s="39">
        <f t="shared" si="768"/>
        <v>0</v>
      </c>
      <c r="AG3059" s="40"/>
      <c r="AH3059" s="41">
        <f t="shared" si="769"/>
        <v>0</v>
      </c>
      <c r="AI3059" s="42">
        <f t="shared" si="770"/>
        <v>0</v>
      </c>
      <c r="AJ3059" s="43">
        <f t="shared" si="771"/>
        <v>0</v>
      </c>
      <c r="AK3059" s="5" t="str">
        <f>_xlfn.IFNA(VLOOKUP(_xlfn.CONCAT(D3059," - ",S3059),OP!E:F,2,0),"-------------------------------------------NAO DISPONIVEL-------------------------------------------")</f>
        <v>C - RIOCARD</v>
      </c>
      <c r="AL3059" s="7" t="str">
        <f t="shared" si="757"/>
        <v>1 - -------------------------------------------NAO DISPONIVEL------------------------------------------- - 00000003059 - FETRANSPOR</v>
      </c>
      <c r="AM3059" s="7" t="str">
        <f t="shared" si="758"/>
        <v>-------------------------------------------NAO DISPONIVEL-------------------------------------------</v>
      </c>
      <c r="AN3059" s="44" cm="1">
        <f t="array" ref="AN3059">_xlfn.IFS(AJ3059=0,0,AQ3059="INATIVO",2,AQ3059="SEM CADASTRO",4,AQ3059="CPF ATIVO EM OUTRO COMPRADOR",5,AQ3059="NOVO/SEM CARTAO",6,AND(AJ3059&gt;0,AQ3059,""),8)</f>
        <v>0</v>
      </c>
      <c r="AO3059" s="45">
        <f t="shared" si="772"/>
        <v>-10</v>
      </c>
    </row>
    <row r="3060" spans="1:41" x14ac:dyDescent="0.4">
      <c r="A3060" s="21" t="str">
        <f t="shared" si="759"/>
        <v>-------------------------------------------NAO DISPONIVEL-------------------------------------------</v>
      </c>
      <c r="B3060" s="5" t="str">
        <f>_xlfn.IFNA(VLOOKUP(A3060,CNPJ!E:F,2,0),"-------------------------------------------NAO DISPONIVEL-------------------------------------------")</f>
        <v>-------------------------------------------NAO DISPONIVEL-------------------------------------------</v>
      </c>
      <c r="C3060" s="22">
        <v>1</v>
      </c>
      <c r="D3060" s="5" t="str">
        <f>_xlfn.XLOOKUP(R3060,OP!C:C,OP!B:B,,0,1)</f>
        <v>RJ</v>
      </c>
      <c r="E3060" s="23"/>
      <c r="M3060" s="26"/>
      <c r="N3060" s="27"/>
      <c r="O3060" s="28" t="str">
        <f t="shared" si="760"/>
        <v>00000003060</v>
      </c>
      <c r="R3060" s="27" t="s">
        <v>193</v>
      </c>
      <c r="S3060" s="30" t="str">
        <f>_xlfn.IFNA(VLOOKUP(_xlfn.CONCAT(D3060," - ",R3060),OP!A:D,4,0),"-------------------------------------------NAO DISPONIVEL-------------------------------------------")</f>
        <v>FETRANSPOR</v>
      </c>
      <c r="T3060" s="31"/>
      <c r="U3060" s="32"/>
      <c r="V3060" s="31"/>
      <c r="W3060" s="33">
        <f t="shared" si="761"/>
        <v>0</v>
      </c>
      <c r="X3060" s="34">
        <f t="shared" si="762"/>
        <v>0</v>
      </c>
      <c r="Y3060" s="33">
        <f t="shared" si="763"/>
        <v>0</v>
      </c>
      <c r="Z3060" s="33">
        <f t="shared" si="764"/>
        <v>0</v>
      </c>
      <c r="AA3060" s="35">
        <f t="shared" si="765"/>
        <v>0</v>
      </c>
      <c r="AB3060" s="36">
        <f t="shared" si="766"/>
        <v>0</v>
      </c>
      <c r="AC3060" s="37">
        <f t="shared" si="767"/>
        <v>0</v>
      </c>
      <c r="AD3060" s="38"/>
      <c r="AE3060" s="38"/>
      <c r="AF3060" s="39">
        <f t="shared" si="768"/>
        <v>0</v>
      </c>
      <c r="AG3060" s="40"/>
      <c r="AH3060" s="41">
        <f t="shared" si="769"/>
        <v>0</v>
      </c>
      <c r="AI3060" s="42">
        <f t="shared" si="770"/>
        <v>0</v>
      </c>
      <c r="AJ3060" s="43">
        <f t="shared" si="771"/>
        <v>0</v>
      </c>
      <c r="AK3060" s="5" t="str">
        <f>_xlfn.IFNA(VLOOKUP(_xlfn.CONCAT(D3060," - ",S3060),OP!E:F,2,0),"-------------------------------------------NAO DISPONIVEL-------------------------------------------")</f>
        <v>C - RIOCARD</v>
      </c>
      <c r="AL3060" s="7" t="str">
        <f t="shared" si="757"/>
        <v>1 - -------------------------------------------NAO DISPONIVEL------------------------------------------- - 00000003060 - FETRANSPOR</v>
      </c>
      <c r="AM3060" s="7" t="str">
        <f t="shared" si="758"/>
        <v>-------------------------------------------NAO DISPONIVEL-------------------------------------------</v>
      </c>
      <c r="AN3060" s="44" cm="1">
        <f t="array" ref="AN3060">_xlfn.IFS(AJ3060=0,0,AQ3060="INATIVO",2,AQ3060="SEM CADASTRO",4,AQ3060="CPF ATIVO EM OUTRO COMPRADOR",5,AQ3060="NOVO/SEM CARTAO",6,AND(AJ3060&gt;0,AQ3060,""),8)</f>
        <v>0</v>
      </c>
      <c r="AO3060" s="45">
        <f t="shared" si="772"/>
        <v>-10</v>
      </c>
    </row>
    <row r="3061" spans="1:41" x14ac:dyDescent="0.4">
      <c r="A3061" s="21" t="str">
        <f t="shared" si="759"/>
        <v>-------------------------------------------NAO DISPONIVEL-------------------------------------------</v>
      </c>
      <c r="B3061" s="5" t="str">
        <f>_xlfn.IFNA(VLOOKUP(A3061,CNPJ!E:F,2,0),"-------------------------------------------NAO DISPONIVEL-------------------------------------------")</f>
        <v>-------------------------------------------NAO DISPONIVEL-------------------------------------------</v>
      </c>
      <c r="C3061" s="22">
        <v>1</v>
      </c>
      <c r="D3061" s="5" t="str">
        <f>_xlfn.XLOOKUP(R3061,OP!C:C,OP!B:B,,0,1)</f>
        <v>RJ</v>
      </c>
      <c r="E3061" s="23"/>
      <c r="M3061" s="26"/>
      <c r="N3061" s="27"/>
      <c r="O3061" s="28" t="str">
        <f t="shared" si="760"/>
        <v>00000003061</v>
      </c>
      <c r="R3061" s="27" t="s">
        <v>193</v>
      </c>
      <c r="S3061" s="30" t="str">
        <f>_xlfn.IFNA(VLOOKUP(_xlfn.CONCAT(D3061," - ",R3061),OP!A:D,4,0),"-------------------------------------------NAO DISPONIVEL-------------------------------------------")</f>
        <v>FETRANSPOR</v>
      </c>
      <c r="T3061" s="31"/>
      <c r="U3061" s="32"/>
      <c r="V3061" s="31"/>
      <c r="W3061" s="33">
        <f t="shared" si="761"/>
        <v>0</v>
      </c>
      <c r="X3061" s="34">
        <f t="shared" si="762"/>
        <v>0</v>
      </c>
      <c r="Y3061" s="33">
        <f t="shared" si="763"/>
        <v>0</v>
      </c>
      <c r="Z3061" s="33">
        <f t="shared" si="764"/>
        <v>0</v>
      </c>
      <c r="AA3061" s="35">
        <f t="shared" si="765"/>
        <v>0</v>
      </c>
      <c r="AB3061" s="36">
        <f t="shared" si="766"/>
        <v>0</v>
      </c>
      <c r="AC3061" s="37">
        <f t="shared" si="767"/>
        <v>0</v>
      </c>
      <c r="AD3061" s="38"/>
      <c r="AE3061" s="38"/>
      <c r="AF3061" s="39">
        <f t="shared" si="768"/>
        <v>0</v>
      </c>
      <c r="AG3061" s="40"/>
      <c r="AH3061" s="41">
        <f t="shared" si="769"/>
        <v>0</v>
      </c>
      <c r="AI3061" s="42">
        <f t="shared" si="770"/>
        <v>0</v>
      </c>
      <c r="AJ3061" s="43">
        <f t="shared" si="771"/>
        <v>0</v>
      </c>
      <c r="AK3061" s="5" t="str">
        <f>_xlfn.IFNA(VLOOKUP(_xlfn.CONCAT(D3061," - ",S3061),OP!E:F,2,0),"-------------------------------------------NAO DISPONIVEL-------------------------------------------")</f>
        <v>C - RIOCARD</v>
      </c>
      <c r="AL3061" s="7" t="str">
        <f t="shared" si="757"/>
        <v>1 - -------------------------------------------NAO DISPONIVEL------------------------------------------- - 00000003061 - FETRANSPOR</v>
      </c>
      <c r="AM3061" s="7" t="str">
        <f t="shared" si="758"/>
        <v>-------------------------------------------NAO DISPONIVEL-------------------------------------------</v>
      </c>
      <c r="AN3061" s="44" cm="1">
        <f t="array" ref="AN3061">_xlfn.IFS(AJ3061=0,0,AQ3061="INATIVO",2,AQ3061="SEM CADASTRO",4,AQ3061="CPF ATIVO EM OUTRO COMPRADOR",5,AQ3061="NOVO/SEM CARTAO",6,AND(AJ3061&gt;0,AQ3061,""),8)</f>
        <v>0</v>
      </c>
      <c r="AO3061" s="45">
        <f t="shared" si="772"/>
        <v>-10</v>
      </c>
    </row>
    <row r="3062" spans="1:41" x14ac:dyDescent="0.4">
      <c r="A3062" s="21" t="str">
        <f t="shared" si="759"/>
        <v>-------------------------------------------NAO DISPONIVEL-------------------------------------------</v>
      </c>
      <c r="B3062" s="5" t="str">
        <f>_xlfn.IFNA(VLOOKUP(A3062,CNPJ!E:F,2,0),"-------------------------------------------NAO DISPONIVEL-------------------------------------------")</f>
        <v>-------------------------------------------NAO DISPONIVEL-------------------------------------------</v>
      </c>
      <c r="C3062" s="22">
        <v>1</v>
      </c>
      <c r="D3062" s="5" t="str">
        <f>_xlfn.XLOOKUP(R3062,OP!C:C,OP!B:B,,0,1)</f>
        <v>RJ</v>
      </c>
      <c r="E3062" s="23"/>
      <c r="M3062" s="26"/>
      <c r="N3062" s="27"/>
      <c r="O3062" s="28" t="str">
        <f t="shared" si="760"/>
        <v>00000003062</v>
      </c>
      <c r="R3062" s="27" t="s">
        <v>193</v>
      </c>
      <c r="S3062" s="30" t="str">
        <f>_xlfn.IFNA(VLOOKUP(_xlfn.CONCAT(D3062," - ",R3062),OP!A:D,4,0),"-------------------------------------------NAO DISPONIVEL-------------------------------------------")</f>
        <v>FETRANSPOR</v>
      </c>
      <c r="T3062" s="31"/>
      <c r="U3062" s="32"/>
      <c r="V3062" s="31"/>
      <c r="W3062" s="33">
        <f t="shared" si="761"/>
        <v>0</v>
      </c>
      <c r="X3062" s="34">
        <f t="shared" si="762"/>
        <v>0</v>
      </c>
      <c r="Y3062" s="33">
        <f t="shared" si="763"/>
        <v>0</v>
      </c>
      <c r="Z3062" s="33">
        <f t="shared" si="764"/>
        <v>0</v>
      </c>
      <c r="AA3062" s="35">
        <f t="shared" si="765"/>
        <v>0</v>
      </c>
      <c r="AB3062" s="36">
        <f t="shared" si="766"/>
        <v>0</v>
      </c>
      <c r="AC3062" s="37">
        <f t="shared" si="767"/>
        <v>0</v>
      </c>
      <c r="AD3062" s="38"/>
      <c r="AE3062" s="38"/>
      <c r="AF3062" s="39">
        <f t="shared" si="768"/>
        <v>0</v>
      </c>
      <c r="AG3062" s="40"/>
      <c r="AH3062" s="41">
        <f t="shared" si="769"/>
        <v>0</v>
      </c>
      <c r="AI3062" s="42">
        <f t="shared" si="770"/>
        <v>0</v>
      </c>
      <c r="AJ3062" s="43">
        <f t="shared" si="771"/>
        <v>0</v>
      </c>
      <c r="AK3062" s="5" t="str">
        <f>_xlfn.IFNA(VLOOKUP(_xlfn.CONCAT(D3062," - ",S3062),OP!E:F,2,0),"-------------------------------------------NAO DISPONIVEL-------------------------------------------")</f>
        <v>C - RIOCARD</v>
      </c>
      <c r="AL3062" s="7" t="str">
        <f t="shared" si="757"/>
        <v>1 - -------------------------------------------NAO DISPONIVEL------------------------------------------- - 00000003062 - FETRANSPOR</v>
      </c>
      <c r="AM3062" s="7" t="str">
        <f t="shared" si="758"/>
        <v>-------------------------------------------NAO DISPONIVEL-------------------------------------------</v>
      </c>
      <c r="AN3062" s="44" cm="1">
        <f t="array" ref="AN3062">_xlfn.IFS(AJ3062=0,0,AQ3062="INATIVO",2,AQ3062="SEM CADASTRO",4,AQ3062="CPF ATIVO EM OUTRO COMPRADOR",5,AQ3062="NOVO/SEM CARTAO",6,AND(AJ3062&gt;0,AQ3062,""),8)</f>
        <v>0</v>
      </c>
      <c r="AO3062" s="45">
        <f t="shared" si="772"/>
        <v>-10</v>
      </c>
    </row>
    <row r="3063" spans="1:41" x14ac:dyDescent="0.4">
      <c r="A3063" s="21" t="str">
        <f t="shared" si="759"/>
        <v>-------------------------------------------NAO DISPONIVEL-------------------------------------------</v>
      </c>
      <c r="B3063" s="5" t="str">
        <f>_xlfn.IFNA(VLOOKUP(A3063,CNPJ!E:F,2,0),"-------------------------------------------NAO DISPONIVEL-------------------------------------------")</f>
        <v>-------------------------------------------NAO DISPONIVEL-------------------------------------------</v>
      </c>
      <c r="C3063" s="22">
        <v>1</v>
      </c>
      <c r="D3063" s="5" t="str">
        <f>_xlfn.XLOOKUP(R3063,OP!C:C,OP!B:B,,0,1)</f>
        <v>RJ</v>
      </c>
      <c r="E3063" s="23"/>
      <c r="M3063" s="26"/>
      <c r="N3063" s="27"/>
      <c r="O3063" s="28" t="str">
        <f t="shared" si="760"/>
        <v>00000003063</v>
      </c>
      <c r="R3063" s="27" t="s">
        <v>193</v>
      </c>
      <c r="S3063" s="30" t="str">
        <f>_xlfn.IFNA(VLOOKUP(_xlfn.CONCAT(D3063," - ",R3063),OP!A:D,4,0),"-------------------------------------------NAO DISPONIVEL-------------------------------------------")</f>
        <v>FETRANSPOR</v>
      </c>
      <c r="T3063" s="31"/>
      <c r="U3063" s="32"/>
      <c r="V3063" s="31"/>
      <c r="W3063" s="33">
        <f t="shared" si="761"/>
        <v>0</v>
      </c>
      <c r="X3063" s="34">
        <f t="shared" si="762"/>
        <v>0</v>
      </c>
      <c r="Y3063" s="33">
        <f t="shared" si="763"/>
        <v>0</v>
      </c>
      <c r="Z3063" s="33">
        <f t="shared" si="764"/>
        <v>0</v>
      </c>
      <c r="AA3063" s="35">
        <f t="shared" si="765"/>
        <v>0</v>
      </c>
      <c r="AB3063" s="36">
        <f t="shared" si="766"/>
        <v>0</v>
      </c>
      <c r="AC3063" s="37">
        <f t="shared" si="767"/>
        <v>0</v>
      </c>
      <c r="AD3063" s="38"/>
      <c r="AE3063" s="38"/>
      <c r="AF3063" s="39">
        <f t="shared" si="768"/>
        <v>0</v>
      </c>
      <c r="AG3063" s="40"/>
      <c r="AH3063" s="41">
        <f t="shared" si="769"/>
        <v>0</v>
      </c>
      <c r="AI3063" s="42">
        <f t="shared" si="770"/>
        <v>0</v>
      </c>
      <c r="AJ3063" s="43">
        <f t="shared" si="771"/>
        <v>0</v>
      </c>
      <c r="AK3063" s="5" t="str">
        <f>_xlfn.IFNA(VLOOKUP(_xlfn.CONCAT(D3063," - ",S3063),OP!E:F,2,0),"-------------------------------------------NAO DISPONIVEL-------------------------------------------")</f>
        <v>C - RIOCARD</v>
      </c>
      <c r="AL3063" s="7" t="str">
        <f t="shared" si="757"/>
        <v>1 - -------------------------------------------NAO DISPONIVEL------------------------------------------- - 00000003063 - FETRANSPOR</v>
      </c>
      <c r="AM3063" s="7" t="str">
        <f t="shared" si="758"/>
        <v>-------------------------------------------NAO DISPONIVEL-------------------------------------------</v>
      </c>
      <c r="AN3063" s="44" cm="1">
        <f t="array" ref="AN3063">_xlfn.IFS(AJ3063=0,0,AQ3063="INATIVO",2,AQ3063="SEM CADASTRO",4,AQ3063="CPF ATIVO EM OUTRO COMPRADOR",5,AQ3063="NOVO/SEM CARTAO",6,AND(AJ3063&gt;0,AQ3063,""),8)</f>
        <v>0</v>
      </c>
      <c r="AO3063" s="45">
        <f t="shared" si="772"/>
        <v>-10</v>
      </c>
    </row>
    <row r="3064" spans="1:41" x14ac:dyDescent="0.4">
      <c r="A3064" s="21" t="str">
        <f t="shared" si="759"/>
        <v>-------------------------------------------NAO DISPONIVEL-------------------------------------------</v>
      </c>
      <c r="B3064" s="5" t="str">
        <f>_xlfn.IFNA(VLOOKUP(A3064,CNPJ!E:F,2,0),"-------------------------------------------NAO DISPONIVEL-------------------------------------------")</f>
        <v>-------------------------------------------NAO DISPONIVEL-------------------------------------------</v>
      </c>
      <c r="C3064" s="22">
        <v>1</v>
      </c>
      <c r="D3064" s="5" t="str">
        <f>_xlfn.XLOOKUP(R3064,OP!C:C,OP!B:B,,0,1)</f>
        <v>RJ</v>
      </c>
      <c r="E3064" s="23"/>
      <c r="M3064" s="26"/>
      <c r="N3064" s="27"/>
      <c r="O3064" s="28" t="str">
        <f t="shared" si="760"/>
        <v>00000003064</v>
      </c>
      <c r="R3064" s="27" t="s">
        <v>193</v>
      </c>
      <c r="S3064" s="30" t="str">
        <f>_xlfn.IFNA(VLOOKUP(_xlfn.CONCAT(D3064," - ",R3064),OP!A:D,4,0),"-------------------------------------------NAO DISPONIVEL-------------------------------------------")</f>
        <v>FETRANSPOR</v>
      </c>
      <c r="T3064" s="31"/>
      <c r="U3064" s="32"/>
      <c r="V3064" s="31"/>
      <c r="W3064" s="33">
        <f t="shared" si="761"/>
        <v>0</v>
      </c>
      <c r="X3064" s="34">
        <f t="shared" si="762"/>
        <v>0</v>
      </c>
      <c r="Y3064" s="33">
        <f t="shared" si="763"/>
        <v>0</v>
      </c>
      <c r="Z3064" s="33">
        <f t="shared" si="764"/>
        <v>0</v>
      </c>
      <c r="AA3064" s="35">
        <f t="shared" si="765"/>
        <v>0</v>
      </c>
      <c r="AB3064" s="36">
        <f t="shared" si="766"/>
        <v>0</v>
      </c>
      <c r="AC3064" s="37">
        <f t="shared" si="767"/>
        <v>0</v>
      </c>
      <c r="AD3064" s="38"/>
      <c r="AE3064" s="38"/>
      <c r="AF3064" s="39">
        <f t="shared" si="768"/>
        <v>0</v>
      </c>
      <c r="AG3064" s="40"/>
      <c r="AH3064" s="41">
        <f t="shared" si="769"/>
        <v>0</v>
      </c>
      <c r="AI3064" s="42">
        <f t="shared" si="770"/>
        <v>0</v>
      </c>
      <c r="AJ3064" s="43">
        <f t="shared" si="771"/>
        <v>0</v>
      </c>
      <c r="AK3064" s="5" t="str">
        <f>_xlfn.IFNA(VLOOKUP(_xlfn.CONCAT(D3064," - ",S3064),OP!E:F,2,0),"-------------------------------------------NAO DISPONIVEL-------------------------------------------")</f>
        <v>C - RIOCARD</v>
      </c>
      <c r="AL3064" s="7" t="str">
        <f t="shared" si="757"/>
        <v>1 - -------------------------------------------NAO DISPONIVEL------------------------------------------- - 00000003064 - FETRANSPOR</v>
      </c>
      <c r="AM3064" s="7" t="str">
        <f t="shared" si="758"/>
        <v>-------------------------------------------NAO DISPONIVEL-------------------------------------------</v>
      </c>
      <c r="AN3064" s="44" cm="1">
        <f t="array" ref="AN3064">_xlfn.IFS(AJ3064=0,0,AQ3064="INATIVO",2,AQ3064="SEM CADASTRO",4,AQ3064="CPF ATIVO EM OUTRO COMPRADOR",5,AQ3064="NOVO/SEM CARTAO",6,AND(AJ3064&gt;0,AQ3064,""),8)</f>
        <v>0</v>
      </c>
      <c r="AO3064" s="45">
        <f t="shared" si="772"/>
        <v>-10</v>
      </c>
    </row>
    <row r="3065" spans="1:41" x14ac:dyDescent="0.4">
      <c r="A3065" s="21" t="str">
        <f t="shared" si="759"/>
        <v>-------------------------------------------NAO DISPONIVEL-------------------------------------------</v>
      </c>
      <c r="B3065" s="5" t="str">
        <f>_xlfn.IFNA(VLOOKUP(A3065,CNPJ!E:F,2,0),"-------------------------------------------NAO DISPONIVEL-------------------------------------------")</f>
        <v>-------------------------------------------NAO DISPONIVEL-------------------------------------------</v>
      </c>
      <c r="C3065" s="22">
        <v>1</v>
      </c>
      <c r="D3065" s="5" t="str">
        <f>_xlfn.XLOOKUP(R3065,OP!C:C,OP!B:B,,0,1)</f>
        <v>RJ</v>
      </c>
      <c r="E3065" s="23"/>
      <c r="M3065" s="26"/>
      <c r="N3065" s="27"/>
      <c r="O3065" s="28" t="str">
        <f t="shared" si="760"/>
        <v>00000003065</v>
      </c>
      <c r="R3065" s="27" t="s">
        <v>193</v>
      </c>
      <c r="S3065" s="30" t="str">
        <f>_xlfn.IFNA(VLOOKUP(_xlfn.CONCAT(D3065," - ",R3065),OP!A:D,4,0),"-------------------------------------------NAO DISPONIVEL-------------------------------------------")</f>
        <v>FETRANSPOR</v>
      </c>
      <c r="T3065" s="31"/>
      <c r="U3065" s="32"/>
      <c r="V3065" s="31"/>
      <c r="W3065" s="33">
        <f t="shared" si="761"/>
        <v>0</v>
      </c>
      <c r="X3065" s="34">
        <f t="shared" si="762"/>
        <v>0</v>
      </c>
      <c r="Y3065" s="33">
        <f t="shared" si="763"/>
        <v>0</v>
      </c>
      <c r="Z3065" s="33">
        <f t="shared" si="764"/>
        <v>0</v>
      </c>
      <c r="AA3065" s="35">
        <f t="shared" si="765"/>
        <v>0</v>
      </c>
      <c r="AB3065" s="36">
        <f t="shared" si="766"/>
        <v>0</v>
      </c>
      <c r="AC3065" s="37">
        <f t="shared" si="767"/>
        <v>0</v>
      </c>
      <c r="AD3065" s="38"/>
      <c r="AE3065" s="38"/>
      <c r="AF3065" s="39">
        <f t="shared" si="768"/>
        <v>0</v>
      </c>
      <c r="AG3065" s="40"/>
      <c r="AH3065" s="41">
        <f t="shared" si="769"/>
        <v>0</v>
      </c>
      <c r="AI3065" s="42">
        <f t="shared" si="770"/>
        <v>0</v>
      </c>
      <c r="AJ3065" s="43">
        <f t="shared" si="771"/>
        <v>0</v>
      </c>
      <c r="AK3065" s="5" t="str">
        <f>_xlfn.IFNA(VLOOKUP(_xlfn.CONCAT(D3065," - ",S3065),OP!E:F,2,0),"-------------------------------------------NAO DISPONIVEL-------------------------------------------")</f>
        <v>C - RIOCARD</v>
      </c>
      <c r="AL3065" s="7" t="str">
        <f t="shared" si="757"/>
        <v>1 - -------------------------------------------NAO DISPONIVEL------------------------------------------- - 00000003065 - FETRANSPOR</v>
      </c>
      <c r="AM3065" s="7" t="str">
        <f t="shared" si="758"/>
        <v>-------------------------------------------NAO DISPONIVEL-------------------------------------------</v>
      </c>
      <c r="AN3065" s="44" cm="1">
        <f t="array" ref="AN3065">_xlfn.IFS(AJ3065=0,0,AQ3065="INATIVO",2,AQ3065="SEM CADASTRO",4,AQ3065="CPF ATIVO EM OUTRO COMPRADOR",5,AQ3065="NOVO/SEM CARTAO",6,AND(AJ3065&gt;0,AQ3065,""),8)</f>
        <v>0</v>
      </c>
      <c r="AO3065" s="45">
        <f t="shared" si="772"/>
        <v>-10</v>
      </c>
    </row>
    <row r="3066" spans="1:41" x14ac:dyDescent="0.4">
      <c r="A3066" s="21" t="str">
        <f t="shared" si="759"/>
        <v>-------------------------------------------NAO DISPONIVEL-------------------------------------------</v>
      </c>
      <c r="B3066" s="5" t="str">
        <f>_xlfn.IFNA(VLOOKUP(A3066,CNPJ!E:F,2,0),"-------------------------------------------NAO DISPONIVEL-------------------------------------------")</f>
        <v>-------------------------------------------NAO DISPONIVEL-------------------------------------------</v>
      </c>
      <c r="C3066" s="22">
        <v>1</v>
      </c>
      <c r="D3066" s="5" t="str">
        <f>_xlfn.XLOOKUP(R3066,OP!C:C,OP!B:B,,0,1)</f>
        <v>RJ</v>
      </c>
      <c r="E3066" s="23"/>
      <c r="M3066" s="26"/>
      <c r="N3066" s="27"/>
      <c r="O3066" s="28" t="str">
        <f t="shared" si="760"/>
        <v>00000003066</v>
      </c>
      <c r="R3066" s="27" t="s">
        <v>193</v>
      </c>
      <c r="S3066" s="30" t="str">
        <f>_xlfn.IFNA(VLOOKUP(_xlfn.CONCAT(D3066," - ",R3066),OP!A:D,4,0),"-------------------------------------------NAO DISPONIVEL-------------------------------------------")</f>
        <v>FETRANSPOR</v>
      </c>
      <c r="T3066" s="31"/>
      <c r="U3066" s="32"/>
      <c r="V3066" s="31"/>
      <c r="W3066" s="33">
        <f t="shared" si="761"/>
        <v>0</v>
      </c>
      <c r="X3066" s="34">
        <f t="shared" si="762"/>
        <v>0</v>
      </c>
      <c r="Y3066" s="33">
        <f t="shared" si="763"/>
        <v>0</v>
      </c>
      <c r="Z3066" s="33">
        <f t="shared" si="764"/>
        <v>0</v>
      </c>
      <c r="AA3066" s="35">
        <f t="shared" si="765"/>
        <v>0</v>
      </c>
      <c r="AB3066" s="36">
        <f t="shared" si="766"/>
        <v>0</v>
      </c>
      <c r="AC3066" s="37">
        <f t="shared" si="767"/>
        <v>0</v>
      </c>
      <c r="AD3066" s="38"/>
      <c r="AE3066" s="38"/>
      <c r="AF3066" s="39">
        <f t="shared" si="768"/>
        <v>0</v>
      </c>
      <c r="AG3066" s="40"/>
      <c r="AH3066" s="41">
        <f t="shared" si="769"/>
        <v>0</v>
      </c>
      <c r="AI3066" s="42">
        <f t="shared" si="770"/>
        <v>0</v>
      </c>
      <c r="AJ3066" s="43">
        <f t="shared" si="771"/>
        <v>0</v>
      </c>
      <c r="AK3066" s="5" t="str">
        <f>_xlfn.IFNA(VLOOKUP(_xlfn.CONCAT(D3066," - ",S3066),OP!E:F,2,0),"-------------------------------------------NAO DISPONIVEL-------------------------------------------")</f>
        <v>C - RIOCARD</v>
      </c>
      <c r="AL3066" s="7" t="str">
        <f t="shared" si="757"/>
        <v>1 - -------------------------------------------NAO DISPONIVEL------------------------------------------- - 00000003066 - FETRANSPOR</v>
      </c>
      <c r="AM3066" s="7" t="str">
        <f t="shared" si="758"/>
        <v>-------------------------------------------NAO DISPONIVEL-------------------------------------------</v>
      </c>
      <c r="AN3066" s="44" cm="1">
        <f t="array" ref="AN3066">_xlfn.IFS(AJ3066=0,0,AQ3066="INATIVO",2,AQ3066="SEM CADASTRO",4,AQ3066="CPF ATIVO EM OUTRO COMPRADOR",5,AQ3066="NOVO/SEM CARTAO",6,AND(AJ3066&gt;0,AQ3066,""),8)</f>
        <v>0</v>
      </c>
      <c r="AO3066" s="45">
        <f t="shared" si="772"/>
        <v>-10</v>
      </c>
    </row>
    <row r="3067" spans="1:41" x14ac:dyDescent="0.4">
      <c r="A3067" s="21" t="str">
        <f t="shared" si="759"/>
        <v>-------------------------------------------NAO DISPONIVEL-------------------------------------------</v>
      </c>
      <c r="B3067" s="5" t="str">
        <f>_xlfn.IFNA(VLOOKUP(A3067,CNPJ!E:F,2,0),"-------------------------------------------NAO DISPONIVEL-------------------------------------------")</f>
        <v>-------------------------------------------NAO DISPONIVEL-------------------------------------------</v>
      </c>
      <c r="C3067" s="22">
        <v>1</v>
      </c>
      <c r="D3067" s="5" t="str">
        <f>_xlfn.XLOOKUP(R3067,OP!C:C,OP!B:B,,0,1)</f>
        <v>RJ</v>
      </c>
      <c r="E3067" s="23"/>
      <c r="M3067" s="26"/>
      <c r="N3067" s="27"/>
      <c r="O3067" s="28" t="str">
        <f t="shared" si="760"/>
        <v>00000003067</v>
      </c>
      <c r="R3067" s="27" t="s">
        <v>193</v>
      </c>
      <c r="S3067" s="30" t="str">
        <f>_xlfn.IFNA(VLOOKUP(_xlfn.CONCAT(D3067," - ",R3067),OP!A:D,4,0),"-------------------------------------------NAO DISPONIVEL-------------------------------------------")</f>
        <v>FETRANSPOR</v>
      </c>
      <c r="T3067" s="31"/>
      <c r="U3067" s="32"/>
      <c r="V3067" s="31"/>
      <c r="W3067" s="33">
        <f t="shared" si="761"/>
        <v>0</v>
      </c>
      <c r="X3067" s="34">
        <f t="shared" si="762"/>
        <v>0</v>
      </c>
      <c r="Y3067" s="33">
        <f t="shared" si="763"/>
        <v>0</v>
      </c>
      <c r="Z3067" s="33">
        <f t="shared" si="764"/>
        <v>0</v>
      </c>
      <c r="AA3067" s="35">
        <f t="shared" si="765"/>
        <v>0</v>
      </c>
      <c r="AB3067" s="36">
        <f t="shared" si="766"/>
        <v>0</v>
      </c>
      <c r="AC3067" s="37">
        <f t="shared" si="767"/>
        <v>0</v>
      </c>
      <c r="AD3067" s="38"/>
      <c r="AE3067" s="38"/>
      <c r="AF3067" s="39">
        <f t="shared" si="768"/>
        <v>0</v>
      </c>
      <c r="AG3067" s="40"/>
      <c r="AH3067" s="41">
        <f t="shared" si="769"/>
        <v>0</v>
      </c>
      <c r="AI3067" s="42">
        <f t="shared" si="770"/>
        <v>0</v>
      </c>
      <c r="AJ3067" s="43">
        <f t="shared" si="771"/>
        <v>0</v>
      </c>
      <c r="AK3067" s="5" t="str">
        <f>_xlfn.IFNA(VLOOKUP(_xlfn.CONCAT(D3067," - ",S3067),OP!E:F,2,0),"-------------------------------------------NAO DISPONIVEL-------------------------------------------")</f>
        <v>C - RIOCARD</v>
      </c>
      <c r="AL3067" s="7" t="str">
        <f t="shared" si="757"/>
        <v>1 - -------------------------------------------NAO DISPONIVEL------------------------------------------- - 00000003067 - FETRANSPOR</v>
      </c>
      <c r="AM3067" s="7" t="str">
        <f t="shared" si="758"/>
        <v>-------------------------------------------NAO DISPONIVEL-------------------------------------------</v>
      </c>
      <c r="AN3067" s="44" cm="1">
        <f t="array" ref="AN3067">_xlfn.IFS(AJ3067=0,0,AQ3067="INATIVO",2,AQ3067="SEM CADASTRO",4,AQ3067="CPF ATIVO EM OUTRO COMPRADOR",5,AQ3067="NOVO/SEM CARTAO",6,AND(AJ3067&gt;0,AQ3067,""),8)</f>
        <v>0</v>
      </c>
      <c r="AO3067" s="45">
        <f t="shared" si="772"/>
        <v>-10</v>
      </c>
    </row>
    <row r="3068" spans="1:41" x14ac:dyDescent="0.4">
      <c r="A3068" s="21" t="str">
        <f t="shared" si="759"/>
        <v>-------------------------------------------NAO DISPONIVEL-------------------------------------------</v>
      </c>
      <c r="B3068" s="5" t="str">
        <f>_xlfn.IFNA(VLOOKUP(A3068,CNPJ!E:F,2,0),"-------------------------------------------NAO DISPONIVEL-------------------------------------------")</f>
        <v>-------------------------------------------NAO DISPONIVEL-------------------------------------------</v>
      </c>
      <c r="C3068" s="22">
        <v>1</v>
      </c>
      <c r="D3068" s="5" t="str">
        <f>_xlfn.XLOOKUP(R3068,OP!C:C,OP!B:B,,0,1)</f>
        <v>RJ</v>
      </c>
      <c r="E3068" s="23"/>
      <c r="M3068" s="26"/>
      <c r="N3068" s="27"/>
      <c r="O3068" s="28" t="str">
        <f t="shared" si="760"/>
        <v>00000003068</v>
      </c>
      <c r="R3068" s="27" t="s">
        <v>193</v>
      </c>
      <c r="S3068" s="30" t="str">
        <f>_xlfn.IFNA(VLOOKUP(_xlfn.CONCAT(D3068," - ",R3068),OP!A:D,4,0),"-------------------------------------------NAO DISPONIVEL-------------------------------------------")</f>
        <v>FETRANSPOR</v>
      </c>
      <c r="T3068" s="31"/>
      <c r="U3068" s="32"/>
      <c r="V3068" s="31"/>
      <c r="W3068" s="33">
        <f t="shared" si="761"/>
        <v>0</v>
      </c>
      <c r="X3068" s="34">
        <f t="shared" si="762"/>
        <v>0</v>
      </c>
      <c r="Y3068" s="33">
        <f t="shared" si="763"/>
        <v>0</v>
      </c>
      <c r="Z3068" s="33">
        <f t="shared" si="764"/>
        <v>0</v>
      </c>
      <c r="AA3068" s="35">
        <f t="shared" si="765"/>
        <v>0</v>
      </c>
      <c r="AB3068" s="36">
        <f t="shared" si="766"/>
        <v>0</v>
      </c>
      <c r="AC3068" s="37">
        <f t="shared" si="767"/>
        <v>0</v>
      </c>
      <c r="AD3068" s="38"/>
      <c r="AE3068" s="38"/>
      <c r="AF3068" s="39">
        <f t="shared" si="768"/>
        <v>0</v>
      </c>
      <c r="AG3068" s="40"/>
      <c r="AH3068" s="41">
        <f t="shared" si="769"/>
        <v>0</v>
      </c>
      <c r="AI3068" s="42">
        <f t="shared" si="770"/>
        <v>0</v>
      </c>
      <c r="AJ3068" s="43">
        <f t="shared" si="771"/>
        <v>0</v>
      </c>
      <c r="AK3068" s="5" t="str">
        <f>_xlfn.IFNA(VLOOKUP(_xlfn.CONCAT(D3068," - ",S3068),OP!E:F,2,0),"-------------------------------------------NAO DISPONIVEL-------------------------------------------")</f>
        <v>C - RIOCARD</v>
      </c>
      <c r="AL3068" s="7" t="str">
        <f t="shared" si="757"/>
        <v>1 - -------------------------------------------NAO DISPONIVEL------------------------------------------- - 00000003068 - FETRANSPOR</v>
      </c>
      <c r="AM3068" s="7" t="str">
        <f t="shared" si="758"/>
        <v>-------------------------------------------NAO DISPONIVEL-------------------------------------------</v>
      </c>
      <c r="AN3068" s="44" cm="1">
        <f t="array" ref="AN3068">_xlfn.IFS(AJ3068=0,0,AQ3068="INATIVO",2,AQ3068="SEM CADASTRO",4,AQ3068="CPF ATIVO EM OUTRO COMPRADOR",5,AQ3068="NOVO/SEM CARTAO",6,AND(AJ3068&gt;0,AQ3068,""),8)</f>
        <v>0</v>
      </c>
      <c r="AO3068" s="45">
        <f t="shared" si="772"/>
        <v>-10</v>
      </c>
    </row>
    <row r="3069" spans="1:41" x14ac:dyDescent="0.4">
      <c r="A3069" s="21" t="str">
        <f t="shared" si="759"/>
        <v>-------------------------------------------NAO DISPONIVEL-------------------------------------------</v>
      </c>
      <c r="B3069" s="5" t="str">
        <f>_xlfn.IFNA(VLOOKUP(A3069,CNPJ!E:F,2,0),"-------------------------------------------NAO DISPONIVEL-------------------------------------------")</f>
        <v>-------------------------------------------NAO DISPONIVEL-------------------------------------------</v>
      </c>
      <c r="C3069" s="22">
        <v>1</v>
      </c>
      <c r="D3069" s="5" t="str">
        <f>_xlfn.XLOOKUP(R3069,OP!C:C,OP!B:B,,0,1)</f>
        <v>RJ</v>
      </c>
      <c r="E3069" s="23"/>
      <c r="M3069" s="26"/>
      <c r="N3069" s="27"/>
      <c r="O3069" s="28" t="str">
        <f t="shared" si="760"/>
        <v>00000003069</v>
      </c>
      <c r="R3069" s="27" t="s">
        <v>193</v>
      </c>
      <c r="S3069" s="30" t="str">
        <f>_xlfn.IFNA(VLOOKUP(_xlfn.CONCAT(D3069," - ",R3069),OP!A:D,4,0),"-------------------------------------------NAO DISPONIVEL-------------------------------------------")</f>
        <v>FETRANSPOR</v>
      </c>
      <c r="T3069" s="31"/>
      <c r="U3069" s="32"/>
      <c r="V3069" s="31"/>
      <c r="W3069" s="33">
        <f t="shared" si="761"/>
        <v>0</v>
      </c>
      <c r="X3069" s="34">
        <f t="shared" si="762"/>
        <v>0</v>
      </c>
      <c r="Y3069" s="33">
        <f t="shared" si="763"/>
        <v>0</v>
      </c>
      <c r="Z3069" s="33">
        <f t="shared" si="764"/>
        <v>0</v>
      </c>
      <c r="AA3069" s="35">
        <f t="shared" si="765"/>
        <v>0</v>
      </c>
      <c r="AB3069" s="36">
        <f t="shared" si="766"/>
        <v>0</v>
      </c>
      <c r="AC3069" s="37">
        <f t="shared" si="767"/>
        <v>0</v>
      </c>
      <c r="AD3069" s="38"/>
      <c r="AE3069" s="38"/>
      <c r="AF3069" s="39">
        <f t="shared" si="768"/>
        <v>0</v>
      </c>
      <c r="AG3069" s="40"/>
      <c r="AH3069" s="41">
        <f t="shared" si="769"/>
        <v>0</v>
      </c>
      <c r="AI3069" s="42">
        <f t="shared" si="770"/>
        <v>0</v>
      </c>
      <c r="AJ3069" s="43">
        <f t="shared" si="771"/>
        <v>0</v>
      </c>
      <c r="AK3069" s="5" t="str">
        <f>_xlfn.IFNA(VLOOKUP(_xlfn.CONCAT(D3069," - ",S3069),OP!E:F,2,0),"-------------------------------------------NAO DISPONIVEL-------------------------------------------")</f>
        <v>C - RIOCARD</v>
      </c>
      <c r="AL3069" s="7" t="str">
        <f t="shared" si="757"/>
        <v>1 - -------------------------------------------NAO DISPONIVEL------------------------------------------- - 00000003069 - FETRANSPOR</v>
      </c>
      <c r="AM3069" s="7" t="str">
        <f t="shared" si="758"/>
        <v>-------------------------------------------NAO DISPONIVEL-------------------------------------------</v>
      </c>
      <c r="AN3069" s="44" cm="1">
        <f t="array" ref="AN3069">_xlfn.IFS(AJ3069=0,0,AQ3069="INATIVO",2,AQ3069="SEM CADASTRO",4,AQ3069="CPF ATIVO EM OUTRO COMPRADOR",5,AQ3069="NOVO/SEM CARTAO",6,AND(AJ3069&gt;0,AQ3069,""),8)</f>
        <v>0</v>
      </c>
      <c r="AO3069" s="45">
        <f t="shared" si="772"/>
        <v>-10</v>
      </c>
    </row>
    <row r="3070" spans="1:41" x14ac:dyDescent="0.4">
      <c r="A3070" s="21" t="str">
        <f t="shared" si="759"/>
        <v>-------------------------------------------NAO DISPONIVEL-------------------------------------------</v>
      </c>
      <c r="B3070" s="5" t="str">
        <f>_xlfn.IFNA(VLOOKUP(A3070,CNPJ!E:F,2,0),"-------------------------------------------NAO DISPONIVEL-------------------------------------------")</f>
        <v>-------------------------------------------NAO DISPONIVEL-------------------------------------------</v>
      </c>
      <c r="C3070" s="22">
        <v>1</v>
      </c>
      <c r="D3070" s="5" t="str">
        <f>_xlfn.XLOOKUP(R3070,OP!C:C,OP!B:B,,0,1)</f>
        <v>RJ</v>
      </c>
      <c r="E3070" s="23"/>
      <c r="M3070" s="26"/>
      <c r="N3070" s="27"/>
      <c r="O3070" s="28" t="str">
        <f t="shared" si="760"/>
        <v>00000003070</v>
      </c>
      <c r="R3070" s="27" t="s">
        <v>193</v>
      </c>
      <c r="S3070" s="30" t="str">
        <f>_xlfn.IFNA(VLOOKUP(_xlfn.CONCAT(D3070," - ",R3070),OP!A:D,4,0),"-------------------------------------------NAO DISPONIVEL-------------------------------------------")</f>
        <v>FETRANSPOR</v>
      </c>
      <c r="T3070" s="31"/>
      <c r="U3070" s="32"/>
      <c r="V3070" s="31"/>
      <c r="W3070" s="33">
        <f t="shared" si="761"/>
        <v>0</v>
      </c>
      <c r="X3070" s="34">
        <f t="shared" si="762"/>
        <v>0</v>
      </c>
      <c r="Y3070" s="33">
        <f t="shared" si="763"/>
        <v>0</v>
      </c>
      <c r="Z3070" s="33">
        <f t="shared" si="764"/>
        <v>0</v>
      </c>
      <c r="AA3070" s="35">
        <f t="shared" si="765"/>
        <v>0</v>
      </c>
      <c r="AB3070" s="36">
        <f t="shared" si="766"/>
        <v>0</v>
      </c>
      <c r="AC3070" s="37">
        <f t="shared" si="767"/>
        <v>0</v>
      </c>
      <c r="AD3070" s="38"/>
      <c r="AE3070" s="38"/>
      <c r="AF3070" s="39">
        <f t="shared" si="768"/>
        <v>0</v>
      </c>
      <c r="AG3070" s="40"/>
      <c r="AH3070" s="41">
        <f t="shared" si="769"/>
        <v>0</v>
      </c>
      <c r="AI3070" s="42">
        <f t="shared" si="770"/>
        <v>0</v>
      </c>
      <c r="AJ3070" s="43">
        <f t="shared" si="771"/>
        <v>0</v>
      </c>
      <c r="AK3070" s="5" t="str">
        <f>_xlfn.IFNA(VLOOKUP(_xlfn.CONCAT(D3070," - ",S3070),OP!E:F,2,0),"-------------------------------------------NAO DISPONIVEL-------------------------------------------")</f>
        <v>C - RIOCARD</v>
      </c>
      <c r="AL3070" s="7" t="str">
        <f t="shared" si="757"/>
        <v>1 - -------------------------------------------NAO DISPONIVEL------------------------------------------- - 00000003070 - FETRANSPOR</v>
      </c>
      <c r="AM3070" s="7" t="str">
        <f t="shared" si="758"/>
        <v>-------------------------------------------NAO DISPONIVEL-------------------------------------------</v>
      </c>
      <c r="AN3070" s="44" cm="1">
        <f t="array" ref="AN3070">_xlfn.IFS(AJ3070=0,0,AQ3070="INATIVO",2,AQ3070="SEM CADASTRO",4,AQ3070="CPF ATIVO EM OUTRO COMPRADOR",5,AQ3070="NOVO/SEM CARTAO",6,AND(AJ3070&gt;0,AQ3070,""),8)</f>
        <v>0</v>
      </c>
      <c r="AO3070" s="45">
        <f t="shared" si="772"/>
        <v>-10</v>
      </c>
    </row>
    <row r="3071" spans="1:41" x14ac:dyDescent="0.4">
      <c r="A3071" s="21" t="str">
        <f t="shared" si="759"/>
        <v>-------------------------------------------NAO DISPONIVEL-------------------------------------------</v>
      </c>
      <c r="B3071" s="5" t="str">
        <f>_xlfn.IFNA(VLOOKUP(A3071,CNPJ!E:F,2,0),"-------------------------------------------NAO DISPONIVEL-------------------------------------------")</f>
        <v>-------------------------------------------NAO DISPONIVEL-------------------------------------------</v>
      </c>
      <c r="C3071" s="22">
        <v>1</v>
      </c>
      <c r="D3071" s="5" t="str">
        <f>_xlfn.XLOOKUP(R3071,OP!C:C,OP!B:B,,0,1)</f>
        <v>RJ</v>
      </c>
      <c r="E3071" s="23"/>
      <c r="M3071" s="26"/>
      <c r="N3071" s="27"/>
      <c r="O3071" s="28" t="str">
        <f t="shared" si="760"/>
        <v>00000003071</v>
      </c>
      <c r="R3071" s="27" t="s">
        <v>193</v>
      </c>
      <c r="S3071" s="30" t="str">
        <f>_xlfn.IFNA(VLOOKUP(_xlfn.CONCAT(D3071," - ",R3071),OP!A:D,4,0),"-------------------------------------------NAO DISPONIVEL-------------------------------------------")</f>
        <v>FETRANSPOR</v>
      </c>
      <c r="T3071" s="31"/>
      <c r="U3071" s="32"/>
      <c r="V3071" s="31"/>
      <c r="W3071" s="33">
        <f t="shared" si="761"/>
        <v>0</v>
      </c>
      <c r="X3071" s="34">
        <f t="shared" si="762"/>
        <v>0</v>
      </c>
      <c r="Y3071" s="33">
        <f t="shared" si="763"/>
        <v>0</v>
      </c>
      <c r="Z3071" s="33">
        <f t="shared" si="764"/>
        <v>0</v>
      </c>
      <c r="AA3071" s="35">
        <f t="shared" si="765"/>
        <v>0</v>
      </c>
      <c r="AB3071" s="36">
        <f t="shared" si="766"/>
        <v>0</v>
      </c>
      <c r="AC3071" s="37">
        <f t="shared" si="767"/>
        <v>0</v>
      </c>
      <c r="AD3071" s="38"/>
      <c r="AE3071" s="38"/>
      <c r="AF3071" s="39">
        <f t="shared" si="768"/>
        <v>0</v>
      </c>
      <c r="AG3071" s="40"/>
      <c r="AH3071" s="41">
        <f t="shared" si="769"/>
        <v>0</v>
      </c>
      <c r="AI3071" s="42">
        <f t="shared" si="770"/>
        <v>0</v>
      </c>
      <c r="AJ3071" s="43">
        <f t="shared" si="771"/>
        <v>0</v>
      </c>
      <c r="AK3071" s="5" t="str">
        <f>_xlfn.IFNA(VLOOKUP(_xlfn.CONCAT(D3071," - ",S3071),OP!E:F,2,0),"-------------------------------------------NAO DISPONIVEL-------------------------------------------")</f>
        <v>C - RIOCARD</v>
      </c>
      <c r="AL3071" s="7" t="str">
        <f t="shared" si="757"/>
        <v>1 - -------------------------------------------NAO DISPONIVEL------------------------------------------- - 00000003071 - FETRANSPOR</v>
      </c>
      <c r="AM3071" s="7" t="str">
        <f t="shared" si="758"/>
        <v>-------------------------------------------NAO DISPONIVEL-------------------------------------------</v>
      </c>
      <c r="AN3071" s="44" cm="1">
        <f t="array" ref="AN3071">_xlfn.IFS(AJ3071=0,0,AQ3071="INATIVO",2,AQ3071="SEM CADASTRO",4,AQ3071="CPF ATIVO EM OUTRO COMPRADOR",5,AQ3071="NOVO/SEM CARTAO",6,AND(AJ3071&gt;0,AQ3071,""),8)</f>
        <v>0</v>
      </c>
      <c r="AO3071" s="45">
        <f t="shared" si="772"/>
        <v>-10</v>
      </c>
    </row>
    <row r="3072" spans="1:41" x14ac:dyDescent="0.4">
      <c r="A3072" s="21" t="str">
        <f t="shared" si="759"/>
        <v>-------------------------------------------NAO DISPONIVEL-------------------------------------------</v>
      </c>
      <c r="B3072" s="5" t="str">
        <f>_xlfn.IFNA(VLOOKUP(A3072,CNPJ!E:F,2,0),"-------------------------------------------NAO DISPONIVEL-------------------------------------------")</f>
        <v>-------------------------------------------NAO DISPONIVEL-------------------------------------------</v>
      </c>
      <c r="C3072" s="22">
        <v>1</v>
      </c>
      <c r="D3072" s="5" t="str">
        <f>_xlfn.XLOOKUP(R3072,OP!C:C,OP!B:B,,0,1)</f>
        <v>RJ</v>
      </c>
      <c r="E3072" s="23"/>
      <c r="M3072" s="26"/>
      <c r="N3072" s="27"/>
      <c r="O3072" s="28" t="str">
        <f t="shared" si="760"/>
        <v>00000003072</v>
      </c>
      <c r="R3072" s="27" t="s">
        <v>193</v>
      </c>
      <c r="S3072" s="30" t="str">
        <f>_xlfn.IFNA(VLOOKUP(_xlfn.CONCAT(D3072," - ",R3072),OP!A:D,4,0),"-------------------------------------------NAO DISPONIVEL-------------------------------------------")</f>
        <v>FETRANSPOR</v>
      </c>
      <c r="T3072" s="31"/>
      <c r="U3072" s="32"/>
      <c r="V3072" s="31"/>
      <c r="W3072" s="33">
        <f t="shared" si="761"/>
        <v>0</v>
      </c>
      <c r="X3072" s="34">
        <f t="shared" si="762"/>
        <v>0</v>
      </c>
      <c r="Y3072" s="33">
        <f t="shared" si="763"/>
        <v>0</v>
      </c>
      <c r="Z3072" s="33">
        <f t="shared" si="764"/>
        <v>0</v>
      </c>
      <c r="AA3072" s="35">
        <f t="shared" si="765"/>
        <v>0</v>
      </c>
      <c r="AB3072" s="36">
        <f t="shared" si="766"/>
        <v>0</v>
      </c>
      <c r="AC3072" s="37">
        <f t="shared" si="767"/>
        <v>0</v>
      </c>
      <c r="AD3072" s="38"/>
      <c r="AE3072" s="38"/>
      <c r="AF3072" s="39">
        <f t="shared" si="768"/>
        <v>0</v>
      </c>
      <c r="AG3072" s="40"/>
      <c r="AH3072" s="41">
        <f t="shared" si="769"/>
        <v>0</v>
      </c>
      <c r="AI3072" s="42">
        <f t="shared" si="770"/>
        <v>0</v>
      </c>
      <c r="AJ3072" s="43">
        <f t="shared" si="771"/>
        <v>0</v>
      </c>
      <c r="AK3072" s="5" t="str">
        <f>_xlfn.IFNA(VLOOKUP(_xlfn.CONCAT(D3072," - ",S3072),OP!E:F,2,0),"-------------------------------------------NAO DISPONIVEL-------------------------------------------")</f>
        <v>C - RIOCARD</v>
      </c>
      <c r="AL3072" s="7" t="str">
        <f t="shared" si="757"/>
        <v>1 - -------------------------------------------NAO DISPONIVEL------------------------------------------- - 00000003072 - FETRANSPOR</v>
      </c>
      <c r="AM3072" s="7" t="str">
        <f t="shared" si="758"/>
        <v>-------------------------------------------NAO DISPONIVEL-------------------------------------------</v>
      </c>
      <c r="AN3072" s="44" cm="1">
        <f t="array" ref="AN3072">_xlfn.IFS(AJ3072=0,0,AQ3072="INATIVO",2,AQ3072="SEM CADASTRO",4,AQ3072="CPF ATIVO EM OUTRO COMPRADOR",5,AQ3072="NOVO/SEM CARTAO",6,AND(AJ3072&gt;0,AQ3072,""),8)</f>
        <v>0</v>
      </c>
      <c r="AO3072" s="45">
        <f t="shared" si="772"/>
        <v>-10</v>
      </c>
    </row>
    <row r="3073" spans="1:41" x14ac:dyDescent="0.4">
      <c r="A3073" s="21" t="str">
        <f t="shared" si="759"/>
        <v>-------------------------------------------NAO DISPONIVEL-------------------------------------------</v>
      </c>
      <c r="B3073" s="5" t="str">
        <f>_xlfn.IFNA(VLOOKUP(A3073,CNPJ!E:F,2,0),"-------------------------------------------NAO DISPONIVEL-------------------------------------------")</f>
        <v>-------------------------------------------NAO DISPONIVEL-------------------------------------------</v>
      </c>
      <c r="C3073" s="22">
        <v>1</v>
      </c>
      <c r="D3073" s="5" t="str">
        <f>_xlfn.XLOOKUP(R3073,OP!C:C,OP!B:B,,0,1)</f>
        <v>RJ</v>
      </c>
      <c r="E3073" s="23"/>
      <c r="M3073" s="26"/>
      <c r="N3073" s="27"/>
      <c r="O3073" s="28" t="str">
        <f t="shared" si="760"/>
        <v>00000003073</v>
      </c>
      <c r="R3073" s="27" t="s">
        <v>193</v>
      </c>
      <c r="S3073" s="30" t="str">
        <f>_xlfn.IFNA(VLOOKUP(_xlfn.CONCAT(D3073," - ",R3073),OP!A:D,4,0),"-------------------------------------------NAO DISPONIVEL-------------------------------------------")</f>
        <v>FETRANSPOR</v>
      </c>
      <c r="T3073" s="31"/>
      <c r="U3073" s="32"/>
      <c r="V3073" s="31"/>
      <c r="W3073" s="33">
        <f t="shared" si="761"/>
        <v>0</v>
      </c>
      <c r="X3073" s="34">
        <f t="shared" si="762"/>
        <v>0</v>
      </c>
      <c r="Y3073" s="33">
        <f t="shared" si="763"/>
        <v>0</v>
      </c>
      <c r="Z3073" s="33">
        <f t="shared" si="764"/>
        <v>0</v>
      </c>
      <c r="AA3073" s="35">
        <f t="shared" si="765"/>
        <v>0</v>
      </c>
      <c r="AB3073" s="36">
        <f t="shared" si="766"/>
        <v>0</v>
      </c>
      <c r="AC3073" s="37">
        <f t="shared" si="767"/>
        <v>0</v>
      </c>
      <c r="AD3073" s="38"/>
      <c r="AE3073" s="38"/>
      <c r="AF3073" s="39">
        <f t="shared" si="768"/>
        <v>0</v>
      </c>
      <c r="AG3073" s="40"/>
      <c r="AH3073" s="41">
        <f t="shared" si="769"/>
        <v>0</v>
      </c>
      <c r="AI3073" s="42">
        <f t="shared" si="770"/>
        <v>0</v>
      </c>
      <c r="AJ3073" s="43">
        <f t="shared" si="771"/>
        <v>0</v>
      </c>
      <c r="AK3073" s="5" t="str">
        <f>_xlfn.IFNA(VLOOKUP(_xlfn.CONCAT(D3073," - ",S3073),OP!E:F,2,0),"-------------------------------------------NAO DISPONIVEL-------------------------------------------")</f>
        <v>C - RIOCARD</v>
      </c>
      <c r="AL3073" s="7" t="str">
        <f t="shared" si="757"/>
        <v>1 - -------------------------------------------NAO DISPONIVEL------------------------------------------- - 00000003073 - FETRANSPOR</v>
      </c>
      <c r="AM3073" s="7" t="str">
        <f t="shared" si="758"/>
        <v>-------------------------------------------NAO DISPONIVEL-------------------------------------------</v>
      </c>
      <c r="AN3073" s="44" cm="1">
        <f t="array" ref="AN3073">_xlfn.IFS(AJ3073=0,0,AQ3073="INATIVO",2,AQ3073="SEM CADASTRO",4,AQ3073="CPF ATIVO EM OUTRO COMPRADOR",5,AQ3073="NOVO/SEM CARTAO",6,AND(AJ3073&gt;0,AQ3073,""),8)</f>
        <v>0</v>
      </c>
      <c r="AO3073" s="45">
        <f t="shared" si="772"/>
        <v>-10</v>
      </c>
    </row>
    <row r="3074" spans="1:41" x14ac:dyDescent="0.4">
      <c r="A3074" s="21" t="str">
        <f t="shared" si="759"/>
        <v>-------------------------------------------NAO DISPONIVEL-------------------------------------------</v>
      </c>
      <c r="B3074" s="5" t="str">
        <f>_xlfn.IFNA(VLOOKUP(A3074,CNPJ!E:F,2,0),"-------------------------------------------NAO DISPONIVEL-------------------------------------------")</f>
        <v>-------------------------------------------NAO DISPONIVEL-------------------------------------------</v>
      </c>
      <c r="C3074" s="22">
        <v>1</v>
      </c>
      <c r="D3074" s="5" t="str">
        <f>_xlfn.XLOOKUP(R3074,OP!C:C,OP!B:B,,0,1)</f>
        <v>RJ</v>
      </c>
      <c r="E3074" s="23"/>
      <c r="M3074" s="26"/>
      <c r="N3074" s="27"/>
      <c r="O3074" s="28" t="str">
        <f t="shared" si="760"/>
        <v>00000003074</v>
      </c>
      <c r="R3074" s="27" t="s">
        <v>193</v>
      </c>
      <c r="S3074" s="30" t="str">
        <f>_xlfn.IFNA(VLOOKUP(_xlfn.CONCAT(D3074," - ",R3074),OP!A:D,4,0),"-------------------------------------------NAO DISPONIVEL-------------------------------------------")</f>
        <v>FETRANSPOR</v>
      </c>
      <c r="T3074" s="31"/>
      <c r="U3074" s="32"/>
      <c r="V3074" s="31"/>
      <c r="W3074" s="33">
        <f t="shared" si="761"/>
        <v>0</v>
      </c>
      <c r="X3074" s="34">
        <f t="shared" si="762"/>
        <v>0</v>
      </c>
      <c r="Y3074" s="33">
        <f t="shared" si="763"/>
        <v>0</v>
      </c>
      <c r="Z3074" s="33">
        <f t="shared" si="764"/>
        <v>0</v>
      </c>
      <c r="AA3074" s="35">
        <f t="shared" si="765"/>
        <v>0</v>
      </c>
      <c r="AB3074" s="36">
        <f t="shared" si="766"/>
        <v>0</v>
      </c>
      <c r="AC3074" s="37">
        <f t="shared" si="767"/>
        <v>0</v>
      </c>
      <c r="AD3074" s="38"/>
      <c r="AE3074" s="38"/>
      <c r="AF3074" s="39">
        <f t="shared" si="768"/>
        <v>0</v>
      </c>
      <c r="AG3074" s="40"/>
      <c r="AH3074" s="41">
        <f t="shared" si="769"/>
        <v>0</v>
      </c>
      <c r="AI3074" s="42">
        <f t="shared" si="770"/>
        <v>0</v>
      </c>
      <c r="AJ3074" s="43">
        <f t="shared" si="771"/>
        <v>0</v>
      </c>
      <c r="AK3074" s="5" t="str">
        <f>_xlfn.IFNA(VLOOKUP(_xlfn.CONCAT(D3074," - ",S3074),OP!E:F,2,0),"-------------------------------------------NAO DISPONIVEL-------------------------------------------")</f>
        <v>C - RIOCARD</v>
      </c>
      <c r="AL3074" s="7" t="str">
        <f t="shared" ref="AL3074:AL3137" si="773">_xlfn.CONCAT(C3074," - ",B3074," - ",O3074," - ",S3074)</f>
        <v>1 - -------------------------------------------NAO DISPONIVEL------------------------------------------- - 00000003074 - FETRANSPOR</v>
      </c>
      <c r="AM3074" s="7" t="str">
        <f t="shared" ref="AM3074:AM3137" si="774">_xlfn.CONCAT(B3074,L3074,LEFT(M3074,3))</f>
        <v>-------------------------------------------NAO DISPONIVEL-------------------------------------------</v>
      </c>
      <c r="AN3074" s="44" cm="1">
        <f t="array" ref="AN3074">_xlfn.IFS(AJ3074=0,0,AQ3074="INATIVO",2,AQ3074="SEM CADASTRO",4,AQ3074="CPF ATIVO EM OUTRO COMPRADOR",5,AQ3074="NOVO/SEM CARTAO",6,AND(AJ3074&gt;0,AQ3074,""),8)</f>
        <v>0</v>
      </c>
      <c r="AO3074" s="45">
        <f t="shared" si="772"/>
        <v>-10</v>
      </c>
    </row>
    <row r="3075" spans="1:41" x14ac:dyDescent="0.4">
      <c r="A3075" s="21" t="str">
        <f t="shared" ref="A3075:A3138" si="775">IF(AND(E3075&lt;&gt;"",F3075&lt;&gt;""),TRIM(_xlfn.CONCAT(D3075," - ",S3075," - ",E3075," - ",F3075)),"-------------------------------------------NAO DISPONIVEL-------------------------------------------")</f>
        <v>-------------------------------------------NAO DISPONIVEL-------------------------------------------</v>
      </c>
      <c r="B3075" s="5" t="str">
        <f>_xlfn.IFNA(VLOOKUP(A3075,CNPJ!E:F,2,0),"-------------------------------------------NAO DISPONIVEL-------------------------------------------")</f>
        <v>-------------------------------------------NAO DISPONIVEL-------------------------------------------</v>
      </c>
      <c r="C3075" s="22">
        <v>1</v>
      </c>
      <c r="D3075" s="5" t="str">
        <f>_xlfn.XLOOKUP(R3075,OP!C:C,OP!B:B,,0,1)</f>
        <v>RJ</v>
      </c>
      <c r="E3075" s="23"/>
      <c r="M3075" s="26"/>
      <c r="N3075" s="27"/>
      <c r="O3075" s="28" t="str">
        <f t="shared" ref="O3075:O3138" si="776">IF(N3075="",TEXT(ROW(),"00000000000"),IF(N3075="00000000000",TEXT(ROW(),"00000000000"),TRIM(TEXT(N3075,"00000000000"))))</f>
        <v>00000003075</v>
      </c>
      <c r="R3075" s="27" t="s">
        <v>193</v>
      </c>
      <c r="S3075" s="30" t="str">
        <f>_xlfn.IFNA(VLOOKUP(_xlfn.CONCAT(D3075," - ",R3075),OP!A:D,4,0),"-------------------------------------------NAO DISPONIVEL-------------------------------------------")</f>
        <v>FETRANSPOR</v>
      </c>
      <c r="T3075" s="31"/>
      <c r="U3075" s="32"/>
      <c r="V3075" s="31"/>
      <c r="W3075" s="33">
        <f t="shared" ref="W3075:W3138" si="777">ROUND(T3075,2)</f>
        <v>0</v>
      </c>
      <c r="X3075" s="34">
        <f t="shared" ref="X3075:X3138" si="778">ROUND(U3075,0)</f>
        <v>0</v>
      </c>
      <c r="Y3075" s="33">
        <f t="shared" ref="Y3075:Y3138" si="779">ROUND(V3075,2)</f>
        <v>0</v>
      </c>
      <c r="Z3075" s="33">
        <f t="shared" ref="Z3075:Z3138" si="780">(X3075*Y3075)-W3075</f>
        <v>0</v>
      </c>
      <c r="AA3075" s="35">
        <f t="shared" ref="AA3075:AA3138" si="781">Y3075</f>
        <v>0</v>
      </c>
      <c r="AB3075" s="36">
        <f t="shared" ref="AB3075:AB3138" si="782">Z3075</f>
        <v>0</v>
      </c>
      <c r="AC3075" s="37">
        <f t="shared" ref="AC3075:AC3138" si="783">ROUND(IF(AL3075=AL3074,0,SUMIF(AL:AL,AL3075,AB:AB)),2)</f>
        <v>0</v>
      </c>
      <c r="AD3075" s="38"/>
      <c r="AE3075" s="38"/>
      <c r="AF3075" s="39">
        <f t="shared" ref="AF3075:AF3138" si="784">ROUND(SUM(AD3075,AE3075),2)</f>
        <v>0</v>
      </c>
      <c r="AG3075" s="40"/>
      <c r="AH3075" s="41">
        <f t="shared" ref="AH3075:AH3138" si="785">ROUND(AG3075,2)</f>
        <v>0</v>
      </c>
      <c r="AI3075" s="42">
        <f t="shared" ref="AI3075:AI3138" si="786">ROUND(IF(AH3075=0,0,IF(AF3075-AH3075&lt;0,0,IF(AF3075-AH3075&gt;AC3075,AC3075,AF3075-AH3075))),2)</f>
        <v>0</v>
      </c>
      <c r="AJ3075" s="43">
        <f t="shared" ref="AJ3075:AJ3138" si="787">ROUND(IF(AC3075=0,0,IF(AH3075=0,AC3075,AC3075-AI3075)),2)</f>
        <v>0</v>
      </c>
      <c r="AK3075" s="5" t="str">
        <f>_xlfn.IFNA(VLOOKUP(_xlfn.CONCAT(D3075," - ",S3075),OP!E:F,2,0),"-------------------------------------------NAO DISPONIVEL-------------------------------------------")</f>
        <v>C - RIOCARD</v>
      </c>
      <c r="AL3075" s="7" t="str">
        <f t="shared" si="773"/>
        <v>1 - -------------------------------------------NAO DISPONIVEL------------------------------------------- - 00000003075 - FETRANSPOR</v>
      </c>
      <c r="AM3075" s="7" t="str">
        <f t="shared" si="774"/>
        <v>-------------------------------------------NAO DISPONIVEL-------------------------------------------</v>
      </c>
      <c r="AN3075" s="44" cm="1">
        <f t="array" ref="AN3075">_xlfn.IFS(AJ3075=0,0,AQ3075="INATIVO",2,AQ3075="SEM CADASTRO",4,AQ3075="CPF ATIVO EM OUTRO COMPRADOR",5,AQ3075="NOVO/SEM CARTAO",6,AND(AJ3075&gt;0,AQ3075,""),8)</f>
        <v>0</v>
      </c>
      <c r="AO3075" s="45">
        <f t="shared" ref="AO3075:AO3138" si="788">AF3075-(10-AJ3075)</f>
        <v>-10</v>
      </c>
    </row>
    <row r="3076" spans="1:41" x14ac:dyDescent="0.4">
      <c r="A3076" s="21" t="str">
        <f t="shared" si="775"/>
        <v>-------------------------------------------NAO DISPONIVEL-------------------------------------------</v>
      </c>
      <c r="B3076" s="5" t="str">
        <f>_xlfn.IFNA(VLOOKUP(A3076,CNPJ!E:F,2,0),"-------------------------------------------NAO DISPONIVEL-------------------------------------------")</f>
        <v>-------------------------------------------NAO DISPONIVEL-------------------------------------------</v>
      </c>
      <c r="C3076" s="22">
        <v>1</v>
      </c>
      <c r="D3076" s="5" t="str">
        <f>_xlfn.XLOOKUP(R3076,OP!C:C,OP!B:B,,0,1)</f>
        <v>RJ</v>
      </c>
      <c r="E3076" s="23"/>
      <c r="M3076" s="26"/>
      <c r="N3076" s="27"/>
      <c r="O3076" s="28" t="str">
        <f t="shared" si="776"/>
        <v>00000003076</v>
      </c>
      <c r="R3076" s="27" t="s">
        <v>193</v>
      </c>
      <c r="S3076" s="30" t="str">
        <f>_xlfn.IFNA(VLOOKUP(_xlfn.CONCAT(D3076," - ",R3076),OP!A:D,4,0),"-------------------------------------------NAO DISPONIVEL-------------------------------------------")</f>
        <v>FETRANSPOR</v>
      </c>
      <c r="T3076" s="31"/>
      <c r="U3076" s="32"/>
      <c r="V3076" s="31"/>
      <c r="W3076" s="33">
        <f t="shared" si="777"/>
        <v>0</v>
      </c>
      <c r="X3076" s="34">
        <f t="shared" si="778"/>
        <v>0</v>
      </c>
      <c r="Y3076" s="33">
        <f t="shared" si="779"/>
        <v>0</v>
      </c>
      <c r="Z3076" s="33">
        <f t="shared" si="780"/>
        <v>0</v>
      </c>
      <c r="AA3076" s="35">
        <f t="shared" si="781"/>
        <v>0</v>
      </c>
      <c r="AB3076" s="36">
        <f t="shared" si="782"/>
        <v>0</v>
      </c>
      <c r="AC3076" s="37">
        <f t="shared" si="783"/>
        <v>0</v>
      </c>
      <c r="AD3076" s="38"/>
      <c r="AE3076" s="38"/>
      <c r="AF3076" s="39">
        <f t="shared" si="784"/>
        <v>0</v>
      </c>
      <c r="AG3076" s="40"/>
      <c r="AH3076" s="41">
        <f t="shared" si="785"/>
        <v>0</v>
      </c>
      <c r="AI3076" s="42">
        <f t="shared" si="786"/>
        <v>0</v>
      </c>
      <c r="AJ3076" s="43">
        <f t="shared" si="787"/>
        <v>0</v>
      </c>
      <c r="AK3076" s="5" t="str">
        <f>_xlfn.IFNA(VLOOKUP(_xlfn.CONCAT(D3076," - ",S3076),OP!E:F,2,0),"-------------------------------------------NAO DISPONIVEL-------------------------------------------")</f>
        <v>C - RIOCARD</v>
      </c>
      <c r="AL3076" s="7" t="str">
        <f t="shared" si="773"/>
        <v>1 - -------------------------------------------NAO DISPONIVEL------------------------------------------- - 00000003076 - FETRANSPOR</v>
      </c>
      <c r="AM3076" s="7" t="str">
        <f t="shared" si="774"/>
        <v>-------------------------------------------NAO DISPONIVEL-------------------------------------------</v>
      </c>
      <c r="AN3076" s="44" cm="1">
        <f t="array" ref="AN3076">_xlfn.IFS(AJ3076=0,0,AQ3076="INATIVO",2,AQ3076="SEM CADASTRO",4,AQ3076="CPF ATIVO EM OUTRO COMPRADOR",5,AQ3076="NOVO/SEM CARTAO",6,AND(AJ3076&gt;0,AQ3076,""),8)</f>
        <v>0</v>
      </c>
      <c r="AO3076" s="45">
        <f t="shared" si="788"/>
        <v>-10</v>
      </c>
    </row>
    <row r="3077" spans="1:41" x14ac:dyDescent="0.4">
      <c r="A3077" s="21" t="str">
        <f t="shared" si="775"/>
        <v>-------------------------------------------NAO DISPONIVEL-------------------------------------------</v>
      </c>
      <c r="B3077" s="5" t="str">
        <f>_xlfn.IFNA(VLOOKUP(A3077,CNPJ!E:F,2,0),"-------------------------------------------NAO DISPONIVEL-------------------------------------------")</f>
        <v>-------------------------------------------NAO DISPONIVEL-------------------------------------------</v>
      </c>
      <c r="C3077" s="22">
        <v>1</v>
      </c>
      <c r="D3077" s="5" t="str">
        <f>_xlfn.XLOOKUP(R3077,OP!C:C,OP!B:B,,0,1)</f>
        <v>RJ</v>
      </c>
      <c r="E3077" s="23"/>
      <c r="M3077" s="26"/>
      <c r="N3077" s="27"/>
      <c r="O3077" s="28" t="str">
        <f t="shared" si="776"/>
        <v>00000003077</v>
      </c>
      <c r="R3077" s="27" t="s">
        <v>193</v>
      </c>
      <c r="S3077" s="30" t="str">
        <f>_xlfn.IFNA(VLOOKUP(_xlfn.CONCAT(D3077," - ",R3077),OP!A:D,4,0),"-------------------------------------------NAO DISPONIVEL-------------------------------------------")</f>
        <v>FETRANSPOR</v>
      </c>
      <c r="T3077" s="31"/>
      <c r="U3077" s="32"/>
      <c r="V3077" s="31"/>
      <c r="W3077" s="33">
        <f t="shared" si="777"/>
        <v>0</v>
      </c>
      <c r="X3077" s="34">
        <f t="shared" si="778"/>
        <v>0</v>
      </c>
      <c r="Y3077" s="33">
        <f t="shared" si="779"/>
        <v>0</v>
      </c>
      <c r="Z3077" s="33">
        <f t="shared" si="780"/>
        <v>0</v>
      </c>
      <c r="AA3077" s="35">
        <f t="shared" si="781"/>
        <v>0</v>
      </c>
      <c r="AB3077" s="36">
        <f t="shared" si="782"/>
        <v>0</v>
      </c>
      <c r="AC3077" s="37">
        <f t="shared" si="783"/>
        <v>0</v>
      </c>
      <c r="AD3077" s="38"/>
      <c r="AE3077" s="38"/>
      <c r="AF3077" s="39">
        <f t="shared" si="784"/>
        <v>0</v>
      </c>
      <c r="AG3077" s="40"/>
      <c r="AH3077" s="41">
        <f t="shared" si="785"/>
        <v>0</v>
      </c>
      <c r="AI3077" s="42">
        <f t="shared" si="786"/>
        <v>0</v>
      </c>
      <c r="AJ3077" s="43">
        <f t="shared" si="787"/>
        <v>0</v>
      </c>
      <c r="AK3077" s="5" t="str">
        <f>_xlfn.IFNA(VLOOKUP(_xlfn.CONCAT(D3077," - ",S3077),OP!E:F,2,0),"-------------------------------------------NAO DISPONIVEL-------------------------------------------")</f>
        <v>C - RIOCARD</v>
      </c>
      <c r="AL3077" s="7" t="str">
        <f t="shared" si="773"/>
        <v>1 - -------------------------------------------NAO DISPONIVEL------------------------------------------- - 00000003077 - FETRANSPOR</v>
      </c>
      <c r="AM3077" s="7" t="str">
        <f t="shared" si="774"/>
        <v>-------------------------------------------NAO DISPONIVEL-------------------------------------------</v>
      </c>
      <c r="AN3077" s="44" cm="1">
        <f t="array" ref="AN3077">_xlfn.IFS(AJ3077=0,0,AQ3077="INATIVO",2,AQ3077="SEM CADASTRO",4,AQ3077="CPF ATIVO EM OUTRO COMPRADOR",5,AQ3077="NOVO/SEM CARTAO",6,AND(AJ3077&gt;0,AQ3077,""),8)</f>
        <v>0</v>
      </c>
      <c r="AO3077" s="45">
        <f t="shared" si="788"/>
        <v>-10</v>
      </c>
    </row>
    <row r="3078" spans="1:41" x14ac:dyDescent="0.4">
      <c r="A3078" s="21" t="str">
        <f t="shared" si="775"/>
        <v>-------------------------------------------NAO DISPONIVEL-------------------------------------------</v>
      </c>
      <c r="B3078" s="5" t="str">
        <f>_xlfn.IFNA(VLOOKUP(A3078,CNPJ!E:F,2,0),"-------------------------------------------NAO DISPONIVEL-------------------------------------------")</f>
        <v>-------------------------------------------NAO DISPONIVEL-------------------------------------------</v>
      </c>
      <c r="C3078" s="22">
        <v>1</v>
      </c>
      <c r="D3078" s="5" t="str">
        <f>_xlfn.XLOOKUP(R3078,OP!C:C,OP!B:B,,0,1)</f>
        <v>RJ</v>
      </c>
      <c r="E3078" s="23"/>
      <c r="M3078" s="26"/>
      <c r="N3078" s="27"/>
      <c r="O3078" s="28" t="str">
        <f t="shared" si="776"/>
        <v>00000003078</v>
      </c>
      <c r="R3078" s="27" t="s">
        <v>193</v>
      </c>
      <c r="S3078" s="30" t="str">
        <f>_xlfn.IFNA(VLOOKUP(_xlfn.CONCAT(D3078," - ",R3078),OP!A:D,4,0),"-------------------------------------------NAO DISPONIVEL-------------------------------------------")</f>
        <v>FETRANSPOR</v>
      </c>
      <c r="T3078" s="31"/>
      <c r="U3078" s="32"/>
      <c r="V3078" s="31"/>
      <c r="W3078" s="33">
        <f t="shared" si="777"/>
        <v>0</v>
      </c>
      <c r="X3078" s="34">
        <f t="shared" si="778"/>
        <v>0</v>
      </c>
      <c r="Y3078" s="33">
        <f t="shared" si="779"/>
        <v>0</v>
      </c>
      <c r="Z3078" s="33">
        <f t="shared" si="780"/>
        <v>0</v>
      </c>
      <c r="AA3078" s="35">
        <f t="shared" si="781"/>
        <v>0</v>
      </c>
      <c r="AB3078" s="36">
        <f t="shared" si="782"/>
        <v>0</v>
      </c>
      <c r="AC3078" s="37">
        <f t="shared" si="783"/>
        <v>0</v>
      </c>
      <c r="AD3078" s="38"/>
      <c r="AE3078" s="38"/>
      <c r="AF3078" s="39">
        <f t="shared" si="784"/>
        <v>0</v>
      </c>
      <c r="AG3078" s="40"/>
      <c r="AH3078" s="41">
        <f t="shared" si="785"/>
        <v>0</v>
      </c>
      <c r="AI3078" s="42">
        <f t="shared" si="786"/>
        <v>0</v>
      </c>
      <c r="AJ3078" s="43">
        <f t="shared" si="787"/>
        <v>0</v>
      </c>
      <c r="AK3078" s="5" t="str">
        <f>_xlfn.IFNA(VLOOKUP(_xlfn.CONCAT(D3078," - ",S3078),OP!E:F,2,0),"-------------------------------------------NAO DISPONIVEL-------------------------------------------")</f>
        <v>C - RIOCARD</v>
      </c>
      <c r="AL3078" s="7" t="str">
        <f t="shared" si="773"/>
        <v>1 - -------------------------------------------NAO DISPONIVEL------------------------------------------- - 00000003078 - FETRANSPOR</v>
      </c>
      <c r="AM3078" s="7" t="str">
        <f t="shared" si="774"/>
        <v>-------------------------------------------NAO DISPONIVEL-------------------------------------------</v>
      </c>
      <c r="AN3078" s="44" cm="1">
        <f t="array" ref="AN3078">_xlfn.IFS(AJ3078=0,0,AQ3078="INATIVO",2,AQ3078="SEM CADASTRO",4,AQ3078="CPF ATIVO EM OUTRO COMPRADOR",5,AQ3078="NOVO/SEM CARTAO",6,AND(AJ3078&gt;0,AQ3078,""),8)</f>
        <v>0</v>
      </c>
      <c r="AO3078" s="45">
        <f t="shared" si="788"/>
        <v>-10</v>
      </c>
    </row>
    <row r="3079" spans="1:41" x14ac:dyDescent="0.4">
      <c r="A3079" s="21" t="str">
        <f t="shared" si="775"/>
        <v>-------------------------------------------NAO DISPONIVEL-------------------------------------------</v>
      </c>
      <c r="B3079" s="5" t="str">
        <f>_xlfn.IFNA(VLOOKUP(A3079,CNPJ!E:F,2,0),"-------------------------------------------NAO DISPONIVEL-------------------------------------------")</f>
        <v>-------------------------------------------NAO DISPONIVEL-------------------------------------------</v>
      </c>
      <c r="C3079" s="22">
        <v>1</v>
      </c>
      <c r="D3079" s="5" t="str">
        <f>_xlfn.XLOOKUP(R3079,OP!C:C,OP!B:B,,0,1)</f>
        <v>RJ</v>
      </c>
      <c r="E3079" s="23"/>
      <c r="M3079" s="26"/>
      <c r="N3079" s="27"/>
      <c r="O3079" s="28" t="str">
        <f t="shared" si="776"/>
        <v>00000003079</v>
      </c>
      <c r="R3079" s="27" t="s">
        <v>193</v>
      </c>
      <c r="S3079" s="30" t="str">
        <f>_xlfn.IFNA(VLOOKUP(_xlfn.CONCAT(D3079," - ",R3079),OP!A:D,4,0),"-------------------------------------------NAO DISPONIVEL-------------------------------------------")</f>
        <v>FETRANSPOR</v>
      </c>
      <c r="T3079" s="31"/>
      <c r="U3079" s="32"/>
      <c r="V3079" s="31"/>
      <c r="W3079" s="33">
        <f t="shared" si="777"/>
        <v>0</v>
      </c>
      <c r="X3079" s="34">
        <f t="shared" si="778"/>
        <v>0</v>
      </c>
      <c r="Y3079" s="33">
        <f t="shared" si="779"/>
        <v>0</v>
      </c>
      <c r="Z3079" s="33">
        <f t="shared" si="780"/>
        <v>0</v>
      </c>
      <c r="AA3079" s="35">
        <f t="shared" si="781"/>
        <v>0</v>
      </c>
      <c r="AB3079" s="36">
        <f t="shared" si="782"/>
        <v>0</v>
      </c>
      <c r="AC3079" s="37">
        <f t="shared" si="783"/>
        <v>0</v>
      </c>
      <c r="AD3079" s="38"/>
      <c r="AE3079" s="38"/>
      <c r="AF3079" s="39">
        <f t="shared" si="784"/>
        <v>0</v>
      </c>
      <c r="AG3079" s="40"/>
      <c r="AH3079" s="41">
        <f t="shared" si="785"/>
        <v>0</v>
      </c>
      <c r="AI3079" s="42">
        <f t="shared" si="786"/>
        <v>0</v>
      </c>
      <c r="AJ3079" s="43">
        <f t="shared" si="787"/>
        <v>0</v>
      </c>
      <c r="AK3079" s="5" t="str">
        <f>_xlfn.IFNA(VLOOKUP(_xlfn.CONCAT(D3079," - ",S3079),OP!E:F,2,0),"-------------------------------------------NAO DISPONIVEL-------------------------------------------")</f>
        <v>C - RIOCARD</v>
      </c>
      <c r="AL3079" s="7" t="str">
        <f t="shared" si="773"/>
        <v>1 - -------------------------------------------NAO DISPONIVEL------------------------------------------- - 00000003079 - FETRANSPOR</v>
      </c>
      <c r="AM3079" s="7" t="str">
        <f t="shared" si="774"/>
        <v>-------------------------------------------NAO DISPONIVEL-------------------------------------------</v>
      </c>
      <c r="AN3079" s="44" cm="1">
        <f t="array" ref="AN3079">_xlfn.IFS(AJ3079=0,0,AQ3079="INATIVO",2,AQ3079="SEM CADASTRO",4,AQ3079="CPF ATIVO EM OUTRO COMPRADOR",5,AQ3079="NOVO/SEM CARTAO",6,AND(AJ3079&gt;0,AQ3079,""),8)</f>
        <v>0</v>
      </c>
      <c r="AO3079" s="45">
        <f t="shared" si="788"/>
        <v>-10</v>
      </c>
    </row>
    <row r="3080" spans="1:41" x14ac:dyDescent="0.4">
      <c r="A3080" s="21" t="str">
        <f t="shared" si="775"/>
        <v>-------------------------------------------NAO DISPONIVEL-------------------------------------------</v>
      </c>
      <c r="B3080" s="5" t="str">
        <f>_xlfn.IFNA(VLOOKUP(A3080,CNPJ!E:F,2,0),"-------------------------------------------NAO DISPONIVEL-------------------------------------------")</f>
        <v>-------------------------------------------NAO DISPONIVEL-------------------------------------------</v>
      </c>
      <c r="C3080" s="22">
        <v>1</v>
      </c>
      <c r="D3080" s="5" t="str">
        <f>_xlfn.XLOOKUP(R3080,OP!C:C,OP!B:B,,0,1)</f>
        <v>RJ</v>
      </c>
      <c r="E3080" s="23"/>
      <c r="M3080" s="26"/>
      <c r="N3080" s="27"/>
      <c r="O3080" s="28" t="str">
        <f t="shared" si="776"/>
        <v>00000003080</v>
      </c>
      <c r="R3080" s="27" t="s">
        <v>193</v>
      </c>
      <c r="S3080" s="30" t="str">
        <f>_xlfn.IFNA(VLOOKUP(_xlfn.CONCAT(D3080," - ",R3080),OP!A:D,4,0),"-------------------------------------------NAO DISPONIVEL-------------------------------------------")</f>
        <v>FETRANSPOR</v>
      </c>
      <c r="T3080" s="31"/>
      <c r="U3080" s="32"/>
      <c r="V3080" s="31"/>
      <c r="W3080" s="33">
        <f t="shared" si="777"/>
        <v>0</v>
      </c>
      <c r="X3080" s="34">
        <f t="shared" si="778"/>
        <v>0</v>
      </c>
      <c r="Y3080" s="33">
        <f t="shared" si="779"/>
        <v>0</v>
      </c>
      <c r="Z3080" s="33">
        <f t="shared" si="780"/>
        <v>0</v>
      </c>
      <c r="AA3080" s="35">
        <f t="shared" si="781"/>
        <v>0</v>
      </c>
      <c r="AB3080" s="36">
        <f t="shared" si="782"/>
        <v>0</v>
      </c>
      <c r="AC3080" s="37">
        <f t="shared" si="783"/>
        <v>0</v>
      </c>
      <c r="AD3080" s="38"/>
      <c r="AE3080" s="38"/>
      <c r="AF3080" s="39">
        <f t="shared" si="784"/>
        <v>0</v>
      </c>
      <c r="AG3080" s="40"/>
      <c r="AH3080" s="41">
        <f t="shared" si="785"/>
        <v>0</v>
      </c>
      <c r="AI3080" s="42">
        <f t="shared" si="786"/>
        <v>0</v>
      </c>
      <c r="AJ3080" s="43">
        <f t="shared" si="787"/>
        <v>0</v>
      </c>
      <c r="AK3080" s="5" t="str">
        <f>_xlfn.IFNA(VLOOKUP(_xlfn.CONCAT(D3080," - ",S3080),OP!E:F,2,0),"-------------------------------------------NAO DISPONIVEL-------------------------------------------")</f>
        <v>C - RIOCARD</v>
      </c>
      <c r="AL3080" s="7" t="str">
        <f t="shared" si="773"/>
        <v>1 - -------------------------------------------NAO DISPONIVEL------------------------------------------- - 00000003080 - FETRANSPOR</v>
      </c>
      <c r="AM3080" s="7" t="str">
        <f t="shared" si="774"/>
        <v>-------------------------------------------NAO DISPONIVEL-------------------------------------------</v>
      </c>
      <c r="AN3080" s="44" cm="1">
        <f t="array" ref="AN3080">_xlfn.IFS(AJ3080=0,0,AQ3080="INATIVO",2,AQ3080="SEM CADASTRO",4,AQ3080="CPF ATIVO EM OUTRO COMPRADOR",5,AQ3080="NOVO/SEM CARTAO",6,AND(AJ3080&gt;0,AQ3080,""),8)</f>
        <v>0</v>
      </c>
      <c r="AO3080" s="45">
        <f t="shared" si="788"/>
        <v>-10</v>
      </c>
    </row>
    <row r="3081" spans="1:41" x14ac:dyDescent="0.4">
      <c r="A3081" s="21" t="str">
        <f t="shared" si="775"/>
        <v>-------------------------------------------NAO DISPONIVEL-------------------------------------------</v>
      </c>
      <c r="B3081" s="5" t="str">
        <f>_xlfn.IFNA(VLOOKUP(A3081,CNPJ!E:F,2,0),"-------------------------------------------NAO DISPONIVEL-------------------------------------------")</f>
        <v>-------------------------------------------NAO DISPONIVEL-------------------------------------------</v>
      </c>
      <c r="C3081" s="22">
        <v>1</v>
      </c>
      <c r="D3081" s="5" t="str">
        <f>_xlfn.XLOOKUP(R3081,OP!C:C,OP!B:B,,0,1)</f>
        <v>RJ</v>
      </c>
      <c r="E3081" s="23"/>
      <c r="M3081" s="26"/>
      <c r="N3081" s="27"/>
      <c r="O3081" s="28" t="str">
        <f t="shared" si="776"/>
        <v>00000003081</v>
      </c>
      <c r="R3081" s="27" t="s">
        <v>193</v>
      </c>
      <c r="S3081" s="30" t="str">
        <f>_xlfn.IFNA(VLOOKUP(_xlfn.CONCAT(D3081," - ",R3081),OP!A:D,4,0),"-------------------------------------------NAO DISPONIVEL-------------------------------------------")</f>
        <v>FETRANSPOR</v>
      </c>
      <c r="T3081" s="31"/>
      <c r="U3081" s="32"/>
      <c r="V3081" s="31"/>
      <c r="W3081" s="33">
        <f t="shared" si="777"/>
        <v>0</v>
      </c>
      <c r="X3081" s="34">
        <f t="shared" si="778"/>
        <v>0</v>
      </c>
      <c r="Y3081" s="33">
        <f t="shared" si="779"/>
        <v>0</v>
      </c>
      <c r="Z3081" s="33">
        <f t="shared" si="780"/>
        <v>0</v>
      </c>
      <c r="AA3081" s="35">
        <f t="shared" si="781"/>
        <v>0</v>
      </c>
      <c r="AB3081" s="36">
        <f t="shared" si="782"/>
        <v>0</v>
      </c>
      <c r="AC3081" s="37">
        <f t="shared" si="783"/>
        <v>0</v>
      </c>
      <c r="AD3081" s="38"/>
      <c r="AE3081" s="38"/>
      <c r="AF3081" s="39">
        <f t="shared" si="784"/>
        <v>0</v>
      </c>
      <c r="AG3081" s="40"/>
      <c r="AH3081" s="41">
        <f t="shared" si="785"/>
        <v>0</v>
      </c>
      <c r="AI3081" s="42">
        <f t="shared" si="786"/>
        <v>0</v>
      </c>
      <c r="AJ3081" s="43">
        <f t="shared" si="787"/>
        <v>0</v>
      </c>
      <c r="AK3081" s="5" t="str">
        <f>_xlfn.IFNA(VLOOKUP(_xlfn.CONCAT(D3081," - ",S3081),OP!E:F,2,0),"-------------------------------------------NAO DISPONIVEL-------------------------------------------")</f>
        <v>C - RIOCARD</v>
      </c>
      <c r="AL3081" s="7" t="str">
        <f t="shared" si="773"/>
        <v>1 - -------------------------------------------NAO DISPONIVEL------------------------------------------- - 00000003081 - FETRANSPOR</v>
      </c>
      <c r="AM3081" s="7" t="str">
        <f t="shared" si="774"/>
        <v>-------------------------------------------NAO DISPONIVEL-------------------------------------------</v>
      </c>
      <c r="AN3081" s="44" cm="1">
        <f t="array" ref="AN3081">_xlfn.IFS(AJ3081=0,0,AQ3081="INATIVO",2,AQ3081="SEM CADASTRO",4,AQ3081="CPF ATIVO EM OUTRO COMPRADOR",5,AQ3081="NOVO/SEM CARTAO",6,AND(AJ3081&gt;0,AQ3081,""),8)</f>
        <v>0</v>
      </c>
      <c r="AO3081" s="45">
        <f t="shared" si="788"/>
        <v>-10</v>
      </c>
    </row>
    <row r="3082" spans="1:41" x14ac:dyDescent="0.4">
      <c r="A3082" s="21" t="str">
        <f t="shared" si="775"/>
        <v>-------------------------------------------NAO DISPONIVEL-------------------------------------------</v>
      </c>
      <c r="B3082" s="5" t="str">
        <f>_xlfn.IFNA(VLOOKUP(A3082,CNPJ!E:F,2,0),"-------------------------------------------NAO DISPONIVEL-------------------------------------------")</f>
        <v>-------------------------------------------NAO DISPONIVEL-------------------------------------------</v>
      </c>
      <c r="C3082" s="22">
        <v>1</v>
      </c>
      <c r="D3082" s="5" t="str">
        <f>_xlfn.XLOOKUP(R3082,OP!C:C,OP!B:B,,0,1)</f>
        <v>RJ</v>
      </c>
      <c r="E3082" s="23"/>
      <c r="M3082" s="26"/>
      <c r="N3082" s="27"/>
      <c r="O3082" s="28" t="str">
        <f t="shared" si="776"/>
        <v>00000003082</v>
      </c>
      <c r="R3082" s="27" t="s">
        <v>193</v>
      </c>
      <c r="S3082" s="30" t="str">
        <f>_xlfn.IFNA(VLOOKUP(_xlfn.CONCAT(D3082," - ",R3082),OP!A:D,4,0),"-------------------------------------------NAO DISPONIVEL-------------------------------------------")</f>
        <v>FETRANSPOR</v>
      </c>
      <c r="T3082" s="31"/>
      <c r="U3082" s="32"/>
      <c r="V3082" s="31"/>
      <c r="W3082" s="33">
        <f t="shared" si="777"/>
        <v>0</v>
      </c>
      <c r="X3082" s="34">
        <f t="shared" si="778"/>
        <v>0</v>
      </c>
      <c r="Y3082" s="33">
        <f t="shared" si="779"/>
        <v>0</v>
      </c>
      <c r="Z3082" s="33">
        <f t="shared" si="780"/>
        <v>0</v>
      </c>
      <c r="AA3082" s="35">
        <f t="shared" si="781"/>
        <v>0</v>
      </c>
      <c r="AB3082" s="36">
        <f t="shared" si="782"/>
        <v>0</v>
      </c>
      <c r="AC3082" s="37">
        <f t="shared" si="783"/>
        <v>0</v>
      </c>
      <c r="AD3082" s="38"/>
      <c r="AE3082" s="38"/>
      <c r="AF3082" s="39">
        <f t="shared" si="784"/>
        <v>0</v>
      </c>
      <c r="AG3082" s="40"/>
      <c r="AH3082" s="41">
        <f t="shared" si="785"/>
        <v>0</v>
      </c>
      <c r="AI3082" s="42">
        <f t="shared" si="786"/>
        <v>0</v>
      </c>
      <c r="AJ3082" s="43">
        <f t="shared" si="787"/>
        <v>0</v>
      </c>
      <c r="AK3082" s="5" t="str">
        <f>_xlfn.IFNA(VLOOKUP(_xlfn.CONCAT(D3082," - ",S3082),OP!E:F,2,0),"-------------------------------------------NAO DISPONIVEL-------------------------------------------")</f>
        <v>C - RIOCARD</v>
      </c>
      <c r="AL3082" s="7" t="str">
        <f t="shared" si="773"/>
        <v>1 - -------------------------------------------NAO DISPONIVEL------------------------------------------- - 00000003082 - FETRANSPOR</v>
      </c>
      <c r="AM3082" s="7" t="str">
        <f t="shared" si="774"/>
        <v>-------------------------------------------NAO DISPONIVEL-------------------------------------------</v>
      </c>
      <c r="AN3082" s="44" cm="1">
        <f t="array" ref="AN3082">_xlfn.IFS(AJ3082=0,0,AQ3082="INATIVO",2,AQ3082="SEM CADASTRO",4,AQ3082="CPF ATIVO EM OUTRO COMPRADOR",5,AQ3082="NOVO/SEM CARTAO",6,AND(AJ3082&gt;0,AQ3082,""),8)</f>
        <v>0</v>
      </c>
      <c r="AO3082" s="45">
        <f t="shared" si="788"/>
        <v>-10</v>
      </c>
    </row>
    <row r="3083" spans="1:41" x14ac:dyDescent="0.4">
      <c r="A3083" s="21" t="str">
        <f t="shared" si="775"/>
        <v>-------------------------------------------NAO DISPONIVEL-------------------------------------------</v>
      </c>
      <c r="B3083" s="5" t="str">
        <f>_xlfn.IFNA(VLOOKUP(A3083,CNPJ!E:F,2,0),"-------------------------------------------NAO DISPONIVEL-------------------------------------------")</f>
        <v>-------------------------------------------NAO DISPONIVEL-------------------------------------------</v>
      </c>
      <c r="C3083" s="22">
        <v>1</v>
      </c>
      <c r="D3083" s="5" t="str">
        <f>_xlfn.XLOOKUP(R3083,OP!C:C,OP!B:B,,0,1)</f>
        <v>RJ</v>
      </c>
      <c r="E3083" s="23"/>
      <c r="M3083" s="26"/>
      <c r="N3083" s="27"/>
      <c r="O3083" s="28" t="str">
        <f t="shared" si="776"/>
        <v>00000003083</v>
      </c>
      <c r="R3083" s="27" t="s">
        <v>193</v>
      </c>
      <c r="S3083" s="30" t="str">
        <f>_xlfn.IFNA(VLOOKUP(_xlfn.CONCAT(D3083," - ",R3083),OP!A:D,4,0),"-------------------------------------------NAO DISPONIVEL-------------------------------------------")</f>
        <v>FETRANSPOR</v>
      </c>
      <c r="T3083" s="31"/>
      <c r="U3083" s="32"/>
      <c r="V3083" s="31"/>
      <c r="W3083" s="33">
        <f t="shared" si="777"/>
        <v>0</v>
      </c>
      <c r="X3083" s="34">
        <f t="shared" si="778"/>
        <v>0</v>
      </c>
      <c r="Y3083" s="33">
        <f t="shared" si="779"/>
        <v>0</v>
      </c>
      <c r="Z3083" s="33">
        <f t="shared" si="780"/>
        <v>0</v>
      </c>
      <c r="AA3083" s="35">
        <f t="shared" si="781"/>
        <v>0</v>
      </c>
      <c r="AB3083" s="36">
        <f t="shared" si="782"/>
        <v>0</v>
      </c>
      <c r="AC3083" s="37">
        <f t="shared" si="783"/>
        <v>0</v>
      </c>
      <c r="AD3083" s="38"/>
      <c r="AE3083" s="38"/>
      <c r="AF3083" s="39">
        <f t="shared" si="784"/>
        <v>0</v>
      </c>
      <c r="AG3083" s="40"/>
      <c r="AH3083" s="41">
        <f t="shared" si="785"/>
        <v>0</v>
      </c>
      <c r="AI3083" s="42">
        <f t="shared" si="786"/>
        <v>0</v>
      </c>
      <c r="AJ3083" s="43">
        <f t="shared" si="787"/>
        <v>0</v>
      </c>
      <c r="AK3083" s="5" t="str">
        <f>_xlfn.IFNA(VLOOKUP(_xlfn.CONCAT(D3083," - ",S3083),OP!E:F,2,0),"-------------------------------------------NAO DISPONIVEL-------------------------------------------")</f>
        <v>C - RIOCARD</v>
      </c>
      <c r="AL3083" s="7" t="str">
        <f t="shared" si="773"/>
        <v>1 - -------------------------------------------NAO DISPONIVEL------------------------------------------- - 00000003083 - FETRANSPOR</v>
      </c>
      <c r="AM3083" s="7" t="str">
        <f t="shared" si="774"/>
        <v>-------------------------------------------NAO DISPONIVEL-------------------------------------------</v>
      </c>
      <c r="AN3083" s="44" cm="1">
        <f t="array" ref="AN3083">_xlfn.IFS(AJ3083=0,0,AQ3083="INATIVO",2,AQ3083="SEM CADASTRO",4,AQ3083="CPF ATIVO EM OUTRO COMPRADOR",5,AQ3083="NOVO/SEM CARTAO",6,AND(AJ3083&gt;0,AQ3083,""),8)</f>
        <v>0</v>
      </c>
      <c r="AO3083" s="45">
        <f t="shared" si="788"/>
        <v>-10</v>
      </c>
    </row>
    <row r="3084" spans="1:41" x14ac:dyDescent="0.4">
      <c r="A3084" s="21" t="str">
        <f t="shared" si="775"/>
        <v>-------------------------------------------NAO DISPONIVEL-------------------------------------------</v>
      </c>
      <c r="B3084" s="5" t="str">
        <f>_xlfn.IFNA(VLOOKUP(A3084,CNPJ!E:F,2,0),"-------------------------------------------NAO DISPONIVEL-------------------------------------------")</f>
        <v>-------------------------------------------NAO DISPONIVEL-------------------------------------------</v>
      </c>
      <c r="C3084" s="22">
        <v>1</v>
      </c>
      <c r="D3084" s="5" t="str">
        <f>_xlfn.XLOOKUP(R3084,OP!C:C,OP!B:B,,0,1)</f>
        <v>RJ</v>
      </c>
      <c r="E3084" s="23"/>
      <c r="M3084" s="26"/>
      <c r="N3084" s="27"/>
      <c r="O3084" s="28" t="str">
        <f t="shared" si="776"/>
        <v>00000003084</v>
      </c>
      <c r="R3084" s="27" t="s">
        <v>193</v>
      </c>
      <c r="S3084" s="30" t="str">
        <f>_xlfn.IFNA(VLOOKUP(_xlfn.CONCAT(D3084," - ",R3084),OP!A:D,4,0),"-------------------------------------------NAO DISPONIVEL-------------------------------------------")</f>
        <v>FETRANSPOR</v>
      </c>
      <c r="T3084" s="31"/>
      <c r="U3084" s="32"/>
      <c r="V3084" s="31"/>
      <c r="W3084" s="33">
        <f t="shared" si="777"/>
        <v>0</v>
      </c>
      <c r="X3084" s="34">
        <f t="shared" si="778"/>
        <v>0</v>
      </c>
      <c r="Y3084" s="33">
        <f t="shared" si="779"/>
        <v>0</v>
      </c>
      <c r="Z3084" s="33">
        <f t="shared" si="780"/>
        <v>0</v>
      </c>
      <c r="AA3084" s="35">
        <f t="shared" si="781"/>
        <v>0</v>
      </c>
      <c r="AB3084" s="36">
        <f t="shared" si="782"/>
        <v>0</v>
      </c>
      <c r="AC3084" s="37">
        <f t="shared" si="783"/>
        <v>0</v>
      </c>
      <c r="AD3084" s="38"/>
      <c r="AE3084" s="38"/>
      <c r="AF3084" s="39">
        <f t="shared" si="784"/>
        <v>0</v>
      </c>
      <c r="AG3084" s="40"/>
      <c r="AH3084" s="41">
        <f t="shared" si="785"/>
        <v>0</v>
      </c>
      <c r="AI3084" s="42">
        <f t="shared" si="786"/>
        <v>0</v>
      </c>
      <c r="AJ3084" s="43">
        <f t="shared" si="787"/>
        <v>0</v>
      </c>
      <c r="AK3084" s="5" t="str">
        <f>_xlfn.IFNA(VLOOKUP(_xlfn.CONCAT(D3084," - ",S3084),OP!E:F,2,0),"-------------------------------------------NAO DISPONIVEL-------------------------------------------")</f>
        <v>C - RIOCARD</v>
      </c>
      <c r="AL3084" s="7" t="str">
        <f t="shared" si="773"/>
        <v>1 - -------------------------------------------NAO DISPONIVEL------------------------------------------- - 00000003084 - FETRANSPOR</v>
      </c>
      <c r="AM3084" s="7" t="str">
        <f t="shared" si="774"/>
        <v>-------------------------------------------NAO DISPONIVEL-------------------------------------------</v>
      </c>
      <c r="AN3084" s="44" cm="1">
        <f t="array" ref="AN3084">_xlfn.IFS(AJ3084=0,0,AQ3084="INATIVO",2,AQ3084="SEM CADASTRO",4,AQ3084="CPF ATIVO EM OUTRO COMPRADOR",5,AQ3084="NOVO/SEM CARTAO",6,AND(AJ3084&gt;0,AQ3084,""),8)</f>
        <v>0</v>
      </c>
      <c r="AO3084" s="45">
        <f t="shared" si="788"/>
        <v>-10</v>
      </c>
    </row>
    <row r="3085" spans="1:41" x14ac:dyDescent="0.4">
      <c r="A3085" s="21" t="str">
        <f t="shared" si="775"/>
        <v>-------------------------------------------NAO DISPONIVEL-------------------------------------------</v>
      </c>
      <c r="B3085" s="5" t="str">
        <f>_xlfn.IFNA(VLOOKUP(A3085,CNPJ!E:F,2,0),"-------------------------------------------NAO DISPONIVEL-------------------------------------------")</f>
        <v>-------------------------------------------NAO DISPONIVEL-------------------------------------------</v>
      </c>
      <c r="C3085" s="22">
        <v>1</v>
      </c>
      <c r="D3085" s="5" t="str">
        <f>_xlfn.XLOOKUP(R3085,OP!C:C,OP!B:B,,0,1)</f>
        <v>RJ</v>
      </c>
      <c r="E3085" s="23"/>
      <c r="M3085" s="26"/>
      <c r="N3085" s="27"/>
      <c r="O3085" s="28" t="str">
        <f t="shared" si="776"/>
        <v>00000003085</v>
      </c>
      <c r="R3085" s="27" t="s">
        <v>193</v>
      </c>
      <c r="S3085" s="30" t="str">
        <f>_xlfn.IFNA(VLOOKUP(_xlfn.CONCAT(D3085," - ",R3085),OP!A:D,4,0),"-------------------------------------------NAO DISPONIVEL-------------------------------------------")</f>
        <v>FETRANSPOR</v>
      </c>
      <c r="T3085" s="31"/>
      <c r="U3085" s="32"/>
      <c r="V3085" s="31"/>
      <c r="W3085" s="33">
        <f t="shared" si="777"/>
        <v>0</v>
      </c>
      <c r="X3085" s="34">
        <f t="shared" si="778"/>
        <v>0</v>
      </c>
      <c r="Y3085" s="33">
        <f t="shared" si="779"/>
        <v>0</v>
      </c>
      <c r="Z3085" s="33">
        <f t="shared" si="780"/>
        <v>0</v>
      </c>
      <c r="AA3085" s="35">
        <f t="shared" si="781"/>
        <v>0</v>
      </c>
      <c r="AB3085" s="36">
        <f t="shared" si="782"/>
        <v>0</v>
      </c>
      <c r="AC3085" s="37">
        <f t="shared" si="783"/>
        <v>0</v>
      </c>
      <c r="AD3085" s="38"/>
      <c r="AE3085" s="38"/>
      <c r="AF3085" s="39">
        <f t="shared" si="784"/>
        <v>0</v>
      </c>
      <c r="AG3085" s="40"/>
      <c r="AH3085" s="41">
        <f t="shared" si="785"/>
        <v>0</v>
      </c>
      <c r="AI3085" s="42">
        <f t="shared" si="786"/>
        <v>0</v>
      </c>
      <c r="AJ3085" s="43">
        <f t="shared" si="787"/>
        <v>0</v>
      </c>
      <c r="AK3085" s="5" t="str">
        <f>_xlfn.IFNA(VLOOKUP(_xlfn.CONCAT(D3085," - ",S3085),OP!E:F,2,0),"-------------------------------------------NAO DISPONIVEL-------------------------------------------")</f>
        <v>C - RIOCARD</v>
      </c>
      <c r="AL3085" s="7" t="str">
        <f t="shared" si="773"/>
        <v>1 - -------------------------------------------NAO DISPONIVEL------------------------------------------- - 00000003085 - FETRANSPOR</v>
      </c>
      <c r="AM3085" s="7" t="str">
        <f t="shared" si="774"/>
        <v>-------------------------------------------NAO DISPONIVEL-------------------------------------------</v>
      </c>
      <c r="AN3085" s="44" cm="1">
        <f t="array" ref="AN3085">_xlfn.IFS(AJ3085=0,0,AQ3085="INATIVO",2,AQ3085="SEM CADASTRO",4,AQ3085="CPF ATIVO EM OUTRO COMPRADOR",5,AQ3085="NOVO/SEM CARTAO",6,AND(AJ3085&gt;0,AQ3085,""),8)</f>
        <v>0</v>
      </c>
      <c r="AO3085" s="45">
        <f t="shared" si="788"/>
        <v>-10</v>
      </c>
    </row>
    <row r="3086" spans="1:41" x14ac:dyDescent="0.4">
      <c r="A3086" s="21" t="str">
        <f t="shared" si="775"/>
        <v>-------------------------------------------NAO DISPONIVEL-------------------------------------------</v>
      </c>
      <c r="B3086" s="5" t="str">
        <f>_xlfn.IFNA(VLOOKUP(A3086,CNPJ!E:F,2,0),"-------------------------------------------NAO DISPONIVEL-------------------------------------------")</f>
        <v>-------------------------------------------NAO DISPONIVEL-------------------------------------------</v>
      </c>
      <c r="C3086" s="22">
        <v>1</v>
      </c>
      <c r="D3086" s="5" t="str">
        <f>_xlfn.XLOOKUP(R3086,OP!C:C,OP!B:B,,0,1)</f>
        <v>RJ</v>
      </c>
      <c r="E3086" s="23"/>
      <c r="M3086" s="26"/>
      <c r="N3086" s="27"/>
      <c r="O3086" s="28" t="str">
        <f t="shared" si="776"/>
        <v>00000003086</v>
      </c>
      <c r="R3086" s="27" t="s">
        <v>193</v>
      </c>
      <c r="S3086" s="30" t="str">
        <f>_xlfn.IFNA(VLOOKUP(_xlfn.CONCAT(D3086," - ",R3086),OP!A:D,4,0),"-------------------------------------------NAO DISPONIVEL-------------------------------------------")</f>
        <v>FETRANSPOR</v>
      </c>
      <c r="T3086" s="31"/>
      <c r="U3086" s="32"/>
      <c r="V3086" s="31"/>
      <c r="W3086" s="33">
        <f t="shared" si="777"/>
        <v>0</v>
      </c>
      <c r="X3086" s="34">
        <f t="shared" si="778"/>
        <v>0</v>
      </c>
      <c r="Y3086" s="33">
        <f t="shared" si="779"/>
        <v>0</v>
      </c>
      <c r="Z3086" s="33">
        <f t="shared" si="780"/>
        <v>0</v>
      </c>
      <c r="AA3086" s="35">
        <f t="shared" si="781"/>
        <v>0</v>
      </c>
      <c r="AB3086" s="36">
        <f t="shared" si="782"/>
        <v>0</v>
      </c>
      <c r="AC3086" s="37">
        <f t="shared" si="783"/>
        <v>0</v>
      </c>
      <c r="AD3086" s="38"/>
      <c r="AE3086" s="38"/>
      <c r="AF3086" s="39">
        <f t="shared" si="784"/>
        <v>0</v>
      </c>
      <c r="AG3086" s="40"/>
      <c r="AH3086" s="41">
        <f t="shared" si="785"/>
        <v>0</v>
      </c>
      <c r="AI3086" s="42">
        <f t="shared" si="786"/>
        <v>0</v>
      </c>
      <c r="AJ3086" s="43">
        <f t="shared" si="787"/>
        <v>0</v>
      </c>
      <c r="AK3086" s="5" t="str">
        <f>_xlfn.IFNA(VLOOKUP(_xlfn.CONCAT(D3086," - ",S3086),OP!E:F,2,0),"-------------------------------------------NAO DISPONIVEL-------------------------------------------")</f>
        <v>C - RIOCARD</v>
      </c>
      <c r="AL3086" s="7" t="str">
        <f t="shared" si="773"/>
        <v>1 - -------------------------------------------NAO DISPONIVEL------------------------------------------- - 00000003086 - FETRANSPOR</v>
      </c>
      <c r="AM3086" s="7" t="str">
        <f t="shared" si="774"/>
        <v>-------------------------------------------NAO DISPONIVEL-------------------------------------------</v>
      </c>
      <c r="AN3086" s="44" cm="1">
        <f t="array" ref="AN3086">_xlfn.IFS(AJ3086=0,0,AQ3086="INATIVO",2,AQ3086="SEM CADASTRO",4,AQ3086="CPF ATIVO EM OUTRO COMPRADOR",5,AQ3086="NOVO/SEM CARTAO",6,AND(AJ3086&gt;0,AQ3086,""),8)</f>
        <v>0</v>
      </c>
      <c r="AO3086" s="45">
        <f t="shared" si="788"/>
        <v>-10</v>
      </c>
    </row>
    <row r="3087" spans="1:41" x14ac:dyDescent="0.4">
      <c r="A3087" s="21" t="str">
        <f t="shared" si="775"/>
        <v>-------------------------------------------NAO DISPONIVEL-------------------------------------------</v>
      </c>
      <c r="B3087" s="5" t="str">
        <f>_xlfn.IFNA(VLOOKUP(A3087,CNPJ!E:F,2,0),"-------------------------------------------NAO DISPONIVEL-------------------------------------------")</f>
        <v>-------------------------------------------NAO DISPONIVEL-------------------------------------------</v>
      </c>
      <c r="C3087" s="22">
        <v>1</v>
      </c>
      <c r="D3087" s="5" t="str">
        <f>_xlfn.XLOOKUP(R3087,OP!C:C,OP!B:B,,0,1)</f>
        <v>RJ</v>
      </c>
      <c r="E3087" s="23"/>
      <c r="M3087" s="26"/>
      <c r="N3087" s="27"/>
      <c r="O3087" s="28" t="str">
        <f t="shared" si="776"/>
        <v>00000003087</v>
      </c>
      <c r="R3087" s="27" t="s">
        <v>193</v>
      </c>
      <c r="S3087" s="30" t="str">
        <f>_xlfn.IFNA(VLOOKUP(_xlfn.CONCAT(D3087," - ",R3087),OP!A:D,4,0),"-------------------------------------------NAO DISPONIVEL-------------------------------------------")</f>
        <v>FETRANSPOR</v>
      </c>
      <c r="T3087" s="31"/>
      <c r="U3087" s="32"/>
      <c r="V3087" s="31"/>
      <c r="W3087" s="33">
        <f t="shared" si="777"/>
        <v>0</v>
      </c>
      <c r="X3087" s="34">
        <f t="shared" si="778"/>
        <v>0</v>
      </c>
      <c r="Y3087" s="33">
        <f t="shared" si="779"/>
        <v>0</v>
      </c>
      <c r="Z3087" s="33">
        <f t="shared" si="780"/>
        <v>0</v>
      </c>
      <c r="AA3087" s="35">
        <f t="shared" si="781"/>
        <v>0</v>
      </c>
      <c r="AB3087" s="36">
        <f t="shared" si="782"/>
        <v>0</v>
      </c>
      <c r="AC3087" s="37">
        <f t="shared" si="783"/>
        <v>0</v>
      </c>
      <c r="AD3087" s="38"/>
      <c r="AE3087" s="38"/>
      <c r="AF3087" s="39">
        <f t="shared" si="784"/>
        <v>0</v>
      </c>
      <c r="AG3087" s="40"/>
      <c r="AH3087" s="41">
        <f t="shared" si="785"/>
        <v>0</v>
      </c>
      <c r="AI3087" s="42">
        <f t="shared" si="786"/>
        <v>0</v>
      </c>
      <c r="AJ3087" s="43">
        <f t="shared" si="787"/>
        <v>0</v>
      </c>
      <c r="AK3087" s="5" t="str">
        <f>_xlfn.IFNA(VLOOKUP(_xlfn.CONCAT(D3087," - ",S3087),OP!E:F,2,0),"-------------------------------------------NAO DISPONIVEL-------------------------------------------")</f>
        <v>C - RIOCARD</v>
      </c>
      <c r="AL3087" s="7" t="str">
        <f t="shared" si="773"/>
        <v>1 - -------------------------------------------NAO DISPONIVEL------------------------------------------- - 00000003087 - FETRANSPOR</v>
      </c>
      <c r="AM3087" s="7" t="str">
        <f t="shared" si="774"/>
        <v>-------------------------------------------NAO DISPONIVEL-------------------------------------------</v>
      </c>
      <c r="AN3087" s="44" cm="1">
        <f t="array" ref="AN3087">_xlfn.IFS(AJ3087=0,0,AQ3087="INATIVO",2,AQ3087="SEM CADASTRO",4,AQ3087="CPF ATIVO EM OUTRO COMPRADOR",5,AQ3087="NOVO/SEM CARTAO",6,AND(AJ3087&gt;0,AQ3087,""),8)</f>
        <v>0</v>
      </c>
      <c r="AO3087" s="45">
        <f t="shared" si="788"/>
        <v>-10</v>
      </c>
    </row>
    <row r="3088" spans="1:41" x14ac:dyDescent="0.4">
      <c r="A3088" s="21" t="str">
        <f t="shared" si="775"/>
        <v>-------------------------------------------NAO DISPONIVEL-------------------------------------------</v>
      </c>
      <c r="B3088" s="5" t="str">
        <f>_xlfn.IFNA(VLOOKUP(A3088,CNPJ!E:F,2,0),"-------------------------------------------NAO DISPONIVEL-------------------------------------------")</f>
        <v>-------------------------------------------NAO DISPONIVEL-------------------------------------------</v>
      </c>
      <c r="C3088" s="22">
        <v>1</v>
      </c>
      <c r="D3088" s="5" t="str">
        <f>_xlfn.XLOOKUP(R3088,OP!C:C,OP!B:B,,0,1)</f>
        <v>RJ</v>
      </c>
      <c r="E3088" s="23"/>
      <c r="M3088" s="26"/>
      <c r="N3088" s="27"/>
      <c r="O3088" s="28" t="str">
        <f t="shared" si="776"/>
        <v>00000003088</v>
      </c>
      <c r="R3088" s="27" t="s">
        <v>193</v>
      </c>
      <c r="S3088" s="30" t="str">
        <f>_xlfn.IFNA(VLOOKUP(_xlfn.CONCAT(D3088," - ",R3088),OP!A:D,4,0),"-------------------------------------------NAO DISPONIVEL-------------------------------------------")</f>
        <v>FETRANSPOR</v>
      </c>
      <c r="T3088" s="31"/>
      <c r="U3088" s="32"/>
      <c r="V3088" s="31"/>
      <c r="W3088" s="33">
        <f t="shared" si="777"/>
        <v>0</v>
      </c>
      <c r="X3088" s="34">
        <f t="shared" si="778"/>
        <v>0</v>
      </c>
      <c r="Y3088" s="33">
        <f t="shared" si="779"/>
        <v>0</v>
      </c>
      <c r="Z3088" s="33">
        <f t="shared" si="780"/>
        <v>0</v>
      </c>
      <c r="AA3088" s="35">
        <f t="shared" si="781"/>
        <v>0</v>
      </c>
      <c r="AB3088" s="36">
        <f t="shared" si="782"/>
        <v>0</v>
      </c>
      <c r="AC3088" s="37">
        <f t="shared" si="783"/>
        <v>0</v>
      </c>
      <c r="AD3088" s="38"/>
      <c r="AE3088" s="38"/>
      <c r="AF3088" s="39">
        <f t="shared" si="784"/>
        <v>0</v>
      </c>
      <c r="AG3088" s="40"/>
      <c r="AH3088" s="41">
        <f t="shared" si="785"/>
        <v>0</v>
      </c>
      <c r="AI3088" s="42">
        <f t="shared" si="786"/>
        <v>0</v>
      </c>
      <c r="AJ3088" s="43">
        <f t="shared" si="787"/>
        <v>0</v>
      </c>
      <c r="AK3088" s="5" t="str">
        <f>_xlfn.IFNA(VLOOKUP(_xlfn.CONCAT(D3088," - ",S3088),OP!E:F,2,0),"-------------------------------------------NAO DISPONIVEL-------------------------------------------")</f>
        <v>C - RIOCARD</v>
      </c>
      <c r="AL3088" s="7" t="str">
        <f t="shared" si="773"/>
        <v>1 - -------------------------------------------NAO DISPONIVEL------------------------------------------- - 00000003088 - FETRANSPOR</v>
      </c>
      <c r="AM3088" s="7" t="str">
        <f t="shared" si="774"/>
        <v>-------------------------------------------NAO DISPONIVEL-------------------------------------------</v>
      </c>
      <c r="AN3088" s="44" cm="1">
        <f t="array" ref="AN3088">_xlfn.IFS(AJ3088=0,0,AQ3088="INATIVO",2,AQ3088="SEM CADASTRO",4,AQ3088="CPF ATIVO EM OUTRO COMPRADOR",5,AQ3088="NOVO/SEM CARTAO",6,AND(AJ3088&gt;0,AQ3088,""),8)</f>
        <v>0</v>
      </c>
      <c r="AO3088" s="45">
        <f t="shared" si="788"/>
        <v>-10</v>
      </c>
    </row>
    <row r="3089" spans="1:41" x14ac:dyDescent="0.4">
      <c r="A3089" s="21" t="str">
        <f t="shared" si="775"/>
        <v>-------------------------------------------NAO DISPONIVEL-------------------------------------------</v>
      </c>
      <c r="B3089" s="5" t="str">
        <f>_xlfn.IFNA(VLOOKUP(A3089,CNPJ!E:F,2,0),"-------------------------------------------NAO DISPONIVEL-------------------------------------------")</f>
        <v>-------------------------------------------NAO DISPONIVEL-------------------------------------------</v>
      </c>
      <c r="C3089" s="22">
        <v>1</v>
      </c>
      <c r="D3089" s="5" t="str">
        <f>_xlfn.XLOOKUP(R3089,OP!C:C,OP!B:B,,0,1)</f>
        <v>RJ</v>
      </c>
      <c r="E3089" s="23"/>
      <c r="M3089" s="26"/>
      <c r="N3089" s="27"/>
      <c r="O3089" s="28" t="str">
        <f t="shared" si="776"/>
        <v>00000003089</v>
      </c>
      <c r="R3089" s="27" t="s">
        <v>193</v>
      </c>
      <c r="S3089" s="30" t="str">
        <f>_xlfn.IFNA(VLOOKUP(_xlfn.CONCAT(D3089," - ",R3089),OP!A:D,4,0),"-------------------------------------------NAO DISPONIVEL-------------------------------------------")</f>
        <v>FETRANSPOR</v>
      </c>
      <c r="T3089" s="31"/>
      <c r="U3089" s="32"/>
      <c r="V3089" s="31"/>
      <c r="W3089" s="33">
        <f t="shared" si="777"/>
        <v>0</v>
      </c>
      <c r="X3089" s="34">
        <f t="shared" si="778"/>
        <v>0</v>
      </c>
      <c r="Y3089" s="33">
        <f t="shared" si="779"/>
        <v>0</v>
      </c>
      <c r="Z3089" s="33">
        <f t="shared" si="780"/>
        <v>0</v>
      </c>
      <c r="AA3089" s="35">
        <f t="shared" si="781"/>
        <v>0</v>
      </c>
      <c r="AB3089" s="36">
        <f t="shared" si="782"/>
        <v>0</v>
      </c>
      <c r="AC3089" s="37">
        <f t="shared" si="783"/>
        <v>0</v>
      </c>
      <c r="AD3089" s="38"/>
      <c r="AE3089" s="38"/>
      <c r="AF3089" s="39">
        <f t="shared" si="784"/>
        <v>0</v>
      </c>
      <c r="AG3089" s="40"/>
      <c r="AH3089" s="41">
        <f t="shared" si="785"/>
        <v>0</v>
      </c>
      <c r="AI3089" s="42">
        <f t="shared" si="786"/>
        <v>0</v>
      </c>
      <c r="AJ3089" s="43">
        <f t="shared" si="787"/>
        <v>0</v>
      </c>
      <c r="AK3089" s="5" t="str">
        <f>_xlfn.IFNA(VLOOKUP(_xlfn.CONCAT(D3089," - ",S3089),OP!E:F,2,0),"-------------------------------------------NAO DISPONIVEL-------------------------------------------")</f>
        <v>C - RIOCARD</v>
      </c>
      <c r="AL3089" s="7" t="str">
        <f t="shared" si="773"/>
        <v>1 - -------------------------------------------NAO DISPONIVEL------------------------------------------- - 00000003089 - FETRANSPOR</v>
      </c>
      <c r="AM3089" s="7" t="str">
        <f t="shared" si="774"/>
        <v>-------------------------------------------NAO DISPONIVEL-------------------------------------------</v>
      </c>
      <c r="AN3089" s="44" cm="1">
        <f t="array" ref="AN3089">_xlfn.IFS(AJ3089=0,0,AQ3089="INATIVO",2,AQ3089="SEM CADASTRO",4,AQ3089="CPF ATIVO EM OUTRO COMPRADOR",5,AQ3089="NOVO/SEM CARTAO",6,AND(AJ3089&gt;0,AQ3089,""),8)</f>
        <v>0</v>
      </c>
      <c r="AO3089" s="45">
        <f t="shared" si="788"/>
        <v>-10</v>
      </c>
    </row>
    <row r="3090" spans="1:41" x14ac:dyDescent="0.4">
      <c r="A3090" s="21" t="str">
        <f t="shared" si="775"/>
        <v>-------------------------------------------NAO DISPONIVEL-------------------------------------------</v>
      </c>
      <c r="B3090" s="5" t="str">
        <f>_xlfn.IFNA(VLOOKUP(A3090,CNPJ!E:F,2,0),"-------------------------------------------NAO DISPONIVEL-------------------------------------------")</f>
        <v>-------------------------------------------NAO DISPONIVEL-------------------------------------------</v>
      </c>
      <c r="C3090" s="22">
        <v>1</v>
      </c>
      <c r="D3090" s="5" t="str">
        <f>_xlfn.XLOOKUP(R3090,OP!C:C,OP!B:B,,0,1)</f>
        <v>RJ</v>
      </c>
      <c r="E3090" s="23"/>
      <c r="M3090" s="26"/>
      <c r="N3090" s="27"/>
      <c r="O3090" s="28" t="str">
        <f t="shared" si="776"/>
        <v>00000003090</v>
      </c>
      <c r="R3090" s="27" t="s">
        <v>193</v>
      </c>
      <c r="S3090" s="30" t="str">
        <f>_xlfn.IFNA(VLOOKUP(_xlfn.CONCAT(D3090," - ",R3090),OP!A:D,4,0),"-------------------------------------------NAO DISPONIVEL-------------------------------------------")</f>
        <v>FETRANSPOR</v>
      </c>
      <c r="T3090" s="31"/>
      <c r="U3090" s="32"/>
      <c r="V3090" s="31"/>
      <c r="W3090" s="33">
        <f t="shared" si="777"/>
        <v>0</v>
      </c>
      <c r="X3090" s="34">
        <f t="shared" si="778"/>
        <v>0</v>
      </c>
      <c r="Y3090" s="33">
        <f t="shared" si="779"/>
        <v>0</v>
      </c>
      <c r="Z3090" s="33">
        <f t="shared" si="780"/>
        <v>0</v>
      </c>
      <c r="AA3090" s="35">
        <f t="shared" si="781"/>
        <v>0</v>
      </c>
      <c r="AB3090" s="36">
        <f t="shared" si="782"/>
        <v>0</v>
      </c>
      <c r="AC3090" s="37">
        <f t="shared" si="783"/>
        <v>0</v>
      </c>
      <c r="AD3090" s="38"/>
      <c r="AE3090" s="38"/>
      <c r="AF3090" s="39">
        <f t="shared" si="784"/>
        <v>0</v>
      </c>
      <c r="AG3090" s="40"/>
      <c r="AH3090" s="41">
        <f t="shared" si="785"/>
        <v>0</v>
      </c>
      <c r="AI3090" s="42">
        <f t="shared" si="786"/>
        <v>0</v>
      </c>
      <c r="AJ3090" s="43">
        <f t="shared" si="787"/>
        <v>0</v>
      </c>
      <c r="AK3090" s="5" t="str">
        <f>_xlfn.IFNA(VLOOKUP(_xlfn.CONCAT(D3090," - ",S3090),OP!E:F,2,0),"-------------------------------------------NAO DISPONIVEL-------------------------------------------")</f>
        <v>C - RIOCARD</v>
      </c>
      <c r="AL3090" s="7" t="str">
        <f t="shared" si="773"/>
        <v>1 - -------------------------------------------NAO DISPONIVEL------------------------------------------- - 00000003090 - FETRANSPOR</v>
      </c>
      <c r="AM3090" s="7" t="str">
        <f t="shared" si="774"/>
        <v>-------------------------------------------NAO DISPONIVEL-------------------------------------------</v>
      </c>
      <c r="AN3090" s="44" cm="1">
        <f t="array" ref="AN3090">_xlfn.IFS(AJ3090=0,0,AQ3090="INATIVO",2,AQ3090="SEM CADASTRO",4,AQ3090="CPF ATIVO EM OUTRO COMPRADOR",5,AQ3090="NOVO/SEM CARTAO",6,AND(AJ3090&gt;0,AQ3090,""),8)</f>
        <v>0</v>
      </c>
      <c r="AO3090" s="45">
        <f t="shared" si="788"/>
        <v>-10</v>
      </c>
    </row>
    <row r="3091" spans="1:41" x14ac:dyDescent="0.4">
      <c r="A3091" s="21" t="str">
        <f t="shared" si="775"/>
        <v>-------------------------------------------NAO DISPONIVEL-------------------------------------------</v>
      </c>
      <c r="B3091" s="5" t="str">
        <f>_xlfn.IFNA(VLOOKUP(A3091,CNPJ!E:F,2,0),"-------------------------------------------NAO DISPONIVEL-------------------------------------------")</f>
        <v>-------------------------------------------NAO DISPONIVEL-------------------------------------------</v>
      </c>
      <c r="C3091" s="22">
        <v>1</v>
      </c>
      <c r="D3091" s="5" t="str">
        <f>_xlfn.XLOOKUP(R3091,OP!C:C,OP!B:B,,0,1)</f>
        <v>RJ</v>
      </c>
      <c r="E3091" s="23"/>
      <c r="M3091" s="26"/>
      <c r="N3091" s="27"/>
      <c r="O3091" s="28" t="str">
        <f t="shared" si="776"/>
        <v>00000003091</v>
      </c>
      <c r="R3091" s="27" t="s">
        <v>193</v>
      </c>
      <c r="S3091" s="30" t="str">
        <f>_xlfn.IFNA(VLOOKUP(_xlfn.CONCAT(D3091," - ",R3091),OP!A:D,4,0),"-------------------------------------------NAO DISPONIVEL-------------------------------------------")</f>
        <v>FETRANSPOR</v>
      </c>
      <c r="T3091" s="31"/>
      <c r="U3091" s="32"/>
      <c r="V3091" s="31"/>
      <c r="W3091" s="33">
        <f t="shared" si="777"/>
        <v>0</v>
      </c>
      <c r="X3091" s="34">
        <f t="shared" si="778"/>
        <v>0</v>
      </c>
      <c r="Y3091" s="33">
        <f t="shared" si="779"/>
        <v>0</v>
      </c>
      <c r="Z3091" s="33">
        <f t="shared" si="780"/>
        <v>0</v>
      </c>
      <c r="AA3091" s="35">
        <f t="shared" si="781"/>
        <v>0</v>
      </c>
      <c r="AB3091" s="36">
        <f t="shared" si="782"/>
        <v>0</v>
      </c>
      <c r="AC3091" s="37">
        <f t="shared" si="783"/>
        <v>0</v>
      </c>
      <c r="AD3091" s="38"/>
      <c r="AE3091" s="38"/>
      <c r="AF3091" s="39">
        <f t="shared" si="784"/>
        <v>0</v>
      </c>
      <c r="AG3091" s="40"/>
      <c r="AH3091" s="41">
        <f t="shared" si="785"/>
        <v>0</v>
      </c>
      <c r="AI3091" s="42">
        <f t="shared" si="786"/>
        <v>0</v>
      </c>
      <c r="AJ3091" s="43">
        <f t="shared" si="787"/>
        <v>0</v>
      </c>
      <c r="AK3091" s="5" t="str">
        <f>_xlfn.IFNA(VLOOKUP(_xlfn.CONCAT(D3091," - ",S3091),OP!E:F,2,0),"-------------------------------------------NAO DISPONIVEL-------------------------------------------")</f>
        <v>C - RIOCARD</v>
      </c>
      <c r="AL3091" s="7" t="str">
        <f t="shared" si="773"/>
        <v>1 - -------------------------------------------NAO DISPONIVEL------------------------------------------- - 00000003091 - FETRANSPOR</v>
      </c>
      <c r="AM3091" s="7" t="str">
        <f t="shared" si="774"/>
        <v>-------------------------------------------NAO DISPONIVEL-------------------------------------------</v>
      </c>
      <c r="AN3091" s="44" cm="1">
        <f t="array" ref="AN3091">_xlfn.IFS(AJ3091=0,0,AQ3091="INATIVO",2,AQ3091="SEM CADASTRO",4,AQ3091="CPF ATIVO EM OUTRO COMPRADOR",5,AQ3091="NOVO/SEM CARTAO",6,AND(AJ3091&gt;0,AQ3091,""),8)</f>
        <v>0</v>
      </c>
      <c r="AO3091" s="45">
        <f t="shared" si="788"/>
        <v>-10</v>
      </c>
    </row>
    <row r="3092" spans="1:41" x14ac:dyDescent="0.4">
      <c r="A3092" s="21" t="str">
        <f t="shared" si="775"/>
        <v>-------------------------------------------NAO DISPONIVEL-------------------------------------------</v>
      </c>
      <c r="B3092" s="5" t="str">
        <f>_xlfn.IFNA(VLOOKUP(A3092,CNPJ!E:F,2,0),"-------------------------------------------NAO DISPONIVEL-------------------------------------------")</f>
        <v>-------------------------------------------NAO DISPONIVEL-------------------------------------------</v>
      </c>
      <c r="C3092" s="22">
        <v>1</v>
      </c>
      <c r="D3092" s="5" t="str">
        <f>_xlfn.XLOOKUP(R3092,OP!C:C,OP!B:B,,0,1)</f>
        <v>RJ</v>
      </c>
      <c r="E3092" s="23"/>
      <c r="M3092" s="26"/>
      <c r="N3092" s="27"/>
      <c r="O3092" s="28" t="str">
        <f t="shared" si="776"/>
        <v>00000003092</v>
      </c>
      <c r="R3092" s="27" t="s">
        <v>193</v>
      </c>
      <c r="S3092" s="30" t="str">
        <f>_xlfn.IFNA(VLOOKUP(_xlfn.CONCAT(D3092," - ",R3092),OP!A:D,4,0),"-------------------------------------------NAO DISPONIVEL-------------------------------------------")</f>
        <v>FETRANSPOR</v>
      </c>
      <c r="T3092" s="31"/>
      <c r="U3092" s="32"/>
      <c r="V3092" s="31"/>
      <c r="W3092" s="33">
        <f t="shared" si="777"/>
        <v>0</v>
      </c>
      <c r="X3092" s="34">
        <f t="shared" si="778"/>
        <v>0</v>
      </c>
      <c r="Y3092" s="33">
        <f t="shared" si="779"/>
        <v>0</v>
      </c>
      <c r="Z3092" s="33">
        <f t="shared" si="780"/>
        <v>0</v>
      </c>
      <c r="AA3092" s="35">
        <f t="shared" si="781"/>
        <v>0</v>
      </c>
      <c r="AB3092" s="36">
        <f t="shared" si="782"/>
        <v>0</v>
      </c>
      <c r="AC3092" s="37">
        <f t="shared" si="783"/>
        <v>0</v>
      </c>
      <c r="AD3092" s="38"/>
      <c r="AE3092" s="38"/>
      <c r="AF3092" s="39">
        <f t="shared" si="784"/>
        <v>0</v>
      </c>
      <c r="AG3092" s="40"/>
      <c r="AH3092" s="41">
        <f t="shared" si="785"/>
        <v>0</v>
      </c>
      <c r="AI3092" s="42">
        <f t="shared" si="786"/>
        <v>0</v>
      </c>
      <c r="AJ3092" s="43">
        <f t="shared" si="787"/>
        <v>0</v>
      </c>
      <c r="AK3092" s="5" t="str">
        <f>_xlfn.IFNA(VLOOKUP(_xlfn.CONCAT(D3092," - ",S3092),OP!E:F,2,0),"-------------------------------------------NAO DISPONIVEL-------------------------------------------")</f>
        <v>C - RIOCARD</v>
      </c>
      <c r="AL3092" s="7" t="str">
        <f t="shared" si="773"/>
        <v>1 - -------------------------------------------NAO DISPONIVEL------------------------------------------- - 00000003092 - FETRANSPOR</v>
      </c>
      <c r="AM3092" s="7" t="str">
        <f t="shared" si="774"/>
        <v>-------------------------------------------NAO DISPONIVEL-------------------------------------------</v>
      </c>
      <c r="AN3092" s="44" cm="1">
        <f t="array" ref="AN3092">_xlfn.IFS(AJ3092=0,0,AQ3092="INATIVO",2,AQ3092="SEM CADASTRO",4,AQ3092="CPF ATIVO EM OUTRO COMPRADOR",5,AQ3092="NOVO/SEM CARTAO",6,AND(AJ3092&gt;0,AQ3092,""),8)</f>
        <v>0</v>
      </c>
      <c r="AO3092" s="45">
        <f t="shared" si="788"/>
        <v>-10</v>
      </c>
    </row>
    <row r="3093" spans="1:41" x14ac:dyDescent="0.4">
      <c r="A3093" s="21" t="str">
        <f t="shared" si="775"/>
        <v>-------------------------------------------NAO DISPONIVEL-------------------------------------------</v>
      </c>
      <c r="B3093" s="5" t="str">
        <f>_xlfn.IFNA(VLOOKUP(A3093,CNPJ!E:F,2,0),"-------------------------------------------NAO DISPONIVEL-------------------------------------------")</f>
        <v>-------------------------------------------NAO DISPONIVEL-------------------------------------------</v>
      </c>
      <c r="C3093" s="22">
        <v>1</v>
      </c>
      <c r="D3093" s="5" t="str">
        <f>_xlfn.XLOOKUP(R3093,OP!C:C,OP!B:B,,0,1)</f>
        <v>RJ</v>
      </c>
      <c r="E3093" s="23"/>
      <c r="M3093" s="26"/>
      <c r="N3093" s="27"/>
      <c r="O3093" s="28" t="str">
        <f t="shared" si="776"/>
        <v>00000003093</v>
      </c>
      <c r="R3093" s="27" t="s">
        <v>193</v>
      </c>
      <c r="S3093" s="30" t="str">
        <f>_xlfn.IFNA(VLOOKUP(_xlfn.CONCAT(D3093," - ",R3093),OP!A:D,4,0),"-------------------------------------------NAO DISPONIVEL-------------------------------------------")</f>
        <v>FETRANSPOR</v>
      </c>
      <c r="T3093" s="31"/>
      <c r="U3093" s="32"/>
      <c r="V3093" s="31"/>
      <c r="W3093" s="33">
        <f t="shared" si="777"/>
        <v>0</v>
      </c>
      <c r="X3093" s="34">
        <f t="shared" si="778"/>
        <v>0</v>
      </c>
      <c r="Y3093" s="33">
        <f t="shared" si="779"/>
        <v>0</v>
      </c>
      <c r="Z3093" s="33">
        <f t="shared" si="780"/>
        <v>0</v>
      </c>
      <c r="AA3093" s="35">
        <f t="shared" si="781"/>
        <v>0</v>
      </c>
      <c r="AB3093" s="36">
        <f t="shared" si="782"/>
        <v>0</v>
      </c>
      <c r="AC3093" s="37">
        <f t="shared" si="783"/>
        <v>0</v>
      </c>
      <c r="AD3093" s="38"/>
      <c r="AE3093" s="38"/>
      <c r="AF3093" s="39">
        <f t="shared" si="784"/>
        <v>0</v>
      </c>
      <c r="AG3093" s="40"/>
      <c r="AH3093" s="41">
        <f t="shared" si="785"/>
        <v>0</v>
      </c>
      <c r="AI3093" s="42">
        <f t="shared" si="786"/>
        <v>0</v>
      </c>
      <c r="AJ3093" s="43">
        <f t="shared" si="787"/>
        <v>0</v>
      </c>
      <c r="AK3093" s="5" t="str">
        <f>_xlfn.IFNA(VLOOKUP(_xlfn.CONCAT(D3093," - ",S3093),OP!E:F,2,0),"-------------------------------------------NAO DISPONIVEL-------------------------------------------")</f>
        <v>C - RIOCARD</v>
      </c>
      <c r="AL3093" s="7" t="str">
        <f t="shared" si="773"/>
        <v>1 - -------------------------------------------NAO DISPONIVEL------------------------------------------- - 00000003093 - FETRANSPOR</v>
      </c>
      <c r="AM3093" s="7" t="str">
        <f t="shared" si="774"/>
        <v>-------------------------------------------NAO DISPONIVEL-------------------------------------------</v>
      </c>
      <c r="AN3093" s="44" cm="1">
        <f t="array" ref="AN3093">_xlfn.IFS(AJ3093=0,0,AQ3093="INATIVO",2,AQ3093="SEM CADASTRO",4,AQ3093="CPF ATIVO EM OUTRO COMPRADOR",5,AQ3093="NOVO/SEM CARTAO",6,AND(AJ3093&gt;0,AQ3093,""),8)</f>
        <v>0</v>
      </c>
      <c r="AO3093" s="45">
        <f t="shared" si="788"/>
        <v>-10</v>
      </c>
    </row>
    <row r="3094" spans="1:41" x14ac:dyDescent="0.4">
      <c r="A3094" s="21" t="str">
        <f t="shared" si="775"/>
        <v>-------------------------------------------NAO DISPONIVEL-------------------------------------------</v>
      </c>
      <c r="B3094" s="5" t="str">
        <f>_xlfn.IFNA(VLOOKUP(A3094,CNPJ!E:F,2,0),"-------------------------------------------NAO DISPONIVEL-------------------------------------------")</f>
        <v>-------------------------------------------NAO DISPONIVEL-------------------------------------------</v>
      </c>
      <c r="C3094" s="22">
        <v>1</v>
      </c>
      <c r="D3094" s="5" t="str">
        <f>_xlfn.XLOOKUP(R3094,OP!C:C,OP!B:B,,0,1)</f>
        <v>RJ</v>
      </c>
      <c r="E3094" s="23"/>
      <c r="M3094" s="26"/>
      <c r="N3094" s="27"/>
      <c r="O3094" s="28" t="str">
        <f t="shared" si="776"/>
        <v>00000003094</v>
      </c>
      <c r="R3094" s="27" t="s">
        <v>193</v>
      </c>
      <c r="S3094" s="30" t="str">
        <f>_xlfn.IFNA(VLOOKUP(_xlfn.CONCAT(D3094," - ",R3094),OP!A:D,4,0),"-------------------------------------------NAO DISPONIVEL-------------------------------------------")</f>
        <v>FETRANSPOR</v>
      </c>
      <c r="T3094" s="31"/>
      <c r="U3094" s="32"/>
      <c r="V3094" s="31"/>
      <c r="W3094" s="33">
        <f t="shared" si="777"/>
        <v>0</v>
      </c>
      <c r="X3094" s="34">
        <f t="shared" si="778"/>
        <v>0</v>
      </c>
      <c r="Y3094" s="33">
        <f t="shared" si="779"/>
        <v>0</v>
      </c>
      <c r="Z3094" s="33">
        <f t="shared" si="780"/>
        <v>0</v>
      </c>
      <c r="AA3094" s="35">
        <f t="shared" si="781"/>
        <v>0</v>
      </c>
      <c r="AB3094" s="36">
        <f t="shared" si="782"/>
        <v>0</v>
      </c>
      <c r="AC3094" s="37">
        <f t="shared" si="783"/>
        <v>0</v>
      </c>
      <c r="AD3094" s="38"/>
      <c r="AE3094" s="38"/>
      <c r="AF3094" s="39">
        <f t="shared" si="784"/>
        <v>0</v>
      </c>
      <c r="AG3094" s="40"/>
      <c r="AH3094" s="41">
        <f t="shared" si="785"/>
        <v>0</v>
      </c>
      <c r="AI3094" s="42">
        <f t="shared" si="786"/>
        <v>0</v>
      </c>
      <c r="AJ3094" s="43">
        <f t="shared" si="787"/>
        <v>0</v>
      </c>
      <c r="AK3094" s="5" t="str">
        <f>_xlfn.IFNA(VLOOKUP(_xlfn.CONCAT(D3094," - ",S3094),OP!E:F,2,0),"-------------------------------------------NAO DISPONIVEL-------------------------------------------")</f>
        <v>C - RIOCARD</v>
      </c>
      <c r="AL3094" s="7" t="str">
        <f t="shared" si="773"/>
        <v>1 - -------------------------------------------NAO DISPONIVEL------------------------------------------- - 00000003094 - FETRANSPOR</v>
      </c>
      <c r="AM3094" s="7" t="str">
        <f t="shared" si="774"/>
        <v>-------------------------------------------NAO DISPONIVEL-------------------------------------------</v>
      </c>
      <c r="AN3094" s="44" cm="1">
        <f t="array" ref="AN3094">_xlfn.IFS(AJ3094=0,0,AQ3094="INATIVO",2,AQ3094="SEM CADASTRO",4,AQ3094="CPF ATIVO EM OUTRO COMPRADOR",5,AQ3094="NOVO/SEM CARTAO",6,AND(AJ3094&gt;0,AQ3094,""),8)</f>
        <v>0</v>
      </c>
      <c r="AO3094" s="45">
        <f t="shared" si="788"/>
        <v>-10</v>
      </c>
    </row>
    <row r="3095" spans="1:41" x14ac:dyDescent="0.4">
      <c r="A3095" s="21" t="str">
        <f t="shared" si="775"/>
        <v>-------------------------------------------NAO DISPONIVEL-------------------------------------------</v>
      </c>
      <c r="B3095" s="5" t="str">
        <f>_xlfn.IFNA(VLOOKUP(A3095,CNPJ!E:F,2,0),"-------------------------------------------NAO DISPONIVEL-------------------------------------------")</f>
        <v>-------------------------------------------NAO DISPONIVEL-------------------------------------------</v>
      </c>
      <c r="C3095" s="22">
        <v>1</v>
      </c>
      <c r="D3095" s="5" t="str">
        <f>_xlfn.XLOOKUP(R3095,OP!C:C,OP!B:B,,0,1)</f>
        <v>RJ</v>
      </c>
      <c r="E3095" s="23"/>
      <c r="M3095" s="26"/>
      <c r="N3095" s="27"/>
      <c r="O3095" s="28" t="str">
        <f t="shared" si="776"/>
        <v>00000003095</v>
      </c>
      <c r="R3095" s="27" t="s">
        <v>193</v>
      </c>
      <c r="S3095" s="30" t="str">
        <f>_xlfn.IFNA(VLOOKUP(_xlfn.CONCAT(D3095," - ",R3095),OP!A:D,4,0),"-------------------------------------------NAO DISPONIVEL-------------------------------------------")</f>
        <v>FETRANSPOR</v>
      </c>
      <c r="T3095" s="31"/>
      <c r="U3095" s="32"/>
      <c r="V3095" s="31"/>
      <c r="W3095" s="33">
        <f t="shared" si="777"/>
        <v>0</v>
      </c>
      <c r="X3095" s="34">
        <f t="shared" si="778"/>
        <v>0</v>
      </c>
      <c r="Y3095" s="33">
        <f t="shared" si="779"/>
        <v>0</v>
      </c>
      <c r="Z3095" s="33">
        <f t="shared" si="780"/>
        <v>0</v>
      </c>
      <c r="AA3095" s="35">
        <f t="shared" si="781"/>
        <v>0</v>
      </c>
      <c r="AB3095" s="36">
        <f t="shared" si="782"/>
        <v>0</v>
      </c>
      <c r="AC3095" s="37">
        <f t="shared" si="783"/>
        <v>0</v>
      </c>
      <c r="AD3095" s="38"/>
      <c r="AE3095" s="38"/>
      <c r="AF3095" s="39">
        <f t="shared" si="784"/>
        <v>0</v>
      </c>
      <c r="AG3095" s="40"/>
      <c r="AH3095" s="41">
        <f t="shared" si="785"/>
        <v>0</v>
      </c>
      <c r="AI3095" s="42">
        <f t="shared" si="786"/>
        <v>0</v>
      </c>
      <c r="AJ3095" s="43">
        <f t="shared" si="787"/>
        <v>0</v>
      </c>
      <c r="AK3095" s="5" t="str">
        <f>_xlfn.IFNA(VLOOKUP(_xlfn.CONCAT(D3095," - ",S3095),OP!E:F,2,0),"-------------------------------------------NAO DISPONIVEL-------------------------------------------")</f>
        <v>C - RIOCARD</v>
      </c>
      <c r="AL3095" s="7" t="str">
        <f t="shared" si="773"/>
        <v>1 - -------------------------------------------NAO DISPONIVEL------------------------------------------- - 00000003095 - FETRANSPOR</v>
      </c>
      <c r="AM3095" s="7" t="str">
        <f t="shared" si="774"/>
        <v>-------------------------------------------NAO DISPONIVEL-------------------------------------------</v>
      </c>
      <c r="AN3095" s="44" cm="1">
        <f t="array" ref="AN3095">_xlfn.IFS(AJ3095=0,0,AQ3095="INATIVO",2,AQ3095="SEM CADASTRO",4,AQ3095="CPF ATIVO EM OUTRO COMPRADOR",5,AQ3095="NOVO/SEM CARTAO",6,AND(AJ3095&gt;0,AQ3095,""),8)</f>
        <v>0</v>
      </c>
      <c r="AO3095" s="45">
        <f t="shared" si="788"/>
        <v>-10</v>
      </c>
    </row>
    <row r="3096" spans="1:41" x14ac:dyDescent="0.4">
      <c r="A3096" s="21" t="str">
        <f t="shared" si="775"/>
        <v>-------------------------------------------NAO DISPONIVEL-------------------------------------------</v>
      </c>
      <c r="B3096" s="5" t="str">
        <f>_xlfn.IFNA(VLOOKUP(A3096,CNPJ!E:F,2,0),"-------------------------------------------NAO DISPONIVEL-------------------------------------------")</f>
        <v>-------------------------------------------NAO DISPONIVEL-------------------------------------------</v>
      </c>
      <c r="C3096" s="22">
        <v>1</v>
      </c>
      <c r="D3096" s="5" t="str">
        <f>_xlfn.XLOOKUP(R3096,OP!C:C,OP!B:B,,0,1)</f>
        <v>RJ</v>
      </c>
      <c r="E3096" s="23"/>
      <c r="M3096" s="26"/>
      <c r="N3096" s="27"/>
      <c r="O3096" s="28" t="str">
        <f t="shared" si="776"/>
        <v>00000003096</v>
      </c>
      <c r="R3096" s="27" t="s">
        <v>193</v>
      </c>
      <c r="S3096" s="30" t="str">
        <f>_xlfn.IFNA(VLOOKUP(_xlfn.CONCAT(D3096," - ",R3096),OP!A:D,4,0),"-------------------------------------------NAO DISPONIVEL-------------------------------------------")</f>
        <v>FETRANSPOR</v>
      </c>
      <c r="T3096" s="31"/>
      <c r="U3096" s="32"/>
      <c r="V3096" s="31"/>
      <c r="W3096" s="33">
        <f t="shared" si="777"/>
        <v>0</v>
      </c>
      <c r="X3096" s="34">
        <f t="shared" si="778"/>
        <v>0</v>
      </c>
      <c r="Y3096" s="33">
        <f t="shared" si="779"/>
        <v>0</v>
      </c>
      <c r="Z3096" s="33">
        <f t="shared" si="780"/>
        <v>0</v>
      </c>
      <c r="AA3096" s="35">
        <f t="shared" si="781"/>
        <v>0</v>
      </c>
      <c r="AB3096" s="36">
        <f t="shared" si="782"/>
        <v>0</v>
      </c>
      <c r="AC3096" s="37">
        <f t="shared" si="783"/>
        <v>0</v>
      </c>
      <c r="AD3096" s="38"/>
      <c r="AE3096" s="38"/>
      <c r="AF3096" s="39">
        <f t="shared" si="784"/>
        <v>0</v>
      </c>
      <c r="AG3096" s="40"/>
      <c r="AH3096" s="41">
        <f t="shared" si="785"/>
        <v>0</v>
      </c>
      <c r="AI3096" s="42">
        <f t="shared" si="786"/>
        <v>0</v>
      </c>
      <c r="AJ3096" s="43">
        <f t="shared" si="787"/>
        <v>0</v>
      </c>
      <c r="AK3096" s="5" t="str">
        <f>_xlfn.IFNA(VLOOKUP(_xlfn.CONCAT(D3096," - ",S3096),OP!E:F,2,0),"-------------------------------------------NAO DISPONIVEL-------------------------------------------")</f>
        <v>C - RIOCARD</v>
      </c>
      <c r="AL3096" s="7" t="str">
        <f t="shared" si="773"/>
        <v>1 - -------------------------------------------NAO DISPONIVEL------------------------------------------- - 00000003096 - FETRANSPOR</v>
      </c>
      <c r="AM3096" s="7" t="str">
        <f t="shared" si="774"/>
        <v>-------------------------------------------NAO DISPONIVEL-------------------------------------------</v>
      </c>
      <c r="AN3096" s="44" cm="1">
        <f t="array" ref="AN3096">_xlfn.IFS(AJ3096=0,0,AQ3096="INATIVO",2,AQ3096="SEM CADASTRO",4,AQ3096="CPF ATIVO EM OUTRO COMPRADOR",5,AQ3096="NOVO/SEM CARTAO",6,AND(AJ3096&gt;0,AQ3096,""),8)</f>
        <v>0</v>
      </c>
      <c r="AO3096" s="45">
        <f t="shared" si="788"/>
        <v>-10</v>
      </c>
    </row>
    <row r="3097" spans="1:41" x14ac:dyDescent="0.4">
      <c r="A3097" s="21" t="str">
        <f t="shared" si="775"/>
        <v>-------------------------------------------NAO DISPONIVEL-------------------------------------------</v>
      </c>
      <c r="B3097" s="5" t="str">
        <f>_xlfn.IFNA(VLOOKUP(A3097,CNPJ!E:F,2,0),"-------------------------------------------NAO DISPONIVEL-------------------------------------------")</f>
        <v>-------------------------------------------NAO DISPONIVEL-------------------------------------------</v>
      </c>
      <c r="C3097" s="22">
        <v>1</v>
      </c>
      <c r="D3097" s="5" t="str">
        <f>_xlfn.XLOOKUP(R3097,OP!C:C,OP!B:B,,0,1)</f>
        <v>RJ</v>
      </c>
      <c r="E3097" s="23"/>
      <c r="M3097" s="26"/>
      <c r="N3097" s="27"/>
      <c r="O3097" s="28" t="str">
        <f t="shared" si="776"/>
        <v>00000003097</v>
      </c>
      <c r="R3097" s="27" t="s">
        <v>193</v>
      </c>
      <c r="S3097" s="30" t="str">
        <f>_xlfn.IFNA(VLOOKUP(_xlfn.CONCAT(D3097," - ",R3097),OP!A:D,4,0),"-------------------------------------------NAO DISPONIVEL-------------------------------------------")</f>
        <v>FETRANSPOR</v>
      </c>
      <c r="T3097" s="31"/>
      <c r="U3097" s="32"/>
      <c r="V3097" s="31"/>
      <c r="W3097" s="33">
        <f t="shared" si="777"/>
        <v>0</v>
      </c>
      <c r="X3097" s="34">
        <f t="shared" si="778"/>
        <v>0</v>
      </c>
      <c r="Y3097" s="33">
        <f t="shared" si="779"/>
        <v>0</v>
      </c>
      <c r="Z3097" s="33">
        <f t="shared" si="780"/>
        <v>0</v>
      </c>
      <c r="AA3097" s="35">
        <f t="shared" si="781"/>
        <v>0</v>
      </c>
      <c r="AB3097" s="36">
        <f t="shared" si="782"/>
        <v>0</v>
      </c>
      <c r="AC3097" s="37">
        <f t="shared" si="783"/>
        <v>0</v>
      </c>
      <c r="AD3097" s="38"/>
      <c r="AE3097" s="38"/>
      <c r="AF3097" s="39">
        <f t="shared" si="784"/>
        <v>0</v>
      </c>
      <c r="AG3097" s="40"/>
      <c r="AH3097" s="41">
        <f t="shared" si="785"/>
        <v>0</v>
      </c>
      <c r="AI3097" s="42">
        <f t="shared" si="786"/>
        <v>0</v>
      </c>
      <c r="AJ3097" s="43">
        <f t="shared" si="787"/>
        <v>0</v>
      </c>
      <c r="AK3097" s="5" t="str">
        <f>_xlfn.IFNA(VLOOKUP(_xlfn.CONCAT(D3097," - ",S3097),OP!E:F,2,0),"-------------------------------------------NAO DISPONIVEL-------------------------------------------")</f>
        <v>C - RIOCARD</v>
      </c>
      <c r="AL3097" s="7" t="str">
        <f t="shared" si="773"/>
        <v>1 - -------------------------------------------NAO DISPONIVEL------------------------------------------- - 00000003097 - FETRANSPOR</v>
      </c>
      <c r="AM3097" s="7" t="str">
        <f t="shared" si="774"/>
        <v>-------------------------------------------NAO DISPONIVEL-------------------------------------------</v>
      </c>
      <c r="AN3097" s="44" cm="1">
        <f t="array" ref="AN3097">_xlfn.IFS(AJ3097=0,0,AQ3097="INATIVO",2,AQ3097="SEM CADASTRO",4,AQ3097="CPF ATIVO EM OUTRO COMPRADOR",5,AQ3097="NOVO/SEM CARTAO",6,AND(AJ3097&gt;0,AQ3097,""),8)</f>
        <v>0</v>
      </c>
      <c r="AO3097" s="45">
        <f t="shared" si="788"/>
        <v>-10</v>
      </c>
    </row>
    <row r="3098" spans="1:41" x14ac:dyDescent="0.4">
      <c r="A3098" s="21" t="str">
        <f t="shared" si="775"/>
        <v>-------------------------------------------NAO DISPONIVEL-------------------------------------------</v>
      </c>
      <c r="B3098" s="5" t="str">
        <f>_xlfn.IFNA(VLOOKUP(A3098,CNPJ!E:F,2,0),"-------------------------------------------NAO DISPONIVEL-------------------------------------------")</f>
        <v>-------------------------------------------NAO DISPONIVEL-------------------------------------------</v>
      </c>
      <c r="C3098" s="22">
        <v>1</v>
      </c>
      <c r="D3098" s="5" t="str">
        <f>_xlfn.XLOOKUP(R3098,OP!C:C,OP!B:B,,0,1)</f>
        <v>RJ</v>
      </c>
      <c r="E3098" s="23"/>
      <c r="M3098" s="26"/>
      <c r="N3098" s="27"/>
      <c r="O3098" s="28" t="str">
        <f t="shared" si="776"/>
        <v>00000003098</v>
      </c>
      <c r="R3098" s="27" t="s">
        <v>193</v>
      </c>
      <c r="S3098" s="30" t="str">
        <f>_xlfn.IFNA(VLOOKUP(_xlfn.CONCAT(D3098," - ",R3098),OP!A:D,4,0),"-------------------------------------------NAO DISPONIVEL-------------------------------------------")</f>
        <v>FETRANSPOR</v>
      </c>
      <c r="T3098" s="31"/>
      <c r="U3098" s="32"/>
      <c r="V3098" s="31"/>
      <c r="W3098" s="33">
        <f t="shared" si="777"/>
        <v>0</v>
      </c>
      <c r="X3098" s="34">
        <f t="shared" si="778"/>
        <v>0</v>
      </c>
      <c r="Y3098" s="33">
        <f t="shared" si="779"/>
        <v>0</v>
      </c>
      <c r="Z3098" s="33">
        <f t="shared" si="780"/>
        <v>0</v>
      </c>
      <c r="AA3098" s="35">
        <f t="shared" si="781"/>
        <v>0</v>
      </c>
      <c r="AB3098" s="36">
        <f t="shared" si="782"/>
        <v>0</v>
      </c>
      <c r="AC3098" s="37">
        <f t="shared" si="783"/>
        <v>0</v>
      </c>
      <c r="AD3098" s="38"/>
      <c r="AE3098" s="38"/>
      <c r="AF3098" s="39">
        <f t="shared" si="784"/>
        <v>0</v>
      </c>
      <c r="AG3098" s="40"/>
      <c r="AH3098" s="41">
        <f t="shared" si="785"/>
        <v>0</v>
      </c>
      <c r="AI3098" s="42">
        <f t="shared" si="786"/>
        <v>0</v>
      </c>
      <c r="AJ3098" s="43">
        <f t="shared" si="787"/>
        <v>0</v>
      </c>
      <c r="AK3098" s="5" t="str">
        <f>_xlfn.IFNA(VLOOKUP(_xlfn.CONCAT(D3098," - ",S3098),OP!E:F,2,0),"-------------------------------------------NAO DISPONIVEL-------------------------------------------")</f>
        <v>C - RIOCARD</v>
      </c>
      <c r="AL3098" s="7" t="str">
        <f t="shared" si="773"/>
        <v>1 - -------------------------------------------NAO DISPONIVEL------------------------------------------- - 00000003098 - FETRANSPOR</v>
      </c>
      <c r="AM3098" s="7" t="str">
        <f t="shared" si="774"/>
        <v>-------------------------------------------NAO DISPONIVEL-------------------------------------------</v>
      </c>
      <c r="AN3098" s="44" cm="1">
        <f t="array" ref="AN3098">_xlfn.IFS(AJ3098=0,0,AQ3098="INATIVO",2,AQ3098="SEM CADASTRO",4,AQ3098="CPF ATIVO EM OUTRO COMPRADOR",5,AQ3098="NOVO/SEM CARTAO",6,AND(AJ3098&gt;0,AQ3098,""),8)</f>
        <v>0</v>
      </c>
      <c r="AO3098" s="45">
        <f t="shared" si="788"/>
        <v>-10</v>
      </c>
    </row>
    <row r="3099" spans="1:41" x14ac:dyDescent="0.4">
      <c r="A3099" s="21" t="str">
        <f t="shared" si="775"/>
        <v>-------------------------------------------NAO DISPONIVEL-------------------------------------------</v>
      </c>
      <c r="B3099" s="5" t="str">
        <f>_xlfn.IFNA(VLOOKUP(A3099,CNPJ!E:F,2,0),"-------------------------------------------NAO DISPONIVEL-------------------------------------------")</f>
        <v>-------------------------------------------NAO DISPONIVEL-------------------------------------------</v>
      </c>
      <c r="C3099" s="22">
        <v>1</v>
      </c>
      <c r="D3099" s="5" t="str">
        <f>_xlfn.XLOOKUP(R3099,OP!C:C,OP!B:B,,0,1)</f>
        <v>RJ</v>
      </c>
      <c r="E3099" s="23"/>
      <c r="M3099" s="26"/>
      <c r="N3099" s="27"/>
      <c r="O3099" s="28" t="str">
        <f t="shared" si="776"/>
        <v>00000003099</v>
      </c>
      <c r="R3099" s="27" t="s">
        <v>193</v>
      </c>
      <c r="S3099" s="30" t="str">
        <f>_xlfn.IFNA(VLOOKUP(_xlfn.CONCAT(D3099," - ",R3099),OP!A:D,4,0),"-------------------------------------------NAO DISPONIVEL-------------------------------------------")</f>
        <v>FETRANSPOR</v>
      </c>
      <c r="T3099" s="31"/>
      <c r="U3099" s="32"/>
      <c r="V3099" s="31"/>
      <c r="W3099" s="33">
        <f t="shared" si="777"/>
        <v>0</v>
      </c>
      <c r="X3099" s="34">
        <f t="shared" si="778"/>
        <v>0</v>
      </c>
      <c r="Y3099" s="33">
        <f t="shared" si="779"/>
        <v>0</v>
      </c>
      <c r="Z3099" s="33">
        <f t="shared" si="780"/>
        <v>0</v>
      </c>
      <c r="AA3099" s="35">
        <f t="shared" si="781"/>
        <v>0</v>
      </c>
      <c r="AB3099" s="36">
        <f t="shared" si="782"/>
        <v>0</v>
      </c>
      <c r="AC3099" s="37">
        <f t="shared" si="783"/>
        <v>0</v>
      </c>
      <c r="AD3099" s="38"/>
      <c r="AE3099" s="38"/>
      <c r="AF3099" s="39">
        <f t="shared" si="784"/>
        <v>0</v>
      </c>
      <c r="AG3099" s="40"/>
      <c r="AH3099" s="41">
        <f t="shared" si="785"/>
        <v>0</v>
      </c>
      <c r="AI3099" s="42">
        <f t="shared" si="786"/>
        <v>0</v>
      </c>
      <c r="AJ3099" s="43">
        <f t="shared" si="787"/>
        <v>0</v>
      </c>
      <c r="AK3099" s="5" t="str">
        <f>_xlfn.IFNA(VLOOKUP(_xlfn.CONCAT(D3099," - ",S3099),OP!E:F,2,0),"-------------------------------------------NAO DISPONIVEL-------------------------------------------")</f>
        <v>C - RIOCARD</v>
      </c>
      <c r="AL3099" s="7" t="str">
        <f t="shared" si="773"/>
        <v>1 - -------------------------------------------NAO DISPONIVEL------------------------------------------- - 00000003099 - FETRANSPOR</v>
      </c>
      <c r="AM3099" s="7" t="str">
        <f t="shared" si="774"/>
        <v>-------------------------------------------NAO DISPONIVEL-------------------------------------------</v>
      </c>
      <c r="AN3099" s="44" cm="1">
        <f t="array" ref="AN3099">_xlfn.IFS(AJ3099=0,0,AQ3099="INATIVO",2,AQ3099="SEM CADASTRO",4,AQ3099="CPF ATIVO EM OUTRO COMPRADOR",5,AQ3099="NOVO/SEM CARTAO",6,AND(AJ3099&gt;0,AQ3099,""),8)</f>
        <v>0</v>
      </c>
      <c r="AO3099" s="45">
        <f t="shared" si="788"/>
        <v>-10</v>
      </c>
    </row>
    <row r="3100" spans="1:41" x14ac:dyDescent="0.4">
      <c r="A3100" s="21" t="str">
        <f t="shared" si="775"/>
        <v>-------------------------------------------NAO DISPONIVEL-------------------------------------------</v>
      </c>
      <c r="B3100" s="5" t="str">
        <f>_xlfn.IFNA(VLOOKUP(A3100,CNPJ!E:F,2,0),"-------------------------------------------NAO DISPONIVEL-------------------------------------------")</f>
        <v>-------------------------------------------NAO DISPONIVEL-------------------------------------------</v>
      </c>
      <c r="C3100" s="22">
        <v>1</v>
      </c>
      <c r="D3100" s="5" t="str">
        <f>_xlfn.XLOOKUP(R3100,OP!C:C,OP!B:B,,0,1)</f>
        <v>RJ</v>
      </c>
      <c r="E3100" s="23"/>
      <c r="M3100" s="26"/>
      <c r="N3100" s="27"/>
      <c r="O3100" s="28" t="str">
        <f t="shared" si="776"/>
        <v>00000003100</v>
      </c>
      <c r="R3100" s="27" t="s">
        <v>193</v>
      </c>
      <c r="S3100" s="30" t="str">
        <f>_xlfn.IFNA(VLOOKUP(_xlfn.CONCAT(D3100," - ",R3100),OP!A:D,4,0),"-------------------------------------------NAO DISPONIVEL-------------------------------------------")</f>
        <v>FETRANSPOR</v>
      </c>
      <c r="T3100" s="31"/>
      <c r="U3100" s="32"/>
      <c r="V3100" s="31"/>
      <c r="W3100" s="33">
        <f t="shared" si="777"/>
        <v>0</v>
      </c>
      <c r="X3100" s="34">
        <f t="shared" si="778"/>
        <v>0</v>
      </c>
      <c r="Y3100" s="33">
        <f t="shared" si="779"/>
        <v>0</v>
      </c>
      <c r="Z3100" s="33">
        <f t="shared" si="780"/>
        <v>0</v>
      </c>
      <c r="AA3100" s="35">
        <f t="shared" si="781"/>
        <v>0</v>
      </c>
      <c r="AB3100" s="36">
        <f t="shared" si="782"/>
        <v>0</v>
      </c>
      <c r="AC3100" s="37">
        <f t="shared" si="783"/>
        <v>0</v>
      </c>
      <c r="AD3100" s="38"/>
      <c r="AE3100" s="38"/>
      <c r="AF3100" s="39">
        <f t="shared" si="784"/>
        <v>0</v>
      </c>
      <c r="AG3100" s="40"/>
      <c r="AH3100" s="41">
        <f t="shared" si="785"/>
        <v>0</v>
      </c>
      <c r="AI3100" s="42">
        <f t="shared" si="786"/>
        <v>0</v>
      </c>
      <c r="AJ3100" s="43">
        <f t="shared" si="787"/>
        <v>0</v>
      </c>
      <c r="AK3100" s="5" t="str">
        <f>_xlfn.IFNA(VLOOKUP(_xlfn.CONCAT(D3100," - ",S3100),OP!E:F,2,0),"-------------------------------------------NAO DISPONIVEL-------------------------------------------")</f>
        <v>C - RIOCARD</v>
      </c>
      <c r="AL3100" s="7" t="str">
        <f t="shared" si="773"/>
        <v>1 - -------------------------------------------NAO DISPONIVEL------------------------------------------- - 00000003100 - FETRANSPOR</v>
      </c>
      <c r="AM3100" s="7" t="str">
        <f t="shared" si="774"/>
        <v>-------------------------------------------NAO DISPONIVEL-------------------------------------------</v>
      </c>
      <c r="AN3100" s="44" cm="1">
        <f t="array" ref="AN3100">_xlfn.IFS(AJ3100=0,0,AQ3100="INATIVO",2,AQ3100="SEM CADASTRO",4,AQ3100="CPF ATIVO EM OUTRO COMPRADOR",5,AQ3100="NOVO/SEM CARTAO",6,AND(AJ3100&gt;0,AQ3100,""),8)</f>
        <v>0</v>
      </c>
      <c r="AO3100" s="45">
        <f t="shared" si="788"/>
        <v>-10</v>
      </c>
    </row>
    <row r="3101" spans="1:41" x14ac:dyDescent="0.4">
      <c r="A3101" s="21" t="str">
        <f t="shared" si="775"/>
        <v>-------------------------------------------NAO DISPONIVEL-------------------------------------------</v>
      </c>
      <c r="B3101" s="5" t="str">
        <f>_xlfn.IFNA(VLOOKUP(A3101,CNPJ!E:F,2,0),"-------------------------------------------NAO DISPONIVEL-------------------------------------------")</f>
        <v>-------------------------------------------NAO DISPONIVEL-------------------------------------------</v>
      </c>
      <c r="C3101" s="22">
        <v>1</v>
      </c>
      <c r="D3101" s="5" t="str">
        <f>_xlfn.XLOOKUP(R3101,OP!C:C,OP!B:B,,0,1)</f>
        <v>RJ</v>
      </c>
      <c r="E3101" s="23"/>
      <c r="M3101" s="26"/>
      <c r="N3101" s="27"/>
      <c r="O3101" s="28" t="str">
        <f t="shared" si="776"/>
        <v>00000003101</v>
      </c>
      <c r="R3101" s="27" t="s">
        <v>193</v>
      </c>
      <c r="S3101" s="30" t="str">
        <f>_xlfn.IFNA(VLOOKUP(_xlfn.CONCAT(D3101," - ",R3101),OP!A:D,4,0),"-------------------------------------------NAO DISPONIVEL-------------------------------------------")</f>
        <v>FETRANSPOR</v>
      </c>
      <c r="T3101" s="31"/>
      <c r="U3101" s="32"/>
      <c r="V3101" s="31"/>
      <c r="W3101" s="33">
        <f t="shared" si="777"/>
        <v>0</v>
      </c>
      <c r="X3101" s="34">
        <f t="shared" si="778"/>
        <v>0</v>
      </c>
      <c r="Y3101" s="33">
        <f t="shared" si="779"/>
        <v>0</v>
      </c>
      <c r="Z3101" s="33">
        <f t="shared" si="780"/>
        <v>0</v>
      </c>
      <c r="AA3101" s="35">
        <f t="shared" si="781"/>
        <v>0</v>
      </c>
      <c r="AB3101" s="36">
        <f t="shared" si="782"/>
        <v>0</v>
      </c>
      <c r="AC3101" s="37">
        <f t="shared" si="783"/>
        <v>0</v>
      </c>
      <c r="AD3101" s="38"/>
      <c r="AE3101" s="38"/>
      <c r="AF3101" s="39">
        <f t="shared" si="784"/>
        <v>0</v>
      </c>
      <c r="AG3101" s="40"/>
      <c r="AH3101" s="41">
        <f t="shared" si="785"/>
        <v>0</v>
      </c>
      <c r="AI3101" s="42">
        <f t="shared" si="786"/>
        <v>0</v>
      </c>
      <c r="AJ3101" s="43">
        <f t="shared" si="787"/>
        <v>0</v>
      </c>
      <c r="AK3101" s="5" t="str">
        <f>_xlfn.IFNA(VLOOKUP(_xlfn.CONCAT(D3101," - ",S3101),OP!E:F,2,0),"-------------------------------------------NAO DISPONIVEL-------------------------------------------")</f>
        <v>C - RIOCARD</v>
      </c>
      <c r="AL3101" s="7" t="str">
        <f t="shared" si="773"/>
        <v>1 - -------------------------------------------NAO DISPONIVEL------------------------------------------- - 00000003101 - FETRANSPOR</v>
      </c>
      <c r="AM3101" s="7" t="str">
        <f t="shared" si="774"/>
        <v>-------------------------------------------NAO DISPONIVEL-------------------------------------------</v>
      </c>
      <c r="AN3101" s="44" cm="1">
        <f t="array" ref="AN3101">_xlfn.IFS(AJ3101=0,0,AQ3101="INATIVO",2,AQ3101="SEM CADASTRO",4,AQ3101="CPF ATIVO EM OUTRO COMPRADOR",5,AQ3101="NOVO/SEM CARTAO",6,AND(AJ3101&gt;0,AQ3101,""),8)</f>
        <v>0</v>
      </c>
      <c r="AO3101" s="45">
        <f t="shared" si="788"/>
        <v>-10</v>
      </c>
    </row>
    <row r="3102" spans="1:41" x14ac:dyDescent="0.4">
      <c r="A3102" s="21" t="str">
        <f t="shared" si="775"/>
        <v>-------------------------------------------NAO DISPONIVEL-------------------------------------------</v>
      </c>
      <c r="B3102" s="5" t="str">
        <f>_xlfn.IFNA(VLOOKUP(A3102,CNPJ!E:F,2,0),"-------------------------------------------NAO DISPONIVEL-------------------------------------------")</f>
        <v>-------------------------------------------NAO DISPONIVEL-------------------------------------------</v>
      </c>
      <c r="C3102" s="22">
        <v>1</v>
      </c>
      <c r="D3102" s="5" t="str">
        <f>_xlfn.XLOOKUP(R3102,OP!C:C,OP!B:B,,0,1)</f>
        <v>RJ</v>
      </c>
      <c r="E3102" s="23"/>
      <c r="M3102" s="26"/>
      <c r="N3102" s="27"/>
      <c r="O3102" s="28" t="str">
        <f t="shared" si="776"/>
        <v>00000003102</v>
      </c>
      <c r="R3102" s="27" t="s">
        <v>193</v>
      </c>
      <c r="S3102" s="30" t="str">
        <f>_xlfn.IFNA(VLOOKUP(_xlfn.CONCAT(D3102," - ",R3102),OP!A:D,4,0),"-------------------------------------------NAO DISPONIVEL-------------------------------------------")</f>
        <v>FETRANSPOR</v>
      </c>
      <c r="T3102" s="31"/>
      <c r="U3102" s="32"/>
      <c r="V3102" s="31"/>
      <c r="W3102" s="33">
        <f t="shared" si="777"/>
        <v>0</v>
      </c>
      <c r="X3102" s="34">
        <f t="shared" si="778"/>
        <v>0</v>
      </c>
      <c r="Y3102" s="33">
        <f t="shared" si="779"/>
        <v>0</v>
      </c>
      <c r="Z3102" s="33">
        <f t="shared" si="780"/>
        <v>0</v>
      </c>
      <c r="AA3102" s="35">
        <f t="shared" si="781"/>
        <v>0</v>
      </c>
      <c r="AB3102" s="36">
        <f t="shared" si="782"/>
        <v>0</v>
      </c>
      <c r="AC3102" s="37">
        <f t="shared" si="783"/>
        <v>0</v>
      </c>
      <c r="AD3102" s="38"/>
      <c r="AE3102" s="38"/>
      <c r="AF3102" s="39">
        <f t="shared" si="784"/>
        <v>0</v>
      </c>
      <c r="AG3102" s="40"/>
      <c r="AH3102" s="41">
        <f t="shared" si="785"/>
        <v>0</v>
      </c>
      <c r="AI3102" s="42">
        <f t="shared" si="786"/>
        <v>0</v>
      </c>
      <c r="AJ3102" s="43">
        <f t="shared" si="787"/>
        <v>0</v>
      </c>
      <c r="AK3102" s="5" t="str">
        <f>_xlfn.IFNA(VLOOKUP(_xlfn.CONCAT(D3102," - ",S3102),OP!E:F,2,0),"-------------------------------------------NAO DISPONIVEL-------------------------------------------")</f>
        <v>C - RIOCARD</v>
      </c>
      <c r="AL3102" s="7" t="str">
        <f t="shared" si="773"/>
        <v>1 - -------------------------------------------NAO DISPONIVEL------------------------------------------- - 00000003102 - FETRANSPOR</v>
      </c>
      <c r="AM3102" s="7" t="str">
        <f t="shared" si="774"/>
        <v>-------------------------------------------NAO DISPONIVEL-------------------------------------------</v>
      </c>
      <c r="AN3102" s="44" cm="1">
        <f t="array" ref="AN3102">_xlfn.IFS(AJ3102=0,0,AQ3102="INATIVO",2,AQ3102="SEM CADASTRO",4,AQ3102="CPF ATIVO EM OUTRO COMPRADOR",5,AQ3102="NOVO/SEM CARTAO",6,AND(AJ3102&gt;0,AQ3102,""),8)</f>
        <v>0</v>
      </c>
      <c r="AO3102" s="45">
        <f t="shared" si="788"/>
        <v>-10</v>
      </c>
    </row>
    <row r="3103" spans="1:41" x14ac:dyDescent="0.4">
      <c r="A3103" s="21" t="str">
        <f t="shared" si="775"/>
        <v>-------------------------------------------NAO DISPONIVEL-------------------------------------------</v>
      </c>
      <c r="B3103" s="5" t="str">
        <f>_xlfn.IFNA(VLOOKUP(A3103,CNPJ!E:F,2,0),"-------------------------------------------NAO DISPONIVEL-------------------------------------------")</f>
        <v>-------------------------------------------NAO DISPONIVEL-------------------------------------------</v>
      </c>
      <c r="C3103" s="22">
        <v>1</v>
      </c>
      <c r="D3103" s="5" t="str">
        <f>_xlfn.XLOOKUP(R3103,OP!C:C,OP!B:B,,0,1)</f>
        <v>RJ</v>
      </c>
      <c r="E3103" s="23"/>
      <c r="M3103" s="26"/>
      <c r="N3103" s="27"/>
      <c r="O3103" s="28" t="str">
        <f t="shared" si="776"/>
        <v>00000003103</v>
      </c>
      <c r="R3103" s="27" t="s">
        <v>193</v>
      </c>
      <c r="S3103" s="30" t="str">
        <f>_xlfn.IFNA(VLOOKUP(_xlfn.CONCAT(D3103," - ",R3103),OP!A:D,4,0),"-------------------------------------------NAO DISPONIVEL-------------------------------------------")</f>
        <v>FETRANSPOR</v>
      </c>
      <c r="T3103" s="31"/>
      <c r="U3103" s="32"/>
      <c r="V3103" s="31"/>
      <c r="W3103" s="33">
        <f t="shared" si="777"/>
        <v>0</v>
      </c>
      <c r="X3103" s="34">
        <f t="shared" si="778"/>
        <v>0</v>
      </c>
      <c r="Y3103" s="33">
        <f t="shared" si="779"/>
        <v>0</v>
      </c>
      <c r="Z3103" s="33">
        <f t="shared" si="780"/>
        <v>0</v>
      </c>
      <c r="AA3103" s="35">
        <f t="shared" si="781"/>
        <v>0</v>
      </c>
      <c r="AB3103" s="36">
        <f t="shared" si="782"/>
        <v>0</v>
      </c>
      <c r="AC3103" s="37">
        <f t="shared" si="783"/>
        <v>0</v>
      </c>
      <c r="AD3103" s="38"/>
      <c r="AE3103" s="38"/>
      <c r="AF3103" s="39">
        <f t="shared" si="784"/>
        <v>0</v>
      </c>
      <c r="AG3103" s="40"/>
      <c r="AH3103" s="41">
        <f t="shared" si="785"/>
        <v>0</v>
      </c>
      <c r="AI3103" s="42">
        <f t="shared" si="786"/>
        <v>0</v>
      </c>
      <c r="AJ3103" s="43">
        <f t="shared" si="787"/>
        <v>0</v>
      </c>
      <c r="AK3103" s="5" t="str">
        <f>_xlfn.IFNA(VLOOKUP(_xlfn.CONCAT(D3103," - ",S3103),OP!E:F,2,0),"-------------------------------------------NAO DISPONIVEL-------------------------------------------")</f>
        <v>C - RIOCARD</v>
      </c>
      <c r="AL3103" s="7" t="str">
        <f t="shared" si="773"/>
        <v>1 - -------------------------------------------NAO DISPONIVEL------------------------------------------- - 00000003103 - FETRANSPOR</v>
      </c>
      <c r="AM3103" s="7" t="str">
        <f t="shared" si="774"/>
        <v>-------------------------------------------NAO DISPONIVEL-------------------------------------------</v>
      </c>
      <c r="AN3103" s="44" cm="1">
        <f t="array" ref="AN3103">_xlfn.IFS(AJ3103=0,0,AQ3103="INATIVO",2,AQ3103="SEM CADASTRO",4,AQ3103="CPF ATIVO EM OUTRO COMPRADOR",5,AQ3103="NOVO/SEM CARTAO",6,AND(AJ3103&gt;0,AQ3103,""),8)</f>
        <v>0</v>
      </c>
      <c r="AO3103" s="45">
        <f t="shared" si="788"/>
        <v>-10</v>
      </c>
    </row>
    <row r="3104" spans="1:41" x14ac:dyDescent="0.4">
      <c r="A3104" s="21" t="str">
        <f t="shared" si="775"/>
        <v>-------------------------------------------NAO DISPONIVEL-------------------------------------------</v>
      </c>
      <c r="B3104" s="5" t="str">
        <f>_xlfn.IFNA(VLOOKUP(A3104,CNPJ!E:F,2,0),"-------------------------------------------NAO DISPONIVEL-------------------------------------------")</f>
        <v>-------------------------------------------NAO DISPONIVEL-------------------------------------------</v>
      </c>
      <c r="C3104" s="22">
        <v>1</v>
      </c>
      <c r="D3104" s="5" t="str">
        <f>_xlfn.XLOOKUP(R3104,OP!C:C,OP!B:B,,0,1)</f>
        <v>RJ</v>
      </c>
      <c r="E3104" s="23"/>
      <c r="M3104" s="26"/>
      <c r="N3104" s="27"/>
      <c r="O3104" s="28" t="str">
        <f t="shared" si="776"/>
        <v>00000003104</v>
      </c>
      <c r="R3104" s="27" t="s">
        <v>193</v>
      </c>
      <c r="S3104" s="30" t="str">
        <f>_xlfn.IFNA(VLOOKUP(_xlfn.CONCAT(D3104," - ",R3104),OP!A:D,4,0),"-------------------------------------------NAO DISPONIVEL-------------------------------------------")</f>
        <v>FETRANSPOR</v>
      </c>
      <c r="T3104" s="31"/>
      <c r="U3104" s="32"/>
      <c r="V3104" s="31"/>
      <c r="W3104" s="33">
        <f t="shared" si="777"/>
        <v>0</v>
      </c>
      <c r="X3104" s="34">
        <f t="shared" si="778"/>
        <v>0</v>
      </c>
      <c r="Y3104" s="33">
        <f t="shared" si="779"/>
        <v>0</v>
      </c>
      <c r="Z3104" s="33">
        <f t="shared" si="780"/>
        <v>0</v>
      </c>
      <c r="AA3104" s="35">
        <f t="shared" si="781"/>
        <v>0</v>
      </c>
      <c r="AB3104" s="36">
        <f t="shared" si="782"/>
        <v>0</v>
      </c>
      <c r="AC3104" s="37">
        <f t="shared" si="783"/>
        <v>0</v>
      </c>
      <c r="AD3104" s="38"/>
      <c r="AE3104" s="38"/>
      <c r="AF3104" s="39">
        <f t="shared" si="784"/>
        <v>0</v>
      </c>
      <c r="AG3104" s="40"/>
      <c r="AH3104" s="41">
        <f t="shared" si="785"/>
        <v>0</v>
      </c>
      <c r="AI3104" s="42">
        <f t="shared" si="786"/>
        <v>0</v>
      </c>
      <c r="AJ3104" s="43">
        <f t="shared" si="787"/>
        <v>0</v>
      </c>
      <c r="AK3104" s="5" t="str">
        <f>_xlfn.IFNA(VLOOKUP(_xlfn.CONCAT(D3104," - ",S3104),OP!E:F,2,0),"-------------------------------------------NAO DISPONIVEL-------------------------------------------")</f>
        <v>C - RIOCARD</v>
      </c>
      <c r="AL3104" s="7" t="str">
        <f t="shared" si="773"/>
        <v>1 - -------------------------------------------NAO DISPONIVEL------------------------------------------- - 00000003104 - FETRANSPOR</v>
      </c>
      <c r="AM3104" s="7" t="str">
        <f t="shared" si="774"/>
        <v>-------------------------------------------NAO DISPONIVEL-------------------------------------------</v>
      </c>
      <c r="AN3104" s="44" cm="1">
        <f t="array" ref="AN3104">_xlfn.IFS(AJ3104=0,0,AQ3104="INATIVO",2,AQ3104="SEM CADASTRO",4,AQ3104="CPF ATIVO EM OUTRO COMPRADOR",5,AQ3104="NOVO/SEM CARTAO",6,AND(AJ3104&gt;0,AQ3104,""),8)</f>
        <v>0</v>
      </c>
      <c r="AO3104" s="45">
        <f t="shared" si="788"/>
        <v>-10</v>
      </c>
    </row>
    <row r="3105" spans="1:41" x14ac:dyDescent="0.4">
      <c r="A3105" s="21" t="str">
        <f t="shared" si="775"/>
        <v>-------------------------------------------NAO DISPONIVEL-------------------------------------------</v>
      </c>
      <c r="B3105" s="5" t="str">
        <f>_xlfn.IFNA(VLOOKUP(A3105,CNPJ!E:F,2,0),"-------------------------------------------NAO DISPONIVEL-------------------------------------------")</f>
        <v>-------------------------------------------NAO DISPONIVEL-------------------------------------------</v>
      </c>
      <c r="C3105" s="22">
        <v>1</v>
      </c>
      <c r="D3105" s="5" t="str">
        <f>_xlfn.XLOOKUP(R3105,OP!C:C,OP!B:B,,0,1)</f>
        <v>RJ</v>
      </c>
      <c r="E3105" s="23"/>
      <c r="M3105" s="26"/>
      <c r="N3105" s="27"/>
      <c r="O3105" s="28" t="str">
        <f t="shared" si="776"/>
        <v>00000003105</v>
      </c>
      <c r="R3105" s="27" t="s">
        <v>193</v>
      </c>
      <c r="S3105" s="30" t="str">
        <f>_xlfn.IFNA(VLOOKUP(_xlfn.CONCAT(D3105," - ",R3105),OP!A:D,4,0),"-------------------------------------------NAO DISPONIVEL-------------------------------------------")</f>
        <v>FETRANSPOR</v>
      </c>
      <c r="T3105" s="31"/>
      <c r="U3105" s="32"/>
      <c r="V3105" s="31"/>
      <c r="W3105" s="33">
        <f t="shared" si="777"/>
        <v>0</v>
      </c>
      <c r="X3105" s="34">
        <f t="shared" si="778"/>
        <v>0</v>
      </c>
      <c r="Y3105" s="33">
        <f t="shared" si="779"/>
        <v>0</v>
      </c>
      <c r="Z3105" s="33">
        <f t="shared" si="780"/>
        <v>0</v>
      </c>
      <c r="AA3105" s="35">
        <f t="shared" si="781"/>
        <v>0</v>
      </c>
      <c r="AB3105" s="36">
        <f t="shared" si="782"/>
        <v>0</v>
      </c>
      <c r="AC3105" s="37">
        <f t="shared" si="783"/>
        <v>0</v>
      </c>
      <c r="AD3105" s="38"/>
      <c r="AE3105" s="38"/>
      <c r="AF3105" s="39">
        <f t="shared" si="784"/>
        <v>0</v>
      </c>
      <c r="AG3105" s="40"/>
      <c r="AH3105" s="41">
        <f t="shared" si="785"/>
        <v>0</v>
      </c>
      <c r="AI3105" s="42">
        <f t="shared" si="786"/>
        <v>0</v>
      </c>
      <c r="AJ3105" s="43">
        <f t="shared" si="787"/>
        <v>0</v>
      </c>
      <c r="AK3105" s="5" t="str">
        <f>_xlfn.IFNA(VLOOKUP(_xlfn.CONCAT(D3105," - ",S3105),OP!E:F,2,0),"-------------------------------------------NAO DISPONIVEL-------------------------------------------")</f>
        <v>C - RIOCARD</v>
      </c>
      <c r="AL3105" s="7" t="str">
        <f t="shared" si="773"/>
        <v>1 - -------------------------------------------NAO DISPONIVEL------------------------------------------- - 00000003105 - FETRANSPOR</v>
      </c>
      <c r="AM3105" s="7" t="str">
        <f t="shared" si="774"/>
        <v>-------------------------------------------NAO DISPONIVEL-------------------------------------------</v>
      </c>
      <c r="AN3105" s="44" cm="1">
        <f t="array" ref="AN3105">_xlfn.IFS(AJ3105=0,0,AQ3105="INATIVO",2,AQ3105="SEM CADASTRO",4,AQ3105="CPF ATIVO EM OUTRO COMPRADOR",5,AQ3105="NOVO/SEM CARTAO",6,AND(AJ3105&gt;0,AQ3105,""),8)</f>
        <v>0</v>
      </c>
      <c r="AO3105" s="45">
        <f t="shared" si="788"/>
        <v>-10</v>
      </c>
    </row>
    <row r="3106" spans="1:41" x14ac:dyDescent="0.4">
      <c r="A3106" s="21" t="str">
        <f t="shared" si="775"/>
        <v>-------------------------------------------NAO DISPONIVEL-------------------------------------------</v>
      </c>
      <c r="B3106" s="5" t="str">
        <f>_xlfn.IFNA(VLOOKUP(A3106,CNPJ!E:F,2,0),"-------------------------------------------NAO DISPONIVEL-------------------------------------------")</f>
        <v>-------------------------------------------NAO DISPONIVEL-------------------------------------------</v>
      </c>
      <c r="C3106" s="22">
        <v>1</v>
      </c>
      <c r="D3106" s="5" t="str">
        <f>_xlfn.XLOOKUP(R3106,OP!C:C,OP!B:B,,0,1)</f>
        <v>RJ</v>
      </c>
      <c r="E3106" s="23"/>
      <c r="M3106" s="26"/>
      <c r="N3106" s="27"/>
      <c r="O3106" s="28" t="str">
        <f t="shared" si="776"/>
        <v>00000003106</v>
      </c>
      <c r="R3106" s="27" t="s">
        <v>193</v>
      </c>
      <c r="S3106" s="30" t="str">
        <f>_xlfn.IFNA(VLOOKUP(_xlfn.CONCAT(D3106," - ",R3106),OP!A:D,4,0),"-------------------------------------------NAO DISPONIVEL-------------------------------------------")</f>
        <v>FETRANSPOR</v>
      </c>
      <c r="T3106" s="31"/>
      <c r="U3106" s="32"/>
      <c r="V3106" s="31"/>
      <c r="W3106" s="33">
        <f t="shared" si="777"/>
        <v>0</v>
      </c>
      <c r="X3106" s="34">
        <f t="shared" si="778"/>
        <v>0</v>
      </c>
      <c r="Y3106" s="33">
        <f t="shared" si="779"/>
        <v>0</v>
      </c>
      <c r="Z3106" s="33">
        <f t="shared" si="780"/>
        <v>0</v>
      </c>
      <c r="AA3106" s="35">
        <f t="shared" si="781"/>
        <v>0</v>
      </c>
      <c r="AB3106" s="36">
        <f t="shared" si="782"/>
        <v>0</v>
      </c>
      <c r="AC3106" s="37">
        <f t="shared" si="783"/>
        <v>0</v>
      </c>
      <c r="AD3106" s="38"/>
      <c r="AE3106" s="38"/>
      <c r="AF3106" s="39">
        <f t="shared" si="784"/>
        <v>0</v>
      </c>
      <c r="AG3106" s="40"/>
      <c r="AH3106" s="41">
        <f t="shared" si="785"/>
        <v>0</v>
      </c>
      <c r="AI3106" s="42">
        <f t="shared" si="786"/>
        <v>0</v>
      </c>
      <c r="AJ3106" s="43">
        <f t="shared" si="787"/>
        <v>0</v>
      </c>
      <c r="AK3106" s="5" t="str">
        <f>_xlfn.IFNA(VLOOKUP(_xlfn.CONCAT(D3106," - ",S3106),OP!E:F,2,0),"-------------------------------------------NAO DISPONIVEL-------------------------------------------")</f>
        <v>C - RIOCARD</v>
      </c>
      <c r="AL3106" s="7" t="str">
        <f t="shared" si="773"/>
        <v>1 - -------------------------------------------NAO DISPONIVEL------------------------------------------- - 00000003106 - FETRANSPOR</v>
      </c>
      <c r="AM3106" s="7" t="str">
        <f t="shared" si="774"/>
        <v>-------------------------------------------NAO DISPONIVEL-------------------------------------------</v>
      </c>
      <c r="AN3106" s="44" cm="1">
        <f t="array" ref="AN3106">_xlfn.IFS(AJ3106=0,0,AQ3106="INATIVO",2,AQ3106="SEM CADASTRO",4,AQ3106="CPF ATIVO EM OUTRO COMPRADOR",5,AQ3106="NOVO/SEM CARTAO",6,AND(AJ3106&gt;0,AQ3106,""),8)</f>
        <v>0</v>
      </c>
      <c r="AO3106" s="45">
        <f t="shared" si="788"/>
        <v>-10</v>
      </c>
    </row>
    <row r="3107" spans="1:41" x14ac:dyDescent="0.4">
      <c r="A3107" s="21" t="str">
        <f t="shared" si="775"/>
        <v>-------------------------------------------NAO DISPONIVEL-------------------------------------------</v>
      </c>
      <c r="B3107" s="5" t="str">
        <f>_xlfn.IFNA(VLOOKUP(A3107,CNPJ!E:F,2,0),"-------------------------------------------NAO DISPONIVEL-------------------------------------------")</f>
        <v>-------------------------------------------NAO DISPONIVEL-------------------------------------------</v>
      </c>
      <c r="C3107" s="22">
        <v>1</v>
      </c>
      <c r="D3107" s="5" t="str">
        <f>_xlfn.XLOOKUP(R3107,OP!C:C,OP!B:B,,0,1)</f>
        <v>RJ</v>
      </c>
      <c r="E3107" s="23"/>
      <c r="M3107" s="26"/>
      <c r="N3107" s="27"/>
      <c r="O3107" s="28" t="str">
        <f t="shared" si="776"/>
        <v>00000003107</v>
      </c>
      <c r="R3107" s="27" t="s">
        <v>193</v>
      </c>
      <c r="S3107" s="30" t="str">
        <f>_xlfn.IFNA(VLOOKUP(_xlfn.CONCAT(D3107," - ",R3107),OP!A:D,4,0),"-------------------------------------------NAO DISPONIVEL-------------------------------------------")</f>
        <v>FETRANSPOR</v>
      </c>
      <c r="T3107" s="31"/>
      <c r="U3107" s="32"/>
      <c r="V3107" s="31"/>
      <c r="W3107" s="33">
        <f t="shared" si="777"/>
        <v>0</v>
      </c>
      <c r="X3107" s="34">
        <f t="shared" si="778"/>
        <v>0</v>
      </c>
      <c r="Y3107" s="33">
        <f t="shared" si="779"/>
        <v>0</v>
      </c>
      <c r="Z3107" s="33">
        <f t="shared" si="780"/>
        <v>0</v>
      </c>
      <c r="AA3107" s="35">
        <f t="shared" si="781"/>
        <v>0</v>
      </c>
      <c r="AB3107" s="36">
        <f t="shared" si="782"/>
        <v>0</v>
      </c>
      <c r="AC3107" s="37">
        <f t="shared" si="783"/>
        <v>0</v>
      </c>
      <c r="AD3107" s="38"/>
      <c r="AE3107" s="38"/>
      <c r="AF3107" s="39">
        <f t="shared" si="784"/>
        <v>0</v>
      </c>
      <c r="AG3107" s="40"/>
      <c r="AH3107" s="41">
        <f t="shared" si="785"/>
        <v>0</v>
      </c>
      <c r="AI3107" s="42">
        <f t="shared" si="786"/>
        <v>0</v>
      </c>
      <c r="AJ3107" s="43">
        <f t="shared" si="787"/>
        <v>0</v>
      </c>
      <c r="AK3107" s="5" t="str">
        <f>_xlfn.IFNA(VLOOKUP(_xlfn.CONCAT(D3107," - ",S3107),OP!E:F,2,0),"-------------------------------------------NAO DISPONIVEL-------------------------------------------")</f>
        <v>C - RIOCARD</v>
      </c>
      <c r="AL3107" s="7" t="str">
        <f t="shared" si="773"/>
        <v>1 - -------------------------------------------NAO DISPONIVEL------------------------------------------- - 00000003107 - FETRANSPOR</v>
      </c>
      <c r="AM3107" s="7" t="str">
        <f t="shared" si="774"/>
        <v>-------------------------------------------NAO DISPONIVEL-------------------------------------------</v>
      </c>
      <c r="AN3107" s="44" cm="1">
        <f t="array" ref="AN3107">_xlfn.IFS(AJ3107=0,0,AQ3107="INATIVO",2,AQ3107="SEM CADASTRO",4,AQ3107="CPF ATIVO EM OUTRO COMPRADOR",5,AQ3107="NOVO/SEM CARTAO",6,AND(AJ3107&gt;0,AQ3107,""),8)</f>
        <v>0</v>
      </c>
      <c r="AO3107" s="45">
        <f t="shared" si="788"/>
        <v>-10</v>
      </c>
    </row>
    <row r="3108" spans="1:41" x14ac:dyDescent="0.4">
      <c r="A3108" s="21" t="str">
        <f t="shared" si="775"/>
        <v>-------------------------------------------NAO DISPONIVEL-------------------------------------------</v>
      </c>
      <c r="B3108" s="5" t="str">
        <f>_xlfn.IFNA(VLOOKUP(A3108,CNPJ!E:F,2,0),"-------------------------------------------NAO DISPONIVEL-------------------------------------------")</f>
        <v>-------------------------------------------NAO DISPONIVEL-------------------------------------------</v>
      </c>
      <c r="C3108" s="22">
        <v>1</v>
      </c>
      <c r="D3108" s="5" t="str">
        <f>_xlfn.XLOOKUP(R3108,OP!C:C,OP!B:B,,0,1)</f>
        <v>RJ</v>
      </c>
      <c r="E3108" s="23"/>
      <c r="M3108" s="26"/>
      <c r="N3108" s="27"/>
      <c r="O3108" s="28" t="str">
        <f t="shared" si="776"/>
        <v>00000003108</v>
      </c>
      <c r="R3108" s="27" t="s">
        <v>193</v>
      </c>
      <c r="S3108" s="30" t="str">
        <f>_xlfn.IFNA(VLOOKUP(_xlfn.CONCAT(D3108," - ",R3108),OP!A:D,4,0),"-------------------------------------------NAO DISPONIVEL-------------------------------------------")</f>
        <v>FETRANSPOR</v>
      </c>
      <c r="T3108" s="31"/>
      <c r="U3108" s="32"/>
      <c r="V3108" s="31"/>
      <c r="W3108" s="33">
        <f t="shared" si="777"/>
        <v>0</v>
      </c>
      <c r="X3108" s="34">
        <f t="shared" si="778"/>
        <v>0</v>
      </c>
      <c r="Y3108" s="33">
        <f t="shared" si="779"/>
        <v>0</v>
      </c>
      <c r="Z3108" s="33">
        <f t="shared" si="780"/>
        <v>0</v>
      </c>
      <c r="AA3108" s="35">
        <f t="shared" si="781"/>
        <v>0</v>
      </c>
      <c r="AB3108" s="36">
        <f t="shared" si="782"/>
        <v>0</v>
      </c>
      <c r="AC3108" s="37">
        <f t="shared" si="783"/>
        <v>0</v>
      </c>
      <c r="AD3108" s="38"/>
      <c r="AE3108" s="38"/>
      <c r="AF3108" s="39">
        <f t="shared" si="784"/>
        <v>0</v>
      </c>
      <c r="AG3108" s="40"/>
      <c r="AH3108" s="41">
        <f t="shared" si="785"/>
        <v>0</v>
      </c>
      <c r="AI3108" s="42">
        <f t="shared" si="786"/>
        <v>0</v>
      </c>
      <c r="AJ3108" s="43">
        <f t="shared" si="787"/>
        <v>0</v>
      </c>
      <c r="AK3108" s="5" t="str">
        <f>_xlfn.IFNA(VLOOKUP(_xlfn.CONCAT(D3108," - ",S3108),OP!E:F,2,0),"-------------------------------------------NAO DISPONIVEL-------------------------------------------")</f>
        <v>C - RIOCARD</v>
      </c>
      <c r="AL3108" s="7" t="str">
        <f t="shared" si="773"/>
        <v>1 - -------------------------------------------NAO DISPONIVEL------------------------------------------- - 00000003108 - FETRANSPOR</v>
      </c>
      <c r="AM3108" s="7" t="str">
        <f t="shared" si="774"/>
        <v>-------------------------------------------NAO DISPONIVEL-------------------------------------------</v>
      </c>
      <c r="AN3108" s="44" cm="1">
        <f t="array" ref="AN3108">_xlfn.IFS(AJ3108=0,0,AQ3108="INATIVO",2,AQ3108="SEM CADASTRO",4,AQ3108="CPF ATIVO EM OUTRO COMPRADOR",5,AQ3108="NOVO/SEM CARTAO",6,AND(AJ3108&gt;0,AQ3108,""),8)</f>
        <v>0</v>
      </c>
      <c r="AO3108" s="45">
        <f t="shared" si="788"/>
        <v>-10</v>
      </c>
    </row>
    <row r="3109" spans="1:41" x14ac:dyDescent="0.4">
      <c r="A3109" s="21" t="str">
        <f t="shared" si="775"/>
        <v>-------------------------------------------NAO DISPONIVEL-------------------------------------------</v>
      </c>
      <c r="B3109" s="5" t="str">
        <f>_xlfn.IFNA(VLOOKUP(A3109,CNPJ!E:F,2,0),"-------------------------------------------NAO DISPONIVEL-------------------------------------------")</f>
        <v>-------------------------------------------NAO DISPONIVEL-------------------------------------------</v>
      </c>
      <c r="C3109" s="22">
        <v>1</v>
      </c>
      <c r="D3109" s="5" t="str">
        <f>_xlfn.XLOOKUP(R3109,OP!C:C,OP!B:B,,0,1)</f>
        <v>RJ</v>
      </c>
      <c r="E3109" s="23"/>
      <c r="M3109" s="26"/>
      <c r="N3109" s="27"/>
      <c r="O3109" s="28" t="str">
        <f t="shared" si="776"/>
        <v>00000003109</v>
      </c>
      <c r="R3109" s="27" t="s">
        <v>193</v>
      </c>
      <c r="S3109" s="30" t="str">
        <f>_xlfn.IFNA(VLOOKUP(_xlfn.CONCAT(D3109," - ",R3109),OP!A:D,4,0),"-------------------------------------------NAO DISPONIVEL-------------------------------------------")</f>
        <v>FETRANSPOR</v>
      </c>
      <c r="T3109" s="31"/>
      <c r="U3109" s="32"/>
      <c r="V3109" s="31"/>
      <c r="W3109" s="33">
        <f t="shared" si="777"/>
        <v>0</v>
      </c>
      <c r="X3109" s="34">
        <f t="shared" si="778"/>
        <v>0</v>
      </c>
      <c r="Y3109" s="33">
        <f t="shared" si="779"/>
        <v>0</v>
      </c>
      <c r="Z3109" s="33">
        <f t="shared" si="780"/>
        <v>0</v>
      </c>
      <c r="AA3109" s="35">
        <f t="shared" si="781"/>
        <v>0</v>
      </c>
      <c r="AB3109" s="36">
        <f t="shared" si="782"/>
        <v>0</v>
      </c>
      <c r="AC3109" s="37">
        <f t="shared" si="783"/>
        <v>0</v>
      </c>
      <c r="AD3109" s="38"/>
      <c r="AE3109" s="38"/>
      <c r="AF3109" s="39">
        <f t="shared" si="784"/>
        <v>0</v>
      </c>
      <c r="AG3109" s="40"/>
      <c r="AH3109" s="41">
        <f t="shared" si="785"/>
        <v>0</v>
      </c>
      <c r="AI3109" s="42">
        <f t="shared" si="786"/>
        <v>0</v>
      </c>
      <c r="AJ3109" s="43">
        <f t="shared" si="787"/>
        <v>0</v>
      </c>
      <c r="AK3109" s="5" t="str">
        <f>_xlfn.IFNA(VLOOKUP(_xlfn.CONCAT(D3109," - ",S3109),OP!E:F,2,0),"-------------------------------------------NAO DISPONIVEL-------------------------------------------")</f>
        <v>C - RIOCARD</v>
      </c>
      <c r="AL3109" s="7" t="str">
        <f t="shared" si="773"/>
        <v>1 - -------------------------------------------NAO DISPONIVEL------------------------------------------- - 00000003109 - FETRANSPOR</v>
      </c>
      <c r="AM3109" s="7" t="str">
        <f t="shared" si="774"/>
        <v>-------------------------------------------NAO DISPONIVEL-------------------------------------------</v>
      </c>
      <c r="AN3109" s="44" cm="1">
        <f t="array" ref="AN3109">_xlfn.IFS(AJ3109=0,0,AQ3109="INATIVO",2,AQ3109="SEM CADASTRO",4,AQ3109="CPF ATIVO EM OUTRO COMPRADOR",5,AQ3109="NOVO/SEM CARTAO",6,AND(AJ3109&gt;0,AQ3109,""),8)</f>
        <v>0</v>
      </c>
      <c r="AO3109" s="45">
        <f t="shared" si="788"/>
        <v>-10</v>
      </c>
    </row>
    <row r="3110" spans="1:41" x14ac:dyDescent="0.4">
      <c r="A3110" s="21" t="str">
        <f t="shared" si="775"/>
        <v>-------------------------------------------NAO DISPONIVEL-------------------------------------------</v>
      </c>
      <c r="B3110" s="5" t="str">
        <f>_xlfn.IFNA(VLOOKUP(A3110,CNPJ!E:F,2,0),"-------------------------------------------NAO DISPONIVEL-------------------------------------------")</f>
        <v>-------------------------------------------NAO DISPONIVEL-------------------------------------------</v>
      </c>
      <c r="C3110" s="22">
        <v>1</v>
      </c>
      <c r="D3110" s="5" t="str">
        <f>_xlfn.XLOOKUP(R3110,OP!C:C,OP!B:B,,0,1)</f>
        <v>RJ</v>
      </c>
      <c r="E3110" s="23"/>
      <c r="M3110" s="26"/>
      <c r="N3110" s="27"/>
      <c r="O3110" s="28" t="str">
        <f t="shared" si="776"/>
        <v>00000003110</v>
      </c>
      <c r="R3110" s="27" t="s">
        <v>193</v>
      </c>
      <c r="S3110" s="30" t="str">
        <f>_xlfn.IFNA(VLOOKUP(_xlfn.CONCAT(D3110," - ",R3110),OP!A:D,4,0),"-------------------------------------------NAO DISPONIVEL-------------------------------------------")</f>
        <v>FETRANSPOR</v>
      </c>
      <c r="T3110" s="31"/>
      <c r="U3110" s="32"/>
      <c r="V3110" s="31"/>
      <c r="W3110" s="33">
        <f t="shared" si="777"/>
        <v>0</v>
      </c>
      <c r="X3110" s="34">
        <f t="shared" si="778"/>
        <v>0</v>
      </c>
      <c r="Y3110" s="33">
        <f t="shared" si="779"/>
        <v>0</v>
      </c>
      <c r="Z3110" s="33">
        <f t="shared" si="780"/>
        <v>0</v>
      </c>
      <c r="AA3110" s="35">
        <f t="shared" si="781"/>
        <v>0</v>
      </c>
      <c r="AB3110" s="36">
        <f t="shared" si="782"/>
        <v>0</v>
      </c>
      <c r="AC3110" s="37">
        <f t="shared" si="783"/>
        <v>0</v>
      </c>
      <c r="AD3110" s="38"/>
      <c r="AE3110" s="38"/>
      <c r="AF3110" s="39">
        <f t="shared" si="784"/>
        <v>0</v>
      </c>
      <c r="AG3110" s="40"/>
      <c r="AH3110" s="41">
        <f t="shared" si="785"/>
        <v>0</v>
      </c>
      <c r="AI3110" s="42">
        <f t="shared" si="786"/>
        <v>0</v>
      </c>
      <c r="AJ3110" s="43">
        <f t="shared" si="787"/>
        <v>0</v>
      </c>
      <c r="AK3110" s="5" t="str">
        <f>_xlfn.IFNA(VLOOKUP(_xlfn.CONCAT(D3110," - ",S3110),OP!E:F,2,0),"-------------------------------------------NAO DISPONIVEL-------------------------------------------")</f>
        <v>C - RIOCARD</v>
      </c>
      <c r="AL3110" s="7" t="str">
        <f t="shared" si="773"/>
        <v>1 - -------------------------------------------NAO DISPONIVEL------------------------------------------- - 00000003110 - FETRANSPOR</v>
      </c>
      <c r="AM3110" s="7" t="str">
        <f t="shared" si="774"/>
        <v>-------------------------------------------NAO DISPONIVEL-------------------------------------------</v>
      </c>
      <c r="AN3110" s="44" cm="1">
        <f t="array" ref="AN3110">_xlfn.IFS(AJ3110=0,0,AQ3110="INATIVO",2,AQ3110="SEM CADASTRO",4,AQ3110="CPF ATIVO EM OUTRO COMPRADOR",5,AQ3110="NOVO/SEM CARTAO",6,AND(AJ3110&gt;0,AQ3110,""),8)</f>
        <v>0</v>
      </c>
      <c r="AO3110" s="45">
        <f t="shared" si="788"/>
        <v>-10</v>
      </c>
    </row>
    <row r="3111" spans="1:41" x14ac:dyDescent="0.4">
      <c r="A3111" s="21" t="str">
        <f t="shared" si="775"/>
        <v>-------------------------------------------NAO DISPONIVEL-------------------------------------------</v>
      </c>
      <c r="B3111" s="5" t="str">
        <f>_xlfn.IFNA(VLOOKUP(A3111,CNPJ!E:F,2,0),"-------------------------------------------NAO DISPONIVEL-------------------------------------------")</f>
        <v>-------------------------------------------NAO DISPONIVEL-------------------------------------------</v>
      </c>
      <c r="C3111" s="22">
        <v>1</v>
      </c>
      <c r="D3111" s="5" t="str">
        <f>_xlfn.XLOOKUP(R3111,OP!C:C,OP!B:B,,0,1)</f>
        <v>RJ</v>
      </c>
      <c r="E3111" s="23"/>
      <c r="M3111" s="26"/>
      <c r="N3111" s="27"/>
      <c r="O3111" s="28" t="str">
        <f t="shared" si="776"/>
        <v>00000003111</v>
      </c>
      <c r="R3111" s="27" t="s">
        <v>193</v>
      </c>
      <c r="S3111" s="30" t="str">
        <f>_xlfn.IFNA(VLOOKUP(_xlfn.CONCAT(D3111," - ",R3111),OP!A:D,4,0),"-------------------------------------------NAO DISPONIVEL-------------------------------------------")</f>
        <v>FETRANSPOR</v>
      </c>
      <c r="T3111" s="31"/>
      <c r="U3111" s="32"/>
      <c r="V3111" s="31"/>
      <c r="W3111" s="33">
        <f t="shared" si="777"/>
        <v>0</v>
      </c>
      <c r="X3111" s="34">
        <f t="shared" si="778"/>
        <v>0</v>
      </c>
      <c r="Y3111" s="33">
        <f t="shared" si="779"/>
        <v>0</v>
      </c>
      <c r="Z3111" s="33">
        <f t="shared" si="780"/>
        <v>0</v>
      </c>
      <c r="AA3111" s="35">
        <f t="shared" si="781"/>
        <v>0</v>
      </c>
      <c r="AB3111" s="36">
        <f t="shared" si="782"/>
        <v>0</v>
      </c>
      <c r="AC3111" s="37">
        <f t="shared" si="783"/>
        <v>0</v>
      </c>
      <c r="AD3111" s="38"/>
      <c r="AE3111" s="38"/>
      <c r="AF3111" s="39">
        <f t="shared" si="784"/>
        <v>0</v>
      </c>
      <c r="AG3111" s="40"/>
      <c r="AH3111" s="41">
        <f t="shared" si="785"/>
        <v>0</v>
      </c>
      <c r="AI3111" s="42">
        <f t="shared" si="786"/>
        <v>0</v>
      </c>
      <c r="AJ3111" s="43">
        <f t="shared" si="787"/>
        <v>0</v>
      </c>
      <c r="AK3111" s="5" t="str">
        <f>_xlfn.IFNA(VLOOKUP(_xlfn.CONCAT(D3111," - ",S3111),OP!E:F,2,0),"-------------------------------------------NAO DISPONIVEL-------------------------------------------")</f>
        <v>C - RIOCARD</v>
      </c>
      <c r="AL3111" s="7" t="str">
        <f t="shared" si="773"/>
        <v>1 - -------------------------------------------NAO DISPONIVEL------------------------------------------- - 00000003111 - FETRANSPOR</v>
      </c>
      <c r="AM3111" s="7" t="str">
        <f t="shared" si="774"/>
        <v>-------------------------------------------NAO DISPONIVEL-------------------------------------------</v>
      </c>
      <c r="AN3111" s="44" cm="1">
        <f t="array" ref="AN3111">_xlfn.IFS(AJ3111=0,0,AQ3111="INATIVO",2,AQ3111="SEM CADASTRO",4,AQ3111="CPF ATIVO EM OUTRO COMPRADOR",5,AQ3111="NOVO/SEM CARTAO",6,AND(AJ3111&gt;0,AQ3111,""),8)</f>
        <v>0</v>
      </c>
      <c r="AO3111" s="45">
        <f t="shared" si="788"/>
        <v>-10</v>
      </c>
    </row>
    <row r="3112" spans="1:41" x14ac:dyDescent="0.4">
      <c r="A3112" s="21" t="str">
        <f t="shared" si="775"/>
        <v>-------------------------------------------NAO DISPONIVEL-------------------------------------------</v>
      </c>
      <c r="B3112" s="5" t="str">
        <f>_xlfn.IFNA(VLOOKUP(A3112,CNPJ!E:F,2,0),"-------------------------------------------NAO DISPONIVEL-------------------------------------------")</f>
        <v>-------------------------------------------NAO DISPONIVEL-------------------------------------------</v>
      </c>
      <c r="C3112" s="22">
        <v>1</v>
      </c>
      <c r="D3112" s="5" t="str">
        <f>_xlfn.XLOOKUP(R3112,OP!C:C,OP!B:B,,0,1)</f>
        <v>RJ</v>
      </c>
      <c r="E3112" s="23"/>
      <c r="M3112" s="26"/>
      <c r="N3112" s="27"/>
      <c r="O3112" s="28" t="str">
        <f t="shared" si="776"/>
        <v>00000003112</v>
      </c>
      <c r="R3112" s="27" t="s">
        <v>193</v>
      </c>
      <c r="S3112" s="30" t="str">
        <f>_xlfn.IFNA(VLOOKUP(_xlfn.CONCAT(D3112," - ",R3112),OP!A:D,4,0),"-------------------------------------------NAO DISPONIVEL-------------------------------------------")</f>
        <v>FETRANSPOR</v>
      </c>
      <c r="T3112" s="31"/>
      <c r="U3112" s="32"/>
      <c r="V3112" s="31"/>
      <c r="W3112" s="33">
        <f t="shared" si="777"/>
        <v>0</v>
      </c>
      <c r="X3112" s="34">
        <f t="shared" si="778"/>
        <v>0</v>
      </c>
      <c r="Y3112" s="33">
        <f t="shared" si="779"/>
        <v>0</v>
      </c>
      <c r="Z3112" s="33">
        <f t="shared" si="780"/>
        <v>0</v>
      </c>
      <c r="AA3112" s="35">
        <f t="shared" si="781"/>
        <v>0</v>
      </c>
      <c r="AB3112" s="36">
        <f t="shared" si="782"/>
        <v>0</v>
      </c>
      <c r="AC3112" s="37">
        <f t="shared" si="783"/>
        <v>0</v>
      </c>
      <c r="AD3112" s="38"/>
      <c r="AE3112" s="38"/>
      <c r="AF3112" s="39">
        <f t="shared" si="784"/>
        <v>0</v>
      </c>
      <c r="AG3112" s="40"/>
      <c r="AH3112" s="41">
        <f t="shared" si="785"/>
        <v>0</v>
      </c>
      <c r="AI3112" s="42">
        <f t="shared" si="786"/>
        <v>0</v>
      </c>
      <c r="AJ3112" s="43">
        <f t="shared" si="787"/>
        <v>0</v>
      </c>
      <c r="AK3112" s="5" t="str">
        <f>_xlfn.IFNA(VLOOKUP(_xlfn.CONCAT(D3112," - ",S3112),OP!E:F,2,0),"-------------------------------------------NAO DISPONIVEL-------------------------------------------")</f>
        <v>C - RIOCARD</v>
      </c>
      <c r="AL3112" s="7" t="str">
        <f t="shared" si="773"/>
        <v>1 - -------------------------------------------NAO DISPONIVEL------------------------------------------- - 00000003112 - FETRANSPOR</v>
      </c>
      <c r="AM3112" s="7" t="str">
        <f t="shared" si="774"/>
        <v>-------------------------------------------NAO DISPONIVEL-------------------------------------------</v>
      </c>
      <c r="AN3112" s="44" cm="1">
        <f t="array" ref="AN3112">_xlfn.IFS(AJ3112=0,0,AQ3112="INATIVO",2,AQ3112="SEM CADASTRO",4,AQ3112="CPF ATIVO EM OUTRO COMPRADOR",5,AQ3112="NOVO/SEM CARTAO",6,AND(AJ3112&gt;0,AQ3112,""),8)</f>
        <v>0</v>
      </c>
      <c r="AO3112" s="45">
        <f t="shared" si="788"/>
        <v>-10</v>
      </c>
    </row>
    <row r="3113" spans="1:41" x14ac:dyDescent="0.4">
      <c r="A3113" s="21" t="str">
        <f t="shared" si="775"/>
        <v>-------------------------------------------NAO DISPONIVEL-------------------------------------------</v>
      </c>
      <c r="B3113" s="5" t="str">
        <f>_xlfn.IFNA(VLOOKUP(A3113,CNPJ!E:F,2,0),"-------------------------------------------NAO DISPONIVEL-------------------------------------------")</f>
        <v>-------------------------------------------NAO DISPONIVEL-------------------------------------------</v>
      </c>
      <c r="C3113" s="22">
        <v>1</v>
      </c>
      <c r="D3113" s="5" t="str">
        <f>_xlfn.XLOOKUP(R3113,OP!C:C,OP!B:B,,0,1)</f>
        <v>RJ</v>
      </c>
      <c r="E3113" s="23"/>
      <c r="M3113" s="26"/>
      <c r="N3113" s="27"/>
      <c r="O3113" s="28" t="str">
        <f t="shared" si="776"/>
        <v>00000003113</v>
      </c>
      <c r="R3113" s="27" t="s">
        <v>193</v>
      </c>
      <c r="S3113" s="30" t="str">
        <f>_xlfn.IFNA(VLOOKUP(_xlfn.CONCAT(D3113," - ",R3113),OP!A:D,4,0),"-------------------------------------------NAO DISPONIVEL-------------------------------------------")</f>
        <v>FETRANSPOR</v>
      </c>
      <c r="T3113" s="31"/>
      <c r="U3113" s="32"/>
      <c r="V3113" s="31"/>
      <c r="W3113" s="33">
        <f t="shared" si="777"/>
        <v>0</v>
      </c>
      <c r="X3113" s="34">
        <f t="shared" si="778"/>
        <v>0</v>
      </c>
      <c r="Y3113" s="33">
        <f t="shared" si="779"/>
        <v>0</v>
      </c>
      <c r="Z3113" s="33">
        <f t="shared" si="780"/>
        <v>0</v>
      </c>
      <c r="AA3113" s="35">
        <f t="shared" si="781"/>
        <v>0</v>
      </c>
      <c r="AB3113" s="36">
        <f t="shared" si="782"/>
        <v>0</v>
      </c>
      <c r="AC3113" s="37">
        <f t="shared" si="783"/>
        <v>0</v>
      </c>
      <c r="AD3113" s="38"/>
      <c r="AE3113" s="38"/>
      <c r="AF3113" s="39">
        <f t="shared" si="784"/>
        <v>0</v>
      </c>
      <c r="AG3113" s="40"/>
      <c r="AH3113" s="41">
        <f t="shared" si="785"/>
        <v>0</v>
      </c>
      <c r="AI3113" s="42">
        <f t="shared" si="786"/>
        <v>0</v>
      </c>
      <c r="AJ3113" s="43">
        <f t="shared" si="787"/>
        <v>0</v>
      </c>
      <c r="AK3113" s="5" t="str">
        <f>_xlfn.IFNA(VLOOKUP(_xlfn.CONCAT(D3113," - ",S3113),OP!E:F,2,0),"-------------------------------------------NAO DISPONIVEL-------------------------------------------")</f>
        <v>C - RIOCARD</v>
      </c>
      <c r="AL3113" s="7" t="str">
        <f t="shared" si="773"/>
        <v>1 - -------------------------------------------NAO DISPONIVEL------------------------------------------- - 00000003113 - FETRANSPOR</v>
      </c>
      <c r="AM3113" s="7" t="str">
        <f t="shared" si="774"/>
        <v>-------------------------------------------NAO DISPONIVEL-------------------------------------------</v>
      </c>
      <c r="AN3113" s="44" cm="1">
        <f t="array" ref="AN3113">_xlfn.IFS(AJ3113=0,0,AQ3113="INATIVO",2,AQ3113="SEM CADASTRO",4,AQ3113="CPF ATIVO EM OUTRO COMPRADOR",5,AQ3113="NOVO/SEM CARTAO",6,AND(AJ3113&gt;0,AQ3113,""),8)</f>
        <v>0</v>
      </c>
      <c r="AO3113" s="45">
        <f t="shared" si="788"/>
        <v>-10</v>
      </c>
    </row>
    <row r="3114" spans="1:41" x14ac:dyDescent="0.4">
      <c r="A3114" s="21" t="str">
        <f t="shared" si="775"/>
        <v>-------------------------------------------NAO DISPONIVEL-------------------------------------------</v>
      </c>
      <c r="B3114" s="5" t="str">
        <f>_xlfn.IFNA(VLOOKUP(A3114,CNPJ!E:F,2,0),"-------------------------------------------NAO DISPONIVEL-------------------------------------------")</f>
        <v>-------------------------------------------NAO DISPONIVEL-------------------------------------------</v>
      </c>
      <c r="C3114" s="22">
        <v>1</v>
      </c>
      <c r="D3114" s="5" t="str">
        <f>_xlfn.XLOOKUP(R3114,OP!C:C,OP!B:B,,0,1)</f>
        <v>RJ</v>
      </c>
      <c r="E3114" s="23"/>
      <c r="M3114" s="26"/>
      <c r="N3114" s="27"/>
      <c r="O3114" s="28" t="str">
        <f t="shared" si="776"/>
        <v>00000003114</v>
      </c>
      <c r="R3114" s="27" t="s">
        <v>193</v>
      </c>
      <c r="S3114" s="30" t="str">
        <f>_xlfn.IFNA(VLOOKUP(_xlfn.CONCAT(D3114," - ",R3114),OP!A:D,4,0),"-------------------------------------------NAO DISPONIVEL-------------------------------------------")</f>
        <v>FETRANSPOR</v>
      </c>
      <c r="T3114" s="31"/>
      <c r="U3114" s="32"/>
      <c r="V3114" s="31"/>
      <c r="W3114" s="33">
        <f t="shared" si="777"/>
        <v>0</v>
      </c>
      <c r="X3114" s="34">
        <f t="shared" si="778"/>
        <v>0</v>
      </c>
      <c r="Y3114" s="33">
        <f t="shared" si="779"/>
        <v>0</v>
      </c>
      <c r="Z3114" s="33">
        <f t="shared" si="780"/>
        <v>0</v>
      </c>
      <c r="AA3114" s="35">
        <f t="shared" si="781"/>
        <v>0</v>
      </c>
      <c r="AB3114" s="36">
        <f t="shared" si="782"/>
        <v>0</v>
      </c>
      <c r="AC3114" s="37">
        <f t="shared" si="783"/>
        <v>0</v>
      </c>
      <c r="AD3114" s="38"/>
      <c r="AE3114" s="38"/>
      <c r="AF3114" s="39">
        <f t="shared" si="784"/>
        <v>0</v>
      </c>
      <c r="AG3114" s="40"/>
      <c r="AH3114" s="41">
        <f t="shared" si="785"/>
        <v>0</v>
      </c>
      <c r="AI3114" s="42">
        <f t="shared" si="786"/>
        <v>0</v>
      </c>
      <c r="AJ3114" s="43">
        <f t="shared" si="787"/>
        <v>0</v>
      </c>
      <c r="AK3114" s="5" t="str">
        <f>_xlfn.IFNA(VLOOKUP(_xlfn.CONCAT(D3114," - ",S3114),OP!E:F,2,0),"-------------------------------------------NAO DISPONIVEL-------------------------------------------")</f>
        <v>C - RIOCARD</v>
      </c>
      <c r="AL3114" s="7" t="str">
        <f t="shared" si="773"/>
        <v>1 - -------------------------------------------NAO DISPONIVEL------------------------------------------- - 00000003114 - FETRANSPOR</v>
      </c>
      <c r="AM3114" s="7" t="str">
        <f t="shared" si="774"/>
        <v>-------------------------------------------NAO DISPONIVEL-------------------------------------------</v>
      </c>
      <c r="AN3114" s="44" cm="1">
        <f t="array" ref="AN3114">_xlfn.IFS(AJ3114=0,0,AQ3114="INATIVO",2,AQ3114="SEM CADASTRO",4,AQ3114="CPF ATIVO EM OUTRO COMPRADOR",5,AQ3114="NOVO/SEM CARTAO",6,AND(AJ3114&gt;0,AQ3114,""),8)</f>
        <v>0</v>
      </c>
      <c r="AO3114" s="45">
        <f t="shared" si="788"/>
        <v>-10</v>
      </c>
    </row>
    <row r="3115" spans="1:41" x14ac:dyDescent="0.4">
      <c r="A3115" s="21" t="str">
        <f t="shared" si="775"/>
        <v>-------------------------------------------NAO DISPONIVEL-------------------------------------------</v>
      </c>
      <c r="B3115" s="5" t="str">
        <f>_xlfn.IFNA(VLOOKUP(A3115,CNPJ!E:F,2,0),"-------------------------------------------NAO DISPONIVEL-------------------------------------------")</f>
        <v>-------------------------------------------NAO DISPONIVEL-------------------------------------------</v>
      </c>
      <c r="C3115" s="22">
        <v>1</v>
      </c>
      <c r="D3115" s="5" t="str">
        <f>_xlfn.XLOOKUP(R3115,OP!C:C,OP!B:B,,0,1)</f>
        <v>RJ</v>
      </c>
      <c r="E3115" s="23"/>
      <c r="M3115" s="26"/>
      <c r="N3115" s="27"/>
      <c r="O3115" s="28" t="str">
        <f t="shared" si="776"/>
        <v>00000003115</v>
      </c>
      <c r="R3115" s="27" t="s">
        <v>193</v>
      </c>
      <c r="S3115" s="30" t="str">
        <f>_xlfn.IFNA(VLOOKUP(_xlfn.CONCAT(D3115," - ",R3115),OP!A:D,4,0),"-------------------------------------------NAO DISPONIVEL-------------------------------------------")</f>
        <v>FETRANSPOR</v>
      </c>
      <c r="T3115" s="31"/>
      <c r="U3115" s="32"/>
      <c r="V3115" s="31"/>
      <c r="W3115" s="33">
        <f t="shared" si="777"/>
        <v>0</v>
      </c>
      <c r="X3115" s="34">
        <f t="shared" si="778"/>
        <v>0</v>
      </c>
      <c r="Y3115" s="33">
        <f t="shared" si="779"/>
        <v>0</v>
      </c>
      <c r="Z3115" s="33">
        <f t="shared" si="780"/>
        <v>0</v>
      </c>
      <c r="AA3115" s="35">
        <f t="shared" si="781"/>
        <v>0</v>
      </c>
      <c r="AB3115" s="36">
        <f t="shared" si="782"/>
        <v>0</v>
      </c>
      <c r="AC3115" s="37">
        <f t="shared" si="783"/>
        <v>0</v>
      </c>
      <c r="AD3115" s="38"/>
      <c r="AE3115" s="38"/>
      <c r="AF3115" s="39">
        <f t="shared" si="784"/>
        <v>0</v>
      </c>
      <c r="AG3115" s="40"/>
      <c r="AH3115" s="41">
        <f t="shared" si="785"/>
        <v>0</v>
      </c>
      <c r="AI3115" s="42">
        <f t="shared" si="786"/>
        <v>0</v>
      </c>
      <c r="AJ3115" s="43">
        <f t="shared" si="787"/>
        <v>0</v>
      </c>
      <c r="AK3115" s="5" t="str">
        <f>_xlfn.IFNA(VLOOKUP(_xlfn.CONCAT(D3115," - ",S3115),OP!E:F,2,0),"-------------------------------------------NAO DISPONIVEL-------------------------------------------")</f>
        <v>C - RIOCARD</v>
      </c>
      <c r="AL3115" s="7" t="str">
        <f t="shared" si="773"/>
        <v>1 - -------------------------------------------NAO DISPONIVEL------------------------------------------- - 00000003115 - FETRANSPOR</v>
      </c>
      <c r="AM3115" s="7" t="str">
        <f t="shared" si="774"/>
        <v>-------------------------------------------NAO DISPONIVEL-------------------------------------------</v>
      </c>
      <c r="AN3115" s="44" cm="1">
        <f t="array" ref="AN3115">_xlfn.IFS(AJ3115=0,0,AQ3115="INATIVO",2,AQ3115="SEM CADASTRO",4,AQ3115="CPF ATIVO EM OUTRO COMPRADOR",5,AQ3115="NOVO/SEM CARTAO",6,AND(AJ3115&gt;0,AQ3115,""),8)</f>
        <v>0</v>
      </c>
      <c r="AO3115" s="45">
        <f t="shared" si="788"/>
        <v>-10</v>
      </c>
    </row>
    <row r="3116" spans="1:41" x14ac:dyDescent="0.4">
      <c r="A3116" s="21" t="str">
        <f t="shared" si="775"/>
        <v>-------------------------------------------NAO DISPONIVEL-------------------------------------------</v>
      </c>
      <c r="B3116" s="5" t="str">
        <f>_xlfn.IFNA(VLOOKUP(A3116,CNPJ!E:F,2,0),"-------------------------------------------NAO DISPONIVEL-------------------------------------------")</f>
        <v>-------------------------------------------NAO DISPONIVEL-------------------------------------------</v>
      </c>
      <c r="C3116" s="22">
        <v>1</v>
      </c>
      <c r="D3116" s="5" t="str">
        <f>_xlfn.XLOOKUP(R3116,OP!C:C,OP!B:B,,0,1)</f>
        <v>RJ</v>
      </c>
      <c r="E3116" s="23"/>
      <c r="M3116" s="26"/>
      <c r="N3116" s="27"/>
      <c r="O3116" s="28" t="str">
        <f t="shared" si="776"/>
        <v>00000003116</v>
      </c>
      <c r="R3116" s="27" t="s">
        <v>193</v>
      </c>
      <c r="S3116" s="30" t="str">
        <f>_xlfn.IFNA(VLOOKUP(_xlfn.CONCAT(D3116," - ",R3116),OP!A:D,4,0),"-------------------------------------------NAO DISPONIVEL-------------------------------------------")</f>
        <v>FETRANSPOR</v>
      </c>
      <c r="T3116" s="31"/>
      <c r="U3116" s="32"/>
      <c r="V3116" s="31"/>
      <c r="W3116" s="33">
        <f t="shared" si="777"/>
        <v>0</v>
      </c>
      <c r="X3116" s="34">
        <f t="shared" si="778"/>
        <v>0</v>
      </c>
      <c r="Y3116" s="33">
        <f t="shared" si="779"/>
        <v>0</v>
      </c>
      <c r="Z3116" s="33">
        <f t="shared" si="780"/>
        <v>0</v>
      </c>
      <c r="AA3116" s="35">
        <f t="shared" si="781"/>
        <v>0</v>
      </c>
      <c r="AB3116" s="36">
        <f t="shared" si="782"/>
        <v>0</v>
      </c>
      <c r="AC3116" s="37">
        <f t="shared" si="783"/>
        <v>0</v>
      </c>
      <c r="AD3116" s="38"/>
      <c r="AE3116" s="38"/>
      <c r="AF3116" s="39">
        <f t="shared" si="784"/>
        <v>0</v>
      </c>
      <c r="AG3116" s="40"/>
      <c r="AH3116" s="41">
        <f t="shared" si="785"/>
        <v>0</v>
      </c>
      <c r="AI3116" s="42">
        <f t="shared" si="786"/>
        <v>0</v>
      </c>
      <c r="AJ3116" s="43">
        <f t="shared" si="787"/>
        <v>0</v>
      </c>
      <c r="AK3116" s="5" t="str">
        <f>_xlfn.IFNA(VLOOKUP(_xlfn.CONCAT(D3116," - ",S3116),OP!E:F,2,0),"-------------------------------------------NAO DISPONIVEL-------------------------------------------")</f>
        <v>C - RIOCARD</v>
      </c>
      <c r="AL3116" s="7" t="str">
        <f t="shared" si="773"/>
        <v>1 - -------------------------------------------NAO DISPONIVEL------------------------------------------- - 00000003116 - FETRANSPOR</v>
      </c>
      <c r="AM3116" s="7" t="str">
        <f t="shared" si="774"/>
        <v>-------------------------------------------NAO DISPONIVEL-------------------------------------------</v>
      </c>
      <c r="AN3116" s="44" cm="1">
        <f t="array" ref="AN3116">_xlfn.IFS(AJ3116=0,0,AQ3116="INATIVO",2,AQ3116="SEM CADASTRO",4,AQ3116="CPF ATIVO EM OUTRO COMPRADOR",5,AQ3116="NOVO/SEM CARTAO",6,AND(AJ3116&gt;0,AQ3116,""),8)</f>
        <v>0</v>
      </c>
      <c r="AO3116" s="45">
        <f t="shared" si="788"/>
        <v>-10</v>
      </c>
    </row>
    <row r="3117" spans="1:41" x14ac:dyDescent="0.4">
      <c r="A3117" s="21" t="str">
        <f t="shared" si="775"/>
        <v>-------------------------------------------NAO DISPONIVEL-------------------------------------------</v>
      </c>
      <c r="B3117" s="5" t="str">
        <f>_xlfn.IFNA(VLOOKUP(A3117,CNPJ!E:F,2,0),"-------------------------------------------NAO DISPONIVEL-------------------------------------------")</f>
        <v>-------------------------------------------NAO DISPONIVEL-------------------------------------------</v>
      </c>
      <c r="C3117" s="22">
        <v>1</v>
      </c>
      <c r="D3117" s="5" t="str">
        <f>_xlfn.XLOOKUP(R3117,OP!C:C,OP!B:B,,0,1)</f>
        <v>RJ</v>
      </c>
      <c r="E3117" s="23"/>
      <c r="M3117" s="26"/>
      <c r="N3117" s="27"/>
      <c r="O3117" s="28" t="str">
        <f t="shared" si="776"/>
        <v>00000003117</v>
      </c>
      <c r="R3117" s="27" t="s">
        <v>193</v>
      </c>
      <c r="S3117" s="30" t="str">
        <f>_xlfn.IFNA(VLOOKUP(_xlfn.CONCAT(D3117," - ",R3117),OP!A:D,4,0),"-------------------------------------------NAO DISPONIVEL-------------------------------------------")</f>
        <v>FETRANSPOR</v>
      </c>
      <c r="T3117" s="31"/>
      <c r="U3117" s="32"/>
      <c r="V3117" s="31"/>
      <c r="W3117" s="33">
        <f t="shared" si="777"/>
        <v>0</v>
      </c>
      <c r="X3117" s="34">
        <f t="shared" si="778"/>
        <v>0</v>
      </c>
      <c r="Y3117" s="33">
        <f t="shared" si="779"/>
        <v>0</v>
      </c>
      <c r="Z3117" s="33">
        <f t="shared" si="780"/>
        <v>0</v>
      </c>
      <c r="AA3117" s="35">
        <f t="shared" si="781"/>
        <v>0</v>
      </c>
      <c r="AB3117" s="36">
        <f t="shared" si="782"/>
        <v>0</v>
      </c>
      <c r="AC3117" s="37">
        <f t="shared" si="783"/>
        <v>0</v>
      </c>
      <c r="AD3117" s="38"/>
      <c r="AE3117" s="38"/>
      <c r="AF3117" s="39">
        <f t="shared" si="784"/>
        <v>0</v>
      </c>
      <c r="AG3117" s="40"/>
      <c r="AH3117" s="41">
        <f t="shared" si="785"/>
        <v>0</v>
      </c>
      <c r="AI3117" s="42">
        <f t="shared" si="786"/>
        <v>0</v>
      </c>
      <c r="AJ3117" s="43">
        <f t="shared" si="787"/>
        <v>0</v>
      </c>
      <c r="AK3117" s="5" t="str">
        <f>_xlfn.IFNA(VLOOKUP(_xlfn.CONCAT(D3117," - ",S3117),OP!E:F,2,0),"-------------------------------------------NAO DISPONIVEL-------------------------------------------")</f>
        <v>C - RIOCARD</v>
      </c>
      <c r="AL3117" s="7" t="str">
        <f t="shared" si="773"/>
        <v>1 - -------------------------------------------NAO DISPONIVEL------------------------------------------- - 00000003117 - FETRANSPOR</v>
      </c>
      <c r="AM3117" s="7" t="str">
        <f t="shared" si="774"/>
        <v>-------------------------------------------NAO DISPONIVEL-------------------------------------------</v>
      </c>
      <c r="AN3117" s="44" cm="1">
        <f t="array" ref="AN3117">_xlfn.IFS(AJ3117=0,0,AQ3117="INATIVO",2,AQ3117="SEM CADASTRO",4,AQ3117="CPF ATIVO EM OUTRO COMPRADOR",5,AQ3117="NOVO/SEM CARTAO",6,AND(AJ3117&gt;0,AQ3117,""),8)</f>
        <v>0</v>
      </c>
      <c r="AO3117" s="45">
        <f t="shared" si="788"/>
        <v>-10</v>
      </c>
    </row>
    <row r="3118" spans="1:41" x14ac:dyDescent="0.4">
      <c r="A3118" s="21" t="str">
        <f t="shared" si="775"/>
        <v>-------------------------------------------NAO DISPONIVEL-------------------------------------------</v>
      </c>
      <c r="B3118" s="5" t="str">
        <f>_xlfn.IFNA(VLOOKUP(A3118,CNPJ!E:F,2,0),"-------------------------------------------NAO DISPONIVEL-------------------------------------------")</f>
        <v>-------------------------------------------NAO DISPONIVEL-------------------------------------------</v>
      </c>
      <c r="C3118" s="22">
        <v>1</v>
      </c>
      <c r="D3118" s="5" t="str">
        <f>_xlfn.XLOOKUP(R3118,OP!C:C,OP!B:B,,0,1)</f>
        <v>RJ</v>
      </c>
      <c r="E3118" s="23"/>
      <c r="M3118" s="26"/>
      <c r="N3118" s="27"/>
      <c r="O3118" s="28" t="str">
        <f t="shared" si="776"/>
        <v>00000003118</v>
      </c>
      <c r="R3118" s="27" t="s">
        <v>193</v>
      </c>
      <c r="S3118" s="30" t="str">
        <f>_xlfn.IFNA(VLOOKUP(_xlfn.CONCAT(D3118," - ",R3118),OP!A:D,4,0),"-------------------------------------------NAO DISPONIVEL-------------------------------------------")</f>
        <v>FETRANSPOR</v>
      </c>
      <c r="T3118" s="31"/>
      <c r="U3118" s="32"/>
      <c r="V3118" s="31"/>
      <c r="W3118" s="33">
        <f t="shared" si="777"/>
        <v>0</v>
      </c>
      <c r="X3118" s="34">
        <f t="shared" si="778"/>
        <v>0</v>
      </c>
      <c r="Y3118" s="33">
        <f t="shared" si="779"/>
        <v>0</v>
      </c>
      <c r="Z3118" s="33">
        <f t="shared" si="780"/>
        <v>0</v>
      </c>
      <c r="AA3118" s="35">
        <f t="shared" si="781"/>
        <v>0</v>
      </c>
      <c r="AB3118" s="36">
        <f t="shared" si="782"/>
        <v>0</v>
      </c>
      <c r="AC3118" s="37">
        <f t="shared" si="783"/>
        <v>0</v>
      </c>
      <c r="AD3118" s="38"/>
      <c r="AE3118" s="38"/>
      <c r="AF3118" s="39">
        <f t="shared" si="784"/>
        <v>0</v>
      </c>
      <c r="AG3118" s="40"/>
      <c r="AH3118" s="41">
        <f t="shared" si="785"/>
        <v>0</v>
      </c>
      <c r="AI3118" s="42">
        <f t="shared" si="786"/>
        <v>0</v>
      </c>
      <c r="AJ3118" s="43">
        <f t="shared" si="787"/>
        <v>0</v>
      </c>
      <c r="AK3118" s="5" t="str">
        <f>_xlfn.IFNA(VLOOKUP(_xlfn.CONCAT(D3118," - ",S3118),OP!E:F,2,0),"-------------------------------------------NAO DISPONIVEL-------------------------------------------")</f>
        <v>C - RIOCARD</v>
      </c>
      <c r="AL3118" s="7" t="str">
        <f t="shared" si="773"/>
        <v>1 - -------------------------------------------NAO DISPONIVEL------------------------------------------- - 00000003118 - FETRANSPOR</v>
      </c>
      <c r="AM3118" s="7" t="str">
        <f t="shared" si="774"/>
        <v>-------------------------------------------NAO DISPONIVEL-------------------------------------------</v>
      </c>
      <c r="AN3118" s="44" cm="1">
        <f t="array" ref="AN3118">_xlfn.IFS(AJ3118=0,0,AQ3118="INATIVO",2,AQ3118="SEM CADASTRO",4,AQ3118="CPF ATIVO EM OUTRO COMPRADOR",5,AQ3118="NOVO/SEM CARTAO",6,AND(AJ3118&gt;0,AQ3118,""),8)</f>
        <v>0</v>
      </c>
      <c r="AO3118" s="45">
        <f t="shared" si="788"/>
        <v>-10</v>
      </c>
    </row>
    <row r="3119" spans="1:41" x14ac:dyDescent="0.4">
      <c r="A3119" s="21" t="str">
        <f t="shared" si="775"/>
        <v>-------------------------------------------NAO DISPONIVEL-------------------------------------------</v>
      </c>
      <c r="B3119" s="5" t="str">
        <f>_xlfn.IFNA(VLOOKUP(A3119,CNPJ!E:F,2,0),"-------------------------------------------NAO DISPONIVEL-------------------------------------------")</f>
        <v>-------------------------------------------NAO DISPONIVEL-------------------------------------------</v>
      </c>
      <c r="C3119" s="22">
        <v>1</v>
      </c>
      <c r="D3119" s="5" t="str">
        <f>_xlfn.XLOOKUP(R3119,OP!C:C,OP!B:B,,0,1)</f>
        <v>RJ</v>
      </c>
      <c r="E3119" s="23"/>
      <c r="M3119" s="26"/>
      <c r="N3119" s="27"/>
      <c r="O3119" s="28" t="str">
        <f t="shared" si="776"/>
        <v>00000003119</v>
      </c>
      <c r="R3119" s="27" t="s">
        <v>193</v>
      </c>
      <c r="S3119" s="30" t="str">
        <f>_xlfn.IFNA(VLOOKUP(_xlfn.CONCAT(D3119," - ",R3119),OP!A:D,4,0),"-------------------------------------------NAO DISPONIVEL-------------------------------------------")</f>
        <v>FETRANSPOR</v>
      </c>
      <c r="T3119" s="31"/>
      <c r="U3119" s="32"/>
      <c r="V3119" s="31"/>
      <c r="W3119" s="33">
        <f t="shared" si="777"/>
        <v>0</v>
      </c>
      <c r="X3119" s="34">
        <f t="shared" si="778"/>
        <v>0</v>
      </c>
      <c r="Y3119" s="33">
        <f t="shared" si="779"/>
        <v>0</v>
      </c>
      <c r="Z3119" s="33">
        <f t="shared" si="780"/>
        <v>0</v>
      </c>
      <c r="AA3119" s="35">
        <f t="shared" si="781"/>
        <v>0</v>
      </c>
      <c r="AB3119" s="36">
        <f t="shared" si="782"/>
        <v>0</v>
      </c>
      <c r="AC3119" s="37">
        <f t="shared" si="783"/>
        <v>0</v>
      </c>
      <c r="AD3119" s="38"/>
      <c r="AE3119" s="38"/>
      <c r="AF3119" s="39">
        <f t="shared" si="784"/>
        <v>0</v>
      </c>
      <c r="AG3119" s="40"/>
      <c r="AH3119" s="41">
        <f t="shared" si="785"/>
        <v>0</v>
      </c>
      <c r="AI3119" s="42">
        <f t="shared" si="786"/>
        <v>0</v>
      </c>
      <c r="AJ3119" s="43">
        <f t="shared" si="787"/>
        <v>0</v>
      </c>
      <c r="AK3119" s="5" t="str">
        <f>_xlfn.IFNA(VLOOKUP(_xlfn.CONCAT(D3119," - ",S3119),OP!E:F,2,0),"-------------------------------------------NAO DISPONIVEL-------------------------------------------")</f>
        <v>C - RIOCARD</v>
      </c>
      <c r="AL3119" s="7" t="str">
        <f t="shared" si="773"/>
        <v>1 - -------------------------------------------NAO DISPONIVEL------------------------------------------- - 00000003119 - FETRANSPOR</v>
      </c>
      <c r="AM3119" s="7" t="str">
        <f t="shared" si="774"/>
        <v>-------------------------------------------NAO DISPONIVEL-------------------------------------------</v>
      </c>
      <c r="AN3119" s="44" cm="1">
        <f t="array" ref="AN3119">_xlfn.IFS(AJ3119=0,0,AQ3119="INATIVO",2,AQ3119="SEM CADASTRO",4,AQ3119="CPF ATIVO EM OUTRO COMPRADOR",5,AQ3119="NOVO/SEM CARTAO",6,AND(AJ3119&gt;0,AQ3119,""),8)</f>
        <v>0</v>
      </c>
      <c r="AO3119" s="45">
        <f t="shared" si="788"/>
        <v>-10</v>
      </c>
    </row>
    <row r="3120" spans="1:41" x14ac:dyDescent="0.4">
      <c r="A3120" s="21" t="str">
        <f t="shared" si="775"/>
        <v>-------------------------------------------NAO DISPONIVEL-------------------------------------------</v>
      </c>
      <c r="B3120" s="5" t="str">
        <f>_xlfn.IFNA(VLOOKUP(A3120,CNPJ!E:F,2,0),"-------------------------------------------NAO DISPONIVEL-------------------------------------------")</f>
        <v>-------------------------------------------NAO DISPONIVEL-------------------------------------------</v>
      </c>
      <c r="C3120" s="22">
        <v>1</v>
      </c>
      <c r="D3120" s="5" t="str">
        <f>_xlfn.XLOOKUP(R3120,OP!C:C,OP!B:B,,0,1)</f>
        <v>RJ</v>
      </c>
      <c r="E3120" s="23"/>
      <c r="M3120" s="26"/>
      <c r="N3120" s="27"/>
      <c r="O3120" s="28" t="str">
        <f t="shared" si="776"/>
        <v>00000003120</v>
      </c>
      <c r="R3120" s="27" t="s">
        <v>193</v>
      </c>
      <c r="S3120" s="30" t="str">
        <f>_xlfn.IFNA(VLOOKUP(_xlfn.CONCAT(D3120," - ",R3120),OP!A:D,4,0),"-------------------------------------------NAO DISPONIVEL-------------------------------------------")</f>
        <v>FETRANSPOR</v>
      </c>
      <c r="T3120" s="31"/>
      <c r="U3120" s="32"/>
      <c r="V3120" s="31"/>
      <c r="W3120" s="33">
        <f t="shared" si="777"/>
        <v>0</v>
      </c>
      <c r="X3120" s="34">
        <f t="shared" si="778"/>
        <v>0</v>
      </c>
      <c r="Y3120" s="33">
        <f t="shared" si="779"/>
        <v>0</v>
      </c>
      <c r="Z3120" s="33">
        <f t="shared" si="780"/>
        <v>0</v>
      </c>
      <c r="AA3120" s="35">
        <f t="shared" si="781"/>
        <v>0</v>
      </c>
      <c r="AB3120" s="36">
        <f t="shared" si="782"/>
        <v>0</v>
      </c>
      <c r="AC3120" s="37">
        <f t="shared" si="783"/>
        <v>0</v>
      </c>
      <c r="AD3120" s="38"/>
      <c r="AE3120" s="38"/>
      <c r="AF3120" s="39">
        <f t="shared" si="784"/>
        <v>0</v>
      </c>
      <c r="AG3120" s="40"/>
      <c r="AH3120" s="41">
        <f t="shared" si="785"/>
        <v>0</v>
      </c>
      <c r="AI3120" s="42">
        <f t="shared" si="786"/>
        <v>0</v>
      </c>
      <c r="AJ3120" s="43">
        <f t="shared" si="787"/>
        <v>0</v>
      </c>
      <c r="AK3120" s="5" t="str">
        <f>_xlfn.IFNA(VLOOKUP(_xlfn.CONCAT(D3120," - ",S3120),OP!E:F,2,0),"-------------------------------------------NAO DISPONIVEL-------------------------------------------")</f>
        <v>C - RIOCARD</v>
      </c>
      <c r="AL3120" s="7" t="str">
        <f t="shared" si="773"/>
        <v>1 - -------------------------------------------NAO DISPONIVEL------------------------------------------- - 00000003120 - FETRANSPOR</v>
      </c>
      <c r="AM3120" s="7" t="str">
        <f t="shared" si="774"/>
        <v>-------------------------------------------NAO DISPONIVEL-------------------------------------------</v>
      </c>
      <c r="AN3120" s="44" cm="1">
        <f t="array" ref="AN3120">_xlfn.IFS(AJ3120=0,0,AQ3120="INATIVO",2,AQ3120="SEM CADASTRO",4,AQ3120="CPF ATIVO EM OUTRO COMPRADOR",5,AQ3120="NOVO/SEM CARTAO",6,AND(AJ3120&gt;0,AQ3120,""),8)</f>
        <v>0</v>
      </c>
      <c r="AO3120" s="45">
        <f t="shared" si="788"/>
        <v>-10</v>
      </c>
    </row>
    <row r="3121" spans="1:41" x14ac:dyDescent="0.4">
      <c r="A3121" s="21" t="str">
        <f t="shared" si="775"/>
        <v>-------------------------------------------NAO DISPONIVEL-------------------------------------------</v>
      </c>
      <c r="B3121" s="5" t="str">
        <f>_xlfn.IFNA(VLOOKUP(A3121,CNPJ!E:F,2,0),"-------------------------------------------NAO DISPONIVEL-------------------------------------------")</f>
        <v>-------------------------------------------NAO DISPONIVEL-------------------------------------------</v>
      </c>
      <c r="C3121" s="22">
        <v>1</v>
      </c>
      <c r="D3121" s="5" t="str">
        <f>_xlfn.XLOOKUP(R3121,OP!C:C,OP!B:B,,0,1)</f>
        <v>RJ</v>
      </c>
      <c r="E3121" s="23"/>
      <c r="M3121" s="26"/>
      <c r="N3121" s="27"/>
      <c r="O3121" s="28" t="str">
        <f t="shared" si="776"/>
        <v>00000003121</v>
      </c>
      <c r="R3121" s="27" t="s">
        <v>193</v>
      </c>
      <c r="S3121" s="30" t="str">
        <f>_xlfn.IFNA(VLOOKUP(_xlfn.CONCAT(D3121," - ",R3121),OP!A:D,4,0),"-------------------------------------------NAO DISPONIVEL-------------------------------------------")</f>
        <v>FETRANSPOR</v>
      </c>
      <c r="T3121" s="31"/>
      <c r="U3121" s="32"/>
      <c r="V3121" s="31"/>
      <c r="W3121" s="33">
        <f t="shared" si="777"/>
        <v>0</v>
      </c>
      <c r="X3121" s="34">
        <f t="shared" si="778"/>
        <v>0</v>
      </c>
      <c r="Y3121" s="33">
        <f t="shared" si="779"/>
        <v>0</v>
      </c>
      <c r="Z3121" s="33">
        <f t="shared" si="780"/>
        <v>0</v>
      </c>
      <c r="AA3121" s="35">
        <f t="shared" si="781"/>
        <v>0</v>
      </c>
      <c r="AB3121" s="36">
        <f t="shared" si="782"/>
        <v>0</v>
      </c>
      <c r="AC3121" s="37">
        <f t="shared" si="783"/>
        <v>0</v>
      </c>
      <c r="AD3121" s="38"/>
      <c r="AE3121" s="38"/>
      <c r="AF3121" s="39">
        <f t="shared" si="784"/>
        <v>0</v>
      </c>
      <c r="AG3121" s="40"/>
      <c r="AH3121" s="41">
        <f t="shared" si="785"/>
        <v>0</v>
      </c>
      <c r="AI3121" s="42">
        <f t="shared" si="786"/>
        <v>0</v>
      </c>
      <c r="AJ3121" s="43">
        <f t="shared" si="787"/>
        <v>0</v>
      </c>
      <c r="AK3121" s="5" t="str">
        <f>_xlfn.IFNA(VLOOKUP(_xlfn.CONCAT(D3121," - ",S3121),OP!E:F,2,0),"-------------------------------------------NAO DISPONIVEL-------------------------------------------")</f>
        <v>C - RIOCARD</v>
      </c>
      <c r="AL3121" s="7" t="str">
        <f t="shared" si="773"/>
        <v>1 - -------------------------------------------NAO DISPONIVEL------------------------------------------- - 00000003121 - FETRANSPOR</v>
      </c>
      <c r="AM3121" s="7" t="str">
        <f t="shared" si="774"/>
        <v>-------------------------------------------NAO DISPONIVEL-------------------------------------------</v>
      </c>
      <c r="AN3121" s="44" cm="1">
        <f t="array" ref="AN3121">_xlfn.IFS(AJ3121=0,0,AQ3121="INATIVO",2,AQ3121="SEM CADASTRO",4,AQ3121="CPF ATIVO EM OUTRO COMPRADOR",5,AQ3121="NOVO/SEM CARTAO",6,AND(AJ3121&gt;0,AQ3121,""),8)</f>
        <v>0</v>
      </c>
      <c r="AO3121" s="45">
        <f t="shared" si="788"/>
        <v>-10</v>
      </c>
    </row>
    <row r="3122" spans="1:41" x14ac:dyDescent="0.4">
      <c r="A3122" s="21" t="str">
        <f t="shared" si="775"/>
        <v>-------------------------------------------NAO DISPONIVEL-------------------------------------------</v>
      </c>
      <c r="B3122" s="5" t="str">
        <f>_xlfn.IFNA(VLOOKUP(A3122,CNPJ!E:F,2,0),"-------------------------------------------NAO DISPONIVEL-------------------------------------------")</f>
        <v>-------------------------------------------NAO DISPONIVEL-------------------------------------------</v>
      </c>
      <c r="C3122" s="22">
        <v>1</v>
      </c>
      <c r="D3122" s="5" t="str">
        <f>_xlfn.XLOOKUP(R3122,OP!C:C,OP!B:B,,0,1)</f>
        <v>RJ</v>
      </c>
      <c r="E3122" s="23"/>
      <c r="M3122" s="26"/>
      <c r="N3122" s="27"/>
      <c r="O3122" s="28" t="str">
        <f t="shared" si="776"/>
        <v>00000003122</v>
      </c>
      <c r="R3122" s="27" t="s">
        <v>193</v>
      </c>
      <c r="S3122" s="30" t="str">
        <f>_xlfn.IFNA(VLOOKUP(_xlfn.CONCAT(D3122," - ",R3122),OP!A:D,4,0),"-------------------------------------------NAO DISPONIVEL-------------------------------------------")</f>
        <v>FETRANSPOR</v>
      </c>
      <c r="T3122" s="31"/>
      <c r="U3122" s="32"/>
      <c r="V3122" s="31"/>
      <c r="W3122" s="33">
        <f t="shared" si="777"/>
        <v>0</v>
      </c>
      <c r="X3122" s="34">
        <f t="shared" si="778"/>
        <v>0</v>
      </c>
      <c r="Y3122" s="33">
        <f t="shared" si="779"/>
        <v>0</v>
      </c>
      <c r="Z3122" s="33">
        <f t="shared" si="780"/>
        <v>0</v>
      </c>
      <c r="AA3122" s="35">
        <f t="shared" si="781"/>
        <v>0</v>
      </c>
      <c r="AB3122" s="36">
        <f t="shared" si="782"/>
        <v>0</v>
      </c>
      <c r="AC3122" s="37">
        <f t="shared" si="783"/>
        <v>0</v>
      </c>
      <c r="AD3122" s="38"/>
      <c r="AE3122" s="38"/>
      <c r="AF3122" s="39">
        <f t="shared" si="784"/>
        <v>0</v>
      </c>
      <c r="AG3122" s="40"/>
      <c r="AH3122" s="41">
        <f t="shared" si="785"/>
        <v>0</v>
      </c>
      <c r="AI3122" s="42">
        <f t="shared" si="786"/>
        <v>0</v>
      </c>
      <c r="AJ3122" s="43">
        <f t="shared" si="787"/>
        <v>0</v>
      </c>
      <c r="AK3122" s="5" t="str">
        <f>_xlfn.IFNA(VLOOKUP(_xlfn.CONCAT(D3122," - ",S3122),OP!E:F,2,0),"-------------------------------------------NAO DISPONIVEL-------------------------------------------")</f>
        <v>C - RIOCARD</v>
      </c>
      <c r="AL3122" s="7" t="str">
        <f t="shared" si="773"/>
        <v>1 - -------------------------------------------NAO DISPONIVEL------------------------------------------- - 00000003122 - FETRANSPOR</v>
      </c>
      <c r="AM3122" s="7" t="str">
        <f t="shared" si="774"/>
        <v>-------------------------------------------NAO DISPONIVEL-------------------------------------------</v>
      </c>
      <c r="AN3122" s="44" cm="1">
        <f t="array" ref="AN3122">_xlfn.IFS(AJ3122=0,0,AQ3122="INATIVO",2,AQ3122="SEM CADASTRO",4,AQ3122="CPF ATIVO EM OUTRO COMPRADOR",5,AQ3122="NOVO/SEM CARTAO",6,AND(AJ3122&gt;0,AQ3122,""),8)</f>
        <v>0</v>
      </c>
      <c r="AO3122" s="45">
        <f t="shared" si="788"/>
        <v>-10</v>
      </c>
    </row>
    <row r="3123" spans="1:41" x14ac:dyDescent="0.4">
      <c r="A3123" s="21" t="str">
        <f t="shared" si="775"/>
        <v>-------------------------------------------NAO DISPONIVEL-------------------------------------------</v>
      </c>
      <c r="B3123" s="5" t="str">
        <f>_xlfn.IFNA(VLOOKUP(A3123,CNPJ!E:F,2,0),"-------------------------------------------NAO DISPONIVEL-------------------------------------------")</f>
        <v>-------------------------------------------NAO DISPONIVEL-------------------------------------------</v>
      </c>
      <c r="C3123" s="22">
        <v>1</v>
      </c>
      <c r="D3123" s="5" t="str">
        <f>_xlfn.XLOOKUP(R3123,OP!C:C,OP!B:B,,0,1)</f>
        <v>RJ</v>
      </c>
      <c r="E3123" s="23"/>
      <c r="M3123" s="26"/>
      <c r="N3123" s="27"/>
      <c r="O3123" s="28" t="str">
        <f t="shared" si="776"/>
        <v>00000003123</v>
      </c>
      <c r="R3123" s="27" t="s">
        <v>193</v>
      </c>
      <c r="S3123" s="30" t="str">
        <f>_xlfn.IFNA(VLOOKUP(_xlfn.CONCAT(D3123," - ",R3123),OP!A:D,4,0),"-------------------------------------------NAO DISPONIVEL-------------------------------------------")</f>
        <v>FETRANSPOR</v>
      </c>
      <c r="T3123" s="31"/>
      <c r="U3123" s="32"/>
      <c r="V3123" s="31"/>
      <c r="W3123" s="33">
        <f t="shared" si="777"/>
        <v>0</v>
      </c>
      <c r="X3123" s="34">
        <f t="shared" si="778"/>
        <v>0</v>
      </c>
      <c r="Y3123" s="33">
        <f t="shared" si="779"/>
        <v>0</v>
      </c>
      <c r="Z3123" s="33">
        <f t="shared" si="780"/>
        <v>0</v>
      </c>
      <c r="AA3123" s="35">
        <f t="shared" si="781"/>
        <v>0</v>
      </c>
      <c r="AB3123" s="36">
        <f t="shared" si="782"/>
        <v>0</v>
      </c>
      <c r="AC3123" s="37">
        <f t="shared" si="783"/>
        <v>0</v>
      </c>
      <c r="AD3123" s="38"/>
      <c r="AE3123" s="38"/>
      <c r="AF3123" s="39">
        <f t="shared" si="784"/>
        <v>0</v>
      </c>
      <c r="AG3123" s="40"/>
      <c r="AH3123" s="41">
        <f t="shared" si="785"/>
        <v>0</v>
      </c>
      <c r="AI3123" s="42">
        <f t="shared" si="786"/>
        <v>0</v>
      </c>
      <c r="AJ3123" s="43">
        <f t="shared" si="787"/>
        <v>0</v>
      </c>
      <c r="AK3123" s="5" t="str">
        <f>_xlfn.IFNA(VLOOKUP(_xlfn.CONCAT(D3123," - ",S3123),OP!E:F,2,0),"-------------------------------------------NAO DISPONIVEL-------------------------------------------")</f>
        <v>C - RIOCARD</v>
      </c>
      <c r="AL3123" s="7" t="str">
        <f t="shared" si="773"/>
        <v>1 - -------------------------------------------NAO DISPONIVEL------------------------------------------- - 00000003123 - FETRANSPOR</v>
      </c>
      <c r="AM3123" s="7" t="str">
        <f t="shared" si="774"/>
        <v>-------------------------------------------NAO DISPONIVEL-------------------------------------------</v>
      </c>
      <c r="AN3123" s="44" cm="1">
        <f t="array" ref="AN3123">_xlfn.IFS(AJ3123=0,0,AQ3123="INATIVO",2,AQ3123="SEM CADASTRO",4,AQ3123="CPF ATIVO EM OUTRO COMPRADOR",5,AQ3123="NOVO/SEM CARTAO",6,AND(AJ3123&gt;0,AQ3123,""),8)</f>
        <v>0</v>
      </c>
      <c r="AO3123" s="45">
        <f t="shared" si="788"/>
        <v>-10</v>
      </c>
    </row>
    <row r="3124" spans="1:41" x14ac:dyDescent="0.4">
      <c r="A3124" s="21" t="str">
        <f t="shared" si="775"/>
        <v>-------------------------------------------NAO DISPONIVEL-------------------------------------------</v>
      </c>
      <c r="B3124" s="5" t="str">
        <f>_xlfn.IFNA(VLOOKUP(A3124,CNPJ!E:F,2,0),"-------------------------------------------NAO DISPONIVEL-------------------------------------------")</f>
        <v>-------------------------------------------NAO DISPONIVEL-------------------------------------------</v>
      </c>
      <c r="C3124" s="22">
        <v>1</v>
      </c>
      <c r="D3124" s="5" t="str">
        <f>_xlfn.XLOOKUP(R3124,OP!C:C,OP!B:B,,0,1)</f>
        <v>RJ</v>
      </c>
      <c r="E3124" s="23"/>
      <c r="M3124" s="26"/>
      <c r="N3124" s="27"/>
      <c r="O3124" s="28" t="str">
        <f t="shared" si="776"/>
        <v>00000003124</v>
      </c>
      <c r="R3124" s="27" t="s">
        <v>193</v>
      </c>
      <c r="S3124" s="30" t="str">
        <f>_xlfn.IFNA(VLOOKUP(_xlfn.CONCAT(D3124," - ",R3124),OP!A:D,4,0),"-------------------------------------------NAO DISPONIVEL-------------------------------------------")</f>
        <v>FETRANSPOR</v>
      </c>
      <c r="T3124" s="31"/>
      <c r="U3124" s="32"/>
      <c r="V3124" s="31"/>
      <c r="W3124" s="33">
        <f t="shared" si="777"/>
        <v>0</v>
      </c>
      <c r="X3124" s="34">
        <f t="shared" si="778"/>
        <v>0</v>
      </c>
      <c r="Y3124" s="33">
        <f t="shared" si="779"/>
        <v>0</v>
      </c>
      <c r="Z3124" s="33">
        <f t="shared" si="780"/>
        <v>0</v>
      </c>
      <c r="AA3124" s="35">
        <f t="shared" si="781"/>
        <v>0</v>
      </c>
      <c r="AB3124" s="36">
        <f t="shared" si="782"/>
        <v>0</v>
      </c>
      <c r="AC3124" s="37">
        <f t="shared" si="783"/>
        <v>0</v>
      </c>
      <c r="AD3124" s="38"/>
      <c r="AE3124" s="38"/>
      <c r="AF3124" s="39">
        <f t="shared" si="784"/>
        <v>0</v>
      </c>
      <c r="AG3124" s="40"/>
      <c r="AH3124" s="41">
        <f t="shared" si="785"/>
        <v>0</v>
      </c>
      <c r="AI3124" s="42">
        <f t="shared" si="786"/>
        <v>0</v>
      </c>
      <c r="AJ3124" s="43">
        <f t="shared" si="787"/>
        <v>0</v>
      </c>
      <c r="AK3124" s="5" t="str">
        <f>_xlfn.IFNA(VLOOKUP(_xlfn.CONCAT(D3124," - ",S3124),OP!E:F,2,0),"-------------------------------------------NAO DISPONIVEL-------------------------------------------")</f>
        <v>C - RIOCARD</v>
      </c>
      <c r="AL3124" s="7" t="str">
        <f t="shared" si="773"/>
        <v>1 - -------------------------------------------NAO DISPONIVEL------------------------------------------- - 00000003124 - FETRANSPOR</v>
      </c>
      <c r="AM3124" s="7" t="str">
        <f t="shared" si="774"/>
        <v>-------------------------------------------NAO DISPONIVEL-------------------------------------------</v>
      </c>
      <c r="AN3124" s="44" cm="1">
        <f t="array" ref="AN3124">_xlfn.IFS(AJ3124=0,0,AQ3124="INATIVO",2,AQ3124="SEM CADASTRO",4,AQ3124="CPF ATIVO EM OUTRO COMPRADOR",5,AQ3124="NOVO/SEM CARTAO",6,AND(AJ3124&gt;0,AQ3124,""),8)</f>
        <v>0</v>
      </c>
      <c r="AO3124" s="45">
        <f t="shared" si="788"/>
        <v>-10</v>
      </c>
    </row>
    <row r="3125" spans="1:41" x14ac:dyDescent="0.4">
      <c r="A3125" s="21" t="str">
        <f t="shared" si="775"/>
        <v>-------------------------------------------NAO DISPONIVEL-------------------------------------------</v>
      </c>
      <c r="B3125" s="5" t="str">
        <f>_xlfn.IFNA(VLOOKUP(A3125,CNPJ!E:F,2,0),"-------------------------------------------NAO DISPONIVEL-------------------------------------------")</f>
        <v>-------------------------------------------NAO DISPONIVEL-------------------------------------------</v>
      </c>
      <c r="C3125" s="22">
        <v>1</v>
      </c>
      <c r="D3125" s="5" t="str">
        <f>_xlfn.XLOOKUP(R3125,OP!C:C,OP!B:B,,0,1)</f>
        <v>RJ</v>
      </c>
      <c r="E3125" s="23"/>
      <c r="M3125" s="26"/>
      <c r="N3125" s="27"/>
      <c r="O3125" s="28" t="str">
        <f t="shared" si="776"/>
        <v>00000003125</v>
      </c>
      <c r="R3125" s="27" t="s">
        <v>193</v>
      </c>
      <c r="S3125" s="30" t="str">
        <f>_xlfn.IFNA(VLOOKUP(_xlfn.CONCAT(D3125," - ",R3125),OP!A:D,4,0),"-------------------------------------------NAO DISPONIVEL-------------------------------------------")</f>
        <v>FETRANSPOR</v>
      </c>
      <c r="T3125" s="31"/>
      <c r="U3125" s="32"/>
      <c r="V3125" s="31"/>
      <c r="W3125" s="33">
        <f t="shared" si="777"/>
        <v>0</v>
      </c>
      <c r="X3125" s="34">
        <f t="shared" si="778"/>
        <v>0</v>
      </c>
      <c r="Y3125" s="33">
        <f t="shared" si="779"/>
        <v>0</v>
      </c>
      <c r="Z3125" s="33">
        <f t="shared" si="780"/>
        <v>0</v>
      </c>
      <c r="AA3125" s="35">
        <f t="shared" si="781"/>
        <v>0</v>
      </c>
      <c r="AB3125" s="36">
        <f t="shared" si="782"/>
        <v>0</v>
      </c>
      <c r="AC3125" s="37">
        <f t="shared" si="783"/>
        <v>0</v>
      </c>
      <c r="AD3125" s="38"/>
      <c r="AE3125" s="38"/>
      <c r="AF3125" s="39">
        <f t="shared" si="784"/>
        <v>0</v>
      </c>
      <c r="AG3125" s="40"/>
      <c r="AH3125" s="41">
        <f t="shared" si="785"/>
        <v>0</v>
      </c>
      <c r="AI3125" s="42">
        <f t="shared" si="786"/>
        <v>0</v>
      </c>
      <c r="AJ3125" s="43">
        <f t="shared" si="787"/>
        <v>0</v>
      </c>
      <c r="AK3125" s="5" t="str">
        <f>_xlfn.IFNA(VLOOKUP(_xlfn.CONCAT(D3125," - ",S3125),OP!E:F,2,0),"-------------------------------------------NAO DISPONIVEL-------------------------------------------")</f>
        <v>C - RIOCARD</v>
      </c>
      <c r="AL3125" s="7" t="str">
        <f t="shared" si="773"/>
        <v>1 - -------------------------------------------NAO DISPONIVEL------------------------------------------- - 00000003125 - FETRANSPOR</v>
      </c>
      <c r="AM3125" s="7" t="str">
        <f t="shared" si="774"/>
        <v>-------------------------------------------NAO DISPONIVEL-------------------------------------------</v>
      </c>
      <c r="AN3125" s="44" cm="1">
        <f t="array" ref="AN3125">_xlfn.IFS(AJ3125=0,0,AQ3125="INATIVO",2,AQ3125="SEM CADASTRO",4,AQ3125="CPF ATIVO EM OUTRO COMPRADOR",5,AQ3125="NOVO/SEM CARTAO",6,AND(AJ3125&gt;0,AQ3125,""),8)</f>
        <v>0</v>
      </c>
      <c r="AO3125" s="45">
        <f t="shared" si="788"/>
        <v>-10</v>
      </c>
    </row>
    <row r="3126" spans="1:41" x14ac:dyDescent="0.4">
      <c r="A3126" s="21" t="str">
        <f t="shared" si="775"/>
        <v>-------------------------------------------NAO DISPONIVEL-------------------------------------------</v>
      </c>
      <c r="B3126" s="5" t="str">
        <f>_xlfn.IFNA(VLOOKUP(A3126,CNPJ!E:F,2,0),"-------------------------------------------NAO DISPONIVEL-------------------------------------------")</f>
        <v>-------------------------------------------NAO DISPONIVEL-------------------------------------------</v>
      </c>
      <c r="C3126" s="22">
        <v>1</v>
      </c>
      <c r="D3126" s="5" t="str">
        <f>_xlfn.XLOOKUP(R3126,OP!C:C,OP!B:B,,0,1)</f>
        <v>RJ</v>
      </c>
      <c r="E3126" s="23"/>
      <c r="M3126" s="26"/>
      <c r="N3126" s="27"/>
      <c r="O3126" s="28" t="str">
        <f t="shared" si="776"/>
        <v>00000003126</v>
      </c>
      <c r="R3126" s="27" t="s">
        <v>193</v>
      </c>
      <c r="S3126" s="30" t="str">
        <f>_xlfn.IFNA(VLOOKUP(_xlfn.CONCAT(D3126," - ",R3126),OP!A:D,4,0),"-------------------------------------------NAO DISPONIVEL-------------------------------------------")</f>
        <v>FETRANSPOR</v>
      </c>
      <c r="T3126" s="31"/>
      <c r="U3126" s="32"/>
      <c r="V3126" s="31"/>
      <c r="W3126" s="33">
        <f t="shared" si="777"/>
        <v>0</v>
      </c>
      <c r="X3126" s="34">
        <f t="shared" si="778"/>
        <v>0</v>
      </c>
      <c r="Y3126" s="33">
        <f t="shared" si="779"/>
        <v>0</v>
      </c>
      <c r="Z3126" s="33">
        <f t="shared" si="780"/>
        <v>0</v>
      </c>
      <c r="AA3126" s="35">
        <f t="shared" si="781"/>
        <v>0</v>
      </c>
      <c r="AB3126" s="36">
        <f t="shared" si="782"/>
        <v>0</v>
      </c>
      <c r="AC3126" s="37">
        <f t="shared" si="783"/>
        <v>0</v>
      </c>
      <c r="AD3126" s="38"/>
      <c r="AE3126" s="38"/>
      <c r="AF3126" s="39">
        <f t="shared" si="784"/>
        <v>0</v>
      </c>
      <c r="AG3126" s="40"/>
      <c r="AH3126" s="41">
        <f t="shared" si="785"/>
        <v>0</v>
      </c>
      <c r="AI3126" s="42">
        <f t="shared" si="786"/>
        <v>0</v>
      </c>
      <c r="AJ3126" s="43">
        <f t="shared" si="787"/>
        <v>0</v>
      </c>
      <c r="AK3126" s="5" t="str">
        <f>_xlfn.IFNA(VLOOKUP(_xlfn.CONCAT(D3126," - ",S3126),OP!E:F,2,0),"-------------------------------------------NAO DISPONIVEL-------------------------------------------")</f>
        <v>C - RIOCARD</v>
      </c>
      <c r="AL3126" s="7" t="str">
        <f t="shared" si="773"/>
        <v>1 - -------------------------------------------NAO DISPONIVEL------------------------------------------- - 00000003126 - FETRANSPOR</v>
      </c>
      <c r="AM3126" s="7" t="str">
        <f t="shared" si="774"/>
        <v>-------------------------------------------NAO DISPONIVEL-------------------------------------------</v>
      </c>
      <c r="AN3126" s="44" cm="1">
        <f t="array" ref="AN3126">_xlfn.IFS(AJ3126=0,0,AQ3126="INATIVO",2,AQ3126="SEM CADASTRO",4,AQ3126="CPF ATIVO EM OUTRO COMPRADOR",5,AQ3126="NOVO/SEM CARTAO",6,AND(AJ3126&gt;0,AQ3126,""),8)</f>
        <v>0</v>
      </c>
      <c r="AO3126" s="45">
        <f t="shared" si="788"/>
        <v>-10</v>
      </c>
    </row>
    <row r="3127" spans="1:41" x14ac:dyDescent="0.4">
      <c r="A3127" s="21" t="str">
        <f t="shared" si="775"/>
        <v>-------------------------------------------NAO DISPONIVEL-------------------------------------------</v>
      </c>
      <c r="B3127" s="5" t="str">
        <f>_xlfn.IFNA(VLOOKUP(A3127,CNPJ!E:F,2,0),"-------------------------------------------NAO DISPONIVEL-------------------------------------------")</f>
        <v>-------------------------------------------NAO DISPONIVEL-------------------------------------------</v>
      </c>
      <c r="C3127" s="22">
        <v>1</v>
      </c>
      <c r="D3127" s="5" t="str">
        <f>_xlfn.XLOOKUP(R3127,OP!C:C,OP!B:B,,0,1)</f>
        <v>RJ</v>
      </c>
      <c r="E3127" s="23"/>
      <c r="M3127" s="26"/>
      <c r="N3127" s="27"/>
      <c r="O3127" s="28" t="str">
        <f t="shared" si="776"/>
        <v>00000003127</v>
      </c>
      <c r="R3127" s="27" t="s">
        <v>193</v>
      </c>
      <c r="S3127" s="30" t="str">
        <f>_xlfn.IFNA(VLOOKUP(_xlfn.CONCAT(D3127," - ",R3127),OP!A:D,4,0),"-------------------------------------------NAO DISPONIVEL-------------------------------------------")</f>
        <v>FETRANSPOR</v>
      </c>
      <c r="T3127" s="31"/>
      <c r="U3127" s="32"/>
      <c r="V3127" s="31"/>
      <c r="W3127" s="33">
        <f t="shared" si="777"/>
        <v>0</v>
      </c>
      <c r="X3127" s="34">
        <f t="shared" si="778"/>
        <v>0</v>
      </c>
      <c r="Y3127" s="33">
        <f t="shared" si="779"/>
        <v>0</v>
      </c>
      <c r="Z3127" s="33">
        <f t="shared" si="780"/>
        <v>0</v>
      </c>
      <c r="AA3127" s="35">
        <f t="shared" si="781"/>
        <v>0</v>
      </c>
      <c r="AB3127" s="36">
        <f t="shared" si="782"/>
        <v>0</v>
      </c>
      <c r="AC3127" s="37">
        <f t="shared" si="783"/>
        <v>0</v>
      </c>
      <c r="AD3127" s="38"/>
      <c r="AE3127" s="38"/>
      <c r="AF3127" s="39">
        <f t="shared" si="784"/>
        <v>0</v>
      </c>
      <c r="AG3127" s="40"/>
      <c r="AH3127" s="41">
        <f t="shared" si="785"/>
        <v>0</v>
      </c>
      <c r="AI3127" s="42">
        <f t="shared" si="786"/>
        <v>0</v>
      </c>
      <c r="AJ3127" s="43">
        <f t="shared" si="787"/>
        <v>0</v>
      </c>
      <c r="AK3127" s="5" t="str">
        <f>_xlfn.IFNA(VLOOKUP(_xlfn.CONCAT(D3127," - ",S3127),OP!E:F,2,0),"-------------------------------------------NAO DISPONIVEL-------------------------------------------")</f>
        <v>C - RIOCARD</v>
      </c>
      <c r="AL3127" s="7" t="str">
        <f t="shared" si="773"/>
        <v>1 - -------------------------------------------NAO DISPONIVEL------------------------------------------- - 00000003127 - FETRANSPOR</v>
      </c>
      <c r="AM3127" s="7" t="str">
        <f t="shared" si="774"/>
        <v>-------------------------------------------NAO DISPONIVEL-------------------------------------------</v>
      </c>
      <c r="AN3127" s="44" cm="1">
        <f t="array" ref="AN3127">_xlfn.IFS(AJ3127=0,0,AQ3127="INATIVO",2,AQ3127="SEM CADASTRO",4,AQ3127="CPF ATIVO EM OUTRO COMPRADOR",5,AQ3127="NOVO/SEM CARTAO",6,AND(AJ3127&gt;0,AQ3127,""),8)</f>
        <v>0</v>
      </c>
      <c r="AO3127" s="45">
        <f t="shared" si="788"/>
        <v>-10</v>
      </c>
    </row>
    <row r="3128" spans="1:41" x14ac:dyDescent="0.4">
      <c r="A3128" s="21" t="str">
        <f t="shared" si="775"/>
        <v>-------------------------------------------NAO DISPONIVEL-------------------------------------------</v>
      </c>
      <c r="B3128" s="5" t="str">
        <f>_xlfn.IFNA(VLOOKUP(A3128,CNPJ!E:F,2,0),"-------------------------------------------NAO DISPONIVEL-------------------------------------------")</f>
        <v>-------------------------------------------NAO DISPONIVEL-------------------------------------------</v>
      </c>
      <c r="C3128" s="22">
        <v>1</v>
      </c>
      <c r="D3128" s="5" t="str">
        <f>_xlfn.XLOOKUP(R3128,OP!C:C,OP!B:B,,0,1)</f>
        <v>RJ</v>
      </c>
      <c r="E3128" s="23"/>
      <c r="M3128" s="26"/>
      <c r="N3128" s="27"/>
      <c r="O3128" s="28" t="str">
        <f t="shared" si="776"/>
        <v>00000003128</v>
      </c>
      <c r="R3128" s="27" t="s">
        <v>193</v>
      </c>
      <c r="S3128" s="30" t="str">
        <f>_xlfn.IFNA(VLOOKUP(_xlfn.CONCAT(D3128," - ",R3128),OP!A:D,4,0),"-------------------------------------------NAO DISPONIVEL-------------------------------------------")</f>
        <v>FETRANSPOR</v>
      </c>
      <c r="T3128" s="31"/>
      <c r="U3128" s="32"/>
      <c r="V3128" s="31"/>
      <c r="W3128" s="33">
        <f t="shared" si="777"/>
        <v>0</v>
      </c>
      <c r="X3128" s="34">
        <f t="shared" si="778"/>
        <v>0</v>
      </c>
      <c r="Y3128" s="33">
        <f t="shared" si="779"/>
        <v>0</v>
      </c>
      <c r="Z3128" s="33">
        <f t="shared" si="780"/>
        <v>0</v>
      </c>
      <c r="AA3128" s="35">
        <f t="shared" si="781"/>
        <v>0</v>
      </c>
      <c r="AB3128" s="36">
        <f t="shared" si="782"/>
        <v>0</v>
      </c>
      <c r="AC3128" s="37">
        <f t="shared" si="783"/>
        <v>0</v>
      </c>
      <c r="AD3128" s="38"/>
      <c r="AE3128" s="38"/>
      <c r="AF3128" s="39">
        <f t="shared" si="784"/>
        <v>0</v>
      </c>
      <c r="AG3128" s="40"/>
      <c r="AH3128" s="41">
        <f t="shared" si="785"/>
        <v>0</v>
      </c>
      <c r="AI3128" s="42">
        <f t="shared" si="786"/>
        <v>0</v>
      </c>
      <c r="AJ3128" s="43">
        <f t="shared" si="787"/>
        <v>0</v>
      </c>
      <c r="AK3128" s="5" t="str">
        <f>_xlfn.IFNA(VLOOKUP(_xlfn.CONCAT(D3128," - ",S3128),OP!E:F,2,0),"-------------------------------------------NAO DISPONIVEL-------------------------------------------")</f>
        <v>C - RIOCARD</v>
      </c>
      <c r="AL3128" s="7" t="str">
        <f t="shared" si="773"/>
        <v>1 - -------------------------------------------NAO DISPONIVEL------------------------------------------- - 00000003128 - FETRANSPOR</v>
      </c>
      <c r="AM3128" s="7" t="str">
        <f t="shared" si="774"/>
        <v>-------------------------------------------NAO DISPONIVEL-------------------------------------------</v>
      </c>
      <c r="AN3128" s="44" cm="1">
        <f t="array" ref="AN3128">_xlfn.IFS(AJ3128=0,0,AQ3128="INATIVO",2,AQ3128="SEM CADASTRO",4,AQ3128="CPF ATIVO EM OUTRO COMPRADOR",5,AQ3128="NOVO/SEM CARTAO",6,AND(AJ3128&gt;0,AQ3128,""),8)</f>
        <v>0</v>
      </c>
      <c r="AO3128" s="45">
        <f t="shared" si="788"/>
        <v>-10</v>
      </c>
    </row>
    <row r="3129" spans="1:41" x14ac:dyDescent="0.4">
      <c r="A3129" s="21" t="str">
        <f t="shared" si="775"/>
        <v>-------------------------------------------NAO DISPONIVEL-------------------------------------------</v>
      </c>
      <c r="B3129" s="5" t="str">
        <f>_xlfn.IFNA(VLOOKUP(A3129,CNPJ!E:F,2,0),"-------------------------------------------NAO DISPONIVEL-------------------------------------------")</f>
        <v>-------------------------------------------NAO DISPONIVEL-------------------------------------------</v>
      </c>
      <c r="C3129" s="22">
        <v>1</v>
      </c>
      <c r="D3129" s="5" t="str">
        <f>_xlfn.XLOOKUP(R3129,OP!C:C,OP!B:B,,0,1)</f>
        <v>RJ</v>
      </c>
      <c r="E3129" s="23"/>
      <c r="M3129" s="26"/>
      <c r="N3129" s="27"/>
      <c r="O3129" s="28" t="str">
        <f t="shared" si="776"/>
        <v>00000003129</v>
      </c>
      <c r="R3129" s="27" t="s">
        <v>193</v>
      </c>
      <c r="S3129" s="30" t="str">
        <f>_xlfn.IFNA(VLOOKUP(_xlfn.CONCAT(D3129," - ",R3129),OP!A:D,4,0),"-------------------------------------------NAO DISPONIVEL-------------------------------------------")</f>
        <v>FETRANSPOR</v>
      </c>
      <c r="T3129" s="31"/>
      <c r="U3129" s="32"/>
      <c r="V3129" s="31"/>
      <c r="W3129" s="33">
        <f t="shared" si="777"/>
        <v>0</v>
      </c>
      <c r="X3129" s="34">
        <f t="shared" si="778"/>
        <v>0</v>
      </c>
      <c r="Y3129" s="33">
        <f t="shared" si="779"/>
        <v>0</v>
      </c>
      <c r="Z3129" s="33">
        <f t="shared" si="780"/>
        <v>0</v>
      </c>
      <c r="AA3129" s="35">
        <f t="shared" si="781"/>
        <v>0</v>
      </c>
      <c r="AB3129" s="36">
        <f t="shared" si="782"/>
        <v>0</v>
      </c>
      <c r="AC3129" s="37">
        <f t="shared" si="783"/>
        <v>0</v>
      </c>
      <c r="AD3129" s="38"/>
      <c r="AE3129" s="38"/>
      <c r="AF3129" s="39">
        <f t="shared" si="784"/>
        <v>0</v>
      </c>
      <c r="AG3129" s="40"/>
      <c r="AH3129" s="41">
        <f t="shared" si="785"/>
        <v>0</v>
      </c>
      <c r="AI3129" s="42">
        <f t="shared" si="786"/>
        <v>0</v>
      </c>
      <c r="AJ3129" s="43">
        <f t="shared" si="787"/>
        <v>0</v>
      </c>
      <c r="AK3129" s="5" t="str">
        <f>_xlfn.IFNA(VLOOKUP(_xlfn.CONCAT(D3129," - ",S3129),OP!E:F,2,0),"-------------------------------------------NAO DISPONIVEL-------------------------------------------")</f>
        <v>C - RIOCARD</v>
      </c>
      <c r="AL3129" s="7" t="str">
        <f t="shared" si="773"/>
        <v>1 - -------------------------------------------NAO DISPONIVEL------------------------------------------- - 00000003129 - FETRANSPOR</v>
      </c>
      <c r="AM3129" s="7" t="str">
        <f t="shared" si="774"/>
        <v>-------------------------------------------NAO DISPONIVEL-------------------------------------------</v>
      </c>
      <c r="AN3129" s="44" cm="1">
        <f t="array" ref="AN3129">_xlfn.IFS(AJ3129=0,0,AQ3129="INATIVO",2,AQ3129="SEM CADASTRO",4,AQ3129="CPF ATIVO EM OUTRO COMPRADOR",5,AQ3129="NOVO/SEM CARTAO",6,AND(AJ3129&gt;0,AQ3129,""),8)</f>
        <v>0</v>
      </c>
      <c r="AO3129" s="45">
        <f t="shared" si="788"/>
        <v>-10</v>
      </c>
    </row>
    <row r="3130" spans="1:41" x14ac:dyDescent="0.4">
      <c r="A3130" s="21" t="str">
        <f t="shared" si="775"/>
        <v>-------------------------------------------NAO DISPONIVEL-------------------------------------------</v>
      </c>
      <c r="B3130" s="5" t="str">
        <f>_xlfn.IFNA(VLOOKUP(A3130,CNPJ!E:F,2,0),"-------------------------------------------NAO DISPONIVEL-------------------------------------------")</f>
        <v>-------------------------------------------NAO DISPONIVEL-------------------------------------------</v>
      </c>
      <c r="C3130" s="22">
        <v>1</v>
      </c>
      <c r="D3130" s="5" t="str">
        <f>_xlfn.XLOOKUP(R3130,OP!C:C,OP!B:B,,0,1)</f>
        <v>RJ</v>
      </c>
      <c r="E3130" s="23"/>
      <c r="M3130" s="26"/>
      <c r="N3130" s="27"/>
      <c r="O3130" s="28" t="str">
        <f t="shared" si="776"/>
        <v>00000003130</v>
      </c>
      <c r="R3130" s="27" t="s">
        <v>193</v>
      </c>
      <c r="S3130" s="30" t="str">
        <f>_xlfn.IFNA(VLOOKUP(_xlfn.CONCAT(D3130," - ",R3130),OP!A:D,4,0),"-------------------------------------------NAO DISPONIVEL-------------------------------------------")</f>
        <v>FETRANSPOR</v>
      </c>
      <c r="T3130" s="31"/>
      <c r="U3130" s="32"/>
      <c r="V3130" s="31"/>
      <c r="W3130" s="33">
        <f t="shared" si="777"/>
        <v>0</v>
      </c>
      <c r="X3130" s="34">
        <f t="shared" si="778"/>
        <v>0</v>
      </c>
      <c r="Y3130" s="33">
        <f t="shared" si="779"/>
        <v>0</v>
      </c>
      <c r="Z3130" s="33">
        <f t="shared" si="780"/>
        <v>0</v>
      </c>
      <c r="AA3130" s="35">
        <f t="shared" si="781"/>
        <v>0</v>
      </c>
      <c r="AB3130" s="36">
        <f t="shared" si="782"/>
        <v>0</v>
      </c>
      <c r="AC3130" s="37">
        <f t="shared" si="783"/>
        <v>0</v>
      </c>
      <c r="AD3130" s="38"/>
      <c r="AE3130" s="38"/>
      <c r="AF3130" s="39">
        <f t="shared" si="784"/>
        <v>0</v>
      </c>
      <c r="AG3130" s="40"/>
      <c r="AH3130" s="41">
        <f t="shared" si="785"/>
        <v>0</v>
      </c>
      <c r="AI3130" s="42">
        <f t="shared" si="786"/>
        <v>0</v>
      </c>
      <c r="AJ3130" s="43">
        <f t="shared" si="787"/>
        <v>0</v>
      </c>
      <c r="AK3130" s="5" t="str">
        <f>_xlfn.IFNA(VLOOKUP(_xlfn.CONCAT(D3130," - ",S3130),OP!E:F,2,0),"-------------------------------------------NAO DISPONIVEL-------------------------------------------")</f>
        <v>C - RIOCARD</v>
      </c>
      <c r="AL3130" s="7" t="str">
        <f t="shared" si="773"/>
        <v>1 - -------------------------------------------NAO DISPONIVEL------------------------------------------- - 00000003130 - FETRANSPOR</v>
      </c>
      <c r="AM3130" s="7" t="str">
        <f t="shared" si="774"/>
        <v>-------------------------------------------NAO DISPONIVEL-------------------------------------------</v>
      </c>
      <c r="AN3130" s="44" cm="1">
        <f t="array" ref="AN3130">_xlfn.IFS(AJ3130=0,0,AQ3130="INATIVO",2,AQ3130="SEM CADASTRO",4,AQ3130="CPF ATIVO EM OUTRO COMPRADOR",5,AQ3130="NOVO/SEM CARTAO",6,AND(AJ3130&gt;0,AQ3130,""),8)</f>
        <v>0</v>
      </c>
      <c r="AO3130" s="45">
        <f t="shared" si="788"/>
        <v>-10</v>
      </c>
    </row>
    <row r="3131" spans="1:41" x14ac:dyDescent="0.4">
      <c r="A3131" s="21" t="str">
        <f t="shared" si="775"/>
        <v>-------------------------------------------NAO DISPONIVEL-------------------------------------------</v>
      </c>
      <c r="B3131" s="5" t="str">
        <f>_xlfn.IFNA(VLOOKUP(A3131,CNPJ!E:F,2,0),"-------------------------------------------NAO DISPONIVEL-------------------------------------------")</f>
        <v>-------------------------------------------NAO DISPONIVEL-------------------------------------------</v>
      </c>
      <c r="C3131" s="22">
        <v>1</v>
      </c>
      <c r="D3131" s="5" t="str">
        <f>_xlfn.XLOOKUP(R3131,OP!C:C,OP!B:B,,0,1)</f>
        <v>RJ</v>
      </c>
      <c r="E3131" s="23"/>
      <c r="M3131" s="26"/>
      <c r="N3131" s="27"/>
      <c r="O3131" s="28" t="str">
        <f t="shared" si="776"/>
        <v>00000003131</v>
      </c>
      <c r="R3131" s="27" t="s">
        <v>193</v>
      </c>
      <c r="S3131" s="30" t="str">
        <f>_xlfn.IFNA(VLOOKUP(_xlfn.CONCAT(D3131," - ",R3131),OP!A:D,4,0),"-------------------------------------------NAO DISPONIVEL-------------------------------------------")</f>
        <v>FETRANSPOR</v>
      </c>
      <c r="T3131" s="31"/>
      <c r="U3131" s="32"/>
      <c r="V3131" s="31"/>
      <c r="W3131" s="33">
        <f t="shared" si="777"/>
        <v>0</v>
      </c>
      <c r="X3131" s="34">
        <f t="shared" si="778"/>
        <v>0</v>
      </c>
      <c r="Y3131" s="33">
        <f t="shared" si="779"/>
        <v>0</v>
      </c>
      <c r="Z3131" s="33">
        <f t="shared" si="780"/>
        <v>0</v>
      </c>
      <c r="AA3131" s="35">
        <f t="shared" si="781"/>
        <v>0</v>
      </c>
      <c r="AB3131" s="36">
        <f t="shared" si="782"/>
        <v>0</v>
      </c>
      <c r="AC3131" s="37">
        <f t="shared" si="783"/>
        <v>0</v>
      </c>
      <c r="AD3131" s="38"/>
      <c r="AE3131" s="38"/>
      <c r="AF3131" s="39">
        <f t="shared" si="784"/>
        <v>0</v>
      </c>
      <c r="AG3131" s="40"/>
      <c r="AH3131" s="41">
        <f t="shared" si="785"/>
        <v>0</v>
      </c>
      <c r="AI3131" s="42">
        <f t="shared" si="786"/>
        <v>0</v>
      </c>
      <c r="AJ3131" s="43">
        <f t="shared" si="787"/>
        <v>0</v>
      </c>
      <c r="AK3131" s="5" t="str">
        <f>_xlfn.IFNA(VLOOKUP(_xlfn.CONCAT(D3131," - ",S3131),OP!E:F,2,0),"-------------------------------------------NAO DISPONIVEL-------------------------------------------")</f>
        <v>C - RIOCARD</v>
      </c>
      <c r="AL3131" s="7" t="str">
        <f t="shared" si="773"/>
        <v>1 - -------------------------------------------NAO DISPONIVEL------------------------------------------- - 00000003131 - FETRANSPOR</v>
      </c>
      <c r="AM3131" s="7" t="str">
        <f t="shared" si="774"/>
        <v>-------------------------------------------NAO DISPONIVEL-------------------------------------------</v>
      </c>
      <c r="AN3131" s="44" cm="1">
        <f t="array" ref="AN3131">_xlfn.IFS(AJ3131=0,0,AQ3131="INATIVO",2,AQ3131="SEM CADASTRO",4,AQ3131="CPF ATIVO EM OUTRO COMPRADOR",5,AQ3131="NOVO/SEM CARTAO",6,AND(AJ3131&gt;0,AQ3131,""),8)</f>
        <v>0</v>
      </c>
      <c r="AO3131" s="45">
        <f t="shared" si="788"/>
        <v>-10</v>
      </c>
    </row>
    <row r="3132" spans="1:41" x14ac:dyDescent="0.4">
      <c r="A3132" s="21" t="str">
        <f t="shared" si="775"/>
        <v>-------------------------------------------NAO DISPONIVEL-------------------------------------------</v>
      </c>
      <c r="B3132" s="5" t="str">
        <f>_xlfn.IFNA(VLOOKUP(A3132,CNPJ!E:F,2,0),"-------------------------------------------NAO DISPONIVEL-------------------------------------------")</f>
        <v>-------------------------------------------NAO DISPONIVEL-------------------------------------------</v>
      </c>
      <c r="C3132" s="22">
        <v>1</v>
      </c>
      <c r="D3132" s="5" t="str">
        <f>_xlfn.XLOOKUP(R3132,OP!C:C,OP!B:B,,0,1)</f>
        <v>RJ</v>
      </c>
      <c r="E3132" s="23"/>
      <c r="M3132" s="26"/>
      <c r="N3132" s="27"/>
      <c r="O3132" s="28" t="str">
        <f t="shared" si="776"/>
        <v>00000003132</v>
      </c>
      <c r="R3132" s="27" t="s">
        <v>193</v>
      </c>
      <c r="S3132" s="30" t="str">
        <f>_xlfn.IFNA(VLOOKUP(_xlfn.CONCAT(D3132," - ",R3132),OP!A:D,4,0),"-------------------------------------------NAO DISPONIVEL-------------------------------------------")</f>
        <v>FETRANSPOR</v>
      </c>
      <c r="T3132" s="31"/>
      <c r="U3132" s="32"/>
      <c r="V3132" s="31"/>
      <c r="W3132" s="33">
        <f t="shared" si="777"/>
        <v>0</v>
      </c>
      <c r="X3132" s="34">
        <f t="shared" si="778"/>
        <v>0</v>
      </c>
      <c r="Y3132" s="33">
        <f t="shared" si="779"/>
        <v>0</v>
      </c>
      <c r="Z3132" s="33">
        <f t="shared" si="780"/>
        <v>0</v>
      </c>
      <c r="AA3132" s="35">
        <f t="shared" si="781"/>
        <v>0</v>
      </c>
      <c r="AB3132" s="36">
        <f t="shared" si="782"/>
        <v>0</v>
      </c>
      <c r="AC3132" s="37">
        <f t="shared" si="783"/>
        <v>0</v>
      </c>
      <c r="AD3132" s="38"/>
      <c r="AE3132" s="38"/>
      <c r="AF3132" s="39">
        <f t="shared" si="784"/>
        <v>0</v>
      </c>
      <c r="AG3132" s="40"/>
      <c r="AH3132" s="41">
        <f t="shared" si="785"/>
        <v>0</v>
      </c>
      <c r="AI3132" s="42">
        <f t="shared" si="786"/>
        <v>0</v>
      </c>
      <c r="AJ3132" s="43">
        <f t="shared" si="787"/>
        <v>0</v>
      </c>
      <c r="AK3132" s="5" t="str">
        <f>_xlfn.IFNA(VLOOKUP(_xlfn.CONCAT(D3132," - ",S3132),OP!E:F,2,0),"-------------------------------------------NAO DISPONIVEL-------------------------------------------")</f>
        <v>C - RIOCARD</v>
      </c>
      <c r="AL3132" s="7" t="str">
        <f t="shared" si="773"/>
        <v>1 - -------------------------------------------NAO DISPONIVEL------------------------------------------- - 00000003132 - FETRANSPOR</v>
      </c>
      <c r="AM3132" s="7" t="str">
        <f t="shared" si="774"/>
        <v>-------------------------------------------NAO DISPONIVEL-------------------------------------------</v>
      </c>
      <c r="AN3132" s="44" cm="1">
        <f t="array" ref="AN3132">_xlfn.IFS(AJ3132=0,0,AQ3132="INATIVO",2,AQ3132="SEM CADASTRO",4,AQ3132="CPF ATIVO EM OUTRO COMPRADOR",5,AQ3132="NOVO/SEM CARTAO",6,AND(AJ3132&gt;0,AQ3132,""),8)</f>
        <v>0</v>
      </c>
      <c r="AO3132" s="45">
        <f t="shared" si="788"/>
        <v>-10</v>
      </c>
    </row>
    <row r="3133" spans="1:41" x14ac:dyDescent="0.4">
      <c r="A3133" s="21" t="str">
        <f t="shared" si="775"/>
        <v>-------------------------------------------NAO DISPONIVEL-------------------------------------------</v>
      </c>
      <c r="B3133" s="5" t="str">
        <f>_xlfn.IFNA(VLOOKUP(A3133,CNPJ!E:F,2,0),"-------------------------------------------NAO DISPONIVEL-------------------------------------------")</f>
        <v>-------------------------------------------NAO DISPONIVEL-------------------------------------------</v>
      </c>
      <c r="C3133" s="22">
        <v>1</v>
      </c>
      <c r="D3133" s="5" t="str">
        <f>_xlfn.XLOOKUP(R3133,OP!C:C,OP!B:B,,0,1)</f>
        <v>RJ</v>
      </c>
      <c r="E3133" s="23"/>
      <c r="M3133" s="26"/>
      <c r="N3133" s="27"/>
      <c r="O3133" s="28" t="str">
        <f t="shared" si="776"/>
        <v>00000003133</v>
      </c>
      <c r="R3133" s="27" t="s">
        <v>193</v>
      </c>
      <c r="S3133" s="30" t="str">
        <f>_xlfn.IFNA(VLOOKUP(_xlfn.CONCAT(D3133," - ",R3133),OP!A:D,4,0),"-------------------------------------------NAO DISPONIVEL-------------------------------------------")</f>
        <v>FETRANSPOR</v>
      </c>
      <c r="T3133" s="31"/>
      <c r="U3133" s="32"/>
      <c r="V3133" s="31"/>
      <c r="W3133" s="33">
        <f t="shared" si="777"/>
        <v>0</v>
      </c>
      <c r="X3133" s="34">
        <f t="shared" si="778"/>
        <v>0</v>
      </c>
      <c r="Y3133" s="33">
        <f t="shared" si="779"/>
        <v>0</v>
      </c>
      <c r="Z3133" s="33">
        <f t="shared" si="780"/>
        <v>0</v>
      </c>
      <c r="AA3133" s="35">
        <f t="shared" si="781"/>
        <v>0</v>
      </c>
      <c r="AB3133" s="36">
        <f t="shared" si="782"/>
        <v>0</v>
      </c>
      <c r="AC3133" s="37">
        <f t="shared" si="783"/>
        <v>0</v>
      </c>
      <c r="AD3133" s="38"/>
      <c r="AE3133" s="38"/>
      <c r="AF3133" s="39">
        <f t="shared" si="784"/>
        <v>0</v>
      </c>
      <c r="AG3133" s="40"/>
      <c r="AH3133" s="41">
        <f t="shared" si="785"/>
        <v>0</v>
      </c>
      <c r="AI3133" s="42">
        <f t="shared" si="786"/>
        <v>0</v>
      </c>
      <c r="AJ3133" s="43">
        <f t="shared" si="787"/>
        <v>0</v>
      </c>
      <c r="AK3133" s="5" t="str">
        <f>_xlfn.IFNA(VLOOKUP(_xlfn.CONCAT(D3133," - ",S3133),OP!E:F,2,0),"-------------------------------------------NAO DISPONIVEL-------------------------------------------")</f>
        <v>C - RIOCARD</v>
      </c>
      <c r="AL3133" s="7" t="str">
        <f t="shared" si="773"/>
        <v>1 - -------------------------------------------NAO DISPONIVEL------------------------------------------- - 00000003133 - FETRANSPOR</v>
      </c>
      <c r="AM3133" s="7" t="str">
        <f t="shared" si="774"/>
        <v>-------------------------------------------NAO DISPONIVEL-------------------------------------------</v>
      </c>
      <c r="AN3133" s="44" cm="1">
        <f t="array" ref="AN3133">_xlfn.IFS(AJ3133=0,0,AQ3133="INATIVO",2,AQ3133="SEM CADASTRO",4,AQ3133="CPF ATIVO EM OUTRO COMPRADOR",5,AQ3133="NOVO/SEM CARTAO",6,AND(AJ3133&gt;0,AQ3133,""),8)</f>
        <v>0</v>
      </c>
      <c r="AO3133" s="45">
        <f t="shared" si="788"/>
        <v>-10</v>
      </c>
    </row>
    <row r="3134" spans="1:41" x14ac:dyDescent="0.4">
      <c r="A3134" s="21" t="str">
        <f t="shared" si="775"/>
        <v>-------------------------------------------NAO DISPONIVEL-------------------------------------------</v>
      </c>
      <c r="B3134" s="5" t="str">
        <f>_xlfn.IFNA(VLOOKUP(A3134,CNPJ!E:F,2,0),"-------------------------------------------NAO DISPONIVEL-------------------------------------------")</f>
        <v>-------------------------------------------NAO DISPONIVEL-------------------------------------------</v>
      </c>
      <c r="C3134" s="22">
        <v>1</v>
      </c>
      <c r="D3134" s="5" t="str">
        <f>_xlfn.XLOOKUP(R3134,OP!C:C,OP!B:B,,0,1)</f>
        <v>RJ</v>
      </c>
      <c r="E3134" s="23"/>
      <c r="M3134" s="26"/>
      <c r="N3134" s="27"/>
      <c r="O3134" s="28" t="str">
        <f t="shared" si="776"/>
        <v>00000003134</v>
      </c>
      <c r="R3134" s="27" t="s">
        <v>193</v>
      </c>
      <c r="S3134" s="30" t="str">
        <f>_xlfn.IFNA(VLOOKUP(_xlfn.CONCAT(D3134," - ",R3134),OP!A:D,4,0),"-------------------------------------------NAO DISPONIVEL-------------------------------------------")</f>
        <v>FETRANSPOR</v>
      </c>
      <c r="T3134" s="31"/>
      <c r="U3134" s="32"/>
      <c r="V3134" s="31"/>
      <c r="W3134" s="33">
        <f t="shared" si="777"/>
        <v>0</v>
      </c>
      <c r="X3134" s="34">
        <f t="shared" si="778"/>
        <v>0</v>
      </c>
      <c r="Y3134" s="33">
        <f t="shared" si="779"/>
        <v>0</v>
      </c>
      <c r="Z3134" s="33">
        <f t="shared" si="780"/>
        <v>0</v>
      </c>
      <c r="AA3134" s="35">
        <f t="shared" si="781"/>
        <v>0</v>
      </c>
      <c r="AB3134" s="36">
        <f t="shared" si="782"/>
        <v>0</v>
      </c>
      <c r="AC3134" s="37">
        <f t="shared" si="783"/>
        <v>0</v>
      </c>
      <c r="AD3134" s="38"/>
      <c r="AE3134" s="38"/>
      <c r="AF3134" s="39">
        <f t="shared" si="784"/>
        <v>0</v>
      </c>
      <c r="AG3134" s="40"/>
      <c r="AH3134" s="41">
        <f t="shared" si="785"/>
        <v>0</v>
      </c>
      <c r="AI3134" s="42">
        <f t="shared" si="786"/>
        <v>0</v>
      </c>
      <c r="AJ3134" s="43">
        <f t="shared" si="787"/>
        <v>0</v>
      </c>
      <c r="AK3134" s="5" t="str">
        <f>_xlfn.IFNA(VLOOKUP(_xlfn.CONCAT(D3134," - ",S3134),OP!E:F,2,0),"-------------------------------------------NAO DISPONIVEL-------------------------------------------")</f>
        <v>C - RIOCARD</v>
      </c>
      <c r="AL3134" s="7" t="str">
        <f t="shared" si="773"/>
        <v>1 - -------------------------------------------NAO DISPONIVEL------------------------------------------- - 00000003134 - FETRANSPOR</v>
      </c>
      <c r="AM3134" s="7" t="str">
        <f t="shared" si="774"/>
        <v>-------------------------------------------NAO DISPONIVEL-------------------------------------------</v>
      </c>
      <c r="AN3134" s="44" cm="1">
        <f t="array" ref="AN3134">_xlfn.IFS(AJ3134=0,0,AQ3134="INATIVO",2,AQ3134="SEM CADASTRO",4,AQ3134="CPF ATIVO EM OUTRO COMPRADOR",5,AQ3134="NOVO/SEM CARTAO",6,AND(AJ3134&gt;0,AQ3134,""),8)</f>
        <v>0</v>
      </c>
      <c r="AO3134" s="45">
        <f t="shared" si="788"/>
        <v>-10</v>
      </c>
    </row>
    <row r="3135" spans="1:41" x14ac:dyDescent="0.4">
      <c r="A3135" s="21" t="str">
        <f t="shared" si="775"/>
        <v>-------------------------------------------NAO DISPONIVEL-------------------------------------------</v>
      </c>
      <c r="B3135" s="5" t="str">
        <f>_xlfn.IFNA(VLOOKUP(A3135,CNPJ!E:F,2,0),"-------------------------------------------NAO DISPONIVEL-------------------------------------------")</f>
        <v>-------------------------------------------NAO DISPONIVEL-------------------------------------------</v>
      </c>
      <c r="C3135" s="22">
        <v>1</v>
      </c>
      <c r="D3135" s="5" t="str">
        <f>_xlfn.XLOOKUP(R3135,OP!C:C,OP!B:B,,0,1)</f>
        <v>RJ</v>
      </c>
      <c r="E3135" s="23"/>
      <c r="M3135" s="26"/>
      <c r="N3135" s="27"/>
      <c r="O3135" s="28" t="str">
        <f t="shared" si="776"/>
        <v>00000003135</v>
      </c>
      <c r="R3135" s="27" t="s">
        <v>193</v>
      </c>
      <c r="S3135" s="30" t="str">
        <f>_xlfn.IFNA(VLOOKUP(_xlfn.CONCAT(D3135," - ",R3135),OP!A:D,4,0),"-------------------------------------------NAO DISPONIVEL-------------------------------------------")</f>
        <v>FETRANSPOR</v>
      </c>
      <c r="T3135" s="31"/>
      <c r="U3135" s="32"/>
      <c r="V3135" s="31"/>
      <c r="W3135" s="33">
        <f t="shared" si="777"/>
        <v>0</v>
      </c>
      <c r="X3135" s="34">
        <f t="shared" si="778"/>
        <v>0</v>
      </c>
      <c r="Y3135" s="33">
        <f t="shared" si="779"/>
        <v>0</v>
      </c>
      <c r="Z3135" s="33">
        <f t="shared" si="780"/>
        <v>0</v>
      </c>
      <c r="AA3135" s="35">
        <f t="shared" si="781"/>
        <v>0</v>
      </c>
      <c r="AB3135" s="36">
        <f t="shared" si="782"/>
        <v>0</v>
      </c>
      <c r="AC3135" s="37">
        <f t="shared" si="783"/>
        <v>0</v>
      </c>
      <c r="AD3135" s="38"/>
      <c r="AE3135" s="38"/>
      <c r="AF3135" s="39">
        <f t="shared" si="784"/>
        <v>0</v>
      </c>
      <c r="AG3135" s="40"/>
      <c r="AH3135" s="41">
        <f t="shared" si="785"/>
        <v>0</v>
      </c>
      <c r="AI3135" s="42">
        <f t="shared" si="786"/>
        <v>0</v>
      </c>
      <c r="AJ3135" s="43">
        <f t="shared" si="787"/>
        <v>0</v>
      </c>
      <c r="AK3135" s="5" t="str">
        <f>_xlfn.IFNA(VLOOKUP(_xlfn.CONCAT(D3135," - ",S3135),OP!E:F,2,0),"-------------------------------------------NAO DISPONIVEL-------------------------------------------")</f>
        <v>C - RIOCARD</v>
      </c>
      <c r="AL3135" s="7" t="str">
        <f t="shared" si="773"/>
        <v>1 - -------------------------------------------NAO DISPONIVEL------------------------------------------- - 00000003135 - FETRANSPOR</v>
      </c>
      <c r="AM3135" s="7" t="str">
        <f t="shared" si="774"/>
        <v>-------------------------------------------NAO DISPONIVEL-------------------------------------------</v>
      </c>
      <c r="AN3135" s="44" cm="1">
        <f t="array" ref="AN3135">_xlfn.IFS(AJ3135=0,0,AQ3135="INATIVO",2,AQ3135="SEM CADASTRO",4,AQ3135="CPF ATIVO EM OUTRO COMPRADOR",5,AQ3135="NOVO/SEM CARTAO",6,AND(AJ3135&gt;0,AQ3135,""),8)</f>
        <v>0</v>
      </c>
      <c r="AO3135" s="45">
        <f t="shared" si="788"/>
        <v>-10</v>
      </c>
    </row>
    <row r="3136" spans="1:41" x14ac:dyDescent="0.4">
      <c r="A3136" s="21" t="str">
        <f t="shared" si="775"/>
        <v>-------------------------------------------NAO DISPONIVEL-------------------------------------------</v>
      </c>
      <c r="B3136" s="5" t="str">
        <f>_xlfn.IFNA(VLOOKUP(A3136,CNPJ!E:F,2,0),"-------------------------------------------NAO DISPONIVEL-------------------------------------------")</f>
        <v>-------------------------------------------NAO DISPONIVEL-------------------------------------------</v>
      </c>
      <c r="C3136" s="22">
        <v>1</v>
      </c>
      <c r="D3136" s="5" t="str">
        <f>_xlfn.XLOOKUP(R3136,OP!C:C,OP!B:B,,0,1)</f>
        <v>RJ</v>
      </c>
      <c r="E3136" s="23"/>
      <c r="M3136" s="26"/>
      <c r="N3136" s="27"/>
      <c r="O3136" s="28" t="str">
        <f t="shared" si="776"/>
        <v>00000003136</v>
      </c>
      <c r="R3136" s="27" t="s">
        <v>193</v>
      </c>
      <c r="S3136" s="30" t="str">
        <f>_xlfn.IFNA(VLOOKUP(_xlfn.CONCAT(D3136," - ",R3136),OP!A:D,4,0),"-------------------------------------------NAO DISPONIVEL-------------------------------------------")</f>
        <v>FETRANSPOR</v>
      </c>
      <c r="T3136" s="31"/>
      <c r="U3136" s="32"/>
      <c r="V3136" s="31"/>
      <c r="W3136" s="33">
        <f t="shared" si="777"/>
        <v>0</v>
      </c>
      <c r="X3136" s="34">
        <f t="shared" si="778"/>
        <v>0</v>
      </c>
      <c r="Y3136" s="33">
        <f t="shared" si="779"/>
        <v>0</v>
      </c>
      <c r="Z3136" s="33">
        <f t="shared" si="780"/>
        <v>0</v>
      </c>
      <c r="AA3136" s="35">
        <f t="shared" si="781"/>
        <v>0</v>
      </c>
      <c r="AB3136" s="36">
        <f t="shared" si="782"/>
        <v>0</v>
      </c>
      <c r="AC3136" s="37">
        <f t="shared" si="783"/>
        <v>0</v>
      </c>
      <c r="AD3136" s="38"/>
      <c r="AE3136" s="38"/>
      <c r="AF3136" s="39">
        <f t="shared" si="784"/>
        <v>0</v>
      </c>
      <c r="AG3136" s="40"/>
      <c r="AH3136" s="41">
        <f t="shared" si="785"/>
        <v>0</v>
      </c>
      <c r="AI3136" s="42">
        <f t="shared" si="786"/>
        <v>0</v>
      </c>
      <c r="AJ3136" s="43">
        <f t="shared" si="787"/>
        <v>0</v>
      </c>
      <c r="AK3136" s="5" t="str">
        <f>_xlfn.IFNA(VLOOKUP(_xlfn.CONCAT(D3136," - ",S3136),OP!E:F,2,0),"-------------------------------------------NAO DISPONIVEL-------------------------------------------")</f>
        <v>C - RIOCARD</v>
      </c>
      <c r="AL3136" s="7" t="str">
        <f t="shared" si="773"/>
        <v>1 - -------------------------------------------NAO DISPONIVEL------------------------------------------- - 00000003136 - FETRANSPOR</v>
      </c>
      <c r="AM3136" s="7" t="str">
        <f t="shared" si="774"/>
        <v>-------------------------------------------NAO DISPONIVEL-------------------------------------------</v>
      </c>
      <c r="AN3136" s="44" cm="1">
        <f t="array" ref="AN3136">_xlfn.IFS(AJ3136=0,0,AQ3136="INATIVO",2,AQ3136="SEM CADASTRO",4,AQ3136="CPF ATIVO EM OUTRO COMPRADOR",5,AQ3136="NOVO/SEM CARTAO",6,AND(AJ3136&gt;0,AQ3136,""),8)</f>
        <v>0</v>
      </c>
      <c r="AO3136" s="45">
        <f t="shared" si="788"/>
        <v>-10</v>
      </c>
    </row>
    <row r="3137" spans="1:41" x14ac:dyDescent="0.4">
      <c r="A3137" s="21" t="str">
        <f t="shared" si="775"/>
        <v>-------------------------------------------NAO DISPONIVEL-------------------------------------------</v>
      </c>
      <c r="B3137" s="5" t="str">
        <f>_xlfn.IFNA(VLOOKUP(A3137,CNPJ!E:F,2,0),"-------------------------------------------NAO DISPONIVEL-------------------------------------------")</f>
        <v>-------------------------------------------NAO DISPONIVEL-------------------------------------------</v>
      </c>
      <c r="C3137" s="22">
        <v>1</v>
      </c>
      <c r="D3137" s="5" t="str">
        <f>_xlfn.XLOOKUP(R3137,OP!C:C,OP!B:B,,0,1)</f>
        <v>RJ</v>
      </c>
      <c r="E3137" s="23"/>
      <c r="M3137" s="26"/>
      <c r="N3137" s="27"/>
      <c r="O3137" s="28" t="str">
        <f t="shared" si="776"/>
        <v>00000003137</v>
      </c>
      <c r="R3137" s="27" t="s">
        <v>193</v>
      </c>
      <c r="S3137" s="30" t="str">
        <f>_xlfn.IFNA(VLOOKUP(_xlfn.CONCAT(D3137," - ",R3137),OP!A:D,4,0),"-------------------------------------------NAO DISPONIVEL-------------------------------------------")</f>
        <v>FETRANSPOR</v>
      </c>
      <c r="T3137" s="31"/>
      <c r="U3137" s="32"/>
      <c r="V3137" s="31"/>
      <c r="W3137" s="33">
        <f t="shared" si="777"/>
        <v>0</v>
      </c>
      <c r="X3137" s="34">
        <f t="shared" si="778"/>
        <v>0</v>
      </c>
      <c r="Y3137" s="33">
        <f t="shared" si="779"/>
        <v>0</v>
      </c>
      <c r="Z3137" s="33">
        <f t="shared" si="780"/>
        <v>0</v>
      </c>
      <c r="AA3137" s="35">
        <f t="shared" si="781"/>
        <v>0</v>
      </c>
      <c r="AB3137" s="36">
        <f t="shared" si="782"/>
        <v>0</v>
      </c>
      <c r="AC3137" s="37">
        <f t="shared" si="783"/>
        <v>0</v>
      </c>
      <c r="AD3137" s="38"/>
      <c r="AE3137" s="38"/>
      <c r="AF3137" s="39">
        <f t="shared" si="784"/>
        <v>0</v>
      </c>
      <c r="AG3137" s="40"/>
      <c r="AH3137" s="41">
        <f t="shared" si="785"/>
        <v>0</v>
      </c>
      <c r="AI3137" s="42">
        <f t="shared" si="786"/>
        <v>0</v>
      </c>
      <c r="AJ3137" s="43">
        <f t="shared" si="787"/>
        <v>0</v>
      </c>
      <c r="AK3137" s="5" t="str">
        <f>_xlfn.IFNA(VLOOKUP(_xlfn.CONCAT(D3137," - ",S3137),OP!E:F,2,0),"-------------------------------------------NAO DISPONIVEL-------------------------------------------")</f>
        <v>C - RIOCARD</v>
      </c>
      <c r="AL3137" s="7" t="str">
        <f t="shared" si="773"/>
        <v>1 - -------------------------------------------NAO DISPONIVEL------------------------------------------- - 00000003137 - FETRANSPOR</v>
      </c>
      <c r="AM3137" s="7" t="str">
        <f t="shared" si="774"/>
        <v>-------------------------------------------NAO DISPONIVEL-------------------------------------------</v>
      </c>
      <c r="AN3137" s="44" cm="1">
        <f t="array" ref="AN3137">_xlfn.IFS(AJ3137=0,0,AQ3137="INATIVO",2,AQ3137="SEM CADASTRO",4,AQ3137="CPF ATIVO EM OUTRO COMPRADOR",5,AQ3137="NOVO/SEM CARTAO",6,AND(AJ3137&gt;0,AQ3137,""),8)</f>
        <v>0</v>
      </c>
      <c r="AO3137" s="45">
        <f t="shared" si="788"/>
        <v>-10</v>
      </c>
    </row>
    <row r="3138" spans="1:41" x14ac:dyDescent="0.4">
      <c r="A3138" s="21" t="str">
        <f t="shared" si="775"/>
        <v>-------------------------------------------NAO DISPONIVEL-------------------------------------------</v>
      </c>
      <c r="B3138" s="5" t="str">
        <f>_xlfn.IFNA(VLOOKUP(A3138,CNPJ!E:F,2,0),"-------------------------------------------NAO DISPONIVEL-------------------------------------------")</f>
        <v>-------------------------------------------NAO DISPONIVEL-------------------------------------------</v>
      </c>
      <c r="C3138" s="22">
        <v>1</v>
      </c>
      <c r="D3138" s="5" t="str">
        <f>_xlfn.XLOOKUP(R3138,OP!C:C,OP!B:B,,0,1)</f>
        <v>RJ</v>
      </c>
      <c r="E3138" s="23"/>
      <c r="M3138" s="26"/>
      <c r="N3138" s="27"/>
      <c r="O3138" s="28" t="str">
        <f t="shared" si="776"/>
        <v>00000003138</v>
      </c>
      <c r="R3138" s="27" t="s">
        <v>193</v>
      </c>
      <c r="S3138" s="30" t="str">
        <f>_xlfn.IFNA(VLOOKUP(_xlfn.CONCAT(D3138," - ",R3138),OP!A:D,4,0),"-------------------------------------------NAO DISPONIVEL-------------------------------------------")</f>
        <v>FETRANSPOR</v>
      </c>
      <c r="T3138" s="31"/>
      <c r="U3138" s="32"/>
      <c r="V3138" s="31"/>
      <c r="W3138" s="33">
        <f t="shared" si="777"/>
        <v>0</v>
      </c>
      <c r="X3138" s="34">
        <f t="shared" si="778"/>
        <v>0</v>
      </c>
      <c r="Y3138" s="33">
        <f t="shared" si="779"/>
        <v>0</v>
      </c>
      <c r="Z3138" s="33">
        <f t="shared" si="780"/>
        <v>0</v>
      </c>
      <c r="AA3138" s="35">
        <f t="shared" si="781"/>
        <v>0</v>
      </c>
      <c r="AB3138" s="36">
        <f t="shared" si="782"/>
        <v>0</v>
      </c>
      <c r="AC3138" s="37">
        <f t="shared" si="783"/>
        <v>0</v>
      </c>
      <c r="AD3138" s="38"/>
      <c r="AE3138" s="38"/>
      <c r="AF3138" s="39">
        <f t="shared" si="784"/>
        <v>0</v>
      </c>
      <c r="AG3138" s="40"/>
      <c r="AH3138" s="41">
        <f t="shared" si="785"/>
        <v>0</v>
      </c>
      <c r="AI3138" s="42">
        <f t="shared" si="786"/>
        <v>0</v>
      </c>
      <c r="AJ3138" s="43">
        <f t="shared" si="787"/>
        <v>0</v>
      </c>
      <c r="AK3138" s="5" t="str">
        <f>_xlfn.IFNA(VLOOKUP(_xlfn.CONCAT(D3138," - ",S3138),OP!E:F,2,0),"-------------------------------------------NAO DISPONIVEL-------------------------------------------")</f>
        <v>C - RIOCARD</v>
      </c>
      <c r="AL3138" s="7" t="str">
        <f t="shared" ref="AL3138:AL3201" si="789">_xlfn.CONCAT(C3138," - ",B3138," - ",O3138," - ",S3138)</f>
        <v>1 - -------------------------------------------NAO DISPONIVEL------------------------------------------- - 00000003138 - FETRANSPOR</v>
      </c>
      <c r="AM3138" s="7" t="str">
        <f t="shared" ref="AM3138:AM3201" si="790">_xlfn.CONCAT(B3138,L3138,LEFT(M3138,3))</f>
        <v>-------------------------------------------NAO DISPONIVEL-------------------------------------------</v>
      </c>
      <c r="AN3138" s="44" cm="1">
        <f t="array" ref="AN3138">_xlfn.IFS(AJ3138=0,0,AQ3138="INATIVO",2,AQ3138="SEM CADASTRO",4,AQ3138="CPF ATIVO EM OUTRO COMPRADOR",5,AQ3138="NOVO/SEM CARTAO",6,AND(AJ3138&gt;0,AQ3138,""),8)</f>
        <v>0</v>
      </c>
      <c r="AO3138" s="45">
        <f t="shared" si="788"/>
        <v>-10</v>
      </c>
    </row>
    <row r="3139" spans="1:41" x14ac:dyDescent="0.4">
      <c r="A3139" s="21" t="str">
        <f t="shared" ref="A3139:A3202" si="791">IF(AND(E3139&lt;&gt;"",F3139&lt;&gt;""),TRIM(_xlfn.CONCAT(D3139," - ",S3139," - ",E3139," - ",F3139)),"-------------------------------------------NAO DISPONIVEL-------------------------------------------")</f>
        <v>-------------------------------------------NAO DISPONIVEL-------------------------------------------</v>
      </c>
      <c r="B3139" s="5" t="str">
        <f>_xlfn.IFNA(VLOOKUP(A3139,CNPJ!E:F,2,0),"-------------------------------------------NAO DISPONIVEL-------------------------------------------")</f>
        <v>-------------------------------------------NAO DISPONIVEL-------------------------------------------</v>
      </c>
      <c r="C3139" s="22">
        <v>1</v>
      </c>
      <c r="D3139" s="5" t="str">
        <f>_xlfn.XLOOKUP(R3139,OP!C:C,OP!B:B,,0,1)</f>
        <v>RJ</v>
      </c>
      <c r="E3139" s="23"/>
      <c r="M3139" s="26"/>
      <c r="N3139" s="27"/>
      <c r="O3139" s="28" t="str">
        <f t="shared" ref="O3139:O3202" si="792">IF(N3139="",TEXT(ROW(),"00000000000"),IF(N3139="00000000000",TEXT(ROW(),"00000000000"),TRIM(TEXT(N3139,"00000000000"))))</f>
        <v>00000003139</v>
      </c>
      <c r="R3139" s="27" t="s">
        <v>193</v>
      </c>
      <c r="S3139" s="30" t="str">
        <f>_xlfn.IFNA(VLOOKUP(_xlfn.CONCAT(D3139," - ",R3139),OP!A:D,4,0),"-------------------------------------------NAO DISPONIVEL-------------------------------------------")</f>
        <v>FETRANSPOR</v>
      </c>
      <c r="T3139" s="31"/>
      <c r="U3139" s="32"/>
      <c r="V3139" s="31"/>
      <c r="W3139" s="33">
        <f t="shared" ref="W3139:W3202" si="793">ROUND(T3139,2)</f>
        <v>0</v>
      </c>
      <c r="X3139" s="34">
        <f t="shared" ref="X3139:X3202" si="794">ROUND(U3139,0)</f>
        <v>0</v>
      </c>
      <c r="Y3139" s="33">
        <f t="shared" ref="Y3139:Y3202" si="795">ROUND(V3139,2)</f>
        <v>0</v>
      </c>
      <c r="Z3139" s="33">
        <f t="shared" ref="Z3139:Z3202" si="796">(X3139*Y3139)-W3139</f>
        <v>0</v>
      </c>
      <c r="AA3139" s="35">
        <f t="shared" ref="AA3139:AA3202" si="797">Y3139</f>
        <v>0</v>
      </c>
      <c r="AB3139" s="36">
        <f t="shared" ref="AB3139:AB3202" si="798">Z3139</f>
        <v>0</v>
      </c>
      <c r="AC3139" s="37">
        <f t="shared" ref="AC3139:AC3202" si="799">ROUND(IF(AL3139=AL3138,0,SUMIF(AL:AL,AL3139,AB:AB)),2)</f>
        <v>0</v>
      </c>
      <c r="AD3139" s="38"/>
      <c r="AE3139" s="38"/>
      <c r="AF3139" s="39">
        <f t="shared" ref="AF3139:AF3202" si="800">ROUND(SUM(AD3139,AE3139),2)</f>
        <v>0</v>
      </c>
      <c r="AG3139" s="40"/>
      <c r="AH3139" s="41">
        <f t="shared" ref="AH3139:AH3202" si="801">ROUND(AG3139,2)</f>
        <v>0</v>
      </c>
      <c r="AI3139" s="42">
        <f t="shared" ref="AI3139:AI3202" si="802">ROUND(IF(AH3139=0,0,IF(AF3139-AH3139&lt;0,0,IF(AF3139-AH3139&gt;AC3139,AC3139,AF3139-AH3139))),2)</f>
        <v>0</v>
      </c>
      <c r="AJ3139" s="43">
        <f t="shared" ref="AJ3139:AJ3202" si="803">ROUND(IF(AC3139=0,0,IF(AH3139=0,AC3139,AC3139-AI3139)),2)</f>
        <v>0</v>
      </c>
      <c r="AK3139" s="5" t="str">
        <f>_xlfn.IFNA(VLOOKUP(_xlfn.CONCAT(D3139," - ",S3139),OP!E:F,2,0),"-------------------------------------------NAO DISPONIVEL-------------------------------------------")</f>
        <v>C - RIOCARD</v>
      </c>
      <c r="AL3139" s="7" t="str">
        <f t="shared" si="789"/>
        <v>1 - -------------------------------------------NAO DISPONIVEL------------------------------------------- - 00000003139 - FETRANSPOR</v>
      </c>
      <c r="AM3139" s="7" t="str">
        <f t="shared" si="790"/>
        <v>-------------------------------------------NAO DISPONIVEL-------------------------------------------</v>
      </c>
      <c r="AN3139" s="44" cm="1">
        <f t="array" ref="AN3139">_xlfn.IFS(AJ3139=0,0,AQ3139="INATIVO",2,AQ3139="SEM CADASTRO",4,AQ3139="CPF ATIVO EM OUTRO COMPRADOR",5,AQ3139="NOVO/SEM CARTAO",6,AND(AJ3139&gt;0,AQ3139,""),8)</f>
        <v>0</v>
      </c>
      <c r="AO3139" s="45">
        <f t="shared" ref="AO3139:AO3202" si="804">AF3139-(10-AJ3139)</f>
        <v>-10</v>
      </c>
    </row>
    <row r="3140" spans="1:41" x14ac:dyDescent="0.4">
      <c r="A3140" s="21" t="str">
        <f t="shared" si="791"/>
        <v>-------------------------------------------NAO DISPONIVEL-------------------------------------------</v>
      </c>
      <c r="B3140" s="5" t="str">
        <f>_xlfn.IFNA(VLOOKUP(A3140,CNPJ!E:F,2,0),"-------------------------------------------NAO DISPONIVEL-------------------------------------------")</f>
        <v>-------------------------------------------NAO DISPONIVEL-------------------------------------------</v>
      </c>
      <c r="C3140" s="22">
        <v>1</v>
      </c>
      <c r="D3140" s="5" t="str">
        <f>_xlfn.XLOOKUP(R3140,OP!C:C,OP!B:B,,0,1)</f>
        <v>RJ</v>
      </c>
      <c r="E3140" s="23"/>
      <c r="M3140" s="26"/>
      <c r="N3140" s="27"/>
      <c r="O3140" s="28" t="str">
        <f t="shared" si="792"/>
        <v>00000003140</v>
      </c>
      <c r="R3140" s="27" t="s">
        <v>193</v>
      </c>
      <c r="S3140" s="30" t="str">
        <f>_xlfn.IFNA(VLOOKUP(_xlfn.CONCAT(D3140," - ",R3140),OP!A:D,4,0),"-------------------------------------------NAO DISPONIVEL-------------------------------------------")</f>
        <v>FETRANSPOR</v>
      </c>
      <c r="T3140" s="31"/>
      <c r="U3140" s="32"/>
      <c r="V3140" s="31"/>
      <c r="W3140" s="33">
        <f t="shared" si="793"/>
        <v>0</v>
      </c>
      <c r="X3140" s="34">
        <f t="shared" si="794"/>
        <v>0</v>
      </c>
      <c r="Y3140" s="33">
        <f t="shared" si="795"/>
        <v>0</v>
      </c>
      <c r="Z3140" s="33">
        <f t="shared" si="796"/>
        <v>0</v>
      </c>
      <c r="AA3140" s="35">
        <f t="shared" si="797"/>
        <v>0</v>
      </c>
      <c r="AB3140" s="36">
        <f t="shared" si="798"/>
        <v>0</v>
      </c>
      <c r="AC3140" s="37">
        <f t="shared" si="799"/>
        <v>0</v>
      </c>
      <c r="AD3140" s="38"/>
      <c r="AE3140" s="38"/>
      <c r="AF3140" s="39">
        <f t="shared" si="800"/>
        <v>0</v>
      </c>
      <c r="AG3140" s="40"/>
      <c r="AH3140" s="41">
        <f t="shared" si="801"/>
        <v>0</v>
      </c>
      <c r="AI3140" s="42">
        <f t="shared" si="802"/>
        <v>0</v>
      </c>
      <c r="AJ3140" s="43">
        <f t="shared" si="803"/>
        <v>0</v>
      </c>
      <c r="AK3140" s="5" t="str">
        <f>_xlfn.IFNA(VLOOKUP(_xlfn.CONCAT(D3140," - ",S3140),OP!E:F,2,0),"-------------------------------------------NAO DISPONIVEL-------------------------------------------")</f>
        <v>C - RIOCARD</v>
      </c>
      <c r="AL3140" s="7" t="str">
        <f t="shared" si="789"/>
        <v>1 - -------------------------------------------NAO DISPONIVEL------------------------------------------- - 00000003140 - FETRANSPOR</v>
      </c>
      <c r="AM3140" s="7" t="str">
        <f t="shared" si="790"/>
        <v>-------------------------------------------NAO DISPONIVEL-------------------------------------------</v>
      </c>
      <c r="AN3140" s="44" cm="1">
        <f t="array" ref="AN3140">_xlfn.IFS(AJ3140=0,0,AQ3140="INATIVO",2,AQ3140="SEM CADASTRO",4,AQ3140="CPF ATIVO EM OUTRO COMPRADOR",5,AQ3140="NOVO/SEM CARTAO",6,AND(AJ3140&gt;0,AQ3140,""),8)</f>
        <v>0</v>
      </c>
      <c r="AO3140" s="45">
        <f t="shared" si="804"/>
        <v>-10</v>
      </c>
    </row>
    <row r="3141" spans="1:41" x14ac:dyDescent="0.4">
      <c r="A3141" s="21" t="str">
        <f t="shared" si="791"/>
        <v>-------------------------------------------NAO DISPONIVEL-------------------------------------------</v>
      </c>
      <c r="B3141" s="5" t="str">
        <f>_xlfn.IFNA(VLOOKUP(A3141,CNPJ!E:F,2,0),"-------------------------------------------NAO DISPONIVEL-------------------------------------------")</f>
        <v>-------------------------------------------NAO DISPONIVEL-------------------------------------------</v>
      </c>
      <c r="C3141" s="22">
        <v>1</v>
      </c>
      <c r="D3141" s="5" t="str">
        <f>_xlfn.XLOOKUP(R3141,OP!C:C,OP!B:B,,0,1)</f>
        <v>RJ</v>
      </c>
      <c r="E3141" s="23"/>
      <c r="M3141" s="26"/>
      <c r="N3141" s="27"/>
      <c r="O3141" s="28" t="str">
        <f t="shared" si="792"/>
        <v>00000003141</v>
      </c>
      <c r="R3141" s="27" t="s">
        <v>193</v>
      </c>
      <c r="S3141" s="30" t="str">
        <f>_xlfn.IFNA(VLOOKUP(_xlfn.CONCAT(D3141," - ",R3141),OP!A:D,4,0),"-------------------------------------------NAO DISPONIVEL-------------------------------------------")</f>
        <v>FETRANSPOR</v>
      </c>
      <c r="T3141" s="31"/>
      <c r="U3141" s="32"/>
      <c r="V3141" s="31"/>
      <c r="W3141" s="33">
        <f t="shared" si="793"/>
        <v>0</v>
      </c>
      <c r="X3141" s="34">
        <f t="shared" si="794"/>
        <v>0</v>
      </c>
      <c r="Y3141" s="33">
        <f t="shared" si="795"/>
        <v>0</v>
      </c>
      <c r="Z3141" s="33">
        <f t="shared" si="796"/>
        <v>0</v>
      </c>
      <c r="AA3141" s="35">
        <f t="shared" si="797"/>
        <v>0</v>
      </c>
      <c r="AB3141" s="36">
        <f t="shared" si="798"/>
        <v>0</v>
      </c>
      <c r="AC3141" s="37">
        <f t="shared" si="799"/>
        <v>0</v>
      </c>
      <c r="AD3141" s="38"/>
      <c r="AE3141" s="38"/>
      <c r="AF3141" s="39">
        <f t="shared" si="800"/>
        <v>0</v>
      </c>
      <c r="AG3141" s="40"/>
      <c r="AH3141" s="41">
        <f t="shared" si="801"/>
        <v>0</v>
      </c>
      <c r="AI3141" s="42">
        <f t="shared" si="802"/>
        <v>0</v>
      </c>
      <c r="AJ3141" s="43">
        <f t="shared" si="803"/>
        <v>0</v>
      </c>
      <c r="AK3141" s="5" t="str">
        <f>_xlfn.IFNA(VLOOKUP(_xlfn.CONCAT(D3141," - ",S3141),OP!E:F,2,0),"-------------------------------------------NAO DISPONIVEL-------------------------------------------")</f>
        <v>C - RIOCARD</v>
      </c>
      <c r="AL3141" s="7" t="str">
        <f t="shared" si="789"/>
        <v>1 - -------------------------------------------NAO DISPONIVEL------------------------------------------- - 00000003141 - FETRANSPOR</v>
      </c>
      <c r="AM3141" s="7" t="str">
        <f t="shared" si="790"/>
        <v>-------------------------------------------NAO DISPONIVEL-------------------------------------------</v>
      </c>
      <c r="AN3141" s="44" cm="1">
        <f t="array" ref="AN3141">_xlfn.IFS(AJ3141=0,0,AQ3141="INATIVO",2,AQ3141="SEM CADASTRO",4,AQ3141="CPF ATIVO EM OUTRO COMPRADOR",5,AQ3141="NOVO/SEM CARTAO",6,AND(AJ3141&gt;0,AQ3141,""),8)</f>
        <v>0</v>
      </c>
      <c r="AO3141" s="45">
        <f t="shared" si="804"/>
        <v>-10</v>
      </c>
    </row>
    <row r="3142" spans="1:41" x14ac:dyDescent="0.4">
      <c r="A3142" s="21" t="str">
        <f t="shared" si="791"/>
        <v>-------------------------------------------NAO DISPONIVEL-------------------------------------------</v>
      </c>
      <c r="B3142" s="5" t="str">
        <f>_xlfn.IFNA(VLOOKUP(A3142,CNPJ!E:F,2,0),"-------------------------------------------NAO DISPONIVEL-------------------------------------------")</f>
        <v>-------------------------------------------NAO DISPONIVEL-------------------------------------------</v>
      </c>
      <c r="C3142" s="22">
        <v>1</v>
      </c>
      <c r="D3142" s="5" t="str">
        <f>_xlfn.XLOOKUP(R3142,OP!C:C,OP!B:B,,0,1)</f>
        <v>RJ</v>
      </c>
      <c r="E3142" s="23"/>
      <c r="M3142" s="26"/>
      <c r="N3142" s="27"/>
      <c r="O3142" s="28" t="str">
        <f t="shared" si="792"/>
        <v>00000003142</v>
      </c>
      <c r="R3142" s="27" t="s">
        <v>193</v>
      </c>
      <c r="S3142" s="30" t="str">
        <f>_xlfn.IFNA(VLOOKUP(_xlfn.CONCAT(D3142," - ",R3142),OP!A:D,4,0),"-------------------------------------------NAO DISPONIVEL-------------------------------------------")</f>
        <v>FETRANSPOR</v>
      </c>
      <c r="T3142" s="31"/>
      <c r="U3142" s="32"/>
      <c r="V3142" s="31"/>
      <c r="W3142" s="33">
        <f t="shared" si="793"/>
        <v>0</v>
      </c>
      <c r="X3142" s="34">
        <f t="shared" si="794"/>
        <v>0</v>
      </c>
      <c r="Y3142" s="33">
        <f t="shared" si="795"/>
        <v>0</v>
      </c>
      <c r="Z3142" s="33">
        <f t="shared" si="796"/>
        <v>0</v>
      </c>
      <c r="AA3142" s="35">
        <f t="shared" si="797"/>
        <v>0</v>
      </c>
      <c r="AB3142" s="36">
        <f t="shared" si="798"/>
        <v>0</v>
      </c>
      <c r="AC3142" s="37">
        <f t="shared" si="799"/>
        <v>0</v>
      </c>
      <c r="AD3142" s="38"/>
      <c r="AE3142" s="38"/>
      <c r="AF3142" s="39">
        <f t="shared" si="800"/>
        <v>0</v>
      </c>
      <c r="AG3142" s="40"/>
      <c r="AH3142" s="41">
        <f t="shared" si="801"/>
        <v>0</v>
      </c>
      <c r="AI3142" s="42">
        <f t="shared" si="802"/>
        <v>0</v>
      </c>
      <c r="AJ3142" s="43">
        <f t="shared" si="803"/>
        <v>0</v>
      </c>
      <c r="AK3142" s="5" t="str">
        <f>_xlfn.IFNA(VLOOKUP(_xlfn.CONCAT(D3142," - ",S3142),OP!E:F,2,0),"-------------------------------------------NAO DISPONIVEL-------------------------------------------")</f>
        <v>C - RIOCARD</v>
      </c>
      <c r="AL3142" s="7" t="str">
        <f t="shared" si="789"/>
        <v>1 - -------------------------------------------NAO DISPONIVEL------------------------------------------- - 00000003142 - FETRANSPOR</v>
      </c>
      <c r="AM3142" s="7" t="str">
        <f t="shared" si="790"/>
        <v>-------------------------------------------NAO DISPONIVEL-------------------------------------------</v>
      </c>
      <c r="AN3142" s="44" cm="1">
        <f t="array" ref="AN3142">_xlfn.IFS(AJ3142=0,0,AQ3142="INATIVO",2,AQ3142="SEM CADASTRO",4,AQ3142="CPF ATIVO EM OUTRO COMPRADOR",5,AQ3142="NOVO/SEM CARTAO",6,AND(AJ3142&gt;0,AQ3142,""),8)</f>
        <v>0</v>
      </c>
      <c r="AO3142" s="45">
        <f t="shared" si="804"/>
        <v>-10</v>
      </c>
    </row>
    <row r="3143" spans="1:41" x14ac:dyDescent="0.4">
      <c r="A3143" s="21" t="str">
        <f t="shared" si="791"/>
        <v>-------------------------------------------NAO DISPONIVEL-------------------------------------------</v>
      </c>
      <c r="B3143" s="5" t="str">
        <f>_xlfn.IFNA(VLOOKUP(A3143,CNPJ!E:F,2,0),"-------------------------------------------NAO DISPONIVEL-------------------------------------------")</f>
        <v>-------------------------------------------NAO DISPONIVEL-------------------------------------------</v>
      </c>
      <c r="C3143" s="22">
        <v>1</v>
      </c>
      <c r="D3143" s="5" t="str">
        <f>_xlfn.XLOOKUP(R3143,OP!C:C,OP!B:B,,0,1)</f>
        <v>RJ</v>
      </c>
      <c r="E3143" s="23"/>
      <c r="M3143" s="26"/>
      <c r="N3143" s="27"/>
      <c r="O3143" s="28" t="str">
        <f t="shared" si="792"/>
        <v>00000003143</v>
      </c>
      <c r="R3143" s="27" t="s">
        <v>193</v>
      </c>
      <c r="S3143" s="30" t="str">
        <f>_xlfn.IFNA(VLOOKUP(_xlfn.CONCAT(D3143," - ",R3143),OP!A:D,4,0),"-------------------------------------------NAO DISPONIVEL-------------------------------------------")</f>
        <v>FETRANSPOR</v>
      </c>
      <c r="T3143" s="31"/>
      <c r="U3143" s="32"/>
      <c r="V3143" s="31"/>
      <c r="W3143" s="33">
        <f t="shared" si="793"/>
        <v>0</v>
      </c>
      <c r="X3143" s="34">
        <f t="shared" si="794"/>
        <v>0</v>
      </c>
      <c r="Y3143" s="33">
        <f t="shared" si="795"/>
        <v>0</v>
      </c>
      <c r="Z3143" s="33">
        <f t="shared" si="796"/>
        <v>0</v>
      </c>
      <c r="AA3143" s="35">
        <f t="shared" si="797"/>
        <v>0</v>
      </c>
      <c r="AB3143" s="36">
        <f t="shared" si="798"/>
        <v>0</v>
      </c>
      <c r="AC3143" s="37">
        <f t="shared" si="799"/>
        <v>0</v>
      </c>
      <c r="AD3143" s="38"/>
      <c r="AE3143" s="38"/>
      <c r="AF3143" s="39">
        <f t="shared" si="800"/>
        <v>0</v>
      </c>
      <c r="AG3143" s="40"/>
      <c r="AH3143" s="41">
        <f t="shared" si="801"/>
        <v>0</v>
      </c>
      <c r="AI3143" s="42">
        <f t="shared" si="802"/>
        <v>0</v>
      </c>
      <c r="AJ3143" s="43">
        <f t="shared" si="803"/>
        <v>0</v>
      </c>
      <c r="AK3143" s="5" t="str">
        <f>_xlfn.IFNA(VLOOKUP(_xlfn.CONCAT(D3143," - ",S3143),OP!E:F,2,0),"-------------------------------------------NAO DISPONIVEL-------------------------------------------")</f>
        <v>C - RIOCARD</v>
      </c>
      <c r="AL3143" s="7" t="str">
        <f t="shared" si="789"/>
        <v>1 - -------------------------------------------NAO DISPONIVEL------------------------------------------- - 00000003143 - FETRANSPOR</v>
      </c>
      <c r="AM3143" s="7" t="str">
        <f t="shared" si="790"/>
        <v>-------------------------------------------NAO DISPONIVEL-------------------------------------------</v>
      </c>
      <c r="AN3143" s="44" cm="1">
        <f t="array" ref="AN3143">_xlfn.IFS(AJ3143=0,0,AQ3143="INATIVO",2,AQ3143="SEM CADASTRO",4,AQ3143="CPF ATIVO EM OUTRO COMPRADOR",5,AQ3143="NOVO/SEM CARTAO",6,AND(AJ3143&gt;0,AQ3143,""),8)</f>
        <v>0</v>
      </c>
      <c r="AO3143" s="45">
        <f t="shared" si="804"/>
        <v>-10</v>
      </c>
    </row>
    <row r="3144" spans="1:41" x14ac:dyDescent="0.4">
      <c r="A3144" s="21" t="str">
        <f t="shared" si="791"/>
        <v>-------------------------------------------NAO DISPONIVEL-------------------------------------------</v>
      </c>
      <c r="B3144" s="5" t="str">
        <f>_xlfn.IFNA(VLOOKUP(A3144,CNPJ!E:F,2,0),"-------------------------------------------NAO DISPONIVEL-------------------------------------------")</f>
        <v>-------------------------------------------NAO DISPONIVEL-------------------------------------------</v>
      </c>
      <c r="C3144" s="22">
        <v>1</v>
      </c>
      <c r="D3144" s="5" t="str">
        <f>_xlfn.XLOOKUP(R3144,OP!C:C,OP!B:B,,0,1)</f>
        <v>RJ</v>
      </c>
      <c r="E3144" s="23"/>
      <c r="M3144" s="26"/>
      <c r="N3144" s="27"/>
      <c r="O3144" s="28" t="str">
        <f t="shared" si="792"/>
        <v>00000003144</v>
      </c>
      <c r="R3144" s="27" t="s">
        <v>193</v>
      </c>
      <c r="S3144" s="30" t="str">
        <f>_xlfn.IFNA(VLOOKUP(_xlfn.CONCAT(D3144," - ",R3144),OP!A:D,4,0),"-------------------------------------------NAO DISPONIVEL-------------------------------------------")</f>
        <v>FETRANSPOR</v>
      </c>
      <c r="T3144" s="31"/>
      <c r="U3144" s="32"/>
      <c r="V3144" s="31"/>
      <c r="W3144" s="33">
        <f t="shared" si="793"/>
        <v>0</v>
      </c>
      <c r="X3144" s="34">
        <f t="shared" si="794"/>
        <v>0</v>
      </c>
      <c r="Y3144" s="33">
        <f t="shared" si="795"/>
        <v>0</v>
      </c>
      <c r="Z3144" s="33">
        <f t="shared" si="796"/>
        <v>0</v>
      </c>
      <c r="AA3144" s="35">
        <f t="shared" si="797"/>
        <v>0</v>
      </c>
      <c r="AB3144" s="36">
        <f t="shared" si="798"/>
        <v>0</v>
      </c>
      <c r="AC3144" s="37">
        <f t="shared" si="799"/>
        <v>0</v>
      </c>
      <c r="AD3144" s="38"/>
      <c r="AE3144" s="38"/>
      <c r="AF3144" s="39">
        <f t="shared" si="800"/>
        <v>0</v>
      </c>
      <c r="AG3144" s="40"/>
      <c r="AH3144" s="41">
        <f t="shared" si="801"/>
        <v>0</v>
      </c>
      <c r="AI3144" s="42">
        <f t="shared" si="802"/>
        <v>0</v>
      </c>
      <c r="AJ3144" s="43">
        <f t="shared" si="803"/>
        <v>0</v>
      </c>
      <c r="AK3144" s="5" t="str">
        <f>_xlfn.IFNA(VLOOKUP(_xlfn.CONCAT(D3144," - ",S3144),OP!E:F,2,0),"-------------------------------------------NAO DISPONIVEL-------------------------------------------")</f>
        <v>C - RIOCARD</v>
      </c>
      <c r="AL3144" s="7" t="str">
        <f t="shared" si="789"/>
        <v>1 - -------------------------------------------NAO DISPONIVEL------------------------------------------- - 00000003144 - FETRANSPOR</v>
      </c>
      <c r="AM3144" s="7" t="str">
        <f t="shared" si="790"/>
        <v>-------------------------------------------NAO DISPONIVEL-------------------------------------------</v>
      </c>
      <c r="AN3144" s="44" cm="1">
        <f t="array" ref="AN3144">_xlfn.IFS(AJ3144=0,0,AQ3144="INATIVO",2,AQ3144="SEM CADASTRO",4,AQ3144="CPF ATIVO EM OUTRO COMPRADOR",5,AQ3144="NOVO/SEM CARTAO",6,AND(AJ3144&gt;0,AQ3144,""),8)</f>
        <v>0</v>
      </c>
      <c r="AO3144" s="45">
        <f t="shared" si="804"/>
        <v>-10</v>
      </c>
    </row>
    <row r="3145" spans="1:41" x14ac:dyDescent="0.4">
      <c r="A3145" s="21" t="str">
        <f t="shared" si="791"/>
        <v>-------------------------------------------NAO DISPONIVEL-------------------------------------------</v>
      </c>
      <c r="B3145" s="5" t="str">
        <f>_xlfn.IFNA(VLOOKUP(A3145,CNPJ!E:F,2,0),"-------------------------------------------NAO DISPONIVEL-------------------------------------------")</f>
        <v>-------------------------------------------NAO DISPONIVEL-------------------------------------------</v>
      </c>
      <c r="C3145" s="22">
        <v>1</v>
      </c>
      <c r="D3145" s="5" t="str">
        <f>_xlfn.XLOOKUP(R3145,OP!C:C,OP!B:B,,0,1)</f>
        <v>RJ</v>
      </c>
      <c r="E3145" s="23"/>
      <c r="M3145" s="26"/>
      <c r="N3145" s="27"/>
      <c r="O3145" s="28" t="str">
        <f t="shared" si="792"/>
        <v>00000003145</v>
      </c>
      <c r="R3145" s="27" t="s">
        <v>193</v>
      </c>
      <c r="S3145" s="30" t="str">
        <f>_xlfn.IFNA(VLOOKUP(_xlfn.CONCAT(D3145," - ",R3145),OP!A:D,4,0),"-------------------------------------------NAO DISPONIVEL-------------------------------------------")</f>
        <v>FETRANSPOR</v>
      </c>
      <c r="T3145" s="31"/>
      <c r="U3145" s="32"/>
      <c r="V3145" s="31"/>
      <c r="W3145" s="33">
        <f t="shared" si="793"/>
        <v>0</v>
      </c>
      <c r="X3145" s="34">
        <f t="shared" si="794"/>
        <v>0</v>
      </c>
      <c r="Y3145" s="33">
        <f t="shared" si="795"/>
        <v>0</v>
      </c>
      <c r="Z3145" s="33">
        <f t="shared" si="796"/>
        <v>0</v>
      </c>
      <c r="AA3145" s="35">
        <f t="shared" si="797"/>
        <v>0</v>
      </c>
      <c r="AB3145" s="36">
        <f t="shared" si="798"/>
        <v>0</v>
      </c>
      <c r="AC3145" s="37">
        <f t="shared" si="799"/>
        <v>0</v>
      </c>
      <c r="AD3145" s="38"/>
      <c r="AE3145" s="38"/>
      <c r="AF3145" s="39">
        <f t="shared" si="800"/>
        <v>0</v>
      </c>
      <c r="AG3145" s="40"/>
      <c r="AH3145" s="41">
        <f t="shared" si="801"/>
        <v>0</v>
      </c>
      <c r="AI3145" s="42">
        <f t="shared" si="802"/>
        <v>0</v>
      </c>
      <c r="AJ3145" s="43">
        <f t="shared" si="803"/>
        <v>0</v>
      </c>
      <c r="AK3145" s="5" t="str">
        <f>_xlfn.IFNA(VLOOKUP(_xlfn.CONCAT(D3145," - ",S3145),OP!E:F,2,0),"-------------------------------------------NAO DISPONIVEL-------------------------------------------")</f>
        <v>C - RIOCARD</v>
      </c>
      <c r="AL3145" s="7" t="str">
        <f t="shared" si="789"/>
        <v>1 - -------------------------------------------NAO DISPONIVEL------------------------------------------- - 00000003145 - FETRANSPOR</v>
      </c>
      <c r="AM3145" s="7" t="str">
        <f t="shared" si="790"/>
        <v>-------------------------------------------NAO DISPONIVEL-------------------------------------------</v>
      </c>
      <c r="AN3145" s="44" cm="1">
        <f t="array" ref="AN3145">_xlfn.IFS(AJ3145=0,0,AQ3145="INATIVO",2,AQ3145="SEM CADASTRO",4,AQ3145="CPF ATIVO EM OUTRO COMPRADOR",5,AQ3145="NOVO/SEM CARTAO",6,AND(AJ3145&gt;0,AQ3145,""),8)</f>
        <v>0</v>
      </c>
      <c r="AO3145" s="45">
        <f t="shared" si="804"/>
        <v>-10</v>
      </c>
    </row>
    <row r="3146" spans="1:41" x14ac:dyDescent="0.4">
      <c r="A3146" s="21" t="str">
        <f t="shared" si="791"/>
        <v>-------------------------------------------NAO DISPONIVEL-------------------------------------------</v>
      </c>
      <c r="B3146" s="5" t="str">
        <f>_xlfn.IFNA(VLOOKUP(A3146,CNPJ!E:F,2,0),"-------------------------------------------NAO DISPONIVEL-------------------------------------------")</f>
        <v>-------------------------------------------NAO DISPONIVEL-------------------------------------------</v>
      </c>
      <c r="C3146" s="22">
        <v>1</v>
      </c>
      <c r="D3146" s="5" t="str">
        <f>_xlfn.XLOOKUP(R3146,OP!C:C,OP!B:B,,0,1)</f>
        <v>RJ</v>
      </c>
      <c r="E3146" s="23"/>
      <c r="M3146" s="26"/>
      <c r="N3146" s="27"/>
      <c r="O3146" s="28" t="str">
        <f t="shared" si="792"/>
        <v>00000003146</v>
      </c>
      <c r="R3146" s="27" t="s">
        <v>193</v>
      </c>
      <c r="S3146" s="30" t="str">
        <f>_xlfn.IFNA(VLOOKUP(_xlfn.CONCAT(D3146," - ",R3146),OP!A:D,4,0),"-------------------------------------------NAO DISPONIVEL-------------------------------------------")</f>
        <v>FETRANSPOR</v>
      </c>
      <c r="T3146" s="31"/>
      <c r="U3146" s="32"/>
      <c r="V3146" s="31"/>
      <c r="W3146" s="33">
        <f t="shared" si="793"/>
        <v>0</v>
      </c>
      <c r="X3146" s="34">
        <f t="shared" si="794"/>
        <v>0</v>
      </c>
      <c r="Y3146" s="33">
        <f t="shared" si="795"/>
        <v>0</v>
      </c>
      <c r="Z3146" s="33">
        <f t="shared" si="796"/>
        <v>0</v>
      </c>
      <c r="AA3146" s="35">
        <f t="shared" si="797"/>
        <v>0</v>
      </c>
      <c r="AB3146" s="36">
        <f t="shared" si="798"/>
        <v>0</v>
      </c>
      <c r="AC3146" s="37">
        <f t="shared" si="799"/>
        <v>0</v>
      </c>
      <c r="AD3146" s="38"/>
      <c r="AE3146" s="38"/>
      <c r="AF3146" s="39">
        <f t="shared" si="800"/>
        <v>0</v>
      </c>
      <c r="AG3146" s="40"/>
      <c r="AH3146" s="41">
        <f t="shared" si="801"/>
        <v>0</v>
      </c>
      <c r="AI3146" s="42">
        <f t="shared" si="802"/>
        <v>0</v>
      </c>
      <c r="AJ3146" s="43">
        <f t="shared" si="803"/>
        <v>0</v>
      </c>
      <c r="AK3146" s="5" t="str">
        <f>_xlfn.IFNA(VLOOKUP(_xlfn.CONCAT(D3146," - ",S3146),OP!E:F,2,0),"-------------------------------------------NAO DISPONIVEL-------------------------------------------")</f>
        <v>C - RIOCARD</v>
      </c>
      <c r="AL3146" s="7" t="str">
        <f t="shared" si="789"/>
        <v>1 - -------------------------------------------NAO DISPONIVEL------------------------------------------- - 00000003146 - FETRANSPOR</v>
      </c>
      <c r="AM3146" s="7" t="str">
        <f t="shared" si="790"/>
        <v>-------------------------------------------NAO DISPONIVEL-------------------------------------------</v>
      </c>
      <c r="AN3146" s="44" cm="1">
        <f t="array" ref="AN3146">_xlfn.IFS(AJ3146=0,0,AQ3146="INATIVO",2,AQ3146="SEM CADASTRO",4,AQ3146="CPF ATIVO EM OUTRO COMPRADOR",5,AQ3146="NOVO/SEM CARTAO",6,AND(AJ3146&gt;0,AQ3146,""),8)</f>
        <v>0</v>
      </c>
      <c r="AO3146" s="45">
        <f t="shared" si="804"/>
        <v>-10</v>
      </c>
    </row>
    <row r="3147" spans="1:41" x14ac:dyDescent="0.4">
      <c r="A3147" s="21" t="str">
        <f t="shared" si="791"/>
        <v>-------------------------------------------NAO DISPONIVEL-------------------------------------------</v>
      </c>
      <c r="B3147" s="5" t="str">
        <f>_xlfn.IFNA(VLOOKUP(A3147,CNPJ!E:F,2,0),"-------------------------------------------NAO DISPONIVEL-------------------------------------------")</f>
        <v>-------------------------------------------NAO DISPONIVEL-------------------------------------------</v>
      </c>
      <c r="C3147" s="22">
        <v>1</v>
      </c>
      <c r="D3147" s="5" t="str">
        <f>_xlfn.XLOOKUP(R3147,OP!C:C,OP!B:B,,0,1)</f>
        <v>RJ</v>
      </c>
      <c r="E3147" s="23"/>
      <c r="M3147" s="26"/>
      <c r="N3147" s="27"/>
      <c r="O3147" s="28" t="str">
        <f t="shared" si="792"/>
        <v>00000003147</v>
      </c>
      <c r="R3147" s="27" t="s">
        <v>193</v>
      </c>
      <c r="S3147" s="30" t="str">
        <f>_xlfn.IFNA(VLOOKUP(_xlfn.CONCAT(D3147," - ",R3147),OP!A:D,4,0),"-------------------------------------------NAO DISPONIVEL-------------------------------------------")</f>
        <v>FETRANSPOR</v>
      </c>
      <c r="T3147" s="31"/>
      <c r="U3147" s="32"/>
      <c r="V3147" s="31"/>
      <c r="W3147" s="33">
        <f t="shared" si="793"/>
        <v>0</v>
      </c>
      <c r="X3147" s="34">
        <f t="shared" si="794"/>
        <v>0</v>
      </c>
      <c r="Y3147" s="33">
        <f t="shared" si="795"/>
        <v>0</v>
      </c>
      <c r="Z3147" s="33">
        <f t="shared" si="796"/>
        <v>0</v>
      </c>
      <c r="AA3147" s="35">
        <f t="shared" si="797"/>
        <v>0</v>
      </c>
      <c r="AB3147" s="36">
        <f t="shared" si="798"/>
        <v>0</v>
      </c>
      <c r="AC3147" s="37">
        <f t="shared" si="799"/>
        <v>0</v>
      </c>
      <c r="AD3147" s="38"/>
      <c r="AE3147" s="38"/>
      <c r="AF3147" s="39">
        <f t="shared" si="800"/>
        <v>0</v>
      </c>
      <c r="AG3147" s="40"/>
      <c r="AH3147" s="41">
        <f t="shared" si="801"/>
        <v>0</v>
      </c>
      <c r="AI3147" s="42">
        <f t="shared" si="802"/>
        <v>0</v>
      </c>
      <c r="AJ3147" s="43">
        <f t="shared" si="803"/>
        <v>0</v>
      </c>
      <c r="AK3147" s="5" t="str">
        <f>_xlfn.IFNA(VLOOKUP(_xlfn.CONCAT(D3147," - ",S3147),OP!E:F,2,0),"-------------------------------------------NAO DISPONIVEL-------------------------------------------")</f>
        <v>C - RIOCARD</v>
      </c>
      <c r="AL3147" s="7" t="str">
        <f t="shared" si="789"/>
        <v>1 - -------------------------------------------NAO DISPONIVEL------------------------------------------- - 00000003147 - FETRANSPOR</v>
      </c>
      <c r="AM3147" s="7" t="str">
        <f t="shared" si="790"/>
        <v>-------------------------------------------NAO DISPONIVEL-------------------------------------------</v>
      </c>
      <c r="AN3147" s="44" cm="1">
        <f t="array" ref="AN3147">_xlfn.IFS(AJ3147=0,0,AQ3147="INATIVO",2,AQ3147="SEM CADASTRO",4,AQ3147="CPF ATIVO EM OUTRO COMPRADOR",5,AQ3147="NOVO/SEM CARTAO",6,AND(AJ3147&gt;0,AQ3147,""),8)</f>
        <v>0</v>
      </c>
      <c r="AO3147" s="45">
        <f t="shared" si="804"/>
        <v>-10</v>
      </c>
    </row>
    <row r="3148" spans="1:41" x14ac:dyDescent="0.4">
      <c r="A3148" s="21" t="str">
        <f t="shared" si="791"/>
        <v>-------------------------------------------NAO DISPONIVEL-------------------------------------------</v>
      </c>
      <c r="B3148" s="5" t="str">
        <f>_xlfn.IFNA(VLOOKUP(A3148,CNPJ!E:F,2,0),"-------------------------------------------NAO DISPONIVEL-------------------------------------------")</f>
        <v>-------------------------------------------NAO DISPONIVEL-------------------------------------------</v>
      </c>
      <c r="C3148" s="22">
        <v>1</v>
      </c>
      <c r="D3148" s="5" t="str">
        <f>_xlfn.XLOOKUP(R3148,OP!C:C,OP!B:B,,0,1)</f>
        <v>RJ</v>
      </c>
      <c r="E3148" s="23"/>
      <c r="M3148" s="26"/>
      <c r="N3148" s="27"/>
      <c r="O3148" s="28" t="str">
        <f t="shared" si="792"/>
        <v>00000003148</v>
      </c>
      <c r="R3148" s="27" t="s">
        <v>193</v>
      </c>
      <c r="S3148" s="30" t="str">
        <f>_xlfn.IFNA(VLOOKUP(_xlfn.CONCAT(D3148," - ",R3148),OP!A:D,4,0),"-------------------------------------------NAO DISPONIVEL-------------------------------------------")</f>
        <v>FETRANSPOR</v>
      </c>
      <c r="T3148" s="31"/>
      <c r="U3148" s="32"/>
      <c r="V3148" s="31"/>
      <c r="W3148" s="33">
        <f t="shared" si="793"/>
        <v>0</v>
      </c>
      <c r="X3148" s="34">
        <f t="shared" si="794"/>
        <v>0</v>
      </c>
      <c r="Y3148" s="33">
        <f t="shared" si="795"/>
        <v>0</v>
      </c>
      <c r="Z3148" s="33">
        <f t="shared" si="796"/>
        <v>0</v>
      </c>
      <c r="AA3148" s="35">
        <f t="shared" si="797"/>
        <v>0</v>
      </c>
      <c r="AB3148" s="36">
        <f t="shared" si="798"/>
        <v>0</v>
      </c>
      <c r="AC3148" s="37">
        <f t="shared" si="799"/>
        <v>0</v>
      </c>
      <c r="AD3148" s="38"/>
      <c r="AE3148" s="38"/>
      <c r="AF3148" s="39">
        <f t="shared" si="800"/>
        <v>0</v>
      </c>
      <c r="AG3148" s="40"/>
      <c r="AH3148" s="41">
        <f t="shared" si="801"/>
        <v>0</v>
      </c>
      <c r="AI3148" s="42">
        <f t="shared" si="802"/>
        <v>0</v>
      </c>
      <c r="AJ3148" s="43">
        <f t="shared" si="803"/>
        <v>0</v>
      </c>
      <c r="AK3148" s="5" t="str">
        <f>_xlfn.IFNA(VLOOKUP(_xlfn.CONCAT(D3148," - ",S3148),OP!E:F,2,0),"-------------------------------------------NAO DISPONIVEL-------------------------------------------")</f>
        <v>C - RIOCARD</v>
      </c>
      <c r="AL3148" s="7" t="str">
        <f t="shared" si="789"/>
        <v>1 - -------------------------------------------NAO DISPONIVEL------------------------------------------- - 00000003148 - FETRANSPOR</v>
      </c>
      <c r="AM3148" s="7" t="str">
        <f t="shared" si="790"/>
        <v>-------------------------------------------NAO DISPONIVEL-------------------------------------------</v>
      </c>
      <c r="AN3148" s="44" cm="1">
        <f t="array" ref="AN3148">_xlfn.IFS(AJ3148=0,0,AQ3148="INATIVO",2,AQ3148="SEM CADASTRO",4,AQ3148="CPF ATIVO EM OUTRO COMPRADOR",5,AQ3148="NOVO/SEM CARTAO",6,AND(AJ3148&gt;0,AQ3148,""),8)</f>
        <v>0</v>
      </c>
      <c r="AO3148" s="45">
        <f t="shared" si="804"/>
        <v>-10</v>
      </c>
    </row>
    <row r="3149" spans="1:41" x14ac:dyDescent="0.4">
      <c r="A3149" s="21" t="str">
        <f t="shared" si="791"/>
        <v>-------------------------------------------NAO DISPONIVEL-------------------------------------------</v>
      </c>
      <c r="B3149" s="5" t="str">
        <f>_xlfn.IFNA(VLOOKUP(A3149,CNPJ!E:F,2,0),"-------------------------------------------NAO DISPONIVEL-------------------------------------------")</f>
        <v>-------------------------------------------NAO DISPONIVEL-------------------------------------------</v>
      </c>
      <c r="C3149" s="22">
        <v>1</v>
      </c>
      <c r="D3149" s="5" t="str">
        <f>_xlfn.XLOOKUP(R3149,OP!C:C,OP!B:B,,0,1)</f>
        <v>RJ</v>
      </c>
      <c r="E3149" s="23"/>
      <c r="M3149" s="26"/>
      <c r="N3149" s="27"/>
      <c r="O3149" s="28" t="str">
        <f t="shared" si="792"/>
        <v>00000003149</v>
      </c>
      <c r="R3149" s="27" t="s">
        <v>193</v>
      </c>
      <c r="S3149" s="30" t="str">
        <f>_xlfn.IFNA(VLOOKUP(_xlfn.CONCAT(D3149," - ",R3149),OP!A:D,4,0),"-------------------------------------------NAO DISPONIVEL-------------------------------------------")</f>
        <v>FETRANSPOR</v>
      </c>
      <c r="T3149" s="31"/>
      <c r="U3149" s="32"/>
      <c r="V3149" s="31"/>
      <c r="W3149" s="33">
        <f t="shared" si="793"/>
        <v>0</v>
      </c>
      <c r="X3149" s="34">
        <f t="shared" si="794"/>
        <v>0</v>
      </c>
      <c r="Y3149" s="33">
        <f t="shared" si="795"/>
        <v>0</v>
      </c>
      <c r="Z3149" s="33">
        <f t="shared" si="796"/>
        <v>0</v>
      </c>
      <c r="AA3149" s="35">
        <f t="shared" si="797"/>
        <v>0</v>
      </c>
      <c r="AB3149" s="36">
        <f t="shared" si="798"/>
        <v>0</v>
      </c>
      <c r="AC3149" s="37">
        <f t="shared" si="799"/>
        <v>0</v>
      </c>
      <c r="AD3149" s="38"/>
      <c r="AE3149" s="38"/>
      <c r="AF3149" s="39">
        <f t="shared" si="800"/>
        <v>0</v>
      </c>
      <c r="AG3149" s="40"/>
      <c r="AH3149" s="41">
        <f t="shared" si="801"/>
        <v>0</v>
      </c>
      <c r="AI3149" s="42">
        <f t="shared" si="802"/>
        <v>0</v>
      </c>
      <c r="AJ3149" s="43">
        <f t="shared" si="803"/>
        <v>0</v>
      </c>
      <c r="AK3149" s="5" t="str">
        <f>_xlfn.IFNA(VLOOKUP(_xlfn.CONCAT(D3149," - ",S3149),OP!E:F,2,0),"-------------------------------------------NAO DISPONIVEL-------------------------------------------")</f>
        <v>C - RIOCARD</v>
      </c>
      <c r="AL3149" s="7" t="str">
        <f t="shared" si="789"/>
        <v>1 - -------------------------------------------NAO DISPONIVEL------------------------------------------- - 00000003149 - FETRANSPOR</v>
      </c>
      <c r="AM3149" s="7" t="str">
        <f t="shared" si="790"/>
        <v>-------------------------------------------NAO DISPONIVEL-------------------------------------------</v>
      </c>
      <c r="AN3149" s="44" cm="1">
        <f t="array" ref="AN3149">_xlfn.IFS(AJ3149=0,0,AQ3149="INATIVO",2,AQ3149="SEM CADASTRO",4,AQ3149="CPF ATIVO EM OUTRO COMPRADOR",5,AQ3149="NOVO/SEM CARTAO",6,AND(AJ3149&gt;0,AQ3149,""),8)</f>
        <v>0</v>
      </c>
      <c r="AO3149" s="45">
        <f t="shared" si="804"/>
        <v>-10</v>
      </c>
    </row>
    <row r="3150" spans="1:41" x14ac:dyDescent="0.4">
      <c r="A3150" s="21" t="str">
        <f t="shared" si="791"/>
        <v>-------------------------------------------NAO DISPONIVEL-------------------------------------------</v>
      </c>
      <c r="B3150" s="5" t="str">
        <f>_xlfn.IFNA(VLOOKUP(A3150,CNPJ!E:F,2,0),"-------------------------------------------NAO DISPONIVEL-------------------------------------------")</f>
        <v>-------------------------------------------NAO DISPONIVEL-------------------------------------------</v>
      </c>
      <c r="C3150" s="22">
        <v>1</v>
      </c>
      <c r="D3150" s="5" t="str">
        <f>_xlfn.XLOOKUP(R3150,OP!C:C,OP!B:B,,0,1)</f>
        <v>RJ</v>
      </c>
      <c r="E3150" s="23"/>
      <c r="M3150" s="26"/>
      <c r="N3150" s="27"/>
      <c r="O3150" s="28" t="str">
        <f t="shared" si="792"/>
        <v>00000003150</v>
      </c>
      <c r="R3150" s="27" t="s">
        <v>193</v>
      </c>
      <c r="S3150" s="30" t="str">
        <f>_xlfn.IFNA(VLOOKUP(_xlfn.CONCAT(D3150," - ",R3150),OP!A:D,4,0),"-------------------------------------------NAO DISPONIVEL-------------------------------------------")</f>
        <v>FETRANSPOR</v>
      </c>
      <c r="T3150" s="31"/>
      <c r="U3150" s="32"/>
      <c r="V3150" s="31"/>
      <c r="W3150" s="33">
        <f t="shared" si="793"/>
        <v>0</v>
      </c>
      <c r="X3150" s="34">
        <f t="shared" si="794"/>
        <v>0</v>
      </c>
      <c r="Y3150" s="33">
        <f t="shared" si="795"/>
        <v>0</v>
      </c>
      <c r="Z3150" s="33">
        <f t="shared" si="796"/>
        <v>0</v>
      </c>
      <c r="AA3150" s="35">
        <f t="shared" si="797"/>
        <v>0</v>
      </c>
      <c r="AB3150" s="36">
        <f t="shared" si="798"/>
        <v>0</v>
      </c>
      <c r="AC3150" s="37">
        <f t="shared" si="799"/>
        <v>0</v>
      </c>
      <c r="AD3150" s="38"/>
      <c r="AE3150" s="38"/>
      <c r="AF3150" s="39">
        <f t="shared" si="800"/>
        <v>0</v>
      </c>
      <c r="AG3150" s="40"/>
      <c r="AH3150" s="41">
        <f t="shared" si="801"/>
        <v>0</v>
      </c>
      <c r="AI3150" s="42">
        <f t="shared" si="802"/>
        <v>0</v>
      </c>
      <c r="AJ3150" s="43">
        <f t="shared" si="803"/>
        <v>0</v>
      </c>
      <c r="AK3150" s="5" t="str">
        <f>_xlfn.IFNA(VLOOKUP(_xlfn.CONCAT(D3150," - ",S3150),OP!E:F,2,0),"-------------------------------------------NAO DISPONIVEL-------------------------------------------")</f>
        <v>C - RIOCARD</v>
      </c>
      <c r="AL3150" s="7" t="str">
        <f t="shared" si="789"/>
        <v>1 - -------------------------------------------NAO DISPONIVEL------------------------------------------- - 00000003150 - FETRANSPOR</v>
      </c>
      <c r="AM3150" s="7" t="str">
        <f t="shared" si="790"/>
        <v>-------------------------------------------NAO DISPONIVEL-------------------------------------------</v>
      </c>
      <c r="AN3150" s="44" cm="1">
        <f t="array" ref="AN3150">_xlfn.IFS(AJ3150=0,0,AQ3150="INATIVO",2,AQ3150="SEM CADASTRO",4,AQ3150="CPF ATIVO EM OUTRO COMPRADOR",5,AQ3150="NOVO/SEM CARTAO",6,AND(AJ3150&gt;0,AQ3150,""),8)</f>
        <v>0</v>
      </c>
      <c r="AO3150" s="45">
        <f t="shared" si="804"/>
        <v>-10</v>
      </c>
    </row>
    <row r="3151" spans="1:41" x14ac:dyDescent="0.4">
      <c r="A3151" s="21" t="str">
        <f t="shared" si="791"/>
        <v>-------------------------------------------NAO DISPONIVEL-------------------------------------------</v>
      </c>
      <c r="B3151" s="5" t="str">
        <f>_xlfn.IFNA(VLOOKUP(A3151,CNPJ!E:F,2,0),"-------------------------------------------NAO DISPONIVEL-------------------------------------------")</f>
        <v>-------------------------------------------NAO DISPONIVEL-------------------------------------------</v>
      </c>
      <c r="C3151" s="22">
        <v>1</v>
      </c>
      <c r="D3151" s="5" t="str">
        <f>_xlfn.XLOOKUP(R3151,OP!C:C,OP!B:B,,0,1)</f>
        <v>RJ</v>
      </c>
      <c r="E3151" s="23"/>
      <c r="M3151" s="26"/>
      <c r="N3151" s="27"/>
      <c r="O3151" s="28" t="str">
        <f t="shared" si="792"/>
        <v>00000003151</v>
      </c>
      <c r="R3151" s="27" t="s">
        <v>193</v>
      </c>
      <c r="S3151" s="30" t="str">
        <f>_xlfn.IFNA(VLOOKUP(_xlfn.CONCAT(D3151," - ",R3151),OP!A:D,4,0),"-------------------------------------------NAO DISPONIVEL-------------------------------------------")</f>
        <v>FETRANSPOR</v>
      </c>
      <c r="T3151" s="31"/>
      <c r="U3151" s="32"/>
      <c r="V3151" s="31"/>
      <c r="W3151" s="33">
        <f t="shared" si="793"/>
        <v>0</v>
      </c>
      <c r="X3151" s="34">
        <f t="shared" si="794"/>
        <v>0</v>
      </c>
      <c r="Y3151" s="33">
        <f t="shared" si="795"/>
        <v>0</v>
      </c>
      <c r="Z3151" s="33">
        <f t="shared" si="796"/>
        <v>0</v>
      </c>
      <c r="AA3151" s="35">
        <f t="shared" si="797"/>
        <v>0</v>
      </c>
      <c r="AB3151" s="36">
        <f t="shared" si="798"/>
        <v>0</v>
      </c>
      <c r="AC3151" s="37">
        <f t="shared" si="799"/>
        <v>0</v>
      </c>
      <c r="AD3151" s="38"/>
      <c r="AE3151" s="38"/>
      <c r="AF3151" s="39">
        <f t="shared" si="800"/>
        <v>0</v>
      </c>
      <c r="AG3151" s="40"/>
      <c r="AH3151" s="41">
        <f t="shared" si="801"/>
        <v>0</v>
      </c>
      <c r="AI3151" s="42">
        <f t="shared" si="802"/>
        <v>0</v>
      </c>
      <c r="AJ3151" s="43">
        <f t="shared" si="803"/>
        <v>0</v>
      </c>
      <c r="AK3151" s="5" t="str">
        <f>_xlfn.IFNA(VLOOKUP(_xlfn.CONCAT(D3151," - ",S3151),OP!E:F,2,0),"-------------------------------------------NAO DISPONIVEL-------------------------------------------")</f>
        <v>C - RIOCARD</v>
      </c>
      <c r="AL3151" s="7" t="str">
        <f t="shared" si="789"/>
        <v>1 - -------------------------------------------NAO DISPONIVEL------------------------------------------- - 00000003151 - FETRANSPOR</v>
      </c>
      <c r="AM3151" s="7" t="str">
        <f t="shared" si="790"/>
        <v>-------------------------------------------NAO DISPONIVEL-------------------------------------------</v>
      </c>
      <c r="AN3151" s="44" cm="1">
        <f t="array" ref="AN3151">_xlfn.IFS(AJ3151=0,0,AQ3151="INATIVO",2,AQ3151="SEM CADASTRO",4,AQ3151="CPF ATIVO EM OUTRO COMPRADOR",5,AQ3151="NOVO/SEM CARTAO",6,AND(AJ3151&gt;0,AQ3151,""),8)</f>
        <v>0</v>
      </c>
      <c r="AO3151" s="45">
        <f t="shared" si="804"/>
        <v>-10</v>
      </c>
    </row>
    <row r="3152" spans="1:41" x14ac:dyDescent="0.4">
      <c r="A3152" s="21" t="str">
        <f t="shared" si="791"/>
        <v>-------------------------------------------NAO DISPONIVEL-------------------------------------------</v>
      </c>
      <c r="B3152" s="5" t="str">
        <f>_xlfn.IFNA(VLOOKUP(A3152,CNPJ!E:F,2,0),"-------------------------------------------NAO DISPONIVEL-------------------------------------------")</f>
        <v>-------------------------------------------NAO DISPONIVEL-------------------------------------------</v>
      </c>
      <c r="C3152" s="22">
        <v>1</v>
      </c>
      <c r="D3152" s="5" t="str">
        <f>_xlfn.XLOOKUP(R3152,OP!C:C,OP!B:B,,0,1)</f>
        <v>RJ</v>
      </c>
      <c r="E3152" s="23"/>
      <c r="M3152" s="26"/>
      <c r="N3152" s="27"/>
      <c r="O3152" s="28" t="str">
        <f t="shared" si="792"/>
        <v>00000003152</v>
      </c>
      <c r="R3152" s="27" t="s">
        <v>193</v>
      </c>
      <c r="S3152" s="30" t="str">
        <f>_xlfn.IFNA(VLOOKUP(_xlfn.CONCAT(D3152," - ",R3152),OP!A:D,4,0),"-------------------------------------------NAO DISPONIVEL-------------------------------------------")</f>
        <v>FETRANSPOR</v>
      </c>
      <c r="T3152" s="31"/>
      <c r="U3152" s="32"/>
      <c r="V3152" s="31"/>
      <c r="W3152" s="33">
        <f t="shared" si="793"/>
        <v>0</v>
      </c>
      <c r="X3152" s="34">
        <f t="shared" si="794"/>
        <v>0</v>
      </c>
      <c r="Y3152" s="33">
        <f t="shared" si="795"/>
        <v>0</v>
      </c>
      <c r="Z3152" s="33">
        <f t="shared" si="796"/>
        <v>0</v>
      </c>
      <c r="AA3152" s="35">
        <f t="shared" si="797"/>
        <v>0</v>
      </c>
      <c r="AB3152" s="36">
        <f t="shared" si="798"/>
        <v>0</v>
      </c>
      <c r="AC3152" s="37">
        <f t="shared" si="799"/>
        <v>0</v>
      </c>
      <c r="AD3152" s="38"/>
      <c r="AE3152" s="38"/>
      <c r="AF3152" s="39">
        <f t="shared" si="800"/>
        <v>0</v>
      </c>
      <c r="AG3152" s="40"/>
      <c r="AH3152" s="41">
        <f t="shared" si="801"/>
        <v>0</v>
      </c>
      <c r="AI3152" s="42">
        <f t="shared" si="802"/>
        <v>0</v>
      </c>
      <c r="AJ3152" s="43">
        <f t="shared" si="803"/>
        <v>0</v>
      </c>
      <c r="AK3152" s="5" t="str">
        <f>_xlfn.IFNA(VLOOKUP(_xlfn.CONCAT(D3152," - ",S3152),OP!E:F,2,0),"-------------------------------------------NAO DISPONIVEL-------------------------------------------")</f>
        <v>C - RIOCARD</v>
      </c>
      <c r="AL3152" s="7" t="str">
        <f t="shared" si="789"/>
        <v>1 - -------------------------------------------NAO DISPONIVEL------------------------------------------- - 00000003152 - FETRANSPOR</v>
      </c>
      <c r="AM3152" s="7" t="str">
        <f t="shared" si="790"/>
        <v>-------------------------------------------NAO DISPONIVEL-------------------------------------------</v>
      </c>
      <c r="AN3152" s="44" cm="1">
        <f t="array" ref="AN3152">_xlfn.IFS(AJ3152=0,0,AQ3152="INATIVO",2,AQ3152="SEM CADASTRO",4,AQ3152="CPF ATIVO EM OUTRO COMPRADOR",5,AQ3152="NOVO/SEM CARTAO",6,AND(AJ3152&gt;0,AQ3152,""),8)</f>
        <v>0</v>
      </c>
      <c r="AO3152" s="45">
        <f t="shared" si="804"/>
        <v>-10</v>
      </c>
    </row>
    <row r="3153" spans="1:41" x14ac:dyDescent="0.4">
      <c r="A3153" s="21" t="str">
        <f t="shared" si="791"/>
        <v>-------------------------------------------NAO DISPONIVEL-------------------------------------------</v>
      </c>
      <c r="B3153" s="5" t="str">
        <f>_xlfn.IFNA(VLOOKUP(A3153,CNPJ!E:F,2,0),"-------------------------------------------NAO DISPONIVEL-------------------------------------------")</f>
        <v>-------------------------------------------NAO DISPONIVEL-------------------------------------------</v>
      </c>
      <c r="C3153" s="22">
        <v>1</v>
      </c>
      <c r="D3153" s="5" t="str">
        <f>_xlfn.XLOOKUP(R3153,OP!C:C,OP!B:B,,0,1)</f>
        <v>RJ</v>
      </c>
      <c r="E3153" s="23"/>
      <c r="M3153" s="26"/>
      <c r="N3153" s="27"/>
      <c r="O3153" s="28" t="str">
        <f t="shared" si="792"/>
        <v>00000003153</v>
      </c>
      <c r="R3153" s="27" t="s">
        <v>193</v>
      </c>
      <c r="S3153" s="30" t="str">
        <f>_xlfn.IFNA(VLOOKUP(_xlfn.CONCAT(D3153," - ",R3153),OP!A:D,4,0),"-------------------------------------------NAO DISPONIVEL-------------------------------------------")</f>
        <v>FETRANSPOR</v>
      </c>
      <c r="T3153" s="31"/>
      <c r="U3153" s="32"/>
      <c r="V3153" s="31"/>
      <c r="W3153" s="33">
        <f t="shared" si="793"/>
        <v>0</v>
      </c>
      <c r="X3153" s="34">
        <f t="shared" si="794"/>
        <v>0</v>
      </c>
      <c r="Y3153" s="33">
        <f t="shared" si="795"/>
        <v>0</v>
      </c>
      <c r="Z3153" s="33">
        <f t="shared" si="796"/>
        <v>0</v>
      </c>
      <c r="AA3153" s="35">
        <f t="shared" si="797"/>
        <v>0</v>
      </c>
      <c r="AB3153" s="36">
        <f t="shared" si="798"/>
        <v>0</v>
      </c>
      <c r="AC3153" s="37">
        <f t="shared" si="799"/>
        <v>0</v>
      </c>
      <c r="AD3153" s="38"/>
      <c r="AE3153" s="38"/>
      <c r="AF3153" s="39">
        <f t="shared" si="800"/>
        <v>0</v>
      </c>
      <c r="AG3153" s="40"/>
      <c r="AH3153" s="41">
        <f t="shared" si="801"/>
        <v>0</v>
      </c>
      <c r="AI3153" s="42">
        <f t="shared" si="802"/>
        <v>0</v>
      </c>
      <c r="AJ3153" s="43">
        <f t="shared" si="803"/>
        <v>0</v>
      </c>
      <c r="AK3153" s="5" t="str">
        <f>_xlfn.IFNA(VLOOKUP(_xlfn.CONCAT(D3153," - ",S3153),OP!E:F,2,0),"-------------------------------------------NAO DISPONIVEL-------------------------------------------")</f>
        <v>C - RIOCARD</v>
      </c>
      <c r="AL3153" s="7" t="str">
        <f t="shared" si="789"/>
        <v>1 - -------------------------------------------NAO DISPONIVEL------------------------------------------- - 00000003153 - FETRANSPOR</v>
      </c>
      <c r="AM3153" s="7" t="str">
        <f t="shared" si="790"/>
        <v>-------------------------------------------NAO DISPONIVEL-------------------------------------------</v>
      </c>
      <c r="AN3153" s="44" cm="1">
        <f t="array" ref="AN3153">_xlfn.IFS(AJ3153=0,0,AQ3153="INATIVO",2,AQ3153="SEM CADASTRO",4,AQ3153="CPF ATIVO EM OUTRO COMPRADOR",5,AQ3153="NOVO/SEM CARTAO",6,AND(AJ3153&gt;0,AQ3153,""),8)</f>
        <v>0</v>
      </c>
      <c r="AO3153" s="45">
        <f t="shared" si="804"/>
        <v>-10</v>
      </c>
    </row>
    <row r="3154" spans="1:41" x14ac:dyDescent="0.4">
      <c r="A3154" s="21" t="str">
        <f t="shared" si="791"/>
        <v>-------------------------------------------NAO DISPONIVEL-------------------------------------------</v>
      </c>
      <c r="B3154" s="5" t="str">
        <f>_xlfn.IFNA(VLOOKUP(A3154,CNPJ!E:F,2,0),"-------------------------------------------NAO DISPONIVEL-------------------------------------------")</f>
        <v>-------------------------------------------NAO DISPONIVEL-------------------------------------------</v>
      </c>
      <c r="C3154" s="22">
        <v>1</v>
      </c>
      <c r="D3154" s="5" t="str">
        <f>_xlfn.XLOOKUP(R3154,OP!C:C,OP!B:B,,0,1)</f>
        <v>RJ</v>
      </c>
      <c r="E3154" s="23"/>
      <c r="M3154" s="26"/>
      <c r="N3154" s="27"/>
      <c r="O3154" s="28" t="str">
        <f t="shared" si="792"/>
        <v>00000003154</v>
      </c>
      <c r="R3154" s="27" t="s">
        <v>193</v>
      </c>
      <c r="S3154" s="30" t="str">
        <f>_xlfn.IFNA(VLOOKUP(_xlfn.CONCAT(D3154," - ",R3154),OP!A:D,4,0),"-------------------------------------------NAO DISPONIVEL-------------------------------------------")</f>
        <v>FETRANSPOR</v>
      </c>
      <c r="T3154" s="31"/>
      <c r="U3154" s="32"/>
      <c r="V3154" s="31"/>
      <c r="W3154" s="33">
        <f t="shared" si="793"/>
        <v>0</v>
      </c>
      <c r="X3154" s="34">
        <f t="shared" si="794"/>
        <v>0</v>
      </c>
      <c r="Y3154" s="33">
        <f t="shared" si="795"/>
        <v>0</v>
      </c>
      <c r="Z3154" s="33">
        <f t="shared" si="796"/>
        <v>0</v>
      </c>
      <c r="AA3154" s="35">
        <f t="shared" si="797"/>
        <v>0</v>
      </c>
      <c r="AB3154" s="36">
        <f t="shared" si="798"/>
        <v>0</v>
      </c>
      <c r="AC3154" s="37">
        <f t="shared" si="799"/>
        <v>0</v>
      </c>
      <c r="AD3154" s="38"/>
      <c r="AE3154" s="38"/>
      <c r="AF3154" s="39">
        <f t="shared" si="800"/>
        <v>0</v>
      </c>
      <c r="AG3154" s="40"/>
      <c r="AH3154" s="41">
        <f t="shared" si="801"/>
        <v>0</v>
      </c>
      <c r="AI3154" s="42">
        <f t="shared" si="802"/>
        <v>0</v>
      </c>
      <c r="AJ3154" s="43">
        <f t="shared" si="803"/>
        <v>0</v>
      </c>
      <c r="AK3154" s="5" t="str">
        <f>_xlfn.IFNA(VLOOKUP(_xlfn.CONCAT(D3154," - ",S3154),OP!E:F,2,0),"-------------------------------------------NAO DISPONIVEL-------------------------------------------")</f>
        <v>C - RIOCARD</v>
      </c>
      <c r="AL3154" s="7" t="str">
        <f t="shared" si="789"/>
        <v>1 - -------------------------------------------NAO DISPONIVEL------------------------------------------- - 00000003154 - FETRANSPOR</v>
      </c>
      <c r="AM3154" s="7" t="str">
        <f t="shared" si="790"/>
        <v>-------------------------------------------NAO DISPONIVEL-------------------------------------------</v>
      </c>
      <c r="AN3154" s="44" cm="1">
        <f t="array" ref="AN3154">_xlfn.IFS(AJ3154=0,0,AQ3154="INATIVO",2,AQ3154="SEM CADASTRO",4,AQ3154="CPF ATIVO EM OUTRO COMPRADOR",5,AQ3154="NOVO/SEM CARTAO",6,AND(AJ3154&gt;0,AQ3154,""),8)</f>
        <v>0</v>
      </c>
      <c r="AO3154" s="45">
        <f t="shared" si="804"/>
        <v>-10</v>
      </c>
    </row>
    <row r="3155" spans="1:41" x14ac:dyDescent="0.4">
      <c r="A3155" s="21" t="str">
        <f t="shared" si="791"/>
        <v>-------------------------------------------NAO DISPONIVEL-------------------------------------------</v>
      </c>
      <c r="B3155" s="5" t="str">
        <f>_xlfn.IFNA(VLOOKUP(A3155,CNPJ!E:F,2,0),"-------------------------------------------NAO DISPONIVEL-------------------------------------------")</f>
        <v>-------------------------------------------NAO DISPONIVEL-------------------------------------------</v>
      </c>
      <c r="C3155" s="22">
        <v>1</v>
      </c>
      <c r="D3155" s="5" t="str">
        <f>_xlfn.XLOOKUP(R3155,OP!C:C,OP!B:B,,0,1)</f>
        <v>RJ</v>
      </c>
      <c r="E3155" s="23"/>
      <c r="M3155" s="26"/>
      <c r="N3155" s="27"/>
      <c r="O3155" s="28" t="str">
        <f t="shared" si="792"/>
        <v>00000003155</v>
      </c>
      <c r="R3155" s="27" t="s">
        <v>193</v>
      </c>
      <c r="S3155" s="30" t="str">
        <f>_xlfn.IFNA(VLOOKUP(_xlfn.CONCAT(D3155," - ",R3155),OP!A:D,4,0),"-------------------------------------------NAO DISPONIVEL-------------------------------------------")</f>
        <v>FETRANSPOR</v>
      </c>
      <c r="T3155" s="31"/>
      <c r="U3155" s="32"/>
      <c r="V3155" s="31"/>
      <c r="W3155" s="33">
        <f t="shared" si="793"/>
        <v>0</v>
      </c>
      <c r="X3155" s="34">
        <f t="shared" si="794"/>
        <v>0</v>
      </c>
      <c r="Y3155" s="33">
        <f t="shared" si="795"/>
        <v>0</v>
      </c>
      <c r="Z3155" s="33">
        <f t="shared" si="796"/>
        <v>0</v>
      </c>
      <c r="AA3155" s="35">
        <f t="shared" si="797"/>
        <v>0</v>
      </c>
      <c r="AB3155" s="36">
        <f t="shared" si="798"/>
        <v>0</v>
      </c>
      <c r="AC3155" s="37">
        <f t="shared" si="799"/>
        <v>0</v>
      </c>
      <c r="AD3155" s="38"/>
      <c r="AE3155" s="38"/>
      <c r="AF3155" s="39">
        <f t="shared" si="800"/>
        <v>0</v>
      </c>
      <c r="AG3155" s="40"/>
      <c r="AH3155" s="41">
        <f t="shared" si="801"/>
        <v>0</v>
      </c>
      <c r="AI3155" s="42">
        <f t="shared" si="802"/>
        <v>0</v>
      </c>
      <c r="AJ3155" s="43">
        <f t="shared" si="803"/>
        <v>0</v>
      </c>
      <c r="AK3155" s="5" t="str">
        <f>_xlfn.IFNA(VLOOKUP(_xlfn.CONCAT(D3155," - ",S3155),OP!E:F,2,0),"-------------------------------------------NAO DISPONIVEL-------------------------------------------")</f>
        <v>C - RIOCARD</v>
      </c>
      <c r="AL3155" s="7" t="str">
        <f t="shared" si="789"/>
        <v>1 - -------------------------------------------NAO DISPONIVEL------------------------------------------- - 00000003155 - FETRANSPOR</v>
      </c>
      <c r="AM3155" s="7" t="str">
        <f t="shared" si="790"/>
        <v>-------------------------------------------NAO DISPONIVEL-------------------------------------------</v>
      </c>
      <c r="AN3155" s="44" cm="1">
        <f t="array" ref="AN3155">_xlfn.IFS(AJ3155=0,0,AQ3155="INATIVO",2,AQ3155="SEM CADASTRO",4,AQ3155="CPF ATIVO EM OUTRO COMPRADOR",5,AQ3155="NOVO/SEM CARTAO",6,AND(AJ3155&gt;0,AQ3155,""),8)</f>
        <v>0</v>
      </c>
      <c r="AO3155" s="45">
        <f t="shared" si="804"/>
        <v>-10</v>
      </c>
    </row>
    <row r="3156" spans="1:41" x14ac:dyDescent="0.4">
      <c r="A3156" s="21" t="str">
        <f t="shared" si="791"/>
        <v>-------------------------------------------NAO DISPONIVEL-------------------------------------------</v>
      </c>
      <c r="B3156" s="5" t="str">
        <f>_xlfn.IFNA(VLOOKUP(A3156,CNPJ!E:F,2,0),"-------------------------------------------NAO DISPONIVEL-------------------------------------------")</f>
        <v>-------------------------------------------NAO DISPONIVEL-------------------------------------------</v>
      </c>
      <c r="C3156" s="22">
        <v>1</v>
      </c>
      <c r="D3156" s="5" t="str">
        <f>_xlfn.XLOOKUP(R3156,OP!C:C,OP!B:B,,0,1)</f>
        <v>RJ</v>
      </c>
      <c r="E3156" s="23"/>
      <c r="M3156" s="26"/>
      <c r="N3156" s="27"/>
      <c r="O3156" s="28" t="str">
        <f t="shared" si="792"/>
        <v>00000003156</v>
      </c>
      <c r="R3156" s="27" t="s">
        <v>193</v>
      </c>
      <c r="S3156" s="30" t="str">
        <f>_xlfn.IFNA(VLOOKUP(_xlfn.CONCAT(D3156," - ",R3156),OP!A:D,4,0),"-------------------------------------------NAO DISPONIVEL-------------------------------------------")</f>
        <v>FETRANSPOR</v>
      </c>
      <c r="T3156" s="31"/>
      <c r="U3156" s="32"/>
      <c r="V3156" s="31"/>
      <c r="W3156" s="33">
        <f t="shared" si="793"/>
        <v>0</v>
      </c>
      <c r="X3156" s="34">
        <f t="shared" si="794"/>
        <v>0</v>
      </c>
      <c r="Y3156" s="33">
        <f t="shared" si="795"/>
        <v>0</v>
      </c>
      <c r="Z3156" s="33">
        <f t="shared" si="796"/>
        <v>0</v>
      </c>
      <c r="AA3156" s="35">
        <f t="shared" si="797"/>
        <v>0</v>
      </c>
      <c r="AB3156" s="36">
        <f t="shared" si="798"/>
        <v>0</v>
      </c>
      <c r="AC3156" s="37">
        <f t="shared" si="799"/>
        <v>0</v>
      </c>
      <c r="AD3156" s="38"/>
      <c r="AE3156" s="38"/>
      <c r="AF3156" s="39">
        <f t="shared" si="800"/>
        <v>0</v>
      </c>
      <c r="AG3156" s="40"/>
      <c r="AH3156" s="41">
        <f t="shared" si="801"/>
        <v>0</v>
      </c>
      <c r="AI3156" s="42">
        <f t="shared" si="802"/>
        <v>0</v>
      </c>
      <c r="AJ3156" s="43">
        <f t="shared" si="803"/>
        <v>0</v>
      </c>
      <c r="AK3156" s="5" t="str">
        <f>_xlfn.IFNA(VLOOKUP(_xlfn.CONCAT(D3156," - ",S3156),OP!E:F,2,0),"-------------------------------------------NAO DISPONIVEL-------------------------------------------")</f>
        <v>C - RIOCARD</v>
      </c>
      <c r="AL3156" s="7" t="str">
        <f t="shared" si="789"/>
        <v>1 - -------------------------------------------NAO DISPONIVEL------------------------------------------- - 00000003156 - FETRANSPOR</v>
      </c>
      <c r="AM3156" s="7" t="str">
        <f t="shared" si="790"/>
        <v>-------------------------------------------NAO DISPONIVEL-------------------------------------------</v>
      </c>
      <c r="AN3156" s="44" cm="1">
        <f t="array" ref="AN3156">_xlfn.IFS(AJ3156=0,0,AQ3156="INATIVO",2,AQ3156="SEM CADASTRO",4,AQ3156="CPF ATIVO EM OUTRO COMPRADOR",5,AQ3156="NOVO/SEM CARTAO",6,AND(AJ3156&gt;0,AQ3156,""),8)</f>
        <v>0</v>
      </c>
      <c r="AO3156" s="45">
        <f t="shared" si="804"/>
        <v>-10</v>
      </c>
    </row>
    <row r="3157" spans="1:41" x14ac:dyDescent="0.4">
      <c r="A3157" s="21" t="str">
        <f t="shared" si="791"/>
        <v>-------------------------------------------NAO DISPONIVEL-------------------------------------------</v>
      </c>
      <c r="B3157" s="5" t="str">
        <f>_xlfn.IFNA(VLOOKUP(A3157,CNPJ!E:F,2,0),"-------------------------------------------NAO DISPONIVEL-------------------------------------------")</f>
        <v>-------------------------------------------NAO DISPONIVEL-------------------------------------------</v>
      </c>
      <c r="C3157" s="22">
        <v>1</v>
      </c>
      <c r="D3157" s="5" t="str">
        <f>_xlfn.XLOOKUP(R3157,OP!C:C,OP!B:B,,0,1)</f>
        <v>RJ</v>
      </c>
      <c r="E3157" s="23"/>
      <c r="M3157" s="26"/>
      <c r="N3157" s="27"/>
      <c r="O3157" s="28" t="str">
        <f t="shared" si="792"/>
        <v>00000003157</v>
      </c>
      <c r="R3157" s="27" t="s">
        <v>193</v>
      </c>
      <c r="S3157" s="30" t="str">
        <f>_xlfn.IFNA(VLOOKUP(_xlfn.CONCAT(D3157," - ",R3157),OP!A:D,4,0),"-------------------------------------------NAO DISPONIVEL-------------------------------------------")</f>
        <v>FETRANSPOR</v>
      </c>
      <c r="T3157" s="31"/>
      <c r="U3157" s="32"/>
      <c r="V3157" s="31"/>
      <c r="W3157" s="33">
        <f t="shared" si="793"/>
        <v>0</v>
      </c>
      <c r="X3157" s="34">
        <f t="shared" si="794"/>
        <v>0</v>
      </c>
      <c r="Y3157" s="33">
        <f t="shared" si="795"/>
        <v>0</v>
      </c>
      <c r="Z3157" s="33">
        <f t="shared" si="796"/>
        <v>0</v>
      </c>
      <c r="AA3157" s="35">
        <f t="shared" si="797"/>
        <v>0</v>
      </c>
      <c r="AB3157" s="36">
        <f t="shared" si="798"/>
        <v>0</v>
      </c>
      <c r="AC3157" s="37">
        <f t="shared" si="799"/>
        <v>0</v>
      </c>
      <c r="AD3157" s="38"/>
      <c r="AE3157" s="38"/>
      <c r="AF3157" s="39">
        <f t="shared" si="800"/>
        <v>0</v>
      </c>
      <c r="AG3157" s="40"/>
      <c r="AH3157" s="41">
        <f t="shared" si="801"/>
        <v>0</v>
      </c>
      <c r="AI3157" s="42">
        <f t="shared" si="802"/>
        <v>0</v>
      </c>
      <c r="AJ3157" s="43">
        <f t="shared" si="803"/>
        <v>0</v>
      </c>
      <c r="AK3157" s="5" t="str">
        <f>_xlfn.IFNA(VLOOKUP(_xlfn.CONCAT(D3157," - ",S3157),OP!E:F,2,0),"-------------------------------------------NAO DISPONIVEL-------------------------------------------")</f>
        <v>C - RIOCARD</v>
      </c>
      <c r="AL3157" s="7" t="str">
        <f t="shared" si="789"/>
        <v>1 - -------------------------------------------NAO DISPONIVEL------------------------------------------- - 00000003157 - FETRANSPOR</v>
      </c>
      <c r="AM3157" s="7" t="str">
        <f t="shared" si="790"/>
        <v>-------------------------------------------NAO DISPONIVEL-------------------------------------------</v>
      </c>
      <c r="AN3157" s="44" cm="1">
        <f t="array" ref="AN3157">_xlfn.IFS(AJ3157=0,0,AQ3157="INATIVO",2,AQ3157="SEM CADASTRO",4,AQ3157="CPF ATIVO EM OUTRO COMPRADOR",5,AQ3157="NOVO/SEM CARTAO",6,AND(AJ3157&gt;0,AQ3157,""),8)</f>
        <v>0</v>
      </c>
      <c r="AO3157" s="45">
        <f t="shared" si="804"/>
        <v>-10</v>
      </c>
    </row>
    <row r="3158" spans="1:41" x14ac:dyDescent="0.4">
      <c r="A3158" s="21" t="str">
        <f t="shared" si="791"/>
        <v>-------------------------------------------NAO DISPONIVEL-------------------------------------------</v>
      </c>
      <c r="B3158" s="5" t="str">
        <f>_xlfn.IFNA(VLOOKUP(A3158,CNPJ!E:F,2,0),"-------------------------------------------NAO DISPONIVEL-------------------------------------------")</f>
        <v>-------------------------------------------NAO DISPONIVEL-------------------------------------------</v>
      </c>
      <c r="C3158" s="22">
        <v>1</v>
      </c>
      <c r="D3158" s="5" t="str">
        <f>_xlfn.XLOOKUP(R3158,OP!C:C,OP!B:B,,0,1)</f>
        <v>RJ</v>
      </c>
      <c r="E3158" s="23"/>
      <c r="M3158" s="26"/>
      <c r="N3158" s="27"/>
      <c r="O3158" s="28" t="str">
        <f t="shared" si="792"/>
        <v>00000003158</v>
      </c>
      <c r="R3158" s="27" t="s">
        <v>193</v>
      </c>
      <c r="S3158" s="30" t="str">
        <f>_xlfn.IFNA(VLOOKUP(_xlfn.CONCAT(D3158," - ",R3158),OP!A:D,4,0),"-------------------------------------------NAO DISPONIVEL-------------------------------------------")</f>
        <v>FETRANSPOR</v>
      </c>
      <c r="T3158" s="31"/>
      <c r="U3158" s="32"/>
      <c r="V3158" s="31"/>
      <c r="W3158" s="33">
        <f t="shared" si="793"/>
        <v>0</v>
      </c>
      <c r="X3158" s="34">
        <f t="shared" si="794"/>
        <v>0</v>
      </c>
      <c r="Y3158" s="33">
        <f t="shared" si="795"/>
        <v>0</v>
      </c>
      <c r="Z3158" s="33">
        <f t="shared" si="796"/>
        <v>0</v>
      </c>
      <c r="AA3158" s="35">
        <f t="shared" si="797"/>
        <v>0</v>
      </c>
      <c r="AB3158" s="36">
        <f t="shared" si="798"/>
        <v>0</v>
      </c>
      <c r="AC3158" s="37">
        <f t="shared" si="799"/>
        <v>0</v>
      </c>
      <c r="AD3158" s="38"/>
      <c r="AE3158" s="38"/>
      <c r="AF3158" s="39">
        <f t="shared" si="800"/>
        <v>0</v>
      </c>
      <c r="AG3158" s="40"/>
      <c r="AH3158" s="41">
        <f t="shared" si="801"/>
        <v>0</v>
      </c>
      <c r="AI3158" s="42">
        <f t="shared" si="802"/>
        <v>0</v>
      </c>
      <c r="AJ3158" s="43">
        <f t="shared" si="803"/>
        <v>0</v>
      </c>
      <c r="AK3158" s="5" t="str">
        <f>_xlfn.IFNA(VLOOKUP(_xlfn.CONCAT(D3158," - ",S3158),OP!E:F,2,0),"-------------------------------------------NAO DISPONIVEL-------------------------------------------")</f>
        <v>C - RIOCARD</v>
      </c>
      <c r="AL3158" s="7" t="str">
        <f t="shared" si="789"/>
        <v>1 - -------------------------------------------NAO DISPONIVEL------------------------------------------- - 00000003158 - FETRANSPOR</v>
      </c>
      <c r="AM3158" s="7" t="str">
        <f t="shared" si="790"/>
        <v>-------------------------------------------NAO DISPONIVEL-------------------------------------------</v>
      </c>
      <c r="AN3158" s="44" cm="1">
        <f t="array" ref="AN3158">_xlfn.IFS(AJ3158=0,0,AQ3158="INATIVO",2,AQ3158="SEM CADASTRO",4,AQ3158="CPF ATIVO EM OUTRO COMPRADOR",5,AQ3158="NOVO/SEM CARTAO",6,AND(AJ3158&gt;0,AQ3158,""),8)</f>
        <v>0</v>
      </c>
      <c r="AO3158" s="45">
        <f t="shared" si="804"/>
        <v>-10</v>
      </c>
    </row>
    <row r="3159" spans="1:41" x14ac:dyDescent="0.4">
      <c r="A3159" s="21" t="str">
        <f t="shared" si="791"/>
        <v>-------------------------------------------NAO DISPONIVEL-------------------------------------------</v>
      </c>
      <c r="B3159" s="5" t="str">
        <f>_xlfn.IFNA(VLOOKUP(A3159,CNPJ!E:F,2,0),"-------------------------------------------NAO DISPONIVEL-------------------------------------------")</f>
        <v>-------------------------------------------NAO DISPONIVEL-------------------------------------------</v>
      </c>
      <c r="C3159" s="22">
        <v>1</v>
      </c>
      <c r="D3159" s="5" t="str">
        <f>_xlfn.XLOOKUP(R3159,OP!C:C,OP!B:B,,0,1)</f>
        <v>RJ</v>
      </c>
      <c r="E3159" s="23"/>
      <c r="M3159" s="26"/>
      <c r="N3159" s="27"/>
      <c r="O3159" s="28" t="str">
        <f t="shared" si="792"/>
        <v>00000003159</v>
      </c>
      <c r="R3159" s="27" t="s">
        <v>193</v>
      </c>
      <c r="S3159" s="30" t="str">
        <f>_xlfn.IFNA(VLOOKUP(_xlfn.CONCAT(D3159," - ",R3159),OP!A:D,4,0),"-------------------------------------------NAO DISPONIVEL-------------------------------------------")</f>
        <v>FETRANSPOR</v>
      </c>
      <c r="T3159" s="31"/>
      <c r="U3159" s="32"/>
      <c r="V3159" s="31"/>
      <c r="W3159" s="33">
        <f t="shared" si="793"/>
        <v>0</v>
      </c>
      <c r="X3159" s="34">
        <f t="shared" si="794"/>
        <v>0</v>
      </c>
      <c r="Y3159" s="33">
        <f t="shared" si="795"/>
        <v>0</v>
      </c>
      <c r="Z3159" s="33">
        <f t="shared" si="796"/>
        <v>0</v>
      </c>
      <c r="AA3159" s="35">
        <f t="shared" si="797"/>
        <v>0</v>
      </c>
      <c r="AB3159" s="36">
        <f t="shared" si="798"/>
        <v>0</v>
      </c>
      <c r="AC3159" s="37">
        <f t="shared" si="799"/>
        <v>0</v>
      </c>
      <c r="AD3159" s="38"/>
      <c r="AE3159" s="38"/>
      <c r="AF3159" s="39">
        <f t="shared" si="800"/>
        <v>0</v>
      </c>
      <c r="AG3159" s="40"/>
      <c r="AH3159" s="41">
        <f t="shared" si="801"/>
        <v>0</v>
      </c>
      <c r="AI3159" s="42">
        <f t="shared" si="802"/>
        <v>0</v>
      </c>
      <c r="AJ3159" s="43">
        <f t="shared" si="803"/>
        <v>0</v>
      </c>
      <c r="AK3159" s="5" t="str">
        <f>_xlfn.IFNA(VLOOKUP(_xlfn.CONCAT(D3159," - ",S3159),OP!E:F,2,0),"-------------------------------------------NAO DISPONIVEL-------------------------------------------")</f>
        <v>C - RIOCARD</v>
      </c>
      <c r="AL3159" s="7" t="str">
        <f t="shared" si="789"/>
        <v>1 - -------------------------------------------NAO DISPONIVEL------------------------------------------- - 00000003159 - FETRANSPOR</v>
      </c>
      <c r="AM3159" s="7" t="str">
        <f t="shared" si="790"/>
        <v>-------------------------------------------NAO DISPONIVEL-------------------------------------------</v>
      </c>
      <c r="AN3159" s="44" cm="1">
        <f t="array" ref="AN3159">_xlfn.IFS(AJ3159=0,0,AQ3159="INATIVO",2,AQ3159="SEM CADASTRO",4,AQ3159="CPF ATIVO EM OUTRO COMPRADOR",5,AQ3159="NOVO/SEM CARTAO",6,AND(AJ3159&gt;0,AQ3159,""),8)</f>
        <v>0</v>
      </c>
      <c r="AO3159" s="45">
        <f t="shared" si="804"/>
        <v>-10</v>
      </c>
    </row>
    <row r="3160" spans="1:41" x14ac:dyDescent="0.4">
      <c r="A3160" s="21" t="str">
        <f t="shared" si="791"/>
        <v>-------------------------------------------NAO DISPONIVEL-------------------------------------------</v>
      </c>
      <c r="B3160" s="5" t="str">
        <f>_xlfn.IFNA(VLOOKUP(A3160,CNPJ!E:F,2,0),"-------------------------------------------NAO DISPONIVEL-------------------------------------------")</f>
        <v>-------------------------------------------NAO DISPONIVEL-------------------------------------------</v>
      </c>
      <c r="C3160" s="22">
        <v>1</v>
      </c>
      <c r="D3160" s="5" t="str">
        <f>_xlfn.XLOOKUP(R3160,OP!C:C,OP!B:B,,0,1)</f>
        <v>RJ</v>
      </c>
      <c r="E3160" s="23"/>
      <c r="M3160" s="26"/>
      <c r="N3160" s="27"/>
      <c r="O3160" s="28" t="str">
        <f t="shared" si="792"/>
        <v>00000003160</v>
      </c>
      <c r="R3160" s="27" t="s">
        <v>193</v>
      </c>
      <c r="S3160" s="30" t="str">
        <f>_xlfn.IFNA(VLOOKUP(_xlfn.CONCAT(D3160," - ",R3160),OP!A:D,4,0),"-------------------------------------------NAO DISPONIVEL-------------------------------------------")</f>
        <v>FETRANSPOR</v>
      </c>
      <c r="T3160" s="31"/>
      <c r="U3160" s="32"/>
      <c r="V3160" s="31"/>
      <c r="W3160" s="33">
        <f t="shared" si="793"/>
        <v>0</v>
      </c>
      <c r="X3160" s="34">
        <f t="shared" si="794"/>
        <v>0</v>
      </c>
      <c r="Y3160" s="33">
        <f t="shared" si="795"/>
        <v>0</v>
      </c>
      <c r="Z3160" s="33">
        <f t="shared" si="796"/>
        <v>0</v>
      </c>
      <c r="AA3160" s="35">
        <f t="shared" si="797"/>
        <v>0</v>
      </c>
      <c r="AB3160" s="36">
        <f t="shared" si="798"/>
        <v>0</v>
      </c>
      <c r="AC3160" s="37">
        <f t="shared" si="799"/>
        <v>0</v>
      </c>
      <c r="AD3160" s="38"/>
      <c r="AE3160" s="38"/>
      <c r="AF3160" s="39">
        <f t="shared" si="800"/>
        <v>0</v>
      </c>
      <c r="AG3160" s="40"/>
      <c r="AH3160" s="41">
        <f t="shared" si="801"/>
        <v>0</v>
      </c>
      <c r="AI3160" s="42">
        <f t="shared" si="802"/>
        <v>0</v>
      </c>
      <c r="AJ3160" s="43">
        <f t="shared" si="803"/>
        <v>0</v>
      </c>
      <c r="AK3160" s="5" t="str">
        <f>_xlfn.IFNA(VLOOKUP(_xlfn.CONCAT(D3160," - ",S3160),OP!E:F,2,0),"-------------------------------------------NAO DISPONIVEL-------------------------------------------")</f>
        <v>C - RIOCARD</v>
      </c>
      <c r="AL3160" s="7" t="str">
        <f t="shared" si="789"/>
        <v>1 - -------------------------------------------NAO DISPONIVEL------------------------------------------- - 00000003160 - FETRANSPOR</v>
      </c>
      <c r="AM3160" s="7" t="str">
        <f t="shared" si="790"/>
        <v>-------------------------------------------NAO DISPONIVEL-------------------------------------------</v>
      </c>
      <c r="AN3160" s="44" cm="1">
        <f t="array" ref="AN3160">_xlfn.IFS(AJ3160=0,0,AQ3160="INATIVO",2,AQ3160="SEM CADASTRO",4,AQ3160="CPF ATIVO EM OUTRO COMPRADOR",5,AQ3160="NOVO/SEM CARTAO",6,AND(AJ3160&gt;0,AQ3160,""),8)</f>
        <v>0</v>
      </c>
      <c r="AO3160" s="45">
        <f t="shared" si="804"/>
        <v>-10</v>
      </c>
    </row>
    <row r="3161" spans="1:41" x14ac:dyDescent="0.4">
      <c r="A3161" s="21" t="str">
        <f t="shared" si="791"/>
        <v>-------------------------------------------NAO DISPONIVEL-------------------------------------------</v>
      </c>
      <c r="B3161" s="5" t="str">
        <f>_xlfn.IFNA(VLOOKUP(A3161,CNPJ!E:F,2,0),"-------------------------------------------NAO DISPONIVEL-------------------------------------------")</f>
        <v>-------------------------------------------NAO DISPONIVEL-------------------------------------------</v>
      </c>
      <c r="C3161" s="22">
        <v>1</v>
      </c>
      <c r="D3161" s="5" t="str">
        <f>_xlfn.XLOOKUP(R3161,OP!C:C,OP!B:B,,0,1)</f>
        <v>RJ</v>
      </c>
      <c r="E3161" s="23"/>
      <c r="M3161" s="26"/>
      <c r="N3161" s="27"/>
      <c r="O3161" s="28" t="str">
        <f t="shared" si="792"/>
        <v>00000003161</v>
      </c>
      <c r="R3161" s="27" t="s">
        <v>193</v>
      </c>
      <c r="S3161" s="30" t="str">
        <f>_xlfn.IFNA(VLOOKUP(_xlfn.CONCAT(D3161," - ",R3161),OP!A:D,4,0),"-------------------------------------------NAO DISPONIVEL-------------------------------------------")</f>
        <v>FETRANSPOR</v>
      </c>
      <c r="T3161" s="31"/>
      <c r="U3161" s="32"/>
      <c r="V3161" s="31"/>
      <c r="W3161" s="33">
        <f t="shared" si="793"/>
        <v>0</v>
      </c>
      <c r="X3161" s="34">
        <f t="shared" si="794"/>
        <v>0</v>
      </c>
      <c r="Y3161" s="33">
        <f t="shared" si="795"/>
        <v>0</v>
      </c>
      <c r="Z3161" s="33">
        <f t="shared" si="796"/>
        <v>0</v>
      </c>
      <c r="AA3161" s="35">
        <f t="shared" si="797"/>
        <v>0</v>
      </c>
      <c r="AB3161" s="36">
        <f t="shared" si="798"/>
        <v>0</v>
      </c>
      <c r="AC3161" s="37">
        <f t="shared" si="799"/>
        <v>0</v>
      </c>
      <c r="AD3161" s="38"/>
      <c r="AE3161" s="38"/>
      <c r="AF3161" s="39">
        <f t="shared" si="800"/>
        <v>0</v>
      </c>
      <c r="AG3161" s="40"/>
      <c r="AH3161" s="41">
        <f t="shared" si="801"/>
        <v>0</v>
      </c>
      <c r="AI3161" s="42">
        <f t="shared" si="802"/>
        <v>0</v>
      </c>
      <c r="AJ3161" s="43">
        <f t="shared" si="803"/>
        <v>0</v>
      </c>
      <c r="AK3161" s="5" t="str">
        <f>_xlfn.IFNA(VLOOKUP(_xlfn.CONCAT(D3161," - ",S3161),OP!E:F,2,0),"-------------------------------------------NAO DISPONIVEL-------------------------------------------")</f>
        <v>C - RIOCARD</v>
      </c>
      <c r="AL3161" s="7" t="str">
        <f t="shared" si="789"/>
        <v>1 - -------------------------------------------NAO DISPONIVEL------------------------------------------- - 00000003161 - FETRANSPOR</v>
      </c>
      <c r="AM3161" s="7" t="str">
        <f t="shared" si="790"/>
        <v>-------------------------------------------NAO DISPONIVEL-------------------------------------------</v>
      </c>
      <c r="AN3161" s="44" cm="1">
        <f t="array" ref="AN3161">_xlfn.IFS(AJ3161=0,0,AQ3161="INATIVO",2,AQ3161="SEM CADASTRO",4,AQ3161="CPF ATIVO EM OUTRO COMPRADOR",5,AQ3161="NOVO/SEM CARTAO",6,AND(AJ3161&gt;0,AQ3161,""),8)</f>
        <v>0</v>
      </c>
      <c r="AO3161" s="45">
        <f t="shared" si="804"/>
        <v>-10</v>
      </c>
    </row>
    <row r="3162" spans="1:41" x14ac:dyDescent="0.4">
      <c r="A3162" s="21" t="str">
        <f t="shared" si="791"/>
        <v>-------------------------------------------NAO DISPONIVEL-------------------------------------------</v>
      </c>
      <c r="B3162" s="5" t="str">
        <f>_xlfn.IFNA(VLOOKUP(A3162,CNPJ!E:F,2,0),"-------------------------------------------NAO DISPONIVEL-------------------------------------------")</f>
        <v>-------------------------------------------NAO DISPONIVEL-------------------------------------------</v>
      </c>
      <c r="C3162" s="22">
        <v>1</v>
      </c>
      <c r="D3162" s="5" t="str">
        <f>_xlfn.XLOOKUP(R3162,OP!C:C,OP!B:B,,0,1)</f>
        <v>RJ</v>
      </c>
      <c r="E3162" s="23"/>
      <c r="M3162" s="26"/>
      <c r="N3162" s="27"/>
      <c r="O3162" s="28" t="str">
        <f t="shared" si="792"/>
        <v>00000003162</v>
      </c>
      <c r="R3162" s="27" t="s">
        <v>193</v>
      </c>
      <c r="S3162" s="30" t="str">
        <f>_xlfn.IFNA(VLOOKUP(_xlfn.CONCAT(D3162," - ",R3162),OP!A:D,4,0),"-------------------------------------------NAO DISPONIVEL-------------------------------------------")</f>
        <v>FETRANSPOR</v>
      </c>
      <c r="T3162" s="31"/>
      <c r="U3162" s="32"/>
      <c r="V3162" s="31"/>
      <c r="W3162" s="33">
        <f t="shared" si="793"/>
        <v>0</v>
      </c>
      <c r="X3162" s="34">
        <f t="shared" si="794"/>
        <v>0</v>
      </c>
      <c r="Y3162" s="33">
        <f t="shared" si="795"/>
        <v>0</v>
      </c>
      <c r="Z3162" s="33">
        <f t="shared" si="796"/>
        <v>0</v>
      </c>
      <c r="AA3162" s="35">
        <f t="shared" si="797"/>
        <v>0</v>
      </c>
      <c r="AB3162" s="36">
        <f t="shared" si="798"/>
        <v>0</v>
      </c>
      <c r="AC3162" s="37">
        <f t="shared" si="799"/>
        <v>0</v>
      </c>
      <c r="AD3162" s="38"/>
      <c r="AE3162" s="38"/>
      <c r="AF3162" s="39">
        <f t="shared" si="800"/>
        <v>0</v>
      </c>
      <c r="AG3162" s="40"/>
      <c r="AH3162" s="41">
        <f t="shared" si="801"/>
        <v>0</v>
      </c>
      <c r="AI3162" s="42">
        <f t="shared" si="802"/>
        <v>0</v>
      </c>
      <c r="AJ3162" s="43">
        <f t="shared" si="803"/>
        <v>0</v>
      </c>
      <c r="AK3162" s="5" t="str">
        <f>_xlfn.IFNA(VLOOKUP(_xlfn.CONCAT(D3162," - ",S3162),OP!E:F,2,0),"-------------------------------------------NAO DISPONIVEL-------------------------------------------")</f>
        <v>C - RIOCARD</v>
      </c>
      <c r="AL3162" s="7" t="str">
        <f t="shared" si="789"/>
        <v>1 - -------------------------------------------NAO DISPONIVEL------------------------------------------- - 00000003162 - FETRANSPOR</v>
      </c>
      <c r="AM3162" s="7" t="str">
        <f t="shared" si="790"/>
        <v>-------------------------------------------NAO DISPONIVEL-------------------------------------------</v>
      </c>
      <c r="AN3162" s="44" cm="1">
        <f t="array" ref="AN3162">_xlfn.IFS(AJ3162=0,0,AQ3162="INATIVO",2,AQ3162="SEM CADASTRO",4,AQ3162="CPF ATIVO EM OUTRO COMPRADOR",5,AQ3162="NOVO/SEM CARTAO",6,AND(AJ3162&gt;0,AQ3162,""),8)</f>
        <v>0</v>
      </c>
      <c r="AO3162" s="45">
        <f t="shared" si="804"/>
        <v>-10</v>
      </c>
    </row>
    <row r="3163" spans="1:41" x14ac:dyDescent="0.4">
      <c r="A3163" s="21" t="str">
        <f t="shared" si="791"/>
        <v>-------------------------------------------NAO DISPONIVEL-------------------------------------------</v>
      </c>
      <c r="B3163" s="5" t="str">
        <f>_xlfn.IFNA(VLOOKUP(A3163,CNPJ!E:F,2,0),"-------------------------------------------NAO DISPONIVEL-------------------------------------------")</f>
        <v>-------------------------------------------NAO DISPONIVEL-------------------------------------------</v>
      </c>
      <c r="C3163" s="22">
        <v>1</v>
      </c>
      <c r="D3163" s="5" t="str">
        <f>_xlfn.XLOOKUP(R3163,OP!C:C,OP!B:B,,0,1)</f>
        <v>RJ</v>
      </c>
      <c r="E3163" s="23"/>
      <c r="M3163" s="26"/>
      <c r="N3163" s="27"/>
      <c r="O3163" s="28" t="str">
        <f t="shared" si="792"/>
        <v>00000003163</v>
      </c>
      <c r="R3163" s="27" t="s">
        <v>193</v>
      </c>
      <c r="S3163" s="30" t="str">
        <f>_xlfn.IFNA(VLOOKUP(_xlfn.CONCAT(D3163," - ",R3163),OP!A:D,4,0),"-------------------------------------------NAO DISPONIVEL-------------------------------------------")</f>
        <v>FETRANSPOR</v>
      </c>
      <c r="T3163" s="31"/>
      <c r="U3163" s="32"/>
      <c r="V3163" s="31"/>
      <c r="W3163" s="33">
        <f t="shared" si="793"/>
        <v>0</v>
      </c>
      <c r="X3163" s="34">
        <f t="shared" si="794"/>
        <v>0</v>
      </c>
      <c r="Y3163" s="33">
        <f t="shared" si="795"/>
        <v>0</v>
      </c>
      <c r="Z3163" s="33">
        <f t="shared" si="796"/>
        <v>0</v>
      </c>
      <c r="AA3163" s="35">
        <f t="shared" si="797"/>
        <v>0</v>
      </c>
      <c r="AB3163" s="36">
        <f t="shared" si="798"/>
        <v>0</v>
      </c>
      <c r="AC3163" s="37">
        <f t="shared" si="799"/>
        <v>0</v>
      </c>
      <c r="AD3163" s="38"/>
      <c r="AE3163" s="38"/>
      <c r="AF3163" s="39">
        <f t="shared" si="800"/>
        <v>0</v>
      </c>
      <c r="AG3163" s="40"/>
      <c r="AH3163" s="41">
        <f t="shared" si="801"/>
        <v>0</v>
      </c>
      <c r="AI3163" s="42">
        <f t="shared" si="802"/>
        <v>0</v>
      </c>
      <c r="AJ3163" s="43">
        <f t="shared" si="803"/>
        <v>0</v>
      </c>
      <c r="AK3163" s="5" t="str">
        <f>_xlfn.IFNA(VLOOKUP(_xlfn.CONCAT(D3163," - ",S3163),OP!E:F,2,0),"-------------------------------------------NAO DISPONIVEL-------------------------------------------")</f>
        <v>C - RIOCARD</v>
      </c>
      <c r="AL3163" s="7" t="str">
        <f t="shared" si="789"/>
        <v>1 - -------------------------------------------NAO DISPONIVEL------------------------------------------- - 00000003163 - FETRANSPOR</v>
      </c>
      <c r="AM3163" s="7" t="str">
        <f t="shared" si="790"/>
        <v>-------------------------------------------NAO DISPONIVEL-------------------------------------------</v>
      </c>
      <c r="AN3163" s="44" cm="1">
        <f t="array" ref="AN3163">_xlfn.IFS(AJ3163=0,0,AQ3163="INATIVO",2,AQ3163="SEM CADASTRO",4,AQ3163="CPF ATIVO EM OUTRO COMPRADOR",5,AQ3163="NOVO/SEM CARTAO",6,AND(AJ3163&gt;0,AQ3163,""),8)</f>
        <v>0</v>
      </c>
      <c r="AO3163" s="45">
        <f t="shared" si="804"/>
        <v>-10</v>
      </c>
    </row>
    <row r="3164" spans="1:41" x14ac:dyDescent="0.4">
      <c r="A3164" s="21" t="str">
        <f t="shared" si="791"/>
        <v>-------------------------------------------NAO DISPONIVEL-------------------------------------------</v>
      </c>
      <c r="B3164" s="5" t="str">
        <f>_xlfn.IFNA(VLOOKUP(A3164,CNPJ!E:F,2,0),"-------------------------------------------NAO DISPONIVEL-------------------------------------------")</f>
        <v>-------------------------------------------NAO DISPONIVEL-------------------------------------------</v>
      </c>
      <c r="C3164" s="22">
        <v>1</v>
      </c>
      <c r="D3164" s="5" t="str">
        <f>_xlfn.XLOOKUP(R3164,OP!C:C,OP!B:B,,0,1)</f>
        <v>RJ</v>
      </c>
      <c r="E3164" s="23"/>
      <c r="M3164" s="26"/>
      <c r="N3164" s="27"/>
      <c r="O3164" s="28" t="str">
        <f t="shared" si="792"/>
        <v>00000003164</v>
      </c>
      <c r="R3164" s="27" t="s">
        <v>193</v>
      </c>
      <c r="S3164" s="30" t="str">
        <f>_xlfn.IFNA(VLOOKUP(_xlfn.CONCAT(D3164," - ",R3164),OP!A:D,4,0),"-------------------------------------------NAO DISPONIVEL-------------------------------------------")</f>
        <v>FETRANSPOR</v>
      </c>
      <c r="T3164" s="31"/>
      <c r="U3164" s="32"/>
      <c r="V3164" s="31"/>
      <c r="W3164" s="33">
        <f t="shared" si="793"/>
        <v>0</v>
      </c>
      <c r="X3164" s="34">
        <f t="shared" si="794"/>
        <v>0</v>
      </c>
      <c r="Y3164" s="33">
        <f t="shared" si="795"/>
        <v>0</v>
      </c>
      <c r="Z3164" s="33">
        <f t="shared" si="796"/>
        <v>0</v>
      </c>
      <c r="AA3164" s="35">
        <f t="shared" si="797"/>
        <v>0</v>
      </c>
      <c r="AB3164" s="36">
        <f t="shared" si="798"/>
        <v>0</v>
      </c>
      <c r="AC3164" s="37">
        <f t="shared" si="799"/>
        <v>0</v>
      </c>
      <c r="AD3164" s="38"/>
      <c r="AE3164" s="38"/>
      <c r="AF3164" s="39">
        <f t="shared" si="800"/>
        <v>0</v>
      </c>
      <c r="AG3164" s="40"/>
      <c r="AH3164" s="41">
        <f t="shared" si="801"/>
        <v>0</v>
      </c>
      <c r="AI3164" s="42">
        <f t="shared" si="802"/>
        <v>0</v>
      </c>
      <c r="AJ3164" s="43">
        <f t="shared" si="803"/>
        <v>0</v>
      </c>
      <c r="AK3164" s="5" t="str">
        <f>_xlfn.IFNA(VLOOKUP(_xlfn.CONCAT(D3164," - ",S3164),OP!E:F,2,0),"-------------------------------------------NAO DISPONIVEL-------------------------------------------")</f>
        <v>C - RIOCARD</v>
      </c>
      <c r="AL3164" s="7" t="str">
        <f t="shared" si="789"/>
        <v>1 - -------------------------------------------NAO DISPONIVEL------------------------------------------- - 00000003164 - FETRANSPOR</v>
      </c>
      <c r="AM3164" s="7" t="str">
        <f t="shared" si="790"/>
        <v>-------------------------------------------NAO DISPONIVEL-------------------------------------------</v>
      </c>
      <c r="AN3164" s="44" cm="1">
        <f t="array" ref="AN3164">_xlfn.IFS(AJ3164=0,0,AQ3164="INATIVO",2,AQ3164="SEM CADASTRO",4,AQ3164="CPF ATIVO EM OUTRO COMPRADOR",5,AQ3164="NOVO/SEM CARTAO",6,AND(AJ3164&gt;0,AQ3164,""),8)</f>
        <v>0</v>
      </c>
      <c r="AO3164" s="45">
        <f t="shared" si="804"/>
        <v>-10</v>
      </c>
    </row>
    <row r="3165" spans="1:41" x14ac:dyDescent="0.4">
      <c r="A3165" s="21" t="str">
        <f t="shared" si="791"/>
        <v>-------------------------------------------NAO DISPONIVEL-------------------------------------------</v>
      </c>
      <c r="B3165" s="5" t="str">
        <f>_xlfn.IFNA(VLOOKUP(A3165,CNPJ!E:F,2,0),"-------------------------------------------NAO DISPONIVEL-------------------------------------------")</f>
        <v>-------------------------------------------NAO DISPONIVEL-------------------------------------------</v>
      </c>
      <c r="C3165" s="22">
        <v>1</v>
      </c>
      <c r="D3165" s="5" t="str">
        <f>_xlfn.XLOOKUP(R3165,OP!C:C,OP!B:B,,0,1)</f>
        <v>RJ</v>
      </c>
      <c r="E3165" s="23"/>
      <c r="M3165" s="26"/>
      <c r="N3165" s="27"/>
      <c r="O3165" s="28" t="str">
        <f t="shared" si="792"/>
        <v>00000003165</v>
      </c>
      <c r="R3165" s="27" t="s">
        <v>193</v>
      </c>
      <c r="S3165" s="30" t="str">
        <f>_xlfn.IFNA(VLOOKUP(_xlfn.CONCAT(D3165," - ",R3165),OP!A:D,4,0),"-------------------------------------------NAO DISPONIVEL-------------------------------------------")</f>
        <v>FETRANSPOR</v>
      </c>
      <c r="T3165" s="31"/>
      <c r="U3165" s="32"/>
      <c r="V3165" s="31"/>
      <c r="W3165" s="33">
        <f t="shared" si="793"/>
        <v>0</v>
      </c>
      <c r="X3165" s="34">
        <f t="shared" si="794"/>
        <v>0</v>
      </c>
      <c r="Y3165" s="33">
        <f t="shared" si="795"/>
        <v>0</v>
      </c>
      <c r="Z3165" s="33">
        <f t="shared" si="796"/>
        <v>0</v>
      </c>
      <c r="AA3165" s="35">
        <f t="shared" si="797"/>
        <v>0</v>
      </c>
      <c r="AB3165" s="36">
        <f t="shared" si="798"/>
        <v>0</v>
      </c>
      <c r="AC3165" s="37">
        <f t="shared" si="799"/>
        <v>0</v>
      </c>
      <c r="AD3165" s="38"/>
      <c r="AE3165" s="38"/>
      <c r="AF3165" s="39">
        <f t="shared" si="800"/>
        <v>0</v>
      </c>
      <c r="AG3165" s="40"/>
      <c r="AH3165" s="41">
        <f t="shared" si="801"/>
        <v>0</v>
      </c>
      <c r="AI3165" s="42">
        <f t="shared" si="802"/>
        <v>0</v>
      </c>
      <c r="AJ3165" s="43">
        <f t="shared" si="803"/>
        <v>0</v>
      </c>
      <c r="AK3165" s="5" t="str">
        <f>_xlfn.IFNA(VLOOKUP(_xlfn.CONCAT(D3165," - ",S3165),OP!E:F,2,0),"-------------------------------------------NAO DISPONIVEL-------------------------------------------")</f>
        <v>C - RIOCARD</v>
      </c>
      <c r="AL3165" s="7" t="str">
        <f t="shared" si="789"/>
        <v>1 - -------------------------------------------NAO DISPONIVEL------------------------------------------- - 00000003165 - FETRANSPOR</v>
      </c>
      <c r="AM3165" s="7" t="str">
        <f t="shared" si="790"/>
        <v>-------------------------------------------NAO DISPONIVEL-------------------------------------------</v>
      </c>
      <c r="AN3165" s="44" cm="1">
        <f t="array" ref="AN3165">_xlfn.IFS(AJ3165=0,0,AQ3165="INATIVO",2,AQ3165="SEM CADASTRO",4,AQ3165="CPF ATIVO EM OUTRO COMPRADOR",5,AQ3165="NOVO/SEM CARTAO",6,AND(AJ3165&gt;0,AQ3165,""),8)</f>
        <v>0</v>
      </c>
      <c r="AO3165" s="45">
        <f t="shared" si="804"/>
        <v>-10</v>
      </c>
    </row>
    <row r="3166" spans="1:41" x14ac:dyDescent="0.4">
      <c r="A3166" s="21" t="str">
        <f t="shared" si="791"/>
        <v>-------------------------------------------NAO DISPONIVEL-------------------------------------------</v>
      </c>
      <c r="B3166" s="5" t="str">
        <f>_xlfn.IFNA(VLOOKUP(A3166,CNPJ!E:F,2,0),"-------------------------------------------NAO DISPONIVEL-------------------------------------------")</f>
        <v>-------------------------------------------NAO DISPONIVEL-------------------------------------------</v>
      </c>
      <c r="C3166" s="22">
        <v>1</v>
      </c>
      <c r="D3166" s="5" t="str">
        <f>_xlfn.XLOOKUP(R3166,OP!C:C,OP!B:B,,0,1)</f>
        <v>RJ</v>
      </c>
      <c r="E3166" s="23"/>
      <c r="M3166" s="26"/>
      <c r="N3166" s="27"/>
      <c r="O3166" s="28" t="str">
        <f t="shared" si="792"/>
        <v>00000003166</v>
      </c>
      <c r="R3166" s="27" t="s">
        <v>193</v>
      </c>
      <c r="S3166" s="30" t="str">
        <f>_xlfn.IFNA(VLOOKUP(_xlfn.CONCAT(D3166," - ",R3166),OP!A:D,4,0),"-------------------------------------------NAO DISPONIVEL-------------------------------------------")</f>
        <v>FETRANSPOR</v>
      </c>
      <c r="T3166" s="31"/>
      <c r="U3166" s="32"/>
      <c r="V3166" s="31"/>
      <c r="W3166" s="33">
        <f t="shared" si="793"/>
        <v>0</v>
      </c>
      <c r="X3166" s="34">
        <f t="shared" si="794"/>
        <v>0</v>
      </c>
      <c r="Y3166" s="33">
        <f t="shared" si="795"/>
        <v>0</v>
      </c>
      <c r="Z3166" s="33">
        <f t="shared" si="796"/>
        <v>0</v>
      </c>
      <c r="AA3166" s="35">
        <f t="shared" si="797"/>
        <v>0</v>
      </c>
      <c r="AB3166" s="36">
        <f t="shared" si="798"/>
        <v>0</v>
      </c>
      <c r="AC3166" s="37">
        <f t="shared" si="799"/>
        <v>0</v>
      </c>
      <c r="AD3166" s="38"/>
      <c r="AE3166" s="38"/>
      <c r="AF3166" s="39">
        <f t="shared" si="800"/>
        <v>0</v>
      </c>
      <c r="AG3166" s="40"/>
      <c r="AH3166" s="41">
        <f t="shared" si="801"/>
        <v>0</v>
      </c>
      <c r="AI3166" s="42">
        <f t="shared" si="802"/>
        <v>0</v>
      </c>
      <c r="AJ3166" s="43">
        <f t="shared" si="803"/>
        <v>0</v>
      </c>
      <c r="AK3166" s="5" t="str">
        <f>_xlfn.IFNA(VLOOKUP(_xlfn.CONCAT(D3166," - ",S3166),OP!E:F,2,0),"-------------------------------------------NAO DISPONIVEL-------------------------------------------")</f>
        <v>C - RIOCARD</v>
      </c>
      <c r="AL3166" s="7" t="str">
        <f t="shared" si="789"/>
        <v>1 - -------------------------------------------NAO DISPONIVEL------------------------------------------- - 00000003166 - FETRANSPOR</v>
      </c>
      <c r="AM3166" s="7" t="str">
        <f t="shared" si="790"/>
        <v>-------------------------------------------NAO DISPONIVEL-------------------------------------------</v>
      </c>
      <c r="AN3166" s="44" cm="1">
        <f t="array" ref="AN3166">_xlfn.IFS(AJ3166=0,0,AQ3166="INATIVO",2,AQ3166="SEM CADASTRO",4,AQ3166="CPF ATIVO EM OUTRO COMPRADOR",5,AQ3166="NOVO/SEM CARTAO",6,AND(AJ3166&gt;0,AQ3166,""),8)</f>
        <v>0</v>
      </c>
      <c r="AO3166" s="45">
        <f t="shared" si="804"/>
        <v>-10</v>
      </c>
    </row>
    <row r="3167" spans="1:41" x14ac:dyDescent="0.4">
      <c r="A3167" s="21" t="str">
        <f t="shared" si="791"/>
        <v>-------------------------------------------NAO DISPONIVEL-------------------------------------------</v>
      </c>
      <c r="B3167" s="5" t="str">
        <f>_xlfn.IFNA(VLOOKUP(A3167,CNPJ!E:F,2,0),"-------------------------------------------NAO DISPONIVEL-------------------------------------------")</f>
        <v>-------------------------------------------NAO DISPONIVEL-------------------------------------------</v>
      </c>
      <c r="C3167" s="22">
        <v>1</v>
      </c>
      <c r="D3167" s="5" t="str">
        <f>_xlfn.XLOOKUP(R3167,OP!C:C,OP!B:B,,0,1)</f>
        <v>RJ</v>
      </c>
      <c r="E3167" s="23"/>
      <c r="M3167" s="26"/>
      <c r="N3167" s="27"/>
      <c r="O3167" s="28" t="str">
        <f t="shared" si="792"/>
        <v>00000003167</v>
      </c>
      <c r="R3167" s="27" t="s">
        <v>193</v>
      </c>
      <c r="S3167" s="30" t="str">
        <f>_xlfn.IFNA(VLOOKUP(_xlfn.CONCAT(D3167," - ",R3167),OP!A:D,4,0),"-------------------------------------------NAO DISPONIVEL-------------------------------------------")</f>
        <v>FETRANSPOR</v>
      </c>
      <c r="T3167" s="31"/>
      <c r="U3167" s="32"/>
      <c r="V3167" s="31"/>
      <c r="W3167" s="33">
        <f t="shared" si="793"/>
        <v>0</v>
      </c>
      <c r="X3167" s="34">
        <f t="shared" si="794"/>
        <v>0</v>
      </c>
      <c r="Y3167" s="33">
        <f t="shared" si="795"/>
        <v>0</v>
      </c>
      <c r="Z3167" s="33">
        <f t="shared" si="796"/>
        <v>0</v>
      </c>
      <c r="AA3167" s="35">
        <f t="shared" si="797"/>
        <v>0</v>
      </c>
      <c r="AB3167" s="36">
        <f t="shared" si="798"/>
        <v>0</v>
      </c>
      <c r="AC3167" s="37">
        <f t="shared" si="799"/>
        <v>0</v>
      </c>
      <c r="AD3167" s="38"/>
      <c r="AE3167" s="38"/>
      <c r="AF3167" s="39">
        <f t="shared" si="800"/>
        <v>0</v>
      </c>
      <c r="AG3167" s="40"/>
      <c r="AH3167" s="41">
        <f t="shared" si="801"/>
        <v>0</v>
      </c>
      <c r="AI3167" s="42">
        <f t="shared" si="802"/>
        <v>0</v>
      </c>
      <c r="AJ3167" s="43">
        <f t="shared" si="803"/>
        <v>0</v>
      </c>
      <c r="AK3167" s="5" t="str">
        <f>_xlfn.IFNA(VLOOKUP(_xlfn.CONCAT(D3167," - ",S3167),OP!E:F,2,0),"-------------------------------------------NAO DISPONIVEL-------------------------------------------")</f>
        <v>C - RIOCARD</v>
      </c>
      <c r="AL3167" s="7" t="str">
        <f t="shared" si="789"/>
        <v>1 - -------------------------------------------NAO DISPONIVEL------------------------------------------- - 00000003167 - FETRANSPOR</v>
      </c>
      <c r="AM3167" s="7" t="str">
        <f t="shared" si="790"/>
        <v>-------------------------------------------NAO DISPONIVEL-------------------------------------------</v>
      </c>
      <c r="AN3167" s="44" cm="1">
        <f t="array" ref="AN3167">_xlfn.IFS(AJ3167=0,0,AQ3167="INATIVO",2,AQ3167="SEM CADASTRO",4,AQ3167="CPF ATIVO EM OUTRO COMPRADOR",5,AQ3167="NOVO/SEM CARTAO",6,AND(AJ3167&gt;0,AQ3167,""),8)</f>
        <v>0</v>
      </c>
      <c r="AO3167" s="45">
        <f t="shared" si="804"/>
        <v>-10</v>
      </c>
    </row>
    <row r="3168" spans="1:41" x14ac:dyDescent="0.4">
      <c r="A3168" s="21" t="str">
        <f t="shared" si="791"/>
        <v>-------------------------------------------NAO DISPONIVEL-------------------------------------------</v>
      </c>
      <c r="B3168" s="5" t="str">
        <f>_xlfn.IFNA(VLOOKUP(A3168,CNPJ!E:F,2,0),"-------------------------------------------NAO DISPONIVEL-------------------------------------------")</f>
        <v>-------------------------------------------NAO DISPONIVEL-------------------------------------------</v>
      </c>
      <c r="C3168" s="22">
        <v>1</v>
      </c>
      <c r="D3168" s="5" t="str">
        <f>_xlfn.XLOOKUP(R3168,OP!C:C,OP!B:B,,0,1)</f>
        <v>RJ</v>
      </c>
      <c r="E3168" s="23"/>
      <c r="M3168" s="26"/>
      <c r="N3168" s="27"/>
      <c r="O3168" s="28" t="str">
        <f t="shared" si="792"/>
        <v>00000003168</v>
      </c>
      <c r="R3168" s="27" t="s">
        <v>193</v>
      </c>
      <c r="S3168" s="30" t="str">
        <f>_xlfn.IFNA(VLOOKUP(_xlfn.CONCAT(D3168," - ",R3168),OP!A:D,4,0),"-------------------------------------------NAO DISPONIVEL-------------------------------------------")</f>
        <v>FETRANSPOR</v>
      </c>
      <c r="T3168" s="31"/>
      <c r="U3168" s="32"/>
      <c r="V3168" s="31"/>
      <c r="W3168" s="33">
        <f t="shared" si="793"/>
        <v>0</v>
      </c>
      <c r="X3168" s="34">
        <f t="shared" si="794"/>
        <v>0</v>
      </c>
      <c r="Y3168" s="33">
        <f t="shared" si="795"/>
        <v>0</v>
      </c>
      <c r="Z3168" s="33">
        <f t="shared" si="796"/>
        <v>0</v>
      </c>
      <c r="AA3168" s="35">
        <f t="shared" si="797"/>
        <v>0</v>
      </c>
      <c r="AB3168" s="36">
        <f t="shared" si="798"/>
        <v>0</v>
      </c>
      <c r="AC3168" s="37">
        <f t="shared" si="799"/>
        <v>0</v>
      </c>
      <c r="AD3168" s="38"/>
      <c r="AE3168" s="38"/>
      <c r="AF3168" s="39">
        <f t="shared" si="800"/>
        <v>0</v>
      </c>
      <c r="AG3168" s="40"/>
      <c r="AH3168" s="41">
        <f t="shared" si="801"/>
        <v>0</v>
      </c>
      <c r="AI3168" s="42">
        <f t="shared" si="802"/>
        <v>0</v>
      </c>
      <c r="AJ3168" s="43">
        <f t="shared" si="803"/>
        <v>0</v>
      </c>
      <c r="AK3168" s="5" t="str">
        <f>_xlfn.IFNA(VLOOKUP(_xlfn.CONCAT(D3168," - ",S3168),OP!E:F,2,0),"-------------------------------------------NAO DISPONIVEL-------------------------------------------")</f>
        <v>C - RIOCARD</v>
      </c>
      <c r="AL3168" s="7" t="str">
        <f t="shared" si="789"/>
        <v>1 - -------------------------------------------NAO DISPONIVEL------------------------------------------- - 00000003168 - FETRANSPOR</v>
      </c>
      <c r="AM3168" s="7" t="str">
        <f t="shared" si="790"/>
        <v>-------------------------------------------NAO DISPONIVEL-------------------------------------------</v>
      </c>
      <c r="AN3168" s="44" cm="1">
        <f t="array" ref="AN3168">_xlfn.IFS(AJ3168=0,0,AQ3168="INATIVO",2,AQ3168="SEM CADASTRO",4,AQ3168="CPF ATIVO EM OUTRO COMPRADOR",5,AQ3168="NOVO/SEM CARTAO",6,AND(AJ3168&gt;0,AQ3168,""),8)</f>
        <v>0</v>
      </c>
      <c r="AO3168" s="45">
        <f t="shared" si="804"/>
        <v>-10</v>
      </c>
    </row>
    <row r="3169" spans="1:41" x14ac:dyDescent="0.4">
      <c r="A3169" s="21" t="str">
        <f t="shared" si="791"/>
        <v>-------------------------------------------NAO DISPONIVEL-------------------------------------------</v>
      </c>
      <c r="B3169" s="5" t="str">
        <f>_xlfn.IFNA(VLOOKUP(A3169,CNPJ!E:F,2,0),"-------------------------------------------NAO DISPONIVEL-------------------------------------------")</f>
        <v>-------------------------------------------NAO DISPONIVEL-------------------------------------------</v>
      </c>
      <c r="C3169" s="22">
        <v>1</v>
      </c>
      <c r="D3169" s="5" t="str">
        <f>_xlfn.XLOOKUP(R3169,OP!C:C,OP!B:B,,0,1)</f>
        <v>RJ</v>
      </c>
      <c r="E3169" s="23"/>
      <c r="M3169" s="26"/>
      <c r="N3169" s="27"/>
      <c r="O3169" s="28" t="str">
        <f t="shared" si="792"/>
        <v>00000003169</v>
      </c>
      <c r="R3169" s="27" t="s">
        <v>193</v>
      </c>
      <c r="S3169" s="30" t="str">
        <f>_xlfn.IFNA(VLOOKUP(_xlfn.CONCAT(D3169," - ",R3169),OP!A:D,4,0),"-------------------------------------------NAO DISPONIVEL-------------------------------------------")</f>
        <v>FETRANSPOR</v>
      </c>
      <c r="T3169" s="31"/>
      <c r="U3169" s="32"/>
      <c r="V3169" s="31"/>
      <c r="W3169" s="33">
        <f t="shared" si="793"/>
        <v>0</v>
      </c>
      <c r="X3169" s="34">
        <f t="shared" si="794"/>
        <v>0</v>
      </c>
      <c r="Y3169" s="33">
        <f t="shared" si="795"/>
        <v>0</v>
      </c>
      <c r="Z3169" s="33">
        <f t="shared" si="796"/>
        <v>0</v>
      </c>
      <c r="AA3169" s="35">
        <f t="shared" si="797"/>
        <v>0</v>
      </c>
      <c r="AB3169" s="36">
        <f t="shared" si="798"/>
        <v>0</v>
      </c>
      <c r="AC3169" s="37">
        <f t="shared" si="799"/>
        <v>0</v>
      </c>
      <c r="AD3169" s="38"/>
      <c r="AE3169" s="38"/>
      <c r="AF3169" s="39">
        <f t="shared" si="800"/>
        <v>0</v>
      </c>
      <c r="AG3169" s="40"/>
      <c r="AH3169" s="41">
        <f t="shared" si="801"/>
        <v>0</v>
      </c>
      <c r="AI3169" s="42">
        <f t="shared" si="802"/>
        <v>0</v>
      </c>
      <c r="AJ3169" s="43">
        <f t="shared" si="803"/>
        <v>0</v>
      </c>
      <c r="AK3169" s="5" t="str">
        <f>_xlfn.IFNA(VLOOKUP(_xlfn.CONCAT(D3169," - ",S3169),OP!E:F,2,0),"-------------------------------------------NAO DISPONIVEL-------------------------------------------")</f>
        <v>C - RIOCARD</v>
      </c>
      <c r="AL3169" s="7" t="str">
        <f t="shared" si="789"/>
        <v>1 - -------------------------------------------NAO DISPONIVEL------------------------------------------- - 00000003169 - FETRANSPOR</v>
      </c>
      <c r="AM3169" s="7" t="str">
        <f t="shared" si="790"/>
        <v>-------------------------------------------NAO DISPONIVEL-------------------------------------------</v>
      </c>
      <c r="AN3169" s="44" cm="1">
        <f t="array" ref="AN3169">_xlfn.IFS(AJ3169=0,0,AQ3169="INATIVO",2,AQ3169="SEM CADASTRO",4,AQ3169="CPF ATIVO EM OUTRO COMPRADOR",5,AQ3169="NOVO/SEM CARTAO",6,AND(AJ3169&gt;0,AQ3169,""),8)</f>
        <v>0</v>
      </c>
      <c r="AO3169" s="45">
        <f t="shared" si="804"/>
        <v>-10</v>
      </c>
    </row>
    <row r="3170" spans="1:41" x14ac:dyDescent="0.4">
      <c r="A3170" s="21" t="str">
        <f t="shared" si="791"/>
        <v>-------------------------------------------NAO DISPONIVEL-------------------------------------------</v>
      </c>
      <c r="B3170" s="5" t="str">
        <f>_xlfn.IFNA(VLOOKUP(A3170,CNPJ!E:F,2,0),"-------------------------------------------NAO DISPONIVEL-------------------------------------------")</f>
        <v>-------------------------------------------NAO DISPONIVEL-------------------------------------------</v>
      </c>
      <c r="C3170" s="22">
        <v>1</v>
      </c>
      <c r="D3170" s="5" t="str">
        <f>_xlfn.XLOOKUP(R3170,OP!C:C,OP!B:B,,0,1)</f>
        <v>RJ</v>
      </c>
      <c r="E3170" s="23"/>
      <c r="M3170" s="26"/>
      <c r="N3170" s="27"/>
      <c r="O3170" s="28" t="str">
        <f t="shared" si="792"/>
        <v>00000003170</v>
      </c>
      <c r="R3170" s="27" t="s">
        <v>193</v>
      </c>
      <c r="S3170" s="30" t="str">
        <f>_xlfn.IFNA(VLOOKUP(_xlfn.CONCAT(D3170," - ",R3170),OP!A:D,4,0),"-------------------------------------------NAO DISPONIVEL-------------------------------------------")</f>
        <v>FETRANSPOR</v>
      </c>
      <c r="T3170" s="31"/>
      <c r="U3170" s="32"/>
      <c r="V3170" s="31"/>
      <c r="W3170" s="33">
        <f t="shared" si="793"/>
        <v>0</v>
      </c>
      <c r="X3170" s="34">
        <f t="shared" si="794"/>
        <v>0</v>
      </c>
      <c r="Y3170" s="33">
        <f t="shared" si="795"/>
        <v>0</v>
      </c>
      <c r="Z3170" s="33">
        <f t="shared" si="796"/>
        <v>0</v>
      </c>
      <c r="AA3170" s="35">
        <f t="shared" si="797"/>
        <v>0</v>
      </c>
      <c r="AB3170" s="36">
        <f t="shared" si="798"/>
        <v>0</v>
      </c>
      <c r="AC3170" s="37">
        <f t="shared" si="799"/>
        <v>0</v>
      </c>
      <c r="AD3170" s="38"/>
      <c r="AE3170" s="38"/>
      <c r="AF3170" s="39">
        <f t="shared" si="800"/>
        <v>0</v>
      </c>
      <c r="AG3170" s="40"/>
      <c r="AH3170" s="41">
        <f t="shared" si="801"/>
        <v>0</v>
      </c>
      <c r="AI3170" s="42">
        <f t="shared" si="802"/>
        <v>0</v>
      </c>
      <c r="AJ3170" s="43">
        <f t="shared" si="803"/>
        <v>0</v>
      </c>
      <c r="AK3170" s="5" t="str">
        <f>_xlfn.IFNA(VLOOKUP(_xlfn.CONCAT(D3170," - ",S3170),OP!E:F,2,0),"-------------------------------------------NAO DISPONIVEL-------------------------------------------")</f>
        <v>C - RIOCARD</v>
      </c>
      <c r="AL3170" s="7" t="str">
        <f t="shared" si="789"/>
        <v>1 - -------------------------------------------NAO DISPONIVEL------------------------------------------- - 00000003170 - FETRANSPOR</v>
      </c>
      <c r="AM3170" s="7" t="str">
        <f t="shared" si="790"/>
        <v>-------------------------------------------NAO DISPONIVEL-------------------------------------------</v>
      </c>
      <c r="AN3170" s="44" cm="1">
        <f t="array" ref="AN3170">_xlfn.IFS(AJ3170=0,0,AQ3170="INATIVO",2,AQ3170="SEM CADASTRO",4,AQ3170="CPF ATIVO EM OUTRO COMPRADOR",5,AQ3170="NOVO/SEM CARTAO",6,AND(AJ3170&gt;0,AQ3170,""),8)</f>
        <v>0</v>
      </c>
      <c r="AO3170" s="45">
        <f t="shared" si="804"/>
        <v>-10</v>
      </c>
    </row>
    <row r="3171" spans="1:41" x14ac:dyDescent="0.4">
      <c r="A3171" s="21" t="str">
        <f t="shared" si="791"/>
        <v>-------------------------------------------NAO DISPONIVEL-------------------------------------------</v>
      </c>
      <c r="B3171" s="5" t="str">
        <f>_xlfn.IFNA(VLOOKUP(A3171,CNPJ!E:F,2,0),"-------------------------------------------NAO DISPONIVEL-------------------------------------------")</f>
        <v>-------------------------------------------NAO DISPONIVEL-------------------------------------------</v>
      </c>
      <c r="C3171" s="22">
        <v>1</v>
      </c>
      <c r="D3171" s="5" t="str">
        <f>_xlfn.XLOOKUP(R3171,OP!C:C,OP!B:B,,0,1)</f>
        <v>RJ</v>
      </c>
      <c r="E3171" s="23"/>
      <c r="M3171" s="26"/>
      <c r="N3171" s="27"/>
      <c r="O3171" s="28" t="str">
        <f t="shared" si="792"/>
        <v>00000003171</v>
      </c>
      <c r="R3171" s="27" t="s">
        <v>193</v>
      </c>
      <c r="S3171" s="30" t="str">
        <f>_xlfn.IFNA(VLOOKUP(_xlfn.CONCAT(D3171," - ",R3171),OP!A:D,4,0),"-------------------------------------------NAO DISPONIVEL-------------------------------------------")</f>
        <v>FETRANSPOR</v>
      </c>
      <c r="T3171" s="31"/>
      <c r="U3171" s="32"/>
      <c r="V3171" s="31"/>
      <c r="W3171" s="33">
        <f t="shared" si="793"/>
        <v>0</v>
      </c>
      <c r="X3171" s="34">
        <f t="shared" si="794"/>
        <v>0</v>
      </c>
      <c r="Y3171" s="33">
        <f t="shared" si="795"/>
        <v>0</v>
      </c>
      <c r="Z3171" s="33">
        <f t="shared" si="796"/>
        <v>0</v>
      </c>
      <c r="AA3171" s="35">
        <f t="shared" si="797"/>
        <v>0</v>
      </c>
      <c r="AB3171" s="36">
        <f t="shared" si="798"/>
        <v>0</v>
      </c>
      <c r="AC3171" s="37">
        <f t="shared" si="799"/>
        <v>0</v>
      </c>
      <c r="AD3171" s="38"/>
      <c r="AE3171" s="38"/>
      <c r="AF3171" s="39">
        <f t="shared" si="800"/>
        <v>0</v>
      </c>
      <c r="AG3171" s="40"/>
      <c r="AH3171" s="41">
        <f t="shared" si="801"/>
        <v>0</v>
      </c>
      <c r="AI3171" s="42">
        <f t="shared" si="802"/>
        <v>0</v>
      </c>
      <c r="AJ3171" s="43">
        <f t="shared" si="803"/>
        <v>0</v>
      </c>
      <c r="AK3171" s="5" t="str">
        <f>_xlfn.IFNA(VLOOKUP(_xlfn.CONCAT(D3171," - ",S3171),OP!E:F,2,0),"-------------------------------------------NAO DISPONIVEL-------------------------------------------")</f>
        <v>C - RIOCARD</v>
      </c>
      <c r="AL3171" s="7" t="str">
        <f t="shared" si="789"/>
        <v>1 - -------------------------------------------NAO DISPONIVEL------------------------------------------- - 00000003171 - FETRANSPOR</v>
      </c>
      <c r="AM3171" s="7" t="str">
        <f t="shared" si="790"/>
        <v>-------------------------------------------NAO DISPONIVEL-------------------------------------------</v>
      </c>
      <c r="AN3171" s="44" cm="1">
        <f t="array" ref="AN3171">_xlfn.IFS(AJ3171=0,0,AQ3171="INATIVO",2,AQ3171="SEM CADASTRO",4,AQ3171="CPF ATIVO EM OUTRO COMPRADOR",5,AQ3171="NOVO/SEM CARTAO",6,AND(AJ3171&gt;0,AQ3171,""),8)</f>
        <v>0</v>
      </c>
      <c r="AO3171" s="45">
        <f t="shared" si="804"/>
        <v>-10</v>
      </c>
    </row>
    <row r="3172" spans="1:41" x14ac:dyDescent="0.4">
      <c r="A3172" s="21" t="str">
        <f t="shared" si="791"/>
        <v>-------------------------------------------NAO DISPONIVEL-------------------------------------------</v>
      </c>
      <c r="B3172" s="5" t="str">
        <f>_xlfn.IFNA(VLOOKUP(A3172,CNPJ!E:F,2,0),"-------------------------------------------NAO DISPONIVEL-------------------------------------------")</f>
        <v>-------------------------------------------NAO DISPONIVEL-------------------------------------------</v>
      </c>
      <c r="C3172" s="22">
        <v>1</v>
      </c>
      <c r="D3172" s="5" t="str">
        <f>_xlfn.XLOOKUP(R3172,OP!C:C,OP!B:B,,0,1)</f>
        <v>RJ</v>
      </c>
      <c r="E3172" s="23"/>
      <c r="M3172" s="26"/>
      <c r="N3172" s="27"/>
      <c r="O3172" s="28" t="str">
        <f t="shared" si="792"/>
        <v>00000003172</v>
      </c>
      <c r="R3172" s="27" t="s">
        <v>193</v>
      </c>
      <c r="S3172" s="30" t="str">
        <f>_xlfn.IFNA(VLOOKUP(_xlfn.CONCAT(D3172," - ",R3172),OP!A:D,4,0),"-------------------------------------------NAO DISPONIVEL-------------------------------------------")</f>
        <v>FETRANSPOR</v>
      </c>
      <c r="T3172" s="31"/>
      <c r="U3172" s="32"/>
      <c r="V3172" s="31"/>
      <c r="W3172" s="33">
        <f t="shared" si="793"/>
        <v>0</v>
      </c>
      <c r="X3172" s="34">
        <f t="shared" si="794"/>
        <v>0</v>
      </c>
      <c r="Y3172" s="33">
        <f t="shared" si="795"/>
        <v>0</v>
      </c>
      <c r="Z3172" s="33">
        <f t="shared" si="796"/>
        <v>0</v>
      </c>
      <c r="AA3172" s="35">
        <f t="shared" si="797"/>
        <v>0</v>
      </c>
      <c r="AB3172" s="36">
        <f t="shared" si="798"/>
        <v>0</v>
      </c>
      <c r="AC3172" s="37">
        <f t="shared" si="799"/>
        <v>0</v>
      </c>
      <c r="AD3172" s="38"/>
      <c r="AE3172" s="38"/>
      <c r="AF3172" s="39">
        <f t="shared" si="800"/>
        <v>0</v>
      </c>
      <c r="AG3172" s="40"/>
      <c r="AH3172" s="41">
        <f t="shared" si="801"/>
        <v>0</v>
      </c>
      <c r="AI3172" s="42">
        <f t="shared" si="802"/>
        <v>0</v>
      </c>
      <c r="AJ3172" s="43">
        <f t="shared" si="803"/>
        <v>0</v>
      </c>
      <c r="AK3172" s="5" t="str">
        <f>_xlfn.IFNA(VLOOKUP(_xlfn.CONCAT(D3172," - ",S3172),OP!E:F,2,0),"-------------------------------------------NAO DISPONIVEL-------------------------------------------")</f>
        <v>C - RIOCARD</v>
      </c>
      <c r="AL3172" s="7" t="str">
        <f t="shared" si="789"/>
        <v>1 - -------------------------------------------NAO DISPONIVEL------------------------------------------- - 00000003172 - FETRANSPOR</v>
      </c>
      <c r="AM3172" s="7" t="str">
        <f t="shared" si="790"/>
        <v>-------------------------------------------NAO DISPONIVEL-------------------------------------------</v>
      </c>
      <c r="AN3172" s="44" cm="1">
        <f t="array" ref="AN3172">_xlfn.IFS(AJ3172=0,0,AQ3172="INATIVO",2,AQ3172="SEM CADASTRO",4,AQ3172="CPF ATIVO EM OUTRO COMPRADOR",5,AQ3172="NOVO/SEM CARTAO",6,AND(AJ3172&gt;0,AQ3172,""),8)</f>
        <v>0</v>
      </c>
      <c r="AO3172" s="45">
        <f t="shared" si="804"/>
        <v>-10</v>
      </c>
    </row>
    <row r="3173" spans="1:41" x14ac:dyDescent="0.4">
      <c r="A3173" s="21" t="str">
        <f t="shared" si="791"/>
        <v>-------------------------------------------NAO DISPONIVEL-------------------------------------------</v>
      </c>
      <c r="B3173" s="5" t="str">
        <f>_xlfn.IFNA(VLOOKUP(A3173,CNPJ!E:F,2,0),"-------------------------------------------NAO DISPONIVEL-------------------------------------------")</f>
        <v>-------------------------------------------NAO DISPONIVEL-------------------------------------------</v>
      </c>
      <c r="C3173" s="22">
        <v>1</v>
      </c>
      <c r="D3173" s="5" t="str">
        <f>_xlfn.XLOOKUP(R3173,OP!C:C,OP!B:B,,0,1)</f>
        <v>RJ</v>
      </c>
      <c r="E3173" s="23"/>
      <c r="M3173" s="26"/>
      <c r="N3173" s="27"/>
      <c r="O3173" s="28" t="str">
        <f t="shared" si="792"/>
        <v>00000003173</v>
      </c>
      <c r="R3173" s="27" t="s">
        <v>193</v>
      </c>
      <c r="S3173" s="30" t="str">
        <f>_xlfn.IFNA(VLOOKUP(_xlfn.CONCAT(D3173," - ",R3173),OP!A:D,4,0),"-------------------------------------------NAO DISPONIVEL-------------------------------------------")</f>
        <v>FETRANSPOR</v>
      </c>
      <c r="T3173" s="31"/>
      <c r="U3173" s="32"/>
      <c r="V3173" s="31"/>
      <c r="W3173" s="33">
        <f t="shared" si="793"/>
        <v>0</v>
      </c>
      <c r="X3173" s="34">
        <f t="shared" si="794"/>
        <v>0</v>
      </c>
      <c r="Y3173" s="33">
        <f t="shared" si="795"/>
        <v>0</v>
      </c>
      <c r="Z3173" s="33">
        <f t="shared" si="796"/>
        <v>0</v>
      </c>
      <c r="AA3173" s="35">
        <f t="shared" si="797"/>
        <v>0</v>
      </c>
      <c r="AB3173" s="36">
        <f t="shared" si="798"/>
        <v>0</v>
      </c>
      <c r="AC3173" s="37">
        <f t="shared" si="799"/>
        <v>0</v>
      </c>
      <c r="AD3173" s="38"/>
      <c r="AE3173" s="38"/>
      <c r="AF3173" s="39">
        <f t="shared" si="800"/>
        <v>0</v>
      </c>
      <c r="AG3173" s="40"/>
      <c r="AH3173" s="41">
        <f t="shared" si="801"/>
        <v>0</v>
      </c>
      <c r="AI3173" s="42">
        <f t="shared" si="802"/>
        <v>0</v>
      </c>
      <c r="AJ3173" s="43">
        <f t="shared" si="803"/>
        <v>0</v>
      </c>
      <c r="AK3173" s="5" t="str">
        <f>_xlfn.IFNA(VLOOKUP(_xlfn.CONCAT(D3173," - ",S3173),OP!E:F,2,0),"-------------------------------------------NAO DISPONIVEL-------------------------------------------")</f>
        <v>C - RIOCARD</v>
      </c>
      <c r="AL3173" s="7" t="str">
        <f t="shared" si="789"/>
        <v>1 - -------------------------------------------NAO DISPONIVEL------------------------------------------- - 00000003173 - FETRANSPOR</v>
      </c>
      <c r="AM3173" s="7" t="str">
        <f t="shared" si="790"/>
        <v>-------------------------------------------NAO DISPONIVEL-------------------------------------------</v>
      </c>
      <c r="AN3173" s="44" cm="1">
        <f t="array" ref="AN3173">_xlfn.IFS(AJ3173=0,0,AQ3173="INATIVO",2,AQ3173="SEM CADASTRO",4,AQ3173="CPF ATIVO EM OUTRO COMPRADOR",5,AQ3173="NOVO/SEM CARTAO",6,AND(AJ3173&gt;0,AQ3173,""),8)</f>
        <v>0</v>
      </c>
      <c r="AO3173" s="45">
        <f t="shared" si="804"/>
        <v>-10</v>
      </c>
    </row>
    <row r="3174" spans="1:41" x14ac:dyDescent="0.4">
      <c r="A3174" s="21" t="str">
        <f t="shared" si="791"/>
        <v>-------------------------------------------NAO DISPONIVEL-------------------------------------------</v>
      </c>
      <c r="B3174" s="5" t="str">
        <f>_xlfn.IFNA(VLOOKUP(A3174,CNPJ!E:F,2,0),"-------------------------------------------NAO DISPONIVEL-------------------------------------------")</f>
        <v>-------------------------------------------NAO DISPONIVEL-------------------------------------------</v>
      </c>
      <c r="C3174" s="22">
        <v>1</v>
      </c>
      <c r="D3174" s="5" t="str">
        <f>_xlfn.XLOOKUP(R3174,OP!C:C,OP!B:B,,0,1)</f>
        <v>RJ</v>
      </c>
      <c r="E3174" s="23"/>
      <c r="M3174" s="26"/>
      <c r="N3174" s="27"/>
      <c r="O3174" s="28" t="str">
        <f t="shared" si="792"/>
        <v>00000003174</v>
      </c>
      <c r="R3174" s="27" t="s">
        <v>193</v>
      </c>
      <c r="S3174" s="30" t="str">
        <f>_xlfn.IFNA(VLOOKUP(_xlfn.CONCAT(D3174," - ",R3174),OP!A:D,4,0),"-------------------------------------------NAO DISPONIVEL-------------------------------------------")</f>
        <v>FETRANSPOR</v>
      </c>
      <c r="T3174" s="31"/>
      <c r="U3174" s="32"/>
      <c r="V3174" s="31"/>
      <c r="W3174" s="33">
        <f t="shared" si="793"/>
        <v>0</v>
      </c>
      <c r="X3174" s="34">
        <f t="shared" si="794"/>
        <v>0</v>
      </c>
      <c r="Y3174" s="33">
        <f t="shared" si="795"/>
        <v>0</v>
      </c>
      <c r="Z3174" s="33">
        <f t="shared" si="796"/>
        <v>0</v>
      </c>
      <c r="AA3174" s="35">
        <f t="shared" si="797"/>
        <v>0</v>
      </c>
      <c r="AB3174" s="36">
        <f t="shared" si="798"/>
        <v>0</v>
      </c>
      <c r="AC3174" s="37">
        <f t="shared" si="799"/>
        <v>0</v>
      </c>
      <c r="AD3174" s="38"/>
      <c r="AE3174" s="38"/>
      <c r="AF3174" s="39">
        <f t="shared" si="800"/>
        <v>0</v>
      </c>
      <c r="AG3174" s="40"/>
      <c r="AH3174" s="41">
        <f t="shared" si="801"/>
        <v>0</v>
      </c>
      <c r="AI3174" s="42">
        <f t="shared" si="802"/>
        <v>0</v>
      </c>
      <c r="AJ3174" s="43">
        <f t="shared" si="803"/>
        <v>0</v>
      </c>
      <c r="AK3174" s="5" t="str">
        <f>_xlfn.IFNA(VLOOKUP(_xlfn.CONCAT(D3174," - ",S3174),OP!E:F,2,0),"-------------------------------------------NAO DISPONIVEL-------------------------------------------")</f>
        <v>C - RIOCARD</v>
      </c>
      <c r="AL3174" s="7" t="str">
        <f t="shared" si="789"/>
        <v>1 - -------------------------------------------NAO DISPONIVEL------------------------------------------- - 00000003174 - FETRANSPOR</v>
      </c>
      <c r="AM3174" s="7" t="str">
        <f t="shared" si="790"/>
        <v>-------------------------------------------NAO DISPONIVEL-------------------------------------------</v>
      </c>
      <c r="AN3174" s="44" cm="1">
        <f t="array" ref="AN3174">_xlfn.IFS(AJ3174=0,0,AQ3174="INATIVO",2,AQ3174="SEM CADASTRO",4,AQ3174="CPF ATIVO EM OUTRO COMPRADOR",5,AQ3174="NOVO/SEM CARTAO",6,AND(AJ3174&gt;0,AQ3174,""),8)</f>
        <v>0</v>
      </c>
      <c r="AO3174" s="45">
        <f t="shared" si="804"/>
        <v>-10</v>
      </c>
    </row>
    <row r="3175" spans="1:41" x14ac:dyDescent="0.4">
      <c r="A3175" s="21" t="str">
        <f t="shared" si="791"/>
        <v>-------------------------------------------NAO DISPONIVEL-------------------------------------------</v>
      </c>
      <c r="B3175" s="5" t="str">
        <f>_xlfn.IFNA(VLOOKUP(A3175,CNPJ!E:F,2,0),"-------------------------------------------NAO DISPONIVEL-------------------------------------------")</f>
        <v>-------------------------------------------NAO DISPONIVEL-------------------------------------------</v>
      </c>
      <c r="C3175" s="22">
        <v>1</v>
      </c>
      <c r="D3175" s="5" t="str">
        <f>_xlfn.XLOOKUP(R3175,OP!C:C,OP!B:B,,0,1)</f>
        <v>RJ</v>
      </c>
      <c r="E3175" s="23"/>
      <c r="M3175" s="26"/>
      <c r="N3175" s="27"/>
      <c r="O3175" s="28" t="str">
        <f t="shared" si="792"/>
        <v>00000003175</v>
      </c>
      <c r="R3175" s="27" t="s">
        <v>193</v>
      </c>
      <c r="S3175" s="30" t="str">
        <f>_xlfn.IFNA(VLOOKUP(_xlfn.CONCAT(D3175," - ",R3175),OP!A:D,4,0),"-------------------------------------------NAO DISPONIVEL-------------------------------------------")</f>
        <v>FETRANSPOR</v>
      </c>
      <c r="T3175" s="31"/>
      <c r="U3175" s="32"/>
      <c r="V3175" s="31"/>
      <c r="W3175" s="33">
        <f t="shared" si="793"/>
        <v>0</v>
      </c>
      <c r="X3175" s="34">
        <f t="shared" si="794"/>
        <v>0</v>
      </c>
      <c r="Y3175" s="33">
        <f t="shared" si="795"/>
        <v>0</v>
      </c>
      <c r="Z3175" s="33">
        <f t="shared" si="796"/>
        <v>0</v>
      </c>
      <c r="AA3175" s="35">
        <f t="shared" si="797"/>
        <v>0</v>
      </c>
      <c r="AB3175" s="36">
        <f t="shared" si="798"/>
        <v>0</v>
      </c>
      <c r="AC3175" s="37">
        <f t="shared" si="799"/>
        <v>0</v>
      </c>
      <c r="AD3175" s="38"/>
      <c r="AE3175" s="38"/>
      <c r="AF3175" s="39">
        <f t="shared" si="800"/>
        <v>0</v>
      </c>
      <c r="AG3175" s="40"/>
      <c r="AH3175" s="41">
        <f t="shared" si="801"/>
        <v>0</v>
      </c>
      <c r="AI3175" s="42">
        <f t="shared" si="802"/>
        <v>0</v>
      </c>
      <c r="AJ3175" s="43">
        <f t="shared" si="803"/>
        <v>0</v>
      </c>
      <c r="AK3175" s="5" t="str">
        <f>_xlfn.IFNA(VLOOKUP(_xlfn.CONCAT(D3175," - ",S3175),OP!E:F,2,0),"-------------------------------------------NAO DISPONIVEL-------------------------------------------")</f>
        <v>C - RIOCARD</v>
      </c>
      <c r="AL3175" s="7" t="str">
        <f t="shared" si="789"/>
        <v>1 - -------------------------------------------NAO DISPONIVEL------------------------------------------- - 00000003175 - FETRANSPOR</v>
      </c>
      <c r="AM3175" s="7" t="str">
        <f t="shared" si="790"/>
        <v>-------------------------------------------NAO DISPONIVEL-------------------------------------------</v>
      </c>
      <c r="AN3175" s="44" cm="1">
        <f t="array" ref="AN3175">_xlfn.IFS(AJ3175=0,0,AQ3175="INATIVO",2,AQ3175="SEM CADASTRO",4,AQ3175="CPF ATIVO EM OUTRO COMPRADOR",5,AQ3175="NOVO/SEM CARTAO",6,AND(AJ3175&gt;0,AQ3175,""),8)</f>
        <v>0</v>
      </c>
      <c r="AO3175" s="45">
        <f t="shared" si="804"/>
        <v>-10</v>
      </c>
    </row>
    <row r="3176" spans="1:41" x14ac:dyDescent="0.4">
      <c r="A3176" s="21" t="str">
        <f t="shared" si="791"/>
        <v>-------------------------------------------NAO DISPONIVEL-------------------------------------------</v>
      </c>
      <c r="B3176" s="5" t="str">
        <f>_xlfn.IFNA(VLOOKUP(A3176,CNPJ!E:F,2,0),"-------------------------------------------NAO DISPONIVEL-------------------------------------------")</f>
        <v>-------------------------------------------NAO DISPONIVEL-------------------------------------------</v>
      </c>
      <c r="C3176" s="22">
        <v>1</v>
      </c>
      <c r="D3176" s="5" t="str">
        <f>_xlfn.XLOOKUP(R3176,OP!C:C,OP!B:B,,0,1)</f>
        <v>RJ</v>
      </c>
      <c r="E3176" s="23"/>
      <c r="M3176" s="26"/>
      <c r="N3176" s="27"/>
      <c r="O3176" s="28" t="str">
        <f t="shared" si="792"/>
        <v>00000003176</v>
      </c>
      <c r="R3176" s="27" t="s">
        <v>193</v>
      </c>
      <c r="S3176" s="30" t="str">
        <f>_xlfn.IFNA(VLOOKUP(_xlfn.CONCAT(D3176," - ",R3176),OP!A:D,4,0),"-------------------------------------------NAO DISPONIVEL-------------------------------------------")</f>
        <v>FETRANSPOR</v>
      </c>
      <c r="T3176" s="31"/>
      <c r="U3176" s="32"/>
      <c r="V3176" s="31"/>
      <c r="W3176" s="33">
        <f t="shared" si="793"/>
        <v>0</v>
      </c>
      <c r="X3176" s="34">
        <f t="shared" si="794"/>
        <v>0</v>
      </c>
      <c r="Y3176" s="33">
        <f t="shared" si="795"/>
        <v>0</v>
      </c>
      <c r="Z3176" s="33">
        <f t="shared" si="796"/>
        <v>0</v>
      </c>
      <c r="AA3176" s="35">
        <f t="shared" si="797"/>
        <v>0</v>
      </c>
      <c r="AB3176" s="36">
        <f t="shared" si="798"/>
        <v>0</v>
      </c>
      <c r="AC3176" s="37">
        <f t="shared" si="799"/>
        <v>0</v>
      </c>
      <c r="AD3176" s="38"/>
      <c r="AE3176" s="38"/>
      <c r="AF3176" s="39">
        <f t="shared" si="800"/>
        <v>0</v>
      </c>
      <c r="AG3176" s="40"/>
      <c r="AH3176" s="41">
        <f t="shared" si="801"/>
        <v>0</v>
      </c>
      <c r="AI3176" s="42">
        <f t="shared" si="802"/>
        <v>0</v>
      </c>
      <c r="AJ3176" s="43">
        <f t="shared" si="803"/>
        <v>0</v>
      </c>
      <c r="AK3176" s="5" t="str">
        <f>_xlfn.IFNA(VLOOKUP(_xlfn.CONCAT(D3176," - ",S3176),OP!E:F,2,0),"-------------------------------------------NAO DISPONIVEL-------------------------------------------")</f>
        <v>C - RIOCARD</v>
      </c>
      <c r="AL3176" s="7" t="str">
        <f t="shared" si="789"/>
        <v>1 - -------------------------------------------NAO DISPONIVEL------------------------------------------- - 00000003176 - FETRANSPOR</v>
      </c>
      <c r="AM3176" s="7" t="str">
        <f t="shared" si="790"/>
        <v>-------------------------------------------NAO DISPONIVEL-------------------------------------------</v>
      </c>
      <c r="AN3176" s="44" cm="1">
        <f t="array" ref="AN3176">_xlfn.IFS(AJ3176=0,0,AQ3176="INATIVO",2,AQ3176="SEM CADASTRO",4,AQ3176="CPF ATIVO EM OUTRO COMPRADOR",5,AQ3176="NOVO/SEM CARTAO",6,AND(AJ3176&gt;0,AQ3176,""),8)</f>
        <v>0</v>
      </c>
      <c r="AO3176" s="45">
        <f t="shared" si="804"/>
        <v>-10</v>
      </c>
    </row>
    <row r="3177" spans="1:41" x14ac:dyDescent="0.4">
      <c r="A3177" s="21" t="str">
        <f t="shared" si="791"/>
        <v>-------------------------------------------NAO DISPONIVEL-------------------------------------------</v>
      </c>
      <c r="B3177" s="5" t="str">
        <f>_xlfn.IFNA(VLOOKUP(A3177,CNPJ!E:F,2,0),"-------------------------------------------NAO DISPONIVEL-------------------------------------------")</f>
        <v>-------------------------------------------NAO DISPONIVEL-------------------------------------------</v>
      </c>
      <c r="C3177" s="22">
        <v>1</v>
      </c>
      <c r="D3177" s="5" t="str">
        <f>_xlfn.XLOOKUP(R3177,OP!C:C,OP!B:B,,0,1)</f>
        <v>RJ</v>
      </c>
      <c r="E3177" s="23"/>
      <c r="M3177" s="26"/>
      <c r="N3177" s="27"/>
      <c r="O3177" s="28" t="str">
        <f t="shared" si="792"/>
        <v>00000003177</v>
      </c>
      <c r="R3177" s="27" t="s">
        <v>193</v>
      </c>
      <c r="S3177" s="30" t="str">
        <f>_xlfn.IFNA(VLOOKUP(_xlfn.CONCAT(D3177," - ",R3177),OP!A:D,4,0),"-------------------------------------------NAO DISPONIVEL-------------------------------------------")</f>
        <v>FETRANSPOR</v>
      </c>
      <c r="T3177" s="31"/>
      <c r="U3177" s="32"/>
      <c r="V3177" s="31"/>
      <c r="W3177" s="33">
        <f t="shared" si="793"/>
        <v>0</v>
      </c>
      <c r="X3177" s="34">
        <f t="shared" si="794"/>
        <v>0</v>
      </c>
      <c r="Y3177" s="33">
        <f t="shared" si="795"/>
        <v>0</v>
      </c>
      <c r="Z3177" s="33">
        <f t="shared" si="796"/>
        <v>0</v>
      </c>
      <c r="AA3177" s="35">
        <f t="shared" si="797"/>
        <v>0</v>
      </c>
      <c r="AB3177" s="36">
        <f t="shared" si="798"/>
        <v>0</v>
      </c>
      <c r="AC3177" s="37">
        <f t="shared" si="799"/>
        <v>0</v>
      </c>
      <c r="AD3177" s="38"/>
      <c r="AE3177" s="38"/>
      <c r="AF3177" s="39">
        <f t="shared" si="800"/>
        <v>0</v>
      </c>
      <c r="AG3177" s="40"/>
      <c r="AH3177" s="41">
        <f t="shared" si="801"/>
        <v>0</v>
      </c>
      <c r="AI3177" s="42">
        <f t="shared" si="802"/>
        <v>0</v>
      </c>
      <c r="AJ3177" s="43">
        <f t="shared" si="803"/>
        <v>0</v>
      </c>
      <c r="AK3177" s="5" t="str">
        <f>_xlfn.IFNA(VLOOKUP(_xlfn.CONCAT(D3177," - ",S3177),OP!E:F,2,0),"-------------------------------------------NAO DISPONIVEL-------------------------------------------")</f>
        <v>C - RIOCARD</v>
      </c>
      <c r="AL3177" s="7" t="str">
        <f t="shared" si="789"/>
        <v>1 - -------------------------------------------NAO DISPONIVEL------------------------------------------- - 00000003177 - FETRANSPOR</v>
      </c>
      <c r="AM3177" s="7" t="str">
        <f t="shared" si="790"/>
        <v>-------------------------------------------NAO DISPONIVEL-------------------------------------------</v>
      </c>
      <c r="AN3177" s="44" cm="1">
        <f t="array" ref="AN3177">_xlfn.IFS(AJ3177=0,0,AQ3177="INATIVO",2,AQ3177="SEM CADASTRO",4,AQ3177="CPF ATIVO EM OUTRO COMPRADOR",5,AQ3177="NOVO/SEM CARTAO",6,AND(AJ3177&gt;0,AQ3177,""),8)</f>
        <v>0</v>
      </c>
      <c r="AO3177" s="45">
        <f t="shared" si="804"/>
        <v>-10</v>
      </c>
    </row>
    <row r="3178" spans="1:41" x14ac:dyDescent="0.4">
      <c r="A3178" s="21" t="str">
        <f t="shared" si="791"/>
        <v>-------------------------------------------NAO DISPONIVEL-------------------------------------------</v>
      </c>
      <c r="B3178" s="5" t="str">
        <f>_xlfn.IFNA(VLOOKUP(A3178,CNPJ!E:F,2,0),"-------------------------------------------NAO DISPONIVEL-------------------------------------------")</f>
        <v>-------------------------------------------NAO DISPONIVEL-------------------------------------------</v>
      </c>
      <c r="C3178" s="22">
        <v>1</v>
      </c>
      <c r="D3178" s="5" t="str">
        <f>_xlfn.XLOOKUP(R3178,OP!C:C,OP!B:B,,0,1)</f>
        <v>RJ</v>
      </c>
      <c r="E3178" s="23"/>
      <c r="M3178" s="26"/>
      <c r="N3178" s="27"/>
      <c r="O3178" s="28" t="str">
        <f t="shared" si="792"/>
        <v>00000003178</v>
      </c>
      <c r="R3178" s="27" t="s">
        <v>193</v>
      </c>
      <c r="S3178" s="30" t="str">
        <f>_xlfn.IFNA(VLOOKUP(_xlfn.CONCAT(D3178," - ",R3178),OP!A:D,4,0),"-------------------------------------------NAO DISPONIVEL-------------------------------------------")</f>
        <v>FETRANSPOR</v>
      </c>
      <c r="T3178" s="31"/>
      <c r="U3178" s="32"/>
      <c r="V3178" s="31"/>
      <c r="W3178" s="33">
        <f t="shared" si="793"/>
        <v>0</v>
      </c>
      <c r="X3178" s="34">
        <f t="shared" si="794"/>
        <v>0</v>
      </c>
      <c r="Y3178" s="33">
        <f t="shared" si="795"/>
        <v>0</v>
      </c>
      <c r="Z3178" s="33">
        <f t="shared" si="796"/>
        <v>0</v>
      </c>
      <c r="AA3178" s="35">
        <f t="shared" si="797"/>
        <v>0</v>
      </c>
      <c r="AB3178" s="36">
        <f t="shared" si="798"/>
        <v>0</v>
      </c>
      <c r="AC3178" s="37">
        <f t="shared" si="799"/>
        <v>0</v>
      </c>
      <c r="AD3178" s="38"/>
      <c r="AE3178" s="38"/>
      <c r="AF3178" s="39">
        <f t="shared" si="800"/>
        <v>0</v>
      </c>
      <c r="AG3178" s="40"/>
      <c r="AH3178" s="41">
        <f t="shared" si="801"/>
        <v>0</v>
      </c>
      <c r="AI3178" s="42">
        <f t="shared" si="802"/>
        <v>0</v>
      </c>
      <c r="AJ3178" s="43">
        <f t="shared" si="803"/>
        <v>0</v>
      </c>
      <c r="AK3178" s="5" t="str">
        <f>_xlfn.IFNA(VLOOKUP(_xlfn.CONCAT(D3178," - ",S3178),OP!E:F,2,0),"-------------------------------------------NAO DISPONIVEL-------------------------------------------")</f>
        <v>C - RIOCARD</v>
      </c>
      <c r="AL3178" s="7" t="str">
        <f t="shared" si="789"/>
        <v>1 - -------------------------------------------NAO DISPONIVEL------------------------------------------- - 00000003178 - FETRANSPOR</v>
      </c>
      <c r="AM3178" s="7" t="str">
        <f t="shared" si="790"/>
        <v>-------------------------------------------NAO DISPONIVEL-------------------------------------------</v>
      </c>
      <c r="AN3178" s="44" cm="1">
        <f t="array" ref="AN3178">_xlfn.IFS(AJ3178=0,0,AQ3178="INATIVO",2,AQ3178="SEM CADASTRO",4,AQ3178="CPF ATIVO EM OUTRO COMPRADOR",5,AQ3178="NOVO/SEM CARTAO",6,AND(AJ3178&gt;0,AQ3178,""),8)</f>
        <v>0</v>
      </c>
      <c r="AO3178" s="45">
        <f t="shared" si="804"/>
        <v>-10</v>
      </c>
    </row>
    <row r="3179" spans="1:41" x14ac:dyDescent="0.4">
      <c r="A3179" s="21" t="str">
        <f t="shared" si="791"/>
        <v>-------------------------------------------NAO DISPONIVEL-------------------------------------------</v>
      </c>
      <c r="B3179" s="5" t="str">
        <f>_xlfn.IFNA(VLOOKUP(A3179,CNPJ!E:F,2,0),"-------------------------------------------NAO DISPONIVEL-------------------------------------------")</f>
        <v>-------------------------------------------NAO DISPONIVEL-------------------------------------------</v>
      </c>
      <c r="C3179" s="22">
        <v>1</v>
      </c>
      <c r="D3179" s="5" t="str">
        <f>_xlfn.XLOOKUP(R3179,OP!C:C,OP!B:B,,0,1)</f>
        <v>RJ</v>
      </c>
      <c r="E3179" s="23"/>
      <c r="M3179" s="26"/>
      <c r="N3179" s="27"/>
      <c r="O3179" s="28" t="str">
        <f t="shared" si="792"/>
        <v>00000003179</v>
      </c>
      <c r="R3179" s="27" t="s">
        <v>193</v>
      </c>
      <c r="S3179" s="30" t="str">
        <f>_xlfn.IFNA(VLOOKUP(_xlfn.CONCAT(D3179," - ",R3179),OP!A:D,4,0),"-------------------------------------------NAO DISPONIVEL-------------------------------------------")</f>
        <v>FETRANSPOR</v>
      </c>
      <c r="T3179" s="31"/>
      <c r="U3179" s="32"/>
      <c r="V3179" s="31"/>
      <c r="W3179" s="33">
        <f t="shared" si="793"/>
        <v>0</v>
      </c>
      <c r="X3179" s="34">
        <f t="shared" si="794"/>
        <v>0</v>
      </c>
      <c r="Y3179" s="33">
        <f t="shared" si="795"/>
        <v>0</v>
      </c>
      <c r="Z3179" s="33">
        <f t="shared" si="796"/>
        <v>0</v>
      </c>
      <c r="AA3179" s="35">
        <f t="shared" si="797"/>
        <v>0</v>
      </c>
      <c r="AB3179" s="36">
        <f t="shared" si="798"/>
        <v>0</v>
      </c>
      <c r="AC3179" s="37">
        <f t="shared" si="799"/>
        <v>0</v>
      </c>
      <c r="AD3179" s="38"/>
      <c r="AE3179" s="38"/>
      <c r="AF3179" s="39">
        <f t="shared" si="800"/>
        <v>0</v>
      </c>
      <c r="AG3179" s="40"/>
      <c r="AH3179" s="41">
        <f t="shared" si="801"/>
        <v>0</v>
      </c>
      <c r="AI3179" s="42">
        <f t="shared" si="802"/>
        <v>0</v>
      </c>
      <c r="AJ3179" s="43">
        <f t="shared" si="803"/>
        <v>0</v>
      </c>
      <c r="AK3179" s="5" t="str">
        <f>_xlfn.IFNA(VLOOKUP(_xlfn.CONCAT(D3179," - ",S3179),OP!E:F,2,0),"-------------------------------------------NAO DISPONIVEL-------------------------------------------")</f>
        <v>C - RIOCARD</v>
      </c>
      <c r="AL3179" s="7" t="str">
        <f t="shared" si="789"/>
        <v>1 - -------------------------------------------NAO DISPONIVEL------------------------------------------- - 00000003179 - FETRANSPOR</v>
      </c>
      <c r="AM3179" s="7" t="str">
        <f t="shared" si="790"/>
        <v>-------------------------------------------NAO DISPONIVEL-------------------------------------------</v>
      </c>
      <c r="AN3179" s="44" cm="1">
        <f t="array" ref="AN3179">_xlfn.IFS(AJ3179=0,0,AQ3179="INATIVO",2,AQ3179="SEM CADASTRO",4,AQ3179="CPF ATIVO EM OUTRO COMPRADOR",5,AQ3179="NOVO/SEM CARTAO",6,AND(AJ3179&gt;0,AQ3179,""),8)</f>
        <v>0</v>
      </c>
      <c r="AO3179" s="45">
        <f t="shared" si="804"/>
        <v>-10</v>
      </c>
    </row>
    <row r="3180" spans="1:41" x14ac:dyDescent="0.4">
      <c r="A3180" s="21" t="str">
        <f t="shared" si="791"/>
        <v>-------------------------------------------NAO DISPONIVEL-------------------------------------------</v>
      </c>
      <c r="B3180" s="5" t="str">
        <f>_xlfn.IFNA(VLOOKUP(A3180,CNPJ!E:F,2,0),"-------------------------------------------NAO DISPONIVEL-------------------------------------------")</f>
        <v>-------------------------------------------NAO DISPONIVEL-------------------------------------------</v>
      </c>
      <c r="C3180" s="22">
        <v>1</v>
      </c>
      <c r="D3180" s="5" t="str">
        <f>_xlfn.XLOOKUP(R3180,OP!C:C,OP!B:B,,0,1)</f>
        <v>RJ</v>
      </c>
      <c r="E3180" s="23"/>
      <c r="M3180" s="26"/>
      <c r="N3180" s="27"/>
      <c r="O3180" s="28" t="str">
        <f t="shared" si="792"/>
        <v>00000003180</v>
      </c>
      <c r="R3180" s="27" t="s">
        <v>193</v>
      </c>
      <c r="S3180" s="30" t="str">
        <f>_xlfn.IFNA(VLOOKUP(_xlfn.CONCAT(D3180," - ",R3180),OP!A:D,4,0),"-------------------------------------------NAO DISPONIVEL-------------------------------------------")</f>
        <v>FETRANSPOR</v>
      </c>
      <c r="T3180" s="31"/>
      <c r="U3180" s="32"/>
      <c r="V3180" s="31"/>
      <c r="W3180" s="33">
        <f t="shared" si="793"/>
        <v>0</v>
      </c>
      <c r="X3180" s="34">
        <f t="shared" si="794"/>
        <v>0</v>
      </c>
      <c r="Y3180" s="33">
        <f t="shared" si="795"/>
        <v>0</v>
      </c>
      <c r="Z3180" s="33">
        <f t="shared" si="796"/>
        <v>0</v>
      </c>
      <c r="AA3180" s="35">
        <f t="shared" si="797"/>
        <v>0</v>
      </c>
      <c r="AB3180" s="36">
        <f t="shared" si="798"/>
        <v>0</v>
      </c>
      <c r="AC3180" s="37">
        <f t="shared" si="799"/>
        <v>0</v>
      </c>
      <c r="AD3180" s="38"/>
      <c r="AE3180" s="38"/>
      <c r="AF3180" s="39">
        <f t="shared" si="800"/>
        <v>0</v>
      </c>
      <c r="AG3180" s="40"/>
      <c r="AH3180" s="41">
        <f t="shared" si="801"/>
        <v>0</v>
      </c>
      <c r="AI3180" s="42">
        <f t="shared" si="802"/>
        <v>0</v>
      </c>
      <c r="AJ3180" s="43">
        <f t="shared" si="803"/>
        <v>0</v>
      </c>
      <c r="AK3180" s="5" t="str">
        <f>_xlfn.IFNA(VLOOKUP(_xlfn.CONCAT(D3180," - ",S3180),OP!E:F,2,0),"-------------------------------------------NAO DISPONIVEL-------------------------------------------")</f>
        <v>C - RIOCARD</v>
      </c>
      <c r="AL3180" s="7" t="str">
        <f t="shared" si="789"/>
        <v>1 - -------------------------------------------NAO DISPONIVEL------------------------------------------- - 00000003180 - FETRANSPOR</v>
      </c>
      <c r="AM3180" s="7" t="str">
        <f t="shared" si="790"/>
        <v>-------------------------------------------NAO DISPONIVEL-------------------------------------------</v>
      </c>
      <c r="AN3180" s="44" cm="1">
        <f t="array" ref="AN3180">_xlfn.IFS(AJ3180=0,0,AQ3180="INATIVO",2,AQ3180="SEM CADASTRO",4,AQ3180="CPF ATIVO EM OUTRO COMPRADOR",5,AQ3180="NOVO/SEM CARTAO",6,AND(AJ3180&gt;0,AQ3180,""),8)</f>
        <v>0</v>
      </c>
      <c r="AO3180" s="45">
        <f t="shared" si="804"/>
        <v>-10</v>
      </c>
    </row>
    <row r="3181" spans="1:41" x14ac:dyDescent="0.4">
      <c r="A3181" s="21" t="str">
        <f t="shared" si="791"/>
        <v>-------------------------------------------NAO DISPONIVEL-------------------------------------------</v>
      </c>
      <c r="B3181" s="5" t="str">
        <f>_xlfn.IFNA(VLOOKUP(A3181,CNPJ!E:F,2,0),"-------------------------------------------NAO DISPONIVEL-------------------------------------------")</f>
        <v>-------------------------------------------NAO DISPONIVEL-------------------------------------------</v>
      </c>
      <c r="C3181" s="22">
        <v>1</v>
      </c>
      <c r="D3181" s="5" t="str">
        <f>_xlfn.XLOOKUP(R3181,OP!C:C,OP!B:B,,0,1)</f>
        <v>RJ</v>
      </c>
      <c r="E3181" s="23"/>
      <c r="M3181" s="26"/>
      <c r="N3181" s="27"/>
      <c r="O3181" s="28" t="str">
        <f t="shared" si="792"/>
        <v>00000003181</v>
      </c>
      <c r="R3181" s="27" t="s">
        <v>193</v>
      </c>
      <c r="S3181" s="30" t="str">
        <f>_xlfn.IFNA(VLOOKUP(_xlfn.CONCAT(D3181," - ",R3181),OP!A:D,4,0),"-------------------------------------------NAO DISPONIVEL-------------------------------------------")</f>
        <v>FETRANSPOR</v>
      </c>
      <c r="T3181" s="31"/>
      <c r="U3181" s="32"/>
      <c r="V3181" s="31"/>
      <c r="W3181" s="33">
        <f t="shared" si="793"/>
        <v>0</v>
      </c>
      <c r="X3181" s="34">
        <f t="shared" si="794"/>
        <v>0</v>
      </c>
      <c r="Y3181" s="33">
        <f t="shared" si="795"/>
        <v>0</v>
      </c>
      <c r="Z3181" s="33">
        <f t="shared" si="796"/>
        <v>0</v>
      </c>
      <c r="AA3181" s="35">
        <f t="shared" si="797"/>
        <v>0</v>
      </c>
      <c r="AB3181" s="36">
        <f t="shared" si="798"/>
        <v>0</v>
      </c>
      <c r="AC3181" s="37">
        <f t="shared" si="799"/>
        <v>0</v>
      </c>
      <c r="AD3181" s="38"/>
      <c r="AE3181" s="38"/>
      <c r="AF3181" s="39">
        <f t="shared" si="800"/>
        <v>0</v>
      </c>
      <c r="AG3181" s="40"/>
      <c r="AH3181" s="41">
        <f t="shared" si="801"/>
        <v>0</v>
      </c>
      <c r="AI3181" s="42">
        <f t="shared" si="802"/>
        <v>0</v>
      </c>
      <c r="AJ3181" s="43">
        <f t="shared" si="803"/>
        <v>0</v>
      </c>
      <c r="AK3181" s="5" t="str">
        <f>_xlfn.IFNA(VLOOKUP(_xlfn.CONCAT(D3181," - ",S3181),OP!E:F,2,0),"-------------------------------------------NAO DISPONIVEL-------------------------------------------")</f>
        <v>C - RIOCARD</v>
      </c>
      <c r="AL3181" s="7" t="str">
        <f t="shared" si="789"/>
        <v>1 - -------------------------------------------NAO DISPONIVEL------------------------------------------- - 00000003181 - FETRANSPOR</v>
      </c>
      <c r="AM3181" s="7" t="str">
        <f t="shared" si="790"/>
        <v>-------------------------------------------NAO DISPONIVEL-------------------------------------------</v>
      </c>
      <c r="AN3181" s="44" cm="1">
        <f t="array" ref="AN3181">_xlfn.IFS(AJ3181=0,0,AQ3181="INATIVO",2,AQ3181="SEM CADASTRO",4,AQ3181="CPF ATIVO EM OUTRO COMPRADOR",5,AQ3181="NOVO/SEM CARTAO",6,AND(AJ3181&gt;0,AQ3181,""),8)</f>
        <v>0</v>
      </c>
      <c r="AO3181" s="45">
        <f t="shared" si="804"/>
        <v>-10</v>
      </c>
    </row>
    <row r="3182" spans="1:41" x14ac:dyDescent="0.4">
      <c r="A3182" s="21" t="str">
        <f t="shared" si="791"/>
        <v>-------------------------------------------NAO DISPONIVEL-------------------------------------------</v>
      </c>
      <c r="B3182" s="5" t="str">
        <f>_xlfn.IFNA(VLOOKUP(A3182,CNPJ!E:F,2,0),"-------------------------------------------NAO DISPONIVEL-------------------------------------------")</f>
        <v>-------------------------------------------NAO DISPONIVEL-------------------------------------------</v>
      </c>
      <c r="C3182" s="22">
        <v>1</v>
      </c>
      <c r="D3182" s="5" t="str">
        <f>_xlfn.XLOOKUP(R3182,OP!C:C,OP!B:B,,0,1)</f>
        <v>RJ</v>
      </c>
      <c r="E3182" s="23"/>
      <c r="M3182" s="26"/>
      <c r="N3182" s="27"/>
      <c r="O3182" s="28" t="str">
        <f t="shared" si="792"/>
        <v>00000003182</v>
      </c>
      <c r="R3182" s="27" t="s">
        <v>193</v>
      </c>
      <c r="S3182" s="30" t="str">
        <f>_xlfn.IFNA(VLOOKUP(_xlfn.CONCAT(D3182," - ",R3182),OP!A:D,4,0),"-------------------------------------------NAO DISPONIVEL-------------------------------------------")</f>
        <v>FETRANSPOR</v>
      </c>
      <c r="T3182" s="31"/>
      <c r="U3182" s="32"/>
      <c r="V3182" s="31"/>
      <c r="W3182" s="33">
        <f t="shared" si="793"/>
        <v>0</v>
      </c>
      <c r="X3182" s="34">
        <f t="shared" si="794"/>
        <v>0</v>
      </c>
      <c r="Y3182" s="33">
        <f t="shared" si="795"/>
        <v>0</v>
      </c>
      <c r="Z3182" s="33">
        <f t="shared" si="796"/>
        <v>0</v>
      </c>
      <c r="AA3182" s="35">
        <f t="shared" si="797"/>
        <v>0</v>
      </c>
      <c r="AB3182" s="36">
        <f t="shared" si="798"/>
        <v>0</v>
      </c>
      <c r="AC3182" s="37">
        <f t="shared" si="799"/>
        <v>0</v>
      </c>
      <c r="AD3182" s="38"/>
      <c r="AE3182" s="38"/>
      <c r="AF3182" s="39">
        <f t="shared" si="800"/>
        <v>0</v>
      </c>
      <c r="AG3182" s="40"/>
      <c r="AH3182" s="41">
        <f t="shared" si="801"/>
        <v>0</v>
      </c>
      <c r="AI3182" s="42">
        <f t="shared" si="802"/>
        <v>0</v>
      </c>
      <c r="AJ3182" s="43">
        <f t="shared" si="803"/>
        <v>0</v>
      </c>
      <c r="AK3182" s="5" t="str">
        <f>_xlfn.IFNA(VLOOKUP(_xlfn.CONCAT(D3182," - ",S3182),OP!E:F,2,0),"-------------------------------------------NAO DISPONIVEL-------------------------------------------")</f>
        <v>C - RIOCARD</v>
      </c>
      <c r="AL3182" s="7" t="str">
        <f t="shared" si="789"/>
        <v>1 - -------------------------------------------NAO DISPONIVEL------------------------------------------- - 00000003182 - FETRANSPOR</v>
      </c>
      <c r="AM3182" s="7" t="str">
        <f t="shared" si="790"/>
        <v>-------------------------------------------NAO DISPONIVEL-------------------------------------------</v>
      </c>
      <c r="AN3182" s="44" cm="1">
        <f t="array" ref="AN3182">_xlfn.IFS(AJ3182=0,0,AQ3182="INATIVO",2,AQ3182="SEM CADASTRO",4,AQ3182="CPF ATIVO EM OUTRO COMPRADOR",5,AQ3182="NOVO/SEM CARTAO",6,AND(AJ3182&gt;0,AQ3182,""),8)</f>
        <v>0</v>
      </c>
      <c r="AO3182" s="45">
        <f t="shared" si="804"/>
        <v>-10</v>
      </c>
    </row>
    <row r="3183" spans="1:41" x14ac:dyDescent="0.4">
      <c r="A3183" s="21" t="str">
        <f t="shared" si="791"/>
        <v>-------------------------------------------NAO DISPONIVEL-------------------------------------------</v>
      </c>
      <c r="B3183" s="5" t="str">
        <f>_xlfn.IFNA(VLOOKUP(A3183,CNPJ!E:F,2,0),"-------------------------------------------NAO DISPONIVEL-------------------------------------------")</f>
        <v>-------------------------------------------NAO DISPONIVEL-------------------------------------------</v>
      </c>
      <c r="C3183" s="22">
        <v>1</v>
      </c>
      <c r="D3183" s="5" t="str">
        <f>_xlfn.XLOOKUP(R3183,OP!C:C,OP!B:B,,0,1)</f>
        <v>RJ</v>
      </c>
      <c r="E3183" s="23"/>
      <c r="M3183" s="26"/>
      <c r="N3183" s="27"/>
      <c r="O3183" s="28" t="str">
        <f t="shared" si="792"/>
        <v>00000003183</v>
      </c>
      <c r="R3183" s="27" t="s">
        <v>193</v>
      </c>
      <c r="S3183" s="30" t="str">
        <f>_xlfn.IFNA(VLOOKUP(_xlfn.CONCAT(D3183," - ",R3183),OP!A:D,4,0),"-------------------------------------------NAO DISPONIVEL-------------------------------------------")</f>
        <v>FETRANSPOR</v>
      </c>
      <c r="T3183" s="31"/>
      <c r="U3183" s="32"/>
      <c r="V3183" s="31"/>
      <c r="W3183" s="33">
        <f t="shared" si="793"/>
        <v>0</v>
      </c>
      <c r="X3183" s="34">
        <f t="shared" si="794"/>
        <v>0</v>
      </c>
      <c r="Y3183" s="33">
        <f t="shared" si="795"/>
        <v>0</v>
      </c>
      <c r="Z3183" s="33">
        <f t="shared" si="796"/>
        <v>0</v>
      </c>
      <c r="AA3183" s="35">
        <f t="shared" si="797"/>
        <v>0</v>
      </c>
      <c r="AB3183" s="36">
        <f t="shared" si="798"/>
        <v>0</v>
      </c>
      <c r="AC3183" s="37">
        <f t="shared" si="799"/>
        <v>0</v>
      </c>
      <c r="AD3183" s="38"/>
      <c r="AE3183" s="38"/>
      <c r="AF3183" s="39">
        <f t="shared" si="800"/>
        <v>0</v>
      </c>
      <c r="AG3183" s="40"/>
      <c r="AH3183" s="41">
        <f t="shared" si="801"/>
        <v>0</v>
      </c>
      <c r="AI3183" s="42">
        <f t="shared" si="802"/>
        <v>0</v>
      </c>
      <c r="AJ3183" s="43">
        <f t="shared" si="803"/>
        <v>0</v>
      </c>
      <c r="AK3183" s="5" t="str">
        <f>_xlfn.IFNA(VLOOKUP(_xlfn.CONCAT(D3183," - ",S3183),OP!E:F,2,0),"-------------------------------------------NAO DISPONIVEL-------------------------------------------")</f>
        <v>C - RIOCARD</v>
      </c>
      <c r="AL3183" s="7" t="str">
        <f t="shared" si="789"/>
        <v>1 - -------------------------------------------NAO DISPONIVEL------------------------------------------- - 00000003183 - FETRANSPOR</v>
      </c>
      <c r="AM3183" s="7" t="str">
        <f t="shared" si="790"/>
        <v>-------------------------------------------NAO DISPONIVEL-------------------------------------------</v>
      </c>
      <c r="AN3183" s="44" cm="1">
        <f t="array" ref="AN3183">_xlfn.IFS(AJ3183=0,0,AQ3183="INATIVO",2,AQ3183="SEM CADASTRO",4,AQ3183="CPF ATIVO EM OUTRO COMPRADOR",5,AQ3183="NOVO/SEM CARTAO",6,AND(AJ3183&gt;0,AQ3183,""),8)</f>
        <v>0</v>
      </c>
      <c r="AO3183" s="45">
        <f t="shared" si="804"/>
        <v>-10</v>
      </c>
    </row>
    <row r="3184" spans="1:41" x14ac:dyDescent="0.4">
      <c r="A3184" s="21" t="str">
        <f t="shared" si="791"/>
        <v>-------------------------------------------NAO DISPONIVEL-------------------------------------------</v>
      </c>
      <c r="B3184" s="5" t="str">
        <f>_xlfn.IFNA(VLOOKUP(A3184,CNPJ!E:F,2,0),"-------------------------------------------NAO DISPONIVEL-------------------------------------------")</f>
        <v>-------------------------------------------NAO DISPONIVEL-------------------------------------------</v>
      </c>
      <c r="C3184" s="22">
        <v>1</v>
      </c>
      <c r="D3184" s="5" t="str">
        <f>_xlfn.XLOOKUP(R3184,OP!C:C,OP!B:B,,0,1)</f>
        <v>RJ</v>
      </c>
      <c r="E3184" s="23"/>
      <c r="M3184" s="26"/>
      <c r="N3184" s="27"/>
      <c r="O3184" s="28" t="str">
        <f t="shared" si="792"/>
        <v>00000003184</v>
      </c>
      <c r="R3184" s="27" t="s">
        <v>193</v>
      </c>
      <c r="S3184" s="30" t="str">
        <f>_xlfn.IFNA(VLOOKUP(_xlfn.CONCAT(D3184," - ",R3184),OP!A:D,4,0),"-------------------------------------------NAO DISPONIVEL-------------------------------------------")</f>
        <v>FETRANSPOR</v>
      </c>
      <c r="T3184" s="31"/>
      <c r="U3184" s="32"/>
      <c r="V3184" s="31"/>
      <c r="W3184" s="33">
        <f t="shared" si="793"/>
        <v>0</v>
      </c>
      <c r="X3184" s="34">
        <f t="shared" si="794"/>
        <v>0</v>
      </c>
      <c r="Y3184" s="33">
        <f t="shared" si="795"/>
        <v>0</v>
      </c>
      <c r="Z3184" s="33">
        <f t="shared" si="796"/>
        <v>0</v>
      </c>
      <c r="AA3184" s="35">
        <f t="shared" si="797"/>
        <v>0</v>
      </c>
      <c r="AB3184" s="36">
        <f t="shared" si="798"/>
        <v>0</v>
      </c>
      <c r="AC3184" s="37">
        <f t="shared" si="799"/>
        <v>0</v>
      </c>
      <c r="AD3184" s="38"/>
      <c r="AE3184" s="38"/>
      <c r="AF3184" s="39">
        <f t="shared" si="800"/>
        <v>0</v>
      </c>
      <c r="AG3184" s="40"/>
      <c r="AH3184" s="41">
        <f t="shared" si="801"/>
        <v>0</v>
      </c>
      <c r="AI3184" s="42">
        <f t="shared" si="802"/>
        <v>0</v>
      </c>
      <c r="AJ3184" s="43">
        <f t="shared" si="803"/>
        <v>0</v>
      </c>
      <c r="AK3184" s="5" t="str">
        <f>_xlfn.IFNA(VLOOKUP(_xlfn.CONCAT(D3184," - ",S3184),OP!E:F,2,0),"-------------------------------------------NAO DISPONIVEL-------------------------------------------")</f>
        <v>C - RIOCARD</v>
      </c>
      <c r="AL3184" s="7" t="str">
        <f t="shared" si="789"/>
        <v>1 - -------------------------------------------NAO DISPONIVEL------------------------------------------- - 00000003184 - FETRANSPOR</v>
      </c>
      <c r="AM3184" s="7" t="str">
        <f t="shared" si="790"/>
        <v>-------------------------------------------NAO DISPONIVEL-------------------------------------------</v>
      </c>
      <c r="AN3184" s="44" cm="1">
        <f t="array" ref="AN3184">_xlfn.IFS(AJ3184=0,0,AQ3184="INATIVO",2,AQ3184="SEM CADASTRO",4,AQ3184="CPF ATIVO EM OUTRO COMPRADOR",5,AQ3184="NOVO/SEM CARTAO",6,AND(AJ3184&gt;0,AQ3184,""),8)</f>
        <v>0</v>
      </c>
      <c r="AO3184" s="45">
        <f t="shared" si="804"/>
        <v>-10</v>
      </c>
    </row>
    <row r="3185" spans="1:41" x14ac:dyDescent="0.4">
      <c r="A3185" s="21" t="str">
        <f t="shared" si="791"/>
        <v>-------------------------------------------NAO DISPONIVEL-------------------------------------------</v>
      </c>
      <c r="B3185" s="5" t="str">
        <f>_xlfn.IFNA(VLOOKUP(A3185,CNPJ!E:F,2,0),"-------------------------------------------NAO DISPONIVEL-------------------------------------------")</f>
        <v>-------------------------------------------NAO DISPONIVEL-------------------------------------------</v>
      </c>
      <c r="C3185" s="22">
        <v>1</v>
      </c>
      <c r="D3185" s="5" t="str">
        <f>_xlfn.XLOOKUP(R3185,OP!C:C,OP!B:B,,0,1)</f>
        <v>RJ</v>
      </c>
      <c r="E3185" s="23"/>
      <c r="M3185" s="26"/>
      <c r="N3185" s="27"/>
      <c r="O3185" s="28" t="str">
        <f t="shared" si="792"/>
        <v>00000003185</v>
      </c>
      <c r="R3185" s="27" t="s">
        <v>193</v>
      </c>
      <c r="S3185" s="30" t="str">
        <f>_xlfn.IFNA(VLOOKUP(_xlfn.CONCAT(D3185," - ",R3185),OP!A:D,4,0),"-------------------------------------------NAO DISPONIVEL-------------------------------------------")</f>
        <v>FETRANSPOR</v>
      </c>
      <c r="T3185" s="31"/>
      <c r="U3185" s="32"/>
      <c r="V3185" s="31"/>
      <c r="W3185" s="33">
        <f t="shared" si="793"/>
        <v>0</v>
      </c>
      <c r="X3185" s="34">
        <f t="shared" si="794"/>
        <v>0</v>
      </c>
      <c r="Y3185" s="33">
        <f t="shared" si="795"/>
        <v>0</v>
      </c>
      <c r="Z3185" s="33">
        <f t="shared" si="796"/>
        <v>0</v>
      </c>
      <c r="AA3185" s="35">
        <f t="shared" si="797"/>
        <v>0</v>
      </c>
      <c r="AB3185" s="36">
        <f t="shared" si="798"/>
        <v>0</v>
      </c>
      <c r="AC3185" s="37">
        <f t="shared" si="799"/>
        <v>0</v>
      </c>
      <c r="AD3185" s="38"/>
      <c r="AE3185" s="38"/>
      <c r="AF3185" s="39">
        <f t="shared" si="800"/>
        <v>0</v>
      </c>
      <c r="AG3185" s="40"/>
      <c r="AH3185" s="41">
        <f t="shared" si="801"/>
        <v>0</v>
      </c>
      <c r="AI3185" s="42">
        <f t="shared" si="802"/>
        <v>0</v>
      </c>
      <c r="AJ3185" s="43">
        <f t="shared" si="803"/>
        <v>0</v>
      </c>
      <c r="AK3185" s="5" t="str">
        <f>_xlfn.IFNA(VLOOKUP(_xlfn.CONCAT(D3185," - ",S3185),OP!E:F,2,0),"-------------------------------------------NAO DISPONIVEL-------------------------------------------")</f>
        <v>C - RIOCARD</v>
      </c>
      <c r="AL3185" s="7" t="str">
        <f t="shared" si="789"/>
        <v>1 - -------------------------------------------NAO DISPONIVEL------------------------------------------- - 00000003185 - FETRANSPOR</v>
      </c>
      <c r="AM3185" s="7" t="str">
        <f t="shared" si="790"/>
        <v>-------------------------------------------NAO DISPONIVEL-------------------------------------------</v>
      </c>
      <c r="AN3185" s="44" cm="1">
        <f t="array" ref="AN3185">_xlfn.IFS(AJ3185=0,0,AQ3185="INATIVO",2,AQ3185="SEM CADASTRO",4,AQ3185="CPF ATIVO EM OUTRO COMPRADOR",5,AQ3185="NOVO/SEM CARTAO",6,AND(AJ3185&gt;0,AQ3185,""),8)</f>
        <v>0</v>
      </c>
      <c r="AO3185" s="45">
        <f t="shared" si="804"/>
        <v>-10</v>
      </c>
    </row>
    <row r="3186" spans="1:41" x14ac:dyDescent="0.4">
      <c r="A3186" s="21" t="str">
        <f t="shared" si="791"/>
        <v>-------------------------------------------NAO DISPONIVEL-------------------------------------------</v>
      </c>
      <c r="B3186" s="5" t="str">
        <f>_xlfn.IFNA(VLOOKUP(A3186,CNPJ!E:F,2,0),"-------------------------------------------NAO DISPONIVEL-------------------------------------------")</f>
        <v>-------------------------------------------NAO DISPONIVEL-------------------------------------------</v>
      </c>
      <c r="C3186" s="22">
        <v>1</v>
      </c>
      <c r="D3186" s="5" t="str">
        <f>_xlfn.XLOOKUP(R3186,OP!C:C,OP!B:B,,0,1)</f>
        <v>RJ</v>
      </c>
      <c r="E3186" s="23"/>
      <c r="M3186" s="26"/>
      <c r="N3186" s="27"/>
      <c r="O3186" s="28" t="str">
        <f t="shared" si="792"/>
        <v>00000003186</v>
      </c>
      <c r="R3186" s="27" t="s">
        <v>193</v>
      </c>
      <c r="S3186" s="30" t="str">
        <f>_xlfn.IFNA(VLOOKUP(_xlfn.CONCAT(D3186," - ",R3186),OP!A:D,4,0),"-------------------------------------------NAO DISPONIVEL-------------------------------------------")</f>
        <v>FETRANSPOR</v>
      </c>
      <c r="T3186" s="31"/>
      <c r="U3186" s="32"/>
      <c r="V3186" s="31"/>
      <c r="W3186" s="33">
        <f t="shared" si="793"/>
        <v>0</v>
      </c>
      <c r="X3186" s="34">
        <f t="shared" si="794"/>
        <v>0</v>
      </c>
      <c r="Y3186" s="33">
        <f t="shared" si="795"/>
        <v>0</v>
      </c>
      <c r="Z3186" s="33">
        <f t="shared" si="796"/>
        <v>0</v>
      </c>
      <c r="AA3186" s="35">
        <f t="shared" si="797"/>
        <v>0</v>
      </c>
      <c r="AB3186" s="36">
        <f t="shared" si="798"/>
        <v>0</v>
      </c>
      <c r="AC3186" s="37">
        <f t="shared" si="799"/>
        <v>0</v>
      </c>
      <c r="AD3186" s="38"/>
      <c r="AE3186" s="38"/>
      <c r="AF3186" s="39">
        <f t="shared" si="800"/>
        <v>0</v>
      </c>
      <c r="AG3186" s="40"/>
      <c r="AH3186" s="41">
        <f t="shared" si="801"/>
        <v>0</v>
      </c>
      <c r="AI3186" s="42">
        <f t="shared" si="802"/>
        <v>0</v>
      </c>
      <c r="AJ3186" s="43">
        <f t="shared" si="803"/>
        <v>0</v>
      </c>
      <c r="AK3186" s="5" t="str">
        <f>_xlfn.IFNA(VLOOKUP(_xlfn.CONCAT(D3186," - ",S3186),OP!E:F,2,0),"-------------------------------------------NAO DISPONIVEL-------------------------------------------")</f>
        <v>C - RIOCARD</v>
      </c>
      <c r="AL3186" s="7" t="str">
        <f t="shared" si="789"/>
        <v>1 - -------------------------------------------NAO DISPONIVEL------------------------------------------- - 00000003186 - FETRANSPOR</v>
      </c>
      <c r="AM3186" s="7" t="str">
        <f t="shared" si="790"/>
        <v>-------------------------------------------NAO DISPONIVEL-------------------------------------------</v>
      </c>
      <c r="AN3186" s="44" cm="1">
        <f t="array" ref="AN3186">_xlfn.IFS(AJ3186=0,0,AQ3186="INATIVO",2,AQ3186="SEM CADASTRO",4,AQ3186="CPF ATIVO EM OUTRO COMPRADOR",5,AQ3186="NOVO/SEM CARTAO",6,AND(AJ3186&gt;0,AQ3186,""),8)</f>
        <v>0</v>
      </c>
      <c r="AO3186" s="45">
        <f t="shared" si="804"/>
        <v>-10</v>
      </c>
    </row>
    <row r="3187" spans="1:41" x14ac:dyDescent="0.4">
      <c r="A3187" s="21" t="str">
        <f t="shared" si="791"/>
        <v>-------------------------------------------NAO DISPONIVEL-------------------------------------------</v>
      </c>
      <c r="B3187" s="5" t="str">
        <f>_xlfn.IFNA(VLOOKUP(A3187,CNPJ!E:F,2,0),"-------------------------------------------NAO DISPONIVEL-------------------------------------------")</f>
        <v>-------------------------------------------NAO DISPONIVEL-------------------------------------------</v>
      </c>
      <c r="C3187" s="22">
        <v>1</v>
      </c>
      <c r="D3187" s="5" t="str">
        <f>_xlfn.XLOOKUP(R3187,OP!C:C,OP!B:B,,0,1)</f>
        <v>RJ</v>
      </c>
      <c r="E3187" s="23"/>
      <c r="M3187" s="26"/>
      <c r="N3187" s="27"/>
      <c r="O3187" s="28" t="str">
        <f t="shared" si="792"/>
        <v>00000003187</v>
      </c>
      <c r="R3187" s="27" t="s">
        <v>193</v>
      </c>
      <c r="S3187" s="30" t="str">
        <f>_xlfn.IFNA(VLOOKUP(_xlfn.CONCAT(D3187," - ",R3187),OP!A:D,4,0),"-------------------------------------------NAO DISPONIVEL-------------------------------------------")</f>
        <v>FETRANSPOR</v>
      </c>
      <c r="T3187" s="31"/>
      <c r="U3187" s="32"/>
      <c r="V3187" s="31"/>
      <c r="W3187" s="33">
        <f t="shared" si="793"/>
        <v>0</v>
      </c>
      <c r="X3187" s="34">
        <f t="shared" si="794"/>
        <v>0</v>
      </c>
      <c r="Y3187" s="33">
        <f t="shared" si="795"/>
        <v>0</v>
      </c>
      <c r="Z3187" s="33">
        <f t="shared" si="796"/>
        <v>0</v>
      </c>
      <c r="AA3187" s="35">
        <f t="shared" si="797"/>
        <v>0</v>
      </c>
      <c r="AB3187" s="36">
        <f t="shared" si="798"/>
        <v>0</v>
      </c>
      <c r="AC3187" s="37">
        <f t="shared" si="799"/>
        <v>0</v>
      </c>
      <c r="AD3187" s="38"/>
      <c r="AE3187" s="38"/>
      <c r="AF3187" s="39">
        <f t="shared" si="800"/>
        <v>0</v>
      </c>
      <c r="AG3187" s="40"/>
      <c r="AH3187" s="41">
        <f t="shared" si="801"/>
        <v>0</v>
      </c>
      <c r="AI3187" s="42">
        <f t="shared" si="802"/>
        <v>0</v>
      </c>
      <c r="AJ3187" s="43">
        <f t="shared" si="803"/>
        <v>0</v>
      </c>
      <c r="AK3187" s="5" t="str">
        <f>_xlfn.IFNA(VLOOKUP(_xlfn.CONCAT(D3187," - ",S3187),OP!E:F,2,0),"-------------------------------------------NAO DISPONIVEL-------------------------------------------")</f>
        <v>C - RIOCARD</v>
      </c>
      <c r="AL3187" s="7" t="str">
        <f t="shared" si="789"/>
        <v>1 - -------------------------------------------NAO DISPONIVEL------------------------------------------- - 00000003187 - FETRANSPOR</v>
      </c>
      <c r="AM3187" s="7" t="str">
        <f t="shared" si="790"/>
        <v>-------------------------------------------NAO DISPONIVEL-------------------------------------------</v>
      </c>
      <c r="AN3187" s="44" cm="1">
        <f t="array" ref="AN3187">_xlfn.IFS(AJ3187=0,0,AQ3187="INATIVO",2,AQ3187="SEM CADASTRO",4,AQ3187="CPF ATIVO EM OUTRO COMPRADOR",5,AQ3187="NOVO/SEM CARTAO",6,AND(AJ3187&gt;0,AQ3187,""),8)</f>
        <v>0</v>
      </c>
      <c r="AO3187" s="45">
        <f t="shared" si="804"/>
        <v>-10</v>
      </c>
    </row>
    <row r="3188" spans="1:41" x14ac:dyDescent="0.4">
      <c r="A3188" s="21" t="str">
        <f t="shared" si="791"/>
        <v>-------------------------------------------NAO DISPONIVEL-------------------------------------------</v>
      </c>
      <c r="B3188" s="5" t="str">
        <f>_xlfn.IFNA(VLOOKUP(A3188,CNPJ!E:F,2,0),"-------------------------------------------NAO DISPONIVEL-------------------------------------------")</f>
        <v>-------------------------------------------NAO DISPONIVEL-------------------------------------------</v>
      </c>
      <c r="C3188" s="22">
        <v>1</v>
      </c>
      <c r="D3188" s="5" t="str">
        <f>_xlfn.XLOOKUP(R3188,OP!C:C,OP!B:B,,0,1)</f>
        <v>RJ</v>
      </c>
      <c r="E3188" s="23"/>
      <c r="M3188" s="26"/>
      <c r="N3188" s="27"/>
      <c r="O3188" s="28" t="str">
        <f t="shared" si="792"/>
        <v>00000003188</v>
      </c>
      <c r="R3188" s="27" t="s">
        <v>193</v>
      </c>
      <c r="S3188" s="30" t="str">
        <f>_xlfn.IFNA(VLOOKUP(_xlfn.CONCAT(D3188," - ",R3188),OP!A:D,4,0),"-------------------------------------------NAO DISPONIVEL-------------------------------------------")</f>
        <v>FETRANSPOR</v>
      </c>
      <c r="T3188" s="31"/>
      <c r="U3188" s="32"/>
      <c r="V3188" s="31"/>
      <c r="W3188" s="33">
        <f t="shared" si="793"/>
        <v>0</v>
      </c>
      <c r="X3188" s="34">
        <f t="shared" si="794"/>
        <v>0</v>
      </c>
      <c r="Y3188" s="33">
        <f t="shared" si="795"/>
        <v>0</v>
      </c>
      <c r="Z3188" s="33">
        <f t="shared" si="796"/>
        <v>0</v>
      </c>
      <c r="AA3188" s="35">
        <f t="shared" si="797"/>
        <v>0</v>
      </c>
      <c r="AB3188" s="36">
        <f t="shared" si="798"/>
        <v>0</v>
      </c>
      <c r="AC3188" s="37">
        <f t="shared" si="799"/>
        <v>0</v>
      </c>
      <c r="AD3188" s="38"/>
      <c r="AE3188" s="38"/>
      <c r="AF3188" s="39">
        <f t="shared" si="800"/>
        <v>0</v>
      </c>
      <c r="AG3188" s="40"/>
      <c r="AH3188" s="41">
        <f t="shared" si="801"/>
        <v>0</v>
      </c>
      <c r="AI3188" s="42">
        <f t="shared" si="802"/>
        <v>0</v>
      </c>
      <c r="AJ3188" s="43">
        <f t="shared" si="803"/>
        <v>0</v>
      </c>
      <c r="AK3188" s="5" t="str">
        <f>_xlfn.IFNA(VLOOKUP(_xlfn.CONCAT(D3188," - ",S3188),OP!E:F,2,0),"-------------------------------------------NAO DISPONIVEL-------------------------------------------")</f>
        <v>C - RIOCARD</v>
      </c>
      <c r="AL3188" s="7" t="str">
        <f t="shared" si="789"/>
        <v>1 - -------------------------------------------NAO DISPONIVEL------------------------------------------- - 00000003188 - FETRANSPOR</v>
      </c>
      <c r="AM3188" s="7" t="str">
        <f t="shared" si="790"/>
        <v>-------------------------------------------NAO DISPONIVEL-------------------------------------------</v>
      </c>
      <c r="AN3188" s="44" cm="1">
        <f t="array" ref="AN3188">_xlfn.IFS(AJ3188=0,0,AQ3188="INATIVO",2,AQ3188="SEM CADASTRO",4,AQ3188="CPF ATIVO EM OUTRO COMPRADOR",5,AQ3188="NOVO/SEM CARTAO",6,AND(AJ3188&gt;0,AQ3188,""),8)</f>
        <v>0</v>
      </c>
      <c r="AO3188" s="45">
        <f t="shared" si="804"/>
        <v>-10</v>
      </c>
    </row>
    <row r="3189" spans="1:41" x14ac:dyDescent="0.4">
      <c r="A3189" s="21" t="str">
        <f t="shared" si="791"/>
        <v>-------------------------------------------NAO DISPONIVEL-------------------------------------------</v>
      </c>
      <c r="B3189" s="5" t="str">
        <f>_xlfn.IFNA(VLOOKUP(A3189,CNPJ!E:F,2,0),"-------------------------------------------NAO DISPONIVEL-------------------------------------------")</f>
        <v>-------------------------------------------NAO DISPONIVEL-------------------------------------------</v>
      </c>
      <c r="C3189" s="22">
        <v>1</v>
      </c>
      <c r="D3189" s="5" t="str">
        <f>_xlfn.XLOOKUP(R3189,OP!C:C,OP!B:B,,0,1)</f>
        <v>RJ</v>
      </c>
      <c r="E3189" s="23"/>
      <c r="M3189" s="26"/>
      <c r="N3189" s="27"/>
      <c r="O3189" s="28" t="str">
        <f t="shared" si="792"/>
        <v>00000003189</v>
      </c>
      <c r="R3189" s="27" t="s">
        <v>193</v>
      </c>
      <c r="S3189" s="30" t="str">
        <f>_xlfn.IFNA(VLOOKUP(_xlfn.CONCAT(D3189," - ",R3189),OP!A:D,4,0),"-------------------------------------------NAO DISPONIVEL-------------------------------------------")</f>
        <v>FETRANSPOR</v>
      </c>
      <c r="T3189" s="31"/>
      <c r="U3189" s="32"/>
      <c r="V3189" s="31"/>
      <c r="W3189" s="33">
        <f t="shared" si="793"/>
        <v>0</v>
      </c>
      <c r="X3189" s="34">
        <f t="shared" si="794"/>
        <v>0</v>
      </c>
      <c r="Y3189" s="33">
        <f t="shared" si="795"/>
        <v>0</v>
      </c>
      <c r="Z3189" s="33">
        <f t="shared" si="796"/>
        <v>0</v>
      </c>
      <c r="AA3189" s="35">
        <f t="shared" si="797"/>
        <v>0</v>
      </c>
      <c r="AB3189" s="36">
        <f t="shared" si="798"/>
        <v>0</v>
      </c>
      <c r="AC3189" s="37">
        <f t="shared" si="799"/>
        <v>0</v>
      </c>
      <c r="AD3189" s="38"/>
      <c r="AE3189" s="38"/>
      <c r="AF3189" s="39">
        <f t="shared" si="800"/>
        <v>0</v>
      </c>
      <c r="AG3189" s="40"/>
      <c r="AH3189" s="41">
        <f t="shared" si="801"/>
        <v>0</v>
      </c>
      <c r="AI3189" s="42">
        <f t="shared" si="802"/>
        <v>0</v>
      </c>
      <c r="AJ3189" s="43">
        <f t="shared" si="803"/>
        <v>0</v>
      </c>
      <c r="AK3189" s="5" t="str">
        <f>_xlfn.IFNA(VLOOKUP(_xlfn.CONCAT(D3189," - ",S3189),OP!E:F,2,0),"-------------------------------------------NAO DISPONIVEL-------------------------------------------")</f>
        <v>C - RIOCARD</v>
      </c>
      <c r="AL3189" s="7" t="str">
        <f t="shared" si="789"/>
        <v>1 - -------------------------------------------NAO DISPONIVEL------------------------------------------- - 00000003189 - FETRANSPOR</v>
      </c>
      <c r="AM3189" s="7" t="str">
        <f t="shared" si="790"/>
        <v>-------------------------------------------NAO DISPONIVEL-------------------------------------------</v>
      </c>
      <c r="AN3189" s="44" cm="1">
        <f t="array" ref="AN3189">_xlfn.IFS(AJ3189=0,0,AQ3189="INATIVO",2,AQ3189="SEM CADASTRO",4,AQ3189="CPF ATIVO EM OUTRO COMPRADOR",5,AQ3189="NOVO/SEM CARTAO",6,AND(AJ3189&gt;0,AQ3189,""),8)</f>
        <v>0</v>
      </c>
      <c r="AO3189" s="45">
        <f t="shared" si="804"/>
        <v>-10</v>
      </c>
    </row>
    <row r="3190" spans="1:41" x14ac:dyDescent="0.4">
      <c r="A3190" s="21" t="str">
        <f t="shared" si="791"/>
        <v>-------------------------------------------NAO DISPONIVEL-------------------------------------------</v>
      </c>
      <c r="B3190" s="5" t="str">
        <f>_xlfn.IFNA(VLOOKUP(A3190,CNPJ!E:F,2,0),"-------------------------------------------NAO DISPONIVEL-------------------------------------------")</f>
        <v>-------------------------------------------NAO DISPONIVEL-------------------------------------------</v>
      </c>
      <c r="C3190" s="22">
        <v>1</v>
      </c>
      <c r="D3190" s="5" t="str">
        <f>_xlfn.XLOOKUP(R3190,OP!C:C,OP!B:B,,0,1)</f>
        <v>RJ</v>
      </c>
      <c r="E3190" s="23"/>
      <c r="M3190" s="26"/>
      <c r="N3190" s="27"/>
      <c r="O3190" s="28" t="str">
        <f t="shared" si="792"/>
        <v>00000003190</v>
      </c>
      <c r="R3190" s="27" t="s">
        <v>193</v>
      </c>
      <c r="S3190" s="30" t="str">
        <f>_xlfn.IFNA(VLOOKUP(_xlfn.CONCAT(D3190," - ",R3190),OP!A:D,4,0),"-------------------------------------------NAO DISPONIVEL-------------------------------------------")</f>
        <v>FETRANSPOR</v>
      </c>
      <c r="T3190" s="31"/>
      <c r="U3190" s="32"/>
      <c r="V3190" s="31"/>
      <c r="W3190" s="33">
        <f t="shared" si="793"/>
        <v>0</v>
      </c>
      <c r="X3190" s="34">
        <f t="shared" si="794"/>
        <v>0</v>
      </c>
      <c r="Y3190" s="33">
        <f t="shared" si="795"/>
        <v>0</v>
      </c>
      <c r="Z3190" s="33">
        <f t="shared" si="796"/>
        <v>0</v>
      </c>
      <c r="AA3190" s="35">
        <f t="shared" si="797"/>
        <v>0</v>
      </c>
      <c r="AB3190" s="36">
        <f t="shared" si="798"/>
        <v>0</v>
      </c>
      <c r="AC3190" s="37">
        <f t="shared" si="799"/>
        <v>0</v>
      </c>
      <c r="AD3190" s="38"/>
      <c r="AE3190" s="38"/>
      <c r="AF3190" s="39">
        <f t="shared" si="800"/>
        <v>0</v>
      </c>
      <c r="AG3190" s="40"/>
      <c r="AH3190" s="41">
        <f t="shared" si="801"/>
        <v>0</v>
      </c>
      <c r="AI3190" s="42">
        <f t="shared" si="802"/>
        <v>0</v>
      </c>
      <c r="AJ3190" s="43">
        <f t="shared" si="803"/>
        <v>0</v>
      </c>
      <c r="AK3190" s="5" t="str">
        <f>_xlfn.IFNA(VLOOKUP(_xlfn.CONCAT(D3190," - ",S3190),OP!E:F,2,0),"-------------------------------------------NAO DISPONIVEL-------------------------------------------")</f>
        <v>C - RIOCARD</v>
      </c>
      <c r="AL3190" s="7" t="str">
        <f t="shared" si="789"/>
        <v>1 - -------------------------------------------NAO DISPONIVEL------------------------------------------- - 00000003190 - FETRANSPOR</v>
      </c>
      <c r="AM3190" s="7" t="str">
        <f t="shared" si="790"/>
        <v>-------------------------------------------NAO DISPONIVEL-------------------------------------------</v>
      </c>
      <c r="AN3190" s="44" cm="1">
        <f t="array" ref="AN3190">_xlfn.IFS(AJ3190=0,0,AQ3190="INATIVO",2,AQ3190="SEM CADASTRO",4,AQ3190="CPF ATIVO EM OUTRO COMPRADOR",5,AQ3190="NOVO/SEM CARTAO",6,AND(AJ3190&gt;0,AQ3190,""),8)</f>
        <v>0</v>
      </c>
      <c r="AO3190" s="45">
        <f t="shared" si="804"/>
        <v>-10</v>
      </c>
    </row>
    <row r="3191" spans="1:41" x14ac:dyDescent="0.4">
      <c r="A3191" s="21" t="str">
        <f t="shared" si="791"/>
        <v>-------------------------------------------NAO DISPONIVEL-------------------------------------------</v>
      </c>
      <c r="B3191" s="5" t="str">
        <f>_xlfn.IFNA(VLOOKUP(A3191,CNPJ!E:F,2,0),"-------------------------------------------NAO DISPONIVEL-------------------------------------------")</f>
        <v>-------------------------------------------NAO DISPONIVEL-------------------------------------------</v>
      </c>
      <c r="C3191" s="22">
        <v>1</v>
      </c>
      <c r="D3191" s="5" t="str">
        <f>_xlfn.XLOOKUP(R3191,OP!C:C,OP!B:B,,0,1)</f>
        <v>RJ</v>
      </c>
      <c r="E3191" s="23"/>
      <c r="M3191" s="26"/>
      <c r="N3191" s="27"/>
      <c r="O3191" s="28" t="str">
        <f t="shared" si="792"/>
        <v>00000003191</v>
      </c>
      <c r="R3191" s="27" t="s">
        <v>193</v>
      </c>
      <c r="S3191" s="30" t="str">
        <f>_xlfn.IFNA(VLOOKUP(_xlfn.CONCAT(D3191," - ",R3191),OP!A:D,4,0),"-------------------------------------------NAO DISPONIVEL-------------------------------------------")</f>
        <v>FETRANSPOR</v>
      </c>
      <c r="T3191" s="31"/>
      <c r="U3191" s="32"/>
      <c r="V3191" s="31"/>
      <c r="W3191" s="33">
        <f t="shared" si="793"/>
        <v>0</v>
      </c>
      <c r="X3191" s="34">
        <f t="shared" si="794"/>
        <v>0</v>
      </c>
      <c r="Y3191" s="33">
        <f t="shared" si="795"/>
        <v>0</v>
      </c>
      <c r="Z3191" s="33">
        <f t="shared" si="796"/>
        <v>0</v>
      </c>
      <c r="AA3191" s="35">
        <f t="shared" si="797"/>
        <v>0</v>
      </c>
      <c r="AB3191" s="36">
        <f t="shared" si="798"/>
        <v>0</v>
      </c>
      <c r="AC3191" s="37">
        <f t="shared" si="799"/>
        <v>0</v>
      </c>
      <c r="AD3191" s="38"/>
      <c r="AE3191" s="38"/>
      <c r="AF3191" s="39">
        <f t="shared" si="800"/>
        <v>0</v>
      </c>
      <c r="AG3191" s="40"/>
      <c r="AH3191" s="41">
        <f t="shared" si="801"/>
        <v>0</v>
      </c>
      <c r="AI3191" s="42">
        <f t="shared" si="802"/>
        <v>0</v>
      </c>
      <c r="AJ3191" s="43">
        <f t="shared" si="803"/>
        <v>0</v>
      </c>
      <c r="AK3191" s="5" t="str">
        <f>_xlfn.IFNA(VLOOKUP(_xlfn.CONCAT(D3191," - ",S3191),OP!E:F,2,0),"-------------------------------------------NAO DISPONIVEL-------------------------------------------")</f>
        <v>C - RIOCARD</v>
      </c>
      <c r="AL3191" s="7" t="str">
        <f t="shared" si="789"/>
        <v>1 - -------------------------------------------NAO DISPONIVEL------------------------------------------- - 00000003191 - FETRANSPOR</v>
      </c>
      <c r="AM3191" s="7" t="str">
        <f t="shared" si="790"/>
        <v>-------------------------------------------NAO DISPONIVEL-------------------------------------------</v>
      </c>
      <c r="AN3191" s="44" cm="1">
        <f t="array" ref="AN3191">_xlfn.IFS(AJ3191=0,0,AQ3191="INATIVO",2,AQ3191="SEM CADASTRO",4,AQ3191="CPF ATIVO EM OUTRO COMPRADOR",5,AQ3191="NOVO/SEM CARTAO",6,AND(AJ3191&gt;0,AQ3191,""),8)</f>
        <v>0</v>
      </c>
      <c r="AO3191" s="45">
        <f t="shared" si="804"/>
        <v>-10</v>
      </c>
    </row>
    <row r="3192" spans="1:41" x14ac:dyDescent="0.4">
      <c r="A3192" s="21" t="str">
        <f t="shared" si="791"/>
        <v>-------------------------------------------NAO DISPONIVEL-------------------------------------------</v>
      </c>
      <c r="B3192" s="5" t="str">
        <f>_xlfn.IFNA(VLOOKUP(A3192,CNPJ!E:F,2,0),"-------------------------------------------NAO DISPONIVEL-------------------------------------------")</f>
        <v>-------------------------------------------NAO DISPONIVEL-------------------------------------------</v>
      </c>
      <c r="C3192" s="22">
        <v>1</v>
      </c>
      <c r="D3192" s="5" t="str">
        <f>_xlfn.XLOOKUP(R3192,OP!C:C,OP!B:B,,0,1)</f>
        <v>RJ</v>
      </c>
      <c r="E3192" s="23"/>
      <c r="M3192" s="26"/>
      <c r="N3192" s="27"/>
      <c r="O3192" s="28" t="str">
        <f t="shared" si="792"/>
        <v>00000003192</v>
      </c>
      <c r="R3192" s="27" t="s">
        <v>193</v>
      </c>
      <c r="S3192" s="30" t="str">
        <f>_xlfn.IFNA(VLOOKUP(_xlfn.CONCAT(D3192," - ",R3192),OP!A:D,4,0),"-------------------------------------------NAO DISPONIVEL-------------------------------------------")</f>
        <v>FETRANSPOR</v>
      </c>
      <c r="T3192" s="31"/>
      <c r="U3192" s="32"/>
      <c r="V3192" s="31"/>
      <c r="W3192" s="33">
        <f t="shared" si="793"/>
        <v>0</v>
      </c>
      <c r="X3192" s="34">
        <f t="shared" si="794"/>
        <v>0</v>
      </c>
      <c r="Y3192" s="33">
        <f t="shared" si="795"/>
        <v>0</v>
      </c>
      <c r="Z3192" s="33">
        <f t="shared" si="796"/>
        <v>0</v>
      </c>
      <c r="AA3192" s="35">
        <f t="shared" si="797"/>
        <v>0</v>
      </c>
      <c r="AB3192" s="36">
        <f t="shared" si="798"/>
        <v>0</v>
      </c>
      <c r="AC3192" s="37">
        <f t="shared" si="799"/>
        <v>0</v>
      </c>
      <c r="AD3192" s="38"/>
      <c r="AE3192" s="38"/>
      <c r="AF3192" s="39">
        <f t="shared" si="800"/>
        <v>0</v>
      </c>
      <c r="AG3192" s="40"/>
      <c r="AH3192" s="41">
        <f t="shared" si="801"/>
        <v>0</v>
      </c>
      <c r="AI3192" s="42">
        <f t="shared" si="802"/>
        <v>0</v>
      </c>
      <c r="AJ3192" s="43">
        <f t="shared" si="803"/>
        <v>0</v>
      </c>
      <c r="AK3192" s="5" t="str">
        <f>_xlfn.IFNA(VLOOKUP(_xlfn.CONCAT(D3192," - ",S3192),OP!E:F,2,0),"-------------------------------------------NAO DISPONIVEL-------------------------------------------")</f>
        <v>C - RIOCARD</v>
      </c>
      <c r="AL3192" s="7" t="str">
        <f t="shared" si="789"/>
        <v>1 - -------------------------------------------NAO DISPONIVEL------------------------------------------- - 00000003192 - FETRANSPOR</v>
      </c>
      <c r="AM3192" s="7" t="str">
        <f t="shared" si="790"/>
        <v>-------------------------------------------NAO DISPONIVEL-------------------------------------------</v>
      </c>
      <c r="AN3192" s="44" cm="1">
        <f t="array" ref="AN3192">_xlfn.IFS(AJ3192=0,0,AQ3192="INATIVO",2,AQ3192="SEM CADASTRO",4,AQ3192="CPF ATIVO EM OUTRO COMPRADOR",5,AQ3192="NOVO/SEM CARTAO",6,AND(AJ3192&gt;0,AQ3192,""),8)</f>
        <v>0</v>
      </c>
      <c r="AO3192" s="45">
        <f t="shared" si="804"/>
        <v>-10</v>
      </c>
    </row>
    <row r="3193" spans="1:41" x14ac:dyDescent="0.4">
      <c r="A3193" s="21" t="str">
        <f t="shared" si="791"/>
        <v>-------------------------------------------NAO DISPONIVEL-------------------------------------------</v>
      </c>
      <c r="B3193" s="5" t="str">
        <f>_xlfn.IFNA(VLOOKUP(A3193,CNPJ!E:F,2,0),"-------------------------------------------NAO DISPONIVEL-------------------------------------------")</f>
        <v>-------------------------------------------NAO DISPONIVEL-------------------------------------------</v>
      </c>
      <c r="C3193" s="22">
        <v>1</v>
      </c>
      <c r="D3193" s="5" t="str">
        <f>_xlfn.XLOOKUP(R3193,OP!C:C,OP!B:B,,0,1)</f>
        <v>RJ</v>
      </c>
      <c r="E3193" s="23"/>
      <c r="M3193" s="26"/>
      <c r="N3193" s="27"/>
      <c r="O3193" s="28" t="str">
        <f t="shared" si="792"/>
        <v>00000003193</v>
      </c>
      <c r="R3193" s="27" t="s">
        <v>193</v>
      </c>
      <c r="S3193" s="30" t="str">
        <f>_xlfn.IFNA(VLOOKUP(_xlfn.CONCAT(D3193," - ",R3193),OP!A:D,4,0),"-------------------------------------------NAO DISPONIVEL-------------------------------------------")</f>
        <v>FETRANSPOR</v>
      </c>
      <c r="T3193" s="31"/>
      <c r="U3193" s="32"/>
      <c r="V3193" s="31"/>
      <c r="W3193" s="33">
        <f t="shared" si="793"/>
        <v>0</v>
      </c>
      <c r="X3193" s="34">
        <f t="shared" si="794"/>
        <v>0</v>
      </c>
      <c r="Y3193" s="33">
        <f t="shared" si="795"/>
        <v>0</v>
      </c>
      <c r="Z3193" s="33">
        <f t="shared" si="796"/>
        <v>0</v>
      </c>
      <c r="AA3193" s="35">
        <f t="shared" si="797"/>
        <v>0</v>
      </c>
      <c r="AB3193" s="36">
        <f t="shared" si="798"/>
        <v>0</v>
      </c>
      <c r="AC3193" s="37">
        <f t="shared" si="799"/>
        <v>0</v>
      </c>
      <c r="AD3193" s="38"/>
      <c r="AE3193" s="38"/>
      <c r="AF3193" s="39">
        <f t="shared" si="800"/>
        <v>0</v>
      </c>
      <c r="AG3193" s="40"/>
      <c r="AH3193" s="41">
        <f t="shared" si="801"/>
        <v>0</v>
      </c>
      <c r="AI3193" s="42">
        <f t="shared" si="802"/>
        <v>0</v>
      </c>
      <c r="AJ3193" s="43">
        <f t="shared" si="803"/>
        <v>0</v>
      </c>
      <c r="AK3193" s="5" t="str">
        <f>_xlfn.IFNA(VLOOKUP(_xlfn.CONCAT(D3193," - ",S3193),OP!E:F,2,0),"-------------------------------------------NAO DISPONIVEL-------------------------------------------")</f>
        <v>C - RIOCARD</v>
      </c>
      <c r="AL3193" s="7" t="str">
        <f t="shared" si="789"/>
        <v>1 - -------------------------------------------NAO DISPONIVEL------------------------------------------- - 00000003193 - FETRANSPOR</v>
      </c>
      <c r="AM3193" s="7" t="str">
        <f t="shared" si="790"/>
        <v>-------------------------------------------NAO DISPONIVEL-------------------------------------------</v>
      </c>
      <c r="AN3193" s="44" cm="1">
        <f t="array" ref="AN3193">_xlfn.IFS(AJ3193=0,0,AQ3193="INATIVO",2,AQ3193="SEM CADASTRO",4,AQ3193="CPF ATIVO EM OUTRO COMPRADOR",5,AQ3193="NOVO/SEM CARTAO",6,AND(AJ3193&gt;0,AQ3193,""),8)</f>
        <v>0</v>
      </c>
      <c r="AO3193" s="45">
        <f t="shared" si="804"/>
        <v>-10</v>
      </c>
    </row>
    <row r="3194" spans="1:41" x14ac:dyDescent="0.4">
      <c r="A3194" s="21" t="str">
        <f t="shared" si="791"/>
        <v>-------------------------------------------NAO DISPONIVEL-------------------------------------------</v>
      </c>
      <c r="B3194" s="5" t="str">
        <f>_xlfn.IFNA(VLOOKUP(A3194,CNPJ!E:F,2,0),"-------------------------------------------NAO DISPONIVEL-------------------------------------------")</f>
        <v>-------------------------------------------NAO DISPONIVEL-------------------------------------------</v>
      </c>
      <c r="C3194" s="22">
        <v>1</v>
      </c>
      <c r="D3194" s="5" t="str">
        <f>_xlfn.XLOOKUP(R3194,OP!C:C,OP!B:B,,0,1)</f>
        <v>RJ</v>
      </c>
      <c r="E3194" s="23"/>
      <c r="M3194" s="26"/>
      <c r="N3194" s="27"/>
      <c r="O3194" s="28" t="str">
        <f t="shared" si="792"/>
        <v>00000003194</v>
      </c>
      <c r="R3194" s="27" t="s">
        <v>193</v>
      </c>
      <c r="S3194" s="30" t="str">
        <f>_xlfn.IFNA(VLOOKUP(_xlfn.CONCAT(D3194," - ",R3194),OP!A:D,4,0),"-------------------------------------------NAO DISPONIVEL-------------------------------------------")</f>
        <v>FETRANSPOR</v>
      </c>
      <c r="T3194" s="31"/>
      <c r="U3194" s="32"/>
      <c r="V3194" s="31"/>
      <c r="W3194" s="33">
        <f t="shared" si="793"/>
        <v>0</v>
      </c>
      <c r="X3194" s="34">
        <f t="shared" si="794"/>
        <v>0</v>
      </c>
      <c r="Y3194" s="33">
        <f t="shared" si="795"/>
        <v>0</v>
      </c>
      <c r="Z3194" s="33">
        <f t="shared" si="796"/>
        <v>0</v>
      </c>
      <c r="AA3194" s="35">
        <f t="shared" si="797"/>
        <v>0</v>
      </c>
      <c r="AB3194" s="36">
        <f t="shared" si="798"/>
        <v>0</v>
      </c>
      <c r="AC3194" s="37">
        <f t="shared" si="799"/>
        <v>0</v>
      </c>
      <c r="AD3194" s="38"/>
      <c r="AE3194" s="38"/>
      <c r="AF3194" s="39">
        <f t="shared" si="800"/>
        <v>0</v>
      </c>
      <c r="AG3194" s="40"/>
      <c r="AH3194" s="41">
        <f t="shared" si="801"/>
        <v>0</v>
      </c>
      <c r="AI3194" s="42">
        <f t="shared" si="802"/>
        <v>0</v>
      </c>
      <c r="AJ3194" s="43">
        <f t="shared" si="803"/>
        <v>0</v>
      </c>
      <c r="AK3194" s="5" t="str">
        <f>_xlfn.IFNA(VLOOKUP(_xlfn.CONCAT(D3194," - ",S3194),OP!E:F,2,0),"-------------------------------------------NAO DISPONIVEL-------------------------------------------")</f>
        <v>C - RIOCARD</v>
      </c>
      <c r="AL3194" s="7" t="str">
        <f t="shared" si="789"/>
        <v>1 - -------------------------------------------NAO DISPONIVEL------------------------------------------- - 00000003194 - FETRANSPOR</v>
      </c>
      <c r="AM3194" s="7" t="str">
        <f t="shared" si="790"/>
        <v>-------------------------------------------NAO DISPONIVEL-------------------------------------------</v>
      </c>
      <c r="AN3194" s="44" cm="1">
        <f t="array" ref="AN3194">_xlfn.IFS(AJ3194=0,0,AQ3194="INATIVO",2,AQ3194="SEM CADASTRO",4,AQ3194="CPF ATIVO EM OUTRO COMPRADOR",5,AQ3194="NOVO/SEM CARTAO",6,AND(AJ3194&gt;0,AQ3194,""),8)</f>
        <v>0</v>
      </c>
      <c r="AO3194" s="45">
        <f t="shared" si="804"/>
        <v>-10</v>
      </c>
    </row>
    <row r="3195" spans="1:41" x14ac:dyDescent="0.4">
      <c r="A3195" s="21" t="str">
        <f t="shared" si="791"/>
        <v>-------------------------------------------NAO DISPONIVEL-------------------------------------------</v>
      </c>
      <c r="B3195" s="5" t="str">
        <f>_xlfn.IFNA(VLOOKUP(A3195,CNPJ!E:F,2,0),"-------------------------------------------NAO DISPONIVEL-------------------------------------------")</f>
        <v>-------------------------------------------NAO DISPONIVEL-------------------------------------------</v>
      </c>
      <c r="C3195" s="22">
        <v>1</v>
      </c>
      <c r="D3195" s="5" t="str">
        <f>_xlfn.XLOOKUP(R3195,OP!C:C,OP!B:B,,0,1)</f>
        <v>RJ</v>
      </c>
      <c r="E3195" s="23"/>
      <c r="M3195" s="26"/>
      <c r="N3195" s="27"/>
      <c r="O3195" s="28" t="str">
        <f t="shared" si="792"/>
        <v>00000003195</v>
      </c>
      <c r="R3195" s="27" t="s">
        <v>193</v>
      </c>
      <c r="S3195" s="30" t="str">
        <f>_xlfn.IFNA(VLOOKUP(_xlfn.CONCAT(D3195," - ",R3195),OP!A:D,4,0),"-------------------------------------------NAO DISPONIVEL-------------------------------------------")</f>
        <v>FETRANSPOR</v>
      </c>
      <c r="T3195" s="31"/>
      <c r="U3195" s="32"/>
      <c r="V3195" s="31"/>
      <c r="W3195" s="33">
        <f t="shared" si="793"/>
        <v>0</v>
      </c>
      <c r="X3195" s="34">
        <f t="shared" si="794"/>
        <v>0</v>
      </c>
      <c r="Y3195" s="33">
        <f t="shared" si="795"/>
        <v>0</v>
      </c>
      <c r="Z3195" s="33">
        <f t="shared" si="796"/>
        <v>0</v>
      </c>
      <c r="AA3195" s="35">
        <f t="shared" si="797"/>
        <v>0</v>
      </c>
      <c r="AB3195" s="36">
        <f t="shared" si="798"/>
        <v>0</v>
      </c>
      <c r="AC3195" s="37">
        <f t="shared" si="799"/>
        <v>0</v>
      </c>
      <c r="AD3195" s="38"/>
      <c r="AE3195" s="38"/>
      <c r="AF3195" s="39">
        <f t="shared" si="800"/>
        <v>0</v>
      </c>
      <c r="AG3195" s="40"/>
      <c r="AH3195" s="41">
        <f t="shared" si="801"/>
        <v>0</v>
      </c>
      <c r="AI3195" s="42">
        <f t="shared" si="802"/>
        <v>0</v>
      </c>
      <c r="AJ3195" s="43">
        <f t="shared" si="803"/>
        <v>0</v>
      </c>
      <c r="AK3195" s="5" t="str">
        <f>_xlfn.IFNA(VLOOKUP(_xlfn.CONCAT(D3195," - ",S3195),OP!E:F,2,0),"-------------------------------------------NAO DISPONIVEL-------------------------------------------")</f>
        <v>C - RIOCARD</v>
      </c>
      <c r="AL3195" s="7" t="str">
        <f t="shared" si="789"/>
        <v>1 - -------------------------------------------NAO DISPONIVEL------------------------------------------- - 00000003195 - FETRANSPOR</v>
      </c>
      <c r="AM3195" s="7" t="str">
        <f t="shared" si="790"/>
        <v>-------------------------------------------NAO DISPONIVEL-------------------------------------------</v>
      </c>
      <c r="AN3195" s="44" cm="1">
        <f t="array" ref="AN3195">_xlfn.IFS(AJ3195=0,0,AQ3195="INATIVO",2,AQ3195="SEM CADASTRO",4,AQ3195="CPF ATIVO EM OUTRO COMPRADOR",5,AQ3195="NOVO/SEM CARTAO",6,AND(AJ3195&gt;0,AQ3195,""),8)</f>
        <v>0</v>
      </c>
      <c r="AO3195" s="45">
        <f t="shared" si="804"/>
        <v>-10</v>
      </c>
    </row>
    <row r="3196" spans="1:41" x14ac:dyDescent="0.4">
      <c r="A3196" s="21" t="str">
        <f t="shared" si="791"/>
        <v>-------------------------------------------NAO DISPONIVEL-------------------------------------------</v>
      </c>
      <c r="B3196" s="5" t="str">
        <f>_xlfn.IFNA(VLOOKUP(A3196,CNPJ!E:F,2,0),"-------------------------------------------NAO DISPONIVEL-------------------------------------------")</f>
        <v>-------------------------------------------NAO DISPONIVEL-------------------------------------------</v>
      </c>
      <c r="C3196" s="22">
        <v>1</v>
      </c>
      <c r="D3196" s="5" t="str">
        <f>_xlfn.XLOOKUP(R3196,OP!C:C,OP!B:B,,0,1)</f>
        <v>RJ</v>
      </c>
      <c r="E3196" s="23"/>
      <c r="M3196" s="26"/>
      <c r="N3196" s="27"/>
      <c r="O3196" s="28" t="str">
        <f t="shared" si="792"/>
        <v>00000003196</v>
      </c>
      <c r="R3196" s="27" t="s">
        <v>193</v>
      </c>
      <c r="S3196" s="30" t="str">
        <f>_xlfn.IFNA(VLOOKUP(_xlfn.CONCAT(D3196," - ",R3196),OP!A:D,4,0),"-------------------------------------------NAO DISPONIVEL-------------------------------------------")</f>
        <v>FETRANSPOR</v>
      </c>
      <c r="T3196" s="31"/>
      <c r="U3196" s="32"/>
      <c r="V3196" s="31"/>
      <c r="W3196" s="33">
        <f t="shared" si="793"/>
        <v>0</v>
      </c>
      <c r="X3196" s="34">
        <f t="shared" si="794"/>
        <v>0</v>
      </c>
      <c r="Y3196" s="33">
        <f t="shared" si="795"/>
        <v>0</v>
      </c>
      <c r="Z3196" s="33">
        <f t="shared" si="796"/>
        <v>0</v>
      </c>
      <c r="AA3196" s="35">
        <f t="shared" si="797"/>
        <v>0</v>
      </c>
      <c r="AB3196" s="36">
        <f t="shared" si="798"/>
        <v>0</v>
      </c>
      <c r="AC3196" s="37">
        <f t="shared" si="799"/>
        <v>0</v>
      </c>
      <c r="AD3196" s="38"/>
      <c r="AE3196" s="38"/>
      <c r="AF3196" s="39">
        <f t="shared" si="800"/>
        <v>0</v>
      </c>
      <c r="AG3196" s="40"/>
      <c r="AH3196" s="41">
        <f t="shared" si="801"/>
        <v>0</v>
      </c>
      <c r="AI3196" s="42">
        <f t="shared" si="802"/>
        <v>0</v>
      </c>
      <c r="AJ3196" s="43">
        <f t="shared" si="803"/>
        <v>0</v>
      </c>
      <c r="AK3196" s="5" t="str">
        <f>_xlfn.IFNA(VLOOKUP(_xlfn.CONCAT(D3196," - ",S3196),OP!E:F,2,0),"-------------------------------------------NAO DISPONIVEL-------------------------------------------")</f>
        <v>C - RIOCARD</v>
      </c>
      <c r="AL3196" s="7" t="str">
        <f t="shared" si="789"/>
        <v>1 - -------------------------------------------NAO DISPONIVEL------------------------------------------- - 00000003196 - FETRANSPOR</v>
      </c>
      <c r="AM3196" s="7" t="str">
        <f t="shared" si="790"/>
        <v>-------------------------------------------NAO DISPONIVEL-------------------------------------------</v>
      </c>
      <c r="AN3196" s="44" cm="1">
        <f t="array" ref="AN3196">_xlfn.IFS(AJ3196=0,0,AQ3196="INATIVO",2,AQ3196="SEM CADASTRO",4,AQ3196="CPF ATIVO EM OUTRO COMPRADOR",5,AQ3196="NOVO/SEM CARTAO",6,AND(AJ3196&gt;0,AQ3196,""),8)</f>
        <v>0</v>
      </c>
      <c r="AO3196" s="45">
        <f t="shared" si="804"/>
        <v>-10</v>
      </c>
    </row>
    <row r="3197" spans="1:41" x14ac:dyDescent="0.4">
      <c r="A3197" s="21" t="str">
        <f t="shared" si="791"/>
        <v>-------------------------------------------NAO DISPONIVEL-------------------------------------------</v>
      </c>
      <c r="B3197" s="5" t="str">
        <f>_xlfn.IFNA(VLOOKUP(A3197,CNPJ!E:F,2,0),"-------------------------------------------NAO DISPONIVEL-------------------------------------------")</f>
        <v>-------------------------------------------NAO DISPONIVEL-------------------------------------------</v>
      </c>
      <c r="C3197" s="22">
        <v>1</v>
      </c>
      <c r="D3197" s="5" t="str">
        <f>_xlfn.XLOOKUP(R3197,OP!C:C,OP!B:B,,0,1)</f>
        <v>RJ</v>
      </c>
      <c r="E3197" s="23"/>
      <c r="M3197" s="26"/>
      <c r="N3197" s="27"/>
      <c r="O3197" s="28" t="str">
        <f t="shared" si="792"/>
        <v>00000003197</v>
      </c>
      <c r="R3197" s="27" t="s">
        <v>193</v>
      </c>
      <c r="S3197" s="30" t="str">
        <f>_xlfn.IFNA(VLOOKUP(_xlfn.CONCAT(D3197," - ",R3197),OP!A:D,4,0),"-------------------------------------------NAO DISPONIVEL-------------------------------------------")</f>
        <v>FETRANSPOR</v>
      </c>
      <c r="T3197" s="31"/>
      <c r="U3197" s="32"/>
      <c r="V3197" s="31"/>
      <c r="W3197" s="33">
        <f t="shared" si="793"/>
        <v>0</v>
      </c>
      <c r="X3197" s="34">
        <f t="shared" si="794"/>
        <v>0</v>
      </c>
      <c r="Y3197" s="33">
        <f t="shared" si="795"/>
        <v>0</v>
      </c>
      <c r="Z3197" s="33">
        <f t="shared" si="796"/>
        <v>0</v>
      </c>
      <c r="AA3197" s="35">
        <f t="shared" si="797"/>
        <v>0</v>
      </c>
      <c r="AB3197" s="36">
        <f t="shared" si="798"/>
        <v>0</v>
      </c>
      <c r="AC3197" s="37">
        <f t="shared" si="799"/>
        <v>0</v>
      </c>
      <c r="AD3197" s="38"/>
      <c r="AE3197" s="38"/>
      <c r="AF3197" s="39">
        <f t="shared" si="800"/>
        <v>0</v>
      </c>
      <c r="AG3197" s="40"/>
      <c r="AH3197" s="41">
        <f t="shared" si="801"/>
        <v>0</v>
      </c>
      <c r="AI3197" s="42">
        <f t="shared" si="802"/>
        <v>0</v>
      </c>
      <c r="AJ3197" s="43">
        <f t="shared" si="803"/>
        <v>0</v>
      </c>
      <c r="AK3197" s="5" t="str">
        <f>_xlfn.IFNA(VLOOKUP(_xlfn.CONCAT(D3197," - ",S3197),OP!E:F,2,0),"-------------------------------------------NAO DISPONIVEL-------------------------------------------")</f>
        <v>C - RIOCARD</v>
      </c>
      <c r="AL3197" s="7" t="str">
        <f t="shared" si="789"/>
        <v>1 - -------------------------------------------NAO DISPONIVEL------------------------------------------- - 00000003197 - FETRANSPOR</v>
      </c>
      <c r="AM3197" s="7" t="str">
        <f t="shared" si="790"/>
        <v>-------------------------------------------NAO DISPONIVEL-------------------------------------------</v>
      </c>
      <c r="AN3197" s="44" cm="1">
        <f t="array" ref="AN3197">_xlfn.IFS(AJ3197=0,0,AQ3197="INATIVO",2,AQ3197="SEM CADASTRO",4,AQ3197="CPF ATIVO EM OUTRO COMPRADOR",5,AQ3197="NOVO/SEM CARTAO",6,AND(AJ3197&gt;0,AQ3197,""),8)</f>
        <v>0</v>
      </c>
      <c r="AO3197" s="45">
        <f t="shared" si="804"/>
        <v>-10</v>
      </c>
    </row>
    <row r="3198" spans="1:41" x14ac:dyDescent="0.4">
      <c r="A3198" s="21" t="str">
        <f t="shared" si="791"/>
        <v>-------------------------------------------NAO DISPONIVEL-------------------------------------------</v>
      </c>
      <c r="B3198" s="5" t="str">
        <f>_xlfn.IFNA(VLOOKUP(A3198,CNPJ!E:F,2,0),"-------------------------------------------NAO DISPONIVEL-------------------------------------------")</f>
        <v>-------------------------------------------NAO DISPONIVEL-------------------------------------------</v>
      </c>
      <c r="C3198" s="22">
        <v>1</v>
      </c>
      <c r="D3198" s="5" t="str">
        <f>_xlfn.XLOOKUP(R3198,OP!C:C,OP!B:B,,0,1)</f>
        <v>RJ</v>
      </c>
      <c r="E3198" s="23"/>
      <c r="M3198" s="26"/>
      <c r="N3198" s="27"/>
      <c r="O3198" s="28" t="str">
        <f t="shared" si="792"/>
        <v>00000003198</v>
      </c>
      <c r="R3198" s="27" t="s">
        <v>193</v>
      </c>
      <c r="S3198" s="30" t="str">
        <f>_xlfn.IFNA(VLOOKUP(_xlfn.CONCAT(D3198," - ",R3198),OP!A:D,4,0),"-------------------------------------------NAO DISPONIVEL-------------------------------------------")</f>
        <v>FETRANSPOR</v>
      </c>
      <c r="T3198" s="31"/>
      <c r="U3198" s="32"/>
      <c r="V3198" s="31"/>
      <c r="W3198" s="33">
        <f t="shared" si="793"/>
        <v>0</v>
      </c>
      <c r="X3198" s="34">
        <f t="shared" si="794"/>
        <v>0</v>
      </c>
      <c r="Y3198" s="33">
        <f t="shared" si="795"/>
        <v>0</v>
      </c>
      <c r="Z3198" s="33">
        <f t="shared" si="796"/>
        <v>0</v>
      </c>
      <c r="AA3198" s="35">
        <f t="shared" si="797"/>
        <v>0</v>
      </c>
      <c r="AB3198" s="36">
        <f t="shared" si="798"/>
        <v>0</v>
      </c>
      <c r="AC3198" s="37">
        <f t="shared" si="799"/>
        <v>0</v>
      </c>
      <c r="AD3198" s="38"/>
      <c r="AE3198" s="38"/>
      <c r="AF3198" s="39">
        <f t="shared" si="800"/>
        <v>0</v>
      </c>
      <c r="AG3198" s="40"/>
      <c r="AH3198" s="41">
        <f t="shared" si="801"/>
        <v>0</v>
      </c>
      <c r="AI3198" s="42">
        <f t="shared" si="802"/>
        <v>0</v>
      </c>
      <c r="AJ3198" s="43">
        <f t="shared" si="803"/>
        <v>0</v>
      </c>
      <c r="AK3198" s="5" t="str">
        <f>_xlfn.IFNA(VLOOKUP(_xlfn.CONCAT(D3198," - ",S3198),OP!E:F,2,0),"-------------------------------------------NAO DISPONIVEL-------------------------------------------")</f>
        <v>C - RIOCARD</v>
      </c>
      <c r="AL3198" s="7" t="str">
        <f t="shared" si="789"/>
        <v>1 - -------------------------------------------NAO DISPONIVEL------------------------------------------- - 00000003198 - FETRANSPOR</v>
      </c>
      <c r="AM3198" s="7" t="str">
        <f t="shared" si="790"/>
        <v>-------------------------------------------NAO DISPONIVEL-------------------------------------------</v>
      </c>
      <c r="AN3198" s="44" cm="1">
        <f t="array" ref="AN3198">_xlfn.IFS(AJ3198=0,0,AQ3198="INATIVO",2,AQ3198="SEM CADASTRO",4,AQ3198="CPF ATIVO EM OUTRO COMPRADOR",5,AQ3198="NOVO/SEM CARTAO",6,AND(AJ3198&gt;0,AQ3198,""),8)</f>
        <v>0</v>
      </c>
      <c r="AO3198" s="45">
        <f t="shared" si="804"/>
        <v>-10</v>
      </c>
    </row>
    <row r="3199" spans="1:41" x14ac:dyDescent="0.4">
      <c r="A3199" s="21" t="str">
        <f t="shared" si="791"/>
        <v>-------------------------------------------NAO DISPONIVEL-------------------------------------------</v>
      </c>
      <c r="B3199" s="5" t="str">
        <f>_xlfn.IFNA(VLOOKUP(A3199,CNPJ!E:F,2,0),"-------------------------------------------NAO DISPONIVEL-------------------------------------------")</f>
        <v>-------------------------------------------NAO DISPONIVEL-------------------------------------------</v>
      </c>
      <c r="C3199" s="22">
        <v>1</v>
      </c>
      <c r="D3199" s="5" t="str">
        <f>_xlfn.XLOOKUP(R3199,OP!C:C,OP!B:B,,0,1)</f>
        <v>RJ</v>
      </c>
      <c r="E3199" s="23"/>
      <c r="M3199" s="26"/>
      <c r="N3199" s="27"/>
      <c r="O3199" s="28" t="str">
        <f t="shared" si="792"/>
        <v>00000003199</v>
      </c>
      <c r="R3199" s="27" t="s">
        <v>193</v>
      </c>
      <c r="S3199" s="30" t="str">
        <f>_xlfn.IFNA(VLOOKUP(_xlfn.CONCAT(D3199," - ",R3199),OP!A:D,4,0),"-------------------------------------------NAO DISPONIVEL-------------------------------------------")</f>
        <v>FETRANSPOR</v>
      </c>
      <c r="T3199" s="31"/>
      <c r="U3199" s="32"/>
      <c r="V3199" s="31"/>
      <c r="W3199" s="33">
        <f t="shared" si="793"/>
        <v>0</v>
      </c>
      <c r="X3199" s="34">
        <f t="shared" si="794"/>
        <v>0</v>
      </c>
      <c r="Y3199" s="33">
        <f t="shared" si="795"/>
        <v>0</v>
      </c>
      <c r="Z3199" s="33">
        <f t="shared" si="796"/>
        <v>0</v>
      </c>
      <c r="AA3199" s="35">
        <f t="shared" si="797"/>
        <v>0</v>
      </c>
      <c r="AB3199" s="36">
        <f t="shared" si="798"/>
        <v>0</v>
      </c>
      <c r="AC3199" s="37">
        <f t="shared" si="799"/>
        <v>0</v>
      </c>
      <c r="AD3199" s="38"/>
      <c r="AE3199" s="38"/>
      <c r="AF3199" s="39">
        <f t="shared" si="800"/>
        <v>0</v>
      </c>
      <c r="AG3199" s="40"/>
      <c r="AH3199" s="41">
        <f t="shared" si="801"/>
        <v>0</v>
      </c>
      <c r="AI3199" s="42">
        <f t="shared" si="802"/>
        <v>0</v>
      </c>
      <c r="AJ3199" s="43">
        <f t="shared" si="803"/>
        <v>0</v>
      </c>
      <c r="AK3199" s="5" t="str">
        <f>_xlfn.IFNA(VLOOKUP(_xlfn.CONCAT(D3199," - ",S3199),OP!E:F,2,0),"-------------------------------------------NAO DISPONIVEL-------------------------------------------")</f>
        <v>C - RIOCARD</v>
      </c>
      <c r="AL3199" s="7" t="str">
        <f t="shared" si="789"/>
        <v>1 - -------------------------------------------NAO DISPONIVEL------------------------------------------- - 00000003199 - FETRANSPOR</v>
      </c>
      <c r="AM3199" s="7" t="str">
        <f t="shared" si="790"/>
        <v>-------------------------------------------NAO DISPONIVEL-------------------------------------------</v>
      </c>
      <c r="AN3199" s="44" cm="1">
        <f t="array" ref="AN3199">_xlfn.IFS(AJ3199=0,0,AQ3199="INATIVO",2,AQ3199="SEM CADASTRO",4,AQ3199="CPF ATIVO EM OUTRO COMPRADOR",5,AQ3199="NOVO/SEM CARTAO",6,AND(AJ3199&gt;0,AQ3199,""),8)</f>
        <v>0</v>
      </c>
      <c r="AO3199" s="45">
        <f t="shared" si="804"/>
        <v>-10</v>
      </c>
    </row>
    <row r="3200" spans="1:41" x14ac:dyDescent="0.4">
      <c r="A3200" s="21" t="str">
        <f t="shared" si="791"/>
        <v>-------------------------------------------NAO DISPONIVEL-------------------------------------------</v>
      </c>
      <c r="B3200" s="5" t="str">
        <f>_xlfn.IFNA(VLOOKUP(A3200,CNPJ!E:F,2,0),"-------------------------------------------NAO DISPONIVEL-------------------------------------------")</f>
        <v>-------------------------------------------NAO DISPONIVEL-------------------------------------------</v>
      </c>
      <c r="C3200" s="22">
        <v>1</v>
      </c>
      <c r="D3200" s="5" t="str">
        <f>_xlfn.XLOOKUP(R3200,OP!C:C,OP!B:B,,0,1)</f>
        <v>RJ</v>
      </c>
      <c r="E3200" s="23"/>
      <c r="M3200" s="26"/>
      <c r="N3200" s="27"/>
      <c r="O3200" s="28" t="str">
        <f t="shared" si="792"/>
        <v>00000003200</v>
      </c>
      <c r="R3200" s="27" t="s">
        <v>193</v>
      </c>
      <c r="S3200" s="30" t="str">
        <f>_xlfn.IFNA(VLOOKUP(_xlfn.CONCAT(D3200," - ",R3200),OP!A:D,4,0),"-------------------------------------------NAO DISPONIVEL-------------------------------------------")</f>
        <v>FETRANSPOR</v>
      </c>
      <c r="T3200" s="31"/>
      <c r="U3200" s="32"/>
      <c r="V3200" s="31"/>
      <c r="W3200" s="33">
        <f t="shared" si="793"/>
        <v>0</v>
      </c>
      <c r="X3200" s="34">
        <f t="shared" si="794"/>
        <v>0</v>
      </c>
      <c r="Y3200" s="33">
        <f t="shared" si="795"/>
        <v>0</v>
      </c>
      <c r="Z3200" s="33">
        <f t="shared" si="796"/>
        <v>0</v>
      </c>
      <c r="AA3200" s="35">
        <f t="shared" si="797"/>
        <v>0</v>
      </c>
      <c r="AB3200" s="36">
        <f t="shared" si="798"/>
        <v>0</v>
      </c>
      <c r="AC3200" s="37">
        <f t="shared" si="799"/>
        <v>0</v>
      </c>
      <c r="AD3200" s="38"/>
      <c r="AE3200" s="38"/>
      <c r="AF3200" s="39">
        <f t="shared" si="800"/>
        <v>0</v>
      </c>
      <c r="AG3200" s="40"/>
      <c r="AH3200" s="41">
        <f t="shared" si="801"/>
        <v>0</v>
      </c>
      <c r="AI3200" s="42">
        <f t="shared" si="802"/>
        <v>0</v>
      </c>
      <c r="AJ3200" s="43">
        <f t="shared" si="803"/>
        <v>0</v>
      </c>
      <c r="AK3200" s="5" t="str">
        <f>_xlfn.IFNA(VLOOKUP(_xlfn.CONCAT(D3200," - ",S3200),OP!E:F,2,0),"-------------------------------------------NAO DISPONIVEL-------------------------------------------")</f>
        <v>C - RIOCARD</v>
      </c>
      <c r="AL3200" s="7" t="str">
        <f t="shared" si="789"/>
        <v>1 - -------------------------------------------NAO DISPONIVEL------------------------------------------- - 00000003200 - FETRANSPOR</v>
      </c>
      <c r="AM3200" s="7" t="str">
        <f t="shared" si="790"/>
        <v>-------------------------------------------NAO DISPONIVEL-------------------------------------------</v>
      </c>
      <c r="AN3200" s="44" cm="1">
        <f t="array" ref="AN3200">_xlfn.IFS(AJ3200=0,0,AQ3200="INATIVO",2,AQ3200="SEM CADASTRO",4,AQ3200="CPF ATIVO EM OUTRO COMPRADOR",5,AQ3200="NOVO/SEM CARTAO",6,AND(AJ3200&gt;0,AQ3200,""),8)</f>
        <v>0</v>
      </c>
      <c r="AO3200" s="45">
        <f t="shared" si="804"/>
        <v>-10</v>
      </c>
    </row>
    <row r="3201" spans="1:41" x14ac:dyDescent="0.4">
      <c r="A3201" s="21" t="str">
        <f t="shared" si="791"/>
        <v>-------------------------------------------NAO DISPONIVEL-------------------------------------------</v>
      </c>
      <c r="B3201" s="5" t="str">
        <f>_xlfn.IFNA(VLOOKUP(A3201,CNPJ!E:F,2,0),"-------------------------------------------NAO DISPONIVEL-------------------------------------------")</f>
        <v>-------------------------------------------NAO DISPONIVEL-------------------------------------------</v>
      </c>
      <c r="C3201" s="22">
        <v>1</v>
      </c>
      <c r="D3201" s="5" t="str">
        <f>_xlfn.XLOOKUP(R3201,OP!C:C,OP!B:B,,0,1)</f>
        <v>RJ</v>
      </c>
      <c r="E3201" s="23"/>
      <c r="M3201" s="26"/>
      <c r="N3201" s="27"/>
      <c r="O3201" s="28" t="str">
        <f t="shared" si="792"/>
        <v>00000003201</v>
      </c>
      <c r="R3201" s="27" t="s">
        <v>193</v>
      </c>
      <c r="S3201" s="30" t="str">
        <f>_xlfn.IFNA(VLOOKUP(_xlfn.CONCAT(D3201," - ",R3201),OP!A:D,4,0),"-------------------------------------------NAO DISPONIVEL-------------------------------------------")</f>
        <v>FETRANSPOR</v>
      </c>
      <c r="T3201" s="31"/>
      <c r="U3201" s="32"/>
      <c r="V3201" s="31"/>
      <c r="W3201" s="33">
        <f t="shared" si="793"/>
        <v>0</v>
      </c>
      <c r="X3201" s="34">
        <f t="shared" si="794"/>
        <v>0</v>
      </c>
      <c r="Y3201" s="33">
        <f t="shared" si="795"/>
        <v>0</v>
      </c>
      <c r="Z3201" s="33">
        <f t="shared" si="796"/>
        <v>0</v>
      </c>
      <c r="AA3201" s="35">
        <f t="shared" si="797"/>
        <v>0</v>
      </c>
      <c r="AB3201" s="36">
        <f t="shared" si="798"/>
        <v>0</v>
      </c>
      <c r="AC3201" s="37">
        <f t="shared" si="799"/>
        <v>0</v>
      </c>
      <c r="AD3201" s="38"/>
      <c r="AE3201" s="38"/>
      <c r="AF3201" s="39">
        <f t="shared" si="800"/>
        <v>0</v>
      </c>
      <c r="AG3201" s="40"/>
      <c r="AH3201" s="41">
        <f t="shared" si="801"/>
        <v>0</v>
      </c>
      <c r="AI3201" s="42">
        <f t="shared" si="802"/>
        <v>0</v>
      </c>
      <c r="AJ3201" s="43">
        <f t="shared" si="803"/>
        <v>0</v>
      </c>
      <c r="AK3201" s="5" t="str">
        <f>_xlfn.IFNA(VLOOKUP(_xlfn.CONCAT(D3201," - ",S3201),OP!E:F,2,0),"-------------------------------------------NAO DISPONIVEL-------------------------------------------")</f>
        <v>C - RIOCARD</v>
      </c>
      <c r="AL3201" s="7" t="str">
        <f t="shared" si="789"/>
        <v>1 - -------------------------------------------NAO DISPONIVEL------------------------------------------- - 00000003201 - FETRANSPOR</v>
      </c>
      <c r="AM3201" s="7" t="str">
        <f t="shared" si="790"/>
        <v>-------------------------------------------NAO DISPONIVEL-------------------------------------------</v>
      </c>
      <c r="AN3201" s="44" cm="1">
        <f t="array" ref="AN3201">_xlfn.IFS(AJ3201=0,0,AQ3201="INATIVO",2,AQ3201="SEM CADASTRO",4,AQ3201="CPF ATIVO EM OUTRO COMPRADOR",5,AQ3201="NOVO/SEM CARTAO",6,AND(AJ3201&gt;0,AQ3201,""),8)</f>
        <v>0</v>
      </c>
      <c r="AO3201" s="45">
        <f t="shared" si="804"/>
        <v>-10</v>
      </c>
    </row>
    <row r="3202" spans="1:41" x14ac:dyDescent="0.4">
      <c r="A3202" s="21" t="str">
        <f t="shared" si="791"/>
        <v>-------------------------------------------NAO DISPONIVEL-------------------------------------------</v>
      </c>
      <c r="B3202" s="5" t="str">
        <f>_xlfn.IFNA(VLOOKUP(A3202,CNPJ!E:F,2,0),"-------------------------------------------NAO DISPONIVEL-------------------------------------------")</f>
        <v>-------------------------------------------NAO DISPONIVEL-------------------------------------------</v>
      </c>
      <c r="C3202" s="22">
        <v>1</v>
      </c>
      <c r="D3202" s="5" t="str">
        <f>_xlfn.XLOOKUP(R3202,OP!C:C,OP!B:B,,0,1)</f>
        <v>RJ</v>
      </c>
      <c r="E3202" s="23"/>
      <c r="M3202" s="26"/>
      <c r="N3202" s="27"/>
      <c r="O3202" s="28" t="str">
        <f t="shared" si="792"/>
        <v>00000003202</v>
      </c>
      <c r="R3202" s="27" t="s">
        <v>193</v>
      </c>
      <c r="S3202" s="30" t="str">
        <f>_xlfn.IFNA(VLOOKUP(_xlfn.CONCAT(D3202," - ",R3202),OP!A:D,4,0),"-------------------------------------------NAO DISPONIVEL-------------------------------------------")</f>
        <v>FETRANSPOR</v>
      </c>
      <c r="T3202" s="31"/>
      <c r="U3202" s="32"/>
      <c r="V3202" s="31"/>
      <c r="W3202" s="33">
        <f t="shared" si="793"/>
        <v>0</v>
      </c>
      <c r="X3202" s="34">
        <f t="shared" si="794"/>
        <v>0</v>
      </c>
      <c r="Y3202" s="33">
        <f t="shared" si="795"/>
        <v>0</v>
      </c>
      <c r="Z3202" s="33">
        <f t="shared" si="796"/>
        <v>0</v>
      </c>
      <c r="AA3202" s="35">
        <f t="shared" si="797"/>
        <v>0</v>
      </c>
      <c r="AB3202" s="36">
        <f t="shared" si="798"/>
        <v>0</v>
      </c>
      <c r="AC3202" s="37">
        <f t="shared" si="799"/>
        <v>0</v>
      </c>
      <c r="AD3202" s="38"/>
      <c r="AE3202" s="38"/>
      <c r="AF3202" s="39">
        <f t="shared" si="800"/>
        <v>0</v>
      </c>
      <c r="AG3202" s="40"/>
      <c r="AH3202" s="41">
        <f t="shared" si="801"/>
        <v>0</v>
      </c>
      <c r="AI3202" s="42">
        <f t="shared" si="802"/>
        <v>0</v>
      </c>
      <c r="AJ3202" s="43">
        <f t="shared" si="803"/>
        <v>0</v>
      </c>
      <c r="AK3202" s="5" t="str">
        <f>_xlfn.IFNA(VLOOKUP(_xlfn.CONCAT(D3202," - ",S3202),OP!E:F,2,0),"-------------------------------------------NAO DISPONIVEL-------------------------------------------")</f>
        <v>C - RIOCARD</v>
      </c>
      <c r="AL3202" s="7" t="str">
        <f t="shared" ref="AL3202:AL3265" si="805">_xlfn.CONCAT(C3202," - ",B3202," - ",O3202," - ",S3202)</f>
        <v>1 - -------------------------------------------NAO DISPONIVEL------------------------------------------- - 00000003202 - FETRANSPOR</v>
      </c>
      <c r="AM3202" s="7" t="str">
        <f t="shared" ref="AM3202:AM3265" si="806">_xlfn.CONCAT(B3202,L3202,LEFT(M3202,3))</f>
        <v>-------------------------------------------NAO DISPONIVEL-------------------------------------------</v>
      </c>
      <c r="AN3202" s="44" cm="1">
        <f t="array" ref="AN3202">_xlfn.IFS(AJ3202=0,0,AQ3202="INATIVO",2,AQ3202="SEM CADASTRO",4,AQ3202="CPF ATIVO EM OUTRO COMPRADOR",5,AQ3202="NOVO/SEM CARTAO",6,AND(AJ3202&gt;0,AQ3202,""),8)</f>
        <v>0</v>
      </c>
      <c r="AO3202" s="45">
        <f t="shared" si="804"/>
        <v>-10</v>
      </c>
    </row>
    <row r="3203" spans="1:41" x14ac:dyDescent="0.4">
      <c r="A3203" s="21" t="str">
        <f t="shared" ref="A3203:A3266" si="807">IF(AND(E3203&lt;&gt;"",F3203&lt;&gt;""),TRIM(_xlfn.CONCAT(D3203," - ",S3203," - ",E3203," - ",F3203)),"-------------------------------------------NAO DISPONIVEL-------------------------------------------")</f>
        <v>-------------------------------------------NAO DISPONIVEL-------------------------------------------</v>
      </c>
      <c r="B3203" s="5" t="str">
        <f>_xlfn.IFNA(VLOOKUP(A3203,CNPJ!E:F,2,0),"-------------------------------------------NAO DISPONIVEL-------------------------------------------")</f>
        <v>-------------------------------------------NAO DISPONIVEL-------------------------------------------</v>
      </c>
      <c r="C3203" s="22">
        <v>1</v>
      </c>
      <c r="D3203" s="5" t="str">
        <f>_xlfn.XLOOKUP(R3203,OP!C:C,OP!B:B,,0,1)</f>
        <v>RJ</v>
      </c>
      <c r="E3203" s="23"/>
      <c r="M3203" s="26"/>
      <c r="N3203" s="27"/>
      <c r="O3203" s="28" t="str">
        <f t="shared" ref="O3203:O3266" si="808">IF(N3203="",TEXT(ROW(),"00000000000"),IF(N3203="00000000000",TEXT(ROW(),"00000000000"),TRIM(TEXT(N3203,"00000000000"))))</f>
        <v>00000003203</v>
      </c>
      <c r="R3203" s="27" t="s">
        <v>193</v>
      </c>
      <c r="S3203" s="30" t="str">
        <f>_xlfn.IFNA(VLOOKUP(_xlfn.CONCAT(D3203," - ",R3203),OP!A:D,4,0),"-------------------------------------------NAO DISPONIVEL-------------------------------------------")</f>
        <v>FETRANSPOR</v>
      </c>
      <c r="T3203" s="31"/>
      <c r="U3203" s="32"/>
      <c r="V3203" s="31"/>
      <c r="W3203" s="33">
        <f t="shared" ref="W3203:W3266" si="809">ROUND(T3203,2)</f>
        <v>0</v>
      </c>
      <c r="X3203" s="34">
        <f t="shared" ref="X3203:X3266" si="810">ROUND(U3203,0)</f>
        <v>0</v>
      </c>
      <c r="Y3203" s="33">
        <f t="shared" ref="Y3203:Y3266" si="811">ROUND(V3203,2)</f>
        <v>0</v>
      </c>
      <c r="Z3203" s="33">
        <f t="shared" ref="Z3203:Z3266" si="812">(X3203*Y3203)-W3203</f>
        <v>0</v>
      </c>
      <c r="AA3203" s="35">
        <f t="shared" ref="AA3203:AA3266" si="813">Y3203</f>
        <v>0</v>
      </c>
      <c r="AB3203" s="36">
        <f t="shared" ref="AB3203:AB3266" si="814">Z3203</f>
        <v>0</v>
      </c>
      <c r="AC3203" s="37">
        <f t="shared" ref="AC3203:AC3266" si="815">ROUND(IF(AL3203=AL3202,0,SUMIF(AL:AL,AL3203,AB:AB)),2)</f>
        <v>0</v>
      </c>
      <c r="AD3203" s="38"/>
      <c r="AE3203" s="38"/>
      <c r="AF3203" s="39">
        <f t="shared" ref="AF3203:AF3266" si="816">ROUND(SUM(AD3203,AE3203),2)</f>
        <v>0</v>
      </c>
      <c r="AG3203" s="40"/>
      <c r="AH3203" s="41">
        <f t="shared" ref="AH3203:AH3266" si="817">ROUND(AG3203,2)</f>
        <v>0</v>
      </c>
      <c r="AI3203" s="42">
        <f t="shared" ref="AI3203:AI3266" si="818">ROUND(IF(AH3203=0,0,IF(AF3203-AH3203&lt;0,0,IF(AF3203-AH3203&gt;AC3203,AC3203,AF3203-AH3203))),2)</f>
        <v>0</v>
      </c>
      <c r="AJ3203" s="43">
        <f t="shared" ref="AJ3203:AJ3266" si="819">ROUND(IF(AC3203=0,0,IF(AH3203=0,AC3203,AC3203-AI3203)),2)</f>
        <v>0</v>
      </c>
      <c r="AK3203" s="5" t="str">
        <f>_xlfn.IFNA(VLOOKUP(_xlfn.CONCAT(D3203," - ",S3203),OP!E:F,2,0),"-------------------------------------------NAO DISPONIVEL-------------------------------------------")</f>
        <v>C - RIOCARD</v>
      </c>
      <c r="AL3203" s="7" t="str">
        <f t="shared" si="805"/>
        <v>1 - -------------------------------------------NAO DISPONIVEL------------------------------------------- - 00000003203 - FETRANSPOR</v>
      </c>
      <c r="AM3203" s="7" t="str">
        <f t="shared" si="806"/>
        <v>-------------------------------------------NAO DISPONIVEL-------------------------------------------</v>
      </c>
      <c r="AN3203" s="44" cm="1">
        <f t="array" ref="AN3203">_xlfn.IFS(AJ3203=0,0,AQ3203="INATIVO",2,AQ3203="SEM CADASTRO",4,AQ3203="CPF ATIVO EM OUTRO COMPRADOR",5,AQ3203="NOVO/SEM CARTAO",6,AND(AJ3203&gt;0,AQ3203,""),8)</f>
        <v>0</v>
      </c>
      <c r="AO3203" s="45">
        <f t="shared" ref="AO3203:AO3266" si="820">AF3203-(10-AJ3203)</f>
        <v>-10</v>
      </c>
    </row>
    <row r="3204" spans="1:41" x14ac:dyDescent="0.4">
      <c r="A3204" s="21" t="str">
        <f t="shared" si="807"/>
        <v>-------------------------------------------NAO DISPONIVEL-------------------------------------------</v>
      </c>
      <c r="B3204" s="5" t="str">
        <f>_xlfn.IFNA(VLOOKUP(A3204,CNPJ!E:F,2,0),"-------------------------------------------NAO DISPONIVEL-------------------------------------------")</f>
        <v>-------------------------------------------NAO DISPONIVEL-------------------------------------------</v>
      </c>
      <c r="C3204" s="22">
        <v>1</v>
      </c>
      <c r="D3204" s="5" t="str">
        <f>_xlfn.XLOOKUP(R3204,OP!C:C,OP!B:B,,0,1)</f>
        <v>RJ</v>
      </c>
      <c r="E3204" s="23"/>
      <c r="M3204" s="26"/>
      <c r="N3204" s="27"/>
      <c r="O3204" s="28" t="str">
        <f t="shared" si="808"/>
        <v>00000003204</v>
      </c>
      <c r="R3204" s="27" t="s">
        <v>193</v>
      </c>
      <c r="S3204" s="30" t="str">
        <f>_xlfn.IFNA(VLOOKUP(_xlfn.CONCAT(D3204," - ",R3204),OP!A:D,4,0),"-------------------------------------------NAO DISPONIVEL-------------------------------------------")</f>
        <v>FETRANSPOR</v>
      </c>
      <c r="T3204" s="31"/>
      <c r="U3204" s="32"/>
      <c r="V3204" s="31"/>
      <c r="W3204" s="33">
        <f t="shared" si="809"/>
        <v>0</v>
      </c>
      <c r="X3204" s="34">
        <f t="shared" si="810"/>
        <v>0</v>
      </c>
      <c r="Y3204" s="33">
        <f t="shared" si="811"/>
        <v>0</v>
      </c>
      <c r="Z3204" s="33">
        <f t="shared" si="812"/>
        <v>0</v>
      </c>
      <c r="AA3204" s="35">
        <f t="shared" si="813"/>
        <v>0</v>
      </c>
      <c r="AB3204" s="36">
        <f t="shared" si="814"/>
        <v>0</v>
      </c>
      <c r="AC3204" s="37">
        <f t="shared" si="815"/>
        <v>0</v>
      </c>
      <c r="AD3204" s="38"/>
      <c r="AE3204" s="38"/>
      <c r="AF3204" s="39">
        <f t="shared" si="816"/>
        <v>0</v>
      </c>
      <c r="AG3204" s="40"/>
      <c r="AH3204" s="41">
        <f t="shared" si="817"/>
        <v>0</v>
      </c>
      <c r="AI3204" s="42">
        <f t="shared" si="818"/>
        <v>0</v>
      </c>
      <c r="AJ3204" s="43">
        <f t="shared" si="819"/>
        <v>0</v>
      </c>
      <c r="AK3204" s="5" t="str">
        <f>_xlfn.IFNA(VLOOKUP(_xlfn.CONCAT(D3204," - ",S3204),OP!E:F,2,0),"-------------------------------------------NAO DISPONIVEL-------------------------------------------")</f>
        <v>C - RIOCARD</v>
      </c>
      <c r="AL3204" s="7" t="str">
        <f t="shared" si="805"/>
        <v>1 - -------------------------------------------NAO DISPONIVEL------------------------------------------- - 00000003204 - FETRANSPOR</v>
      </c>
      <c r="AM3204" s="7" t="str">
        <f t="shared" si="806"/>
        <v>-------------------------------------------NAO DISPONIVEL-------------------------------------------</v>
      </c>
      <c r="AN3204" s="44" cm="1">
        <f t="array" ref="AN3204">_xlfn.IFS(AJ3204=0,0,AQ3204="INATIVO",2,AQ3204="SEM CADASTRO",4,AQ3204="CPF ATIVO EM OUTRO COMPRADOR",5,AQ3204="NOVO/SEM CARTAO",6,AND(AJ3204&gt;0,AQ3204,""),8)</f>
        <v>0</v>
      </c>
      <c r="AO3204" s="45">
        <f t="shared" si="820"/>
        <v>-10</v>
      </c>
    </row>
    <row r="3205" spans="1:41" x14ac:dyDescent="0.4">
      <c r="A3205" s="21" t="str">
        <f t="shared" si="807"/>
        <v>-------------------------------------------NAO DISPONIVEL-------------------------------------------</v>
      </c>
      <c r="B3205" s="5" t="str">
        <f>_xlfn.IFNA(VLOOKUP(A3205,CNPJ!E:F,2,0),"-------------------------------------------NAO DISPONIVEL-------------------------------------------")</f>
        <v>-------------------------------------------NAO DISPONIVEL-------------------------------------------</v>
      </c>
      <c r="C3205" s="22">
        <v>1</v>
      </c>
      <c r="D3205" s="5" t="str">
        <f>_xlfn.XLOOKUP(R3205,OP!C:C,OP!B:B,,0,1)</f>
        <v>RJ</v>
      </c>
      <c r="E3205" s="23"/>
      <c r="M3205" s="26"/>
      <c r="N3205" s="27"/>
      <c r="O3205" s="28" t="str">
        <f t="shared" si="808"/>
        <v>00000003205</v>
      </c>
      <c r="R3205" s="27" t="s">
        <v>193</v>
      </c>
      <c r="S3205" s="30" t="str">
        <f>_xlfn.IFNA(VLOOKUP(_xlfn.CONCAT(D3205," - ",R3205),OP!A:D,4,0),"-------------------------------------------NAO DISPONIVEL-------------------------------------------")</f>
        <v>FETRANSPOR</v>
      </c>
      <c r="T3205" s="31"/>
      <c r="U3205" s="32"/>
      <c r="V3205" s="31"/>
      <c r="W3205" s="33">
        <f t="shared" si="809"/>
        <v>0</v>
      </c>
      <c r="X3205" s="34">
        <f t="shared" si="810"/>
        <v>0</v>
      </c>
      <c r="Y3205" s="33">
        <f t="shared" si="811"/>
        <v>0</v>
      </c>
      <c r="Z3205" s="33">
        <f t="shared" si="812"/>
        <v>0</v>
      </c>
      <c r="AA3205" s="35">
        <f t="shared" si="813"/>
        <v>0</v>
      </c>
      <c r="AB3205" s="36">
        <f t="shared" si="814"/>
        <v>0</v>
      </c>
      <c r="AC3205" s="37">
        <f t="shared" si="815"/>
        <v>0</v>
      </c>
      <c r="AD3205" s="38"/>
      <c r="AE3205" s="38"/>
      <c r="AF3205" s="39">
        <f t="shared" si="816"/>
        <v>0</v>
      </c>
      <c r="AG3205" s="40"/>
      <c r="AH3205" s="41">
        <f t="shared" si="817"/>
        <v>0</v>
      </c>
      <c r="AI3205" s="42">
        <f t="shared" si="818"/>
        <v>0</v>
      </c>
      <c r="AJ3205" s="43">
        <f t="shared" si="819"/>
        <v>0</v>
      </c>
      <c r="AK3205" s="5" t="str">
        <f>_xlfn.IFNA(VLOOKUP(_xlfn.CONCAT(D3205," - ",S3205),OP!E:F,2,0),"-------------------------------------------NAO DISPONIVEL-------------------------------------------")</f>
        <v>C - RIOCARD</v>
      </c>
      <c r="AL3205" s="7" t="str">
        <f t="shared" si="805"/>
        <v>1 - -------------------------------------------NAO DISPONIVEL------------------------------------------- - 00000003205 - FETRANSPOR</v>
      </c>
      <c r="AM3205" s="7" t="str">
        <f t="shared" si="806"/>
        <v>-------------------------------------------NAO DISPONIVEL-------------------------------------------</v>
      </c>
      <c r="AN3205" s="44" cm="1">
        <f t="array" ref="AN3205">_xlfn.IFS(AJ3205=0,0,AQ3205="INATIVO",2,AQ3205="SEM CADASTRO",4,AQ3205="CPF ATIVO EM OUTRO COMPRADOR",5,AQ3205="NOVO/SEM CARTAO",6,AND(AJ3205&gt;0,AQ3205,""),8)</f>
        <v>0</v>
      </c>
      <c r="AO3205" s="45">
        <f t="shared" si="820"/>
        <v>-10</v>
      </c>
    </row>
    <row r="3206" spans="1:41" x14ac:dyDescent="0.4">
      <c r="A3206" s="21" t="str">
        <f t="shared" si="807"/>
        <v>-------------------------------------------NAO DISPONIVEL-------------------------------------------</v>
      </c>
      <c r="B3206" s="5" t="str">
        <f>_xlfn.IFNA(VLOOKUP(A3206,CNPJ!E:F,2,0),"-------------------------------------------NAO DISPONIVEL-------------------------------------------")</f>
        <v>-------------------------------------------NAO DISPONIVEL-------------------------------------------</v>
      </c>
      <c r="C3206" s="22">
        <v>1</v>
      </c>
      <c r="D3206" s="5" t="str">
        <f>_xlfn.XLOOKUP(R3206,OP!C:C,OP!B:B,,0,1)</f>
        <v>RJ</v>
      </c>
      <c r="E3206" s="23"/>
      <c r="M3206" s="26"/>
      <c r="N3206" s="27"/>
      <c r="O3206" s="28" t="str">
        <f t="shared" si="808"/>
        <v>00000003206</v>
      </c>
      <c r="R3206" s="27" t="s">
        <v>193</v>
      </c>
      <c r="S3206" s="30" t="str">
        <f>_xlfn.IFNA(VLOOKUP(_xlfn.CONCAT(D3206," - ",R3206),OP!A:D,4,0),"-------------------------------------------NAO DISPONIVEL-------------------------------------------")</f>
        <v>FETRANSPOR</v>
      </c>
      <c r="T3206" s="31"/>
      <c r="U3206" s="32"/>
      <c r="V3206" s="31"/>
      <c r="W3206" s="33">
        <f t="shared" si="809"/>
        <v>0</v>
      </c>
      <c r="X3206" s="34">
        <f t="shared" si="810"/>
        <v>0</v>
      </c>
      <c r="Y3206" s="33">
        <f t="shared" si="811"/>
        <v>0</v>
      </c>
      <c r="Z3206" s="33">
        <f t="shared" si="812"/>
        <v>0</v>
      </c>
      <c r="AA3206" s="35">
        <f t="shared" si="813"/>
        <v>0</v>
      </c>
      <c r="AB3206" s="36">
        <f t="shared" si="814"/>
        <v>0</v>
      </c>
      <c r="AC3206" s="37">
        <f t="shared" si="815"/>
        <v>0</v>
      </c>
      <c r="AD3206" s="38"/>
      <c r="AE3206" s="38"/>
      <c r="AF3206" s="39">
        <f t="shared" si="816"/>
        <v>0</v>
      </c>
      <c r="AG3206" s="40"/>
      <c r="AH3206" s="41">
        <f t="shared" si="817"/>
        <v>0</v>
      </c>
      <c r="AI3206" s="42">
        <f t="shared" si="818"/>
        <v>0</v>
      </c>
      <c r="AJ3206" s="43">
        <f t="shared" si="819"/>
        <v>0</v>
      </c>
      <c r="AK3206" s="5" t="str">
        <f>_xlfn.IFNA(VLOOKUP(_xlfn.CONCAT(D3206," - ",S3206),OP!E:F,2,0),"-------------------------------------------NAO DISPONIVEL-------------------------------------------")</f>
        <v>C - RIOCARD</v>
      </c>
      <c r="AL3206" s="7" t="str">
        <f t="shared" si="805"/>
        <v>1 - -------------------------------------------NAO DISPONIVEL------------------------------------------- - 00000003206 - FETRANSPOR</v>
      </c>
      <c r="AM3206" s="7" t="str">
        <f t="shared" si="806"/>
        <v>-------------------------------------------NAO DISPONIVEL-------------------------------------------</v>
      </c>
      <c r="AN3206" s="44" cm="1">
        <f t="array" ref="AN3206">_xlfn.IFS(AJ3206=0,0,AQ3206="INATIVO",2,AQ3206="SEM CADASTRO",4,AQ3206="CPF ATIVO EM OUTRO COMPRADOR",5,AQ3206="NOVO/SEM CARTAO",6,AND(AJ3206&gt;0,AQ3206,""),8)</f>
        <v>0</v>
      </c>
      <c r="AO3206" s="45">
        <f t="shared" si="820"/>
        <v>-10</v>
      </c>
    </row>
    <row r="3207" spans="1:41" x14ac:dyDescent="0.4">
      <c r="A3207" s="21" t="str">
        <f t="shared" si="807"/>
        <v>-------------------------------------------NAO DISPONIVEL-------------------------------------------</v>
      </c>
      <c r="B3207" s="5" t="str">
        <f>_xlfn.IFNA(VLOOKUP(A3207,CNPJ!E:F,2,0),"-------------------------------------------NAO DISPONIVEL-------------------------------------------")</f>
        <v>-------------------------------------------NAO DISPONIVEL-------------------------------------------</v>
      </c>
      <c r="C3207" s="22">
        <v>1</v>
      </c>
      <c r="D3207" s="5" t="str">
        <f>_xlfn.XLOOKUP(R3207,OP!C:C,OP!B:B,,0,1)</f>
        <v>RJ</v>
      </c>
      <c r="E3207" s="23"/>
      <c r="M3207" s="26"/>
      <c r="N3207" s="27"/>
      <c r="O3207" s="28" t="str">
        <f t="shared" si="808"/>
        <v>00000003207</v>
      </c>
      <c r="R3207" s="27" t="s">
        <v>193</v>
      </c>
      <c r="S3207" s="30" t="str">
        <f>_xlfn.IFNA(VLOOKUP(_xlfn.CONCAT(D3207," - ",R3207),OP!A:D,4,0),"-------------------------------------------NAO DISPONIVEL-------------------------------------------")</f>
        <v>FETRANSPOR</v>
      </c>
      <c r="T3207" s="31"/>
      <c r="U3207" s="32"/>
      <c r="V3207" s="31"/>
      <c r="W3207" s="33">
        <f t="shared" si="809"/>
        <v>0</v>
      </c>
      <c r="X3207" s="34">
        <f t="shared" si="810"/>
        <v>0</v>
      </c>
      <c r="Y3207" s="33">
        <f t="shared" si="811"/>
        <v>0</v>
      </c>
      <c r="Z3207" s="33">
        <f t="shared" si="812"/>
        <v>0</v>
      </c>
      <c r="AA3207" s="35">
        <f t="shared" si="813"/>
        <v>0</v>
      </c>
      <c r="AB3207" s="36">
        <f t="shared" si="814"/>
        <v>0</v>
      </c>
      <c r="AC3207" s="37">
        <f t="shared" si="815"/>
        <v>0</v>
      </c>
      <c r="AD3207" s="38"/>
      <c r="AE3207" s="38"/>
      <c r="AF3207" s="39">
        <f t="shared" si="816"/>
        <v>0</v>
      </c>
      <c r="AG3207" s="40"/>
      <c r="AH3207" s="41">
        <f t="shared" si="817"/>
        <v>0</v>
      </c>
      <c r="AI3207" s="42">
        <f t="shared" si="818"/>
        <v>0</v>
      </c>
      <c r="AJ3207" s="43">
        <f t="shared" si="819"/>
        <v>0</v>
      </c>
      <c r="AK3207" s="5" t="str">
        <f>_xlfn.IFNA(VLOOKUP(_xlfn.CONCAT(D3207," - ",S3207),OP!E:F,2,0),"-------------------------------------------NAO DISPONIVEL-------------------------------------------")</f>
        <v>C - RIOCARD</v>
      </c>
      <c r="AL3207" s="7" t="str">
        <f t="shared" si="805"/>
        <v>1 - -------------------------------------------NAO DISPONIVEL------------------------------------------- - 00000003207 - FETRANSPOR</v>
      </c>
      <c r="AM3207" s="7" t="str">
        <f t="shared" si="806"/>
        <v>-------------------------------------------NAO DISPONIVEL-------------------------------------------</v>
      </c>
      <c r="AN3207" s="44" cm="1">
        <f t="array" ref="AN3207">_xlfn.IFS(AJ3207=0,0,AQ3207="INATIVO",2,AQ3207="SEM CADASTRO",4,AQ3207="CPF ATIVO EM OUTRO COMPRADOR",5,AQ3207="NOVO/SEM CARTAO",6,AND(AJ3207&gt;0,AQ3207,""),8)</f>
        <v>0</v>
      </c>
      <c r="AO3207" s="45">
        <f t="shared" si="820"/>
        <v>-10</v>
      </c>
    </row>
    <row r="3208" spans="1:41" x14ac:dyDescent="0.4">
      <c r="A3208" s="21" t="str">
        <f t="shared" si="807"/>
        <v>-------------------------------------------NAO DISPONIVEL-------------------------------------------</v>
      </c>
      <c r="B3208" s="5" t="str">
        <f>_xlfn.IFNA(VLOOKUP(A3208,CNPJ!E:F,2,0),"-------------------------------------------NAO DISPONIVEL-------------------------------------------")</f>
        <v>-------------------------------------------NAO DISPONIVEL-------------------------------------------</v>
      </c>
      <c r="C3208" s="22">
        <v>1</v>
      </c>
      <c r="D3208" s="5" t="str">
        <f>_xlfn.XLOOKUP(R3208,OP!C:C,OP!B:B,,0,1)</f>
        <v>RJ</v>
      </c>
      <c r="E3208" s="23"/>
      <c r="M3208" s="26"/>
      <c r="N3208" s="27"/>
      <c r="O3208" s="28" t="str">
        <f t="shared" si="808"/>
        <v>00000003208</v>
      </c>
      <c r="R3208" s="27" t="s">
        <v>193</v>
      </c>
      <c r="S3208" s="30" t="str">
        <f>_xlfn.IFNA(VLOOKUP(_xlfn.CONCAT(D3208," - ",R3208),OP!A:D,4,0),"-------------------------------------------NAO DISPONIVEL-------------------------------------------")</f>
        <v>FETRANSPOR</v>
      </c>
      <c r="T3208" s="31"/>
      <c r="U3208" s="32"/>
      <c r="V3208" s="31"/>
      <c r="W3208" s="33">
        <f t="shared" si="809"/>
        <v>0</v>
      </c>
      <c r="X3208" s="34">
        <f t="shared" si="810"/>
        <v>0</v>
      </c>
      <c r="Y3208" s="33">
        <f t="shared" si="811"/>
        <v>0</v>
      </c>
      <c r="Z3208" s="33">
        <f t="shared" si="812"/>
        <v>0</v>
      </c>
      <c r="AA3208" s="35">
        <f t="shared" si="813"/>
        <v>0</v>
      </c>
      <c r="AB3208" s="36">
        <f t="shared" si="814"/>
        <v>0</v>
      </c>
      <c r="AC3208" s="37">
        <f t="shared" si="815"/>
        <v>0</v>
      </c>
      <c r="AD3208" s="38"/>
      <c r="AE3208" s="38"/>
      <c r="AF3208" s="39">
        <f t="shared" si="816"/>
        <v>0</v>
      </c>
      <c r="AG3208" s="40"/>
      <c r="AH3208" s="41">
        <f t="shared" si="817"/>
        <v>0</v>
      </c>
      <c r="AI3208" s="42">
        <f t="shared" si="818"/>
        <v>0</v>
      </c>
      <c r="AJ3208" s="43">
        <f t="shared" si="819"/>
        <v>0</v>
      </c>
      <c r="AK3208" s="5" t="str">
        <f>_xlfn.IFNA(VLOOKUP(_xlfn.CONCAT(D3208," - ",S3208),OP!E:F,2,0),"-------------------------------------------NAO DISPONIVEL-------------------------------------------")</f>
        <v>C - RIOCARD</v>
      </c>
      <c r="AL3208" s="7" t="str">
        <f t="shared" si="805"/>
        <v>1 - -------------------------------------------NAO DISPONIVEL------------------------------------------- - 00000003208 - FETRANSPOR</v>
      </c>
      <c r="AM3208" s="7" t="str">
        <f t="shared" si="806"/>
        <v>-------------------------------------------NAO DISPONIVEL-------------------------------------------</v>
      </c>
      <c r="AN3208" s="44" cm="1">
        <f t="array" ref="AN3208">_xlfn.IFS(AJ3208=0,0,AQ3208="INATIVO",2,AQ3208="SEM CADASTRO",4,AQ3208="CPF ATIVO EM OUTRO COMPRADOR",5,AQ3208="NOVO/SEM CARTAO",6,AND(AJ3208&gt;0,AQ3208,""),8)</f>
        <v>0</v>
      </c>
      <c r="AO3208" s="45">
        <f t="shared" si="820"/>
        <v>-10</v>
      </c>
    </row>
    <row r="3209" spans="1:41" x14ac:dyDescent="0.4">
      <c r="A3209" s="21" t="str">
        <f t="shared" si="807"/>
        <v>-------------------------------------------NAO DISPONIVEL-------------------------------------------</v>
      </c>
      <c r="B3209" s="5" t="str">
        <f>_xlfn.IFNA(VLOOKUP(A3209,CNPJ!E:F,2,0),"-------------------------------------------NAO DISPONIVEL-------------------------------------------")</f>
        <v>-------------------------------------------NAO DISPONIVEL-------------------------------------------</v>
      </c>
      <c r="C3209" s="22">
        <v>1</v>
      </c>
      <c r="D3209" s="5" t="str">
        <f>_xlfn.XLOOKUP(R3209,OP!C:C,OP!B:B,,0,1)</f>
        <v>RJ</v>
      </c>
      <c r="E3209" s="23"/>
      <c r="M3209" s="26"/>
      <c r="N3209" s="27"/>
      <c r="O3209" s="28" t="str">
        <f t="shared" si="808"/>
        <v>00000003209</v>
      </c>
      <c r="R3209" s="27" t="s">
        <v>193</v>
      </c>
      <c r="S3209" s="30" t="str">
        <f>_xlfn.IFNA(VLOOKUP(_xlfn.CONCAT(D3209," - ",R3209),OP!A:D,4,0),"-------------------------------------------NAO DISPONIVEL-------------------------------------------")</f>
        <v>FETRANSPOR</v>
      </c>
      <c r="T3209" s="31"/>
      <c r="U3209" s="32"/>
      <c r="V3209" s="31"/>
      <c r="W3209" s="33">
        <f t="shared" si="809"/>
        <v>0</v>
      </c>
      <c r="X3209" s="34">
        <f t="shared" si="810"/>
        <v>0</v>
      </c>
      <c r="Y3209" s="33">
        <f t="shared" si="811"/>
        <v>0</v>
      </c>
      <c r="Z3209" s="33">
        <f t="shared" si="812"/>
        <v>0</v>
      </c>
      <c r="AA3209" s="35">
        <f t="shared" si="813"/>
        <v>0</v>
      </c>
      <c r="AB3209" s="36">
        <f t="shared" si="814"/>
        <v>0</v>
      </c>
      <c r="AC3209" s="37">
        <f t="shared" si="815"/>
        <v>0</v>
      </c>
      <c r="AD3209" s="38"/>
      <c r="AE3209" s="38"/>
      <c r="AF3209" s="39">
        <f t="shared" si="816"/>
        <v>0</v>
      </c>
      <c r="AG3209" s="40"/>
      <c r="AH3209" s="41">
        <f t="shared" si="817"/>
        <v>0</v>
      </c>
      <c r="AI3209" s="42">
        <f t="shared" si="818"/>
        <v>0</v>
      </c>
      <c r="AJ3209" s="43">
        <f t="shared" si="819"/>
        <v>0</v>
      </c>
      <c r="AK3209" s="5" t="str">
        <f>_xlfn.IFNA(VLOOKUP(_xlfn.CONCAT(D3209," - ",S3209),OP!E:F,2,0),"-------------------------------------------NAO DISPONIVEL-------------------------------------------")</f>
        <v>C - RIOCARD</v>
      </c>
      <c r="AL3209" s="7" t="str">
        <f t="shared" si="805"/>
        <v>1 - -------------------------------------------NAO DISPONIVEL------------------------------------------- - 00000003209 - FETRANSPOR</v>
      </c>
      <c r="AM3209" s="7" t="str">
        <f t="shared" si="806"/>
        <v>-------------------------------------------NAO DISPONIVEL-------------------------------------------</v>
      </c>
      <c r="AN3209" s="44" cm="1">
        <f t="array" ref="AN3209">_xlfn.IFS(AJ3209=0,0,AQ3209="INATIVO",2,AQ3209="SEM CADASTRO",4,AQ3209="CPF ATIVO EM OUTRO COMPRADOR",5,AQ3209="NOVO/SEM CARTAO",6,AND(AJ3209&gt;0,AQ3209,""),8)</f>
        <v>0</v>
      </c>
      <c r="AO3209" s="45">
        <f t="shared" si="820"/>
        <v>-10</v>
      </c>
    </row>
    <row r="3210" spans="1:41" x14ac:dyDescent="0.4">
      <c r="A3210" s="21" t="str">
        <f t="shared" si="807"/>
        <v>-------------------------------------------NAO DISPONIVEL-------------------------------------------</v>
      </c>
      <c r="B3210" s="5" t="str">
        <f>_xlfn.IFNA(VLOOKUP(A3210,CNPJ!E:F,2,0),"-------------------------------------------NAO DISPONIVEL-------------------------------------------")</f>
        <v>-------------------------------------------NAO DISPONIVEL-------------------------------------------</v>
      </c>
      <c r="C3210" s="22">
        <v>1</v>
      </c>
      <c r="D3210" s="5" t="str">
        <f>_xlfn.XLOOKUP(R3210,OP!C:C,OP!B:B,,0,1)</f>
        <v>RJ</v>
      </c>
      <c r="E3210" s="23"/>
      <c r="M3210" s="26"/>
      <c r="N3210" s="27"/>
      <c r="O3210" s="28" t="str">
        <f t="shared" si="808"/>
        <v>00000003210</v>
      </c>
      <c r="R3210" s="27" t="s">
        <v>193</v>
      </c>
      <c r="S3210" s="30" t="str">
        <f>_xlfn.IFNA(VLOOKUP(_xlfn.CONCAT(D3210," - ",R3210),OP!A:D,4,0),"-------------------------------------------NAO DISPONIVEL-------------------------------------------")</f>
        <v>FETRANSPOR</v>
      </c>
      <c r="T3210" s="31"/>
      <c r="U3210" s="32"/>
      <c r="V3210" s="31"/>
      <c r="W3210" s="33">
        <f t="shared" si="809"/>
        <v>0</v>
      </c>
      <c r="X3210" s="34">
        <f t="shared" si="810"/>
        <v>0</v>
      </c>
      <c r="Y3210" s="33">
        <f t="shared" si="811"/>
        <v>0</v>
      </c>
      <c r="Z3210" s="33">
        <f t="shared" si="812"/>
        <v>0</v>
      </c>
      <c r="AA3210" s="35">
        <f t="shared" si="813"/>
        <v>0</v>
      </c>
      <c r="AB3210" s="36">
        <f t="shared" si="814"/>
        <v>0</v>
      </c>
      <c r="AC3210" s="37">
        <f t="shared" si="815"/>
        <v>0</v>
      </c>
      <c r="AD3210" s="38"/>
      <c r="AE3210" s="38"/>
      <c r="AF3210" s="39">
        <f t="shared" si="816"/>
        <v>0</v>
      </c>
      <c r="AG3210" s="40"/>
      <c r="AH3210" s="41">
        <f t="shared" si="817"/>
        <v>0</v>
      </c>
      <c r="AI3210" s="42">
        <f t="shared" si="818"/>
        <v>0</v>
      </c>
      <c r="AJ3210" s="43">
        <f t="shared" si="819"/>
        <v>0</v>
      </c>
      <c r="AK3210" s="5" t="str">
        <f>_xlfn.IFNA(VLOOKUP(_xlfn.CONCAT(D3210," - ",S3210),OP!E:F,2,0),"-------------------------------------------NAO DISPONIVEL-------------------------------------------")</f>
        <v>C - RIOCARD</v>
      </c>
      <c r="AL3210" s="7" t="str">
        <f t="shared" si="805"/>
        <v>1 - -------------------------------------------NAO DISPONIVEL------------------------------------------- - 00000003210 - FETRANSPOR</v>
      </c>
      <c r="AM3210" s="7" t="str">
        <f t="shared" si="806"/>
        <v>-------------------------------------------NAO DISPONIVEL-------------------------------------------</v>
      </c>
      <c r="AN3210" s="44" cm="1">
        <f t="array" ref="AN3210">_xlfn.IFS(AJ3210=0,0,AQ3210="INATIVO",2,AQ3210="SEM CADASTRO",4,AQ3210="CPF ATIVO EM OUTRO COMPRADOR",5,AQ3210="NOVO/SEM CARTAO",6,AND(AJ3210&gt;0,AQ3210,""),8)</f>
        <v>0</v>
      </c>
      <c r="AO3210" s="45">
        <f t="shared" si="820"/>
        <v>-10</v>
      </c>
    </row>
    <row r="3211" spans="1:41" x14ac:dyDescent="0.4">
      <c r="A3211" s="21" t="str">
        <f t="shared" si="807"/>
        <v>-------------------------------------------NAO DISPONIVEL-------------------------------------------</v>
      </c>
      <c r="B3211" s="5" t="str">
        <f>_xlfn.IFNA(VLOOKUP(A3211,CNPJ!E:F,2,0),"-------------------------------------------NAO DISPONIVEL-------------------------------------------")</f>
        <v>-------------------------------------------NAO DISPONIVEL-------------------------------------------</v>
      </c>
      <c r="C3211" s="22">
        <v>1</v>
      </c>
      <c r="D3211" s="5" t="str">
        <f>_xlfn.XLOOKUP(R3211,OP!C:C,OP!B:B,,0,1)</f>
        <v>RJ</v>
      </c>
      <c r="E3211" s="23"/>
      <c r="M3211" s="26"/>
      <c r="N3211" s="27"/>
      <c r="O3211" s="28" t="str">
        <f t="shared" si="808"/>
        <v>00000003211</v>
      </c>
      <c r="R3211" s="27" t="s">
        <v>193</v>
      </c>
      <c r="S3211" s="30" t="str">
        <f>_xlfn.IFNA(VLOOKUP(_xlfn.CONCAT(D3211," - ",R3211),OP!A:D,4,0),"-------------------------------------------NAO DISPONIVEL-------------------------------------------")</f>
        <v>FETRANSPOR</v>
      </c>
      <c r="T3211" s="31"/>
      <c r="U3211" s="32"/>
      <c r="V3211" s="31"/>
      <c r="W3211" s="33">
        <f t="shared" si="809"/>
        <v>0</v>
      </c>
      <c r="X3211" s="34">
        <f t="shared" si="810"/>
        <v>0</v>
      </c>
      <c r="Y3211" s="33">
        <f t="shared" si="811"/>
        <v>0</v>
      </c>
      <c r="Z3211" s="33">
        <f t="shared" si="812"/>
        <v>0</v>
      </c>
      <c r="AA3211" s="35">
        <f t="shared" si="813"/>
        <v>0</v>
      </c>
      <c r="AB3211" s="36">
        <f t="shared" si="814"/>
        <v>0</v>
      </c>
      <c r="AC3211" s="37">
        <f t="shared" si="815"/>
        <v>0</v>
      </c>
      <c r="AD3211" s="38"/>
      <c r="AE3211" s="38"/>
      <c r="AF3211" s="39">
        <f t="shared" si="816"/>
        <v>0</v>
      </c>
      <c r="AG3211" s="40"/>
      <c r="AH3211" s="41">
        <f t="shared" si="817"/>
        <v>0</v>
      </c>
      <c r="AI3211" s="42">
        <f t="shared" si="818"/>
        <v>0</v>
      </c>
      <c r="AJ3211" s="43">
        <f t="shared" si="819"/>
        <v>0</v>
      </c>
      <c r="AK3211" s="5" t="str">
        <f>_xlfn.IFNA(VLOOKUP(_xlfn.CONCAT(D3211," - ",S3211),OP!E:F,2,0),"-------------------------------------------NAO DISPONIVEL-------------------------------------------")</f>
        <v>C - RIOCARD</v>
      </c>
      <c r="AL3211" s="7" t="str">
        <f t="shared" si="805"/>
        <v>1 - -------------------------------------------NAO DISPONIVEL------------------------------------------- - 00000003211 - FETRANSPOR</v>
      </c>
      <c r="AM3211" s="7" t="str">
        <f t="shared" si="806"/>
        <v>-------------------------------------------NAO DISPONIVEL-------------------------------------------</v>
      </c>
      <c r="AN3211" s="44" cm="1">
        <f t="array" ref="AN3211">_xlfn.IFS(AJ3211=0,0,AQ3211="INATIVO",2,AQ3211="SEM CADASTRO",4,AQ3211="CPF ATIVO EM OUTRO COMPRADOR",5,AQ3211="NOVO/SEM CARTAO",6,AND(AJ3211&gt;0,AQ3211,""),8)</f>
        <v>0</v>
      </c>
      <c r="AO3211" s="45">
        <f t="shared" si="820"/>
        <v>-10</v>
      </c>
    </row>
    <row r="3212" spans="1:41" x14ac:dyDescent="0.4">
      <c r="A3212" s="21" t="str">
        <f t="shared" si="807"/>
        <v>-------------------------------------------NAO DISPONIVEL-------------------------------------------</v>
      </c>
      <c r="B3212" s="5" t="str">
        <f>_xlfn.IFNA(VLOOKUP(A3212,CNPJ!E:F,2,0),"-------------------------------------------NAO DISPONIVEL-------------------------------------------")</f>
        <v>-------------------------------------------NAO DISPONIVEL-------------------------------------------</v>
      </c>
      <c r="C3212" s="22">
        <v>1</v>
      </c>
      <c r="D3212" s="5" t="str">
        <f>_xlfn.XLOOKUP(R3212,OP!C:C,OP!B:B,,0,1)</f>
        <v>RJ</v>
      </c>
      <c r="E3212" s="23"/>
      <c r="M3212" s="26"/>
      <c r="N3212" s="27"/>
      <c r="O3212" s="28" t="str">
        <f t="shared" si="808"/>
        <v>00000003212</v>
      </c>
      <c r="R3212" s="27" t="s">
        <v>193</v>
      </c>
      <c r="S3212" s="30" t="str">
        <f>_xlfn.IFNA(VLOOKUP(_xlfn.CONCAT(D3212," - ",R3212),OP!A:D,4,0),"-------------------------------------------NAO DISPONIVEL-------------------------------------------")</f>
        <v>FETRANSPOR</v>
      </c>
      <c r="T3212" s="31"/>
      <c r="U3212" s="32"/>
      <c r="V3212" s="31"/>
      <c r="W3212" s="33">
        <f t="shared" si="809"/>
        <v>0</v>
      </c>
      <c r="X3212" s="34">
        <f t="shared" si="810"/>
        <v>0</v>
      </c>
      <c r="Y3212" s="33">
        <f t="shared" si="811"/>
        <v>0</v>
      </c>
      <c r="Z3212" s="33">
        <f t="shared" si="812"/>
        <v>0</v>
      </c>
      <c r="AA3212" s="35">
        <f t="shared" si="813"/>
        <v>0</v>
      </c>
      <c r="AB3212" s="36">
        <f t="shared" si="814"/>
        <v>0</v>
      </c>
      <c r="AC3212" s="37">
        <f t="shared" si="815"/>
        <v>0</v>
      </c>
      <c r="AD3212" s="38"/>
      <c r="AE3212" s="38"/>
      <c r="AF3212" s="39">
        <f t="shared" si="816"/>
        <v>0</v>
      </c>
      <c r="AG3212" s="40"/>
      <c r="AH3212" s="41">
        <f t="shared" si="817"/>
        <v>0</v>
      </c>
      <c r="AI3212" s="42">
        <f t="shared" si="818"/>
        <v>0</v>
      </c>
      <c r="AJ3212" s="43">
        <f t="shared" si="819"/>
        <v>0</v>
      </c>
      <c r="AK3212" s="5" t="str">
        <f>_xlfn.IFNA(VLOOKUP(_xlfn.CONCAT(D3212," - ",S3212),OP!E:F,2,0),"-------------------------------------------NAO DISPONIVEL-------------------------------------------")</f>
        <v>C - RIOCARD</v>
      </c>
      <c r="AL3212" s="7" t="str">
        <f t="shared" si="805"/>
        <v>1 - -------------------------------------------NAO DISPONIVEL------------------------------------------- - 00000003212 - FETRANSPOR</v>
      </c>
      <c r="AM3212" s="7" t="str">
        <f t="shared" si="806"/>
        <v>-------------------------------------------NAO DISPONIVEL-------------------------------------------</v>
      </c>
      <c r="AN3212" s="44" cm="1">
        <f t="array" ref="AN3212">_xlfn.IFS(AJ3212=0,0,AQ3212="INATIVO",2,AQ3212="SEM CADASTRO",4,AQ3212="CPF ATIVO EM OUTRO COMPRADOR",5,AQ3212="NOVO/SEM CARTAO",6,AND(AJ3212&gt;0,AQ3212,""),8)</f>
        <v>0</v>
      </c>
      <c r="AO3212" s="45">
        <f t="shared" si="820"/>
        <v>-10</v>
      </c>
    </row>
    <row r="3213" spans="1:41" x14ac:dyDescent="0.4">
      <c r="A3213" s="21" t="str">
        <f t="shared" si="807"/>
        <v>-------------------------------------------NAO DISPONIVEL-------------------------------------------</v>
      </c>
      <c r="B3213" s="5" t="str">
        <f>_xlfn.IFNA(VLOOKUP(A3213,CNPJ!E:F,2,0),"-------------------------------------------NAO DISPONIVEL-------------------------------------------")</f>
        <v>-------------------------------------------NAO DISPONIVEL-------------------------------------------</v>
      </c>
      <c r="C3213" s="22">
        <v>1</v>
      </c>
      <c r="D3213" s="5" t="str">
        <f>_xlfn.XLOOKUP(R3213,OP!C:C,OP!B:B,,0,1)</f>
        <v>RJ</v>
      </c>
      <c r="E3213" s="23"/>
      <c r="M3213" s="26"/>
      <c r="N3213" s="27"/>
      <c r="O3213" s="28" t="str">
        <f t="shared" si="808"/>
        <v>00000003213</v>
      </c>
      <c r="R3213" s="27" t="s">
        <v>193</v>
      </c>
      <c r="S3213" s="30" t="str">
        <f>_xlfn.IFNA(VLOOKUP(_xlfn.CONCAT(D3213," - ",R3213),OP!A:D,4,0),"-------------------------------------------NAO DISPONIVEL-------------------------------------------")</f>
        <v>FETRANSPOR</v>
      </c>
      <c r="T3213" s="31"/>
      <c r="U3213" s="32"/>
      <c r="V3213" s="31"/>
      <c r="W3213" s="33">
        <f t="shared" si="809"/>
        <v>0</v>
      </c>
      <c r="X3213" s="34">
        <f t="shared" si="810"/>
        <v>0</v>
      </c>
      <c r="Y3213" s="33">
        <f t="shared" si="811"/>
        <v>0</v>
      </c>
      <c r="Z3213" s="33">
        <f t="shared" si="812"/>
        <v>0</v>
      </c>
      <c r="AA3213" s="35">
        <f t="shared" si="813"/>
        <v>0</v>
      </c>
      <c r="AB3213" s="36">
        <f t="shared" si="814"/>
        <v>0</v>
      </c>
      <c r="AC3213" s="37">
        <f t="shared" si="815"/>
        <v>0</v>
      </c>
      <c r="AD3213" s="38"/>
      <c r="AE3213" s="38"/>
      <c r="AF3213" s="39">
        <f t="shared" si="816"/>
        <v>0</v>
      </c>
      <c r="AG3213" s="40"/>
      <c r="AH3213" s="41">
        <f t="shared" si="817"/>
        <v>0</v>
      </c>
      <c r="AI3213" s="42">
        <f t="shared" si="818"/>
        <v>0</v>
      </c>
      <c r="AJ3213" s="43">
        <f t="shared" si="819"/>
        <v>0</v>
      </c>
      <c r="AK3213" s="5" t="str">
        <f>_xlfn.IFNA(VLOOKUP(_xlfn.CONCAT(D3213," - ",S3213),OP!E:F,2,0),"-------------------------------------------NAO DISPONIVEL-------------------------------------------")</f>
        <v>C - RIOCARD</v>
      </c>
      <c r="AL3213" s="7" t="str">
        <f t="shared" si="805"/>
        <v>1 - -------------------------------------------NAO DISPONIVEL------------------------------------------- - 00000003213 - FETRANSPOR</v>
      </c>
      <c r="AM3213" s="7" t="str">
        <f t="shared" si="806"/>
        <v>-------------------------------------------NAO DISPONIVEL-------------------------------------------</v>
      </c>
      <c r="AN3213" s="44" cm="1">
        <f t="array" ref="AN3213">_xlfn.IFS(AJ3213=0,0,AQ3213="INATIVO",2,AQ3213="SEM CADASTRO",4,AQ3213="CPF ATIVO EM OUTRO COMPRADOR",5,AQ3213="NOVO/SEM CARTAO",6,AND(AJ3213&gt;0,AQ3213,""),8)</f>
        <v>0</v>
      </c>
      <c r="AO3213" s="45">
        <f t="shared" si="820"/>
        <v>-10</v>
      </c>
    </row>
    <row r="3214" spans="1:41" x14ac:dyDescent="0.4">
      <c r="A3214" s="21" t="str">
        <f t="shared" si="807"/>
        <v>-------------------------------------------NAO DISPONIVEL-------------------------------------------</v>
      </c>
      <c r="B3214" s="5" t="str">
        <f>_xlfn.IFNA(VLOOKUP(A3214,CNPJ!E:F,2,0),"-------------------------------------------NAO DISPONIVEL-------------------------------------------")</f>
        <v>-------------------------------------------NAO DISPONIVEL-------------------------------------------</v>
      </c>
      <c r="C3214" s="22">
        <v>1</v>
      </c>
      <c r="D3214" s="5" t="str">
        <f>_xlfn.XLOOKUP(R3214,OP!C:C,OP!B:B,,0,1)</f>
        <v>RJ</v>
      </c>
      <c r="E3214" s="23"/>
      <c r="M3214" s="26"/>
      <c r="N3214" s="27"/>
      <c r="O3214" s="28" t="str">
        <f t="shared" si="808"/>
        <v>00000003214</v>
      </c>
      <c r="R3214" s="27" t="s">
        <v>193</v>
      </c>
      <c r="S3214" s="30" t="str">
        <f>_xlfn.IFNA(VLOOKUP(_xlfn.CONCAT(D3214," - ",R3214),OP!A:D,4,0),"-------------------------------------------NAO DISPONIVEL-------------------------------------------")</f>
        <v>FETRANSPOR</v>
      </c>
      <c r="T3214" s="31"/>
      <c r="U3214" s="32"/>
      <c r="V3214" s="31"/>
      <c r="W3214" s="33">
        <f t="shared" si="809"/>
        <v>0</v>
      </c>
      <c r="X3214" s="34">
        <f t="shared" si="810"/>
        <v>0</v>
      </c>
      <c r="Y3214" s="33">
        <f t="shared" si="811"/>
        <v>0</v>
      </c>
      <c r="Z3214" s="33">
        <f t="shared" si="812"/>
        <v>0</v>
      </c>
      <c r="AA3214" s="35">
        <f t="shared" si="813"/>
        <v>0</v>
      </c>
      <c r="AB3214" s="36">
        <f t="shared" si="814"/>
        <v>0</v>
      </c>
      <c r="AC3214" s="37">
        <f t="shared" si="815"/>
        <v>0</v>
      </c>
      <c r="AD3214" s="38"/>
      <c r="AE3214" s="38"/>
      <c r="AF3214" s="39">
        <f t="shared" si="816"/>
        <v>0</v>
      </c>
      <c r="AG3214" s="40"/>
      <c r="AH3214" s="41">
        <f t="shared" si="817"/>
        <v>0</v>
      </c>
      <c r="AI3214" s="42">
        <f t="shared" si="818"/>
        <v>0</v>
      </c>
      <c r="AJ3214" s="43">
        <f t="shared" si="819"/>
        <v>0</v>
      </c>
      <c r="AK3214" s="5" t="str">
        <f>_xlfn.IFNA(VLOOKUP(_xlfn.CONCAT(D3214," - ",S3214),OP!E:F,2,0),"-------------------------------------------NAO DISPONIVEL-------------------------------------------")</f>
        <v>C - RIOCARD</v>
      </c>
      <c r="AL3214" s="7" t="str">
        <f t="shared" si="805"/>
        <v>1 - -------------------------------------------NAO DISPONIVEL------------------------------------------- - 00000003214 - FETRANSPOR</v>
      </c>
      <c r="AM3214" s="7" t="str">
        <f t="shared" si="806"/>
        <v>-------------------------------------------NAO DISPONIVEL-------------------------------------------</v>
      </c>
      <c r="AN3214" s="44" cm="1">
        <f t="array" ref="AN3214">_xlfn.IFS(AJ3214=0,0,AQ3214="INATIVO",2,AQ3214="SEM CADASTRO",4,AQ3214="CPF ATIVO EM OUTRO COMPRADOR",5,AQ3214="NOVO/SEM CARTAO",6,AND(AJ3214&gt;0,AQ3214,""),8)</f>
        <v>0</v>
      </c>
      <c r="AO3214" s="45">
        <f t="shared" si="820"/>
        <v>-10</v>
      </c>
    </row>
    <row r="3215" spans="1:41" x14ac:dyDescent="0.4">
      <c r="A3215" s="21" t="str">
        <f t="shared" si="807"/>
        <v>-------------------------------------------NAO DISPONIVEL-------------------------------------------</v>
      </c>
      <c r="B3215" s="5" t="str">
        <f>_xlfn.IFNA(VLOOKUP(A3215,CNPJ!E:F,2,0),"-------------------------------------------NAO DISPONIVEL-------------------------------------------")</f>
        <v>-------------------------------------------NAO DISPONIVEL-------------------------------------------</v>
      </c>
      <c r="C3215" s="22">
        <v>1</v>
      </c>
      <c r="D3215" s="5" t="str">
        <f>_xlfn.XLOOKUP(R3215,OP!C:C,OP!B:B,,0,1)</f>
        <v>RJ</v>
      </c>
      <c r="E3215" s="23"/>
      <c r="M3215" s="26"/>
      <c r="N3215" s="27"/>
      <c r="O3215" s="28" t="str">
        <f t="shared" si="808"/>
        <v>00000003215</v>
      </c>
      <c r="R3215" s="27" t="s">
        <v>193</v>
      </c>
      <c r="S3215" s="30" t="str">
        <f>_xlfn.IFNA(VLOOKUP(_xlfn.CONCAT(D3215," - ",R3215),OP!A:D,4,0),"-------------------------------------------NAO DISPONIVEL-------------------------------------------")</f>
        <v>FETRANSPOR</v>
      </c>
      <c r="T3215" s="31"/>
      <c r="U3215" s="32"/>
      <c r="V3215" s="31"/>
      <c r="W3215" s="33">
        <f t="shared" si="809"/>
        <v>0</v>
      </c>
      <c r="X3215" s="34">
        <f t="shared" si="810"/>
        <v>0</v>
      </c>
      <c r="Y3215" s="33">
        <f t="shared" si="811"/>
        <v>0</v>
      </c>
      <c r="Z3215" s="33">
        <f t="shared" si="812"/>
        <v>0</v>
      </c>
      <c r="AA3215" s="35">
        <f t="shared" si="813"/>
        <v>0</v>
      </c>
      <c r="AB3215" s="36">
        <f t="shared" si="814"/>
        <v>0</v>
      </c>
      <c r="AC3215" s="37">
        <f t="shared" si="815"/>
        <v>0</v>
      </c>
      <c r="AD3215" s="38"/>
      <c r="AE3215" s="38"/>
      <c r="AF3215" s="39">
        <f t="shared" si="816"/>
        <v>0</v>
      </c>
      <c r="AG3215" s="40"/>
      <c r="AH3215" s="41">
        <f t="shared" si="817"/>
        <v>0</v>
      </c>
      <c r="AI3215" s="42">
        <f t="shared" si="818"/>
        <v>0</v>
      </c>
      <c r="AJ3215" s="43">
        <f t="shared" si="819"/>
        <v>0</v>
      </c>
      <c r="AK3215" s="5" t="str">
        <f>_xlfn.IFNA(VLOOKUP(_xlfn.CONCAT(D3215," - ",S3215),OP!E:F,2,0),"-------------------------------------------NAO DISPONIVEL-------------------------------------------")</f>
        <v>C - RIOCARD</v>
      </c>
      <c r="AL3215" s="7" t="str">
        <f t="shared" si="805"/>
        <v>1 - -------------------------------------------NAO DISPONIVEL------------------------------------------- - 00000003215 - FETRANSPOR</v>
      </c>
      <c r="AM3215" s="7" t="str">
        <f t="shared" si="806"/>
        <v>-------------------------------------------NAO DISPONIVEL-------------------------------------------</v>
      </c>
      <c r="AN3215" s="44" cm="1">
        <f t="array" ref="AN3215">_xlfn.IFS(AJ3215=0,0,AQ3215="INATIVO",2,AQ3215="SEM CADASTRO",4,AQ3215="CPF ATIVO EM OUTRO COMPRADOR",5,AQ3215="NOVO/SEM CARTAO",6,AND(AJ3215&gt;0,AQ3215,""),8)</f>
        <v>0</v>
      </c>
      <c r="AO3215" s="45">
        <f t="shared" si="820"/>
        <v>-10</v>
      </c>
    </row>
    <row r="3216" spans="1:41" x14ac:dyDescent="0.4">
      <c r="A3216" s="21" t="str">
        <f t="shared" si="807"/>
        <v>-------------------------------------------NAO DISPONIVEL-------------------------------------------</v>
      </c>
      <c r="B3216" s="5" t="str">
        <f>_xlfn.IFNA(VLOOKUP(A3216,CNPJ!E:F,2,0),"-------------------------------------------NAO DISPONIVEL-------------------------------------------")</f>
        <v>-------------------------------------------NAO DISPONIVEL-------------------------------------------</v>
      </c>
      <c r="C3216" s="22">
        <v>1</v>
      </c>
      <c r="D3216" s="5" t="str">
        <f>_xlfn.XLOOKUP(R3216,OP!C:C,OP!B:B,,0,1)</f>
        <v>RJ</v>
      </c>
      <c r="E3216" s="23"/>
      <c r="M3216" s="26"/>
      <c r="N3216" s="27"/>
      <c r="O3216" s="28" t="str">
        <f t="shared" si="808"/>
        <v>00000003216</v>
      </c>
      <c r="R3216" s="27" t="s">
        <v>193</v>
      </c>
      <c r="S3216" s="30" t="str">
        <f>_xlfn.IFNA(VLOOKUP(_xlfn.CONCAT(D3216," - ",R3216),OP!A:D,4,0),"-------------------------------------------NAO DISPONIVEL-------------------------------------------")</f>
        <v>FETRANSPOR</v>
      </c>
      <c r="T3216" s="31"/>
      <c r="U3216" s="32"/>
      <c r="V3216" s="31"/>
      <c r="W3216" s="33">
        <f t="shared" si="809"/>
        <v>0</v>
      </c>
      <c r="X3216" s="34">
        <f t="shared" si="810"/>
        <v>0</v>
      </c>
      <c r="Y3216" s="33">
        <f t="shared" si="811"/>
        <v>0</v>
      </c>
      <c r="Z3216" s="33">
        <f t="shared" si="812"/>
        <v>0</v>
      </c>
      <c r="AA3216" s="35">
        <f t="shared" si="813"/>
        <v>0</v>
      </c>
      <c r="AB3216" s="36">
        <f t="shared" si="814"/>
        <v>0</v>
      </c>
      <c r="AC3216" s="37">
        <f t="shared" si="815"/>
        <v>0</v>
      </c>
      <c r="AD3216" s="38"/>
      <c r="AE3216" s="38"/>
      <c r="AF3216" s="39">
        <f t="shared" si="816"/>
        <v>0</v>
      </c>
      <c r="AG3216" s="40"/>
      <c r="AH3216" s="41">
        <f t="shared" si="817"/>
        <v>0</v>
      </c>
      <c r="AI3216" s="42">
        <f t="shared" si="818"/>
        <v>0</v>
      </c>
      <c r="AJ3216" s="43">
        <f t="shared" si="819"/>
        <v>0</v>
      </c>
      <c r="AK3216" s="5" t="str">
        <f>_xlfn.IFNA(VLOOKUP(_xlfn.CONCAT(D3216," - ",S3216),OP!E:F,2,0),"-------------------------------------------NAO DISPONIVEL-------------------------------------------")</f>
        <v>C - RIOCARD</v>
      </c>
      <c r="AL3216" s="7" t="str">
        <f t="shared" si="805"/>
        <v>1 - -------------------------------------------NAO DISPONIVEL------------------------------------------- - 00000003216 - FETRANSPOR</v>
      </c>
      <c r="AM3216" s="7" t="str">
        <f t="shared" si="806"/>
        <v>-------------------------------------------NAO DISPONIVEL-------------------------------------------</v>
      </c>
      <c r="AN3216" s="44" cm="1">
        <f t="array" ref="AN3216">_xlfn.IFS(AJ3216=0,0,AQ3216="INATIVO",2,AQ3216="SEM CADASTRO",4,AQ3216="CPF ATIVO EM OUTRO COMPRADOR",5,AQ3216="NOVO/SEM CARTAO",6,AND(AJ3216&gt;0,AQ3216,""),8)</f>
        <v>0</v>
      </c>
      <c r="AO3216" s="45">
        <f t="shared" si="820"/>
        <v>-10</v>
      </c>
    </row>
    <row r="3217" spans="1:41" x14ac:dyDescent="0.4">
      <c r="A3217" s="21" t="str">
        <f t="shared" si="807"/>
        <v>-------------------------------------------NAO DISPONIVEL-------------------------------------------</v>
      </c>
      <c r="B3217" s="5" t="str">
        <f>_xlfn.IFNA(VLOOKUP(A3217,CNPJ!E:F,2,0),"-------------------------------------------NAO DISPONIVEL-------------------------------------------")</f>
        <v>-------------------------------------------NAO DISPONIVEL-------------------------------------------</v>
      </c>
      <c r="C3217" s="22">
        <v>1</v>
      </c>
      <c r="D3217" s="5" t="str">
        <f>_xlfn.XLOOKUP(R3217,OP!C:C,OP!B:B,,0,1)</f>
        <v>RJ</v>
      </c>
      <c r="E3217" s="23"/>
      <c r="M3217" s="26"/>
      <c r="N3217" s="27"/>
      <c r="O3217" s="28" t="str">
        <f t="shared" si="808"/>
        <v>00000003217</v>
      </c>
      <c r="R3217" s="27" t="s">
        <v>193</v>
      </c>
      <c r="S3217" s="30" t="str">
        <f>_xlfn.IFNA(VLOOKUP(_xlfn.CONCAT(D3217," - ",R3217),OP!A:D,4,0),"-------------------------------------------NAO DISPONIVEL-------------------------------------------")</f>
        <v>FETRANSPOR</v>
      </c>
      <c r="T3217" s="31"/>
      <c r="U3217" s="32"/>
      <c r="V3217" s="31"/>
      <c r="W3217" s="33">
        <f t="shared" si="809"/>
        <v>0</v>
      </c>
      <c r="X3217" s="34">
        <f t="shared" si="810"/>
        <v>0</v>
      </c>
      <c r="Y3217" s="33">
        <f t="shared" si="811"/>
        <v>0</v>
      </c>
      <c r="Z3217" s="33">
        <f t="shared" si="812"/>
        <v>0</v>
      </c>
      <c r="AA3217" s="35">
        <f t="shared" si="813"/>
        <v>0</v>
      </c>
      <c r="AB3217" s="36">
        <f t="shared" si="814"/>
        <v>0</v>
      </c>
      <c r="AC3217" s="37">
        <f t="shared" si="815"/>
        <v>0</v>
      </c>
      <c r="AD3217" s="38"/>
      <c r="AE3217" s="38"/>
      <c r="AF3217" s="39">
        <f t="shared" si="816"/>
        <v>0</v>
      </c>
      <c r="AG3217" s="40"/>
      <c r="AH3217" s="41">
        <f t="shared" si="817"/>
        <v>0</v>
      </c>
      <c r="AI3217" s="42">
        <f t="shared" si="818"/>
        <v>0</v>
      </c>
      <c r="AJ3217" s="43">
        <f t="shared" si="819"/>
        <v>0</v>
      </c>
      <c r="AK3217" s="5" t="str">
        <f>_xlfn.IFNA(VLOOKUP(_xlfn.CONCAT(D3217," - ",S3217),OP!E:F,2,0),"-------------------------------------------NAO DISPONIVEL-------------------------------------------")</f>
        <v>C - RIOCARD</v>
      </c>
      <c r="AL3217" s="7" t="str">
        <f t="shared" si="805"/>
        <v>1 - -------------------------------------------NAO DISPONIVEL------------------------------------------- - 00000003217 - FETRANSPOR</v>
      </c>
      <c r="AM3217" s="7" t="str">
        <f t="shared" si="806"/>
        <v>-------------------------------------------NAO DISPONIVEL-------------------------------------------</v>
      </c>
      <c r="AN3217" s="44" cm="1">
        <f t="array" ref="AN3217">_xlfn.IFS(AJ3217=0,0,AQ3217="INATIVO",2,AQ3217="SEM CADASTRO",4,AQ3217="CPF ATIVO EM OUTRO COMPRADOR",5,AQ3217="NOVO/SEM CARTAO",6,AND(AJ3217&gt;0,AQ3217,""),8)</f>
        <v>0</v>
      </c>
      <c r="AO3217" s="45">
        <f t="shared" si="820"/>
        <v>-10</v>
      </c>
    </row>
    <row r="3218" spans="1:41" x14ac:dyDescent="0.4">
      <c r="A3218" s="21" t="str">
        <f t="shared" si="807"/>
        <v>-------------------------------------------NAO DISPONIVEL-------------------------------------------</v>
      </c>
      <c r="B3218" s="5" t="str">
        <f>_xlfn.IFNA(VLOOKUP(A3218,CNPJ!E:F,2,0),"-------------------------------------------NAO DISPONIVEL-------------------------------------------")</f>
        <v>-------------------------------------------NAO DISPONIVEL-------------------------------------------</v>
      </c>
      <c r="C3218" s="22">
        <v>1</v>
      </c>
      <c r="D3218" s="5" t="str">
        <f>_xlfn.XLOOKUP(R3218,OP!C:C,OP!B:B,,0,1)</f>
        <v>RJ</v>
      </c>
      <c r="E3218" s="23"/>
      <c r="M3218" s="26"/>
      <c r="N3218" s="27"/>
      <c r="O3218" s="28" t="str">
        <f t="shared" si="808"/>
        <v>00000003218</v>
      </c>
      <c r="R3218" s="27" t="s">
        <v>193</v>
      </c>
      <c r="S3218" s="30" t="str">
        <f>_xlfn.IFNA(VLOOKUP(_xlfn.CONCAT(D3218," - ",R3218),OP!A:D,4,0),"-------------------------------------------NAO DISPONIVEL-------------------------------------------")</f>
        <v>FETRANSPOR</v>
      </c>
      <c r="T3218" s="31"/>
      <c r="U3218" s="32"/>
      <c r="V3218" s="31"/>
      <c r="W3218" s="33">
        <f t="shared" si="809"/>
        <v>0</v>
      </c>
      <c r="X3218" s="34">
        <f t="shared" si="810"/>
        <v>0</v>
      </c>
      <c r="Y3218" s="33">
        <f t="shared" si="811"/>
        <v>0</v>
      </c>
      <c r="Z3218" s="33">
        <f t="shared" si="812"/>
        <v>0</v>
      </c>
      <c r="AA3218" s="35">
        <f t="shared" si="813"/>
        <v>0</v>
      </c>
      <c r="AB3218" s="36">
        <f t="shared" si="814"/>
        <v>0</v>
      </c>
      <c r="AC3218" s="37">
        <f t="shared" si="815"/>
        <v>0</v>
      </c>
      <c r="AD3218" s="38"/>
      <c r="AE3218" s="38"/>
      <c r="AF3218" s="39">
        <f t="shared" si="816"/>
        <v>0</v>
      </c>
      <c r="AG3218" s="40"/>
      <c r="AH3218" s="41">
        <f t="shared" si="817"/>
        <v>0</v>
      </c>
      <c r="AI3218" s="42">
        <f t="shared" si="818"/>
        <v>0</v>
      </c>
      <c r="AJ3218" s="43">
        <f t="shared" si="819"/>
        <v>0</v>
      </c>
      <c r="AK3218" s="5" t="str">
        <f>_xlfn.IFNA(VLOOKUP(_xlfn.CONCAT(D3218," - ",S3218),OP!E:F,2,0),"-------------------------------------------NAO DISPONIVEL-------------------------------------------")</f>
        <v>C - RIOCARD</v>
      </c>
      <c r="AL3218" s="7" t="str">
        <f t="shared" si="805"/>
        <v>1 - -------------------------------------------NAO DISPONIVEL------------------------------------------- - 00000003218 - FETRANSPOR</v>
      </c>
      <c r="AM3218" s="7" t="str">
        <f t="shared" si="806"/>
        <v>-------------------------------------------NAO DISPONIVEL-------------------------------------------</v>
      </c>
      <c r="AN3218" s="44" cm="1">
        <f t="array" ref="AN3218">_xlfn.IFS(AJ3218=0,0,AQ3218="INATIVO",2,AQ3218="SEM CADASTRO",4,AQ3218="CPF ATIVO EM OUTRO COMPRADOR",5,AQ3218="NOVO/SEM CARTAO",6,AND(AJ3218&gt;0,AQ3218,""),8)</f>
        <v>0</v>
      </c>
      <c r="AO3218" s="45">
        <f t="shared" si="820"/>
        <v>-10</v>
      </c>
    </row>
    <row r="3219" spans="1:41" x14ac:dyDescent="0.4">
      <c r="A3219" s="21" t="str">
        <f t="shared" si="807"/>
        <v>-------------------------------------------NAO DISPONIVEL-------------------------------------------</v>
      </c>
      <c r="B3219" s="5" t="str">
        <f>_xlfn.IFNA(VLOOKUP(A3219,CNPJ!E:F,2,0),"-------------------------------------------NAO DISPONIVEL-------------------------------------------")</f>
        <v>-------------------------------------------NAO DISPONIVEL-------------------------------------------</v>
      </c>
      <c r="C3219" s="22">
        <v>1</v>
      </c>
      <c r="D3219" s="5" t="str">
        <f>_xlfn.XLOOKUP(R3219,OP!C:C,OP!B:B,,0,1)</f>
        <v>RJ</v>
      </c>
      <c r="E3219" s="23"/>
      <c r="M3219" s="26"/>
      <c r="N3219" s="27"/>
      <c r="O3219" s="28" t="str">
        <f t="shared" si="808"/>
        <v>00000003219</v>
      </c>
      <c r="R3219" s="27" t="s">
        <v>193</v>
      </c>
      <c r="S3219" s="30" t="str">
        <f>_xlfn.IFNA(VLOOKUP(_xlfn.CONCAT(D3219," - ",R3219),OP!A:D,4,0),"-------------------------------------------NAO DISPONIVEL-------------------------------------------")</f>
        <v>FETRANSPOR</v>
      </c>
      <c r="T3219" s="31"/>
      <c r="U3219" s="32"/>
      <c r="V3219" s="31"/>
      <c r="W3219" s="33">
        <f t="shared" si="809"/>
        <v>0</v>
      </c>
      <c r="X3219" s="34">
        <f t="shared" si="810"/>
        <v>0</v>
      </c>
      <c r="Y3219" s="33">
        <f t="shared" si="811"/>
        <v>0</v>
      </c>
      <c r="Z3219" s="33">
        <f t="shared" si="812"/>
        <v>0</v>
      </c>
      <c r="AA3219" s="35">
        <f t="shared" si="813"/>
        <v>0</v>
      </c>
      <c r="AB3219" s="36">
        <f t="shared" si="814"/>
        <v>0</v>
      </c>
      <c r="AC3219" s="37">
        <f t="shared" si="815"/>
        <v>0</v>
      </c>
      <c r="AD3219" s="38"/>
      <c r="AE3219" s="38"/>
      <c r="AF3219" s="39">
        <f t="shared" si="816"/>
        <v>0</v>
      </c>
      <c r="AG3219" s="40"/>
      <c r="AH3219" s="41">
        <f t="shared" si="817"/>
        <v>0</v>
      </c>
      <c r="AI3219" s="42">
        <f t="shared" si="818"/>
        <v>0</v>
      </c>
      <c r="AJ3219" s="43">
        <f t="shared" si="819"/>
        <v>0</v>
      </c>
      <c r="AK3219" s="5" t="str">
        <f>_xlfn.IFNA(VLOOKUP(_xlfn.CONCAT(D3219," - ",S3219),OP!E:F,2,0),"-------------------------------------------NAO DISPONIVEL-------------------------------------------")</f>
        <v>C - RIOCARD</v>
      </c>
      <c r="AL3219" s="7" t="str">
        <f t="shared" si="805"/>
        <v>1 - -------------------------------------------NAO DISPONIVEL------------------------------------------- - 00000003219 - FETRANSPOR</v>
      </c>
      <c r="AM3219" s="7" t="str">
        <f t="shared" si="806"/>
        <v>-------------------------------------------NAO DISPONIVEL-------------------------------------------</v>
      </c>
      <c r="AN3219" s="44" cm="1">
        <f t="array" ref="AN3219">_xlfn.IFS(AJ3219=0,0,AQ3219="INATIVO",2,AQ3219="SEM CADASTRO",4,AQ3219="CPF ATIVO EM OUTRO COMPRADOR",5,AQ3219="NOVO/SEM CARTAO",6,AND(AJ3219&gt;0,AQ3219,""),8)</f>
        <v>0</v>
      </c>
      <c r="AO3219" s="45">
        <f t="shared" si="820"/>
        <v>-10</v>
      </c>
    </row>
    <row r="3220" spans="1:41" x14ac:dyDescent="0.4">
      <c r="A3220" s="21" t="str">
        <f t="shared" si="807"/>
        <v>-------------------------------------------NAO DISPONIVEL-------------------------------------------</v>
      </c>
      <c r="B3220" s="5" t="str">
        <f>_xlfn.IFNA(VLOOKUP(A3220,CNPJ!E:F,2,0),"-------------------------------------------NAO DISPONIVEL-------------------------------------------")</f>
        <v>-------------------------------------------NAO DISPONIVEL-------------------------------------------</v>
      </c>
      <c r="C3220" s="22">
        <v>1</v>
      </c>
      <c r="D3220" s="5" t="str">
        <f>_xlfn.XLOOKUP(R3220,OP!C:C,OP!B:B,,0,1)</f>
        <v>RJ</v>
      </c>
      <c r="E3220" s="23"/>
      <c r="M3220" s="26"/>
      <c r="N3220" s="27"/>
      <c r="O3220" s="28" t="str">
        <f t="shared" si="808"/>
        <v>00000003220</v>
      </c>
      <c r="R3220" s="27" t="s">
        <v>193</v>
      </c>
      <c r="S3220" s="30" t="str">
        <f>_xlfn.IFNA(VLOOKUP(_xlfn.CONCAT(D3220," - ",R3220),OP!A:D,4,0),"-------------------------------------------NAO DISPONIVEL-------------------------------------------")</f>
        <v>FETRANSPOR</v>
      </c>
      <c r="T3220" s="31"/>
      <c r="U3220" s="32"/>
      <c r="V3220" s="31"/>
      <c r="W3220" s="33">
        <f t="shared" si="809"/>
        <v>0</v>
      </c>
      <c r="X3220" s="34">
        <f t="shared" si="810"/>
        <v>0</v>
      </c>
      <c r="Y3220" s="33">
        <f t="shared" si="811"/>
        <v>0</v>
      </c>
      <c r="Z3220" s="33">
        <f t="shared" si="812"/>
        <v>0</v>
      </c>
      <c r="AA3220" s="35">
        <f t="shared" si="813"/>
        <v>0</v>
      </c>
      <c r="AB3220" s="36">
        <f t="shared" si="814"/>
        <v>0</v>
      </c>
      <c r="AC3220" s="37">
        <f t="shared" si="815"/>
        <v>0</v>
      </c>
      <c r="AD3220" s="38"/>
      <c r="AE3220" s="38"/>
      <c r="AF3220" s="39">
        <f t="shared" si="816"/>
        <v>0</v>
      </c>
      <c r="AG3220" s="40"/>
      <c r="AH3220" s="41">
        <f t="shared" si="817"/>
        <v>0</v>
      </c>
      <c r="AI3220" s="42">
        <f t="shared" si="818"/>
        <v>0</v>
      </c>
      <c r="AJ3220" s="43">
        <f t="shared" si="819"/>
        <v>0</v>
      </c>
      <c r="AK3220" s="5" t="str">
        <f>_xlfn.IFNA(VLOOKUP(_xlfn.CONCAT(D3220," - ",S3220),OP!E:F,2,0),"-------------------------------------------NAO DISPONIVEL-------------------------------------------")</f>
        <v>C - RIOCARD</v>
      </c>
      <c r="AL3220" s="7" t="str">
        <f t="shared" si="805"/>
        <v>1 - -------------------------------------------NAO DISPONIVEL------------------------------------------- - 00000003220 - FETRANSPOR</v>
      </c>
      <c r="AM3220" s="7" t="str">
        <f t="shared" si="806"/>
        <v>-------------------------------------------NAO DISPONIVEL-------------------------------------------</v>
      </c>
      <c r="AN3220" s="44" cm="1">
        <f t="array" ref="AN3220">_xlfn.IFS(AJ3220=0,0,AQ3220="INATIVO",2,AQ3220="SEM CADASTRO",4,AQ3220="CPF ATIVO EM OUTRO COMPRADOR",5,AQ3220="NOVO/SEM CARTAO",6,AND(AJ3220&gt;0,AQ3220,""),8)</f>
        <v>0</v>
      </c>
      <c r="AO3220" s="45">
        <f t="shared" si="820"/>
        <v>-10</v>
      </c>
    </row>
    <row r="3221" spans="1:41" x14ac:dyDescent="0.4">
      <c r="A3221" s="21" t="str">
        <f t="shared" si="807"/>
        <v>-------------------------------------------NAO DISPONIVEL-------------------------------------------</v>
      </c>
      <c r="B3221" s="5" t="str">
        <f>_xlfn.IFNA(VLOOKUP(A3221,CNPJ!E:F,2,0),"-------------------------------------------NAO DISPONIVEL-------------------------------------------")</f>
        <v>-------------------------------------------NAO DISPONIVEL-------------------------------------------</v>
      </c>
      <c r="C3221" s="22">
        <v>1</v>
      </c>
      <c r="D3221" s="5" t="str">
        <f>_xlfn.XLOOKUP(R3221,OP!C:C,OP!B:B,,0,1)</f>
        <v>RJ</v>
      </c>
      <c r="E3221" s="23"/>
      <c r="M3221" s="26"/>
      <c r="N3221" s="27"/>
      <c r="O3221" s="28" t="str">
        <f t="shared" si="808"/>
        <v>00000003221</v>
      </c>
      <c r="R3221" s="27" t="s">
        <v>193</v>
      </c>
      <c r="S3221" s="30" t="str">
        <f>_xlfn.IFNA(VLOOKUP(_xlfn.CONCAT(D3221," - ",R3221),OP!A:D,4,0),"-------------------------------------------NAO DISPONIVEL-------------------------------------------")</f>
        <v>FETRANSPOR</v>
      </c>
      <c r="T3221" s="31"/>
      <c r="U3221" s="32"/>
      <c r="V3221" s="31"/>
      <c r="W3221" s="33">
        <f t="shared" si="809"/>
        <v>0</v>
      </c>
      <c r="X3221" s="34">
        <f t="shared" si="810"/>
        <v>0</v>
      </c>
      <c r="Y3221" s="33">
        <f t="shared" si="811"/>
        <v>0</v>
      </c>
      <c r="Z3221" s="33">
        <f t="shared" si="812"/>
        <v>0</v>
      </c>
      <c r="AA3221" s="35">
        <f t="shared" si="813"/>
        <v>0</v>
      </c>
      <c r="AB3221" s="36">
        <f t="shared" si="814"/>
        <v>0</v>
      </c>
      <c r="AC3221" s="37">
        <f t="shared" si="815"/>
        <v>0</v>
      </c>
      <c r="AD3221" s="38"/>
      <c r="AE3221" s="38"/>
      <c r="AF3221" s="39">
        <f t="shared" si="816"/>
        <v>0</v>
      </c>
      <c r="AG3221" s="40"/>
      <c r="AH3221" s="41">
        <f t="shared" si="817"/>
        <v>0</v>
      </c>
      <c r="AI3221" s="42">
        <f t="shared" si="818"/>
        <v>0</v>
      </c>
      <c r="AJ3221" s="43">
        <f t="shared" si="819"/>
        <v>0</v>
      </c>
      <c r="AK3221" s="5" t="str">
        <f>_xlfn.IFNA(VLOOKUP(_xlfn.CONCAT(D3221," - ",S3221),OP!E:F,2,0),"-------------------------------------------NAO DISPONIVEL-------------------------------------------")</f>
        <v>C - RIOCARD</v>
      </c>
      <c r="AL3221" s="7" t="str">
        <f t="shared" si="805"/>
        <v>1 - -------------------------------------------NAO DISPONIVEL------------------------------------------- - 00000003221 - FETRANSPOR</v>
      </c>
      <c r="AM3221" s="7" t="str">
        <f t="shared" si="806"/>
        <v>-------------------------------------------NAO DISPONIVEL-------------------------------------------</v>
      </c>
      <c r="AN3221" s="44" cm="1">
        <f t="array" ref="AN3221">_xlfn.IFS(AJ3221=0,0,AQ3221="INATIVO",2,AQ3221="SEM CADASTRO",4,AQ3221="CPF ATIVO EM OUTRO COMPRADOR",5,AQ3221="NOVO/SEM CARTAO",6,AND(AJ3221&gt;0,AQ3221,""),8)</f>
        <v>0</v>
      </c>
      <c r="AO3221" s="45">
        <f t="shared" si="820"/>
        <v>-10</v>
      </c>
    </row>
    <row r="3222" spans="1:41" x14ac:dyDescent="0.4">
      <c r="A3222" s="21" t="str">
        <f t="shared" si="807"/>
        <v>-------------------------------------------NAO DISPONIVEL-------------------------------------------</v>
      </c>
      <c r="B3222" s="5" t="str">
        <f>_xlfn.IFNA(VLOOKUP(A3222,CNPJ!E:F,2,0),"-------------------------------------------NAO DISPONIVEL-------------------------------------------")</f>
        <v>-------------------------------------------NAO DISPONIVEL-------------------------------------------</v>
      </c>
      <c r="C3222" s="22">
        <v>1</v>
      </c>
      <c r="D3222" s="5" t="str">
        <f>_xlfn.XLOOKUP(R3222,OP!C:C,OP!B:B,,0,1)</f>
        <v>RJ</v>
      </c>
      <c r="E3222" s="23"/>
      <c r="M3222" s="26"/>
      <c r="N3222" s="27"/>
      <c r="O3222" s="28" t="str">
        <f t="shared" si="808"/>
        <v>00000003222</v>
      </c>
      <c r="R3222" s="27" t="s">
        <v>193</v>
      </c>
      <c r="S3222" s="30" t="str">
        <f>_xlfn.IFNA(VLOOKUP(_xlfn.CONCAT(D3222," - ",R3222),OP!A:D,4,0),"-------------------------------------------NAO DISPONIVEL-------------------------------------------")</f>
        <v>FETRANSPOR</v>
      </c>
      <c r="T3222" s="31"/>
      <c r="U3222" s="32"/>
      <c r="V3222" s="31"/>
      <c r="W3222" s="33">
        <f t="shared" si="809"/>
        <v>0</v>
      </c>
      <c r="X3222" s="34">
        <f t="shared" si="810"/>
        <v>0</v>
      </c>
      <c r="Y3222" s="33">
        <f t="shared" si="811"/>
        <v>0</v>
      </c>
      <c r="Z3222" s="33">
        <f t="shared" si="812"/>
        <v>0</v>
      </c>
      <c r="AA3222" s="35">
        <f t="shared" si="813"/>
        <v>0</v>
      </c>
      <c r="AB3222" s="36">
        <f t="shared" si="814"/>
        <v>0</v>
      </c>
      <c r="AC3222" s="37">
        <f t="shared" si="815"/>
        <v>0</v>
      </c>
      <c r="AD3222" s="38"/>
      <c r="AE3222" s="38"/>
      <c r="AF3222" s="39">
        <f t="shared" si="816"/>
        <v>0</v>
      </c>
      <c r="AG3222" s="40"/>
      <c r="AH3222" s="41">
        <f t="shared" si="817"/>
        <v>0</v>
      </c>
      <c r="AI3222" s="42">
        <f t="shared" si="818"/>
        <v>0</v>
      </c>
      <c r="AJ3222" s="43">
        <f t="shared" si="819"/>
        <v>0</v>
      </c>
      <c r="AK3222" s="5" t="str">
        <f>_xlfn.IFNA(VLOOKUP(_xlfn.CONCAT(D3222," - ",S3222),OP!E:F,2,0),"-------------------------------------------NAO DISPONIVEL-------------------------------------------")</f>
        <v>C - RIOCARD</v>
      </c>
      <c r="AL3222" s="7" t="str">
        <f t="shared" si="805"/>
        <v>1 - -------------------------------------------NAO DISPONIVEL------------------------------------------- - 00000003222 - FETRANSPOR</v>
      </c>
      <c r="AM3222" s="7" t="str">
        <f t="shared" si="806"/>
        <v>-------------------------------------------NAO DISPONIVEL-------------------------------------------</v>
      </c>
      <c r="AN3222" s="44" cm="1">
        <f t="array" ref="AN3222">_xlfn.IFS(AJ3222=0,0,AQ3222="INATIVO",2,AQ3222="SEM CADASTRO",4,AQ3222="CPF ATIVO EM OUTRO COMPRADOR",5,AQ3222="NOVO/SEM CARTAO",6,AND(AJ3222&gt;0,AQ3222,""),8)</f>
        <v>0</v>
      </c>
      <c r="AO3222" s="45">
        <f t="shared" si="820"/>
        <v>-10</v>
      </c>
    </row>
    <row r="3223" spans="1:41" x14ac:dyDescent="0.4">
      <c r="A3223" s="21" t="str">
        <f t="shared" si="807"/>
        <v>-------------------------------------------NAO DISPONIVEL-------------------------------------------</v>
      </c>
      <c r="B3223" s="5" t="str">
        <f>_xlfn.IFNA(VLOOKUP(A3223,CNPJ!E:F,2,0),"-------------------------------------------NAO DISPONIVEL-------------------------------------------")</f>
        <v>-------------------------------------------NAO DISPONIVEL-------------------------------------------</v>
      </c>
      <c r="C3223" s="22">
        <v>1</v>
      </c>
      <c r="D3223" s="5" t="str">
        <f>_xlfn.XLOOKUP(R3223,OP!C:C,OP!B:B,,0,1)</f>
        <v>RJ</v>
      </c>
      <c r="E3223" s="23"/>
      <c r="M3223" s="26"/>
      <c r="N3223" s="27"/>
      <c r="O3223" s="28" t="str">
        <f t="shared" si="808"/>
        <v>00000003223</v>
      </c>
      <c r="R3223" s="27" t="s">
        <v>193</v>
      </c>
      <c r="S3223" s="30" t="str">
        <f>_xlfn.IFNA(VLOOKUP(_xlfn.CONCAT(D3223," - ",R3223),OP!A:D,4,0),"-------------------------------------------NAO DISPONIVEL-------------------------------------------")</f>
        <v>FETRANSPOR</v>
      </c>
      <c r="T3223" s="31"/>
      <c r="U3223" s="32"/>
      <c r="V3223" s="31"/>
      <c r="W3223" s="33">
        <f t="shared" si="809"/>
        <v>0</v>
      </c>
      <c r="X3223" s="34">
        <f t="shared" si="810"/>
        <v>0</v>
      </c>
      <c r="Y3223" s="33">
        <f t="shared" si="811"/>
        <v>0</v>
      </c>
      <c r="Z3223" s="33">
        <f t="shared" si="812"/>
        <v>0</v>
      </c>
      <c r="AA3223" s="35">
        <f t="shared" si="813"/>
        <v>0</v>
      </c>
      <c r="AB3223" s="36">
        <f t="shared" si="814"/>
        <v>0</v>
      </c>
      <c r="AC3223" s="37">
        <f t="shared" si="815"/>
        <v>0</v>
      </c>
      <c r="AD3223" s="38"/>
      <c r="AE3223" s="38"/>
      <c r="AF3223" s="39">
        <f t="shared" si="816"/>
        <v>0</v>
      </c>
      <c r="AG3223" s="40"/>
      <c r="AH3223" s="41">
        <f t="shared" si="817"/>
        <v>0</v>
      </c>
      <c r="AI3223" s="42">
        <f t="shared" si="818"/>
        <v>0</v>
      </c>
      <c r="AJ3223" s="43">
        <f t="shared" si="819"/>
        <v>0</v>
      </c>
      <c r="AK3223" s="5" t="str">
        <f>_xlfn.IFNA(VLOOKUP(_xlfn.CONCAT(D3223," - ",S3223),OP!E:F,2,0),"-------------------------------------------NAO DISPONIVEL-------------------------------------------")</f>
        <v>C - RIOCARD</v>
      </c>
      <c r="AL3223" s="7" t="str">
        <f t="shared" si="805"/>
        <v>1 - -------------------------------------------NAO DISPONIVEL------------------------------------------- - 00000003223 - FETRANSPOR</v>
      </c>
      <c r="AM3223" s="7" t="str">
        <f t="shared" si="806"/>
        <v>-------------------------------------------NAO DISPONIVEL-------------------------------------------</v>
      </c>
      <c r="AN3223" s="44" cm="1">
        <f t="array" ref="AN3223">_xlfn.IFS(AJ3223=0,0,AQ3223="INATIVO",2,AQ3223="SEM CADASTRO",4,AQ3223="CPF ATIVO EM OUTRO COMPRADOR",5,AQ3223="NOVO/SEM CARTAO",6,AND(AJ3223&gt;0,AQ3223,""),8)</f>
        <v>0</v>
      </c>
      <c r="AO3223" s="45">
        <f t="shared" si="820"/>
        <v>-10</v>
      </c>
    </row>
    <row r="3224" spans="1:41" x14ac:dyDescent="0.4">
      <c r="A3224" s="21" t="str">
        <f t="shared" si="807"/>
        <v>-------------------------------------------NAO DISPONIVEL-------------------------------------------</v>
      </c>
      <c r="B3224" s="5" t="str">
        <f>_xlfn.IFNA(VLOOKUP(A3224,CNPJ!E:F,2,0),"-------------------------------------------NAO DISPONIVEL-------------------------------------------")</f>
        <v>-------------------------------------------NAO DISPONIVEL-------------------------------------------</v>
      </c>
      <c r="C3224" s="22">
        <v>1</v>
      </c>
      <c r="D3224" s="5" t="str">
        <f>_xlfn.XLOOKUP(R3224,OP!C:C,OP!B:B,,0,1)</f>
        <v>RJ</v>
      </c>
      <c r="E3224" s="23"/>
      <c r="M3224" s="26"/>
      <c r="N3224" s="27"/>
      <c r="O3224" s="28" t="str">
        <f t="shared" si="808"/>
        <v>00000003224</v>
      </c>
      <c r="R3224" s="27" t="s">
        <v>193</v>
      </c>
      <c r="S3224" s="30" t="str">
        <f>_xlfn.IFNA(VLOOKUP(_xlfn.CONCAT(D3224," - ",R3224),OP!A:D,4,0),"-------------------------------------------NAO DISPONIVEL-------------------------------------------")</f>
        <v>FETRANSPOR</v>
      </c>
      <c r="T3224" s="31"/>
      <c r="U3224" s="32"/>
      <c r="V3224" s="31"/>
      <c r="W3224" s="33">
        <f t="shared" si="809"/>
        <v>0</v>
      </c>
      <c r="X3224" s="34">
        <f t="shared" si="810"/>
        <v>0</v>
      </c>
      <c r="Y3224" s="33">
        <f t="shared" si="811"/>
        <v>0</v>
      </c>
      <c r="Z3224" s="33">
        <f t="shared" si="812"/>
        <v>0</v>
      </c>
      <c r="AA3224" s="35">
        <f t="shared" si="813"/>
        <v>0</v>
      </c>
      <c r="AB3224" s="36">
        <f t="shared" si="814"/>
        <v>0</v>
      </c>
      <c r="AC3224" s="37">
        <f t="shared" si="815"/>
        <v>0</v>
      </c>
      <c r="AD3224" s="38"/>
      <c r="AE3224" s="38"/>
      <c r="AF3224" s="39">
        <f t="shared" si="816"/>
        <v>0</v>
      </c>
      <c r="AG3224" s="40"/>
      <c r="AH3224" s="41">
        <f t="shared" si="817"/>
        <v>0</v>
      </c>
      <c r="AI3224" s="42">
        <f t="shared" si="818"/>
        <v>0</v>
      </c>
      <c r="AJ3224" s="43">
        <f t="shared" si="819"/>
        <v>0</v>
      </c>
      <c r="AK3224" s="5" t="str">
        <f>_xlfn.IFNA(VLOOKUP(_xlfn.CONCAT(D3224," - ",S3224),OP!E:F,2,0),"-------------------------------------------NAO DISPONIVEL-------------------------------------------")</f>
        <v>C - RIOCARD</v>
      </c>
      <c r="AL3224" s="7" t="str">
        <f t="shared" si="805"/>
        <v>1 - -------------------------------------------NAO DISPONIVEL------------------------------------------- - 00000003224 - FETRANSPOR</v>
      </c>
      <c r="AM3224" s="7" t="str">
        <f t="shared" si="806"/>
        <v>-------------------------------------------NAO DISPONIVEL-------------------------------------------</v>
      </c>
      <c r="AN3224" s="44" cm="1">
        <f t="array" ref="AN3224">_xlfn.IFS(AJ3224=0,0,AQ3224="INATIVO",2,AQ3224="SEM CADASTRO",4,AQ3224="CPF ATIVO EM OUTRO COMPRADOR",5,AQ3224="NOVO/SEM CARTAO",6,AND(AJ3224&gt;0,AQ3224,""),8)</f>
        <v>0</v>
      </c>
      <c r="AO3224" s="45">
        <f t="shared" si="820"/>
        <v>-10</v>
      </c>
    </row>
    <row r="3225" spans="1:41" x14ac:dyDescent="0.4">
      <c r="A3225" s="21" t="str">
        <f t="shared" si="807"/>
        <v>-------------------------------------------NAO DISPONIVEL-------------------------------------------</v>
      </c>
      <c r="B3225" s="5" t="str">
        <f>_xlfn.IFNA(VLOOKUP(A3225,CNPJ!E:F,2,0),"-------------------------------------------NAO DISPONIVEL-------------------------------------------")</f>
        <v>-------------------------------------------NAO DISPONIVEL-------------------------------------------</v>
      </c>
      <c r="C3225" s="22">
        <v>1</v>
      </c>
      <c r="D3225" s="5" t="str">
        <f>_xlfn.XLOOKUP(R3225,OP!C:C,OP!B:B,,0,1)</f>
        <v>RJ</v>
      </c>
      <c r="E3225" s="23"/>
      <c r="M3225" s="26"/>
      <c r="N3225" s="27"/>
      <c r="O3225" s="28" t="str">
        <f t="shared" si="808"/>
        <v>00000003225</v>
      </c>
      <c r="R3225" s="27" t="s">
        <v>193</v>
      </c>
      <c r="S3225" s="30" t="str">
        <f>_xlfn.IFNA(VLOOKUP(_xlfn.CONCAT(D3225," - ",R3225),OP!A:D,4,0),"-------------------------------------------NAO DISPONIVEL-------------------------------------------")</f>
        <v>FETRANSPOR</v>
      </c>
      <c r="T3225" s="31"/>
      <c r="U3225" s="32"/>
      <c r="V3225" s="31"/>
      <c r="W3225" s="33">
        <f t="shared" si="809"/>
        <v>0</v>
      </c>
      <c r="X3225" s="34">
        <f t="shared" si="810"/>
        <v>0</v>
      </c>
      <c r="Y3225" s="33">
        <f t="shared" si="811"/>
        <v>0</v>
      </c>
      <c r="Z3225" s="33">
        <f t="shared" si="812"/>
        <v>0</v>
      </c>
      <c r="AA3225" s="35">
        <f t="shared" si="813"/>
        <v>0</v>
      </c>
      <c r="AB3225" s="36">
        <f t="shared" si="814"/>
        <v>0</v>
      </c>
      <c r="AC3225" s="37">
        <f t="shared" si="815"/>
        <v>0</v>
      </c>
      <c r="AD3225" s="38"/>
      <c r="AE3225" s="38"/>
      <c r="AF3225" s="39">
        <f t="shared" si="816"/>
        <v>0</v>
      </c>
      <c r="AG3225" s="40"/>
      <c r="AH3225" s="41">
        <f t="shared" si="817"/>
        <v>0</v>
      </c>
      <c r="AI3225" s="42">
        <f t="shared" si="818"/>
        <v>0</v>
      </c>
      <c r="AJ3225" s="43">
        <f t="shared" si="819"/>
        <v>0</v>
      </c>
      <c r="AK3225" s="5" t="str">
        <f>_xlfn.IFNA(VLOOKUP(_xlfn.CONCAT(D3225," - ",S3225),OP!E:F,2,0),"-------------------------------------------NAO DISPONIVEL-------------------------------------------")</f>
        <v>C - RIOCARD</v>
      </c>
      <c r="AL3225" s="7" t="str">
        <f t="shared" si="805"/>
        <v>1 - -------------------------------------------NAO DISPONIVEL------------------------------------------- - 00000003225 - FETRANSPOR</v>
      </c>
      <c r="AM3225" s="7" t="str">
        <f t="shared" si="806"/>
        <v>-------------------------------------------NAO DISPONIVEL-------------------------------------------</v>
      </c>
      <c r="AN3225" s="44" cm="1">
        <f t="array" ref="AN3225">_xlfn.IFS(AJ3225=0,0,AQ3225="INATIVO",2,AQ3225="SEM CADASTRO",4,AQ3225="CPF ATIVO EM OUTRO COMPRADOR",5,AQ3225="NOVO/SEM CARTAO",6,AND(AJ3225&gt;0,AQ3225,""),8)</f>
        <v>0</v>
      </c>
      <c r="AO3225" s="45">
        <f t="shared" si="820"/>
        <v>-10</v>
      </c>
    </row>
    <row r="3226" spans="1:41" x14ac:dyDescent="0.4">
      <c r="A3226" s="21" t="str">
        <f t="shared" si="807"/>
        <v>-------------------------------------------NAO DISPONIVEL-------------------------------------------</v>
      </c>
      <c r="B3226" s="5" t="str">
        <f>_xlfn.IFNA(VLOOKUP(A3226,CNPJ!E:F,2,0),"-------------------------------------------NAO DISPONIVEL-------------------------------------------")</f>
        <v>-------------------------------------------NAO DISPONIVEL-------------------------------------------</v>
      </c>
      <c r="C3226" s="22">
        <v>1</v>
      </c>
      <c r="D3226" s="5" t="str">
        <f>_xlfn.XLOOKUP(R3226,OP!C:C,OP!B:B,,0,1)</f>
        <v>RJ</v>
      </c>
      <c r="E3226" s="23"/>
      <c r="M3226" s="26"/>
      <c r="N3226" s="27"/>
      <c r="O3226" s="28" t="str">
        <f t="shared" si="808"/>
        <v>00000003226</v>
      </c>
      <c r="R3226" s="27" t="s">
        <v>193</v>
      </c>
      <c r="S3226" s="30" t="str">
        <f>_xlfn.IFNA(VLOOKUP(_xlfn.CONCAT(D3226," - ",R3226),OP!A:D,4,0),"-------------------------------------------NAO DISPONIVEL-------------------------------------------")</f>
        <v>FETRANSPOR</v>
      </c>
      <c r="T3226" s="31"/>
      <c r="U3226" s="32"/>
      <c r="V3226" s="31"/>
      <c r="W3226" s="33">
        <f t="shared" si="809"/>
        <v>0</v>
      </c>
      <c r="X3226" s="34">
        <f t="shared" si="810"/>
        <v>0</v>
      </c>
      <c r="Y3226" s="33">
        <f t="shared" si="811"/>
        <v>0</v>
      </c>
      <c r="Z3226" s="33">
        <f t="shared" si="812"/>
        <v>0</v>
      </c>
      <c r="AA3226" s="35">
        <f t="shared" si="813"/>
        <v>0</v>
      </c>
      <c r="AB3226" s="36">
        <f t="shared" si="814"/>
        <v>0</v>
      </c>
      <c r="AC3226" s="37">
        <f t="shared" si="815"/>
        <v>0</v>
      </c>
      <c r="AD3226" s="38"/>
      <c r="AE3226" s="38"/>
      <c r="AF3226" s="39">
        <f t="shared" si="816"/>
        <v>0</v>
      </c>
      <c r="AG3226" s="40"/>
      <c r="AH3226" s="41">
        <f t="shared" si="817"/>
        <v>0</v>
      </c>
      <c r="AI3226" s="42">
        <f t="shared" si="818"/>
        <v>0</v>
      </c>
      <c r="AJ3226" s="43">
        <f t="shared" si="819"/>
        <v>0</v>
      </c>
      <c r="AK3226" s="5" t="str">
        <f>_xlfn.IFNA(VLOOKUP(_xlfn.CONCAT(D3226," - ",S3226),OP!E:F,2,0),"-------------------------------------------NAO DISPONIVEL-------------------------------------------")</f>
        <v>C - RIOCARD</v>
      </c>
      <c r="AL3226" s="7" t="str">
        <f t="shared" si="805"/>
        <v>1 - -------------------------------------------NAO DISPONIVEL------------------------------------------- - 00000003226 - FETRANSPOR</v>
      </c>
      <c r="AM3226" s="7" t="str">
        <f t="shared" si="806"/>
        <v>-------------------------------------------NAO DISPONIVEL-------------------------------------------</v>
      </c>
      <c r="AN3226" s="44" cm="1">
        <f t="array" ref="AN3226">_xlfn.IFS(AJ3226=0,0,AQ3226="INATIVO",2,AQ3226="SEM CADASTRO",4,AQ3226="CPF ATIVO EM OUTRO COMPRADOR",5,AQ3226="NOVO/SEM CARTAO",6,AND(AJ3226&gt;0,AQ3226,""),8)</f>
        <v>0</v>
      </c>
      <c r="AO3226" s="45">
        <f t="shared" si="820"/>
        <v>-10</v>
      </c>
    </row>
    <row r="3227" spans="1:41" x14ac:dyDescent="0.4">
      <c r="A3227" s="21" t="str">
        <f t="shared" si="807"/>
        <v>-------------------------------------------NAO DISPONIVEL-------------------------------------------</v>
      </c>
      <c r="B3227" s="5" t="str">
        <f>_xlfn.IFNA(VLOOKUP(A3227,CNPJ!E:F,2,0),"-------------------------------------------NAO DISPONIVEL-------------------------------------------")</f>
        <v>-------------------------------------------NAO DISPONIVEL-------------------------------------------</v>
      </c>
      <c r="C3227" s="22">
        <v>1</v>
      </c>
      <c r="D3227" s="5" t="str">
        <f>_xlfn.XLOOKUP(R3227,OP!C:C,OP!B:B,,0,1)</f>
        <v>RJ</v>
      </c>
      <c r="E3227" s="23"/>
      <c r="M3227" s="26"/>
      <c r="N3227" s="27"/>
      <c r="O3227" s="28" t="str">
        <f t="shared" si="808"/>
        <v>00000003227</v>
      </c>
      <c r="R3227" s="27" t="s">
        <v>193</v>
      </c>
      <c r="S3227" s="30" t="str">
        <f>_xlfn.IFNA(VLOOKUP(_xlfn.CONCAT(D3227," - ",R3227),OP!A:D,4,0),"-------------------------------------------NAO DISPONIVEL-------------------------------------------")</f>
        <v>FETRANSPOR</v>
      </c>
      <c r="T3227" s="31"/>
      <c r="U3227" s="32"/>
      <c r="V3227" s="31"/>
      <c r="W3227" s="33">
        <f t="shared" si="809"/>
        <v>0</v>
      </c>
      <c r="X3227" s="34">
        <f t="shared" si="810"/>
        <v>0</v>
      </c>
      <c r="Y3227" s="33">
        <f t="shared" si="811"/>
        <v>0</v>
      </c>
      <c r="Z3227" s="33">
        <f t="shared" si="812"/>
        <v>0</v>
      </c>
      <c r="AA3227" s="35">
        <f t="shared" si="813"/>
        <v>0</v>
      </c>
      <c r="AB3227" s="36">
        <f t="shared" si="814"/>
        <v>0</v>
      </c>
      <c r="AC3227" s="37">
        <f t="shared" si="815"/>
        <v>0</v>
      </c>
      <c r="AD3227" s="38"/>
      <c r="AE3227" s="38"/>
      <c r="AF3227" s="39">
        <f t="shared" si="816"/>
        <v>0</v>
      </c>
      <c r="AG3227" s="40"/>
      <c r="AH3227" s="41">
        <f t="shared" si="817"/>
        <v>0</v>
      </c>
      <c r="AI3227" s="42">
        <f t="shared" si="818"/>
        <v>0</v>
      </c>
      <c r="AJ3227" s="43">
        <f t="shared" si="819"/>
        <v>0</v>
      </c>
      <c r="AK3227" s="5" t="str">
        <f>_xlfn.IFNA(VLOOKUP(_xlfn.CONCAT(D3227," - ",S3227),OP!E:F,2,0),"-------------------------------------------NAO DISPONIVEL-------------------------------------------")</f>
        <v>C - RIOCARD</v>
      </c>
      <c r="AL3227" s="7" t="str">
        <f t="shared" si="805"/>
        <v>1 - -------------------------------------------NAO DISPONIVEL------------------------------------------- - 00000003227 - FETRANSPOR</v>
      </c>
      <c r="AM3227" s="7" t="str">
        <f t="shared" si="806"/>
        <v>-------------------------------------------NAO DISPONIVEL-------------------------------------------</v>
      </c>
      <c r="AN3227" s="44" cm="1">
        <f t="array" ref="AN3227">_xlfn.IFS(AJ3227=0,0,AQ3227="INATIVO",2,AQ3227="SEM CADASTRO",4,AQ3227="CPF ATIVO EM OUTRO COMPRADOR",5,AQ3227="NOVO/SEM CARTAO",6,AND(AJ3227&gt;0,AQ3227,""),8)</f>
        <v>0</v>
      </c>
      <c r="AO3227" s="45">
        <f t="shared" si="820"/>
        <v>-10</v>
      </c>
    </row>
    <row r="3228" spans="1:41" x14ac:dyDescent="0.4">
      <c r="A3228" s="21" t="str">
        <f t="shared" si="807"/>
        <v>-------------------------------------------NAO DISPONIVEL-------------------------------------------</v>
      </c>
      <c r="B3228" s="5" t="str">
        <f>_xlfn.IFNA(VLOOKUP(A3228,CNPJ!E:F,2,0),"-------------------------------------------NAO DISPONIVEL-------------------------------------------")</f>
        <v>-------------------------------------------NAO DISPONIVEL-------------------------------------------</v>
      </c>
      <c r="C3228" s="22">
        <v>1</v>
      </c>
      <c r="D3228" s="5" t="str">
        <f>_xlfn.XLOOKUP(R3228,OP!C:C,OP!B:B,,0,1)</f>
        <v>RJ</v>
      </c>
      <c r="E3228" s="23"/>
      <c r="M3228" s="26"/>
      <c r="N3228" s="27"/>
      <c r="O3228" s="28" t="str">
        <f t="shared" si="808"/>
        <v>00000003228</v>
      </c>
      <c r="R3228" s="27" t="s">
        <v>193</v>
      </c>
      <c r="S3228" s="30" t="str">
        <f>_xlfn.IFNA(VLOOKUP(_xlfn.CONCAT(D3228," - ",R3228),OP!A:D,4,0),"-------------------------------------------NAO DISPONIVEL-------------------------------------------")</f>
        <v>FETRANSPOR</v>
      </c>
      <c r="T3228" s="31"/>
      <c r="U3228" s="32"/>
      <c r="V3228" s="31"/>
      <c r="W3228" s="33">
        <f t="shared" si="809"/>
        <v>0</v>
      </c>
      <c r="X3228" s="34">
        <f t="shared" si="810"/>
        <v>0</v>
      </c>
      <c r="Y3228" s="33">
        <f t="shared" si="811"/>
        <v>0</v>
      </c>
      <c r="Z3228" s="33">
        <f t="shared" si="812"/>
        <v>0</v>
      </c>
      <c r="AA3228" s="35">
        <f t="shared" si="813"/>
        <v>0</v>
      </c>
      <c r="AB3228" s="36">
        <f t="shared" si="814"/>
        <v>0</v>
      </c>
      <c r="AC3228" s="37">
        <f t="shared" si="815"/>
        <v>0</v>
      </c>
      <c r="AD3228" s="38"/>
      <c r="AE3228" s="38"/>
      <c r="AF3228" s="39">
        <f t="shared" si="816"/>
        <v>0</v>
      </c>
      <c r="AG3228" s="40"/>
      <c r="AH3228" s="41">
        <f t="shared" si="817"/>
        <v>0</v>
      </c>
      <c r="AI3228" s="42">
        <f t="shared" si="818"/>
        <v>0</v>
      </c>
      <c r="AJ3228" s="43">
        <f t="shared" si="819"/>
        <v>0</v>
      </c>
      <c r="AK3228" s="5" t="str">
        <f>_xlfn.IFNA(VLOOKUP(_xlfn.CONCAT(D3228," - ",S3228),OP!E:F,2,0),"-------------------------------------------NAO DISPONIVEL-------------------------------------------")</f>
        <v>C - RIOCARD</v>
      </c>
      <c r="AL3228" s="7" t="str">
        <f t="shared" si="805"/>
        <v>1 - -------------------------------------------NAO DISPONIVEL------------------------------------------- - 00000003228 - FETRANSPOR</v>
      </c>
      <c r="AM3228" s="7" t="str">
        <f t="shared" si="806"/>
        <v>-------------------------------------------NAO DISPONIVEL-------------------------------------------</v>
      </c>
      <c r="AN3228" s="44" cm="1">
        <f t="array" ref="AN3228">_xlfn.IFS(AJ3228=0,0,AQ3228="INATIVO",2,AQ3228="SEM CADASTRO",4,AQ3228="CPF ATIVO EM OUTRO COMPRADOR",5,AQ3228="NOVO/SEM CARTAO",6,AND(AJ3228&gt;0,AQ3228,""),8)</f>
        <v>0</v>
      </c>
      <c r="AO3228" s="45">
        <f t="shared" si="820"/>
        <v>-10</v>
      </c>
    </row>
    <row r="3229" spans="1:41" x14ac:dyDescent="0.4">
      <c r="A3229" s="21" t="str">
        <f t="shared" si="807"/>
        <v>-------------------------------------------NAO DISPONIVEL-------------------------------------------</v>
      </c>
      <c r="B3229" s="5" t="str">
        <f>_xlfn.IFNA(VLOOKUP(A3229,CNPJ!E:F,2,0),"-------------------------------------------NAO DISPONIVEL-------------------------------------------")</f>
        <v>-------------------------------------------NAO DISPONIVEL-------------------------------------------</v>
      </c>
      <c r="C3229" s="22">
        <v>1</v>
      </c>
      <c r="D3229" s="5" t="str">
        <f>_xlfn.XLOOKUP(R3229,OP!C:C,OP!B:B,,0,1)</f>
        <v>RJ</v>
      </c>
      <c r="E3229" s="23"/>
      <c r="M3229" s="26"/>
      <c r="N3229" s="27"/>
      <c r="O3229" s="28" t="str">
        <f t="shared" si="808"/>
        <v>00000003229</v>
      </c>
      <c r="R3229" s="27" t="s">
        <v>193</v>
      </c>
      <c r="S3229" s="30" t="str">
        <f>_xlfn.IFNA(VLOOKUP(_xlfn.CONCAT(D3229," - ",R3229),OP!A:D,4,0),"-------------------------------------------NAO DISPONIVEL-------------------------------------------")</f>
        <v>FETRANSPOR</v>
      </c>
      <c r="T3229" s="31"/>
      <c r="U3229" s="32"/>
      <c r="V3229" s="31"/>
      <c r="W3229" s="33">
        <f t="shared" si="809"/>
        <v>0</v>
      </c>
      <c r="X3229" s="34">
        <f t="shared" si="810"/>
        <v>0</v>
      </c>
      <c r="Y3229" s="33">
        <f t="shared" si="811"/>
        <v>0</v>
      </c>
      <c r="Z3229" s="33">
        <f t="shared" si="812"/>
        <v>0</v>
      </c>
      <c r="AA3229" s="35">
        <f t="shared" si="813"/>
        <v>0</v>
      </c>
      <c r="AB3229" s="36">
        <f t="shared" si="814"/>
        <v>0</v>
      </c>
      <c r="AC3229" s="37">
        <f t="shared" si="815"/>
        <v>0</v>
      </c>
      <c r="AD3229" s="38"/>
      <c r="AE3229" s="38"/>
      <c r="AF3229" s="39">
        <f t="shared" si="816"/>
        <v>0</v>
      </c>
      <c r="AG3229" s="40"/>
      <c r="AH3229" s="41">
        <f t="shared" si="817"/>
        <v>0</v>
      </c>
      <c r="AI3229" s="42">
        <f t="shared" si="818"/>
        <v>0</v>
      </c>
      <c r="AJ3229" s="43">
        <f t="shared" si="819"/>
        <v>0</v>
      </c>
      <c r="AK3229" s="5" t="str">
        <f>_xlfn.IFNA(VLOOKUP(_xlfn.CONCAT(D3229," - ",S3229),OP!E:F,2,0),"-------------------------------------------NAO DISPONIVEL-------------------------------------------")</f>
        <v>C - RIOCARD</v>
      </c>
      <c r="AL3229" s="7" t="str">
        <f t="shared" si="805"/>
        <v>1 - -------------------------------------------NAO DISPONIVEL------------------------------------------- - 00000003229 - FETRANSPOR</v>
      </c>
      <c r="AM3229" s="7" t="str">
        <f t="shared" si="806"/>
        <v>-------------------------------------------NAO DISPONIVEL-------------------------------------------</v>
      </c>
      <c r="AN3229" s="44" cm="1">
        <f t="array" ref="AN3229">_xlfn.IFS(AJ3229=0,0,AQ3229="INATIVO",2,AQ3229="SEM CADASTRO",4,AQ3229="CPF ATIVO EM OUTRO COMPRADOR",5,AQ3229="NOVO/SEM CARTAO",6,AND(AJ3229&gt;0,AQ3229,""),8)</f>
        <v>0</v>
      </c>
      <c r="AO3229" s="45">
        <f t="shared" si="820"/>
        <v>-10</v>
      </c>
    </row>
    <row r="3230" spans="1:41" x14ac:dyDescent="0.4">
      <c r="A3230" s="21" t="str">
        <f t="shared" si="807"/>
        <v>-------------------------------------------NAO DISPONIVEL-------------------------------------------</v>
      </c>
      <c r="B3230" s="5" t="str">
        <f>_xlfn.IFNA(VLOOKUP(A3230,CNPJ!E:F,2,0),"-------------------------------------------NAO DISPONIVEL-------------------------------------------")</f>
        <v>-------------------------------------------NAO DISPONIVEL-------------------------------------------</v>
      </c>
      <c r="C3230" s="22">
        <v>1</v>
      </c>
      <c r="D3230" s="5" t="str">
        <f>_xlfn.XLOOKUP(R3230,OP!C:C,OP!B:B,,0,1)</f>
        <v>RJ</v>
      </c>
      <c r="E3230" s="23"/>
      <c r="M3230" s="26"/>
      <c r="N3230" s="27"/>
      <c r="O3230" s="28" t="str">
        <f t="shared" si="808"/>
        <v>00000003230</v>
      </c>
      <c r="R3230" s="27" t="s">
        <v>193</v>
      </c>
      <c r="S3230" s="30" t="str">
        <f>_xlfn.IFNA(VLOOKUP(_xlfn.CONCAT(D3230," - ",R3230),OP!A:D,4,0),"-------------------------------------------NAO DISPONIVEL-------------------------------------------")</f>
        <v>FETRANSPOR</v>
      </c>
      <c r="T3230" s="31"/>
      <c r="U3230" s="32"/>
      <c r="V3230" s="31"/>
      <c r="W3230" s="33">
        <f t="shared" si="809"/>
        <v>0</v>
      </c>
      <c r="X3230" s="34">
        <f t="shared" si="810"/>
        <v>0</v>
      </c>
      <c r="Y3230" s="33">
        <f t="shared" si="811"/>
        <v>0</v>
      </c>
      <c r="Z3230" s="33">
        <f t="shared" si="812"/>
        <v>0</v>
      </c>
      <c r="AA3230" s="35">
        <f t="shared" si="813"/>
        <v>0</v>
      </c>
      <c r="AB3230" s="36">
        <f t="shared" si="814"/>
        <v>0</v>
      </c>
      <c r="AC3230" s="37">
        <f t="shared" si="815"/>
        <v>0</v>
      </c>
      <c r="AD3230" s="38"/>
      <c r="AE3230" s="38"/>
      <c r="AF3230" s="39">
        <f t="shared" si="816"/>
        <v>0</v>
      </c>
      <c r="AG3230" s="40"/>
      <c r="AH3230" s="41">
        <f t="shared" si="817"/>
        <v>0</v>
      </c>
      <c r="AI3230" s="42">
        <f t="shared" si="818"/>
        <v>0</v>
      </c>
      <c r="AJ3230" s="43">
        <f t="shared" si="819"/>
        <v>0</v>
      </c>
      <c r="AK3230" s="5" t="str">
        <f>_xlfn.IFNA(VLOOKUP(_xlfn.CONCAT(D3230," - ",S3230),OP!E:F,2,0),"-------------------------------------------NAO DISPONIVEL-------------------------------------------")</f>
        <v>C - RIOCARD</v>
      </c>
      <c r="AL3230" s="7" t="str">
        <f t="shared" si="805"/>
        <v>1 - -------------------------------------------NAO DISPONIVEL------------------------------------------- - 00000003230 - FETRANSPOR</v>
      </c>
      <c r="AM3230" s="7" t="str">
        <f t="shared" si="806"/>
        <v>-------------------------------------------NAO DISPONIVEL-------------------------------------------</v>
      </c>
      <c r="AN3230" s="44" cm="1">
        <f t="array" ref="AN3230">_xlfn.IFS(AJ3230=0,0,AQ3230="INATIVO",2,AQ3230="SEM CADASTRO",4,AQ3230="CPF ATIVO EM OUTRO COMPRADOR",5,AQ3230="NOVO/SEM CARTAO",6,AND(AJ3230&gt;0,AQ3230,""),8)</f>
        <v>0</v>
      </c>
      <c r="AO3230" s="45">
        <f t="shared" si="820"/>
        <v>-10</v>
      </c>
    </row>
    <row r="3231" spans="1:41" x14ac:dyDescent="0.4">
      <c r="A3231" s="21" t="str">
        <f t="shared" si="807"/>
        <v>-------------------------------------------NAO DISPONIVEL-------------------------------------------</v>
      </c>
      <c r="B3231" s="5" t="str">
        <f>_xlfn.IFNA(VLOOKUP(A3231,CNPJ!E:F,2,0),"-------------------------------------------NAO DISPONIVEL-------------------------------------------")</f>
        <v>-------------------------------------------NAO DISPONIVEL-------------------------------------------</v>
      </c>
      <c r="C3231" s="22">
        <v>1</v>
      </c>
      <c r="D3231" s="5" t="str">
        <f>_xlfn.XLOOKUP(R3231,OP!C:C,OP!B:B,,0,1)</f>
        <v>RJ</v>
      </c>
      <c r="E3231" s="23"/>
      <c r="M3231" s="26"/>
      <c r="N3231" s="27"/>
      <c r="O3231" s="28" t="str">
        <f t="shared" si="808"/>
        <v>00000003231</v>
      </c>
      <c r="R3231" s="27" t="s">
        <v>193</v>
      </c>
      <c r="S3231" s="30" t="str">
        <f>_xlfn.IFNA(VLOOKUP(_xlfn.CONCAT(D3231," - ",R3231),OP!A:D,4,0),"-------------------------------------------NAO DISPONIVEL-------------------------------------------")</f>
        <v>FETRANSPOR</v>
      </c>
      <c r="T3231" s="31"/>
      <c r="U3231" s="32"/>
      <c r="V3231" s="31"/>
      <c r="W3231" s="33">
        <f t="shared" si="809"/>
        <v>0</v>
      </c>
      <c r="X3231" s="34">
        <f t="shared" si="810"/>
        <v>0</v>
      </c>
      <c r="Y3231" s="33">
        <f t="shared" si="811"/>
        <v>0</v>
      </c>
      <c r="Z3231" s="33">
        <f t="shared" si="812"/>
        <v>0</v>
      </c>
      <c r="AA3231" s="35">
        <f t="shared" si="813"/>
        <v>0</v>
      </c>
      <c r="AB3231" s="36">
        <f t="shared" si="814"/>
        <v>0</v>
      </c>
      <c r="AC3231" s="37">
        <f t="shared" si="815"/>
        <v>0</v>
      </c>
      <c r="AD3231" s="38"/>
      <c r="AE3231" s="38"/>
      <c r="AF3231" s="39">
        <f t="shared" si="816"/>
        <v>0</v>
      </c>
      <c r="AG3231" s="40"/>
      <c r="AH3231" s="41">
        <f t="shared" si="817"/>
        <v>0</v>
      </c>
      <c r="AI3231" s="42">
        <f t="shared" si="818"/>
        <v>0</v>
      </c>
      <c r="AJ3231" s="43">
        <f t="shared" si="819"/>
        <v>0</v>
      </c>
      <c r="AK3231" s="5" t="str">
        <f>_xlfn.IFNA(VLOOKUP(_xlfn.CONCAT(D3231," - ",S3231),OP!E:F,2,0),"-------------------------------------------NAO DISPONIVEL-------------------------------------------")</f>
        <v>C - RIOCARD</v>
      </c>
      <c r="AL3231" s="7" t="str">
        <f t="shared" si="805"/>
        <v>1 - -------------------------------------------NAO DISPONIVEL------------------------------------------- - 00000003231 - FETRANSPOR</v>
      </c>
      <c r="AM3231" s="7" t="str">
        <f t="shared" si="806"/>
        <v>-------------------------------------------NAO DISPONIVEL-------------------------------------------</v>
      </c>
      <c r="AN3231" s="44" cm="1">
        <f t="array" ref="AN3231">_xlfn.IFS(AJ3231=0,0,AQ3231="INATIVO",2,AQ3231="SEM CADASTRO",4,AQ3231="CPF ATIVO EM OUTRO COMPRADOR",5,AQ3231="NOVO/SEM CARTAO",6,AND(AJ3231&gt;0,AQ3231,""),8)</f>
        <v>0</v>
      </c>
      <c r="AO3231" s="45">
        <f t="shared" si="820"/>
        <v>-10</v>
      </c>
    </row>
    <row r="3232" spans="1:41" x14ac:dyDescent="0.4">
      <c r="A3232" s="21" t="str">
        <f t="shared" si="807"/>
        <v>-------------------------------------------NAO DISPONIVEL-------------------------------------------</v>
      </c>
      <c r="B3232" s="5" t="str">
        <f>_xlfn.IFNA(VLOOKUP(A3232,CNPJ!E:F,2,0),"-------------------------------------------NAO DISPONIVEL-------------------------------------------")</f>
        <v>-------------------------------------------NAO DISPONIVEL-------------------------------------------</v>
      </c>
      <c r="C3232" s="22">
        <v>1</v>
      </c>
      <c r="D3232" s="5" t="str">
        <f>_xlfn.XLOOKUP(R3232,OP!C:C,OP!B:B,,0,1)</f>
        <v>RJ</v>
      </c>
      <c r="E3232" s="23"/>
      <c r="M3232" s="26"/>
      <c r="N3232" s="27"/>
      <c r="O3232" s="28" t="str">
        <f t="shared" si="808"/>
        <v>00000003232</v>
      </c>
      <c r="R3232" s="27" t="s">
        <v>193</v>
      </c>
      <c r="S3232" s="30" t="str">
        <f>_xlfn.IFNA(VLOOKUP(_xlfn.CONCAT(D3232," - ",R3232),OP!A:D,4,0),"-------------------------------------------NAO DISPONIVEL-------------------------------------------")</f>
        <v>FETRANSPOR</v>
      </c>
      <c r="T3232" s="31"/>
      <c r="U3232" s="32"/>
      <c r="V3232" s="31"/>
      <c r="W3232" s="33">
        <f t="shared" si="809"/>
        <v>0</v>
      </c>
      <c r="X3232" s="34">
        <f t="shared" si="810"/>
        <v>0</v>
      </c>
      <c r="Y3232" s="33">
        <f t="shared" si="811"/>
        <v>0</v>
      </c>
      <c r="Z3232" s="33">
        <f t="shared" si="812"/>
        <v>0</v>
      </c>
      <c r="AA3232" s="35">
        <f t="shared" si="813"/>
        <v>0</v>
      </c>
      <c r="AB3232" s="36">
        <f t="shared" si="814"/>
        <v>0</v>
      </c>
      <c r="AC3232" s="37">
        <f t="shared" si="815"/>
        <v>0</v>
      </c>
      <c r="AD3232" s="38"/>
      <c r="AE3232" s="38"/>
      <c r="AF3232" s="39">
        <f t="shared" si="816"/>
        <v>0</v>
      </c>
      <c r="AG3232" s="40"/>
      <c r="AH3232" s="41">
        <f t="shared" si="817"/>
        <v>0</v>
      </c>
      <c r="AI3232" s="42">
        <f t="shared" si="818"/>
        <v>0</v>
      </c>
      <c r="AJ3232" s="43">
        <f t="shared" si="819"/>
        <v>0</v>
      </c>
      <c r="AK3232" s="5" t="str">
        <f>_xlfn.IFNA(VLOOKUP(_xlfn.CONCAT(D3232," - ",S3232),OP!E:F,2,0),"-------------------------------------------NAO DISPONIVEL-------------------------------------------")</f>
        <v>C - RIOCARD</v>
      </c>
      <c r="AL3232" s="7" t="str">
        <f t="shared" si="805"/>
        <v>1 - -------------------------------------------NAO DISPONIVEL------------------------------------------- - 00000003232 - FETRANSPOR</v>
      </c>
      <c r="AM3232" s="7" t="str">
        <f t="shared" si="806"/>
        <v>-------------------------------------------NAO DISPONIVEL-------------------------------------------</v>
      </c>
      <c r="AN3232" s="44" cm="1">
        <f t="array" ref="AN3232">_xlfn.IFS(AJ3232=0,0,AQ3232="INATIVO",2,AQ3232="SEM CADASTRO",4,AQ3232="CPF ATIVO EM OUTRO COMPRADOR",5,AQ3232="NOVO/SEM CARTAO",6,AND(AJ3232&gt;0,AQ3232,""),8)</f>
        <v>0</v>
      </c>
      <c r="AO3232" s="45">
        <f t="shared" si="820"/>
        <v>-10</v>
      </c>
    </row>
    <row r="3233" spans="1:41" x14ac:dyDescent="0.4">
      <c r="A3233" s="21" t="str">
        <f t="shared" si="807"/>
        <v>-------------------------------------------NAO DISPONIVEL-------------------------------------------</v>
      </c>
      <c r="B3233" s="5" t="str">
        <f>_xlfn.IFNA(VLOOKUP(A3233,CNPJ!E:F,2,0),"-------------------------------------------NAO DISPONIVEL-------------------------------------------")</f>
        <v>-------------------------------------------NAO DISPONIVEL-------------------------------------------</v>
      </c>
      <c r="C3233" s="22">
        <v>1</v>
      </c>
      <c r="D3233" s="5" t="str">
        <f>_xlfn.XLOOKUP(R3233,OP!C:C,OP!B:B,,0,1)</f>
        <v>RJ</v>
      </c>
      <c r="E3233" s="23"/>
      <c r="M3233" s="26"/>
      <c r="N3233" s="27"/>
      <c r="O3233" s="28" t="str">
        <f t="shared" si="808"/>
        <v>00000003233</v>
      </c>
      <c r="R3233" s="27" t="s">
        <v>193</v>
      </c>
      <c r="S3233" s="30" t="str">
        <f>_xlfn.IFNA(VLOOKUP(_xlfn.CONCAT(D3233," - ",R3233),OP!A:D,4,0),"-------------------------------------------NAO DISPONIVEL-------------------------------------------")</f>
        <v>FETRANSPOR</v>
      </c>
      <c r="T3233" s="31"/>
      <c r="U3233" s="32"/>
      <c r="V3233" s="31"/>
      <c r="W3233" s="33">
        <f t="shared" si="809"/>
        <v>0</v>
      </c>
      <c r="X3233" s="34">
        <f t="shared" si="810"/>
        <v>0</v>
      </c>
      <c r="Y3233" s="33">
        <f t="shared" si="811"/>
        <v>0</v>
      </c>
      <c r="Z3233" s="33">
        <f t="shared" si="812"/>
        <v>0</v>
      </c>
      <c r="AA3233" s="35">
        <f t="shared" si="813"/>
        <v>0</v>
      </c>
      <c r="AB3233" s="36">
        <f t="shared" si="814"/>
        <v>0</v>
      </c>
      <c r="AC3233" s="37">
        <f t="shared" si="815"/>
        <v>0</v>
      </c>
      <c r="AD3233" s="38"/>
      <c r="AE3233" s="38"/>
      <c r="AF3233" s="39">
        <f t="shared" si="816"/>
        <v>0</v>
      </c>
      <c r="AG3233" s="40"/>
      <c r="AH3233" s="41">
        <f t="shared" si="817"/>
        <v>0</v>
      </c>
      <c r="AI3233" s="42">
        <f t="shared" si="818"/>
        <v>0</v>
      </c>
      <c r="AJ3233" s="43">
        <f t="shared" si="819"/>
        <v>0</v>
      </c>
      <c r="AK3233" s="5" t="str">
        <f>_xlfn.IFNA(VLOOKUP(_xlfn.CONCAT(D3233," - ",S3233),OP!E:F,2,0),"-------------------------------------------NAO DISPONIVEL-------------------------------------------")</f>
        <v>C - RIOCARD</v>
      </c>
      <c r="AL3233" s="7" t="str">
        <f t="shared" si="805"/>
        <v>1 - -------------------------------------------NAO DISPONIVEL------------------------------------------- - 00000003233 - FETRANSPOR</v>
      </c>
      <c r="AM3233" s="7" t="str">
        <f t="shared" si="806"/>
        <v>-------------------------------------------NAO DISPONIVEL-------------------------------------------</v>
      </c>
      <c r="AN3233" s="44" cm="1">
        <f t="array" ref="AN3233">_xlfn.IFS(AJ3233=0,0,AQ3233="INATIVO",2,AQ3233="SEM CADASTRO",4,AQ3233="CPF ATIVO EM OUTRO COMPRADOR",5,AQ3233="NOVO/SEM CARTAO",6,AND(AJ3233&gt;0,AQ3233,""),8)</f>
        <v>0</v>
      </c>
      <c r="AO3233" s="45">
        <f t="shared" si="820"/>
        <v>-10</v>
      </c>
    </row>
    <row r="3234" spans="1:41" x14ac:dyDescent="0.4">
      <c r="A3234" s="21" t="str">
        <f t="shared" si="807"/>
        <v>-------------------------------------------NAO DISPONIVEL-------------------------------------------</v>
      </c>
      <c r="B3234" s="5" t="str">
        <f>_xlfn.IFNA(VLOOKUP(A3234,CNPJ!E:F,2,0),"-------------------------------------------NAO DISPONIVEL-------------------------------------------")</f>
        <v>-------------------------------------------NAO DISPONIVEL-------------------------------------------</v>
      </c>
      <c r="C3234" s="22">
        <v>1</v>
      </c>
      <c r="D3234" s="5" t="str">
        <f>_xlfn.XLOOKUP(R3234,OP!C:C,OP!B:B,,0,1)</f>
        <v>RJ</v>
      </c>
      <c r="E3234" s="23"/>
      <c r="M3234" s="26"/>
      <c r="N3234" s="27"/>
      <c r="O3234" s="28" t="str">
        <f t="shared" si="808"/>
        <v>00000003234</v>
      </c>
      <c r="R3234" s="27" t="s">
        <v>193</v>
      </c>
      <c r="S3234" s="30" t="str">
        <f>_xlfn.IFNA(VLOOKUP(_xlfn.CONCAT(D3234," - ",R3234),OP!A:D,4,0),"-------------------------------------------NAO DISPONIVEL-------------------------------------------")</f>
        <v>FETRANSPOR</v>
      </c>
      <c r="T3234" s="31"/>
      <c r="U3234" s="32"/>
      <c r="V3234" s="31"/>
      <c r="W3234" s="33">
        <f t="shared" si="809"/>
        <v>0</v>
      </c>
      <c r="X3234" s="34">
        <f t="shared" si="810"/>
        <v>0</v>
      </c>
      <c r="Y3234" s="33">
        <f t="shared" si="811"/>
        <v>0</v>
      </c>
      <c r="Z3234" s="33">
        <f t="shared" si="812"/>
        <v>0</v>
      </c>
      <c r="AA3234" s="35">
        <f t="shared" si="813"/>
        <v>0</v>
      </c>
      <c r="AB3234" s="36">
        <f t="shared" si="814"/>
        <v>0</v>
      </c>
      <c r="AC3234" s="37">
        <f t="shared" si="815"/>
        <v>0</v>
      </c>
      <c r="AD3234" s="38"/>
      <c r="AE3234" s="38"/>
      <c r="AF3234" s="39">
        <f t="shared" si="816"/>
        <v>0</v>
      </c>
      <c r="AG3234" s="40"/>
      <c r="AH3234" s="41">
        <f t="shared" si="817"/>
        <v>0</v>
      </c>
      <c r="AI3234" s="42">
        <f t="shared" si="818"/>
        <v>0</v>
      </c>
      <c r="AJ3234" s="43">
        <f t="shared" si="819"/>
        <v>0</v>
      </c>
      <c r="AK3234" s="5" t="str">
        <f>_xlfn.IFNA(VLOOKUP(_xlfn.CONCAT(D3234," - ",S3234),OP!E:F,2,0),"-------------------------------------------NAO DISPONIVEL-------------------------------------------")</f>
        <v>C - RIOCARD</v>
      </c>
      <c r="AL3234" s="7" t="str">
        <f t="shared" si="805"/>
        <v>1 - -------------------------------------------NAO DISPONIVEL------------------------------------------- - 00000003234 - FETRANSPOR</v>
      </c>
      <c r="AM3234" s="7" t="str">
        <f t="shared" si="806"/>
        <v>-------------------------------------------NAO DISPONIVEL-------------------------------------------</v>
      </c>
      <c r="AN3234" s="44" cm="1">
        <f t="array" ref="AN3234">_xlfn.IFS(AJ3234=0,0,AQ3234="INATIVO",2,AQ3234="SEM CADASTRO",4,AQ3234="CPF ATIVO EM OUTRO COMPRADOR",5,AQ3234="NOVO/SEM CARTAO",6,AND(AJ3234&gt;0,AQ3234,""),8)</f>
        <v>0</v>
      </c>
      <c r="AO3234" s="45">
        <f t="shared" si="820"/>
        <v>-10</v>
      </c>
    </row>
    <row r="3235" spans="1:41" x14ac:dyDescent="0.4">
      <c r="A3235" s="21" t="str">
        <f t="shared" si="807"/>
        <v>-------------------------------------------NAO DISPONIVEL-------------------------------------------</v>
      </c>
      <c r="B3235" s="5" t="str">
        <f>_xlfn.IFNA(VLOOKUP(A3235,CNPJ!E:F,2,0),"-------------------------------------------NAO DISPONIVEL-------------------------------------------")</f>
        <v>-------------------------------------------NAO DISPONIVEL-------------------------------------------</v>
      </c>
      <c r="C3235" s="22">
        <v>1</v>
      </c>
      <c r="D3235" s="5" t="str">
        <f>_xlfn.XLOOKUP(R3235,OP!C:C,OP!B:B,,0,1)</f>
        <v>RJ</v>
      </c>
      <c r="E3235" s="23"/>
      <c r="M3235" s="26"/>
      <c r="N3235" s="27"/>
      <c r="O3235" s="28" t="str">
        <f t="shared" si="808"/>
        <v>00000003235</v>
      </c>
      <c r="R3235" s="27" t="s">
        <v>193</v>
      </c>
      <c r="S3235" s="30" t="str">
        <f>_xlfn.IFNA(VLOOKUP(_xlfn.CONCAT(D3235," - ",R3235),OP!A:D,4,0),"-------------------------------------------NAO DISPONIVEL-------------------------------------------")</f>
        <v>FETRANSPOR</v>
      </c>
      <c r="T3235" s="31"/>
      <c r="U3235" s="32"/>
      <c r="V3235" s="31"/>
      <c r="W3235" s="33">
        <f t="shared" si="809"/>
        <v>0</v>
      </c>
      <c r="X3235" s="34">
        <f t="shared" si="810"/>
        <v>0</v>
      </c>
      <c r="Y3235" s="33">
        <f t="shared" si="811"/>
        <v>0</v>
      </c>
      <c r="Z3235" s="33">
        <f t="shared" si="812"/>
        <v>0</v>
      </c>
      <c r="AA3235" s="35">
        <f t="shared" si="813"/>
        <v>0</v>
      </c>
      <c r="AB3235" s="36">
        <f t="shared" si="814"/>
        <v>0</v>
      </c>
      <c r="AC3235" s="37">
        <f t="shared" si="815"/>
        <v>0</v>
      </c>
      <c r="AD3235" s="38"/>
      <c r="AE3235" s="38"/>
      <c r="AF3235" s="39">
        <f t="shared" si="816"/>
        <v>0</v>
      </c>
      <c r="AG3235" s="40"/>
      <c r="AH3235" s="41">
        <f t="shared" si="817"/>
        <v>0</v>
      </c>
      <c r="AI3235" s="42">
        <f t="shared" si="818"/>
        <v>0</v>
      </c>
      <c r="AJ3235" s="43">
        <f t="shared" si="819"/>
        <v>0</v>
      </c>
      <c r="AK3235" s="5" t="str">
        <f>_xlfn.IFNA(VLOOKUP(_xlfn.CONCAT(D3235," - ",S3235),OP!E:F,2,0),"-------------------------------------------NAO DISPONIVEL-------------------------------------------")</f>
        <v>C - RIOCARD</v>
      </c>
      <c r="AL3235" s="7" t="str">
        <f t="shared" si="805"/>
        <v>1 - -------------------------------------------NAO DISPONIVEL------------------------------------------- - 00000003235 - FETRANSPOR</v>
      </c>
      <c r="AM3235" s="7" t="str">
        <f t="shared" si="806"/>
        <v>-------------------------------------------NAO DISPONIVEL-------------------------------------------</v>
      </c>
      <c r="AN3235" s="44" cm="1">
        <f t="array" ref="AN3235">_xlfn.IFS(AJ3235=0,0,AQ3235="INATIVO",2,AQ3235="SEM CADASTRO",4,AQ3235="CPF ATIVO EM OUTRO COMPRADOR",5,AQ3235="NOVO/SEM CARTAO",6,AND(AJ3235&gt;0,AQ3235,""),8)</f>
        <v>0</v>
      </c>
      <c r="AO3235" s="45">
        <f t="shared" si="820"/>
        <v>-10</v>
      </c>
    </row>
    <row r="3236" spans="1:41" x14ac:dyDescent="0.4">
      <c r="A3236" s="21" t="str">
        <f t="shared" si="807"/>
        <v>-------------------------------------------NAO DISPONIVEL-------------------------------------------</v>
      </c>
      <c r="B3236" s="5" t="str">
        <f>_xlfn.IFNA(VLOOKUP(A3236,CNPJ!E:F,2,0),"-------------------------------------------NAO DISPONIVEL-------------------------------------------")</f>
        <v>-------------------------------------------NAO DISPONIVEL-------------------------------------------</v>
      </c>
      <c r="C3236" s="22">
        <v>1</v>
      </c>
      <c r="D3236" s="5" t="str">
        <f>_xlfn.XLOOKUP(R3236,OP!C:C,OP!B:B,,0,1)</f>
        <v>RJ</v>
      </c>
      <c r="E3236" s="23"/>
      <c r="M3236" s="26"/>
      <c r="N3236" s="27"/>
      <c r="O3236" s="28" t="str">
        <f t="shared" si="808"/>
        <v>00000003236</v>
      </c>
      <c r="R3236" s="27" t="s">
        <v>193</v>
      </c>
      <c r="S3236" s="30" t="str">
        <f>_xlfn.IFNA(VLOOKUP(_xlfn.CONCAT(D3236," - ",R3236),OP!A:D,4,0),"-------------------------------------------NAO DISPONIVEL-------------------------------------------")</f>
        <v>FETRANSPOR</v>
      </c>
      <c r="T3236" s="31"/>
      <c r="U3236" s="32"/>
      <c r="V3236" s="31"/>
      <c r="W3236" s="33">
        <f t="shared" si="809"/>
        <v>0</v>
      </c>
      <c r="X3236" s="34">
        <f t="shared" si="810"/>
        <v>0</v>
      </c>
      <c r="Y3236" s="33">
        <f t="shared" si="811"/>
        <v>0</v>
      </c>
      <c r="Z3236" s="33">
        <f t="shared" si="812"/>
        <v>0</v>
      </c>
      <c r="AA3236" s="35">
        <f t="shared" si="813"/>
        <v>0</v>
      </c>
      <c r="AB3236" s="36">
        <f t="shared" si="814"/>
        <v>0</v>
      </c>
      <c r="AC3236" s="37">
        <f t="shared" si="815"/>
        <v>0</v>
      </c>
      <c r="AD3236" s="38"/>
      <c r="AE3236" s="38"/>
      <c r="AF3236" s="39">
        <f t="shared" si="816"/>
        <v>0</v>
      </c>
      <c r="AG3236" s="40"/>
      <c r="AH3236" s="41">
        <f t="shared" si="817"/>
        <v>0</v>
      </c>
      <c r="AI3236" s="42">
        <f t="shared" si="818"/>
        <v>0</v>
      </c>
      <c r="AJ3236" s="43">
        <f t="shared" si="819"/>
        <v>0</v>
      </c>
      <c r="AK3236" s="5" t="str">
        <f>_xlfn.IFNA(VLOOKUP(_xlfn.CONCAT(D3236," - ",S3236),OP!E:F,2,0),"-------------------------------------------NAO DISPONIVEL-------------------------------------------")</f>
        <v>C - RIOCARD</v>
      </c>
      <c r="AL3236" s="7" t="str">
        <f t="shared" si="805"/>
        <v>1 - -------------------------------------------NAO DISPONIVEL------------------------------------------- - 00000003236 - FETRANSPOR</v>
      </c>
      <c r="AM3236" s="7" t="str">
        <f t="shared" si="806"/>
        <v>-------------------------------------------NAO DISPONIVEL-------------------------------------------</v>
      </c>
      <c r="AN3236" s="44" cm="1">
        <f t="array" ref="AN3236">_xlfn.IFS(AJ3236=0,0,AQ3236="INATIVO",2,AQ3236="SEM CADASTRO",4,AQ3236="CPF ATIVO EM OUTRO COMPRADOR",5,AQ3236="NOVO/SEM CARTAO",6,AND(AJ3236&gt;0,AQ3236,""),8)</f>
        <v>0</v>
      </c>
      <c r="AO3236" s="45">
        <f t="shared" si="820"/>
        <v>-10</v>
      </c>
    </row>
    <row r="3237" spans="1:41" x14ac:dyDescent="0.4">
      <c r="A3237" s="21" t="str">
        <f t="shared" si="807"/>
        <v>-------------------------------------------NAO DISPONIVEL-------------------------------------------</v>
      </c>
      <c r="B3237" s="5" t="str">
        <f>_xlfn.IFNA(VLOOKUP(A3237,CNPJ!E:F,2,0),"-------------------------------------------NAO DISPONIVEL-------------------------------------------")</f>
        <v>-------------------------------------------NAO DISPONIVEL-------------------------------------------</v>
      </c>
      <c r="C3237" s="22">
        <v>1</v>
      </c>
      <c r="D3237" s="5" t="str">
        <f>_xlfn.XLOOKUP(R3237,OP!C:C,OP!B:B,,0,1)</f>
        <v>RJ</v>
      </c>
      <c r="E3237" s="23"/>
      <c r="M3237" s="26"/>
      <c r="N3237" s="27"/>
      <c r="O3237" s="28" t="str">
        <f t="shared" si="808"/>
        <v>00000003237</v>
      </c>
      <c r="R3237" s="27" t="s">
        <v>193</v>
      </c>
      <c r="S3237" s="30" t="str">
        <f>_xlfn.IFNA(VLOOKUP(_xlfn.CONCAT(D3237," - ",R3237),OP!A:D,4,0),"-------------------------------------------NAO DISPONIVEL-------------------------------------------")</f>
        <v>FETRANSPOR</v>
      </c>
      <c r="T3237" s="31"/>
      <c r="U3237" s="32"/>
      <c r="V3237" s="31"/>
      <c r="W3237" s="33">
        <f t="shared" si="809"/>
        <v>0</v>
      </c>
      <c r="X3237" s="34">
        <f t="shared" si="810"/>
        <v>0</v>
      </c>
      <c r="Y3237" s="33">
        <f t="shared" si="811"/>
        <v>0</v>
      </c>
      <c r="Z3237" s="33">
        <f t="shared" si="812"/>
        <v>0</v>
      </c>
      <c r="AA3237" s="35">
        <f t="shared" si="813"/>
        <v>0</v>
      </c>
      <c r="AB3237" s="36">
        <f t="shared" si="814"/>
        <v>0</v>
      </c>
      <c r="AC3237" s="37">
        <f t="shared" si="815"/>
        <v>0</v>
      </c>
      <c r="AD3237" s="38"/>
      <c r="AE3237" s="38"/>
      <c r="AF3237" s="39">
        <f t="shared" si="816"/>
        <v>0</v>
      </c>
      <c r="AG3237" s="40"/>
      <c r="AH3237" s="41">
        <f t="shared" si="817"/>
        <v>0</v>
      </c>
      <c r="AI3237" s="42">
        <f t="shared" si="818"/>
        <v>0</v>
      </c>
      <c r="AJ3237" s="43">
        <f t="shared" si="819"/>
        <v>0</v>
      </c>
      <c r="AK3237" s="5" t="str">
        <f>_xlfn.IFNA(VLOOKUP(_xlfn.CONCAT(D3237," - ",S3237),OP!E:F,2,0),"-------------------------------------------NAO DISPONIVEL-------------------------------------------")</f>
        <v>C - RIOCARD</v>
      </c>
      <c r="AL3237" s="7" t="str">
        <f t="shared" si="805"/>
        <v>1 - -------------------------------------------NAO DISPONIVEL------------------------------------------- - 00000003237 - FETRANSPOR</v>
      </c>
      <c r="AM3237" s="7" t="str">
        <f t="shared" si="806"/>
        <v>-------------------------------------------NAO DISPONIVEL-------------------------------------------</v>
      </c>
      <c r="AN3237" s="44" cm="1">
        <f t="array" ref="AN3237">_xlfn.IFS(AJ3237=0,0,AQ3237="INATIVO",2,AQ3237="SEM CADASTRO",4,AQ3237="CPF ATIVO EM OUTRO COMPRADOR",5,AQ3237="NOVO/SEM CARTAO",6,AND(AJ3237&gt;0,AQ3237,""),8)</f>
        <v>0</v>
      </c>
      <c r="AO3237" s="45">
        <f t="shared" si="820"/>
        <v>-10</v>
      </c>
    </row>
    <row r="3238" spans="1:41" x14ac:dyDescent="0.4">
      <c r="A3238" s="21" t="str">
        <f t="shared" si="807"/>
        <v>-------------------------------------------NAO DISPONIVEL-------------------------------------------</v>
      </c>
      <c r="B3238" s="5" t="str">
        <f>_xlfn.IFNA(VLOOKUP(A3238,CNPJ!E:F,2,0),"-------------------------------------------NAO DISPONIVEL-------------------------------------------")</f>
        <v>-------------------------------------------NAO DISPONIVEL-------------------------------------------</v>
      </c>
      <c r="C3238" s="22">
        <v>1</v>
      </c>
      <c r="D3238" s="5" t="str">
        <f>_xlfn.XLOOKUP(R3238,OP!C:C,OP!B:B,,0,1)</f>
        <v>RJ</v>
      </c>
      <c r="E3238" s="23"/>
      <c r="M3238" s="26"/>
      <c r="N3238" s="27"/>
      <c r="O3238" s="28" t="str">
        <f t="shared" si="808"/>
        <v>00000003238</v>
      </c>
      <c r="R3238" s="27" t="s">
        <v>193</v>
      </c>
      <c r="S3238" s="30" t="str">
        <f>_xlfn.IFNA(VLOOKUP(_xlfn.CONCAT(D3238," - ",R3238),OP!A:D,4,0),"-------------------------------------------NAO DISPONIVEL-------------------------------------------")</f>
        <v>FETRANSPOR</v>
      </c>
      <c r="T3238" s="31"/>
      <c r="U3238" s="32"/>
      <c r="V3238" s="31"/>
      <c r="W3238" s="33">
        <f t="shared" si="809"/>
        <v>0</v>
      </c>
      <c r="X3238" s="34">
        <f t="shared" si="810"/>
        <v>0</v>
      </c>
      <c r="Y3238" s="33">
        <f t="shared" si="811"/>
        <v>0</v>
      </c>
      <c r="Z3238" s="33">
        <f t="shared" si="812"/>
        <v>0</v>
      </c>
      <c r="AA3238" s="35">
        <f t="shared" si="813"/>
        <v>0</v>
      </c>
      <c r="AB3238" s="36">
        <f t="shared" si="814"/>
        <v>0</v>
      </c>
      <c r="AC3238" s="37">
        <f t="shared" si="815"/>
        <v>0</v>
      </c>
      <c r="AD3238" s="38"/>
      <c r="AE3238" s="38"/>
      <c r="AF3238" s="39">
        <f t="shared" si="816"/>
        <v>0</v>
      </c>
      <c r="AG3238" s="40"/>
      <c r="AH3238" s="41">
        <f t="shared" si="817"/>
        <v>0</v>
      </c>
      <c r="AI3238" s="42">
        <f t="shared" si="818"/>
        <v>0</v>
      </c>
      <c r="AJ3238" s="43">
        <f t="shared" si="819"/>
        <v>0</v>
      </c>
      <c r="AK3238" s="5" t="str">
        <f>_xlfn.IFNA(VLOOKUP(_xlfn.CONCAT(D3238," - ",S3238),OP!E:F,2,0),"-------------------------------------------NAO DISPONIVEL-------------------------------------------")</f>
        <v>C - RIOCARD</v>
      </c>
      <c r="AL3238" s="7" t="str">
        <f t="shared" si="805"/>
        <v>1 - -------------------------------------------NAO DISPONIVEL------------------------------------------- - 00000003238 - FETRANSPOR</v>
      </c>
      <c r="AM3238" s="7" t="str">
        <f t="shared" si="806"/>
        <v>-------------------------------------------NAO DISPONIVEL-------------------------------------------</v>
      </c>
      <c r="AN3238" s="44" cm="1">
        <f t="array" ref="AN3238">_xlfn.IFS(AJ3238=0,0,AQ3238="INATIVO",2,AQ3238="SEM CADASTRO",4,AQ3238="CPF ATIVO EM OUTRO COMPRADOR",5,AQ3238="NOVO/SEM CARTAO",6,AND(AJ3238&gt;0,AQ3238,""),8)</f>
        <v>0</v>
      </c>
      <c r="AO3238" s="45">
        <f t="shared" si="820"/>
        <v>-10</v>
      </c>
    </row>
    <row r="3239" spans="1:41" x14ac:dyDescent="0.4">
      <c r="A3239" s="21" t="str">
        <f t="shared" si="807"/>
        <v>-------------------------------------------NAO DISPONIVEL-------------------------------------------</v>
      </c>
      <c r="B3239" s="5" t="str">
        <f>_xlfn.IFNA(VLOOKUP(A3239,CNPJ!E:F,2,0),"-------------------------------------------NAO DISPONIVEL-------------------------------------------")</f>
        <v>-------------------------------------------NAO DISPONIVEL-------------------------------------------</v>
      </c>
      <c r="C3239" s="22">
        <v>1</v>
      </c>
      <c r="D3239" s="5" t="str">
        <f>_xlfn.XLOOKUP(R3239,OP!C:C,OP!B:B,,0,1)</f>
        <v>RJ</v>
      </c>
      <c r="E3239" s="23"/>
      <c r="M3239" s="26"/>
      <c r="N3239" s="27"/>
      <c r="O3239" s="28" t="str">
        <f t="shared" si="808"/>
        <v>00000003239</v>
      </c>
      <c r="R3239" s="27" t="s">
        <v>193</v>
      </c>
      <c r="S3239" s="30" t="str">
        <f>_xlfn.IFNA(VLOOKUP(_xlfn.CONCAT(D3239," - ",R3239),OP!A:D,4,0),"-------------------------------------------NAO DISPONIVEL-------------------------------------------")</f>
        <v>FETRANSPOR</v>
      </c>
      <c r="T3239" s="31"/>
      <c r="U3239" s="32"/>
      <c r="V3239" s="31"/>
      <c r="W3239" s="33">
        <f t="shared" si="809"/>
        <v>0</v>
      </c>
      <c r="X3239" s="34">
        <f t="shared" si="810"/>
        <v>0</v>
      </c>
      <c r="Y3239" s="33">
        <f t="shared" si="811"/>
        <v>0</v>
      </c>
      <c r="Z3239" s="33">
        <f t="shared" si="812"/>
        <v>0</v>
      </c>
      <c r="AA3239" s="35">
        <f t="shared" si="813"/>
        <v>0</v>
      </c>
      <c r="AB3239" s="36">
        <f t="shared" si="814"/>
        <v>0</v>
      </c>
      <c r="AC3239" s="37">
        <f t="shared" si="815"/>
        <v>0</v>
      </c>
      <c r="AD3239" s="38"/>
      <c r="AE3239" s="38"/>
      <c r="AF3239" s="39">
        <f t="shared" si="816"/>
        <v>0</v>
      </c>
      <c r="AG3239" s="40"/>
      <c r="AH3239" s="41">
        <f t="shared" si="817"/>
        <v>0</v>
      </c>
      <c r="AI3239" s="42">
        <f t="shared" si="818"/>
        <v>0</v>
      </c>
      <c r="AJ3239" s="43">
        <f t="shared" si="819"/>
        <v>0</v>
      </c>
      <c r="AK3239" s="5" t="str">
        <f>_xlfn.IFNA(VLOOKUP(_xlfn.CONCAT(D3239," - ",S3239),OP!E:F,2,0),"-------------------------------------------NAO DISPONIVEL-------------------------------------------")</f>
        <v>C - RIOCARD</v>
      </c>
      <c r="AL3239" s="7" t="str">
        <f t="shared" si="805"/>
        <v>1 - -------------------------------------------NAO DISPONIVEL------------------------------------------- - 00000003239 - FETRANSPOR</v>
      </c>
      <c r="AM3239" s="7" t="str">
        <f t="shared" si="806"/>
        <v>-------------------------------------------NAO DISPONIVEL-------------------------------------------</v>
      </c>
      <c r="AN3239" s="44" cm="1">
        <f t="array" ref="AN3239">_xlfn.IFS(AJ3239=0,0,AQ3239="INATIVO",2,AQ3239="SEM CADASTRO",4,AQ3239="CPF ATIVO EM OUTRO COMPRADOR",5,AQ3239="NOVO/SEM CARTAO",6,AND(AJ3239&gt;0,AQ3239,""),8)</f>
        <v>0</v>
      </c>
      <c r="AO3239" s="45">
        <f t="shared" si="820"/>
        <v>-10</v>
      </c>
    </row>
    <row r="3240" spans="1:41" x14ac:dyDescent="0.4">
      <c r="A3240" s="21" t="str">
        <f t="shared" si="807"/>
        <v>-------------------------------------------NAO DISPONIVEL-------------------------------------------</v>
      </c>
      <c r="B3240" s="5" t="str">
        <f>_xlfn.IFNA(VLOOKUP(A3240,CNPJ!E:F,2,0),"-------------------------------------------NAO DISPONIVEL-------------------------------------------")</f>
        <v>-------------------------------------------NAO DISPONIVEL-------------------------------------------</v>
      </c>
      <c r="C3240" s="22">
        <v>1</v>
      </c>
      <c r="D3240" s="5" t="str">
        <f>_xlfn.XLOOKUP(R3240,OP!C:C,OP!B:B,,0,1)</f>
        <v>RJ</v>
      </c>
      <c r="E3240" s="23"/>
      <c r="M3240" s="26"/>
      <c r="N3240" s="27"/>
      <c r="O3240" s="28" t="str">
        <f t="shared" si="808"/>
        <v>00000003240</v>
      </c>
      <c r="R3240" s="27" t="s">
        <v>193</v>
      </c>
      <c r="S3240" s="30" t="str">
        <f>_xlfn.IFNA(VLOOKUP(_xlfn.CONCAT(D3240," - ",R3240),OP!A:D,4,0),"-------------------------------------------NAO DISPONIVEL-------------------------------------------")</f>
        <v>FETRANSPOR</v>
      </c>
      <c r="T3240" s="31"/>
      <c r="U3240" s="32"/>
      <c r="V3240" s="31"/>
      <c r="W3240" s="33">
        <f t="shared" si="809"/>
        <v>0</v>
      </c>
      <c r="X3240" s="34">
        <f t="shared" si="810"/>
        <v>0</v>
      </c>
      <c r="Y3240" s="33">
        <f t="shared" si="811"/>
        <v>0</v>
      </c>
      <c r="Z3240" s="33">
        <f t="shared" si="812"/>
        <v>0</v>
      </c>
      <c r="AA3240" s="35">
        <f t="shared" si="813"/>
        <v>0</v>
      </c>
      <c r="AB3240" s="36">
        <f t="shared" si="814"/>
        <v>0</v>
      </c>
      <c r="AC3240" s="37">
        <f t="shared" si="815"/>
        <v>0</v>
      </c>
      <c r="AD3240" s="38"/>
      <c r="AE3240" s="38"/>
      <c r="AF3240" s="39">
        <f t="shared" si="816"/>
        <v>0</v>
      </c>
      <c r="AG3240" s="40"/>
      <c r="AH3240" s="41">
        <f t="shared" si="817"/>
        <v>0</v>
      </c>
      <c r="AI3240" s="42">
        <f t="shared" si="818"/>
        <v>0</v>
      </c>
      <c r="AJ3240" s="43">
        <f t="shared" si="819"/>
        <v>0</v>
      </c>
      <c r="AK3240" s="5" t="str">
        <f>_xlfn.IFNA(VLOOKUP(_xlfn.CONCAT(D3240," - ",S3240),OP!E:F,2,0),"-------------------------------------------NAO DISPONIVEL-------------------------------------------")</f>
        <v>C - RIOCARD</v>
      </c>
      <c r="AL3240" s="7" t="str">
        <f t="shared" si="805"/>
        <v>1 - -------------------------------------------NAO DISPONIVEL------------------------------------------- - 00000003240 - FETRANSPOR</v>
      </c>
      <c r="AM3240" s="7" t="str">
        <f t="shared" si="806"/>
        <v>-------------------------------------------NAO DISPONIVEL-------------------------------------------</v>
      </c>
      <c r="AN3240" s="44" cm="1">
        <f t="array" ref="AN3240">_xlfn.IFS(AJ3240=0,0,AQ3240="INATIVO",2,AQ3240="SEM CADASTRO",4,AQ3240="CPF ATIVO EM OUTRO COMPRADOR",5,AQ3240="NOVO/SEM CARTAO",6,AND(AJ3240&gt;0,AQ3240,""),8)</f>
        <v>0</v>
      </c>
      <c r="AO3240" s="45">
        <f t="shared" si="820"/>
        <v>-10</v>
      </c>
    </row>
    <row r="3241" spans="1:41" x14ac:dyDescent="0.4">
      <c r="A3241" s="21" t="str">
        <f t="shared" si="807"/>
        <v>-------------------------------------------NAO DISPONIVEL-------------------------------------------</v>
      </c>
      <c r="B3241" s="5" t="str">
        <f>_xlfn.IFNA(VLOOKUP(A3241,CNPJ!E:F,2,0),"-------------------------------------------NAO DISPONIVEL-------------------------------------------")</f>
        <v>-------------------------------------------NAO DISPONIVEL-------------------------------------------</v>
      </c>
      <c r="C3241" s="22">
        <v>1</v>
      </c>
      <c r="D3241" s="5" t="str">
        <f>_xlfn.XLOOKUP(R3241,OP!C:C,OP!B:B,,0,1)</f>
        <v>RJ</v>
      </c>
      <c r="E3241" s="23"/>
      <c r="M3241" s="26"/>
      <c r="N3241" s="27"/>
      <c r="O3241" s="28" t="str">
        <f t="shared" si="808"/>
        <v>00000003241</v>
      </c>
      <c r="R3241" s="27" t="s">
        <v>193</v>
      </c>
      <c r="S3241" s="30" t="str">
        <f>_xlfn.IFNA(VLOOKUP(_xlfn.CONCAT(D3241," - ",R3241),OP!A:D,4,0),"-------------------------------------------NAO DISPONIVEL-------------------------------------------")</f>
        <v>FETRANSPOR</v>
      </c>
      <c r="T3241" s="31"/>
      <c r="U3241" s="32"/>
      <c r="V3241" s="31"/>
      <c r="W3241" s="33">
        <f t="shared" si="809"/>
        <v>0</v>
      </c>
      <c r="X3241" s="34">
        <f t="shared" si="810"/>
        <v>0</v>
      </c>
      <c r="Y3241" s="33">
        <f t="shared" si="811"/>
        <v>0</v>
      </c>
      <c r="Z3241" s="33">
        <f t="shared" si="812"/>
        <v>0</v>
      </c>
      <c r="AA3241" s="35">
        <f t="shared" si="813"/>
        <v>0</v>
      </c>
      <c r="AB3241" s="36">
        <f t="shared" si="814"/>
        <v>0</v>
      </c>
      <c r="AC3241" s="37">
        <f t="shared" si="815"/>
        <v>0</v>
      </c>
      <c r="AD3241" s="38"/>
      <c r="AE3241" s="38"/>
      <c r="AF3241" s="39">
        <f t="shared" si="816"/>
        <v>0</v>
      </c>
      <c r="AG3241" s="40"/>
      <c r="AH3241" s="41">
        <f t="shared" si="817"/>
        <v>0</v>
      </c>
      <c r="AI3241" s="42">
        <f t="shared" si="818"/>
        <v>0</v>
      </c>
      <c r="AJ3241" s="43">
        <f t="shared" si="819"/>
        <v>0</v>
      </c>
      <c r="AK3241" s="5" t="str">
        <f>_xlfn.IFNA(VLOOKUP(_xlfn.CONCAT(D3241," - ",S3241),OP!E:F,2,0),"-------------------------------------------NAO DISPONIVEL-------------------------------------------")</f>
        <v>C - RIOCARD</v>
      </c>
      <c r="AL3241" s="7" t="str">
        <f t="shared" si="805"/>
        <v>1 - -------------------------------------------NAO DISPONIVEL------------------------------------------- - 00000003241 - FETRANSPOR</v>
      </c>
      <c r="AM3241" s="7" t="str">
        <f t="shared" si="806"/>
        <v>-------------------------------------------NAO DISPONIVEL-------------------------------------------</v>
      </c>
      <c r="AN3241" s="44" cm="1">
        <f t="array" ref="AN3241">_xlfn.IFS(AJ3241=0,0,AQ3241="INATIVO",2,AQ3241="SEM CADASTRO",4,AQ3241="CPF ATIVO EM OUTRO COMPRADOR",5,AQ3241="NOVO/SEM CARTAO",6,AND(AJ3241&gt;0,AQ3241,""),8)</f>
        <v>0</v>
      </c>
      <c r="AO3241" s="45">
        <f t="shared" si="820"/>
        <v>-10</v>
      </c>
    </row>
    <row r="3242" spans="1:41" x14ac:dyDescent="0.4">
      <c r="A3242" s="21" t="str">
        <f t="shared" si="807"/>
        <v>-------------------------------------------NAO DISPONIVEL-------------------------------------------</v>
      </c>
      <c r="B3242" s="5" t="str">
        <f>_xlfn.IFNA(VLOOKUP(A3242,CNPJ!E:F,2,0),"-------------------------------------------NAO DISPONIVEL-------------------------------------------")</f>
        <v>-------------------------------------------NAO DISPONIVEL-------------------------------------------</v>
      </c>
      <c r="C3242" s="22">
        <v>1</v>
      </c>
      <c r="D3242" s="5" t="str">
        <f>_xlfn.XLOOKUP(R3242,OP!C:C,OP!B:B,,0,1)</f>
        <v>RJ</v>
      </c>
      <c r="E3242" s="23"/>
      <c r="M3242" s="26"/>
      <c r="N3242" s="27"/>
      <c r="O3242" s="28" t="str">
        <f t="shared" si="808"/>
        <v>00000003242</v>
      </c>
      <c r="R3242" s="27" t="s">
        <v>193</v>
      </c>
      <c r="S3242" s="30" t="str">
        <f>_xlfn.IFNA(VLOOKUP(_xlfn.CONCAT(D3242," - ",R3242),OP!A:D,4,0),"-------------------------------------------NAO DISPONIVEL-------------------------------------------")</f>
        <v>FETRANSPOR</v>
      </c>
      <c r="T3242" s="31"/>
      <c r="U3242" s="32"/>
      <c r="V3242" s="31"/>
      <c r="W3242" s="33">
        <f t="shared" si="809"/>
        <v>0</v>
      </c>
      <c r="X3242" s="34">
        <f t="shared" si="810"/>
        <v>0</v>
      </c>
      <c r="Y3242" s="33">
        <f t="shared" si="811"/>
        <v>0</v>
      </c>
      <c r="Z3242" s="33">
        <f t="shared" si="812"/>
        <v>0</v>
      </c>
      <c r="AA3242" s="35">
        <f t="shared" si="813"/>
        <v>0</v>
      </c>
      <c r="AB3242" s="36">
        <f t="shared" si="814"/>
        <v>0</v>
      </c>
      <c r="AC3242" s="37">
        <f t="shared" si="815"/>
        <v>0</v>
      </c>
      <c r="AD3242" s="38"/>
      <c r="AE3242" s="38"/>
      <c r="AF3242" s="39">
        <f t="shared" si="816"/>
        <v>0</v>
      </c>
      <c r="AG3242" s="40"/>
      <c r="AH3242" s="41">
        <f t="shared" si="817"/>
        <v>0</v>
      </c>
      <c r="AI3242" s="42">
        <f t="shared" si="818"/>
        <v>0</v>
      </c>
      <c r="AJ3242" s="43">
        <f t="shared" si="819"/>
        <v>0</v>
      </c>
      <c r="AK3242" s="5" t="str">
        <f>_xlfn.IFNA(VLOOKUP(_xlfn.CONCAT(D3242," - ",S3242),OP!E:F,2,0),"-------------------------------------------NAO DISPONIVEL-------------------------------------------")</f>
        <v>C - RIOCARD</v>
      </c>
      <c r="AL3242" s="7" t="str">
        <f t="shared" si="805"/>
        <v>1 - -------------------------------------------NAO DISPONIVEL------------------------------------------- - 00000003242 - FETRANSPOR</v>
      </c>
      <c r="AM3242" s="7" t="str">
        <f t="shared" si="806"/>
        <v>-------------------------------------------NAO DISPONIVEL-------------------------------------------</v>
      </c>
      <c r="AN3242" s="44" cm="1">
        <f t="array" ref="AN3242">_xlfn.IFS(AJ3242=0,0,AQ3242="INATIVO",2,AQ3242="SEM CADASTRO",4,AQ3242="CPF ATIVO EM OUTRO COMPRADOR",5,AQ3242="NOVO/SEM CARTAO",6,AND(AJ3242&gt;0,AQ3242,""),8)</f>
        <v>0</v>
      </c>
      <c r="AO3242" s="45">
        <f t="shared" si="820"/>
        <v>-10</v>
      </c>
    </row>
    <row r="3243" spans="1:41" x14ac:dyDescent="0.4">
      <c r="A3243" s="21" t="str">
        <f t="shared" si="807"/>
        <v>-------------------------------------------NAO DISPONIVEL-------------------------------------------</v>
      </c>
      <c r="B3243" s="5" t="str">
        <f>_xlfn.IFNA(VLOOKUP(A3243,CNPJ!E:F,2,0),"-------------------------------------------NAO DISPONIVEL-------------------------------------------")</f>
        <v>-------------------------------------------NAO DISPONIVEL-------------------------------------------</v>
      </c>
      <c r="C3243" s="22">
        <v>1</v>
      </c>
      <c r="D3243" s="5" t="str">
        <f>_xlfn.XLOOKUP(R3243,OP!C:C,OP!B:B,,0,1)</f>
        <v>RJ</v>
      </c>
      <c r="E3243" s="23"/>
      <c r="M3243" s="26"/>
      <c r="N3243" s="27"/>
      <c r="O3243" s="28" t="str">
        <f t="shared" si="808"/>
        <v>00000003243</v>
      </c>
      <c r="R3243" s="27" t="s">
        <v>193</v>
      </c>
      <c r="S3243" s="30" t="str">
        <f>_xlfn.IFNA(VLOOKUP(_xlfn.CONCAT(D3243," - ",R3243),OP!A:D,4,0),"-------------------------------------------NAO DISPONIVEL-------------------------------------------")</f>
        <v>FETRANSPOR</v>
      </c>
      <c r="T3243" s="31"/>
      <c r="U3243" s="32"/>
      <c r="V3243" s="31"/>
      <c r="W3243" s="33">
        <f t="shared" si="809"/>
        <v>0</v>
      </c>
      <c r="X3243" s="34">
        <f t="shared" si="810"/>
        <v>0</v>
      </c>
      <c r="Y3243" s="33">
        <f t="shared" si="811"/>
        <v>0</v>
      </c>
      <c r="Z3243" s="33">
        <f t="shared" si="812"/>
        <v>0</v>
      </c>
      <c r="AA3243" s="35">
        <f t="shared" si="813"/>
        <v>0</v>
      </c>
      <c r="AB3243" s="36">
        <f t="shared" si="814"/>
        <v>0</v>
      </c>
      <c r="AC3243" s="37">
        <f t="shared" si="815"/>
        <v>0</v>
      </c>
      <c r="AD3243" s="38"/>
      <c r="AE3243" s="38"/>
      <c r="AF3243" s="39">
        <f t="shared" si="816"/>
        <v>0</v>
      </c>
      <c r="AG3243" s="40"/>
      <c r="AH3243" s="41">
        <f t="shared" si="817"/>
        <v>0</v>
      </c>
      <c r="AI3243" s="42">
        <f t="shared" si="818"/>
        <v>0</v>
      </c>
      <c r="AJ3243" s="43">
        <f t="shared" si="819"/>
        <v>0</v>
      </c>
      <c r="AK3243" s="5" t="str">
        <f>_xlfn.IFNA(VLOOKUP(_xlfn.CONCAT(D3243," - ",S3243),OP!E:F,2,0),"-------------------------------------------NAO DISPONIVEL-------------------------------------------")</f>
        <v>C - RIOCARD</v>
      </c>
      <c r="AL3243" s="7" t="str">
        <f t="shared" si="805"/>
        <v>1 - -------------------------------------------NAO DISPONIVEL------------------------------------------- - 00000003243 - FETRANSPOR</v>
      </c>
      <c r="AM3243" s="7" t="str">
        <f t="shared" si="806"/>
        <v>-------------------------------------------NAO DISPONIVEL-------------------------------------------</v>
      </c>
      <c r="AN3243" s="44" cm="1">
        <f t="array" ref="AN3243">_xlfn.IFS(AJ3243=0,0,AQ3243="INATIVO",2,AQ3243="SEM CADASTRO",4,AQ3243="CPF ATIVO EM OUTRO COMPRADOR",5,AQ3243="NOVO/SEM CARTAO",6,AND(AJ3243&gt;0,AQ3243,""),8)</f>
        <v>0</v>
      </c>
      <c r="AO3243" s="45">
        <f t="shared" si="820"/>
        <v>-10</v>
      </c>
    </row>
    <row r="3244" spans="1:41" x14ac:dyDescent="0.4">
      <c r="A3244" s="21" t="str">
        <f t="shared" si="807"/>
        <v>-------------------------------------------NAO DISPONIVEL-------------------------------------------</v>
      </c>
      <c r="B3244" s="5" t="str">
        <f>_xlfn.IFNA(VLOOKUP(A3244,CNPJ!E:F,2,0),"-------------------------------------------NAO DISPONIVEL-------------------------------------------")</f>
        <v>-------------------------------------------NAO DISPONIVEL-------------------------------------------</v>
      </c>
      <c r="C3244" s="22">
        <v>1</v>
      </c>
      <c r="D3244" s="5" t="str">
        <f>_xlfn.XLOOKUP(R3244,OP!C:C,OP!B:B,,0,1)</f>
        <v>RJ</v>
      </c>
      <c r="E3244" s="23"/>
      <c r="M3244" s="26"/>
      <c r="N3244" s="27"/>
      <c r="O3244" s="28" t="str">
        <f t="shared" si="808"/>
        <v>00000003244</v>
      </c>
      <c r="R3244" s="27" t="s">
        <v>193</v>
      </c>
      <c r="S3244" s="30" t="str">
        <f>_xlfn.IFNA(VLOOKUP(_xlfn.CONCAT(D3244," - ",R3244),OP!A:D,4,0),"-------------------------------------------NAO DISPONIVEL-------------------------------------------")</f>
        <v>FETRANSPOR</v>
      </c>
      <c r="T3244" s="31"/>
      <c r="U3244" s="32"/>
      <c r="V3244" s="31"/>
      <c r="W3244" s="33">
        <f t="shared" si="809"/>
        <v>0</v>
      </c>
      <c r="X3244" s="34">
        <f t="shared" si="810"/>
        <v>0</v>
      </c>
      <c r="Y3244" s="33">
        <f t="shared" si="811"/>
        <v>0</v>
      </c>
      <c r="Z3244" s="33">
        <f t="shared" si="812"/>
        <v>0</v>
      </c>
      <c r="AA3244" s="35">
        <f t="shared" si="813"/>
        <v>0</v>
      </c>
      <c r="AB3244" s="36">
        <f t="shared" si="814"/>
        <v>0</v>
      </c>
      <c r="AC3244" s="37">
        <f t="shared" si="815"/>
        <v>0</v>
      </c>
      <c r="AD3244" s="38"/>
      <c r="AE3244" s="38"/>
      <c r="AF3244" s="39">
        <f t="shared" si="816"/>
        <v>0</v>
      </c>
      <c r="AG3244" s="40"/>
      <c r="AH3244" s="41">
        <f t="shared" si="817"/>
        <v>0</v>
      </c>
      <c r="AI3244" s="42">
        <f t="shared" si="818"/>
        <v>0</v>
      </c>
      <c r="AJ3244" s="43">
        <f t="shared" si="819"/>
        <v>0</v>
      </c>
      <c r="AK3244" s="5" t="str">
        <f>_xlfn.IFNA(VLOOKUP(_xlfn.CONCAT(D3244," - ",S3244),OP!E:F,2,0),"-------------------------------------------NAO DISPONIVEL-------------------------------------------")</f>
        <v>C - RIOCARD</v>
      </c>
      <c r="AL3244" s="7" t="str">
        <f t="shared" si="805"/>
        <v>1 - -------------------------------------------NAO DISPONIVEL------------------------------------------- - 00000003244 - FETRANSPOR</v>
      </c>
      <c r="AM3244" s="7" t="str">
        <f t="shared" si="806"/>
        <v>-------------------------------------------NAO DISPONIVEL-------------------------------------------</v>
      </c>
      <c r="AN3244" s="44" cm="1">
        <f t="array" ref="AN3244">_xlfn.IFS(AJ3244=0,0,AQ3244="INATIVO",2,AQ3244="SEM CADASTRO",4,AQ3244="CPF ATIVO EM OUTRO COMPRADOR",5,AQ3244="NOVO/SEM CARTAO",6,AND(AJ3244&gt;0,AQ3244,""),8)</f>
        <v>0</v>
      </c>
      <c r="AO3244" s="45">
        <f t="shared" si="820"/>
        <v>-10</v>
      </c>
    </row>
    <row r="3245" spans="1:41" x14ac:dyDescent="0.4">
      <c r="A3245" s="21" t="str">
        <f t="shared" si="807"/>
        <v>-------------------------------------------NAO DISPONIVEL-------------------------------------------</v>
      </c>
      <c r="B3245" s="5" t="str">
        <f>_xlfn.IFNA(VLOOKUP(A3245,CNPJ!E:F,2,0),"-------------------------------------------NAO DISPONIVEL-------------------------------------------")</f>
        <v>-------------------------------------------NAO DISPONIVEL-------------------------------------------</v>
      </c>
      <c r="C3245" s="22">
        <v>1</v>
      </c>
      <c r="D3245" s="5" t="str">
        <f>_xlfn.XLOOKUP(R3245,OP!C:C,OP!B:B,,0,1)</f>
        <v>RJ</v>
      </c>
      <c r="E3245" s="23"/>
      <c r="M3245" s="26"/>
      <c r="N3245" s="27"/>
      <c r="O3245" s="28" t="str">
        <f t="shared" si="808"/>
        <v>00000003245</v>
      </c>
      <c r="R3245" s="27" t="s">
        <v>193</v>
      </c>
      <c r="S3245" s="30" t="str">
        <f>_xlfn.IFNA(VLOOKUP(_xlfn.CONCAT(D3245," - ",R3245),OP!A:D,4,0),"-------------------------------------------NAO DISPONIVEL-------------------------------------------")</f>
        <v>FETRANSPOR</v>
      </c>
      <c r="T3245" s="31"/>
      <c r="U3245" s="32"/>
      <c r="V3245" s="31"/>
      <c r="W3245" s="33">
        <f t="shared" si="809"/>
        <v>0</v>
      </c>
      <c r="X3245" s="34">
        <f t="shared" si="810"/>
        <v>0</v>
      </c>
      <c r="Y3245" s="33">
        <f t="shared" si="811"/>
        <v>0</v>
      </c>
      <c r="Z3245" s="33">
        <f t="shared" si="812"/>
        <v>0</v>
      </c>
      <c r="AA3245" s="35">
        <f t="shared" si="813"/>
        <v>0</v>
      </c>
      <c r="AB3245" s="36">
        <f t="shared" si="814"/>
        <v>0</v>
      </c>
      <c r="AC3245" s="37">
        <f t="shared" si="815"/>
        <v>0</v>
      </c>
      <c r="AD3245" s="38"/>
      <c r="AE3245" s="38"/>
      <c r="AF3245" s="39">
        <f t="shared" si="816"/>
        <v>0</v>
      </c>
      <c r="AG3245" s="40"/>
      <c r="AH3245" s="41">
        <f t="shared" si="817"/>
        <v>0</v>
      </c>
      <c r="AI3245" s="42">
        <f t="shared" si="818"/>
        <v>0</v>
      </c>
      <c r="AJ3245" s="43">
        <f t="shared" si="819"/>
        <v>0</v>
      </c>
      <c r="AK3245" s="5" t="str">
        <f>_xlfn.IFNA(VLOOKUP(_xlfn.CONCAT(D3245," - ",S3245),OP!E:F,2,0),"-------------------------------------------NAO DISPONIVEL-------------------------------------------")</f>
        <v>C - RIOCARD</v>
      </c>
      <c r="AL3245" s="7" t="str">
        <f t="shared" si="805"/>
        <v>1 - -------------------------------------------NAO DISPONIVEL------------------------------------------- - 00000003245 - FETRANSPOR</v>
      </c>
      <c r="AM3245" s="7" t="str">
        <f t="shared" si="806"/>
        <v>-------------------------------------------NAO DISPONIVEL-------------------------------------------</v>
      </c>
      <c r="AN3245" s="44" cm="1">
        <f t="array" ref="AN3245">_xlfn.IFS(AJ3245=0,0,AQ3245="INATIVO",2,AQ3245="SEM CADASTRO",4,AQ3245="CPF ATIVO EM OUTRO COMPRADOR",5,AQ3245="NOVO/SEM CARTAO",6,AND(AJ3245&gt;0,AQ3245,""),8)</f>
        <v>0</v>
      </c>
      <c r="AO3245" s="45">
        <f t="shared" si="820"/>
        <v>-10</v>
      </c>
    </row>
    <row r="3246" spans="1:41" x14ac:dyDescent="0.4">
      <c r="A3246" s="21" t="str">
        <f t="shared" si="807"/>
        <v>-------------------------------------------NAO DISPONIVEL-------------------------------------------</v>
      </c>
      <c r="B3246" s="5" t="str">
        <f>_xlfn.IFNA(VLOOKUP(A3246,CNPJ!E:F,2,0),"-------------------------------------------NAO DISPONIVEL-------------------------------------------")</f>
        <v>-------------------------------------------NAO DISPONIVEL-------------------------------------------</v>
      </c>
      <c r="C3246" s="22">
        <v>1</v>
      </c>
      <c r="D3246" s="5" t="str">
        <f>_xlfn.XLOOKUP(R3246,OP!C:C,OP!B:B,,0,1)</f>
        <v>RJ</v>
      </c>
      <c r="E3246" s="23"/>
      <c r="M3246" s="26"/>
      <c r="N3246" s="27"/>
      <c r="O3246" s="28" t="str">
        <f t="shared" si="808"/>
        <v>00000003246</v>
      </c>
      <c r="R3246" s="27" t="s">
        <v>193</v>
      </c>
      <c r="S3246" s="30" t="str">
        <f>_xlfn.IFNA(VLOOKUP(_xlfn.CONCAT(D3246," - ",R3246),OP!A:D,4,0),"-------------------------------------------NAO DISPONIVEL-------------------------------------------")</f>
        <v>FETRANSPOR</v>
      </c>
      <c r="T3246" s="31"/>
      <c r="U3246" s="32"/>
      <c r="V3246" s="31"/>
      <c r="W3246" s="33">
        <f t="shared" si="809"/>
        <v>0</v>
      </c>
      <c r="X3246" s="34">
        <f t="shared" si="810"/>
        <v>0</v>
      </c>
      <c r="Y3246" s="33">
        <f t="shared" si="811"/>
        <v>0</v>
      </c>
      <c r="Z3246" s="33">
        <f t="shared" si="812"/>
        <v>0</v>
      </c>
      <c r="AA3246" s="35">
        <f t="shared" si="813"/>
        <v>0</v>
      </c>
      <c r="AB3246" s="36">
        <f t="shared" si="814"/>
        <v>0</v>
      </c>
      <c r="AC3246" s="37">
        <f t="shared" si="815"/>
        <v>0</v>
      </c>
      <c r="AD3246" s="38"/>
      <c r="AE3246" s="38"/>
      <c r="AF3246" s="39">
        <f t="shared" si="816"/>
        <v>0</v>
      </c>
      <c r="AG3246" s="40"/>
      <c r="AH3246" s="41">
        <f t="shared" si="817"/>
        <v>0</v>
      </c>
      <c r="AI3246" s="42">
        <f t="shared" si="818"/>
        <v>0</v>
      </c>
      <c r="AJ3246" s="43">
        <f t="shared" si="819"/>
        <v>0</v>
      </c>
      <c r="AK3246" s="5" t="str">
        <f>_xlfn.IFNA(VLOOKUP(_xlfn.CONCAT(D3246," - ",S3246),OP!E:F,2,0),"-------------------------------------------NAO DISPONIVEL-------------------------------------------")</f>
        <v>C - RIOCARD</v>
      </c>
      <c r="AL3246" s="7" t="str">
        <f t="shared" si="805"/>
        <v>1 - -------------------------------------------NAO DISPONIVEL------------------------------------------- - 00000003246 - FETRANSPOR</v>
      </c>
      <c r="AM3246" s="7" t="str">
        <f t="shared" si="806"/>
        <v>-------------------------------------------NAO DISPONIVEL-------------------------------------------</v>
      </c>
      <c r="AN3246" s="44" cm="1">
        <f t="array" ref="AN3246">_xlfn.IFS(AJ3246=0,0,AQ3246="INATIVO",2,AQ3246="SEM CADASTRO",4,AQ3246="CPF ATIVO EM OUTRO COMPRADOR",5,AQ3246="NOVO/SEM CARTAO",6,AND(AJ3246&gt;0,AQ3246,""),8)</f>
        <v>0</v>
      </c>
      <c r="AO3246" s="45">
        <f t="shared" si="820"/>
        <v>-10</v>
      </c>
    </row>
    <row r="3247" spans="1:41" x14ac:dyDescent="0.4">
      <c r="A3247" s="21" t="str">
        <f t="shared" si="807"/>
        <v>-------------------------------------------NAO DISPONIVEL-------------------------------------------</v>
      </c>
      <c r="B3247" s="5" t="str">
        <f>_xlfn.IFNA(VLOOKUP(A3247,CNPJ!E:F,2,0),"-------------------------------------------NAO DISPONIVEL-------------------------------------------")</f>
        <v>-------------------------------------------NAO DISPONIVEL-------------------------------------------</v>
      </c>
      <c r="C3247" s="22">
        <v>1</v>
      </c>
      <c r="D3247" s="5" t="str">
        <f>_xlfn.XLOOKUP(R3247,OP!C:C,OP!B:B,,0,1)</f>
        <v>RJ</v>
      </c>
      <c r="E3247" s="23"/>
      <c r="M3247" s="26"/>
      <c r="N3247" s="27"/>
      <c r="O3247" s="28" t="str">
        <f t="shared" si="808"/>
        <v>00000003247</v>
      </c>
      <c r="R3247" s="27" t="s">
        <v>193</v>
      </c>
      <c r="S3247" s="30" t="str">
        <f>_xlfn.IFNA(VLOOKUP(_xlfn.CONCAT(D3247," - ",R3247),OP!A:D,4,0),"-------------------------------------------NAO DISPONIVEL-------------------------------------------")</f>
        <v>FETRANSPOR</v>
      </c>
      <c r="T3247" s="31"/>
      <c r="U3247" s="32"/>
      <c r="V3247" s="31"/>
      <c r="W3247" s="33">
        <f t="shared" si="809"/>
        <v>0</v>
      </c>
      <c r="X3247" s="34">
        <f t="shared" si="810"/>
        <v>0</v>
      </c>
      <c r="Y3247" s="33">
        <f t="shared" si="811"/>
        <v>0</v>
      </c>
      <c r="Z3247" s="33">
        <f t="shared" si="812"/>
        <v>0</v>
      </c>
      <c r="AA3247" s="35">
        <f t="shared" si="813"/>
        <v>0</v>
      </c>
      <c r="AB3247" s="36">
        <f t="shared" si="814"/>
        <v>0</v>
      </c>
      <c r="AC3247" s="37">
        <f t="shared" si="815"/>
        <v>0</v>
      </c>
      <c r="AD3247" s="38"/>
      <c r="AE3247" s="38"/>
      <c r="AF3247" s="39">
        <f t="shared" si="816"/>
        <v>0</v>
      </c>
      <c r="AG3247" s="40"/>
      <c r="AH3247" s="41">
        <f t="shared" si="817"/>
        <v>0</v>
      </c>
      <c r="AI3247" s="42">
        <f t="shared" si="818"/>
        <v>0</v>
      </c>
      <c r="AJ3247" s="43">
        <f t="shared" si="819"/>
        <v>0</v>
      </c>
      <c r="AK3247" s="5" t="str">
        <f>_xlfn.IFNA(VLOOKUP(_xlfn.CONCAT(D3247," - ",S3247),OP!E:F,2,0),"-------------------------------------------NAO DISPONIVEL-------------------------------------------")</f>
        <v>C - RIOCARD</v>
      </c>
      <c r="AL3247" s="7" t="str">
        <f t="shared" si="805"/>
        <v>1 - -------------------------------------------NAO DISPONIVEL------------------------------------------- - 00000003247 - FETRANSPOR</v>
      </c>
      <c r="AM3247" s="7" t="str">
        <f t="shared" si="806"/>
        <v>-------------------------------------------NAO DISPONIVEL-------------------------------------------</v>
      </c>
      <c r="AN3247" s="44" cm="1">
        <f t="array" ref="AN3247">_xlfn.IFS(AJ3247=0,0,AQ3247="INATIVO",2,AQ3247="SEM CADASTRO",4,AQ3247="CPF ATIVO EM OUTRO COMPRADOR",5,AQ3247="NOVO/SEM CARTAO",6,AND(AJ3247&gt;0,AQ3247,""),8)</f>
        <v>0</v>
      </c>
      <c r="AO3247" s="45">
        <f t="shared" si="820"/>
        <v>-10</v>
      </c>
    </row>
    <row r="3248" spans="1:41" x14ac:dyDescent="0.4">
      <c r="A3248" s="21" t="str">
        <f t="shared" si="807"/>
        <v>-------------------------------------------NAO DISPONIVEL-------------------------------------------</v>
      </c>
      <c r="B3248" s="5" t="str">
        <f>_xlfn.IFNA(VLOOKUP(A3248,CNPJ!E:F,2,0),"-------------------------------------------NAO DISPONIVEL-------------------------------------------")</f>
        <v>-------------------------------------------NAO DISPONIVEL-------------------------------------------</v>
      </c>
      <c r="C3248" s="22">
        <v>1</v>
      </c>
      <c r="D3248" s="5" t="str">
        <f>_xlfn.XLOOKUP(R3248,OP!C:C,OP!B:B,,0,1)</f>
        <v>RJ</v>
      </c>
      <c r="E3248" s="23"/>
      <c r="M3248" s="26"/>
      <c r="N3248" s="27"/>
      <c r="O3248" s="28" t="str">
        <f t="shared" si="808"/>
        <v>00000003248</v>
      </c>
      <c r="R3248" s="27" t="s">
        <v>193</v>
      </c>
      <c r="S3248" s="30" t="str">
        <f>_xlfn.IFNA(VLOOKUP(_xlfn.CONCAT(D3248," - ",R3248),OP!A:D,4,0),"-------------------------------------------NAO DISPONIVEL-------------------------------------------")</f>
        <v>FETRANSPOR</v>
      </c>
      <c r="T3248" s="31"/>
      <c r="U3248" s="32"/>
      <c r="V3248" s="31"/>
      <c r="W3248" s="33">
        <f t="shared" si="809"/>
        <v>0</v>
      </c>
      <c r="X3248" s="34">
        <f t="shared" si="810"/>
        <v>0</v>
      </c>
      <c r="Y3248" s="33">
        <f t="shared" si="811"/>
        <v>0</v>
      </c>
      <c r="Z3248" s="33">
        <f t="shared" si="812"/>
        <v>0</v>
      </c>
      <c r="AA3248" s="35">
        <f t="shared" si="813"/>
        <v>0</v>
      </c>
      <c r="AB3248" s="36">
        <f t="shared" si="814"/>
        <v>0</v>
      </c>
      <c r="AC3248" s="37">
        <f t="shared" si="815"/>
        <v>0</v>
      </c>
      <c r="AD3248" s="38"/>
      <c r="AE3248" s="38"/>
      <c r="AF3248" s="39">
        <f t="shared" si="816"/>
        <v>0</v>
      </c>
      <c r="AG3248" s="40"/>
      <c r="AH3248" s="41">
        <f t="shared" si="817"/>
        <v>0</v>
      </c>
      <c r="AI3248" s="42">
        <f t="shared" si="818"/>
        <v>0</v>
      </c>
      <c r="AJ3248" s="43">
        <f t="shared" si="819"/>
        <v>0</v>
      </c>
      <c r="AK3248" s="5" t="str">
        <f>_xlfn.IFNA(VLOOKUP(_xlfn.CONCAT(D3248," - ",S3248),OP!E:F,2,0),"-------------------------------------------NAO DISPONIVEL-------------------------------------------")</f>
        <v>C - RIOCARD</v>
      </c>
      <c r="AL3248" s="7" t="str">
        <f t="shared" si="805"/>
        <v>1 - -------------------------------------------NAO DISPONIVEL------------------------------------------- - 00000003248 - FETRANSPOR</v>
      </c>
      <c r="AM3248" s="7" t="str">
        <f t="shared" si="806"/>
        <v>-------------------------------------------NAO DISPONIVEL-------------------------------------------</v>
      </c>
      <c r="AN3248" s="44" cm="1">
        <f t="array" ref="AN3248">_xlfn.IFS(AJ3248=0,0,AQ3248="INATIVO",2,AQ3248="SEM CADASTRO",4,AQ3248="CPF ATIVO EM OUTRO COMPRADOR",5,AQ3248="NOVO/SEM CARTAO",6,AND(AJ3248&gt;0,AQ3248,""),8)</f>
        <v>0</v>
      </c>
      <c r="AO3248" s="45">
        <f t="shared" si="820"/>
        <v>-10</v>
      </c>
    </row>
    <row r="3249" spans="1:41" x14ac:dyDescent="0.4">
      <c r="A3249" s="21" t="str">
        <f t="shared" si="807"/>
        <v>-------------------------------------------NAO DISPONIVEL-------------------------------------------</v>
      </c>
      <c r="B3249" s="5" t="str">
        <f>_xlfn.IFNA(VLOOKUP(A3249,CNPJ!E:F,2,0),"-------------------------------------------NAO DISPONIVEL-------------------------------------------")</f>
        <v>-------------------------------------------NAO DISPONIVEL-------------------------------------------</v>
      </c>
      <c r="C3249" s="22">
        <v>1</v>
      </c>
      <c r="D3249" s="5" t="str">
        <f>_xlfn.XLOOKUP(R3249,OP!C:C,OP!B:B,,0,1)</f>
        <v>RJ</v>
      </c>
      <c r="E3249" s="23"/>
      <c r="M3249" s="26"/>
      <c r="N3249" s="27"/>
      <c r="O3249" s="28" t="str">
        <f t="shared" si="808"/>
        <v>00000003249</v>
      </c>
      <c r="R3249" s="27" t="s">
        <v>193</v>
      </c>
      <c r="S3249" s="30" t="str">
        <f>_xlfn.IFNA(VLOOKUP(_xlfn.CONCAT(D3249," - ",R3249),OP!A:D,4,0),"-------------------------------------------NAO DISPONIVEL-------------------------------------------")</f>
        <v>FETRANSPOR</v>
      </c>
      <c r="T3249" s="31"/>
      <c r="U3249" s="32"/>
      <c r="V3249" s="31"/>
      <c r="W3249" s="33">
        <f t="shared" si="809"/>
        <v>0</v>
      </c>
      <c r="X3249" s="34">
        <f t="shared" si="810"/>
        <v>0</v>
      </c>
      <c r="Y3249" s="33">
        <f t="shared" si="811"/>
        <v>0</v>
      </c>
      <c r="Z3249" s="33">
        <f t="shared" si="812"/>
        <v>0</v>
      </c>
      <c r="AA3249" s="35">
        <f t="shared" si="813"/>
        <v>0</v>
      </c>
      <c r="AB3249" s="36">
        <f t="shared" si="814"/>
        <v>0</v>
      </c>
      <c r="AC3249" s="37">
        <f t="shared" si="815"/>
        <v>0</v>
      </c>
      <c r="AD3249" s="38"/>
      <c r="AE3249" s="38"/>
      <c r="AF3249" s="39">
        <f t="shared" si="816"/>
        <v>0</v>
      </c>
      <c r="AG3249" s="40"/>
      <c r="AH3249" s="41">
        <f t="shared" si="817"/>
        <v>0</v>
      </c>
      <c r="AI3249" s="42">
        <f t="shared" si="818"/>
        <v>0</v>
      </c>
      <c r="AJ3249" s="43">
        <f t="shared" si="819"/>
        <v>0</v>
      </c>
      <c r="AK3249" s="5" t="str">
        <f>_xlfn.IFNA(VLOOKUP(_xlfn.CONCAT(D3249," - ",S3249),OP!E:F,2,0),"-------------------------------------------NAO DISPONIVEL-------------------------------------------")</f>
        <v>C - RIOCARD</v>
      </c>
      <c r="AL3249" s="7" t="str">
        <f t="shared" si="805"/>
        <v>1 - -------------------------------------------NAO DISPONIVEL------------------------------------------- - 00000003249 - FETRANSPOR</v>
      </c>
      <c r="AM3249" s="7" t="str">
        <f t="shared" si="806"/>
        <v>-------------------------------------------NAO DISPONIVEL-------------------------------------------</v>
      </c>
      <c r="AN3249" s="44" cm="1">
        <f t="array" ref="AN3249">_xlfn.IFS(AJ3249=0,0,AQ3249="INATIVO",2,AQ3249="SEM CADASTRO",4,AQ3249="CPF ATIVO EM OUTRO COMPRADOR",5,AQ3249="NOVO/SEM CARTAO",6,AND(AJ3249&gt;0,AQ3249,""),8)</f>
        <v>0</v>
      </c>
      <c r="AO3249" s="45">
        <f t="shared" si="820"/>
        <v>-10</v>
      </c>
    </row>
    <row r="3250" spans="1:41" x14ac:dyDescent="0.4">
      <c r="A3250" s="21" t="str">
        <f t="shared" si="807"/>
        <v>-------------------------------------------NAO DISPONIVEL-------------------------------------------</v>
      </c>
      <c r="B3250" s="5" t="str">
        <f>_xlfn.IFNA(VLOOKUP(A3250,CNPJ!E:F,2,0),"-------------------------------------------NAO DISPONIVEL-------------------------------------------")</f>
        <v>-------------------------------------------NAO DISPONIVEL-------------------------------------------</v>
      </c>
      <c r="C3250" s="22">
        <v>1</v>
      </c>
      <c r="D3250" s="5" t="str">
        <f>_xlfn.XLOOKUP(R3250,OP!C:C,OP!B:B,,0,1)</f>
        <v>RJ</v>
      </c>
      <c r="E3250" s="23"/>
      <c r="M3250" s="26"/>
      <c r="N3250" s="27"/>
      <c r="O3250" s="28" t="str">
        <f t="shared" si="808"/>
        <v>00000003250</v>
      </c>
      <c r="R3250" s="27" t="s">
        <v>193</v>
      </c>
      <c r="S3250" s="30" t="str">
        <f>_xlfn.IFNA(VLOOKUP(_xlfn.CONCAT(D3250," - ",R3250),OP!A:D,4,0),"-------------------------------------------NAO DISPONIVEL-------------------------------------------")</f>
        <v>FETRANSPOR</v>
      </c>
      <c r="T3250" s="31"/>
      <c r="U3250" s="32"/>
      <c r="V3250" s="31"/>
      <c r="W3250" s="33">
        <f t="shared" si="809"/>
        <v>0</v>
      </c>
      <c r="X3250" s="34">
        <f t="shared" si="810"/>
        <v>0</v>
      </c>
      <c r="Y3250" s="33">
        <f t="shared" si="811"/>
        <v>0</v>
      </c>
      <c r="Z3250" s="33">
        <f t="shared" si="812"/>
        <v>0</v>
      </c>
      <c r="AA3250" s="35">
        <f t="shared" si="813"/>
        <v>0</v>
      </c>
      <c r="AB3250" s="36">
        <f t="shared" si="814"/>
        <v>0</v>
      </c>
      <c r="AC3250" s="37">
        <f t="shared" si="815"/>
        <v>0</v>
      </c>
      <c r="AD3250" s="38"/>
      <c r="AE3250" s="38"/>
      <c r="AF3250" s="39">
        <f t="shared" si="816"/>
        <v>0</v>
      </c>
      <c r="AG3250" s="40"/>
      <c r="AH3250" s="41">
        <f t="shared" si="817"/>
        <v>0</v>
      </c>
      <c r="AI3250" s="42">
        <f t="shared" si="818"/>
        <v>0</v>
      </c>
      <c r="AJ3250" s="43">
        <f t="shared" si="819"/>
        <v>0</v>
      </c>
      <c r="AK3250" s="5" t="str">
        <f>_xlfn.IFNA(VLOOKUP(_xlfn.CONCAT(D3250," - ",S3250),OP!E:F,2,0),"-------------------------------------------NAO DISPONIVEL-------------------------------------------")</f>
        <v>C - RIOCARD</v>
      </c>
      <c r="AL3250" s="7" t="str">
        <f t="shared" si="805"/>
        <v>1 - -------------------------------------------NAO DISPONIVEL------------------------------------------- - 00000003250 - FETRANSPOR</v>
      </c>
      <c r="AM3250" s="7" t="str">
        <f t="shared" si="806"/>
        <v>-------------------------------------------NAO DISPONIVEL-------------------------------------------</v>
      </c>
      <c r="AN3250" s="44" cm="1">
        <f t="array" ref="AN3250">_xlfn.IFS(AJ3250=0,0,AQ3250="INATIVO",2,AQ3250="SEM CADASTRO",4,AQ3250="CPF ATIVO EM OUTRO COMPRADOR",5,AQ3250="NOVO/SEM CARTAO",6,AND(AJ3250&gt;0,AQ3250,""),8)</f>
        <v>0</v>
      </c>
      <c r="AO3250" s="45">
        <f t="shared" si="820"/>
        <v>-10</v>
      </c>
    </row>
    <row r="3251" spans="1:41" x14ac:dyDescent="0.4">
      <c r="A3251" s="21" t="str">
        <f t="shared" si="807"/>
        <v>-------------------------------------------NAO DISPONIVEL-------------------------------------------</v>
      </c>
      <c r="B3251" s="5" t="str">
        <f>_xlfn.IFNA(VLOOKUP(A3251,CNPJ!E:F,2,0),"-------------------------------------------NAO DISPONIVEL-------------------------------------------")</f>
        <v>-------------------------------------------NAO DISPONIVEL-------------------------------------------</v>
      </c>
      <c r="C3251" s="22">
        <v>1</v>
      </c>
      <c r="D3251" s="5" t="str">
        <f>_xlfn.XLOOKUP(R3251,OP!C:C,OP!B:B,,0,1)</f>
        <v>RJ</v>
      </c>
      <c r="E3251" s="23"/>
      <c r="M3251" s="26"/>
      <c r="N3251" s="27"/>
      <c r="O3251" s="28" t="str">
        <f t="shared" si="808"/>
        <v>00000003251</v>
      </c>
      <c r="R3251" s="27" t="s">
        <v>193</v>
      </c>
      <c r="S3251" s="30" t="str">
        <f>_xlfn.IFNA(VLOOKUP(_xlfn.CONCAT(D3251," - ",R3251),OP!A:D,4,0),"-------------------------------------------NAO DISPONIVEL-------------------------------------------")</f>
        <v>FETRANSPOR</v>
      </c>
      <c r="T3251" s="31"/>
      <c r="U3251" s="32"/>
      <c r="V3251" s="31"/>
      <c r="W3251" s="33">
        <f t="shared" si="809"/>
        <v>0</v>
      </c>
      <c r="X3251" s="34">
        <f t="shared" si="810"/>
        <v>0</v>
      </c>
      <c r="Y3251" s="33">
        <f t="shared" si="811"/>
        <v>0</v>
      </c>
      <c r="Z3251" s="33">
        <f t="shared" si="812"/>
        <v>0</v>
      </c>
      <c r="AA3251" s="35">
        <f t="shared" si="813"/>
        <v>0</v>
      </c>
      <c r="AB3251" s="36">
        <f t="shared" si="814"/>
        <v>0</v>
      </c>
      <c r="AC3251" s="37">
        <f t="shared" si="815"/>
        <v>0</v>
      </c>
      <c r="AD3251" s="38"/>
      <c r="AE3251" s="38"/>
      <c r="AF3251" s="39">
        <f t="shared" si="816"/>
        <v>0</v>
      </c>
      <c r="AG3251" s="40"/>
      <c r="AH3251" s="41">
        <f t="shared" si="817"/>
        <v>0</v>
      </c>
      <c r="AI3251" s="42">
        <f t="shared" si="818"/>
        <v>0</v>
      </c>
      <c r="AJ3251" s="43">
        <f t="shared" si="819"/>
        <v>0</v>
      </c>
      <c r="AK3251" s="5" t="str">
        <f>_xlfn.IFNA(VLOOKUP(_xlfn.CONCAT(D3251," - ",S3251),OP!E:F,2,0),"-------------------------------------------NAO DISPONIVEL-------------------------------------------")</f>
        <v>C - RIOCARD</v>
      </c>
      <c r="AL3251" s="7" t="str">
        <f t="shared" si="805"/>
        <v>1 - -------------------------------------------NAO DISPONIVEL------------------------------------------- - 00000003251 - FETRANSPOR</v>
      </c>
      <c r="AM3251" s="7" t="str">
        <f t="shared" si="806"/>
        <v>-------------------------------------------NAO DISPONIVEL-------------------------------------------</v>
      </c>
      <c r="AN3251" s="44" cm="1">
        <f t="array" ref="AN3251">_xlfn.IFS(AJ3251=0,0,AQ3251="INATIVO",2,AQ3251="SEM CADASTRO",4,AQ3251="CPF ATIVO EM OUTRO COMPRADOR",5,AQ3251="NOVO/SEM CARTAO",6,AND(AJ3251&gt;0,AQ3251,""),8)</f>
        <v>0</v>
      </c>
      <c r="AO3251" s="45">
        <f t="shared" si="820"/>
        <v>-10</v>
      </c>
    </row>
    <row r="3252" spans="1:41" x14ac:dyDescent="0.4">
      <c r="A3252" s="21" t="str">
        <f t="shared" si="807"/>
        <v>-------------------------------------------NAO DISPONIVEL-------------------------------------------</v>
      </c>
      <c r="B3252" s="5" t="str">
        <f>_xlfn.IFNA(VLOOKUP(A3252,CNPJ!E:F,2,0),"-------------------------------------------NAO DISPONIVEL-------------------------------------------")</f>
        <v>-------------------------------------------NAO DISPONIVEL-------------------------------------------</v>
      </c>
      <c r="C3252" s="22">
        <v>1</v>
      </c>
      <c r="D3252" s="5" t="str">
        <f>_xlfn.XLOOKUP(R3252,OP!C:C,OP!B:B,,0,1)</f>
        <v>RJ</v>
      </c>
      <c r="E3252" s="23"/>
      <c r="M3252" s="26"/>
      <c r="N3252" s="27"/>
      <c r="O3252" s="28" t="str">
        <f t="shared" si="808"/>
        <v>00000003252</v>
      </c>
      <c r="R3252" s="27" t="s">
        <v>193</v>
      </c>
      <c r="S3252" s="30" t="str">
        <f>_xlfn.IFNA(VLOOKUP(_xlfn.CONCAT(D3252," - ",R3252),OP!A:D,4,0),"-------------------------------------------NAO DISPONIVEL-------------------------------------------")</f>
        <v>FETRANSPOR</v>
      </c>
      <c r="T3252" s="31"/>
      <c r="U3252" s="32"/>
      <c r="V3252" s="31"/>
      <c r="W3252" s="33">
        <f t="shared" si="809"/>
        <v>0</v>
      </c>
      <c r="X3252" s="34">
        <f t="shared" si="810"/>
        <v>0</v>
      </c>
      <c r="Y3252" s="33">
        <f t="shared" si="811"/>
        <v>0</v>
      </c>
      <c r="Z3252" s="33">
        <f t="shared" si="812"/>
        <v>0</v>
      </c>
      <c r="AA3252" s="35">
        <f t="shared" si="813"/>
        <v>0</v>
      </c>
      <c r="AB3252" s="36">
        <f t="shared" si="814"/>
        <v>0</v>
      </c>
      <c r="AC3252" s="37">
        <f t="shared" si="815"/>
        <v>0</v>
      </c>
      <c r="AD3252" s="38"/>
      <c r="AE3252" s="38"/>
      <c r="AF3252" s="39">
        <f t="shared" si="816"/>
        <v>0</v>
      </c>
      <c r="AG3252" s="40"/>
      <c r="AH3252" s="41">
        <f t="shared" si="817"/>
        <v>0</v>
      </c>
      <c r="AI3252" s="42">
        <f t="shared" si="818"/>
        <v>0</v>
      </c>
      <c r="AJ3252" s="43">
        <f t="shared" si="819"/>
        <v>0</v>
      </c>
      <c r="AK3252" s="5" t="str">
        <f>_xlfn.IFNA(VLOOKUP(_xlfn.CONCAT(D3252," - ",S3252),OP!E:F,2,0),"-------------------------------------------NAO DISPONIVEL-------------------------------------------")</f>
        <v>C - RIOCARD</v>
      </c>
      <c r="AL3252" s="7" t="str">
        <f t="shared" si="805"/>
        <v>1 - -------------------------------------------NAO DISPONIVEL------------------------------------------- - 00000003252 - FETRANSPOR</v>
      </c>
      <c r="AM3252" s="7" t="str">
        <f t="shared" si="806"/>
        <v>-------------------------------------------NAO DISPONIVEL-------------------------------------------</v>
      </c>
      <c r="AN3252" s="44" cm="1">
        <f t="array" ref="AN3252">_xlfn.IFS(AJ3252=0,0,AQ3252="INATIVO",2,AQ3252="SEM CADASTRO",4,AQ3252="CPF ATIVO EM OUTRO COMPRADOR",5,AQ3252="NOVO/SEM CARTAO",6,AND(AJ3252&gt;0,AQ3252,""),8)</f>
        <v>0</v>
      </c>
      <c r="AO3252" s="45">
        <f t="shared" si="820"/>
        <v>-10</v>
      </c>
    </row>
    <row r="3253" spans="1:41" x14ac:dyDescent="0.4">
      <c r="A3253" s="21" t="str">
        <f t="shared" si="807"/>
        <v>-------------------------------------------NAO DISPONIVEL-------------------------------------------</v>
      </c>
      <c r="B3253" s="5" t="str">
        <f>_xlfn.IFNA(VLOOKUP(A3253,CNPJ!E:F,2,0),"-------------------------------------------NAO DISPONIVEL-------------------------------------------")</f>
        <v>-------------------------------------------NAO DISPONIVEL-------------------------------------------</v>
      </c>
      <c r="C3253" s="22">
        <v>1</v>
      </c>
      <c r="D3253" s="5" t="str">
        <f>_xlfn.XLOOKUP(R3253,OP!C:C,OP!B:B,,0,1)</f>
        <v>RJ</v>
      </c>
      <c r="E3253" s="23"/>
      <c r="M3253" s="26"/>
      <c r="N3253" s="27"/>
      <c r="O3253" s="28" t="str">
        <f t="shared" si="808"/>
        <v>00000003253</v>
      </c>
      <c r="R3253" s="27" t="s">
        <v>193</v>
      </c>
      <c r="S3253" s="30" t="str">
        <f>_xlfn.IFNA(VLOOKUP(_xlfn.CONCAT(D3253," - ",R3253),OP!A:D,4,0),"-------------------------------------------NAO DISPONIVEL-------------------------------------------")</f>
        <v>FETRANSPOR</v>
      </c>
      <c r="T3253" s="31"/>
      <c r="U3253" s="32"/>
      <c r="V3253" s="31"/>
      <c r="W3253" s="33">
        <f t="shared" si="809"/>
        <v>0</v>
      </c>
      <c r="X3253" s="34">
        <f t="shared" si="810"/>
        <v>0</v>
      </c>
      <c r="Y3253" s="33">
        <f t="shared" si="811"/>
        <v>0</v>
      </c>
      <c r="Z3253" s="33">
        <f t="shared" si="812"/>
        <v>0</v>
      </c>
      <c r="AA3253" s="35">
        <f t="shared" si="813"/>
        <v>0</v>
      </c>
      <c r="AB3253" s="36">
        <f t="shared" si="814"/>
        <v>0</v>
      </c>
      <c r="AC3253" s="37">
        <f t="shared" si="815"/>
        <v>0</v>
      </c>
      <c r="AD3253" s="38"/>
      <c r="AE3253" s="38"/>
      <c r="AF3253" s="39">
        <f t="shared" si="816"/>
        <v>0</v>
      </c>
      <c r="AG3253" s="40"/>
      <c r="AH3253" s="41">
        <f t="shared" si="817"/>
        <v>0</v>
      </c>
      <c r="AI3253" s="42">
        <f t="shared" si="818"/>
        <v>0</v>
      </c>
      <c r="AJ3253" s="43">
        <f t="shared" si="819"/>
        <v>0</v>
      </c>
      <c r="AK3253" s="5" t="str">
        <f>_xlfn.IFNA(VLOOKUP(_xlfn.CONCAT(D3253," - ",S3253),OP!E:F,2,0),"-------------------------------------------NAO DISPONIVEL-------------------------------------------")</f>
        <v>C - RIOCARD</v>
      </c>
      <c r="AL3253" s="7" t="str">
        <f t="shared" si="805"/>
        <v>1 - -------------------------------------------NAO DISPONIVEL------------------------------------------- - 00000003253 - FETRANSPOR</v>
      </c>
      <c r="AM3253" s="7" t="str">
        <f t="shared" si="806"/>
        <v>-------------------------------------------NAO DISPONIVEL-------------------------------------------</v>
      </c>
      <c r="AN3253" s="44" cm="1">
        <f t="array" ref="AN3253">_xlfn.IFS(AJ3253=0,0,AQ3253="INATIVO",2,AQ3253="SEM CADASTRO",4,AQ3253="CPF ATIVO EM OUTRO COMPRADOR",5,AQ3253="NOVO/SEM CARTAO",6,AND(AJ3253&gt;0,AQ3253,""),8)</f>
        <v>0</v>
      </c>
      <c r="AO3253" s="45">
        <f t="shared" si="820"/>
        <v>-10</v>
      </c>
    </row>
    <row r="3254" spans="1:41" x14ac:dyDescent="0.4">
      <c r="A3254" s="21" t="str">
        <f t="shared" si="807"/>
        <v>-------------------------------------------NAO DISPONIVEL-------------------------------------------</v>
      </c>
      <c r="B3254" s="5" t="str">
        <f>_xlfn.IFNA(VLOOKUP(A3254,CNPJ!E:F,2,0),"-------------------------------------------NAO DISPONIVEL-------------------------------------------")</f>
        <v>-------------------------------------------NAO DISPONIVEL-------------------------------------------</v>
      </c>
      <c r="C3254" s="22">
        <v>1</v>
      </c>
      <c r="D3254" s="5" t="str">
        <f>_xlfn.XLOOKUP(R3254,OP!C:C,OP!B:B,,0,1)</f>
        <v>RJ</v>
      </c>
      <c r="E3254" s="23"/>
      <c r="M3254" s="26"/>
      <c r="N3254" s="27"/>
      <c r="O3254" s="28" t="str">
        <f t="shared" si="808"/>
        <v>00000003254</v>
      </c>
      <c r="R3254" s="27" t="s">
        <v>193</v>
      </c>
      <c r="S3254" s="30" t="str">
        <f>_xlfn.IFNA(VLOOKUP(_xlfn.CONCAT(D3254," - ",R3254),OP!A:D,4,0),"-------------------------------------------NAO DISPONIVEL-------------------------------------------")</f>
        <v>FETRANSPOR</v>
      </c>
      <c r="T3254" s="31"/>
      <c r="U3254" s="32"/>
      <c r="V3254" s="31"/>
      <c r="W3254" s="33">
        <f t="shared" si="809"/>
        <v>0</v>
      </c>
      <c r="X3254" s="34">
        <f t="shared" si="810"/>
        <v>0</v>
      </c>
      <c r="Y3254" s="33">
        <f t="shared" si="811"/>
        <v>0</v>
      </c>
      <c r="Z3254" s="33">
        <f t="shared" si="812"/>
        <v>0</v>
      </c>
      <c r="AA3254" s="35">
        <f t="shared" si="813"/>
        <v>0</v>
      </c>
      <c r="AB3254" s="36">
        <f t="shared" si="814"/>
        <v>0</v>
      </c>
      <c r="AC3254" s="37">
        <f t="shared" si="815"/>
        <v>0</v>
      </c>
      <c r="AD3254" s="38"/>
      <c r="AE3254" s="38"/>
      <c r="AF3254" s="39">
        <f t="shared" si="816"/>
        <v>0</v>
      </c>
      <c r="AG3254" s="40"/>
      <c r="AH3254" s="41">
        <f t="shared" si="817"/>
        <v>0</v>
      </c>
      <c r="AI3254" s="42">
        <f t="shared" si="818"/>
        <v>0</v>
      </c>
      <c r="AJ3254" s="43">
        <f t="shared" si="819"/>
        <v>0</v>
      </c>
      <c r="AK3254" s="5" t="str">
        <f>_xlfn.IFNA(VLOOKUP(_xlfn.CONCAT(D3254," - ",S3254),OP!E:F,2,0),"-------------------------------------------NAO DISPONIVEL-------------------------------------------")</f>
        <v>C - RIOCARD</v>
      </c>
      <c r="AL3254" s="7" t="str">
        <f t="shared" si="805"/>
        <v>1 - -------------------------------------------NAO DISPONIVEL------------------------------------------- - 00000003254 - FETRANSPOR</v>
      </c>
      <c r="AM3254" s="7" t="str">
        <f t="shared" si="806"/>
        <v>-------------------------------------------NAO DISPONIVEL-------------------------------------------</v>
      </c>
      <c r="AN3254" s="44" cm="1">
        <f t="array" ref="AN3254">_xlfn.IFS(AJ3254=0,0,AQ3254="INATIVO",2,AQ3254="SEM CADASTRO",4,AQ3254="CPF ATIVO EM OUTRO COMPRADOR",5,AQ3254="NOVO/SEM CARTAO",6,AND(AJ3254&gt;0,AQ3254,""),8)</f>
        <v>0</v>
      </c>
      <c r="AO3254" s="45">
        <f t="shared" si="820"/>
        <v>-10</v>
      </c>
    </row>
    <row r="3255" spans="1:41" x14ac:dyDescent="0.4">
      <c r="A3255" s="21" t="str">
        <f t="shared" si="807"/>
        <v>-------------------------------------------NAO DISPONIVEL-------------------------------------------</v>
      </c>
      <c r="B3255" s="5" t="str">
        <f>_xlfn.IFNA(VLOOKUP(A3255,CNPJ!E:F,2,0),"-------------------------------------------NAO DISPONIVEL-------------------------------------------")</f>
        <v>-------------------------------------------NAO DISPONIVEL-------------------------------------------</v>
      </c>
      <c r="C3255" s="22">
        <v>1</v>
      </c>
      <c r="D3255" s="5" t="str">
        <f>_xlfn.XLOOKUP(R3255,OP!C:C,OP!B:B,,0,1)</f>
        <v>RJ</v>
      </c>
      <c r="E3255" s="23"/>
      <c r="M3255" s="26"/>
      <c r="N3255" s="27"/>
      <c r="O3255" s="28" t="str">
        <f t="shared" si="808"/>
        <v>00000003255</v>
      </c>
      <c r="R3255" s="27" t="s">
        <v>193</v>
      </c>
      <c r="S3255" s="30" t="str">
        <f>_xlfn.IFNA(VLOOKUP(_xlfn.CONCAT(D3255," - ",R3255),OP!A:D,4,0),"-------------------------------------------NAO DISPONIVEL-------------------------------------------")</f>
        <v>FETRANSPOR</v>
      </c>
      <c r="T3255" s="31"/>
      <c r="U3255" s="32"/>
      <c r="V3255" s="31"/>
      <c r="W3255" s="33">
        <f t="shared" si="809"/>
        <v>0</v>
      </c>
      <c r="X3255" s="34">
        <f t="shared" si="810"/>
        <v>0</v>
      </c>
      <c r="Y3255" s="33">
        <f t="shared" si="811"/>
        <v>0</v>
      </c>
      <c r="Z3255" s="33">
        <f t="shared" si="812"/>
        <v>0</v>
      </c>
      <c r="AA3255" s="35">
        <f t="shared" si="813"/>
        <v>0</v>
      </c>
      <c r="AB3255" s="36">
        <f t="shared" si="814"/>
        <v>0</v>
      </c>
      <c r="AC3255" s="37">
        <f t="shared" si="815"/>
        <v>0</v>
      </c>
      <c r="AD3255" s="38"/>
      <c r="AE3255" s="38"/>
      <c r="AF3255" s="39">
        <f t="shared" si="816"/>
        <v>0</v>
      </c>
      <c r="AG3255" s="40"/>
      <c r="AH3255" s="41">
        <f t="shared" si="817"/>
        <v>0</v>
      </c>
      <c r="AI3255" s="42">
        <f t="shared" si="818"/>
        <v>0</v>
      </c>
      <c r="AJ3255" s="43">
        <f t="shared" si="819"/>
        <v>0</v>
      </c>
      <c r="AK3255" s="5" t="str">
        <f>_xlfn.IFNA(VLOOKUP(_xlfn.CONCAT(D3255," - ",S3255),OP!E:F,2,0),"-------------------------------------------NAO DISPONIVEL-------------------------------------------")</f>
        <v>C - RIOCARD</v>
      </c>
      <c r="AL3255" s="7" t="str">
        <f t="shared" si="805"/>
        <v>1 - -------------------------------------------NAO DISPONIVEL------------------------------------------- - 00000003255 - FETRANSPOR</v>
      </c>
      <c r="AM3255" s="7" t="str">
        <f t="shared" si="806"/>
        <v>-------------------------------------------NAO DISPONIVEL-------------------------------------------</v>
      </c>
      <c r="AN3255" s="44" cm="1">
        <f t="array" ref="AN3255">_xlfn.IFS(AJ3255=0,0,AQ3255="INATIVO",2,AQ3255="SEM CADASTRO",4,AQ3255="CPF ATIVO EM OUTRO COMPRADOR",5,AQ3255="NOVO/SEM CARTAO",6,AND(AJ3255&gt;0,AQ3255,""),8)</f>
        <v>0</v>
      </c>
      <c r="AO3255" s="45">
        <f t="shared" si="820"/>
        <v>-10</v>
      </c>
    </row>
    <row r="3256" spans="1:41" x14ac:dyDescent="0.4">
      <c r="A3256" s="21" t="str">
        <f t="shared" si="807"/>
        <v>-------------------------------------------NAO DISPONIVEL-------------------------------------------</v>
      </c>
      <c r="B3256" s="5" t="str">
        <f>_xlfn.IFNA(VLOOKUP(A3256,CNPJ!E:F,2,0),"-------------------------------------------NAO DISPONIVEL-------------------------------------------")</f>
        <v>-------------------------------------------NAO DISPONIVEL-------------------------------------------</v>
      </c>
      <c r="C3256" s="22">
        <v>1</v>
      </c>
      <c r="D3256" s="5" t="str">
        <f>_xlfn.XLOOKUP(R3256,OP!C:C,OP!B:B,,0,1)</f>
        <v>RJ</v>
      </c>
      <c r="E3256" s="23"/>
      <c r="M3256" s="26"/>
      <c r="N3256" s="27"/>
      <c r="O3256" s="28" t="str">
        <f t="shared" si="808"/>
        <v>00000003256</v>
      </c>
      <c r="R3256" s="27" t="s">
        <v>193</v>
      </c>
      <c r="S3256" s="30" t="str">
        <f>_xlfn.IFNA(VLOOKUP(_xlfn.CONCAT(D3256," - ",R3256),OP!A:D,4,0),"-------------------------------------------NAO DISPONIVEL-------------------------------------------")</f>
        <v>FETRANSPOR</v>
      </c>
      <c r="T3256" s="31"/>
      <c r="U3256" s="32"/>
      <c r="V3256" s="31"/>
      <c r="W3256" s="33">
        <f t="shared" si="809"/>
        <v>0</v>
      </c>
      <c r="X3256" s="34">
        <f t="shared" si="810"/>
        <v>0</v>
      </c>
      <c r="Y3256" s="33">
        <f t="shared" si="811"/>
        <v>0</v>
      </c>
      <c r="Z3256" s="33">
        <f t="shared" si="812"/>
        <v>0</v>
      </c>
      <c r="AA3256" s="35">
        <f t="shared" si="813"/>
        <v>0</v>
      </c>
      <c r="AB3256" s="36">
        <f t="shared" si="814"/>
        <v>0</v>
      </c>
      <c r="AC3256" s="37">
        <f t="shared" si="815"/>
        <v>0</v>
      </c>
      <c r="AD3256" s="38"/>
      <c r="AE3256" s="38"/>
      <c r="AF3256" s="39">
        <f t="shared" si="816"/>
        <v>0</v>
      </c>
      <c r="AG3256" s="40"/>
      <c r="AH3256" s="41">
        <f t="shared" si="817"/>
        <v>0</v>
      </c>
      <c r="AI3256" s="42">
        <f t="shared" si="818"/>
        <v>0</v>
      </c>
      <c r="AJ3256" s="43">
        <f t="shared" si="819"/>
        <v>0</v>
      </c>
      <c r="AK3256" s="5" t="str">
        <f>_xlfn.IFNA(VLOOKUP(_xlfn.CONCAT(D3256," - ",S3256),OP!E:F,2,0),"-------------------------------------------NAO DISPONIVEL-------------------------------------------")</f>
        <v>C - RIOCARD</v>
      </c>
      <c r="AL3256" s="7" t="str">
        <f t="shared" si="805"/>
        <v>1 - -------------------------------------------NAO DISPONIVEL------------------------------------------- - 00000003256 - FETRANSPOR</v>
      </c>
      <c r="AM3256" s="7" t="str">
        <f t="shared" si="806"/>
        <v>-------------------------------------------NAO DISPONIVEL-------------------------------------------</v>
      </c>
      <c r="AN3256" s="44" cm="1">
        <f t="array" ref="AN3256">_xlfn.IFS(AJ3256=0,0,AQ3256="INATIVO",2,AQ3256="SEM CADASTRO",4,AQ3256="CPF ATIVO EM OUTRO COMPRADOR",5,AQ3256="NOVO/SEM CARTAO",6,AND(AJ3256&gt;0,AQ3256,""),8)</f>
        <v>0</v>
      </c>
      <c r="AO3256" s="45">
        <f t="shared" si="820"/>
        <v>-10</v>
      </c>
    </row>
    <row r="3257" spans="1:41" x14ac:dyDescent="0.4">
      <c r="A3257" s="21" t="str">
        <f t="shared" si="807"/>
        <v>-------------------------------------------NAO DISPONIVEL-------------------------------------------</v>
      </c>
      <c r="B3257" s="5" t="str">
        <f>_xlfn.IFNA(VLOOKUP(A3257,CNPJ!E:F,2,0),"-------------------------------------------NAO DISPONIVEL-------------------------------------------")</f>
        <v>-------------------------------------------NAO DISPONIVEL-------------------------------------------</v>
      </c>
      <c r="C3257" s="22">
        <v>1</v>
      </c>
      <c r="D3257" s="5" t="str">
        <f>_xlfn.XLOOKUP(R3257,OP!C:C,OP!B:B,,0,1)</f>
        <v>RJ</v>
      </c>
      <c r="E3257" s="23"/>
      <c r="M3257" s="26"/>
      <c r="N3257" s="27"/>
      <c r="O3257" s="28" t="str">
        <f t="shared" si="808"/>
        <v>00000003257</v>
      </c>
      <c r="R3257" s="27" t="s">
        <v>193</v>
      </c>
      <c r="S3257" s="30" t="str">
        <f>_xlfn.IFNA(VLOOKUP(_xlfn.CONCAT(D3257," - ",R3257),OP!A:D,4,0),"-------------------------------------------NAO DISPONIVEL-------------------------------------------")</f>
        <v>FETRANSPOR</v>
      </c>
      <c r="T3257" s="31"/>
      <c r="U3257" s="32"/>
      <c r="V3257" s="31"/>
      <c r="W3257" s="33">
        <f t="shared" si="809"/>
        <v>0</v>
      </c>
      <c r="X3257" s="34">
        <f t="shared" si="810"/>
        <v>0</v>
      </c>
      <c r="Y3257" s="33">
        <f t="shared" si="811"/>
        <v>0</v>
      </c>
      <c r="Z3257" s="33">
        <f t="shared" si="812"/>
        <v>0</v>
      </c>
      <c r="AA3257" s="35">
        <f t="shared" si="813"/>
        <v>0</v>
      </c>
      <c r="AB3257" s="36">
        <f t="shared" si="814"/>
        <v>0</v>
      </c>
      <c r="AC3257" s="37">
        <f t="shared" si="815"/>
        <v>0</v>
      </c>
      <c r="AD3257" s="38"/>
      <c r="AE3257" s="38"/>
      <c r="AF3257" s="39">
        <f t="shared" si="816"/>
        <v>0</v>
      </c>
      <c r="AG3257" s="40"/>
      <c r="AH3257" s="41">
        <f t="shared" si="817"/>
        <v>0</v>
      </c>
      <c r="AI3257" s="42">
        <f t="shared" si="818"/>
        <v>0</v>
      </c>
      <c r="AJ3257" s="43">
        <f t="shared" si="819"/>
        <v>0</v>
      </c>
      <c r="AK3257" s="5" t="str">
        <f>_xlfn.IFNA(VLOOKUP(_xlfn.CONCAT(D3257," - ",S3257),OP!E:F,2,0),"-------------------------------------------NAO DISPONIVEL-------------------------------------------")</f>
        <v>C - RIOCARD</v>
      </c>
      <c r="AL3257" s="7" t="str">
        <f t="shared" si="805"/>
        <v>1 - -------------------------------------------NAO DISPONIVEL------------------------------------------- - 00000003257 - FETRANSPOR</v>
      </c>
      <c r="AM3257" s="7" t="str">
        <f t="shared" si="806"/>
        <v>-------------------------------------------NAO DISPONIVEL-------------------------------------------</v>
      </c>
      <c r="AN3257" s="44" cm="1">
        <f t="array" ref="AN3257">_xlfn.IFS(AJ3257=0,0,AQ3257="INATIVO",2,AQ3257="SEM CADASTRO",4,AQ3257="CPF ATIVO EM OUTRO COMPRADOR",5,AQ3257="NOVO/SEM CARTAO",6,AND(AJ3257&gt;0,AQ3257,""),8)</f>
        <v>0</v>
      </c>
      <c r="AO3257" s="45">
        <f t="shared" si="820"/>
        <v>-10</v>
      </c>
    </row>
    <row r="3258" spans="1:41" x14ac:dyDescent="0.4">
      <c r="A3258" s="21" t="str">
        <f t="shared" si="807"/>
        <v>-------------------------------------------NAO DISPONIVEL-------------------------------------------</v>
      </c>
      <c r="B3258" s="5" t="str">
        <f>_xlfn.IFNA(VLOOKUP(A3258,CNPJ!E:F,2,0),"-------------------------------------------NAO DISPONIVEL-------------------------------------------")</f>
        <v>-------------------------------------------NAO DISPONIVEL-------------------------------------------</v>
      </c>
      <c r="C3258" s="22">
        <v>1</v>
      </c>
      <c r="D3258" s="5" t="str">
        <f>_xlfn.XLOOKUP(R3258,OP!C:C,OP!B:B,,0,1)</f>
        <v>RJ</v>
      </c>
      <c r="E3258" s="23"/>
      <c r="M3258" s="26"/>
      <c r="N3258" s="27"/>
      <c r="O3258" s="28" t="str">
        <f t="shared" si="808"/>
        <v>00000003258</v>
      </c>
      <c r="R3258" s="27" t="s">
        <v>193</v>
      </c>
      <c r="S3258" s="30" t="str">
        <f>_xlfn.IFNA(VLOOKUP(_xlfn.CONCAT(D3258," - ",R3258),OP!A:D,4,0),"-------------------------------------------NAO DISPONIVEL-------------------------------------------")</f>
        <v>FETRANSPOR</v>
      </c>
      <c r="T3258" s="31"/>
      <c r="U3258" s="32"/>
      <c r="V3258" s="31"/>
      <c r="W3258" s="33">
        <f t="shared" si="809"/>
        <v>0</v>
      </c>
      <c r="X3258" s="34">
        <f t="shared" si="810"/>
        <v>0</v>
      </c>
      <c r="Y3258" s="33">
        <f t="shared" si="811"/>
        <v>0</v>
      </c>
      <c r="Z3258" s="33">
        <f t="shared" si="812"/>
        <v>0</v>
      </c>
      <c r="AA3258" s="35">
        <f t="shared" si="813"/>
        <v>0</v>
      </c>
      <c r="AB3258" s="36">
        <f t="shared" si="814"/>
        <v>0</v>
      </c>
      <c r="AC3258" s="37">
        <f t="shared" si="815"/>
        <v>0</v>
      </c>
      <c r="AD3258" s="38"/>
      <c r="AE3258" s="38"/>
      <c r="AF3258" s="39">
        <f t="shared" si="816"/>
        <v>0</v>
      </c>
      <c r="AG3258" s="40"/>
      <c r="AH3258" s="41">
        <f t="shared" si="817"/>
        <v>0</v>
      </c>
      <c r="AI3258" s="42">
        <f t="shared" si="818"/>
        <v>0</v>
      </c>
      <c r="AJ3258" s="43">
        <f t="shared" si="819"/>
        <v>0</v>
      </c>
      <c r="AK3258" s="5" t="str">
        <f>_xlfn.IFNA(VLOOKUP(_xlfn.CONCAT(D3258," - ",S3258),OP!E:F,2,0),"-------------------------------------------NAO DISPONIVEL-------------------------------------------")</f>
        <v>C - RIOCARD</v>
      </c>
      <c r="AL3258" s="7" t="str">
        <f t="shared" si="805"/>
        <v>1 - -------------------------------------------NAO DISPONIVEL------------------------------------------- - 00000003258 - FETRANSPOR</v>
      </c>
      <c r="AM3258" s="7" t="str">
        <f t="shared" si="806"/>
        <v>-------------------------------------------NAO DISPONIVEL-------------------------------------------</v>
      </c>
      <c r="AN3258" s="44" cm="1">
        <f t="array" ref="AN3258">_xlfn.IFS(AJ3258=0,0,AQ3258="INATIVO",2,AQ3258="SEM CADASTRO",4,AQ3258="CPF ATIVO EM OUTRO COMPRADOR",5,AQ3258="NOVO/SEM CARTAO",6,AND(AJ3258&gt;0,AQ3258,""),8)</f>
        <v>0</v>
      </c>
      <c r="AO3258" s="45">
        <f t="shared" si="820"/>
        <v>-10</v>
      </c>
    </row>
    <row r="3259" spans="1:41" x14ac:dyDescent="0.4">
      <c r="A3259" s="21" t="str">
        <f t="shared" si="807"/>
        <v>-------------------------------------------NAO DISPONIVEL-------------------------------------------</v>
      </c>
      <c r="B3259" s="5" t="str">
        <f>_xlfn.IFNA(VLOOKUP(A3259,CNPJ!E:F,2,0),"-------------------------------------------NAO DISPONIVEL-------------------------------------------")</f>
        <v>-------------------------------------------NAO DISPONIVEL-------------------------------------------</v>
      </c>
      <c r="C3259" s="22">
        <v>1</v>
      </c>
      <c r="D3259" s="5" t="str">
        <f>_xlfn.XLOOKUP(R3259,OP!C:C,OP!B:B,,0,1)</f>
        <v>RJ</v>
      </c>
      <c r="E3259" s="23"/>
      <c r="M3259" s="26"/>
      <c r="N3259" s="27"/>
      <c r="O3259" s="28" t="str">
        <f t="shared" si="808"/>
        <v>00000003259</v>
      </c>
      <c r="R3259" s="27" t="s">
        <v>193</v>
      </c>
      <c r="S3259" s="30" t="str">
        <f>_xlfn.IFNA(VLOOKUP(_xlfn.CONCAT(D3259," - ",R3259),OP!A:D,4,0),"-------------------------------------------NAO DISPONIVEL-------------------------------------------")</f>
        <v>FETRANSPOR</v>
      </c>
      <c r="T3259" s="31"/>
      <c r="U3259" s="32"/>
      <c r="V3259" s="31"/>
      <c r="W3259" s="33">
        <f t="shared" si="809"/>
        <v>0</v>
      </c>
      <c r="X3259" s="34">
        <f t="shared" si="810"/>
        <v>0</v>
      </c>
      <c r="Y3259" s="33">
        <f t="shared" si="811"/>
        <v>0</v>
      </c>
      <c r="Z3259" s="33">
        <f t="shared" si="812"/>
        <v>0</v>
      </c>
      <c r="AA3259" s="35">
        <f t="shared" si="813"/>
        <v>0</v>
      </c>
      <c r="AB3259" s="36">
        <f t="shared" si="814"/>
        <v>0</v>
      </c>
      <c r="AC3259" s="37">
        <f t="shared" si="815"/>
        <v>0</v>
      </c>
      <c r="AD3259" s="38"/>
      <c r="AE3259" s="38"/>
      <c r="AF3259" s="39">
        <f t="shared" si="816"/>
        <v>0</v>
      </c>
      <c r="AG3259" s="40"/>
      <c r="AH3259" s="41">
        <f t="shared" si="817"/>
        <v>0</v>
      </c>
      <c r="AI3259" s="42">
        <f t="shared" si="818"/>
        <v>0</v>
      </c>
      <c r="AJ3259" s="43">
        <f t="shared" si="819"/>
        <v>0</v>
      </c>
      <c r="AK3259" s="5" t="str">
        <f>_xlfn.IFNA(VLOOKUP(_xlfn.CONCAT(D3259," - ",S3259),OP!E:F,2,0),"-------------------------------------------NAO DISPONIVEL-------------------------------------------")</f>
        <v>C - RIOCARD</v>
      </c>
      <c r="AL3259" s="7" t="str">
        <f t="shared" si="805"/>
        <v>1 - -------------------------------------------NAO DISPONIVEL------------------------------------------- - 00000003259 - FETRANSPOR</v>
      </c>
      <c r="AM3259" s="7" t="str">
        <f t="shared" si="806"/>
        <v>-------------------------------------------NAO DISPONIVEL-------------------------------------------</v>
      </c>
      <c r="AN3259" s="44" cm="1">
        <f t="array" ref="AN3259">_xlfn.IFS(AJ3259=0,0,AQ3259="INATIVO",2,AQ3259="SEM CADASTRO",4,AQ3259="CPF ATIVO EM OUTRO COMPRADOR",5,AQ3259="NOVO/SEM CARTAO",6,AND(AJ3259&gt;0,AQ3259,""),8)</f>
        <v>0</v>
      </c>
      <c r="AO3259" s="45">
        <f t="shared" si="820"/>
        <v>-10</v>
      </c>
    </row>
    <row r="3260" spans="1:41" x14ac:dyDescent="0.4">
      <c r="A3260" s="21" t="str">
        <f t="shared" si="807"/>
        <v>-------------------------------------------NAO DISPONIVEL-------------------------------------------</v>
      </c>
      <c r="B3260" s="5" t="str">
        <f>_xlfn.IFNA(VLOOKUP(A3260,CNPJ!E:F,2,0),"-------------------------------------------NAO DISPONIVEL-------------------------------------------")</f>
        <v>-------------------------------------------NAO DISPONIVEL-------------------------------------------</v>
      </c>
      <c r="C3260" s="22">
        <v>1</v>
      </c>
      <c r="D3260" s="5" t="str">
        <f>_xlfn.XLOOKUP(R3260,OP!C:C,OP!B:B,,0,1)</f>
        <v>RJ</v>
      </c>
      <c r="E3260" s="23"/>
      <c r="M3260" s="26"/>
      <c r="N3260" s="27"/>
      <c r="O3260" s="28" t="str">
        <f t="shared" si="808"/>
        <v>00000003260</v>
      </c>
      <c r="R3260" s="27" t="s">
        <v>193</v>
      </c>
      <c r="S3260" s="30" t="str">
        <f>_xlfn.IFNA(VLOOKUP(_xlfn.CONCAT(D3260," - ",R3260),OP!A:D,4,0),"-------------------------------------------NAO DISPONIVEL-------------------------------------------")</f>
        <v>FETRANSPOR</v>
      </c>
      <c r="T3260" s="31"/>
      <c r="U3260" s="32"/>
      <c r="V3260" s="31"/>
      <c r="W3260" s="33">
        <f t="shared" si="809"/>
        <v>0</v>
      </c>
      <c r="X3260" s="34">
        <f t="shared" si="810"/>
        <v>0</v>
      </c>
      <c r="Y3260" s="33">
        <f t="shared" si="811"/>
        <v>0</v>
      </c>
      <c r="Z3260" s="33">
        <f t="shared" si="812"/>
        <v>0</v>
      </c>
      <c r="AA3260" s="35">
        <f t="shared" si="813"/>
        <v>0</v>
      </c>
      <c r="AB3260" s="36">
        <f t="shared" si="814"/>
        <v>0</v>
      </c>
      <c r="AC3260" s="37">
        <f t="shared" si="815"/>
        <v>0</v>
      </c>
      <c r="AD3260" s="38"/>
      <c r="AE3260" s="38"/>
      <c r="AF3260" s="39">
        <f t="shared" si="816"/>
        <v>0</v>
      </c>
      <c r="AG3260" s="40"/>
      <c r="AH3260" s="41">
        <f t="shared" si="817"/>
        <v>0</v>
      </c>
      <c r="AI3260" s="42">
        <f t="shared" si="818"/>
        <v>0</v>
      </c>
      <c r="AJ3260" s="43">
        <f t="shared" si="819"/>
        <v>0</v>
      </c>
      <c r="AK3260" s="5" t="str">
        <f>_xlfn.IFNA(VLOOKUP(_xlfn.CONCAT(D3260," - ",S3260),OP!E:F,2,0),"-------------------------------------------NAO DISPONIVEL-------------------------------------------")</f>
        <v>C - RIOCARD</v>
      </c>
      <c r="AL3260" s="7" t="str">
        <f t="shared" si="805"/>
        <v>1 - -------------------------------------------NAO DISPONIVEL------------------------------------------- - 00000003260 - FETRANSPOR</v>
      </c>
      <c r="AM3260" s="7" t="str">
        <f t="shared" si="806"/>
        <v>-------------------------------------------NAO DISPONIVEL-------------------------------------------</v>
      </c>
      <c r="AN3260" s="44" cm="1">
        <f t="array" ref="AN3260">_xlfn.IFS(AJ3260=0,0,AQ3260="INATIVO",2,AQ3260="SEM CADASTRO",4,AQ3260="CPF ATIVO EM OUTRO COMPRADOR",5,AQ3260="NOVO/SEM CARTAO",6,AND(AJ3260&gt;0,AQ3260,""),8)</f>
        <v>0</v>
      </c>
      <c r="AO3260" s="45">
        <f t="shared" si="820"/>
        <v>-10</v>
      </c>
    </row>
    <row r="3261" spans="1:41" x14ac:dyDescent="0.4">
      <c r="A3261" s="21" t="str">
        <f t="shared" si="807"/>
        <v>-------------------------------------------NAO DISPONIVEL-------------------------------------------</v>
      </c>
      <c r="B3261" s="5" t="str">
        <f>_xlfn.IFNA(VLOOKUP(A3261,CNPJ!E:F,2,0),"-------------------------------------------NAO DISPONIVEL-------------------------------------------")</f>
        <v>-------------------------------------------NAO DISPONIVEL-------------------------------------------</v>
      </c>
      <c r="C3261" s="22">
        <v>1</v>
      </c>
      <c r="D3261" s="5" t="str">
        <f>_xlfn.XLOOKUP(R3261,OP!C:C,OP!B:B,,0,1)</f>
        <v>RJ</v>
      </c>
      <c r="E3261" s="23"/>
      <c r="M3261" s="26"/>
      <c r="N3261" s="27"/>
      <c r="O3261" s="28" t="str">
        <f t="shared" si="808"/>
        <v>00000003261</v>
      </c>
      <c r="R3261" s="27" t="s">
        <v>193</v>
      </c>
      <c r="S3261" s="30" t="str">
        <f>_xlfn.IFNA(VLOOKUP(_xlfn.CONCAT(D3261," - ",R3261),OP!A:D,4,0),"-------------------------------------------NAO DISPONIVEL-------------------------------------------")</f>
        <v>FETRANSPOR</v>
      </c>
      <c r="T3261" s="31"/>
      <c r="U3261" s="32"/>
      <c r="V3261" s="31"/>
      <c r="W3261" s="33">
        <f t="shared" si="809"/>
        <v>0</v>
      </c>
      <c r="X3261" s="34">
        <f t="shared" si="810"/>
        <v>0</v>
      </c>
      <c r="Y3261" s="33">
        <f t="shared" si="811"/>
        <v>0</v>
      </c>
      <c r="Z3261" s="33">
        <f t="shared" si="812"/>
        <v>0</v>
      </c>
      <c r="AA3261" s="35">
        <f t="shared" si="813"/>
        <v>0</v>
      </c>
      <c r="AB3261" s="36">
        <f t="shared" si="814"/>
        <v>0</v>
      </c>
      <c r="AC3261" s="37">
        <f t="shared" si="815"/>
        <v>0</v>
      </c>
      <c r="AD3261" s="38"/>
      <c r="AE3261" s="38"/>
      <c r="AF3261" s="39">
        <f t="shared" si="816"/>
        <v>0</v>
      </c>
      <c r="AG3261" s="40"/>
      <c r="AH3261" s="41">
        <f t="shared" si="817"/>
        <v>0</v>
      </c>
      <c r="AI3261" s="42">
        <f t="shared" si="818"/>
        <v>0</v>
      </c>
      <c r="AJ3261" s="43">
        <f t="shared" si="819"/>
        <v>0</v>
      </c>
      <c r="AK3261" s="5" t="str">
        <f>_xlfn.IFNA(VLOOKUP(_xlfn.CONCAT(D3261," - ",S3261),OP!E:F,2,0),"-------------------------------------------NAO DISPONIVEL-------------------------------------------")</f>
        <v>C - RIOCARD</v>
      </c>
      <c r="AL3261" s="7" t="str">
        <f t="shared" si="805"/>
        <v>1 - -------------------------------------------NAO DISPONIVEL------------------------------------------- - 00000003261 - FETRANSPOR</v>
      </c>
      <c r="AM3261" s="7" t="str">
        <f t="shared" si="806"/>
        <v>-------------------------------------------NAO DISPONIVEL-------------------------------------------</v>
      </c>
      <c r="AN3261" s="44" cm="1">
        <f t="array" ref="AN3261">_xlfn.IFS(AJ3261=0,0,AQ3261="INATIVO",2,AQ3261="SEM CADASTRO",4,AQ3261="CPF ATIVO EM OUTRO COMPRADOR",5,AQ3261="NOVO/SEM CARTAO",6,AND(AJ3261&gt;0,AQ3261,""),8)</f>
        <v>0</v>
      </c>
      <c r="AO3261" s="45">
        <f t="shared" si="820"/>
        <v>-10</v>
      </c>
    </row>
    <row r="3262" spans="1:41" x14ac:dyDescent="0.4">
      <c r="A3262" s="21" t="str">
        <f t="shared" si="807"/>
        <v>-------------------------------------------NAO DISPONIVEL-------------------------------------------</v>
      </c>
      <c r="B3262" s="5" t="str">
        <f>_xlfn.IFNA(VLOOKUP(A3262,CNPJ!E:F,2,0),"-------------------------------------------NAO DISPONIVEL-------------------------------------------")</f>
        <v>-------------------------------------------NAO DISPONIVEL-------------------------------------------</v>
      </c>
      <c r="C3262" s="22">
        <v>1</v>
      </c>
      <c r="D3262" s="5" t="str">
        <f>_xlfn.XLOOKUP(R3262,OP!C:C,OP!B:B,,0,1)</f>
        <v>RJ</v>
      </c>
      <c r="E3262" s="23"/>
      <c r="M3262" s="26"/>
      <c r="N3262" s="27"/>
      <c r="O3262" s="28" t="str">
        <f t="shared" si="808"/>
        <v>00000003262</v>
      </c>
      <c r="R3262" s="27" t="s">
        <v>193</v>
      </c>
      <c r="S3262" s="30" t="str">
        <f>_xlfn.IFNA(VLOOKUP(_xlfn.CONCAT(D3262," - ",R3262),OP!A:D,4,0),"-------------------------------------------NAO DISPONIVEL-------------------------------------------")</f>
        <v>FETRANSPOR</v>
      </c>
      <c r="T3262" s="31"/>
      <c r="U3262" s="32"/>
      <c r="V3262" s="31"/>
      <c r="W3262" s="33">
        <f t="shared" si="809"/>
        <v>0</v>
      </c>
      <c r="X3262" s="34">
        <f t="shared" si="810"/>
        <v>0</v>
      </c>
      <c r="Y3262" s="33">
        <f t="shared" si="811"/>
        <v>0</v>
      </c>
      <c r="Z3262" s="33">
        <f t="shared" si="812"/>
        <v>0</v>
      </c>
      <c r="AA3262" s="35">
        <f t="shared" si="813"/>
        <v>0</v>
      </c>
      <c r="AB3262" s="36">
        <f t="shared" si="814"/>
        <v>0</v>
      </c>
      <c r="AC3262" s="37">
        <f t="shared" si="815"/>
        <v>0</v>
      </c>
      <c r="AD3262" s="38"/>
      <c r="AE3262" s="38"/>
      <c r="AF3262" s="39">
        <f t="shared" si="816"/>
        <v>0</v>
      </c>
      <c r="AG3262" s="40"/>
      <c r="AH3262" s="41">
        <f t="shared" si="817"/>
        <v>0</v>
      </c>
      <c r="AI3262" s="42">
        <f t="shared" si="818"/>
        <v>0</v>
      </c>
      <c r="AJ3262" s="43">
        <f t="shared" si="819"/>
        <v>0</v>
      </c>
      <c r="AK3262" s="5" t="str">
        <f>_xlfn.IFNA(VLOOKUP(_xlfn.CONCAT(D3262," - ",S3262),OP!E:F,2,0),"-------------------------------------------NAO DISPONIVEL-------------------------------------------")</f>
        <v>C - RIOCARD</v>
      </c>
      <c r="AL3262" s="7" t="str">
        <f t="shared" si="805"/>
        <v>1 - -------------------------------------------NAO DISPONIVEL------------------------------------------- - 00000003262 - FETRANSPOR</v>
      </c>
      <c r="AM3262" s="7" t="str">
        <f t="shared" si="806"/>
        <v>-------------------------------------------NAO DISPONIVEL-------------------------------------------</v>
      </c>
      <c r="AN3262" s="44" cm="1">
        <f t="array" ref="AN3262">_xlfn.IFS(AJ3262=0,0,AQ3262="INATIVO",2,AQ3262="SEM CADASTRO",4,AQ3262="CPF ATIVO EM OUTRO COMPRADOR",5,AQ3262="NOVO/SEM CARTAO",6,AND(AJ3262&gt;0,AQ3262,""),8)</f>
        <v>0</v>
      </c>
      <c r="AO3262" s="45">
        <f t="shared" si="820"/>
        <v>-10</v>
      </c>
    </row>
    <row r="3263" spans="1:41" x14ac:dyDescent="0.4">
      <c r="A3263" s="21" t="str">
        <f t="shared" si="807"/>
        <v>-------------------------------------------NAO DISPONIVEL-------------------------------------------</v>
      </c>
      <c r="B3263" s="5" t="str">
        <f>_xlfn.IFNA(VLOOKUP(A3263,CNPJ!E:F,2,0),"-------------------------------------------NAO DISPONIVEL-------------------------------------------")</f>
        <v>-------------------------------------------NAO DISPONIVEL-------------------------------------------</v>
      </c>
      <c r="C3263" s="22">
        <v>1</v>
      </c>
      <c r="D3263" s="5" t="str">
        <f>_xlfn.XLOOKUP(R3263,OP!C:C,OP!B:B,,0,1)</f>
        <v>RJ</v>
      </c>
      <c r="E3263" s="23"/>
      <c r="M3263" s="26"/>
      <c r="N3263" s="27"/>
      <c r="O3263" s="28" t="str">
        <f t="shared" si="808"/>
        <v>00000003263</v>
      </c>
      <c r="R3263" s="27" t="s">
        <v>193</v>
      </c>
      <c r="S3263" s="30" t="str">
        <f>_xlfn.IFNA(VLOOKUP(_xlfn.CONCAT(D3263," - ",R3263),OP!A:D,4,0),"-------------------------------------------NAO DISPONIVEL-------------------------------------------")</f>
        <v>FETRANSPOR</v>
      </c>
      <c r="T3263" s="31"/>
      <c r="U3263" s="32"/>
      <c r="V3263" s="31"/>
      <c r="W3263" s="33">
        <f t="shared" si="809"/>
        <v>0</v>
      </c>
      <c r="X3263" s="34">
        <f t="shared" si="810"/>
        <v>0</v>
      </c>
      <c r="Y3263" s="33">
        <f t="shared" si="811"/>
        <v>0</v>
      </c>
      <c r="Z3263" s="33">
        <f t="shared" si="812"/>
        <v>0</v>
      </c>
      <c r="AA3263" s="35">
        <f t="shared" si="813"/>
        <v>0</v>
      </c>
      <c r="AB3263" s="36">
        <f t="shared" si="814"/>
        <v>0</v>
      </c>
      <c r="AC3263" s="37">
        <f t="shared" si="815"/>
        <v>0</v>
      </c>
      <c r="AD3263" s="38"/>
      <c r="AE3263" s="38"/>
      <c r="AF3263" s="39">
        <f t="shared" si="816"/>
        <v>0</v>
      </c>
      <c r="AG3263" s="40"/>
      <c r="AH3263" s="41">
        <f t="shared" si="817"/>
        <v>0</v>
      </c>
      <c r="AI3263" s="42">
        <f t="shared" si="818"/>
        <v>0</v>
      </c>
      <c r="AJ3263" s="43">
        <f t="shared" si="819"/>
        <v>0</v>
      </c>
      <c r="AK3263" s="5" t="str">
        <f>_xlfn.IFNA(VLOOKUP(_xlfn.CONCAT(D3263," - ",S3263),OP!E:F,2,0),"-------------------------------------------NAO DISPONIVEL-------------------------------------------")</f>
        <v>C - RIOCARD</v>
      </c>
      <c r="AL3263" s="7" t="str">
        <f t="shared" si="805"/>
        <v>1 - -------------------------------------------NAO DISPONIVEL------------------------------------------- - 00000003263 - FETRANSPOR</v>
      </c>
      <c r="AM3263" s="7" t="str">
        <f t="shared" si="806"/>
        <v>-------------------------------------------NAO DISPONIVEL-------------------------------------------</v>
      </c>
      <c r="AN3263" s="44" cm="1">
        <f t="array" ref="AN3263">_xlfn.IFS(AJ3263=0,0,AQ3263="INATIVO",2,AQ3263="SEM CADASTRO",4,AQ3263="CPF ATIVO EM OUTRO COMPRADOR",5,AQ3263="NOVO/SEM CARTAO",6,AND(AJ3263&gt;0,AQ3263,""),8)</f>
        <v>0</v>
      </c>
      <c r="AO3263" s="45">
        <f t="shared" si="820"/>
        <v>-10</v>
      </c>
    </row>
    <row r="3264" spans="1:41" x14ac:dyDescent="0.4">
      <c r="A3264" s="21" t="str">
        <f t="shared" si="807"/>
        <v>-------------------------------------------NAO DISPONIVEL-------------------------------------------</v>
      </c>
      <c r="B3264" s="5" t="str">
        <f>_xlfn.IFNA(VLOOKUP(A3264,CNPJ!E:F,2,0),"-------------------------------------------NAO DISPONIVEL-------------------------------------------")</f>
        <v>-------------------------------------------NAO DISPONIVEL-------------------------------------------</v>
      </c>
      <c r="C3264" s="22">
        <v>1</v>
      </c>
      <c r="D3264" s="5" t="str">
        <f>_xlfn.XLOOKUP(R3264,OP!C:C,OP!B:B,,0,1)</f>
        <v>RJ</v>
      </c>
      <c r="E3264" s="23"/>
      <c r="M3264" s="26"/>
      <c r="N3264" s="27"/>
      <c r="O3264" s="28" t="str">
        <f t="shared" si="808"/>
        <v>00000003264</v>
      </c>
      <c r="R3264" s="27" t="s">
        <v>193</v>
      </c>
      <c r="S3264" s="30" t="str">
        <f>_xlfn.IFNA(VLOOKUP(_xlfn.CONCAT(D3264," - ",R3264),OP!A:D,4,0),"-------------------------------------------NAO DISPONIVEL-------------------------------------------")</f>
        <v>FETRANSPOR</v>
      </c>
      <c r="T3264" s="31"/>
      <c r="U3264" s="32"/>
      <c r="V3264" s="31"/>
      <c r="W3264" s="33">
        <f t="shared" si="809"/>
        <v>0</v>
      </c>
      <c r="X3264" s="34">
        <f t="shared" si="810"/>
        <v>0</v>
      </c>
      <c r="Y3264" s="33">
        <f t="shared" si="811"/>
        <v>0</v>
      </c>
      <c r="Z3264" s="33">
        <f t="shared" si="812"/>
        <v>0</v>
      </c>
      <c r="AA3264" s="35">
        <f t="shared" si="813"/>
        <v>0</v>
      </c>
      <c r="AB3264" s="36">
        <f t="shared" si="814"/>
        <v>0</v>
      </c>
      <c r="AC3264" s="37">
        <f t="shared" si="815"/>
        <v>0</v>
      </c>
      <c r="AD3264" s="38"/>
      <c r="AE3264" s="38"/>
      <c r="AF3264" s="39">
        <f t="shared" si="816"/>
        <v>0</v>
      </c>
      <c r="AG3264" s="40"/>
      <c r="AH3264" s="41">
        <f t="shared" si="817"/>
        <v>0</v>
      </c>
      <c r="AI3264" s="42">
        <f t="shared" si="818"/>
        <v>0</v>
      </c>
      <c r="AJ3264" s="43">
        <f t="shared" si="819"/>
        <v>0</v>
      </c>
      <c r="AK3264" s="5" t="str">
        <f>_xlfn.IFNA(VLOOKUP(_xlfn.CONCAT(D3264," - ",S3264),OP!E:F,2,0),"-------------------------------------------NAO DISPONIVEL-------------------------------------------")</f>
        <v>C - RIOCARD</v>
      </c>
      <c r="AL3264" s="7" t="str">
        <f t="shared" si="805"/>
        <v>1 - -------------------------------------------NAO DISPONIVEL------------------------------------------- - 00000003264 - FETRANSPOR</v>
      </c>
      <c r="AM3264" s="7" t="str">
        <f t="shared" si="806"/>
        <v>-------------------------------------------NAO DISPONIVEL-------------------------------------------</v>
      </c>
      <c r="AN3264" s="44" cm="1">
        <f t="array" ref="AN3264">_xlfn.IFS(AJ3264=0,0,AQ3264="INATIVO",2,AQ3264="SEM CADASTRO",4,AQ3264="CPF ATIVO EM OUTRO COMPRADOR",5,AQ3264="NOVO/SEM CARTAO",6,AND(AJ3264&gt;0,AQ3264,""),8)</f>
        <v>0</v>
      </c>
      <c r="AO3264" s="45">
        <f t="shared" si="820"/>
        <v>-10</v>
      </c>
    </row>
    <row r="3265" spans="1:41" x14ac:dyDescent="0.4">
      <c r="A3265" s="21" t="str">
        <f t="shared" si="807"/>
        <v>-------------------------------------------NAO DISPONIVEL-------------------------------------------</v>
      </c>
      <c r="B3265" s="5" t="str">
        <f>_xlfn.IFNA(VLOOKUP(A3265,CNPJ!E:F,2,0),"-------------------------------------------NAO DISPONIVEL-------------------------------------------")</f>
        <v>-------------------------------------------NAO DISPONIVEL-------------------------------------------</v>
      </c>
      <c r="C3265" s="22">
        <v>1</v>
      </c>
      <c r="D3265" s="5" t="str">
        <f>_xlfn.XLOOKUP(R3265,OP!C:C,OP!B:B,,0,1)</f>
        <v>RJ</v>
      </c>
      <c r="E3265" s="23"/>
      <c r="M3265" s="26"/>
      <c r="N3265" s="27"/>
      <c r="O3265" s="28" t="str">
        <f t="shared" si="808"/>
        <v>00000003265</v>
      </c>
      <c r="R3265" s="27" t="s">
        <v>193</v>
      </c>
      <c r="S3265" s="30" t="str">
        <f>_xlfn.IFNA(VLOOKUP(_xlfn.CONCAT(D3265," - ",R3265),OP!A:D,4,0),"-------------------------------------------NAO DISPONIVEL-------------------------------------------")</f>
        <v>FETRANSPOR</v>
      </c>
      <c r="T3265" s="31"/>
      <c r="U3265" s="32"/>
      <c r="V3265" s="31"/>
      <c r="W3265" s="33">
        <f t="shared" si="809"/>
        <v>0</v>
      </c>
      <c r="X3265" s="34">
        <f t="shared" si="810"/>
        <v>0</v>
      </c>
      <c r="Y3265" s="33">
        <f t="shared" si="811"/>
        <v>0</v>
      </c>
      <c r="Z3265" s="33">
        <f t="shared" si="812"/>
        <v>0</v>
      </c>
      <c r="AA3265" s="35">
        <f t="shared" si="813"/>
        <v>0</v>
      </c>
      <c r="AB3265" s="36">
        <f t="shared" si="814"/>
        <v>0</v>
      </c>
      <c r="AC3265" s="37">
        <f t="shared" si="815"/>
        <v>0</v>
      </c>
      <c r="AD3265" s="38"/>
      <c r="AE3265" s="38"/>
      <c r="AF3265" s="39">
        <f t="shared" si="816"/>
        <v>0</v>
      </c>
      <c r="AG3265" s="40"/>
      <c r="AH3265" s="41">
        <f t="shared" si="817"/>
        <v>0</v>
      </c>
      <c r="AI3265" s="42">
        <f t="shared" si="818"/>
        <v>0</v>
      </c>
      <c r="AJ3265" s="43">
        <f t="shared" si="819"/>
        <v>0</v>
      </c>
      <c r="AK3265" s="5" t="str">
        <f>_xlfn.IFNA(VLOOKUP(_xlfn.CONCAT(D3265," - ",S3265),OP!E:F,2,0),"-------------------------------------------NAO DISPONIVEL-------------------------------------------")</f>
        <v>C - RIOCARD</v>
      </c>
      <c r="AL3265" s="7" t="str">
        <f t="shared" si="805"/>
        <v>1 - -------------------------------------------NAO DISPONIVEL------------------------------------------- - 00000003265 - FETRANSPOR</v>
      </c>
      <c r="AM3265" s="7" t="str">
        <f t="shared" si="806"/>
        <v>-------------------------------------------NAO DISPONIVEL-------------------------------------------</v>
      </c>
      <c r="AN3265" s="44" cm="1">
        <f t="array" ref="AN3265">_xlfn.IFS(AJ3265=0,0,AQ3265="INATIVO",2,AQ3265="SEM CADASTRO",4,AQ3265="CPF ATIVO EM OUTRO COMPRADOR",5,AQ3265="NOVO/SEM CARTAO",6,AND(AJ3265&gt;0,AQ3265,""),8)</f>
        <v>0</v>
      </c>
      <c r="AO3265" s="45">
        <f t="shared" si="820"/>
        <v>-10</v>
      </c>
    </row>
    <row r="3266" spans="1:41" x14ac:dyDescent="0.4">
      <c r="A3266" s="21" t="str">
        <f t="shared" si="807"/>
        <v>-------------------------------------------NAO DISPONIVEL-------------------------------------------</v>
      </c>
      <c r="B3266" s="5" t="str">
        <f>_xlfn.IFNA(VLOOKUP(A3266,CNPJ!E:F,2,0),"-------------------------------------------NAO DISPONIVEL-------------------------------------------")</f>
        <v>-------------------------------------------NAO DISPONIVEL-------------------------------------------</v>
      </c>
      <c r="C3266" s="22">
        <v>1</v>
      </c>
      <c r="D3266" s="5" t="str">
        <f>_xlfn.XLOOKUP(R3266,OP!C:C,OP!B:B,,0,1)</f>
        <v>RJ</v>
      </c>
      <c r="E3266" s="23"/>
      <c r="M3266" s="26"/>
      <c r="N3266" s="27"/>
      <c r="O3266" s="28" t="str">
        <f t="shared" si="808"/>
        <v>00000003266</v>
      </c>
      <c r="R3266" s="27" t="s">
        <v>193</v>
      </c>
      <c r="S3266" s="30" t="str">
        <f>_xlfn.IFNA(VLOOKUP(_xlfn.CONCAT(D3266," - ",R3266),OP!A:D,4,0),"-------------------------------------------NAO DISPONIVEL-------------------------------------------")</f>
        <v>FETRANSPOR</v>
      </c>
      <c r="T3266" s="31"/>
      <c r="U3266" s="32"/>
      <c r="V3266" s="31"/>
      <c r="W3266" s="33">
        <f t="shared" si="809"/>
        <v>0</v>
      </c>
      <c r="X3266" s="34">
        <f t="shared" si="810"/>
        <v>0</v>
      </c>
      <c r="Y3266" s="33">
        <f t="shared" si="811"/>
        <v>0</v>
      </c>
      <c r="Z3266" s="33">
        <f t="shared" si="812"/>
        <v>0</v>
      </c>
      <c r="AA3266" s="35">
        <f t="shared" si="813"/>
        <v>0</v>
      </c>
      <c r="AB3266" s="36">
        <f t="shared" si="814"/>
        <v>0</v>
      </c>
      <c r="AC3266" s="37">
        <f t="shared" si="815"/>
        <v>0</v>
      </c>
      <c r="AD3266" s="38"/>
      <c r="AE3266" s="38"/>
      <c r="AF3266" s="39">
        <f t="shared" si="816"/>
        <v>0</v>
      </c>
      <c r="AG3266" s="40"/>
      <c r="AH3266" s="41">
        <f t="shared" si="817"/>
        <v>0</v>
      </c>
      <c r="AI3266" s="42">
        <f t="shared" si="818"/>
        <v>0</v>
      </c>
      <c r="AJ3266" s="43">
        <f t="shared" si="819"/>
        <v>0</v>
      </c>
      <c r="AK3266" s="5" t="str">
        <f>_xlfn.IFNA(VLOOKUP(_xlfn.CONCAT(D3266," - ",S3266),OP!E:F,2,0),"-------------------------------------------NAO DISPONIVEL-------------------------------------------")</f>
        <v>C - RIOCARD</v>
      </c>
      <c r="AL3266" s="7" t="str">
        <f t="shared" ref="AL3266:AL3329" si="821">_xlfn.CONCAT(C3266," - ",B3266," - ",O3266," - ",S3266)</f>
        <v>1 - -------------------------------------------NAO DISPONIVEL------------------------------------------- - 00000003266 - FETRANSPOR</v>
      </c>
      <c r="AM3266" s="7" t="str">
        <f t="shared" ref="AM3266:AM3329" si="822">_xlfn.CONCAT(B3266,L3266,LEFT(M3266,3))</f>
        <v>-------------------------------------------NAO DISPONIVEL-------------------------------------------</v>
      </c>
      <c r="AN3266" s="44" cm="1">
        <f t="array" ref="AN3266">_xlfn.IFS(AJ3266=0,0,AQ3266="INATIVO",2,AQ3266="SEM CADASTRO",4,AQ3266="CPF ATIVO EM OUTRO COMPRADOR",5,AQ3266="NOVO/SEM CARTAO",6,AND(AJ3266&gt;0,AQ3266,""),8)</f>
        <v>0</v>
      </c>
      <c r="AO3266" s="45">
        <f t="shared" si="820"/>
        <v>-10</v>
      </c>
    </row>
    <row r="3267" spans="1:41" x14ac:dyDescent="0.4">
      <c r="A3267" s="21" t="str">
        <f t="shared" ref="A3267:A3330" si="823">IF(AND(E3267&lt;&gt;"",F3267&lt;&gt;""),TRIM(_xlfn.CONCAT(D3267," - ",S3267," - ",E3267," - ",F3267)),"-------------------------------------------NAO DISPONIVEL-------------------------------------------")</f>
        <v>-------------------------------------------NAO DISPONIVEL-------------------------------------------</v>
      </c>
      <c r="B3267" s="5" t="str">
        <f>_xlfn.IFNA(VLOOKUP(A3267,CNPJ!E:F,2,0),"-------------------------------------------NAO DISPONIVEL-------------------------------------------")</f>
        <v>-------------------------------------------NAO DISPONIVEL-------------------------------------------</v>
      </c>
      <c r="C3267" s="22">
        <v>1</v>
      </c>
      <c r="D3267" s="5" t="str">
        <f>_xlfn.XLOOKUP(R3267,OP!C:C,OP!B:B,,0,1)</f>
        <v>RJ</v>
      </c>
      <c r="E3267" s="23"/>
      <c r="M3267" s="26"/>
      <c r="N3267" s="27"/>
      <c r="O3267" s="28" t="str">
        <f t="shared" ref="O3267:O3330" si="824">IF(N3267="",TEXT(ROW(),"00000000000"),IF(N3267="00000000000",TEXT(ROW(),"00000000000"),TRIM(TEXT(N3267,"00000000000"))))</f>
        <v>00000003267</v>
      </c>
      <c r="R3267" s="27" t="s">
        <v>193</v>
      </c>
      <c r="S3267" s="30" t="str">
        <f>_xlfn.IFNA(VLOOKUP(_xlfn.CONCAT(D3267," - ",R3267),OP!A:D,4,0),"-------------------------------------------NAO DISPONIVEL-------------------------------------------")</f>
        <v>FETRANSPOR</v>
      </c>
      <c r="T3267" s="31"/>
      <c r="U3267" s="32"/>
      <c r="V3267" s="31"/>
      <c r="W3267" s="33">
        <f t="shared" ref="W3267:W3330" si="825">ROUND(T3267,2)</f>
        <v>0</v>
      </c>
      <c r="X3267" s="34">
        <f t="shared" ref="X3267:X3330" si="826">ROUND(U3267,0)</f>
        <v>0</v>
      </c>
      <c r="Y3267" s="33">
        <f t="shared" ref="Y3267:Y3330" si="827">ROUND(V3267,2)</f>
        <v>0</v>
      </c>
      <c r="Z3267" s="33">
        <f t="shared" ref="Z3267:Z3330" si="828">(X3267*Y3267)-W3267</f>
        <v>0</v>
      </c>
      <c r="AA3267" s="35">
        <f t="shared" ref="AA3267:AA3330" si="829">Y3267</f>
        <v>0</v>
      </c>
      <c r="AB3267" s="36">
        <f t="shared" ref="AB3267:AB3330" si="830">Z3267</f>
        <v>0</v>
      </c>
      <c r="AC3267" s="37">
        <f t="shared" ref="AC3267:AC3330" si="831">ROUND(IF(AL3267=AL3266,0,SUMIF(AL:AL,AL3267,AB:AB)),2)</f>
        <v>0</v>
      </c>
      <c r="AD3267" s="38"/>
      <c r="AE3267" s="38"/>
      <c r="AF3267" s="39">
        <f t="shared" ref="AF3267:AF3330" si="832">ROUND(SUM(AD3267,AE3267),2)</f>
        <v>0</v>
      </c>
      <c r="AG3267" s="40"/>
      <c r="AH3267" s="41">
        <f t="shared" ref="AH3267:AH3330" si="833">ROUND(AG3267,2)</f>
        <v>0</v>
      </c>
      <c r="AI3267" s="42">
        <f t="shared" ref="AI3267:AI3330" si="834">ROUND(IF(AH3267=0,0,IF(AF3267-AH3267&lt;0,0,IF(AF3267-AH3267&gt;AC3267,AC3267,AF3267-AH3267))),2)</f>
        <v>0</v>
      </c>
      <c r="AJ3267" s="43">
        <f t="shared" ref="AJ3267:AJ3330" si="835">ROUND(IF(AC3267=0,0,IF(AH3267=0,AC3267,AC3267-AI3267)),2)</f>
        <v>0</v>
      </c>
      <c r="AK3267" s="5" t="str">
        <f>_xlfn.IFNA(VLOOKUP(_xlfn.CONCAT(D3267," - ",S3267),OP!E:F,2,0),"-------------------------------------------NAO DISPONIVEL-------------------------------------------")</f>
        <v>C - RIOCARD</v>
      </c>
      <c r="AL3267" s="7" t="str">
        <f t="shared" si="821"/>
        <v>1 - -------------------------------------------NAO DISPONIVEL------------------------------------------- - 00000003267 - FETRANSPOR</v>
      </c>
      <c r="AM3267" s="7" t="str">
        <f t="shared" si="822"/>
        <v>-------------------------------------------NAO DISPONIVEL-------------------------------------------</v>
      </c>
      <c r="AN3267" s="44" cm="1">
        <f t="array" ref="AN3267">_xlfn.IFS(AJ3267=0,0,AQ3267="INATIVO",2,AQ3267="SEM CADASTRO",4,AQ3267="CPF ATIVO EM OUTRO COMPRADOR",5,AQ3267="NOVO/SEM CARTAO",6,AND(AJ3267&gt;0,AQ3267,""),8)</f>
        <v>0</v>
      </c>
      <c r="AO3267" s="45">
        <f t="shared" ref="AO3267:AO3330" si="836">AF3267-(10-AJ3267)</f>
        <v>-10</v>
      </c>
    </row>
    <row r="3268" spans="1:41" x14ac:dyDescent="0.4">
      <c r="A3268" s="21" t="str">
        <f t="shared" si="823"/>
        <v>-------------------------------------------NAO DISPONIVEL-------------------------------------------</v>
      </c>
      <c r="B3268" s="5" t="str">
        <f>_xlfn.IFNA(VLOOKUP(A3268,CNPJ!E:F,2,0),"-------------------------------------------NAO DISPONIVEL-------------------------------------------")</f>
        <v>-------------------------------------------NAO DISPONIVEL-------------------------------------------</v>
      </c>
      <c r="C3268" s="22">
        <v>1</v>
      </c>
      <c r="D3268" s="5" t="str">
        <f>_xlfn.XLOOKUP(R3268,OP!C:C,OP!B:B,,0,1)</f>
        <v>RJ</v>
      </c>
      <c r="E3268" s="23"/>
      <c r="M3268" s="26"/>
      <c r="N3268" s="27"/>
      <c r="O3268" s="28" t="str">
        <f t="shared" si="824"/>
        <v>00000003268</v>
      </c>
      <c r="R3268" s="27" t="s">
        <v>193</v>
      </c>
      <c r="S3268" s="30" t="str">
        <f>_xlfn.IFNA(VLOOKUP(_xlfn.CONCAT(D3268," - ",R3268),OP!A:D,4,0),"-------------------------------------------NAO DISPONIVEL-------------------------------------------")</f>
        <v>FETRANSPOR</v>
      </c>
      <c r="T3268" s="31"/>
      <c r="U3268" s="32"/>
      <c r="V3268" s="31"/>
      <c r="W3268" s="33">
        <f t="shared" si="825"/>
        <v>0</v>
      </c>
      <c r="X3268" s="34">
        <f t="shared" si="826"/>
        <v>0</v>
      </c>
      <c r="Y3268" s="33">
        <f t="shared" si="827"/>
        <v>0</v>
      </c>
      <c r="Z3268" s="33">
        <f t="shared" si="828"/>
        <v>0</v>
      </c>
      <c r="AA3268" s="35">
        <f t="shared" si="829"/>
        <v>0</v>
      </c>
      <c r="AB3268" s="36">
        <f t="shared" si="830"/>
        <v>0</v>
      </c>
      <c r="AC3268" s="37">
        <f t="shared" si="831"/>
        <v>0</v>
      </c>
      <c r="AD3268" s="38"/>
      <c r="AE3268" s="38"/>
      <c r="AF3268" s="39">
        <f t="shared" si="832"/>
        <v>0</v>
      </c>
      <c r="AG3268" s="40"/>
      <c r="AH3268" s="41">
        <f t="shared" si="833"/>
        <v>0</v>
      </c>
      <c r="AI3268" s="42">
        <f t="shared" si="834"/>
        <v>0</v>
      </c>
      <c r="AJ3268" s="43">
        <f t="shared" si="835"/>
        <v>0</v>
      </c>
      <c r="AK3268" s="5" t="str">
        <f>_xlfn.IFNA(VLOOKUP(_xlfn.CONCAT(D3268," - ",S3268),OP!E:F,2,0),"-------------------------------------------NAO DISPONIVEL-------------------------------------------")</f>
        <v>C - RIOCARD</v>
      </c>
      <c r="AL3268" s="7" t="str">
        <f t="shared" si="821"/>
        <v>1 - -------------------------------------------NAO DISPONIVEL------------------------------------------- - 00000003268 - FETRANSPOR</v>
      </c>
      <c r="AM3268" s="7" t="str">
        <f t="shared" si="822"/>
        <v>-------------------------------------------NAO DISPONIVEL-------------------------------------------</v>
      </c>
      <c r="AN3268" s="44" cm="1">
        <f t="array" ref="AN3268">_xlfn.IFS(AJ3268=0,0,AQ3268="INATIVO",2,AQ3268="SEM CADASTRO",4,AQ3268="CPF ATIVO EM OUTRO COMPRADOR",5,AQ3268="NOVO/SEM CARTAO",6,AND(AJ3268&gt;0,AQ3268,""),8)</f>
        <v>0</v>
      </c>
      <c r="AO3268" s="45">
        <f t="shared" si="836"/>
        <v>-10</v>
      </c>
    </row>
    <row r="3269" spans="1:41" x14ac:dyDescent="0.4">
      <c r="A3269" s="21" t="str">
        <f t="shared" si="823"/>
        <v>-------------------------------------------NAO DISPONIVEL-------------------------------------------</v>
      </c>
      <c r="B3269" s="5" t="str">
        <f>_xlfn.IFNA(VLOOKUP(A3269,CNPJ!E:F,2,0),"-------------------------------------------NAO DISPONIVEL-------------------------------------------")</f>
        <v>-------------------------------------------NAO DISPONIVEL-------------------------------------------</v>
      </c>
      <c r="C3269" s="22">
        <v>1</v>
      </c>
      <c r="D3269" s="5" t="str">
        <f>_xlfn.XLOOKUP(R3269,OP!C:C,OP!B:B,,0,1)</f>
        <v>RJ</v>
      </c>
      <c r="E3269" s="23"/>
      <c r="M3269" s="26"/>
      <c r="N3269" s="27"/>
      <c r="O3269" s="28" t="str">
        <f t="shared" si="824"/>
        <v>00000003269</v>
      </c>
      <c r="R3269" s="27" t="s">
        <v>193</v>
      </c>
      <c r="S3269" s="30" t="str">
        <f>_xlfn.IFNA(VLOOKUP(_xlfn.CONCAT(D3269," - ",R3269),OP!A:D,4,0),"-------------------------------------------NAO DISPONIVEL-------------------------------------------")</f>
        <v>FETRANSPOR</v>
      </c>
      <c r="T3269" s="31"/>
      <c r="U3269" s="32"/>
      <c r="V3269" s="31"/>
      <c r="W3269" s="33">
        <f t="shared" si="825"/>
        <v>0</v>
      </c>
      <c r="X3269" s="34">
        <f t="shared" si="826"/>
        <v>0</v>
      </c>
      <c r="Y3269" s="33">
        <f t="shared" si="827"/>
        <v>0</v>
      </c>
      <c r="Z3269" s="33">
        <f t="shared" si="828"/>
        <v>0</v>
      </c>
      <c r="AA3269" s="35">
        <f t="shared" si="829"/>
        <v>0</v>
      </c>
      <c r="AB3269" s="36">
        <f t="shared" si="830"/>
        <v>0</v>
      </c>
      <c r="AC3269" s="37">
        <f t="shared" si="831"/>
        <v>0</v>
      </c>
      <c r="AD3269" s="38"/>
      <c r="AE3269" s="38"/>
      <c r="AF3269" s="39">
        <f t="shared" si="832"/>
        <v>0</v>
      </c>
      <c r="AG3269" s="40"/>
      <c r="AH3269" s="41">
        <f t="shared" si="833"/>
        <v>0</v>
      </c>
      <c r="AI3269" s="42">
        <f t="shared" si="834"/>
        <v>0</v>
      </c>
      <c r="AJ3269" s="43">
        <f t="shared" si="835"/>
        <v>0</v>
      </c>
      <c r="AK3269" s="5" t="str">
        <f>_xlfn.IFNA(VLOOKUP(_xlfn.CONCAT(D3269," - ",S3269),OP!E:F,2,0),"-------------------------------------------NAO DISPONIVEL-------------------------------------------")</f>
        <v>C - RIOCARD</v>
      </c>
      <c r="AL3269" s="7" t="str">
        <f t="shared" si="821"/>
        <v>1 - -------------------------------------------NAO DISPONIVEL------------------------------------------- - 00000003269 - FETRANSPOR</v>
      </c>
      <c r="AM3269" s="7" t="str">
        <f t="shared" si="822"/>
        <v>-------------------------------------------NAO DISPONIVEL-------------------------------------------</v>
      </c>
      <c r="AN3269" s="44" cm="1">
        <f t="array" ref="AN3269">_xlfn.IFS(AJ3269=0,0,AQ3269="INATIVO",2,AQ3269="SEM CADASTRO",4,AQ3269="CPF ATIVO EM OUTRO COMPRADOR",5,AQ3269="NOVO/SEM CARTAO",6,AND(AJ3269&gt;0,AQ3269,""),8)</f>
        <v>0</v>
      </c>
      <c r="AO3269" s="45">
        <f t="shared" si="836"/>
        <v>-10</v>
      </c>
    </row>
    <row r="3270" spans="1:41" x14ac:dyDescent="0.4">
      <c r="A3270" s="21" t="str">
        <f t="shared" si="823"/>
        <v>-------------------------------------------NAO DISPONIVEL-------------------------------------------</v>
      </c>
      <c r="B3270" s="5" t="str">
        <f>_xlfn.IFNA(VLOOKUP(A3270,CNPJ!E:F,2,0),"-------------------------------------------NAO DISPONIVEL-------------------------------------------")</f>
        <v>-------------------------------------------NAO DISPONIVEL-------------------------------------------</v>
      </c>
      <c r="C3270" s="22">
        <v>1</v>
      </c>
      <c r="D3270" s="5" t="str">
        <f>_xlfn.XLOOKUP(R3270,OP!C:C,OP!B:B,,0,1)</f>
        <v>RJ</v>
      </c>
      <c r="E3270" s="23"/>
      <c r="M3270" s="26"/>
      <c r="N3270" s="27"/>
      <c r="O3270" s="28" t="str">
        <f t="shared" si="824"/>
        <v>00000003270</v>
      </c>
      <c r="R3270" s="27" t="s">
        <v>193</v>
      </c>
      <c r="S3270" s="30" t="str">
        <f>_xlfn.IFNA(VLOOKUP(_xlfn.CONCAT(D3270," - ",R3270),OP!A:D,4,0),"-------------------------------------------NAO DISPONIVEL-------------------------------------------")</f>
        <v>FETRANSPOR</v>
      </c>
      <c r="T3270" s="31"/>
      <c r="U3270" s="32"/>
      <c r="V3270" s="31"/>
      <c r="W3270" s="33">
        <f t="shared" si="825"/>
        <v>0</v>
      </c>
      <c r="X3270" s="34">
        <f t="shared" si="826"/>
        <v>0</v>
      </c>
      <c r="Y3270" s="33">
        <f t="shared" si="827"/>
        <v>0</v>
      </c>
      <c r="Z3270" s="33">
        <f t="shared" si="828"/>
        <v>0</v>
      </c>
      <c r="AA3270" s="35">
        <f t="shared" si="829"/>
        <v>0</v>
      </c>
      <c r="AB3270" s="36">
        <f t="shared" si="830"/>
        <v>0</v>
      </c>
      <c r="AC3270" s="37">
        <f t="shared" si="831"/>
        <v>0</v>
      </c>
      <c r="AD3270" s="38"/>
      <c r="AE3270" s="38"/>
      <c r="AF3270" s="39">
        <f t="shared" si="832"/>
        <v>0</v>
      </c>
      <c r="AG3270" s="40"/>
      <c r="AH3270" s="41">
        <f t="shared" si="833"/>
        <v>0</v>
      </c>
      <c r="AI3270" s="42">
        <f t="shared" si="834"/>
        <v>0</v>
      </c>
      <c r="AJ3270" s="43">
        <f t="shared" si="835"/>
        <v>0</v>
      </c>
      <c r="AK3270" s="5" t="str">
        <f>_xlfn.IFNA(VLOOKUP(_xlfn.CONCAT(D3270," - ",S3270),OP!E:F,2,0),"-------------------------------------------NAO DISPONIVEL-------------------------------------------")</f>
        <v>C - RIOCARD</v>
      </c>
      <c r="AL3270" s="7" t="str">
        <f t="shared" si="821"/>
        <v>1 - -------------------------------------------NAO DISPONIVEL------------------------------------------- - 00000003270 - FETRANSPOR</v>
      </c>
      <c r="AM3270" s="7" t="str">
        <f t="shared" si="822"/>
        <v>-------------------------------------------NAO DISPONIVEL-------------------------------------------</v>
      </c>
      <c r="AN3270" s="44" cm="1">
        <f t="array" ref="AN3270">_xlfn.IFS(AJ3270=0,0,AQ3270="INATIVO",2,AQ3270="SEM CADASTRO",4,AQ3270="CPF ATIVO EM OUTRO COMPRADOR",5,AQ3270="NOVO/SEM CARTAO",6,AND(AJ3270&gt;0,AQ3270,""),8)</f>
        <v>0</v>
      </c>
      <c r="AO3270" s="45">
        <f t="shared" si="836"/>
        <v>-10</v>
      </c>
    </row>
    <row r="3271" spans="1:41" x14ac:dyDescent="0.4">
      <c r="A3271" s="21" t="str">
        <f t="shared" si="823"/>
        <v>-------------------------------------------NAO DISPONIVEL-------------------------------------------</v>
      </c>
      <c r="B3271" s="5" t="str">
        <f>_xlfn.IFNA(VLOOKUP(A3271,CNPJ!E:F,2,0),"-------------------------------------------NAO DISPONIVEL-------------------------------------------")</f>
        <v>-------------------------------------------NAO DISPONIVEL-------------------------------------------</v>
      </c>
      <c r="C3271" s="22">
        <v>1</v>
      </c>
      <c r="D3271" s="5" t="str">
        <f>_xlfn.XLOOKUP(R3271,OP!C:C,OP!B:B,,0,1)</f>
        <v>RJ</v>
      </c>
      <c r="E3271" s="23"/>
      <c r="M3271" s="26"/>
      <c r="N3271" s="27"/>
      <c r="O3271" s="28" t="str">
        <f t="shared" si="824"/>
        <v>00000003271</v>
      </c>
      <c r="R3271" s="27" t="s">
        <v>193</v>
      </c>
      <c r="S3271" s="30" t="str">
        <f>_xlfn.IFNA(VLOOKUP(_xlfn.CONCAT(D3271," - ",R3271),OP!A:D,4,0),"-------------------------------------------NAO DISPONIVEL-------------------------------------------")</f>
        <v>FETRANSPOR</v>
      </c>
      <c r="T3271" s="31"/>
      <c r="U3271" s="32"/>
      <c r="V3271" s="31"/>
      <c r="W3271" s="33">
        <f t="shared" si="825"/>
        <v>0</v>
      </c>
      <c r="X3271" s="34">
        <f t="shared" si="826"/>
        <v>0</v>
      </c>
      <c r="Y3271" s="33">
        <f t="shared" si="827"/>
        <v>0</v>
      </c>
      <c r="Z3271" s="33">
        <f t="shared" si="828"/>
        <v>0</v>
      </c>
      <c r="AA3271" s="35">
        <f t="shared" si="829"/>
        <v>0</v>
      </c>
      <c r="AB3271" s="36">
        <f t="shared" si="830"/>
        <v>0</v>
      </c>
      <c r="AC3271" s="37">
        <f t="shared" si="831"/>
        <v>0</v>
      </c>
      <c r="AD3271" s="38"/>
      <c r="AE3271" s="38"/>
      <c r="AF3271" s="39">
        <f t="shared" si="832"/>
        <v>0</v>
      </c>
      <c r="AG3271" s="40"/>
      <c r="AH3271" s="41">
        <f t="shared" si="833"/>
        <v>0</v>
      </c>
      <c r="AI3271" s="42">
        <f t="shared" si="834"/>
        <v>0</v>
      </c>
      <c r="AJ3271" s="43">
        <f t="shared" si="835"/>
        <v>0</v>
      </c>
      <c r="AK3271" s="5" t="str">
        <f>_xlfn.IFNA(VLOOKUP(_xlfn.CONCAT(D3271," - ",S3271),OP!E:F,2,0),"-------------------------------------------NAO DISPONIVEL-------------------------------------------")</f>
        <v>C - RIOCARD</v>
      </c>
      <c r="AL3271" s="7" t="str">
        <f t="shared" si="821"/>
        <v>1 - -------------------------------------------NAO DISPONIVEL------------------------------------------- - 00000003271 - FETRANSPOR</v>
      </c>
      <c r="AM3271" s="7" t="str">
        <f t="shared" si="822"/>
        <v>-------------------------------------------NAO DISPONIVEL-------------------------------------------</v>
      </c>
      <c r="AN3271" s="44" cm="1">
        <f t="array" ref="AN3271">_xlfn.IFS(AJ3271=0,0,AQ3271="INATIVO",2,AQ3271="SEM CADASTRO",4,AQ3271="CPF ATIVO EM OUTRO COMPRADOR",5,AQ3271="NOVO/SEM CARTAO",6,AND(AJ3271&gt;0,AQ3271,""),8)</f>
        <v>0</v>
      </c>
      <c r="AO3271" s="45">
        <f t="shared" si="836"/>
        <v>-10</v>
      </c>
    </row>
    <row r="3272" spans="1:41" x14ac:dyDescent="0.4">
      <c r="A3272" s="21" t="str">
        <f t="shared" si="823"/>
        <v>-------------------------------------------NAO DISPONIVEL-------------------------------------------</v>
      </c>
      <c r="B3272" s="5" t="str">
        <f>_xlfn.IFNA(VLOOKUP(A3272,CNPJ!E:F,2,0),"-------------------------------------------NAO DISPONIVEL-------------------------------------------")</f>
        <v>-------------------------------------------NAO DISPONIVEL-------------------------------------------</v>
      </c>
      <c r="C3272" s="22">
        <v>1</v>
      </c>
      <c r="D3272" s="5" t="str">
        <f>_xlfn.XLOOKUP(R3272,OP!C:C,OP!B:B,,0,1)</f>
        <v>RJ</v>
      </c>
      <c r="E3272" s="23"/>
      <c r="M3272" s="26"/>
      <c r="N3272" s="27"/>
      <c r="O3272" s="28" t="str">
        <f t="shared" si="824"/>
        <v>00000003272</v>
      </c>
      <c r="R3272" s="27" t="s">
        <v>193</v>
      </c>
      <c r="S3272" s="30" t="str">
        <f>_xlfn.IFNA(VLOOKUP(_xlfn.CONCAT(D3272," - ",R3272),OP!A:D,4,0),"-------------------------------------------NAO DISPONIVEL-------------------------------------------")</f>
        <v>FETRANSPOR</v>
      </c>
      <c r="T3272" s="31"/>
      <c r="U3272" s="32"/>
      <c r="V3272" s="31"/>
      <c r="W3272" s="33">
        <f t="shared" si="825"/>
        <v>0</v>
      </c>
      <c r="X3272" s="34">
        <f t="shared" si="826"/>
        <v>0</v>
      </c>
      <c r="Y3272" s="33">
        <f t="shared" si="827"/>
        <v>0</v>
      </c>
      <c r="Z3272" s="33">
        <f t="shared" si="828"/>
        <v>0</v>
      </c>
      <c r="AA3272" s="35">
        <f t="shared" si="829"/>
        <v>0</v>
      </c>
      <c r="AB3272" s="36">
        <f t="shared" si="830"/>
        <v>0</v>
      </c>
      <c r="AC3272" s="37">
        <f t="shared" si="831"/>
        <v>0</v>
      </c>
      <c r="AD3272" s="38"/>
      <c r="AE3272" s="38"/>
      <c r="AF3272" s="39">
        <f t="shared" si="832"/>
        <v>0</v>
      </c>
      <c r="AG3272" s="40"/>
      <c r="AH3272" s="41">
        <f t="shared" si="833"/>
        <v>0</v>
      </c>
      <c r="AI3272" s="42">
        <f t="shared" si="834"/>
        <v>0</v>
      </c>
      <c r="AJ3272" s="43">
        <f t="shared" si="835"/>
        <v>0</v>
      </c>
      <c r="AK3272" s="5" t="str">
        <f>_xlfn.IFNA(VLOOKUP(_xlfn.CONCAT(D3272," - ",S3272),OP!E:F,2,0),"-------------------------------------------NAO DISPONIVEL-------------------------------------------")</f>
        <v>C - RIOCARD</v>
      </c>
      <c r="AL3272" s="7" t="str">
        <f t="shared" si="821"/>
        <v>1 - -------------------------------------------NAO DISPONIVEL------------------------------------------- - 00000003272 - FETRANSPOR</v>
      </c>
      <c r="AM3272" s="7" t="str">
        <f t="shared" si="822"/>
        <v>-------------------------------------------NAO DISPONIVEL-------------------------------------------</v>
      </c>
      <c r="AN3272" s="44" cm="1">
        <f t="array" ref="AN3272">_xlfn.IFS(AJ3272=0,0,AQ3272="INATIVO",2,AQ3272="SEM CADASTRO",4,AQ3272="CPF ATIVO EM OUTRO COMPRADOR",5,AQ3272="NOVO/SEM CARTAO",6,AND(AJ3272&gt;0,AQ3272,""),8)</f>
        <v>0</v>
      </c>
      <c r="AO3272" s="45">
        <f t="shared" si="836"/>
        <v>-10</v>
      </c>
    </row>
    <row r="3273" spans="1:41" x14ac:dyDescent="0.4">
      <c r="A3273" s="21" t="str">
        <f t="shared" si="823"/>
        <v>-------------------------------------------NAO DISPONIVEL-------------------------------------------</v>
      </c>
      <c r="B3273" s="5" t="str">
        <f>_xlfn.IFNA(VLOOKUP(A3273,CNPJ!E:F,2,0),"-------------------------------------------NAO DISPONIVEL-------------------------------------------")</f>
        <v>-------------------------------------------NAO DISPONIVEL-------------------------------------------</v>
      </c>
      <c r="C3273" s="22">
        <v>1</v>
      </c>
      <c r="D3273" s="5" t="str">
        <f>_xlfn.XLOOKUP(R3273,OP!C:C,OP!B:B,,0,1)</f>
        <v>RJ</v>
      </c>
      <c r="E3273" s="23"/>
      <c r="M3273" s="26"/>
      <c r="N3273" s="27"/>
      <c r="O3273" s="28" t="str">
        <f t="shared" si="824"/>
        <v>00000003273</v>
      </c>
      <c r="R3273" s="27" t="s">
        <v>193</v>
      </c>
      <c r="S3273" s="30" t="str">
        <f>_xlfn.IFNA(VLOOKUP(_xlfn.CONCAT(D3273," - ",R3273),OP!A:D,4,0),"-------------------------------------------NAO DISPONIVEL-------------------------------------------")</f>
        <v>FETRANSPOR</v>
      </c>
      <c r="T3273" s="31"/>
      <c r="U3273" s="32"/>
      <c r="V3273" s="31"/>
      <c r="W3273" s="33">
        <f t="shared" si="825"/>
        <v>0</v>
      </c>
      <c r="X3273" s="34">
        <f t="shared" si="826"/>
        <v>0</v>
      </c>
      <c r="Y3273" s="33">
        <f t="shared" si="827"/>
        <v>0</v>
      </c>
      <c r="Z3273" s="33">
        <f t="shared" si="828"/>
        <v>0</v>
      </c>
      <c r="AA3273" s="35">
        <f t="shared" si="829"/>
        <v>0</v>
      </c>
      <c r="AB3273" s="36">
        <f t="shared" si="830"/>
        <v>0</v>
      </c>
      <c r="AC3273" s="37">
        <f t="shared" si="831"/>
        <v>0</v>
      </c>
      <c r="AD3273" s="38"/>
      <c r="AE3273" s="38"/>
      <c r="AF3273" s="39">
        <f t="shared" si="832"/>
        <v>0</v>
      </c>
      <c r="AG3273" s="40"/>
      <c r="AH3273" s="41">
        <f t="shared" si="833"/>
        <v>0</v>
      </c>
      <c r="AI3273" s="42">
        <f t="shared" si="834"/>
        <v>0</v>
      </c>
      <c r="AJ3273" s="43">
        <f t="shared" si="835"/>
        <v>0</v>
      </c>
      <c r="AK3273" s="5" t="str">
        <f>_xlfn.IFNA(VLOOKUP(_xlfn.CONCAT(D3273," - ",S3273),OP!E:F,2,0),"-------------------------------------------NAO DISPONIVEL-------------------------------------------")</f>
        <v>C - RIOCARD</v>
      </c>
      <c r="AL3273" s="7" t="str">
        <f t="shared" si="821"/>
        <v>1 - -------------------------------------------NAO DISPONIVEL------------------------------------------- - 00000003273 - FETRANSPOR</v>
      </c>
      <c r="AM3273" s="7" t="str">
        <f t="shared" si="822"/>
        <v>-------------------------------------------NAO DISPONIVEL-------------------------------------------</v>
      </c>
      <c r="AN3273" s="44" cm="1">
        <f t="array" ref="AN3273">_xlfn.IFS(AJ3273=0,0,AQ3273="INATIVO",2,AQ3273="SEM CADASTRO",4,AQ3273="CPF ATIVO EM OUTRO COMPRADOR",5,AQ3273="NOVO/SEM CARTAO",6,AND(AJ3273&gt;0,AQ3273,""),8)</f>
        <v>0</v>
      </c>
      <c r="AO3273" s="45">
        <f t="shared" si="836"/>
        <v>-10</v>
      </c>
    </row>
    <row r="3274" spans="1:41" x14ac:dyDescent="0.4">
      <c r="A3274" s="21" t="str">
        <f t="shared" si="823"/>
        <v>-------------------------------------------NAO DISPONIVEL-------------------------------------------</v>
      </c>
      <c r="B3274" s="5" t="str">
        <f>_xlfn.IFNA(VLOOKUP(A3274,CNPJ!E:F,2,0),"-------------------------------------------NAO DISPONIVEL-------------------------------------------")</f>
        <v>-------------------------------------------NAO DISPONIVEL-------------------------------------------</v>
      </c>
      <c r="C3274" s="22">
        <v>1</v>
      </c>
      <c r="D3274" s="5" t="str">
        <f>_xlfn.XLOOKUP(R3274,OP!C:C,OP!B:B,,0,1)</f>
        <v>RJ</v>
      </c>
      <c r="E3274" s="23"/>
      <c r="M3274" s="26"/>
      <c r="N3274" s="27"/>
      <c r="O3274" s="28" t="str">
        <f t="shared" si="824"/>
        <v>00000003274</v>
      </c>
      <c r="R3274" s="27" t="s">
        <v>193</v>
      </c>
      <c r="S3274" s="30" t="str">
        <f>_xlfn.IFNA(VLOOKUP(_xlfn.CONCAT(D3274," - ",R3274),OP!A:D,4,0),"-------------------------------------------NAO DISPONIVEL-------------------------------------------")</f>
        <v>FETRANSPOR</v>
      </c>
      <c r="T3274" s="31"/>
      <c r="U3274" s="32"/>
      <c r="V3274" s="31"/>
      <c r="W3274" s="33">
        <f t="shared" si="825"/>
        <v>0</v>
      </c>
      <c r="X3274" s="34">
        <f t="shared" si="826"/>
        <v>0</v>
      </c>
      <c r="Y3274" s="33">
        <f t="shared" si="827"/>
        <v>0</v>
      </c>
      <c r="Z3274" s="33">
        <f t="shared" si="828"/>
        <v>0</v>
      </c>
      <c r="AA3274" s="35">
        <f t="shared" si="829"/>
        <v>0</v>
      </c>
      <c r="AB3274" s="36">
        <f t="shared" si="830"/>
        <v>0</v>
      </c>
      <c r="AC3274" s="37">
        <f t="shared" si="831"/>
        <v>0</v>
      </c>
      <c r="AD3274" s="38"/>
      <c r="AE3274" s="38"/>
      <c r="AF3274" s="39">
        <f t="shared" si="832"/>
        <v>0</v>
      </c>
      <c r="AG3274" s="40"/>
      <c r="AH3274" s="41">
        <f t="shared" si="833"/>
        <v>0</v>
      </c>
      <c r="AI3274" s="42">
        <f t="shared" si="834"/>
        <v>0</v>
      </c>
      <c r="AJ3274" s="43">
        <f t="shared" si="835"/>
        <v>0</v>
      </c>
      <c r="AK3274" s="5" t="str">
        <f>_xlfn.IFNA(VLOOKUP(_xlfn.CONCAT(D3274," - ",S3274),OP!E:F,2,0),"-------------------------------------------NAO DISPONIVEL-------------------------------------------")</f>
        <v>C - RIOCARD</v>
      </c>
      <c r="AL3274" s="7" t="str">
        <f t="shared" si="821"/>
        <v>1 - -------------------------------------------NAO DISPONIVEL------------------------------------------- - 00000003274 - FETRANSPOR</v>
      </c>
      <c r="AM3274" s="7" t="str">
        <f t="shared" si="822"/>
        <v>-------------------------------------------NAO DISPONIVEL-------------------------------------------</v>
      </c>
      <c r="AN3274" s="44" cm="1">
        <f t="array" ref="AN3274">_xlfn.IFS(AJ3274=0,0,AQ3274="INATIVO",2,AQ3274="SEM CADASTRO",4,AQ3274="CPF ATIVO EM OUTRO COMPRADOR",5,AQ3274="NOVO/SEM CARTAO",6,AND(AJ3274&gt;0,AQ3274,""),8)</f>
        <v>0</v>
      </c>
      <c r="AO3274" s="45">
        <f t="shared" si="836"/>
        <v>-10</v>
      </c>
    </row>
    <row r="3275" spans="1:41" x14ac:dyDescent="0.4">
      <c r="A3275" s="21" t="str">
        <f t="shared" si="823"/>
        <v>-------------------------------------------NAO DISPONIVEL-------------------------------------------</v>
      </c>
      <c r="B3275" s="5" t="str">
        <f>_xlfn.IFNA(VLOOKUP(A3275,CNPJ!E:F,2,0),"-------------------------------------------NAO DISPONIVEL-------------------------------------------")</f>
        <v>-------------------------------------------NAO DISPONIVEL-------------------------------------------</v>
      </c>
      <c r="C3275" s="22">
        <v>1</v>
      </c>
      <c r="D3275" s="5" t="str">
        <f>_xlfn.XLOOKUP(R3275,OP!C:C,OP!B:B,,0,1)</f>
        <v>RJ</v>
      </c>
      <c r="E3275" s="23"/>
      <c r="M3275" s="26"/>
      <c r="N3275" s="27"/>
      <c r="O3275" s="28" t="str">
        <f t="shared" si="824"/>
        <v>00000003275</v>
      </c>
      <c r="R3275" s="27" t="s">
        <v>193</v>
      </c>
      <c r="S3275" s="30" t="str">
        <f>_xlfn.IFNA(VLOOKUP(_xlfn.CONCAT(D3275," - ",R3275),OP!A:D,4,0),"-------------------------------------------NAO DISPONIVEL-------------------------------------------")</f>
        <v>FETRANSPOR</v>
      </c>
      <c r="T3275" s="31"/>
      <c r="U3275" s="32"/>
      <c r="V3275" s="31"/>
      <c r="W3275" s="33">
        <f t="shared" si="825"/>
        <v>0</v>
      </c>
      <c r="X3275" s="34">
        <f t="shared" si="826"/>
        <v>0</v>
      </c>
      <c r="Y3275" s="33">
        <f t="shared" si="827"/>
        <v>0</v>
      </c>
      <c r="Z3275" s="33">
        <f t="shared" si="828"/>
        <v>0</v>
      </c>
      <c r="AA3275" s="35">
        <f t="shared" si="829"/>
        <v>0</v>
      </c>
      <c r="AB3275" s="36">
        <f t="shared" si="830"/>
        <v>0</v>
      </c>
      <c r="AC3275" s="37">
        <f t="shared" si="831"/>
        <v>0</v>
      </c>
      <c r="AD3275" s="38"/>
      <c r="AE3275" s="38"/>
      <c r="AF3275" s="39">
        <f t="shared" si="832"/>
        <v>0</v>
      </c>
      <c r="AG3275" s="40"/>
      <c r="AH3275" s="41">
        <f t="shared" si="833"/>
        <v>0</v>
      </c>
      <c r="AI3275" s="42">
        <f t="shared" si="834"/>
        <v>0</v>
      </c>
      <c r="AJ3275" s="43">
        <f t="shared" si="835"/>
        <v>0</v>
      </c>
      <c r="AK3275" s="5" t="str">
        <f>_xlfn.IFNA(VLOOKUP(_xlfn.CONCAT(D3275," - ",S3275),OP!E:F,2,0),"-------------------------------------------NAO DISPONIVEL-------------------------------------------")</f>
        <v>C - RIOCARD</v>
      </c>
      <c r="AL3275" s="7" t="str">
        <f t="shared" si="821"/>
        <v>1 - -------------------------------------------NAO DISPONIVEL------------------------------------------- - 00000003275 - FETRANSPOR</v>
      </c>
      <c r="AM3275" s="7" t="str">
        <f t="shared" si="822"/>
        <v>-------------------------------------------NAO DISPONIVEL-------------------------------------------</v>
      </c>
      <c r="AN3275" s="44" cm="1">
        <f t="array" ref="AN3275">_xlfn.IFS(AJ3275=0,0,AQ3275="INATIVO",2,AQ3275="SEM CADASTRO",4,AQ3275="CPF ATIVO EM OUTRO COMPRADOR",5,AQ3275="NOVO/SEM CARTAO",6,AND(AJ3275&gt;0,AQ3275,""),8)</f>
        <v>0</v>
      </c>
      <c r="AO3275" s="45">
        <f t="shared" si="836"/>
        <v>-10</v>
      </c>
    </row>
    <row r="3276" spans="1:41" x14ac:dyDescent="0.4">
      <c r="A3276" s="21" t="str">
        <f t="shared" si="823"/>
        <v>-------------------------------------------NAO DISPONIVEL-------------------------------------------</v>
      </c>
      <c r="B3276" s="5" t="str">
        <f>_xlfn.IFNA(VLOOKUP(A3276,CNPJ!E:F,2,0),"-------------------------------------------NAO DISPONIVEL-------------------------------------------")</f>
        <v>-------------------------------------------NAO DISPONIVEL-------------------------------------------</v>
      </c>
      <c r="C3276" s="22">
        <v>1</v>
      </c>
      <c r="D3276" s="5" t="str">
        <f>_xlfn.XLOOKUP(R3276,OP!C:C,OP!B:B,,0,1)</f>
        <v>RJ</v>
      </c>
      <c r="E3276" s="23"/>
      <c r="M3276" s="26"/>
      <c r="N3276" s="27"/>
      <c r="O3276" s="28" t="str">
        <f t="shared" si="824"/>
        <v>00000003276</v>
      </c>
      <c r="R3276" s="27" t="s">
        <v>193</v>
      </c>
      <c r="S3276" s="30" t="str">
        <f>_xlfn.IFNA(VLOOKUP(_xlfn.CONCAT(D3276," - ",R3276),OP!A:D,4,0),"-------------------------------------------NAO DISPONIVEL-------------------------------------------")</f>
        <v>FETRANSPOR</v>
      </c>
      <c r="T3276" s="31"/>
      <c r="U3276" s="32"/>
      <c r="V3276" s="31"/>
      <c r="W3276" s="33">
        <f t="shared" si="825"/>
        <v>0</v>
      </c>
      <c r="X3276" s="34">
        <f t="shared" si="826"/>
        <v>0</v>
      </c>
      <c r="Y3276" s="33">
        <f t="shared" si="827"/>
        <v>0</v>
      </c>
      <c r="Z3276" s="33">
        <f t="shared" si="828"/>
        <v>0</v>
      </c>
      <c r="AA3276" s="35">
        <f t="shared" si="829"/>
        <v>0</v>
      </c>
      <c r="AB3276" s="36">
        <f t="shared" si="830"/>
        <v>0</v>
      </c>
      <c r="AC3276" s="37">
        <f t="shared" si="831"/>
        <v>0</v>
      </c>
      <c r="AD3276" s="38"/>
      <c r="AE3276" s="38"/>
      <c r="AF3276" s="39">
        <f t="shared" si="832"/>
        <v>0</v>
      </c>
      <c r="AG3276" s="40"/>
      <c r="AH3276" s="41">
        <f t="shared" si="833"/>
        <v>0</v>
      </c>
      <c r="AI3276" s="42">
        <f t="shared" si="834"/>
        <v>0</v>
      </c>
      <c r="AJ3276" s="43">
        <f t="shared" si="835"/>
        <v>0</v>
      </c>
      <c r="AK3276" s="5" t="str">
        <f>_xlfn.IFNA(VLOOKUP(_xlfn.CONCAT(D3276," - ",S3276),OP!E:F,2,0),"-------------------------------------------NAO DISPONIVEL-------------------------------------------")</f>
        <v>C - RIOCARD</v>
      </c>
      <c r="AL3276" s="7" t="str">
        <f t="shared" si="821"/>
        <v>1 - -------------------------------------------NAO DISPONIVEL------------------------------------------- - 00000003276 - FETRANSPOR</v>
      </c>
      <c r="AM3276" s="7" t="str">
        <f t="shared" si="822"/>
        <v>-------------------------------------------NAO DISPONIVEL-------------------------------------------</v>
      </c>
      <c r="AN3276" s="44" cm="1">
        <f t="array" ref="AN3276">_xlfn.IFS(AJ3276=0,0,AQ3276="INATIVO",2,AQ3276="SEM CADASTRO",4,AQ3276="CPF ATIVO EM OUTRO COMPRADOR",5,AQ3276="NOVO/SEM CARTAO",6,AND(AJ3276&gt;0,AQ3276,""),8)</f>
        <v>0</v>
      </c>
      <c r="AO3276" s="45">
        <f t="shared" si="836"/>
        <v>-10</v>
      </c>
    </row>
    <row r="3277" spans="1:41" x14ac:dyDescent="0.4">
      <c r="A3277" s="21" t="str">
        <f t="shared" si="823"/>
        <v>-------------------------------------------NAO DISPONIVEL-------------------------------------------</v>
      </c>
      <c r="B3277" s="5" t="str">
        <f>_xlfn.IFNA(VLOOKUP(A3277,CNPJ!E:F,2,0),"-------------------------------------------NAO DISPONIVEL-------------------------------------------")</f>
        <v>-------------------------------------------NAO DISPONIVEL-------------------------------------------</v>
      </c>
      <c r="C3277" s="22">
        <v>1</v>
      </c>
      <c r="D3277" s="5" t="str">
        <f>_xlfn.XLOOKUP(R3277,OP!C:C,OP!B:B,,0,1)</f>
        <v>RJ</v>
      </c>
      <c r="E3277" s="23"/>
      <c r="M3277" s="26"/>
      <c r="N3277" s="27"/>
      <c r="O3277" s="28" t="str">
        <f t="shared" si="824"/>
        <v>00000003277</v>
      </c>
      <c r="R3277" s="27" t="s">
        <v>193</v>
      </c>
      <c r="S3277" s="30" t="str">
        <f>_xlfn.IFNA(VLOOKUP(_xlfn.CONCAT(D3277," - ",R3277),OP!A:D,4,0),"-------------------------------------------NAO DISPONIVEL-------------------------------------------")</f>
        <v>FETRANSPOR</v>
      </c>
      <c r="T3277" s="31"/>
      <c r="U3277" s="32"/>
      <c r="V3277" s="31"/>
      <c r="W3277" s="33">
        <f t="shared" si="825"/>
        <v>0</v>
      </c>
      <c r="X3277" s="34">
        <f t="shared" si="826"/>
        <v>0</v>
      </c>
      <c r="Y3277" s="33">
        <f t="shared" si="827"/>
        <v>0</v>
      </c>
      <c r="Z3277" s="33">
        <f t="shared" si="828"/>
        <v>0</v>
      </c>
      <c r="AA3277" s="35">
        <f t="shared" si="829"/>
        <v>0</v>
      </c>
      <c r="AB3277" s="36">
        <f t="shared" si="830"/>
        <v>0</v>
      </c>
      <c r="AC3277" s="37">
        <f t="shared" si="831"/>
        <v>0</v>
      </c>
      <c r="AD3277" s="38"/>
      <c r="AE3277" s="38"/>
      <c r="AF3277" s="39">
        <f t="shared" si="832"/>
        <v>0</v>
      </c>
      <c r="AG3277" s="40"/>
      <c r="AH3277" s="41">
        <f t="shared" si="833"/>
        <v>0</v>
      </c>
      <c r="AI3277" s="42">
        <f t="shared" si="834"/>
        <v>0</v>
      </c>
      <c r="AJ3277" s="43">
        <f t="shared" si="835"/>
        <v>0</v>
      </c>
      <c r="AK3277" s="5" t="str">
        <f>_xlfn.IFNA(VLOOKUP(_xlfn.CONCAT(D3277," - ",S3277),OP!E:F,2,0),"-------------------------------------------NAO DISPONIVEL-------------------------------------------")</f>
        <v>C - RIOCARD</v>
      </c>
      <c r="AL3277" s="7" t="str">
        <f t="shared" si="821"/>
        <v>1 - -------------------------------------------NAO DISPONIVEL------------------------------------------- - 00000003277 - FETRANSPOR</v>
      </c>
      <c r="AM3277" s="7" t="str">
        <f t="shared" si="822"/>
        <v>-------------------------------------------NAO DISPONIVEL-------------------------------------------</v>
      </c>
      <c r="AN3277" s="44" cm="1">
        <f t="array" ref="AN3277">_xlfn.IFS(AJ3277=0,0,AQ3277="INATIVO",2,AQ3277="SEM CADASTRO",4,AQ3277="CPF ATIVO EM OUTRO COMPRADOR",5,AQ3277="NOVO/SEM CARTAO",6,AND(AJ3277&gt;0,AQ3277,""),8)</f>
        <v>0</v>
      </c>
      <c r="AO3277" s="45">
        <f t="shared" si="836"/>
        <v>-10</v>
      </c>
    </row>
    <row r="3278" spans="1:41" x14ac:dyDescent="0.4">
      <c r="A3278" s="21" t="str">
        <f t="shared" si="823"/>
        <v>-------------------------------------------NAO DISPONIVEL-------------------------------------------</v>
      </c>
      <c r="B3278" s="5" t="str">
        <f>_xlfn.IFNA(VLOOKUP(A3278,CNPJ!E:F,2,0),"-------------------------------------------NAO DISPONIVEL-------------------------------------------")</f>
        <v>-------------------------------------------NAO DISPONIVEL-------------------------------------------</v>
      </c>
      <c r="C3278" s="22">
        <v>1</v>
      </c>
      <c r="D3278" s="5" t="str">
        <f>_xlfn.XLOOKUP(R3278,OP!C:C,OP!B:B,,0,1)</f>
        <v>RJ</v>
      </c>
      <c r="E3278" s="23"/>
      <c r="M3278" s="26"/>
      <c r="N3278" s="27"/>
      <c r="O3278" s="28" t="str">
        <f t="shared" si="824"/>
        <v>00000003278</v>
      </c>
      <c r="R3278" s="27" t="s">
        <v>193</v>
      </c>
      <c r="S3278" s="30" t="str">
        <f>_xlfn.IFNA(VLOOKUP(_xlfn.CONCAT(D3278," - ",R3278),OP!A:D,4,0),"-------------------------------------------NAO DISPONIVEL-------------------------------------------")</f>
        <v>FETRANSPOR</v>
      </c>
      <c r="T3278" s="31"/>
      <c r="U3278" s="32"/>
      <c r="V3278" s="31"/>
      <c r="W3278" s="33">
        <f t="shared" si="825"/>
        <v>0</v>
      </c>
      <c r="X3278" s="34">
        <f t="shared" si="826"/>
        <v>0</v>
      </c>
      <c r="Y3278" s="33">
        <f t="shared" si="827"/>
        <v>0</v>
      </c>
      <c r="Z3278" s="33">
        <f t="shared" si="828"/>
        <v>0</v>
      </c>
      <c r="AA3278" s="35">
        <f t="shared" si="829"/>
        <v>0</v>
      </c>
      <c r="AB3278" s="36">
        <f t="shared" si="830"/>
        <v>0</v>
      </c>
      <c r="AC3278" s="37">
        <f t="shared" si="831"/>
        <v>0</v>
      </c>
      <c r="AD3278" s="38"/>
      <c r="AE3278" s="38"/>
      <c r="AF3278" s="39">
        <f t="shared" si="832"/>
        <v>0</v>
      </c>
      <c r="AG3278" s="40"/>
      <c r="AH3278" s="41">
        <f t="shared" si="833"/>
        <v>0</v>
      </c>
      <c r="AI3278" s="42">
        <f t="shared" si="834"/>
        <v>0</v>
      </c>
      <c r="AJ3278" s="43">
        <f t="shared" si="835"/>
        <v>0</v>
      </c>
      <c r="AK3278" s="5" t="str">
        <f>_xlfn.IFNA(VLOOKUP(_xlfn.CONCAT(D3278," - ",S3278),OP!E:F,2,0),"-------------------------------------------NAO DISPONIVEL-------------------------------------------")</f>
        <v>C - RIOCARD</v>
      </c>
      <c r="AL3278" s="7" t="str">
        <f t="shared" si="821"/>
        <v>1 - -------------------------------------------NAO DISPONIVEL------------------------------------------- - 00000003278 - FETRANSPOR</v>
      </c>
      <c r="AM3278" s="7" t="str">
        <f t="shared" si="822"/>
        <v>-------------------------------------------NAO DISPONIVEL-------------------------------------------</v>
      </c>
      <c r="AN3278" s="44" cm="1">
        <f t="array" ref="AN3278">_xlfn.IFS(AJ3278=0,0,AQ3278="INATIVO",2,AQ3278="SEM CADASTRO",4,AQ3278="CPF ATIVO EM OUTRO COMPRADOR",5,AQ3278="NOVO/SEM CARTAO",6,AND(AJ3278&gt;0,AQ3278,""),8)</f>
        <v>0</v>
      </c>
      <c r="AO3278" s="45">
        <f t="shared" si="836"/>
        <v>-10</v>
      </c>
    </row>
    <row r="3279" spans="1:41" x14ac:dyDescent="0.4">
      <c r="A3279" s="21" t="str">
        <f t="shared" si="823"/>
        <v>-------------------------------------------NAO DISPONIVEL-------------------------------------------</v>
      </c>
      <c r="B3279" s="5" t="str">
        <f>_xlfn.IFNA(VLOOKUP(A3279,CNPJ!E:F,2,0),"-------------------------------------------NAO DISPONIVEL-------------------------------------------")</f>
        <v>-------------------------------------------NAO DISPONIVEL-------------------------------------------</v>
      </c>
      <c r="C3279" s="22">
        <v>1</v>
      </c>
      <c r="D3279" s="5" t="str">
        <f>_xlfn.XLOOKUP(R3279,OP!C:C,OP!B:B,,0,1)</f>
        <v>RJ</v>
      </c>
      <c r="E3279" s="23"/>
      <c r="M3279" s="26"/>
      <c r="N3279" s="27"/>
      <c r="O3279" s="28" t="str">
        <f t="shared" si="824"/>
        <v>00000003279</v>
      </c>
      <c r="R3279" s="27" t="s">
        <v>193</v>
      </c>
      <c r="S3279" s="30" t="str">
        <f>_xlfn.IFNA(VLOOKUP(_xlfn.CONCAT(D3279," - ",R3279),OP!A:D,4,0),"-------------------------------------------NAO DISPONIVEL-------------------------------------------")</f>
        <v>FETRANSPOR</v>
      </c>
      <c r="T3279" s="31"/>
      <c r="U3279" s="32"/>
      <c r="V3279" s="31"/>
      <c r="W3279" s="33">
        <f t="shared" si="825"/>
        <v>0</v>
      </c>
      <c r="X3279" s="34">
        <f t="shared" si="826"/>
        <v>0</v>
      </c>
      <c r="Y3279" s="33">
        <f t="shared" si="827"/>
        <v>0</v>
      </c>
      <c r="Z3279" s="33">
        <f t="shared" si="828"/>
        <v>0</v>
      </c>
      <c r="AA3279" s="35">
        <f t="shared" si="829"/>
        <v>0</v>
      </c>
      <c r="AB3279" s="36">
        <f t="shared" si="830"/>
        <v>0</v>
      </c>
      <c r="AC3279" s="37">
        <f t="shared" si="831"/>
        <v>0</v>
      </c>
      <c r="AD3279" s="38"/>
      <c r="AE3279" s="38"/>
      <c r="AF3279" s="39">
        <f t="shared" si="832"/>
        <v>0</v>
      </c>
      <c r="AG3279" s="40"/>
      <c r="AH3279" s="41">
        <f t="shared" si="833"/>
        <v>0</v>
      </c>
      <c r="AI3279" s="42">
        <f t="shared" si="834"/>
        <v>0</v>
      </c>
      <c r="AJ3279" s="43">
        <f t="shared" si="835"/>
        <v>0</v>
      </c>
      <c r="AK3279" s="5" t="str">
        <f>_xlfn.IFNA(VLOOKUP(_xlfn.CONCAT(D3279," - ",S3279),OP!E:F,2,0),"-------------------------------------------NAO DISPONIVEL-------------------------------------------")</f>
        <v>C - RIOCARD</v>
      </c>
      <c r="AL3279" s="7" t="str">
        <f t="shared" si="821"/>
        <v>1 - -------------------------------------------NAO DISPONIVEL------------------------------------------- - 00000003279 - FETRANSPOR</v>
      </c>
      <c r="AM3279" s="7" t="str">
        <f t="shared" si="822"/>
        <v>-------------------------------------------NAO DISPONIVEL-------------------------------------------</v>
      </c>
      <c r="AN3279" s="44" cm="1">
        <f t="array" ref="AN3279">_xlfn.IFS(AJ3279=0,0,AQ3279="INATIVO",2,AQ3279="SEM CADASTRO",4,AQ3279="CPF ATIVO EM OUTRO COMPRADOR",5,AQ3279="NOVO/SEM CARTAO",6,AND(AJ3279&gt;0,AQ3279,""),8)</f>
        <v>0</v>
      </c>
      <c r="AO3279" s="45">
        <f t="shared" si="836"/>
        <v>-10</v>
      </c>
    </row>
    <row r="3280" spans="1:41" x14ac:dyDescent="0.4">
      <c r="A3280" s="21" t="str">
        <f t="shared" si="823"/>
        <v>-------------------------------------------NAO DISPONIVEL-------------------------------------------</v>
      </c>
      <c r="B3280" s="5" t="str">
        <f>_xlfn.IFNA(VLOOKUP(A3280,CNPJ!E:F,2,0),"-------------------------------------------NAO DISPONIVEL-------------------------------------------")</f>
        <v>-------------------------------------------NAO DISPONIVEL-------------------------------------------</v>
      </c>
      <c r="C3280" s="22">
        <v>1</v>
      </c>
      <c r="D3280" s="5" t="str">
        <f>_xlfn.XLOOKUP(R3280,OP!C:C,OP!B:B,,0,1)</f>
        <v>RJ</v>
      </c>
      <c r="E3280" s="23"/>
      <c r="M3280" s="26"/>
      <c r="N3280" s="27"/>
      <c r="O3280" s="28" t="str">
        <f t="shared" si="824"/>
        <v>00000003280</v>
      </c>
      <c r="R3280" s="27" t="s">
        <v>193</v>
      </c>
      <c r="S3280" s="30" t="str">
        <f>_xlfn.IFNA(VLOOKUP(_xlfn.CONCAT(D3280," - ",R3280),OP!A:D,4,0),"-------------------------------------------NAO DISPONIVEL-------------------------------------------")</f>
        <v>FETRANSPOR</v>
      </c>
      <c r="T3280" s="31"/>
      <c r="U3280" s="32"/>
      <c r="V3280" s="31"/>
      <c r="W3280" s="33">
        <f t="shared" si="825"/>
        <v>0</v>
      </c>
      <c r="X3280" s="34">
        <f t="shared" si="826"/>
        <v>0</v>
      </c>
      <c r="Y3280" s="33">
        <f t="shared" si="827"/>
        <v>0</v>
      </c>
      <c r="Z3280" s="33">
        <f t="shared" si="828"/>
        <v>0</v>
      </c>
      <c r="AA3280" s="35">
        <f t="shared" si="829"/>
        <v>0</v>
      </c>
      <c r="AB3280" s="36">
        <f t="shared" si="830"/>
        <v>0</v>
      </c>
      <c r="AC3280" s="37">
        <f t="shared" si="831"/>
        <v>0</v>
      </c>
      <c r="AD3280" s="38"/>
      <c r="AE3280" s="38"/>
      <c r="AF3280" s="39">
        <f t="shared" si="832"/>
        <v>0</v>
      </c>
      <c r="AG3280" s="40"/>
      <c r="AH3280" s="41">
        <f t="shared" si="833"/>
        <v>0</v>
      </c>
      <c r="AI3280" s="42">
        <f t="shared" si="834"/>
        <v>0</v>
      </c>
      <c r="AJ3280" s="43">
        <f t="shared" si="835"/>
        <v>0</v>
      </c>
      <c r="AK3280" s="5" t="str">
        <f>_xlfn.IFNA(VLOOKUP(_xlfn.CONCAT(D3280," - ",S3280),OP!E:F,2,0),"-------------------------------------------NAO DISPONIVEL-------------------------------------------")</f>
        <v>C - RIOCARD</v>
      </c>
      <c r="AL3280" s="7" t="str">
        <f t="shared" si="821"/>
        <v>1 - -------------------------------------------NAO DISPONIVEL------------------------------------------- - 00000003280 - FETRANSPOR</v>
      </c>
      <c r="AM3280" s="7" t="str">
        <f t="shared" si="822"/>
        <v>-------------------------------------------NAO DISPONIVEL-------------------------------------------</v>
      </c>
      <c r="AN3280" s="44" cm="1">
        <f t="array" ref="AN3280">_xlfn.IFS(AJ3280=0,0,AQ3280="INATIVO",2,AQ3280="SEM CADASTRO",4,AQ3280="CPF ATIVO EM OUTRO COMPRADOR",5,AQ3280="NOVO/SEM CARTAO",6,AND(AJ3280&gt;0,AQ3280,""),8)</f>
        <v>0</v>
      </c>
      <c r="AO3280" s="45">
        <f t="shared" si="836"/>
        <v>-10</v>
      </c>
    </row>
    <row r="3281" spans="1:41" x14ac:dyDescent="0.4">
      <c r="A3281" s="21" t="str">
        <f t="shared" si="823"/>
        <v>-------------------------------------------NAO DISPONIVEL-------------------------------------------</v>
      </c>
      <c r="B3281" s="5" t="str">
        <f>_xlfn.IFNA(VLOOKUP(A3281,CNPJ!E:F,2,0),"-------------------------------------------NAO DISPONIVEL-------------------------------------------")</f>
        <v>-------------------------------------------NAO DISPONIVEL-------------------------------------------</v>
      </c>
      <c r="C3281" s="22">
        <v>1</v>
      </c>
      <c r="D3281" s="5" t="str">
        <f>_xlfn.XLOOKUP(R3281,OP!C:C,OP!B:B,,0,1)</f>
        <v>RJ</v>
      </c>
      <c r="E3281" s="23"/>
      <c r="M3281" s="26"/>
      <c r="N3281" s="27"/>
      <c r="O3281" s="28" t="str">
        <f t="shared" si="824"/>
        <v>00000003281</v>
      </c>
      <c r="R3281" s="27" t="s">
        <v>193</v>
      </c>
      <c r="S3281" s="30" t="str">
        <f>_xlfn.IFNA(VLOOKUP(_xlfn.CONCAT(D3281," - ",R3281),OP!A:D,4,0),"-------------------------------------------NAO DISPONIVEL-------------------------------------------")</f>
        <v>FETRANSPOR</v>
      </c>
      <c r="T3281" s="31"/>
      <c r="U3281" s="32"/>
      <c r="V3281" s="31"/>
      <c r="W3281" s="33">
        <f t="shared" si="825"/>
        <v>0</v>
      </c>
      <c r="X3281" s="34">
        <f t="shared" si="826"/>
        <v>0</v>
      </c>
      <c r="Y3281" s="33">
        <f t="shared" si="827"/>
        <v>0</v>
      </c>
      <c r="Z3281" s="33">
        <f t="shared" si="828"/>
        <v>0</v>
      </c>
      <c r="AA3281" s="35">
        <f t="shared" si="829"/>
        <v>0</v>
      </c>
      <c r="AB3281" s="36">
        <f t="shared" si="830"/>
        <v>0</v>
      </c>
      <c r="AC3281" s="37">
        <f t="shared" si="831"/>
        <v>0</v>
      </c>
      <c r="AD3281" s="38"/>
      <c r="AE3281" s="38"/>
      <c r="AF3281" s="39">
        <f t="shared" si="832"/>
        <v>0</v>
      </c>
      <c r="AG3281" s="40"/>
      <c r="AH3281" s="41">
        <f t="shared" si="833"/>
        <v>0</v>
      </c>
      <c r="AI3281" s="42">
        <f t="shared" si="834"/>
        <v>0</v>
      </c>
      <c r="AJ3281" s="43">
        <f t="shared" si="835"/>
        <v>0</v>
      </c>
      <c r="AK3281" s="5" t="str">
        <f>_xlfn.IFNA(VLOOKUP(_xlfn.CONCAT(D3281," - ",S3281),OP!E:F,2,0),"-------------------------------------------NAO DISPONIVEL-------------------------------------------")</f>
        <v>C - RIOCARD</v>
      </c>
      <c r="AL3281" s="7" t="str">
        <f t="shared" si="821"/>
        <v>1 - -------------------------------------------NAO DISPONIVEL------------------------------------------- - 00000003281 - FETRANSPOR</v>
      </c>
      <c r="AM3281" s="7" t="str">
        <f t="shared" si="822"/>
        <v>-------------------------------------------NAO DISPONIVEL-------------------------------------------</v>
      </c>
      <c r="AN3281" s="44" cm="1">
        <f t="array" ref="AN3281">_xlfn.IFS(AJ3281=0,0,AQ3281="INATIVO",2,AQ3281="SEM CADASTRO",4,AQ3281="CPF ATIVO EM OUTRO COMPRADOR",5,AQ3281="NOVO/SEM CARTAO",6,AND(AJ3281&gt;0,AQ3281,""),8)</f>
        <v>0</v>
      </c>
      <c r="AO3281" s="45">
        <f t="shared" si="836"/>
        <v>-10</v>
      </c>
    </row>
    <row r="3282" spans="1:41" x14ac:dyDescent="0.4">
      <c r="A3282" s="21" t="str">
        <f t="shared" si="823"/>
        <v>-------------------------------------------NAO DISPONIVEL-------------------------------------------</v>
      </c>
      <c r="B3282" s="5" t="str">
        <f>_xlfn.IFNA(VLOOKUP(A3282,CNPJ!E:F,2,0),"-------------------------------------------NAO DISPONIVEL-------------------------------------------")</f>
        <v>-------------------------------------------NAO DISPONIVEL-------------------------------------------</v>
      </c>
      <c r="C3282" s="22">
        <v>1</v>
      </c>
      <c r="D3282" s="5" t="str">
        <f>_xlfn.XLOOKUP(R3282,OP!C:C,OP!B:B,,0,1)</f>
        <v>RJ</v>
      </c>
      <c r="E3282" s="23"/>
      <c r="M3282" s="26"/>
      <c r="N3282" s="27"/>
      <c r="O3282" s="28" t="str">
        <f t="shared" si="824"/>
        <v>00000003282</v>
      </c>
      <c r="R3282" s="27" t="s">
        <v>193</v>
      </c>
      <c r="S3282" s="30" t="str">
        <f>_xlfn.IFNA(VLOOKUP(_xlfn.CONCAT(D3282," - ",R3282),OP!A:D,4,0),"-------------------------------------------NAO DISPONIVEL-------------------------------------------")</f>
        <v>FETRANSPOR</v>
      </c>
      <c r="T3282" s="31"/>
      <c r="U3282" s="32"/>
      <c r="V3282" s="31"/>
      <c r="W3282" s="33">
        <f t="shared" si="825"/>
        <v>0</v>
      </c>
      <c r="X3282" s="34">
        <f t="shared" si="826"/>
        <v>0</v>
      </c>
      <c r="Y3282" s="33">
        <f t="shared" si="827"/>
        <v>0</v>
      </c>
      <c r="Z3282" s="33">
        <f t="shared" si="828"/>
        <v>0</v>
      </c>
      <c r="AA3282" s="35">
        <f t="shared" si="829"/>
        <v>0</v>
      </c>
      <c r="AB3282" s="36">
        <f t="shared" si="830"/>
        <v>0</v>
      </c>
      <c r="AC3282" s="37">
        <f t="shared" si="831"/>
        <v>0</v>
      </c>
      <c r="AD3282" s="38"/>
      <c r="AE3282" s="38"/>
      <c r="AF3282" s="39">
        <f t="shared" si="832"/>
        <v>0</v>
      </c>
      <c r="AG3282" s="40"/>
      <c r="AH3282" s="41">
        <f t="shared" si="833"/>
        <v>0</v>
      </c>
      <c r="AI3282" s="42">
        <f t="shared" si="834"/>
        <v>0</v>
      </c>
      <c r="AJ3282" s="43">
        <f t="shared" si="835"/>
        <v>0</v>
      </c>
      <c r="AK3282" s="5" t="str">
        <f>_xlfn.IFNA(VLOOKUP(_xlfn.CONCAT(D3282," - ",S3282),OP!E:F,2,0),"-------------------------------------------NAO DISPONIVEL-------------------------------------------")</f>
        <v>C - RIOCARD</v>
      </c>
      <c r="AL3282" s="7" t="str">
        <f t="shared" si="821"/>
        <v>1 - -------------------------------------------NAO DISPONIVEL------------------------------------------- - 00000003282 - FETRANSPOR</v>
      </c>
      <c r="AM3282" s="7" t="str">
        <f t="shared" si="822"/>
        <v>-------------------------------------------NAO DISPONIVEL-------------------------------------------</v>
      </c>
      <c r="AN3282" s="44" cm="1">
        <f t="array" ref="AN3282">_xlfn.IFS(AJ3282=0,0,AQ3282="INATIVO",2,AQ3282="SEM CADASTRO",4,AQ3282="CPF ATIVO EM OUTRO COMPRADOR",5,AQ3282="NOVO/SEM CARTAO",6,AND(AJ3282&gt;0,AQ3282,""),8)</f>
        <v>0</v>
      </c>
      <c r="AO3282" s="45">
        <f t="shared" si="836"/>
        <v>-10</v>
      </c>
    </row>
    <row r="3283" spans="1:41" x14ac:dyDescent="0.4">
      <c r="A3283" s="21" t="str">
        <f t="shared" si="823"/>
        <v>-------------------------------------------NAO DISPONIVEL-------------------------------------------</v>
      </c>
      <c r="B3283" s="5" t="str">
        <f>_xlfn.IFNA(VLOOKUP(A3283,CNPJ!E:F,2,0),"-------------------------------------------NAO DISPONIVEL-------------------------------------------")</f>
        <v>-------------------------------------------NAO DISPONIVEL-------------------------------------------</v>
      </c>
      <c r="C3283" s="22">
        <v>1</v>
      </c>
      <c r="D3283" s="5" t="str">
        <f>_xlfn.XLOOKUP(R3283,OP!C:C,OP!B:B,,0,1)</f>
        <v>RJ</v>
      </c>
      <c r="E3283" s="23"/>
      <c r="M3283" s="26"/>
      <c r="N3283" s="27"/>
      <c r="O3283" s="28" t="str">
        <f t="shared" si="824"/>
        <v>00000003283</v>
      </c>
      <c r="R3283" s="27" t="s">
        <v>193</v>
      </c>
      <c r="S3283" s="30" t="str">
        <f>_xlfn.IFNA(VLOOKUP(_xlfn.CONCAT(D3283," - ",R3283),OP!A:D,4,0),"-------------------------------------------NAO DISPONIVEL-------------------------------------------")</f>
        <v>FETRANSPOR</v>
      </c>
      <c r="T3283" s="31"/>
      <c r="U3283" s="32"/>
      <c r="V3283" s="31"/>
      <c r="W3283" s="33">
        <f t="shared" si="825"/>
        <v>0</v>
      </c>
      <c r="X3283" s="34">
        <f t="shared" si="826"/>
        <v>0</v>
      </c>
      <c r="Y3283" s="33">
        <f t="shared" si="827"/>
        <v>0</v>
      </c>
      <c r="Z3283" s="33">
        <f t="shared" si="828"/>
        <v>0</v>
      </c>
      <c r="AA3283" s="35">
        <f t="shared" si="829"/>
        <v>0</v>
      </c>
      <c r="AB3283" s="36">
        <f t="shared" si="830"/>
        <v>0</v>
      </c>
      <c r="AC3283" s="37">
        <f t="shared" si="831"/>
        <v>0</v>
      </c>
      <c r="AD3283" s="38"/>
      <c r="AE3283" s="38"/>
      <c r="AF3283" s="39">
        <f t="shared" si="832"/>
        <v>0</v>
      </c>
      <c r="AG3283" s="40"/>
      <c r="AH3283" s="41">
        <f t="shared" si="833"/>
        <v>0</v>
      </c>
      <c r="AI3283" s="42">
        <f t="shared" si="834"/>
        <v>0</v>
      </c>
      <c r="AJ3283" s="43">
        <f t="shared" si="835"/>
        <v>0</v>
      </c>
      <c r="AK3283" s="5" t="str">
        <f>_xlfn.IFNA(VLOOKUP(_xlfn.CONCAT(D3283," - ",S3283),OP!E:F,2,0),"-------------------------------------------NAO DISPONIVEL-------------------------------------------")</f>
        <v>C - RIOCARD</v>
      </c>
      <c r="AL3283" s="7" t="str">
        <f t="shared" si="821"/>
        <v>1 - -------------------------------------------NAO DISPONIVEL------------------------------------------- - 00000003283 - FETRANSPOR</v>
      </c>
      <c r="AM3283" s="7" t="str">
        <f t="shared" si="822"/>
        <v>-------------------------------------------NAO DISPONIVEL-------------------------------------------</v>
      </c>
      <c r="AN3283" s="44" cm="1">
        <f t="array" ref="AN3283">_xlfn.IFS(AJ3283=0,0,AQ3283="INATIVO",2,AQ3283="SEM CADASTRO",4,AQ3283="CPF ATIVO EM OUTRO COMPRADOR",5,AQ3283="NOVO/SEM CARTAO",6,AND(AJ3283&gt;0,AQ3283,""),8)</f>
        <v>0</v>
      </c>
      <c r="AO3283" s="45">
        <f t="shared" si="836"/>
        <v>-10</v>
      </c>
    </row>
    <row r="3284" spans="1:41" x14ac:dyDescent="0.4">
      <c r="A3284" s="21" t="str">
        <f t="shared" si="823"/>
        <v>-------------------------------------------NAO DISPONIVEL-------------------------------------------</v>
      </c>
      <c r="B3284" s="5" t="str">
        <f>_xlfn.IFNA(VLOOKUP(A3284,CNPJ!E:F,2,0),"-------------------------------------------NAO DISPONIVEL-------------------------------------------")</f>
        <v>-------------------------------------------NAO DISPONIVEL-------------------------------------------</v>
      </c>
      <c r="C3284" s="22">
        <v>1</v>
      </c>
      <c r="D3284" s="5" t="str">
        <f>_xlfn.XLOOKUP(R3284,OP!C:C,OP!B:B,,0,1)</f>
        <v>RJ</v>
      </c>
      <c r="E3284" s="23"/>
      <c r="M3284" s="26"/>
      <c r="N3284" s="27"/>
      <c r="O3284" s="28" t="str">
        <f t="shared" si="824"/>
        <v>00000003284</v>
      </c>
      <c r="R3284" s="27" t="s">
        <v>193</v>
      </c>
      <c r="S3284" s="30" t="str">
        <f>_xlfn.IFNA(VLOOKUP(_xlfn.CONCAT(D3284," - ",R3284),OP!A:D,4,0),"-------------------------------------------NAO DISPONIVEL-------------------------------------------")</f>
        <v>FETRANSPOR</v>
      </c>
      <c r="T3284" s="31"/>
      <c r="U3284" s="32"/>
      <c r="V3284" s="31"/>
      <c r="W3284" s="33">
        <f t="shared" si="825"/>
        <v>0</v>
      </c>
      <c r="X3284" s="34">
        <f t="shared" si="826"/>
        <v>0</v>
      </c>
      <c r="Y3284" s="33">
        <f t="shared" si="827"/>
        <v>0</v>
      </c>
      <c r="Z3284" s="33">
        <f t="shared" si="828"/>
        <v>0</v>
      </c>
      <c r="AA3284" s="35">
        <f t="shared" si="829"/>
        <v>0</v>
      </c>
      <c r="AB3284" s="36">
        <f t="shared" si="830"/>
        <v>0</v>
      </c>
      <c r="AC3284" s="37">
        <f t="shared" si="831"/>
        <v>0</v>
      </c>
      <c r="AD3284" s="38"/>
      <c r="AE3284" s="38"/>
      <c r="AF3284" s="39">
        <f t="shared" si="832"/>
        <v>0</v>
      </c>
      <c r="AG3284" s="40"/>
      <c r="AH3284" s="41">
        <f t="shared" si="833"/>
        <v>0</v>
      </c>
      <c r="AI3284" s="42">
        <f t="shared" si="834"/>
        <v>0</v>
      </c>
      <c r="AJ3284" s="43">
        <f t="shared" si="835"/>
        <v>0</v>
      </c>
      <c r="AK3284" s="5" t="str">
        <f>_xlfn.IFNA(VLOOKUP(_xlfn.CONCAT(D3284," - ",S3284),OP!E:F,2,0),"-------------------------------------------NAO DISPONIVEL-------------------------------------------")</f>
        <v>C - RIOCARD</v>
      </c>
      <c r="AL3284" s="7" t="str">
        <f t="shared" si="821"/>
        <v>1 - -------------------------------------------NAO DISPONIVEL------------------------------------------- - 00000003284 - FETRANSPOR</v>
      </c>
      <c r="AM3284" s="7" t="str">
        <f t="shared" si="822"/>
        <v>-------------------------------------------NAO DISPONIVEL-------------------------------------------</v>
      </c>
      <c r="AN3284" s="44" cm="1">
        <f t="array" ref="AN3284">_xlfn.IFS(AJ3284=0,0,AQ3284="INATIVO",2,AQ3284="SEM CADASTRO",4,AQ3284="CPF ATIVO EM OUTRO COMPRADOR",5,AQ3284="NOVO/SEM CARTAO",6,AND(AJ3284&gt;0,AQ3284,""),8)</f>
        <v>0</v>
      </c>
      <c r="AO3284" s="45">
        <f t="shared" si="836"/>
        <v>-10</v>
      </c>
    </row>
    <row r="3285" spans="1:41" x14ac:dyDescent="0.4">
      <c r="A3285" s="21" t="str">
        <f t="shared" si="823"/>
        <v>-------------------------------------------NAO DISPONIVEL-------------------------------------------</v>
      </c>
      <c r="B3285" s="5" t="str">
        <f>_xlfn.IFNA(VLOOKUP(A3285,CNPJ!E:F,2,0),"-------------------------------------------NAO DISPONIVEL-------------------------------------------")</f>
        <v>-------------------------------------------NAO DISPONIVEL-------------------------------------------</v>
      </c>
      <c r="C3285" s="22">
        <v>1</v>
      </c>
      <c r="D3285" s="5" t="str">
        <f>_xlfn.XLOOKUP(R3285,OP!C:C,OP!B:B,,0,1)</f>
        <v>RJ</v>
      </c>
      <c r="E3285" s="23"/>
      <c r="M3285" s="26"/>
      <c r="N3285" s="27"/>
      <c r="O3285" s="28" t="str">
        <f t="shared" si="824"/>
        <v>00000003285</v>
      </c>
      <c r="R3285" s="27" t="s">
        <v>193</v>
      </c>
      <c r="S3285" s="30" t="str">
        <f>_xlfn.IFNA(VLOOKUP(_xlfn.CONCAT(D3285," - ",R3285),OP!A:D,4,0),"-------------------------------------------NAO DISPONIVEL-------------------------------------------")</f>
        <v>FETRANSPOR</v>
      </c>
      <c r="T3285" s="31"/>
      <c r="U3285" s="32"/>
      <c r="V3285" s="31"/>
      <c r="W3285" s="33">
        <f t="shared" si="825"/>
        <v>0</v>
      </c>
      <c r="X3285" s="34">
        <f t="shared" si="826"/>
        <v>0</v>
      </c>
      <c r="Y3285" s="33">
        <f t="shared" si="827"/>
        <v>0</v>
      </c>
      <c r="Z3285" s="33">
        <f t="shared" si="828"/>
        <v>0</v>
      </c>
      <c r="AA3285" s="35">
        <f t="shared" si="829"/>
        <v>0</v>
      </c>
      <c r="AB3285" s="36">
        <f t="shared" si="830"/>
        <v>0</v>
      </c>
      <c r="AC3285" s="37">
        <f t="shared" si="831"/>
        <v>0</v>
      </c>
      <c r="AD3285" s="38"/>
      <c r="AE3285" s="38"/>
      <c r="AF3285" s="39">
        <f t="shared" si="832"/>
        <v>0</v>
      </c>
      <c r="AG3285" s="40"/>
      <c r="AH3285" s="41">
        <f t="shared" si="833"/>
        <v>0</v>
      </c>
      <c r="AI3285" s="42">
        <f t="shared" si="834"/>
        <v>0</v>
      </c>
      <c r="AJ3285" s="43">
        <f t="shared" si="835"/>
        <v>0</v>
      </c>
      <c r="AK3285" s="5" t="str">
        <f>_xlfn.IFNA(VLOOKUP(_xlfn.CONCAT(D3285," - ",S3285),OP!E:F,2,0),"-------------------------------------------NAO DISPONIVEL-------------------------------------------")</f>
        <v>C - RIOCARD</v>
      </c>
      <c r="AL3285" s="7" t="str">
        <f t="shared" si="821"/>
        <v>1 - -------------------------------------------NAO DISPONIVEL------------------------------------------- - 00000003285 - FETRANSPOR</v>
      </c>
      <c r="AM3285" s="7" t="str">
        <f t="shared" si="822"/>
        <v>-------------------------------------------NAO DISPONIVEL-------------------------------------------</v>
      </c>
      <c r="AN3285" s="44" cm="1">
        <f t="array" ref="AN3285">_xlfn.IFS(AJ3285=0,0,AQ3285="INATIVO",2,AQ3285="SEM CADASTRO",4,AQ3285="CPF ATIVO EM OUTRO COMPRADOR",5,AQ3285="NOVO/SEM CARTAO",6,AND(AJ3285&gt;0,AQ3285,""),8)</f>
        <v>0</v>
      </c>
      <c r="AO3285" s="45">
        <f t="shared" si="836"/>
        <v>-10</v>
      </c>
    </row>
    <row r="3286" spans="1:41" x14ac:dyDescent="0.4">
      <c r="A3286" s="21" t="str">
        <f t="shared" si="823"/>
        <v>-------------------------------------------NAO DISPONIVEL-------------------------------------------</v>
      </c>
      <c r="B3286" s="5" t="str">
        <f>_xlfn.IFNA(VLOOKUP(A3286,CNPJ!E:F,2,0),"-------------------------------------------NAO DISPONIVEL-------------------------------------------")</f>
        <v>-------------------------------------------NAO DISPONIVEL-------------------------------------------</v>
      </c>
      <c r="C3286" s="22">
        <v>1</v>
      </c>
      <c r="D3286" s="5" t="str">
        <f>_xlfn.XLOOKUP(R3286,OP!C:C,OP!B:B,,0,1)</f>
        <v>RJ</v>
      </c>
      <c r="E3286" s="23"/>
      <c r="M3286" s="26"/>
      <c r="N3286" s="27"/>
      <c r="O3286" s="28" t="str">
        <f t="shared" si="824"/>
        <v>00000003286</v>
      </c>
      <c r="R3286" s="27" t="s">
        <v>193</v>
      </c>
      <c r="S3286" s="30" t="str">
        <f>_xlfn.IFNA(VLOOKUP(_xlfn.CONCAT(D3286," - ",R3286),OP!A:D,4,0),"-------------------------------------------NAO DISPONIVEL-------------------------------------------")</f>
        <v>FETRANSPOR</v>
      </c>
      <c r="T3286" s="31"/>
      <c r="U3286" s="32"/>
      <c r="V3286" s="31"/>
      <c r="W3286" s="33">
        <f t="shared" si="825"/>
        <v>0</v>
      </c>
      <c r="X3286" s="34">
        <f t="shared" si="826"/>
        <v>0</v>
      </c>
      <c r="Y3286" s="33">
        <f t="shared" si="827"/>
        <v>0</v>
      </c>
      <c r="Z3286" s="33">
        <f t="shared" si="828"/>
        <v>0</v>
      </c>
      <c r="AA3286" s="35">
        <f t="shared" si="829"/>
        <v>0</v>
      </c>
      <c r="AB3286" s="36">
        <f t="shared" si="830"/>
        <v>0</v>
      </c>
      <c r="AC3286" s="37">
        <f t="shared" si="831"/>
        <v>0</v>
      </c>
      <c r="AD3286" s="38"/>
      <c r="AE3286" s="38"/>
      <c r="AF3286" s="39">
        <f t="shared" si="832"/>
        <v>0</v>
      </c>
      <c r="AG3286" s="40"/>
      <c r="AH3286" s="41">
        <f t="shared" si="833"/>
        <v>0</v>
      </c>
      <c r="AI3286" s="42">
        <f t="shared" si="834"/>
        <v>0</v>
      </c>
      <c r="AJ3286" s="43">
        <f t="shared" si="835"/>
        <v>0</v>
      </c>
      <c r="AK3286" s="5" t="str">
        <f>_xlfn.IFNA(VLOOKUP(_xlfn.CONCAT(D3286," - ",S3286),OP!E:F,2,0),"-------------------------------------------NAO DISPONIVEL-------------------------------------------")</f>
        <v>C - RIOCARD</v>
      </c>
      <c r="AL3286" s="7" t="str">
        <f t="shared" si="821"/>
        <v>1 - -------------------------------------------NAO DISPONIVEL------------------------------------------- - 00000003286 - FETRANSPOR</v>
      </c>
      <c r="AM3286" s="7" t="str">
        <f t="shared" si="822"/>
        <v>-------------------------------------------NAO DISPONIVEL-------------------------------------------</v>
      </c>
      <c r="AN3286" s="44" cm="1">
        <f t="array" ref="AN3286">_xlfn.IFS(AJ3286=0,0,AQ3286="INATIVO",2,AQ3286="SEM CADASTRO",4,AQ3286="CPF ATIVO EM OUTRO COMPRADOR",5,AQ3286="NOVO/SEM CARTAO",6,AND(AJ3286&gt;0,AQ3286,""),8)</f>
        <v>0</v>
      </c>
      <c r="AO3286" s="45">
        <f t="shared" si="836"/>
        <v>-10</v>
      </c>
    </row>
    <row r="3287" spans="1:41" x14ac:dyDescent="0.4">
      <c r="A3287" s="21" t="str">
        <f t="shared" si="823"/>
        <v>-------------------------------------------NAO DISPONIVEL-------------------------------------------</v>
      </c>
      <c r="B3287" s="5" t="str">
        <f>_xlfn.IFNA(VLOOKUP(A3287,CNPJ!E:F,2,0),"-------------------------------------------NAO DISPONIVEL-------------------------------------------")</f>
        <v>-------------------------------------------NAO DISPONIVEL-------------------------------------------</v>
      </c>
      <c r="C3287" s="22">
        <v>1</v>
      </c>
      <c r="D3287" s="5" t="str">
        <f>_xlfn.XLOOKUP(R3287,OP!C:C,OP!B:B,,0,1)</f>
        <v>RJ</v>
      </c>
      <c r="E3287" s="23"/>
      <c r="M3287" s="26"/>
      <c r="N3287" s="27"/>
      <c r="O3287" s="28" t="str">
        <f t="shared" si="824"/>
        <v>00000003287</v>
      </c>
      <c r="R3287" s="27" t="s">
        <v>193</v>
      </c>
      <c r="S3287" s="30" t="str">
        <f>_xlfn.IFNA(VLOOKUP(_xlfn.CONCAT(D3287," - ",R3287),OP!A:D,4,0),"-------------------------------------------NAO DISPONIVEL-------------------------------------------")</f>
        <v>FETRANSPOR</v>
      </c>
      <c r="T3287" s="31"/>
      <c r="U3287" s="32"/>
      <c r="V3287" s="31"/>
      <c r="W3287" s="33">
        <f t="shared" si="825"/>
        <v>0</v>
      </c>
      <c r="X3287" s="34">
        <f t="shared" si="826"/>
        <v>0</v>
      </c>
      <c r="Y3287" s="33">
        <f t="shared" si="827"/>
        <v>0</v>
      </c>
      <c r="Z3287" s="33">
        <f t="shared" si="828"/>
        <v>0</v>
      </c>
      <c r="AA3287" s="35">
        <f t="shared" si="829"/>
        <v>0</v>
      </c>
      <c r="AB3287" s="36">
        <f t="shared" si="830"/>
        <v>0</v>
      </c>
      <c r="AC3287" s="37">
        <f t="shared" si="831"/>
        <v>0</v>
      </c>
      <c r="AD3287" s="38"/>
      <c r="AE3287" s="38"/>
      <c r="AF3287" s="39">
        <f t="shared" si="832"/>
        <v>0</v>
      </c>
      <c r="AG3287" s="40"/>
      <c r="AH3287" s="41">
        <f t="shared" si="833"/>
        <v>0</v>
      </c>
      <c r="AI3287" s="42">
        <f t="shared" si="834"/>
        <v>0</v>
      </c>
      <c r="AJ3287" s="43">
        <f t="shared" si="835"/>
        <v>0</v>
      </c>
      <c r="AK3287" s="5" t="str">
        <f>_xlfn.IFNA(VLOOKUP(_xlfn.CONCAT(D3287," - ",S3287),OP!E:F,2,0),"-------------------------------------------NAO DISPONIVEL-------------------------------------------")</f>
        <v>C - RIOCARD</v>
      </c>
      <c r="AL3287" s="7" t="str">
        <f t="shared" si="821"/>
        <v>1 - -------------------------------------------NAO DISPONIVEL------------------------------------------- - 00000003287 - FETRANSPOR</v>
      </c>
      <c r="AM3287" s="7" t="str">
        <f t="shared" si="822"/>
        <v>-------------------------------------------NAO DISPONIVEL-------------------------------------------</v>
      </c>
      <c r="AN3287" s="44" cm="1">
        <f t="array" ref="AN3287">_xlfn.IFS(AJ3287=0,0,AQ3287="INATIVO",2,AQ3287="SEM CADASTRO",4,AQ3287="CPF ATIVO EM OUTRO COMPRADOR",5,AQ3287="NOVO/SEM CARTAO",6,AND(AJ3287&gt;0,AQ3287,""),8)</f>
        <v>0</v>
      </c>
      <c r="AO3287" s="45">
        <f t="shared" si="836"/>
        <v>-10</v>
      </c>
    </row>
    <row r="3288" spans="1:41" x14ac:dyDescent="0.4">
      <c r="A3288" s="21" t="str">
        <f t="shared" si="823"/>
        <v>-------------------------------------------NAO DISPONIVEL-------------------------------------------</v>
      </c>
      <c r="B3288" s="5" t="str">
        <f>_xlfn.IFNA(VLOOKUP(A3288,CNPJ!E:F,2,0),"-------------------------------------------NAO DISPONIVEL-------------------------------------------")</f>
        <v>-------------------------------------------NAO DISPONIVEL-------------------------------------------</v>
      </c>
      <c r="C3288" s="22">
        <v>1</v>
      </c>
      <c r="D3288" s="5" t="str">
        <f>_xlfn.XLOOKUP(R3288,OP!C:C,OP!B:B,,0,1)</f>
        <v>RJ</v>
      </c>
      <c r="E3288" s="23"/>
      <c r="M3288" s="26"/>
      <c r="N3288" s="27"/>
      <c r="O3288" s="28" t="str">
        <f t="shared" si="824"/>
        <v>00000003288</v>
      </c>
      <c r="R3288" s="27" t="s">
        <v>193</v>
      </c>
      <c r="S3288" s="30" t="str">
        <f>_xlfn.IFNA(VLOOKUP(_xlfn.CONCAT(D3288," - ",R3288),OP!A:D,4,0),"-------------------------------------------NAO DISPONIVEL-------------------------------------------")</f>
        <v>FETRANSPOR</v>
      </c>
      <c r="T3288" s="31"/>
      <c r="U3288" s="32"/>
      <c r="V3288" s="31"/>
      <c r="W3288" s="33">
        <f t="shared" si="825"/>
        <v>0</v>
      </c>
      <c r="X3288" s="34">
        <f t="shared" si="826"/>
        <v>0</v>
      </c>
      <c r="Y3288" s="33">
        <f t="shared" si="827"/>
        <v>0</v>
      </c>
      <c r="Z3288" s="33">
        <f t="shared" si="828"/>
        <v>0</v>
      </c>
      <c r="AA3288" s="35">
        <f t="shared" si="829"/>
        <v>0</v>
      </c>
      <c r="AB3288" s="36">
        <f t="shared" si="830"/>
        <v>0</v>
      </c>
      <c r="AC3288" s="37">
        <f t="shared" si="831"/>
        <v>0</v>
      </c>
      <c r="AD3288" s="38"/>
      <c r="AE3288" s="38"/>
      <c r="AF3288" s="39">
        <f t="shared" si="832"/>
        <v>0</v>
      </c>
      <c r="AG3288" s="40"/>
      <c r="AH3288" s="41">
        <f t="shared" si="833"/>
        <v>0</v>
      </c>
      <c r="AI3288" s="42">
        <f t="shared" si="834"/>
        <v>0</v>
      </c>
      <c r="AJ3288" s="43">
        <f t="shared" si="835"/>
        <v>0</v>
      </c>
      <c r="AK3288" s="5" t="str">
        <f>_xlfn.IFNA(VLOOKUP(_xlfn.CONCAT(D3288," - ",S3288),OP!E:F,2,0),"-------------------------------------------NAO DISPONIVEL-------------------------------------------")</f>
        <v>C - RIOCARD</v>
      </c>
      <c r="AL3288" s="7" t="str">
        <f t="shared" si="821"/>
        <v>1 - -------------------------------------------NAO DISPONIVEL------------------------------------------- - 00000003288 - FETRANSPOR</v>
      </c>
      <c r="AM3288" s="7" t="str">
        <f t="shared" si="822"/>
        <v>-------------------------------------------NAO DISPONIVEL-------------------------------------------</v>
      </c>
      <c r="AN3288" s="44" cm="1">
        <f t="array" ref="AN3288">_xlfn.IFS(AJ3288=0,0,AQ3288="INATIVO",2,AQ3288="SEM CADASTRO",4,AQ3288="CPF ATIVO EM OUTRO COMPRADOR",5,AQ3288="NOVO/SEM CARTAO",6,AND(AJ3288&gt;0,AQ3288,""),8)</f>
        <v>0</v>
      </c>
      <c r="AO3288" s="45">
        <f t="shared" si="836"/>
        <v>-10</v>
      </c>
    </row>
    <row r="3289" spans="1:41" x14ac:dyDescent="0.4">
      <c r="A3289" s="21" t="str">
        <f t="shared" si="823"/>
        <v>-------------------------------------------NAO DISPONIVEL-------------------------------------------</v>
      </c>
      <c r="B3289" s="5" t="str">
        <f>_xlfn.IFNA(VLOOKUP(A3289,CNPJ!E:F,2,0),"-------------------------------------------NAO DISPONIVEL-------------------------------------------")</f>
        <v>-------------------------------------------NAO DISPONIVEL-------------------------------------------</v>
      </c>
      <c r="C3289" s="22">
        <v>1</v>
      </c>
      <c r="D3289" s="5" t="str">
        <f>_xlfn.XLOOKUP(R3289,OP!C:C,OP!B:B,,0,1)</f>
        <v>RJ</v>
      </c>
      <c r="E3289" s="23"/>
      <c r="M3289" s="26"/>
      <c r="N3289" s="27"/>
      <c r="O3289" s="28" t="str">
        <f t="shared" si="824"/>
        <v>00000003289</v>
      </c>
      <c r="R3289" s="27" t="s">
        <v>193</v>
      </c>
      <c r="S3289" s="30" t="str">
        <f>_xlfn.IFNA(VLOOKUP(_xlfn.CONCAT(D3289," - ",R3289),OP!A:D,4,0),"-------------------------------------------NAO DISPONIVEL-------------------------------------------")</f>
        <v>FETRANSPOR</v>
      </c>
      <c r="T3289" s="31"/>
      <c r="U3289" s="32"/>
      <c r="V3289" s="31"/>
      <c r="W3289" s="33">
        <f t="shared" si="825"/>
        <v>0</v>
      </c>
      <c r="X3289" s="34">
        <f t="shared" si="826"/>
        <v>0</v>
      </c>
      <c r="Y3289" s="33">
        <f t="shared" si="827"/>
        <v>0</v>
      </c>
      <c r="Z3289" s="33">
        <f t="shared" si="828"/>
        <v>0</v>
      </c>
      <c r="AA3289" s="35">
        <f t="shared" si="829"/>
        <v>0</v>
      </c>
      <c r="AB3289" s="36">
        <f t="shared" si="830"/>
        <v>0</v>
      </c>
      <c r="AC3289" s="37">
        <f t="shared" si="831"/>
        <v>0</v>
      </c>
      <c r="AD3289" s="38"/>
      <c r="AE3289" s="38"/>
      <c r="AF3289" s="39">
        <f t="shared" si="832"/>
        <v>0</v>
      </c>
      <c r="AG3289" s="40"/>
      <c r="AH3289" s="41">
        <f t="shared" si="833"/>
        <v>0</v>
      </c>
      <c r="AI3289" s="42">
        <f t="shared" si="834"/>
        <v>0</v>
      </c>
      <c r="AJ3289" s="43">
        <f t="shared" si="835"/>
        <v>0</v>
      </c>
      <c r="AK3289" s="5" t="str">
        <f>_xlfn.IFNA(VLOOKUP(_xlfn.CONCAT(D3289," - ",S3289),OP!E:F,2,0),"-------------------------------------------NAO DISPONIVEL-------------------------------------------")</f>
        <v>C - RIOCARD</v>
      </c>
      <c r="AL3289" s="7" t="str">
        <f t="shared" si="821"/>
        <v>1 - -------------------------------------------NAO DISPONIVEL------------------------------------------- - 00000003289 - FETRANSPOR</v>
      </c>
      <c r="AM3289" s="7" t="str">
        <f t="shared" si="822"/>
        <v>-------------------------------------------NAO DISPONIVEL-------------------------------------------</v>
      </c>
      <c r="AN3289" s="44" cm="1">
        <f t="array" ref="AN3289">_xlfn.IFS(AJ3289=0,0,AQ3289="INATIVO",2,AQ3289="SEM CADASTRO",4,AQ3289="CPF ATIVO EM OUTRO COMPRADOR",5,AQ3289="NOVO/SEM CARTAO",6,AND(AJ3289&gt;0,AQ3289,""),8)</f>
        <v>0</v>
      </c>
      <c r="AO3289" s="45">
        <f t="shared" si="836"/>
        <v>-10</v>
      </c>
    </row>
    <row r="3290" spans="1:41" x14ac:dyDescent="0.4">
      <c r="A3290" s="21" t="str">
        <f t="shared" si="823"/>
        <v>-------------------------------------------NAO DISPONIVEL-------------------------------------------</v>
      </c>
      <c r="B3290" s="5" t="str">
        <f>_xlfn.IFNA(VLOOKUP(A3290,CNPJ!E:F,2,0),"-------------------------------------------NAO DISPONIVEL-------------------------------------------")</f>
        <v>-------------------------------------------NAO DISPONIVEL-------------------------------------------</v>
      </c>
      <c r="C3290" s="22">
        <v>1</v>
      </c>
      <c r="D3290" s="5" t="str">
        <f>_xlfn.XLOOKUP(R3290,OP!C:C,OP!B:B,,0,1)</f>
        <v>RJ</v>
      </c>
      <c r="E3290" s="23"/>
      <c r="M3290" s="26"/>
      <c r="N3290" s="27"/>
      <c r="O3290" s="28" t="str">
        <f t="shared" si="824"/>
        <v>00000003290</v>
      </c>
      <c r="R3290" s="27" t="s">
        <v>193</v>
      </c>
      <c r="S3290" s="30" t="str">
        <f>_xlfn.IFNA(VLOOKUP(_xlfn.CONCAT(D3290," - ",R3290),OP!A:D,4,0),"-------------------------------------------NAO DISPONIVEL-------------------------------------------")</f>
        <v>FETRANSPOR</v>
      </c>
      <c r="T3290" s="31"/>
      <c r="U3290" s="32"/>
      <c r="V3290" s="31"/>
      <c r="W3290" s="33">
        <f t="shared" si="825"/>
        <v>0</v>
      </c>
      <c r="X3290" s="34">
        <f t="shared" si="826"/>
        <v>0</v>
      </c>
      <c r="Y3290" s="33">
        <f t="shared" si="827"/>
        <v>0</v>
      </c>
      <c r="Z3290" s="33">
        <f t="shared" si="828"/>
        <v>0</v>
      </c>
      <c r="AA3290" s="35">
        <f t="shared" si="829"/>
        <v>0</v>
      </c>
      <c r="AB3290" s="36">
        <f t="shared" si="830"/>
        <v>0</v>
      </c>
      <c r="AC3290" s="37">
        <f t="shared" si="831"/>
        <v>0</v>
      </c>
      <c r="AD3290" s="38"/>
      <c r="AE3290" s="38"/>
      <c r="AF3290" s="39">
        <f t="shared" si="832"/>
        <v>0</v>
      </c>
      <c r="AG3290" s="40"/>
      <c r="AH3290" s="41">
        <f t="shared" si="833"/>
        <v>0</v>
      </c>
      <c r="AI3290" s="42">
        <f t="shared" si="834"/>
        <v>0</v>
      </c>
      <c r="AJ3290" s="43">
        <f t="shared" si="835"/>
        <v>0</v>
      </c>
      <c r="AK3290" s="5" t="str">
        <f>_xlfn.IFNA(VLOOKUP(_xlfn.CONCAT(D3290," - ",S3290),OP!E:F,2,0),"-------------------------------------------NAO DISPONIVEL-------------------------------------------")</f>
        <v>C - RIOCARD</v>
      </c>
      <c r="AL3290" s="7" t="str">
        <f t="shared" si="821"/>
        <v>1 - -------------------------------------------NAO DISPONIVEL------------------------------------------- - 00000003290 - FETRANSPOR</v>
      </c>
      <c r="AM3290" s="7" t="str">
        <f t="shared" si="822"/>
        <v>-------------------------------------------NAO DISPONIVEL-------------------------------------------</v>
      </c>
      <c r="AN3290" s="44" cm="1">
        <f t="array" ref="AN3290">_xlfn.IFS(AJ3290=0,0,AQ3290="INATIVO",2,AQ3290="SEM CADASTRO",4,AQ3290="CPF ATIVO EM OUTRO COMPRADOR",5,AQ3290="NOVO/SEM CARTAO",6,AND(AJ3290&gt;0,AQ3290,""),8)</f>
        <v>0</v>
      </c>
      <c r="AO3290" s="45">
        <f t="shared" si="836"/>
        <v>-10</v>
      </c>
    </row>
    <row r="3291" spans="1:41" x14ac:dyDescent="0.4">
      <c r="A3291" s="21" t="str">
        <f t="shared" si="823"/>
        <v>-------------------------------------------NAO DISPONIVEL-------------------------------------------</v>
      </c>
      <c r="B3291" s="5" t="str">
        <f>_xlfn.IFNA(VLOOKUP(A3291,CNPJ!E:F,2,0),"-------------------------------------------NAO DISPONIVEL-------------------------------------------")</f>
        <v>-------------------------------------------NAO DISPONIVEL-------------------------------------------</v>
      </c>
      <c r="C3291" s="22">
        <v>1</v>
      </c>
      <c r="D3291" s="5" t="str">
        <f>_xlfn.XLOOKUP(R3291,OP!C:C,OP!B:B,,0,1)</f>
        <v>RJ</v>
      </c>
      <c r="E3291" s="23"/>
      <c r="M3291" s="26"/>
      <c r="N3291" s="27"/>
      <c r="O3291" s="28" t="str">
        <f t="shared" si="824"/>
        <v>00000003291</v>
      </c>
      <c r="R3291" s="27" t="s">
        <v>193</v>
      </c>
      <c r="S3291" s="30" t="str">
        <f>_xlfn.IFNA(VLOOKUP(_xlfn.CONCAT(D3291," - ",R3291),OP!A:D,4,0),"-------------------------------------------NAO DISPONIVEL-------------------------------------------")</f>
        <v>FETRANSPOR</v>
      </c>
      <c r="T3291" s="31"/>
      <c r="U3291" s="32"/>
      <c r="V3291" s="31"/>
      <c r="W3291" s="33">
        <f t="shared" si="825"/>
        <v>0</v>
      </c>
      <c r="X3291" s="34">
        <f t="shared" si="826"/>
        <v>0</v>
      </c>
      <c r="Y3291" s="33">
        <f t="shared" si="827"/>
        <v>0</v>
      </c>
      <c r="Z3291" s="33">
        <f t="shared" si="828"/>
        <v>0</v>
      </c>
      <c r="AA3291" s="35">
        <f t="shared" si="829"/>
        <v>0</v>
      </c>
      <c r="AB3291" s="36">
        <f t="shared" si="830"/>
        <v>0</v>
      </c>
      <c r="AC3291" s="37">
        <f t="shared" si="831"/>
        <v>0</v>
      </c>
      <c r="AD3291" s="38"/>
      <c r="AE3291" s="38"/>
      <c r="AF3291" s="39">
        <f t="shared" si="832"/>
        <v>0</v>
      </c>
      <c r="AG3291" s="40"/>
      <c r="AH3291" s="41">
        <f t="shared" si="833"/>
        <v>0</v>
      </c>
      <c r="AI3291" s="42">
        <f t="shared" si="834"/>
        <v>0</v>
      </c>
      <c r="AJ3291" s="43">
        <f t="shared" si="835"/>
        <v>0</v>
      </c>
      <c r="AK3291" s="5" t="str">
        <f>_xlfn.IFNA(VLOOKUP(_xlfn.CONCAT(D3291," - ",S3291),OP!E:F,2,0),"-------------------------------------------NAO DISPONIVEL-------------------------------------------")</f>
        <v>C - RIOCARD</v>
      </c>
      <c r="AL3291" s="7" t="str">
        <f t="shared" si="821"/>
        <v>1 - -------------------------------------------NAO DISPONIVEL------------------------------------------- - 00000003291 - FETRANSPOR</v>
      </c>
      <c r="AM3291" s="7" t="str">
        <f t="shared" si="822"/>
        <v>-------------------------------------------NAO DISPONIVEL-------------------------------------------</v>
      </c>
      <c r="AN3291" s="44" cm="1">
        <f t="array" ref="AN3291">_xlfn.IFS(AJ3291=0,0,AQ3291="INATIVO",2,AQ3291="SEM CADASTRO",4,AQ3291="CPF ATIVO EM OUTRO COMPRADOR",5,AQ3291="NOVO/SEM CARTAO",6,AND(AJ3291&gt;0,AQ3291,""),8)</f>
        <v>0</v>
      </c>
      <c r="AO3291" s="45">
        <f t="shared" si="836"/>
        <v>-10</v>
      </c>
    </row>
    <row r="3292" spans="1:41" x14ac:dyDescent="0.4">
      <c r="A3292" s="21" t="str">
        <f t="shared" si="823"/>
        <v>-------------------------------------------NAO DISPONIVEL-------------------------------------------</v>
      </c>
      <c r="B3292" s="5" t="str">
        <f>_xlfn.IFNA(VLOOKUP(A3292,CNPJ!E:F,2,0),"-------------------------------------------NAO DISPONIVEL-------------------------------------------")</f>
        <v>-------------------------------------------NAO DISPONIVEL-------------------------------------------</v>
      </c>
      <c r="C3292" s="22">
        <v>1</v>
      </c>
      <c r="D3292" s="5" t="str">
        <f>_xlfn.XLOOKUP(R3292,OP!C:C,OP!B:B,,0,1)</f>
        <v>RJ</v>
      </c>
      <c r="E3292" s="23"/>
      <c r="M3292" s="26"/>
      <c r="N3292" s="27"/>
      <c r="O3292" s="28" t="str">
        <f t="shared" si="824"/>
        <v>00000003292</v>
      </c>
      <c r="R3292" s="27" t="s">
        <v>193</v>
      </c>
      <c r="S3292" s="30" t="str">
        <f>_xlfn.IFNA(VLOOKUP(_xlfn.CONCAT(D3292," - ",R3292),OP!A:D,4,0),"-------------------------------------------NAO DISPONIVEL-------------------------------------------")</f>
        <v>FETRANSPOR</v>
      </c>
      <c r="T3292" s="31"/>
      <c r="U3292" s="32"/>
      <c r="V3292" s="31"/>
      <c r="W3292" s="33">
        <f t="shared" si="825"/>
        <v>0</v>
      </c>
      <c r="X3292" s="34">
        <f t="shared" si="826"/>
        <v>0</v>
      </c>
      <c r="Y3292" s="33">
        <f t="shared" si="827"/>
        <v>0</v>
      </c>
      <c r="Z3292" s="33">
        <f t="shared" si="828"/>
        <v>0</v>
      </c>
      <c r="AA3292" s="35">
        <f t="shared" si="829"/>
        <v>0</v>
      </c>
      <c r="AB3292" s="36">
        <f t="shared" si="830"/>
        <v>0</v>
      </c>
      <c r="AC3292" s="37">
        <f t="shared" si="831"/>
        <v>0</v>
      </c>
      <c r="AD3292" s="38"/>
      <c r="AE3292" s="38"/>
      <c r="AF3292" s="39">
        <f t="shared" si="832"/>
        <v>0</v>
      </c>
      <c r="AG3292" s="40"/>
      <c r="AH3292" s="41">
        <f t="shared" si="833"/>
        <v>0</v>
      </c>
      <c r="AI3292" s="42">
        <f t="shared" si="834"/>
        <v>0</v>
      </c>
      <c r="AJ3292" s="43">
        <f t="shared" si="835"/>
        <v>0</v>
      </c>
      <c r="AK3292" s="5" t="str">
        <f>_xlfn.IFNA(VLOOKUP(_xlfn.CONCAT(D3292," - ",S3292),OP!E:F,2,0),"-------------------------------------------NAO DISPONIVEL-------------------------------------------")</f>
        <v>C - RIOCARD</v>
      </c>
      <c r="AL3292" s="7" t="str">
        <f t="shared" si="821"/>
        <v>1 - -------------------------------------------NAO DISPONIVEL------------------------------------------- - 00000003292 - FETRANSPOR</v>
      </c>
      <c r="AM3292" s="7" t="str">
        <f t="shared" si="822"/>
        <v>-------------------------------------------NAO DISPONIVEL-------------------------------------------</v>
      </c>
      <c r="AN3292" s="44" cm="1">
        <f t="array" ref="AN3292">_xlfn.IFS(AJ3292=0,0,AQ3292="INATIVO",2,AQ3292="SEM CADASTRO",4,AQ3292="CPF ATIVO EM OUTRO COMPRADOR",5,AQ3292="NOVO/SEM CARTAO",6,AND(AJ3292&gt;0,AQ3292,""),8)</f>
        <v>0</v>
      </c>
      <c r="AO3292" s="45">
        <f t="shared" si="836"/>
        <v>-10</v>
      </c>
    </row>
    <row r="3293" spans="1:41" x14ac:dyDescent="0.4">
      <c r="A3293" s="21" t="str">
        <f t="shared" si="823"/>
        <v>-------------------------------------------NAO DISPONIVEL-------------------------------------------</v>
      </c>
      <c r="B3293" s="5" t="str">
        <f>_xlfn.IFNA(VLOOKUP(A3293,CNPJ!E:F,2,0),"-------------------------------------------NAO DISPONIVEL-------------------------------------------")</f>
        <v>-------------------------------------------NAO DISPONIVEL-------------------------------------------</v>
      </c>
      <c r="C3293" s="22">
        <v>1</v>
      </c>
      <c r="D3293" s="5" t="str">
        <f>_xlfn.XLOOKUP(R3293,OP!C:C,OP!B:B,,0,1)</f>
        <v>RJ</v>
      </c>
      <c r="E3293" s="23"/>
      <c r="M3293" s="26"/>
      <c r="N3293" s="27"/>
      <c r="O3293" s="28" t="str">
        <f t="shared" si="824"/>
        <v>00000003293</v>
      </c>
      <c r="R3293" s="27" t="s">
        <v>193</v>
      </c>
      <c r="S3293" s="30" t="str">
        <f>_xlfn.IFNA(VLOOKUP(_xlfn.CONCAT(D3293," - ",R3293),OP!A:D,4,0),"-------------------------------------------NAO DISPONIVEL-------------------------------------------")</f>
        <v>FETRANSPOR</v>
      </c>
      <c r="T3293" s="31"/>
      <c r="U3293" s="32"/>
      <c r="V3293" s="31"/>
      <c r="W3293" s="33">
        <f t="shared" si="825"/>
        <v>0</v>
      </c>
      <c r="X3293" s="34">
        <f t="shared" si="826"/>
        <v>0</v>
      </c>
      <c r="Y3293" s="33">
        <f t="shared" si="827"/>
        <v>0</v>
      </c>
      <c r="Z3293" s="33">
        <f t="shared" si="828"/>
        <v>0</v>
      </c>
      <c r="AA3293" s="35">
        <f t="shared" si="829"/>
        <v>0</v>
      </c>
      <c r="AB3293" s="36">
        <f t="shared" si="830"/>
        <v>0</v>
      </c>
      <c r="AC3293" s="37">
        <f t="shared" si="831"/>
        <v>0</v>
      </c>
      <c r="AD3293" s="38"/>
      <c r="AE3293" s="38"/>
      <c r="AF3293" s="39">
        <f t="shared" si="832"/>
        <v>0</v>
      </c>
      <c r="AG3293" s="40"/>
      <c r="AH3293" s="41">
        <f t="shared" si="833"/>
        <v>0</v>
      </c>
      <c r="AI3293" s="42">
        <f t="shared" si="834"/>
        <v>0</v>
      </c>
      <c r="AJ3293" s="43">
        <f t="shared" si="835"/>
        <v>0</v>
      </c>
      <c r="AK3293" s="5" t="str">
        <f>_xlfn.IFNA(VLOOKUP(_xlfn.CONCAT(D3293," - ",S3293),OP!E:F,2,0),"-------------------------------------------NAO DISPONIVEL-------------------------------------------")</f>
        <v>C - RIOCARD</v>
      </c>
      <c r="AL3293" s="7" t="str">
        <f t="shared" si="821"/>
        <v>1 - -------------------------------------------NAO DISPONIVEL------------------------------------------- - 00000003293 - FETRANSPOR</v>
      </c>
      <c r="AM3293" s="7" t="str">
        <f t="shared" si="822"/>
        <v>-------------------------------------------NAO DISPONIVEL-------------------------------------------</v>
      </c>
      <c r="AN3293" s="44" cm="1">
        <f t="array" ref="AN3293">_xlfn.IFS(AJ3293=0,0,AQ3293="INATIVO",2,AQ3293="SEM CADASTRO",4,AQ3293="CPF ATIVO EM OUTRO COMPRADOR",5,AQ3293="NOVO/SEM CARTAO",6,AND(AJ3293&gt;0,AQ3293,""),8)</f>
        <v>0</v>
      </c>
      <c r="AO3293" s="45">
        <f t="shared" si="836"/>
        <v>-10</v>
      </c>
    </row>
    <row r="3294" spans="1:41" x14ac:dyDescent="0.4">
      <c r="A3294" s="21" t="str">
        <f t="shared" si="823"/>
        <v>-------------------------------------------NAO DISPONIVEL-------------------------------------------</v>
      </c>
      <c r="B3294" s="5" t="str">
        <f>_xlfn.IFNA(VLOOKUP(A3294,CNPJ!E:F,2,0),"-------------------------------------------NAO DISPONIVEL-------------------------------------------")</f>
        <v>-------------------------------------------NAO DISPONIVEL-------------------------------------------</v>
      </c>
      <c r="C3294" s="22">
        <v>1</v>
      </c>
      <c r="D3294" s="5" t="str">
        <f>_xlfn.XLOOKUP(R3294,OP!C:C,OP!B:B,,0,1)</f>
        <v>RJ</v>
      </c>
      <c r="E3294" s="23"/>
      <c r="M3294" s="26"/>
      <c r="N3294" s="27"/>
      <c r="O3294" s="28" t="str">
        <f t="shared" si="824"/>
        <v>00000003294</v>
      </c>
      <c r="R3294" s="27" t="s">
        <v>193</v>
      </c>
      <c r="S3294" s="30" t="str">
        <f>_xlfn.IFNA(VLOOKUP(_xlfn.CONCAT(D3294," - ",R3294),OP!A:D,4,0),"-------------------------------------------NAO DISPONIVEL-------------------------------------------")</f>
        <v>FETRANSPOR</v>
      </c>
      <c r="T3294" s="31"/>
      <c r="U3294" s="32"/>
      <c r="V3294" s="31"/>
      <c r="W3294" s="33">
        <f t="shared" si="825"/>
        <v>0</v>
      </c>
      <c r="X3294" s="34">
        <f t="shared" si="826"/>
        <v>0</v>
      </c>
      <c r="Y3294" s="33">
        <f t="shared" si="827"/>
        <v>0</v>
      </c>
      <c r="Z3294" s="33">
        <f t="shared" si="828"/>
        <v>0</v>
      </c>
      <c r="AA3294" s="35">
        <f t="shared" si="829"/>
        <v>0</v>
      </c>
      <c r="AB3294" s="36">
        <f t="shared" si="830"/>
        <v>0</v>
      </c>
      <c r="AC3294" s="37">
        <f t="shared" si="831"/>
        <v>0</v>
      </c>
      <c r="AD3294" s="38"/>
      <c r="AE3294" s="38"/>
      <c r="AF3294" s="39">
        <f t="shared" si="832"/>
        <v>0</v>
      </c>
      <c r="AG3294" s="40"/>
      <c r="AH3294" s="41">
        <f t="shared" si="833"/>
        <v>0</v>
      </c>
      <c r="AI3294" s="42">
        <f t="shared" si="834"/>
        <v>0</v>
      </c>
      <c r="AJ3294" s="43">
        <f t="shared" si="835"/>
        <v>0</v>
      </c>
      <c r="AK3294" s="5" t="str">
        <f>_xlfn.IFNA(VLOOKUP(_xlfn.CONCAT(D3294," - ",S3294),OP!E:F,2,0),"-------------------------------------------NAO DISPONIVEL-------------------------------------------")</f>
        <v>C - RIOCARD</v>
      </c>
      <c r="AL3294" s="7" t="str">
        <f t="shared" si="821"/>
        <v>1 - -------------------------------------------NAO DISPONIVEL------------------------------------------- - 00000003294 - FETRANSPOR</v>
      </c>
      <c r="AM3294" s="7" t="str">
        <f t="shared" si="822"/>
        <v>-------------------------------------------NAO DISPONIVEL-------------------------------------------</v>
      </c>
      <c r="AN3294" s="44" cm="1">
        <f t="array" ref="AN3294">_xlfn.IFS(AJ3294=0,0,AQ3294="INATIVO",2,AQ3294="SEM CADASTRO",4,AQ3294="CPF ATIVO EM OUTRO COMPRADOR",5,AQ3294="NOVO/SEM CARTAO",6,AND(AJ3294&gt;0,AQ3294,""),8)</f>
        <v>0</v>
      </c>
      <c r="AO3294" s="45">
        <f t="shared" si="836"/>
        <v>-10</v>
      </c>
    </row>
    <row r="3295" spans="1:41" x14ac:dyDescent="0.4">
      <c r="A3295" s="21" t="str">
        <f t="shared" si="823"/>
        <v>-------------------------------------------NAO DISPONIVEL-------------------------------------------</v>
      </c>
      <c r="B3295" s="5" t="str">
        <f>_xlfn.IFNA(VLOOKUP(A3295,CNPJ!E:F,2,0),"-------------------------------------------NAO DISPONIVEL-------------------------------------------")</f>
        <v>-------------------------------------------NAO DISPONIVEL-------------------------------------------</v>
      </c>
      <c r="C3295" s="22">
        <v>1</v>
      </c>
      <c r="D3295" s="5" t="str">
        <f>_xlfn.XLOOKUP(R3295,OP!C:C,OP!B:B,,0,1)</f>
        <v>RJ</v>
      </c>
      <c r="E3295" s="23"/>
      <c r="M3295" s="26"/>
      <c r="N3295" s="27"/>
      <c r="O3295" s="28" t="str">
        <f t="shared" si="824"/>
        <v>00000003295</v>
      </c>
      <c r="R3295" s="27" t="s">
        <v>193</v>
      </c>
      <c r="S3295" s="30" t="str">
        <f>_xlfn.IFNA(VLOOKUP(_xlfn.CONCAT(D3295," - ",R3295),OP!A:D,4,0),"-------------------------------------------NAO DISPONIVEL-------------------------------------------")</f>
        <v>FETRANSPOR</v>
      </c>
      <c r="T3295" s="31"/>
      <c r="U3295" s="32"/>
      <c r="V3295" s="31"/>
      <c r="W3295" s="33">
        <f t="shared" si="825"/>
        <v>0</v>
      </c>
      <c r="X3295" s="34">
        <f t="shared" si="826"/>
        <v>0</v>
      </c>
      <c r="Y3295" s="33">
        <f t="shared" si="827"/>
        <v>0</v>
      </c>
      <c r="Z3295" s="33">
        <f t="shared" si="828"/>
        <v>0</v>
      </c>
      <c r="AA3295" s="35">
        <f t="shared" si="829"/>
        <v>0</v>
      </c>
      <c r="AB3295" s="36">
        <f t="shared" si="830"/>
        <v>0</v>
      </c>
      <c r="AC3295" s="37">
        <f t="shared" si="831"/>
        <v>0</v>
      </c>
      <c r="AD3295" s="38"/>
      <c r="AE3295" s="38"/>
      <c r="AF3295" s="39">
        <f t="shared" si="832"/>
        <v>0</v>
      </c>
      <c r="AG3295" s="40"/>
      <c r="AH3295" s="41">
        <f t="shared" si="833"/>
        <v>0</v>
      </c>
      <c r="AI3295" s="42">
        <f t="shared" si="834"/>
        <v>0</v>
      </c>
      <c r="AJ3295" s="43">
        <f t="shared" si="835"/>
        <v>0</v>
      </c>
      <c r="AK3295" s="5" t="str">
        <f>_xlfn.IFNA(VLOOKUP(_xlfn.CONCAT(D3295," - ",S3295),OP!E:F,2,0),"-------------------------------------------NAO DISPONIVEL-------------------------------------------")</f>
        <v>C - RIOCARD</v>
      </c>
      <c r="AL3295" s="7" t="str">
        <f t="shared" si="821"/>
        <v>1 - -------------------------------------------NAO DISPONIVEL------------------------------------------- - 00000003295 - FETRANSPOR</v>
      </c>
      <c r="AM3295" s="7" t="str">
        <f t="shared" si="822"/>
        <v>-------------------------------------------NAO DISPONIVEL-------------------------------------------</v>
      </c>
      <c r="AN3295" s="44" cm="1">
        <f t="array" ref="AN3295">_xlfn.IFS(AJ3295=0,0,AQ3295="INATIVO",2,AQ3295="SEM CADASTRO",4,AQ3295="CPF ATIVO EM OUTRO COMPRADOR",5,AQ3295="NOVO/SEM CARTAO",6,AND(AJ3295&gt;0,AQ3295,""),8)</f>
        <v>0</v>
      </c>
      <c r="AO3295" s="45">
        <f t="shared" si="836"/>
        <v>-10</v>
      </c>
    </row>
    <row r="3296" spans="1:41" x14ac:dyDescent="0.4">
      <c r="A3296" s="21" t="str">
        <f t="shared" si="823"/>
        <v>-------------------------------------------NAO DISPONIVEL-------------------------------------------</v>
      </c>
      <c r="B3296" s="5" t="str">
        <f>_xlfn.IFNA(VLOOKUP(A3296,CNPJ!E:F,2,0),"-------------------------------------------NAO DISPONIVEL-------------------------------------------")</f>
        <v>-------------------------------------------NAO DISPONIVEL-------------------------------------------</v>
      </c>
      <c r="C3296" s="22">
        <v>1</v>
      </c>
      <c r="D3296" s="5" t="str">
        <f>_xlfn.XLOOKUP(R3296,OP!C:C,OP!B:B,,0,1)</f>
        <v>RJ</v>
      </c>
      <c r="E3296" s="23"/>
      <c r="M3296" s="26"/>
      <c r="N3296" s="27"/>
      <c r="O3296" s="28" t="str">
        <f t="shared" si="824"/>
        <v>00000003296</v>
      </c>
      <c r="R3296" s="27" t="s">
        <v>193</v>
      </c>
      <c r="S3296" s="30" t="str">
        <f>_xlfn.IFNA(VLOOKUP(_xlfn.CONCAT(D3296," - ",R3296),OP!A:D,4,0),"-------------------------------------------NAO DISPONIVEL-------------------------------------------")</f>
        <v>FETRANSPOR</v>
      </c>
      <c r="T3296" s="31"/>
      <c r="U3296" s="32"/>
      <c r="V3296" s="31"/>
      <c r="W3296" s="33">
        <f t="shared" si="825"/>
        <v>0</v>
      </c>
      <c r="X3296" s="34">
        <f t="shared" si="826"/>
        <v>0</v>
      </c>
      <c r="Y3296" s="33">
        <f t="shared" si="827"/>
        <v>0</v>
      </c>
      <c r="Z3296" s="33">
        <f t="shared" si="828"/>
        <v>0</v>
      </c>
      <c r="AA3296" s="35">
        <f t="shared" si="829"/>
        <v>0</v>
      </c>
      <c r="AB3296" s="36">
        <f t="shared" si="830"/>
        <v>0</v>
      </c>
      <c r="AC3296" s="37">
        <f t="shared" si="831"/>
        <v>0</v>
      </c>
      <c r="AD3296" s="38"/>
      <c r="AE3296" s="38"/>
      <c r="AF3296" s="39">
        <f t="shared" si="832"/>
        <v>0</v>
      </c>
      <c r="AG3296" s="40"/>
      <c r="AH3296" s="41">
        <f t="shared" si="833"/>
        <v>0</v>
      </c>
      <c r="AI3296" s="42">
        <f t="shared" si="834"/>
        <v>0</v>
      </c>
      <c r="AJ3296" s="43">
        <f t="shared" si="835"/>
        <v>0</v>
      </c>
      <c r="AK3296" s="5" t="str">
        <f>_xlfn.IFNA(VLOOKUP(_xlfn.CONCAT(D3296," - ",S3296),OP!E:F,2,0),"-------------------------------------------NAO DISPONIVEL-------------------------------------------")</f>
        <v>C - RIOCARD</v>
      </c>
      <c r="AL3296" s="7" t="str">
        <f t="shared" si="821"/>
        <v>1 - -------------------------------------------NAO DISPONIVEL------------------------------------------- - 00000003296 - FETRANSPOR</v>
      </c>
      <c r="AM3296" s="7" t="str">
        <f t="shared" si="822"/>
        <v>-------------------------------------------NAO DISPONIVEL-------------------------------------------</v>
      </c>
      <c r="AN3296" s="44" cm="1">
        <f t="array" ref="AN3296">_xlfn.IFS(AJ3296=0,0,AQ3296="INATIVO",2,AQ3296="SEM CADASTRO",4,AQ3296="CPF ATIVO EM OUTRO COMPRADOR",5,AQ3296="NOVO/SEM CARTAO",6,AND(AJ3296&gt;0,AQ3296,""),8)</f>
        <v>0</v>
      </c>
      <c r="AO3296" s="45">
        <f t="shared" si="836"/>
        <v>-10</v>
      </c>
    </row>
    <row r="3297" spans="1:41" x14ac:dyDescent="0.4">
      <c r="A3297" s="21" t="str">
        <f t="shared" si="823"/>
        <v>-------------------------------------------NAO DISPONIVEL-------------------------------------------</v>
      </c>
      <c r="B3297" s="5" t="str">
        <f>_xlfn.IFNA(VLOOKUP(A3297,CNPJ!E:F,2,0),"-------------------------------------------NAO DISPONIVEL-------------------------------------------")</f>
        <v>-------------------------------------------NAO DISPONIVEL-------------------------------------------</v>
      </c>
      <c r="C3297" s="22">
        <v>1</v>
      </c>
      <c r="D3297" s="5" t="str">
        <f>_xlfn.XLOOKUP(R3297,OP!C:C,OP!B:B,,0,1)</f>
        <v>RJ</v>
      </c>
      <c r="E3297" s="23"/>
      <c r="M3297" s="26"/>
      <c r="N3297" s="27"/>
      <c r="O3297" s="28" t="str">
        <f t="shared" si="824"/>
        <v>00000003297</v>
      </c>
      <c r="R3297" s="27" t="s">
        <v>193</v>
      </c>
      <c r="S3297" s="30" t="str">
        <f>_xlfn.IFNA(VLOOKUP(_xlfn.CONCAT(D3297," - ",R3297),OP!A:D,4,0),"-------------------------------------------NAO DISPONIVEL-------------------------------------------")</f>
        <v>FETRANSPOR</v>
      </c>
      <c r="T3297" s="31"/>
      <c r="U3297" s="32"/>
      <c r="V3297" s="31"/>
      <c r="W3297" s="33">
        <f t="shared" si="825"/>
        <v>0</v>
      </c>
      <c r="X3297" s="34">
        <f t="shared" si="826"/>
        <v>0</v>
      </c>
      <c r="Y3297" s="33">
        <f t="shared" si="827"/>
        <v>0</v>
      </c>
      <c r="Z3297" s="33">
        <f t="shared" si="828"/>
        <v>0</v>
      </c>
      <c r="AA3297" s="35">
        <f t="shared" si="829"/>
        <v>0</v>
      </c>
      <c r="AB3297" s="36">
        <f t="shared" si="830"/>
        <v>0</v>
      </c>
      <c r="AC3297" s="37">
        <f t="shared" si="831"/>
        <v>0</v>
      </c>
      <c r="AD3297" s="38"/>
      <c r="AE3297" s="38"/>
      <c r="AF3297" s="39">
        <f t="shared" si="832"/>
        <v>0</v>
      </c>
      <c r="AG3297" s="40"/>
      <c r="AH3297" s="41">
        <f t="shared" si="833"/>
        <v>0</v>
      </c>
      <c r="AI3297" s="42">
        <f t="shared" si="834"/>
        <v>0</v>
      </c>
      <c r="AJ3297" s="43">
        <f t="shared" si="835"/>
        <v>0</v>
      </c>
      <c r="AK3297" s="5" t="str">
        <f>_xlfn.IFNA(VLOOKUP(_xlfn.CONCAT(D3297," - ",S3297),OP!E:F,2,0),"-------------------------------------------NAO DISPONIVEL-------------------------------------------")</f>
        <v>C - RIOCARD</v>
      </c>
      <c r="AL3297" s="7" t="str">
        <f t="shared" si="821"/>
        <v>1 - -------------------------------------------NAO DISPONIVEL------------------------------------------- - 00000003297 - FETRANSPOR</v>
      </c>
      <c r="AM3297" s="7" t="str">
        <f t="shared" si="822"/>
        <v>-------------------------------------------NAO DISPONIVEL-------------------------------------------</v>
      </c>
      <c r="AN3297" s="44" cm="1">
        <f t="array" ref="AN3297">_xlfn.IFS(AJ3297=0,0,AQ3297="INATIVO",2,AQ3297="SEM CADASTRO",4,AQ3297="CPF ATIVO EM OUTRO COMPRADOR",5,AQ3297="NOVO/SEM CARTAO",6,AND(AJ3297&gt;0,AQ3297,""),8)</f>
        <v>0</v>
      </c>
      <c r="AO3297" s="45">
        <f t="shared" si="836"/>
        <v>-10</v>
      </c>
    </row>
    <row r="3298" spans="1:41" x14ac:dyDescent="0.4">
      <c r="A3298" s="21" t="str">
        <f t="shared" si="823"/>
        <v>-------------------------------------------NAO DISPONIVEL-------------------------------------------</v>
      </c>
      <c r="B3298" s="5" t="str">
        <f>_xlfn.IFNA(VLOOKUP(A3298,CNPJ!E:F,2,0),"-------------------------------------------NAO DISPONIVEL-------------------------------------------")</f>
        <v>-------------------------------------------NAO DISPONIVEL-------------------------------------------</v>
      </c>
      <c r="C3298" s="22">
        <v>1</v>
      </c>
      <c r="D3298" s="5" t="str">
        <f>_xlfn.XLOOKUP(R3298,OP!C:C,OP!B:B,,0,1)</f>
        <v>RJ</v>
      </c>
      <c r="E3298" s="23"/>
      <c r="M3298" s="26"/>
      <c r="N3298" s="27"/>
      <c r="O3298" s="28" t="str">
        <f t="shared" si="824"/>
        <v>00000003298</v>
      </c>
      <c r="R3298" s="27" t="s">
        <v>193</v>
      </c>
      <c r="S3298" s="30" t="str">
        <f>_xlfn.IFNA(VLOOKUP(_xlfn.CONCAT(D3298," - ",R3298),OP!A:D,4,0),"-------------------------------------------NAO DISPONIVEL-------------------------------------------")</f>
        <v>FETRANSPOR</v>
      </c>
      <c r="T3298" s="31"/>
      <c r="U3298" s="32"/>
      <c r="V3298" s="31"/>
      <c r="W3298" s="33">
        <f t="shared" si="825"/>
        <v>0</v>
      </c>
      <c r="X3298" s="34">
        <f t="shared" si="826"/>
        <v>0</v>
      </c>
      <c r="Y3298" s="33">
        <f t="shared" si="827"/>
        <v>0</v>
      </c>
      <c r="Z3298" s="33">
        <f t="shared" si="828"/>
        <v>0</v>
      </c>
      <c r="AA3298" s="35">
        <f t="shared" si="829"/>
        <v>0</v>
      </c>
      <c r="AB3298" s="36">
        <f t="shared" si="830"/>
        <v>0</v>
      </c>
      <c r="AC3298" s="37">
        <f t="shared" si="831"/>
        <v>0</v>
      </c>
      <c r="AD3298" s="38"/>
      <c r="AE3298" s="38"/>
      <c r="AF3298" s="39">
        <f t="shared" si="832"/>
        <v>0</v>
      </c>
      <c r="AG3298" s="40"/>
      <c r="AH3298" s="41">
        <f t="shared" si="833"/>
        <v>0</v>
      </c>
      <c r="AI3298" s="42">
        <f t="shared" si="834"/>
        <v>0</v>
      </c>
      <c r="AJ3298" s="43">
        <f t="shared" si="835"/>
        <v>0</v>
      </c>
      <c r="AK3298" s="5" t="str">
        <f>_xlfn.IFNA(VLOOKUP(_xlfn.CONCAT(D3298," - ",S3298),OP!E:F,2,0),"-------------------------------------------NAO DISPONIVEL-------------------------------------------")</f>
        <v>C - RIOCARD</v>
      </c>
      <c r="AL3298" s="7" t="str">
        <f t="shared" si="821"/>
        <v>1 - -------------------------------------------NAO DISPONIVEL------------------------------------------- - 00000003298 - FETRANSPOR</v>
      </c>
      <c r="AM3298" s="7" t="str">
        <f t="shared" si="822"/>
        <v>-------------------------------------------NAO DISPONIVEL-------------------------------------------</v>
      </c>
      <c r="AN3298" s="44" cm="1">
        <f t="array" ref="AN3298">_xlfn.IFS(AJ3298=0,0,AQ3298="INATIVO",2,AQ3298="SEM CADASTRO",4,AQ3298="CPF ATIVO EM OUTRO COMPRADOR",5,AQ3298="NOVO/SEM CARTAO",6,AND(AJ3298&gt;0,AQ3298,""),8)</f>
        <v>0</v>
      </c>
      <c r="AO3298" s="45">
        <f t="shared" si="836"/>
        <v>-10</v>
      </c>
    </row>
    <row r="3299" spans="1:41" x14ac:dyDescent="0.4">
      <c r="A3299" s="21" t="str">
        <f t="shared" si="823"/>
        <v>-------------------------------------------NAO DISPONIVEL-------------------------------------------</v>
      </c>
      <c r="B3299" s="5" t="str">
        <f>_xlfn.IFNA(VLOOKUP(A3299,CNPJ!E:F,2,0),"-------------------------------------------NAO DISPONIVEL-------------------------------------------")</f>
        <v>-------------------------------------------NAO DISPONIVEL-------------------------------------------</v>
      </c>
      <c r="C3299" s="22">
        <v>1</v>
      </c>
      <c r="D3299" s="5" t="str">
        <f>_xlfn.XLOOKUP(R3299,OP!C:C,OP!B:B,,0,1)</f>
        <v>RJ</v>
      </c>
      <c r="E3299" s="23"/>
      <c r="M3299" s="26"/>
      <c r="N3299" s="27"/>
      <c r="O3299" s="28" t="str">
        <f t="shared" si="824"/>
        <v>00000003299</v>
      </c>
      <c r="R3299" s="27" t="s">
        <v>193</v>
      </c>
      <c r="S3299" s="30" t="str">
        <f>_xlfn.IFNA(VLOOKUP(_xlfn.CONCAT(D3299," - ",R3299),OP!A:D,4,0),"-------------------------------------------NAO DISPONIVEL-------------------------------------------")</f>
        <v>FETRANSPOR</v>
      </c>
      <c r="T3299" s="31"/>
      <c r="U3299" s="32"/>
      <c r="V3299" s="31"/>
      <c r="W3299" s="33">
        <f t="shared" si="825"/>
        <v>0</v>
      </c>
      <c r="X3299" s="34">
        <f t="shared" si="826"/>
        <v>0</v>
      </c>
      <c r="Y3299" s="33">
        <f t="shared" si="827"/>
        <v>0</v>
      </c>
      <c r="Z3299" s="33">
        <f t="shared" si="828"/>
        <v>0</v>
      </c>
      <c r="AA3299" s="35">
        <f t="shared" si="829"/>
        <v>0</v>
      </c>
      <c r="AB3299" s="36">
        <f t="shared" si="830"/>
        <v>0</v>
      </c>
      <c r="AC3299" s="37">
        <f t="shared" si="831"/>
        <v>0</v>
      </c>
      <c r="AD3299" s="38"/>
      <c r="AE3299" s="38"/>
      <c r="AF3299" s="39">
        <f t="shared" si="832"/>
        <v>0</v>
      </c>
      <c r="AG3299" s="40"/>
      <c r="AH3299" s="41">
        <f t="shared" si="833"/>
        <v>0</v>
      </c>
      <c r="AI3299" s="42">
        <f t="shared" si="834"/>
        <v>0</v>
      </c>
      <c r="AJ3299" s="43">
        <f t="shared" si="835"/>
        <v>0</v>
      </c>
      <c r="AK3299" s="5" t="str">
        <f>_xlfn.IFNA(VLOOKUP(_xlfn.CONCAT(D3299," - ",S3299),OP!E:F,2,0),"-------------------------------------------NAO DISPONIVEL-------------------------------------------")</f>
        <v>C - RIOCARD</v>
      </c>
      <c r="AL3299" s="7" t="str">
        <f t="shared" si="821"/>
        <v>1 - -------------------------------------------NAO DISPONIVEL------------------------------------------- - 00000003299 - FETRANSPOR</v>
      </c>
      <c r="AM3299" s="7" t="str">
        <f t="shared" si="822"/>
        <v>-------------------------------------------NAO DISPONIVEL-------------------------------------------</v>
      </c>
      <c r="AN3299" s="44" cm="1">
        <f t="array" ref="AN3299">_xlfn.IFS(AJ3299=0,0,AQ3299="INATIVO",2,AQ3299="SEM CADASTRO",4,AQ3299="CPF ATIVO EM OUTRO COMPRADOR",5,AQ3299="NOVO/SEM CARTAO",6,AND(AJ3299&gt;0,AQ3299,""),8)</f>
        <v>0</v>
      </c>
      <c r="AO3299" s="45">
        <f t="shared" si="836"/>
        <v>-10</v>
      </c>
    </row>
    <row r="3300" spans="1:41" x14ac:dyDescent="0.4">
      <c r="A3300" s="21" t="str">
        <f t="shared" si="823"/>
        <v>-------------------------------------------NAO DISPONIVEL-------------------------------------------</v>
      </c>
      <c r="B3300" s="5" t="str">
        <f>_xlfn.IFNA(VLOOKUP(A3300,CNPJ!E:F,2,0),"-------------------------------------------NAO DISPONIVEL-------------------------------------------")</f>
        <v>-------------------------------------------NAO DISPONIVEL-------------------------------------------</v>
      </c>
      <c r="C3300" s="22">
        <v>1</v>
      </c>
      <c r="D3300" s="5" t="str">
        <f>_xlfn.XLOOKUP(R3300,OP!C:C,OP!B:B,,0,1)</f>
        <v>RJ</v>
      </c>
      <c r="E3300" s="23"/>
      <c r="M3300" s="26"/>
      <c r="N3300" s="27"/>
      <c r="O3300" s="28" t="str">
        <f t="shared" si="824"/>
        <v>00000003300</v>
      </c>
      <c r="R3300" s="27" t="s">
        <v>193</v>
      </c>
      <c r="S3300" s="30" t="str">
        <f>_xlfn.IFNA(VLOOKUP(_xlfn.CONCAT(D3300," - ",R3300),OP!A:D,4,0),"-------------------------------------------NAO DISPONIVEL-------------------------------------------")</f>
        <v>FETRANSPOR</v>
      </c>
      <c r="T3300" s="31"/>
      <c r="U3300" s="32"/>
      <c r="V3300" s="31"/>
      <c r="W3300" s="33">
        <f t="shared" si="825"/>
        <v>0</v>
      </c>
      <c r="X3300" s="34">
        <f t="shared" si="826"/>
        <v>0</v>
      </c>
      <c r="Y3300" s="33">
        <f t="shared" si="827"/>
        <v>0</v>
      </c>
      <c r="Z3300" s="33">
        <f t="shared" si="828"/>
        <v>0</v>
      </c>
      <c r="AA3300" s="35">
        <f t="shared" si="829"/>
        <v>0</v>
      </c>
      <c r="AB3300" s="36">
        <f t="shared" si="830"/>
        <v>0</v>
      </c>
      <c r="AC3300" s="37">
        <f t="shared" si="831"/>
        <v>0</v>
      </c>
      <c r="AD3300" s="38"/>
      <c r="AE3300" s="38"/>
      <c r="AF3300" s="39">
        <f t="shared" si="832"/>
        <v>0</v>
      </c>
      <c r="AG3300" s="40"/>
      <c r="AH3300" s="41">
        <f t="shared" si="833"/>
        <v>0</v>
      </c>
      <c r="AI3300" s="42">
        <f t="shared" si="834"/>
        <v>0</v>
      </c>
      <c r="AJ3300" s="43">
        <f t="shared" si="835"/>
        <v>0</v>
      </c>
      <c r="AK3300" s="5" t="str">
        <f>_xlfn.IFNA(VLOOKUP(_xlfn.CONCAT(D3300," - ",S3300),OP!E:F,2,0),"-------------------------------------------NAO DISPONIVEL-------------------------------------------")</f>
        <v>C - RIOCARD</v>
      </c>
      <c r="AL3300" s="7" t="str">
        <f t="shared" si="821"/>
        <v>1 - -------------------------------------------NAO DISPONIVEL------------------------------------------- - 00000003300 - FETRANSPOR</v>
      </c>
      <c r="AM3300" s="7" t="str">
        <f t="shared" si="822"/>
        <v>-------------------------------------------NAO DISPONIVEL-------------------------------------------</v>
      </c>
      <c r="AN3300" s="44" cm="1">
        <f t="array" ref="AN3300">_xlfn.IFS(AJ3300=0,0,AQ3300="INATIVO",2,AQ3300="SEM CADASTRO",4,AQ3300="CPF ATIVO EM OUTRO COMPRADOR",5,AQ3300="NOVO/SEM CARTAO",6,AND(AJ3300&gt;0,AQ3300,""),8)</f>
        <v>0</v>
      </c>
      <c r="AO3300" s="45">
        <f t="shared" si="836"/>
        <v>-10</v>
      </c>
    </row>
    <row r="3301" spans="1:41" x14ac:dyDescent="0.4">
      <c r="A3301" s="21" t="str">
        <f t="shared" si="823"/>
        <v>-------------------------------------------NAO DISPONIVEL-------------------------------------------</v>
      </c>
      <c r="B3301" s="5" t="str">
        <f>_xlfn.IFNA(VLOOKUP(A3301,CNPJ!E:F,2,0),"-------------------------------------------NAO DISPONIVEL-------------------------------------------")</f>
        <v>-------------------------------------------NAO DISPONIVEL-------------------------------------------</v>
      </c>
      <c r="C3301" s="22">
        <v>1</v>
      </c>
      <c r="D3301" s="5" t="str">
        <f>_xlfn.XLOOKUP(R3301,OP!C:C,OP!B:B,,0,1)</f>
        <v>RJ</v>
      </c>
      <c r="E3301" s="23"/>
      <c r="M3301" s="26"/>
      <c r="N3301" s="27"/>
      <c r="O3301" s="28" t="str">
        <f t="shared" si="824"/>
        <v>00000003301</v>
      </c>
      <c r="R3301" s="27" t="s">
        <v>193</v>
      </c>
      <c r="S3301" s="30" t="str">
        <f>_xlfn.IFNA(VLOOKUP(_xlfn.CONCAT(D3301," - ",R3301),OP!A:D,4,0),"-------------------------------------------NAO DISPONIVEL-------------------------------------------")</f>
        <v>FETRANSPOR</v>
      </c>
      <c r="T3301" s="31"/>
      <c r="U3301" s="32"/>
      <c r="V3301" s="31"/>
      <c r="W3301" s="33">
        <f t="shared" si="825"/>
        <v>0</v>
      </c>
      <c r="X3301" s="34">
        <f t="shared" si="826"/>
        <v>0</v>
      </c>
      <c r="Y3301" s="33">
        <f t="shared" si="827"/>
        <v>0</v>
      </c>
      <c r="Z3301" s="33">
        <f t="shared" si="828"/>
        <v>0</v>
      </c>
      <c r="AA3301" s="35">
        <f t="shared" si="829"/>
        <v>0</v>
      </c>
      <c r="AB3301" s="36">
        <f t="shared" si="830"/>
        <v>0</v>
      </c>
      <c r="AC3301" s="37">
        <f t="shared" si="831"/>
        <v>0</v>
      </c>
      <c r="AD3301" s="38"/>
      <c r="AE3301" s="38"/>
      <c r="AF3301" s="39">
        <f t="shared" si="832"/>
        <v>0</v>
      </c>
      <c r="AG3301" s="40"/>
      <c r="AH3301" s="41">
        <f t="shared" si="833"/>
        <v>0</v>
      </c>
      <c r="AI3301" s="42">
        <f t="shared" si="834"/>
        <v>0</v>
      </c>
      <c r="AJ3301" s="43">
        <f t="shared" si="835"/>
        <v>0</v>
      </c>
      <c r="AK3301" s="5" t="str">
        <f>_xlfn.IFNA(VLOOKUP(_xlfn.CONCAT(D3301," - ",S3301),OP!E:F,2,0),"-------------------------------------------NAO DISPONIVEL-------------------------------------------")</f>
        <v>C - RIOCARD</v>
      </c>
      <c r="AL3301" s="7" t="str">
        <f t="shared" si="821"/>
        <v>1 - -------------------------------------------NAO DISPONIVEL------------------------------------------- - 00000003301 - FETRANSPOR</v>
      </c>
      <c r="AM3301" s="7" t="str">
        <f t="shared" si="822"/>
        <v>-------------------------------------------NAO DISPONIVEL-------------------------------------------</v>
      </c>
      <c r="AN3301" s="44" cm="1">
        <f t="array" ref="AN3301">_xlfn.IFS(AJ3301=0,0,AQ3301="INATIVO",2,AQ3301="SEM CADASTRO",4,AQ3301="CPF ATIVO EM OUTRO COMPRADOR",5,AQ3301="NOVO/SEM CARTAO",6,AND(AJ3301&gt;0,AQ3301,""),8)</f>
        <v>0</v>
      </c>
      <c r="AO3301" s="45">
        <f t="shared" si="836"/>
        <v>-10</v>
      </c>
    </row>
    <row r="3302" spans="1:41" x14ac:dyDescent="0.4">
      <c r="A3302" s="21" t="str">
        <f t="shared" si="823"/>
        <v>-------------------------------------------NAO DISPONIVEL-------------------------------------------</v>
      </c>
      <c r="B3302" s="5" t="str">
        <f>_xlfn.IFNA(VLOOKUP(A3302,CNPJ!E:F,2,0),"-------------------------------------------NAO DISPONIVEL-------------------------------------------")</f>
        <v>-------------------------------------------NAO DISPONIVEL-------------------------------------------</v>
      </c>
      <c r="C3302" s="22">
        <v>1</v>
      </c>
      <c r="D3302" s="5" t="str">
        <f>_xlfn.XLOOKUP(R3302,OP!C:C,OP!B:B,,0,1)</f>
        <v>RJ</v>
      </c>
      <c r="E3302" s="23"/>
      <c r="M3302" s="26"/>
      <c r="N3302" s="27"/>
      <c r="O3302" s="28" t="str">
        <f t="shared" si="824"/>
        <v>00000003302</v>
      </c>
      <c r="R3302" s="27" t="s">
        <v>193</v>
      </c>
      <c r="S3302" s="30" t="str">
        <f>_xlfn.IFNA(VLOOKUP(_xlfn.CONCAT(D3302," - ",R3302),OP!A:D,4,0),"-------------------------------------------NAO DISPONIVEL-------------------------------------------")</f>
        <v>FETRANSPOR</v>
      </c>
      <c r="T3302" s="31"/>
      <c r="U3302" s="32"/>
      <c r="V3302" s="31"/>
      <c r="W3302" s="33">
        <f t="shared" si="825"/>
        <v>0</v>
      </c>
      <c r="X3302" s="34">
        <f t="shared" si="826"/>
        <v>0</v>
      </c>
      <c r="Y3302" s="33">
        <f t="shared" si="827"/>
        <v>0</v>
      </c>
      <c r="Z3302" s="33">
        <f t="shared" si="828"/>
        <v>0</v>
      </c>
      <c r="AA3302" s="35">
        <f t="shared" si="829"/>
        <v>0</v>
      </c>
      <c r="AB3302" s="36">
        <f t="shared" si="830"/>
        <v>0</v>
      </c>
      <c r="AC3302" s="37">
        <f t="shared" si="831"/>
        <v>0</v>
      </c>
      <c r="AD3302" s="38"/>
      <c r="AE3302" s="38"/>
      <c r="AF3302" s="39">
        <f t="shared" si="832"/>
        <v>0</v>
      </c>
      <c r="AG3302" s="40"/>
      <c r="AH3302" s="41">
        <f t="shared" si="833"/>
        <v>0</v>
      </c>
      <c r="AI3302" s="42">
        <f t="shared" si="834"/>
        <v>0</v>
      </c>
      <c r="AJ3302" s="43">
        <f t="shared" si="835"/>
        <v>0</v>
      </c>
      <c r="AK3302" s="5" t="str">
        <f>_xlfn.IFNA(VLOOKUP(_xlfn.CONCAT(D3302," - ",S3302),OP!E:F,2,0),"-------------------------------------------NAO DISPONIVEL-------------------------------------------")</f>
        <v>C - RIOCARD</v>
      </c>
      <c r="AL3302" s="7" t="str">
        <f t="shared" si="821"/>
        <v>1 - -------------------------------------------NAO DISPONIVEL------------------------------------------- - 00000003302 - FETRANSPOR</v>
      </c>
      <c r="AM3302" s="7" t="str">
        <f t="shared" si="822"/>
        <v>-------------------------------------------NAO DISPONIVEL-------------------------------------------</v>
      </c>
      <c r="AN3302" s="44" cm="1">
        <f t="array" ref="AN3302">_xlfn.IFS(AJ3302=0,0,AQ3302="INATIVO",2,AQ3302="SEM CADASTRO",4,AQ3302="CPF ATIVO EM OUTRO COMPRADOR",5,AQ3302="NOVO/SEM CARTAO",6,AND(AJ3302&gt;0,AQ3302,""),8)</f>
        <v>0</v>
      </c>
      <c r="AO3302" s="45">
        <f t="shared" si="836"/>
        <v>-10</v>
      </c>
    </row>
    <row r="3303" spans="1:41" x14ac:dyDescent="0.4">
      <c r="A3303" s="21" t="str">
        <f t="shared" si="823"/>
        <v>-------------------------------------------NAO DISPONIVEL-------------------------------------------</v>
      </c>
      <c r="B3303" s="5" t="str">
        <f>_xlfn.IFNA(VLOOKUP(A3303,CNPJ!E:F,2,0),"-------------------------------------------NAO DISPONIVEL-------------------------------------------")</f>
        <v>-------------------------------------------NAO DISPONIVEL-------------------------------------------</v>
      </c>
      <c r="C3303" s="22">
        <v>1</v>
      </c>
      <c r="D3303" s="5" t="str">
        <f>_xlfn.XLOOKUP(R3303,OP!C:C,OP!B:B,,0,1)</f>
        <v>RJ</v>
      </c>
      <c r="E3303" s="23"/>
      <c r="M3303" s="26"/>
      <c r="N3303" s="27"/>
      <c r="O3303" s="28" t="str">
        <f t="shared" si="824"/>
        <v>00000003303</v>
      </c>
      <c r="R3303" s="27" t="s">
        <v>193</v>
      </c>
      <c r="S3303" s="30" t="str">
        <f>_xlfn.IFNA(VLOOKUP(_xlfn.CONCAT(D3303," - ",R3303),OP!A:D,4,0),"-------------------------------------------NAO DISPONIVEL-------------------------------------------")</f>
        <v>FETRANSPOR</v>
      </c>
      <c r="T3303" s="31"/>
      <c r="U3303" s="32"/>
      <c r="V3303" s="31"/>
      <c r="W3303" s="33">
        <f t="shared" si="825"/>
        <v>0</v>
      </c>
      <c r="X3303" s="34">
        <f t="shared" si="826"/>
        <v>0</v>
      </c>
      <c r="Y3303" s="33">
        <f t="shared" si="827"/>
        <v>0</v>
      </c>
      <c r="Z3303" s="33">
        <f t="shared" si="828"/>
        <v>0</v>
      </c>
      <c r="AA3303" s="35">
        <f t="shared" si="829"/>
        <v>0</v>
      </c>
      <c r="AB3303" s="36">
        <f t="shared" si="830"/>
        <v>0</v>
      </c>
      <c r="AC3303" s="37">
        <f t="shared" si="831"/>
        <v>0</v>
      </c>
      <c r="AD3303" s="38"/>
      <c r="AE3303" s="38"/>
      <c r="AF3303" s="39">
        <f t="shared" si="832"/>
        <v>0</v>
      </c>
      <c r="AG3303" s="40"/>
      <c r="AH3303" s="41">
        <f t="shared" si="833"/>
        <v>0</v>
      </c>
      <c r="AI3303" s="42">
        <f t="shared" si="834"/>
        <v>0</v>
      </c>
      <c r="AJ3303" s="43">
        <f t="shared" si="835"/>
        <v>0</v>
      </c>
      <c r="AK3303" s="5" t="str">
        <f>_xlfn.IFNA(VLOOKUP(_xlfn.CONCAT(D3303," - ",S3303),OP!E:F,2,0),"-------------------------------------------NAO DISPONIVEL-------------------------------------------")</f>
        <v>C - RIOCARD</v>
      </c>
      <c r="AL3303" s="7" t="str">
        <f t="shared" si="821"/>
        <v>1 - -------------------------------------------NAO DISPONIVEL------------------------------------------- - 00000003303 - FETRANSPOR</v>
      </c>
      <c r="AM3303" s="7" t="str">
        <f t="shared" si="822"/>
        <v>-------------------------------------------NAO DISPONIVEL-------------------------------------------</v>
      </c>
      <c r="AN3303" s="44" cm="1">
        <f t="array" ref="AN3303">_xlfn.IFS(AJ3303=0,0,AQ3303="INATIVO",2,AQ3303="SEM CADASTRO",4,AQ3303="CPF ATIVO EM OUTRO COMPRADOR",5,AQ3303="NOVO/SEM CARTAO",6,AND(AJ3303&gt;0,AQ3303,""),8)</f>
        <v>0</v>
      </c>
      <c r="AO3303" s="45">
        <f t="shared" si="836"/>
        <v>-10</v>
      </c>
    </row>
    <row r="3304" spans="1:41" x14ac:dyDescent="0.4">
      <c r="A3304" s="21" t="str">
        <f t="shared" si="823"/>
        <v>-------------------------------------------NAO DISPONIVEL-------------------------------------------</v>
      </c>
      <c r="B3304" s="5" t="str">
        <f>_xlfn.IFNA(VLOOKUP(A3304,CNPJ!E:F,2,0),"-------------------------------------------NAO DISPONIVEL-------------------------------------------")</f>
        <v>-------------------------------------------NAO DISPONIVEL-------------------------------------------</v>
      </c>
      <c r="C3304" s="22">
        <v>1</v>
      </c>
      <c r="D3304" s="5" t="str">
        <f>_xlfn.XLOOKUP(R3304,OP!C:C,OP!B:B,,0,1)</f>
        <v>RJ</v>
      </c>
      <c r="E3304" s="23"/>
      <c r="M3304" s="26"/>
      <c r="N3304" s="27"/>
      <c r="O3304" s="28" t="str">
        <f t="shared" si="824"/>
        <v>00000003304</v>
      </c>
      <c r="R3304" s="27" t="s">
        <v>193</v>
      </c>
      <c r="S3304" s="30" t="str">
        <f>_xlfn.IFNA(VLOOKUP(_xlfn.CONCAT(D3304," - ",R3304),OP!A:D,4,0),"-------------------------------------------NAO DISPONIVEL-------------------------------------------")</f>
        <v>FETRANSPOR</v>
      </c>
      <c r="T3304" s="31"/>
      <c r="U3304" s="32"/>
      <c r="V3304" s="31"/>
      <c r="W3304" s="33">
        <f t="shared" si="825"/>
        <v>0</v>
      </c>
      <c r="X3304" s="34">
        <f t="shared" si="826"/>
        <v>0</v>
      </c>
      <c r="Y3304" s="33">
        <f t="shared" si="827"/>
        <v>0</v>
      </c>
      <c r="Z3304" s="33">
        <f t="shared" si="828"/>
        <v>0</v>
      </c>
      <c r="AA3304" s="35">
        <f t="shared" si="829"/>
        <v>0</v>
      </c>
      <c r="AB3304" s="36">
        <f t="shared" si="830"/>
        <v>0</v>
      </c>
      <c r="AC3304" s="37">
        <f t="shared" si="831"/>
        <v>0</v>
      </c>
      <c r="AD3304" s="38"/>
      <c r="AE3304" s="38"/>
      <c r="AF3304" s="39">
        <f t="shared" si="832"/>
        <v>0</v>
      </c>
      <c r="AG3304" s="40"/>
      <c r="AH3304" s="41">
        <f t="shared" si="833"/>
        <v>0</v>
      </c>
      <c r="AI3304" s="42">
        <f t="shared" si="834"/>
        <v>0</v>
      </c>
      <c r="AJ3304" s="43">
        <f t="shared" si="835"/>
        <v>0</v>
      </c>
      <c r="AK3304" s="5" t="str">
        <f>_xlfn.IFNA(VLOOKUP(_xlfn.CONCAT(D3304," - ",S3304),OP!E:F,2,0),"-------------------------------------------NAO DISPONIVEL-------------------------------------------")</f>
        <v>C - RIOCARD</v>
      </c>
      <c r="AL3304" s="7" t="str">
        <f t="shared" si="821"/>
        <v>1 - -------------------------------------------NAO DISPONIVEL------------------------------------------- - 00000003304 - FETRANSPOR</v>
      </c>
      <c r="AM3304" s="7" t="str">
        <f t="shared" si="822"/>
        <v>-------------------------------------------NAO DISPONIVEL-------------------------------------------</v>
      </c>
      <c r="AN3304" s="44" cm="1">
        <f t="array" ref="AN3304">_xlfn.IFS(AJ3304=0,0,AQ3304="INATIVO",2,AQ3304="SEM CADASTRO",4,AQ3304="CPF ATIVO EM OUTRO COMPRADOR",5,AQ3304="NOVO/SEM CARTAO",6,AND(AJ3304&gt;0,AQ3304,""),8)</f>
        <v>0</v>
      </c>
      <c r="AO3304" s="45">
        <f t="shared" si="836"/>
        <v>-10</v>
      </c>
    </row>
    <row r="3305" spans="1:41" x14ac:dyDescent="0.4">
      <c r="A3305" s="21" t="str">
        <f t="shared" si="823"/>
        <v>-------------------------------------------NAO DISPONIVEL-------------------------------------------</v>
      </c>
      <c r="B3305" s="5" t="str">
        <f>_xlfn.IFNA(VLOOKUP(A3305,CNPJ!E:F,2,0),"-------------------------------------------NAO DISPONIVEL-------------------------------------------")</f>
        <v>-------------------------------------------NAO DISPONIVEL-------------------------------------------</v>
      </c>
      <c r="C3305" s="22">
        <v>1</v>
      </c>
      <c r="D3305" s="5" t="str">
        <f>_xlfn.XLOOKUP(R3305,OP!C:C,OP!B:B,,0,1)</f>
        <v>RJ</v>
      </c>
      <c r="E3305" s="23"/>
      <c r="M3305" s="26"/>
      <c r="N3305" s="27"/>
      <c r="O3305" s="28" t="str">
        <f t="shared" si="824"/>
        <v>00000003305</v>
      </c>
      <c r="R3305" s="27" t="s">
        <v>193</v>
      </c>
      <c r="S3305" s="30" t="str">
        <f>_xlfn.IFNA(VLOOKUP(_xlfn.CONCAT(D3305," - ",R3305),OP!A:D,4,0),"-------------------------------------------NAO DISPONIVEL-------------------------------------------")</f>
        <v>FETRANSPOR</v>
      </c>
      <c r="T3305" s="31"/>
      <c r="U3305" s="32"/>
      <c r="V3305" s="31"/>
      <c r="W3305" s="33">
        <f t="shared" si="825"/>
        <v>0</v>
      </c>
      <c r="X3305" s="34">
        <f t="shared" si="826"/>
        <v>0</v>
      </c>
      <c r="Y3305" s="33">
        <f t="shared" si="827"/>
        <v>0</v>
      </c>
      <c r="Z3305" s="33">
        <f t="shared" si="828"/>
        <v>0</v>
      </c>
      <c r="AA3305" s="35">
        <f t="shared" si="829"/>
        <v>0</v>
      </c>
      <c r="AB3305" s="36">
        <f t="shared" si="830"/>
        <v>0</v>
      </c>
      <c r="AC3305" s="37">
        <f t="shared" si="831"/>
        <v>0</v>
      </c>
      <c r="AD3305" s="38"/>
      <c r="AE3305" s="38"/>
      <c r="AF3305" s="39">
        <f t="shared" si="832"/>
        <v>0</v>
      </c>
      <c r="AG3305" s="40"/>
      <c r="AH3305" s="41">
        <f t="shared" si="833"/>
        <v>0</v>
      </c>
      <c r="AI3305" s="42">
        <f t="shared" si="834"/>
        <v>0</v>
      </c>
      <c r="AJ3305" s="43">
        <f t="shared" si="835"/>
        <v>0</v>
      </c>
      <c r="AK3305" s="5" t="str">
        <f>_xlfn.IFNA(VLOOKUP(_xlfn.CONCAT(D3305," - ",S3305),OP!E:F,2,0),"-------------------------------------------NAO DISPONIVEL-------------------------------------------")</f>
        <v>C - RIOCARD</v>
      </c>
      <c r="AL3305" s="7" t="str">
        <f t="shared" si="821"/>
        <v>1 - -------------------------------------------NAO DISPONIVEL------------------------------------------- - 00000003305 - FETRANSPOR</v>
      </c>
      <c r="AM3305" s="7" t="str">
        <f t="shared" si="822"/>
        <v>-------------------------------------------NAO DISPONIVEL-------------------------------------------</v>
      </c>
      <c r="AN3305" s="44" cm="1">
        <f t="array" ref="AN3305">_xlfn.IFS(AJ3305=0,0,AQ3305="INATIVO",2,AQ3305="SEM CADASTRO",4,AQ3305="CPF ATIVO EM OUTRO COMPRADOR",5,AQ3305="NOVO/SEM CARTAO",6,AND(AJ3305&gt;0,AQ3305,""),8)</f>
        <v>0</v>
      </c>
      <c r="AO3305" s="45">
        <f t="shared" si="836"/>
        <v>-10</v>
      </c>
    </row>
    <row r="3306" spans="1:41" x14ac:dyDescent="0.4">
      <c r="A3306" s="21" t="str">
        <f t="shared" si="823"/>
        <v>-------------------------------------------NAO DISPONIVEL-------------------------------------------</v>
      </c>
      <c r="B3306" s="5" t="str">
        <f>_xlfn.IFNA(VLOOKUP(A3306,CNPJ!E:F,2,0),"-------------------------------------------NAO DISPONIVEL-------------------------------------------")</f>
        <v>-------------------------------------------NAO DISPONIVEL-------------------------------------------</v>
      </c>
      <c r="C3306" s="22">
        <v>1</v>
      </c>
      <c r="D3306" s="5" t="str">
        <f>_xlfn.XLOOKUP(R3306,OP!C:C,OP!B:B,,0,1)</f>
        <v>RJ</v>
      </c>
      <c r="E3306" s="23"/>
      <c r="M3306" s="26"/>
      <c r="N3306" s="27"/>
      <c r="O3306" s="28" t="str">
        <f t="shared" si="824"/>
        <v>00000003306</v>
      </c>
      <c r="R3306" s="27" t="s">
        <v>193</v>
      </c>
      <c r="S3306" s="30" t="str">
        <f>_xlfn.IFNA(VLOOKUP(_xlfn.CONCAT(D3306," - ",R3306),OP!A:D,4,0),"-------------------------------------------NAO DISPONIVEL-------------------------------------------")</f>
        <v>FETRANSPOR</v>
      </c>
      <c r="T3306" s="31"/>
      <c r="U3306" s="32"/>
      <c r="V3306" s="31"/>
      <c r="W3306" s="33">
        <f t="shared" si="825"/>
        <v>0</v>
      </c>
      <c r="X3306" s="34">
        <f t="shared" si="826"/>
        <v>0</v>
      </c>
      <c r="Y3306" s="33">
        <f t="shared" si="827"/>
        <v>0</v>
      </c>
      <c r="Z3306" s="33">
        <f t="shared" si="828"/>
        <v>0</v>
      </c>
      <c r="AA3306" s="35">
        <f t="shared" si="829"/>
        <v>0</v>
      </c>
      <c r="AB3306" s="36">
        <f t="shared" si="830"/>
        <v>0</v>
      </c>
      <c r="AC3306" s="37">
        <f t="shared" si="831"/>
        <v>0</v>
      </c>
      <c r="AD3306" s="38"/>
      <c r="AE3306" s="38"/>
      <c r="AF3306" s="39">
        <f t="shared" si="832"/>
        <v>0</v>
      </c>
      <c r="AG3306" s="40"/>
      <c r="AH3306" s="41">
        <f t="shared" si="833"/>
        <v>0</v>
      </c>
      <c r="AI3306" s="42">
        <f t="shared" si="834"/>
        <v>0</v>
      </c>
      <c r="AJ3306" s="43">
        <f t="shared" si="835"/>
        <v>0</v>
      </c>
      <c r="AK3306" s="5" t="str">
        <f>_xlfn.IFNA(VLOOKUP(_xlfn.CONCAT(D3306," - ",S3306),OP!E:F,2,0),"-------------------------------------------NAO DISPONIVEL-------------------------------------------")</f>
        <v>C - RIOCARD</v>
      </c>
      <c r="AL3306" s="7" t="str">
        <f t="shared" si="821"/>
        <v>1 - -------------------------------------------NAO DISPONIVEL------------------------------------------- - 00000003306 - FETRANSPOR</v>
      </c>
      <c r="AM3306" s="7" t="str">
        <f t="shared" si="822"/>
        <v>-------------------------------------------NAO DISPONIVEL-------------------------------------------</v>
      </c>
      <c r="AN3306" s="44" cm="1">
        <f t="array" ref="AN3306">_xlfn.IFS(AJ3306=0,0,AQ3306="INATIVO",2,AQ3306="SEM CADASTRO",4,AQ3306="CPF ATIVO EM OUTRO COMPRADOR",5,AQ3306="NOVO/SEM CARTAO",6,AND(AJ3306&gt;0,AQ3306,""),8)</f>
        <v>0</v>
      </c>
      <c r="AO3306" s="45">
        <f t="shared" si="836"/>
        <v>-10</v>
      </c>
    </row>
    <row r="3307" spans="1:41" x14ac:dyDescent="0.4">
      <c r="A3307" s="21" t="str">
        <f t="shared" si="823"/>
        <v>-------------------------------------------NAO DISPONIVEL-------------------------------------------</v>
      </c>
      <c r="B3307" s="5" t="str">
        <f>_xlfn.IFNA(VLOOKUP(A3307,CNPJ!E:F,2,0),"-------------------------------------------NAO DISPONIVEL-------------------------------------------")</f>
        <v>-------------------------------------------NAO DISPONIVEL-------------------------------------------</v>
      </c>
      <c r="C3307" s="22">
        <v>1</v>
      </c>
      <c r="D3307" s="5" t="str">
        <f>_xlfn.XLOOKUP(R3307,OP!C:C,OP!B:B,,0,1)</f>
        <v>RJ</v>
      </c>
      <c r="E3307" s="23"/>
      <c r="M3307" s="26"/>
      <c r="N3307" s="27"/>
      <c r="O3307" s="28" t="str">
        <f t="shared" si="824"/>
        <v>00000003307</v>
      </c>
      <c r="R3307" s="27" t="s">
        <v>193</v>
      </c>
      <c r="S3307" s="30" t="str">
        <f>_xlfn.IFNA(VLOOKUP(_xlfn.CONCAT(D3307," - ",R3307),OP!A:D,4,0),"-------------------------------------------NAO DISPONIVEL-------------------------------------------")</f>
        <v>FETRANSPOR</v>
      </c>
      <c r="T3307" s="31"/>
      <c r="U3307" s="32"/>
      <c r="V3307" s="31"/>
      <c r="W3307" s="33">
        <f t="shared" si="825"/>
        <v>0</v>
      </c>
      <c r="X3307" s="34">
        <f t="shared" si="826"/>
        <v>0</v>
      </c>
      <c r="Y3307" s="33">
        <f t="shared" si="827"/>
        <v>0</v>
      </c>
      <c r="Z3307" s="33">
        <f t="shared" si="828"/>
        <v>0</v>
      </c>
      <c r="AA3307" s="35">
        <f t="shared" si="829"/>
        <v>0</v>
      </c>
      <c r="AB3307" s="36">
        <f t="shared" si="830"/>
        <v>0</v>
      </c>
      <c r="AC3307" s="37">
        <f t="shared" si="831"/>
        <v>0</v>
      </c>
      <c r="AD3307" s="38"/>
      <c r="AE3307" s="38"/>
      <c r="AF3307" s="39">
        <f t="shared" si="832"/>
        <v>0</v>
      </c>
      <c r="AG3307" s="40"/>
      <c r="AH3307" s="41">
        <f t="shared" si="833"/>
        <v>0</v>
      </c>
      <c r="AI3307" s="42">
        <f t="shared" si="834"/>
        <v>0</v>
      </c>
      <c r="AJ3307" s="43">
        <f t="shared" si="835"/>
        <v>0</v>
      </c>
      <c r="AK3307" s="5" t="str">
        <f>_xlfn.IFNA(VLOOKUP(_xlfn.CONCAT(D3307," - ",S3307),OP!E:F,2,0),"-------------------------------------------NAO DISPONIVEL-------------------------------------------")</f>
        <v>C - RIOCARD</v>
      </c>
      <c r="AL3307" s="7" t="str">
        <f t="shared" si="821"/>
        <v>1 - -------------------------------------------NAO DISPONIVEL------------------------------------------- - 00000003307 - FETRANSPOR</v>
      </c>
      <c r="AM3307" s="7" t="str">
        <f t="shared" si="822"/>
        <v>-------------------------------------------NAO DISPONIVEL-------------------------------------------</v>
      </c>
      <c r="AN3307" s="44" cm="1">
        <f t="array" ref="AN3307">_xlfn.IFS(AJ3307=0,0,AQ3307="INATIVO",2,AQ3307="SEM CADASTRO",4,AQ3307="CPF ATIVO EM OUTRO COMPRADOR",5,AQ3307="NOVO/SEM CARTAO",6,AND(AJ3307&gt;0,AQ3307,""),8)</f>
        <v>0</v>
      </c>
      <c r="AO3307" s="45">
        <f t="shared" si="836"/>
        <v>-10</v>
      </c>
    </row>
    <row r="3308" spans="1:41" x14ac:dyDescent="0.4">
      <c r="A3308" s="21" t="str">
        <f t="shared" si="823"/>
        <v>-------------------------------------------NAO DISPONIVEL-------------------------------------------</v>
      </c>
      <c r="B3308" s="5" t="str">
        <f>_xlfn.IFNA(VLOOKUP(A3308,CNPJ!E:F,2,0),"-------------------------------------------NAO DISPONIVEL-------------------------------------------")</f>
        <v>-------------------------------------------NAO DISPONIVEL-------------------------------------------</v>
      </c>
      <c r="C3308" s="22">
        <v>1</v>
      </c>
      <c r="D3308" s="5" t="str">
        <f>_xlfn.XLOOKUP(R3308,OP!C:C,OP!B:B,,0,1)</f>
        <v>RJ</v>
      </c>
      <c r="E3308" s="23"/>
      <c r="M3308" s="26"/>
      <c r="N3308" s="27"/>
      <c r="O3308" s="28" t="str">
        <f t="shared" si="824"/>
        <v>00000003308</v>
      </c>
      <c r="R3308" s="27" t="s">
        <v>193</v>
      </c>
      <c r="S3308" s="30" t="str">
        <f>_xlfn.IFNA(VLOOKUP(_xlfn.CONCAT(D3308," - ",R3308),OP!A:D,4,0),"-------------------------------------------NAO DISPONIVEL-------------------------------------------")</f>
        <v>FETRANSPOR</v>
      </c>
      <c r="T3308" s="31"/>
      <c r="U3308" s="32"/>
      <c r="V3308" s="31"/>
      <c r="W3308" s="33">
        <f t="shared" si="825"/>
        <v>0</v>
      </c>
      <c r="X3308" s="34">
        <f t="shared" si="826"/>
        <v>0</v>
      </c>
      <c r="Y3308" s="33">
        <f t="shared" si="827"/>
        <v>0</v>
      </c>
      <c r="Z3308" s="33">
        <f t="shared" si="828"/>
        <v>0</v>
      </c>
      <c r="AA3308" s="35">
        <f t="shared" si="829"/>
        <v>0</v>
      </c>
      <c r="AB3308" s="36">
        <f t="shared" si="830"/>
        <v>0</v>
      </c>
      <c r="AC3308" s="37">
        <f t="shared" si="831"/>
        <v>0</v>
      </c>
      <c r="AD3308" s="38"/>
      <c r="AE3308" s="38"/>
      <c r="AF3308" s="39">
        <f t="shared" si="832"/>
        <v>0</v>
      </c>
      <c r="AG3308" s="40"/>
      <c r="AH3308" s="41">
        <f t="shared" si="833"/>
        <v>0</v>
      </c>
      <c r="AI3308" s="42">
        <f t="shared" si="834"/>
        <v>0</v>
      </c>
      <c r="AJ3308" s="43">
        <f t="shared" si="835"/>
        <v>0</v>
      </c>
      <c r="AK3308" s="5" t="str">
        <f>_xlfn.IFNA(VLOOKUP(_xlfn.CONCAT(D3308," - ",S3308),OP!E:F,2,0),"-------------------------------------------NAO DISPONIVEL-------------------------------------------")</f>
        <v>C - RIOCARD</v>
      </c>
      <c r="AL3308" s="7" t="str">
        <f t="shared" si="821"/>
        <v>1 - -------------------------------------------NAO DISPONIVEL------------------------------------------- - 00000003308 - FETRANSPOR</v>
      </c>
      <c r="AM3308" s="7" t="str">
        <f t="shared" si="822"/>
        <v>-------------------------------------------NAO DISPONIVEL-------------------------------------------</v>
      </c>
      <c r="AN3308" s="44" cm="1">
        <f t="array" ref="AN3308">_xlfn.IFS(AJ3308=0,0,AQ3308="INATIVO",2,AQ3308="SEM CADASTRO",4,AQ3308="CPF ATIVO EM OUTRO COMPRADOR",5,AQ3308="NOVO/SEM CARTAO",6,AND(AJ3308&gt;0,AQ3308,""),8)</f>
        <v>0</v>
      </c>
      <c r="AO3308" s="45">
        <f t="shared" si="836"/>
        <v>-10</v>
      </c>
    </row>
    <row r="3309" spans="1:41" x14ac:dyDescent="0.4">
      <c r="A3309" s="21" t="str">
        <f t="shared" si="823"/>
        <v>-------------------------------------------NAO DISPONIVEL-------------------------------------------</v>
      </c>
      <c r="B3309" s="5" t="str">
        <f>_xlfn.IFNA(VLOOKUP(A3309,CNPJ!E:F,2,0),"-------------------------------------------NAO DISPONIVEL-------------------------------------------")</f>
        <v>-------------------------------------------NAO DISPONIVEL-------------------------------------------</v>
      </c>
      <c r="C3309" s="22">
        <v>1</v>
      </c>
      <c r="D3309" s="5" t="str">
        <f>_xlfn.XLOOKUP(R3309,OP!C:C,OP!B:B,,0,1)</f>
        <v>RJ</v>
      </c>
      <c r="E3309" s="23"/>
      <c r="M3309" s="26"/>
      <c r="N3309" s="27"/>
      <c r="O3309" s="28" t="str">
        <f t="shared" si="824"/>
        <v>00000003309</v>
      </c>
      <c r="R3309" s="27" t="s">
        <v>193</v>
      </c>
      <c r="S3309" s="30" t="str">
        <f>_xlfn.IFNA(VLOOKUP(_xlfn.CONCAT(D3309," - ",R3309),OP!A:D,4,0),"-------------------------------------------NAO DISPONIVEL-------------------------------------------")</f>
        <v>FETRANSPOR</v>
      </c>
      <c r="T3309" s="31"/>
      <c r="U3309" s="32"/>
      <c r="V3309" s="31"/>
      <c r="W3309" s="33">
        <f t="shared" si="825"/>
        <v>0</v>
      </c>
      <c r="X3309" s="34">
        <f t="shared" si="826"/>
        <v>0</v>
      </c>
      <c r="Y3309" s="33">
        <f t="shared" si="827"/>
        <v>0</v>
      </c>
      <c r="Z3309" s="33">
        <f t="shared" si="828"/>
        <v>0</v>
      </c>
      <c r="AA3309" s="35">
        <f t="shared" si="829"/>
        <v>0</v>
      </c>
      <c r="AB3309" s="36">
        <f t="shared" si="830"/>
        <v>0</v>
      </c>
      <c r="AC3309" s="37">
        <f t="shared" si="831"/>
        <v>0</v>
      </c>
      <c r="AD3309" s="38"/>
      <c r="AE3309" s="38"/>
      <c r="AF3309" s="39">
        <f t="shared" si="832"/>
        <v>0</v>
      </c>
      <c r="AG3309" s="40"/>
      <c r="AH3309" s="41">
        <f t="shared" si="833"/>
        <v>0</v>
      </c>
      <c r="AI3309" s="42">
        <f t="shared" si="834"/>
        <v>0</v>
      </c>
      <c r="AJ3309" s="43">
        <f t="shared" si="835"/>
        <v>0</v>
      </c>
      <c r="AK3309" s="5" t="str">
        <f>_xlfn.IFNA(VLOOKUP(_xlfn.CONCAT(D3309," - ",S3309),OP!E:F,2,0),"-------------------------------------------NAO DISPONIVEL-------------------------------------------")</f>
        <v>C - RIOCARD</v>
      </c>
      <c r="AL3309" s="7" t="str">
        <f t="shared" si="821"/>
        <v>1 - -------------------------------------------NAO DISPONIVEL------------------------------------------- - 00000003309 - FETRANSPOR</v>
      </c>
      <c r="AM3309" s="7" t="str">
        <f t="shared" si="822"/>
        <v>-------------------------------------------NAO DISPONIVEL-------------------------------------------</v>
      </c>
      <c r="AN3309" s="44" cm="1">
        <f t="array" ref="AN3309">_xlfn.IFS(AJ3309=0,0,AQ3309="INATIVO",2,AQ3309="SEM CADASTRO",4,AQ3309="CPF ATIVO EM OUTRO COMPRADOR",5,AQ3309="NOVO/SEM CARTAO",6,AND(AJ3309&gt;0,AQ3309,""),8)</f>
        <v>0</v>
      </c>
      <c r="AO3309" s="45">
        <f t="shared" si="836"/>
        <v>-10</v>
      </c>
    </row>
    <row r="3310" spans="1:41" x14ac:dyDescent="0.4">
      <c r="A3310" s="21" t="str">
        <f t="shared" si="823"/>
        <v>-------------------------------------------NAO DISPONIVEL-------------------------------------------</v>
      </c>
      <c r="B3310" s="5" t="str">
        <f>_xlfn.IFNA(VLOOKUP(A3310,CNPJ!E:F,2,0),"-------------------------------------------NAO DISPONIVEL-------------------------------------------")</f>
        <v>-------------------------------------------NAO DISPONIVEL-------------------------------------------</v>
      </c>
      <c r="C3310" s="22">
        <v>1</v>
      </c>
      <c r="D3310" s="5" t="str">
        <f>_xlfn.XLOOKUP(R3310,OP!C:C,OP!B:B,,0,1)</f>
        <v>RJ</v>
      </c>
      <c r="E3310" s="23"/>
      <c r="M3310" s="26"/>
      <c r="N3310" s="27"/>
      <c r="O3310" s="28" t="str">
        <f t="shared" si="824"/>
        <v>00000003310</v>
      </c>
      <c r="R3310" s="27" t="s">
        <v>193</v>
      </c>
      <c r="S3310" s="30" t="str">
        <f>_xlfn.IFNA(VLOOKUP(_xlfn.CONCAT(D3310," - ",R3310),OP!A:D,4,0),"-------------------------------------------NAO DISPONIVEL-------------------------------------------")</f>
        <v>FETRANSPOR</v>
      </c>
      <c r="T3310" s="31"/>
      <c r="U3310" s="32"/>
      <c r="V3310" s="31"/>
      <c r="W3310" s="33">
        <f t="shared" si="825"/>
        <v>0</v>
      </c>
      <c r="X3310" s="34">
        <f t="shared" si="826"/>
        <v>0</v>
      </c>
      <c r="Y3310" s="33">
        <f t="shared" si="827"/>
        <v>0</v>
      </c>
      <c r="Z3310" s="33">
        <f t="shared" si="828"/>
        <v>0</v>
      </c>
      <c r="AA3310" s="35">
        <f t="shared" si="829"/>
        <v>0</v>
      </c>
      <c r="AB3310" s="36">
        <f t="shared" si="830"/>
        <v>0</v>
      </c>
      <c r="AC3310" s="37">
        <f t="shared" si="831"/>
        <v>0</v>
      </c>
      <c r="AD3310" s="38"/>
      <c r="AE3310" s="38"/>
      <c r="AF3310" s="39">
        <f t="shared" si="832"/>
        <v>0</v>
      </c>
      <c r="AG3310" s="40"/>
      <c r="AH3310" s="41">
        <f t="shared" si="833"/>
        <v>0</v>
      </c>
      <c r="AI3310" s="42">
        <f t="shared" si="834"/>
        <v>0</v>
      </c>
      <c r="AJ3310" s="43">
        <f t="shared" si="835"/>
        <v>0</v>
      </c>
      <c r="AK3310" s="5" t="str">
        <f>_xlfn.IFNA(VLOOKUP(_xlfn.CONCAT(D3310," - ",S3310),OP!E:F,2,0),"-------------------------------------------NAO DISPONIVEL-------------------------------------------")</f>
        <v>C - RIOCARD</v>
      </c>
      <c r="AL3310" s="7" t="str">
        <f t="shared" si="821"/>
        <v>1 - -------------------------------------------NAO DISPONIVEL------------------------------------------- - 00000003310 - FETRANSPOR</v>
      </c>
      <c r="AM3310" s="7" t="str">
        <f t="shared" si="822"/>
        <v>-------------------------------------------NAO DISPONIVEL-------------------------------------------</v>
      </c>
      <c r="AN3310" s="44" cm="1">
        <f t="array" ref="AN3310">_xlfn.IFS(AJ3310=0,0,AQ3310="INATIVO",2,AQ3310="SEM CADASTRO",4,AQ3310="CPF ATIVO EM OUTRO COMPRADOR",5,AQ3310="NOVO/SEM CARTAO",6,AND(AJ3310&gt;0,AQ3310,""),8)</f>
        <v>0</v>
      </c>
      <c r="AO3310" s="45">
        <f t="shared" si="836"/>
        <v>-10</v>
      </c>
    </row>
    <row r="3311" spans="1:41" x14ac:dyDescent="0.4">
      <c r="A3311" s="21" t="str">
        <f t="shared" si="823"/>
        <v>-------------------------------------------NAO DISPONIVEL-------------------------------------------</v>
      </c>
      <c r="B3311" s="5" t="str">
        <f>_xlfn.IFNA(VLOOKUP(A3311,CNPJ!E:F,2,0),"-------------------------------------------NAO DISPONIVEL-------------------------------------------")</f>
        <v>-------------------------------------------NAO DISPONIVEL-------------------------------------------</v>
      </c>
      <c r="C3311" s="22">
        <v>1</v>
      </c>
      <c r="D3311" s="5" t="str">
        <f>_xlfn.XLOOKUP(R3311,OP!C:C,OP!B:B,,0,1)</f>
        <v>RJ</v>
      </c>
      <c r="E3311" s="23"/>
      <c r="M3311" s="26"/>
      <c r="N3311" s="27"/>
      <c r="O3311" s="28" t="str">
        <f t="shared" si="824"/>
        <v>00000003311</v>
      </c>
      <c r="R3311" s="27" t="s">
        <v>193</v>
      </c>
      <c r="S3311" s="30" t="str">
        <f>_xlfn.IFNA(VLOOKUP(_xlfn.CONCAT(D3311," - ",R3311),OP!A:D,4,0),"-------------------------------------------NAO DISPONIVEL-------------------------------------------")</f>
        <v>FETRANSPOR</v>
      </c>
      <c r="T3311" s="31"/>
      <c r="U3311" s="32"/>
      <c r="V3311" s="31"/>
      <c r="W3311" s="33">
        <f t="shared" si="825"/>
        <v>0</v>
      </c>
      <c r="X3311" s="34">
        <f t="shared" si="826"/>
        <v>0</v>
      </c>
      <c r="Y3311" s="33">
        <f t="shared" si="827"/>
        <v>0</v>
      </c>
      <c r="Z3311" s="33">
        <f t="shared" si="828"/>
        <v>0</v>
      </c>
      <c r="AA3311" s="35">
        <f t="shared" si="829"/>
        <v>0</v>
      </c>
      <c r="AB3311" s="36">
        <f t="shared" si="830"/>
        <v>0</v>
      </c>
      <c r="AC3311" s="37">
        <f t="shared" si="831"/>
        <v>0</v>
      </c>
      <c r="AD3311" s="38"/>
      <c r="AE3311" s="38"/>
      <c r="AF3311" s="39">
        <f t="shared" si="832"/>
        <v>0</v>
      </c>
      <c r="AG3311" s="40"/>
      <c r="AH3311" s="41">
        <f t="shared" si="833"/>
        <v>0</v>
      </c>
      <c r="AI3311" s="42">
        <f t="shared" si="834"/>
        <v>0</v>
      </c>
      <c r="AJ3311" s="43">
        <f t="shared" si="835"/>
        <v>0</v>
      </c>
      <c r="AK3311" s="5" t="str">
        <f>_xlfn.IFNA(VLOOKUP(_xlfn.CONCAT(D3311," - ",S3311),OP!E:F,2,0),"-------------------------------------------NAO DISPONIVEL-------------------------------------------")</f>
        <v>C - RIOCARD</v>
      </c>
      <c r="AL3311" s="7" t="str">
        <f t="shared" si="821"/>
        <v>1 - -------------------------------------------NAO DISPONIVEL------------------------------------------- - 00000003311 - FETRANSPOR</v>
      </c>
      <c r="AM3311" s="7" t="str">
        <f t="shared" si="822"/>
        <v>-------------------------------------------NAO DISPONIVEL-------------------------------------------</v>
      </c>
      <c r="AN3311" s="44" cm="1">
        <f t="array" ref="AN3311">_xlfn.IFS(AJ3311=0,0,AQ3311="INATIVO",2,AQ3311="SEM CADASTRO",4,AQ3311="CPF ATIVO EM OUTRO COMPRADOR",5,AQ3311="NOVO/SEM CARTAO",6,AND(AJ3311&gt;0,AQ3311,""),8)</f>
        <v>0</v>
      </c>
      <c r="AO3311" s="45">
        <f t="shared" si="836"/>
        <v>-10</v>
      </c>
    </row>
    <row r="3312" spans="1:41" x14ac:dyDescent="0.4">
      <c r="A3312" s="21" t="str">
        <f t="shared" si="823"/>
        <v>-------------------------------------------NAO DISPONIVEL-------------------------------------------</v>
      </c>
      <c r="B3312" s="5" t="str">
        <f>_xlfn.IFNA(VLOOKUP(A3312,CNPJ!E:F,2,0),"-------------------------------------------NAO DISPONIVEL-------------------------------------------")</f>
        <v>-------------------------------------------NAO DISPONIVEL-------------------------------------------</v>
      </c>
      <c r="C3312" s="22">
        <v>1</v>
      </c>
      <c r="D3312" s="5" t="str">
        <f>_xlfn.XLOOKUP(R3312,OP!C:C,OP!B:B,,0,1)</f>
        <v>RJ</v>
      </c>
      <c r="E3312" s="23"/>
      <c r="M3312" s="26"/>
      <c r="N3312" s="27"/>
      <c r="O3312" s="28" t="str">
        <f t="shared" si="824"/>
        <v>00000003312</v>
      </c>
      <c r="R3312" s="27" t="s">
        <v>193</v>
      </c>
      <c r="S3312" s="30" t="str">
        <f>_xlfn.IFNA(VLOOKUP(_xlfn.CONCAT(D3312," - ",R3312),OP!A:D,4,0),"-------------------------------------------NAO DISPONIVEL-------------------------------------------")</f>
        <v>FETRANSPOR</v>
      </c>
      <c r="T3312" s="31"/>
      <c r="U3312" s="32"/>
      <c r="V3312" s="31"/>
      <c r="W3312" s="33">
        <f t="shared" si="825"/>
        <v>0</v>
      </c>
      <c r="X3312" s="34">
        <f t="shared" si="826"/>
        <v>0</v>
      </c>
      <c r="Y3312" s="33">
        <f t="shared" si="827"/>
        <v>0</v>
      </c>
      <c r="Z3312" s="33">
        <f t="shared" si="828"/>
        <v>0</v>
      </c>
      <c r="AA3312" s="35">
        <f t="shared" si="829"/>
        <v>0</v>
      </c>
      <c r="AB3312" s="36">
        <f t="shared" si="830"/>
        <v>0</v>
      </c>
      <c r="AC3312" s="37">
        <f t="shared" si="831"/>
        <v>0</v>
      </c>
      <c r="AD3312" s="38"/>
      <c r="AE3312" s="38"/>
      <c r="AF3312" s="39">
        <f t="shared" si="832"/>
        <v>0</v>
      </c>
      <c r="AG3312" s="40"/>
      <c r="AH3312" s="41">
        <f t="shared" si="833"/>
        <v>0</v>
      </c>
      <c r="AI3312" s="42">
        <f t="shared" si="834"/>
        <v>0</v>
      </c>
      <c r="AJ3312" s="43">
        <f t="shared" si="835"/>
        <v>0</v>
      </c>
      <c r="AK3312" s="5" t="str">
        <f>_xlfn.IFNA(VLOOKUP(_xlfn.CONCAT(D3312," - ",S3312),OP!E:F,2,0),"-------------------------------------------NAO DISPONIVEL-------------------------------------------")</f>
        <v>C - RIOCARD</v>
      </c>
      <c r="AL3312" s="7" t="str">
        <f t="shared" si="821"/>
        <v>1 - -------------------------------------------NAO DISPONIVEL------------------------------------------- - 00000003312 - FETRANSPOR</v>
      </c>
      <c r="AM3312" s="7" t="str">
        <f t="shared" si="822"/>
        <v>-------------------------------------------NAO DISPONIVEL-------------------------------------------</v>
      </c>
      <c r="AN3312" s="44" cm="1">
        <f t="array" ref="AN3312">_xlfn.IFS(AJ3312=0,0,AQ3312="INATIVO",2,AQ3312="SEM CADASTRO",4,AQ3312="CPF ATIVO EM OUTRO COMPRADOR",5,AQ3312="NOVO/SEM CARTAO",6,AND(AJ3312&gt;0,AQ3312,""),8)</f>
        <v>0</v>
      </c>
      <c r="AO3312" s="45">
        <f t="shared" si="836"/>
        <v>-10</v>
      </c>
    </row>
    <row r="3313" spans="1:41" x14ac:dyDescent="0.4">
      <c r="A3313" s="21" t="str">
        <f t="shared" si="823"/>
        <v>-------------------------------------------NAO DISPONIVEL-------------------------------------------</v>
      </c>
      <c r="B3313" s="5" t="str">
        <f>_xlfn.IFNA(VLOOKUP(A3313,CNPJ!E:F,2,0),"-------------------------------------------NAO DISPONIVEL-------------------------------------------")</f>
        <v>-------------------------------------------NAO DISPONIVEL-------------------------------------------</v>
      </c>
      <c r="C3313" s="22">
        <v>1</v>
      </c>
      <c r="D3313" s="5" t="str">
        <f>_xlfn.XLOOKUP(R3313,OP!C:C,OP!B:B,,0,1)</f>
        <v>RJ</v>
      </c>
      <c r="E3313" s="23"/>
      <c r="M3313" s="26"/>
      <c r="N3313" s="27"/>
      <c r="O3313" s="28" t="str">
        <f t="shared" si="824"/>
        <v>00000003313</v>
      </c>
      <c r="R3313" s="27" t="s">
        <v>193</v>
      </c>
      <c r="S3313" s="30" t="str">
        <f>_xlfn.IFNA(VLOOKUP(_xlfn.CONCAT(D3313," - ",R3313),OP!A:D,4,0),"-------------------------------------------NAO DISPONIVEL-------------------------------------------")</f>
        <v>FETRANSPOR</v>
      </c>
      <c r="T3313" s="31"/>
      <c r="U3313" s="32"/>
      <c r="V3313" s="31"/>
      <c r="W3313" s="33">
        <f t="shared" si="825"/>
        <v>0</v>
      </c>
      <c r="X3313" s="34">
        <f t="shared" si="826"/>
        <v>0</v>
      </c>
      <c r="Y3313" s="33">
        <f t="shared" si="827"/>
        <v>0</v>
      </c>
      <c r="Z3313" s="33">
        <f t="shared" si="828"/>
        <v>0</v>
      </c>
      <c r="AA3313" s="35">
        <f t="shared" si="829"/>
        <v>0</v>
      </c>
      <c r="AB3313" s="36">
        <f t="shared" si="830"/>
        <v>0</v>
      </c>
      <c r="AC3313" s="37">
        <f t="shared" si="831"/>
        <v>0</v>
      </c>
      <c r="AD3313" s="38"/>
      <c r="AE3313" s="38"/>
      <c r="AF3313" s="39">
        <f t="shared" si="832"/>
        <v>0</v>
      </c>
      <c r="AG3313" s="40"/>
      <c r="AH3313" s="41">
        <f t="shared" si="833"/>
        <v>0</v>
      </c>
      <c r="AI3313" s="42">
        <f t="shared" si="834"/>
        <v>0</v>
      </c>
      <c r="AJ3313" s="43">
        <f t="shared" si="835"/>
        <v>0</v>
      </c>
      <c r="AK3313" s="5" t="str">
        <f>_xlfn.IFNA(VLOOKUP(_xlfn.CONCAT(D3313," - ",S3313),OP!E:F,2,0),"-------------------------------------------NAO DISPONIVEL-------------------------------------------")</f>
        <v>C - RIOCARD</v>
      </c>
      <c r="AL3313" s="7" t="str">
        <f t="shared" si="821"/>
        <v>1 - -------------------------------------------NAO DISPONIVEL------------------------------------------- - 00000003313 - FETRANSPOR</v>
      </c>
      <c r="AM3313" s="7" t="str">
        <f t="shared" si="822"/>
        <v>-------------------------------------------NAO DISPONIVEL-------------------------------------------</v>
      </c>
      <c r="AN3313" s="44" cm="1">
        <f t="array" ref="AN3313">_xlfn.IFS(AJ3313=0,0,AQ3313="INATIVO",2,AQ3313="SEM CADASTRO",4,AQ3313="CPF ATIVO EM OUTRO COMPRADOR",5,AQ3313="NOVO/SEM CARTAO",6,AND(AJ3313&gt;0,AQ3313,""),8)</f>
        <v>0</v>
      </c>
      <c r="AO3313" s="45">
        <f t="shared" si="836"/>
        <v>-10</v>
      </c>
    </row>
    <row r="3314" spans="1:41" x14ac:dyDescent="0.4">
      <c r="A3314" s="21" t="str">
        <f t="shared" si="823"/>
        <v>-------------------------------------------NAO DISPONIVEL-------------------------------------------</v>
      </c>
      <c r="B3314" s="5" t="str">
        <f>_xlfn.IFNA(VLOOKUP(A3314,CNPJ!E:F,2,0),"-------------------------------------------NAO DISPONIVEL-------------------------------------------")</f>
        <v>-------------------------------------------NAO DISPONIVEL-------------------------------------------</v>
      </c>
      <c r="C3314" s="22">
        <v>1</v>
      </c>
      <c r="D3314" s="5" t="str">
        <f>_xlfn.XLOOKUP(R3314,OP!C:C,OP!B:B,,0,1)</f>
        <v>RJ</v>
      </c>
      <c r="E3314" s="23"/>
      <c r="M3314" s="26"/>
      <c r="N3314" s="27"/>
      <c r="O3314" s="28" t="str">
        <f t="shared" si="824"/>
        <v>00000003314</v>
      </c>
      <c r="R3314" s="27" t="s">
        <v>193</v>
      </c>
      <c r="S3314" s="30" t="str">
        <f>_xlfn.IFNA(VLOOKUP(_xlfn.CONCAT(D3314," - ",R3314),OP!A:D,4,0),"-------------------------------------------NAO DISPONIVEL-------------------------------------------")</f>
        <v>FETRANSPOR</v>
      </c>
      <c r="T3314" s="31"/>
      <c r="U3314" s="32"/>
      <c r="V3314" s="31"/>
      <c r="W3314" s="33">
        <f t="shared" si="825"/>
        <v>0</v>
      </c>
      <c r="X3314" s="34">
        <f t="shared" si="826"/>
        <v>0</v>
      </c>
      <c r="Y3314" s="33">
        <f t="shared" si="827"/>
        <v>0</v>
      </c>
      <c r="Z3314" s="33">
        <f t="shared" si="828"/>
        <v>0</v>
      </c>
      <c r="AA3314" s="35">
        <f t="shared" si="829"/>
        <v>0</v>
      </c>
      <c r="AB3314" s="36">
        <f t="shared" si="830"/>
        <v>0</v>
      </c>
      <c r="AC3314" s="37">
        <f t="shared" si="831"/>
        <v>0</v>
      </c>
      <c r="AD3314" s="38"/>
      <c r="AE3314" s="38"/>
      <c r="AF3314" s="39">
        <f t="shared" si="832"/>
        <v>0</v>
      </c>
      <c r="AG3314" s="40"/>
      <c r="AH3314" s="41">
        <f t="shared" si="833"/>
        <v>0</v>
      </c>
      <c r="AI3314" s="42">
        <f t="shared" si="834"/>
        <v>0</v>
      </c>
      <c r="AJ3314" s="43">
        <f t="shared" si="835"/>
        <v>0</v>
      </c>
      <c r="AK3314" s="5" t="str">
        <f>_xlfn.IFNA(VLOOKUP(_xlfn.CONCAT(D3314," - ",S3314),OP!E:F,2,0),"-------------------------------------------NAO DISPONIVEL-------------------------------------------")</f>
        <v>C - RIOCARD</v>
      </c>
      <c r="AL3314" s="7" t="str">
        <f t="shared" si="821"/>
        <v>1 - -------------------------------------------NAO DISPONIVEL------------------------------------------- - 00000003314 - FETRANSPOR</v>
      </c>
      <c r="AM3314" s="7" t="str">
        <f t="shared" si="822"/>
        <v>-------------------------------------------NAO DISPONIVEL-------------------------------------------</v>
      </c>
      <c r="AN3314" s="44" cm="1">
        <f t="array" ref="AN3314">_xlfn.IFS(AJ3314=0,0,AQ3314="INATIVO",2,AQ3314="SEM CADASTRO",4,AQ3314="CPF ATIVO EM OUTRO COMPRADOR",5,AQ3314="NOVO/SEM CARTAO",6,AND(AJ3314&gt;0,AQ3314,""),8)</f>
        <v>0</v>
      </c>
      <c r="AO3314" s="45">
        <f t="shared" si="836"/>
        <v>-10</v>
      </c>
    </row>
    <row r="3315" spans="1:41" x14ac:dyDescent="0.4">
      <c r="A3315" s="21" t="str">
        <f t="shared" si="823"/>
        <v>-------------------------------------------NAO DISPONIVEL-------------------------------------------</v>
      </c>
      <c r="B3315" s="5" t="str">
        <f>_xlfn.IFNA(VLOOKUP(A3315,CNPJ!E:F,2,0),"-------------------------------------------NAO DISPONIVEL-------------------------------------------")</f>
        <v>-------------------------------------------NAO DISPONIVEL-------------------------------------------</v>
      </c>
      <c r="C3315" s="22">
        <v>1</v>
      </c>
      <c r="D3315" s="5" t="str">
        <f>_xlfn.XLOOKUP(R3315,OP!C:C,OP!B:B,,0,1)</f>
        <v>RJ</v>
      </c>
      <c r="E3315" s="23"/>
      <c r="M3315" s="26"/>
      <c r="N3315" s="27"/>
      <c r="O3315" s="28" t="str">
        <f t="shared" si="824"/>
        <v>00000003315</v>
      </c>
      <c r="R3315" s="27" t="s">
        <v>193</v>
      </c>
      <c r="S3315" s="30" t="str">
        <f>_xlfn.IFNA(VLOOKUP(_xlfn.CONCAT(D3315," - ",R3315),OP!A:D,4,0),"-------------------------------------------NAO DISPONIVEL-------------------------------------------")</f>
        <v>FETRANSPOR</v>
      </c>
      <c r="T3315" s="31"/>
      <c r="U3315" s="32"/>
      <c r="V3315" s="31"/>
      <c r="W3315" s="33">
        <f t="shared" si="825"/>
        <v>0</v>
      </c>
      <c r="X3315" s="34">
        <f t="shared" si="826"/>
        <v>0</v>
      </c>
      <c r="Y3315" s="33">
        <f t="shared" si="827"/>
        <v>0</v>
      </c>
      <c r="Z3315" s="33">
        <f t="shared" si="828"/>
        <v>0</v>
      </c>
      <c r="AA3315" s="35">
        <f t="shared" si="829"/>
        <v>0</v>
      </c>
      <c r="AB3315" s="36">
        <f t="shared" si="830"/>
        <v>0</v>
      </c>
      <c r="AC3315" s="37">
        <f t="shared" si="831"/>
        <v>0</v>
      </c>
      <c r="AD3315" s="38"/>
      <c r="AE3315" s="38"/>
      <c r="AF3315" s="39">
        <f t="shared" si="832"/>
        <v>0</v>
      </c>
      <c r="AG3315" s="40"/>
      <c r="AH3315" s="41">
        <f t="shared" si="833"/>
        <v>0</v>
      </c>
      <c r="AI3315" s="42">
        <f t="shared" si="834"/>
        <v>0</v>
      </c>
      <c r="AJ3315" s="43">
        <f t="shared" si="835"/>
        <v>0</v>
      </c>
      <c r="AK3315" s="5" t="str">
        <f>_xlfn.IFNA(VLOOKUP(_xlfn.CONCAT(D3315," - ",S3315),OP!E:F,2,0),"-------------------------------------------NAO DISPONIVEL-------------------------------------------")</f>
        <v>C - RIOCARD</v>
      </c>
      <c r="AL3315" s="7" t="str">
        <f t="shared" si="821"/>
        <v>1 - -------------------------------------------NAO DISPONIVEL------------------------------------------- - 00000003315 - FETRANSPOR</v>
      </c>
      <c r="AM3315" s="7" t="str">
        <f t="shared" si="822"/>
        <v>-------------------------------------------NAO DISPONIVEL-------------------------------------------</v>
      </c>
      <c r="AN3315" s="44" cm="1">
        <f t="array" ref="AN3315">_xlfn.IFS(AJ3315=0,0,AQ3315="INATIVO",2,AQ3315="SEM CADASTRO",4,AQ3315="CPF ATIVO EM OUTRO COMPRADOR",5,AQ3315="NOVO/SEM CARTAO",6,AND(AJ3315&gt;0,AQ3315,""),8)</f>
        <v>0</v>
      </c>
      <c r="AO3315" s="45">
        <f t="shared" si="836"/>
        <v>-10</v>
      </c>
    </row>
    <row r="3316" spans="1:41" x14ac:dyDescent="0.4">
      <c r="A3316" s="21" t="str">
        <f t="shared" si="823"/>
        <v>-------------------------------------------NAO DISPONIVEL-------------------------------------------</v>
      </c>
      <c r="B3316" s="5" t="str">
        <f>_xlfn.IFNA(VLOOKUP(A3316,CNPJ!E:F,2,0),"-------------------------------------------NAO DISPONIVEL-------------------------------------------")</f>
        <v>-------------------------------------------NAO DISPONIVEL-------------------------------------------</v>
      </c>
      <c r="C3316" s="22">
        <v>1</v>
      </c>
      <c r="D3316" s="5" t="str">
        <f>_xlfn.XLOOKUP(R3316,OP!C:C,OP!B:B,,0,1)</f>
        <v>RJ</v>
      </c>
      <c r="E3316" s="23"/>
      <c r="M3316" s="26"/>
      <c r="N3316" s="27"/>
      <c r="O3316" s="28" t="str">
        <f t="shared" si="824"/>
        <v>00000003316</v>
      </c>
      <c r="R3316" s="27" t="s">
        <v>193</v>
      </c>
      <c r="S3316" s="30" t="str">
        <f>_xlfn.IFNA(VLOOKUP(_xlfn.CONCAT(D3316," - ",R3316),OP!A:D,4,0),"-------------------------------------------NAO DISPONIVEL-------------------------------------------")</f>
        <v>FETRANSPOR</v>
      </c>
      <c r="T3316" s="31"/>
      <c r="U3316" s="32"/>
      <c r="V3316" s="31"/>
      <c r="W3316" s="33">
        <f t="shared" si="825"/>
        <v>0</v>
      </c>
      <c r="X3316" s="34">
        <f t="shared" si="826"/>
        <v>0</v>
      </c>
      <c r="Y3316" s="33">
        <f t="shared" si="827"/>
        <v>0</v>
      </c>
      <c r="Z3316" s="33">
        <f t="shared" si="828"/>
        <v>0</v>
      </c>
      <c r="AA3316" s="35">
        <f t="shared" si="829"/>
        <v>0</v>
      </c>
      <c r="AB3316" s="36">
        <f t="shared" si="830"/>
        <v>0</v>
      </c>
      <c r="AC3316" s="37">
        <f t="shared" si="831"/>
        <v>0</v>
      </c>
      <c r="AD3316" s="38"/>
      <c r="AE3316" s="38"/>
      <c r="AF3316" s="39">
        <f t="shared" si="832"/>
        <v>0</v>
      </c>
      <c r="AG3316" s="40"/>
      <c r="AH3316" s="41">
        <f t="shared" si="833"/>
        <v>0</v>
      </c>
      <c r="AI3316" s="42">
        <f t="shared" si="834"/>
        <v>0</v>
      </c>
      <c r="AJ3316" s="43">
        <f t="shared" si="835"/>
        <v>0</v>
      </c>
      <c r="AK3316" s="5" t="str">
        <f>_xlfn.IFNA(VLOOKUP(_xlfn.CONCAT(D3316," - ",S3316),OP!E:F,2,0),"-------------------------------------------NAO DISPONIVEL-------------------------------------------")</f>
        <v>C - RIOCARD</v>
      </c>
      <c r="AL3316" s="7" t="str">
        <f t="shared" si="821"/>
        <v>1 - -------------------------------------------NAO DISPONIVEL------------------------------------------- - 00000003316 - FETRANSPOR</v>
      </c>
      <c r="AM3316" s="7" t="str">
        <f t="shared" si="822"/>
        <v>-------------------------------------------NAO DISPONIVEL-------------------------------------------</v>
      </c>
      <c r="AN3316" s="44" cm="1">
        <f t="array" ref="AN3316">_xlfn.IFS(AJ3316=0,0,AQ3316="INATIVO",2,AQ3316="SEM CADASTRO",4,AQ3316="CPF ATIVO EM OUTRO COMPRADOR",5,AQ3316="NOVO/SEM CARTAO",6,AND(AJ3316&gt;0,AQ3316,""),8)</f>
        <v>0</v>
      </c>
      <c r="AO3316" s="45">
        <f t="shared" si="836"/>
        <v>-10</v>
      </c>
    </row>
    <row r="3317" spans="1:41" x14ac:dyDescent="0.4">
      <c r="A3317" s="21" t="str">
        <f t="shared" si="823"/>
        <v>-------------------------------------------NAO DISPONIVEL-------------------------------------------</v>
      </c>
      <c r="B3317" s="5" t="str">
        <f>_xlfn.IFNA(VLOOKUP(A3317,CNPJ!E:F,2,0),"-------------------------------------------NAO DISPONIVEL-------------------------------------------")</f>
        <v>-------------------------------------------NAO DISPONIVEL-------------------------------------------</v>
      </c>
      <c r="C3317" s="22">
        <v>1</v>
      </c>
      <c r="D3317" s="5" t="str">
        <f>_xlfn.XLOOKUP(R3317,OP!C:C,OP!B:B,,0,1)</f>
        <v>RJ</v>
      </c>
      <c r="E3317" s="23"/>
      <c r="M3317" s="26"/>
      <c r="N3317" s="27"/>
      <c r="O3317" s="28" t="str">
        <f t="shared" si="824"/>
        <v>00000003317</v>
      </c>
      <c r="R3317" s="27" t="s">
        <v>193</v>
      </c>
      <c r="S3317" s="30" t="str">
        <f>_xlfn.IFNA(VLOOKUP(_xlfn.CONCAT(D3317," - ",R3317),OP!A:D,4,0),"-------------------------------------------NAO DISPONIVEL-------------------------------------------")</f>
        <v>FETRANSPOR</v>
      </c>
      <c r="T3317" s="31"/>
      <c r="U3317" s="32"/>
      <c r="V3317" s="31"/>
      <c r="W3317" s="33">
        <f t="shared" si="825"/>
        <v>0</v>
      </c>
      <c r="X3317" s="34">
        <f t="shared" si="826"/>
        <v>0</v>
      </c>
      <c r="Y3317" s="33">
        <f t="shared" si="827"/>
        <v>0</v>
      </c>
      <c r="Z3317" s="33">
        <f t="shared" si="828"/>
        <v>0</v>
      </c>
      <c r="AA3317" s="35">
        <f t="shared" si="829"/>
        <v>0</v>
      </c>
      <c r="AB3317" s="36">
        <f t="shared" si="830"/>
        <v>0</v>
      </c>
      <c r="AC3317" s="37">
        <f t="shared" si="831"/>
        <v>0</v>
      </c>
      <c r="AD3317" s="38"/>
      <c r="AE3317" s="38"/>
      <c r="AF3317" s="39">
        <f t="shared" si="832"/>
        <v>0</v>
      </c>
      <c r="AG3317" s="40"/>
      <c r="AH3317" s="41">
        <f t="shared" si="833"/>
        <v>0</v>
      </c>
      <c r="AI3317" s="42">
        <f t="shared" si="834"/>
        <v>0</v>
      </c>
      <c r="AJ3317" s="43">
        <f t="shared" si="835"/>
        <v>0</v>
      </c>
      <c r="AK3317" s="5" t="str">
        <f>_xlfn.IFNA(VLOOKUP(_xlfn.CONCAT(D3317," - ",S3317),OP!E:F,2,0),"-------------------------------------------NAO DISPONIVEL-------------------------------------------")</f>
        <v>C - RIOCARD</v>
      </c>
      <c r="AL3317" s="7" t="str">
        <f t="shared" si="821"/>
        <v>1 - -------------------------------------------NAO DISPONIVEL------------------------------------------- - 00000003317 - FETRANSPOR</v>
      </c>
      <c r="AM3317" s="7" t="str">
        <f t="shared" si="822"/>
        <v>-------------------------------------------NAO DISPONIVEL-------------------------------------------</v>
      </c>
      <c r="AN3317" s="44" cm="1">
        <f t="array" ref="AN3317">_xlfn.IFS(AJ3317=0,0,AQ3317="INATIVO",2,AQ3317="SEM CADASTRO",4,AQ3317="CPF ATIVO EM OUTRO COMPRADOR",5,AQ3317="NOVO/SEM CARTAO",6,AND(AJ3317&gt;0,AQ3317,""),8)</f>
        <v>0</v>
      </c>
      <c r="AO3317" s="45">
        <f t="shared" si="836"/>
        <v>-10</v>
      </c>
    </row>
    <row r="3318" spans="1:41" x14ac:dyDescent="0.4">
      <c r="A3318" s="21" t="str">
        <f t="shared" si="823"/>
        <v>-------------------------------------------NAO DISPONIVEL-------------------------------------------</v>
      </c>
      <c r="B3318" s="5" t="str">
        <f>_xlfn.IFNA(VLOOKUP(A3318,CNPJ!E:F,2,0),"-------------------------------------------NAO DISPONIVEL-------------------------------------------")</f>
        <v>-------------------------------------------NAO DISPONIVEL-------------------------------------------</v>
      </c>
      <c r="C3318" s="22">
        <v>1</v>
      </c>
      <c r="D3318" s="5" t="str">
        <f>_xlfn.XLOOKUP(R3318,OP!C:C,OP!B:B,,0,1)</f>
        <v>RJ</v>
      </c>
      <c r="E3318" s="23"/>
      <c r="M3318" s="26"/>
      <c r="N3318" s="27"/>
      <c r="O3318" s="28" t="str">
        <f t="shared" si="824"/>
        <v>00000003318</v>
      </c>
      <c r="R3318" s="27" t="s">
        <v>193</v>
      </c>
      <c r="S3318" s="30" t="str">
        <f>_xlfn.IFNA(VLOOKUP(_xlfn.CONCAT(D3318," - ",R3318),OP!A:D,4,0),"-------------------------------------------NAO DISPONIVEL-------------------------------------------")</f>
        <v>FETRANSPOR</v>
      </c>
      <c r="T3318" s="31"/>
      <c r="U3318" s="32"/>
      <c r="V3318" s="31"/>
      <c r="W3318" s="33">
        <f t="shared" si="825"/>
        <v>0</v>
      </c>
      <c r="X3318" s="34">
        <f t="shared" si="826"/>
        <v>0</v>
      </c>
      <c r="Y3318" s="33">
        <f t="shared" si="827"/>
        <v>0</v>
      </c>
      <c r="Z3318" s="33">
        <f t="shared" si="828"/>
        <v>0</v>
      </c>
      <c r="AA3318" s="35">
        <f t="shared" si="829"/>
        <v>0</v>
      </c>
      <c r="AB3318" s="36">
        <f t="shared" si="830"/>
        <v>0</v>
      </c>
      <c r="AC3318" s="37">
        <f t="shared" si="831"/>
        <v>0</v>
      </c>
      <c r="AD3318" s="38"/>
      <c r="AE3318" s="38"/>
      <c r="AF3318" s="39">
        <f t="shared" si="832"/>
        <v>0</v>
      </c>
      <c r="AG3318" s="40"/>
      <c r="AH3318" s="41">
        <f t="shared" si="833"/>
        <v>0</v>
      </c>
      <c r="AI3318" s="42">
        <f t="shared" si="834"/>
        <v>0</v>
      </c>
      <c r="AJ3318" s="43">
        <f t="shared" si="835"/>
        <v>0</v>
      </c>
      <c r="AK3318" s="5" t="str">
        <f>_xlfn.IFNA(VLOOKUP(_xlfn.CONCAT(D3318," - ",S3318),OP!E:F,2,0),"-------------------------------------------NAO DISPONIVEL-------------------------------------------")</f>
        <v>C - RIOCARD</v>
      </c>
      <c r="AL3318" s="7" t="str">
        <f t="shared" si="821"/>
        <v>1 - -------------------------------------------NAO DISPONIVEL------------------------------------------- - 00000003318 - FETRANSPOR</v>
      </c>
      <c r="AM3318" s="7" t="str">
        <f t="shared" si="822"/>
        <v>-------------------------------------------NAO DISPONIVEL-------------------------------------------</v>
      </c>
      <c r="AN3318" s="44" cm="1">
        <f t="array" ref="AN3318">_xlfn.IFS(AJ3318=0,0,AQ3318="INATIVO",2,AQ3318="SEM CADASTRO",4,AQ3318="CPF ATIVO EM OUTRO COMPRADOR",5,AQ3318="NOVO/SEM CARTAO",6,AND(AJ3318&gt;0,AQ3318,""),8)</f>
        <v>0</v>
      </c>
      <c r="AO3318" s="45">
        <f t="shared" si="836"/>
        <v>-10</v>
      </c>
    </row>
    <row r="3319" spans="1:41" x14ac:dyDescent="0.4">
      <c r="A3319" s="21" t="str">
        <f t="shared" si="823"/>
        <v>-------------------------------------------NAO DISPONIVEL-------------------------------------------</v>
      </c>
      <c r="B3319" s="5" t="str">
        <f>_xlfn.IFNA(VLOOKUP(A3319,CNPJ!E:F,2,0),"-------------------------------------------NAO DISPONIVEL-------------------------------------------")</f>
        <v>-------------------------------------------NAO DISPONIVEL-------------------------------------------</v>
      </c>
      <c r="C3319" s="22">
        <v>1</v>
      </c>
      <c r="D3319" s="5" t="str">
        <f>_xlfn.XLOOKUP(R3319,OP!C:C,OP!B:B,,0,1)</f>
        <v>RJ</v>
      </c>
      <c r="E3319" s="23"/>
      <c r="M3319" s="26"/>
      <c r="N3319" s="27"/>
      <c r="O3319" s="28" t="str">
        <f t="shared" si="824"/>
        <v>00000003319</v>
      </c>
      <c r="R3319" s="27" t="s">
        <v>193</v>
      </c>
      <c r="S3319" s="30" t="str">
        <f>_xlfn.IFNA(VLOOKUP(_xlfn.CONCAT(D3319," - ",R3319),OP!A:D,4,0),"-------------------------------------------NAO DISPONIVEL-------------------------------------------")</f>
        <v>FETRANSPOR</v>
      </c>
      <c r="T3319" s="31"/>
      <c r="U3319" s="32"/>
      <c r="V3319" s="31"/>
      <c r="W3319" s="33">
        <f t="shared" si="825"/>
        <v>0</v>
      </c>
      <c r="X3319" s="34">
        <f t="shared" si="826"/>
        <v>0</v>
      </c>
      <c r="Y3319" s="33">
        <f t="shared" si="827"/>
        <v>0</v>
      </c>
      <c r="Z3319" s="33">
        <f t="shared" si="828"/>
        <v>0</v>
      </c>
      <c r="AA3319" s="35">
        <f t="shared" si="829"/>
        <v>0</v>
      </c>
      <c r="AB3319" s="36">
        <f t="shared" si="830"/>
        <v>0</v>
      </c>
      <c r="AC3319" s="37">
        <f t="shared" si="831"/>
        <v>0</v>
      </c>
      <c r="AD3319" s="38"/>
      <c r="AE3319" s="38"/>
      <c r="AF3319" s="39">
        <f t="shared" si="832"/>
        <v>0</v>
      </c>
      <c r="AG3319" s="40"/>
      <c r="AH3319" s="41">
        <f t="shared" si="833"/>
        <v>0</v>
      </c>
      <c r="AI3319" s="42">
        <f t="shared" si="834"/>
        <v>0</v>
      </c>
      <c r="AJ3319" s="43">
        <f t="shared" si="835"/>
        <v>0</v>
      </c>
      <c r="AK3319" s="5" t="str">
        <f>_xlfn.IFNA(VLOOKUP(_xlfn.CONCAT(D3319," - ",S3319),OP!E:F,2,0),"-------------------------------------------NAO DISPONIVEL-------------------------------------------")</f>
        <v>C - RIOCARD</v>
      </c>
      <c r="AL3319" s="7" t="str">
        <f t="shared" si="821"/>
        <v>1 - -------------------------------------------NAO DISPONIVEL------------------------------------------- - 00000003319 - FETRANSPOR</v>
      </c>
      <c r="AM3319" s="7" t="str">
        <f t="shared" si="822"/>
        <v>-------------------------------------------NAO DISPONIVEL-------------------------------------------</v>
      </c>
      <c r="AN3319" s="44" cm="1">
        <f t="array" ref="AN3319">_xlfn.IFS(AJ3319=0,0,AQ3319="INATIVO",2,AQ3319="SEM CADASTRO",4,AQ3319="CPF ATIVO EM OUTRO COMPRADOR",5,AQ3319="NOVO/SEM CARTAO",6,AND(AJ3319&gt;0,AQ3319,""),8)</f>
        <v>0</v>
      </c>
      <c r="AO3319" s="45">
        <f t="shared" si="836"/>
        <v>-10</v>
      </c>
    </row>
    <row r="3320" spans="1:41" x14ac:dyDescent="0.4">
      <c r="A3320" s="21" t="str">
        <f t="shared" si="823"/>
        <v>-------------------------------------------NAO DISPONIVEL-------------------------------------------</v>
      </c>
      <c r="B3320" s="5" t="str">
        <f>_xlfn.IFNA(VLOOKUP(A3320,CNPJ!E:F,2,0),"-------------------------------------------NAO DISPONIVEL-------------------------------------------")</f>
        <v>-------------------------------------------NAO DISPONIVEL-------------------------------------------</v>
      </c>
      <c r="C3320" s="22">
        <v>1</v>
      </c>
      <c r="D3320" s="5" t="str">
        <f>_xlfn.XLOOKUP(R3320,OP!C:C,OP!B:B,,0,1)</f>
        <v>RJ</v>
      </c>
      <c r="E3320" s="23"/>
      <c r="M3320" s="26"/>
      <c r="N3320" s="27"/>
      <c r="O3320" s="28" t="str">
        <f t="shared" si="824"/>
        <v>00000003320</v>
      </c>
      <c r="R3320" s="27" t="s">
        <v>193</v>
      </c>
      <c r="S3320" s="30" t="str">
        <f>_xlfn.IFNA(VLOOKUP(_xlfn.CONCAT(D3320," - ",R3320),OP!A:D,4,0),"-------------------------------------------NAO DISPONIVEL-------------------------------------------")</f>
        <v>FETRANSPOR</v>
      </c>
      <c r="T3320" s="31"/>
      <c r="U3320" s="32"/>
      <c r="V3320" s="31"/>
      <c r="W3320" s="33">
        <f t="shared" si="825"/>
        <v>0</v>
      </c>
      <c r="X3320" s="34">
        <f t="shared" si="826"/>
        <v>0</v>
      </c>
      <c r="Y3320" s="33">
        <f t="shared" si="827"/>
        <v>0</v>
      </c>
      <c r="Z3320" s="33">
        <f t="shared" si="828"/>
        <v>0</v>
      </c>
      <c r="AA3320" s="35">
        <f t="shared" si="829"/>
        <v>0</v>
      </c>
      <c r="AB3320" s="36">
        <f t="shared" si="830"/>
        <v>0</v>
      </c>
      <c r="AC3320" s="37">
        <f t="shared" si="831"/>
        <v>0</v>
      </c>
      <c r="AD3320" s="38"/>
      <c r="AE3320" s="38"/>
      <c r="AF3320" s="39">
        <f t="shared" si="832"/>
        <v>0</v>
      </c>
      <c r="AG3320" s="40"/>
      <c r="AH3320" s="41">
        <f t="shared" si="833"/>
        <v>0</v>
      </c>
      <c r="AI3320" s="42">
        <f t="shared" si="834"/>
        <v>0</v>
      </c>
      <c r="AJ3320" s="43">
        <f t="shared" si="835"/>
        <v>0</v>
      </c>
      <c r="AK3320" s="5" t="str">
        <f>_xlfn.IFNA(VLOOKUP(_xlfn.CONCAT(D3320," - ",S3320),OP!E:F,2,0),"-------------------------------------------NAO DISPONIVEL-------------------------------------------")</f>
        <v>C - RIOCARD</v>
      </c>
      <c r="AL3320" s="7" t="str">
        <f t="shared" si="821"/>
        <v>1 - -------------------------------------------NAO DISPONIVEL------------------------------------------- - 00000003320 - FETRANSPOR</v>
      </c>
      <c r="AM3320" s="7" t="str">
        <f t="shared" si="822"/>
        <v>-------------------------------------------NAO DISPONIVEL-------------------------------------------</v>
      </c>
      <c r="AN3320" s="44" cm="1">
        <f t="array" ref="AN3320">_xlfn.IFS(AJ3320=0,0,AQ3320="INATIVO",2,AQ3320="SEM CADASTRO",4,AQ3320="CPF ATIVO EM OUTRO COMPRADOR",5,AQ3320="NOVO/SEM CARTAO",6,AND(AJ3320&gt;0,AQ3320,""),8)</f>
        <v>0</v>
      </c>
      <c r="AO3320" s="45">
        <f t="shared" si="836"/>
        <v>-10</v>
      </c>
    </row>
    <row r="3321" spans="1:41" x14ac:dyDescent="0.4">
      <c r="A3321" s="21" t="str">
        <f t="shared" si="823"/>
        <v>-------------------------------------------NAO DISPONIVEL-------------------------------------------</v>
      </c>
      <c r="B3321" s="5" t="str">
        <f>_xlfn.IFNA(VLOOKUP(A3321,CNPJ!E:F,2,0),"-------------------------------------------NAO DISPONIVEL-------------------------------------------")</f>
        <v>-------------------------------------------NAO DISPONIVEL-------------------------------------------</v>
      </c>
      <c r="C3321" s="22">
        <v>1</v>
      </c>
      <c r="D3321" s="5" t="str">
        <f>_xlfn.XLOOKUP(R3321,OP!C:C,OP!B:B,,0,1)</f>
        <v>RJ</v>
      </c>
      <c r="E3321" s="23"/>
      <c r="M3321" s="26"/>
      <c r="N3321" s="27"/>
      <c r="O3321" s="28" t="str">
        <f t="shared" si="824"/>
        <v>00000003321</v>
      </c>
      <c r="R3321" s="27" t="s">
        <v>193</v>
      </c>
      <c r="S3321" s="30" t="str">
        <f>_xlfn.IFNA(VLOOKUP(_xlfn.CONCAT(D3321," - ",R3321),OP!A:D,4,0),"-------------------------------------------NAO DISPONIVEL-------------------------------------------")</f>
        <v>FETRANSPOR</v>
      </c>
      <c r="T3321" s="31"/>
      <c r="U3321" s="32"/>
      <c r="V3321" s="31"/>
      <c r="W3321" s="33">
        <f t="shared" si="825"/>
        <v>0</v>
      </c>
      <c r="X3321" s="34">
        <f t="shared" si="826"/>
        <v>0</v>
      </c>
      <c r="Y3321" s="33">
        <f t="shared" si="827"/>
        <v>0</v>
      </c>
      <c r="Z3321" s="33">
        <f t="shared" si="828"/>
        <v>0</v>
      </c>
      <c r="AA3321" s="35">
        <f t="shared" si="829"/>
        <v>0</v>
      </c>
      <c r="AB3321" s="36">
        <f t="shared" si="830"/>
        <v>0</v>
      </c>
      <c r="AC3321" s="37">
        <f t="shared" si="831"/>
        <v>0</v>
      </c>
      <c r="AD3321" s="38"/>
      <c r="AE3321" s="38"/>
      <c r="AF3321" s="39">
        <f t="shared" si="832"/>
        <v>0</v>
      </c>
      <c r="AG3321" s="40"/>
      <c r="AH3321" s="41">
        <f t="shared" si="833"/>
        <v>0</v>
      </c>
      <c r="AI3321" s="42">
        <f t="shared" si="834"/>
        <v>0</v>
      </c>
      <c r="AJ3321" s="43">
        <f t="shared" si="835"/>
        <v>0</v>
      </c>
      <c r="AK3321" s="5" t="str">
        <f>_xlfn.IFNA(VLOOKUP(_xlfn.CONCAT(D3321," - ",S3321),OP!E:F,2,0),"-------------------------------------------NAO DISPONIVEL-------------------------------------------")</f>
        <v>C - RIOCARD</v>
      </c>
      <c r="AL3321" s="7" t="str">
        <f t="shared" si="821"/>
        <v>1 - -------------------------------------------NAO DISPONIVEL------------------------------------------- - 00000003321 - FETRANSPOR</v>
      </c>
      <c r="AM3321" s="7" t="str">
        <f t="shared" si="822"/>
        <v>-------------------------------------------NAO DISPONIVEL-------------------------------------------</v>
      </c>
      <c r="AN3321" s="44" cm="1">
        <f t="array" ref="AN3321">_xlfn.IFS(AJ3321=0,0,AQ3321="INATIVO",2,AQ3321="SEM CADASTRO",4,AQ3321="CPF ATIVO EM OUTRO COMPRADOR",5,AQ3321="NOVO/SEM CARTAO",6,AND(AJ3321&gt;0,AQ3321,""),8)</f>
        <v>0</v>
      </c>
      <c r="AO3321" s="45">
        <f t="shared" si="836"/>
        <v>-10</v>
      </c>
    </row>
    <row r="3322" spans="1:41" x14ac:dyDescent="0.4">
      <c r="A3322" s="21" t="str">
        <f t="shared" si="823"/>
        <v>-------------------------------------------NAO DISPONIVEL-------------------------------------------</v>
      </c>
      <c r="B3322" s="5" t="str">
        <f>_xlfn.IFNA(VLOOKUP(A3322,CNPJ!E:F,2,0),"-------------------------------------------NAO DISPONIVEL-------------------------------------------")</f>
        <v>-------------------------------------------NAO DISPONIVEL-------------------------------------------</v>
      </c>
      <c r="C3322" s="22">
        <v>1</v>
      </c>
      <c r="D3322" s="5" t="str">
        <f>_xlfn.XLOOKUP(R3322,OP!C:C,OP!B:B,,0,1)</f>
        <v>RJ</v>
      </c>
      <c r="E3322" s="23"/>
      <c r="M3322" s="26"/>
      <c r="N3322" s="27"/>
      <c r="O3322" s="28" t="str">
        <f t="shared" si="824"/>
        <v>00000003322</v>
      </c>
      <c r="R3322" s="27" t="s">
        <v>193</v>
      </c>
      <c r="S3322" s="30" t="str">
        <f>_xlfn.IFNA(VLOOKUP(_xlfn.CONCAT(D3322," - ",R3322),OP!A:D,4,0),"-------------------------------------------NAO DISPONIVEL-------------------------------------------")</f>
        <v>FETRANSPOR</v>
      </c>
      <c r="T3322" s="31"/>
      <c r="U3322" s="32"/>
      <c r="V3322" s="31"/>
      <c r="W3322" s="33">
        <f t="shared" si="825"/>
        <v>0</v>
      </c>
      <c r="X3322" s="34">
        <f t="shared" si="826"/>
        <v>0</v>
      </c>
      <c r="Y3322" s="33">
        <f t="shared" si="827"/>
        <v>0</v>
      </c>
      <c r="Z3322" s="33">
        <f t="shared" si="828"/>
        <v>0</v>
      </c>
      <c r="AA3322" s="35">
        <f t="shared" si="829"/>
        <v>0</v>
      </c>
      <c r="AB3322" s="36">
        <f t="shared" si="830"/>
        <v>0</v>
      </c>
      <c r="AC3322" s="37">
        <f t="shared" si="831"/>
        <v>0</v>
      </c>
      <c r="AD3322" s="38"/>
      <c r="AE3322" s="38"/>
      <c r="AF3322" s="39">
        <f t="shared" si="832"/>
        <v>0</v>
      </c>
      <c r="AG3322" s="40"/>
      <c r="AH3322" s="41">
        <f t="shared" si="833"/>
        <v>0</v>
      </c>
      <c r="AI3322" s="42">
        <f t="shared" si="834"/>
        <v>0</v>
      </c>
      <c r="AJ3322" s="43">
        <f t="shared" si="835"/>
        <v>0</v>
      </c>
      <c r="AK3322" s="5" t="str">
        <f>_xlfn.IFNA(VLOOKUP(_xlfn.CONCAT(D3322," - ",S3322),OP!E:F,2,0),"-------------------------------------------NAO DISPONIVEL-------------------------------------------")</f>
        <v>C - RIOCARD</v>
      </c>
      <c r="AL3322" s="7" t="str">
        <f t="shared" si="821"/>
        <v>1 - -------------------------------------------NAO DISPONIVEL------------------------------------------- - 00000003322 - FETRANSPOR</v>
      </c>
      <c r="AM3322" s="7" t="str">
        <f t="shared" si="822"/>
        <v>-------------------------------------------NAO DISPONIVEL-------------------------------------------</v>
      </c>
      <c r="AN3322" s="44" cm="1">
        <f t="array" ref="AN3322">_xlfn.IFS(AJ3322=0,0,AQ3322="INATIVO",2,AQ3322="SEM CADASTRO",4,AQ3322="CPF ATIVO EM OUTRO COMPRADOR",5,AQ3322="NOVO/SEM CARTAO",6,AND(AJ3322&gt;0,AQ3322,""),8)</f>
        <v>0</v>
      </c>
      <c r="AO3322" s="45">
        <f t="shared" si="836"/>
        <v>-10</v>
      </c>
    </row>
    <row r="3323" spans="1:41" x14ac:dyDescent="0.4">
      <c r="A3323" s="21" t="str">
        <f t="shared" si="823"/>
        <v>-------------------------------------------NAO DISPONIVEL-------------------------------------------</v>
      </c>
      <c r="B3323" s="5" t="str">
        <f>_xlfn.IFNA(VLOOKUP(A3323,CNPJ!E:F,2,0),"-------------------------------------------NAO DISPONIVEL-------------------------------------------")</f>
        <v>-------------------------------------------NAO DISPONIVEL-------------------------------------------</v>
      </c>
      <c r="C3323" s="22">
        <v>1</v>
      </c>
      <c r="D3323" s="5" t="str">
        <f>_xlfn.XLOOKUP(R3323,OP!C:C,OP!B:B,,0,1)</f>
        <v>RJ</v>
      </c>
      <c r="E3323" s="23"/>
      <c r="M3323" s="26"/>
      <c r="N3323" s="27"/>
      <c r="O3323" s="28" t="str">
        <f t="shared" si="824"/>
        <v>00000003323</v>
      </c>
      <c r="R3323" s="27" t="s">
        <v>193</v>
      </c>
      <c r="S3323" s="30" t="str">
        <f>_xlfn.IFNA(VLOOKUP(_xlfn.CONCAT(D3323," - ",R3323),OP!A:D,4,0),"-------------------------------------------NAO DISPONIVEL-------------------------------------------")</f>
        <v>FETRANSPOR</v>
      </c>
      <c r="T3323" s="31"/>
      <c r="U3323" s="32"/>
      <c r="V3323" s="31"/>
      <c r="W3323" s="33">
        <f t="shared" si="825"/>
        <v>0</v>
      </c>
      <c r="X3323" s="34">
        <f t="shared" si="826"/>
        <v>0</v>
      </c>
      <c r="Y3323" s="33">
        <f t="shared" si="827"/>
        <v>0</v>
      </c>
      <c r="Z3323" s="33">
        <f t="shared" si="828"/>
        <v>0</v>
      </c>
      <c r="AA3323" s="35">
        <f t="shared" si="829"/>
        <v>0</v>
      </c>
      <c r="AB3323" s="36">
        <f t="shared" si="830"/>
        <v>0</v>
      </c>
      <c r="AC3323" s="37">
        <f t="shared" si="831"/>
        <v>0</v>
      </c>
      <c r="AD3323" s="38"/>
      <c r="AE3323" s="38"/>
      <c r="AF3323" s="39">
        <f t="shared" si="832"/>
        <v>0</v>
      </c>
      <c r="AG3323" s="40"/>
      <c r="AH3323" s="41">
        <f t="shared" si="833"/>
        <v>0</v>
      </c>
      <c r="AI3323" s="42">
        <f t="shared" si="834"/>
        <v>0</v>
      </c>
      <c r="AJ3323" s="43">
        <f t="shared" si="835"/>
        <v>0</v>
      </c>
      <c r="AK3323" s="5" t="str">
        <f>_xlfn.IFNA(VLOOKUP(_xlfn.CONCAT(D3323," - ",S3323),OP!E:F,2,0),"-------------------------------------------NAO DISPONIVEL-------------------------------------------")</f>
        <v>C - RIOCARD</v>
      </c>
      <c r="AL3323" s="7" t="str">
        <f t="shared" si="821"/>
        <v>1 - -------------------------------------------NAO DISPONIVEL------------------------------------------- - 00000003323 - FETRANSPOR</v>
      </c>
      <c r="AM3323" s="7" t="str">
        <f t="shared" si="822"/>
        <v>-------------------------------------------NAO DISPONIVEL-------------------------------------------</v>
      </c>
      <c r="AN3323" s="44" cm="1">
        <f t="array" ref="AN3323">_xlfn.IFS(AJ3323=0,0,AQ3323="INATIVO",2,AQ3323="SEM CADASTRO",4,AQ3323="CPF ATIVO EM OUTRO COMPRADOR",5,AQ3323="NOVO/SEM CARTAO",6,AND(AJ3323&gt;0,AQ3323,""),8)</f>
        <v>0</v>
      </c>
      <c r="AO3323" s="45">
        <f t="shared" si="836"/>
        <v>-10</v>
      </c>
    </row>
    <row r="3324" spans="1:41" x14ac:dyDescent="0.4">
      <c r="A3324" s="21" t="str">
        <f t="shared" si="823"/>
        <v>-------------------------------------------NAO DISPONIVEL-------------------------------------------</v>
      </c>
      <c r="B3324" s="5" t="str">
        <f>_xlfn.IFNA(VLOOKUP(A3324,CNPJ!E:F,2,0),"-------------------------------------------NAO DISPONIVEL-------------------------------------------")</f>
        <v>-------------------------------------------NAO DISPONIVEL-------------------------------------------</v>
      </c>
      <c r="C3324" s="22">
        <v>1</v>
      </c>
      <c r="D3324" s="5" t="str">
        <f>_xlfn.XLOOKUP(R3324,OP!C:C,OP!B:B,,0,1)</f>
        <v>RJ</v>
      </c>
      <c r="E3324" s="23"/>
      <c r="M3324" s="26"/>
      <c r="N3324" s="27"/>
      <c r="O3324" s="28" t="str">
        <f t="shared" si="824"/>
        <v>00000003324</v>
      </c>
      <c r="R3324" s="27" t="s">
        <v>193</v>
      </c>
      <c r="S3324" s="30" t="str">
        <f>_xlfn.IFNA(VLOOKUP(_xlfn.CONCAT(D3324," - ",R3324),OP!A:D,4,0),"-------------------------------------------NAO DISPONIVEL-------------------------------------------")</f>
        <v>FETRANSPOR</v>
      </c>
      <c r="T3324" s="31"/>
      <c r="U3324" s="32"/>
      <c r="V3324" s="31"/>
      <c r="W3324" s="33">
        <f t="shared" si="825"/>
        <v>0</v>
      </c>
      <c r="X3324" s="34">
        <f t="shared" si="826"/>
        <v>0</v>
      </c>
      <c r="Y3324" s="33">
        <f t="shared" si="827"/>
        <v>0</v>
      </c>
      <c r="Z3324" s="33">
        <f t="shared" si="828"/>
        <v>0</v>
      </c>
      <c r="AA3324" s="35">
        <f t="shared" si="829"/>
        <v>0</v>
      </c>
      <c r="AB3324" s="36">
        <f t="shared" si="830"/>
        <v>0</v>
      </c>
      <c r="AC3324" s="37">
        <f t="shared" si="831"/>
        <v>0</v>
      </c>
      <c r="AD3324" s="38"/>
      <c r="AE3324" s="38"/>
      <c r="AF3324" s="39">
        <f t="shared" si="832"/>
        <v>0</v>
      </c>
      <c r="AG3324" s="40"/>
      <c r="AH3324" s="41">
        <f t="shared" si="833"/>
        <v>0</v>
      </c>
      <c r="AI3324" s="42">
        <f t="shared" si="834"/>
        <v>0</v>
      </c>
      <c r="AJ3324" s="43">
        <f t="shared" si="835"/>
        <v>0</v>
      </c>
      <c r="AK3324" s="5" t="str">
        <f>_xlfn.IFNA(VLOOKUP(_xlfn.CONCAT(D3324," - ",S3324),OP!E:F,2,0),"-------------------------------------------NAO DISPONIVEL-------------------------------------------")</f>
        <v>C - RIOCARD</v>
      </c>
      <c r="AL3324" s="7" t="str">
        <f t="shared" si="821"/>
        <v>1 - -------------------------------------------NAO DISPONIVEL------------------------------------------- - 00000003324 - FETRANSPOR</v>
      </c>
      <c r="AM3324" s="7" t="str">
        <f t="shared" si="822"/>
        <v>-------------------------------------------NAO DISPONIVEL-------------------------------------------</v>
      </c>
      <c r="AN3324" s="44" cm="1">
        <f t="array" ref="AN3324">_xlfn.IFS(AJ3324=0,0,AQ3324="INATIVO",2,AQ3324="SEM CADASTRO",4,AQ3324="CPF ATIVO EM OUTRO COMPRADOR",5,AQ3324="NOVO/SEM CARTAO",6,AND(AJ3324&gt;0,AQ3324,""),8)</f>
        <v>0</v>
      </c>
      <c r="AO3324" s="45">
        <f t="shared" si="836"/>
        <v>-10</v>
      </c>
    </row>
    <row r="3325" spans="1:41" x14ac:dyDescent="0.4">
      <c r="A3325" s="21" t="str">
        <f t="shared" si="823"/>
        <v>-------------------------------------------NAO DISPONIVEL-------------------------------------------</v>
      </c>
      <c r="B3325" s="5" t="str">
        <f>_xlfn.IFNA(VLOOKUP(A3325,CNPJ!E:F,2,0),"-------------------------------------------NAO DISPONIVEL-------------------------------------------")</f>
        <v>-------------------------------------------NAO DISPONIVEL-------------------------------------------</v>
      </c>
      <c r="C3325" s="22">
        <v>1</v>
      </c>
      <c r="D3325" s="5" t="str">
        <f>_xlfn.XLOOKUP(R3325,OP!C:C,OP!B:B,,0,1)</f>
        <v>RJ</v>
      </c>
      <c r="E3325" s="23"/>
      <c r="M3325" s="26"/>
      <c r="N3325" s="27"/>
      <c r="O3325" s="28" t="str">
        <f t="shared" si="824"/>
        <v>00000003325</v>
      </c>
      <c r="R3325" s="27" t="s">
        <v>193</v>
      </c>
      <c r="S3325" s="30" t="str">
        <f>_xlfn.IFNA(VLOOKUP(_xlfn.CONCAT(D3325," - ",R3325),OP!A:D,4,0),"-------------------------------------------NAO DISPONIVEL-------------------------------------------")</f>
        <v>FETRANSPOR</v>
      </c>
      <c r="T3325" s="31"/>
      <c r="U3325" s="32"/>
      <c r="V3325" s="31"/>
      <c r="W3325" s="33">
        <f t="shared" si="825"/>
        <v>0</v>
      </c>
      <c r="X3325" s="34">
        <f t="shared" si="826"/>
        <v>0</v>
      </c>
      <c r="Y3325" s="33">
        <f t="shared" si="827"/>
        <v>0</v>
      </c>
      <c r="Z3325" s="33">
        <f t="shared" si="828"/>
        <v>0</v>
      </c>
      <c r="AA3325" s="35">
        <f t="shared" si="829"/>
        <v>0</v>
      </c>
      <c r="AB3325" s="36">
        <f t="shared" si="830"/>
        <v>0</v>
      </c>
      <c r="AC3325" s="37">
        <f t="shared" si="831"/>
        <v>0</v>
      </c>
      <c r="AD3325" s="38"/>
      <c r="AE3325" s="38"/>
      <c r="AF3325" s="39">
        <f t="shared" si="832"/>
        <v>0</v>
      </c>
      <c r="AG3325" s="40"/>
      <c r="AH3325" s="41">
        <f t="shared" si="833"/>
        <v>0</v>
      </c>
      <c r="AI3325" s="42">
        <f t="shared" si="834"/>
        <v>0</v>
      </c>
      <c r="AJ3325" s="43">
        <f t="shared" si="835"/>
        <v>0</v>
      </c>
      <c r="AK3325" s="5" t="str">
        <f>_xlfn.IFNA(VLOOKUP(_xlfn.CONCAT(D3325," - ",S3325),OP!E:F,2,0),"-------------------------------------------NAO DISPONIVEL-------------------------------------------")</f>
        <v>C - RIOCARD</v>
      </c>
      <c r="AL3325" s="7" t="str">
        <f t="shared" si="821"/>
        <v>1 - -------------------------------------------NAO DISPONIVEL------------------------------------------- - 00000003325 - FETRANSPOR</v>
      </c>
      <c r="AM3325" s="7" t="str">
        <f t="shared" si="822"/>
        <v>-------------------------------------------NAO DISPONIVEL-------------------------------------------</v>
      </c>
      <c r="AN3325" s="44" cm="1">
        <f t="array" ref="AN3325">_xlfn.IFS(AJ3325=0,0,AQ3325="INATIVO",2,AQ3325="SEM CADASTRO",4,AQ3325="CPF ATIVO EM OUTRO COMPRADOR",5,AQ3325="NOVO/SEM CARTAO",6,AND(AJ3325&gt;0,AQ3325,""),8)</f>
        <v>0</v>
      </c>
      <c r="AO3325" s="45">
        <f t="shared" si="836"/>
        <v>-10</v>
      </c>
    </row>
    <row r="3326" spans="1:41" x14ac:dyDescent="0.4">
      <c r="A3326" s="21" t="str">
        <f t="shared" si="823"/>
        <v>-------------------------------------------NAO DISPONIVEL-------------------------------------------</v>
      </c>
      <c r="B3326" s="5" t="str">
        <f>_xlfn.IFNA(VLOOKUP(A3326,CNPJ!E:F,2,0),"-------------------------------------------NAO DISPONIVEL-------------------------------------------")</f>
        <v>-------------------------------------------NAO DISPONIVEL-------------------------------------------</v>
      </c>
      <c r="C3326" s="22">
        <v>1</v>
      </c>
      <c r="D3326" s="5" t="str">
        <f>_xlfn.XLOOKUP(R3326,OP!C:C,OP!B:B,,0,1)</f>
        <v>RJ</v>
      </c>
      <c r="E3326" s="23"/>
      <c r="M3326" s="26"/>
      <c r="N3326" s="27"/>
      <c r="O3326" s="28" t="str">
        <f t="shared" si="824"/>
        <v>00000003326</v>
      </c>
      <c r="R3326" s="27" t="s">
        <v>193</v>
      </c>
      <c r="S3326" s="30" t="str">
        <f>_xlfn.IFNA(VLOOKUP(_xlfn.CONCAT(D3326," - ",R3326),OP!A:D,4,0),"-------------------------------------------NAO DISPONIVEL-------------------------------------------")</f>
        <v>FETRANSPOR</v>
      </c>
      <c r="T3326" s="31"/>
      <c r="U3326" s="32"/>
      <c r="V3326" s="31"/>
      <c r="W3326" s="33">
        <f t="shared" si="825"/>
        <v>0</v>
      </c>
      <c r="X3326" s="34">
        <f t="shared" si="826"/>
        <v>0</v>
      </c>
      <c r="Y3326" s="33">
        <f t="shared" si="827"/>
        <v>0</v>
      </c>
      <c r="Z3326" s="33">
        <f t="shared" si="828"/>
        <v>0</v>
      </c>
      <c r="AA3326" s="35">
        <f t="shared" si="829"/>
        <v>0</v>
      </c>
      <c r="AB3326" s="36">
        <f t="shared" si="830"/>
        <v>0</v>
      </c>
      <c r="AC3326" s="37">
        <f t="shared" si="831"/>
        <v>0</v>
      </c>
      <c r="AD3326" s="38"/>
      <c r="AE3326" s="38"/>
      <c r="AF3326" s="39">
        <f t="shared" si="832"/>
        <v>0</v>
      </c>
      <c r="AG3326" s="40"/>
      <c r="AH3326" s="41">
        <f t="shared" si="833"/>
        <v>0</v>
      </c>
      <c r="AI3326" s="42">
        <f t="shared" si="834"/>
        <v>0</v>
      </c>
      <c r="AJ3326" s="43">
        <f t="shared" si="835"/>
        <v>0</v>
      </c>
      <c r="AK3326" s="5" t="str">
        <f>_xlfn.IFNA(VLOOKUP(_xlfn.CONCAT(D3326," - ",S3326),OP!E:F,2,0),"-------------------------------------------NAO DISPONIVEL-------------------------------------------")</f>
        <v>C - RIOCARD</v>
      </c>
      <c r="AL3326" s="7" t="str">
        <f t="shared" si="821"/>
        <v>1 - -------------------------------------------NAO DISPONIVEL------------------------------------------- - 00000003326 - FETRANSPOR</v>
      </c>
      <c r="AM3326" s="7" t="str">
        <f t="shared" si="822"/>
        <v>-------------------------------------------NAO DISPONIVEL-------------------------------------------</v>
      </c>
      <c r="AN3326" s="44" cm="1">
        <f t="array" ref="AN3326">_xlfn.IFS(AJ3326=0,0,AQ3326="INATIVO",2,AQ3326="SEM CADASTRO",4,AQ3326="CPF ATIVO EM OUTRO COMPRADOR",5,AQ3326="NOVO/SEM CARTAO",6,AND(AJ3326&gt;0,AQ3326,""),8)</f>
        <v>0</v>
      </c>
      <c r="AO3326" s="45">
        <f t="shared" si="836"/>
        <v>-10</v>
      </c>
    </row>
    <row r="3327" spans="1:41" x14ac:dyDescent="0.4">
      <c r="A3327" s="21" t="str">
        <f t="shared" si="823"/>
        <v>-------------------------------------------NAO DISPONIVEL-------------------------------------------</v>
      </c>
      <c r="B3327" s="5" t="str">
        <f>_xlfn.IFNA(VLOOKUP(A3327,CNPJ!E:F,2,0),"-------------------------------------------NAO DISPONIVEL-------------------------------------------")</f>
        <v>-------------------------------------------NAO DISPONIVEL-------------------------------------------</v>
      </c>
      <c r="C3327" s="22">
        <v>1</v>
      </c>
      <c r="D3327" s="5" t="str">
        <f>_xlfn.XLOOKUP(R3327,OP!C:C,OP!B:B,,0,1)</f>
        <v>RJ</v>
      </c>
      <c r="E3327" s="23"/>
      <c r="M3327" s="26"/>
      <c r="N3327" s="27"/>
      <c r="O3327" s="28" t="str">
        <f t="shared" si="824"/>
        <v>00000003327</v>
      </c>
      <c r="R3327" s="27" t="s">
        <v>193</v>
      </c>
      <c r="S3327" s="30" t="str">
        <f>_xlfn.IFNA(VLOOKUP(_xlfn.CONCAT(D3327," - ",R3327),OP!A:D,4,0),"-------------------------------------------NAO DISPONIVEL-------------------------------------------")</f>
        <v>FETRANSPOR</v>
      </c>
      <c r="T3327" s="31"/>
      <c r="U3327" s="32"/>
      <c r="V3327" s="31"/>
      <c r="W3327" s="33">
        <f t="shared" si="825"/>
        <v>0</v>
      </c>
      <c r="X3327" s="34">
        <f t="shared" si="826"/>
        <v>0</v>
      </c>
      <c r="Y3327" s="33">
        <f t="shared" si="827"/>
        <v>0</v>
      </c>
      <c r="Z3327" s="33">
        <f t="shared" si="828"/>
        <v>0</v>
      </c>
      <c r="AA3327" s="35">
        <f t="shared" si="829"/>
        <v>0</v>
      </c>
      <c r="AB3327" s="36">
        <f t="shared" si="830"/>
        <v>0</v>
      </c>
      <c r="AC3327" s="37">
        <f t="shared" si="831"/>
        <v>0</v>
      </c>
      <c r="AD3327" s="38"/>
      <c r="AE3327" s="38"/>
      <c r="AF3327" s="39">
        <f t="shared" si="832"/>
        <v>0</v>
      </c>
      <c r="AG3327" s="40"/>
      <c r="AH3327" s="41">
        <f t="shared" si="833"/>
        <v>0</v>
      </c>
      <c r="AI3327" s="42">
        <f t="shared" si="834"/>
        <v>0</v>
      </c>
      <c r="AJ3327" s="43">
        <f t="shared" si="835"/>
        <v>0</v>
      </c>
      <c r="AK3327" s="5" t="str">
        <f>_xlfn.IFNA(VLOOKUP(_xlfn.CONCAT(D3327," - ",S3327),OP!E:F,2,0),"-------------------------------------------NAO DISPONIVEL-------------------------------------------")</f>
        <v>C - RIOCARD</v>
      </c>
      <c r="AL3327" s="7" t="str">
        <f t="shared" si="821"/>
        <v>1 - -------------------------------------------NAO DISPONIVEL------------------------------------------- - 00000003327 - FETRANSPOR</v>
      </c>
      <c r="AM3327" s="7" t="str">
        <f t="shared" si="822"/>
        <v>-------------------------------------------NAO DISPONIVEL-------------------------------------------</v>
      </c>
      <c r="AN3327" s="44" cm="1">
        <f t="array" ref="AN3327">_xlfn.IFS(AJ3327=0,0,AQ3327="INATIVO",2,AQ3327="SEM CADASTRO",4,AQ3327="CPF ATIVO EM OUTRO COMPRADOR",5,AQ3327="NOVO/SEM CARTAO",6,AND(AJ3327&gt;0,AQ3327,""),8)</f>
        <v>0</v>
      </c>
      <c r="AO3327" s="45">
        <f t="shared" si="836"/>
        <v>-10</v>
      </c>
    </row>
    <row r="3328" spans="1:41" x14ac:dyDescent="0.4">
      <c r="A3328" s="21" t="str">
        <f t="shared" si="823"/>
        <v>-------------------------------------------NAO DISPONIVEL-------------------------------------------</v>
      </c>
      <c r="B3328" s="5" t="str">
        <f>_xlfn.IFNA(VLOOKUP(A3328,CNPJ!E:F,2,0),"-------------------------------------------NAO DISPONIVEL-------------------------------------------")</f>
        <v>-------------------------------------------NAO DISPONIVEL-------------------------------------------</v>
      </c>
      <c r="C3328" s="22">
        <v>1</v>
      </c>
      <c r="D3328" s="5" t="str">
        <f>_xlfn.XLOOKUP(R3328,OP!C:C,OP!B:B,,0,1)</f>
        <v>RJ</v>
      </c>
      <c r="E3328" s="23"/>
      <c r="M3328" s="26"/>
      <c r="N3328" s="27"/>
      <c r="O3328" s="28" t="str">
        <f t="shared" si="824"/>
        <v>00000003328</v>
      </c>
      <c r="R3328" s="27" t="s">
        <v>193</v>
      </c>
      <c r="S3328" s="30" t="str">
        <f>_xlfn.IFNA(VLOOKUP(_xlfn.CONCAT(D3328," - ",R3328),OP!A:D,4,0),"-------------------------------------------NAO DISPONIVEL-------------------------------------------")</f>
        <v>FETRANSPOR</v>
      </c>
      <c r="T3328" s="31"/>
      <c r="U3328" s="32"/>
      <c r="V3328" s="31"/>
      <c r="W3328" s="33">
        <f t="shared" si="825"/>
        <v>0</v>
      </c>
      <c r="X3328" s="34">
        <f t="shared" si="826"/>
        <v>0</v>
      </c>
      <c r="Y3328" s="33">
        <f t="shared" si="827"/>
        <v>0</v>
      </c>
      <c r="Z3328" s="33">
        <f t="shared" si="828"/>
        <v>0</v>
      </c>
      <c r="AA3328" s="35">
        <f t="shared" si="829"/>
        <v>0</v>
      </c>
      <c r="AB3328" s="36">
        <f t="shared" si="830"/>
        <v>0</v>
      </c>
      <c r="AC3328" s="37">
        <f t="shared" si="831"/>
        <v>0</v>
      </c>
      <c r="AD3328" s="38"/>
      <c r="AE3328" s="38"/>
      <c r="AF3328" s="39">
        <f t="shared" si="832"/>
        <v>0</v>
      </c>
      <c r="AG3328" s="40"/>
      <c r="AH3328" s="41">
        <f t="shared" si="833"/>
        <v>0</v>
      </c>
      <c r="AI3328" s="42">
        <f t="shared" si="834"/>
        <v>0</v>
      </c>
      <c r="AJ3328" s="43">
        <f t="shared" si="835"/>
        <v>0</v>
      </c>
      <c r="AK3328" s="5" t="str">
        <f>_xlfn.IFNA(VLOOKUP(_xlfn.CONCAT(D3328," - ",S3328),OP!E:F,2,0),"-------------------------------------------NAO DISPONIVEL-------------------------------------------")</f>
        <v>C - RIOCARD</v>
      </c>
      <c r="AL3328" s="7" t="str">
        <f t="shared" si="821"/>
        <v>1 - -------------------------------------------NAO DISPONIVEL------------------------------------------- - 00000003328 - FETRANSPOR</v>
      </c>
      <c r="AM3328" s="7" t="str">
        <f t="shared" si="822"/>
        <v>-------------------------------------------NAO DISPONIVEL-------------------------------------------</v>
      </c>
      <c r="AN3328" s="44" cm="1">
        <f t="array" ref="AN3328">_xlfn.IFS(AJ3328=0,0,AQ3328="INATIVO",2,AQ3328="SEM CADASTRO",4,AQ3328="CPF ATIVO EM OUTRO COMPRADOR",5,AQ3328="NOVO/SEM CARTAO",6,AND(AJ3328&gt;0,AQ3328,""),8)</f>
        <v>0</v>
      </c>
      <c r="AO3328" s="45">
        <f t="shared" si="836"/>
        <v>-10</v>
      </c>
    </row>
    <row r="3329" spans="1:41" x14ac:dyDescent="0.4">
      <c r="A3329" s="21" t="str">
        <f t="shared" si="823"/>
        <v>-------------------------------------------NAO DISPONIVEL-------------------------------------------</v>
      </c>
      <c r="B3329" s="5" t="str">
        <f>_xlfn.IFNA(VLOOKUP(A3329,CNPJ!E:F,2,0),"-------------------------------------------NAO DISPONIVEL-------------------------------------------")</f>
        <v>-------------------------------------------NAO DISPONIVEL-------------------------------------------</v>
      </c>
      <c r="C3329" s="22">
        <v>1</v>
      </c>
      <c r="D3329" s="5" t="str">
        <f>_xlfn.XLOOKUP(R3329,OP!C:C,OP!B:B,,0,1)</f>
        <v>RJ</v>
      </c>
      <c r="E3329" s="23"/>
      <c r="M3329" s="26"/>
      <c r="N3329" s="27"/>
      <c r="O3329" s="28" t="str">
        <f t="shared" si="824"/>
        <v>00000003329</v>
      </c>
      <c r="R3329" s="27" t="s">
        <v>193</v>
      </c>
      <c r="S3329" s="30" t="str">
        <f>_xlfn.IFNA(VLOOKUP(_xlfn.CONCAT(D3329," - ",R3329),OP!A:D,4,0),"-------------------------------------------NAO DISPONIVEL-------------------------------------------")</f>
        <v>FETRANSPOR</v>
      </c>
      <c r="T3329" s="31"/>
      <c r="U3329" s="32"/>
      <c r="V3329" s="31"/>
      <c r="W3329" s="33">
        <f t="shared" si="825"/>
        <v>0</v>
      </c>
      <c r="X3329" s="34">
        <f t="shared" si="826"/>
        <v>0</v>
      </c>
      <c r="Y3329" s="33">
        <f t="shared" si="827"/>
        <v>0</v>
      </c>
      <c r="Z3329" s="33">
        <f t="shared" si="828"/>
        <v>0</v>
      </c>
      <c r="AA3329" s="35">
        <f t="shared" si="829"/>
        <v>0</v>
      </c>
      <c r="AB3329" s="36">
        <f t="shared" si="830"/>
        <v>0</v>
      </c>
      <c r="AC3329" s="37">
        <f t="shared" si="831"/>
        <v>0</v>
      </c>
      <c r="AD3329" s="38"/>
      <c r="AE3329" s="38"/>
      <c r="AF3329" s="39">
        <f t="shared" si="832"/>
        <v>0</v>
      </c>
      <c r="AG3329" s="40"/>
      <c r="AH3329" s="41">
        <f t="shared" si="833"/>
        <v>0</v>
      </c>
      <c r="AI3329" s="42">
        <f t="shared" si="834"/>
        <v>0</v>
      </c>
      <c r="AJ3329" s="43">
        <f t="shared" si="835"/>
        <v>0</v>
      </c>
      <c r="AK3329" s="5" t="str">
        <f>_xlfn.IFNA(VLOOKUP(_xlfn.CONCAT(D3329," - ",S3329),OP!E:F,2,0),"-------------------------------------------NAO DISPONIVEL-------------------------------------------")</f>
        <v>C - RIOCARD</v>
      </c>
      <c r="AL3329" s="7" t="str">
        <f t="shared" si="821"/>
        <v>1 - -------------------------------------------NAO DISPONIVEL------------------------------------------- - 00000003329 - FETRANSPOR</v>
      </c>
      <c r="AM3329" s="7" t="str">
        <f t="shared" si="822"/>
        <v>-------------------------------------------NAO DISPONIVEL-------------------------------------------</v>
      </c>
      <c r="AN3329" s="44" cm="1">
        <f t="array" ref="AN3329">_xlfn.IFS(AJ3329=0,0,AQ3329="INATIVO",2,AQ3329="SEM CADASTRO",4,AQ3329="CPF ATIVO EM OUTRO COMPRADOR",5,AQ3329="NOVO/SEM CARTAO",6,AND(AJ3329&gt;0,AQ3329,""),8)</f>
        <v>0</v>
      </c>
      <c r="AO3329" s="45">
        <f t="shared" si="836"/>
        <v>-10</v>
      </c>
    </row>
    <row r="3330" spans="1:41" x14ac:dyDescent="0.4">
      <c r="A3330" s="21" t="str">
        <f t="shared" si="823"/>
        <v>-------------------------------------------NAO DISPONIVEL-------------------------------------------</v>
      </c>
      <c r="B3330" s="5" t="str">
        <f>_xlfn.IFNA(VLOOKUP(A3330,CNPJ!E:F,2,0),"-------------------------------------------NAO DISPONIVEL-------------------------------------------")</f>
        <v>-------------------------------------------NAO DISPONIVEL-------------------------------------------</v>
      </c>
      <c r="C3330" s="22">
        <v>1</v>
      </c>
      <c r="D3330" s="5" t="str">
        <f>_xlfn.XLOOKUP(R3330,OP!C:C,OP!B:B,,0,1)</f>
        <v>RJ</v>
      </c>
      <c r="E3330" s="23"/>
      <c r="M3330" s="26"/>
      <c r="N3330" s="27"/>
      <c r="O3330" s="28" t="str">
        <f t="shared" si="824"/>
        <v>00000003330</v>
      </c>
      <c r="R3330" s="27" t="s">
        <v>193</v>
      </c>
      <c r="S3330" s="30" t="str">
        <f>_xlfn.IFNA(VLOOKUP(_xlfn.CONCAT(D3330," - ",R3330),OP!A:D,4,0),"-------------------------------------------NAO DISPONIVEL-------------------------------------------")</f>
        <v>FETRANSPOR</v>
      </c>
      <c r="T3330" s="31"/>
      <c r="U3330" s="32"/>
      <c r="V3330" s="31"/>
      <c r="W3330" s="33">
        <f t="shared" si="825"/>
        <v>0</v>
      </c>
      <c r="X3330" s="34">
        <f t="shared" si="826"/>
        <v>0</v>
      </c>
      <c r="Y3330" s="33">
        <f t="shared" si="827"/>
        <v>0</v>
      </c>
      <c r="Z3330" s="33">
        <f t="shared" si="828"/>
        <v>0</v>
      </c>
      <c r="AA3330" s="35">
        <f t="shared" si="829"/>
        <v>0</v>
      </c>
      <c r="AB3330" s="36">
        <f t="shared" si="830"/>
        <v>0</v>
      </c>
      <c r="AC3330" s="37">
        <f t="shared" si="831"/>
        <v>0</v>
      </c>
      <c r="AD3330" s="38"/>
      <c r="AE3330" s="38"/>
      <c r="AF3330" s="39">
        <f t="shared" si="832"/>
        <v>0</v>
      </c>
      <c r="AG3330" s="40"/>
      <c r="AH3330" s="41">
        <f t="shared" si="833"/>
        <v>0</v>
      </c>
      <c r="AI3330" s="42">
        <f t="shared" si="834"/>
        <v>0</v>
      </c>
      <c r="AJ3330" s="43">
        <f t="shared" si="835"/>
        <v>0</v>
      </c>
      <c r="AK3330" s="5" t="str">
        <f>_xlfn.IFNA(VLOOKUP(_xlfn.CONCAT(D3330," - ",S3330),OP!E:F,2,0),"-------------------------------------------NAO DISPONIVEL-------------------------------------------")</f>
        <v>C - RIOCARD</v>
      </c>
      <c r="AL3330" s="7" t="str">
        <f t="shared" ref="AL3330:AL3393" si="837">_xlfn.CONCAT(C3330," - ",B3330," - ",O3330," - ",S3330)</f>
        <v>1 - -------------------------------------------NAO DISPONIVEL------------------------------------------- - 00000003330 - FETRANSPOR</v>
      </c>
      <c r="AM3330" s="7" t="str">
        <f t="shared" ref="AM3330:AM3393" si="838">_xlfn.CONCAT(B3330,L3330,LEFT(M3330,3))</f>
        <v>-------------------------------------------NAO DISPONIVEL-------------------------------------------</v>
      </c>
      <c r="AN3330" s="44" cm="1">
        <f t="array" ref="AN3330">_xlfn.IFS(AJ3330=0,0,AQ3330="INATIVO",2,AQ3330="SEM CADASTRO",4,AQ3330="CPF ATIVO EM OUTRO COMPRADOR",5,AQ3330="NOVO/SEM CARTAO",6,AND(AJ3330&gt;0,AQ3330,""),8)</f>
        <v>0</v>
      </c>
      <c r="AO3330" s="45">
        <f t="shared" si="836"/>
        <v>-10</v>
      </c>
    </row>
    <row r="3331" spans="1:41" x14ac:dyDescent="0.4">
      <c r="A3331" s="21" t="str">
        <f t="shared" ref="A3331:A3394" si="839">IF(AND(E3331&lt;&gt;"",F3331&lt;&gt;""),TRIM(_xlfn.CONCAT(D3331," - ",S3331," - ",E3331," - ",F3331)),"-------------------------------------------NAO DISPONIVEL-------------------------------------------")</f>
        <v>-------------------------------------------NAO DISPONIVEL-------------------------------------------</v>
      </c>
      <c r="B3331" s="5" t="str">
        <f>_xlfn.IFNA(VLOOKUP(A3331,CNPJ!E:F,2,0),"-------------------------------------------NAO DISPONIVEL-------------------------------------------")</f>
        <v>-------------------------------------------NAO DISPONIVEL-------------------------------------------</v>
      </c>
      <c r="C3331" s="22">
        <v>1</v>
      </c>
      <c r="D3331" s="5" t="str">
        <f>_xlfn.XLOOKUP(R3331,OP!C:C,OP!B:B,,0,1)</f>
        <v>RJ</v>
      </c>
      <c r="E3331" s="23"/>
      <c r="M3331" s="26"/>
      <c r="N3331" s="27"/>
      <c r="O3331" s="28" t="str">
        <f t="shared" ref="O3331:O3394" si="840">IF(N3331="",TEXT(ROW(),"00000000000"),IF(N3331="00000000000",TEXT(ROW(),"00000000000"),TRIM(TEXT(N3331,"00000000000"))))</f>
        <v>00000003331</v>
      </c>
      <c r="R3331" s="27" t="s">
        <v>193</v>
      </c>
      <c r="S3331" s="30" t="str">
        <f>_xlfn.IFNA(VLOOKUP(_xlfn.CONCAT(D3331," - ",R3331),OP!A:D,4,0),"-------------------------------------------NAO DISPONIVEL-------------------------------------------")</f>
        <v>FETRANSPOR</v>
      </c>
      <c r="T3331" s="31"/>
      <c r="U3331" s="32"/>
      <c r="V3331" s="31"/>
      <c r="W3331" s="33">
        <f t="shared" ref="W3331:W3394" si="841">ROUND(T3331,2)</f>
        <v>0</v>
      </c>
      <c r="X3331" s="34">
        <f t="shared" ref="X3331:X3394" si="842">ROUND(U3331,0)</f>
        <v>0</v>
      </c>
      <c r="Y3331" s="33">
        <f t="shared" ref="Y3331:Y3394" si="843">ROUND(V3331,2)</f>
        <v>0</v>
      </c>
      <c r="Z3331" s="33">
        <f t="shared" ref="Z3331:Z3394" si="844">(X3331*Y3331)-W3331</f>
        <v>0</v>
      </c>
      <c r="AA3331" s="35">
        <f t="shared" ref="AA3331:AA3394" si="845">Y3331</f>
        <v>0</v>
      </c>
      <c r="AB3331" s="36">
        <f t="shared" ref="AB3331:AB3394" si="846">Z3331</f>
        <v>0</v>
      </c>
      <c r="AC3331" s="37">
        <f t="shared" ref="AC3331:AC3394" si="847">ROUND(IF(AL3331=AL3330,0,SUMIF(AL:AL,AL3331,AB:AB)),2)</f>
        <v>0</v>
      </c>
      <c r="AD3331" s="38"/>
      <c r="AE3331" s="38"/>
      <c r="AF3331" s="39">
        <f t="shared" ref="AF3331:AF3394" si="848">ROUND(SUM(AD3331,AE3331),2)</f>
        <v>0</v>
      </c>
      <c r="AG3331" s="40"/>
      <c r="AH3331" s="41">
        <f t="shared" ref="AH3331:AH3394" si="849">ROUND(AG3331,2)</f>
        <v>0</v>
      </c>
      <c r="AI3331" s="42">
        <f t="shared" ref="AI3331:AI3394" si="850">ROUND(IF(AH3331=0,0,IF(AF3331-AH3331&lt;0,0,IF(AF3331-AH3331&gt;AC3331,AC3331,AF3331-AH3331))),2)</f>
        <v>0</v>
      </c>
      <c r="AJ3331" s="43">
        <f t="shared" ref="AJ3331:AJ3394" si="851">ROUND(IF(AC3331=0,0,IF(AH3331=0,AC3331,AC3331-AI3331)),2)</f>
        <v>0</v>
      </c>
      <c r="AK3331" s="5" t="str">
        <f>_xlfn.IFNA(VLOOKUP(_xlfn.CONCAT(D3331," - ",S3331),OP!E:F,2,0),"-------------------------------------------NAO DISPONIVEL-------------------------------------------")</f>
        <v>C - RIOCARD</v>
      </c>
      <c r="AL3331" s="7" t="str">
        <f t="shared" si="837"/>
        <v>1 - -------------------------------------------NAO DISPONIVEL------------------------------------------- - 00000003331 - FETRANSPOR</v>
      </c>
      <c r="AM3331" s="7" t="str">
        <f t="shared" si="838"/>
        <v>-------------------------------------------NAO DISPONIVEL-------------------------------------------</v>
      </c>
      <c r="AN3331" s="44" cm="1">
        <f t="array" ref="AN3331">_xlfn.IFS(AJ3331=0,0,AQ3331="INATIVO",2,AQ3331="SEM CADASTRO",4,AQ3331="CPF ATIVO EM OUTRO COMPRADOR",5,AQ3331="NOVO/SEM CARTAO",6,AND(AJ3331&gt;0,AQ3331,""),8)</f>
        <v>0</v>
      </c>
      <c r="AO3331" s="45">
        <f t="shared" ref="AO3331:AO3394" si="852">AF3331-(10-AJ3331)</f>
        <v>-10</v>
      </c>
    </row>
    <row r="3332" spans="1:41" x14ac:dyDescent="0.4">
      <c r="A3332" s="21" t="str">
        <f t="shared" si="839"/>
        <v>-------------------------------------------NAO DISPONIVEL-------------------------------------------</v>
      </c>
      <c r="B3332" s="5" t="str">
        <f>_xlfn.IFNA(VLOOKUP(A3332,CNPJ!E:F,2,0),"-------------------------------------------NAO DISPONIVEL-------------------------------------------")</f>
        <v>-------------------------------------------NAO DISPONIVEL-------------------------------------------</v>
      </c>
      <c r="C3332" s="22">
        <v>1</v>
      </c>
      <c r="D3332" s="5" t="str">
        <f>_xlfn.XLOOKUP(R3332,OP!C:C,OP!B:B,,0,1)</f>
        <v>RJ</v>
      </c>
      <c r="E3332" s="23"/>
      <c r="M3332" s="26"/>
      <c r="N3332" s="27"/>
      <c r="O3332" s="28" t="str">
        <f t="shared" si="840"/>
        <v>00000003332</v>
      </c>
      <c r="R3332" s="27" t="s">
        <v>193</v>
      </c>
      <c r="S3332" s="30" t="str">
        <f>_xlfn.IFNA(VLOOKUP(_xlfn.CONCAT(D3332," - ",R3332),OP!A:D,4,0),"-------------------------------------------NAO DISPONIVEL-------------------------------------------")</f>
        <v>FETRANSPOR</v>
      </c>
      <c r="T3332" s="31"/>
      <c r="U3332" s="32"/>
      <c r="V3332" s="31"/>
      <c r="W3332" s="33">
        <f t="shared" si="841"/>
        <v>0</v>
      </c>
      <c r="X3332" s="34">
        <f t="shared" si="842"/>
        <v>0</v>
      </c>
      <c r="Y3332" s="33">
        <f t="shared" si="843"/>
        <v>0</v>
      </c>
      <c r="Z3332" s="33">
        <f t="shared" si="844"/>
        <v>0</v>
      </c>
      <c r="AA3332" s="35">
        <f t="shared" si="845"/>
        <v>0</v>
      </c>
      <c r="AB3332" s="36">
        <f t="shared" si="846"/>
        <v>0</v>
      </c>
      <c r="AC3332" s="37">
        <f t="shared" si="847"/>
        <v>0</v>
      </c>
      <c r="AD3332" s="38"/>
      <c r="AE3332" s="38"/>
      <c r="AF3332" s="39">
        <f t="shared" si="848"/>
        <v>0</v>
      </c>
      <c r="AG3332" s="40"/>
      <c r="AH3332" s="41">
        <f t="shared" si="849"/>
        <v>0</v>
      </c>
      <c r="AI3332" s="42">
        <f t="shared" si="850"/>
        <v>0</v>
      </c>
      <c r="AJ3332" s="43">
        <f t="shared" si="851"/>
        <v>0</v>
      </c>
      <c r="AK3332" s="5" t="str">
        <f>_xlfn.IFNA(VLOOKUP(_xlfn.CONCAT(D3332," - ",S3332),OP!E:F,2,0),"-------------------------------------------NAO DISPONIVEL-------------------------------------------")</f>
        <v>C - RIOCARD</v>
      </c>
      <c r="AL3332" s="7" t="str">
        <f t="shared" si="837"/>
        <v>1 - -------------------------------------------NAO DISPONIVEL------------------------------------------- - 00000003332 - FETRANSPOR</v>
      </c>
      <c r="AM3332" s="7" t="str">
        <f t="shared" si="838"/>
        <v>-------------------------------------------NAO DISPONIVEL-------------------------------------------</v>
      </c>
      <c r="AN3332" s="44" cm="1">
        <f t="array" ref="AN3332">_xlfn.IFS(AJ3332=0,0,AQ3332="INATIVO",2,AQ3332="SEM CADASTRO",4,AQ3332="CPF ATIVO EM OUTRO COMPRADOR",5,AQ3332="NOVO/SEM CARTAO",6,AND(AJ3332&gt;0,AQ3332,""),8)</f>
        <v>0</v>
      </c>
      <c r="AO3332" s="45">
        <f t="shared" si="852"/>
        <v>-10</v>
      </c>
    </row>
    <row r="3333" spans="1:41" x14ac:dyDescent="0.4">
      <c r="A3333" s="21" t="str">
        <f t="shared" si="839"/>
        <v>-------------------------------------------NAO DISPONIVEL-------------------------------------------</v>
      </c>
      <c r="B3333" s="5" t="str">
        <f>_xlfn.IFNA(VLOOKUP(A3333,CNPJ!E:F,2,0),"-------------------------------------------NAO DISPONIVEL-------------------------------------------")</f>
        <v>-------------------------------------------NAO DISPONIVEL-------------------------------------------</v>
      </c>
      <c r="C3333" s="22">
        <v>1</v>
      </c>
      <c r="D3333" s="5" t="str">
        <f>_xlfn.XLOOKUP(R3333,OP!C:C,OP!B:B,,0,1)</f>
        <v>RJ</v>
      </c>
      <c r="E3333" s="23"/>
      <c r="M3333" s="26"/>
      <c r="N3333" s="27"/>
      <c r="O3333" s="28" t="str">
        <f t="shared" si="840"/>
        <v>00000003333</v>
      </c>
      <c r="R3333" s="27" t="s">
        <v>193</v>
      </c>
      <c r="S3333" s="30" t="str">
        <f>_xlfn.IFNA(VLOOKUP(_xlfn.CONCAT(D3333," - ",R3333),OP!A:D,4,0),"-------------------------------------------NAO DISPONIVEL-------------------------------------------")</f>
        <v>FETRANSPOR</v>
      </c>
      <c r="T3333" s="31"/>
      <c r="U3333" s="32"/>
      <c r="V3333" s="31"/>
      <c r="W3333" s="33">
        <f t="shared" si="841"/>
        <v>0</v>
      </c>
      <c r="X3333" s="34">
        <f t="shared" si="842"/>
        <v>0</v>
      </c>
      <c r="Y3333" s="33">
        <f t="shared" si="843"/>
        <v>0</v>
      </c>
      <c r="Z3333" s="33">
        <f t="shared" si="844"/>
        <v>0</v>
      </c>
      <c r="AA3333" s="35">
        <f t="shared" si="845"/>
        <v>0</v>
      </c>
      <c r="AB3333" s="36">
        <f t="shared" si="846"/>
        <v>0</v>
      </c>
      <c r="AC3333" s="37">
        <f t="shared" si="847"/>
        <v>0</v>
      </c>
      <c r="AD3333" s="38"/>
      <c r="AE3333" s="38"/>
      <c r="AF3333" s="39">
        <f t="shared" si="848"/>
        <v>0</v>
      </c>
      <c r="AG3333" s="40"/>
      <c r="AH3333" s="41">
        <f t="shared" si="849"/>
        <v>0</v>
      </c>
      <c r="AI3333" s="42">
        <f t="shared" si="850"/>
        <v>0</v>
      </c>
      <c r="AJ3333" s="43">
        <f t="shared" si="851"/>
        <v>0</v>
      </c>
      <c r="AK3333" s="5" t="str">
        <f>_xlfn.IFNA(VLOOKUP(_xlfn.CONCAT(D3333," - ",S3333),OP!E:F,2,0),"-------------------------------------------NAO DISPONIVEL-------------------------------------------")</f>
        <v>C - RIOCARD</v>
      </c>
      <c r="AL3333" s="7" t="str">
        <f t="shared" si="837"/>
        <v>1 - -------------------------------------------NAO DISPONIVEL------------------------------------------- - 00000003333 - FETRANSPOR</v>
      </c>
      <c r="AM3333" s="7" t="str">
        <f t="shared" si="838"/>
        <v>-------------------------------------------NAO DISPONIVEL-------------------------------------------</v>
      </c>
      <c r="AN3333" s="44" cm="1">
        <f t="array" ref="AN3333">_xlfn.IFS(AJ3333=0,0,AQ3333="INATIVO",2,AQ3333="SEM CADASTRO",4,AQ3333="CPF ATIVO EM OUTRO COMPRADOR",5,AQ3333="NOVO/SEM CARTAO",6,AND(AJ3333&gt;0,AQ3333,""),8)</f>
        <v>0</v>
      </c>
      <c r="AO3333" s="45">
        <f t="shared" si="852"/>
        <v>-10</v>
      </c>
    </row>
    <row r="3334" spans="1:41" x14ac:dyDescent="0.4">
      <c r="A3334" s="21" t="str">
        <f t="shared" si="839"/>
        <v>-------------------------------------------NAO DISPONIVEL-------------------------------------------</v>
      </c>
      <c r="B3334" s="5" t="str">
        <f>_xlfn.IFNA(VLOOKUP(A3334,CNPJ!E:F,2,0),"-------------------------------------------NAO DISPONIVEL-------------------------------------------")</f>
        <v>-------------------------------------------NAO DISPONIVEL-------------------------------------------</v>
      </c>
      <c r="C3334" s="22">
        <v>1</v>
      </c>
      <c r="D3334" s="5" t="str">
        <f>_xlfn.XLOOKUP(R3334,OP!C:C,OP!B:B,,0,1)</f>
        <v>RJ</v>
      </c>
      <c r="E3334" s="23"/>
      <c r="M3334" s="26"/>
      <c r="N3334" s="27"/>
      <c r="O3334" s="28" t="str">
        <f t="shared" si="840"/>
        <v>00000003334</v>
      </c>
      <c r="R3334" s="27" t="s">
        <v>193</v>
      </c>
      <c r="S3334" s="30" t="str">
        <f>_xlfn.IFNA(VLOOKUP(_xlfn.CONCAT(D3334," - ",R3334),OP!A:D,4,0),"-------------------------------------------NAO DISPONIVEL-------------------------------------------")</f>
        <v>FETRANSPOR</v>
      </c>
      <c r="T3334" s="31"/>
      <c r="U3334" s="32"/>
      <c r="V3334" s="31"/>
      <c r="W3334" s="33">
        <f t="shared" si="841"/>
        <v>0</v>
      </c>
      <c r="X3334" s="34">
        <f t="shared" si="842"/>
        <v>0</v>
      </c>
      <c r="Y3334" s="33">
        <f t="shared" si="843"/>
        <v>0</v>
      </c>
      <c r="Z3334" s="33">
        <f t="shared" si="844"/>
        <v>0</v>
      </c>
      <c r="AA3334" s="35">
        <f t="shared" si="845"/>
        <v>0</v>
      </c>
      <c r="AB3334" s="36">
        <f t="shared" si="846"/>
        <v>0</v>
      </c>
      <c r="AC3334" s="37">
        <f t="shared" si="847"/>
        <v>0</v>
      </c>
      <c r="AD3334" s="38"/>
      <c r="AE3334" s="38"/>
      <c r="AF3334" s="39">
        <f t="shared" si="848"/>
        <v>0</v>
      </c>
      <c r="AG3334" s="40"/>
      <c r="AH3334" s="41">
        <f t="shared" si="849"/>
        <v>0</v>
      </c>
      <c r="AI3334" s="42">
        <f t="shared" si="850"/>
        <v>0</v>
      </c>
      <c r="AJ3334" s="43">
        <f t="shared" si="851"/>
        <v>0</v>
      </c>
      <c r="AK3334" s="5" t="str">
        <f>_xlfn.IFNA(VLOOKUP(_xlfn.CONCAT(D3334," - ",S3334),OP!E:F,2,0),"-------------------------------------------NAO DISPONIVEL-------------------------------------------")</f>
        <v>C - RIOCARD</v>
      </c>
      <c r="AL3334" s="7" t="str">
        <f t="shared" si="837"/>
        <v>1 - -------------------------------------------NAO DISPONIVEL------------------------------------------- - 00000003334 - FETRANSPOR</v>
      </c>
      <c r="AM3334" s="7" t="str">
        <f t="shared" si="838"/>
        <v>-------------------------------------------NAO DISPONIVEL-------------------------------------------</v>
      </c>
      <c r="AN3334" s="44" cm="1">
        <f t="array" ref="AN3334">_xlfn.IFS(AJ3334=0,0,AQ3334="INATIVO",2,AQ3334="SEM CADASTRO",4,AQ3334="CPF ATIVO EM OUTRO COMPRADOR",5,AQ3334="NOVO/SEM CARTAO",6,AND(AJ3334&gt;0,AQ3334,""),8)</f>
        <v>0</v>
      </c>
      <c r="AO3334" s="45">
        <f t="shared" si="852"/>
        <v>-10</v>
      </c>
    </row>
    <row r="3335" spans="1:41" x14ac:dyDescent="0.4">
      <c r="A3335" s="21" t="str">
        <f t="shared" si="839"/>
        <v>-------------------------------------------NAO DISPONIVEL-------------------------------------------</v>
      </c>
      <c r="B3335" s="5" t="str">
        <f>_xlfn.IFNA(VLOOKUP(A3335,CNPJ!E:F,2,0),"-------------------------------------------NAO DISPONIVEL-------------------------------------------")</f>
        <v>-------------------------------------------NAO DISPONIVEL-------------------------------------------</v>
      </c>
      <c r="C3335" s="22">
        <v>1</v>
      </c>
      <c r="D3335" s="5" t="str">
        <f>_xlfn.XLOOKUP(R3335,OP!C:C,OP!B:B,,0,1)</f>
        <v>RJ</v>
      </c>
      <c r="E3335" s="23"/>
      <c r="M3335" s="26"/>
      <c r="N3335" s="27"/>
      <c r="O3335" s="28" t="str">
        <f t="shared" si="840"/>
        <v>00000003335</v>
      </c>
      <c r="R3335" s="27" t="s">
        <v>193</v>
      </c>
      <c r="S3335" s="30" t="str">
        <f>_xlfn.IFNA(VLOOKUP(_xlfn.CONCAT(D3335," - ",R3335),OP!A:D,4,0),"-------------------------------------------NAO DISPONIVEL-------------------------------------------")</f>
        <v>FETRANSPOR</v>
      </c>
      <c r="T3335" s="31"/>
      <c r="U3335" s="32"/>
      <c r="V3335" s="31"/>
      <c r="W3335" s="33">
        <f t="shared" si="841"/>
        <v>0</v>
      </c>
      <c r="X3335" s="34">
        <f t="shared" si="842"/>
        <v>0</v>
      </c>
      <c r="Y3335" s="33">
        <f t="shared" si="843"/>
        <v>0</v>
      </c>
      <c r="Z3335" s="33">
        <f t="shared" si="844"/>
        <v>0</v>
      </c>
      <c r="AA3335" s="35">
        <f t="shared" si="845"/>
        <v>0</v>
      </c>
      <c r="AB3335" s="36">
        <f t="shared" si="846"/>
        <v>0</v>
      </c>
      <c r="AC3335" s="37">
        <f t="shared" si="847"/>
        <v>0</v>
      </c>
      <c r="AD3335" s="38"/>
      <c r="AE3335" s="38"/>
      <c r="AF3335" s="39">
        <f t="shared" si="848"/>
        <v>0</v>
      </c>
      <c r="AG3335" s="40"/>
      <c r="AH3335" s="41">
        <f t="shared" si="849"/>
        <v>0</v>
      </c>
      <c r="AI3335" s="42">
        <f t="shared" si="850"/>
        <v>0</v>
      </c>
      <c r="AJ3335" s="43">
        <f t="shared" si="851"/>
        <v>0</v>
      </c>
      <c r="AK3335" s="5" t="str">
        <f>_xlfn.IFNA(VLOOKUP(_xlfn.CONCAT(D3335," - ",S3335),OP!E:F,2,0),"-------------------------------------------NAO DISPONIVEL-------------------------------------------")</f>
        <v>C - RIOCARD</v>
      </c>
      <c r="AL3335" s="7" t="str">
        <f t="shared" si="837"/>
        <v>1 - -------------------------------------------NAO DISPONIVEL------------------------------------------- - 00000003335 - FETRANSPOR</v>
      </c>
      <c r="AM3335" s="7" t="str">
        <f t="shared" si="838"/>
        <v>-------------------------------------------NAO DISPONIVEL-------------------------------------------</v>
      </c>
      <c r="AN3335" s="44" cm="1">
        <f t="array" ref="AN3335">_xlfn.IFS(AJ3335=0,0,AQ3335="INATIVO",2,AQ3335="SEM CADASTRO",4,AQ3335="CPF ATIVO EM OUTRO COMPRADOR",5,AQ3335="NOVO/SEM CARTAO",6,AND(AJ3335&gt;0,AQ3335,""),8)</f>
        <v>0</v>
      </c>
      <c r="AO3335" s="45">
        <f t="shared" si="852"/>
        <v>-10</v>
      </c>
    </row>
    <row r="3336" spans="1:41" x14ac:dyDescent="0.4">
      <c r="A3336" s="21" t="str">
        <f t="shared" si="839"/>
        <v>-------------------------------------------NAO DISPONIVEL-------------------------------------------</v>
      </c>
      <c r="B3336" s="5" t="str">
        <f>_xlfn.IFNA(VLOOKUP(A3336,CNPJ!E:F,2,0),"-------------------------------------------NAO DISPONIVEL-------------------------------------------")</f>
        <v>-------------------------------------------NAO DISPONIVEL-------------------------------------------</v>
      </c>
      <c r="C3336" s="22">
        <v>1</v>
      </c>
      <c r="D3336" s="5" t="str">
        <f>_xlfn.XLOOKUP(R3336,OP!C:C,OP!B:B,,0,1)</f>
        <v>RJ</v>
      </c>
      <c r="E3336" s="23"/>
      <c r="M3336" s="26"/>
      <c r="N3336" s="27"/>
      <c r="O3336" s="28" t="str">
        <f t="shared" si="840"/>
        <v>00000003336</v>
      </c>
      <c r="R3336" s="27" t="s">
        <v>193</v>
      </c>
      <c r="S3336" s="30" t="str">
        <f>_xlfn.IFNA(VLOOKUP(_xlfn.CONCAT(D3336," - ",R3336),OP!A:D,4,0),"-------------------------------------------NAO DISPONIVEL-------------------------------------------")</f>
        <v>FETRANSPOR</v>
      </c>
      <c r="T3336" s="31"/>
      <c r="U3336" s="32"/>
      <c r="V3336" s="31"/>
      <c r="W3336" s="33">
        <f t="shared" si="841"/>
        <v>0</v>
      </c>
      <c r="X3336" s="34">
        <f t="shared" si="842"/>
        <v>0</v>
      </c>
      <c r="Y3336" s="33">
        <f t="shared" si="843"/>
        <v>0</v>
      </c>
      <c r="Z3336" s="33">
        <f t="shared" si="844"/>
        <v>0</v>
      </c>
      <c r="AA3336" s="35">
        <f t="shared" si="845"/>
        <v>0</v>
      </c>
      <c r="AB3336" s="36">
        <f t="shared" si="846"/>
        <v>0</v>
      </c>
      <c r="AC3336" s="37">
        <f t="shared" si="847"/>
        <v>0</v>
      </c>
      <c r="AD3336" s="38"/>
      <c r="AE3336" s="38"/>
      <c r="AF3336" s="39">
        <f t="shared" si="848"/>
        <v>0</v>
      </c>
      <c r="AG3336" s="40"/>
      <c r="AH3336" s="41">
        <f t="shared" si="849"/>
        <v>0</v>
      </c>
      <c r="AI3336" s="42">
        <f t="shared" si="850"/>
        <v>0</v>
      </c>
      <c r="AJ3336" s="43">
        <f t="shared" si="851"/>
        <v>0</v>
      </c>
      <c r="AK3336" s="5" t="str">
        <f>_xlfn.IFNA(VLOOKUP(_xlfn.CONCAT(D3336," - ",S3336),OP!E:F,2,0),"-------------------------------------------NAO DISPONIVEL-------------------------------------------")</f>
        <v>C - RIOCARD</v>
      </c>
      <c r="AL3336" s="7" t="str">
        <f t="shared" si="837"/>
        <v>1 - -------------------------------------------NAO DISPONIVEL------------------------------------------- - 00000003336 - FETRANSPOR</v>
      </c>
      <c r="AM3336" s="7" t="str">
        <f t="shared" si="838"/>
        <v>-------------------------------------------NAO DISPONIVEL-------------------------------------------</v>
      </c>
      <c r="AN3336" s="44" cm="1">
        <f t="array" ref="AN3336">_xlfn.IFS(AJ3336=0,0,AQ3336="INATIVO",2,AQ3336="SEM CADASTRO",4,AQ3336="CPF ATIVO EM OUTRO COMPRADOR",5,AQ3336="NOVO/SEM CARTAO",6,AND(AJ3336&gt;0,AQ3336,""),8)</f>
        <v>0</v>
      </c>
      <c r="AO3336" s="45">
        <f t="shared" si="852"/>
        <v>-10</v>
      </c>
    </row>
    <row r="3337" spans="1:41" x14ac:dyDescent="0.4">
      <c r="A3337" s="21" t="str">
        <f t="shared" si="839"/>
        <v>-------------------------------------------NAO DISPONIVEL-------------------------------------------</v>
      </c>
      <c r="B3337" s="5" t="str">
        <f>_xlfn.IFNA(VLOOKUP(A3337,CNPJ!E:F,2,0),"-------------------------------------------NAO DISPONIVEL-------------------------------------------")</f>
        <v>-------------------------------------------NAO DISPONIVEL-------------------------------------------</v>
      </c>
      <c r="C3337" s="22">
        <v>1</v>
      </c>
      <c r="D3337" s="5" t="str">
        <f>_xlfn.XLOOKUP(R3337,OP!C:C,OP!B:B,,0,1)</f>
        <v>RJ</v>
      </c>
      <c r="E3337" s="23"/>
      <c r="M3337" s="26"/>
      <c r="N3337" s="27"/>
      <c r="O3337" s="28" t="str">
        <f t="shared" si="840"/>
        <v>00000003337</v>
      </c>
      <c r="R3337" s="27" t="s">
        <v>193</v>
      </c>
      <c r="S3337" s="30" t="str">
        <f>_xlfn.IFNA(VLOOKUP(_xlfn.CONCAT(D3337," - ",R3337),OP!A:D,4,0),"-------------------------------------------NAO DISPONIVEL-------------------------------------------")</f>
        <v>FETRANSPOR</v>
      </c>
      <c r="T3337" s="31"/>
      <c r="U3337" s="32"/>
      <c r="V3337" s="31"/>
      <c r="W3337" s="33">
        <f t="shared" si="841"/>
        <v>0</v>
      </c>
      <c r="X3337" s="34">
        <f t="shared" si="842"/>
        <v>0</v>
      </c>
      <c r="Y3337" s="33">
        <f t="shared" si="843"/>
        <v>0</v>
      </c>
      <c r="Z3337" s="33">
        <f t="shared" si="844"/>
        <v>0</v>
      </c>
      <c r="AA3337" s="35">
        <f t="shared" si="845"/>
        <v>0</v>
      </c>
      <c r="AB3337" s="36">
        <f t="shared" si="846"/>
        <v>0</v>
      </c>
      <c r="AC3337" s="37">
        <f t="shared" si="847"/>
        <v>0</v>
      </c>
      <c r="AD3337" s="38"/>
      <c r="AE3337" s="38"/>
      <c r="AF3337" s="39">
        <f t="shared" si="848"/>
        <v>0</v>
      </c>
      <c r="AG3337" s="40"/>
      <c r="AH3337" s="41">
        <f t="shared" si="849"/>
        <v>0</v>
      </c>
      <c r="AI3337" s="42">
        <f t="shared" si="850"/>
        <v>0</v>
      </c>
      <c r="AJ3337" s="43">
        <f t="shared" si="851"/>
        <v>0</v>
      </c>
      <c r="AK3337" s="5" t="str">
        <f>_xlfn.IFNA(VLOOKUP(_xlfn.CONCAT(D3337," - ",S3337),OP!E:F,2,0),"-------------------------------------------NAO DISPONIVEL-------------------------------------------")</f>
        <v>C - RIOCARD</v>
      </c>
      <c r="AL3337" s="7" t="str">
        <f t="shared" si="837"/>
        <v>1 - -------------------------------------------NAO DISPONIVEL------------------------------------------- - 00000003337 - FETRANSPOR</v>
      </c>
      <c r="AM3337" s="7" t="str">
        <f t="shared" si="838"/>
        <v>-------------------------------------------NAO DISPONIVEL-------------------------------------------</v>
      </c>
      <c r="AN3337" s="44" cm="1">
        <f t="array" ref="AN3337">_xlfn.IFS(AJ3337=0,0,AQ3337="INATIVO",2,AQ3337="SEM CADASTRO",4,AQ3337="CPF ATIVO EM OUTRO COMPRADOR",5,AQ3337="NOVO/SEM CARTAO",6,AND(AJ3337&gt;0,AQ3337,""),8)</f>
        <v>0</v>
      </c>
      <c r="AO3337" s="45">
        <f t="shared" si="852"/>
        <v>-10</v>
      </c>
    </row>
    <row r="3338" spans="1:41" x14ac:dyDescent="0.4">
      <c r="A3338" s="21" t="str">
        <f t="shared" si="839"/>
        <v>-------------------------------------------NAO DISPONIVEL-------------------------------------------</v>
      </c>
      <c r="B3338" s="5" t="str">
        <f>_xlfn.IFNA(VLOOKUP(A3338,CNPJ!E:F,2,0),"-------------------------------------------NAO DISPONIVEL-------------------------------------------")</f>
        <v>-------------------------------------------NAO DISPONIVEL-------------------------------------------</v>
      </c>
      <c r="C3338" s="22">
        <v>1</v>
      </c>
      <c r="D3338" s="5" t="str">
        <f>_xlfn.XLOOKUP(R3338,OP!C:C,OP!B:B,,0,1)</f>
        <v>RJ</v>
      </c>
      <c r="E3338" s="23"/>
      <c r="M3338" s="26"/>
      <c r="N3338" s="27"/>
      <c r="O3338" s="28" t="str">
        <f t="shared" si="840"/>
        <v>00000003338</v>
      </c>
      <c r="R3338" s="27" t="s">
        <v>193</v>
      </c>
      <c r="S3338" s="30" t="str">
        <f>_xlfn.IFNA(VLOOKUP(_xlfn.CONCAT(D3338," - ",R3338),OP!A:D,4,0),"-------------------------------------------NAO DISPONIVEL-------------------------------------------")</f>
        <v>FETRANSPOR</v>
      </c>
      <c r="T3338" s="31"/>
      <c r="U3338" s="32"/>
      <c r="V3338" s="31"/>
      <c r="W3338" s="33">
        <f t="shared" si="841"/>
        <v>0</v>
      </c>
      <c r="X3338" s="34">
        <f t="shared" si="842"/>
        <v>0</v>
      </c>
      <c r="Y3338" s="33">
        <f t="shared" si="843"/>
        <v>0</v>
      </c>
      <c r="Z3338" s="33">
        <f t="shared" si="844"/>
        <v>0</v>
      </c>
      <c r="AA3338" s="35">
        <f t="shared" si="845"/>
        <v>0</v>
      </c>
      <c r="AB3338" s="36">
        <f t="shared" si="846"/>
        <v>0</v>
      </c>
      <c r="AC3338" s="37">
        <f t="shared" si="847"/>
        <v>0</v>
      </c>
      <c r="AD3338" s="38"/>
      <c r="AE3338" s="38"/>
      <c r="AF3338" s="39">
        <f t="shared" si="848"/>
        <v>0</v>
      </c>
      <c r="AG3338" s="40"/>
      <c r="AH3338" s="41">
        <f t="shared" si="849"/>
        <v>0</v>
      </c>
      <c r="AI3338" s="42">
        <f t="shared" si="850"/>
        <v>0</v>
      </c>
      <c r="AJ3338" s="43">
        <f t="shared" si="851"/>
        <v>0</v>
      </c>
      <c r="AK3338" s="5" t="str">
        <f>_xlfn.IFNA(VLOOKUP(_xlfn.CONCAT(D3338," - ",S3338),OP!E:F,2,0),"-------------------------------------------NAO DISPONIVEL-------------------------------------------")</f>
        <v>C - RIOCARD</v>
      </c>
      <c r="AL3338" s="7" t="str">
        <f t="shared" si="837"/>
        <v>1 - -------------------------------------------NAO DISPONIVEL------------------------------------------- - 00000003338 - FETRANSPOR</v>
      </c>
      <c r="AM3338" s="7" t="str">
        <f t="shared" si="838"/>
        <v>-------------------------------------------NAO DISPONIVEL-------------------------------------------</v>
      </c>
      <c r="AN3338" s="44" cm="1">
        <f t="array" ref="AN3338">_xlfn.IFS(AJ3338=0,0,AQ3338="INATIVO",2,AQ3338="SEM CADASTRO",4,AQ3338="CPF ATIVO EM OUTRO COMPRADOR",5,AQ3338="NOVO/SEM CARTAO",6,AND(AJ3338&gt;0,AQ3338,""),8)</f>
        <v>0</v>
      </c>
      <c r="AO3338" s="45">
        <f t="shared" si="852"/>
        <v>-10</v>
      </c>
    </row>
    <row r="3339" spans="1:41" x14ac:dyDescent="0.4">
      <c r="A3339" s="21" t="str">
        <f t="shared" si="839"/>
        <v>-------------------------------------------NAO DISPONIVEL-------------------------------------------</v>
      </c>
      <c r="B3339" s="5" t="str">
        <f>_xlfn.IFNA(VLOOKUP(A3339,CNPJ!E:F,2,0),"-------------------------------------------NAO DISPONIVEL-------------------------------------------")</f>
        <v>-------------------------------------------NAO DISPONIVEL-------------------------------------------</v>
      </c>
      <c r="C3339" s="22">
        <v>1</v>
      </c>
      <c r="D3339" s="5" t="str">
        <f>_xlfn.XLOOKUP(R3339,OP!C:C,OP!B:B,,0,1)</f>
        <v>RJ</v>
      </c>
      <c r="E3339" s="23"/>
      <c r="M3339" s="26"/>
      <c r="N3339" s="27"/>
      <c r="O3339" s="28" t="str">
        <f t="shared" si="840"/>
        <v>00000003339</v>
      </c>
      <c r="R3339" s="27" t="s">
        <v>193</v>
      </c>
      <c r="S3339" s="30" t="str">
        <f>_xlfn.IFNA(VLOOKUP(_xlfn.CONCAT(D3339," - ",R3339),OP!A:D,4,0),"-------------------------------------------NAO DISPONIVEL-------------------------------------------")</f>
        <v>FETRANSPOR</v>
      </c>
      <c r="T3339" s="31"/>
      <c r="U3339" s="32"/>
      <c r="V3339" s="31"/>
      <c r="W3339" s="33">
        <f t="shared" si="841"/>
        <v>0</v>
      </c>
      <c r="X3339" s="34">
        <f t="shared" si="842"/>
        <v>0</v>
      </c>
      <c r="Y3339" s="33">
        <f t="shared" si="843"/>
        <v>0</v>
      </c>
      <c r="Z3339" s="33">
        <f t="shared" si="844"/>
        <v>0</v>
      </c>
      <c r="AA3339" s="35">
        <f t="shared" si="845"/>
        <v>0</v>
      </c>
      <c r="AB3339" s="36">
        <f t="shared" si="846"/>
        <v>0</v>
      </c>
      <c r="AC3339" s="37">
        <f t="shared" si="847"/>
        <v>0</v>
      </c>
      <c r="AD3339" s="38"/>
      <c r="AE3339" s="38"/>
      <c r="AF3339" s="39">
        <f t="shared" si="848"/>
        <v>0</v>
      </c>
      <c r="AG3339" s="40"/>
      <c r="AH3339" s="41">
        <f t="shared" si="849"/>
        <v>0</v>
      </c>
      <c r="AI3339" s="42">
        <f t="shared" si="850"/>
        <v>0</v>
      </c>
      <c r="AJ3339" s="43">
        <f t="shared" si="851"/>
        <v>0</v>
      </c>
      <c r="AK3339" s="5" t="str">
        <f>_xlfn.IFNA(VLOOKUP(_xlfn.CONCAT(D3339," - ",S3339),OP!E:F,2,0),"-------------------------------------------NAO DISPONIVEL-------------------------------------------")</f>
        <v>C - RIOCARD</v>
      </c>
      <c r="AL3339" s="7" t="str">
        <f t="shared" si="837"/>
        <v>1 - -------------------------------------------NAO DISPONIVEL------------------------------------------- - 00000003339 - FETRANSPOR</v>
      </c>
      <c r="AM3339" s="7" t="str">
        <f t="shared" si="838"/>
        <v>-------------------------------------------NAO DISPONIVEL-------------------------------------------</v>
      </c>
      <c r="AN3339" s="44" cm="1">
        <f t="array" ref="AN3339">_xlfn.IFS(AJ3339=0,0,AQ3339="INATIVO",2,AQ3339="SEM CADASTRO",4,AQ3339="CPF ATIVO EM OUTRO COMPRADOR",5,AQ3339="NOVO/SEM CARTAO",6,AND(AJ3339&gt;0,AQ3339,""),8)</f>
        <v>0</v>
      </c>
      <c r="AO3339" s="45">
        <f t="shared" si="852"/>
        <v>-10</v>
      </c>
    </row>
    <row r="3340" spans="1:41" x14ac:dyDescent="0.4">
      <c r="A3340" s="21" t="str">
        <f t="shared" si="839"/>
        <v>-------------------------------------------NAO DISPONIVEL-------------------------------------------</v>
      </c>
      <c r="B3340" s="5" t="str">
        <f>_xlfn.IFNA(VLOOKUP(A3340,CNPJ!E:F,2,0),"-------------------------------------------NAO DISPONIVEL-------------------------------------------")</f>
        <v>-------------------------------------------NAO DISPONIVEL-------------------------------------------</v>
      </c>
      <c r="C3340" s="22">
        <v>1</v>
      </c>
      <c r="D3340" s="5" t="str">
        <f>_xlfn.XLOOKUP(R3340,OP!C:C,OP!B:B,,0,1)</f>
        <v>RJ</v>
      </c>
      <c r="E3340" s="23"/>
      <c r="M3340" s="26"/>
      <c r="N3340" s="27"/>
      <c r="O3340" s="28" t="str">
        <f t="shared" si="840"/>
        <v>00000003340</v>
      </c>
      <c r="R3340" s="27" t="s">
        <v>193</v>
      </c>
      <c r="S3340" s="30" t="str">
        <f>_xlfn.IFNA(VLOOKUP(_xlfn.CONCAT(D3340," - ",R3340),OP!A:D,4,0),"-------------------------------------------NAO DISPONIVEL-------------------------------------------")</f>
        <v>FETRANSPOR</v>
      </c>
      <c r="T3340" s="31"/>
      <c r="U3340" s="32"/>
      <c r="V3340" s="31"/>
      <c r="W3340" s="33">
        <f t="shared" si="841"/>
        <v>0</v>
      </c>
      <c r="X3340" s="34">
        <f t="shared" si="842"/>
        <v>0</v>
      </c>
      <c r="Y3340" s="33">
        <f t="shared" si="843"/>
        <v>0</v>
      </c>
      <c r="Z3340" s="33">
        <f t="shared" si="844"/>
        <v>0</v>
      </c>
      <c r="AA3340" s="35">
        <f t="shared" si="845"/>
        <v>0</v>
      </c>
      <c r="AB3340" s="36">
        <f t="shared" si="846"/>
        <v>0</v>
      </c>
      <c r="AC3340" s="37">
        <f t="shared" si="847"/>
        <v>0</v>
      </c>
      <c r="AD3340" s="38"/>
      <c r="AE3340" s="38"/>
      <c r="AF3340" s="39">
        <f t="shared" si="848"/>
        <v>0</v>
      </c>
      <c r="AG3340" s="40"/>
      <c r="AH3340" s="41">
        <f t="shared" si="849"/>
        <v>0</v>
      </c>
      <c r="AI3340" s="42">
        <f t="shared" si="850"/>
        <v>0</v>
      </c>
      <c r="AJ3340" s="43">
        <f t="shared" si="851"/>
        <v>0</v>
      </c>
      <c r="AK3340" s="5" t="str">
        <f>_xlfn.IFNA(VLOOKUP(_xlfn.CONCAT(D3340," - ",S3340),OP!E:F,2,0),"-------------------------------------------NAO DISPONIVEL-------------------------------------------")</f>
        <v>C - RIOCARD</v>
      </c>
      <c r="AL3340" s="7" t="str">
        <f t="shared" si="837"/>
        <v>1 - -------------------------------------------NAO DISPONIVEL------------------------------------------- - 00000003340 - FETRANSPOR</v>
      </c>
      <c r="AM3340" s="7" t="str">
        <f t="shared" si="838"/>
        <v>-------------------------------------------NAO DISPONIVEL-------------------------------------------</v>
      </c>
      <c r="AN3340" s="44" cm="1">
        <f t="array" ref="AN3340">_xlfn.IFS(AJ3340=0,0,AQ3340="INATIVO",2,AQ3340="SEM CADASTRO",4,AQ3340="CPF ATIVO EM OUTRO COMPRADOR",5,AQ3340="NOVO/SEM CARTAO",6,AND(AJ3340&gt;0,AQ3340,""),8)</f>
        <v>0</v>
      </c>
      <c r="AO3340" s="45">
        <f t="shared" si="852"/>
        <v>-10</v>
      </c>
    </row>
    <row r="3341" spans="1:41" x14ac:dyDescent="0.4">
      <c r="A3341" s="21" t="str">
        <f t="shared" si="839"/>
        <v>-------------------------------------------NAO DISPONIVEL-------------------------------------------</v>
      </c>
      <c r="B3341" s="5" t="str">
        <f>_xlfn.IFNA(VLOOKUP(A3341,CNPJ!E:F,2,0),"-------------------------------------------NAO DISPONIVEL-------------------------------------------")</f>
        <v>-------------------------------------------NAO DISPONIVEL-------------------------------------------</v>
      </c>
      <c r="C3341" s="22">
        <v>1</v>
      </c>
      <c r="D3341" s="5" t="str">
        <f>_xlfn.XLOOKUP(R3341,OP!C:C,OP!B:B,,0,1)</f>
        <v>RJ</v>
      </c>
      <c r="E3341" s="23"/>
      <c r="M3341" s="26"/>
      <c r="N3341" s="27"/>
      <c r="O3341" s="28" t="str">
        <f t="shared" si="840"/>
        <v>00000003341</v>
      </c>
      <c r="R3341" s="27" t="s">
        <v>193</v>
      </c>
      <c r="S3341" s="30" t="str">
        <f>_xlfn.IFNA(VLOOKUP(_xlfn.CONCAT(D3341," - ",R3341),OP!A:D,4,0),"-------------------------------------------NAO DISPONIVEL-------------------------------------------")</f>
        <v>FETRANSPOR</v>
      </c>
      <c r="T3341" s="31"/>
      <c r="U3341" s="32"/>
      <c r="V3341" s="31"/>
      <c r="W3341" s="33">
        <f t="shared" si="841"/>
        <v>0</v>
      </c>
      <c r="X3341" s="34">
        <f t="shared" si="842"/>
        <v>0</v>
      </c>
      <c r="Y3341" s="33">
        <f t="shared" si="843"/>
        <v>0</v>
      </c>
      <c r="Z3341" s="33">
        <f t="shared" si="844"/>
        <v>0</v>
      </c>
      <c r="AA3341" s="35">
        <f t="shared" si="845"/>
        <v>0</v>
      </c>
      <c r="AB3341" s="36">
        <f t="shared" si="846"/>
        <v>0</v>
      </c>
      <c r="AC3341" s="37">
        <f t="shared" si="847"/>
        <v>0</v>
      </c>
      <c r="AD3341" s="38"/>
      <c r="AE3341" s="38"/>
      <c r="AF3341" s="39">
        <f t="shared" si="848"/>
        <v>0</v>
      </c>
      <c r="AG3341" s="40"/>
      <c r="AH3341" s="41">
        <f t="shared" si="849"/>
        <v>0</v>
      </c>
      <c r="AI3341" s="42">
        <f t="shared" si="850"/>
        <v>0</v>
      </c>
      <c r="AJ3341" s="43">
        <f t="shared" si="851"/>
        <v>0</v>
      </c>
      <c r="AK3341" s="5" t="str">
        <f>_xlfn.IFNA(VLOOKUP(_xlfn.CONCAT(D3341," - ",S3341),OP!E:F,2,0),"-------------------------------------------NAO DISPONIVEL-------------------------------------------")</f>
        <v>C - RIOCARD</v>
      </c>
      <c r="AL3341" s="7" t="str">
        <f t="shared" si="837"/>
        <v>1 - -------------------------------------------NAO DISPONIVEL------------------------------------------- - 00000003341 - FETRANSPOR</v>
      </c>
      <c r="AM3341" s="7" t="str">
        <f t="shared" si="838"/>
        <v>-------------------------------------------NAO DISPONIVEL-------------------------------------------</v>
      </c>
      <c r="AN3341" s="44" cm="1">
        <f t="array" ref="AN3341">_xlfn.IFS(AJ3341=0,0,AQ3341="INATIVO",2,AQ3341="SEM CADASTRO",4,AQ3341="CPF ATIVO EM OUTRO COMPRADOR",5,AQ3341="NOVO/SEM CARTAO",6,AND(AJ3341&gt;0,AQ3341,""),8)</f>
        <v>0</v>
      </c>
      <c r="AO3341" s="45">
        <f t="shared" si="852"/>
        <v>-10</v>
      </c>
    </row>
    <row r="3342" spans="1:41" x14ac:dyDescent="0.4">
      <c r="A3342" s="21" t="str">
        <f t="shared" si="839"/>
        <v>-------------------------------------------NAO DISPONIVEL-------------------------------------------</v>
      </c>
      <c r="B3342" s="5" t="str">
        <f>_xlfn.IFNA(VLOOKUP(A3342,CNPJ!E:F,2,0),"-------------------------------------------NAO DISPONIVEL-------------------------------------------")</f>
        <v>-------------------------------------------NAO DISPONIVEL-------------------------------------------</v>
      </c>
      <c r="C3342" s="22">
        <v>1</v>
      </c>
      <c r="D3342" s="5" t="str">
        <f>_xlfn.XLOOKUP(R3342,OP!C:C,OP!B:B,,0,1)</f>
        <v>RJ</v>
      </c>
      <c r="E3342" s="23"/>
      <c r="M3342" s="26"/>
      <c r="N3342" s="27"/>
      <c r="O3342" s="28" t="str">
        <f t="shared" si="840"/>
        <v>00000003342</v>
      </c>
      <c r="R3342" s="27" t="s">
        <v>193</v>
      </c>
      <c r="S3342" s="30" t="str">
        <f>_xlfn.IFNA(VLOOKUP(_xlfn.CONCAT(D3342," - ",R3342),OP!A:D,4,0),"-------------------------------------------NAO DISPONIVEL-------------------------------------------")</f>
        <v>FETRANSPOR</v>
      </c>
      <c r="T3342" s="31"/>
      <c r="U3342" s="32"/>
      <c r="V3342" s="31"/>
      <c r="W3342" s="33">
        <f t="shared" si="841"/>
        <v>0</v>
      </c>
      <c r="X3342" s="34">
        <f t="shared" si="842"/>
        <v>0</v>
      </c>
      <c r="Y3342" s="33">
        <f t="shared" si="843"/>
        <v>0</v>
      </c>
      <c r="Z3342" s="33">
        <f t="shared" si="844"/>
        <v>0</v>
      </c>
      <c r="AA3342" s="35">
        <f t="shared" si="845"/>
        <v>0</v>
      </c>
      <c r="AB3342" s="36">
        <f t="shared" si="846"/>
        <v>0</v>
      </c>
      <c r="AC3342" s="37">
        <f t="shared" si="847"/>
        <v>0</v>
      </c>
      <c r="AD3342" s="38"/>
      <c r="AE3342" s="38"/>
      <c r="AF3342" s="39">
        <f t="shared" si="848"/>
        <v>0</v>
      </c>
      <c r="AG3342" s="40"/>
      <c r="AH3342" s="41">
        <f t="shared" si="849"/>
        <v>0</v>
      </c>
      <c r="AI3342" s="42">
        <f t="shared" si="850"/>
        <v>0</v>
      </c>
      <c r="AJ3342" s="43">
        <f t="shared" si="851"/>
        <v>0</v>
      </c>
      <c r="AK3342" s="5" t="str">
        <f>_xlfn.IFNA(VLOOKUP(_xlfn.CONCAT(D3342," - ",S3342),OP!E:F,2,0),"-------------------------------------------NAO DISPONIVEL-------------------------------------------")</f>
        <v>C - RIOCARD</v>
      </c>
      <c r="AL3342" s="7" t="str">
        <f t="shared" si="837"/>
        <v>1 - -------------------------------------------NAO DISPONIVEL------------------------------------------- - 00000003342 - FETRANSPOR</v>
      </c>
      <c r="AM3342" s="7" t="str">
        <f t="shared" si="838"/>
        <v>-------------------------------------------NAO DISPONIVEL-------------------------------------------</v>
      </c>
      <c r="AN3342" s="44" cm="1">
        <f t="array" ref="AN3342">_xlfn.IFS(AJ3342=0,0,AQ3342="INATIVO",2,AQ3342="SEM CADASTRO",4,AQ3342="CPF ATIVO EM OUTRO COMPRADOR",5,AQ3342="NOVO/SEM CARTAO",6,AND(AJ3342&gt;0,AQ3342,""),8)</f>
        <v>0</v>
      </c>
      <c r="AO3342" s="45">
        <f t="shared" si="852"/>
        <v>-10</v>
      </c>
    </row>
    <row r="3343" spans="1:41" x14ac:dyDescent="0.4">
      <c r="A3343" s="21" t="str">
        <f t="shared" si="839"/>
        <v>-------------------------------------------NAO DISPONIVEL-------------------------------------------</v>
      </c>
      <c r="B3343" s="5" t="str">
        <f>_xlfn.IFNA(VLOOKUP(A3343,CNPJ!E:F,2,0),"-------------------------------------------NAO DISPONIVEL-------------------------------------------")</f>
        <v>-------------------------------------------NAO DISPONIVEL-------------------------------------------</v>
      </c>
      <c r="C3343" s="22">
        <v>1</v>
      </c>
      <c r="D3343" s="5" t="str">
        <f>_xlfn.XLOOKUP(R3343,OP!C:C,OP!B:B,,0,1)</f>
        <v>RJ</v>
      </c>
      <c r="E3343" s="23"/>
      <c r="M3343" s="26"/>
      <c r="N3343" s="27"/>
      <c r="O3343" s="28" t="str">
        <f t="shared" si="840"/>
        <v>00000003343</v>
      </c>
      <c r="R3343" s="27" t="s">
        <v>193</v>
      </c>
      <c r="S3343" s="30" t="str">
        <f>_xlfn.IFNA(VLOOKUP(_xlfn.CONCAT(D3343," - ",R3343),OP!A:D,4,0),"-------------------------------------------NAO DISPONIVEL-------------------------------------------")</f>
        <v>FETRANSPOR</v>
      </c>
      <c r="T3343" s="31"/>
      <c r="U3343" s="32"/>
      <c r="V3343" s="31"/>
      <c r="W3343" s="33">
        <f t="shared" si="841"/>
        <v>0</v>
      </c>
      <c r="X3343" s="34">
        <f t="shared" si="842"/>
        <v>0</v>
      </c>
      <c r="Y3343" s="33">
        <f t="shared" si="843"/>
        <v>0</v>
      </c>
      <c r="Z3343" s="33">
        <f t="shared" si="844"/>
        <v>0</v>
      </c>
      <c r="AA3343" s="35">
        <f t="shared" si="845"/>
        <v>0</v>
      </c>
      <c r="AB3343" s="36">
        <f t="shared" si="846"/>
        <v>0</v>
      </c>
      <c r="AC3343" s="37">
        <f t="shared" si="847"/>
        <v>0</v>
      </c>
      <c r="AD3343" s="38"/>
      <c r="AE3343" s="38"/>
      <c r="AF3343" s="39">
        <f t="shared" si="848"/>
        <v>0</v>
      </c>
      <c r="AG3343" s="40"/>
      <c r="AH3343" s="41">
        <f t="shared" si="849"/>
        <v>0</v>
      </c>
      <c r="AI3343" s="42">
        <f t="shared" si="850"/>
        <v>0</v>
      </c>
      <c r="AJ3343" s="43">
        <f t="shared" si="851"/>
        <v>0</v>
      </c>
      <c r="AK3343" s="5" t="str">
        <f>_xlfn.IFNA(VLOOKUP(_xlfn.CONCAT(D3343," - ",S3343),OP!E:F,2,0),"-------------------------------------------NAO DISPONIVEL-------------------------------------------")</f>
        <v>C - RIOCARD</v>
      </c>
      <c r="AL3343" s="7" t="str">
        <f t="shared" si="837"/>
        <v>1 - -------------------------------------------NAO DISPONIVEL------------------------------------------- - 00000003343 - FETRANSPOR</v>
      </c>
      <c r="AM3343" s="7" t="str">
        <f t="shared" si="838"/>
        <v>-------------------------------------------NAO DISPONIVEL-------------------------------------------</v>
      </c>
      <c r="AN3343" s="44" cm="1">
        <f t="array" ref="AN3343">_xlfn.IFS(AJ3343=0,0,AQ3343="INATIVO",2,AQ3343="SEM CADASTRO",4,AQ3343="CPF ATIVO EM OUTRO COMPRADOR",5,AQ3343="NOVO/SEM CARTAO",6,AND(AJ3343&gt;0,AQ3343,""),8)</f>
        <v>0</v>
      </c>
      <c r="AO3343" s="45">
        <f t="shared" si="852"/>
        <v>-10</v>
      </c>
    </row>
    <row r="3344" spans="1:41" x14ac:dyDescent="0.4">
      <c r="A3344" s="21" t="str">
        <f t="shared" si="839"/>
        <v>-------------------------------------------NAO DISPONIVEL-------------------------------------------</v>
      </c>
      <c r="B3344" s="5" t="str">
        <f>_xlfn.IFNA(VLOOKUP(A3344,CNPJ!E:F,2,0),"-------------------------------------------NAO DISPONIVEL-------------------------------------------")</f>
        <v>-------------------------------------------NAO DISPONIVEL-------------------------------------------</v>
      </c>
      <c r="C3344" s="22">
        <v>1</v>
      </c>
      <c r="D3344" s="5" t="str">
        <f>_xlfn.XLOOKUP(R3344,OP!C:C,OP!B:B,,0,1)</f>
        <v>RJ</v>
      </c>
      <c r="E3344" s="23"/>
      <c r="M3344" s="26"/>
      <c r="N3344" s="27"/>
      <c r="O3344" s="28" t="str">
        <f t="shared" si="840"/>
        <v>00000003344</v>
      </c>
      <c r="R3344" s="27" t="s">
        <v>193</v>
      </c>
      <c r="S3344" s="30" t="str">
        <f>_xlfn.IFNA(VLOOKUP(_xlfn.CONCAT(D3344," - ",R3344),OP!A:D,4,0),"-------------------------------------------NAO DISPONIVEL-------------------------------------------")</f>
        <v>FETRANSPOR</v>
      </c>
      <c r="T3344" s="31"/>
      <c r="U3344" s="32"/>
      <c r="V3344" s="31"/>
      <c r="W3344" s="33">
        <f t="shared" si="841"/>
        <v>0</v>
      </c>
      <c r="X3344" s="34">
        <f t="shared" si="842"/>
        <v>0</v>
      </c>
      <c r="Y3344" s="33">
        <f t="shared" si="843"/>
        <v>0</v>
      </c>
      <c r="Z3344" s="33">
        <f t="shared" si="844"/>
        <v>0</v>
      </c>
      <c r="AA3344" s="35">
        <f t="shared" si="845"/>
        <v>0</v>
      </c>
      <c r="AB3344" s="36">
        <f t="shared" si="846"/>
        <v>0</v>
      </c>
      <c r="AC3344" s="37">
        <f t="shared" si="847"/>
        <v>0</v>
      </c>
      <c r="AD3344" s="38"/>
      <c r="AE3344" s="38"/>
      <c r="AF3344" s="39">
        <f t="shared" si="848"/>
        <v>0</v>
      </c>
      <c r="AG3344" s="40"/>
      <c r="AH3344" s="41">
        <f t="shared" si="849"/>
        <v>0</v>
      </c>
      <c r="AI3344" s="42">
        <f t="shared" si="850"/>
        <v>0</v>
      </c>
      <c r="AJ3344" s="43">
        <f t="shared" si="851"/>
        <v>0</v>
      </c>
      <c r="AK3344" s="5" t="str">
        <f>_xlfn.IFNA(VLOOKUP(_xlfn.CONCAT(D3344," - ",S3344),OP!E:F,2,0),"-------------------------------------------NAO DISPONIVEL-------------------------------------------")</f>
        <v>C - RIOCARD</v>
      </c>
      <c r="AL3344" s="7" t="str">
        <f t="shared" si="837"/>
        <v>1 - -------------------------------------------NAO DISPONIVEL------------------------------------------- - 00000003344 - FETRANSPOR</v>
      </c>
      <c r="AM3344" s="7" t="str">
        <f t="shared" si="838"/>
        <v>-------------------------------------------NAO DISPONIVEL-------------------------------------------</v>
      </c>
      <c r="AN3344" s="44" cm="1">
        <f t="array" ref="AN3344">_xlfn.IFS(AJ3344=0,0,AQ3344="INATIVO",2,AQ3344="SEM CADASTRO",4,AQ3344="CPF ATIVO EM OUTRO COMPRADOR",5,AQ3344="NOVO/SEM CARTAO",6,AND(AJ3344&gt;0,AQ3344,""),8)</f>
        <v>0</v>
      </c>
      <c r="AO3344" s="45">
        <f t="shared" si="852"/>
        <v>-10</v>
      </c>
    </row>
    <row r="3345" spans="1:41" x14ac:dyDescent="0.4">
      <c r="A3345" s="21" t="str">
        <f t="shared" si="839"/>
        <v>-------------------------------------------NAO DISPONIVEL-------------------------------------------</v>
      </c>
      <c r="B3345" s="5" t="str">
        <f>_xlfn.IFNA(VLOOKUP(A3345,CNPJ!E:F,2,0),"-------------------------------------------NAO DISPONIVEL-------------------------------------------")</f>
        <v>-------------------------------------------NAO DISPONIVEL-------------------------------------------</v>
      </c>
      <c r="C3345" s="22">
        <v>1</v>
      </c>
      <c r="D3345" s="5" t="str">
        <f>_xlfn.XLOOKUP(R3345,OP!C:C,OP!B:B,,0,1)</f>
        <v>RJ</v>
      </c>
      <c r="E3345" s="23"/>
      <c r="M3345" s="26"/>
      <c r="N3345" s="27"/>
      <c r="O3345" s="28" t="str">
        <f t="shared" si="840"/>
        <v>00000003345</v>
      </c>
      <c r="R3345" s="27" t="s">
        <v>193</v>
      </c>
      <c r="S3345" s="30" t="str">
        <f>_xlfn.IFNA(VLOOKUP(_xlfn.CONCAT(D3345," - ",R3345),OP!A:D,4,0),"-------------------------------------------NAO DISPONIVEL-------------------------------------------")</f>
        <v>FETRANSPOR</v>
      </c>
      <c r="T3345" s="31"/>
      <c r="U3345" s="32"/>
      <c r="V3345" s="31"/>
      <c r="W3345" s="33">
        <f t="shared" si="841"/>
        <v>0</v>
      </c>
      <c r="X3345" s="34">
        <f t="shared" si="842"/>
        <v>0</v>
      </c>
      <c r="Y3345" s="33">
        <f t="shared" si="843"/>
        <v>0</v>
      </c>
      <c r="Z3345" s="33">
        <f t="shared" si="844"/>
        <v>0</v>
      </c>
      <c r="AA3345" s="35">
        <f t="shared" si="845"/>
        <v>0</v>
      </c>
      <c r="AB3345" s="36">
        <f t="shared" si="846"/>
        <v>0</v>
      </c>
      <c r="AC3345" s="37">
        <f t="shared" si="847"/>
        <v>0</v>
      </c>
      <c r="AD3345" s="38"/>
      <c r="AE3345" s="38"/>
      <c r="AF3345" s="39">
        <f t="shared" si="848"/>
        <v>0</v>
      </c>
      <c r="AG3345" s="40"/>
      <c r="AH3345" s="41">
        <f t="shared" si="849"/>
        <v>0</v>
      </c>
      <c r="AI3345" s="42">
        <f t="shared" si="850"/>
        <v>0</v>
      </c>
      <c r="AJ3345" s="43">
        <f t="shared" si="851"/>
        <v>0</v>
      </c>
      <c r="AK3345" s="5" t="str">
        <f>_xlfn.IFNA(VLOOKUP(_xlfn.CONCAT(D3345," - ",S3345),OP!E:F,2,0),"-------------------------------------------NAO DISPONIVEL-------------------------------------------")</f>
        <v>C - RIOCARD</v>
      </c>
      <c r="AL3345" s="7" t="str">
        <f t="shared" si="837"/>
        <v>1 - -------------------------------------------NAO DISPONIVEL------------------------------------------- - 00000003345 - FETRANSPOR</v>
      </c>
      <c r="AM3345" s="7" t="str">
        <f t="shared" si="838"/>
        <v>-------------------------------------------NAO DISPONIVEL-------------------------------------------</v>
      </c>
      <c r="AN3345" s="44" cm="1">
        <f t="array" ref="AN3345">_xlfn.IFS(AJ3345=0,0,AQ3345="INATIVO",2,AQ3345="SEM CADASTRO",4,AQ3345="CPF ATIVO EM OUTRO COMPRADOR",5,AQ3345="NOVO/SEM CARTAO",6,AND(AJ3345&gt;0,AQ3345,""),8)</f>
        <v>0</v>
      </c>
      <c r="AO3345" s="45">
        <f t="shared" si="852"/>
        <v>-10</v>
      </c>
    </row>
    <row r="3346" spans="1:41" x14ac:dyDescent="0.4">
      <c r="A3346" s="21" t="str">
        <f t="shared" si="839"/>
        <v>-------------------------------------------NAO DISPONIVEL-------------------------------------------</v>
      </c>
      <c r="B3346" s="5" t="str">
        <f>_xlfn.IFNA(VLOOKUP(A3346,CNPJ!E:F,2,0),"-------------------------------------------NAO DISPONIVEL-------------------------------------------")</f>
        <v>-------------------------------------------NAO DISPONIVEL-------------------------------------------</v>
      </c>
      <c r="C3346" s="22">
        <v>1</v>
      </c>
      <c r="D3346" s="5" t="str">
        <f>_xlfn.XLOOKUP(R3346,OP!C:C,OP!B:B,,0,1)</f>
        <v>RJ</v>
      </c>
      <c r="E3346" s="23"/>
      <c r="M3346" s="26"/>
      <c r="N3346" s="27"/>
      <c r="O3346" s="28" t="str">
        <f t="shared" si="840"/>
        <v>00000003346</v>
      </c>
      <c r="R3346" s="27" t="s">
        <v>193</v>
      </c>
      <c r="S3346" s="30" t="str">
        <f>_xlfn.IFNA(VLOOKUP(_xlfn.CONCAT(D3346," - ",R3346),OP!A:D,4,0),"-------------------------------------------NAO DISPONIVEL-------------------------------------------")</f>
        <v>FETRANSPOR</v>
      </c>
      <c r="T3346" s="31"/>
      <c r="U3346" s="32"/>
      <c r="V3346" s="31"/>
      <c r="W3346" s="33">
        <f t="shared" si="841"/>
        <v>0</v>
      </c>
      <c r="X3346" s="34">
        <f t="shared" si="842"/>
        <v>0</v>
      </c>
      <c r="Y3346" s="33">
        <f t="shared" si="843"/>
        <v>0</v>
      </c>
      <c r="Z3346" s="33">
        <f t="shared" si="844"/>
        <v>0</v>
      </c>
      <c r="AA3346" s="35">
        <f t="shared" si="845"/>
        <v>0</v>
      </c>
      <c r="AB3346" s="36">
        <f t="shared" si="846"/>
        <v>0</v>
      </c>
      <c r="AC3346" s="37">
        <f t="shared" si="847"/>
        <v>0</v>
      </c>
      <c r="AD3346" s="38"/>
      <c r="AE3346" s="38"/>
      <c r="AF3346" s="39">
        <f t="shared" si="848"/>
        <v>0</v>
      </c>
      <c r="AG3346" s="40"/>
      <c r="AH3346" s="41">
        <f t="shared" si="849"/>
        <v>0</v>
      </c>
      <c r="AI3346" s="42">
        <f t="shared" si="850"/>
        <v>0</v>
      </c>
      <c r="AJ3346" s="43">
        <f t="shared" si="851"/>
        <v>0</v>
      </c>
      <c r="AK3346" s="5" t="str">
        <f>_xlfn.IFNA(VLOOKUP(_xlfn.CONCAT(D3346," - ",S3346),OP!E:F,2,0),"-------------------------------------------NAO DISPONIVEL-------------------------------------------")</f>
        <v>C - RIOCARD</v>
      </c>
      <c r="AL3346" s="7" t="str">
        <f t="shared" si="837"/>
        <v>1 - -------------------------------------------NAO DISPONIVEL------------------------------------------- - 00000003346 - FETRANSPOR</v>
      </c>
      <c r="AM3346" s="7" t="str">
        <f t="shared" si="838"/>
        <v>-------------------------------------------NAO DISPONIVEL-------------------------------------------</v>
      </c>
      <c r="AN3346" s="44" cm="1">
        <f t="array" ref="AN3346">_xlfn.IFS(AJ3346=0,0,AQ3346="INATIVO",2,AQ3346="SEM CADASTRO",4,AQ3346="CPF ATIVO EM OUTRO COMPRADOR",5,AQ3346="NOVO/SEM CARTAO",6,AND(AJ3346&gt;0,AQ3346,""),8)</f>
        <v>0</v>
      </c>
      <c r="AO3346" s="45">
        <f t="shared" si="852"/>
        <v>-10</v>
      </c>
    </row>
    <row r="3347" spans="1:41" x14ac:dyDescent="0.4">
      <c r="A3347" s="21" t="str">
        <f t="shared" si="839"/>
        <v>-------------------------------------------NAO DISPONIVEL-------------------------------------------</v>
      </c>
      <c r="B3347" s="5" t="str">
        <f>_xlfn.IFNA(VLOOKUP(A3347,CNPJ!E:F,2,0),"-------------------------------------------NAO DISPONIVEL-------------------------------------------")</f>
        <v>-------------------------------------------NAO DISPONIVEL-------------------------------------------</v>
      </c>
      <c r="C3347" s="22">
        <v>1</v>
      </c>
      <c r="D3347" s="5" t="str">
        <f>_xlfn.XLOOKUP(R3347,OP!C:C,OP!B:B,,0,1)</f>
        <v>RJ</v>
      </c>
      <c r="E3347" s="23"/>
      <c r="M3347" s="26"/>
      <c r="N3347" s="27"/>
      <c r="O3347" s="28" t="str">
        <f t="shared" si="840"/>
        <v>00000003347</v>
      </c>
      <c r="R3347" s="27" t="s">
        <v>193</v>
      </c>
      <c r="S3347" s="30" t="str">
        <f>_xlfn.IFNA(VLOOKUP(_xlfn.CONCAT(D3347," - ",R3347),OP!A:D,4,0),"-------------------------------------------NAO DISPONIVEL-------------------------------------------")</f>
        <v>FETRANSPOR</v>
      </c>
      <c r="T3347" s="31"/>
      <c r="U3347" s="32"/>
      <c r="V3347" s="31"/>
      <c r="W3347" s="33">
        <f t="shared" si="841"/>
        <v>0</v>
      </c>
      <c r="X3347" s="34">
        <f t="shared" si="842"/>
        <v>0</v>
      </c>
      <c r="Y3347" s="33">
        <f t="shared" si="843"/>
        <v>0</v>
      </c>
      <c r="Z3347" s="33">
        <f t="shared" si="844"/>
        <v>0</v>
      </c>
      <c r="AA3347" s="35">
        <f t="shared" si="845"/>
        <v>0</v>
      </c>
      <c r="AB3347" s="36">
        <f t="shared" si="846"/>
        <v>0</v>
      </c>
      <c r="AC3347" s="37">
        <f t="shared" si="847"/>
        <v>0</v>
      </c>
      <c r="AD3347" s="38"/>
      <c r="AE3347" s="38"/>
      <c r="AF3347" s="39">
        <f t="shared" si="848"/>
        <v>0</v>
      </c>
      <c r="AG3347" s="40"/>
      <c r="AH3347" s="41">
        <f t="shared" si="849"/>
        <v>0</v>
      </c>
      <c r="AI3347" s="42">
        <f t="shared" si="850"/>
        <v>0</v>
      </c>
      <c r="AJ3347" s="43">
        <f t="shared" si="851"/>
        <v>0</v>
      </c>
      <c r="AK3347" s="5" t="str">
        <f>_xlfn.IFNA(VLOOKUP(_xlfn.CONCAT(D3347," - ",S3347),OP!E:F,2,0),"-------------------------------------------NAO DISPONIVEL-------------------------------------------")</f>
        <v>C - RIOCARD</v>
      </c>
      <c r="AL3347" s="7" t="str">
        <f t="shared" si="837"/>
        <v>1 - -------------------------------------------NAO DISPONIVEL------------------------------------------- - 00000003347 - FETRANSPOR</v>
      </c>
      <c r="AM3347" s="7" t="str">
        <f t="shared" si="838"/>
        <v>-------------------------------------------NAO DISPONIVEL-------------------------------------------</v>
      </c>
      <c r="AN3347" s="44" cm="1">
        <f t="array" ref="AN3347">_xlfn.IFS(AJ3347=0,0,AQ3347="INATIVO",2,AQ3347="SEM CADASTRO",4,AQ3347="CPF ATIVO EM OUTRO COMPRADOR",5,AQ3347="NOVO/SEM CARTAO",6,AND(AJ3347&gt;0,AQ3347,""),8)</f>
        <v>0</v>
      </c>
      <c r="AO3347" s="45">
        <f t="shared" si="852"/>
        <v>-10</v>
      </c>
    </row>
    <row r="3348" spans="1:41" x14ac:dyDescent="0.4">
      <c r="A3348" s="21" t="str">
        <f t="shared" si="839"/>
        <v>-------------------------------------------NAO DISPONIVEL-------------------------------------------</v>
      </c>
      <c r="B3348" s="5" t="str">
        <f>_xlfn.IFNA(VLOOKUP(A3348,CNPJ!E:F,2,0),"-------------------------------------------NAO DISPONIVEL-------------------------------------------")</f>
        <v>-------------------------------------------NAO DISPONIVEL-------------------------------------------</v>
      </c>
      <c r="C3348" s="22">
        <v>1</v>
      </c>
      <c r="D3348" s="5" t="str">
        <f>_xlfn.XLOOKUP(R3348,OP!C:C,OP!B:B,,0,1)</f>
        <v>RJ</v>
      </c>
      <c r="E3348" s="23"/>
      <c r="M3348" s="26"/>
      <c r="N3348" s="27"/>
      <c r="O3348" s="28" t="str">
        <f t="shared" si="840"/>
        <v>00000003348</v>
      </c>
      <c r="R3348" s="27" t="s">
        <v>193</v>
      </c>
      <c r="S3348" s="30" t="str">
        <f>_xlfn.IFNA(VLOOKUP(_xlfn.CONCAT(D3348," - ",R3348),OP!A:D,4,0),"-------------------------------------------NAO DISPONIVEL-------------------------------------------")</f>
        <v>FETRANSPOR</v>
      </c>
      <c r="T3348" s="31"/>
      <c r="U3348" s="32"/>
      <c r="V3348" s="31"/>
      <c r="W3348" s="33">
        <f t="shared" si="841"/>
        <v>0</v>
      </c>
      <c r="X3348" s="34">
        <f t="shared" si="842"/>
        <v>0</v>
      </c>
      <c r="Y3348" s="33">
        <f t="shared" si="843"/>
        <v>0</v>
      </c>
      <c r="Z3348" s="33">
        <f t="shared" si="844"/>
        <v>0</v>
      </c>
      <c r="AA3348" s="35">
        <f t="shared" si="845"/>
        <v>0</v>
      </c>
      <c r="AB3348" s="36">
        <f t="shared" si="846"/>
        <v>0</v>
      </c>
      <c r="AC3348" s="37">
        <f t="shared" si="847"/>
        <v>0</v>
      </c>
      <c r="AD3348" s="38"/>
      <c r="AE3348" s="38"/>
      <c r="AF3348" s="39">
        <f t="shared" si="848"/>
        <v>0</v>
      </c>
      <c r="AG3348" s="40"/>
      <c r="AH3348" s="41">
        <f t="shared" si="849"/>
        <v>0</v>
      </c>
      <c r="AI3348" s="42">
        <f t="shared" si="850"/>
        <v>0</v>
      </c>
      <c r="AJ3348" s="43">
        <f t="shared" si="851"/>
        <v>0</v>
      </c>
      <c r="AK3348" s="5" t="str">
        <f>_xlfn.IFNA(VLOOKUP(_xlfn.CONCAT(D3348," - ",S3348),OP!E:F,2,0),"-------------------------------------------NAO DISPONIVEL-------------------------------------------")</f>
        <v>C - RIOCARD</v>
      </c>
      <c r="AL3348" s="7" t="str">
        <f t="shared" si="837"/>
        <v>1 - -------------------------------------------NAO DISPONIVEL------------------------------------------- - 00000003348 - FETRANSPOR</v>
      </c>
      <c r="AM3348" s="7" t="str">
        <f t="shared" si="838"/>
        <v>-------------------------------------------NAO DISPONIVEL-------------------------------------------</v>
      </c>
      <c r="AN3348" s="44" cm="1">
        <f t="array" ref="AN3348">_xlfn.IFS(AJ3348=0,0,AQ3348="INATIVO",2,AQ3348="SEM CADASTRO",4,AQ3348="CPF ATIVO EM OUTRO COMPRADOR",5,AQ3348="NOVO/SEM CARTAO",6,AND(AJ3348&gt;0,AQ3348,""),8)</f>
        <v>0</v>
      </c>
      <c r="AO3348" s="45">
        <f t="shared" si="852"/>
        <v>-10</v>
      </c>
    </row>
    <row r="3349" spans="1:41" x14ac:dyDescent="0.4">
      <c r="A3349" s="21" t="str">
        <f t="shared" si="839"/>
        <v>-------------------------------------------NAO DISPONIVEL-------------------------------------------</v>
      </c>
      <c r="B3349" s="5" t="str">
        <f>_xlfn.IFNA(VLOOKUP(A3349,CNPJ!E:F,2,0),"-------------------------------------------NAO DISPONIVEL-------------------------------------------")</f>
        <v>-------------------------------------------NAO DISPONIVEL-------------------------------------------</v>
      </c>
      <c r="C3349" s="22">
        <v>1</v>
      </c>
      <c r="D3349" s="5" t="str">
        <f>_xlfn.XLOOKUP(R3349,OP!C:C,OP!B:B,,0,1)</f>
        <v>RJ</v>
      </c>
      <c r="E3349" s="23"/>
      <c r="M3349" s="26"/>
      <c r="N3349" s="27"/>
      <c r="O3349" s="28" t="str">
        <f t="shared" si="840"/>
        <v>00000003349</v>
      </c>
      <c r="R3349" s="27" t="s">
        <v>193</v>
      </c>
      <c r="S3349" s="30" t="str">
        <f>_xlfn.IFNA(VLOOKUP(_xlfn.CONCAT(D3349," - ",R3349),OP!A:D,4,0),"-------------------------------------------NAO DISPONIVEL-------------------------------------------")</f>
        <v>FETRANSPOR</v>
      </c>
      <c r="T3349" s="31"/>
      <c r="U3349" s="32"/>
      <c r="V3349" s="31"/>
      <c r="W3349" s="33">
        <f t="shared" si="841"/>
        <v>0</v>
      </c>
      <c r="X3349" s="34">
        <f t="shared" si="842"/>
        <v>0</v>
      </c>
      <c r="Y3349" s="33">
        <f t="shared" si="843"/>
        <v>0</v>
      </c>
      <c r="Z3349" s="33">
        <f t="shared" si="844"/>
        <v>0</v>
      </c>
      <c r="AA3349" s="35">
        <f t="shared" si="845"/>
        <v>0</v>
      </c>
      <c r="AB3349" s="36">
        <f t="shared" si="846"/>
        <v>0</v>
      </c>
      <c r="AC3349" s="37">
        <f t="shared" si="847"/>
        <v>0</v>
      </c>
      <c r="AD3349" s="38"/>
      <c r="AE3349" s="38"/>
      <c r="AF3349" s="39">
        <f t="shared" si="848"/>
        <v>0</v>
      </c>
      <c r="AG3349" s="40"/>
      <c r="AH3349" s="41">
        <f t="shared" si="849"/>
        <v>0</v>
      </c>
      <c r="AI3349" s="42">
        <f t="shared" si="850"/>
        <v>0</v>
      </c>
      <c r="AJ3349" s="43">
        <f t="shared" si="851"/>
        <v>0</v>
      </c>
      <c r="AK3349" s="5" t="str">
        <f>_xlfn.IFNA(VLOOKUP(_xlfn.CONCAT(D3349," - ",S3349),OP!E:F,2,0),"-------------------------------------------NAO DISPONIVEL-------------------------------------------")</f>
        <v>C - RIOCARD</v>
      </c>
      <c r="AL3349" s="7" t="str">
        <f t="shared" si="837"/>
        <v>1 - -------------------------------------------NAO DISPONIVEL------------------------------------------- - 00000003349 - FETRANSPOR</v>
      </c>
      <c r="AM3349" s="7" t="str">
        <f t="shared" si="838"/>
        <v>-------------------------------------------NAO DISPONIVEL-------------------------------------------</v>
      </c>
      <c r="AN3349" s="44" cm="1">
        <f t="array" ref="AN3349">_xlfn.IFS(AJ3349=0,0,AQ3349="INATIVO",2,AQ3349="SEM CADASTRO",4,AQ3349="CPF ATIVO EM OUTRO COMPRADOR",5,AQ3349="NOVO/SEM CARTAO",6,AND(AJ3349&gt;0,AQ3349,""),8)</f>
        <v>0</v>
      </c>
      <c r="AO3349" s="45">
        <f t="shared" si="852"/>
        <v>-10</v>
      </c>
    </row>
    <row r="3350" spans="1:41" x14ac:dyDescent="0.4">
      <c r="A3350" s="21" t="str">
        <f t="shared" si="839"/>
        <v>-------------------------------------------NAO DISPONIVEL-------------------------------------------</v>
      </c>
      <c r="B3350" s="5" t="str">
        <f>_xlfn.IFNA(VLOOKUP(A3350,CNPJ!E:F,2,0),"-------------------------------------------NAO DISPONIVEL-------------------------------------------")</f>
        <v>-------------------------------------------NAO DISPONIVEL-------------------------------------------</v>
      </c>
      <c r="C3350" s="22">
        <v>1</v>
      </c>
      <c r="D3350" s="5" t="str">
        <f>_xlfn.XLOOKUP(R3350,OP!C:C,OP!B:B,,0,1)</f>
        <v>RJ</v>
      </c>
      <c r="E3350" s="23"/>
      <c r="M3350" s="26"/>
      <c r="N3350" s="27"/>
      <c r="O3350" s="28" t="str">
        <f t="shared" si="840"/>
        <v>00000003350</v>
      </c>
      <c r="R3350" s="27" t="s">
        <v>193</v>
      </c>
      <c r="S3350" s="30" t="str">
        <f>_xlfn.IFNA(VLOOKUP(_xlfn.CONCAT(D3350," - ",R3350),OP!A:D,4,0),"-------------------------------------------NAO DISPONIVEL-------------------------------------------")</f>
        <v>FETRANSPOR</v>
      </c>
      <c r="T3350" s="31"/>
      <c r="U3350" s="32"/>
      <c r="V3350" s="31"/>
      <c r="W3350" s="33">
        <f t="shared" si="841"/>
        <v>0</v>
      </c>
      <c r="X3350" s="34">
        <f t="shared" si="842"/>
        <v>0</v>
      </c>
      <c r="Y3350" s="33">
        <f t="shared" si="843"/>
        <v>0</v>
      </c>
      <c r="Z3350" s="33">
        <f t="shared" si="844"/>
        <v>0</v>
      </c>
      <c r="AA3350" s="35">
        <f t="shared" si="845"/>
        <v>0</v>
      </c>
      <c r="AB3350" s="36">
        <f t="shared" si="846"/>
        <v>0</v>
      </c>
      <c r="AC3350" s="37">
        <f t="shared" si="847"/>
        <v>0</v>
      </c>
      <c r="AD3350" s="38"/>
      <c r="AE3350" s="38"/>
      <c r="AF3350" s="39">
        <f t="shared" si="848"/>
        <v>0</v>
      </c>
      <c r="AG3350" s="40"/>
      <c r="AH3350" s="41">
        <f t="shared" si="849"/>
        <v>0</v>
      </c>
      <c r="AI3350" s="42">
        <f t="shared" si="850"/>
        <v>0</v>
      </c>
      <c r="AJ3350" s="43">
        <f t="shared" si="851"/>
        <v>0</v>
      </c>
      <c r="AK3350" s="5" t="str">
        <f>_xlfn.IFNA(VLOOKUP(_xlfn.CONCAT(D3350," - ",S3350),OP!E:F,2,0),"-------------------------------------------NAO DISPONIVEL-------------------------------------------")</f>
        <v>C - RIOCARD</v>
      </c>
      <c r="AL3350" s="7" t="str">
        <f t="shared" si="837"/>
        <v>1 - -------------------------------------------NAO DISPONIVEL------------------------------------------- - 00000003350 - FETRANSPOR</v>
      </c>
      <c r="AM3350" s="7" t="str">
        <f t="shared" si="838"/>
        <v>-------------------------------------------NAO DISPONIVEL-------------------------------------------</v>
      </c>
      <c r="AN3350" s="44" cm="1">
        <f t="array" ref="AN3350">_xlfn.IFS(AJ3350=0,0,AQ3350="INATIVO",2,AQ3350="SEM CADASTRO",4,AQ3350="CPF ATIVO EM OUTRO COMPRADOR",5,AQ3350="NOVO/SEM CARTAO",6,AND(AJ3350&gt;0,AQ3350,""),8)</f>
        <v>0</v>
      </c>
      <c r="AO3350" s="45">
        <f t="shared" si="852"/>
        <v>-10</v>
      </c>
    </row>
    <row r="3351" spans="1:41" x14ac:dyDescent="0.4">
      <c r="A3351" s="21" t="str">
        <f t="shared" si="839"/>
        <v>-------------------------------------------NAO DISPONIVEL-------------------------------------------</v>
      </c>
      <c r="B3351" s="5" t="str">
        <f>_xlfn.IFNA(VLOOKUP(A3351,CNPJ!E:F,2,0),"-------------------------------------------NAO DISPONIVEL-------------------------------------------")</f>
        <v>-------------------------------------------NAO DISPONIVEL-------------------------------------------</v>
      </c>
      <c r="C3351" s="22">
        <v>1</v>
      </c>
      <c r="D3351" s="5" t="str">
        <f>_xlfn.XLOOKUP(R3351,OP!C:C,OP!B:B,,0,1)</f>
        <v>RJ</v>
      </c>
      <c r="E3351" s="23"/>
      <c r="M3351" s="26"/>
      <c r="N3351" s="27"/>
      <c r="O3351" s="28" t="str">
        <f t="shared" si="840"/>
        <v>00000003351</v>
      </c>
      <c r="R3351" s="27" t="s">
        <v>193</v>
      </c>
      <c r="S3351" s="30" t="str">
        <f>_xlfn.IFNA(VLOOKUP(_xlfn.CONCAT(D3351," - ",R3351),OP!A:D,4,0),"-------------------------------------------NAO DISPONIVEL-------------------------------------------")</f>
        <v>FETRANSPOR</v>
      </c>
      <c r="T3351" s="31"/>
      <c r="U3351" s="32"/>
      <c r="V3351" s="31"/>
      <c r="W3351" s="33">
        <f t="shared" si="841"/>
        <v>0</v>
      </c>
      <c r="X3351" s="34">
        <f t="shared" si="842"/>
        <v>0</v>
      </c>
      <c r="Y3351" s="33">
        <f t="shared" si="843"/>
        <v>0</v>
      </c>
      <c r="Z3351" s="33">
        <f t="shared" si="844"/>
        <v>0</v>
      </c>
      <c r="AA3351" s="35">
        <f t="shared" si="845"/>
        <v>0</v>
      </c>
      <c r="AB3351" s="36">
        <f t="shared" si="846"/>
        <v>0</v>
      </c>
      <c r="AC3351" s="37">
        <f t="shared" si="847"/>
        <v>0</v>
      </c>
      <c r="AD3351" s="38"/>
      <c r="AE3351" s="38"/>
      <c r="AF3351" s="39">
        <f t="shared" si="848"/>
        <v>0</v>
      </c>
      <c r="AG3351" s="40"/>
      <c r="AH3351" s="41">
        <f t="shared" si="849"/>
        <v>0</v>
      </c>
      <c r="AI3351" s="42">
        <f t="shared" si="850"/>
        <v>0</v>
      </c>
      <c r="AJ3351" s="43">
        <f t="shared" si="851"/>
        <v>0</v>
      </c>
      <c r="AK3351" s="5" t="str">
        <f>_xlfn.IFNA(VLOOKUP(_xlfn.CONCAT(D3351," - ",S3351),OP!E:F,2,0),"-------------------------------------------NAO DISPONIVEL-------------------------------------------")</f>
        <v>C - RIOCARD</v>
      </c>
      <c r="AL3351" s="7" t="str">
        <f t="shared" si="837"/>
        <v>1 - -------------------------------------------NAO DISPONIVEL------------------------------------------- - 00000003351 - FETRANSPOR</v>
      </c>
      <c r="AM3351" s="7" t="str">
        <f t="shared" si="838"/>
        <v>-------------------------------------------NAO DISPONIVEL-------------------------------------------</v>
      </c>
      <c r="AN3351" s="44" cm="1">
        <f t="array" ref="AN3351">_xlfn.IFS(AJ3351=0,0,AQ3351="INATIVO",2,AQ3351="SEM CADASTRO",4,AQ3351="CPF ATIVO EM OUTRO COMPRADOR",5,AQ3351="NOVO/SEM CARTAO",6,AND(AJ3351&gt;0,AQ3351,""),8)</f>
        <v>0</v>
      </c>
      <c r="AO3351" s="45">
        <f t="shared" si="852"/>
        <v>-10</v>
      </c>
    </row>
    <row r="3352" spans="1:41" x14ac:dyDescent="0.4">
      <c r="A3352" s="21" t="str">
        <f t="shared" si="839"/>
        <v>-------------------------------------------NAO DISPONIVEL-------------------------------------------</v>
      </c>
      <c r="B3352" s="5" t="str">
        <f>_xlfn.IFNA(VLOOKUP(A3352,CNPJ!E:F,2,0),"-------------------------------------------NAO DISPONIVEL-------------------------------------------")</f>
        <v>-------------------------------------------NAO DISPONIVEL-------------------------------------------</v>
      </c>
      <c r="C3352" s="22">
        <v>1</v>
      </c>
      <c r="D3352" s="5" t="str">
        <f>_xlfn.XLOOKUP(R3352,OP!C:C,OP!B:B,,0,1)</f>
        <v>RJ</v>
      </c>
      <c r="E3352" s="23"/>
      <c r="M3352" s="26"/>
      <c r="N3352" s="27"/>
      <c r="O3352" s="28" t="str">
        <f t="shared" si="840"/>
        <v>00000003352</v>
      </c>
      <c r="R3352" s="27" t="s">
        <v>193</v>
      </c>
      <c r="S3352" s="30" t="str">
        <f>_xlfn.IFNA(VLOOKUP(_xlfn.CONCAT(D3352," - ",R3352),OP!A:D,4,0),"-------------------------------------------NAO DISPONIVEL-------------------------------------------")</f>
        <v>FETRANSPOR</v>
      </c>
      <c r="T3352" s="31"/>
      <c r="U3352" s="32"/>
      <c r="V3352" s="31"/>
      <c r="W3352" s="33">
        <f t="shared" si="841"/>
        <v>0</v>
      </c>
      <c r="X3352" s="34">
        <f t="shared" si="842"/>
        <v>0</v>
      </c>
      <c r="Y3352" s="33">
        <f t="shared" si="843"/>
        <v>0</v>
      </c>
      <c r="Z3352" s="33">
        <f t="shared" si="844"/>
        <v>0</v>
      </c>
      <c r="AA3352" s="35">
        <f t="shared" si="845"/>
        <v>0</v>
      </c>
      <c r="AB3352" s="36">
        <f t="shared" si="846"/>
        <v>0</v>
      </c>
      <c r="AC3352" s="37">
        <f t="shared" si="847"/>
        <v>0</v>
      </c>
      <c r="AD3352" s="38"/>
      <c r="AE3352" s="38"/>
      <c r="AF3352" s="39">
        <f t="shared" si="848"/>
        <v>0</v>
      </c>
      <c r="AG3352" s="40"/>
      <c r="AH3352" s="41">
        <f t="shared" si="849"/>
        <v>0</v>
      </c>
      <c r="AI3352" s="42">
        <f t="shared" si="850"/>
        <v>0</v>
      </c>
      <c r="AJ3352" s="43">
        <f t="shared" si="851"/>
        <v>0</v>
      </c>
      <c r="AK3352" s="5" t="str">
        <f>_xlfn.IFNA(VLOOKUP(_xlfn.CONCAT(D3352," - ",S3352),OP!E:F,2,0),"-------------------------------------------NAO DISPONIVEL-------------------------------------------")</f>
        <v>C - RIOCARD</v>
      </c>
      <c r="AL3352" s="7" t="str">
        <f t="shared" si="837"/>
        <v>1 - -------------------------------------------NAO DISPONIVEL------------------------------------------- - 00000003352 - FETRANSPOR</v>
      </c>
      <c r="AM3352" s="7" t="str">
        <f t="shared" si="838"/>
        <v>-------------------------------------------NAO DISPONIVEL-------------------------------------------</v>
      </c>
      <c r="AN3352" s="44" cm="1">
        <f t="array" ref="AN3352">_xlfn.IFS(AJ3352=0,0,AQ3352="INATIVO",2,AQ3352="SEM CADASTRO",4,AQ3352="CPF ATIVO EM OUTRO COMPRADOR",5,AQ3352="NOVO/SEM CARTAO",6,AND(AJ3352&gt;0,AQ3352,""),8)</f>
        <v>0</v>
      </c>
      <c r="AO3352" s="45">
        <f t="shared" si="852"/>
        <v>-10</v>
      </c>
    </row>
    <row r="3353" spans="1:41" x14ac:dyDescent="0.4">
      <c r="A3353" s="21" t="str">
        <f t="shared" si="839"/>
        <v>-------------------------------------------NAO DISPONIVEL-------------------------------------------</v>
      </c>
      <c r="B3353" s="5" t="str">
        <f>_xlfn.IFNA(VLOOKUP(A3353,CNPJ!E:F,2,0),"-------------------------------------------NAO DISPONIVEL-------------------------------------------")</f>
        <v>-------------------------------------------NAO DISPONIVEL-------------------------------------------</v>
      </c>
      <c r="C3353" s="22">
        <v>1</v>
      </c>
      <c r="D3353" s="5" t="str">
        <f>_xlfn.XLOOKUP(R3353,OP!C:C,OP!B:B,,0,1)</f>
        <v>RJ</v>
      </c>
      <c r="E3353" s="23"/>
      <c r="M3353" s="26"/>
      <c r="N3353" s="27"/>
      <c r="O3353" s="28" t="str">
        <f t="shared" si="840"/>
        <v>00000003353</v>
      </c>
      <c r="R3353" s="27" t="s">
        <v>193</v>
      </c>
      <c r="S3353" s="30" t="str">
        <f>_xlfn.IFNA(VLOOKUP(_xlfn.CONCAT(D3353," - ",R3353),OP!A:D,4,0),"-------------------------------------------NAO DISPONIVEL-------------------------------------------")</f>
        <v>FETRANSPOR</v>
      </c>
      <c r="T3353" s="31"/>
      <c r="U3353" s="32"/>
      <c r="V3353" s="31"/>
      <c r="W3353" s="33">
        <f t="shared" si="841"/>
        <v>0</v>
      </c>
      <c r="X3353" s="34">
        <f t="shared" si="842"/>
        <v>0</v>
      </c>
      <c r="Y3353" s="33">
        <f t="shared" si="843"/>
        <v>0</v>
      </c>
      <c r="Z3353" s="33">
        <f t="shared" si="844"/>
        <v>0</v>
      </c>
      <c r="AA3353" s="35">
        <f t="shared" si="845"/>
        <v>0</v>
      </c>
      <c r="AB3353" s="36">
        <f t="shared" si="846"/>
        <v>0</v>
      </c>
      <c r="AC3353" s="37">
        <f t="shared" si="847"/>
        <v>0</v>
      </c>
      <c r="AD3353" s="38"/>
      <c r="AE3353" s="38"/>
      <c r="AF3353" s="39">
        <f t="shared" si="848"/>
        <v>0</v>
      </c>
      <c r="AG3353" s="40"/>
      <c r="AH3353" s="41">
        <f t="shared" si="849"/>
        <v>0</v>
      </c>
      <c r="AI3353" s="42">
        <f t="shared" si="850"/>
        <v>0</v>
      </c>
      <c r="AJ3353" s="43">
        <f t="shared" si="851"/>
        <v>0</v>
      </c>
      <c r="AK3353" s="5" t="str">
        <f>_xlfn.IFNA(VLOOKUP(_xlfn.CONCAT(D3353," - ",S3353),OP!E:F,2,0),"-------------------------------------------NAO DISPONIVEL-------------------------------------------")</f>
        <v>C - RIOCARD</v>
      </c>
      <c r="AL3353" s="7" t="str">
        <f t="shared" si="837"/>
        <v>1 - -------------------------------------------NAO DISPONIVEL------------------------------------------- - 00000003353 - FETRANSPOR</v>
      </c>
      <c r="AM3353" s="7" t="str">
        <f t="shared" si="838"/>
        <v>-------------------------------------------NAO DISPONIVEL-------------------------------------------</v>
      </c>
      <c r="AN3353" s="44" cm="1">
        <f t="array" ref="AN3353">_xlfn.IFS(AJ3353=0,0,AQ3353="INATIVO",2,AQ3353="SEM CADASTRO",4,AQ3353="CPF ATIVO EM OUTRO COMPRADOR",5,AQ3353="NOVO/SEM CARTAO",6,AND(AJ3353&gt;0,AQ3353,""),8)</f>
        <v>0</v>
      </c>
      <c r="AO3353" s="45">
        <f t="shared" si="852"/>
        <v>-10</v>
      </c>
    </row>
    <row r="3354" spans="1:41" x14ac:dyDescent="0.4">
      <c r="A3354" s="21" t="str">
        <f t="shared" si="839"/>
        <v>-------------------------------------------NAO DISPONIVEL-------------------------------------------</v>
      </c>
      <c r="B3354" s="5" t="str">
        <f>_xlfn.IFNA(VLOOKUP(A3354,CNPJ!E:F,2,0),"-------------------------------------------NAO DISPONIVEL-------------------------------------------")</f>
        <v>-------------------------------------------NAO DISPONIVEL-------------------------------------------</v>
      </c>
      <c r="C3354" s="22">
        <v>1</v>
      </c>
      <c r="D3354" s="5" t="str">
        <f>_xlfn.XLOOKUP(R3354,OP!C:C,OP!B:B,,0,1)</f>
        <v>RJ</v>
      </c>
      <c r="E3354" s="23"/>
      <c r="M3354" s="26"/>
      <c r="N3354" s="27"/>
      <c r="O3354" s="28" t="str">
        <f t="shared" si="840"/>
        <v>00000003354</v>
      </c>
      <c r="R3354" s="27" t="s">
        <v>193</v>
      </c>
      <c r="S3354" s="30" t="str">
        <f>_xlfn.IFNA(VLOOKUP(_xlfn.CONCAT(D3354," - ",R3354),OP!A:D,4,0),"-------------------------------------------NAO DISPONIVEL-------------------------------------------")</f>
        <v>FETRANSPOR</v>
      </c>
      <c r="T3354" s="31"/>
      <c r="U3354" s="32"/>
      <c r="V3354" s="31"/>
      <c r="W3354" s="33">
        <f t="shared" si="841"/>
        <v>0</v>
      </c>
      <c r="X3354" s="34">
        <f t="shared" si="842"/>
        <v>0</v>
      </c>
      <c r="Y3354" s="33">
        <f t="shared" si="843"/>
        <v>0</v>
      </c>
      <c r="Z3354" s="33">
        <f t="shared" si="844"/>
        <v>0</v>
      </c>
      <c r="AA3354" s="35">
        <f t="shared" si="845"/>
        <v>0</v>
      </c>
      <c r="AB3354" s="36">
        <f t="shared" si="846"/>
        <v>0</v>
      </c>
      <c r="AC3354" s="37">
        <f t="shared" si="847"/>
        <v>0</v>
      </c>
      <c r="AD3354" s="38"/>
      <c r="AE3354" s="38"/>
      <c r="AF3354" s="39">
        <f t="shared" si="848"/>
        <v>0</v>
      </c>
      <c r="AG3354" s="40"/>
      <c r="AH3354" s="41">
        <f t="shared" si="849"/>
        <v>0</v>
      </c>
      <c r="AI3354" s="42">
        <f t="shared" si="850"/>
        <v>0</v>
      </c>
      <c r="AJ3354" s="43">
        <f t="shared" si="851"/>
        <v>0</v>
      </c>
      <c r="AK3354" s="5" t="str">
        <f>_xlfn.IFNA(VLOOKUP(_xlfn.CONCAT(D3354," - ",S3354),OP!E:F,2,0),"-------------------------------------------NAO DISPONIVEL-------------------------------------------")</f>
        <v>C - RIOCARD</v>
      </c>
      <c r="AL3354" s="7" t="str">
        <f t="shared" si="837"/>
        <v>1 - -------------------------------------------NAO DISPONIVEL------------------------------------------- - 00000003354 - FETRANSPOR</v>
      </c>
      <c r="AM3354" s="7" t="str">
        <f t="shared" si="838"/>
        <v>-------------------------------------------NAO DISPONIVEL-------------------------------------------</v>
      </c>
      <c r="AN3354" s="44" cm="1">
        <f t="array" ref="AN3354">_xlfn.IFS(AJ3354=0,0,AQ3354="INATIVO",2,AQ3354="SEM CADASTRO",4,AQ3354="CPF ATIVO EM OUTRO COMPRADOR",5,AQ3354="NOVO/SEM CARTAO",6,AND(AJ3354&gt;0,AQ3354,""),8)</f>
        <v>0</v>
      </c>
      <c r="AO3354" s="45">
        <f t="shared" si="852"/>
        <v>-10</v>
      </c>
    </row>
    <row r="3355" spans="1:41" x14ac:dyDescent="0.4">
      <c r="A3355" s="21" t="str">
        <f t="shared" si="839"/>
        <v>-------------------------------------------NAO DISPONIVEL-------------------------------------------</v>
      </c>
      <c r="B3355" s="5" t="str">
        <f>_xlfn.IFNA(VLOOKUP(A3355,CNPJ!E:F,2,0),"-------------------------------------------NAO DISPONIVEL-------------------------------------------")</f>
        <v>-------------------------------------------NAO DISPONIVEL-------------------------------------------</v>
      </c>
      <c r="C3355" s="22">
        <v>1</v>
      </c>
      <c r="D3355" s="5" t="str">
        <f>_xlfn.XLOOKUP(R3355,OP!C:C,OP!B:B,,0,1)</f>
        <v>RJ</v>
      </c>
      <c r="E3355" s="23"/>
      <c r="M3355" s="26"/>
      <c r="N3355" s="27"/>
      <c r="O3355" s="28" t="str">
        <f t="shared" si="840"/>
        <v>00000003355</v>
      </c>
      <c r="R3355" s="27" t="s">
        <v>193</v>
      </c>
      <c r="S3355" s="30" t="str">
        <f>_xlfn.IFNA(VLOOKUP(_xlfn.CONCAT(D3355," - ",R3355),OP!A:D,4,0),"-------------------------------------------NAO DISPONIVEL-------------------------------------------")</f>
        <v>FETRANSPOR</v>
      </c>
      <c r="T3355" s="31"/>
      <c r="U3355" s="32"/>
      <c r="V3355" s="31"/>
      <c r="W3355" s="33">
        <f t="shared" si="841"/>
        <v>0</v>
      </c>
      <c r="X3355" s="34">
        <f t="shared" si="842"/>
        <v>0</v>
      </c>
      <c r="Y3355" s="33">
        <f t="shared" si="843"/>
        <v>0</v>
      </c>
      <c r="Z3355" s="33">
        <f t="shared" si="844"/>
        <v>0</v>
      </c>
      <c r="AA3355" s="35">
        <f t="shared" si="845"/>
        <v>0</v>
      </c>
      <c r="AB3355" s="36">
        <f t="shared" si="846"/>
        <v>0</v>
      </c>
      <c r="AC3355" s="37">
        <f t="shared" si="847"/>
        <v>0</v>
      </c>
      <c r="AD3355" s="38"/>
      <c r="AE3355" s="38"/>
      <c r="AF3355" s="39">
        <f t="shared" si="848"/>
        <v>0</v>
      </c>
      <c r="AG3355" s="40"/>
      <c r="AH3355" s="41">
        <f t="shared" si="849"/>
        <v>0</v>
      </c>
      <c r="AI3355" s="42">
        <f t="shared" si="850"/>
        <v>0</v>
      </c>
      <c r="AJ3355" s="43">
        <f t="shared" si="851"/>
        <v>0</v>
      </c>
      <c r="AK3355" s="5" t="str">
        <f>_xlfn.IFNA(VLOOKUP(_xlfn.CONCAT(D3355," - ",S3355),OP!E:F,2,0),"-------------------------------------------NAO DISPONIVEL-------------------------------------------")</f>
        <v>C - RIOCARD</v>
      </c>
      <c r="AL3355" s="7" t="str">
        <f t="shared" si="837"/>
        <v>1 - -------------------------------------------NAO DISPONIVEL------------------------------------------- - 00000003355 - FETRANSPOR</v>
      </c>
      <c r="AM3355" s="7" t="str">
        <f t="shared" si="838"/>
        <v>-------------------------------------------NAO DISPONIVEL-------------------------------------------</v>
      </c>
      <c r="AN3355" s="44" cm="1">
        <f t="array" ref="AN3355">_xlfn.IFS(AJ3355=0,0,AQ3355="INATIVO",2,AQ3355="SEM CADASTRO",4,AQ3355="CPF ATIVO EM OUTRO COMPRADOR",5,AQ3355="NOVO/SEM CARTAO",6,AND(AJ3355&gt;0,AQ3355,""),8)</f>
        <v>0</v>
      </c>
      <c r="AO3355" s="45">
        <f t="shared" si="852"/>
        <v>-10</v>
      </c>
    </row>
    <row r="3356" spans="1:41" x14ac:dyDescent="0.4">
      <c r="A3356" s="21" t="str">
        <f t="shared" si="839"/>
        <v>-------------------------------------------NAO DISPONIVEL-------------------------------------------</v>
      </c>
      <c r="B3356" s="5" t="str">
        <f>_xlfn.IFNA(VLOOKUP(A3356,CNPJ!E:F,2,0),"-------------------------------------------NAO DISPONIVEL-------------------------------------------")</f>
        <v>-------------------------------------------NAO DISPONIVEL-------------------------------------------</v>
      </c>
      <c r="C3356" s="22">
        <v>1</v>
      </c>
      <c r="D3356" s="5" t="str">
        <f>_xlfn.XLOOKUP(R3356,OP!C:C,OP!B:B,,0,1)</f>
        <v>RJ</v>
      </c>
      <c r="E3356" s="23"/>
      <c r="M3356" s="26"/>
      <c r="N3356" s="27"/>
      <c r="O3356" s="28" t="str">
        <f t="shared" si="840"/>
        <v>00000003356</v>
      </c>
      <c r="R3356" s="27" t="s">
        <v>193</v>
      </c>
      <c r="S3356" s="30" t="str">
        <f>_xlfn.IFNA(VLOOKUP(_xlfn.CONCAT(D3356," - ",R3356),OP!A:D,4,0),"-------------------------------------------NAO DISPONIVEL-------------------------------------------")</f>
        <v>FETRANSPOR</v>
      </c>
      <c r="T3356" s="31"/>
      <c r="U3356" s="32"/>
      <c r="V3356" s="31"/>
      <c r="W3356" s="33">
        <f t="shared" si="841"/>
        <v>0</v>
      </c>
      <c r="X3356" s="34">
        <f t="shared" si="842"/>
        <v>0</v>
      </c>
      <c r="Y3356" s="33">
        <f t="shared" si="843"/>
        <v>0</v>
      </c>
      <c r="Z3356" s="33">
        <f t="shared" si="844"/>
        <v>0</v>
      </c>
      <c r="AA3356" s="35">
        <f t="shared" si="845"/>
        <v>0</v>
      </c>
      <c r="AB3356" s="36">
        <f t="shared" si="846"/>
        <v>0</v>
      </c>
      <c r="AC3356" s="37">
        <f t="shared" si="847"/>
        <v>0</v>
      </c>
      <c r="AD3356" s="38"/>
      <c r="AE3356" s="38"/>
      <c r="AF3356" s="39">
        <f t="shared" si="848"/>
        <v>0</v>
      </c>
      <c r="AG3356" s="40"/>
      <c r="AH3356" s="41">
        <f t="shared" si="849"/>
        <v>0</v>
      </c>
      <c r="AI3356" s="42">
        <f t="shared" si="850"/>
        <v>0</v>
      </c>
      <c r="AJ3356" s="43">
        <f t="shared" si="851"/>
        <v>0</v>
      </c>
      <c r="AK3356" s="5" t="str">
        <f>_xlfn.IFNA(VLOOKUP(_xlfn.CONCAT(D3356," - ",S3356),OP!E:F,2,0),"-------------------------------------------NAO DISPONIVEL-------------------------------------------")</f>
        <v>C - RIOCARD</v>
      </c>
      <c r="AL3356" s="7" t="str">
        <f t="shared" si="837"/>
        <v>1 - -------------------------------------------NAO DISPONIVEL------------------------------------------- - 00000003356 - FETRANSPOR</v>
      </c>
      <c r="AM3356" s="7" t="str">
        <f t="shared" si="838"/>
        <v>-------------------------------------------NAO DISPONIVEL-------------------------------------------</v>
      </c>
      <c r="AN3356" s="44" cm="1">
        <f t="array" ref="AN3356">_xlfn.IFS(AJ3356=0,0,AQ3356="INATIVO",2,AQ3356="SEM CADASTRO",4,AQ3356="CPF ATIVO EM OUTRO COMPRADOR",5,AQ3356="NOVO/SEM CARTAO",6,AND(AJ3356&gt;0,AQ3356,""),8)</f>
        <v>0</v>
      </c>
      <c r="AO3356" s="45">
        <f t="shared" si="852"/>
        <v>-10</v>
      </c>
    </row>
    <row r="3357" spans="1:41" x14ac:dyDescent="0.4">
      <c r="A3357" s="21" t="str">
        <f t="shared" si="839"/>
        <v>-------------------------------------------NAO DISPONIVEL-------------------------------------------</v>
      </c>
      <c r="B3357" s="5" t="str">
        <f>_xlfn.IFNA(VLOOKUP(A3357,CNPJ!E:F,2,0),"-------------------------------------------NAO DISPONIVEL-------------------------------------------")</f>
        <v>-------------------------------------------NAO DISPONIVEL-------------------------------------------</v>
      </c>
      <c r="C3357" s="22">
        <v>1</v>
      </c>
      <c r="D3357" s="5" t="str">
        <f>_xlfn.XLOOKUP(R3357,OP!C:C,OP!B:B,,0,1)</f>
        <v>RJ</v>
      </c>
      <c r="E3357" s="23"/>
      <c r="M3357" s="26"/>
      <c r="N3357" s="27"/>
      <c r="O3357" s="28" t="str">
        <f t="shared" si="840"/>
        <v>00000003357</v>
      </c>
      <c r="R3357" s="27" t="s">
        <v>193</v>
      </c>
      <c r="S3357" s="30" t="str">
        <f>_xlfn.IFNA(VLOOKUP(_xlfn.CONCAT(D3357," - ",R3357),OP!A:D,4,0),"-------------------------------------------NAO DISPONIVEL-------------------------------------------")</f>
        <v>FETRANSPOR</v>
      </c>
      <c r="T3357" s="31"/>
      <c r="U3357" s="32"/>
      <c r="V3357" s="31"/>
      <c r="W3357" s="33">
        <f t="shared" si="841"/>
        <v>0</v>
      </c>
      <c r="X3357" s="34">
        <f t="shared" si="842"/>
        <v>0</v>
      </c>
      <c r="Y3357" s="33">
        <f t="shared" si="843"/>
        <v>0</v>
      </c>
      <c r="Z3357" s="33">
        <f t="shared" si="844"/>
        <v>0</v>
      </c>
      <c r="AA3357" s="35">
        <f t="shared" si="845"/>
        <v>0</v>
      </c>
      <c r="AB3357" s="36">
        <f t="shared" si="846"/>
        <v>0</v>
      </c>
      <c r="AC3357" s="37">
        <f t="shared" si="847"/>
        <v>0</v>
      </c>
      <c r="AD3357" s="38"/>
      <c r="AE3357" s="38"/>
      <c r="AF3357" s="39">
        <f t="shared" si="848"/>
        <v>0</v>
      </c>
      <c r="AG3357" s="40"/>
      <c r="AH3357" s="41">
        <f t="shared" si="849"/>
        <v>0</v>
      </c>
      <c r="AI3357" s="42">
        <f t="shared" si="850"/>
        <v>0</v>
      </c>
      <c r="AJ3357" s="43">
        <f t="shared" si="851"/>
        <v>0</v>
      </c>
      <c r="AK3357" s="5" t="str">
        <f>_xlfn.IFNA(VLOOKUP(_xlfn.CONCAT(D3357," - ",S3357),OP!E:F,2,0),"-------------------------------------------NAO DISPONIVEL-------------------------------------------")</f>
        <v>C - RIOCARD</v>
      </c>
      <c r="AL3357" s="7" t="str">
        <f t="shared" si="837"/>
        <v>1 - -------------------------------------------NAO DISPONIVEL------------------------------------------- - 00000003357 - FETRANSPOR</v>
      </c>
      <c r="AM3357" s="7" t="str">
        <f t="shared" si="838"/>
        <v>-------------------------------------------NAO DISPONIVEL-------------------------------------------</v>
      </c>
      <c r="AN3357" s="44" cm="1">
        <f t="array" ref="AN3357">_xlfn.IFS(AJ3357=0,0,AQ3357="INATIVO",2,AQ3357="SEM CADASTRO",4,AQ3357="CPF ATIVO EM OUTRO COMPRADOR",5,AQ3357="NOVO/SEM CARTAO",6,AND(AJ3357&gt;0,AQ3357,""),8)</f>
        <v>0</v>
      </c>
      <c r="AO3357" s="45">
        <f t="shared" si="852"/>
        <v>-10</v>
      </c>
    </row>
    <row r="3358" spans="1:41" x14ac:dyDescent="0.4">
      <c r="A3358" s="21" t="str">
        <f t="shared" si="839"/>
        <v>-------------------------------------------NAO DISPONIVEL-------------------------------------------</v>
      </c>
      <c r="B3358" s="5" t="str">
        <f>_xlfn.IFNA(VLOOKUP(A3358,CNPJ!E:F,2,0),"-------------------------------------------NAO DISPONIVEL-------------------------------------------")</f>
        <v>-------------------------------------------NAO DISPONIVEL-------------------------------------------</v>
      </c>
      <c r="C3358" s="22">
        <v>1</v>
      </c>
      <c r="D3358" s="5" t="str">
        <f>_xlfn.XLOOKUP(R3358,OP!C:C,OP!B:B,,0,1)</f>
        <v>RJ</v>
      </c>
      <c r="E3358" s="23"/>
      <c r="M3358" s="26"/>
      <c r="N3358" s="27"/>
      <c r="O3358" s="28" t="str">
        <f t="shared" si="840"/>
        <v>00000003358</v>
      </c>
      <c r="R3358" s="27" t="s">
        <v>193</v>
      </c>
      <c r="S3358" s="30" t="str">
        <f>_xlfn.IFNA(VLOOKUP(_xlfn.CONCAT(D3358," - ",R3358),OP!A:D,4,0),"-------------------------------------------NAO DISPONIVEL-------------------------------------------")</f>
        <v>FETRANSPOR</v>
      </c>
      <c r="T3358" s="31"/>
      <c r="U3358" s="32"/>
      <c r="V3358" s="31"/>
      <c r="W3358" s="33">
        <f t="shared" si="841"/>
        <v>0</v>
      </c>
      <c r="X3358" s="34">
        <f t="shared" si="842"/>
        <v>0</v>
      </c>
      <c r="Y3358" s="33">
        <f t="shared" si="843"/>
        <v>0</v>
      </c>
      <c r="Z3358" s="33">
        <f t="shared" si="844"/>
        <v>0</v>
      </c>
      <c r="AA3358" s="35">
        <f t="shared" si="845"/>
        <v>0</v>
      </c>
      <c r="AB3358" s="36">
        <f t="shared" si="846"/>
        <v>0</v>
      </c>
      <c r="AC3358" s="37">
        <f t="shared" si="847"/>
        <v>0</v>
      </c>
      <c r="AD3358" s="38"/>
      <c r="AE3358" s="38"/>
      <c r="AF3358" s="39">
        <f t="shared" si="848"/>
        <v>0</v>
      </c>
      <c r="AG3358" s="40"/>
      <c r="AH3358" s="41">
        <f t="shared" si="849"/>
        <v>0</v>
      </c>
      <c r="AI3358" s="42">
        <f t="shared" si="850"/>
        <v>0</v>
      </c>
      <c r="AJ3358" s="43">
        <f t="shared" si="851"/>
        <v>0</v>
      </c>
      <c r="AK3358" s="5" t="str">
        <f>_xlfn.IFNA(VLOOKUP(_xlfn.CONCAT(D3358," - ",S3358),OP!E:F,2,0),"-------------------------------------------NAO DISPONIVEL-------------------------------------------")</f>
        <v>C - RIOCARD</v>
      </c>
      <c r="AL3358" s="7" t="str">
        <f t="shared" si="837"/>
        <v>1 - -------------------------------------------NAO DISPONIVEL------------------------------------------- - 00000003358 - FETRANSPOR</v>
      </c>
      <c r="AM3358" s="7" t="str">
        <f t="shared" si="838"/>
        <v>-------------------------------------------NAO DISPONIVEL-------------------------------------------</v>
      </c>
      <c r="AN3358" s="44" cm="1">
        <f t="array" ref="AN3358">_xlfn.IFS(AJ3358=0,0,AQ3358="INATIVO",2,AQ3358="SEM CADASTRO",4,AQ3358="CPF ATIVO EM OUTRO COMPRADOR",5,AQ3358="NOVO/SEM CARTAO",6,AND(AJ3358&gt;0,AQ3358,""),8)</f>
        <v>0</v>
      </c>
      <c r="AO3358" s="45">
        <f t="shared" si="852"/>
        <v>-10</v>
      </c>
    </row>
    <row r="3359" spans="1:41" x14ac:dyDescent="0.4">
      <c r="A3359" s="21" t="str">
        <f t="shared" si="839"/>
        <v>-------------------------------------------NAO DISPONIVEL-------------------------------------------</v>
      </c>
      <c r="B3359" s="5" t="str">
        <f>_xlfn.IFNA(VLOOKUP(A3359,CNPJ!E:F,2,0),"-------------------------------------------NAO DISPONIVEL-------------------------------------------")</f>
        <v>-------------------------------------------NAO DISPONIVEL-------------------------------------------</v>
      </c>
      <c r="C3359" s="22">
        <v>1</v>
      </c>
      <c r="D3359" s="5" t="str">
        <f>_xlfn.XLOOKUP(R3359,OP!C:C,OP!B:B,,0,1)</f>
        <v>RJ</v>
      </c>
      <c r="E3359" s="23"/>
      <c r="M3359" s="26"/>
      <c r="N3359" s="27"/>
      <c r="O3359" s="28" t="str">
        <f t="shared" si="840"/>
        <v>00000003359</v>
      </c>
      <c r="R3359" s="27" t="s">
        <v>193</v>
      </c>
      <c r="S3359" s="30" t="str">
        <f>_xlfn.IFNA(VLOOKUP(_xlfn.CONCAT(D3359," - ",R3359),OP!A:D,4,0),"-------------------------------------------NAO DISPONIVEL-------------------------------------------")</f>
        <v>FETRANSPOR</v>
      </c>
      <c r="T3359" s="31"/>
      <c r="U3359" s="32"/>
      <c r="V3359" s="31"/>
      <c r="W3359" s="33">
        <f t="shared" si="841"/>
        <v>0</v>
      </c>
      <c r="X3359" s="34">
        <f t="shared" si="842"/>
        <v>0</v>
      </c>
      <c r="Y3359" s="33">
        <f t="shared" si="843"/>
        <v>0</v>
      </c>
      <c r="Z3359" s="33">
        <f t="shared" si="844"/>
        <v>0</v>
      </c>
      <c r="AA3359" s="35">
        <f t="shared" si="845"/>
        <v>0</v>
      </c>
      <c r="AB3359" s="36">
        <f t="shared" si="846"/>
        <v>0</v>
      </c>
      <c r="AC3359" s="37">
        <f t="shared" si="847"/>
        <v>0</v>
      </c>
      <c r="AD3359" s="38"/>
      <c r="AE3359" s="38"/>
      <c r="AF3359" s="39">
        <f t="shared" si="848"/>
        <v>0</v>
      </c>
      <c r="AG3359" s="40"/>
      <c r="AH3359" s="41">
        <f t="shared" si="849"/>
        <v>0</v>
      </c>
      <c r="AI3359" s="42">
        <f t="shared" si="850"/>
        <v>0</v>
      </c>
      <c r="AJ3359" s="43">
        <f t="shared" si="851"/>
        <v>0</v>
      </c>
      <c r="AK3359" s="5" t="str">
        <f>_xlfn.IFNA(VLOOKUP(_xlfn.CONCAT(D3359," - ",S3359),OP!E:F,2,0),"-------------------------------------------NAO DISPONIVEL-------------------------------------------")</f>
        <v>C - RIOCARD</v>
      </c>
      <c r="AL3359" s="7" t="str">
        <f t="shared" si="837"/>
        <v>1 - -------------------------------------------NAO DISPONIVEL------------------------------------------- - 00000003359 - FETRANSPOR</v>
      </c>
      <c r="AM3359" s="7" t="str">
        <f t="shared" si="838"/>
        <v>-------------------------------------------NAO DISPONIVEL-------------------------------------------</v>
      </c>
      <c r="AN3359" s="44" cm="1">
        <f t="array" ref="AN3359">_xlfn.IFS(AJ3359=0,0,AQ3359="INATIVO",2,AQ3359="SEM CADASTRO",4,AQ3359="CPF ATIVO EM OUTRO COMPRADOR",5,AQ3359="NOVO/SEM CARTAO",6,AND(AJ3359&gt;0,AQ3359,""),8)</f>
        <v>0</v>
      </c>
      <c r="AO3359" s="45">
        <f t="shared" si="852"/>
        <v>-10</v>
      </c>
    </row>
    <row r="3360" spans="1:41" x14ac:dyDescent="0.4">
      <c r="A3360" s="21" t="str">
        <f t="shared" si="839"/>
        <v>-------------------------------------------NAO DISPONIVEL-------------------------------------------</v>
      </c>
      <c r="B3360" s="5" t="str">
        <f>_xlfn.IFNA(VLOOKUP(A3360,CNPJ!E:F,2,0),"-------------------------------------------NAO DISPONIVEL-------------------------------------------")</f>
        <v>-------------------------------------------NAO DISPONIVEL-------------------------------------------</v>
      </c>
      <c r="C3360" s="22">
        <v>1</v>
      </c>
      <c r="D3360" s="5" t="str">
        <f>_xlfn.XLOOKUP(R3360,OP!C:C,OP!B:B,,0,1)</f>
        <v>RJ</v>
      </c>
      <c r="E3360" s="23"/>
      <c r="M3360" s="26"/>
      <c r="N3360" s="27"/>
      <c r="O3360" s="28" t="str">
        <f t="shared" si="840"/>
        <v>00000003360</v>
      </c>
      <c r="R3360" s="27" t="s">
        <v>193</v>
      </c>
      <c r="S3360" s="30" t="str">
        <f>_xlfn.IFNA(VLOOKUP(_xlfn.CONCAT(D3360," - ",R3360),OP!A:D,4,0),"-------------------------------------------NAO DISPONIVEL-------------------------------------------")</f>
        <v>FETRANSPOR</v>
      </c>
      <c r="T3360" s="31"/>
      <c r="U3360" s="32"/>
      <c r="V3360" s="31"/>
      <c r="W3360" s="33">
        <f t="shared" si="841"/>
        <v>0</v>
      </c>
      <c r="X3360" s="34">
        <f t="shared" si="842"/>
        <v>0</v>
      </c>
      <c r="Y3360" s="33">
        <f t="shared" si="843"/>
        <v>0</v>
      </c>
      <c r="Z3360" s="33">
        <f t="shared" si="844"/>
        <v>0</v>
      </c>
      <c r="AA3360" s="35">
        <f t="shared" si="845"/>
        <v>0</v>
      </c>
      <c r="AB3360" s="36">
        <f t="shared" si="846"/>
        <v>0</v>
      </c>
      <c r="AC3360" s="37">
        <f t="shared" si="847"/>
        <v>0</v>
      </c>
      <c r="AD3360" s="38"/>
      <c r="AE3360" s="38"/>
      <c r="AF3360" s="39">
        <f t="shared" si="848"/>
        <v>0</v>
      </c>
      <c r="AG3360" s="40"/>
      <c r="AH3360" s="41">
        <f t="shared" si="849"/>
        <v>0</v>
      </c>
      <c r="AI3360" s="42">
        <f t="shared" si="850"/>
        <v>0</v>
      </c>
      <c r="AJ3360" s="43">
        <f t="shared" si="851"/>
        <v>0</v>
      </c>
      <c r="AK3360" s="5" t="str">
        <f>_xlfn.IFNA(VLOOKUP(_xlfn.CONCAT(D3360," - ",S3360),OP!E:F,2,0),"-------------------------------------------NAO DISPONIVEL-------------------------------------------")</f>
        <v>C - RIOCARD</v>
      </c>
      <c r="AL3360" s="7" t="str">
        <f t="shared" si="837"/>
        <v>1 - -------------------------------------------NAO DISPONIVEL------------------------------------------- - 00000003360 - FETRANSPOR</v>
      </c>
      <c r="AM3360" s="7" t="str">
        <f t="shared" si="838"/>
        <v>-------------------------------------------NAO DISPONIVEL-------------------------------------------</v>
      </c>
      <c r="AN3360" s="44" cm="1">
        <f t="array" ref="AN3360">_xlfn.IFS(AJ3360=0,0,AQ3360="INATIVO",2,AQ3360="SEM CADASTRO",4,AQ3360="CPF ATIVO EM OUTRO COMPRADOR",5,AQ3360="NOVO/SEM CARTAO",6,AND(AJ3360&gt;0,AQ3360,""),8)</f>
        <v>0</v>
      </c>
      <c r="AO3360" s="45">
        <f t="shared" si="852"/>
        <v>-10</v>
      </c>
    </row>
    <row r="3361" spans="1:41" x14ac:dyDescent="0.4">
      <c r="A3361" s="21" t="str">
        <f t="shared" si="839"/>
        <v>-------------------------------------------NAO DISPONIVEL-------------------------------------------</v>
      </c>
      <c r="B3361" s="5" t="str">
        <f>_xlfn.IFNA(VLOOKUP(A3361,CNPJ!E:F,2,0),"-------------------------------------------NAO DISPONIVEL-------------------------------------------")</f>
        <v>-------------------------------------------NAO DISPONIVEL-------------------------------------------</v>
      </c>
      <c r="C3361" s="22">
        <v>1</v>
      </c>
      <c r="D3361" s="5" t="str">
        <f>_xlfn.XLOOKUP(R3361,OP!C:C,OP!B:B,,0,1)</f>
        <v>RJ</v>
      </c>
      <c r="E3361" s="23"/>
      <c r="M3361" s="26"/>
      <c r="N3361" s="27"/>
      <c r="O3361" s="28" t="str">
        <f t="shared" si="840"/>
        <v>00000003361</v>
      </c>
      <c r="R3361" s="27" t="s">
        <v>193</v>
      </c>
      <c r="S3361" s="30" t="str">
        <f>_xlfn.IFNA(VLOOKUP(_xlfn.CONCAT(D3361," - ",R3361),OP!A:D,4,0),"-------------------------------------------NAO DISPONIVEL-------------------------------------------")</f>
        <v>FETRANSPOR</v>
      </c>
      <c r="T3361" s="31"/>
      <c r="U3361" s="32"/>
      <c r="V3361" s="31"/>
      <c r="W3361" s="33">
        <f t="shared" si="841"/>
        <v>0</v>
      </c>
      <c r="X3361" s="34">
        <f t="shared" si="842"/>
        <v>0</v>
      </c>
      <c r="Y3361" s="33">
        <f t="shared" si="843"/>
        <v>0</v>
      </c>
      <c r="Z3361" s="33">
        <f t="shared" si="844"/>
        <v>0</v>
      </c>
      <c r="AA3361" s="35">
        <f t="shared" si="845"/>
        <v>0</v>
      </c>
      <c r="AB3361" s="36">
        <f t="shared" si="846"/>
        <v>0</v>
      </c>
      <c r="AC3361" s="37">
        <f t="shared" si="847"/>
        <v>0</v>
      </c>
      <c r="AD3361" s="38"/>
      <c r="AE3361" s="38"/>
      <c r="AF3361" s="39">
        <f t="shared" si="848"/>
        <v>0</v>
      </c>
      <c r="AG3361" s="40"/>
      <c r="AH3361" s="41">
        <f t="shared" si="849"/>
        <v>0</v>
      </c>
      <c r="AI3361" s="42">
        <f t="shared" si="850"/>
        <v>0</v>
      </c>
      <c r="AJ3361" s="43">
        <f t="shared" si="851"/>
        <v>0</v>
      </c>
      <c r="AK3361" s="5" t="str">
        <f>_xlfn.IFNA(VLOOKUP(_xlfn.CONCAT(D3361," - ",S3361),OP!E:F,2,0),"-------------------------------------------NAO DISPONIVEL-------------------------------------------")</f>
        <v>C - RIOCARD</v>
      </c>
      <c r="AL3361" s="7" t="str">
        <f t="shared" si="837"/>
        <v>1 - -------------------------------------------NAO DISPONIVEL------------------------------------------- - 00000003361 - FETRANSPOR</v>
      </c>
      <c r="AM3361" s="7" t="str">
        <f t="shared" si="838"/>
        <v>-------------------------------------------NAO DISPONIVEL-------------------------------------------</v>
      </c>
      <c r="AN3361" s="44" cm="1">
        <f t="array" ref="AN3361">_xlfn.IFS(AJ3361=0,0,AQ3361="INATIVO",2,AQ3361="SEM CADASTRO",4,AQ3361="CPF ATIVO EM OUTRO COMPRADOR",5,AQ3361="NOVO/SEM CARTAO",6,AND(AJ3361&gt;0,AQ3361,""),8)</f>
        <v>0</v>
      </c>
      <c r="AO3361" s="45">
        <f t="shared" si="852"/>
        <v>-10</v>
      </c>
    </row>
    <row r="3362" spans="1:41" x14ac:dyDescent="0.4">
      <c r="A3362" s="21" t="str">
        <f t="shared" si="839"/>
        <v>-------------------------------------------NAO DISPONIVEL-------------------------------------------</v>
      </c>
      <c r="B3362" s="5" t="str">
        <f>_xlfn.IFNA(VLOOKUP(A3362,CNPJ!E:F,2,0),"-------------------------------------------NAO DISPONIVEL-------------------------------------------")</f>
        <v>-------------------------------------------NAO DISPONIVEL-------------------------------------------</v>
      </c>
      <c r="C3362" s="22">
        <v>1</v>
      </c>
      <c r="D3362" s="5" t="str">
        <f>_xlfn.XLOOKUP(R3362,OP!C:C,OP!B:B,,0,1)</f>
        <v>RJ</v>
      </c>
      <c r="E3362" s="23"/>
      <c r="M3362" s="26"/>
      <c r="N3362" s="27"/>
      <c r="O3362" s="28" t="str">
        <f t="shared" si="840"/>
        <v>00000003362</v>
      </c>
      <c r="R3362" s="27" t="s">
        <v>193</v>
      </c>
      <c r="S3362" s="30" t="str">
        <f>_xlfn.IFNA(VLOOKUP(_xlfn.CONCAT(D3362," - ",R3362),OP!A:D,4,0),"-------------------------------------------NAO DISPONIVEL-------------------------------------------")</f>
        <v>FETRANSPOR</v>
      </c>
      <c r="T3362" s="31"/>
      <c r="U3362" s="32"/>
      <c r="V3362" s="31"/>
      <c r="W3362" s="33">
        <f t="shared" si="841"/>
        <v>0</v>
      </c>
      <c r="X3362" s="34">
        <f t="shared" si="842"/>
        <v>0</v>
      </c>
      <c r="Y3362" s="33">
        <f t="shared" si="843"/>
        <v>0</v>
      </c>
      <c r="Z3362" s="33">
        <f t="shared" si="844"/>
        <v>0</v>
      </c>
      <c r="AA3362" s="35">
        <f t="shared" si="845"/>
        <v>0</v>
      </c>
      <c r="AB3362" s="36">
        <f t="shared" si="846"/>
        <v>0</v>
      </c>
      <c r="AC3362" s="37">
        <f t="shared" si="847"/>
        <v>0</v>
      </c>
      <c r="AD3362" s="38"/>
      <c r="AE3362" s="38"/>
      <c r="AF3362" s="39">
        <f t="shared" si="848"/>
        <v>0</v>
      </c>
      <c r="AG3362" s="40"/>
      <c r="AH3362" s="41">
        <f t="shared" si="849"/>
        <v>0</v>
      </c>
      <c r="AI3362" s="42">
        <f t="shared" si="850"/>
        <v>0</v>
      </c>
      <c r="AJ3362" s="43">
        <f t="shared" si="851"/>
        <v>0</v>
      </c>
      <c r="AK3362" s="5" t="str">
        <f>_xlfn.IFNA(VLOOKUP(_xlfn.CONCAT(D3362," - ",S3362),OP!E:F,2,0),"-------------------------------------------NAO DISPONIVEL-------------------------------------------")</f>
        <v>C - RIOCARD</v>
      </c>
      <c r="AL3362" s="7" t="str">
        <f t="shared" si="837"/>
        <v>1 - -------------------------------------------NAO DISPONIVEL------------------------------------------- - 00000003362 - FETRANSPOR</v>
      </c>
      <c r="AM3362" s="7" t="str">
        <f t="shared" si="838"/>
        <v>-------------------------------------------NAO DISPONIVEL-------------------------------------------</v>
      </c>
      <c r="AN3362" s="44" cm="1">
        <f t="array" ref="AN3362">_xlfn.IFS(AJ3362=0,0,AQ3362="INATIVO",2,AQ3362="SEM CADASTRO",4,AQ3362="CPF ATIVO EM OUTRO COMPRADOR",5,AQ3362="NOVO/SEM CARTAO",6,AND(AJ3362&gt;0,AQ3362,""),8)</f>
        <v>0</v>
      </c>
      <c r="AO3362" s="45">
        <f t="shared" si="852"/>
        <v>-10</v>
      </c>
    </row>
    <row r="3363" spans="1:41" x14ac:dyDescent="0.4">
      <c r="A3363" s="21" t="str">
        <f t="shared" si="839"/>
        <v>-------------------------------------------NAO DISPONIVEL-------------------------------------------</v>
      </c>
      <c r="B3363" s="5" t="str">
        <f>_xlfn.IFNA(VLOOKUP(A3363,CNPJ!E:F,2,0),"-------------------------------------------NAO DISPONIVEL-------------------------------------------")</f>
        <v>-------------------------------------------NAO DISPONIVEL-------------------------------------------</v>
      </c>
      <c r="C3363" s="22">
        <v>1</v>
      </c>
      <c r="D3363" s="5" t="str">
        <f>_xlfn.XLOOKUP(R3363,OP!C:C,OP!B:B,,0,1)</f>
        <v>RJ</v>
      </c>
      <c r="E3363" s="23"/>
      <c r="M3363" s="26"/>
      <c r="N3363" s="27"/>
      <c r="O3363" s="28" t="str">
        <f t="shared" si="840"/>
        <v>00000003363</v>
      </c>
      <c r="R3363" s="27" t="s">
        <v>193</v>
      </c>
      <c r="S3363" s="30" t="str">
        <f>_xlfn.IFNA(VLOOKUP(_xlfn.CONCAT(D3363," - ",R3363),OP!A:D,4,0),"-------------------------------------------NAO DISPONIVEL-------------------------------------------")</f>
        <v>FETRANSPOR</v>
      </c>
      <c r="T3363" s="31"/>
      <c r="U3363" s="32"/>
      <c r="V3363" s="31"/>
      <c r="W3363" s="33">
        <f t="shared" si="841"/>
        <v>0</v>
      </c>
      <c r="X3363" s="34">
        <f t="shared" si="842"/>
        <v>0</v>
      </c>
      <c r="Y3363" s="33">
        <f t="shared" si="843"/>
        <v>0</v>
      </c>
      <c r="Z3363" s="33">
        <f t="shared" si="844"/>
        <v>0</v>
      </c>
      <c r="AA3363" s="35">
        <f t="shared" si="845"/>
        <v>0</v>
      </c>
      <c r="AB3363" s="36">
        <f t="shared" si="846"/>
        <v>0</v>
      </c>
      <c r="AC3363" s="37">
        <f t="shared" si="847"/>
        <v>0</v>
      </c>
      <c r="AD3363" s="38"/>
      <c r="AE3363" s="38"/>
      <c r="AF3363" s="39">
        <f t="shared" si="848"/>
        <v>0</v>
      </c>
      <c r="AG3363" s="40"/>
      <c r="AH3363" s="41">
        <f t="shared" si="849"/>
        <v>0</v>
      </c>
      <c r="AI3363" s="42">
        <f t="shared" si="850"/>
        <v>0</v>
      </c>
      <c r="AJ3363" s="43">
        <f t="shared" si="851"/>
        <v>0</v>
      </c>
      <c r="AK3363" s="5" t="str">
        <f>_xlfn.IFNA(VLOOKUP(_xlfn.CONCAT(D3363," - ",S3363),OP!E:F,2,0),"-------------------------------------------NAO DISPONIVEL-------------------------------------------")</f>
        <v>C - RIOCARD</v>
      </c>
      <c r="AL3363" s="7" t="str">
        <f t="shared" si="837"/>
        <v>1 - -------------------------------------------NAO DISPONIVEL------------------------------------------- - 00000003363 - FETRANSPOR</v>
      </c>
      <c r="AM3363" s="7" t="str">
        <f t="shared" si="838"/>
        <v>-------------------------------------------NAO DISPONIVEL-------------------------------------------</v>
      </c>
      <c r="AN3363" s="44" cm="1">
        <f t="array" ref="AN3363">_xlfn.IFS(AJ3363=0,0,AQ3363="INATIVO",2,AQ3363="SEM CADASTRO",4,AQ3363="CPF ATIVO EM OUTRO COMPRADOR",5,AQ3363="NOVO/SEM CARTAO",6,AND(AJ3363&gt;0,AQ3363,""),8)</f>
        <v>0</v>
      </c>
      <c r="AO3363" s="45">
        <f t="shared" si="852"/>
        <v>-10</v>
      </c>
    </row>
    <row r="3364" spans="1:41" x14ac:dyDescent="0.4">
      <c r="A3364" s="21" t="str">
        <f t="shared" si="839"/>
        <v>-------------------------------------------NAO DISPONIVEL-------------------------------------------</v>
      </c>
      <c r="B3364" s="5" t="str">
        <f>_xlfn.IFNA(VLOOKUP(A3364,CNPJ!E:F,2,0),"-------------------------------------------NAO DISPONIVEL-------------------------------------------")</f>
        <v>-------------------------------------------NAO DISPONIVEL-------------------------------------------</v>
      </c>
      <c r="C3364" s="22">
        <v>1</v>
      </c>
      <c r="D3364" s="5" t="str">
        <f>_xlfn.XLOOKUP(R3364,OP!C:C,OP!B:B,,0,1)</f>
        <v>RJ</v>
      </c>
      <c r="E3364" s="23"/>
      <c r="M3364" s="26"/>
      <c r="N3364" s="27"/>
      <c r="O3364" s="28" t="str">
        <f t="shared" si="840"/>
        <v>00000003364</v>
      </c>
      <c r="R3364" s="27" t="s">
        <v>193</v>
      </c>
      <c r="S3364" s="30" t="str">
        <f>_xlfn.IFNA(VLOOKUP(_xlfn.CONCAT(D3364," - ",R3364),OP!A:D,4,0),"-------------------------------------------NAO DISPONIVEL-------------------------------------------")</f>
        <v>FETRANSPOR</v>
      </c>
      <c r="T3364" s="31"/>
      <c r="U3364" s="32"/>
      <c r="V3364" s="31"/>
      <c r="W3364" s="33">
        <f t="shared" si="841"/>
        <v>0</v>
      </c>
      <c r="X3364" s="34">
        <f t="shared" si="842"/>
        <v>0</v>
      </c>
      <c r="Y3364" s="33">
        <f t="shared" si="843"/>
        <v>0</v>
      </c>
      <c r="Z3364" s="33">
        <f t="shared" si="844"/>
        <v>0</v>
      </c>
      <c r="AA3364" s="35">
        <f t="shared" si="845"/>
        <v>0</v>
      </c>
      <c r="AB3364" s="36">
        <f t="shared" si="846"/>
        <v>0</v>
      </c>
      <c r="AC3364" s="37">
        <f t="shared" si="847"/>
        <v>0</v>
      </c>
      <c r="AD3364" s="38"/>
      <c r="AE3364" s="38"/>
      <c r="AF3364" s="39">
        <f t="shared" si="848"/>
        <v>0</v>
      </c>
      <c r="AG3364" s="40"/>
      <c r="AH3364" s="41">
        <f t="shared" si="849"/>
        <v>0</v>
      </c>
      <c r="AI3364" s="42">
        <f t="shared" si="850"/>
        <v>0</v>
      </c>
      <c r="AJ3364" s="43">
        <f t="shared" si="851"/>
        <v>0</v>
      </c>
      <c r="AK3364" s="5" t="str">
        <f>_xlfn.IFNA(VLOOKUP(_xlfn.CONCAT(D3364," - ",S3364),OP!E:F,2,0),"-------------------------------------------NAO DISPONIVEL-------------------------------------------")</f>
        <v>C - RIOCARD</v>
      </c>
      <c r="AL3364" s="7" t="str">
        <f t="shared" si="837"/>
        <v>1 - -------------------------------------------NAO DISPONIVEL------------------------------------------- - 00000003364 - FETRANSPOR</v>
      </c>
      <c r="AM3364" s="7" t="str">
        <f t="shared" si="838"/>
        <v>-------------------------------------------NAO DISPONIVEL-------------------------------------------</v>
      </c>
      <c r="AN3364" s="44" cm="1">
        <f t="array" ref="AN3364">_xlfn.IFS(AJ3364=0,0,AQ3364="INATIVO",2,AQ3364="SEM CADASTRO",4,AQ3364="CPF ATIVO EM OUTRO COMPRADOR",5,AQ3364="NOVO/SEM CARTAO",6,AND(AJ3364&gt;0,AQ3364,""),8)</f>
        <v>0</v>
      </c>
      <c r="AO3364" s="45">
        <f t="shared" si="852"/>
        <v>-10</v>
      </c>
    </row>
    <row r="3365" spans="1:41" x14ac:dyDescent="0.4">
      <c r="A3365" s="21" t="str">
        <f t="shared" si="839"/>
        <v>-------------------------------------------NAO DISPONIVEL-------------------------------------------</v>
      </c>
      <c r="B3365" s="5" t="str">
        <f>_xlfn.IFNA(VLOOKUP(A3365,CNPJ!E:F,2,0),"-------------------------------------------NAO DISPONIVEL-------------------------------------------")</f>
        <v>-------------------------------------------NAO DISPONIVEL-------------------------------------------</v>
      </c>
      <c r="C3365" s="22">
        <v>1</v>
      </c>
      <c r="D3365" s="5" t="str">
        <f>_xlfn.XLOOKUP(R3365,OP!C:C,OP!B:B,,0,1)</f>
        <v>RJ</v>
      </c>
      <c r="E3365" s="23"/>
      <c r="M3365" s="26"/>
      <c r="N3365" s="27"/>
      <c r="O3365" s="28" t="str">
        <f t="shared" si="840"/>
        <v>00000003365</v>
      </c>
      <c r="R3365" s="27" t="s">
        <v>193</v>
      </c>
      <c r="S3365" s="30" t="str">
        <f>_xlfn.IFNA(VLOOKUP(_xlfn.CONCAT(D3365," - ",R3365),OP!A:D,4,0),"-------------------------------------------NAO DISPONIVEL-------------------------------------------")</f>
        <v>FETRANSPOR</v>
      </c>
      <c r="T3365" s="31"/>
      <c r="U3365" s="32"/>
      <c r="V3365" s="31"/>
      <c r="W3365" s="33">
        <f t="shared" si="841"/>
        <v>0</v>
      </c>
      <c r="X3365" s="34">
        <f t="shared" si="842"/>
        <v>0</v>
      </c>
      <c r="Y3365" s="33">
        <f t="shared" si="843"/>
        <v>0</v>
      </c>
      <c r="Z3365" s="33">
        <f t="shared" si="844"/>
        <v>0</v>
      </c>
      <c r="AA3365" s="35">
        <f t="shared" si="845"/>
        <v>0</v>
      </c>
      <c r="AB3365" s="36">
        <f t="shared" si="846"/>
        <v>0</v>
      </c>
      <c r="AC3365" s="37">
        <f t="shared" si="847"/>
        <v>0</v>
      </c>
      <c r="AD3365" s="38"/>
      <c r="AE3365" s="38"/>
      <c r="AF3365" s="39">
        <f t="shared" si="848"/>
        <v>0</v>
      </c>
      <c r="AG3365" s="40"/>
      <c r="AH3365" s="41">
        <f t="shared" si="849"/>
        <v>0</v>
      </c>
      <c r="AI3365" s="42">
        <f t="shared" si="850"/>
        <v>0</v>
      </c>
      <c r="AJ3365" s="43">
        <f t="shared" si="851"/>
        <v>0</v>
      </c>
      <c r="AK3365" s="5" t="str">
        <f>_xlfn.IFNA(VLOOKUP(_xlfn.CONCAT(D3365," - ",S3365),OP!E:F,2,0),"-------------------------------------------NAO DISPONIVEL-------------------------------------------")</f>
        <v>C - RIOCARD</v>
      </c>
      <c r="AL3365" s="7" t="str">
        <f t="shared" si="837"/>
        <v>1 - -------------------------------------------NAO DISPONIVEL------------------------------------------- - 00000003365 - FETRANSPOR</v>
      </c>
      <c r="AM3365" s="7" t="str">
        <f t="shared" si="838"/>
        <v>-------------------------------------------NAO DISPONIVEL-------------------------------------------</v>
      </c>
      <c r="AN3365" s="44" cm="1">
        <f t="array" ref="AN3365">_xlfn.IFS(AJ3365=0,0,AQ3365="INATIVO",2,AQ3365="SEM CADASTRO",4,AQ3365="CPF ATIVO EM OUTRO COMPRADOR",5,AQ3365="NOVO/SEM CARTAO",6,AND(AJ3365&gt;0,AQ3365,""),8)</f>
        <v>0</v>
      </c>
      <c r="AO3365" s="45">
        <f t="shared" si="852"/>
        <v>-10</v>
      </c>
    </row>
    <row r="3366" spans="1:41" x14ac:dyDescent="0.4">
      <c r="A3366" s="21" t="str">
        <f t="shared" si="839"/>
        <v>-------------------------------------------NAO DISPONIVEL-------------------------------------------</v>
      </c>
      <c r="B3366" s="5" t="str">
        <f>_xlfn.IFNA(VLOOKUP(A3366,CNPJ!E:F,2,0),"-------------------------------------------NAO DISPONIVEL-------------------------------------------")</f>
        <v>-------------------------------------------NAO DISPONIVEL-------------------------------------------</v>
      </c>
      <c r="C3366" s="22">
        <v>1</v>
      </c>
      <c r="D3366" s="5" t="str">
        <f>_xlfn.XLOOKUP(R3366,OP!C:C,OP!B:B,,0,1)</f>
        <v>RJ</v>
      </c>
      <c r="E3366" s="23"/>
      <c r="M3366" s="26"/>
      <c r="N3366" s="27"/>
      <c r="O3366" s="28" t="str">
        <f t="shared" si="840"/>
        <v>00000003366</v>
      </c>
      <c r="R3366" s="27" t="s">
        <v>193</v>
      </c>
      <c r="S3366" s="30" t="str">
        <f>_xlfn.IFNA(VLOOKUP(_xlfn.CONCAT(D3366," - ",R3366),OP!A:D,4,0),"-------------------------------------------NAO DISPONIVEL-------------------------------------------")</f>
        <v>FETRANSPOR</v>
      </c>
      <c r="T3366" s="31"/>
      <c r="U3366" s="32"/>
      <c r="V3366" s="31"/>
      <c r="W3366" s="33">
        <f t="shared" si="841"/>
        <v>0</v>
      </c>
      <c r="X3366" s="34">
        <f t="shared" si="842"/>
        <v>0</v>
      </c>
      <c r="Y3366" s="33">
        <f t="shared" si="843"/>
        <v>0</v>
      </c>
      <c r="Z3366" s="33">
        <f t="shared" si="844"/>
        <v>0</v>
      </c>
      <c r="AA3366" s="35">
        <f t="shared" si="845"/>
        <v>0</v>
      </c>
      <c r="AB3366" s="36">
        <f t="shared" si="846"/>
        <v>0</v>
      </c>
      <c r="AC3366" s="37">
        <f t="shared" si="847"/>
        <v>0</v>
      </c>
      <c r="AD3366" s="38"/>
      <c r="AE3366" s="38"/>
      <c r="AF3366" s="39">
        <f t="shared" si="848"/>
        <v>0</v>
      </c>
      <c r="AG3366" s="40"/>
      <c r="AH3366" s="41">
        <f t="shared" si="849"/>
        <v>0</v>
      </c>
      <c r="AI3366" s="42">
        <f t="shared" si="850"/>
        <v>0</v>
      </c>
      <c r="AJ3366" s="43">
        <f t="shared" si="851"/>
        <v>0</v>
      </c>
      <c r="AK3366" s="5" t="str">
        <f>_xlfn.IFNA(VLOOKUP(_xlfn.CONCAT(D3366," - ",S3366),OP!E:F,2,0),"-------------------------------------------NAO DISPONIVEL-------------------------------------------")</f>
        <v>C - RIOCARD</v>
      </c>
      <c r="AL3366" s="7" t="str">
        <f t="shared" si="837"/>
        <v>1 - -------------------------------------------NAO DISPONIVEL------------------------------------------- - 00000003366 - FETRANSPOR</v>
      </c>
      <c r="AM3366" s="7" t="str">
        <f t="shared" si="838"/>
        <v>-------------------------------------------NAO DISPONIVEL-------------------------------------------</v>
      </c>
      <c r="AN3366" s="44" cm="1">
        <f t="array" ref="AN3366">_xlfn.IFS(AJ3366=0,0,AQ3366="INATIVO",2,AQ3366="SEM CADASTRO",4,AQ3366="CPF ATIVO EM OUTRO COMPRADOR",5,AQ3366="NOVO/SEM CARTAO",6,AND(AJ3366&gt;0,AQ3366,""),8)</f>
        <v>0</v>
      </c>
      <c r="AO3366" s="45">
        <f t="shared" si="852"/>
        <v>-10</v>
      </c>
    </row>
    <row r="3367" spans="1:41" x14ac:dyDescent="0.4">
      <c r="A3367" s="21" t="str">
        <f t="shared" si="839"/>
        <v>-------------------------------------------NAO DISPONIVEL-------------------------------------------</v>
      </c>
      <c r="B3367" s="5" t="str">
        <f>_xlfn.IFNA(VLOOKUP(A3367,CNPJ!E:F,2,0),"-------------------------------------------NAO DISPONIVEL-------------------------------------------")</f>
        <v>-------------------------------------------NAO DISPONIVEL-------------------------------------------</v>
      </c>
      <c r="C3367" s="22">
        <v>1</v>
      </c>
      <c r="D3367" s="5" t="str">
        <f>_xlfn.XLOOKUP(R3367,OP!C:C,OP!B:B,,0,1)</f>
        <v>RJ</v>
      </c>
      <c r="E3367" s="23"/>
      <c r="M3367" s="26"/>
      <c r="N3367" s="27"/>
      <c r="O3367" s="28" t="str">
        <f t="shared" si="840"/>
        <v>00000003367</v>
      </c>
      <c r="R3367" s="27" t="s">
        <v>193</v>
      </c>
      <c r="S3367" s="30" t="str">
        <f>_xlfn.IFNA(VLOOKUP(_xlfn.CONCAT(D3367," - ",R3367),OP!A:D,4,0),"-------------------------------------------NAO DISPONIVEL-------------------------------------------")</f>
        <v>FETRANSPOR</v>
      </c>
      <c r="T3367" s="31"/>
      <c r="U3367" s="32"/>
      <c r="V3367" s="31"/>
      <c r="W3367" s="33">
        <f t="shared" si="841"/>
        <v>0</v>
      </c>
      <c r="X3367" s="34">
        <f t="shared" si="842"/>
        <v>0</v>
      </c>
      <c r="Y3367" s="33">
        <f t="shared" si="843"/>
        <v>0</v>
      </c>
      <c r="Z3367" s="33">
        <f t="shared" si="844"/>
        <v>0</v>
      </c>
      <c r="AA3367" s="35">
        <f t="shared" si="845"/>
        <v>0</v>
      </c>
      <c r="AB3367" s="36">
        <f t="shared" si="846"/>
        <v>0</v>
      </c>
      <c r="AC3367" s="37">
        <f t="shared" si="847"/>
        <v>0</v>
      </c>
      <c r="AD3367" s="38"/>
      <c r="AE3367" s="38"/>
      <c r="AF3367" s="39">
        <f t="shared" si="848"/>
        <v>0</v>
      </c>
      <c r="AG3367" s="40"/>
      <c r="AH3367" s="41">
        <f t="shared" si="849"/>
        <v>0</v>
      </c>
      <c r="AI3367" s="42">
        <f t="shared" si="850"/>
        <v>0</v>
      </c>
      <c r="AJ3367" s="43">
        <f t="shared" si="851"/>
        <v>0</v>
      </c>
      <c r="AK3367" s="5" t="str">
        <f>_xlfn.IFNA(VLOOKUP(_xlfn.CONCAT(D3367," - ",S3367),OP!E:F,2,0),"-------------------------------------------NAO DISPONIVEL-------------------------------------------")</f>
        <v>C - RIOCARD</v>
      </c>
      <c r="AL3367" s="7" t="str">
        <f t="shared" si="837"/>
        <v>1 - -------------------------------------------NAO DISPONIVEL------------------------------------------- - 00000003367 - FETRANSPOR</v>
      </c>
      <c r="AM3367" s="7" t="str">
        <f t="shared" si="838"/>
        <v>-------------------------------------------NAO DISPONIVEL-------------------------------------------</v>
      </c>
      <c r="AN3367" s="44" cm="1">
        <f t="array" ref="AN3367">_xlfn.IFS(AJ3367=0,0,AQ3367="INATIVO",2,AQ3367="SEM CADASTRO",4,AQ3367="CPF ATIVO EM OUTRO COMPRADOR",5,AQ3367="NOVO/SEM CARTAO",6,AND(AJ3367&gt;0,AQ3367,""),8)</f>
        <v>0</v>
      </c>
      <c r="AO3367" s="45">
        <f t="shared" si="852"/>
        <v>-10</v>
      </c>
    </row>
    <row r="3368" spans="1:41" x14ac:dyDescent="0.4">
      <c r="A3368" s="21" t="str">
        <f t="shared" si="839"/>
        <v>-------------------------------------------NAO DISPONIVEL-------------------------------------------</v>
      </c>
      <c r="B3368" s="5" t="str">
        <f>_xlfn.IFNA(VLOOKUP(A3368,CNPJ!E:F,2,0),"-------------------------------------------NAO DISPONIVEL-------------------------------------------")</f>
        <v>-------------------------------------------NAO DISPONIVEL-------------------------------------------</v>
      </c>
      <c r="C3368" s="22">
        <v>1</v>
      </c>
      <c r="D3368" s="5" t="str">
        <f>_xlfn.XLOOKUP(R3368,OP!C:C,OP!B:B,,0,1)</f>
        <v>RJ</v>
      </c>
      <c r="E3368" s="23"/>
      <c r="M3368" s="26"/>
      <c r="N3368" s="27"/>
      <c r="O3368" s="28" t="str">
        <f t="shared" si="840"/>
        <v>00000003368</v>
      </c>
      <c r="R3368" s="27" t="s">
        <v>193</v>
      </c>
      <c r="S3368" s="30" t="str">
        <f>_xlfn.IFNA(VLOOKUP(_xlfn.CONCAT(D3368," - ",R3368),OP!A:D,4,0),"-------------------------------------------NAO DISPONIVEL-------------------------------------------")</f>
        <v>FETRANSPOR</v>
      </c>
      <c r="T3368" s="31"/>
      <c r="U3368" s="32"/>
      <c r="V3368" s="31"/>
      <c r="W3368" s="33">
        <f t="shared" si="841"/>
        <v>0</v>
      </c>
      <c r="X3368" s="34">
        <f t="shared" si="842"/>
        <v>0</v>
      </c>
      <c r="Y3368" s="33">
        <f t="shared" si="843"/>
        <v>0</v>
      </c>
      <c r="Z3368" s="33">
        <f t="shared" si="844"/>
        <v>0</v>
      </c>
      <c r="AA3368" s="35">
        <f t="shared" si="845"/>
        <v>0</v>
      </c>
      <c r="AB3368" s="36">
        <f t="shared" si="846"/>
        <v>0</v>
      </c>
      <c r="AC3368" s="37">
        <f t="shared" si="847"/>
        <v>0</v>
      </c>
      <c r="AD3368" s="38"/>
      <c r="AE3368" s="38"/>
      <c r="AF3368" s="39">
        <f t="shared" si="848"/>
        <v>0</v>
      </c>
      <c r="AG3368" s="40"/>
      <c r="AH3368" s="41">
        <f t="shared" si="849"/>
        <v>0</v>
      </c>
      <c r="AI3368" s="42">
        <f t="shared" si="850"/>
        <v>0</v>
      </c>
      <c r="AJ3368" s="43">
        <f t="shared" si="851"/>
        <v>0</v>
      </c>
      <c r="AK3368" s="5" t="str">
        <f>_xlfn.IFNA(VLOOKUP(_xlfn.CONCAT(D3368," - ",S3368),OP!E:F,2,0),"-------------------------------------------NAO DISPONIVEL-------------------------------------------")</f>
        <v>C - RIOCARD</v>
      </c>
      <c r="AL3368" s="7" t="str">
        <f t="shared" si="837"/>
        <v>1 - -------------------------------------------NAO DISPONIVEL------------------------------------------- - 00000003368 - FETRANSPOR</v>
      </c>
      <c r="AM3368" s="7" t="str">
        <f t="shared" si="838"/>
        <v>-------------------------------------------NAO DISPONIVEL-------------------------------------------</v>
      </c>
      <c r="AN3368" s="44" cm="1">
        <f t="array" ref="AN3368">_xlfn.IFS(AJ3368=0,0,AQ3368="INATIVO",2,AQ3368="SEM CADASTRO",4,AQ3368="CPF ATIVO EM OUTRO COMPRADOR",5,AQ3368="NOVO/SEM CARTAO",6,AND(AJ3368&gt;0,AQ3368,""),8)</f>
        <v>0</v>
      </c>
      <c r="AO3368" s="45">
        <f t="shared" si="852"/>
        <v>-10</v>
      </c>
    </row>
    <row r="3369" spans="1:41" x14ac:dyDescent="0.4">
      <c r="A3369" s="21" t="str">
        <f t="shared" si="839"/>
        <v>-------------------------------------------NAO DISPONIVEL-------------------------------------------</v>
      </c>
      <c r="B3369" s="5" t="str">
        <f>_xlfn.IFNA(VLOOKUP(A3369,CNPJ!E:F,2,0),"-------------------------------------------NAO DISPONIVEL-------------------------------------------")</f>
        <v>-------------------------------------------NAO DISPONIVEL-------------------------------------------</v>
      </c>
      <c r="C3369" s="22">
        <v>1</v>
      </c>
      <c r="D3369" s="5" t="str">
        <f>_xlfn.XLOOKUP(R3369,OP!C:C,OP!B:B,,0,1)</f>
        <v>RJ</v>
      </c>
      <c r="E3369" s="23"/>
      <c r="M3369" s="26"/>
      <c r="N3369" s="27"/>
      <c r="O3369" s="28" t="str">
        <f t="shared" si="840"/>
        <v>00000003369</v>
      </c>
      <c r="R3369" s="27" t="s">
        <v>193</v>
      </c>
      <c r="S3369" s="30" t="str">
        <f>_xlfn.IFNA(VLOOKUP(_xlfn.CONCAT(D3369," - ",R3369),OP!A:D,4,0),"-------------------------------------------NAO DISPONIVEL-------------------------------------------")</f>
        <v>FETRANSPOR</v>
      </c>
      <c r="T3369" s="31"/>
      <c r="U3369" s="32"/>
      <c r="V3369" s="31"/>
      <c r="W3369" s="33">
        <f t="shared" si="841"/>
        <v>0</v>
      </c>
      <c r="X3369" s="34">
        <f t="shared" si="842"/>
        <v>0</v>
      </c>
      <c r="Y3369" s="33">
        <f t="shared" si="843"/>
        <v>0</v>
      </c>
      <c r="Z3369" s="33">
        <f t="shared" si="844"/>
        <v>0</v>
      </c>
      <c r="AA3369" s="35">
        <f t="shared" si="845"/>
        <v>0</v>
      </c>
      <c r="AB3369" s="36">
        <f t="shared" si="846"/>
        <v>0</v>
      </c>
      <c r="AC3369" s="37">
        <f t="shared" si="847"/>
        <v>0</v>
      </c>
      <c r="AD3369" s="38"/>
      <c r="AE3369" s="38"/>
      <c r="AF3369" s="39">
        <f t="shared" si="848"/>
        <v>0</v>
      </c>
      <c r="AG3369" s="40"/>
      <c r="AH3369" s="41">
        <f t="shared" si="849"/>
        <v>0</v>
      </c>
      <c r="AI3369" s="42">
        <f t="shared" si="850"/>
        <v>0</v>
      </c>
      <c r="AJ3369" s="43">
        <f t="shared" si="851"/>
        <v>0</v>
      </c>
      <c r="AK3369" s="5" t="str">
        <f>_xlfn.IFNA(VLOOKUP(_xlfn.CONCAT(D3369," - ",S3369),OP!E:F,2,0),"-------------------------------------------NAO DISPONIVEL-------------------------------------------")</f>
        <v>C - RIOCARD</v>
      </c>
      <c r="AL3369" s="7" t="str">
        <f t="shared" si="837"/>
        <v>1 - -------------------------------------------NAO DISPONIVEL------------------------------------------- - 00000003369 - FETRANSPOR</v>
      </c>
      <c r="AM3369" s="7" t="str">
        <f t="shared" si="838"/>
        <v>-------------------------------------------NAO DISPONIVEL-------------------------------------------</v>
      </c>
      <c r="AN3369" s="44" cm="1">
        <f t="array" ref="AN3369">_xlfn.IFS(AJ3369=0,0,AQ3369="INATIVO",2,AQ3369="SEM CADASTRO",4,AQ3369="CPF ATIVO EM OUTRO COMPRADOR",5,AQ3369="NOVO/SEM CARTAO",6,AND(AJ3369&gt;0,AQ3369,""),8)</f>
        <v>0</v>
      </c>
      <c r="AO3369" s="45">
        <f t="shared" si="852"/>
        <v>-10</v>
      </c>
    </row>
    <row r="3370" spans="1:41" x14ac:dyDescent="0.4">
      <c r="A3370" s="21" t="str">
        <f t="shared" si="839"/>
        <v>-------------------------------------------NAO DISPONIVEL-------------------------------------------</v>
      </c>
      <c r="B3370" s="5" t="str">
        <f>_xlfn.IFNA(VLOOKUP(A3370,CNPJ!E:F,2,0),"-------------------------------------------NAO DISPONIVEL-------------------------------------------")</f>
        <v>-------------------------------------------NAO DISPONIVEL-------------------------------------------</v>
      </c>
      <c r="C3370" s="22">
        <v>1</v>
      </c>
      <c r="D3370" s="5" t="str">
        <f>_xlfn.XLOOKUP(R3370,OP!C:C,OP!B:B,,0,1)</f>
        <v>RJ</v>
      </c>
      <c r="E3370" s="23"/>
      <c r="M3370" s="26"/>
      <c r="N3370" s="27"/>
      <c r="O3370" s="28" t="str">
        <f t="shared" si="840"/>
        <v>00000003370</v>
      </c>
      <c r="R3370" s="27" t="s">
        <v>193</v>
      </c>
      <c r="S3370" s="30" t="str">
        <f>_xlfn.IFNA(VLOOKUP(_xlfn.CONCAT(D3370," - ",R3370),OP!A:D,4,0),"-------------------------------------------NAO DISPONIVEL-------------------------------------------")</f>
        <v>FETRANSPOR</v>
      </c>
      <c r="T3370" s="31"/>
      <c r="U3370" s="32"/>
      <c r="V3370" s="31"/>
      <c r="W3370" s="33">
        <f t="shared" si="841"/>
        <v>0</v>
      </c>
      <c r="X3370" s="34">
        <f t="shared" si="842"/>
        <v>0</v>
      </c>
      <c r="Y3370" s="33">
        <f t="shared" si="843"/>
        <v>0</v>
      </c>
      <c r="Z3370" s="33">
        <f t="shared" si="844"/>
        <v>0</v>
      </c>
      <c r="AA3370" s="35">
        <f t="shared" si="845"/>
        <v>0</v>
      </c>
      <c r="AB3370" s="36">
        <f t="shared" si="846"/>
        <v>0</v>
      </c>
      <c r="AC3370" s="37">
        <f t="shared" si="847"/>
        <v>0</v>
      </c>
      <c r="AD3370" s="38"/>
      <c r="AE3370" s="38"/>
      <c r="AF3370" s="39">
        <f t="shared" si="848"/>
        <v>0</v>
      </c>
      <c r="AG3370" s="40"/>
      <c r="AH3370" s="41">
        <f t="shared" si="849"/>
        <v>0</v>
      </c>
      <c r="AI3370" s="42">
        <f t="shared" si="850"/>
        <v>0</v>
      </c>
      <c r="AJ3370" s="43">
        <f t="shared" si="851"/>
        <v>0</v>
      </c>
      <c r="AK3370" s="5" t="str">
        <f>_xlfn.IFNA(VLOOKUP(_xlfn.CONCAT(D3370," - ",S3370),OP!E:F,2,0),"-------------------------------------------NAO DISPONIVEL-------------------------------------------")</f>
        <v>C - RIOCARD</v>
      </c>
      <c r="AL3370" s="7" t="str">
        <f t="shared" si="837"/>
        <v>1 - -------------------------------------------NAO DISPONIVEL------------------------------------------- - 00000003370 - FETRANSPOR</v>
      </c>
      <c r="AM3370" s="7" t="str">
        <f t="shared" si="838"/>
        <v>-------------------------------------------NAO DISPONIVEL-------------------------------------------</v>
      </c>
      <c r="AN3370" s="44" cm="1">
        <f t="array" ref="AN3370">_xlfn.IFS(AJ3370=0,0,AQ3370="INATIVO",2,AQ3370="SEM CADASTRO",4,AQ3370="CPF ATIVO EM OUTRO COMPRADOR",5,AQ3370="NOVO/SEM CARTAO",6,AND(AJ3370&gt;0,AQ3370,""),8)</f>
        <v>0</v>
      </c>
      <c r="AO3370" s="45">
        <f t="shared" si="852"/>
        <v>-10</v>
      </c>
    </row>
    <row r="3371" spans="1:41" x14ac:dyDescent="0.4">
      <c r="A3371" s="21" t="str">
        <f t="shared" si="839"/>
        <v>-------------------------------------------NAO DISPONIVEL-------------------------------------------</v>
      </c>
      <c r="B3371" s="5" t="str">
        <f>_xlfn.IFNA(VLOOKUP(A3371,CNPJ!E:F,2,0),"-------------------------------------------NAO DISPONIVEL-------------------------------------------")</f>
        <v>-------------------------------------------NAO DISPONIVEL-------------------------------------------</v>
      </c>
      <c r="C3371" s="22">
        <v>1</v>
      </c>
      <c r="D3371" s="5" t="str">
        <f>_xlfn.XLOOKUP(R3371,OP!C:C,OP!B:B,,0,1)</f>
        <v>RJ</v>
      </c>
      <c r="E3371" s="23"/>
      <c r="M3371" s="26"/>
      <c r="N3371" s="27"/>
      <c r="O3371" s="28" t="str">
        <f t="shared" si="840"/>
        <v>00000003371</v>
      </c>
      <c r="R3371" s="27" t="s">
        <v>193</v>
      </c>
      <c r="S3371" s="30" t="str">
        <f>_xlfn.IFNA(VLOOKUP(_xlfn.CONCAT(D3371," - ",R3371),OP!A:D,4,0),"-------------------------------------------NAO DISPONIVEL-------------------------------------------")</f>
        <v>FETRANSPOR</v>
      </c>
      <c r="T3371" s="31"/>
      <c r="U3371" s="32"/>
      <c r="V3371" s="31"/>
      <c r="W3371" s="33">
        <f t="shared" si="841"/>
        <v>0</v>
      </c>
      <c r="X3371" s="34">
        <f t="shared" si="842"/>
        <v>0</v>
      </c>
      <c r="Y3371" s="33">
        <f t="shared" si="843"/>
        <v>0</v>
      </c>
      <c r="Z3371" s="33">
        <f t="shared" si="844"/>
        <v>0</v>
      </c>
      <c r="AA3371" s="35">
        <f t="shared" si="845"/>
        <v>0</v>
      </c>
      <c r="AB3371" s="36">
        <f t="shared" si="846"/>
        <v>0</v>
      </c>
      <c r="AC3371" s="37">
        <f t="shared" si="847"/>
        <v>0</v>
      </c>
      <c r="AD3371" s="38"/>
      <c r="AE3371" s="38"/>
      <c r="AF3371" s="39">
        <f t="shared" si="848"/>
        <v>0</v>
      </c>
      <c r="AG3371" s="40"/>
      <c r="AH3371" s="41">
        <f t="shared" si="849"/>
        <v>0</v>
      </c>
      <c r="AI3371" s="42">
        <f t="shared" si="850"/>
        <v>0</v>
      </c>
      <c r="AJ3371" s="43">
        <f t="shared" si="851"/>
        <v>0</v>
      </c>
      <c r="AK3371" s="5" t="str">
        <f>_xlfn.IFNA(VLOOKUP(_xlfn.CONCAT(D3371," - ",S3371),OP!E:F,2,0),"-------------------------------------------NAO DISPONIVEL-------------------------------------------")</f>
        <v>C - RIOCARD</v>
      </c>
      <c r="AL3371" s="7" t="str">
        <f t="shared" si="837"/>
        <v>1 - -------------------------------------------NAO DISPONIVEL------------------------------------------- - 00000003371 - FETRANSPOR</v>
      </c>
      <c r="AM3371" s="7" t="str">
        <f t="shared" si="838"/>
        <v>-------------------------------------------NAO DISPONIVEL-------------------------------------------</v>
      </c>
      <c r="AN3371" s="44" cm="1">
        <f t="array" ref="AN3371">_xlfn.IFS(AJ3371=0,0,AQ3371="INATIVO",2,AQ3371="SEM CADASTRO",4,AQ3371="CPF ATIVO EM OUTRO COMPRADOR",5,AQ3371="NOVO/SEM CARTAO",6,AND(AJ3371&gt;0,AQ3371,""),8)</f>
        <v>0</v>
      </c>
      <c r="AO3371" s="45">
        <f t="shared" si="852"/>
        <v>-10</v>
      </c>
    </row>
    <row r="3372" spans="1:41" x14ac:dyDescent="0.4">
      <c r="A3372" s="21" t="str">
        <f t="shared" si="839"/>
        <v>-------------------------------------------NAO DISPONIVEL-------------------------------------------</v>
      </c>
      <c r="B3372" s="5" t="str">
        <f>_xlfn.IFNA(VLOOKUP(A3372,CNPJ!E:F,2,0),"-------------------------------------------NAO DISPONIVEL-------------------------------------------")</f>
        <v>-------------------------------------------NAO DISPONIVEL-------------------------------------------</v>
      </c>
      <c r="C3372" s="22">
        <v>1</v>
      </c>
      <c r="D3372" s="5" t="str">
        <f>_xlfn.XLOOKUP(R3372,OP!C:C,OP!B:B,,0,1)</f>
        <v>RJ</v>
      </c>
      <c r="E3372" s="23"/>
      <c r="M3372" s="26"/>
      <c r="N3372" s="27"/>
      <c r="O3372" s="28" t="str">
        <f t="shared" si="840"/>
        <v>00000003372</v>
      </c>
      <c r="R3372" s="27" t="s">
        <v>193</v>
      </c>
      <c r="S3372" s="30" t="str">
        <f>_xlfn.IFNA(VLOOKUP(_xlfn.CONCAT(D3372," - ",R3372),OP!A:D,4,0),"-------------------------------------------NAO DISPONIVEL-------------------------------------------")</f>
        <v>FETRANSPOR</v>
      </c>
      <c r="T3372" s="31"/>
      <c r="U3372" s="32"/>
      <c r="V3372" s="31"/>
      <c r="W3372" s="33">
        <f t="shared" si="841"/>
        <v>0</v>
      </c>
      <c r="X3372" s="34">
        <f t="shared" si="842"/>
        <v>0</v>
      </c>
      <c r="Y3372" s="33">
        <f t="shared" si="843"/>
        <v>0</v>
      </c>
      <c r="Z3372" s="33">
        <f t="shared" si="844"/>
        <v>0</v>
      </c>
      <c r="AA3372" s="35">
        <f t="shared" si="845"/>
        <v>0</v>
      </c>
      <c r="AB3372" s="36">
        <f t="shared" si="846"/>
        <v>0</v>
      </c>
      <c r="AC3372" s="37">
        <f t="shared" si="847"/>
        <v>0</v>
      </c>
      <c r="AD3372" s="38"/>
      <c r="AE3372" s="38"/>
      <c r="AF3372" s="39">
        <f t="shared" si="848"/>
        <v>0</v>
      </c>
      <c r="AG3372" s="40"/>
      <c r="AH3372" s="41">
        <f t="shared" si="849"/>
        <v>0</v>
      </c>
      <c r="AI3372" s="42">
        <f t="shared" si="850"/>
        <v>0</v>
      </c>
      <c r="AJ3372" s="43">
        <f t="shared" si="851"/>
        <v>0</v>
      </c>
      <c r="AK3372" s="5" t="str">
        <f>_xlfn.IFNA(VLOOKUP(_xlfn.CONCAT(D3372," - ",S3372),OP!E:F,2,0),"-------------------------------------------NAO DISPONIVEL-------------------------------------------")</f>
        <v>C - RIOCARD</v>
      </c>
      <c r="AL3372" s="7" t="str">
        <f t="shared" si="837"/>
        <v>1 - -------------------------------------------NAO DISPONIVEL------------------------------------------- - 00000003372 - FETRANSPOR</v>
      </c>
      <c r="AM3372" s="7" t="str">
        <f t="shared" si="838"/>
        <v>-------------------------------------------NAO DISPONIVEL-------------------------------------------</v>
      </c>
      <c r="AN3372" s="44" cm="1">
        <f t="array" ref="AN3372">_xlfn.IFS(AJ3372=0,0,AQ3372="INATIVO",2,AQ3372="SEM CADASTRO",4,AQ3372="CPF ATIVO EM OUTRO COMPRADOR",5,AQ3372="NOVO/SEM CARTAO",6,AND(AJ3372&gt;0,AQ3372,""),8)</f>
        <v>0</v>
      </c>
      <c r="AO3372" s="45">
        <f t="shared" si="852"/>
        <v>-10</v>
      </c>
    </row>
    <row r="3373" spans="1:41" x14ac:dyDescent="0.4">
      <c r="A3373" s="21" t="str">
        <f t="shared" si="839"/>
        <v>-------------------------------------------NAO DISPONIVEL-------------------------------------------</v>
      </c>
      <c r="B3373" s="5" t="str">
        <f>_xlfn.IFNA(VLOOKUP(A3373,CNPJ!E:F,2,0),"-------------------------------------------NAO DISPONIVEL-------------------------------------------")</f>
        <v>-------------------------------------------NAO DISPONIVEL-------------------------------------------</v>
      </c>
      <c r="C3373" s="22">
        <v>1</v>
      </c>
      <c r="D3373" s="5" t="str">
        <f>_xlfn.XLOOKUP(R3373,OP!C:C,OP!B:B,,0,1)</f>
        <v>RJ</v>
      </c>
      <c r="E3373" s="23"/>
      <c r="M3373" s="26"/>
      <c r="N3373" s="27"/>
      <c r="O3373" s="28" t="str">
        <f t="shared" si="840"/>
        <v>00000003373</v>
      </c>
      <c r="R3373" s="27" t="s">
        <v>193</v>
      </c>
      <c r="S3373" s="30" t="str">
        <f>_xlfn.IFNA(VLOOKUP(_xlfn.CONCAT(D3373," - ",R3373),OP!A:D,4,0),"-------------------------------------------NAO DISPONIVEL-------------------------------------------")</f>
        <v>FETRANSPOR</v>
      </c>
      <c r="T3373" s="31"/>
      <c r="U3373" s="32"/>
      <c r="V3373" s="31"/>
      <c r="W3373" s="33">
        <f t="shared" si="841"/>
        <v>0</v>
      </c>
      <c r="X3373" s="34">
        <f t="shared" si="842"/>
        <v>0</v>
      </c>
      <c r="Y3373" s="33">
        <f t="shared" si="843"/>
        <v>0</v>
      </c>
      <c r="Z3373" s="33">
        <f t="shared" si="844"/>
        <v>0</v>
      </c>
      <c r="AA3373" s="35">
        <f t="shared" si="845"/>
        <v>0</v>
      </c>
      <c r="AB3373" s="36">
        <f t="shared" si="846"/>
        <v>0</v>
      </c>
      <c r="AC3373" s="37">
        <f t="shared" si="847"/>
        <v>0</v>
      </c>
      <c r="AD3373" s="38"/>
      <c r="AE3373" s="38"/>
      <c r="AF3373" s="39">
        <f t="shared" si="848"/>
        <v>0</v>
      </c>
      <c r="AG3373" s="40"/>
      <c r="AH3373" s="41">
        <f t="shared" si="849"/>
        <v>0</v>
      </c>
      <c r="AI3373" s="42">
        <f t="shared" si="850"/>
        <v>0</v>
      </c>
      <c r="AJ3373" s="43">
        <f t="shared" si="851"/>
        <v>0</v>
      </c>
      <c r="AK3373" s="5" t="str">
        <f>_xlfn.IFNA(VLOOKUP(_xlfn.CONCAT(D3373," - ",S3373),OP!E:F,2,0),"-------------------------------------------NAO DISPONIVEL-------------------------------------------")</f>
        <v>C - RIOCARD</v>
      </c>
      <c r="AL3373" s="7" t="str">
        <f t="shared" si="837"/>
        <v>1 - -------------------------------------------NAO DISPONIVEL------------------------------------------- - 00000003373 - FETRANSPOR</v>
      </c>
      <c r="AM3373" s="7" t="str">
        <f t="shared" si="838"/>
        <v>-------------------------------------------NAO DISPONIVEL-------------------------------------------</v>
      </c>
      <c r="AN3373" s="44" cm="1">
        <f t="array" ref="AN3373">_xlfn.IFS(AJ3373=0,0,AQ3373="INATIVO",2,AQ3373="SEM CADASTRO",4,AQ3373="CPF ATIVO EM OUTRO COMPRADOR",5,AQ3373="NOVO/SEM CARTAO",6,AND(AJ3373&gt;0,AQ3373,""),8)</f>
        <v>0</v>
      </c>
      <c r="AO3373" s="45">
        <f t="shared" si="852"/>
        <v>-10</v>
      </c>
    </row>
    <row r="3374" spans="1:41" x14ac:dyDescent="0.4">
      <c r="A3374" s="21" t="str">
        <f t="shared" si="839"/>
        <v>-------------------------------------------NAO DISPONIVEL-------------------------------------------</v>
      </c>
      <c r="B3374" s="5" t="str">
        <f>_xlfn.IFNA(VLOOKUP(A3374,CNPJ!E:F,2,0),"-------------------------------------------NAO DISPONIVEL-------------------------------------------")</f>
        <v>-------------------------------------------NAO DISPONIVEL-------------------------------------------</v>
      </c>
      <c r="C3374" s="22">
        <v>1</v>
      </c>
      <c r="D3374" s="5" t="str">
        <f>_xlfn.XLOOKUP(R3374,OP!C:C,OP!B:B,,0,1)</f>
        <v>RJ</v>
      </c>
      <c r="E3374" s="23"/>
      <c r="M3374" s="26"/>
      <c r="N3374" s="27"/>
      <c r="O3374" s="28" t="str">
        <f t="shared" si="840"/>
        <v>00000003374</v>
      </c>
      <c r="R3374" s="27" t="s">
        <v>193</v>
      </c>
      <c r="S3374" s="30" t="str">
        <f>_xlfn.IFNA(VLOOKUP(_xlfn.CONCAT(D3374," - ",R3374),OP!A:D,4,0),"-------------------------------------------NAO DISPONIVEL-------------------------------------------")</f>
        <v>FETRANSPOR</v>
      </c>
      <c r="T3374" s="31"/>
      <c r="U3374" s="32"/>
      <c r="V3374" s="31"/>
      <c r="W3374" s="33">
        <f t="shared" si="841"/>
        <v>0</v>
      </c>
      <c r="X3374" s="34">
        <f t="shared" si="842"/>
        <v>0</v>
      </c>
      <c r="Y3374" s="33">
        <f t="shared" si="843"/>
        <v>0</v>
      </c>
      <c r="Z3374" s="33">
        <f t="shared" si="844"/>
        <v>0</v>
      </c>
      <c r="AA3374" s="35">
        <f t="shared" si="845"/>
        <v>0</v>
      </c>
      <c r="AB3374" s="36">
        <f t="shared" si="846"/>
        <v>0</v>
      </c>
      <c r="AC3374" s="37">
        <f t="shared" si="847"/>
        <v>0</v>
      </c>
      <c r="AD3374" s="38"/>
      <c r="AE3374" s="38"/>
      <c r="AF3374" s="39">
        <f t="shared" si="848"/>
        <v>0</v>
      </c>
      <c r="AG3374" s="40"/>
      <c r="AH3374" s="41">
        <f t="shared" si="849"/>
        <v>0</v>
      </c>
      <c r="AI3374" s="42">
        <f t="shared" si="850"/>
        <v>0</v>
      </c>
      <c r="AJ3374" s="43">
        <f t="shared" si="851"/>
        <v>0</v>
      </c>
      <c r="AK3374" s="5" t="str">
        <f>_xlfn.IFNA(VLOOKUP(_xlfn.CONCAT(D3374," - ",S3374),OP!E:F,2,0),"-------------------------------------------NAO DISPONIVEL-------------------------------------------")</f>
        <v>C - RIOCARD</v>
      </c>
      <c r="AL3374" s="7" t="str">
        <f t="shared" si="837"/>
        <v>1 - -------------------------------------------NAO DISPONIVEL------------------------------------------- - 00000003374 - FETRANSPOR</v>
      </c>
      <c r="AM3374" s="7" t="str">
        <f t="shared" si="838"/>
        <v>-------------------------------------------NAO DISPONIVEL-------------------------------------------</v>
      </c>
      <c r="AN3374" s="44" cm="1">
        <f t="array" ref="AN3374">_xlfn.IFS(AJ3374=0,0,AQ3374="INATIVO",2,AQ3374="SEM CADASTRO",4,AQ3374="CPF ATIVO EM OUTRO COMPRADOR",5,AQ3374="NOVO/SEM CARTAO",6,AND(AJ3374&gt;0,AQ3374,""),8)</f>
        <v>0</v>
      </c>
      <c r="AO3374" s="45">
        <f t="shared" si="852"/>
        <v>-10</v>
      </c>
    </row>
    <row r="3375" spans="1:41" x14ac:dyDescent="0.4">
      <c r="A3375" s="21" t="str">
        <f t="shared" si="839"/>
        <v>-------------------------------------------NAO DISPONIVEL-------------------------------------------</v>
      </c>
      <c r="B3375" s="5" t="str">
        <f>_xlfn.IFNA(VLOOKUP(A3375,CNPJ!E:F,2,0),"-------------------------------------------NAO DISPONIVEL-------------------------------------------")</f>
        <v>-------------------------------------------NAO DISPONIVEL-------------------------------------------</v>
      </c>
      <c r="C3375" s="22">
        <v>1</v>
      </c>
      <c r="D3375" s="5" t="str">
        <f>_xlfn.XLOOKUP(R3375,OP!C:C,OP!B:B,,0,1)</f>
        <v>RJ</v>
      </c>
      <c r="E3375" s="23"/>
      <c r="M3375" s="26"/>
      <c r="N3375" s="27"/>
      <c r="O3375" s="28" t="str">
        <f t="shared" si="840"/>
        <v>00000003375</v>
      </c>
      <c r="R3375" s="27" t="s">
        <v>193</v>
      </c>
      <c r="S3375" s="30" t="str">
        <f>_xlfn.IFNA(VLOOKUP(_xlfn.CONCAT(D3375," - ",R3375),OP!A:D,4,0),"-------------------------------------------NAO DISPONIVEL-------------------------------------------")</f>
        <v>FETRANSPOR</v>
      </c>
      <c r="T3375" s="31"/>
      <c r="U3375" s="32"/>
      <c r="V3375" s="31"/>
      <c r="W3375" s="33">
        <f t="shared" si="841"/>
        <v>0</v>
      </c>
      <c r="X3375" s="34">
        <f t="shared" si="842"/>
        <v>0</v>
      </c>
      <c r="Y3375" s="33">
        <f t="shared" si="843"/>
        <v>0</v>
      </c>
      <c r="Z3375" s="33">
        <f t="shared" si="844"/>
        <v>0</v>
      </c>
      <c r="AA3375" s="35">
        <f t="shared" si="845"/>
        <v>0</v>
      </c>
      <c r="AB3375" s="36">
        <f t="shared" si="846"/>
        <v>0</v>
      </c>
      <c r="AC3375" s="37">
        <f t="shared" si="847"/>
        <v>0</v>
      </c>
      <c r="AD3375" s="38"/>
      <c r="AE3375" s="38"/>
      <c r="AF3375" s="39">
        <f t="shared" si="848"/>
        <v>0</v>
      </c>
      <c r="AG3375" s="40"/>
      <c r="AH3375" s="41">
        <f t="shared" si="849"/>
        <v>0</v>
      </c>
      <c r="AI3375" s="42">
        <f t="shared" si="850"/>
        <v>0</v>
      </c>
      <c r="AJ3375" s="43">
        <f t="shared" si="851"/>
        <v>0</v>
      </c>
      <c r="AK3375" s="5" t="str">
        <f>_xlfn.IFNA(VLOOKUP(_xlfn.CONCAT(D3375," - ",S3375),OP!E:F,2,0),"-------------------------------------------NAO DISPONIVEL-------------------------------------------")</f>
        <v>C - RIOCARD</v>
      </c>
      <c r="AL3375" s="7" t="str">
        <f t="shared" si="837"/>
        <v>1 - -------------------------------------------NAO DISPONIVEL------------------------------------------- - 00000003375 - FETRANSPOR</v>
      </c>
      <c r="AM3375" s="7" t="str">
        <f t="shared" si="838"/>
        <v>-------------------------------------------NAO DISPONIVEL-------------------------------------------</v>
      </c>
      <c r="AN3375" s="44" cm="1">
        <f t="array" ref="AN3375">_xlfn.IFS(AJ3375=0,0,AQ3375="INATIVO",2,AQ3375="SEM CADASTRO",4,AQ3375="CPF ATIVO EM OUTRO COMPRADOR",5,AQ3375="NOVO/SEM CARTAO",6,AND(AJ3375&gt;0,AQ3375,""),8)</f>
        <v>0</v>
      </c>
      <c r="AO3375" s="45">
        <f t="shared" si="852"/>
        <v>-10</v>
      </c>
    </row>
    <row r="3376" spans="1:41" x14ac:dyDescent="0.4">
      <c r="A3376" s="21" t="str">
        <f t="shared" si="839"/>
        <v>-------------------------------------------NAO DISPONIVEL-------------------------------------------</v>
      </c>
      <c r="B3376" s="5" t="str">
        <f>_xlfn.IFNA(VLOOKUP(A3376,CNPJ!E:F,2,0),"-------------------------------------------NAO DISPONIVEL-------------------------------------------")</f>
        <v>-------------------------------------------NAO DISPONIVEL-------------------------------------------</v>
      </c>
      <c r="C3376" s="22">
        <v>1</v>
      </c>
      <c r="D3376" s="5" t="str">
        <f>_xlfn.XLOOKUP(R3376,OP!C:C,OP!B:B,,0,1)</f>
        <v>RJ</v>
      </c>
      <c r="E3376" s="23"/>
      <c r="M3376" s="26"/>
      <c r="N3376" s="27"/>
      <c r="O3376" s="28" t="str">
        <f t="shared" si="840"/>
        <v>00000003376</v>
      </c>
      <c r="R3376" s="27" t="s">
        <v>193</v>
      </c>
      <c r="S3376" s="30" t="str">
        <f>_xlfn.IFNA(VLOOKUP(_xlfn.CONCAT(D3376," - ",R3376),OP!A:D,4,0),"-------------------------------------------NAO DISPONIVEL-------------------------------------------")</f>
        <v>FETRANSPOR</v>
      </c>
      <c r="T3376" s="31"/>
      <c r="U3376" s="32"/>
      <c r="V3376" s="31"/>
      <c r="W3376" s="33">
        <f t="shared" si="841"/>
        <v>0</v>
      </c>
      <c r="X3376" s="34">
        <f t="shared" si="842"/>
        <v>0</v>
      </c>
      <c r="Y3376" s="33">
        <f t="shared" si="843"/>
        <v>0</v>
      </c>
      <c r="Z3376" s="33">
        <f t="shared" si="844"/>
        <v>0</v>
      </c>
      <c r="AA3376" s="35">
        <f t="shared" si="845"/>
        <v>0</v>
      </c>
      <c r="AB3376" s="36">
        <f t="shared" si="846"/>
        <v>0</v>
      </c>
      <c r="AC3376" s="37">
        <f t="shared" si="847"/>
        <v>0</v>
      </c>
      <c r="AD3376" s="38"/>
      <c r="AE3376" s="38"/>
      <c r="AF3376" s="39">
        <f t="shared" si="848"/>
        <v>0</v>
      </c>
      <c r="AG3376" s="40"/>
      <c r="AH3376" s="41">
        <f t="shared" si="849"/>
        <v>0</v>
      </c>
      <c r="AI3376" s="42">
        <f t="shared" si="850"/>
        <v>0</v>
      </c>
      <c r="AJ3376" s="43">
        <f t="shared" si="851"/>
        <v>0</v>
      </c>
      <c r="AK3376" s="5" t="str">
        <f>_xlfn.IFNA(VLOOKUP(_xlfn.CONCAT(D3376," - ",S3376),OP!E:F,2,0),"-------------------------------------------NAO DISPONIVEL-------------------------------------------")</f>
        <v>C - RIOCARD</v>
      </c>
      <c r="AL3376" s="7" t="str">
        <f t="shared" si="837"/>
        <v>1 - -------------------------------------------NAO DISPONIVEL------------------------------------------- - 00000003376 - FETRANSPOR</v>
      </c>
      <c r="AM3376" s="7" t="str">
        <f t="shared" si="838"/>
        <v>-------------------------------------------NAO DISPONIVEL-------------------------------------------</v>
      </c>
      <c r="AN3376" s="44" cm="1">
        <f t="array" ref="AN3376">_xlfn.IFS(AJ3376=0,0,AQ3376="INATIVO",2,AQ3376="SEM CADASTRO",4,AQ3376="CPF ATIVO EM OUTRO COMPRADOR",5,AQ3376="NOVO/SEM CARTAO",6,AND(AJ3376&gt;0,AQ3376,""),8)</f>
        <v>0</v>
      </c>
      <c r="AO3376" s="45">
        <f t="shared" si="852"/>
        <v>-10</v>
      </c>
    </row>
    <row r="3377" spans="1:41" x14ac:dyDescent="0.4">
      <c r="A3377" s="21" t="str">
        <f t="shared" si="839"/>
        <v>-------------------------------------------NAO DISPONIVEL-------------------------------------------</v>
      </c>
      <c r="B3377" s="5" t="str">
        <f>_xlfn.IFNA(VLOOKUP(A3377,CNPJ!E:F,2,0),"-------------------------------------------NAO DISPONIVEL-------------------------------------------")</f>
        <v>-------------------------------------------NAO DISPONIVEL-------------------------------------------</v>
      </c>
      <c r="C3377" s="22">
        <v>1</v>
      </c>
      <c r="D3377" s="5" t="str">
        <f>_xlfn.XLOOKUP(R3377,OP!C:C,OP!B:B,,0,1)</f>
        <v>RJ</v>
      </c>
      <c r="E3377" s="23"/>
      <c r="M3377" s="26"/>
      <c r="N3377" s="27"/>
      <c r="O3377" s="28" t="str">
        <f t="shared" si="840"/>
        <v>00000003377</v>
      </c>
      <c r="R3377" s="27" t="s">
        <v>193</v>
      </c>
      <c r="S3377" s="30" t="str">
        <f>_xlfn.IFNA(VLOOKUP(_xlfn.CONCAT(D3377," - ",R3377),OP!A:D,4,0),"-------------------------------------------NAO DISPONIVEL-------------------------------------------")</f>
        <v>FETRANSPOR</v>
      </c>
      <c r="T3377" s="31"/>
      <c r="U3377" s="32"/>
      <c r="V3377" s="31"/>
      <c r="W3377" s="33">
        <f t="shared" si="841"/>
        <v>0</v>
      </c>
      <c r="X3377" s="34">
        <f t="shared" si="842"/>
        <v>0</v>
      </c>
      <c r="Y3377" s="33">
        <f t="shared" si="843"/>
        <v>0</v>
      </c>
      <c r="Z3377" s="33">
        <f t="shared" si="844"/>
        <v>0</v>
      </c>
      <c r="AA3377" s="35">
        <f t="shared" si="845"/>
        <v>0</v>
      </c>
      <c r="AB3377" s="36">
        <f t="shared" si="846"/>
        <v>0</v>
      </c>
      <c r="AC3377" s="37">
        <f t="shared" si="847"/>
        <v>0</v>
      </c>
      <c r="AD3377" s="38"/>
      <c r="AE3377" s="38"/>
      <c r="AF3377" s="39">
        <f t="shared" si="848"/>
        <v>0</v>
      </c>
      <c r="AG3377" s="40"/>
      <c r="AH3377" s="41">
        <f t="shared" si="849"/>
        <v>0</v>
      </c>
      <c r="AI3377" s="42">
        <f t="shared" si="850"/>
        <v>0</v>
      </c>
      <c r="AJ3377" s="43">
        <f t="shared" si="851"/>
        <v>0</v>
      </c>
      <c r="AK3377" s="5" t="str">
        <f>_xlfn.IFNA(VLOOKUP(_xlfn.CONCAT(D3377," - ",S3377),OP!E:F,2,0),"-------------------------------------------NAO DISPONIVEL-------------------------------------------")</f>
        <v>C - RIOCARD</v>
      </c>
      <c r="AL3377" s="7" t="str">
        <f t="shared" si="837"/>
        <v>1 - -------------------------------------------NAO DISPONIVEL------------------------------------------- - 00000003377 - FETRANSPOR</v>
      </c>
      <c r="AM3377" s="7" t="str">
        <f t="shared" si="838"/>
        <v>-------------------------------------------NAO DISPONIVEL-------------------------------------------</v>
      </c>
      <c r="AN3377" s="44" cm="1">
        <f t="array" ref="AN3377">_xlfn.IFS(AJ3377=0,0,AQ3377="INATIVO",2,AQ3377="SEM CADASTRO",4,AQ3377="CPF ATIVO EM OUTRO COMPRADOR",5,AQ3377="NOVO/SEM CARTAO",6,AND(AJ3377&gt;0,AQ3377,""),8)</f>
        <v>0</v>
      </c>
      <c r="AO3377" s="45">
        <f t="shared" si="852"/>
        <v>-10</v>
      </c>
    </row>
    <row r="3378" spans="1:41" x14ac:dyDescent="0.4">
      <c r="A3378" s="21" t="str">
        <f t="shared" si="839"/>
        <v>-------------------------------------------NAO DISPONIVEL-------------------------------------------</v>
      </c>
      <c r="B3378" s="5" t="str">
        <f>_xlfn.IFNA(VLOOKUP(A3378,CNPJ!E:F,2,0),"-------------------------------------------NAO DISPONIVEL-------------------------------------------")</f>
        <v>-------------------------------------------NAO DISPONIVEL-------------------------------------------</v>
      </c>
      <c r="C3378" s="22">
        <v>1</v>
      </c>
      <c r="D3378" s="5" t="str">
        <f>_xlfn.XLOOKUP(R3378,OP!C:C,OP!B:B,,0,1)</f>
        <v>RJ</v>
      </c>
      <c r="E3378" s="23"/>
      <c r="M3378" s="26"/>
      <c r="N3378" s="27"/>
      <c r="O3378" s="28" t="str">
        <f t="shared" si="840"/>
        <v>00000003378</v>
      </c>
      <c r="R3378" s="27" t="s">
        <v>193</v>
      </c>
      <c r="S3378" s="30" t="str">
        <f>_xlfn.IFNA(VLOOKUP(_xlfn.CONCAT(D3378," - ",R3378),OP!A:D,4,0),"-------------------------------------------NAO DISPONIVEL-------------------------------------------")</f>
        <v>FETRANSPOR</v>
      </c>
      <c r="T3378" s="31"/>
      <c r="U3378" s="32"/>
      <c r="V3378" s="31"/>
      <c r="W3378" s="33">
        <f t="shared" si="841"/>
        <v>0</v>
      </c>
      <c r="X3378" s="34">
        <f t="shared" si="842"/>
        <v>0</v>
      </c>
      <c r="Y3378" s="33">
        <f t="shared" si="843"/>
        <v>0</v>
      </c>
      <c r="Z3378" s="33">
        <f t="shared" si="844"/>
        <v>0</v>
      </c>
      <c r="AA3378" s="35">
        <f t="shared" si="845"/>
        <v>0</v>
      </c>
      <c r="AB3378" s="36">
        <f t="shared" si="846"/>
        <v>0</v>
      </c>
      <c r="AC3378" s="37">
        <f t="shared" si="847"/>
        <v>0</v>
      </c>
      <c r="AD3378" s="38"/>
      <c r="AE3378" s="38"/>
      <c r="AF3378" s="39">
        <f t="shared" si="848"/>
        <v>0</v>
      </c>
      <c r="AG3378" s="40"/>
      <c r="AH3378" s="41">
        <f t="shared" si="849"/>
        <v>0</v>
      </c>
      <c r="AI3378" s="42">
        <f t="shared" si="850"/>
        <v>0</v>
      </c>
      <c r="AJ3378" s="43">
        <f t="shared" si="851"/>
        <v>0</v>
      </c>
      <c r="AK3378" s="5" t="str">
        <f>_xlfn.IFNA(VLOOKUP(_xlfn.CONCAT(D3378," - ",S3378),OP!E:F,2,0),"-------------------------------------------NAO DISPONIVEL-------------------------------------------")</f>
        <v>C - RIOCARD</v>
      </c>
      <c r="AL3378" s="7" t="str">
        <f t="shared" si="837"/>
        <v>1 - -------------------------------------------NAO DISPONIVEL------------------------------------------- - 00000003378 - FETRANSPOR</v>
      </c>
      <c r="AM3378" s="7" t="str">
        <f t="shared" si="838"/>
        <v>-------------------------------------------NAO DISPONIVEL-------------------------------------------</v>
      </c>
      <c r="AN3378" s="44" cm="1">
        <f t="array" ref="AN3378">_xlfn.IFS(AJ3378=0,0,AQ3378="INATIVO",2,AQ3378="SEM CADASTRO",4,AQ3378="CPF ATIVO EM OUTRO COMPRADOR",5,AQ3378="NOVO/SEM CARTAO",6,AND(AJ3378&gt;0,AQ3378,""),8)</f>
        <v>0</v>
      </c>
      <c r="AO3378" s="45">
        <f t="shared" si="852"/>
        <v>-10</v>
      </c>
    </row>
    <row r="3379" spans="1:41" x14ac:dyDescent="0.4">
      <c r="A3379" s="21" t="str">
        <f t="shared" si="839"/>
        <v>-------------------------------------------NAO DISPONIVEL-------------------------------------------</v>
      </c>
      <c r="B3379" s="5" t="str">
        <f>_xlfn.IFNA(VLOOKUP(A3379,CNPJ!E:F,2,0),"-------------------------------------------NAO DISPONIVEL-------------------------------------------")</f>
        <v>-------------------------------------------NAO DISPONIVEL-------------------------------------------</v>
      </c>
      <c r="C3379" s="22">
        <v>1</v>
      </c>
      <c r="D3379" s="5" t="str">
        <f>_xlfn.XLOOKUP(R3379,OP!C:C,OP!B:B,,0,1)</f>
        <v>RJ</v>
      </c>
      <c r="E3379" s="23"/>
      <c r="M3379" s="26"/>
      <c r="N3379" s="27"/>
      <c r="O3379" s="28" t="str">
        <f t="shared" si="840"/>
        <v>00000003379</v>
      </c>
      <c r="R3379" s="27" t="s">
        <v>193</v>
      </c>
      <c r="S3379" s="30" t="str">
        <f>_xlfn.IFNA(VLOOKUP(_xlfn.CONCAT(D3379," - ",R3379),OP!A:D,4,0),"-------------------------------------------NAO DISPONIVEL-------------------------------------------")</f>
        <v>FETRANSPOR</v>
      </c>
      <c r="T3379" s="31"/>
      <c r="U3379" s="32"/>
      <c r="V3379" s="31"/>
      <c r="W3379" s="33">
        <f t="shared" si="841"/>
        <v>0</v>
      </c>
      <c r="X3379" s="34">
        <f t="shared" si="842"/>
        <v>0</v>
      </c>
      <c r="Y3379" s="33">
        <f t="shared" si="843"/>
        <v>0</v>
      </c>
      <c r="Z3379" s="33">
        <f t="shared" si="844"/>
        <v>0</v>
      </c>
      <c r="AA3379" s="35">
        <f t="shared" si="845"/>
        <v>0</v>
      </c>
      <c r="AB3379" s="36">
        <f t="shared" si="846"/>
        <v>0</v>
      </c>
      <c r="AC3379" s="37">
        <f t="shared" si="847"/>
        <v>0</v>
      </c>
      <c r="AD3379" s="38"/>
      <c r="AE3379" s="38"/>
      <c r="AF3379" s="39">
        <f t="shared" si="848"/>
        <v>0</v>
      </c>
      <c r="AG3379" s="40"/>
      <c r="AH3379" s="41">
        <f t="shared" si="849"/>
        <v>0</v>
      </c>
      <c r="AI3379" s="42">
        <f t="shared" si="850"/>
        <v>0</v>
      </c>
      <c r="AJ3379" s="43">
        <f t="shared" si="851"/>
        <v>0</v>
      </c>
      <c r="AK3379" s="5" t="str">
        <f>_xlfn.IFNA(VLOOKUP(_xlfn.CONCAT(D3379," - ",S3379),OP!E:F,2,0),"-------------------------------------------NAO DISPONIVEL-------------------------------------------")</f>
        <v>C - RIOCARD</v>
      </c>
      <c r="AL3379" s="7" t="str">
        <f t="shared" si="837"/>
        <v>1 - -------------------------------------------NAO DISPONIVEL------------------------------------------- - 00000003379 - FETRANSPOR</v>
      </c>
      <c r="AM3379" s="7" t="str">
        <f t="shared" si="838"/>
        <v>-------------------------------------------NAO DISPONIVEL-------------------------------------------</v>
      </c>
      <c r="AN3379" s="44" cm="1">
        <f t="array" ref="AN3379">_xlfn.IFS(AJ3379=0,0,AQ3379="INATIVO",2,AQ3379="SEM CADASTRO",4,AQ3379="CPF ATIVO EM OUTRO COMPRADOR",5,AQ3379="NOVO/SEM CARTAO",6,AND(AJ3379&gt;0,AQ3379,""),8)</f>
        <v>0</v>
      </c>
      <c r="AO3379" s="45">
        <f t="shared" si="852"/>
        <v>-10</v>
      </c>
    </row>
    <row r="3380" spans="1:41" x14ac:dyDescent="0.4">
      <c r="A3380" s="21" t="str">
        <f t="shared" si="839"/>
        <v>-------------------------------------------NAO DISPONIVEL-------------------------------------------</v>
      </c>
      <c r="B3380" s="5" t="str">
        <f>_xlfn.IFNA(VLOOKUP(A3380,CNPJ!E:F,2,0),"-------------------------------------------NAO DISPONIVEL-------------------------------------------")</f>
        <v>-------------------------------------------NAO DISPONIVEL-------------------------------------------</v>
      </c>
      <c r="C3380" s="22">
        <v>1</v>
      </c>
      <c r="D3380" s="5" t="str">
        <f>_xlfn.XLOOKUP(R3380,OP!C:C,OP!B:B,,0,1)</f>
        <v>RJ</v>
      </c>
      <c r="E3380" s="23"/>
      <c r="M3380" s="26"/>
      <c r="N3380" s="27"/>
      <c r="O3380" s="28" t="str">
        <f t="shared" si="840"/>
        <v>00000003380</v>
      </c>
      <c r="R3380" s="27" t="s">
        <v>193</v>
      </c>
      <c r="S3380" s="30" t="str">
        <f>_xlfn.IFNA(VLOOKUP(_xlfn.CONCAT(D3380," - ",R3380),OP!A:D,4,0),"-------------------------------------------NAO DISPONIVEL-------------------------------------------")</f>
        <v>FETRANSPOR</v>
      </c>
      <c r="T3380" s="31"/>
      <c r="U3380" s="32"/>
      <c r="V3380" s="31"/>
      <c r="W3380" s="33">
        <f t="shared" si="841"/>
        <v>0</v>
      </c>
      <c r="X3380" s="34">
        <f t="shared" si="842"/>
        <v>0</v>
      </c>
      <c r="Y3380" s="33">
        <f t="shared" si="843"/>
        <v>0</v>
      </c>
      <c r="Z3380" s="33">
        <f t="shared" si="844"/>
        <v>0</v>
      </c>
      <c r="AA3380" s="35">
        <f t="shared" si="845"/>
        <v>0</v>
      </c>
      <c r="AB3380" s="36">
        <f t="shared" si="846"/>
        <v>0</v>
      </c>
      <c r="AC3380" s="37">
        <f t="shared" si="847"/>
        <v>0</v>
      </c>
      <c r="AD3380" s="38"/>
      <c r="AE3380" s="38"/>
      <c r="AF3380" s="39">
        <f t="shared" si="848"/>
        <v>0</v>
      </c>
      <c r="AG3380" s="40"/>
      <c r="AH3380" s="41">
        <f t="shared" si="849"/>
        <v>0</v>
      </c>
      <c r="AI3380" s="42">
        <f t="shared" si="850"/>
        <v>0</v>
      </c>
      <c r="AJ3380" s="43">
        <f t="shared" si="851"/>
        <v>0</v>
      </c>
      <c r="AK3380" s="5" t="str">
        <f>_xlfn.IFNA(VLOOKUP(_xlfn.CONCAT(D3380," - ",S3380),OP!E:F,2,0),"-------------------------------------------NAO DISPONIVEL-------------------------------------------")</f>
        <v>C - RIOCARD</v>
      </c>
      <c r="AL3380" s="7" t="str">
        <f t="shared" si="837"/>
        <v>1 - -------------------------------------------NAO DISPONIVEL------------------------------------------- - 00000003380 - FETRANSPOR</v>
      </c>
      <c r="AM3380" s="7" t="str">
        <f t="shared" si="838"/>
        <v>-------------------------------------------NAO DISPONIVEL-------------------------------------------</v>
      </c>
      <c r="AN3380" s="44" cm="1">
        <f t="array" ref="AN3380">_xlfn.IFS(AJ3380=0,0,AQ3380="INATIVO",2,AQ3380="SEM CADASTRO",4,AQ3380="CPF ATIVO EM OUTRO COMPRADOR",5,AQ3380="NOVO/SEM CARTAO",6,AND(AJ3380&gt;0,AQ3380,""),8)</f>
        <v>0</v>
      </c>
      <c r="AO3380" s="45">
        <f t="shared" si="852"/>
        <v>-10</v>
      </c>
    </row>
    <row r="3381" spans="1:41" x14ac:dyDescent="0.4">
      <c r="A3381" s="21" t="str">
        <f t="shared" si="839"/>
        <v>-------------------------------------------NAO DISPONIVEL-------------------------------------------</v>
      </c>
      <c r="B3381" s="5" t="str">
        <f>_xlfn.IFNA(VLOOKUP(A3381,CNPJ!E:F,2,0),"-------------------------------------------NAO DISPONIVEL-------------------------------------------")</f>
        <v>-------------------------------------------NAO DISPONIVEL-------------------------------------------</v>
      </c>
      <c r="C3381" s="22">
        <v>1</v>
      </c>
      <c r="D3381" s="5" t="str">
        <f>_xlfn.XLOOKUP(R3381,OP!C:C,OP!B:B,,0,1)</f>
        <v>RJ</v>
      </c>
      <c r="E3381" s="23"/>
      <c r="M3381" s="26"/>
      <c r="N3381" s="27"/>
      <c r="O3381" s="28" t="str">
        <f t="shared" si="840"/>
        <v>00000003381</v>
      </c>
      <c r="R3381" s="27" t="s">
        <v>193</v>
      </c>
      <c r="S3381" s="30" t="str">
        <f>_xlfn.IFNA(VLOOKUP(_xlfn.CONCAT(D3381," - ",R3381),OP!A:D,4,0),"-------------------------------------------NAO DISPONIVEL-------------------------------------------")</f>
        <v>FETRANSPOR</v>
      </c>
      <c r="T3381" s="31"/>
      <c r="U3381" s="32"/>
      <c r="V3381" s="31"/>
      <c r="W3381" s="33">
        <f t="shared" si="841"/>
        <v>0</v>
      </c>
      <c r="X3381" s="34">
        <f t="shared" si="842"/>
        <v>0</v>
      </c>
      <c r="Y3381" s="33">
        <f t="shared" si="843"/>
        <v>0</v>
      </c>
      <c r="Z3381" s="33">
        <f t="shared" si="844"/>
        <v>0</v>
      </c>
      <c r="AA3381" s="35">
        <f t="shared" si="845"/>
        <v>0</v>
      </c>
      <c r="AB3381" s="36">
        <f t="shared" si="846"/>
        <v>0</v>
      </c>
      <c r="AC3381" s="37">
        <f t="shared" si="847"/>
        <v>0</v>
      </c>
      <c r="AD3381" s="38"/>
      <c r="AE3381" s="38"/>
      <c r="AF3381" s="39">
        <f t="shared" si="848"/>
        <v>0</v>
      </c>
      <c r="AG3381" s="40"/>
      <c r="AH3381" s="41">
        <f t="shared" si="849"/>
        <v>0</v>
      </c>
      <c r="AI3381" s="42">
        <f t="shared" si="850"/>
        <v>0</v>
      </c>
      <c r="AJ3381" s="43">
        <f t="shared" si="851"/>
        <v>0</v>
      </c>
      <c r="AK3381" s="5" t="str">
        <f>_xlfn.IFNA(VLOOKUP(_xlfn.CONCAT(D3381," - ",S3381),OP!E:F,2,0),"-------------------------------------------NAO DISPONIVEL-------------------------------------------")</f>
        <v>C - RIOCARD</v>
      </c>
      <c r="AL3381" s="7" t="str">
        <f t="shared" si="837"/>
        <v>1 - -------------------------------------------NAO DISPONIVEL------------------------------------------- - 00000003381 - FETRANSPOR</v>
      </c>
      <c r="AM3381" s="7" t="str">
        <f t="shared" si="838"/>
        <v>-------------------------------------------NAO DISPONIVEL-------------------------------------------</v>
      </c>
      <c r="AN3381" s="44" cm="1">
        <f t="array" ref="AN3381">_xlfn.IFS(AJ3381=0,0,AQ3381="INATIVO",2,AQ3381="SEM CADASTRO",4,AQ3381="CPF ATIVO EM OUTRO COMPRADOR",5,AQ3381="NOVO/SEM CARTAO",6,AND(AJ3381&gt;0,AQ3381,""),8)</f>
        <v>0</v>
      </c>
      <c r="AO3381" s="45">
        <f t="shared" si="852"/>
        <v>-10</v>
      </c>
    </row>
    <row r="3382" spans="1:41" x14ac:dyDescent="0.4">
      <c r="A3382" s="21" t="str">
        <f t="shared" si="839"/>
        <v>-------------------------------------------NAO DISPONIVEL-------------------------------------------</v>
      </c>
      <c r="B3382" s="5" t="str">
        <f>_xlfn.IFNA(VLOOKUP(A3382,CNPJ!E:F,2,0),"-------------------------------------------NAO DISPONIVEL-------------------------------------------")</f>
        <v>-------------------------------------------NAO DISPONIVEL-------------------------------------------</v>
      </c>
      <c r="C3382" s="22">
        <v>1</v>
      </c>
      <c r="D3382" s="5" t="str">
        <f>_xlfn.XLOOKUP(R3382,OP!C:C,OP!B:B,,0,1)</f>
        <v>RJ</v>
      </c>
      <c r="E3382" s="23"/>
      <c r="M3382" s="26"/>
      <c r="N3382" s="27"/>
      <c r="O3382" s="28" t="str">
        <f t="shared" si="840"/>
        <v>00000003382</v>
      </c>
      <c r="R3382" s="27" t="s">
        <v>193</v>
      </c>
      <c r="S3382" s="30" t="str">
        <f>_xlfn.IFNA(VLOOKUP(_xlfn.CONCAT(D3382," - ",R3382),OP!A:D,4,0),"-------------------------------------------NAO DISPONIVEL-------------------------------------------")</f>
        <v>FETRANSPOR</v>
      </c>
      <c r="T3382" s="31"/>
      <c r="U3382" s="32"/>
      <c r="V3382" s="31"/>
      <c r="W3382" s="33">
        <f t="shared" si="841"/>
        <v>0</v>
      </c>
      <c r="X3382" s="34">
        <f t="shared" si="842"/>
        <v>0</v>
      </c>
      <c r="Y3382" s="33">
        <f t="shared" si="843"/>
        <v>0</v>
      </c>
      <c r="Z3382" s="33">
        <f t="shared" si="844"/>
        <v>0</v>
      </c>
      <c r="AA3382" s="35">
        <f t="shared" si="845"/>
        <v>0</v>
      </c>
      <c r="AB3382" s="36">
        <f t="shared" si="846"/>
        <v>0</v>
      </c>
      <c r="AC3382" s="37">
        <f t="shared" si="847"/>
        <v>0</v>
      </c>
      <c r="AD3382" s="38"/>
      <c r="AE3382" s="38"/>
      <c r="AF3382" s="39">
        <f t="shared" si="848"/>
        <v>0</v>
      </c>
      <c r="AG3382" s="40"/>
      <c r="AH3382" s="41">
        <f t="shared" si="849"/>
        <v>0</v>
      </c>
      <c r="AI3382" s="42">
        <f t="shared" si="850"/>
        <v>0</v>
      </c>
      <c r="AJ3382" s="43">
        <f t="shared" si="851"/>
        <v>0</v>
      </c>
      <c r="AK3382" s="5" t="str">
        <f>_xlfn.IFNA(VLOOKUP(_xlfn.CONCAT(D3382," - ",S3382),OP!E:F,2,0),"-------------------------------------------NAO DISPONIVEL-------------------------------------------")</f>
        <v>C - RIOCARD</v>
      </c>
      <c r="AL3382" s="7" t="str">
        <f t="shared" si="837"/>
        <v>1 - -------------------------------------------NAO DISPONIVEL------------------------------------------- - 00000003382 - FETRANSPOR</v>
      </c>
      <c r="AM3382" s="7" t="str">
        <f t="shared" si="838"/>
        <v>-------------------------------------------NAO DISPONIVEL-------------------------------------------</v>
      </c>
      <c r="AN3382" s="44" cm="1">
        <f t="array" ref="AN3382">_xlfn.IFS(AJ3382=0,0,AQ3382="INATIVO",2,AQ3382="SEM CADASTRO",4,AQ3382="CPF ATIVO EM OUTRO COMPRADOR",5,AQ3382="NOVO/SEM CARTAO",6,AND(AJ3382&gt;0,AQ3382,""),8)</f>
        <v>0</v>
      </c>
      <c r="AO3382" s="45">
        <f t="shared" si="852"/>
        <v>-10</v>
      </c>
    </row>
    <row r="3383" spans="1:41" x14ac:dyDescent="0.4">
      <c r="A3383" s="21" t="str">
        <f t="shared" si="839"/>
        <v>-------------------------------------------NAO DISPONIVEL-------------------------------------------</v>
      </c>
      <c r="B3383" s="5" t="str">
        <f>_xlfn.IFNA(VLOOKUP(A3383,CNPJ!E:F,2,0),"-------------------------------------------NAO DISPONIVEL-------------------------------------------")</f>
        <v>-------------------------------------------NAO DISPONIVEL-------------------------------------------</v>
      </c>
      <c r="C3383" s="22">
        <v>1</v>
      </c>
      <c r="D3383" s="5" t="str">
        <f>_xlfn.XLOOKUP(R3383,OP!C:C,OP!B:B,,0,1)</f>
        <v>RJ</v>
      </c>
      <c r="E3383" s="23"/>
      <c r="M3383" s="26"/>
      <c r="N3383" s="27"/>
      <c r="O3383" s="28" t="str">
        <f t="shared" si="840"/>
        <v>00000003383</v>
      </c>
      <c r="R3383" s="27" t="s">
        <v>193</v>
      </c>
      <c r="S3383" s="30" t="str">
        <f>_xlfn.IFNA(VLOOKUP(_xlfn.CONCAT(D3383," - ",R3383),OP!A:D,4,0),"-------------------------------------------NAO DISPONIVEL-------------------------------------------")</f>
        <v>FETRANSPOR</v>
      </c>
      <c r="T3383" s="31"/>
      <c r="U3383" s="32"/>
      <c r="V3383" s="31"/>
      <c r="W3383" s="33">
        <f t="shared" si="841"/>
        <v>0</v>
      </c>
      <c r="X3383" s="34">
        <f t="shared" si="842"/>
        <v>0</v>
      </c>
      <c r="Y3383" s="33">
        <f t="shared" si="843"/>
        <v>0</v>
      </c>
      <c r="Z3383" s="33">
        <f t="shared" si="844"/>
        <v>0</v>
      </c>
      <c r="AA3383" s="35">
        <f t="shared" si="845"/>
        <v>0</v>
      </c>
      <c r="AB3383" s="36">
        <f t="shared" si="846"/>
        <v>0</v>
      </c>
      <c r="AC3383" s="37">
        <f t="shared" si="847"/>
        <v>0</v>
      </c>
      <c r="AD3383" s="38"/>
      <c r="AE3383" s="38"/>
      <c r="AF3383" s="39">
        <f t="shared" si="848"/>
        <v>0</v>
      </c>
      <c r="AG3383" s="40"/>
      <c r="AH3383" s="41">
        <f t="shared" si="849"/>
        <v>0</v>
      </c>
      <c r="AI3383" s="42">
        <f t="shared" si="850"/>
        <v>0</v>
      </c>
      <c r="AJ3383" s="43">
        <f t="shared" si="851"/>
        <v>0</v>
      </c>
      <c r="AK3383" s="5" t="str">
        <f>_xlfn.IFNA(VLOOKUP(_xlfn.CONCAT(D3383," - ",S3383),OP!E:F,2,0),"-------------------------------------------NAO DISPONIVEL-------------------------------------------")</f>
        <v>C - RIOCARD</v>
      </c>
      <c r="AL3383" s="7" t="str">
        <f t="shared" si="837"/>
        <v>1 - -------------------------------------------NAO DISPONIVEL------------------------------------------- - 00000003383 - FETRANSPOR</v>
      </c>
      <c r="AM3383" s="7" t="str">
        <f t="shared" si="838"/>
        <v>-------------------------------------------NAO DISPONIVEL-------------------------------------------</v>
      </c>
      <c r="AN3383" s="44" cm="1">
        <f t="array" ref="AN3383">_xlfn.IFS(AJ3383=0,0,AQ3383="INATIVO",2,AQ3383="SEM CADASTRO",4,AQ3383="CPF ATIVO EM OUTRO COMPRADOR",5,AQ3383="NOVO/SEM CARTAO",6,AND(AJ3383&gt;0,AQ3383,""),8)</f>
        <v>0</v>
      </c>
      <c r="AO3383" s="45">
        <f t="shared" si="852"/>
        <v>-10</v>
      </c>
    </row>
    <row r="3384" spans="1:41" x14ac:dyDescent="0.4">
      <c r="A3384" s="21" t="str">
        <f t="shared" si="839"/>
        <v>-------------------------------------------NAO DISPONIVEL-------------------------------------------</v>
      </c>
      <c r="B3384" s="5" t="str">
        <f>_xlfn.IFNA(VLOOKUP(A3384,CNPJ!E:F,2,0),"-------------------------------------------NAO DISPONIVEL-------------------------------------------")</f>
        <v>-------------------------------------------NAO DISPONIVEL-------------------------------------------</v>
      </c>
      <c r="C3384" s="22">
        <v>1</v>
      </c>
      <c r="D3384" s="5" t="str">
        <f>_xlfn.XLOOKUP(R3384,OP!C:C,OP!B:B,,0,1)</f>
        <v>RJ</v>
      </c>
      <c r="E3384" s="23"/>
      <c r="M3384" s="26"/>
      <c r="N3384" s="27"/>
      <c r="O3384" s="28" t="str">
        <f t="shared" si="840"/>
        <v>00000003384</v>
      </c>
      <c r="R3384" s="27" t="s">
        <v>193</v>
      </c>
      <c r="S3384" s="30" t="str">
        <f>_xlfn.IFNA(VLOOKUP(_xlfn.CONCAT(D3384," - ",R3384),OP!A:D,4,0),"-------------------------------------------NAO DISPONIVEL-------------------------------------------")</f>
        <v>FETRANSPOR</v>
      </c>
      <c r="T3384" s="31"/>
      <c r="U3384" s="32"/>
      <c r="V3384" s="31"/>
      <c r="W3384" s="33">
        <f t="shared" si="841"/>
        <v>0</v>
      </c>
      <c r="X3384" s="34">
        <f t="shared" si="842"/>
        <v>0</v>
      </c>
      <c r="Y3384" s="33">
        <f t="shared" si="843"/>
        <v>0</v>
      </c>
      <c r="Z3384" s="33">
        <f t="shared" si="844"/>
        <v>0</v>
      </c>
      <c r="AA3384" s="35">
        <f t="shared" si="845"/>
        <v>0</v>
      </c>
      <c r="AB3384" s="36">
        <f t="shared" si="846"/>
        <v>0</v>
      </c>
      <c r="AC3384" s="37">
        <f t="shared" si="847"/>
        <v>0</v>
      </c>
      <c r="AD3384" s="38"/>
      <c r="AE3384" s="38"/>
      <c r="AF3384" s="39">
        <f t="shared" si="848"/>
        <v>0</v>
      </c>
      <c r="AG3384" s="40"/>
      <c r="AH3384" s="41">
        <f t="shared" si="849"/>
        <v>0</v>
      </c>
      <c r="AI3384" s="42">
        <f t="shared" si="850"/>
        <v>0</v>
      </c>
      <c r="AJ3384" s="43">
        <f t="shared" si="851"/>
        <v>0</v>
      </c>
      <c r="AK3384" s="5" t="str">
        <f>_xlfn.IFNA(VLOOKUP(_xlfn.CONCAT(D3384," - ",S3384),OP!E:F,2,0),"-------------------------------------------NAO DISPONIVEL-------------------------------------------")</f>
        <v>C - RIOCARD</v>
      </c>
      <c r="AL3384" s="7" t="str">
        <f t="shared" si="837"/>
        <v>1 - -------------------------------------------NAO DISPONIVEL------------------------------------------- - 00000003384 - FETRANSPOR</v>
      </c>
      <c r="AM3384" s="7" t="str">
        <f t="shared" si="838"/>
        <v>-------------------------------------------NAO DISPONIVEL-------------------------------------------</v>
      </c>
      <c r="AN3384" s="44" cm="1">
        <f t="array" ref="AN3384">_xlfn.IFS(AJ3384=0,0,AQ3384="INATIVO",2,AQ3384="SEM CADASTRO",4,AQ3384="CPF ATIVO EM OUTRO COMPRADOR",5,AQ3384="NOVO/SEM CARTAO",6,AND(AJ3384&gt;0,AQ3384,""),8)</f>
        <v>0</v>
      </c>
      <c r="AO3384" s="45">
        <f t="shared" si="852"/>
        <v>-10</v>
      </c>
    </row>
    <row r="3385" spans="1:41" x14ac:dyDescent="0.4">
      <c r="A3385" s="21" t="str">
        <f t="shared" si="839"/>
        <v>-------------------------------------------NAO DISPONIVEL-------------------------------------------</v>
      </c>
      <c r="B3385" s="5" t="str">
        <f>_xlfn.IFNA(VLOOKUP(A3385,CNPJ!E:F,2,0),"-------------------------------------------NAO DISPONIVEL-------------------------------------------")</f>
        <v>-------------------------------------------NAO DISPONIVEL-------------------------------------------</v>
      </c>
      <c r="C3385" s="22">
        <v>1</v>
      </c>
      <c r="D3385" s="5" t="str">
        <f>_xlfn.XLOOKUP(R3385,OP!C:C,OP!B:B,,0,1)</f>
        <v>RJ</v>
      </c>
      <c r="E3385" s="23"/>
      <c r="M3385" s="26"/>
      <c r="N3385" s="27"/>
      <c r="O3385" s="28" t="str">
        <f t="shared" si="840"/>
        <v>00000003385</v>
      </c>
      <c r="R3385" s="27" t="s">
        <v>193</v>
      </c>
      <c r="S3385" s="30" t="str">
        <f>_xlfn.IFNA(VLOOKUP(_xlfn.CONCAT(D3385," - ",R3385),OP!A:D,4,0),"-------------------------------------------NAO DISPONIVEL-------------------------------------------")</f>
        <v>FETRANSPOR</v>
      </c>
      <c r="T3385" s="31"/>
      <c r="U3385" s="32"/>
      <c r="V3385" s="31"/>
      <c r="W3385" s="33">
        <f t="shared" si="841"/>
        <v>0</v>
      </c>
      <c r="X3385" s="34">
        <f t="shared" si="842"/>
        <v>0</v>
      </c>
      <c r="Y3385" s="33">
        <f t="shared" si="843"/>
        <v>0</v>
      </c>
      <c r="Z3385" s="33">
        <f t="shared" si="844"/>
        <v>0</v>
      </c>
      <c r="AA3385" s="35">
        <f t="shared" si="845"/>
        <v>0</v>
      </c>
      <c r="AB3385" s="36">
        <f t="shared" si="846"/>
        <v>0</v>
      </c>
      <c r="AC3385" s="37">
        <f t="shared" si="847"/>
        <v>0</v>
      </c>
      <c r="AD3385" s="38"/>
      <c r="AE3385" s="38"/>
      <c r="AF3385" s="39">
        <f t="shared" si="848"/>
        <v>0</v>
      </c>
      <c r="AG3385" s="40"/>
      <c r="AH3385" s="41">
        <f t="shared" si="849"/>
        <v>0</v>
      </c>
      <c r="AI3385" s="42">
        <f t="shared" si="850"/>
        <v>0</v>
      </c>
      <c r="AJ3385" s="43">
        <f t="shared" si="851"/>
        <v>0</v>
      </c>
      <c r="AK3385" s="5" t="str">
        <f>_xlfn.IFNA(VLOOKUP(_xlfn.CONCAT(D3385," - ",S3385),OP!E:F,2,0),"-------------------------------------------NAO DISPONIVEL-------------------------------------------")</f>
        <v>C - RIOCARD</v>
      </c>
      <c r="AL3385" s="7" t="str">
        <f t="shared" si="837"/>
        <v>1 - -------------------------------------------NAO DISPONIVEL------------------------------------------- - 00000003385 - FETRANSPOR</v>
      </c>
      <c r="AM3385" s="7" t="str">
        <f t="shared" si="838"/>
        <v>-------------------------------------------NAO DISPONIVEL-------------------------------------------</v>
      </c>
      <c r="AN3385" s="44" cm="1">
        <f t="array" ref="AN3385">_xlfn.IFS(AJ3385=0,0,AQ3385="INATIVO",2,AQ3385="SEM CADASTRO",4,AQ3385="CPF ATIVO EM OUTRO COMPRADOR",5,AQ3385="NOVO/SEM CARTAO",6,AND(AJ3385&gt;0,AQ3385,""),8)</f>
        <v>0</v>
      </c>
      <c r="AO3385" s="45">
        <f t="shared" si="852"/>
        <v>-10</v>
      </c>
    </row>
    <row r="3386" spans="1:41" x14ac:dyDescent="0.4">
      <c r="A3386" s="21" t="str">
        <f t="shared" si="839"/>
        <v>-------------------------------------------NAO DISPONIVEL-------------------------------------------</v>
      </c>
      <c r="B3386" s="5" t="str">
        <f>_xlfn.IFNA(VLOOKUP(A3386,CNPJ!E:F,2,0),"-------------------------------------------NAO DISPONIVEL-------------------------------------------")</f>
        <v>-------------------------------------------NAO DISPONIVEL-------------------------------------------</v>
      </c>
      <c r="C3386" s="22">
        <v>1</v>
      </c>
      <c r="D3386" s="5" t="str">
        <f>_xlfn.XLOOKUP(R3386,OP!C:C,OP!B:B,,0,1)</f>
        <v>RJ</v>
      </c>
      <c r="E3386" s="23"/>
      <c r="M3386" s="26"/>
      <c r="N3386" s="27"/>
      <c r="O3386" s="28" t="str">
        <f t="shared" si="840"/>
        <v>00000003386</v>
      </c>
      <c r="R3386" s="27" t="s">
        <v>193</v>
      </c>
      <c r="S3386" s="30" t="str">
        <f>_xlfn.IFNA(VLOOKUP(_xlfn.CONCAT(D3386," - ",R3386),OP!A:D,4,0),"-------------------------------------------NAO DISPONIVEL-------------------------------------------")</f>
        <v>FETRANSPOR</v>
      </c>
      <c r="T3386" s="31"/>
      <c r="U3386" s="32"/>
      <c r="V3386" s="31"/>
      <c r="W3386" s="33">
        <f t="shared" si="841"/>
        <v>0</v>
      </c>
      <c r="X3386" s="34">
        <f t="shared" si="842"/>
        <v>0</v>
      </c>
      <c r="Y3386" s="33">
        <f t="shared" si="843"/>
        <v>0</v>
      </c>
      <c r="Z3386" s="33">
        <f t="shared" si="844"/>
        <v>0</v>
      </c>
      <c r="AA3386" s="35">
        <f t="shared" si="845"/>
        <v>0</v>
      </c>
      <c r="AB3386" s="36">
        <f t="shared" si="846"/>
        <v>0</v>
      </c>
      <c r="AC3386" s="37">
        <f t="shared" si="847"/>
        <v>0</v>
      </c>
      <c r="AD3386" s="38"/>
      <c r="AE3386" s="38"/>
      <c r="AF3386" s="39">
        <f t="shared" si="848"/>
        <v>0</v>
      </c>
      <c r="AG3386" s="40"/>
      <c r="AH3386" s="41">
        <f t="shared" si="849"/>
        <v>0</v>
      </c>
      <c r="AI3386" s="42">
        <f t="shared" si="850"/>
        <v>0</v>
      </c>
      <c r="AJ3386" s="43">
        <f t="shared" si="851"/>
        <v>0</v>
      </c>
      <c r="AK3386" s="5" t="str">
        <f>_xlfn.IFNA(VLOOKUP(_xlfn.CONCAT(D3386," - ",S3386),OP!E:F,2,0),"-------------------------------------------NAO DISPONIVEL-------------------------------------------")</f>
        <v>C - RIOCARD</v>
      </c>
      <c r="AL3386" s="7" t="str">
        <f t="shared" si="837"/>
        <v>1 - -------------------------------------------NAO DISPONIVEL------------------------------------------- - 00000003386 - FETRANSPOR</v>
      </c>
      <c r="AM3386" s="7" t="str">
        <f t="shared" si="838"/>
        <v>-------------------------------------------NAO DISPONIVEL-------------------------------------------</v>
      </c>
      <c r="AN3386" s="44" cm="1">
        <f t="array" ref="AN3386">_xlfn.IFS(AJ3386=0,0,AQ3386="INATIVO",2,AQ3386="SEM CADASTRO",4,AQ3386="CPF ATIVO EM OUTRO COMPRADOR",5,AQ3386="NOVO/SEM CARTAO",6,AND(AJ3386&gt;0,AQ3386,""),8)</f>
        <v>0</v>
      </c>
      <c r="AO3386" s="45">
        <f t="shared" si="852"/>
        <v>-10</v>
      </c>
    </row>
    <row r="3387" spans="1:41" x14ac:dyDescent="0.4">
      <c r="A3387" s="21" t="str">
        <f t="shared" si="839"/>
        <v>-------------------------------------------NAO DISPONIVEL-------------------------------------------</v>
      </c>
      <c r="B3387" s="5" t="str">
        <f>_xlfn.IFNA(VLOOKUP(A3387,CNPJ!E:F,2,0),"-------------------------------------------NAO DISPONIVEL-------------------------------------------")</f>
        <v>-------------------------------------------NAO DISPONIVEL-------------------------------------------</v>
      </c>
      <c r="C3387" s="22">
        <v>1</v>
      </c>
      <c r="D3387" s="5" t="str">
        <f>_xlfn.XLOOKUP(R3387,OP!C:C,OP!B:B,,0,1)</f>
        <v>RJ</v>
      </c>
      <c r="E3387" s="23"/>
      <c r="M3387" s="26"/>
      <c r="N3387" s="27"/>
      <c r="O3387" s="28" t="str">
        <f t="shared" si="840"/>
        <v>00000003387</v>
      </c>
      <c r="R3387" s="27" t="s">
        <v>193</v>
      </c>
      <c r="S3387" s="30" t="str">
        <f>_xlfn.IFNA(VLOOKUP(_xlfn.CONCAT(D3387," - ",R3387),OP!A:D,4,0),"-------------------------------------------NAO DISPONIVEL-------------------------------------------")</f>
        <v>FETRANSPOR</v>
      </c>
      <c r="T3387" s="31"/>
      <c r="U3387" s="32"/>
      <c r="V3387" s="31"/>
      <c r="W3387" s="33">
        <f t="shared" si="841"/>
        <v>0</v>
      </c>
      <c r="X3387" s="34">
        <f t="shared" si="842"/>
        <v>0</v>
      </c>
      <c r="Y3387" s="33">
        <f t="shared" si="843"/>
        <v>0</v>
      </c>
      <c r="Z3387" s="33">
        <f t="shared" si="844"/>
        <v>0</v>
      </c>
      <c r="AA3387" s="35">
        <f t="shared" si="845"/>
        <v>0</v>
      </c>
      <c r="AB3387" s="36">
        <f t="shared" si="846"/>
        <v>0</v>
      </c>
      <c r="AC3387" s="37">
        <f t="shared" si="847"/>
        <v>0</v>
      </c>
      <c r="AD3387" s="38"/>
      <c r="AE3387" s="38"/>
      <c r="AF3387" s="39">
        <f t="shared" si="848"/>
        <v>0</v>
      </c>
      <c r="AG3387" s="40"/>
      <c r="AH3387" s="41">
        <f t="shared" si="849"/>
        <v>0</v>
      </c>
      <c r="AI3387" s="42">
        <f t="shared" si="850"/>
        <v>0</v>
      </c>
      <c r="AJ3387" s="43">
        <f t="shared" si="851"/>
        <v>0</v>
      </c>
      <c r="AK3387" s="5" t="str">
        <f>_xlfn.IFNA(VLOOKUP(_xlfn.CONCAT(D3387," - ",S3387),OP!E:F,2,0),"-------------------------------------------NAO DISPONIVEL-------------------------------------------")</f>
        <v>C - RIOCARD</v>
      </c>
      <c r="AL3387" s="7" t="str">
        <f t="shared" si="837"/>
        <v>1 - -------------------------------------------NAO DISPONIVEL------------------------------------------- - 00000003387 - FETRANSPOR</v>
      </c>
      <c r="AM3387" s="7" t="str">
        <f t="shared" si="838"/>
        <v>-------------------------------------------NAO DISPONIVEL-------------------------------------------</v>
      </c>
      <c r="AN3387" s="44" cm="1">
        <f t="array" ref="AN3387">_xlfn.IFS(AJ3387=0,0,AQ3387="INATIVO",2,AQ3387="SEM CADASTRO",4,AQ3387="CPF ATIVO EM OUTRO COMPRADOR",5,AQ3387="NOVO/SEM CARTAO",6,AND(AJ3387&gt;0,AQ3387,""),8)</f>
        <v>0</v>
      </c>
      <c r="AO3387" s="45">
        <f t="shared" si="852"/>
        <v>-10</v>
      </c>
    </row>
    <row r="3388" spans="1:41" x14ac:dyDescent="0.4">
      <c r="A3388" s="21" t="str">
        <f t="shared" si="839"/>
        <v>-------------------------------------------NAO DISPONIVEL-------------------------------------------</v>
      </c>
      <c r="B3388" s="5" t="str">
        <f>_xlfn.IFNA(VLOOKUP(A3388,CNPJ!E:F,2,0),"-------------------------------------------NAO DISPONIVEL-------------------------------------------")</f>
        <v>-------------------------------------------NAO DISPONIVEL-------------------------------------------</v>
      </c>
      <c r="C3388" s="22">
        <v>1</v>
      </c>
      <c r="D3388" s="5" t="str">
        <f>_xlfn.XLOOKUP(R3388,OP!C:C,OP!B:B,,0,1)</f>
        <v>RJ</v>
      </c>
      <c r="E3388" s="23"/>
      <c r="M3388" s="26"/>
      <c r="N3388" s="27"/>
      <c r="O3388" s="28" t="str">
        <f t="shared" si="840"/>
        <v>00000003388</v>
      </c>
      <c r="R3388" s="27" t="s">
        <v>193</v>
      </c>
      <c r="S3388" s="30" t="str">
        <f>_xlfn.IFNA(VLOOKUP(_xlfn.CONCAT(D3388," - ",R3388),OP!A:D,4,0),"-------------------------------------------NAO DISPONIVEL-------------------------------------------")</f>
        <v>FETRANSPOR</v>
      </c>
      <c r="T3388" s="31"/>
      <c r="U3388" s="32"/>
      <c r="V3388" s="31"/>
      <c r="W3388" s="33">
        <f t="shared" si="841"/>
        <v>0</v>
      </c>
      <c r="X3388" s="34">
        <f t="shared" si="842"/>
        <v>0</v>
      </c>
      <c r="Y3388" s="33">
        <f t="shared" si="843"/>
        <v>0</v>
      </c>
      <c r="Z3388" s="33">
        <f t="shared" si="844"/>
        <v>0</v>
      </c>
      <c r="AA3388" s="35">
        <f t="shared" si="845"/>
        <v>0</v>
      </c>
      <c r="AB3388" s="36">
        <f t="shared" si="846"/>
        <v>0</v>
      </c>
      <c r="AC3388" s="37">
        <f t="shared" si="847"/>
        <v>0</v>
      </c>
      <c r="AD3388" s="38"/>
      <c r="AE3388" s="38"/>
      <c r="AF3388" s="39">
        <f t="shared" si="848"/>
        <v>0</v>
      </c>
      <c r="AG3388" s="40"/>
      <c r="AH3388" s="41">
        <f t="shared" si="849"/>
        <v>0</v>
      </c>
      <c r="AI3388" s="42">
        <f t="shared" si="850"/>
        <v>0</v>
      </c>
      <c r="AJ3388" s="43">
        <f t="shared" si="851"/>
        <v>0</v>
      </c>
      <c r="AK3388" s="5" t="str">
        <f>_xlfn.IFNA(VLOOKUP(_xlfn.CONCAT(D3388," - ",S3388),OP!E:F,2,0),"-------------------------------------------NAO DISPONIVEL-------------------------------------------")</f>
        <v>C - RIOCARD</v>
      </c>
      <c r="AL3388" s="7" t="str">
        <f t="shared" si="837"/>
        <v>1 - -------------------------------------------NAO DISPONIVEL------------------------------------------- - 00000003388 - FETRANSPOR</v>
      </c>
      <c r="AM3388" s="7" t="str">
        <f t="shared" si="838"/>
        <v>-------------------------------------------NAO DISPONIVEL-------------------------------------------</v>
      </c>
      <c r="AN3388" s="44" cm="1">
        <f t="array" ref="AN3388">_xlfn.IFS(AJ3388=0,0,AQ3388="INATIVO",2,AQ3388="SEM CADASTRO",4,AQ3388="CPF ATIVO EM OUTRO COMPRADOR",5,AQ3388="NOVO/SEM CARTAO",6,AND(AJ3388&gt;0,AQ3388,""),8)</f>
        <v>0</v>
      </c>
      <c r="AO3388" s="45">
        <f t="shared" si="852"/>
        <v>-10</v>
      </c>
    </row>
    <row r="3389" spans="1:41" x14ac:dyDescent="0.4">
      <c r="A3389" s="21" t="str">
        <f t="shared" si="839"/>
        <v>-------------------------------------------NAO DISPONIVEL-------------------------------------------</v>
      </c>
      <c r="B3389" s="5" t="str">
        <f>_xlfn.IFNA(VLOOKUP(A3389,CNPJ!E:F,2,0),"-------------------------------------------NAO DISPONIVEL-------------------------------------------")</f>
        <v>-------------------------------------------NAO DISPONIVEL-------------------------------------------</v>
      </c>
      <c r="C3389" s="22">
        <v>1</v>
      </c>
      <c r="D3389" s="5" t="str">
        <f>_xlfn.XLOOKUP(R3389,OP!C:C,OP!B:B,,0,1)</f>
        <v>RJ</v>
      </c>
      <c r="E3389" s="23"/>
      <c r="M3389" s="26"/>
      <c r="N3389" s="27"/>
      <c r="O3389" s="28" t="str">
        <f t="shared" si="840"/>
        <v>00000003389</v>
      </c>
      <c r="R3389" s="27" t="s">
        <v>193</v>
      </c>
      <c r="S3389" s="30" t="str">
        <f>_xlfn.IFNA(VLOOKUP(_xlfn.CONCAT(D3389," - ",R3389),OP!A:D,4,0),"-------------------------------------------NAO DISPONIVEL-------------------------------------------")</f>
        <v>FETRANSPOR</v>
      </c>
      <c r="T3389" s="31"/>
      <c r="U3389" s="32"/>
      <c r="V3389" s="31"/>
      <c r="W3389" s="33">
        <f t="shared" si="841"/>
        <v>0</v>
      </c>
      <c r="X3389" s="34">
        <f t="shared" si="842"/>
        <v>0</v>
      </c>
      <c r="Y3389" s="33">
        <f t="shared" si="843"/>
        <v>0</v>
      </c>
      <c r="Z3389" s="33">
        <f t="shared" si="844"/>
        <v>0</v>
      </c>
      <c r="AA3389" s="35">
        <f t="shared" si="845"/>
        <v>0</v>
      </c>
      <c r="AB3389" s="36">
        <f t="shared" si="846"/>
        <v>0</v>
      </c>
      <c r="AC3389" s="37">
        <f t="shared" si="847"/>
        <v>0</v>
      </c>
      <c r="AD3389" s="38"/>
      <c r="AE3389" s="38"/>
      <c r="AF3389" s="39">
        <f t="shared" si="848"/>
        <v>0</v>
      </c>
      <c r="AG3389" s="40"/>
      <c r="AH3389" s="41">
        <f t="shared" si="849"/>
        <v>0</v>
      </c>
      <c r="AI3389" s="42">
        <f t="shared" si="850"/>
        <v>0</v>
      </c>
      <c r="AJ3389" s="43">
        <f t="shared" si="851"/>
        <v>0</v>
      </c>
      <c r="AK3389" s="5" t="str">
        <f>_xlfn.IFNA(VLOOKUP(_xlfn.CONCAT(D3389," - ",S3389),OP!E:F,2,0),"-------------------------------------------NAO DISPONIVEL-------------------------------------------")</f>
        <v>C - RIOCARD</v>
      </c>
      <c r="AL3389" s="7" t="str">
        <f t="shared" si="837"/>
        <v>1 - -------------------------------------------NAO DISPONIVEL------------------------------------------- - 00000003389 - FETRANSPOR</v>
      </c>
      <c r="AM3389" s="7" t="str">
        <f t="shared" si="838"/>
        <v>-------------------------------------------NAO DISPONIVEL-------------------------------------------</v>
      </c>
      <c r="AN3389" s="44" cm="1">
        <f t="array" ref="AN3389">_xlfn.IFS(AJ3389=0,0,AQ3389="INATIVO",2,AQ3389="SEM CADASTRO",4,AQ3389="CPF ATIVO EM OUTRO COMPRADOR",5,AQ3389="NOVO/SEM CARTAO",6,AND(AJ3389&gt;0,AQ3389,""),8)</f>
        <v>0</v>
      </c>
      <c r="AO3389" s="45">
        <f t="shared" si="852"/>
        <v>-10</v>
      </c>
    </row>
    <row r="3390" spans="1:41" x14ac:dyDescent="0.4">
      <c r="A3390" s="21" t="str">
        <f t="shared" si="839"/>
        <v>-------------------------------------------NAO DISPONIVEL-------------------------------------------</v>
      </c>
      <c r="B3390" s="5" t="str">
        <f>_xlfn.IFNA(VLOOKUP(A3390,CNPJ!E:F,2,0),"-------------------------------------------NAO DISPONIVEL-------------------------------------------")</f>
        <v>-------------------------------------------NAO DISPONIVEL-------------------------------------------</v>
      </c>
      <c r="C3390" s="22">
        <v>1</v>
      </c>
      <c r="D3390" s="5" t="str">
        <f>_xlfn.XLOOKUP(R3390,OP!C:C,OP!B:B,,0,1)</f>
        <v>RJ</v>
      </c>
      <c r="E3390" s="23"/>
      <c r="M3390" s="26"/>
      <c r="N3390" s="27"/>
      <c r="O3390" s="28" t="str">
        <f t="shared" si="840"/>
        <v>00000003390</v>
      </c>
      <c r="R3390" s="27" t="s">
        <v>193</v>
      </c>
      <c r="S3390" s="30" t="str">
        <f>_xlfn.IFNA(VLOOKUP(_xlfn.CONCAT(D3390," - ",R3390),OP!A:D,4,0),"-------------------------------------------NAO DISPONIVEL-------------------------------------------")</f>
        <v>FETRANSPOR</v>
      </c>
      <c r="T3390" s="31"/>
      <c r="U3390" s="32"/>
      <c r="V3390" s="31"/>
      <c r="W3390" s="33">
        <f t="shared" si="841"/>
        <v>0</v>
      </c>
      <c r="X3390" s="34">
        <f t="shared" si="842"/>
        <v>0</v>
      </c>
      <c r="Y3390" s="33">
        <f t="shared" si="843"/>
        <v>0</v>
      </c>
      <c r="Z3390" s="33">
        <f t="shared" si="844"/>
        <v>0</v>
      </c>
      <c r="AA3390" s="35">
        <f t="shared" si="845"/>
        <v>0</v>
      </c>
      <c r="AB3390" s="36">
        <f t="shared" si="846"/>
        <v>0</v>
      </c>
      <c r="AC3390" s="37">
        <f t="shared" si="847"/>
        <v>0</v>
      </c>
      <c r="AD3390" s="38"/>
      <c r="AE3390" s="38"/>
      <c r="AF3390" s="39">
        <f t="shared" si="848"/>
        <v>0</v>
      </c>
      <c r="AG3390" s="40"/>
      <c r="AH3390" s="41">
        <f t="shared" si="849"/>
        <v>0</v>
      </c>
      <c r="AI3390" s="42">
        <f t="shared" si="850"/>
        <v>0</v>
      </c>
      <c r="AJ3390" s="43">
        <f t="shared" si="851"/>
        <v>0</v>
      </c>
      <c r="AK3390" s="5" t="str">
        <f>_xlfn.IFNA(VLOOKUP(_xlfn.CONCAT(D3390," - ",S3390),OP!E:F,2,0),"-------------------------------------------NAO DISPONIVEL-------------------------------------------")</f>
        <v>C - RIOCARD</v>
      </c>
      <c r="AL3390" s="7" t="str">
        <f t="shared" si="837"/>
        <v>1 - -------------------------------------------NAO DISPONIVEL------------------------------------------- - 00000003390 - FETRANSPOR</v>
      </c>
      <c r="AM3390" s="7" t="str">
        <f t="shared" si="838"/>
        <v>-------------------------------------------NAO DISPONIVEL-------------------------------------------</v>
      </c>
      <c r="AN3390" s="44" cm="1">
        <f t="array" ref="AN3390">_xlfn.IFS(AJ3390=0,0,AQ3390="INATIVO",2,AQ3390="SEM CADASTRO",4,AQ3390="CPF ATIVO EM OUTRO COMPRADOR",5,AQ3390="NOVO/SEM CARTAO",6,AND(AJ3390&gt;0,AQ3390,""),8)</f>
        <v>0</v>
      </c>
      <c r="AO3390" s="45">
        <f t="shared" si="852"/>
        <v>-10</v>
      </c>
    </row>
    <row r="3391" spans="1:41" x14ac:dyDescent="0.4">
      <c r="A3391" s="21" t="str">
        <f t="shared" si="839"/>
        <v>-------------------------------------------NAO DISPONIVEL-------------------------------------------</v>
      </c>
      <c r="B3391" s="5" t="str">
        <f>_xlfn.IFNA(VLOOKUP(A3391,CNPJ!E:F,2,0),"-------------------------------------------NAO DISPONIVEL-------------------------------------------")</f>
        <v>-------------------------------------------NAO DISPONIVEL-------------------------------------------</v>
      </c>
      <c r="C3391" s="22">
        <v>1</v>
      </c>
      <c r="D3391" s="5" t="str">
        <f>_xlfn.XLOOKUP(R3391,OP!C:C,OP!B:B,,0,1)</f>
        <v>RJ</v>
      </c>
      <c r="E3391" s="23"/>
      <c r="M3391" s="26"/>
      <c r="N3391" s="27"/>
      <c r="O3391" s="28" t="str">
        <f t="shared" si="840"/>
        <v>00000003391</v>
      </c>
      <c r="R3391" s="27" t="s">
        <v>193</v>
      </c>
      <c r="S3391" s="30" t="str">
        <f>_xlfn.IFNA(VLOOKUP(_xlfn.CONCAT(D3391," - ",R3391),OP!A:D,4,0),"-------------------------------------------NAO DISPONIVEL-------------------------------------------")</f>
        <v>FETRANSPOR</v>
      </c>
      <c r="T3391" s="31"/>
      <c r="U3391" s="32"/>
      <c r="V3391" s="31"/>
      <c r="W3391" s="33">
        <f t="shared" si="841"/>
        <v>0</v>
      </c>
      <c r="X3391" s="34">
        <f t="shared" si="842"/>
        <v>0</v>
      </c>
      <c r="Y3391" s="33">
        <f t="shared" si="843"/>
        <v>0</v>
      </c>
      <c r="Z3391" s="33">
        <f t="shared" si="844"/>
        <v>0</v>
      </c>
      <c r="AA3391" s="35">
        <f t="shared" si="845"/>
        <v>0</v>
      </c>
      <c r="AB3391" s="36">
        <f t="shared" si="846"/>
        <v>0</v>
      </c>
      <c r="AC3391" s="37">
        <f t="shared" si="847"/>
        <v>0</v>
      </c>
      <c r="AD3391" s="38"/>
      <c r="AE3391" s="38"/>
      <c r="AF3391" s="39">
        <f t="shared" si="848"/>
        <v>0</v>
      </c>
      <c r="AG3391" s="40"/>
      <c r="AH3391" s="41">
        <f t="shared" si="849"/>
        <v>0</v>
      </c>
      <c r="AI3391" s="42">
        <f t="shared" si="850"/>
        <v>0</v>
      </c>
      <c r="AJ3391" s="43">
        <f t="shared" si="851"/>
        <v>0</v>
      </c>
      <c r="AK3391" s="5" t="str">
        <f>_xlfn.IFNA(VLOOKUP(_xlfn.CONCAT(D3391," - ",S3391),OP!E:F,2,0),"-------------------------------------------NAO DISPONIVEL-------------------------------------------")</f>
        <v>C - RIOCARD</v>
      </c>
      <c r="AL3391" s="7" t="str">
        <f t="shared" si="837"/>
        <v>1 - -------------------------------------------NAO DISPONIVEL------------------------------------------- - 00000003391 - FETRANSPOR</v>
      </c>
      <c r="AM3391" s="7" t="str">
        <f t="shared" si="838"/>
        <v>-------------------------------------------NAO DISPONIVEL-------------------------------------------</v>
      </c>
      <c r="AN3391" s="44" cm="1">
        <f t="array" ref="AN3391">_xlfn.IFS(AJ3391=0,0,AQ3391="INATIVO",2,AQ3391="SEM CADASTRO",4,AQ3391="CPF ATIVO EM OUTRO COMPRADOR",5,AQ3391="NOVO/SEM CARTAO",6,AND(AJ3391&gt;0,AQ3391,""),8)</f>
        <v>0</v>
      </c>
      <c r="AO3391" s="45">
        <f t="shared" si="852"/>
        <v>-10</v>
      </c>
    </row>
    <row r="3392" spans="1:41" x14ac:dyDescent="0.4">
      <c r="A3392" s="21" t="str">
        <f t="shared" si="839"/>
        <v>-------------------------------------------NAO DISPONIVEL-------------------------------------------</v>
      </c>
      <c r="B3392" s="5" t="str">
        <f>_xlfn.IFNA(VLOOKUP(A3392,CNPJ!E:F,2,0),"-------------------------------------------NAO DISPONIVEL-------------------------------------------")</f>
        <v>-------------------------------------------NAO DISPONIVEL-------------------------------------------</v>
      </c>
      <c r="C3392" s="22">
        <v>1</v>
      </c>
      <c r="D3392" s="5" t="str">
        <f>_xlfn.XLOOKUP(R3392,OP!C:C,OP!B:B,,0,1)</f>
        <v>RJ</v>
      </c>
      <c r="E3392" s="23"/>
      <c r="M3392" s="26"/>
      <c r="N3392" s="27"/>
      <c r="O3392" s="28" t="str">
        <f t="shared" si="840"/>
        <v>00000003392</v>
      </c>
      <c r="R3392" s="27" t="s">
        <v>193</v>
      </c>
      <c r="S3392" s="30" t="str">
        <f>_xlfn.IFNA(VLOOKUP(_xlfn.CONCAT(D3392," - ",R3392),OP!A:D,4,0),"-------------------------------------------NAO DISPONIVEL-------------------------------------------")</f>
        <v>FETRANSPOR</v>
      </c>
      <c r="T3392" s="31"/>
      <c r="U3392" s="32"/>
      <c r="V3392" s="31"/>
      <c r="W3392" s="33">
        <f t="shared" si="841"/>
        <v>0</v>
      </c>
      <c r="X3392" s="34">
        <f t="shared" si="842"/>
        <v>0</v>
      </c>
      <c r="Y3392" s="33">
        <f t="shared" si="843"/>
        <v>0</v>
      </c>
      <c r="Z3392" s="33">
        <f t="shared" si="844"/>
        <v>0</v>
      </c>
      <c r="AA3392" s="35">
        <f t="shared" si="845"/>
        <v>0</v>
      </c>
      <c r="AB3392" s="36">
        <f t="shared" si="846"/>
        <v>0</v>
      </c>
      <c r="AC3392" s="37">
        <f t="shared" si="847"/>
        <v>0</v>
      </c>
      <c r="AD3392" s="38"/>
      <c r="AE3392" s="38"/>
      <c r="AF3392" s="39">
        <f t="shared" si="848"/>
        <v>0</v>
      </c>
      <c r="AG3392" s="40"/>
      <c r="AH3392" s="41">
        <f t="shared" si="849"/>
        <v>0</v>
      </c>
      <c r="AI3392" s="42">
        <f t="shared" si="850"/>
        <v>0</v>
      </c>
      <c r="AJ3392" s="43">
        <f t="shared" si="851"/>
        <v>0</v>
      </c>
      <c r="AK3392" s="5" t="str">
        <f>_xlfn.IFNA(VLOOKUP(_xlfn.CONCAT(D3392," - ",S3392),OP!E:F,2,0),"-------------------------------------------NAO DISPONIVEL-------------------------------------------")</f>
        <v>C - RIOCARD</v>
      </c>
      <c r="AL3392" s="7" t="str">
        <f t="shared" si="837"/>
        <v>1 - -------------------------------------------NAO DISPONIVEL------------------------------------------- - 00000003392 - FETRANSPOR</v>
      </c>
      <c r="AM3392" s="7" t="str">
        <f t="shared" si="838"/>
        <v>-------------------------------------------NAO DISPONIVEL-------------------------------------------</v>
      </c>
      <c r="AN3392" s="44" cm="1">
        <f t="array" ref="AN3392">_xlfn.IFS(AJ3392=0,0,AQ3392="INATIVO",2,AQ3392="SEM CADASTRO",4,AQ3392="CPF ATIVO EM OUTRO COMPRADOR",5,AQ3392="NOVO/SEM CARTAO",6,AND(AJ3392&gt;0,AQ3392,""),8)</f>
        <v>0</v>
      </c>
      <c r="AO3392" s="45">
        <f t="shared" si="852"/>
        <v>-10</v>
      </c>
    </row>
    <row r="3393" spans="1:41" x14ac:dyDescent="0.4">
      <c r="A3393" s="21" t="str">
        <f t="shared" si="839"/>
        <v>-------------------------------------------NAO DISPONIVEL-------------------------------------------</v>
      </c>
      <c r="B3393" s="5" t="str">
        <f>_xlfn.IFNA(VLOOKUP(A3393,CNPJ!E:F,2,0),"-------------------------------------------NAO DISPONIVEL-------------------------------------------")</f>
        <v>-------------------------------------------NAO DISPONIVEL-------------------------------------------</v>
      </c>
      <c r="C3393" s="22">
        <v>1</v>
      </c>
      <c r="D3393" s="5" t="str">
        <f>_xlfn.XLOOKUP(R3393,OP!C:C,OP!B:B,,0,1)</f>
        <v>RJ</v>
      </c>
      <c r="E3393" s="23"/>
      <c r="M3393" s="26"/>
      <c r="N3393" s="27"/>
      <c r="O3393" s="28" t="str">
        <f t="shared" si="840"/>
        <v>00000003393</v>
      </c>
      <c r="R3393" s="27" t="s">
        <v>193</v>
      </c>
      <c r="S3393" s="30" t="str">
        <f>_xlfn.IFNA(VLOOKUP(_xlfn.CONCAT(D3393," - ",R3393),OP!A:D,4,0),"-------------------------------------------NAO DISPONIVEL-------------------------------------------")</f>
        <v>FETRANSPOR</v>
      </c>
      <c r="T3393" s="31"/>
      <c r="U3393" s="32"/>
      <c r="V3393" s="31"/>
      <c r="W3393" s="33">
        <f t="shared" si="841"/>
        <v>0</v>
      </c>
      <c r="X3393" s="34">
        <f t="shared" si="842"/>
        <v>0</v>
      </c>
      <c r="Y3393" s="33">
        <f t="shared" si="843"/>
        <v>0</v>
      </c>
      <c r="Z3393" s="33">
        <f t="shared" si="844"/>
        <v>0</v>
      </c>
      <c r="AA3393" s="35">
        <f t="shared" si="845"/>
        <v>0</v>
      </c>
      <c r="AB3393" s="36">
        <f t="shared" si="846"/>
        <v>0</v>
      </c>
      <c r="AC3393" s="37">
        <f t="shared" si="847"/>
        <v>0</v>
      </c>
      <c r="AD3393" s="38"/>
      <c r="AE3393" s="38"/>
      <c r="AF3393" s="39">
        <f t="shared" si="848"/>
        <v>0</v>
      </c>
      <c r="AG3393" s="40"/>
      <c r="AH3393" s="41">
        <f t="shared" si="849"/>
        <v>0</v>
      </c>
      <c r="AI3393" s="42">
        <f t="shared" si="850"/>
        <v>0</v>
      </c>
      <c r="AJ3393" s="43">
        <f t="shared" si="851"/>
        <v>0</v>
      </c>
      <c r="AK3393" s="5" t="str">
        <f>_xlfn.IFNA(VLOOKUP(_xlfn.CONCAT(D3393," - ",S3393),OP!E:F,2,0),"-------------------------------------------NAO DISPONIVEL-------------------------------------------")</f>
        <v>C - RIOCARD</v>
      </c>
      <c r="AL3393" s="7" t="str">
        <f t="shared" si="837"/>
        <v>1 - -------------------------------------------NAO DISPONIVEL------------------------------------------- - 00000003393 - FETRANSPOR</v>
      </c>
      <c r="AM3393" s="7" t="str">
        <f t="shared" si="838"/>
        <v>-------------------------------------------NAO DISPONIVEL-------------------------------------------</v>
      </c>
      <c r="AN3393" s="44" cm="1">
        <f t="array" ref="AN3393">_xlfn.IFS(AJ3393=0,0,AQ3393="INATIVO",2,AQ3393="SEM CADASTRO",4,AQ3393="CPF ATIVO EM OUTRO COMPRADOR",5,AQ3393="NOVO/SEM CARTAO",6,AND(AJ3393&gt;0,AQ3393,""),8)</f>
        <v>0</v>
      </c>
      <c r="AO3393" s="45">
        <f t="shared" si="852"/>
        <v>-10</v>
      </c>
    </row>
    <row r="3394" spans="1:41" x14ac:dyDescent="0.4">
      <c r="A3394" s="21" t="str">
        <f t="shared" si="839"/>
        <v>-------------------------------------------NAO DISPONIVEL-------------------------------------------</v>
      </c>
      <c r="B3394" s="5" t="str">
        <f>_xlfn.IFNA(VLOOKUP(A3394,CNPJ!E:F,2,0),"-------------------------------------------NAO DISPONIVEL-------------------------------------------")</f>
        <v>-------------------------------------------NAO DISPONIVEL-------------------------------------------</v>
      </c>
      <c r="C3394" s="22">
        <v>1</v>
      </c>
      <c r="D3394" s="5" t="str">
        <f>_xlfn.XLOOKUP(R3394,OP!C:C,OP!B:B,,0,1)</f>
        <v>RJ</v>
      </c>
      <c r="E3394" s="23"/>
      <c r="M3394" s="26"/>
      <c r="N3394" s="27"/>
      <c r="O3394" s="28" t="str">
        <f t="shared" si="840"/>
        <v>00000003394</v>
      </c>
      <c r="R3394" s="27" t="s">
        <v>193</v>
      </c>
      <c r="S3394" s="30" t="str">
        <f>_xlfn.IFNA(VLOOKUP(_xlfn.CONCAT(D3394," - ",R3394),OP!A:D,4,0),"-------------------------------------------NAO DISPONIVEL-------------------------------------------")</f>
        <v>FETRANSPOR</v>
      </c>
      <c r="T3394" s="31"/>
      <c r="U3394" s="32"/>
      <c r="V3394" s="31"/>
      <c r="W3394" s="33">
        <f t="shared" si="841"/>
        <v>0</v>
      </c>
      <c r="X3394" s="34">
        <f t="shared" si="842"/>
        <v>0</v>
      </c>
      <c r="Y3394" s="33">
        <f t="shared" si="843"/>
        <v>0</v>
      </c>
      <c r="Z3394" s="33">
        <f t="shared" si="844"/>
        <v>0</v>
      </c>
      <c r="AA3394" s="35">
        <f t="shared" si="845"/>
        <v>0</v>
      </c>
      <c r="AB3394" s="36">
        <f t="shared" si="846"/>
        <v>0</v>
      </c>
      <c r="AC3394" s="37">
        <f t="shared" si="847"/>
        <v>0</v>
      </c>
      <c r="AD3394" s="38"/>
      <c r="AE3394" s="38"/>
      <c r="AF3394" s="39">
        <f t="shared" si="848"/>
        <v>0</v>
      </c>
      <c r="AG3394" s="40"/>
      <c r="AH3394" s="41">
        <f t="shared" si="849"/>
        <v>0</v>
      </c>
      <c r="AI3394" s="42">
        <f t="shared" si="850"/>
        <v>0</v>
      </c>
      <c r="AJ3394" s="43">
        <f t="shared" si="851"/>
        <v>0</v>
      </c>
      <c r="AK3394" s="5" t="str">
        <f>_xlfn.IFNA(VLOOKUP(_xlfn.CONCAT(D3394," - ",S3394),OP!E:F,2,0),"-------------------------------------------NAO DISPONIVEL-------------------------------------------")</f>
        <v>C - RIOCARD</v>
      </c>
      <c r="AL3394" s="7" t="str">
        <f t="shared" ref="AL3394:AL3457" si="853">_xlfn.CONCAT(C3394," - ",B3394," - ",O3394," - ",S3394)</f>
        <v>1 - -------------------------------------------NAO DISPONIVEL------------------------------------------- - 00000003394 - FETRANSPOR</v>
      </c>
      <c r="AM3394" s="7" t="str">
        <f t="shared" ref="AM3394:AM3457" si="854">_xlfn.CONCAT(B3394,L3394,LEFT(M3394,3))</f>
        <v>-------------------------------------------NAO DISPONIVEL-------------------------------------------</v>
      </c>
      <c r="AN3394" s="44" cm="1">
        <f t="array" ref="AN3394">_xlfn.IFS(AJ3394=0,0,AQ3394="INATIVO",2,AQ3394="SEM CADASTRO",4,AQ3394="CPF ATIVO EM OUTRO COMPRADOR",5,AQ3394="NOVO/SEM CARTAO",6,AND(AJ3394&gt;0,AQ3394,""),8)</f>
        <v>0</v>
      </c>
      <c r="AO3394" s="45">
        <f t="shared" si="852"/>
        <v>-10</v>
      </c>
    </row>
    <row r="3395" spans="1:41" x14ac:dyDescent="0.4">
      <c r="A3395" s="21" t="str">
        <f t="shared" ref="A3395:A3458" si="855">IF(AND(E3395&lt;&gt;"",F3395&lt;&gt;""),TRIM(_xlfn.CONCAT(D3395," - ",S3395," - ",E3395," - ",F3395)),"-------------------------------------------NAO DISPONIVEL-------------------------------------------")</f>
        <v>-------------------------------------------NAO DISPONIVEL-------------------------------------------</v>
      </c>
      <c r="B3395" s="5" t="str">
        <f>_xlfn.IFNA(VLOOKUP(A3395,CNPJ!E:F,2,0),"-------------------------------------------NAO DISPONIVEL-------------------------------------------")</f>
        <v>-------------------------------------------NAO DISPONIVEL-------------------------------------------</v>
      </c>
      <c r="C3395" s="22">
        <v>1</v>
      </c>
      <c r="D3395" s="5" t="str">
        <f>_xlfn.XLOOKUP(R3395,OP!C:C,OP!B:B,,0,1)</f>
        <v>RJ</v>
      </c>
      <c r="E3395" s="23"/>
      <c r="M3395" s="26"/>
      <c r="N3395" s="27"/>
      <c r="O3395" s="28" t="str">
        <f t="shared" ref="O3395:O3458" si="856">IF(N3395="",TEXT(ROW(),"00000000000"),IF(N3395="00000000000",TEXT(ROW(),"00000000000"),TRIM(TEXT(N3395,"00000000000"))))</f>
        <v>00000003395</v>
      </c>
      <c r="R3395" s="27" t="s">
        <v>193</v>
      </c>
      <c r="S3395" s="30" t="str">
        <f>_xlfn.IFNA(VLOOKUP(_xlfn.CONCAT(D3395," - ",R3395),OP!A:D,4,0),"-------------------------------------------NAO DISPONIVEL-------------------------------------------")</f>
        <v>FETRANSPOR</v>
      </c>
      <c r="T3395" s="31"/>
      <c r="U3395" s="32"/>
      <c r="V3395" s="31"/>
      <c r="W3395" s="33">
        <f t="shared" ref="W3395:W3458" si="857">ROUND(T3395,2)</f>
        <v>0</v>
      </c>
      <c r="X3395" s="34">
        <f t="shared" ref="X3395:X3458" si="858">ROUND(U3395,0)</f>
        <v>0</v>
      </c>
      <c r="Y3395" s="33">
        <f t="shared" ref="Y3395:Y3458" si="859">ROUND(V3395,2)</f>
        <v>0</v>
      </c>
      <c r="Z3395" s="33">
        <f t="shared" ref="Z3395:Z3458" si="860">(X3395*Y3395)-W3395</f>
        <v>0</v>
      </c>
      <c r="AA3395" s="35">
        <f t="shared" ref="AA3395:AA3458" si="861">Y3395</f>
        <v>0</v>
      </c>
      <c r="AB3395" s="36">
        <f t="shared" ref="AB3395:AB3458" si="862">Z3395</f>
        <v>0</v>
      </c>
      <c r="AC3395" s="37">
        <f t="shared" ref="AC3395:AC3458" si="863">ROUND(IF(AL3395=AL3394,0,SUMIF(AL:AL,AL3395,AB:AB)),2)</f>
        <v>0</v>
      </c>
      <c r="AD3395" s="38"/>
      <c r="AE3395" s="38"/>
      <c r="AF3395" s="39">
        <f t="shared" ref="AF3395:AF3458" si="864">ROUND(SUM(AD3395,AE3395),2)</f>
        <v>0</v>
      </c>
      <c r="AG3395" s="40"/>
      <c r="AH3395" s="41">
        <f t="shared" ref="AH3395:AH3458" si="865">ROUND(AG3395,2)</f>
        <v>0</v>
      </c>
      <c r="AI3395" s="42">
        <f t="shared" ref="AI3395:AI3458" si="866">ROUND(IF(AH3395=0,0,IF(AF3395-AH3395&lt;0,0,IF(AF3395-AH3395&gt;AC3395,AC3395,AF3395-AH3395))),2)</f>
        <v>0</v>
      </c>
      <c r="AJ3395" s="43">
        <f t="shared" ref="AJ3395:AJ3458" si="867">ROUND(IF(AC3395=0,0,IF(AH3395=0,AC3395,AC3395-AI3395)),2)</f>
        <v>0</v>
      </c>
      <c r="AK3395" s="5" t="str">
        <f>_xlfn.IFNA(VLOOKUP(_xlfn.CONCAT(D3395," - ",S3395),OP!E:F,2,0),"-------------------------------------------NAO DISPONIVEL-------------------------------------------")</f>
        <v>C - RIOCARD</v>
      </c>
      <c r="AL3395" s="7" t="str">
        <f t="shared" si="853"/>
        <v>1 - -------------------------------------------NAO DISPONIVEL------------------------------------------- - 00000003395 - FETRANSPOR</v>
      </c>
      <c r="AM3395" s="7" t="str">
        <f t="shared" si="854"/>
        <v>-------------------------------------------NAO DISPONIVEL-------------------------------------------</v>
      </c>
      <c r="AN3395" s="44" cm="1">
        <f t="array" ref="AN3395">_xlfn.IFS(AJ3395=0,0,AQ3395="INATIVO",2,AQ3395="SEM CADASTRO",4,AQ3395="CPF ATIVO EM OUTRO COMPRADOR",5,AQ3395="NOVO/SEM CARTAO",6,AND(AJ3395&gt;0,AQ3395,""),8)</f>
        <v>0</v>
      </c>
      <c r="AO3395" s="45">
        <f t="shared" ref="AO3395:AO3458" si="868">AF3395-(10-AJ3395)</f>
        <v>-10</v>
      </c>
    </row>
    <row r="3396" spans="1:41" x14ac:dyDescent="0.4">
      <c r="A3396" s="21" t="str">
        <f t="shared" si="855"/>
        <v>-------------------------------------------NAO DISPONIVEL-------------------------------------------</v>
      </c>
      <c r="B3396" s="5" t="str">
        <f>_xlfn.IFNA(VLOOKUP(A3396,CNPJ!E:F,2,0),"-------------------------------------------NAO DISPONIVEL-------------------------------------------")</f>
        <v>-------------------------------------------NAO DISPONIVEL-------------------------------------------</v>
      </c>
      <c r="C3396" s="22">
        <v>1</v>
      </c>
      <c r="D3396" s="5" t="str">
        <f>_xlfn.XLOOKUP(R3396,OP!C:C,OP!B:B,,0,1)</f>
        <v>RJ</v>
      </c>
      <c r="E3396" s="23"/>
      <c r="M3396" s="26"/>
      <c r="N3396" s="27"/>
      <c r="O3396" s="28" t="str">
        <f t="shared" si="856"/>
        <v>00000003396</v>
      </c>
      <c r="R3396" s="27" t="s">
        <v>193</v>
      </c>
      <c r="S3396" s="30" t="str">
        <f>_xlfn.IFNA(VLOOKUP(_xlfn.CONCAT(D3396," - ",R3396),OP!A:D,4,0),"-------------------------------------------NAO DISPONIVEL-------------------------------------------")</f>
        <v>FETRANSPOR</v>
      </c>
      <c r="T3396" s="31"/>
      <c r="U3396" s="32"/>
      <c r="V3396" s="31"/>
      <c r="W3396" s="33">
        <f t="shared" si="857"/>
        <v>0</v>
      </c>
      <c r="X3396" s="34">
        <f t="shared" si="858"/>
        <v>0</v>
      </c>
      <c r="Y3396" s="33">
        <f t="shared" si="859"/>
        <v>0</v>
      </c>
      <c r="Z3396" s="33">
        <f t="shared" si="860"/>
        <v>0</v>
      </c>
      <c r="AA3396" s="35">
        <f t="shared" si="861"/>
        <v>0</v>
      </c>
      <c r="AB3396" s="36">
        <f t="shared" si="862"/>
        <v>0</v>
      </c>
      <c r="AC3396" s="37">
        <f t="shared" si="863"/>
        <v>0</v>
      </c>
      <c r="AD3396" s="38"/>
      <c r="AE3396" s="38"/>
      <c r="AF3396" s="39">
        <f t="shared" si="864"/>
        <v>0</v>
      </c>
      <c r="AG3396" s="40"/>
      <c r="AH3396" s="41">
        <f t="shared" si="865"/>
        <v>0</v>
      </c>
      <c r="AI3396" s="42">
        <f t="shared" si="866"/>
        <v>0</v>
      </c>
      <c r="AJ3396" s="43">
        <f t="shared" si="867"/>
        <v>0</v>
      </c>
      <c r="AK3396" s="5" t="str">
        <f>_xlfn.IFNA(VLOOKUP(_xlfn.CONCAT(D3396," - ",S3396),OP!E:F,2,0),"-------------------------------------------NAO DISPONIVEL-------------------------------------------")</f>
        <v>C - RIOCARD</v>
      </c>
      <c r="AL3396" s="7" t="str">
        <f t="shared" si="853"/>
        <v>1 - -------------------------------------------NAO DISPONIVEL------------------------------------------- - 00000003396 - FETRANSPOR</v>
      </c>
      <c r="AM3396" s="7" t="str">
        <f t="shared" si="854"/>
        <v>-------------------------------------------NAO DISPONIVEL-------------------------------------------</v>
      </c>
      <c r="AN3396" s="44" cm="1">
        <f t="array" ref="AN3396">_xlfn.IFS(AJ3396=0,0,AQ3396="INATIVO",2,AQ3396="SEM CADASTRO",4,AQ3396="CPF ATIVO EM OUTRO COMPRADOR",5,AQ3396="NOVO/SEM CARTAO",6,AND(AJ3396&gt;0,AQ3396,""),8)</f>
        <v>0</v>
      </c>
      <c r="AO3396" s="45">
        <f t="shared" si="868"/>
        <v>-10</v>
      </c>
    </row>
    <row r="3397" spans="1:41" x14ac:dyDescent="0.4">
      <c r="A3397" s="21" t="str">
        <f t="shared" si="855"/>
        <v>-------------------------------------------NAO DISPONIVEL-------------------------------------------</v>
      </c>
      <c r="B3397" s="5" t="str">
        <f>_xlfn.IFNA(VLOOKUP(A3397,CNPJ!E:F,2,0),"-------------------------------------------NAO DISPONIVEL-------------------------------------------")</f>
        <v>-------------------------------------------NAO DISPONIVEL-------------------------------------------</v>
      </c>
      <c r="C3397" s="22">
        <v>1</v>
      </c>
      <c r="D3397" s="5" t="str">
        <f>_xlfn.XLOOKUP(R3397,OP!C:C,OP!B:B,,0,1)</f>
        <v>RJ</v>
      </c>
      <c r="E3397" s="23"/>
      <c r="M3397" s="26"/>
      <c r="N3397" s="27"/>
      <c r="O3397" s="28" t="str">
        <f t="shared" si="856"/>
        <v>00000003397</v>
      </c>
      <c r="R3397" s="27" t="s">
        <v>193</v>
      </c>
      <c r="S3397" s="30" t="str">
        <f>_xlfn.IFNA(VLOOKUP(_xlfn.CONCAT(D3397," - ",R3397),OP!A:D,4,0),"-------------------------------------------NAO DISPONIVEL-------------------------------------------")</f>
        <v>FETRANSPOR</v>
      </c>
      <c r="T3397" s="31"/>
      <c r="U3397" s="32"/>
      <c r="V3397" s="31"/>
      <c r="W3397" s="33">
        <f t="shared" si="857"/>
        <v>0</v>
      </c>
      <c r="X3397" s="34">
        <f t="shared" si="858"/>
        <v>0</v>
      </c>
      <c r="Y3397" s="33">
        <f t="shared" si="859"/>
        <v>0</v>
      </c>
      <c r="Z3397" s="33">
        <f t="shared" si="860"/>
        <v>0</v>
      </c>
      <c r="AA3397" s="35">
        <f t="shared" si="861"/>
        <v>0</v>
      </c>
      <c r="AB3397" s="36">
        <f t="shared" si="862"/>
        <v>0</v>
      </c>
      <c r="AC3397" s="37">
        <f t="shared" si="863"/>
        <v>0</v>
      </c>
      <c r="AD3397" s="38"/>
      <c r="AE3397" s="38"/>
      <c r="AF3397" s="39">
        <f t="shared" si="864"/>
        <v>0</v>
      </c>
      <c r="AG3397" s="40"/>
      <c r="AH3397" s="41">
        <f t="shared" si="865"/>
        <v>0</v>
      </c>
      <c r="AI3397" s="42">
        <f t="shared" si="866"/>
        <v>0</v>
      </c>
      <c r="AJ3397" s="43">
        <f t="shared" si="867"/>
        <v>0</v>
      </c>
      <c r="AK3397" s="5" t="str">
        <f>_xlfn.IFNA(VLOOKUP(_xlfn.CONCAT(D3397," - ",S3397),OP!E:F,2,0),"-------------------------------------------NAO DISPONIVEL-------------------------------------------")</f>
        <v>C - RIOCARD</v>
      </c>
      <c r="AL3397" s="7" t="str">
        <f t="shared" si="853"/>
        <v>1 - -------------------------------------------NAO DISPONIVEL------------------------------------------- - 00000003397 - FETRANSPOR</v>
      </c>
      <c r="AM3397" s="7" t="str">
        <f t="shared" si="854"/>
        <v>-------------------------------------------NAO DISPONIVEL-------------------------------------------</v>
      </c>
      <c r="AN3397" s="44" cm="1">
        <f t="array" ref="AN3397">_xlfn.IFS(AJ3397=0,0,AQ3397="INATIVO",2,AQ3397="SEM CADASTRO",4,AQ3397="CPF ATIVO EM OUTRO COMPRADOR",5,AQ3397="NOVO/SEM CARTAO",6,AND(AJ3397&gt;0,AQ3397,""),8)</f>
        <v>0</v>
      </c>
      <c r="AO3397" s="45">
        <f t="shared" si="868"/>
        <v>-10</v>
      </c>
    </row>
    <row r="3398" spans="1:41" x14ac:dyDescent="0.4">
      <c r="A3398" s="21" t="str">
        <f t="shared" si="855"/>
        <v>-------------------------------------------NAO DISPONIVEL-------------------------------------------</v>
      </c>
      <c r="B3398" s="5" t="str">
        <f>_xlfn.IFNA(VLOOKUP(A3398,CNPJ!E:F,2,0),"-------------------------------------------NAO DISPONIVEL-------------------------------------------")</f>
        <v>-------------------------------------------NAO DISPONIVEL-------------------------------------------</v>
      </c>
      <c r="C3398" s="22">
        <v>1</v>
      </c>
      <c r="D3398" s="5" t="str">
        <f>_xlfn.XLOOKUP(R3398,OP!C:C,OP!B:B,,0,1)</f>
        <v>RJ</v>
      </c>
      <c r="E3398" s="23"/>
      <c r="M3398" s="26"/>
      <c r="N3398" s="27"/>
      <c r="O3398" s="28" t="str">
        <f t="shared" si="856"/>
        <v>00000003398</v>
      </c>
      <c r="R3398" s="27" t="s">
        <v>193</v>
      </c>
      <c r="S3398" s="30" t="str">
        <f>_xlfn.IFNA(VLOOKUP(_xlfn.CONCAT(D3398," - ",R3398),OP!A:D,4,0),"-------------------------------------------NAO DISPONIVEL-------------------------------------------")</f>
        <v>FETRANSPOR</v>
      </c>
      <c r="T3398" s="31"/>
      <c r="U3398" s="32"/>
      <c r="V3398" s="31"/>
      <c r="W3398" s="33">
        <f t="shared" si="857"/>
        <v>0</v>
      </c>
      <c r="X3398" s="34">
        <f t="shared" si="858"/>
        <v>0</v>
      </c>
      <c r="Y3398" s="33">
        <f t="shared" si="859"/>
        <v>0</v>
      </c>
      <c r="Z3398" s="33">
        <f t="shared" si="860"/>
        <v>0</v>
      </c>
      <c r="AA3398" s="35">
        <f t="shared" si="861"/>
        <v>0</v>
      </c>
      <c r="AB3398" s="36">
        <f t="shared" si="862"/>
        <v>0</v>
      </c>
      <c r="AC3398" s="37">
        <f t="shared" si="863"/>
        <v>0</v>
      </c>
      <c r="AD3398" s="38"/>
      <c r="AE3398" s="38"/>
      <c r="AF3398" s="39">
        <f t="shared" si="864"/>
        <v>0</v>
      </c>
      <c r="AG3398" s="40"/>
      <c r="AH3398" s="41">
        <f t="shared" si="865"/>
        <v>0</v>
      </c>
      <c r="AI3398" s="42">
        <f t="shared" si="866"/>
        <v>0</v>
      </c>
      <c r="AJ3398" s="43">
        <f t="shared" si="867"/>
        <v>0</v>
      </c>
      <c r="AK3398" s="5" t="str">
        <f>_xlfn.IFNA(VLOOKUP(_xlfn.CONCAT(D3398," - ",S3398),OP!E:F,2,0),"-------------------------------------------NAO DISPONIVEL-------------------------------------------")</f>
        <v>C - RIOCARD</v>
      </c>
      <c r="AL3398" s="7" t="str">
        <f t="shared" si="853"/>
        <v>1 - -------------------------------------------NAO DISPONIVEL------------------------------------------- - 00000003398 - FETRANSPOR</v>
      </c>
      <c r="AM3398" s="7" t="str">
        <f t="shared" si="854"/>
        <v>-------------------------------------------NAO DISPONIVEL-------------------------------------------</v>
      </c>
      <c r="AN3398" s="44" cm="1">
        <f t="array" ref="AN3398">_xlfn.IFS(AJ3398=0,0,AQ3398="INATIVO",2,AQ3398="SEM CADASTRO",4,AQ3398="CPF ATIVO EM OUTRO COMPRADOR",5,AQ3398="NOVO/SEM CARTAO",6,AND(AJ3398&gt;0,AQ3398,""),8)</f>
        <v>0</v>
      </c>
      <c r="AO3398" s="45">
        <f t="shared" si="868"/>
        <v>-10</v>
      </c>
    </row>
    <row r="3399" spans="1:41" x14ac:dyDescent="0.4">
      <c r="A3399" s="21" t="str">
        <f t="shared" si="855"/>
        <v>-------------------------------------------NAO DISPONIVEL-------------------------------------------</v>
      </c>
      <c r="B3399" s="5" t="str">
        <f>_xlfn.IFNA(VLOOKUP(A3399,CNPJ!E:F,2,0),"-------------------------------------------NAO DISPONIVEL-------------------------------------------")</f>
        <v>-------------------------------------------NAO DISPONIVEL-------------------------------------------</v>
      </c>
      <c r="C3399" s="22">
        <v>1</v>
      </c>
      <c r="D3399" s="5" t="str">
        <f>_xlfn.XLOOKUP(R3399,OP!C:C,OP!B:B,,0,1)</f>
        <v>RJ</v>
      </c>
      <c r="E3399" s="23"/>
      <c r="M3399" s="26"/>
      <c r="N3399" s="27"/>
      <c r="O3399" s="28" t="str">
        <f t="shared" si="856"/>
        <v>00000003399</v>
      </c>
      <c r="R3399" s="27" t="s">
        <v>193</v>
      </c>
      <c r="S3399" s="30" t="str">
        <f>_xlfn.IFNA(VLOOKUP(_xlfn.CONCAT(D3399," - ",R3399),OP!A:D,4,0),"-------------------------------------------NAO DISPONIVEL-------------------------------------------")</f>
        <v>FETRANSPOR</v>
      </c>
      <c r="T3399" s="31"/>
      <c r="U3399" s="32"/>
      <c r="V3399" s="31"/>
      <c r="W3399" s="33">
        <f t="shared" si="857"/>
        <v>0</v>
      </c>
      <c r="X3399" s="34">
        <f t="shared" si="858"/>
        <v>0</v>
      </c>
      <c r="Y3399" s="33">
        <f t="shared" si="859"/>
        <v>0</v>
      </c>
      <c r="Z3399" s="33">
        <f t="shared" si="860"/>
        <v>0</v>
      </c>
      <c r="AA3399" s="35">
        <f t="shared" si="861"/>
        <v>0</v>
      </c>
      <c r="AB3399" s="36">
        <f t="shared" si="862"/>
        <v>0</v>
      </c>
      <c r="AC3399" s="37">
        <f t="shared" si="863"/>
        <v>0</v>
      </c>
      <c r="AD3399" s="38"/>
      <c r="AE3399" s="38"/>
      <c r="AF3399" s="39">
        <f t="shared" si="864"/>
        <v>0</v>
      </c>
      <c r="AG3399" s="40"/>
      <c r="AH3399" s="41">
        <f t="shared" si="865"/>
        <v>0</v>
      </c>
      <c r="AI3399" s="42">
        <f t="shared" si="866"/>
        <v>0</v>
      </c>
      <c r="AJ3399" s="43">
        <f t="shared" si="867"/>
        <v>0</v>
      </c>
      <c r="AK3399" s="5" t="str">
        <f>_xlfn.IFNA(VLOOKUP(_xlfn.CONCAT(D3399," - ",S3399),OP!E:F,2,0),"-------------------------------------------NAO DISPONIVEL-------------------------------------------")</f>
        <v>C - RIOCARD</v>
      </c>
      <c r="AL3399" s="7" t="str">
        <f t="shared" si="853"/>
        <v>1 - -------------------------------------------NAO DISPONIVEL------------------------------------------- - 00000003399 - FETRANSPOR</v>
      </c>
      <c r="AM3399" s="7" t="str">
        <f t="shared" si="854"/>
        <v>-------------------------------------------NAO DISPONIVEL-------------------------------------------</v>
      </c>
      <c r="AN3399" s="44" cm="1">
        <f t="array" ref="AN3399">_xlfn.IFS(AJ3399=0,0,AQ3399="INATIVO",2,AQ3399="SEM CADASTRO",4,AQ3399="CPF ATIVO EM OUTRO COMPRADOR",5,AQ3399="NOVO/SEM CARTAO",6,AND(AJ3399&gt;0,AQ3399,""),8)</f>
        <v>0</v>
      </c>
      <c r="AO3399" s="45">
        <f t="shared" si="868"/>
        <v>-10</v>
      </c>
    </row>
    <row r="3400" spans="1:41" x14ac:dyDescent="0.4">
      <c r="A3400" s="21" t="str">
        <f t="shared" si="855"/>
        <v>-------------------------------------------NAO DISPONIVEL-------------------------------------------</v>
      </c>
      <c r="B3400" s="5" t="str">
        <f>_xlfn.IFNA(VLOOKUP(A3400,CNPJ!E:F,2,0),"-------------------------------------------NAO DISPONIVEL-------------------------------------------")</f>
        <v>-------------------------------------------NAO DISPONIVEL-------------------------------------------</v>
      </c>
      <c r="C3400" s="22">
        <v>1</v>
      </c>
      <c r="D3400" s="5" t="str">
        <f>_xlfn.XLOOKUP(R3400,OP!C:C,OP!B:B,,0,1)</f>
        <v>RJ</v>
      </c>
      <c r="E3400" s="23"/>
      <c r="M3400" s="26"/>
      <c r="N3400" s="27"/>
      <c r="O3400" s="28" t="str">
        <f t="shared" si="856"/>
        <v>00000003400</v>
      </c>
      <c r="R3400" s="27" t="s">
        <v>193</v>
      </c>
      <c r="S3400" s="30" t="str">
        <f>_xlfn.IFNA(VLOOKUP(_xlfn.CONCAT(D3400," - ",R3400),OP!A:D,4,0),"-------------------------------------------NAO DISPONIVEL-------------------------------------------")</f>
        <v>FETRANSPOR</v>
      </c>
      <c r="T3400" s="31"/>
      <c r="U3400" s="32"/>
      <c r="V3400" s="31"/>
      <c r="W3400" s="33">
        <f t="shared" si="857"/>
        <v>0</v>
      </c>
      <c r="X3400" s="34">
        <f t="shared" si="858"/>
        <v>0</v>
      </c>
      <c r="Y3400" s="33">
        <f t="shared" si="859"/>
        <v>0</v>
      </c>
      <c r="Z3400" s="33">
        <f t="shared" si="860"/>
        <v>0</v>
      </c>
      <c r="AA3400" s="35">
        <f t="shared" si="861"/>
        <v>0</v>
      </c>
      <c r="AB3400" s="36">
        <f t="shared" si="862"/>
        <v>0</v>
      </c>
      <c r="AC3400" s="37">
        <f t="shared" si="863"/>
        <v>0</v>
      </c>
      <c r="AD3400" s="38"/>
      <c r="AE3400" s="38"/>
      <c r="AF3400" s="39">
        <f t="shared" si="864"/>
        <v>0</v>
      </c>
      <c r="AG3400" s="40"/>
      <c r="AH3400" s="41">
        <f t="shared" si="865"/>
        <v>0</v>
      </c>
      <c r="AI3400" s="42">
        <f t="shared" si="866"/>
        <v>0</v>
      </c>
      <c r="AJ3400" s="43">
        <f t="shared" si="867"/>
        <v>0</v>
      </c>
      <c r="AK3400" s="5" t="str">
        <f>_xlfn.IFNA(VLOOKUP(_xlfn.CONCAT(D3400," - ",S3400),OP!E:F,2,0),"-------------------------------------------NAO DISPONIVEL-------------------------------------------")</f>
        <v>C - RIOCARD</v>
      </c>
      <c r="AL3400" s="7" t="str">
        <f t="shared" si="853"/>
        <v>1 - -------------------------------------------NAO DISPONIVEL------------------------------------------- - 00000003400 - FETRANSPOR</v>
      </c>
      <c r="AM3400" s="7" t="str">
        <f t="shared" si="854"/>
        <v>-------------------------------------------NAO DISPONIVEL-------------------------------------------</v>
      </c>
      <c r="AN3400" s="44" cm="1">
        <f t="array" ref="AN3400">_xlfn.IFS(AJ3400=0,0,AQ3400="INATIVO",2,AQ3400="SEM CADASTRO",4,AQ3400="CPF ATIVO EM OUTRO COMPRADOR",5,AQ3400="NOVO/SEM CARTAO",6,AND(AJ3400&gt;0,AQ3400,""),8)</f>
        <v>0</v>
      </c>
      <c r="AO3400" s="45">
        <f t="shared" si="868"/>
        <v>-10</v>
      </c>
    </row>
    <row r="3401" spans="1:41" x14ac:dyDescent="0.4">
      <c r="A3401" s="21" t="str">
        <f t="shared" si="855"/>
        <v>-------------------------------------------NAO DISPONIVEL-------------------------------------------</v>
      </c>
      <c r="B3401" s="5" t="str">
        <f>_xlfn.IFNA(VLOOKUP(A3401,CNPJ!E:F,2,0),"-------------------------------------------NAO DISPONIVEL-------------------------------------------")</f>
        <v>-------------------------------------------NAO DISPONIVEL-------------------------------------------</v>
      </c>
      <c r="C3401" s="22">
        <v>1</v>
      </c>
      <c r="D3401" s="5" t="str">
        <f>_xlfn.XLOOKUP(R3401,OP!C:C,OP!B:B,,0,1)</f>
        <v>RJ</v>
      </c>
      <c r="E3401" s="23"/>
      <c r="M3401" s="26"/>
      <c r="N3401" s="27"/>
      <c r="O3401" s="28" t="str">
        <f t="shared" si="856"/>
        <v>00000003401</v>
      </c>
      <c r="R3401" s="27" t="s">
        <v>193</v>
      </c>
      <c r="S3401" s="30" t="str">
        <f>_xlfn.IFNA(VLOOKUP(_xlfn.CONCAT(D3401," - ",R3401),OP!A:D,4,0),"-------------------------------------------NAO DISPONIVEL-------------------------------------------")</f>
        <v>FETRANSPOR</v>
      </c>
      <c r="T3401" s="31"/>
      <c r="U3401" s="32"/>
      <c r="V3401" s="31"/>
      <c r="W3401" s="33">
        <f t="shared" si="857"/>
        <v>0</v>
      </c>
      <c r="X3401" s="34">
        <f t="shared" si="858"/>
        <v>0</v>
      </c>
      <c r="Y3401" s="33">
        <f t="shared" si="859"/>
        <v>0</v>
      </c>
      <c r="Z3401" s="33">
        <f t="shared" si="860"/>
        <v>0</v>
      </c>
      <c r="AA3401" s="35">
        <f t="shared" si="861"/>
        <v>0</v>
      </c>
      <c r="AB3401" s="36">
        <f t="shared" si="862"/>
        <v>0</v>
      </c>
      <c r="AC3401" s="37">
        <f t="shared" si="863"/>
        <v>0</v>
      </c>
      <c r="AD3401" s="38"/>
      <c r="AE3401" s="38"/>
      <c r="AF3401" s="39">
        <f t="shared" si="864"/>
        <v>0</v>
      </c>
      <c r="AG3401" s="40"/>
      <c r="AH3401" s="41">
        <f t="shared" si="865"/>
        <v>0</v>
      </c>
      <c r="AI3401" s="42">
        <f t="shared" si="866"/>
        <v>0</v>
      </c>
      <c r="AJ3401" s="43">
        <f t="shared" si="867"/>
        <v>0</v>
      </c>
      <c r="AK3401" s="5" t="str">
        <f>_xlfn.IFNA(VLOOKUP(_xlfn.CONCAT(D3401," - ",S3401),OP!E:F,2,0),"-------------------------------------------NAO DISPONIVEL-------------------------------------------")</f>
        <v>C - RIOCARD</v>
      </c>
      <c r="AL3401" s="7" t="str">
        <f t="shared" si="853"/>
        <v>1 - -------------------------------------------NAO DISPONIVEL------------------------------------------- - 00000003401 - FETRANSPOR</v>
      </c>
      <c r="AM3401" s="7" t="str">
        <f t="shared" si="854"/>
        <v>-------------------------------------------NAO DISPONIVEL-------------------------------------------</v>
      </c>
      <c r="AN3401" s="44" cm="1">
        <f t="array" ref="AN3401">_xlfn.IFS(AJ3401=0,0,AQ3401="INATIVO",2,AQ3401="SEM CADASTRO",4,AQ3401="CPF ATIVO EM OUTRO COMPRADOR",5,AQ3401="NOVO/SEM CARTAO",6,AND(AJ3401&gt;0,AQ3401,""),8)</f>
        <v>0</v>
      </c>
      <c r="AO3401" s="45">
        <f t="shared" si="868"/>
        <v>-10</v>
      </c>
    </row>
    <row r="3402" spans="1:41" x14ac:dyDescent="0.4">
      <c r="A3402" s="21" t="str">
        <f t="shared" si="855"/>
        <v>-------------------------------------------NAO DISPONIVEL-------------------------------------------</v>
      </c>
      <c r="B3402" s="5" t="str">
        <f>_xlfn.IFNA(VLOOKUP(A3402,CNPJ!E:F,2,0),"-------------------------------------------NAO DISPONIVEL-------------------------------------------")</f>
        <v>-------------------------------------------NAO DISPONIVEL-------------------------------------------</v>
      </c>
      <c r="C3402" s="22">
        <v>1</v>
      </c>
      <c r="D3402" s="5" t="str">
        <f>_xlfn.XLOOKUP(R3402,OP!C:C,OP!B:B,,0,1)</f>
        <v>RJ</v>
      </c>
      <c r="E3402" s="23"/>
      <c r="M3402" s="26"/>
      <c r="N3402" s="27"/>
      <c r="O3402" s="28" t="str">
        <f t="shared" si="856"/>
        <v>00000003402</v>
      </c>
      <c r="R3402" s="27" t="s">
        <v>193</v>
      </c>
      <c r="S3402" s="30" t="str">
        <f>_xlfn.IFNA(VLOOKUP(_xlfn.CONCAT(D3402," - ",R3402),OP!A:D,4,0),"-------------------------------------------NAO DISPONIVEL-------------------------------------------")</f>
        <v>FETRANSPOR</v>
      </c>
      <c r="T3402" s="31"/>
      <c r="U3402" s="32"/>
      <c r="V3402" s="31"/>
      <c r="W3402" s="33">
        <f t="shared" si="857"/>
        <v>0</v>
      </c>
      <c r="X3402" s="34">
        <f t="shared" si="858"/>
        <v>0</v>
      </c>
      <c r="Y3402" s="33">
        <f t="shared" si="859"/>
        <v>0</v>
      </c>
      <c r="Z3402" s="33">
        <f t="shared" si="860"/>
        <v>0</v>
      </c>
      <c r="AA3402" s="35">
        <f t="shared" si="861"/>
        <v>0</v>
      </c>
      <c r="AB3402" s="36">
        <f t="shared" si="862"/>
        <v>0</v>
      </c>
      <c r="AC3402" s="37">
        <f t="shared" si="863"/>
        <v>0</v>
      </c>
      <c r="AD3402" s="38"/>
      <c r="AE3402" s="38"/>
      <c r="AF3402" s="39">
        <f t="shared" si="864"/>
        <v>0</v>
      </c>
      <c r="AG3402" s="40"/>
      <c r="AH3402" s="41">
        <f t="shared" si="865"/>
        <v>0</v>
      </c>
      <c r="AI3402" s="42">
        <f t="shared" si="866"/>
        <v>0</v>
      </c>
      <c r="AJ3402" s="43">
        <f t="shared" si="867"/>
        <v>0</v>
      </c>
      <c r="AK3402" s="5" t="str">
        <f>_xlfn.IFNA(VLOOKUP(_xlfn.CONCAT(D3402," - ",S3402),OP!E:F,2,0),"-------------------------------------------NAO DISPONIVEL-------------------------------------------")</f>
        <v>C - RIOCARD</v>
      </c>
      <c r="AL3402" s="7" t="str">
        <f t="shared" si="853"/>
        <v>1 - -------------------------------------------NAO DISPONIVEL------------------------------------------- - 00000003402 - FETRANSPOR</v>
      </c>
      <c r="AM3402" s="7" t="str">
        <f t="shared" si="854"/>
        <v>-------------------------------------------NAO DISPONIVEL-------------------------------------------</v>
      </c>
      <c r="AN3402" s="44" cm="1">
        <f t="array" ref="AN3402">_xlfn.IFS(AJ3402=0,0,AQ3402="INATIVO",2,AQ3402="SEM CADASTRO",4,AQ3402="CPF ATIVO EM OUTRO COMPRADOR",5,AQ3402="NOVO/SEM CARTAO",6,AND(AJ3402&gt;0,AQ3402,""),8)</f>
        <v>0</v>
      </c>
      <c r="AO3402" s="45">
        <f t="shared" si="868"/>
        <v>-10</v>
      </c>
    </row>
    <row r="3403" spans="1:41" x14ac:dyDescent="0.4">
      <c r="A3403" s="21" t="str">
        <f t="shared" si="855"/>
        <v>-------------------------------------------NAO DISPONIVEL-------------------------------------------</v>
      </c>
      <c r="B3403" s="5" t="str">
        <f>_xlfn.IFNA(VLOOKUP(A3403,CNPJ!E:F,2,0),"-------------------------------------------NAO DISPONIVEL-------------------------------------------")</f>
        <v>-------------------------------------------NAO DISPONIVEL-------------------------------------------</v>
      </c>
      <c r="C3403" s="22">
        <v>1</v>
      </c>
      <c r="D3403" s="5" t="str">
        <f>_xlfn.XLOOKUP(R3403,OP!C:C,OP!B:B,,0,1)</f>
        <v>RJ</v>
      </c>
      <c r="E3403" s="23"/>
      <c r="M3403" s="26"/>
      <c r="N3403" s="27"/>
      <c r="O3403" s="28" t="str">
        <f t="shared" si="856"/>
        <v>00000003403</v>
      </c>
      <c r="R3403" s="27" t="s">
        <v>193</v>
      </c>
      <c r="S3403" s="30" t="str">
        <f>_xlfn.IFNA(VLOOKUP(_xlfn.CONCAT(D3403," - ",R3403),OP!A:D,4,0),"-------------------------------------------NAO DISPONIVEL-------------------------------------------")</f>
        <v>FETRANSPOR</v>
      </c>
      <c r="T3403" s="31"/>
      <c r="U3403" s="32"/>
      <c r="V3403" s="31"/>
      <c r="W3403" s="33">
        <f t="shared" si="857"/>
        <v>0</v>
      </c>
      <c r="X3403" s="34">
        <f t="shared" si="858"/>
        <v>0</v>
      </c>
      <c r="Y3403" s="33">
        <f t="shared" si="859"/>
        <v>0</v>
      </c>
      <c r="Z3403" s="33">
        <f t="shared" si="860"/>
        <v>0</v>
      </c>
      <c r="AA3403" s="35">
        <f t="shared" si="861"/>
        <v>0</v>
      </c>
      <c r="AB3403" s="36">
        <f t="shared" si="862"/>
        <v>0</v>
      </c>
      <c r="AC3403" s="37">
        <f t="shared" si="863"/>
        <v>0</v>
      </c>
      <c r="AD3403" s="38"/>
      <c r="AE3403" s="38"/>
      <c r="AF3403" s="39">
        <f t="shared" si="864"/>
        <v>0</v>
      </c>
      <c r="AG3403" s="40"/>
      <c r="AH3403" s="41">
        <f t="shared" si="865"/>
        <v>0</v>
      </c>
      <c r="AI3403" s="42">
        <f t="shared" si="866"/>
        <v>0</v>
      </c>
      <c r="AJ3403" s="43">
        <f t="shared" si="867"/>
        <v>0</v>
      </c>
      <c r="AK3403" s="5" t="str">
        <f>_xlfn.IFNA(VLOOKUP(_xlfn.CONCAT(D3403," - ",S3403),OP!E:F,2,0),"-------------------------------------------NAO DISPONIVEL-------------------------------------------")</f>
        <v>C - RIOCARD</v>
      </c>
      <c r="AL3403" s="7" t="str">
        <f t="shared" si="853"/>
        <v>1 - -------------------------------------------NAO DISPONIVEL------------------------------------------- - 00000003403 - FETRANSPOR</v>
      </c>
      <c r="AM3403" s="7" t="str">
        <f t="shared" si="854"/>
        <v>-------------------------------------------NAO DISPONIVEL-------------------------------------------</v>
      </c>
      <c r="AN3403" s="44" cm="1">
        <f t="array" ref="AN3403">_xlfn.IFS(AJ3403=0,0,AQ3403="INATIVO",2,AQ3403="SEM CADASTRO",4,AQ3403="CPF ATIVO EM OUTRO COMPRADOR",5,AQ3403="NOVO/SEM CARTAO",6,AND(AJ3403&gt;0,AQ3403,""),8)</f>
        <v>0</v>
      </c>
      <c r="AO3403" s="45">
        <f t="shared" si="868"/>
        <v>-10</v>
      </c>
    </row>
    <row r="3404" spans="1:41" x14ac:dyDescent="0.4">
      <c r="A3404" s="21" t="str">
        <f t="shared" si="855"/>
        <v>-------------------------------------------NAO DISPONIVEL-------------------------------------------</v>
      </c>
      <c r="B3404" s="5" t="str">
        <f>_xlfn.IFNA(VLOOKUP(A3404,CNPJ!E:F,2,0),"-------------------------------------------NAO DISPONIVEL-------------------------------------------")</f>
        <v>-------------------------------------------NAO DISPONIVEL-------------------------------------------</v>
      </c>
      <c r="C3404" s="22">
        <v>1</v>
      </c>
      <c r="D3404" s="5" t="str">
        <f>_xlfn.XLOOKUP(R3404,OP!C:C,OP!B:B,,0,1)</f>
        <v>RJ</v>
      </c>
      <c r="E3404" s="23"/>
      <c r="M3404" s="26"/>
      <c r="N3404" s="27"/>
      <c r="O3404" s="28" t="str">
        <f t="shared" si="856"/>
        <v>00000003404</v>
      </c>
      <c r="R3404" s="27" t="s">
        <v>193</v>
      </c>
      <c r="S3404" s="30" t="str">
        <f>_xlfn.IFNA(VLOOKUP(_xlfn.CONCAT(D3404," - ",R3404),OP!A:D,4,0),"-------------------------------------------NAO DISPONIVEL-------------------------------------------")</f>
        <v>FETRANSPOR</v>
      </c>
      <c r="T3404" s="31"/>
      <c r="U3404" s="32"/>
      <c r="V3404" s="31"/>
      <c r="W3404" s="33">
        <f t="shared" si="857"/>
        <v>0</v>
      </c>
      <c r="X3404" s="34">
        <f t="shared" si="858"/>
        <v>0</v>
      </c>
      <c r="Y3404" s="33">
        <f t="shared" si="859"/>
        <v>0</v>
      </c>
      <c r="Z3404" s="33">
        <f t="shared" si="860"/>
        <v>0</v>
      </c>
      <c r="AA3404" s="35">
        <f t="shared" si="861"/>
        <v>0</v>
      </c>
      <c r="AB3404" s="36">
        <f t="shared" si="862"/>
        <v>0</v>
      </c>
      <c r="AC3404" s="37">
        <f t="shared" si="863"/>
        <v>0</v>
      </c>
      <c r="AD3404" s="38"/>
      <c r="AE3404" s="38"/>
      <c r="AF3404" s="39">
        <f t="shared" si="864"/>
        <v>0</v>
      </c>
      <c r="AG3404" s="40"/>
      <c r="AH3404" s="41">
        <f t="shared" si="865"/>
        <v>0</v>
      </c>
      <c r="AI3404" s="42">
        <f t="shared" si="866"/>
        <v>0</v>
      </c>
      <c r="AJ3404" s="43">
        <f t="shared" si="867"/>
        <v>0</v>
      </c>
      <c r="AK3404" s="5" t="str">
        <f>_xlfn.IFNA(VLOOKUP(_xlfn.CONCAT(D3404," - ",S3404),OP!E:F,2,0),"-------------------------------------------NAO DISPONIVEL-------------------------------------------")</f>
        <v>C - RIOCARD</v>
      </c>
      <c r="AL3404" s="7" t="str">
        <f t="shared" si="853"/>
        <v>1 - -------------------------------------------NAO DISPONIVEL------------------------------------------- - 00000003404 - FETRANSPOR</v>
      </c>
      <c r="AM3404" s="7" t="str">
        <f t="shared" si="854"/>
        <v>-------------------------------------------NAO DISPONIVEL-------------------------------------------</v>
      </c>
      <c r="AN3404" s="44" cm="1">
        <f t="array" ref="AN3404">_xlfn.IFS(AJ3404=0,0,AQ3404="INATIVO",2,AQ3404="SEM CADASTRO",4,AQ3404="CPF ATIVO EM OUTRO COMPRADOR",5,AQ3404="NOVO/SEM CARTAO",6,AND(AJ3404&gt;0,AQ3404,""),8)</f>
        <v>0</v>
      </c>
      <c r="AO3404" s="45">
        <f t="shared" si="868"/>
        <v>-10</v>
      </c>
    </row>
    <row r="3405" spans="1:41" x14ac:dyDescent="0.4">
      <c r="A3405" s="21" t="str">
        <f t="shared" si="855"/>
        <v>-------------------------------------------NAO DISPONIVEL-------------------------------------------</v>
      </c>
      <c r="B3405" s="5" t="str">
        <f>_xlfn.IFNA(VLOOKUP(A3405,CNPJ!E:F,2,0),"-------------------------------------------NAO DISPONIVEL-------------------------------------------")</f>
        <v>-------------------------------------------NAO DISPONIVEL-------------------------------------------</v>
      </c>
      <c r="C3405" s="22">
        <v>1</v>
      </c>
      <c r="D3405" s="5" t="str">
        <f>_xlfn.XLOOKUP(R3405,OP!C:C,OP!B:B,,0,1)</f>
        <v>RJ</v>
      </c>
      <c r="E3405" s="23"/>
      <c r="M3405" s="26"/>
      <c r="N3405" s="27"/>
      <c r="O3405" s="28" t="str">
        <f t="shared" si="856"/>
        <v>00000003405</v>
      </c>
      <c r="R3405" s="27" t="s">
        <v>193</v>
      </c>
      <c r="S3405" s="30" t="str">
        <f>_xlfn.IFNA(VLOOKUP(_xlfn.CONCAT(D3405," - ",R3405),OP!A:D,4,0),"-------------------------------------------NAO DISPONIVEL-------------------------------------------")</f>
        <v>FETRANSPOR</v>
      </c>
      <c r="T3405" s="31"/>
      <c r="U3405" s="32"/>
      <c r="V3405" s="31"/>
      <c r="W3405" s="33">
        <f t="shared" si="857"/>
        <v>0</v>
      </c>
      <c r="X3405" s="34">
        <f t="shared" si="858"/>
        <v>0</v>
      </c>
      <c r="Y3405" s="33">
        <f t="shared" si="859"/>
        <v>0</v>
      </c>
      <c r="Z3405" s="33">
        <f t="shared" si="860"/>
        <v>0</v>
      </c>
      <c r="AA3405" s="35">
        <f t="shared" si="861"/>
        <v>0</v>
      </c>
      <c r="AB3405" s="36">
        <f t="shared" si="862"/>
        <v>0</v>
      </c>
      <c r="AC3405" s="37">
        <f t="shared" si="863"/>
        <v>0</v>
      </c>
      <c r="AD3405" s="38"/>
      <c r="AE3405" s="38"/>
      <c r="AF3405" s="39">
        <f t="shared" si="864"/>
        <v>0</v>
      </c>
      <c r="AG3405" s="40"/>
      <c r="AH3405" s="41">
        <f t="shared" si="865"/>
        <v>0</v>
      </c>
      <c r="AI3405" s="42">
        <f t="shared" si="866"/>
        <v>0</v>
      </c>
      <c r="AJ3405" s="43">
        <f t="shared" si="867"/>
        <v>0</v>
      </c>
      <c r="AK3405" s="5" t="str">
        <f>_xlfn.IFNA(VLOOKUP(_xlfn.CONCAT(D3405," - ",S3405),OP!E:F,2,0),"-------------------------------------------NAO DISPONIVEL-------------------------------------------")</f>
        <v>C - RIOCARD</v>
      </c>
      <c r="AL3405" s="7" t="str">
        <f t="shared" si="853"/>
        <v>1 - -------------------------------------------NAO DISPONIVEL------------------------------------------- - 00000003405 - FETRANSPOR</v>
      </c>
      <c r="AM3405" s="7" t="str">
        <f t="shared" si="854"/>
        <v>-------------------------------------------NAO DISPONIVEL-------------------------------------------</v>
      </c>
      <c r="AN3405" s="44" cm="1">
        <f t="array" ref="AN3405">_xlfn.IFS(AJ3405=0,0,AQ3405="INATIVO",2,AQ3405="SEM CADASTRO",4,AQ3405="CPF ATIVO EM OUTRO COMPRADOR",5,AQ3405="NOVO/SEM CARTAO",6,AND(AJ3405&gt;0,AQ3405,""),8)</f>
        <v>0</v>
      </c>
      <c r="AO3405" s="45">
        <f t="shared" si="868"/>
        <v>-10</v>
      </c>
    </row>
    <row r="3406" spans="1:41" x14ac:dyDescent="0.4">
      <c r="A3406" s="21" t="str">
        <f t="shared" si="855"/>
        <v>-------------------------------------------NAO DISPONIVEL-------------------------------------------</v>
      </c>
      <c r="B3406" s="5" t="str">
        <f>_xlfn.IFNA(VLOOKUP(A3406,CNPJ!E:F,2,0),"-------------------------------------------NAO DISPONIVEL-------------------------------------------")</f>
        <v>-------------------------------------------NAO DISPONIVEL-------------------------------------------</v>
      </c>
      <c r="C3406" s="22">
        <v>1</v>
      </c>
      <c r="D3406" s="5" t="str">
        <f>_xlfn.XLOOKUP(R3406,OP!C:C,OP!B:B,,0,1)</f>
        <v>RJ</v>
      </c>
      <c r="E3406" s="23"/>
      <c r="M3406" s="26"/>
      <c r="N3406" s="27"/>
      <c r="O3406" s="28" t="str">
        <f t="shared" si="856"/>
        <v>00000003406</v>
      </c>
      <c r="R3406" s="27" t="s">
        <v>193</v>
      </c>
      <c r="S3406" s="30" t="str">
        <f>_xlfn.IFNA(VLOOKUP(_xlfn.CONCAT(D3406," - ",R3406),OP!A:D,4,0),"-------------------------------------------NAO DISPONIVEL-------------------------------------------")</f>
        <v>FETRANSPOR</v>
      </c>
      <c r="T3406" s="31"/>
      <c r="U3406" s="32"/>
      <c r="V3406" s="31"/>
      <c r="W3406" s="33">
        <f t="shared" si="857"/>
        <v>0</v>
      </c>
      <c r="X3406" s="34">
        <f t="shared" si="858"/>
        <v>0</v>
      </c>
      <c r="Y3406" s="33">
        <f t="shared" si="859"/>
        <v>0</v>
      </c>
      <c r="Z3406" s="33">
        <f t="shared" si="860"/>
        <v>0</v>
      </c>
      <c r="AA3406" s="35">
        <f t="shared" si="861"/>
        <v>0</v>
      </c>
      <c r="AB3406" s="36">
        <f t="shared" si="862"/>
        <v>0</v>
      </c>
      <c r="AC3406" s="37">
        <f t="shared" si="863"/>
        <v>0</v>
      </c>
      <c r="AD3406" s="38"/>
      <c r="AE3406" s="38"/>
      <c r="AF3406" s="39">
        <f t="shared" si="864"/>
        <v>0</v>
      </c>
      <c r="AG3406" s="40"/>
      <c r="AH3406" s="41">
        <f t="shared" si="865"/>
        <v>0</v>
      </c>
      <c r="AI3406" s="42">
        <f t="shared" si="866"/>
        <v>0</v>
      </c>
      <c r="AJ3406" s="43">
        <f t="shared" si="867"/>
        <v>0</v>
      </c>
      <c r="AK3406" s="5" t="str">
        <f>_xlfn.IFNA(VLOOKUP(_xlfn.CONCAT(D3406," - ",S3406),OP!E:F,2,0),"-------------------------------------------NAO DISPONIVEL-------------------------------------------")</f>
        <v>C - RIOCARD</v>
      </c>
      <c r="AL3406" s="7" t="str">
        <f t="shared" si="853"/>
        <v>1 - -------------------------------------------NAO DISPONIVEL------------------------------------------- - 00000003406 - FETRANSPOR</v>
      </c>
      <c r="AM3406" s="7" t="str">
        <f t="shared" si="854"/>
        <v>-------------------------------------------NAO DISPONIVEL-------------------------------------------</v>
      </c>
      <c r="AN3406" s="44" cm="1">
        <f t="array" ref="AN3406">_xlfn.IFS(AJ3406=0,0,AQ3406="INATIVO",2,AQ3406="SEM CADASTRO",4,AQ3406="CPF ATIVO EM OUTRO COMPRADOR",5,AQ3406="NOVO/SEM CARTAO",6,AND(AJ3406&gt;0,AQ3406,""),8)</f>
        <v>0</v>
      </c>
      <c r="AO3406" s="45">
        <f t="shared" si="868"/>
        <v>-10</v>
      </c>
    </row>
    <row r="3407" spans="1:41" x14ac:dyDescent="0.4">
      <c r="A3407" s="21" t="str">
        <f t="shared" si="855"/>
        <v>-------------------------------------------NAO DISPONIVEL-------------------------------------------</v>
      </c>
      <c r="B3407" s="5" t="str">
        <f>_xlfn.IFNA(VLOOKUP(A3407,CNPJ!E:F,2,0),"-------------------------------------------NAO DISPONIVEL-------------------------------------------")</f>
        <v>-------------------------------------------NAO DISPONIVEL-------------------------------------------</v>
      </c>
      <c r="C3407" s="22">
        <v>1</v>
      </c>
      <c r="D3407" s="5" t="str">
        <f>_xlfn.XLOOKUP(R3407,OP!C:C,OP!B:B,,0,1)</f>
        <v>RJ</v>
      </c>
      <c r="E3407" s="23"/>
      <c r="M3407" s="26"/>
      <c r="N3407" s="27"/>
      <c r="O3407" s="28" t="str">
        <f t="shared" si="856"/>
        <v>00000003407</v>
      </c>
      <c r="R3407" s="27" t="s">
        <v>193</v>
      </c>
      <c r="S3407" s="30" t="str">
        <f>_xlfn.IFNA(VLOOKUP(_xlfn.CONCAT(D3407," - ",R3407),OP!A:D,4,0),"-------------------------------------------NAO DISPONIVEL-------------------------------------------")</f>
        <v>FETRANSPOR</v>
      </c>
      <c r="T3407" s="31"/>
      <c r="U3407" s="32"/>
      <c r="V3407" s="31"/>
      <c r="W3407" s="33">
        <f t="shared" si="857"/>
        <v>0</v>
      </c>
      <c r="X3407" s="34">
        <f t="shared" si="858"/>
        <v>0</v>
      </c>
      <c r="Y3407" s="33">
        <f t="shared" si="859"/>
        <v>0</v>
      </c>
      <c r="Z3407" s="33">
        <f t="shared" si="860"/>
        <v>0</v>
      </c>
      <c r="AA3407" s="35">
        <f t="shared" si="861"/>
        <v>0</v>
      </c>
      <c r="AB3407" s="36">
        <f t="shared" si="862"/>
        <v>0</v>
      </c>
      <c r="AC3407" s="37">
        <f t="shared" si="863"/>
        <v>0</v>
      </c>
      <c r="AD3407" s="38"/>
      <c r="AE3407" s="38"/>
      <c r="AF3407" s="39">
        <f t="shared" si="864"/>
        <v>0</v>
      </c>
      <c r="AG3407" s="40"/>
      <c r="AH3407" s="41">
        <f t="shared" si="865"/>
        <v>0</v>
      </c>
      <c r="AI3407" s="42">
        <f t="shared" si="866"/>
        <v>0</v>
      </c>
      <c r="AJ3407" s="43">
        <f t="shared" si="867"/>
        <v>0</v>
      </c>
      <c r="AK3407" s="5" t="str">
        <f>_xlfn.IFNA(VLOOKUP(_xlfn.CONCAT(D3407," - ",S3407),OP!E:F,2,0),"-------------------------------------------NAO DISPONIVEL-------------------------------------------")</f>
        <v>C - RIOCARD</v>
      </c>
      <c r="AL3407" s="7" t="str">
        <f t="shared" si="853"/>
        <v>1 - -------------------------------------------NAO DISPONIVEL------------------------------------------- - 00000003407 - FETRANSPOR</v>
      </c>
      <c r="AM3407" s="7" t="str">
        <f t="shared" si="854"/>
        <v>-------------------------------------------NAO DISPONIVEL-------------------------------------------</v>
      </c>
      <c r="AN3407" s="44" cm="1">
        <f t="array" ref="AN3407">_xlfn.IFS(AJ3407=0,0,AQ3407="INATIVO",2,AQ3407="SEM CADASTRO",4,AQ3407="CPF ATIVO EM OUTRO COMPRADOR",5,AQ3407="NOVO/SEM CARTAO",6,AND(AJ3407&gt;0,AQ3407,""),8)</f>
        <v>0</v>
      </c>
      <c r="AO3407" s="45">
        <f t="shared" si="868"/>
        <v>-10</v>
      </c>
    </row>
    <row r="3408" spans="1:41" x14ac:dyDescent="0.4">
      <c r="A3408" s="21" t="str">
        <f t="shared" si="855"/>
        <v>-------------------------------------------NAO DISPONIVEL-------------------------------------------</v>
      </c>
      <c r="B3408" s="5" t="str">
        <f>_xlfn.IFNA(VLOOKUP(A3408,CNPJ!E:F,2,0),"-------------------------------------------NAO DISPONIVEL-------------------------------------------")</f>
        <v>-------------------------------------------NAO DISPONIVEL-------------------------------------------</v>
      </c>
      <c r="C3408" s="22">
        <v>1</v>
      </c>
      <c r="D3408" s="5" t="str">
        <f>_xlfn.XLOOKUP(R3408,OP!C:C,OP!B:B,,0,1)</f>
        <v>RJ</v>
      </c>
      <c r="E3408" s="23"/>
      <c r="M3408" s="26"/>
      <c r="N3408" s="27"/>
      <c r="O3408" s="28" t="str">
        <f t="shared" si="856"/>
        <v>00000003408</v>
      </c>
      <c r="R3408" s="27" t="s">
        <v>193</v>
      </c>
      <c r="S3408" s="30" t="str">
        <f>_xlfn.IFNA(VLOOKUP(_xlfn.CONCAT(D3408," - ",R3408),OP!A:D,4,0),"-------------------------------------------NAO DISPONIVEL-------------------------------------------")</f>
        <v>FETRANSPOR</v>
      </c>
      <c r="T3408" s="31"/>
      <c r="U3408" s="32"/>
      <c r="V3408" s="31"/>
      <c r="W3408" s="33">
        <f t="shared" si="857"/>
        <v>0</v>
      </c>
      <c r="X3408" s="34">
        <f t="shared" si="858"/>
        <v>0</v>
      </c>
      <c r="Y3408" s="33">
        <f t="shared" si="859"/>
        <v>0</v>
      </c>
      <c r="Z3408" s="33">
        <f t="shared" si="860"/>
        <v>0</v>
      </c>
      <c r="AA3408" s="35">
        <f t="shared" si="861"/>
        <v>0</v>
      </c>
      <c r="AB3408" s="36">
        <f t="shared" si="862"/>
        <v>0</v>
      </c>
      <c r="AC3408" s="37">
        <f t="shared" si="863"/>
        <v>0</v>
      </c>
      <c r="AD3408" s="38"/>
      <c r="AE3408" s="38"/>
      <c r="AF3408" s="39">
        <f t="shared" si="864"/>
        <v>0</v>
      </c>
      <c r="AG3408" s="40"/>
      <c r="AH3408" s="41">
        <f t="shared" si="865"/>
        <v>0</v>
      </c>
      <c r="AI3408" s="42">
        <f t="shared" si="866"/>
        <v>0</v>
      </c>
      <c r="AJ3408" s="43">
        <f t="shared" si="867"/>
        <v>0</v>
      </c>
      <c r="AK3408" s="5" t="str">
        <f>_xlfn.IFNA(VLOOKUP(_xlfn.CONCAT(D3408," - ",S3408),OP!E:F,2,0),"-------------------------------------------NAO DISPONIVEL-------------------------------------------")</f>
        <v>C - RIOCARD</v>
      </c>
      <c r="AL3408" s="7" t="str">
        <f t="shared" si="853"/>
        <v>1 - -------------------------------------------NAO DISPONIVEL------------------------------------------- - 00000003408 - FETRANSPOR</v>
      </c>
      <c r="AM3408" s="7" t="str">
        <f t="shared" si="854"/>
        <v>-------------------------------------------NAO DISPONIVEL-------------------------------------------</v>
      </c>
      <c r="AN3408" s="44" cm="1">
        <f t="array" ref="AN3408">_xlfn.IFS(AJ3408=0,0,AQ3408="INATIVO",2,AQ3408="SEM CADASTRO",4,AQ3408="CPF ATIVO EM OUTRO COMPRADOR",5,AQ3408="NOVO/SEM CARTAO",6,AND(AJ3408&gt;0,AQ3408,""),8)</f>
        <v>0</v>
      </c>
      <c r="AO3408" s="45">
        <f t="shared" si="868"/>
        <v>-10</v>
      </c>
    </row>
    <row r="3409" spans="1:41" x14ac:dyDescent="0.4">
      <c r="A3409" s="21" t="str">
        <f t="shared" si="855"/>
        <v>-------------------------------------------NAO DISPONIVEL-------------------------------------------</v>
      </c>
      <c r="B3409" s="5" t="str">
        <f>_xlfn.IFNA(VLOOKUP(A3409,CNPJ!E:F,2,0),"-------------------------------------------NAO DISPONIVEL-------------------------------------------")</f>
        <v>-------------------------------------------NAO DISPONIVEL-------------------------------------------</v>
      </c>
      <c r="C3409" s="22">
        <v>1</v>
      </c>
      <c r="D3409" s="5" t="str">
        <f>_xlfn.XLOOKUP(R3409,OP!C:C,OP!B:B,,0,1)</f>
        <v>RJ</v>
      </c>
      <c r="E3409" s="23"/>
      <c r="M3409" s="26"/>
      <c r="N3409" s="27"/>
      <c r="O3409" s="28" t="str">
        <f t="shared" si="856"/>
        <v>00000003409</v>
      </c>
      <c r="R3409" s="27" t="s">
        <v>193</v>
      </c>
      <c r="S3409" s="30" t="str">
        <f>_xlfn.IFNA(VLOOKUP(_xlfn.CONCAT(D3409," - ",R3409),OP!A:D,4,0),"-------------------------------------------NAO DISPONIVEL-------------------------------------------")</f>
        <v>FETRANSPOR</v>
      </c>
      <c r="T3409" s="31"/>
      <c r="U3409" s="32"/>
      <c r="V3409" s="31"/>
      <c r="W3409" s="33">
        <f t="shared" si="857"/>
        <v>0</v>
      </c>
      <c r="X3409" s="34">
        <f t="shared" si="858"/>
        <v>0</v>
      </c>
      <c r="Y3409" s="33">
        <f t="shared" si="859"/>
        <v>0</v>
      </c>
      <c r="Z3409" s="33">
        <f t="shared" si="860"/>
        <v>0</v>
      </c>
      <c r="AA3409" s="35">
        <f t="shared" si="861"/>
        <v>0</v>
      </c>
      <c r="AB3409" s="36">
        <f t="shared" si="862"/>
        <v>0</v>
      </c>
      <c r="AC3409" s="37">
        <f t="shared" si="863"/>
        <v>0</v>
      </c>
      <c r="AD3409" s="38"/>
      <c r="AE3409" s="38"/>
      <c r="AF3409" s="39">
        <f t="shared" si="864"/>
        <v>0</v>
      </c>
      <c r="AG3409" s="40"/>
      <c r="AH3409" s="41">
        <f t="shared" si="865"/>
        <v>0</v>
      </c>
      <c r="AI3409" s="42">
        <f t="shared" si="866"/>
        <v>0</v>
      </c>
      <c r="AJ3409" s="43">
        <f t="shared" si="867"/>
        <v>0</v>
      </c>
      <c r="AK3409" s="5" t="str">
        <f>_xlfn.IFNA(VLOOKUP(_xlfn.CONCAT(D3409," - ",S3409),OP!E:F,2,0),"-------------------------------------------NAO DISPONIVEL-------------------------------------------")</f>
        <v>C - RIOCARD</v>
      </c>
      <c r="AL3409" s="7" t="str">
        <f t="shared" si="853"/>
        <v>1 - -------------------------------------------NAO DISPONIVEL------------------------------------------- - 00000003409 - FETRANSPOR</v>
      </c>
      <c r="AM3409" s="7" t="str">
        <f t="shared" si="854"/>
        <v>-------------------------------------------NAO DISPONIVEL-------------------------------------------</v>
      </c>
      <c r="AN3409" s="44" cm="1">
        <f t="array" ref="AN3409">_xlfn.IFS(AJ3409=0,0,AQ3409="INATIVO",2,AQ3409="SEM CADASTRO",4,AQ3409="CPF ATIVO EM OUTRO COMPRADOR",5,AQ3409="NOVO/SEM CARTAO",6,AND(AJ3409&gt;0,AQ3409,""),8)</f>
        <v>0</v>
      </c>
      <c r="AO3409" s="45">
        <f t="shared" si="868"/>
        <v>-10</v>
      </c>
    </row>
    <row r="3410" spans="1:41" x14ac:dyDescent="0.4">
      <c r="A3410" s="21" t="str">
        <f t="shared" si="855"/>
        <v>-------------------------------------------NAO DISPONIVEL-------------------------------------------</v>
      </c>
      <c r="B3410" s="5" t="str">
        <f>_xlfn.IFNA(VLOOKUP(A3410,CNPJ!E:F,2,0),"-------------------------------------------NAO DISPONIVEL-------------------------------------------")</f>
        <v>-------------------------------------------NAO DISPONIVEL-------------------------------------------</v>
      </c>
      <c r="C3410" s="22">
        <v>1</v>
      </c>
      <c r="D3410" s="5" t="str">
        <f>_xlfn.XLOOKUP(R3410,OP!C:C,OP!B:B,,0,1)</f>
        <v>RJ</v>
      </c>
      <c r="E3410" s="23"/>
      <c r="M3410" s="26"/>
      <c r="N3410" s="27"/>
      <c r="O3410" s="28" t="str">
        <f t="shared" si="856"/>
        <v>00000003410</v>
      </c>
      <c r="R3410" s="27" t="s">
        <v>193</v>
      </c>
      <c r="S3410" s="30" t="str">
        <f>_xlfn.IFNA(VLOOKUP(_xlfn.CONCAT(D3410," - ",R3410),OP!A:D,4,0),"-------------------------------------------NAO DISPONIVEL-------------------------------------------")</f>
        <v>FETRANSPOR</v>
      </c>
      <c r="T3410" s="31"/>
      <c r="U3410" s="32"/>
      <c r="V3410" s="31"/>
      <c r="W3410" s="33">
        <f t="shared" si="857"/>
        <v>0</v>
      </c>
      <c r="X3410" s="34">
        <f t="shared" si="858"/>
        <v>0</v>
      </c>
      <c r="Y3410" s="33">
        <f t="shared" si="859"/>
        <v>0</v>
      </c>
      <c r="Z3410" s="33">
        <f t="shared" si="860"/>
        <v>0</v>
      </c>
      <c r="AA3410" s="35">
        <f t="shared" si="861"/>
        <v>0</v>
      </c>
      <c r="AB3410" s="36">
        <f t="shared" si="862"/>
        <v>0</v>
      </c>
      <c r="AC3410" s="37">
        <f t="shared" si="863"/>
        <v>0</v>
      </c>
      <c r="AD3410" s="38"/>
      <c r="AE3410" s="38"/>
      <c r="AF3410" s="39">
        <f t="shared" si="864"/>
        <v>0</v>
      </c>
      <c r="AG3410" s="40"/>
      <c r="AH3410" s="41">
        <f t="shared" si="865"/>
        <v>0</v>
      </c>
      <c r="AI3410" s="42">
        <f t="shared" si="866"/>
        <v>0</v>
      </c>
      <c r="AJ3410" s="43">
        <f t="shared" si="867"/>
        <v>0</v>
      </c>
      <c r="AK3410" s="5" t="str">
        <f>_xlfn.IFNA(VLOOKUP(_xlfn.CONCAT(D3410," - ",S3410),OP!E:F,2,0),"-------------------------------------------NAO DISPONIVEL-------------------------------------------")</f>
        <v>C - RIOCARD</v>
      </c>
      <c r="AL3410" s="7" t="str">
        <f t="shared" si="853"/>
        <v>1 - -------------------------------------------NAO DISPONIVEL------------------------------------------- - 00000003410 - FETRANSPOR</v>
      </c>
      <c r="AM3410" s="7" t="str">
        <f t="shared" si="854"/>
        <v>-------------------------------------------NAO DISPONIVEL-------------------------------------------</v>
      </c>
      <c r="AN3410" s="44" cm="1">
        <f t="array" ref="AN3410">_xlfn.IFS(AJ3410=0,0,AQ3410="INATIVO",2,AQ3410="SEM CADASTRO",4,AQ3410="CPF ATIVO EM OUTRO COMPRADOR",5,AQ3410="NOVO/SEM CARTAO",6,AND(AJ3410&gt;0,AQ3410,""),8)</f>
        <v>0</v>
      </c>
      <c r="AO3410" s="45">
        <f t="shared" si="868"/>
        <v>-10</v>
      </c>
    </row>
    <row r="3411" spans="1:41" x14ac:dyDescent="0.4">
      <c r="A3411" s="21" t="str">
        <f t="shared" si="855"/>
        <v>-------------------------------------------NAO DISPONIVEL-------------------------------------------</v>
      </c>
      <c r="B3411" s="5" t="str">
        <f>_xlfn.IFNA(VLOOKUP(A3411,CNPJ!E:F,2,0),"-------------------------------------------NAO DISPONIVEL-------------------------------------------")</f>
        <v>-------------------------------------------NAO DISPONIVEL-------------------------------------------</v>
      </c>
      <c r="C3411" s="22">
        <v>1</v>
      </c>
      <c r="D3411" s="5" t="str">
        <f>_xlfn.XLOOKUP(R3411,OP!C:C,OP!B:B,,0,1)</f>
        <v>RJ</v>
      </c>
      <c r="E3411" s="23"/>
      <c r="M3411" s="26"/>
      <c r="N3411" s="27"/>
      <c r="O3411" s="28" t="str">
        <f t="shared" si="856"/>
        <v>00000003411</v>
      </c>
      <c r="R3411" s="27" t="s">
        <v>193</v>
      </c>
      <c r="S3411" s="30" t="str">
        <f>_xlfn.IFNA(VLOOKUP(_xlfn.CONCAT(D3411," - ",R3411),OP!A:D,4,0),"-------------------------------------------NAO DISPONIVEL-------------------------------------------")</f>
        <v>FETRANSPOR</v>
      </c>
      <c r="T3411" s="31"/>
      <c r="U3411" s="32"/>
      <c r="V3411" s="31"/>
      <c r="W3411" s="33">
        <f t="shared" si="857"/>
        <v>0</v>
      </c>
      <c r="X3411" s="34">
        <f t="shared" si="858"/>
        <v>0</v>
      </c>
      <c r="Y3411" s="33">
        <f t="shared" si="859"/>
        <v>0</v>
      </c>
      <c r="Z3411" s="33">
        <f t="shared" si="860"/>
        <v>0</v>
      </c>
      <c r="AA3411" s="35">
        <f t="shared" si="861"/>
        <v>0</v>
      </c>
      <c r="AB3411" s="36">
        <f t="shared" si="862"/>
        <v>0</v>
      </c>
      <c r="AC3411" s="37">
        <f t="shared" si="863"/>
        <v>0</v>
      </c>
      <c r="AD3411" s="38"/>
      <c r="AE3411" s="38"/>
      <c r="AF3411" s="39">
        <f t="shared" si="864"/>
        <v>0</v>
      </c>
      <c r="AG3411" s="40"/>
      <c r="AH3411" s="41">
        <f t="shared" si="865"/>
        <v>0</v>
      </c>
      <c r="AI3411" s="42">
        <f t="shared" si="866"/>
        <v>0</v>
      </c>
      <c r="AJ3411" s="43">
        <f t="shared" si="867"/>
        <v>0</v>
      </c>
      <c r="AK3411" s="5" t="str">
        <f>_xlfn.IFNA(VLOOKUP(_xlfn.CONCAT(D3411," - ",S3411),OP!E:F,2,0),"-------------------------------------------NAO DISPONIVEL-------------------------------------------")</f>
        <v>C - RIOCARD</v>
      </c>
      <c r="AL3411" s="7" t="str">
        <f t="shared" si="853"/>
        <v>1 - -------------------------------------------NAO DISPONIVEL------------------------------------------- - 00000003411 - FETRANSPOR</v>
      </c>
      <c r="AM3411" s="7" t="str">
        <f t="shared" si="854"/>
        <v>-------------------------------------------NAO DISPONIVEL-------------------------------------------</v>
      </c>
      <c r="AN3411" s="44" cm="1">
        <f t="array" ref="AN3411">_xlfn.IFS(AJ3411=0,0,AQ3411="INATIVO",2,AQ3411="SEM CADASTRO",4,AQ3411="CPF ATIVO EM OUTRO COMPRADOR",5,AQ3411="NOVO/SEM CARTAO",6,AND(AJ3411&gt;0,AQ3411,""),8)</f>
        <v>0</v>
      </c>
      <c r="AO3411" s="45">
        <f t="shared" si="868"/>
        <v>-10</v>
      </c>
    </row>
    <row r="3412" spans="1:41" x14ac:dyDescent="0.4">
      <c r="A3412" s="21" t="str">
        <f t="shared" si="855"/>
        <v>-------------------------------------------NAO DISPONIVEL-------------------------------------------</v>
      </c>
      <c r="B3412" s="5" t="str">
        <f>_xlfn.IFNA(VLOOKUP(A3412,CNPJ!E:F,2,0),"-------------------------------------------NAO DISPONIVEL-------------------------------------------")</f>
        <v>-------------------------------------------NAO DISPONIVEL-------------------------------------------</v>
      </c>
      <c r="C3412" s="22">
        <v>1</v>
      </c>
      <c r="D3412" s="5" t="str">
        <f>_xlfn.XLOOKUP(R3412,OP!C:C,OP!B:B,,0,1)</f>
        <v>RJ</v>
      </c>
      <c r="E3412" s="23"/>
      <c r="M3412" s="26"/>
      <c r="N3412" s="27"/>
      <c r="O3412" s="28" t="str">
        <f t="shared" si="856"/>
        <v>00000003412</v>
      </c>
      <c r="R3412" s="27" t="s">
        <v>193</v>
      </c>
      <c r="S3412" s="30" t="str">
        <f>_xlfn.IFNA(VLOOKUP(_xlfn.CONCAT(D3412," - ",R3412),OP!A:D,4,0),"-------------------------------------------NAO DISPONIVEL-------------------------------------------")</f>
        <v>FETRANSPOR</v>
      </c>
      <c r="T3412" s="31"/>
      <c r="U3412" s="32"/>
      <c r="V3412" s="31"/>
      <c r="W3412" s="33">
        <f t="shared" si="857"/>
        <v>0</v>
      </c>
      <c r="X3412" s="34">
        <f t="shared" si="858"/>
        <v>0</v>
      </c>
      <c r="Y3412" s="33">
        <f t="shared" si="859"/>
        <v>0</v>
      </c>
      <c r="Z3412" s="33">
        <f t="shared" si="860"/>
        <v>0</v>
      </c>
      <c r="AA3412" s="35">
        <f t="shared" si="861"/>
        <v>0</v>
      </c>
      <c r="AB3412" s="36">
        <f t="shared" si="862"/>
        <v>0</v>
      </c>
      <c r="AC3412" s="37">
        <f t="shared" si="863"/>
        <v>0</v>
      </c>
      <c r="AD3412" s="38"/>
      <c r="AE3412" s="38"/>
      <c r="AF3412" s="39">
        <f t="shared" si="864"/>
        <v>0</v>
      </c>
      <c r="AG3412" s="40"/>
      <c r="AH3412" s="41">
        <f t="shared" si="865"/>
        <v>0</v>
      </c>
      <c r="AI3412" s="42">
        <f t="shared" si="866"/>
        <v>0</v>
      </c>
      <c r="AJ3412" s="43">
        <f t="shared" si="867"/>
        <v>0</v>
      </c>
      <c r="AK3412" s="5" t="str">
        <f>_xlfn.IFNA(VLOOKUP(_xlfn.CONCAT(D3412," - ",S3412),OP!E:F,2,0),"-------------------------------------------NAO DISPONIVEL-------------------------------------------")</f>
        <v>C - RIOCARD</v>
      </c>
      <c r="AL3412" s="7" t="str">
        <f t="shared" si="853"/>
        <v>1 - -------------------------------------------NAO DISPONIVEL------------------------------------------- - 00000003412 - FETRANSPOR</v>
      </c>
      <c r="AM3412" s="7" t="str">
        <f t="shared" si="854"/>
        <v>-------------------------------------------NAO DISPONIVEL-------------------------------------------</v>
      </c>
      <c r="AN3412" s="44" cm="1">
        <f t="array" ref="AN3412">_xlfn.IFS(AJ3412=0,0,AQ3412="INATIVO",2,AQ3412="SEM CADASTRO",4,AQ3412="CPF ATIVO EM OUTRO COMPRADOR",5,AQ3412="NOVO/SEM CARTAO",6,AND(AJ3412&gt;0,AQ3412,""),8)</f>
        <v>0</v>
      </c>
      <c r="AO3412" s="45">
        <f t="shared" si="868"/>
        <v>-10</v>
      </c>
    </row>
    <row r="3413" spans="1:41" x14ac:dyDescent="0.4">
      <c r="A3413" s="21" t="str">
        <f t="shared" si="855"/>
        <v>-------------------------------------------NAO DISPONIVEL-------------------------------------------</v>
      </c>
      <c r="B3413" s="5" t="str">
        <f>_xlfn.IFNA(VLOOKUP(A3413,CNPJ!E:F,2,0),"-------------------------------------------NAO DISPONIVEL-------------------------------------------")</f>
        <v>-------------------------------------------NAO DISPONIVEL-------------------------------------------</v>
      </c>
      <c r="C3413" s="22">
        <v>1</v>
      </c>
      <c r="D3413" s="5" t="str">
        <f>_xlfn.XLOOKUP(R3413,OP!C:C,OP!B:B,,0,1)</f>
        <v>RJ</v>
      </c>
      <c r="E3413" s="23"/>
      <c r="M3413" s="26"/>
      <c r="N3413" s="27"/>
      <c r="O3413" s="28" t="str">
        <f t="shared" si="856"/>
        <v>00000003413</v>
      </c>
      <c r="R3413" s="27" t="s">
        <v>193</v>
      </c>
      <c r="S3413" s="30" t="str">
        <f>_xlfn.IFNA(VLOOKUP(_xlfn.CONCAT(D3413," - ",R3413),OP!A:D,4,0),"-------------------------------------------NAO DISPONIVEL-------------------------------------------")</f>
        <v>FETRANSPOR</v>
      </c>
      <c r="T3413" s="31"/>
      <c r="U3413" s="32"/>
      <c r="V3413" s="31"/>
      <c r="W3413" s="33">
        <f t="shared" si="857"/>
        <v>0</v>
      </c>
      <c r="X3413" s="34">
        <f t="shared" si="858"/>
        <v>0</v>
      </c>
      <c r="Y3413" s="33">
        <f t="shared" si="859"/>
        <v>0</v>
      </c>
      <c r="Z3413" s="33">
        <f t="shared" si="860"/>
        <v>0</v>
      </c>
      <c r="AA3413" s="35">
        <f t="shared" si="861"/>
        <v>0</v>
      </c>
      <c r="AB3413" s="36">
        <f t="shared" si="862"/>
        <v>0</v>
      </c>
      <c r="AC3413" s="37">
        <f t="shared" si="863"/>
        <v>0</v>
      </c>
      <c r="AD3413" s="38"/>
      <c r="AE3413" s="38"/>
      <c r="AF3413" s="39">
        <f t="shared" si="864"/>
        <v>0</v>
      </c>
      <c r="AG3413" s="40"/>
      <c r="AH3413" s="41">
        <f t="shared" si="865"/>
        <v>0</v>
      </c>
      <c r="AI3413" s="42">
        <f t="shared" si="866"/>
        <v>0</v>
      </c>
      <c r="AJ3413" s="43">
        <f t="shared" si="867"/>
        <v>0</v>
      </c>
      <c r="AK3413" s="5" t="str">
        <f>_xlfn.IFNA(VLOOKUP(_xlfn.CONCAT(D3413," - ",S3413),OP!E:F,2,0),"-------------------------------------------NAO DISPONIVEL-------------------------------------------")</f>
        <v>C - RIOCARD</v>
      </c>
      <c r="AL3413" s="7" t="str">
        <f t="shared" si="853"/>
        <v>1 - -------------------------------------------NAO DISPONIVEL------------------------------------------- - 00000003413 - FETRANSPOR</v>
      </c>
      <c r="AM3413" s="7" t="str">
        <f t="shared" si="854"/>
        <v>-------------------------------------------NAO DISPONIVEL-------------------------------------------</v>
      </c>
      <c r="AN3413" s="44" cm="1">
        <f t="array" ref="AN3413">_xlfn.IFS(AJ3413=0,0,AQ3413="INATIVO",2,AQ3413="SEM CADASTRO",4,AQ3413="CPF ATIVO EM OUTRO COMPRADOR",5,AQ3413="NOVO/SEM CARTAO",6,AND(AJ3413&gt;0,AQ3413,""),8)</f>
        <v>0</v>
      </c>
      <c r="AO3413" s="45">
        <f t="shared" si="868"/>
        <v>-10</v>
      </c>
    </row>
    <row r="3414" spans="1:41" x14ac:dyDescent="0.4">
      <c r="A3414" s="21" t="str">
        <f t="shared" si="855"/>
        <v>-------------------------------------------NAO DISPONIVEL-------------------------------------------</v>
      </c>
      <c r="B3414" s="5" t="str">
        <f>_xlfn.IFNA(VLOOKUP(A3414,CNPJ!E:F,2,0),"-------------------------------------------NAO DISPONIVEL-------------------------------------------")</f>
        <v>-------------------------------------------NAO DISPONIVEL-------------------------------------------</v>
      </c>
      <c r="C3414" s="22">
        <v>1</v>
      </c>
      <c r="D3414" s="5" t="str">
        <f>_xlfn.XLOOKUP(R3414,OP!C:C,OP!B:B,,0,1)</f>
        <v>RJ</v>
      </c>
      <c r="E3414" s="23"/>
      <c r="M3414" s="26"/>
      <c r="N3414" s="27"/>
      <c r="O3414" s="28" t="str">
        <f t="shared" si="856"/>
        <v>00000003414</v>
      </c>
      <c r="R3414" s="27" t="s">
        <v>193</v>
      </c>
      <c r="S3414" s="30" t="str">
        <f>_xlfn.IFNA(VLOOKUP(_xlfn.CONCAT(D3414," - ",R3414),OP!A:D,4,0),"-------------------------------------------NAO DISPONIVEL-------------------------------------------")</f>
        <v>FETRANSPOR</v>
      </c>
      <c r="T3414" s="31"/>
      <c r="U3414" s="32"/>
      <c r="V3414" s="31"/>
      <c r="W3414" s="33">
        <f t="shared" si="857"/>
        <v>0</v>
      </c>
      <c r="X3414" s="34">
        <f t="shared" si="858"/>
        <v>0</v>
      </c>
      <c r="Y3414" s="33">
        <f t="shared" si="859"/>
        <v>0</v>
      </c>
      <c r="Z3414" s="33">
        <f t="shared" si="860"/>
        <v>0</v>
      </c>
      <c r="AA3414" s="35">
        <f t="shared" si="861"/>
        <v>0</v>
      </c>
      <c r="AB3414" s="36">
        <f t="shared" si="862"/>
        <v>0</v>
      </c>
      <c r="AC3414" s="37">
        <f t="shared" si="863"/>
        <v>0</v>
      </c>
      <c r="AD3414" s="38"/>
      <c r="AE3414" s="38"/>
      <c r="AF3414" s="39">
        <f t="shared" si="864"/>
        <v>0</v>
      </c>
      <c r="AG3414" s="40"/>
      <c r="AH3414" s="41">
        <f t="shared" si="865"/>
        <v>0</v>
      </c>
      <c r="AI3414" s="42">
        <f t="shared" si="866"/>
        <v>0</v>
      </c>
      <c r="AJ3414" s="43">
        <f t="shared" si="867"/>
        <v>0</v>
      </c>
      <c r="AK3414" s="5" t="str">
        <f>_xlfn.IFNA(VLOOKUP(_xlfn.CONCAT(D3414," - ",S3414),OP!E:F,2,0),"-------------------------------------------NAO DISPONIVEL-------------------------------------------")</f>
        <v>C - RIOCARD</v>
      </c>
      <c r="AL3414" s="7" t="str">
        <f t="shared" si="853"/>
        <v>1 - -------------------------------------------NAO DISPONIVEL------------------------------------------- - 00000003414 - FETRANSPOR</v>
      </c>
      <c r="AM3414" s="7" t="str">
        <f t="shared" si="854"/>
        <v>-------------------------------------------NAO DISPONIVEL-------------------------------------------</v>
      </c>
      <c r="AN3414" s="44" cm="1">
        <f t="array" ref="AN3414">_xlfn.IFS(AJ3414=0,0,AQ3414="INATIVO",2,AQ3414="SEM CADASTRO",4,AQ3414="CPF ATIVO EM OUTRO COMPRADOR",5,AQ3414="NOVO/SEM CARTAO",6,AND(AJ3414&gt;0,AQ3414,""),8)</f>
        <v>0</v>
      </c>
      <c r="AO3414" s="45">
        <f t="shared" si="868"/>
        <v>-10</v>
      </c>
    </row>
    <row r="3415" spans="1:41" x14ac:dyDescent="0.4">
      <c r="A3415" s="21" t="str">
        <f t="shared" si="855"/>
        <v>-------------------------------------------NAO DISPONIVEL-------------------------------------------</v>
      </c>
      <c r="B3415" s="5" t="str">
        <f>_xlfn.IFNA(VLOOKUP(A3415,CNPJ!E:F,2,0),"-------------------------------------------NAO DISPONIVEL-------------------------------------------")</f>
        <v>-------------------------------------------NAO DISPONIVEL-------------------------------------------</v>
      </c>
      <c r="C3415" s="22">
        <v>1</v>
      </c>
      <c r="D3415" s="5" t="str">
        <f>_xlfn.XLOOKUP(R3415,OP!C:C,OP!B:B,,0,1)</f>
        <v>RJ</v>
      </c>
      <c r="E3415" s="23"/>
      <c r="M3415" s="26"/>
      <c r="N3415" s="27"/>
      <c r="O3415" s="28" t="str">
        <f t="shared" si="856"/>
        <v>00000003415</v>
      </c>
      <c r="R3415" s="27" t="s">
        <v>193</v>
      </c>
      <c r="S3415" s="30" t="str">
        <f>_xlfn.IFNA(VLOOKUP(_xlfn.CONCAT(D3415," - ",R3415),OP!A:D,4,0),"-------------------------------------------NAO DISPONIVEL-------------------------------------------")</f>
        <v>FETRANSPOR</v>
      </c>
      <c r="T3415" s="31"/>
      <c r="U3415" s="32"/>
      <c r="V3415" s="31"/>
      <c r="W3415" s="33">
        <f t="shared" si="857"/>
        <v>0</v>
      </c>
      <c r="X3415" s="34">
        <f t="shared" si="858"/>
        <v>0</v>
      </c>
      <c r="Y3415" s="33">
        <f t="shared" si="859"/>
        <v>0</v>
      </c>
      <c r="Z3415" s="33">
        <f t="shared" si="860"/>
        <v>0</v>
      </c>
      <c r="AA3415" s="35">
        <f t="shared" si="861"/>
        <v>0</v>
      </c>
      <c r="AB3415" s="36">
        <f t="shared" si="862"/>
        <v>0</v>
      </c>
      <c r="AC3415" s="37">
        <f t="shared" si="863"/>
        <v>0</v>
      </c>
      <c r="AD3415" s="38"/>
      <c r="AE3415" s="38"/>
      <c r="AF3415" s="39">
        <f t="shared" si="864"/>
        <v>0</v>
      </c>
      <c r="AG3415" s="40"/>
      <c r="AH3415" s="41">
        <f t="shared" si="865"/>
        <v>0</v>
      </c>
      <c r="AI3415" s="42">
        <f t="shared" si="866"/>
        <v>0</v>
      </c>
      <c r="AJ3415" s="43">
        <f t="shared" si="867"/>
        <v>0</v>
      </c>
      <c r="AK3415" s="5" t="str">
        <f>_xlfn.IFNA(VLOOKUP(_xlfn.CONCAT(D3415," - ",S3415),OP!E:F,2,0),"-------------------------------------------NAO DISPONIVEL-------------------------------------------")</f>
        <v>C - RIOCARD</v>
      </c>
      <c r="AL3415" s="7" t="str">
        <f t="shared" si="853"/>
        <v>1 - -------------------------------------------NAO DISPONIVEL------------------------------------------- - 00000003415 - FETRANSPOR</v>
      </c>
      <c r="AM3415" s="7" t="str">
        <f t="shared" si="854"/>
        <v>-------------------------------------------NAO DISPONIVEL-------------------------------------------</v>
      </c>
      <c r="AN3415" s="44" cm="1">
        <f t="array" ref="AN3415">_xlfn.IFS(AJ3415=0,0,AQ3415="INATIVO",2,AQ3415="SEM CADASTRO",4,AQ3415="CPF ATIVO EM OUTRO COMPRADOR",5,AQ3415="NOVO/SEM CARTAO",6,AND(AJ3415&gt;0,AQ3415,""),8)</f>
        <v>0</v>
      </c>
      <c r="AO3415" s="45">
        <f t="shared" si="868"/>
        <v>-10</v>
      </c>
    </row>
    <row r="3416" spans="1:41" x14ac:dyDescent="0.4">
      <c r="A3416" s="21" t="str">
        <f t="shared" si="855"/>
        <v>-------------------------------------------NAO DISPONIVEL-------------------------------------------</v>
      </c>
      <c r="B3416" s="5" t="str">
        <f>_xlfn.IFNA(VLOOKUP(A3416,CNPJ!E:F,2,0),"-------------------------------------------NAO DISPONIVEL-------------------------------------------")</f>
        <v>-------------------------------------------NAO DISPONIVEL-------------------------------------------</v>
      </c>
      <c r="C3416" s="22">
        <v>1</v>
      </c>
      <c r="D3416" s="5" t="str">
        <f>_xlfn.XLOOKUP(R3416,OP!C:C,OP!B:B,,0,1)</f>
        <v>RJ</v>
      </c>
      <c r="E3416" s="23"/>
      <c r="M3416" s="26"/>
      <c r="N3416" s="27"/>
      <c r="O3416" s="28" t="str">
        <f t="shared" si="856"/>
        <v>00000003416</v>
      </c>
      <c r="R3416" s="27" t="s">
        <v>193</v>
      </c>
      <c r="S3416" s="30" t="str">
        <f>_xlfn.IFNA(VLOOKUP(_xlfn.CONCAT(D3416," - ",R3416),OP!A:D,4,0),"-------------------------------------------NAO DISPONIVEL-------------------------------------------")</f>
        <v>FETRANSPOR</v>
      </c>
      <c r="T3416" s="31"/>
      <c r="U3416" s="32"/>
      <c r="V3416" s="31"/>
      <c r="W3416" s="33">
        <f t="shared" si="857"/>
        <v>0</v>
      </c>
      <c r="X3416" s="34">
        <f t="shared" si="858"/>
        <v>0</v>
      </c>
      <c r="Y3416" s="33">
        <f t="shared" si="859"/>
        <v>0</v>
      </c>
      <c r="Z3416" s="33">
        <f t="shared" si="860"/>
        <v>0</v>
      </c>
      <c r="AA3416" s="35">
        <f t="shared" si="861"/>
        <v>0</v>
      </c>
      <c r="AB3416" s="36">
        <f t="shared" si="862"/>
        <v>0</v>
      </c>
      <c r="AC3416" s="37">
        <f t="shared" si="863"/>
        <v>0</v>
      </c>
      <c r="AD3416" s="38"/>
      <c r="AE3416" s="38"/>
      <c r="AF3416" s="39">
        <f t="shared" si="864"/>
        <v>0</v>
      </c>
      <c r="AG3416" s="40"/>
      <c r="AH3416" s="41">
        <f t="shared" si="865"/>
        <v>0</v>
      </c>
      <c r="AI3416" s="42">
        <f t="shared" si="866"/>
        <v>0</v>
      </c>
      <c r="AJ3416" s="43">
        <f t="shared" si="867"/>
        <v>0</v>
      </c>
      <c r="AK3416" s="5" t="str">
        <f>_xlfn.IFNA(VLOOKUP(_xlfn.CONCAT(D3416," - ",S3416),OP!E:F,2,0),"-------------------------------------------NAO DISPONIVEL-------------------------------------------")</f>
        <v>C - RIOCARD</v>
      </c>
      <c r="AL3416" s="7" t="str">
        <f t="shared" si="853"/>
        <v>1 - -------------------------------------------NAO DISPONIVEL------------------------------------------- - 00000003416 - FETRANSPOR</v>
      </c>
      <c r="AM3416" s="7" t="str">
        <f t="shared" si="854"/>
        <v>-------------------------------------------NAO DISPONIVEL-------------------------------------------</v>
      </c>
      <c r="AN3416" s="44" cm="1">
        <f t="array" ref="AN3416">_xlfn.IFS(AJ3416=0,0,AQ3416="INATIVO",2,AQ3416="SEM CADASTRO",4,AQ3416="CPF ATIVO EM OUTRO COMPRADOR",5,AQ3416="NOVO/SEM CARTAO",6,AND(AJ3416&gt;0,AQ3416,""),8)</f>
        <v>0</v>
      </c>
      <c r="AO3416" s="45">
        <f t="shared" si="868"/>
        <v>-10</v>
      </c>
    </row>
    <row r="3417" spans="1:41" x14ac:dyDescent="0.4">
      <c r="A3417" s="21" t="str">
        <f t="shared" si="855"/>
        <v>-------------------------------------------NAO DISPONIVEL-------------------------------------------</v>
      </c>
      <c r="B3417" s="5" t="str">
        <f>_xlfn.IFNA(VLOOKUP(A3417,CNPJ!E:F,2,0),"-------------------------------------------NAO DISPONIVEL-------------------------------------------")</f>
        <v>-------------------------------------------NAO DISPONIVEL-------------------------------------------</v>
      </c>
      <c r="C3417" s="22">
        <v>1</v>
      </c>
      <c r="D3417" s="5" t="str">
        <f>_xlfn.XLOOKUP(R3417,OP!C:C,OP!B:B,,0,1)</f>
        <v>RJ</v>
      </c>
      <c r="E3417" s="23"/>
      <c r="M3417" s="26"/>
      <c r="N3417" s="27"/>
      <c r="O3417" s="28" t="str">
        <f t="shared" si="856"/>
        <v>00000003417</v>
      </c>
      <c r="R3417" s="27" t="s">
        <v>193</v>
      </c>
      <c r="S3417" s="30" t="str">
        <f>_xlfn.IFNA(VLOOKUP(_xlfn.CONCAT(D3417," - ",R3417),OP!A:D,4,0),"-------------------------------------------NAO DISPONIVEL-------------------------------------------")</f>
        <v>FETRANSPOR</v>
      </c>
      <c r="T3417" s="31"/>
      <c r="U3417" s="32"/>
      <c r="V3417" s="31"/>
      <c r="W3417" s="33">
        <f t="shared" si="857"/>
        <v>0</v>
      </c>
      <c r="X3417" s="34">
        <f t="shared" si="858"/>
        <v>0</v>
      </c>
      <c r="Y3417" s="33">
        <f t="shared" si="859"/>
        <v>0</v>
      </c>
      <c r="Z3417" s="33">
        <f t="shared" si="860"/>
        <v>0</v>
      </c>
      <c r="AA3417" s="35">
        <f t="shared" si="861"/>
        <v>0</v>
      </c>
      <c r="AB3417" s="36">
        <f t="shared" si="862"/>
        <v>0</v>
      </c>
      <c r="AC3417" s="37">
        <f t="shared" si="863"/>
        <v>0</v>
      </c>
      <c r="AD3417" s="38"/>
      <c r="AE3417" s="38"/>
      <c r="AF3417" s="39">
        <f t="shared" si="864"/>
        <v>0</v>
      </c>
      <c r="AG3417" s="40"/>
      <c r="AH3417" s="41">
        <f t="shared" si="865"/>
        <v>0</v>
      </c>
      <c r="AI3417" s="42">
        <f t="shared" si="866"/>
        <v>0</v>
      </c>
      <c r="AJ3417" s="43">
        <f t="shared" si="867"/>
        <v>0</v>
      </c>
      <c r="AK3417" s="5" t="str">
        <f>_xlfn.IFNA(VLOOKUP(_xlfn.CONCAT(D3417," - ",S3417),OP!E:F,2,0),"-------------------------------------------NAO DISPONIVEL-------------------------------------------")</f>
        <v>C - RIOCARD</v>
      </c>
      <c r="AL3417" s="7" t="str">
        <f t="shared" si="853"/>
        <v>1 - -------------------------------------------NAO DISPONIVEL------------------------------------------- - 00000003417 - FETRANSPOR</v>
      </c>
      <c r="AM3417" s="7" t="str">
        <f t="shared" si="854"/>
        <v>-------------------------------------------NAO DISPONIVEL-------------------------------------------</v>
      </c>
      <c r="AN3417" s="44" cm="1">
        <f t="array" ref="AN3417">_xlfn.IFS(AJ3417=0,0,AQ3417="INATIVO",2,AQ3417="SEM CADASTRO",4,AQ3417="CPF ATIVO EM OUTRO COMPRADOR",5,AQ3417="NOVO/SEM CARTAO",6,AND(AJ3417&gt;0,AQ3417,""),8)</f>
        <v>0</v>
      </c>
      <c r="AO3417" s="45">
        <f t="shared" si="868"/>
        <v>-10</v>
      </c>
    </row>
    <row r="3418" spans="1:41" x14ac:dyDescent="0.4">
      <c r="A3418" s="21" t="str">
        <f t="shared" si="855"/>
        <v>-------------------------------------------NAO DISPONIVEL-------------------------------------------</v>
      </c>
      <c r="B3418" s="5" t="str">
        <f>_xlfn.IFNA(VLOOKUP(A3418,CNPJ!E:F,2,0),"-------------------------------------------NAO DISPONIVEL-------------------------------------------")</f>
        <v>-------------------------------------------NAO DISPONIVEL-------------------------------------------</v>
      </c>
      <c r="C3418" s="22">
        <v>1</v>
      </c>
      <c r="D3418" s="5" t="str">
        <f>_xlfn.XLOOKUP(R3418,OP!C:C,OP!B:B,,0,1)</f>
        <v>RJ</v>
      </c>
      <c r="E3418" s="23"/>
      <c r="M3418" s="26"/>
      <c r="N3418" s="27"/>
      <c r="O3418" s="28" t="str">
        <f t="shared" si="856"/>
        <v>00000003418</v>
      </c>
      <c r="R3418" s="27" t="s">
        <v>193</v>
      </c>
      <c r="S3418" s="30" t="str">
        <f>_xlfn.IFNA(VLOOKUP(_xlfn.CONCAT(D3418," - ",R3418),OP!A:D,4,0),"-------------------------------------------NAO DISPONIVEL-------------------------------------------")</f>
        <v>FETRANSPOR</v>
      </c>
      <c r="T3418" s="31"/>
      <c r="U3418" s="32"/>
      <c r="V3418" s="31"/>
      <c r="W3418" s="33">
        <f t="shared" si="857"/>
        <v>0</v>
      </c>
      <c r="X3418" s="34">
        <f t="shared" si="858"/>
        <v>0</v>
      </c>
      <c r="Y3418" s="33">
        <f t="shared" si="859"/>
        <v>0</v>
      </c>
      <c r="Z3418" s="33">
        <f t="shared" si="860"/>
        <v>0</v>
      </c>
      <c r="AA3418" s="35">
        <f t="shared" si="861"/>
        <v>0</v>
      </c>
      <c r="AB3418" s="36">
        <f t="shared" si="862"/>
        <v>0</v>
      </c>
      <c r="AC3418" s="37">
        <f t="shared" si="863"/>
        <v>0</v>
      </c>
      <c r="AD3418" s="38"/>
      <c r="AE3418" s="38"/>
      <c r="AF3418" s="39">
        <f t="shared" si="864"/>
        <v>0</v>
      </c>
      <c r="AG3418" s="40"/>
      <c r="AH3418" s="41">
        <f t="shared" si="865"/>
        <v>0</v>
      </c>
      <c r="AI3418" s="42">
        <f t="shared" si="866"/>
        <v>0</v>
      </c>
      <c r="AJ3418" s="43">
        <f t="shared" si="867"/>
        <v>0</v>
      </c>
      <c r="AK3418" s="5" t="str">
        <f>_xlfn.IFNA(VLOOKUP(_xlfn.CONCAT(D3418," - ",S3418),OP!E:F,2,0),"-------------------------------------------NAO DISPONIVEL-------------------------------------------")</f>
        <v>C - RIOCARD</v>
      </c>
      <c r="AL3418" s="7" t="str">
        <f t="shared" si="853"/>
        <v>1 - -------------------------------------------NAO DISPONIVEL------------------------------------------- - 00000003418 - FETRANSPOR</v>
      </c>
      <c r="AM3418" s="7" t="str">
        <f t="shared" si="854"/>
        <v>-------------------------------------------NAO DISPONIVEL-------------------------------------------</v>
      </c>
      <c r="AN3418" s="44" cm="1">
        <f t="array" ref="AN3418">_xlfn.IFS(AJ3418=0,0,AQ3418="INATIVO",2,AQ3418="SEM CADASTRO",4,AQ3418="CPF ATIVO EM OUTRO COMPRADOR",5,AQ3418="NOVO/SEM CARTAO",6,AND(AJ3418&gt;0,AQ3418,""),8)</f>
        <v>0</v>
      </c>
      <c r="AO3418" s="45">
        <f t="shared" si="868"/>
        <v>-10</v>
      </c>
    </row>
    <row r="3419" spans="1:41" x14ac:dyDescent="0.4">
      <c r="A3419" s="21" t="str">
        <f t="shared" si="855"/>
        <v>-------------------------------------------NAO DISPONIVEL-------------------------------------------</v>
      </c>
      <c r="B3419" s="5" t="str">
        <f>_xlfn.IFNA(VLOOKUP(A3419,CNPJ!E:F,2,0),"-------------------------------------------NAO DISPONIVEL-------------------------------------------")</f>
        <v>-------------------------------------------NAO DISPONIVEL-------------------------------------------</v>
      </c>
      <c r="C3419" s="22">
        <v>1</v>
      </c>
      <c r="D3419" s="5" t="str">
        <f>_xlfn.XLOOKUP(R3419,OP!C:C,OP!B:B,,0,1)</f>
        <v>RJ</v>
      </c>
      <c r="E3419" s="23"/>
      <c r="M3419" s="26"/>
      <c r="N3419" s="27"/>
      <c r="O3419" s="28" t="str">
        <f t="shared" si="856"/>
        <v>00000003419</v>
      </c>
      <c r="R3419" s="27" t="s">
        <v>193</v>
      </c>
      <c r="S3419" s="30" t="str">
        <f>_xlfn.IFNA(VLOOKUP(_xlfn.CONCAT(D3419," - ",R3419),OP!A:D,4,0),"-------------------------------------------NAO DISPONIVEL-------------------------------------------")</f>
        <v>FETRANSPOR</v>
      </c>
      <c r="T3419" s="31"/>
      <c r="U3419" s="32"/>
      <c r="V3419" s="31"/>
      <c r="W3419" s="33">
        <f t="shared" si="857"/>
        <v>0</v>
      </c>
      <c r="X3419" s="34">
        <f t="shared" si="858"/>
        <v>0</v>
      </c>
      <c r="Y3419" s="33">
        <f t="shared" si="859"/>
        <v>0</v>
      </c>
      <c r="Z3419" s="33">
        <f t="shared" si="860"/>
        <v>0</v>
      </c>
      <c r="AA3419" s="35">
        <f t="shared" si="861"/>
        <v>0</v>
      </c>
      <c r="AB3419" s="36">
        <f t="shared" si="862"/>
        <v>0</v>
      </c>
      <c r="AC3419" s="37">
        <f t="shared" si="863"/>
        <v>0</v>
      </c>
      <c r="AD3419" s="38"/>
      <c r="AE3419" s="38"/>
      <c r="AF3419" s="39">
        <f t="shared" si="864"/>
        <v>0</v>
      </c>
      <c r="AG3419" s="40"/>
      <c r="AH3419" s="41">
        <f t="shared" si="865"/>
        <v>0</v>
      </c>
      <c r="AI3419" s="42">
        <f t="shared" si="866"/>
        <v>0</v>
      </c>
      <c r="AJ3419" s="43">
        <f t="shared" si="867"/>
        <v>0</v>
      </c>
      <c r="AK3419" s="5" t="str">
        <f>_xlfn.IFNA(VLOOKUP(_xlfn.CONCAT(D3419," - ",S3419),OP!E:F,2,0),"-------------------------------------------NAO DISPONIVEL-------------------------------------------")</f>
        <v>C - RIOCARD</v>
      </c>
      <c r="AL3419" s="7" t="str">
        <f t="shared" si="853"/>
        <v>1 - -------------------------------------------NAO DISPONIVEL------------------------------------------- - 00000003419 - FETRANSPOR</v>
      </c>
      <c r="AM3419" s="7" t="str">
        <f t="shared" si="854"/>
        <v>-------------------------------------------NAO DISPONIVEL-------------------------------------------</v>
      </c>
      <c r="AN3419" s="44" cm="1">
        <f t="array" ref="AN3419">_xlfn.IFS(AJ3419=0,0,AQ3419="INATIVO",2,AQ3419="SEM CADASTRO",4,AQ3419="CPF ATIVO EM OUTRO COMPRADOR",5,AQ3419="NOVO/SEM CARTAO",6,AND(AJ3419&gt;0,AQ3419,""),8)</f>
        <v>0</v>
      </c>
      <c r="AO3419" s="45">
        <f t="shared" si="868"/>
        <v>-10</v>
      </c>
    </row>
    <row r="3420" spans="1:41" x14ac:dyDescent="0.4">
      <c r="A3420" s="21" t="str">
        <f t="shared" si="855"/>
        <v>-------------------------------------------NAO DISPONIVEL-------------------------------------------</v>
      </c>
      <c r="B3420" s="5" t="str">
        <f>_xlfn.IFNA(VLOOKUP(A3420,CNPJ!E:F,2,0),"-------------------------------------------NAO DISPONIVEL-------------------------------------------")</f>
        <v>-------------------------------------------NAO DISPONIVEL-------------------------------------------</v>
      </c>
      <c r="C3420" s="22">
        <v>1</v>
      </c>
      <c r="D3420" s="5" t="str">
        <f>_xlfn.XLOOKUP(R3420,OP!C:C,OP!B:B,,0,1)</f>
        <v>RJ</v>
      </c>
      <c r="E3420" s="23"/>
      <c r="M3420" s="26"/>
      <c r="N3420" s="27"/>
      <c r="O3420" s="28" t="str">
        <f t="shared" si="856"/>
        <v>00000003420</v>
      </c>
      <c r="R3420" s="27" t="s">
        <v>193</v>
      </c>
      <c r="S3420" s="30" t="str">
        <f>_xlfn.IFNA(VLOOKUP(_xlfn.CONCAT(D3420," - ",R3420),OP!A:D,4,0),"-------------------------------------------NAO DISPONIVEL-------------------------------------------")</f>
        <v>FETRANSPOR</v>
      </c>
      <c r="T3420" s="31"/>
      <c r="U3420" s="32"/>
      <c r="V3420" s="31"/>
      <c r="W3420" s="33">
        <f t="shared" si="857"/>
        <v>0</v>
      </c>
      <c r="X3420" s="34">
        <f t="shared" si="858"/>
        <v>0</v>
      </c>
      <c r="Y3420" s="33">
        <f t="shared" si="859"/>
        <v>0</v>
      </c>
      <c r="Z3420" s="33">
        <f t="shared" si="860"/>
        <v>0</v>
      </c>
      <c r="AA3420" s="35">
        <f t="shared" si="861"/>
        <v>0</v>
      </c>
      <c r="AB3420" s="36">
        <f t="shared" si="862"/>
        <v>0</v>
      </c>
      <c r="AC3420" s="37">
        <f t="shared" si="863"/>
        <v>0</v>
      </c>
      <c r="AD3420" s="38"/>
      <c r="AE3420" s="38"/>
      <c r="AF3420" s="39">
        <f t="shared" si="864"/>
        <v>0</v>
      </c>
      <c r="AG3420" s="40"/>
      <c r="AH3420" s="41">
        <f t="shared" si="865"/>
        <v>0</v>
      </c>
      <c r="AI3420" s="42">
        <f t="shared" si="866"/>
        <v>0</v>
      </c>
      <c r="AJ3420" s="43">
        <f t="shared" si="867"/>
        <v>0</v>
      </c>
      <c r="AK3420" s="5" t="str">
        <f>_xlfn.IFNA(VLOOKUP(_xlfn.CONCAT(D3420," - ",S3420),OP!E:F,2,0),"-------------------------------------------NAO DISPONIVEL-------------------------------------------")</f>
        <v>C - RIOCARD</v>
      </c>
      <c r="AL3420" s="7" t="str">
        <f t="shared" si="853"/>
        <v>1 - -------------------------------------------NAO DISPONIVEL------------------------------------------- - 00000003420 - FETRANSPOR</v>
      </c>
      <c r="AM3420" s="7" t="str">
        <f t="shared" si="854"/>
        <v>-------------------------------------------NAO DISPONIVEL-------------------------------------------</v>
      </c>
      <c r="AN3420" s="44" cm="1">
        <f t="array" ref="AN3420">_xlfn.IFS(AJ3420=0,0,AQ3420="INATIVO",2,AQ3420="SEM CADASTRO",4,AQ3420="CPF ATIVO EM OUTRO COMPRADOR",5,AQ3420="NOVO/SEM CARTAO",6,AND(AJ3420&gt;0,AQ3420,""),8)</f>
        <v>0</v>
      </c>
      <c r="AO3420" s="45">
        <f t="shared" si="868"/>
        <v>-10</v>
      </c>
    </row>
    <row r="3421" spans="1:41" x14ac:dyDescent="0.4">
      <c r="A3421" s="21" t="str">
        <f t="shared" si="855"/>
        <v>-------------------------------------------NAO DISPONIVEL-------------------------------------------</v>
      </c>
      <c r="B3421" s="5" t="str">
        <f>_xlfn.IFNA(VLOOKUP(A3421,CNPJ!E:F,2,0),"-------------------------------------------NAO DISPONIVEL-------------------------------------------")</f>
        <v>-------------------------------------------NAO DISPONIVEL-------------------------------------------</v>
      </c>
      <c r="C3421" s="22">
        <v>1</v>
      </c>
      <c r="D3421" s="5" t="str">
        <f>_xlfn.XLOOKUP(R3421,OP!C:C,OP!B:B,,0,1)</f>
        <v>RJ</v>
      </c>
      <c r="E3421" s="23"/>
      <c r="M3421" s="26"/>
      <c r="N3421" s="27"/>
      <c r="O3421" s="28" t="str">
        <f t="shared" si="856"/>
        <v>00000003421</v>
      </c>
      <c r="R3421" s="27" t="s">
        <v>193</v>
      </c>
      <c r="S3421" s="30" t="str">
        <f>_xlfn.IFNA(VLOOKUP(_xlfn.CONCAT(D3421," - ",R3421),OP!A:D,4,0),"-------------------------------------------NAO DISPONIVEL-------------------------------------------")</f>
        <v>FETRANSPOR</v>
      </c>
      <c r="T3421" s="31"/>
      <c r="U3421" s="32"/>
      <c r="V3421" s="31"/>
      <c r="W3421" s="33">
        <f t="shared" si="857"/>
        <v>0</v>
      </c>
      <c r="X3421" s="34">
        <f t="shared" si="858"/>
        <v>0</v>
      </c>
      <c r="Y3421" s="33">
        <f t="shared" si="859"/>
        <v>0</v>
      </c>
      <c r="Z3421" s="33">
        <f t="shared" si="860"/>
        <v>0</v>
      </c>
      <c r="AA3421" s="35">
        <f t="shared" si="861"/>
        <v>0</v>
      </c>
      <c r="AB3421" s="36">
        <f t="shared" si="862"/>
        <v>0</v>
      </c>
      <c r="AC3421" s="37">
        <f t="shared" si="863"/>
        <v>0</v>
      </c>
      <c r="AD3421" s="38"/>
      <c r="AE3421" s="38"/>
      <c r="AF3421" s="39">
        <f t="shared" si="864"/>
        <v>0</v>
      </c>
      <c r="AG3421" s="40"/>
      <c r="AH3421" s="41">
        <f t="shared" si="865"/>
        <v>0</v>
      </c>
      <c r="AI3421" s="42">
        <f t="shared" si="866"/>
        <v>0</v>
      </c>
      <c r="AJ3421" s="43">
        <f t="shared" si="867"/>
        <v>0</v>
      </c>
      <c r="AK3421" s="5" t="str">
        <f>_xlfn.IFNA(VLOOKUP(_xlfn.CONCAT(D3421," - ",S3421),OP!E:F,2,0),"-------------------------------------------NAO DISPONIVEL-------------------------------------------")</f>
        <v>C - RIOCARD</v>
      </c>
      <c r="AL3421" s="7" t="str">
        <f t="shared" si="853"/>
        <v>1 - -------------------------------------------NAO DISPONIVEL------------------------------------------- - 00000003421 - FETRANSPOR</v>
      </c>
      <c r="AM3421" s="7" t="str">
        <f t="shared" si="854"/>
        <v>-------------------------------------------NAO DISPONIVEL-------------------------------------------</v>
      </c>
      <c r="AN3421" s="44" cm="1">
        <f t="array" ref="AN3421">_xlfn.IFS(AJ3421=0,0,AQ3421="INATIVO",2,AQ3421="SEM CADASTRO",4,AQ3421="CPF ATIVO EM OUTRO COMPRADOR",5,AQ3421="NOVO/SEM CARTAO",6,AND(AJ3421&gt;0,AQ3421,""),8)</f>
        <v>0</v>
      </c>
      <c r="AO3421" s="45">
        <f t="shared" si="868"/>
        <v>-10</v>
      </c>
    </row>
    <row r="3422" spans="1:41" x14ac:dyDescent="0.4">
      <c r="A3422" s="21" t="str">
        <f t="shared" si="855"/>
        <v>-------------------------------------------NAO DISPONIVEL-------------------------------------------</v>
      </c>
      <c r="B3422" s="5" t="str">
        <f>_xlfn.IFNA(VLOOKUP(A3422,CNPJ!E:F,2,0),"-------------------------------------------NAO DISPONIVEL-------------------------------------------")</f>
        <v>-------------------------------------------NAO DISPONIVEL-------------------------------------------</v>
      </c>
      <c r="C3422" s="22">
        <v>1</v>
      </c>
      <c r="D3422" s="5" t="str">
        <f>_xlfn.XLOOKUP(R3422,OP!C:C,OP!B:B,,0,1)</f>
        <v>RJ</v>
      </c>
      <c r="E3422" s="23"/>
      <c r="M3422" s="26"/>
      <c r="N3422" s="27"/>
      <c r="O3422" s="28" t="str">
        <f t="shared" si="856"/>
        <v>00000003422</v>
      </c>
      <c r="R3422" s="27" t="s">
        <v>193</v>
      </c>
      <c r="S3422" s="30" t="str">
        <f>_xlfn.IFNA(VLOOKUP(_xlfn.CONCAT(D3422," - ",R3422),OP!A:D,4,0),"-------------------------------------------NAO DISPONIVEL-------------------------------------------")</f>
        <v>FETRANSPOR</v>
      </c>
      <c r="T3422" s="31"/>
      <c r="U3422" s="32"/>
      <c r="V3422" s="31"/>
      <c r="W3422" s="33">
        <f t="shared" si="857"/>
        <v>0</v>
      </c>
      <c r="X3422" s="34">
        <f t="shared" si="858"/>
        <v>0</v>
      </c>
      <c r="Y3422" s="33">
        <f t="shared" si="859"/>
        <v>0</v>
      </c>
      <c r="Z3422" s="33">
        <f t="shared" si="860"/>
        <v>0</v>
      </c>
      <c r="AA3422" s="35">
        <f t="shared" si="861"/>
        <v>0</v>
      </c>
      <c r="AB3422" s="36">
        <f t="shared" si="862"/>
        <v>0</v>
      </c>
      <c r="AC3422" s="37">
        <f t="shared" si="863"/>
        <v>0</v>
      </c>
      <c r="AD3422" s="38"/>
      <c r="AE3422" s="38"/>
      <c r="AF3422" s="39">
        <f t="shared" si="864"/>
        <v>0</v>
      </c>
      <c r="AG3422" s="40"/>
      <c r="AH3422" s="41">
        <f t="shared" si="865"/>
        <v>0</v>
      </c>
      <c r="AI3422" s="42">
        <f t="shared" si="866"/>
        <v>0</v>
      </c>
      <c r="AJ3422" s="43">
        <f t="shared" si="867"/>
        <v>0</v>
      </c>
      <c r="AK3422" s="5" t="str">
        <f>_xlfn.IFNA(VLOOKUP(_xlfn.CONCAT(D3422," - ",S3422),OP!E:F,2,0),"-------------------------------------------NAO DISPONIVEL-------------------------------------------")</f>
        <v>C - RIOCARD</v>
      </c>
      <c r="AL3422" s="7" t="str">
        <f t="shared" si="853"/>
        <v>1 - -------------------------------------------NAO DISPONIVEL------------------------------------------- - 00000003422 - FETRANSPOR</v>
      </c>
      <c r="AM3422" s="7" t="str">
        <f t="shared" si="854"/>
        <v>-------------------------------------------NAO DISPONIVEL-------------------------------------------</v>
      </c>
      <c r="AN3422" s="44" cm="1">
        <f t="array" ref="AN3422">_xlfn.IFS(AJ3422=0,0,AQ3422="INATIVO",2,AQ3422="SEM CADASTRO",4,AQ3422="CPF ATIVO EM OUTRO COMPRADOR",5,AQ3422="NOVO/SEM CARTAO",6,AND(AJ3422&gt;0,AQ3422,""),8)</f>
        <v>0</v>
      </c>
      <c r="AO3422" s="45">
        <f t="shared" si="868"/>
        <v>-10</v>
      </c>
    </row>
    <row r="3423" spans="1:41" x14ac:dyDescent="0.4">
      <c r="A3423" s="21" t="str">
        <f t="shared" si="855"/>
        <v>-------------------------------------------NAO DISPONIVEL-------------------------------------------</v>
      </c>
      <c r="B3423" s="5" t="str">
        <f>_xlfn.IFNA(VLOOKUP(A3423,CNPJ!E:F,2,0),"-------------------------------------------NAO DISPONIVEL-------------------------------------------")</f>
        <v>-------------------------------------------NAO DISPONIVEL-------------------------------------------</v>
      </c>
      <c r="C3423" s="22">
        <v>1</v>
      </c>
      <c r="D3423" s="5" t="str">
        <f>_xlfn.XLOOKUP(R3423,OP!C:C,OP!B:B,,0,1)</f>
        <v>RJ</v>
      </c>
      <c r="E3423" s="23"/>
      <c r="M3423" s="26"/>
      <c r="N3423" s="27"/>
      <c r="O3423" s="28" t="str">
        <f t="shared" si="856"/>
        <v>00000003423</v>
      </c>
      <c r="R3423" s="27" t="s">
        <v>193</v>
      </c>
      <c r="S3423" s="30" t="str">
        <f>_xlfn.IFNA(VLOOKUP(_xlfn.CONCAT(D3423," - ",R3423),OP!A:D,4,0),"-------------------------------------------NAO DISPONIVEL-------------------------------------------")</f>
        <v>FETRANSPOR</v>
      </c>
      <c r="T3423" s="31"/>
      <c r="U3423" s="32"/>
      <c r="V3423" s="31"/>
      <c r="W3423" s="33">
        <f t="shared" si="857"/>
        <v>0</v>
      </c>
      <c r="X3423" s="34">
        <f t="shared" si="858"/>
        <v>0</v>
      </c>
      <c r="Y3423" s="33">
        <f t="shared" si="859"/>
        <v>0</v>
      </c>
      <c r="Z3423" s="33">
        <f t="shared" si="860"/>
        <v>0</v>
      </c>
      <c r="AA3423" s="35">
        <f t="shared" si="861"/>
        <v>0</v>
      </c>
      <c r="AB3423" s="36">
        <f t="shared" si="862"/>
        <v>0</v>
      </c>
      <c r="AC3423" s="37">
        <f t="shared" si="863"/>
        <v>0</v>
      </c>
      <c r="AD3423" s="38"/>
      <c r="AE3423" s="38"/>
      <c r="AF3423" s="39">
        <f t="shared" si="864"/>
        <v>0</v>
      </c>
      <c r="AG3423" s="40"/>
      <c r="AH3423" s="41">
        <f t="shared" si="865"/>
        <v>0</v>
      </c>
      <c r="AI3423" s="42">
        <f t="shared" si="866"/>
        <v>0</v>
      </c>
      <c r="AJ3423" s="43">
        <f t="shared" si="867"/>
        <v>0</v>
      </c>
      <c r="AK3423" s="5" t="str">
        <f>_xlfn.IFNA(VLOOKUP(_xlfn.CONCAT(D3423," - ",S3423),OP!E:F,2,0),"-------------------------------------------NAO DISPONIVEL-------------------------------------------")</f>
        <v>C - RIOCARD</v>
      </c>
      <c r="AL3423" s="7" t="str">
        <f t="shared" si="853"/>
        <v>1 - -------------------------------------------NAO DISPONIVEL------------------------------------------- - 00000003423 - FETRANSPOR</v>
      </c>
      <c r="AM3423" s="7" t="str">
        <f t="shared" si="854"/>
        <v>-------------------------------------------NAO DISPONIVEL-------------------------------------------</v>
      </c>
      <c r="AN3423" s="44" cm="1">
        <f t="array" ref="AN3423">_xlfn.IFS(AJ3423=0,0,AQ3423="INATIVO",2,AQ3423="SEM CADASTRO",4,AQ3423="CPF ATIVO EM OUTRO COMPRADOR",5,AQ3423="NOVO/SEM CARTAO",6,AND(AJ3423&gt;0,AQ3423,""),8)</f>
        <v>0</v>
      </c>
      <c r="AO3423" s="45">
        <f t="shared" si="868"/>
        <v>-10</v>
      </c>
    </row>
    <row r="3424" spans="1:41" x14ac:dyDescent="0.4">
      <c r="A3424" s="21" t="str">
        <f t="shared" si="855"/>
        <v>-------------------------------------------NAO DISPONIVEL-------------------------------------------</v>
      </c>
      <c r="B3424" s="5" t="str">
        <f>_xlfn.IFNA(VLOOKUP(A3424,CNPJ!E:F,2,0),"-------------------------------------------NAO DISPONIVEL-------------------------------------------")</f>
        <v>-------------------------------------------NAO DISPONIVEL-------------------------------------------</v>
      </c>
      <c r="C3424" s="22">
        <v>1</v>
      </c>
      <c r="D3424" s="5" t="str">
        <f>_xlfn.XLOOKUP(R3424,OP!C:C,OP!B:B,,0,1)</f>
        <v>RJ</v>
      </c>
      <c r="E3424" s="23"/>
      <c r="M3424" s="26"/>
      <c r="N3424" s="27"/>
      <c r="O3424" s="28" t="str">
        <f t="shared" si="856"/>
        <v>00000003424</v>
      </c>
      <c r="R3424" s="27" t="s">
        <v>193</v>
      </c>
      <c r="S3424" s="30" t="str">
        <f>_xlfn.IFNA(VLOOKUP(_xlfn.CONCAT(D3424," - ",R3424),OP!A:D,4,0),"-------------------------------------------NAO DISPONIVEL-------------------------------------------")</f>
        <v>FETRANSPOR</v>
      </c>
      <c r="T3424" s="31"/>
      <c r="U3424" s="32"/>
      <c r="V3424" s="31"/>
      <c r="W3424" s="33">
        <f t="shared" si="857"/>
        <v>0</v>
      </c>
      <c r="X3424" s="34">
        <f t="shared" si="858"/>
        <v>0</v>
      </c>
      <c r="Y3424" s="33">
        <f t="shared" si="859"/>
        <v>0</v>
      </c>
      <c r="Z3424" s="33">
        <f t="shared" si="860"/>
        <v>0</v>
      </c>
      <c r="AA3424" s="35">
        <f t="shared" si="861"/>
        <v>0</v>
      </c>
      <c r="AB3424" s="36">
        <f t="shared" si="862"/>
        <v>0</v>
      </c>
      <c r="AC3424" s="37">
        <f t="shared" si="863"/>
        <v>0</v>
      </c>
      <c r="AD3424" s="38"/>
      <c r="AE3424" s="38"/>
      <c r="AF3424" s="39">
        <f t="shared" si="864"/>
        <v>0</v>
      </c>
      <c r="AG3424" s="40"/>
      <c r="AH3424" s="41">
        <f t="shared" si="865"/>
        <v>0</v>
      </c>
      <c r="AI3424" s="42">
        <f t="shared" si="866"/>
        <v>0</v>
      </c>
      <c r="AJ3424" s="43">
        <f t="shared" si="867"/>
        <v>0</v>
      </c>
      <c r="AK3424" s="5" t="str">
        <f>_xlfn.IFNA(VLOOKUP(_xlfn.CONCAT(D3424," - ",S3424),OP!E:F,2,0),"-------------------------------------------NAO DISPONIVEL-------------------------------------------")</f>
        <v>C - RIOCARD</v>
      </c>
      <c r="AL3424" s="7" t="str">
        <f t="shared" si="853"/>
        <v>1 - -------------------------------------------NAO DISPONIVEL------------------------------------------- - 00000003424 - FETRANSPOR</v>
      </c>
      <c r="AM3424" s="7" t="str">
        <f t="shared" si="854"/>
        <v>-------------------------------------------NAO DISPONIVEL-------------------------------------------</v>
      </c>
      <c r="AN3424" s="44" cm="1">
        <f t="array" ref="AN3424">_xlfn.IFS(AJ3424=0,0,AQ3424="INATIVO",2,AQ3424="SEM CADASTRO",4,AQ3424="CPF ATIVO EM OUTRO COMPRADOR",5,AQ3424="NOVO/SEM CARTAO",6,AND(AJ3424&gt;0,AQ3424,""),8)</f>
        <v>0</v>
      </c>
      <c r="AO3424" s="45">
        <f t="shared" si="868"/>
        <v>-10</v>
      </c>
    </row>
    <row r="3425" spans="1:41" x14ac:dyDescent="0.4">
      <c r="A3425" s="21" t="str">
        <f t="shared" si="855"/>
        <v>-------------------------------------------NAO DISPONIVEL-------------------------------------------</v>
      </c>
      <c r="B3425" s="5" t="str">
        <f>_xlfn.IFNA(VLOOKUP(A3425,CNPJ!E:F,2,0),"-------------------------------------------NAO DISPONIVEL-------------------------------------------")</f>
        <v>-------------------------------------------NAO DISPONIVEL-------------------------------------------</v>
      </c>
      <c r="C3425" s="22">
        <v>1</v>
      </c>
      <c r="D3425" s="5" t="str">
        <f>_xlfn.XLOOKUP(R3425,OP!C:C,OP!B:B,,0,1)</f>
        <v>RJ</v>
      </c>
      <c r="E3425" s="23"/>
      <c r="M3425" s="26"/>
      <c r="N3425" s="27"/>
      <c r="O3425" s="28" t="str">
        <f t="shared" si="856"/>
        <v>00000003425</v>
      </c>
      <c r="R3425" s="27" t="s">
        <v>193</v>
      </c>
      <c r="S3425" s="30" t="str">
        <f>_xlfn.IFNA(VLOOKUP(_xlfn.CONCAT(D3425," - ",R3425),OP!A:D,4,0),"-------------------------------------------NAO DISPONIVEL-------------------------------------------")</f>
        <v>FETRANSPOR</v>
      </c>
      <c r="T3425" s="31"/>
      <c r="U3425" s="32"/>
      <c r="V3425" s="31"/>
      <c r="W3425" s="33">
        <f t="shared" si="857"/>
        <v>0</v>
      </c>
      <c r="X3425" s="34">
        <f t="shared" si="858"/>
        <v>0</v>
      </c>
      <c r="Y3425" s="33">
        <f t="shared" si="859"/>
        <v>0</v>
      </c>
      <c r="Z3425" s="33">
        <f t="shared" si="860"/>
        <v>0</v>
      </c>
      <c r="AA3425" s="35">
        <f t="shared" si="861"/>
        <v>0</v>
      </c>
      <c r="AB3425" s="36">
        <f t="shared" si="862"/>
        <v>0</v>
      </c>
      <c r="AC3425" s="37">
        <f t="shared" si="863"/>
        <v>0</v>
      </c>
      <c r="AD3425" s="38"/>
      <c r="AE3425" s="38"/>
      <c r="AF3425" s="39">
        <f t="shared" si="864"/>
        <v>0</v>
      </c>
      <c r="AG3425" s="40"/>
      <c r="AH3425" s="41">
        <f t="shared" si="865"/>
        <v>0</v>
      </c>
      <c r="AI3425" s="42">
        <f t="shared" si="866"/>
        <v>0</v>
      </c>
      <c r="AJ3425" s="43">
        <f t="shared" si="867"/>
        <v>0</v>
      </c>
      <c r="AK3425" s="5" t="str">
        <f>_xlfn.IFNA(VLOOKUP(_xlfn.CONCAT(D3425," - ",S3425),OP!E:F,2,0),"-------------------------------------------NAO DISPONIVEL-------------------------------------------")</f>
        <v>C - RIOCARD</v>
      </c>
      <c r="AL3425" s="7" t="str">
        <f t="shared" si="853"/>
        <v>1 - -------------------------------------------NAO DISPONIVEL------------------------------------------- - 00000003425 - FETRANSPOR</v>
      </c>
      <c r="AM3425" s="7" t="str">
        <f t="shared" si="854"/>
        <v>-------------------------------------------NAO DISPONIVEL-------------------------------------------</v>
      </c>
      <c r="AN3425" s="44" cm="1">
        <f t="array" ref="AN3425">_xlfn.IFS(AJ3425=0,0,AQ3425="INATIVO",2,AQ3425="SEM CADASTRO",4,AQ3425="CPF ATIVO EM OUTRO COMPRADOR",5,AQ3425="NOVO/SEM CARTAO",6,AND(AJ3425&gt;0,AQ3425,""),8)</f>
        <v>0</v>
      </c>
      <c r="AO3425" s="45">
        <f t="shared" si="868"/>
        <v>-10</v>
      </c>
    </row>
    <row r="3426" spans="1:41" x14ac:dyDescent="0.4">
      <c r="A3426" s="21" t="str">
        <f t="shared" si="855"/>
        <v>-------------------------------------------NAO DISPONIVEL-------------------------------------------</v>
      </c>
      <c r="B3426" s="5" t="str">
        <f>_xlfn.IFNA(VLOOKUP(A3426,CNPJ!E:F,2,0),"-------------------------------------------NAO DISPONIVEL-------------------------------------------")</f>
        <v>-------------------------------------------NAO DISPONIVEL-------------------------------------------</v>
      </c>
      <c r="C3426" s="22">
        <v>1</v>
      </c>
      <c r="D3426" s="5" t="str">
        <f>_xlfn.XLOOKUP(R3426,OP!C:C,OP!B:B,,0,1)</f>
        <v>RJ</v>
      </c>
      <c r="E3426" s="23"/>
      <c r="M3426" s="26"/>
      <c r="N3426" s="27"/>
      <c r="O3426" s="28" t="str">
        <f t="shared" si="856"/>
        <v>00000003426</v>
      </c>
      <c r="R3426" s="27" t="s">
        <v>193</v>
      </c>
      <c r="S3426" s="30" t="str">
        <f>_xlfn.IFNA(VLOOKUP(_xlfn.CONCAT(D3426," - ",R3426),OP!A:D,4,0),"-------------------------------------------NAO DISPONIVEL-------------------------------------------")</f>
        <v>FETRANSPOR</v>
      </c>
      <c r="T3426" s="31"/>
      <c r="U3426" s="32"/>
      <c r="V3426" s="31"/>
      <c r="W3426" s="33">
        <f t="shared" si="857"/>
        <v>0</v>
      </c>
      <c r="X3426" s="34">
        <f t="shared" si="858"/>
        <v>0</v>
      </c>
      <c r="Y3426" s="33">
        <f t="shared" si="859"/>
        <v>0</v>
      </c>
      <c r="Z3426" s="33">
        <f t="shared" si="860"/>
        <v>0</v>
      </c>
      <c r="AA3426" s="35">
        <f t="shared" si="861"/>
        <v>0</v>
      </c>
      <c r="AB3426" s="36">
        <f t="shared" si="862"/>
        <v>0</v>
      </c>
      <c r="AC3426" s="37">
        <f t="shared" si="863"/>
        <v>0</v>
      </c>
      <c r="AD3426" s="38"/>
      <c r="AE3426" s="38"/>
      <c r="AF3426" s="39">
        <f t="shared" si="864"/>
        <v>0</v>
      </c>
      <c r="AG3426" s="40"/>
      <c r="AH3426" s="41">
        <f t="shared" si="865"/>
        <v>0</v>
      </c>
      <c r="AI3426" s="42">
        <f t="shared" si="866"/>
        <v>0</v>
      </c>
      <c r="AJ3426" s="43">
        <f t="shared" si="867"/>
        <v>0</v>
      </c>
      <c r="AK3426" s="5" t="str">
        <f>_xlfn.IFNA(VLOOKUP(_xlfn.CONCAT(D3426," - ",S3426),OP!E:F,2,0),"-------------------------------------------NAO DISPONIVEL-------------------------------------------")</f>
        <v>C - RIOCARD</v>
      </c>
      <c r="AL3426" s="7" t="str">
        <f t="shared" si="853"/>
        <v>1 - -------------------------------------------NAO DISPONIVEL------------------------------------------- - 00000003426 - FETRANSPOR</v>
      </c>
      <c r="AM3426" s="7" t="str">
        <f t="shared" si="854"/>
        <v>-------------------------------------------NAO DISPONIVEL-------------------------------------------</v>
      </c>
      <c r="AN3426" s="44" cm="1">
        <f t="array" ref="AN3426">_xlfn.IFS(AJ3426=0,0,AQ3426="INATIVO",2,AQ3426="SEM CADASTRO",4,AQ3426="CPF ATIVO EM OUTRO COMPRADOR",5,AQ3426="NOVO/SEM CARTAO",6,AND(AJ3426&gt;0,AQ3426,""),8)</f>
        <v>0</v>
      </c>
      <c r="AO3426" s="45">
        <f t="shared" si="868"/>
        <v>-10</v>
      </c>
    </row>
    <row r="3427" spans="1:41" x14ac:dyDescent="0.4">
      <c r="A3427" s="21" t="str">
        <f t="shared" si="855"/>
        <v>-------------------------------------------NAO DISPONIVEL-------------------------------------------</v>
      </c>
      <c r="B3427" s="5" t="str">
        <f>_xlfn.IFNA(VLOOKUP(A3427,CNPJ!E:F,2,0),"-------------------------------------------NAO DISPONIVEL-------------------------------------------")</f>
        <v>-------------------------------------------NAO DISPONIVEL-------------------------------------------</v>
      </c>
      <c r="C3427" s="22">
        <v>1</v>
      </c>
      <c r="D3427" s="5" t="str">
        <f>_xlfn.XLOOKUP(R3427,OP!C:C,OP!B:B,,0,1)</f>
        <v>RJ</v>
      </c>
      <c r="E3427" s="23"/>
      <c r="M3427" s="26"/>
      <c r="N3427" s="27"/>
      <c r="O3427" s="28" t="str">
        <f t="shared" si="856"/>
        <v>00000003427</v>
      </c>
      <c r="R3427" s="27" t="s">
        <v>193</v>
      </c>
      <c r="S3427" s="30" t="str">
        <f>_xlfn.IFNA(VLOOKUP(_xlfn.CONCAT(D3427," - ",R3427),OP!A:D,4,0),"-------------------------------------------NAO DISPONIVEL-------------------------------------------")</f>
        <v>FETRANSPOR</v>
      </c>
      <c r="T3427" s="31"/>
      <c r="U3427" s="32"/>
      <c r="V3427" s="31"/>
      <c r="W3427" s="33">
        <f t="shared" si="857"/>
        <v>0</v>
      </c>
      <c r="X3427" s="34">
        <f t="shared" si="858"/>
        <v>0</v>
      </c>
      <c r="Y3427" s="33">
        <f t="shared" si="859"/>
        <v>0</v>
      </c>
      <c r="Z3427" s="33">
        <f t="shared" si="860"/>
        <v>0</v>
      </c>
      <c r="AA3427" s="35">
        <f t="shared" si="861"/>
        <v>0</v>
      </c>
      <c r="AB3427" s="36">
        <f t="shared" si="862"/>
        <v>0</v>
      </c>
      <c r="AC3427" s="37">
        <f t="shared" si="863"/>
        <v>0</v>
      </c>
      <c r="AD3427" s="38"/>
      <c r="AE3427" s="38"/>
      <c r="AF3427" s="39">
        <f t="shared" si="864"/>
        <v>0</v>
      </c>
      <c r="AG3427" s="40"/>
      <c r="AH3427" s="41">
        <f t="shared" si="865"/>
        <v>0</v>
      </c>
      <c r="AI3427" s="42">
        <f t="shared" si="866"/>
        <v>0</v>
      </c>
      <c r="AJ3427" s="43">
        <f t="shared" si="867"/>
        <v>0</v>
      </c>
      <c r="AK3427" s="5" t="str">
        <f>_xlfn.IFNA(VLOOKUP(_xlfn.CONCAT(D3427," - ",S3427),OP!E:F,2,0),"-------------------------------------------NAO DISPONIVEL-------------------------------------------")</f>
        <v>C - RIOCARD</v>
      </c>
      <c r="AL3427" s="7" t="str">
        <f t="shared" si="853"/>
        <v>1 - -------------------------------------------NAO DISPONIVEL------------------------------------------- - 00000003427 - FETRANSPOR</v>
      </c>
      <c r="AM3427" s="7" t="str">
        <f t="shared" si="854"/>
        <v>-------------------------------------------NAO DISPONIVEL-------------------------------------------</v>
      </c>
      <c r="AN3427" s="44" cm="1">
        <f t="array" ref="AN3427">_xlfn.IFS(AJ3427=0,0,AQ3427="INATIVO",2,AQ3427="SEM CADASTRO",4,AQ3427="CPF ATIVO EM OUTRO COMPRADOR",5,AQ3427="NOVO/SEM CARTAO",6,AND(AJ3427&gt;0,AQ3427,""),8)</f>
        <v>0</v>
      </c>
      <c r="AO3427" s="45">
        <f t="shared" si="868"/>
        <v>-10</v>
      </c>
    </row>
    <row r="3428" spans="1:41" x14ac:dyDescent="0.4">
      <c r="A3428" s="21" t="str">
        <f t="shared" si="855"/>
        <v>-------------------------------------------NAO DISPONIVEL-------------------------------------------</v>
      </c>
      <c r="B3428" s="5" t="str">
        <f>_xlfn.IFNA(VLOOKUP(A3428,CNPJ!E:F,2,0),"-------------------------------------------NAO DISPONIVEL-------------------------------------------")</f>
        <v>-------------------------------------------NAO DISPONIVEL-------------------------------------------</v>
      </c>
      <c r="C3428" s="22">
        <v>1</v>
      </c>
      <c r="D3428" s="5" t="str">
        <f>_xlfn.XLOOKUP(R3428,OP!C:C,OP!B:B,,0,1)</f>
        <v>RJ</v>
      </c>
      <c r="E3428" s="23"/>
      <c r="M3428" s="26"/>
      <c r="N3428" s="27"/>
      <c r="O3428" s="28" t="str">
        <f t="shared" si="856"/>
        <v>00000003428</v>
      </c>
      <c r="R3428" s="27" t="s">
        <v>193</v>
      </c>
      <c r="S3428" s="30" t="str">
        <f>_xlfn.IFNA(VLOOKUP(_xlfn.CONCAT(D3428," - ",R3428),OP!A:D,4,0),"-------------------------------------------NAO DISPONIVEL-------------------------------------------")</f>
        <v>FETRANSPOR</v>
      </c>
      <c r="T3428" s="31"/>
      <c r="U3428" s="32"/>
      <c r="V3428" s="31"/>
      <c r="W3428" s="33">
        <f t="shared" si="857"/>
        <v>0</v>
      </c>
      <c r="X3428" s="34">
        <f t="shared" si="858"/>
        <v>0</v>
      </c>
      <c r="Y3428" s="33">
        <f t="shared" si="859"/>
        <v>0</v>
      </c>
      <c r="Z3428" s="33">
        <f t="shared" si="860"/>
        <v>0</v>
      </c>
      <c r="AA3428" s="35">
        <f t="shared" si="861"/>
        <v>0</v>
      </c>
      <c r="AB3428" s="36">
        <f t="shared" si="862"/>
        <v>0</v>
      </c>
      <c r="AC3428" s="37">
        <f t="shared" si="863"/>
        <v>0</v>
      </c>
      <c r="AD3428" s="38"/>
      <c r="AE3428" s="38"/>
      <c r="AF3428" s="39">
        <f t="shared" si="864"/>
        <v>0</v>
      </c>
      <c r="AG3428" s="40"/>
      <c r="AH3428" s="41">
        <f t="shared" si="865"/>
        <v>0</v>
      </c>
      <c r="AI3428" s="42">
        <f t="shared" si="866"/>
        <v>0</v>
      </c>
      <c r="AJ3428" s="43">
        <f t="shared" si="867"/>
        <v>0</v>
      </c>
      <c r="AK3428" s="5" t="str">
        <f>_xlfn.IFNA(VLOOKUP(_xlfn.CONCAT(D3428," - ",S3428),OP!E:F,2,0),"-------------------------------------------NAO DISPONIVEL-------------------------------------------")</f>
        <v>C - RIOCARD</v>
      </c>
      <c r="AL3428" s="7" t="str">
        <f t="shared" si="853"/>
        <v>1 - -------------------------------------------NAO DISPONIVEL------------------------------------------- - 00000003428 - FETRANSPOR</v>
      </c>
      <c r="AM3428" s="7" t="str">
        <f t="shared" si="854"/>
        <v>-------------------------------------------NAO DISPONIVEL-------------------------------------------</v>
      </c>
      <c r="AN3428" s="44" cm="1">
        <f t="array" ref="AN3428">_xlfn.IFS(AJ3428=0,0,AQ3428="INATIVO",2,AQ3428="SEM CADASTRO",4,AQ3428="CPF ATIVO EM OUTRO COMPRADOR",5,AQ3428="NOVO/SEM CARTAO",6,AND(AJ3428&gt;0,AQ3428,""),8)</f>
        <v>0</v>
      </c>
      <c r="AO3428" s="45">
        <f t="shared" si="868"/>
        <v>-10</v>
      </c>
    </row>
    <row r="3429" spans="1:41" x14ac:dyDescent="0.4">
      <c r="A3429" s="21" t="str">
        <f t="shared" si="855"/>
        <v>-------------------------------------------NAO DISPONIVEL-------------------------------------------</v>
      </c>
      <c r="B3429" s="5" t="str">
        <f>_xlfn.IFNA(VLOOKUP(A3429,CNPJ!E:F,2,0),"-------------------------------------------NAO DISPONIVEL-------------------------------------------")</f>
        <v>-------------------------------------------NAO DISPONIVEL-------------------------------------------</v>
      </c>
      <c r="C3429" s="22">
        <v>1</v>
      </c>
      <c r="D3429" s="5" t="str">
        <f>_xlfn.XLOOKUP(R3429,OP!C:C,OP!B:B,,0,1)</f>
        <v>RJ</v>
      </c>
      <c r="E3429" s="23"/>
      <c r="M3429" s="26"/>
      <c r="N3429" s="27"/>
      <c r="O3429" s="28" t="str">
        <f t="shared" si="856"/>
        <v>00000003429</v>
      </c>
      <c r="R3429" s="27" t="s">
        <v>193</v>
      </c>
      <c r="S3429" s="30" t="str">
        <f>_xlfn.IFNA(VLOOKUP(_xlfn.CONCAT(D3429," - ",R3429),OP!A:D,4,0),"-------------------------------------------NAO DISPONIVEL-------------------------------------------")</f>
        <v>FETRANSPOR</v>
      </c>
      <c r="T3429" s="31"/>
      <c r="U3429" s="32"/>
      <c r="V3429" s="31"/>
      <c r="W3429" s="33">
        <f t="shared" si="857"/>
        <v>0</v>
      </c>
      <c r="X3429" s="34">
        <f t="shared" si="858"/>
        <v>0</v>
      </c>
      <c r="Y3429" s="33">
        <f t="shared" si="859"/>
        <v>0</v>
      </c>
      <c r="Z3429" s="33">
        <f t="shared" si="860"/>
        <v>0</v>
      </c>
      <c r="AA3429" s="35">
        <f t="shared" si="861"/>
        <v>0</v>
      </c>
      <c r="AB3429" s="36">
        <f t="shared" si="862"/>
        <v>0</v>
      </c>
      <c r="AC3429" s="37">
        <f t="shared" si="863"/>
        <v>0</v>
      </c>
      <c r="AD3429" s="38"/>
      <c r="AE3429" s="38"/>
      <c r="AF3429" s="39">
        <f t="shared" si="864"/>
        <v>0</v>
      </c>
      <c r="AG3429" s="40"/>
      <c r="AH3429" s="41">
        <f t="shared" si="865"/>
        <v>0</v>
      </c>
      <c r="AI3429" s="42">
        <f t="shared" si="866"/>
        <v>0</v>
      </c>
      <c r="AJ3429" s="43">
        <f t="shared" si="867"/>
        <v>0</v>
      </c>
      <c r="AK3429" s="5" t="str">
        <f>_xlfn.IFNA(VLOOKUP(_xlfn.CONCAT(D3429," - ",S3429),OP!E:F,2,0),"-------------------------------------------NAO DISPONIVEL-------------------------------------------")</f>
        <v>C - RIOCARD</v>
      </c>
      <c r="AL3429" s="7" t="str">
        <f t="shared" si="853"/>
        <v>1 - -------------------------------------------NAO DISPONIVEL------------------------------------------- - 00000003429 - FETRANSPOR</v>
      </c>
      <c r="AM3429" s="7" t="str">
        <f t="shared" si="854"/>
        <v>-------------------------------------------NAO DISPONIVEL-------------------------------------------</v>
      </c>
      <c r="AN3429" s="44" cm="1">
        <f t="array" ref="AN3429">_xlfn.IFS(AJ3429=0,0,AQ3429="INATIVO",2,AQ3429="SEM CADASTRO",4,AQ3429="CPF ATIVO EM OUTRO COMPRADOR",5,AQ3429="NOVO/SEM CARTAO",6,AND(AJ3429&gt;0,AQ3429,""),8)</f>
        <v>0</v>
      </c>
      <c r="AO3429" s="45">
        <f t="shared" si="868"/>
        <v>-10</v>
      </c>
    </row>
    <row r="3430" spans="1:41" x14ac:dyDescent="0.4">
      <c r="A3430" s="21" t="str">
        <f t="shared" si="855"/>
        <v>-------------------------------------------NAO DISPONIVEL-------------------------------------------</v>
      </c>
      <c r="B3430" s="5" t="str">
        <f>_xlfn.IFNA(VLOOKUP(A3430,CNPJ!E:F,2,0),"-------------------------------------------NAO DISPONIVEL-------------------------------------------")</f>
        <v>-------------------------------------------NAO DISPONIVEL-------------------------------------------</v>
      </c>
      <c r="C3430" s="22">
        <v>1</v>
      </c>
      <c r="D3430" s="5" t="str">
        <f>_xlfn.XLOOKUP(R3430,OP!C:C,OP!B:B,,0,1)</f>
        <v>RJ</v>
      </c>
      <c r="E3430" s="23"/>
      <c r="M3430" s="26"/>
      <c r="N3430" s="27"/>
      <c r="O3430" s="28" t="str">
        <f t="shared" si="856"/>
        <v>00000003430</v>
      </c>
      <c r="R3430" s="27" t="s">
        <v>193</v>
      </c>
      <c r="S3430" s="30" t="str">
        <f>_xlfn.IFNA(VLOOKUP(_xlfn.CONCAT(D3430," - ",R3430),OP!A:D,4,0),"-------------------------------------------NAO DISPONIVEL-------------------------------------------")</f>
        <v>FETRANSPOR</v>
      </c>
      <c r="T3430" s="31"/>
      <c r="U3430" s="32"/>
      <c r="V3430" s="31"/>
      <c r="W3430" s="33">
        <f t="shared" si="857"/>
        <v>0</v>
      </c>
      <c r="X3430" s="34">
        <f t="shared" si="858"/>
        <v>0</v>
      </c>
      <c r="Y3430" s="33">
        <f t="shared" si="859"/>
        <v>0</v>
      </c>
      <c r="Z3430" s="33">
        <f t="shared" si="860"/>
        <v>0</v>
      </c>
      <c r="AA3430" s="35">
        <f t="shared" si="861"/>
        <v>0</v>
      </c>
      <c r="AB3430" s="36">
        <f t="shared" si="862"/>
        <v>0</v>
      </c>
      <c r="AC3430" s="37">
        <f t="shared" si="863"/>
        <v>0</v>
      </c>
      <c r="AD3430" s="38"/>
      <c r="AE3430" s="38"/>
      <c r="AF3430" s="39">
        <f t="shared" si="864"/>
        <v>0</v>
      </c>
      <c r="AG3430" s="40"/>
      <c r="AH3430" s="41">
        <f t="shared" si="865"/>
        <v>0</v>
      </c>
      <c r="AI3430" s="42">
        <f t="shared" si="866"/>
        <v>0</v>
      </c>
      <c r="AJ3430" s="43">
        <f t="shared" si="867"/>
        <v>0</v>
      </c>
      <c r="AK3430" s="5" t="str">
        <f>_xlfn.IFNA(VLOOKUP(_xlfn.CONCAT(D3430," - ",S3430),OP!E:F,2,0),"-------------------------------------------NAO DISPONIVEL-------------------------------------------")</f>
        <v>C - RIOCARD</v>
      </c>
      <c r="AL3430" s="7" t="str">
        <f t="shared" si="853"/>
        <v>1 - -------------------------------------------NAO DISPONIVEL------------------------------------------- - 00000003430 - FETRANSPOR</v>
      </c>
      <c r="AM3430" s="7" t="str">
        <f t="shared" si="854"/>
        <v>-------------------------------------------NAO DISPONIVEL-------------------------------------------</v>
      </c>
      <c r="AN3430" s="44" cm="1">
        <f t="array" ref="AN3430">_xlfn.IFS(AJ3430=0,0,AQ3430="INATIVO",2,AQ3430="SEM CADASTRO",4,AQ3430="CPF ATIVO EM OUTRO COMPRADOR",5,AQ3430="NOVO/SEM CARTAO",6,AND(AJ3430&gt;0,AQ3430,""),8)</f>
        <v>0</v>
      </c>
      <c r="AO3430" s="45">
        <f t="shared" si="868"/>
        <v>-10</v>
      </c>
    </row>
    <row r="3431" spans="1:41" x14ac:dyDescent="0.4">
      <c r="A3431" s="21" t="str">
        <f t="shared" si="855"/>
        <v>-------------------------------------------NAO DISPONIVEL-------------------------------------------</v>
      </c>
      <c r="B3431" s="5" t="str">
        <f>_xlfn.IFNA(VLOOKUP(A3431,CNPJ!E:F,2,0),"-------------------------------------------NAO DISPONIVEL-------------------------------------------")</f>
        <v>-------------------------------------------NAO DISPONIVEL-------------------------------------------</v>
      </c>
      <c r="C3431" s="22">
        <v>1</v>
      </c>
      <c r="D3431" s="5" t="str">
        <f>_xlfn.XLOOKUP(R3431,OP!C:C,OP!B:B,,0,1)</f>
        <v>RJ</v>
      </c>
      <c r="E3431" s="23"/>
      <c r="M3431" s="26"/>
      <c r="N3431" s="27"/>
      <c r="O3431" s="28" t="str">
        <f t="shared" si="856"/>
        <v>00000003431</v>
      </c>
      <c r="R3431" s="27" t="s">
        <v>193</v>
      </c>
      <c r="S3431" s="30" t="str">
        <f>_xlfn.IFNA(VLOOKUP(_xlfn.CONCAT(D3431," - ",R3431),OP!A:D,4,0),"-------------------------------------------NAO DISPONIVEL-------------------------------------------")</f>
        <v>FETRANSPOR</v>
      </c>
      <c r="T3431" s="31"/>
      <c r="U3431" s="32"/>
      <c r="V3431" s="31"/>
      <c r="W3431" s="33">
        <f t="shared" si="857"/>
        <v>0</v>
      </c>
      <c r="X3431" s="34">
        <f t="shared" si="858"/>
        <v>0</v>
      </c>
      <c r="Y3431" s="33">
        <f t="shared" si="859"/>
        <v>0</v>
      </c>
      <c r="Z3431" s="33">
        <f t="shared" si="860"/>
        <v>0</v>
      </c>
      <c r="AA3431" s="35">
        <f t="shared" si="861"/>
        <v>0</v>
      </c>
      <c r="AB3431" s="36">
        <f t="shared" si="862"/>
        <v>0</v>
      </c>
      <c r="AC3431" s="37">
        <f t="shared" si="863"/>
        <v>0</v>
      </c>
      <c r="AD3431" s="38"/>
      <c r="AE3431" s="38"/>
      <c r="AF3431" s="39">
        <f t="shared" si="864"/>
        <v>0</v>
      </c>
      <c r="AG3431" s="40"/>
      <c r="AH3431" s="41">
        <f t="shared" si="865"/>
        <v>0</v>
      </c>
      <c r="AI3431" s="42">
        <f t="shared" si="866"/>
        <v>0</v>
      </c>
      <c r="AJ3431" s="43">
        <f t="shared" si="867"/>
        <v>0</v>
      </c>
      <c r="AK3431" s="5" t="str">
        <f>_xlfn.IFNA(VLOOKUP(_xlfn.CONCAT(D3431," - ",S3431),OP!E:F,2,0),"-------------------------------------------NAO DISPONIVEL-------------------------------------------")</f>
        <v>C - RIOCARD</v>
      </c>
      <c r="AL3431" s="7" t="str">
        <f t="shared" si="853"/>
        <v>1 - -------------------------------------------NAO DISPONIVEL------------------------------------------- - 00000003431 - FETRANSPOR</v>
      </c>
      <c r="AM3431" s="7" t="str">
        <f t="shared" si="854"/>
        <v>-------------------------------------------NAO DISPONIVEL-------------------------------------------</v>
      </c>
      <c r="AN3431" s="44" cm="1">
        <f t="array" ref="AN3431">_xlfn.IFS(AJ3431=0,0,AQ3431="INATIVO",2,AQ3431="SEM CADASTRO",4,AQ3431="CPF ATIVO EM OUTRO COMPRADOR",5,AQ3431="NOVO/SEM CARTAO",6,AND(AJ3431&gt;0,AQ3431,""),8)</f>
        <v>0</v>
      </c>
      <c r="AO3431" s="45">
        <f t="shared" si="868"/>
        <v>-10</v>
      </c>
    </row>
    <row r="3432" spans="1:41" x14ac:dyDescent="0.4">
      <c r="A3432" s="21" t="str">
        <f t="shared" si="855"/>
        <v>-------------------------------------------NAO DISPONIVEL-------------------------------------------</v>
      </c>
      <c r="B3432" s="5" t="str">
        <f>_xlfn.IFNA(VLOOKUP(A3432,CNPJ!E:F,2,0),"-------------------------------------------NAO DISPONIVEL-------------------------------------------")</f>
        <v>-------------------------------------------NAO DISPONIVEL-------------------------------------------</v>
      </c>
      <c r="C3432" s="22">
        <v>1</v>
      </c>
      <c r="D3432" s="5" t="str">
        <f>_xlfn.XLOOKUP(R3432,OP!C:C,OP!B:B,,0,1)</f>
        <v>RJ</v>
      </c>
      <c r="E3432" s="23"/>
      <c r="M3432" s="26"/>
      <c r="N3432" s="27"/>
      <c r="O3432" s="28" t="str">
        <f t="shared" si="856"/>
        <v>00000003432</v>
      </c>
      <c r="R3432" s="27" t="s">
        <v>193</v>
      </c>
      <c r="S3432" s="30" t="str">
        <f>_xlfn.IFNA(VLOOKUP(_xlfn.CONCAT(D3432," - ",R3432),OP!A:D,4,0),"-------------------------------------------NAO DISPONIVEL-------------------------------------------")</f>
        <v>FETRANSPOR</v>
      </c>
      <c r="T3432" s="31"/>
      <c r="U3432" s="32"/>
      <c r="V3432" s="31"/>
      <c r="W3432" s="33">
        <f t="shared" si="857"/>
        <v>0</v>
      </c>
      <c r="X3432" s="34">
        <f t="shared" si="858"/>
        <v>0</v>
      </c>
      <c r="Y3432" s="33">
        <f t="shared" si="859"/>
        <v>0</v>
      </c>
      <c r="Z3432" s="33">
        <f t="shared" si="860"/>
        <v>0</v>
      </c>
      <c r="AA3432" s="35">
        <f t="shared" si="861"/>
        <v>0</v>
      </c>
      <c r="AB3432" s="36">
        <f t="shared" si="862"/>
        <v>0</v>
      </c>
      <c r="AC3432" s="37">
        <f t="shared" si="863"/>
        <v>0</v>
      </c>
      <c r="AD3432" s="38"/>
      <c r="AE3432" s="38"/>
      <c r="AF3432" s="39">
        <f t="shared" si="864"/>
        <v>0</v>
      </c>
      <c r="AG3432" s="40"/>
      <c r="AH3432" s="41">
        <f t="shared" si="865"/>
        <v>0</v>
      </c>
      <c r="AI3432" s="42">
        <f t="shared" si="866"/>
        <v>0</v>
      </c>
      <c r="AJ3432" s="43">
        <f t="shared" si="867"/>
        <v>0</v>
      </c>
      <c r="AK3432" s="5" t="str">
        <f>_xlfn.IFNA(VLOOKUP(_xlfn.CONCAT(D3432," - ",S3432),OP!E:F,2,0),"-------------------------------------------NAO DISPONIVEL-------------------------------------------")</f>
        <v>C - RIOCARD</v>
      </c>
      <c r="AL3432" s="7" t="str">
        <f t="shared" si="853"/>
        <v>1 - -------------------------------------------NAO DISPONIVEL------------------------------------------- - 00000003432 - FETRANSPOR</v>
      </c>
      <c r="AM3432" s="7" t="str">
        <f t="shared" si="854"/>
        <v>-------------------------------------------NAO DISPONIVEL-------------------------------------------</v>
      </c>
      <c r="AN3432" s="44" cm="1">
        <f t="array" ref="AN3432">_xlfn.IFS(AJ3432=0,0,AQ3432="INATIVO",2,AQ3432="SEM CADASTRO",4,AQ3432="CPF ATIVO EM OUTRO COMPRADOR",5,AQ3432="NOVO/SEM CARTAO",6,AND(AJ3432&gt;0,AQ3432,""),8)</f>
        <v>0</v>
      </c>
      <c r="AO3432" s="45">
        <f t="shared" si="868"/>
        <v>-10</v>
      </c>
    </row>
    <row r="3433" spans="1:41" x14ac:dyDescent="0.4">
      <c r="A3433" s="21" t="str">
        <f t="shared" si="855"/>
        <v>-------------------------------------------NAO DISPONIVEL-------------------------------------------</v>
      </c>
      <c r="B3433" s="5" t="str">
        <f>_xlfn.IFNA(VLOOKUP(A3433,CNPJ!E:F,2,0),"-------------------------------------------NAO DISPONIVEL-------------------------------------------")</f>
        <v>-------------------------------------------NAO DISPONIVEL-------------------------------------------</v>
      </c>
      <c r="C3433" s="22">
        <v>1</v>
      </c>
      <c r="D3433" s="5" t="str">
        <f>_xlfn.XLOOKUP(R3433,OP!C:C,OP!B:B,,0,1)</f>
        <v>RJ</v>
      </c>
      <c r="E3433" s="23"/>
      <c r="M3433" s="26"/>
      <c r="N3433" s="27"/>
      <c r="O3433" s="28" t="str">
        <f t="shared" si="856"/>
        <v>00000003433</v>
      </c>
      <c r="R3433" s="27" t="s">
        <v>193</v>
      </c>
      <c r="S3433" s="30" t="str">
        <f>_xlfn.IFNA(VLOOKUP(_xlfn.CONCAT(D3433," - ",R3433),OP!A:D,4,0),"-------------------------------------------NAO DISPONIVEL-------------------------------------------")</f>
        <v>FETRANSPOR</v>
      </c>
      <c r="T3433" s="31"/>
      <c r="U3433" s="32"/>
      <c r="V3433" s="31"/>
      <c r="W3433" s="33">
        <f t="shared" si="857"/>
        <v>0</v>
      </c>
      <c r="X3433" s="34">
        <f t="shared" si="858"/>
        <v>0</v>
      </c>
      <c r="Y3433" s="33">
        <f t="shared" si="859"/>
        <v>0</v>
      </c>
      <c r="Z3433" s="33">
        <f t="shared" si="860"/>
        <v>0</v>
      </c>
      <c r="AA3433" s="35">
        <f t="shared" si="861"/>
        <v>0</v>
      </c>
      <c r="AB3433" s="36">
        <f t="shared" si="862"/>
        <v>0</v>
      </c>
      <c r="AC3433" s="37">
        <f t="shared" si="863"/>
        <v>0</v>
      </c>
      <c r="AD3433" s="38"/>
      <c r="AE3433" s="38"/>
      <c r="AF3433" s="39">
        <f t="shared" si="864"/>
        <v>0</v>
      </c>
      <c r="AG3433" s="40"/>
      <c r="AH3433" s="41">
        <f t="shared" si="865"/>
        <v>0</v>
      </c>
      <c r="AI3433" s="42">
        <f t="shared" si="866"/>
        <v>0</v>
      </c>
      <c r="AJ3433" s="43">
        <f t="shared" si="867"/>
        <v>0</v>
      </c>
      <c r="AK3433" s="5" t="str">
        <f>_xlfn.IFNA(VLOOKUP(_xlfn.CONCAT(D3433," - ",S3433),OP!E:F,2,0),"-------------------------------------------NAO DISPONIVEL-------------------------------------------")</f>
        <v>C - RIOCARD</v>
      </c>
      <c r="AL3433" s="7" t="str">
        <f t="shared" si="853"/>
        <v>1 - -------------------------------------------NAO DISPONIVEL------------------------------------------- - 00000003433 - FETRANSPOR</v>
      </c>
      <c r="AM3433" s="7" t="str">
        <f t="shared" si="854"/>
        <v>-------------------------------------------NAO DISPONIVEL-------------------------------------------</v>
      </c>
      <c r="AN3433" s="44" cm="1">
        <f t="array" ref="AN3433">_xlfn.IFS(AJ3433=0,0,AQ3433="INATIVO",2,AQ3433="SEM CADASTRO",4,AQ3433="CPF ATIVO EM OUTRO COMPRADOR",5,AQ3433="NOVO/SEM CARTAO",6,AND(AJ3433&gt;0,AQ3433,""),8)</f>
        <v>0</v>
      </c>
      <c r="AO3433" s="45">
        <f t="shared" si="868"/>
        <v>-10</v>
      </c>
    </row>
    <row r="3434" spans="1:41" x14ac:dyDescent="0.4">
      <c r="A3434" s="21" t="str">
        <f t="shared" si="855"/>
        <v>-------------------------------------------NAO DISPONIVEL-------------------------------------------</v>
      </c>
      <c r="B3434" s="5" t="str">
        <f>_xlfn.IFNA(VLOOKUP(A3434,CNPJ!E:F,2,0),"-------------------------------------------NAO DISPONIVEL-------------------------------------------")</f>
        <v>-------------------------------------------NAO DISPONIVEL-------------------------------------------</v>
      </c>
      <c r="C3434" s="22">
        <v>1</v>
      </c>
      <c r="D3434" s="5" t="str">
        <f>_xlfn.XLOOKUP(R3434,OP!C:C,OP!B:B,,0,1)</f>
        <v>RJ</v>
      </c>
      <c r="E3434" s="23"/>
      <c r="M3434" s="26"/>
      <c r="N3434" s="27"/>
      <c r="O3434" s="28" t="str">
        <f t="shared" si="856"/>
        <v>00000003434</v>
      </c>
      <c r="R3434" s="27" t="s">
        <v>193</v>
      </c>
      <c r="S3434" s="30" t="str">
        <f>_xlfn.IFNA(VLOOKUP(_xlfn.CONCAT(D3434," - ",R3434),OP!A:D,4,0),"-------------------------------------------NAO DISPONIVEL-------------------------------------------")</f>
        <v>FETRANSPOR</v>
      </c>
      <c r="T3434" s="31"/>
      <c r="U3434" s="32"/>
      <c r="V3434" s="31"/>
      <c r="W3434" s="33">
        <f t="shared" si="857"/>
        <v>0</v>
      </c>
      <c r="X3434" s="34">
        <f t="shared" si="858"/>
        <v>0</v>
      </c>
      <c r="Y3434" s="33">
        <f t="shared" si="859"/>
        <v>0</v>
      </c>
      <c r="Z3434" s="33">
        <f t="shared" si="860"/>
        <v>0</v>
      </c>
      <c r="AA3434" s="35">
        <f t="shared" si="861"/>
        <v>0</v>
      </c>
      <c r="AB3434" s="36">
        <f t="shared" si="862"/>
        <v>0</v>
      </c>
      <c r="AC3434" s="37">
        <f t="shared" si="863"/>
        <v>0</v>
      </c>
      <c r="AD3434" s="38"/>
      <c r="AE3434" s="38"/>
      <c r="AF3434" s="39">
        <f t="shared" si="864"/>
        <v>0</v>
      </c>
      <c r="AG3434" s="40"/>
      <c r="AH3434" s="41">
        <f t="shared" si="865"/>
        <v>0</v>
      </c>
      <c r="AI3434" s="42">
        <f t="shared" si="866"/>
        <v>0</v>
      </c>
      <c r="AJ3434" s="43">
        <f t="shared" si="867"/>
        <v>0</v>
      </c>
      <c r="AK3434" s="5" t="str">
        <f>_xlfn.IFNA(VLOOKUP(_xlfn.CONCAT(D3434," - ",S3434),OP!E:F,2,0),"-------------------------------------------NAO DISPONIVEL-------------------------------------------")</f>
        <v>C - RIOCARD</v>
      </c>
      <c r="AL3434" s="7" t="str">
        <f t="shared" si="853"/>
        <v>1 - -------------------------------------------NAO DISPONIVEL------------------------------------------- - 00000003434 - FETRANSPOR</v>
      </c>
      <c r="AM3434" s="7" t="str">
        <f t="shared" si="854"/>
        <v>-------------------------------------------NAO DISPONIVEL-------------------------------------------</v>
      </c>
      <c r="AN3434" s="44" cm="1">
        <f t="array" ref="AN3434">_xlfn.IFS(AJ3434=0,0,AQ3434="INATIVO",2,AQ3434="SEM CADASTRO",4,AQ3434="CPF ATIVO EM OUTRO COMPRADOR",5,AQ3434="NOVO/SEM CARTAO",6,AND(AJ3434&gt;0,AQ3434,""),8)</f>
        <v>0</v>
      </c>
      <c r="AO3434" s="45">
        <f t="shared" si="868"/>
        <v>-10</v>
      </c>
    </row>
    <row r="3435" spans="1:41" x14ac:dyDescent="0.4">
      <c r="A3435" s="21" t="str">
        <f t="shared" si="855"/>
        <v>-------------------------------------------NAO DISPONIVEL-------------------------------------------</v>
      </c>
      <c r="B3435" s="5" t="str">
        <f>_xlfn.IFNA(VLOOKUP(A3435,CNPJ!E:F,2,0),"-------------------------------------------NAO DISPONIVEL-------------------------------------------")</f>
        <v>-------------------------------------------NAO DISPONIVEL-------------------------------------------</v>
      </c>
      <c r="C3435" s="22">
        <v>1</v>
      </c>
      <c r="D3435" s="5" t="str">
        <f>_xlfn.XLOOKUP(R3435,OP!C:C,OP!B:B,,0,1)</f>
        <v>RJ</v>
      </c>
      <c r="E3435" s="23"/>
      <c r="M3435" s="26"/>
      <c r="N3435" s="27"/>
      <c r="O3435" s="28" t="str">
        <f t="shared" si="856"/>
        <v>00000003435</v>
      </c>
      <c r="R3435" s="27" t="s">
        <v>193</v>
      </c>
      <c r="S3435" s="30" t="str">
        <f>_xlfn.IFNA(VLOOKUP(_xlfn.CONCAT(D3435," - ",R3435),OP!A:D,4,0),"-------------------------------------------NAO DISPONIVEL-------------------------------------------")</f>
        <v>FETRANSPOR</v>
      </c>
      <c r="T3435" s="31"/>
      <c r="U3435" s="32"/>
      <c r="V3435" s="31"/>
      <c r="W3435" s="33">
        <f t="shared" si="857"/>
        <v>0</v>
      </c>
      <c r="X3435" s="34">
        <f t="shared" si="858"/>
        <v>0</v>
      </c>
      <c r="Y3435" s="33">
        <f t="shared" si="859"/>
        <v>0</v>
      </c>
      <c r="Z3435" s="33">
        <f t="shared" si="860"/>
        <v>0</v>
      </c>
      <c r="AA3435" s="35">
        <f t="shared" si="861"/>
        <v>0</v>
      </c>
      <c r="AB3435" s="36">
        <f t="shared" si="862"/>
        <v>0</v>
      </c>
      <c r="AC3435" s="37">
        <f t="shared" si="863"/>
        <v>0</v>
      </c>
      <c r="AD3435" s="38"/>
      <c r="AE3435" s="38"/>
      <c r="AF3435" s="39">
        <f t="shared" si="864"/>
        <v>0</v>
      </c>
      <c r="AG3435" s="40"/>
      <c r="AH3435" s="41">
        <f t="shared" si="865"/>
        <v>0</v>
      </c>
      <c r="AI3435" s="42">
        <f t="shared" si="866"/>
        <v>0</v>
      </c>
      <c r="AJ3435" s="43">
        <f t="shared" si="867"/>
        <v>0</v>
      </c>
      <c r="AK3435" s="5" t="str">
        <f>_xlfn.IFNA(VLOOKUP(_xlfn.CONCAT(D3435," - ",S3435),OP!E:F,2,0),"-------------------------------------------NAO DISPONIVEL-------------------------------------------")</f>
        <v>C - RIOCARD</v>
      </c>
      <c r="AL3435" s="7" t="str">
        <f t="shared" si="853"/>
        <v>1 - -------------------------------------------NAO DISPONIVEL------------------------------------------- - 00000003435 - FETRANSPOR</v>
      </c>
      <c r="AM3435" s="7" t="str">
        <f t="shared" si="854"/>
        <v>-------------------------------------------NAO DISPONIVEL-------------------------------------------</v>
      </c>
      <c r="AN3435" s="44" cm="1">
        <f t="array" ref="AN3435">_xlfn.IFS(AJ3435=0,0,AQ3435="INATIVO",2,AQ3435="SEM CADASTRO",4,AQ3435="CPF ATIVO EM OUTRO COMPRADOR",5,AQ3435="NOVO/SEM CARTAO",6,AND(AJ3435&gt;0,AQ3435,""),8)</f>
        <v>0</v>
      </c>
      <c r="AO3435" s="45">
        <f t="shared" si="868"/>
        <v>-10</v>
      </c>
    </row>
    <row r="3436" spans="1:41" x14ac:dyDescent="0.4">
      <c r="A3436" s="21" t="str">
        <f t="shared" si="855"/>
        <v>-------------------------------------------NAO DISPONIVEL-------------------------------------------</v>
      </c>
      <c r="B3436" s="5" t="str">
        <f>_xlfn.IFNA(VLOOKUP(A3436,CNPJ!E:F,2,0),"-------------------------------------------NAO DISPONIVEL-------------------------------------------")</f>
        <v>-------------------------------------------NAO DISPONIVEL-------------------------------------------</v>
      </c>
      <c r="C3436" s="22">
        <v>1</v>
      </c>
      <c r="D3436" s="5" t="str">
        <f>_xlfn.XLOOKUP(R3436,OP!C:C,OP!B:B,,0,1)</f>
        <v>RJ</v>
      </c>
      <c r="E3436" s="23"/>
      <c r="M3436" s="26"/>
      <c r="N3436" s="27"/>
      <c r="O3436" s="28" t="str">
        <f t="shared" si="856"/>
        <v>00000003436</v>
      </c>
      <c r="R3436" s="27" t="s">
        <v>193</v>
      </c>
      <c r="S3436" s="30" t="str">
        <f>_xlfn.IFNA(VLOOKUP(_xlfn.CONCAT(D3436," - ",R3436),OP!A:D,4,0),"-------------------------------------------NAO DISPONIVEL-------------------------------------------")</f>
        <v>FETRANSPOR</v>
      </c>
      <c r="T3436" s="31"/>
      <c r="U3436" s="32"/>
      <c r="V3436" s="31"/>
      <c r="W3436" s="33">
        <f t="shared" si="857"/>
        <v>0</v>
      </c>
      <c r="X3436" s="34">
        <f t="shared" si="858"/>
        <v>0</v>
      </c>
      <c r="Y3436" s="33">
        <f t="shared" si="859"/>
        <v>0</v>
      </c>
      <c r="Z3436" s="33">
        <f t="shared" si="860"/>
        <v>0</v>
      </c>
      <c r="AA3436" s="35">
        <f t="shared" si="861"/>
        <v>0</v>
      </c>
      <c r="AB3436" s="36">
        <f t="shared" si="862"/>
        <v>0</v>
      </c>
      <c r="AC3436" s="37">
        <f t="shared" si="863"/>
        <v>0</v>
      </c>
      <c r="AD3436" s="38"/>
      <c r="AE3436" s="38"/>
      <c r="AF3436" s="39">
        <f t="shared" si="864"/>
        <v>0</v>
      </c>
      <c r="AG3436" s="40"/>
      <c r="AH3436" s="41">
        <f t="shared" si="865"/>
        <v>0</v>
      </c>
      <c r="AI3436" s="42">
        <f t="shared" si="866"/>
        <v>0</v>
      </c>
      <c r="AJ3436" s="43">
        <f t="shared" si="867"/>
        <v>0</v>
      </c>
      <c r="AK3436" s="5" t="str">
        <f>_xlfn.IFNA(VLOOKUP(_xlfn.CONCAT(D3436," - ",S3436),OP!E:F,2,0),"-------------------------------------------NAO DISPONIVEL-------------------------------------------")</f>
        <v>C - RIOCARD</v>
      </c>
      <c r="AL3436" s="7" t="str">
        <f t="shared" si="853"/>
        <v>1 - -------------------------------------------NAO DISPONIVEL------------------------------------------- - 00000003436 - FETRANSPOR</v>
      </c>
      <c r="AM3436" s="7" t="str">
        <f t="shared" si="854"/>
        <v>-------------------------------------------NAO DISPONIVEL-------------------------------------------</v>
      </c>
      <c r="AN3436" s="44" cm="1">
        <f t="array" ref="AN3436">_xlfn.IFS(AJ3436=0,0,AQ3436="INATIVO",2,AQ3436="SEM CADASTRO",4,AQ3436="CPF ATIVO EM OUTRO COMPRADOR",5,AQ3436="NOVO/SEM CARTAO",6,AND(AJ3436&gt;0,AQ3436,""),8)</f>
        <v>0</v>
      </c>
      <c r="AO3436" s="45">
        <f t="shared" si="868"/>
        <v>-10</v>
      </c>
    </row>
    <row r="3437" spans="1:41" x14ac:dyDescent="0.4">
      <c r="A3437" s="21" t="str">
        <f t="shared" si="855"/>
        <v>-------------------------------------------NAO DISPONIVEL-------------------------------------------</v>
      </c>
      <c r="B3437" s="5" t="str">
        <f>_xlfn.IFNA(VLOOKUP(A3437,CNPJ!E:F,2,0),"-------------------------------------------NAO DISPONIVEL-------------------------------------------")</f>
        <v>-------------------------------------------NAO DISPONIVEL-------------------------------------------</v>
      </c>
      <c r="C3437" s="22">
        <v>1</v>
      </c>
      <c r="D3437" s="5" t="str">
        <f>_xlfn.XLOOKUP(R3437,OP!C:C,OP!B:B,,0,1)</f>
        <v>RJ</v>
      </c>
      <c r="E3437" s="23"/>
      <c r="M3437" s="26"/>
      <c r="N3437" s="27"/>
      <c r="O3437" s="28" t="str">
        <f t="shared" si="856"/>
        <v>00000003437</v>
      </c>
      <c r="R3437" s="27" t="s">
        <v>193</v>
      </c>
      <c r="S3437" s="30" t="str">
        <f>_xlfn.IFNA(VLOOKUP(_xlfn.CONCAT(D3437," - ",R3437),OP!A:D,4,0),"-------------------------------------------NAO DISPONIVEL-------------------------------------------")</f>
        <v>FETRANSPOR</v>
      </c>
      <c r="T3437" s="31"/>
      <c r="U3437" s="32"/>
      <c r="V3437" s="31"/>
      <c r="W3437" s="33">
        <f t="shared" si="857"/>
        <v>0</v>
      </c>
      <c r="X3437" s="34">
        <f t="shared" si="858"/>
        <v>0</v>
      </c>
      <c r="Y3437" s="33">
        <f t="shared" si="859"/>
        <v>0</v>
      </c>
      <c r="Z3437" s="33">
        <f t="shared" si="860"/>
        <v>0</v>
      </c>
      <c r="AA3437" s="35">
        <f t="shared" si="861"/>
        <v>0</v>
      </c>
      <c r="AB3437" s="36">
        <f t="shared" si="862"/>
        <v>0</v>
      </c>
      <c r="AC3437" s="37">
        <f t="shared" si="863"/>
        <v>0</v>
      </c>
      <c r="AD3437" s="38"/>
      <c r="AE3437" s="38"/>
      <c r="AF3437" s="39">
        <f t="shared" si="864"/>
        <v>0</v>
      </c>
      <c r="AG3437" s="40"/>
      <c r="AH3437" s="41">
        <f t="shared" si="865"/>
        <v>0</v>
      </c>
      <c r="AI3437" s="42">
        <f t="shared" si="866"/>
        <v>0</v>
      </c>
      <c r="AJ3437" s="43">
        <f t="shared" si="867"/>
        <v>0</v>
      </c>
      <c r="AK3437" s="5" t="str">
        <f>_xlfn.IFNA(VLOOKUP(_xlfn.CONCAT(D3437," - ",S3437),OP!E:F,2,0),"-------------------------------------------NAO DISPONIVEL-------------------------------------------")</f>
        <v>C - RIOCARD</v>
      </c>
      <c r="AL3437" s="7" t="str">
        <f t="shared" si="853"/>
        <v>1 - -------------------------------------------NAO DISPONIVEL------------------------------------------- - 00000003437 - FETRANSPOR</v>
      </c>
      <c r="AM3437" s="7" t="str">
        <f t="shared" si="854"/>
        <v>-------------------------------------------NAO DISPONIVEL-------------------------------------------</v>
      </c>
      <c r="AN3437" s="44" cm="1">
        <f t="array" ref="AN3437">_xlfn.IFS(AJ3437=0,0,AQ3437="INATIVO",2,AQ3437="SEM CADASTRO",4,AQ3437="CPF ATIVO EM OUTRO COMPRADOR",5,AQ3437="NOVO/SEM CARTAO",6,AND(AJ3437&gt;0,AQ3437,""),8)</f>
        <v>0</v>
      </c>
      <c r="AO3437" s="45">
        <f t="shared" si="868"/>
        <v>-10</v>
      </c>
    </row>
    <row r="3438" spans="1:41" x14ac:dyDescent="0.4">
      <c r="A3438" s="21" t="str">
        <f t="shared" si="855"/>
        <v>-------------------------------------------NAO DISPONIVEL-------------------------------------------</v>
      </c>
      <c r="B3438" s="5" t="str">
        <f>_xlfn.IFNA(VLOOKUP(A3438,CNPJ!E:F,2,0),"-------------------------------------------NAO DISPONIVEL-------------------------------------------")</f>
        <v>-------------------------------------------NAO DISPONIVEL-------------------------------------------</v>
      </c>
      <c r="C3438" s="22">
        <v>1</v>
      </c>
      <c r="D3438" s="5" t="str">
        <f>_xlfn.XLOOKUP(R3438,OP!C:C,OP!B:B,,0,1)</f>
        <v>RJ</v>
      </c>
      <c r="E3438" s="23"/>
      <c r="M3438" s="26"/>
      <c r="N3438" s="27"/>
      <c r="O3438" s="28" t="str">
        <f t="shared" si="856"/>
        <v>00000003438</v>
      </c>
      <c r="R3438" s="27" t="s">
        <v>193</v>
      </c>
      <c r="S3438" s="30" t="str">
        <f>_xlfn.IFNA(VLOOKUP(_xlfn.CONCAT(D3438," - ",R3438),OP!A:D,4,0),"-------------------------------------------NAO DISPONIVEL-------------------------------------------")</f>
        <v>FETRANSPOR</v>
      </c>
      <c r="T3438" s="31"/>
      <c r="U3438" s="32"/>
      <c r="V3438" s="31"/>
      <c r="W3438" s="33">
        <f t="shared" si="857"/>
        <v>0</v>
      </c>
      <c r="X3438" s="34">
        <f t="shared" si="858"/>
        <v>0</v>
      </c>
      <c r="Y3438" s="33">
        <f t="shared" si="859"/>
        <v>0</v>
      </c>
      <c r="Z3438" s="33">
        <f t="shared" si="860"/>
        <v>0</v>
      </c>
      <c r="AA3438" s="35">
        <f t="shared" si="861"/>
        <v>0</v>
      </c>
      <c r="AB3438" s="36">
        <f t="shared" si="862"/>
        <v>0</v>
      </c>
      <c r="AC3438" s="37">
        <f t="shared" si="863"/>
        <v>0</v>
      </c>
      <c r="AD3438" s="38"/>
      <c r="AE3438" s="38"/>
      <c r="AF3438" s="39">
        <f t="shared" si="864"/>
        <v>0</v>
      </c>
      <c r="AG3438" s="40"/>
      <c r="AH3438" s="41">
        <f t="shared" si="865"/>
        <v>0</v>
      </c>
      <c r="AI3438" s="42">
        <f t="shared" si="866"/>
        <v>0</v>
      </c>
      <c r="AJ3438" s="43">
        <f t="shared" si="867"/>
        <v>0</v>
      </c>
      <c r="AK3438" s="5" t="str">
        <f>_xlfn.IFNA(VLOOKUP(_xlfn.CONCAT(D3438," - ",S3438),OP!E:F,2,0),"-------------------------------------------NAO DISPONIVEL-------------------------------------------")</f>
        <v>C - RIOCARD</v>
      </c>
      <c r="AL3438" s="7" t="str">
        <f t="shared" si="853"/>
        <v>1 - -------------------------------------------NAO DISPONIVEL------------------------------------------- - 00000003438 - FETRANSPOR</v>
      </c>
      <c r="AM3438" s="7" t="str">
        <f t="shared" si="854"/>
        <v>-------------------------------------------NAO DISPONIVEL-------------------------------------------</v>
      </c>
      <c r="AN3438" s="44" cm="1">
        <f t="array" ref="AN3438">_xlfn.IFS(AJ3438=0,0,AQ3438="INATIVO",2,AQ3438="SEM CADASTRO",4,AQ3438="CPF ATIVO EM OUTRO COMPRADOR",5,AQ3438="NOVO/SEM CARTAO",6,AND(AJ3438&gt;0,AQ3438,""),8)</f>
        <v>0</v>
      </c>
      <c r="AO3438" s="45">
        <f t="shared" si="868"/>
        <v>-10</v>
      </c>
    </row>
    <row r="3439" spans="1:41" x14ac:dyDescent="0.4">
      <c r="A3439" s="21" t="str">
        <f t="shared" si="855"/>
        <v>-------------------------------------------NAO DISPONIVEL-------------------------------------------</v>
      </c>
      <c r="B3439" s="5" t="str">
        <f>_xlfn.IFNA(VLOOKUP(A3439,CNPJ!E:F,2,0),"-------------------------------------------NAO DISPONIVEL-------------------------------------------")</f>
        <v>-------------------------------------------NAO DISPONIVEL-------------------------------------------</v>
      </c>
      <c r="C3439" s="22">
        <v>1</v>
      </c>
      <c r="D3439" s="5" t="str">
        <f>_xlfn.XLOOKUP(R3439,OP!C:C,OP!B:B,,0,1)</f>
        <v>RJ</v>
      </c>
      <c r="E3439" s="23"/>
      <c r="M3439" s="26"/>
      <c r="N3439" s="27"/>
      <c r="O3439" s="28" t="str">
        <f t="shared" si="856"/>
        <v>00000003439</v>
      </c>
      <c r="R3439" s="27" t="s">
        <v>193</v>
      </c>
      <c r="S3439" s="30" t="str">
        <f>_xlfn.IFNA(VLOOKUP(_xlfn.CONCAT(D3439," - ",R3439),OP!A:D,4,0),"-------------------------------------------NAO DISPONIVEL-------------------------------------------")</f>
        <v>FETRANSPOR</v>
      </c>
      <c r="T3439" s="31"/>
      <c r="U3439" s="32"/>
      <c r="V3439" s="31"/>
      <c r="W3439" s="33">
        <f t="shared" si="857"/>
        <v>0</v>
      </c>
      <c r="X3439" s="34">
        <f t="shared" si="858"/>
        <v>0</v>
      </c>
      <c r="Y3439" s="33">
        <f t="shared" si="859"/>
        <v>0</v>
      </c>
      <c r="Z3439" s="33">
        <f t="shared" si="860"/>
        <v>0</v>
      </c>
      <c r="AA3439" s="35">
        <f t="shared" si="861"/>
        <v>0</v>
      </c>
      <c r="AB3439" s="36">
        <f t="shared" si="862"/>
        <v>0</v>
      </c>
      <c r="AC3439" s="37">
        <f t="shared" si="863"/>
        <v>0</v>
      </c>
      <c r="AD3439" s="38"/>
      <c r="AE3439" s="38"/>
      <c r="AF3439" s="39">
        <f t="shared" si="864"/>
        <v>0</v>
      </c>
      <c r="AG3439" s="40"/>
      <c r="AH3439" s="41">
        <f t="shared" si="865"/>
        <v>0</v>
      </c>
      <c r="AI3439" s="42">
        <f t="shared" si="866"/>
        <v>0</v>
      </c>
      <c r="AJ3439" s="43">
        <f t="shared" si="867"/>
        <v>0</v>
      </c>
      <c r="AK3439" s="5" t="str">
        <f>_xlfn.IFNA(VLOOKUP(_xlfn.CONCAT(D3439," - ",S3439),OP!E:F,2,0),"-------------------------------------------NAO DISPONIVEL-------------------------------------------")</f>
        <v>C - RIOCARD</v>
      </c>
      <c r="AL3439" s="7" t="str">
        <f t="shared" si="853"/>
        <v>1 - -------------------------------------------NAO DISPONIVEL------------------------------------------- - 00000003439 - FETRANSPOR</v>
      </c>
      <c r="AM3439" s="7" t="str">
        <f t="shared" si="854"/>
        <v>-------------------------------------------NAO DISPONIVEL-------------------------------------------</v>
      </c>
      <c r="AN3439" s="44" cm="1">
        <f t="array" ref="AN3439">_xlfn.IFS(AJ3439=0,0,AQ3439="INATIVO",2,AQ3439="SEM CADASTRO",4,AQ3439="CPF ATIVO EM OUTRO COMPRADOR",5,AQ3439="NOVO/SEM CARTAO",6,AND(AJ3439&gt;0,AQ3439,""),8)</f>
        <v>0</v>
      </c>
      <c r="AO3439" s="45">
        <f t="shared" si="868"/>
        <v>-10</v>
      </c>
    </row>
    <row r="3440" spans="1:41" x14ac:dyDescent="0.4">
      <c r="A3440" s="21" t="str">
        <f t="shared" si="855"/>
        <v>-------------------------------------------NAO DISPONIVEL-------------------------------------------</v>
      </c>
      <c r="B3440" s="5" t="str">
        <f>_xlfn.IFNA(VLOOKUP(A3440,CNPJ!E:F,2,0),"-------------------------------------------NAO DISPONIVEL-------------------------------------------")</f>
        <v>-------------------------------------------NAO DISPONIVEL-------------------------------------------</v>
      </c>
      <c r="C3440" s="22">
        <v>1</v>
      </c>
      <c r="D3440" s="5" t="str">
        <f>_xlfn.XLOOKUP(R3440,OP!C:C,OP!B:B,,0,1)</f>
        <v>RJ</v>
      </c>
      <c r="E3440" s="23"/>
      <c r="M3440" s="26"/>
      <c r="N3440" s="27"/>
      <c r="O3440" s="28" t="str">
        <f t="shared" si="856"/>
        <v>00000003440</v>
      </c>
      <c r="R3440" s="27" t="s">
        <v>193</v>
      </c>
      <c r="S3440" s="30" t="str">
        <f>_xlfn.IFNA(VLOOKUP(_xlfn.CONCAT(D3440," - ",R3440),OP!A:D,4,0),"-------------------------------------------NAO DISPONIVEL-------------------------------------------")</f>
        <v>FETRANSPOR</v>
      </c>
      <c r="T3440" s="31"/>
      <c r="U3440" s="32"/>
      <c r="V3440" s="31"/>
      <c r="W3440" s="33">
        <f t="shared" si="857"/>
        <v>0</v>
      </c>
      <c r="X3440" s="34">
        <f t="shared" si="858"/>
        <v>0</v>
      </c>
      <c r="Y3440" s="33">
        <f t="shared" si="859"/>
        <v>0</v>
      </c>
      <c r="Z3440" s="33">
        <f t="shared" si="860"/>
        <v>0</v>
      </c>
      <c r="AA3440" s="35">
        <f t="shared" si="861"/>
        <v>0</v>
      </c>
      <c r="AB3440" s="36">
        <f t="shared" si="862"/>
        <v>0</v>
      </c>
      <c r="AC3440" s="37">
        <f t="shared" si="863"/>
        <v>0</v>
      </c>
      <c r="AD3440" s="38"/>
      <c r="AE3440" s="38"/>
      <c r="AF3440" s="39">
        <f t="shared" si="864"/>
        <v>0</v>
      </c>
      <c r="AG3440" s="40"/>
      <c r="AH3440" s="41">
        <f t="shared" si="865"/>
        <v>0</v>
      </c>
      <c r="AI3440" s="42">
        <f t="shared" si="866"/>
        <v>0</v>
      </c>
      <c r="AJ3440" s="43">
        <f t="shared" si="867"/>
        <v>0</v>
      </c>
      <c r="AK3440" s="5" t="str">
        <f>_xlfn.IFNA(VLOOKUP(_xlfn.CONCAT(D3440," - ",S3440),OP!E:F,2,0),"-------------------------------------------NAO DISPONIVEL-------------------------------------------")</f>
        <v>C - RIOCARD</v>
      </c>
      <c r="AL3440" s="7" t="str">
        <f t="shared" si="853"/>
        <v>1 - -------------------------------------------NAO DISPONIVEL------------------------------------------- - 00000003440 - FETRANSPOR</v>
      </c>
      <c r="AM3440" s="7" t="str">
        <f t="shared" si="854"/>
        <v>-------------------------------------------NAO DISPONIVEL-------------------------------------------</v>
      </c>
      <c r="AN3440" s="44" cm="1">
        <f t="array" ref="AN3440">_xlfn.IFS(AJ3440=0,0,AQ3440="INATIVO",2,AQ3440="SEM CADASTRO",4,AQ3440="CPF ATIVO EM OUTRO COMPRADOR",5,AQ3440="NOVO/SEM CARTAO",6,AND(AJ3440&gt;0,AQ3440,""),8)</f>
        <v>0</v>
      </c>
      <c r="AO3440" s="45">
        <f t="shared" si="868"/>
        <v>-10</v>
      </c>
    </row>
    <row r="3441" spans="1:41" x14ac:dyDescent="0.4">
      <c r="A3441" s="21" t="str">
        <f t="shared" si="855"/>
        <v>-------------------------------------------NAO DISPONIVEL-------------------------------------------</v>
      </c>
      <c r="B3441" s="5" t="str">
        <f>_xlfn.IFNA(VLOOKUP(A3441,CNPJ!E:F,2,0),"-------------------------------------------NAO DISPONIVEL-------------------------------------------")</f>
        <v>-------------------------------------------NAO DISPONIVEL-------------------------------------------</v>
      </c>
      <c r="C3441" s="22">
        <v>1</v>
      </c>
      <c r="D3441" s="5" t="str">
        <f>_xlfn.XLOOKUP(R3441,OP!C:C,OP!B:B,,0,1)</f>
        <v>RJ</v>
      </c>
      <c r="E3441" s="23"/>
      <c r="M3441" s="26"/>
      <c r="N3441" s="27"/>
      <c r="O3441" s="28" t="str">
        <f t="shared" si="856"/>
        <v>00000003441</v>
      </c>
      <c r="R3441" s="27" t="s">
        <v>193</v>
      </c>
      <c r="S3441" s="30" t="str">
        <f>_xlfn.IFNA(VLOOKUP(_xlfn.CONCAT(D3441," - ",R3441),OP!A:D,4,0),"-------------------------------------------NAO DISPONIVEL-------------------------------------------")</f>
        <v>FETRANSPOR</v>
      </c>
      <c r="T3441" s="31"/>
      <c r="U3441" s="32"/>
      <c r="V3441" s="31"/>
      <c r="W3441" s="33">
        <f t="shared" si="857"/>
        <v>0</v>
      </c>
      <c r="X3441" s="34">
        <f t="shared" si="858"/>
        <v>0</v>
      </c>
      <c r="Y3441" s="33">
        <f t="shared" si="859"/>
        <v>0</v>
      </c>
      <c r="Z3441" s="33">
        <f t="shared" si="860"/>
        <v>0</v>
      </c>
      <c r="AA3441" s="35">
        <f t="shared" si="861"/>
        <v>0</v>
      </c>
      <c r="AB3441" s="36">
        <f t="shared" si="862"/>
        <v>0</v>
      </c>
      <c r="AC3441" s="37">
        <f t="shared" si="863"/>
        <v>0</v>
      </c>
      <c r="AD3441" s="38"/>
      <c r="AE3441" s="38"/>
      <c r="AF3441" s="39">
        <f t="shared" si="864"/>
        <v>0</v>
      </c>
      <c r="AG3441" s="40"/>
      <c r="AH3441" s="41">
        <f t="shared" si="865"/>
        <v>0</v>
      </c>
      <c r="AI3441" s="42">
        <f t="shared" si="866"/>
        <v>0</v>
      </c>
      <c r="AJ3441" s="43">
        <f t="shared" si="867"/>
        <v>0</v>
      </c>
      <c r="AK3441" s="5" t="str">
        <f>_xlfn.IFNA(VLOOKUP(_xlfn.CONCAT(D3441," - ",S3441),OP!E:F,2,0),"-------------------------------------------NAO DISPONIVEL-------------------------------------------")</f>
        <v>C - RIOCARD</v>
      </c>
      <c r="AL3441" s="7" t="str">
        <f t="shared" si="853"/>
        <v>1 - -------------------------------------------NAO DISPONIVEL------------------------------------------- - 00000003441 - FETRANSPOR</v>
      </c>
      <c r="AM3441" s="7" t="str">
        <f t="shared" si="854"/>
        <v>-------------------------------------------NAO DISPONIVEL-------------------------------------------</v>
      </c>
      <c r="AN3441" s="44" cm="1">
        <f t="array" ref="AN3441">_xlfn.IFS(AJ3441=0,0,AQ3441="INATIVO",2,AQ3441="SEM CADASTRO",4,AQ3441="CPF ATIVO EM OUTRO COMPRADOR",5,AQ3441="NOVO/SEM CARTAO",6,AND(AJ3441&gt;0,AQ3441,""),8)</f>
        <v>0</v>
      </c>
      <c r="AO3441" s="45">
        <f t="shared" si="868"/>
        <v>-10</v>
      </c>
    </row>
    <row r="3442" spans="1:41" x14ac:dyDescent="0.4">
      <c r="A3442" s="21" t="str">
        <f t="shared" si="855"/>
        <v>-------------------------------------------NAO DISPONIVEL-------------------------------------------</v>
      </c>
      <c r="B3442" s="5" t="str">
        <f>_xlfn.IFNA(VLOOKUP(A3442,CNPJ!E:F,2,0),"-------------------------------------------NAO DISPONIVEL-------------------------------------------")</f>
        <v>-------------------------------------------NAO DISPONIVEL-------------------------------------------</v>
      </c>
      <c r="C3442" s="22">
        <v>1</v>
      </c>
      <c r="D3442" s="5" t="str">
        <f>_xlfn.XLOOKUP(R3442,OP!C:C,OP!B:B,,0,1)</f>
        <v>RJ</v>
      </c>
      <c r="E3442" s="23"/>
      <c r="M3442" s="26"/>
      <c r="N3442" s="27"/>
      <c r="O3442" s="28" t="str">
        <f t="shared" si="856"/>
        <v>00000003442</v>
      </c>
      <c r="R3442" s="27" t="s">
        <v>193</v>
      </c>
      <c r="S3442" s="30" t="str">
        <f>_xlfn.IFNA(VLOOKUP(_xlfn.CONCAT(D3442," - ",R3442),OP!A:D,4,0),"-------------------------------------------NAO DISPONIVEL-------------------------------------------")</f>
        <v>FETRANSPOR</v>
      </c>
      <c r="T3442" s="31"/>
      <c r="U3442" s="32"/>
      <c r="V3442" s="31"/>
      <c r="W3442" s="33">
        <f t="shared" si="857"/>
        <v>0</v>
      </c>
      <c r="X3442" s="34">
        <f t="shared" si="858"/>
        <v>0</v>
      </c>
      <c r="Y3442" s="33">
        <f t="shared" si="859"/>
        <v>0</v>
      </c>
      <c r="Z3442" s="33">
        <f t="shared" si="860"/>
        <v>0</v>
      </c>
      <c r="AA3442" s="35">
        <f t="shared" si="861"/>
        <v>0</v>
      </c>
      <c r="AB3442" s="36">
        <f t="shared" si="862"/>
        <v>0</v>
      </c>
      <c r="AC3442" s="37">
        <f t="shared" si="863"/>
        <v>0</v>
      </c>
      <c r="AD3442" s="38"/>
      <c r="AE3442" s="38"/>
      <c r="AF3442" s="39">
        <f t="shared" si="864"/>
        <v>0</v>
      </c>
      <c r="AG3442" s="40"/>
      <c r="AH3442" s="41">
        <f t="shared" si="865"/>
        <v>0</v>
      </c>
      <c r="AI3442" s="42">
        <f t="shared" si="866"/>
        <v>0</v>
      </c>
      <c r="AJ3442" s="43">
        <f t="shared" si="867"/>
        <v>0</v>
      </c>
      <c r="AK3442" s="5" t="str">
        <f>_xlfn.IFNA(VLOOKUP(_xlfn.CONCAT(D3442," - ",S3442),OP!E:F,2,0),"-------------------------------------------NAO DISPONIVEL-------------------------------------------")</f>
        <v>C - RIOCARD</v>
      </c>
      <c r="AL3442" s="7" t="str">
        <f t="shared" si="853"/>
        <v>1 - -------------------------------------------NAO DISPONIVEL------------------------------------------- - 00000003442 - FETRANSPOR</v>
      </c>
      <c r="AM3442" s="7" t="str">
        <f t="shared" si="854"/>
        <v>-------------------------------------------NAO DISPONIVEL-------------------------------------------</v>
      </c>
      <c r="AN3442" s="44" cm="1">
        <f t="array" ref="AN3442">_xlfn.IFS(AJ3442=0,0,AQ3442="INATIVO",2,AQ3442="SEM CADASTRO",4,AQ3442="CPF ATIVO EM OUTRO COMPRADOR",5,AQ3442="NOVO/SEM CARTAO",6,AND(AJ3442&gt;0,AQ3442,""),8)</f>
        <v>0</v>
      </c>
      <c r="AO3442" s="45">
        <f t="shared" si="868"/>
        <v>-10</v>
      </c>
    </row>
    <row r="3443" spans="1:41" x14ac:dyDescent="0.4">
      <c r="A3443" s="21" t="str">
        <f t="shared" si="855"/>
        <v>-------------------------------------------NAO DISPONIVEL-------------------------------------------</v>
      </c>
      <c r="B3443" s="5" t="str">
        <f>_xlfn.IFNA(VLOOKUP(A3443,CNPJ!E:F,2,0),"-------------------------------------------NAO DISPONIVEL-------------------------------------------")</f>
        <v>-------------------------------------------NAO DISPONIVEL-------------------------------------------</v>
      </c>
      <c r="C3443" s="22">
        <v>1</v>
      </c>
      <c r="D3443" s="5" t="str">
        <f>_xlfn.XLOOKUP(R3443,OP!C:C,OP!B:B,,0,1)</f>
        <v>RJ</v>
      </c>
      <c r="E3443" s="23"/>
      <c r="M3443" s="26"/>
      <c r="N3443" s="27"/>
      <c r="O3443" s="28" t="str">
        <f t="shared" si="856"/>
        <v>00000003443</v>
      </c>
      <c r="R3443" s="27" t="s">
        <v>193</v>
      </c>
      <c r="S3443" s="30" t="str">
        <f>_xlfn.IFNA(VLOOKUP(_xlfn.CONCAT(D3443," - ",R3443),OP!A:D,4,0),"-------------------------------------------NAO DISPONIVEL-------------------------------------------")</f>
        <v>FETRANSPOR</v>
      </c>
      <c r="T3443" s="31"/>
      <c r="U3443" s="32"/>
      <c r="V3443" s="31"/>
      <c r="W3443" s="33">
        <f t="shared" si="857"/>
        <v>0</v>
      </c>
      <c r="X3443" s="34">
        <f t="shared" si="858"/>
        <v>0</v>
      </c>
      <c r="Y3443" s="33">
        <f t="shared" si="859"/>
        <v>0</v>
      </c>
      <c r="Z3443" s="33">
        <f t="shared" si="860"/>
        <v>0</v>
      </c>
      <c r="AA3443" s="35">
        <f t="shared" si="861"/>
        <v>0</v>
      </c>
      <c r="AB3443" s="36">
        <f t="shared" si="862"/>
        <v>0</v>
      </c>
      <c r="AC3443" s="37">
        <f t="shared" si="863"/>
        <v>0</v>
      </c>
      <c r="AD3443" s="38"/>
      <c r="AE3443" s="38"/>
      <c r="AF3443" s="39">
        <f t="shared" si="864"/>
        <v>0</v>
      </c>
      <c r="AG3443" s="40"/>
      <c r="AH3443" s="41">
        <f t="shared" si="865"/>
        <v>0</v>
      </c>
      <c r="AI3443" s="42">
        <f t="shared" si="866"/>
        <v>0</v>
      </c>
      <c r="AJ3443" s="43">
        <f t="shared" si="867"/>
        <v>0</v>
      </c>
      <c r="AK3443" s="5" t="str">
        <f>_xlfn.IFNA(VLOOKUP(_xlfn.CONCAT(D3443," - ",S3443),OP!E:F,2,0),"-------------------------------------------NAO DISPONIVEL-------------------------------------------")</f>
        <v>C - RIOCARD</v>
      </c>
      <c r="AL3443" s="7" t="str">
        <f t="shared" si="853"/>
        <v>1 - -------------------------------------------NAO DISPONIVEL------------------------------------------- - 00000003443 - FETRANSPOR</v>
      </c>
      <c r="AM3443" s="7" t="str">
        <f t="shared" si="854"/>
        <v>-------------------------------------------NAO DISPONIVEL-------------------------------------------</v>
      </c>
      <c r="AN3443" s="44" cm="1">
        <f t="array" ref="AN3443">_xlfn.IFS(AJ3443=0,0,AQ3443="INATIVO",2,AQ3443="SEM CADASTRO",4,AQ3443="CPF ATIVO EM OUTRO COMPRADOR",5,AQ3443="NOVO/SEM CARTAO",6,AND(AJ3443&gt;0,AQ3443,""),8)</f>
        <v>0</v>
      </c>
      <c r="AO3443" s="45">
        <f t="shared" si="868"/>
        <v>-10</v>
      </c>
    </row>
    <row r="3444" spans="1:41" x14ac:dyDescent="0.4">
      <c r="A3444" s="21" t="str">
        <f t="shared" si="855"/>
        <v>-------------------------------------------NAO DISPONIVEL-------------------------------------------</v>
      </c>
      <c r="B3444" s="5" t="str">
        <f>_xlfn.IFNA(VLOOKUP(A3444,CNPJ!E:F,2,0),"-------------------------------------------NAO DISPONIVEL-------------------------------------------")</f>
        <v>-------------------------------------------NAO DISPONIVEL-------------------------------------------</v>
      </c>
      <c r="C3444" s="22">
        <v>1</v>
      </c>
      <c r="D3444" s="5" t="str">
        <f>_xlfn.XLOOKUP(R3444,OP!C:C,OP!B:B,,0,1)</f>
        <v>RJ</v>
      </c>
      <c r="E3444" s="23"/>
      <c r="M3444" s="26"/>
      <c r="N3444" s="27"/>
      <c r="O3444" s="28" t="str">
        <f t="shared" si="856"/>
        <v>00000003444</v>
      </c>
      <c r="R3444" s="27" t="s">
        <v>193</v>
      </c>
      <c r="S3444" s="30" t="str">
        <f>_xlfn.IFNA(VLOOKUP(_xlfn.CONCAT(D3444," - ",R3444),OP!A:D,4,0),"-------------------------------------------NAO DISPONIVEL-------------------------------------------")</f>
        <v>FETRANSPOR</v>
      </c>
      <c r="T3444" s="31"/>
      <c r="U3444" s="32"/>
      <c r="V3444" s="31"/>
      <c r="W3444" s="33">
        <f t="shared" si="857"/>
        <v>0</v>
      </c>
      <c r="X3444" s="34">
        <f t="shared" si="858"/>
        <v>0</v>
      </c>
      <c r="Y3444" s="33">
        <f t="shared" si="859"/>
        <v>0</v>
      </c>
      <c r="Z3444" s="33">
        <f t="shared" si="860"/>
        <v>0</v>
      </c>
      <c r="AA3444" s="35">
        <f t="shared" si="861"/>
        <v>0</v>
      </c>
      <c r="AB3444" s="36">
        <f t="shared" si="862"/>
        <v>0</v>
      </c>
      <c r="AC3444" s="37">
        <f t="shared" si="863"/>
        <v>0</v>
      </c>
      <c r="AD3444" s="38"/>
      <c r="AE3444" s="38"/>
      <c r="AF3444" s="39">
        <f t="shared" si="864"/>
        <v>0</v>
      </c>
      <c r="AG3444" s="40"/>
      <c r="AH3444" s="41">
        <f t="shared" si="865"/>
        <v>0</v>
      </c>
      <c r="AI3444" s="42">
        <f t="shared" si="866"/>
        <v>0</v>
      </c>
      <c r="AJ3444" s="43">
        <f t="shared" si="867"/>
        <v>0</v>
      </c>
      <c r="AK3444" s="5" t="str">
        <f>_xlfn.IFNA(VLOOKUP(_xlfn.CONCAT(D3444," - ",S3444),OP!E:F,2,0),"-------------------------------------------NAO DISPONIVEL-------------------------------------------")</f>
        <v>C - RIOCARD</v>
      </c>
      <c r="AL3444" s="7" t="str">
        <f t="shared" si="853"/>
        <v>1 - -------------------------------------------NAO DISPONIVEL------------------------------------------- - 00000003444 - FETRANSPOR</v>
      </c>
      <c r="AM3444" s="7" t="str">
        <f t="shared" si="854"/>
        <v>-------------------------------------------NAO DISPONIVEL-------------------------------------------</v>
      </c>
      <c r="AN3444" s="44" cm="1">
        <f t="array" ref="AN3444">_xlfn.IFS(AJ3444=0,0,AQ3444="INATIVO",2,AQ3444="SEM CADASTRO",4,AQ3444="CPF ATIVO EM OUTRO COMPRADOR",5,AQ3444="NOVO/SEM CARTAO",6,AND(AJ3444&gt;0,AQ3444,""),8)</f>
        <v>0</v>
      </c>
      <c r="AO3444" s="45">
        <f t="shared" si="868"/>
        <v>-10</v>
      </c>
    </row>
    <row r="3445" spans="1:41" x14ac:dyDescent="0.4">
      <c r="A3445" s="21" t="str">
        <f t="shared" si="855"/>
        <v>-------------------------------------------NAO DISPONIVEL-------------------------------------------</v>
      </c>
      <c r="B3445" s="5" t="str">
        <f>_xlfn.IFNA(VLOOKUP(A3445,CNPJ!E:F,2,0),"-------------------------------------------NAO DISPONIVEL-------------------------------------------")</f>
        <v>-------------------------------------------NAO DISPONIVEL-------------------------------------------</v>
      </c>
      <c r="C3445" s="22">
        <v>1</v>
      </c>
      <c r="D3445" s="5" t="str">
        <f>_xlfn.XLOOKUP(R3445,OP!C:C,OP!B:B,,0,1)</f>
        <v>RJ</v>
      </c>
      <c r="E3445" s="23"/>
      <c r="M3445" s="26"/>
      <c r="N3445" s="27"/>
      <c r="O3445" s="28" t="str">
        <f t="shared" si="856"/>
        <v>00000003445</v>
      </c>
      <c r="R3445" s="27" t="s">
        <v>193</v>
      </c>
      <c r="S3445" s="30" t="str">
        <f>_xlfn.IFNA(VLOOKUP(_xlfn.CONCAT(D3445," - ",R3445),OP!A:D,4,0),"-------------------------------------------NAO DISPONIVEL-------------------------------------------")</f>
        <v>FETRANSPOR</v>
      </c>
      <c r="T3445" s="31"/>
      <c r="U3445" s="32"/>
      <c r="V3445" s="31"/>
      <c r="W3445" s="33">
        <f t="shared" si="857"/>
        <v>0</v>
      </c>
      <c r="X3445" s="34">
        <f t="shared" si="858"/>
        <v>0</v>
      </c>
      <c r="Y3445" s="33">
        <f t="shared" si="859"/>
        <v>0</v>
      </c>
      <c r="Z3445" s="33">
        <f t="shared" si="860"/>
        <v>0</v>
      </c>
      <c r="AA3445" s="35">
        <f t="shared" si="861"/>
        <v>0</v>
      </c>
      <c r="AB3445" s="36">
        <f t="shared" si="862"/>
        <v>0</v>
      </c>
      <c r="AC3445" s="37">
        <f t="shared" si="863"/>
        <v>0</v>
      </c>
      <c r="AD3445" s="38"/>
      <c r="AE3445" s="38"/>
      <c r="AF3445" s="39">
        <f t="shared" si="864"/>
        <v>0</v>
      </c>
      <c r="AG3445" s="40"/>
      <c r="AH3445" s="41">
        <f t="shared" si="865"/>
        <v>0</v>
      </c>
      <c r="AI3445" s="42">
        <f t="shared" si="866"/>
        <v>0</v>
      </c>
      <c r="AJ3445" s="43">
        <f t="shared" si="867"/>
        <v>0</v>
      </c>
      <c r="AK3445" s="5" t="str">
        <f>_xlfn.IFNA(VLOOKUP(_xlfn.CONCAT(D3445," - ",S3445),OP!E:F,2,0),"-------------------------------------------NAO DISPONIVEL-------------------------------------------")</f>
        <v>C - RIOCARD</v>
      </c>
      <c r="AL3445" s="7" t="str">
        <f t="shared" si="853"/>
        <v>1 - -------------------------------------------NAO DISPONIVEL------------------------------------------- - 00000003445 - FETRANSPOR</v>
      </c>
      <c r="AM3445" s="7" t="str">
        <f t="shared" si="854"/>
        <v>-------------------------------------------NAO DISPONIVEL-------------------------------------------</v>
      </c>
      <c r="AN3445" s="44" cm="1">
        <f t="array" ref="AN3445">_xlfn.IFS(AJ3445=0,0,AQ3445="INATIVO",2,AQ3445="SEM CADASTRO",4,AQ3445="CPF ATIVO EM OUTRO COMPRADOR",5,AQ3445="NOVO/SEM CARTAO",6,AND(AJ3445&gt;0,AQ3445,""),8)</f>
        <v>0</v>
      </c>
      <c r="AO3445" s="45">
        <f t="shared" si="868"/>
        <v>-10</v>
      </c>
    </row>
    <row r="3446" spans="1:41" x14ac:dyDescent="0.4">
      <c r="A3446" s="21" t="str">
        <f t="shared" si="855"/>
        <v>-------------------------------------------NAO DISPONIVEL-------------------------------------------</v>
      </c>
      <c r="B3446" s="5" t="str">
        <f>_xlfn.IFNA(VLOOKUP(A3446,CNPJ!E:F,2,0),"-------------------------------------------NAO DISPONIVEL-------------------------------------------")</f>
        <v>-------------------------------------------NAO DISPONIVEL-------------------------------------------</v>
      </c>
      <c r="C3446" s="22">
        <v>1</v>
      </c>
      <c r="D3446" s="5" t="str">
        <f>_xlfn.XLOOKUP(R3446,OP!C:C,OP!B:B,,0,1)</f>
        <v>RJ</v>
      </c>
      <c r="E3446" s="23"/>
      <c r="M3446" s="26"/>
      <c r="N3446" s="27"/>
      <c r="O3446" s="28" t="str">
        <f t="shared" si="856"/>
        <v>00000003446</v>
      </c>
      <c r="R3446" s="27" t="s">
        <v>193</v>
      </c>
      <c r="S3446" s="30" t="str">
        <f>_xlfn.IFNA(VLOOKUP(_xlfn.CONCAT(D3446," - ",R3446),OP!A:D,4,0),"-------------------------------------------NAO DISPONIVEL-------------------------------------------")</f>
        <v>FETRANSPOR</v>
      </c>
      <c r="T3446" s="31"/>
      <c r="U3446" s="32"/>
      <c r="V3446" s="31"/>
      <c r="W3446" s="33">
        <f t="shared" si="857"/>
        <v>0</v>
      </c>
      <c r="X3446" s="34">
        <f t="shared" si="858"/>
        <v>0</v>
      </c>
      <c r="Y3446" s="33">
        <f t="shared" si="859"/>
        <v>0</v>
      </c>
      <c r="Z3446" s="33">
        <f t="shared" si="860"/>
        <v>0</v>
      </c>
      <c r="AA3446" s="35">
        <f t="shared" si="861"/>
        <v>0</v>
      </c>
      <c r="AB3446" s="36">
        <f t="shared" si="862"/>
        <v>0</v>
      </c>
      <c r="AC3446" s="37">
        <f t="shared" si="863"/>
        <v>0</v>
      </c>
      <c r="AD3446" s="38"/>
      <c r="AE3446" s="38"/>
      <c r="AF3446" s="39">
        <f t="shared" si="864"/>
        <v>0</v>
      </c>
      <c r="AG3446" s="40"/>
      <c r="AH3446" s="41">
        <f t="shared" si="865"/>
        <v>0</v>
      </c>
      <c r="AI3446" s="42">
        <f t="shared" si="866"/>
        <v>0</v>
      </c>
      <c r="AJ3446" s="43">
        <f t="shared" si="867"/>
        <v>0</v>
      </c>
      <c r="AK3446" s="5" t="str">
        <f>_xlfn.IFNA(VLOOKUP(_xlfn.CONCAT(D3446," - ",S3446),OP!E:F,2,0),"-------------------------------------------NAO DISPONIVEL-------------------------------------------")</f>
        <v>C - RIOCARD</v>
      </c>
      <c r="AL3446" s="7" t="str">
        <f t="shared" si="853"/>
        <v>1 - -------------------------------------------NAO DISPONIVEL------------------------------------------- - 00000003446 - FETRANSPOR</v>
      </c>
      <c r="AM3446" s="7" t="str">
        <f t="shared" si="854"/>
        <v>-------------------------------------------NAO DISPONIVEL-------------------------------------------</v>
      </c>
      <c r="AN3446" s="44" cm="1">
        <f t="array" ref="AN3446">_xlfn.IFS(AJ3446=0,0,AQ3446="INATIVO",2,AQ3446="SEM CADASTRO",4,AQ3446="CPF ATIVO EM OUTRO COMPRADOR",5,AQ3446="NOVO/SEM CARTAO",6,AND(AJ3446&gt;0,AQ3446,""),8)</f>
        <v>0</v>
      </c>
      <c r="AO3446" s="45">
        <f t="shared" si="868"/>
        <v>-10</v>
      </c>
    </row>
    <row r="3447" spans="1:41" x14ac:dyDescent="0.4">
      <c r="A3447" s="21" t="str">
        <f t="shared" si="855"/>
        <v>-------------------------------------------NAO DISPONIVEL-------------------------------------------</v>
      </c>
      <c r="B3447" s="5" t="str">
        <f>_xlfn.IFNA(VLOOKUP(A3447,CNPJ!E:F,2,0),"-------------------------------------------NAO DISPONIVEL-------------------------------------------")</f>
        <v>-------------------------------------------NAO DISPONIVEL-------------------------------------------</v>
      </c>
      <c r="C3447" s="22">
        <v>1</v>
      </c>
      <c r="D3447" s="5" t="str">
        <f>_xlfn.XLOOKUP(R3447,OP!C:C,OP!B:B,,0,1)</f>
        <v>RJ</v>
      </c>
      <c r="E3447" s="23"/>
      <c r="M3447" s="26"/>
      <c r="N3447" s="27"/>
      <c r="O3447" s="28" t="str">
        <f t="shared" si="856"/>
        <v>00000003447</v>
      </c>
      <c r="R3447" s="27" t="s">
        <v>193</v>
      </c>
      <c r="S3447" s="30" t="str">
        <f>_xlfn.IFNA(VLOOKUP(_xlfn.CONCAT(D3447," - ",R3447),OP!A:D,4,0),"-------------------------------------------NAO DISPONIVEL-------------------------------------------")</f>
        <v>FETRANSPOR</v>
      </c>
      <c r="T3447" s="31"/>
      <c r="U3447" s="32"/>
      <c r="V3447" s="31"/>
      <c r="W3447" s="33">
        <f t="shared" si="857"/>
        <v>0</v>
      </c>
      <c r="X3447" s="34">
        <f t="shared" si="858"/>
        <v>0</v>
      </c>
      <c r="Y3447" s="33">
        <f t="shared" si="859"/>
        <v>0</v>
      </c>
      <c r="Z3447" s="33">
        <f t="shared" si="860"/>
        <v>0</v>
      </c>
      <c r="AA3447" s="35">
        <f t="shared" si="861"/>
        <v>0</v>
      </c>
      <c r="AB3447" s="36">
        <f t="shared" si="862"/>
        <v>0</v>
      </c>
      <c r="AC3447" s="37">
        <f t="shared" si="863"/>
        <v>0</v>
      </c>
      <c r="AD3447" s="38"/>
      <c r="AE3447" s="38"/>
      <c r="AF3447" s="39">
        <f t="shared" si="864"/>
        <v>0</v>
      </c>
      <c r="AG3447" s="40"/>
      <c r="AH3447" s="41">
        <f t="shared" si="865"/>
        <v>0</v>
      </c>
      <c r="AI3447" s="42">
        <f t="shared" si="866"/>
        <v>0</v>
      </c>
      <c r="AJ3447" s="43">
        <f t="shared" si="867"/>
        <v>0</v>
      </c>
      <c r="AK3447" s="5" t="str">
        <f>_xlfn.IFNA(VLOOKUP(_xlfn.CONCAT(D3447," - ",S3447),OP!E:F,2,0),"-------------------------------------------NAO DISPONIVEL-------------------------------------------")</f>
        <v>C - RIOCARD</v>
      </c>
      <c r="AL3447" s="7" t="str">
        <f t="shared" si="853"/>
        <v>1 - -------------------------------------------NAO DISPONIVEL------------------------------------------- - 00000003447 - FETRANSPOR</v>
      </c>
      <c r="AM3447" s="7" t="str">
        <f t="shared" si="854"/>
        <v>-------------------------------------------NAO DISPONIVEL-------------------------------------------</v>
      </c>
      <c r="AN3447" s="44" cm="1">
        <f t="array" ref="AN3447">_xlfn.IFS(AJ3447=0,0,AQ3447="INATIVO",2,AQ3447="SEM CADASTRO",4,AQ3447="CPF ATIVO EM OUTRO COMPRADOR",5,AQ3447="NOVO/SEM CARTAO",6,AND(AJ3447&gt;0,AQ3447,""),8)</f>
        <v>0</v>
      </c>
      <c r="AO3447" s="45">
        <f t="shared" si="868"/>
        <v>-10</v>
      </c>
    </row>
    <row r="3448" spans="1:41" x14ac:dyDescent="0.4">
      <c r="A3448" s="21" t="str">
        <f t="shared" si="855"/>
        <v>-------------------------------------------NAO DISPONIVEL-------------------------------------------</v>
      </c>
      <c r="B3448" s="5" t="str">
        <f>_xlfn.IFNA(VLOOKUP(A3448,CNPJ!E:F,2,0),"-------------------------------------------NAO DISPONIVEL-------------------------------------------")</f>
        <v>-------------------------------------------NAO DISPONIVEL-------------------------------------------</v>
      </c>
      <c r="C3448" s="22">
        <v>1</v>
      </c>
      <c r="D3448" s="5" t="str">
        <f>_xlfn.XLOOKUP(R3448,OP!C:C,OP!B:B,,0,1)</f>
        <v>RJ</v>
      </c>
      <c r="E3448" s="23"/>
      <c r="M3448" s="26"/>
      <c r="N3448" s="27"/>
      <c r="O3448" s="28" t="str">
        <f t="shared" si="856"/>
        <v>00000003448</v>
      </c>
      <c r="R3448" s="27" t="s">
        <v>193</v>
      </c>
      <c r="S3448" s="30" t="str">
        <f>_xlfn.IFNA(VLOOKUP(_xlfn.CONCAT(D3448," - ",R3448),OP!A:D,4,0),"-------------------------------------------NAO DISPONIVEL-------------------------------------------")</f>
        <v>FETRANSPOR</v>
      </c>
      <c r="T3448" s="31"/>
      <c r="U3448" s="32"/>
      <c r="V3448" s="31"/>
      <c r="W3448" s="33">
        <f t="shared" si="857"/>
        <v>0</v>
      </c>
      <c r="X3448" s="34">
        <f t="shared" si="858"/>
        <v>0</v>
      </c>
      <c r="Y3448" s="33">
        <f t="shared" si="859"/>
        <v>0</v>
      </c>
      <c r="Z3448" s="33">
        <f t="shared" si="860"/>
        <v>0</v>
      </c>
      <c r="AA3448" s="35">
        <f t="shared" si="861"/>
        <v>0</v>
      </c>
      <c r="AB3448" s="36">
        <f t="shared" si="862"/>
        <v>0</v>
      </c>
      <c r="AC3448" s="37">
        <f t="shared" si="863"/>
        <v>0</v>
      </c>
      <c r="AD3448" s="38"/>
      <c r="AE3448" s="38"/>
      <c r="AF3448" s="39">
        <f t="shared" si="864"/>
        <v>0</v>
      </c>
      <c r="AG3448" s="40"/>
      <c r="AH3448" s="41">
        <f t="shared" si="865"/>
        <v>0</v>
      </c>
      <c r="AI3448" s="42">
        <f t="shared" si="866"/>
        <v>0</v>
      </c>
      <c r="AJ3448" s="43">
        <f t="shared" si="867"/>
        <v>0</v>
      </c>
      <c r="AK3448" s="5" t="str">
        <f>_xlfn.IFNA(VLOOKUP(_xlfn.CONCAT(D3448," - ",S3448),OP!E:F,2,0),"-------------------------------------------NAO DISPONIVEL-------------------------------------------")</f>
        <v>C - RIOCARD</v>
      </c>
      <c r="AL3448" s="7" t="str">
        <f t="shared" si="853"/>
        <v>1 - -------------------------------------------NAO DISPONIVEL------------------------------------------- - 00000003448 - FETRANSPOR</v>
      </c>
      <c r="AM3448" s="7" t="str">
        <f t="shared" si="854"/>
        <v>-------------------------------------------NAO DISPONIVEL-------------------------------------------</v>
      </c>
      <c r="AN3448" s="44" cm="1">
        <f t="array" ref="AN3448">_xlfn.IFS(AJ3448=0,0,AQ3448="INATIVO",2,AQ3448="SEM CADASTRO",4,AQ3448="CPF ATIVO EM OUTRO COMPRADOR",5,AQ3448="NOVO/SEM CARTAO",6,AND(AJ3448&gt;0,AQ3448,""),8)</f>
        <v>0</v>
      </c>
      <c r="AO3448" s="45">
        <f t="shared" si="868"/>
        <v>-10</v>
      </c>
    </row>
    <row r="3449" spans="1:41" x14ac:dyDescent="0.4">
      <c r="A3449" s="21" t="str">
        <f t="shared" si="855"/>
        <v>-------------------------------------------NAO DISPONIVEL-------------------------------------------</v>
      </c>
      <c r="B3449" s="5" t="str">
        <f>_xlfn.IFNA(VLOOKUP(A3449,CNPJ!E:F,2,0),"-------------------------------------------NAO DISPONIVEL-------------------------------------------")</f>
        <v>-------------------------------------------NAO DISPONIVEL-------------------------------------------</v>
      </c>
      <c r="C3449" s="22">
        <v>1</v>
      </c>
      <c r="D3449" s="5" t="str">
        <f>_xlfn.XLOOKUP(R3449,OP!C:C,OP!B:B,,0,1)</f>
        <v>RJ</v>
      </c>
      <c r="E3449" s="23"/>
      <c r="M3449" s="26"/>
      <c r="N3449" s="27"/>
      <c r="O3449" s="28" t="str">
        <f t="shared" si="856"/>
        <v>00000003449</v>
      </c>
      <c r="R3449" s="27" t="s">
        <v>193</v>
      </c>
      <c r="S3449" s="30" t="str">
        <f>_xlfn.IFNA(VLOOKUP(_xlfn.CONCAT(D3449," - ",R3449),OP!A:D,4,0),"-------------------------------------------NAO DISPONIVEL-------------------------------------------")</f>
        <v>FETRANSPOR</v>
      </c>
      <c r="T3449" s="31"/>
      <c r="U3449" s="32"/>
      <c r="V3449" s="31"/>
      <c r="W3449" s="33">
        <f t="shared" si="857"/>
        <v>0</v>
      </c>
      <c r="X3449" s="34">
        <f t="shared" si="858"/>
        <v>0</v>
      </c>
      <c r="Y3449" s="33">
        <f t="shared" si="859"/>
        <v>0</v>
      </c>
      <c r="Z3449" s="33">
        <f t="shared" si="860"/>
        <v>0</v>
      </c>
      <c r="AA3449" s="35">
        <f t="shared" si="861"/>
        <v>0</v>
      </c>
      <c r="AB3449" s="36">
        <f t="shared" si="862"/>
        <v>0</v>
      </c>
      <c r="AC3449" s="37">
        <f t="shared" si="863"/>
        <v>0</v>
      </c>
      <c r="AD3449" s="38"/>
      <c r="AE3449" s="38"/>
      <c r="AF3449" s="39">
        <f t="shared" si="864"/>
        <v>0</v>
      </c>
      <c r="AG3449" s="40"/>
      <c r="AH3449" s="41">
        <f t="shared" si="865"/>
        <v>0</v>
      </c>
      <c r="AI3449" s="42">
        <f t="shared" si="866"/>
        <v>0</v>
      </c>
      <c r="AJ3449" s="43">
        <f t="shared" si="867"/>
        <v>0</v>
      </c>
      <c r="AK3449" s="5" t="str">
        <f>_xlfn.IFNA(VLOOKUP(_xlfn.CONCAT(D3449," - ",S3449),OP!E:F,2,0),"-------------------------------------------NAO DISPONIVEL-------------------------------------------")</f>
        <v>C - RIOCARD</v>
      </c>
      <c r="AL3449" s="7" t="str">
        <f t="shared" si="853"/>
        <v>1 - -------------------------------------------NAO DISPONIVEL------------------------------------------- - 00000003449 - FETRANSPOR</v>
      </c>
      <c r="AM3449" s="7" t="str">
        <f t="shared" si="854"/>
        <v>-------------------------------------------NAO DISPONIVEL-------------------------------------------</v>
      </c>
      <c r="AN3449" s="44" cm="1">
        <f t="array" ref="AN3449">_xlfn.IFS(AJ3449=0,0,AQ3449="INATIVO",2,AQ3449="SEM CADASTRO",4,AQ3449="CPF ATIVO EM OUTRO COMPRADOR",5,AQ3449="NOVO/SEM CARTAO",6,AND(AJ3449&gt;0,AQ3449,""),8)</f>
        <v>0</v>
      </c>
      <c r="AO3449" s="45">
        <f t="shared" si="868"/>
        <v>-10</v>
      </c>
    </row>
    <row r="3450" spans="1:41" x14ac:dyDescent="0.4">
      <c r="A3450" s="21" t="str">
        <f t="shared" si="855"/>
        <v>-------------------------------------------NAO DISPONIVEL-------------------------------------------</v>
      </c>
      <c r="B3450" s="5" t="str">
        <f>_xlfn.IFNA(VLOOKUP(A3450,CNPJ!E:F,2,0),"-------------------------------------------NAO DISPONIVEL-------------------------------------------")</f>
        <v>-------------------------------------------NAO DISPONIVEL-------------------------------------------</v>
      </c>
      <c r="C3450" s="22">
        <v>1</v>
      </c>
      <c r="D3450" s="5" t="str">
        <f>_xlfn.XLOOKUP(R3450,OP!C:C,OP!B:B,,0,1)</f>
        <v>RJ</v>
      </c>
      <c r="E3450" s="23"/>
      <c r="M3450" s="26"/>
      <c r="N3450" s="27"/>
      <c r="O3450" s="28" t="str">
        <f t="shared" si="856"/>
        <v>00000003450</v>
      </c>
      <c r="R3450" s="27" t="s">
        <v>193</v>
      </c>
      <c r="S3450" s="30" t="str">
        <f>_xlfn.IFNA(VLOOKUP(_xlfn.CONCAT(D3450," - ",R3450),OP!A:D,4,0),"-------------------------------------------NAO DISPONIVEL-------------------------------------------")</f>
        <v>FETRANSPOR</v>
      </c>
      <c r="T3450" s="31"/>
      <c r="U3450" s="32"/>
      <c r="V3450" s="31"/>
      <c r="W3450" s="33">
        <f t="shared" si="857"/>
        <v>0</v>
      </c>
      <c r="X3450" s="34">
        <f t="shared" si="858"/>
        <v>0</v>
      </c>
      <c r="Y3450" s="33">
        <f t="shared" si="859"/>
        <v>0</v>
      </c>
      <c r="Z3450" s="33">
        <f t="shared" si="860"/>
        <v>0</v>
      </c>
      <c r="AA3450" s="35">
        <f t="shared" si="861"/>
        <v>0</v>
      </c>
      <c r="AB3450" s="36">
        <f t="shared" si="862"/>
        <v>0</v>
      </c>
      <c r="AC3450" s="37">
        <f t="shared" si="863"/>
        <v>0</v>
      </c>
      <c r="AD3450" s="38"/>
      <c r="AE3450" s="38"/>
      <c r="AF3450" s="39">
        <f t="shared" si="864"/>
        <v>0</v>
      </c>
      <c r="AG3450" s="40"/>
      <c r="AH3450" s="41">
        <f t="shared" si="865"/>
        <v>0</v>
      </c>
      <c r="AI3450" s="42">
        <f t="shared" si="866"/>
        <v>0</v>
      </c>
      <c r="AJ3450" s="43">
        <f t="shared" si="867"/>
        <v>0</v>
      </c>
      <c r="AK3450" s="5" t="str">
        <f>_xlfn.IFNA(VLOOKUP(_xlfn.CONCAT(D3450," - ",S3450),OP!E:F,2,0),"-------------------------------------------NAO DISPONIVEL-------------------------------------------")</f>
        <v>C - RIOCARD</v>
      </c>
      <c r="AL3450" s="7" t="str">
        <f t="shared" si="853"/>
        <v>1 - -------------------------------------------NAO DISPONIVEL------------------------------------------- - 00000003450 - FETRANSPOR</v>
      </c>
      <c r="AM3450" s="7" t="str">
        <f t="shared" si="854"/>
        <v>-------------------------------------------NAO DISPONIVEL-------------------------------------------</v>
      </c>
      <c r="AN3450" s="44" cm="1">
        <f t="array" ref="AN3450">_xlfn.IFS(AJ3450=0,0,AQ3450="INATIVO",2,AQ3450="SEM CADASTRO",4,AQ3450="CPF ATIVO EM OUTRO COMPRADOR",5,AQ3450="NOVO/SEM CARTAO",6,AND(AJ3450&gt;0,AQ3450,""),8)</f>
        <v>0</v>
      </c>
      <c r="AO3450" s="45">
        <f t="shared" si="868"/>
        <v>-10</v>
      </c>
    </row>
    <row r="3451" spans="1:41" x14ac:dyDescent="0.4">
      <c r="A3451" s="21" t="str">
        <f t="shared" si="855"/>
        <v>-------------------------------------------NAO DISPONIVEL-------------------------------------------</v>
      </c>
      <c r="B3451" s="5" t="str">
        <f>_xlfn.IFNA(VLOOKUP(A3451,CNPJ!E:F,2,0),"-------------------------------------------NAO DISPONIVEL-------------------------------------------")</f>
        <v>-------------------------------------------NAO DISPONIVEL-------------------------------------------</v>
      </c>
      <c r="C3451" s="22">
        <v>1</v>
      </c>
      <c r="D3451" s="5" t="str">
        <f>_xlfn.XLOOKUP(R3451,OP!C:C,OP!B:B,,0,1)</f>
        <v>RJ</v>
      </c>
      <c r="E3451" s="23"/>
      <c r="M3451" s="26"/>
      <c r="N3451" s="27"/>
      <c r="O3451" s="28" t="str">
        <f t="shared" si="856"/>
        <v>00000003451</v>
      </c>
      <c r="R3451" s="27" t="s">
        <v>193</v>
      </c>
      <c r="S3451" s="30" t="str">
        <f>_xlfn.IFNA(VLOOKUP(_xlfn.CONCAT(D3451," - ",R3451),OP!A:D,4,0),"-------------------------------------------NAO DISPONIVEL-------------------------------------------")</f>
        <v>FETRANSPOR</v>
      </c>
      <c r="T3451" s="31"/>
      <c r="U3451" s="32"/>
      <c r="V3451" s="31"/>
      <c r="W3451" s="33">
        <f t="shared" si="857"/>
        <v>0</v>
      </c>
      <c r="X3451" s="34">
        <f t="shared" si="858"/>
        <v>0</v>
      </c>
      <c r="Y3451" s="33">
        <f t="shared" si="859"/>
        <v>0</v>
      </c>
      <c r="Z3451" s="33">
        <f t="shared" si="860"/>
        <v>0</v>
      </c>
      <c r="AA3451" s="35">
        <f t="shared" si="861"/>
        <v>0</v>
      </c>
      <c r="AB3451" s="36">
        <f t="shared" si="862"/>
        <v>0</v>
      </c>
      <c r="AC3451" s="37">
        <f t="shared" si="863"/>
        <v>0</v>
      </c>
      <c r="AD3451" s="38"/>
      <c r="AE3451" s="38"/>
      <c r="AF3451" s="39">
        <f t="shared" si="864"/>
        <v>0</v>
      </c>
      <c r="AG3451" s="40"/>
      <c r="AH3451" s="41">
        <f t="shared" si="865"/>
        <v>0</v>
      </c>
      <c r="AI3451" s="42">
        <f t="shared" si="866"/>
        <v>0</v>
      </c>
      <c r="AJ3451" s="43">
        <f t="shared" si="867"/>
        <v>0</v>
      </c>
      <c r="AK3451" s="5" t="str">
        <f>_xlfn.IFNA(VLOOKUP(_xlfn.CONCAT(D3451," - ",S3451),OP!E:F,2,0),"-------------------------------------------NAO DISPONIVEL-------------------------------------------")</f>
        <v>C - RIOCARD</v>
      </c>
      <c r="AL3451" s="7" t="str">
        <f t="shared" si="853"/>
        <v>1 - -------------------------------------------NAO DISPONIVEL------------------------------------------- - 00000003451 - FETRANSPOR</v>
      </c>
      <c r="AM3451" s="7" t="str">
        <f t="shared" si="854"/>
        <v>-------------------------------------------NAO DISPONIVEL-------------------------------------------</v>
      </c>
      <c r="AN3451" s="44" cm="1">
        <f t="array" ref="AN3451">_xlfn.IFS(AJ3451=0,0,AQ3451="INATIVO",2,AQ3451="SEM CADASTRO",4,AQ3451="CPF ATIVO EM OUTRO COMPRADOR",5,AQ3451="NOVO/SEM CARTAO",6,AND(AJ3451&gt;0,AQ3451,""),8)</f>
        <v>0</v>
      </c>
      <c r="AO3451" s="45">
        <f t="shared" si="868"/>
        <v>-10</v>
      </c>
    </row>
    <row r="3452" spans="1:41" x14ac:dyDescent="0.4">
      <c r="A3452" s="21" t="str">
        <f t="shared" si="855"/>
        <v>-------------------------------------------NAO DISPONIVEL-------------------------------------------</v>
      </c>
      <c r="B3452" s="5" t="str">
        <f>_xlfn.IFNA(VLOOKUP(A3452,CNPJ!E:F,2,0),"-------------------------------------------NAO DISPONIVEL-------------------------------------------")</f>
        <v>-------------------------------------------NAO DISPONIVEL-------------------------------------------</v>
      </c>
      <c r="C3452" s="22">
        <v>1</v>
      </c>
      <c r="D3452" s="5" t="str">
        <f>_xlfn.XLOOKUP(R3452,OP!C:C,OP!B:B,,0,1)</f>
        <v>RJ</v>
      </c>
      <c r="E3452" s="23"/>
      <c r="M3452" s="26"/>
      <c r="N3452" s="27"/>
      <c r="O3452" s="28" t="str">
        <f t="shared" si="856"/>
        <v>00000003452</v>
      </c>
      <c r="R3452" s="27" t="s">
        <v>193</v>
      </c>
      <c r="S3452" s="30" t="str">
        <f>_xlfn.IFNA(VLOOKUP(_xlfn.CONCAT(D3452," - ",R3452),OP!A:D,4,0),"-------------------------------------------NAO DISPONIVEL-------------------------------------------")</f>
        <v>FETRANSPOR</v>
      </c>
      <c r="T3452" s="31"/>
      <c r="U3452" s="32"/>
      <c r="V3452" s="31"/>
      <c r="W3452" s="33">
        <f t="shared" si="857"/>
        <v>0</v>
      </c>
      <c r="X3452" s="34">
        <f t="shared" si="858"/>
        <v>0</v>
      </c>
      <c r="Y3452" s="33">
        <f t="shared" si="859"/>
        <v>0</v>
      </c>
      <c r="Z3452" s="33">
        <f t="shared" si="860"/>
        <v>0</v>
      </c>
      <c r="AA3452" s="35">
        <f t="shared" si="861"/>
        <v>0</v>
      </c>
      <c r="AB3452" s="36">
        <f t="shared" si="862"/>
        <v>0</v>
      </c>
      <c r="AC3452" s="37">
        <f t="shared" si="863"/>
        <v>0</v>
      </c>
      <c r="AD3452" s="38"/>
      <c r="AE3452" s="38"/>
      <c r="AF3452" s="39">
        <f t="shared" si="864"/>
        <v>0</v>
      </c>
      <c r="AG3452" s="40"/>
      <c r="AH3452" s="41">
        <f t="shared" si="865"/>
        <v>0</v>
      </c>
      <c r="AI3452" s="42">
        <f t="shared" si="866"/>
        <v>0</v>
      </c>
      <c r="AJ3452" s="43">
        <f t="shared" si="867"/>
        <v>0</v>
      </c>
      <c r="AK3452" s="5" t="str">
        <f>_xlfn.IFNA(VLOOKUP(_xlfn.CONCAT(D3452," - ",S3452),OP!E:F,2,0),"-------------------------------------------NAO DISPONIVEL-------------------------------------------")</f>
        <v>C - RIOCARD</v>
      </c>
      <c r="AL3452" s="7" t="str">
        <f t="shared" si="853"/>
        <v>1 - -------------------------------------------NAO DISPONIVEL------------------------------------------- - 00000003452 - FETRANSPOR</v>
      </c>
      <c r="AM3452" s="7" t="str">
        <f t="shared" si="854"/>
        <v>-------------------------------------------NAO DISPONIVEL-------------------------------------------</v>
      </c>
      <c r="AN3452" s="44" cm="1">
        <f t="array" ref="AN3452">_xlfn.IFS(AJ3452=0,0,AQ3452="INATIVO",2,AQ3452="SEM CADASTRO",4,AQ3452="CPF ATIVO EM OUTRO COMPRADOR",5,AQ3452="NOVO/SEM CARTAO",6,AND(AJ3452&gt;0,AQ3452,""),8)</f>
        <v>0</v>
      </c>
      <c r="AO3452" s="45">
        <f t="shared" si="868"/>
        <v>-10</v>
      </c>
    </row>
    <row r="3453" spans="1:41" x14ac:dyDescent="0.4">
      <c r="A3453" s="21" t="str">
        <f t="shared" si="855"/>
        <v>-------------------------------------------NAO DISPONIVEL-------------------------------------------</v>
      </c>
      <c r="B3453" s="5" t="str">
        <f>_xlfn.IFNA(VLOOKUP(A3453,CNPJ!E:F,2,0),"-------------------------------------------NAO DISPONIVEL-------------------------------------------")</f>
        <v>-------------------------------------------NAO DISPONIVEL-------------------------------------------</v>
      </c>
      <c r="C3453" s="22">
        <v>1</v>
      </c>
      <c r="D3453" s="5" t="str">
        <f>_xlfn.XLOOKUP(R3453,OP!C:C,OP!B:B,,0,1)</f>
        <v>RJ</v>
      </c>
      <c r="E3453" s="23"/>
      <c r="M3453" s="26"/>
      <c r="N3453" s="27"/>
      <c r="O3453" s="28" t="str">
        <f t="shared" si="856"/>
        <v>00000003453</v>
      </c>
      <c r="R3453" s="27" t="s">
        <v>193</v>
      </c>
      <c r="S3453" s="30" t="str">
        <f>_xlfn.IFNA(VLOOKUP(_xlfn.CONCAT(D3453," - ",R3453),OP!A:D,4,0),"-------------------------------------------NAO DISPONIVEL-------------------------------------------")</f>
        <v>FETRANSPOR</v>
      </c>
      <c r="T3453" s="31"/>
      <c r="U3453" s="32"/>
      <c r="V3453" s="31"/>
      <c r="W3453" s="33">
        <f t="shared" si="857"/>
        <v>0</v>
      </c>
      <c r="X3453" s="34">
        <f t="shared" si="858"/>
        <v>0</v>
      </c>
      <c r="Y3453" s="33">
        <f t="shared" si="859"/>
        <v>0</v>
      </c>
      <c r="Z3453" s="33">
        <f t="shared" si="860"/>
        <v>0</v>
      </c>
      <c r="AA3453" s="35">
        <f t="shared" si="861"/>
        <v>0</v>
      </c>
      <c r="AB3453" s="36">
        <f t="shared" si="862"/>
        <v>0</v>
      </c>
      <c r="AC3453" s="37">
        <f t="shared" si="863"/>
        <v>0</v>
      </c>
      <c r="AD3453" s="38"/>
      <c r="AE3453" s="38"/>
      <c r="AF3453" s="39">
        <f t="shared" si="864"/>
        <v>0</v>
      </c>
      <c r="AG3453" s="40"/>
      <c r="AH3453" s="41">
        <f t="shared" si="865"/>
        <v>0</v>
      </c>
      <c r="AI3453" s="42">
        <f t="shared" si="866"/>
        <v>0</v>
      </c>
      <c r="AJ3453" s="43">
        <f t="shared" si="867"/>
        <v>0</v>
      </c>
      <c r="AK3453" s="5" t="str">
        <f>_xlfn.IFNA(VLOOKUP(_xlfn.CONCAT(D3453," - ",S3453),OP!E:F,2,0),"-------------------------------------------NAO DISPONIVEL-------------------------------------------")</f>
        <v>C - RIOCARD</v>
      </c>
      <c r="AL3453" s="7" t="str">
        <f t="shared" si="853"/>
        <v>1 - -------------------------------------------NAO DISPONIVEL------------------------------------------- - 00000003453 - FETRANSPOR</v>
      </c>
      <c r="AM3453" s="7" t="str">
        <f t="shared" si="854"/>
        <v>-------------------------------------------NAO DISPONIVEL-------------------------------------------</v>
      </c>
      <c r="AN3453" s="44" cm="1">
        <f t="array" ref="AN3453">_xlfn.IFS(AJ3453=0,0,AQ3453="INATIVO",2,AQ3453="SEM CADASTRO",4,AQ3453="CPF ATIVO EM OUTRO COMPRADOR",5,AQ3453="NOVO/SEM CARTAO",6,AND(AJ3453&gt;0,AQ3453,""),8)</f>
        <v>0</v>
      </c>
      <c r="AO3453" s="45">
        <f t="shared" si="868"/>
        <v>-10</v>
      </c>
    </row>
    <row r="3454" spans="1:41" x14ac:dyDescent="0.4">
      <c r="A3454" s="21" t="str">
        <f t="shared" si="855"/>
        <v>-------------------------------------------NAO DISPONIVEL-------------------------------------------</v>
      </c>
      <c r="B3454" s="5" t="str">
        <f>_xlfn.IFNA(VLOOKUP(A3454,CNPJ!E:F,2,0),"-------------------------------------------NAO DISPONIVEL-------------------------------------------")</f>
        <v>-------------------------------------------NAO DISPONIVEL-------------------------------------------</v>
      </c>
      <c r="C3454" s="22">
        <v>1</v>
      </c>
      <c r="D3454" s="5" t="str">
        <f>_xlfn.XLOOKUP(R3454,OP!C:C,OP!B:B,,0,1)</f>
        <v>RJ</v>
      </c>
      <c r="E3454" s="23"/>
      <c r="M3454" s="26"/>
      <c r="N3454" s="27"/>
      <c r="O3454" s="28" t="str">
        <f t="shared" si="856"/>
        <v>00000003454</v>
      </c>
      <c r="R3454" s="27" t="s">
        <v>193</v>
      </c>
      <c r="S3454" s="30" t="str">
        <f>_xlfn.IFNA(VLOOKUP(_xlfn.CONCAT(D3454," - ",R3454),OP!A:D,4,0),"-------------------------------------------NAO DISPONIVEL-------------------------------------------")</f>
        <v>FETRANSPOR</v>
      </c>
      <c r="T3454" s="31"/>
      <c r="U3454" s="32"/>
      <c r="V3454" s="31"/>
      <c r="W3454" s="33">
        <f t="shared" si="857"/>
        <v>0</v>
      </c>
      <c r="X3454" s="34">
        <f t="shared" si="858"/>
        <v>0</v>
      </c>
      <c r="Y3454" s="33">
        <f t="shared" si="859"/>
        <v>0</v>
      </c>
      <c r="Z3454" s="33">
        <f t="shared" si="860"/>
        <v>0</v>
      </c>
      <c r="AA3454" s="35">
        <f t="shared" si="861"/>
        <v>0</v>
      </c>
      <c r="AB3454" s="36">
        <f t="shared" si="862"/>
        <v>0</v>
      </c>
      <c r="AC3454" s="37">
        <f t="shared" si="863"/>
        <v>0</v>
      </c>
      <c r="AD3454" s="38"/>
      <c r="AE3454" s="38"/>
      <c r="AF3454" s="39">
        <f t="shared" si="864"/>
        <v>0</v>
      </c>
      <c r="AG3454" s="40"/>
      <c r="AH3454" s="41">
        <f t="shared" si="865"/>
        <v>0</v>
      </c>
      <c r="AI3454" s="42">
        <f t="shared" si="866"/>
        <v>0</v>
      </c>
      <c r="AJ3454" s="43">
        <f t="shared" si="867"/>
        <v>0</v>
      </c>
      <c r="AK3454" s="5" t="str">
        <f>_xlfn.IFNA(VLOOKUP(_xlfn.CONCAT(D3454," - ",S3454),OP!E:F,2,0),"-------------------------------------------NAO DISPONIVEL-------------------------------------------")</f>
        <v>C - RIOCARD</v>
      </c>
      <c r="AL3454" s="7" t="str">
        <f t="shared" si="853"/>
        <v>1 - -------------------------------------------NAO DISPONIVEL------------------------------------------- - 00000003454 - FETRANSPOR</v>
      </c>
      <c r="AM3454" s="7" t="str">
        <f t="shared" si="854"/>
        <v>-------------------------------------------NAO DISPONIVEL-------------------------------------------</v>
      </c>
      <c r="AN3454" s="44" cm="1">
        <f t="array" ref="AN3454">_xlfn.IFS(AJ3454=0,0,AQ3454="INATIVO",2,AQ3454="SEM CADASTRO",4,AQ3454="CPF ATIVO EM OUTRO COMPRADOR",5,AQ3454="NOVO/SEM CARTAO",6,AND(AJ3454&gt;0,AQ3454,""),8)</f>
        <v>0</v>
      </c>
      <c r="AO3454" s="45">
        <f t="shared" si="868"/>
        <v>-10</v>
      </c>
    </row>
    <row r="3455" spans="1:41" x14ac:dyDescent="0.4">
      <c r="A3455" s="21" t="str">
        <f t="shared" si="855"/>
        <v>-------------------------------------------NAO DISPONIVEL-------------------------------------------</v>
      </c>
      <c r="B3455" s="5" t="str">
        <f>_xlfn.IFNA(VLOOKUP(A3455,CNPJ!E:F,2,0),"-------------------------------------------NAO DISPONIVEL-------------------------------------------")</f>
        <v>-------------------------------------------NAO DISPONIVEL-------------------------------------------</v>
      </c>
      <c r="C3455" s="22">
        <v>1</v>
      </c>
      <c r="D3455" s="5" t="str">
        <f>_xlfn.XLOOKUP(R3455,OP!C:C,OP!B:B,,0,1)</f>
        <v>RJ</v>
      </c>
      <c r="E3455" s="23"/>
      <c r="M3455" s="26"/>
      <c r="N3455" s="27"/>
      <c r="O3455" s="28" t="str">
        <f t="shared" si="856"/>
        <v>00000003455</v>
      </c>
      <c r="R3455" s="27" t="s">
        <v>193</v>
      </c>
      <c r="S3455" s="30" t="str">
        <f>_xlfn.IFNA(VLOOKUP(_xlfn.CONCAT(D3455," - ",R3455),OP!A:D,4,0),"-------------------------------------------NAO DISPONIVEL-------------------------------------------")</f>
        <v>FETRANSPOR</v>
      </c>
      <c r="T3455" s="31"/>
      <c r="U3455" s="32"/>
      <c r="V3455" s="31"/>
      <c r="W3455" s="33">
        <f t="shared" si="857"/>
        <v>0</v>
      </c>
      <c r="X3455" s="34">
        <f t="shared" si="858"/>
        <v>0</v>
      </c>
      <c r="Y3455" s="33">
        <f t="shared" si="859"/>
        <v>0</v>
      </c>
      <c r="Z3455" s="33">
        <f t="shared" si="860"/>
        <v>0</v>
      </c>
      <c r="AA3455" s="35">
        <f t="shared" si="861"/>
        <v>0</v>
      </c>
      <c r="AB3455" s="36">
        <f t="shared" si="862"/>
        <v>0</v>
      </c>
      <c r="AC3455" s="37">
        <f t="shared" si="863"/>
        <v>0</v>
      </c>
      <c r="AD3455" s="38"/>
      <c r="AE3455" s="38"/>
      <c r="AF3455" s="39">
        <f t="shared" si="864"/>
        <v>0</v>
      </c>
      <c r="AG3455" s="40"/>
      <c r="AH3455" s="41">
        <f t="shared" si="865"/>
        <v>0</v>
      </c>
      <c r="AI3455" s="42">
        <f t="shared" si="866"/>
        <v>0</v>
      </c>
      <c r="AJ3455" s="43">
        <f t="shared" si="867"/>
        <v>0</v>
      </c>
      <c r="AK3455" s="5" t="str">
        <f>_xlfn.IFNA(VLOOKUP(_xlfn.CONCAT(D3455," - ",S3455),OP!E:F,2,0),"-------------------------------------------NAO DISPONIVEL-------------------------------------------")</f>
        <v>C - RIOCARD</v>
      </c>
      <c r="AL3455" s="7" t="str">
        <f t="shared" si="853"/>
        <v>1 - -------------------------------------------NAO DISPONIVEL------------------------------------------- - 00000003455 - FETRANSPOR</v>
      </c>
      <c r="AM3455" s="7" t="str">
        <f t="shared" si="854"/>
        <v>-------------------------------------------NAO DISPONIVEL-------------------------------------------</v>
      </c>
      <c r="AN3455" s="44" cm="1">
        <f t="array" ref="AN3455">_xlfn.IFS(AJ3455=0,0,AQ3455="INATIVO",2,AQ3455="SEM CADASTRO",4,AQ3455="CPF ATIVO EM OUTRO COMPRADOR",5,AQ3455="NOVO/SEM CARTAO",6,AND(AJ3455&gt;0,AQ3455,""),8)</f>
        <v>0</v>
      </c>
      <c r="AO3455" s="45">
        <f t="shared" si="868"/>
        <v>-10</v>
      </c>
    </row>
    <row r="3456" spans="1:41" x14ac:dyDescent="0.4">
      <c r="A3456" s="21" t="str">
        <f t="shared" si="855"/>
        <v>-------------------------------------------NAO DISPONIVEL-------------------------------------------</v>
      </c>
      <c r="B3456" s="5" t="str">
        <f>_xlfn.IFNA(VLOOKUP(A3456,CNPJ!E:F,2,0),"-------------------------------------------NAO DISPONIVEL-------------------------------------------")</f>
        <v>-------------------------------------------NAO DISPONIVEL-------------------------------------------</v>
      </c>
      <c r="C3456" s="22">
        <v>1</v>
      </c>
      <c r="D3456" s="5" t="str">
        <f>_xlfn.XLOOKUP(R3456,OP!C:C,OP!B:B,,0,1)</f>
        <v>RJ</v>
      </c>
      <c r="E3456" s="23"/>
      <c r="M3456" s="26"/>
      <c r="N3456" s="27"/>
      <c r="O3456" s="28" t="str">
        <f t="shared" si="856"/>
        <v>00000003456</v>
      </c>
      <c r="R3456" s="27" t="s">
        <v>193</v>
      </c>
      <c r="S3456" s="30" t="str">
        <f>_xlfn.IFNA(VLOOKUP(_xlfn.CONCAT(D3456," - ",R3456),OP!A:D,4,0),"-------------------------------------------NAO DISPONIVEL-------------------------------------------")</f>
        <v>FETRANSPOR</v>
      </c>
      <c r="T3456" s="31"/>
      <c r="U3456" s="32"/>
      <c r="V3456" s="31"/>
      <c r="W3456" s="33">
        <f t="shared" si="857"/>
        <v>0</v>
      </c>
      <c r="X3456" s="34">
        <f t="shared" si="858"/>
        <v>0</v>
      </c>
      <c r="Y3456" s="33">
        <f t="shared" si="859"/>
        <v>0</v>
      </c>
      <c r="Z3456" s="33">
        <f t="shared" si="860"/>
        <v>0</v>
      </c>
      <c r="AA3456" s="35">
        <f t="shared" si="861"/>
        <v>0</v>
      </c>
      <c r="AB3456" s="36">
        <f t="shared" si="862"/>
        <v>0</v>
      </c>
      <c r="AC3456" s="37">
        <f t="shared" si="863"/>
        <v>0</v>
      </c>
      <c r="AD3456" s="38"/>
      <c r="AE3456" s="38"/>
      <c r="AF3456" s="39">
        <f t="shared" si="864"/>
        <v>0</v>
      </c>
      <c r="AG3456" s="40"/>
      <c r="AH3456" s="41">
        <f t="shared" si="865"/>
        <v>0</v>
      </c>
      <c r="AI3456" s="42">
        <f t="shared" si="866"/>
        <v>0</v>
      </c>
      <c r="AJ3456" s="43">
        <f t="shared" si="867"/>
        <v>0</v>
      </c>
      <c r="AK3456" s="5" t="str">
        <f>_xlfn.IFNA(VLOOKUP(_xlfn.CONCAT(D3456," - ",S3456),OP!E:F,2,0),"-------------------------------------------NAO DISPONIVEL-------------------------------------------")</f>
        <v>C - RIOCARD</v>
      </c>
      <c r="AL3456" s="7" t="str">
        <f t="shared" si="853"/>
        <v>1 - -------------------------------------------NAO DISPONIVEL------------------------------------------- - 00000003456 - FETRANSPOR</v>
      </c>
      <c r="AM3456" s="7" t="str">
        <f t="shared" si="854"/>
        <v>-------------------------------------------NAO DISPONIVEL-------------------------------------------</v>
      </c>
      <c r="AN3456" s="44" cm="1">
        <f t="array" ref="AN3456">_xlfn.IFS(AJ3456=0,0,AQ3456="INATIVO",2,AQ3456="SEM CADASTRO",4,AQ3456="CPF ATIVO EM OUTRO COMPRADOR",5,AQ3456="NOVO/SEM CARTAO",6,AND(AJ3456&gt;0,AQ3456,""),8)</f>
        <v>0</v>
      </c>
      <c r="AO3456" s="45">
        <f t="shared" si="868"/>
        <v>-10</v>
      </c>
    </row>
    <row r="3457" spans="1:41" x14ac:dyDescent="0.4">
      <c r="A3457" s="21" t="str">
        <f t="shared" si="855"/>
        <v>-------------------------------------------NAO DISPONIVEL-------------------------------------------</v>
      </c>
      <c r="B3457" s="5" t="str">
        <f>_xlfn.IFNA(VLOOKUP(A3457,CNPJ!E:F,2,0),"-------------------------------------------NAO DISPONIVEL-------------------------------------------")</f>
        <v>-------------------------------------------NAO DISPONIVEL-------------------------------------------</v>
      </c>
      <c r="C3457" s="22">
        <v>1</v>
      </c>
      <c r="D3457" s="5" t="str">
        <f>_xlfn.XLOOKUP(R3457,OP!C:C,OP!B:B,,0,1)</f>
        <v>RJ</v>
      </c>
      <c r="E3457" s="23"/>
      <c r="M3457" s="26"/>
      <c r="N3457" s="27"/>
      <c r="O3457" s="28" t="str">
        <f t="shared" si="856"/>
        <v>00000003457</v>
      </c>
      <c r="R3457" s="27" t="s">
        <v>193</v>
      </c>
      <c r="S3457" s="30" t="str">
        <f>_xlfn.IFNA(VLOOKUP(_xlfn.CONCAT(D3457," - ",R3457),OP!A:D,4,0),"-------------------------------------------NAO DISPONIVEL-------------------------------------------")</f>
        <v>FETRANSPOR</v>
      </c>
      <c r="T3457" s="31"/>
      <c r="U3457" s="32"/>
      <c r="V3457" s="31"/>
      <c r="W3457" s="33">
        <f t="shared" si="857"/>
        <v>0</v>
      </c>
      <c r="X3457" s="34">
        <f t="shared" si="858"/>
        <v>0</v>
      </c>
      <c r="Y3457" s="33">
        <f t="shared" si="859"/>
        <v>0</v>
      </c>
      <c r="Z3457" s="33">
        <f t="shared" si="860"/>
        <v>0</v>
      </c>
      <c r="AA3457" s="35">
        <f t="shared" si="861"/>
        <v>0</v>
      </c>
      <c r="AB3457" s="36">
        <f t="shared" si="862"/>
        <v>0</v>
      </c>
      <c r="AC3457" s="37">
        <f t="shared" si="863"/>
        <v>0</v>
      </c>
      <c r="AD3457" s="38"/>
      <c r="AE3457" s="38"/>
      <c r="AF3457" s="39">
        <f t="shared" si="864"/>
        <v>0</v>
      </c>
      <c r="AG3457" s="40"/>
      <c r="AH3457" s="41">
        <f t="shared" si="865"/>
        <v>0</v>
      </c>
      <c r="AI3457" s="42">
        <f t="shared" si="866"/>
        <v>0</v>
      </c>
      <c r="AJ3457" s="43">
        <f t="shared" si="867"/>
        <v>0</v>
      </c>
      <c r="AK3457" s="5" t="str">
        <f>_xlfn.IFNA(VLOOKUP(_xlfn.CONCAT(D3457," - ",S3457),OP!E:F,2,0),"-------------------------------------------NAO DISPONIVEL-------------------------------------------")</f>
        <v>C - RIOCARD</v>
      </c>
      <c r="AL3457" s="7" t="str">
        <f t="shared" si="853"/>
        <v>1 - -------------------------------------------NAO DISPONIVEL------------------------------------------- - 00000003457 - FETRANSPOR</v>
      </c>
      <c r="AM3457" s="7" t="str">
        <f t="shared" si="854"/>
        <v>-------------------------------------------NAO DISPONIVEL-------------------------------------------</v>
      </c>
      <c r="AN3457" s="44" cm="1">
        <f t="array" ref="AN3457">_xlfn.IFS(AJ3457=0,0,AQ3457="INATIVO",2,AQ3457="SEM CADASTRO",4,AQ3457="CPF ATIVO EM OUTRO COMPRADOR",5,AQ3457="NOVO/SEM CARTAO",6,AND(AJ3457&gt;0,AQ3457,""),8)</f>
        <v>0</v>
      </c>
      <c r="AO3457" s="45">
        <f t="shared" si="868"/>
        <v>-10</v>
      </c>
    </row>
    <row r="3458" spans="1:41" x14ac:dyDescent="0.4">
      <c r="A3458" s="21" t="str">
        <f t="shared" si="855"/>
        <v>-------------------------------------------NAO DISPONIVEL-------------------------------------------</v>
      </c>
      <c r="B3458" s="5" t="str">
        <f>_xlfn.IFNA(VLOOKUP(A3458,CNPJ!E:F,2,0),"-------------------------------------------NAO DISPONIVEL-------------------------------------------")</f>
        <v>-------------------------------------------NAO DISPONIVEL-------------------------------------------</v>
      </c>
      <c r="C3458" s="22">
        <v>1</v>
      </c>
      <c r="D3458" s="5" t="str">
        <f>_xlfn.XLOOKUP(R3458,OP!C:C,OP!B:B,,0,1)</f>
        <v>RJ</v>
      </c>
      <c r="E3458" s="23"/>
      <c r="M3458" s="26"/>
      <c r="N3458" s="27"/>
      <c r="O3458" s="28" t="str">
        <f t="shared" si="856"/>
        <v>00000003458</v>
      </c>
      <c r="R3458" s="27" t="s">
        <v>193</v>
      </c>
      <c r="S3458" s="30" t="str">
        <f>_xlfn.IFNA(VLOOKUP(_xlfn.CONCAT(D3458," - ",R3458),OP!A:D,4,0),"-------------------------------------------NAO DISPONIVEL-------------------------------------------")</f>
        <v>FETRANSPOR</v>
      </c>
      <c r="T3458" s="31"/>
      <c r="U3458" s="32"/>
      <c r="V3458" s="31"/>
      <c r="W3458" s="33">
        <f t="shared" si="857"/>
        <v>0</v>
      </c>
      <c r="X3458" s="34">
        <f t="shared" si="858"/>
        <v>0</v>
      </c>
      <c r="Y3458" s="33">
        <f t="shared" si="859"/>
        <v>0</v>
      </c>
      <c r="Z3458" s="33">
        <f t="shared" si="860"/>
        <v>0</v>
      </c>
      <c r="AA3458" s="35">
        <f t="shared" si="861"/>
        <v>0</v>
      </c>
      <c r="AB3458" s="36">
        <f t="shared" si="862"/>
        <v>0</v>
      </c>
      <c r="AC3458" s="37">
        <f t="shared" si="863"/>
        <v>0</v>
      </c>
      <c r="AD3458" s="38"/>
      <c r="AE3458" s="38"/>
      <c r="AF3458" s="39">
        <f t="shared" si="864"/>
        <v>0</v>
      </c>
      <c r="AG3458" s="40"/>
      <c r="AH3458" s="41">
        <f t="shared" si="865"/>
        <v>0</v>
      </c>
      <c r="AI3458" s="42">
        <f t="shared" si="866"/>
        <v>0</v>
      </c>
      <c r="AJ3458" s="43">
        <f t="shared" si="867"/>
        <v>0</v>
      </c>
      <c r="AK3458" s="5" t="str">
        <f>_xlfn.IFNA(VLOOKUP(_xlfn.CONCAT(D3458," - ",S3458),OP!E:F,2,0),"-------------------------------------------NAO DISPONIVEL-------------------------------------------")</f>
        <v>C - RIOCARD</v>
      </c>
      <c r="AL3458" s="7" t="str">
        <f t="shared" ref="AL3458:AL3521" si="869">_xlfn.CONCAT(C3458," - ",B3458," - ",O3458," - ",S3458)</f>
        <v>1 - -------------------------------------------NAO DISPONIVEL------------------------------------------- - 00000003458 - FETRANSPOR</v>
      </c>
      <c r="AM3458" s="7" t="str">
        <f t="shared" ref="AM3458:AM3521" si="870">_xlfn.CONCAT(B3458,L3458,LEFT(M3458,3))</f>
        <v>-------------------------------------------NAO DISPONIVEL-------------------------------------------</v>
      </c>
      <c r="AN3458" s="44" cm="1">
        <f t="array" ref="AN3458">_xlfn.IFS(AJ3458=0,0,AQ3458="INATIVO",2,AQ3458="SEM CADASTRO",4,AQ3458="CPF ATIVO EM OUTRO COMPRADOR",5,AQ3458="NOVO/SEM CARTAO",6,AND(AJ3458&gt;0,AQ3458,""),8)</f>
        <v>0</v>
      </c>
      <c r="AO3458" s="45">
        <f t="shared" si="868"/>
        <v>-10</v>
      </c>
    </row>
    <row r="3459" spans="1:41" x14ac:dyDescent="0.4">
      <c r="A3459" s="21" t="str">
        <f t="shared" ref="A3459:A3522" si="871">IF(AND(E3459&lt;&gt;"",F3459&lt;&gt;""),TRIM(_xlfn.CONCAT(D3459," - ",S3459," - ",E3459," - ",F3459)),"-------------------------------------------NAO DISPONIVEL-------------------------------------------")</f>
        <v>-------------------------------------------NAO DISPONIVEL-------------------------------------------</v>
      </c>
      <c r="B3459" s="5" t="str">
        <f>_xlfn.IFNA(VLOOKUP(A3459,CNPJ!E:F,2,0),"-------------------------------------------NAO DISPONIVEL-------------------------------------------")</f>
        <v>-------------------------------------------NAO DISPONIVEL-------------------------------------------</v>
      </c>
      <c r="C3459" s="22">
        <v>1</v>
      </c>
      <c r="D3459" s="5" t="str">
        <f>_xlfn.XLOOKUP(R3459,OP!C:C,OP!B:B,,0,1)</f>
        <v>RJ</v>
      </c>
      <c r="E3459" s="23"/>
      <c r="M3459" s="26"/>
      <c r="N3459" s="27"/>
      <c r="O3459" s="28" t="str">
        <f t="shared" ref="O3459:O3522" si="872">IF(N3459="",TEXT(ROW(),"00000000000"),IF(N3459="00000000000",TEXT(ROW(),"00000000000"),TRIM(TEXT(N3459,"00000000000"))))</f>
        <v>00000003459</v>
      </c>
      <c r="R3459" s="27" t="s">
        <v>193</v>
      </c>
      <c r="S3459" s="30" t="str">
        <f>_xlfn.IFNA(VLOOKUP(_xlfn.CONCAT(D3459," - ",R3459),OP!A:D,4,0),"-------------------------------------------NAO DISPONIVEL-------------------------------------------")</f>
        <v>FETRANSPOR</v>
      </c>
      <c r="T3459" s="31"/>
      <c r="U3459" s="32"/>
      <c r="V3459" s="31"/>
      <c r="W3459" s="33">
        <f t="shared" ref="W3459:W3522" si="873">ROUND(T3459,2)</f>
        <v>0</v>
      </c>
      <c r="X3459" s="34">
        <f t="shared" ref="X3459:X3522" si="874">ROUND(U3459,0)</f>
        <v>0</v>
      </c>
      <c r="Y3459" s="33">
        <f t="shared" ref="Y3459:Y3522" si="875">ROUND(V3459,2)</f>
        <v>0</v>
      </c>
      <c r="Z3459" s="33">
        <f t="shared" ref="Z3459:Z3522" si="876">(X3459*Y3459)-W3459</f>
        <v>0</v>
      </c>
      <c r="AA3459" s="35">
        <f t="shared" ref="AA3459:AA3522" si="877">Y3459</f>
        <v>0</v>
      </c>
      <c r="AB3459" s="36">
        <f t="shared" ref="AB3459:AB3522" si="878">Z3459</f>
        <v>0</v>
      </c>
      <c r="AC3459" s="37">
        <f t="shared" ref="AC3459:AC3522" si="879">ROUND(IF(AL3459=AL3458,0,SUMIF(AL:AL,AL3459,AB:AB)),2)</f>
        <v>0</v>
      </c>
      <c r="AD3459" s="38"/>
      <c r="AE3459" s="38"/>
      <c r="AF3459" s="39">
        <f t="shared" ref="AF3459:AF3522" si="880">ROUND(SUM(AD3459,AE3459),2)</f>
        <v>0</v>
      </c>
      <c r="AG3459" s="40"/>
      <c r="AH3459" s="41">
        <f t="shared" ref="AH3459:AH3522" si="881">ROUND(AG3459,2)</f>
        <v>0</v>
      </c>
      <c r="AI3459" s="42">
        <f t="shared" ref="AI3459:AI3522" si="882">ROUND(IF(AH3459=0,0,IF(AF3459-AH3459&lt;0,0,IF(AF3459-AH3459&gt;AC3459,AC3459,AF3459-AH3459))),2)</f>
        <v>0</v>
      </c>
      <c r="AJ3459" s="43">
        <f t="shared" ref="AJ3459:AJ3522" si="883">ROUND(IF(AC3459=0,0,IF(AH3459=0,AC3459,AC3459-AI3459)),2)</f>
        <v>0</v>
      </c>
      <c r="AK3459" s="5" t="str">
        <f>_xlfn.IFNA(VLOOKUP(_xlfn.CONCAT(D3459," - ",S3459),OP!E:F,2,0),"-------------------------------------------NAO DISPONIVEL-------------------------------------------")</f>
        <v>C - RIOCARD</v>
      </c>
      <c r="AL3459" s="7" t="str">
        <f t="shared" si="869"/>
        <v>1 - -------------------------------------------NAO DISPONIVEL------------------------------------------- - 00000003459 - FETRANSPOR</v>
      </c>
      <c r="AM3459" s="7" t="str">
        <f t="shared" si="870"/>
        <v>-------------------------------------------NAO DISPONIVEL-------------------------------------------</v>
      </c>
      <c r="AN3459" s="44" cm="1">
        <f t="array" ref="AN3459">_xlfn.IFS(AJ3459=0,0,AQ3459="INATIVO",2,AQ3459="SEM CADASTRO",4,AQ3459="CPF ATIVO EM OUTRO COMPRADOR",5,AQ3459="NOVO/SEM CARTAO",6,AND(AJ3459&gt;0,AQ3459,""),8)</f>
        <v>0</v>
      </c>
      <c r="AO3459" s="45">
        <f t="shared" ref="AO3459:AO3522" si="884">AF3459-(10-AJ3459)</f>
        <v>-10</v>
      </c>
    </row>
    <row r="3460" spans="1:41" x14ac:dyDescent="0.4">
      <c r="A3460" s="21" t="str">
        <f t="shared" si="871"/>
        <v>-------------------------------------------NAO DISPONIVEL-------------------------------------------</v>
      </c>
      <c r="B3460" s="5" t="str">
        <f>_xlfn.IFNA(VLOOKUP(A3460,CNPJ!E:F,2,0),"-------------------------------------------NAO DISPONIVEL-------------------------------------------")</f>
        <v>-------------------------------------------NAO DISPONIVEL-------------------------------------------</v>
      </c>
      <c r="C3460" s="22">
        <v>1</v>
      </c>
      <c r="D3460" s="5" t="str">
        <f>_xlfn.XLOOKUP(R3460,OP!C:C,OP!B:B,,0,1)</f>
        <v>RJ</v>
      </c>
      <c r="E3460" s="23"/>
      <c r="M3460" s="26"/>
      <c r="N3460" s="27"/>
      <c r="O3460" s="28" t="str">
        <f t="shared" si="872"/>
        <v>00000003460</v>
      </c>
      <c r="R3460" s="27" t="s">
        <v>193</v>
      </c>
      <c r="S3460" s="30" t="str">
        <f>_xlfn.IFNA(VLOOKUP(_xlfn.CONCAT(D3460," - ",R3460),OP!A:D,4,0),"-------------------------------------------NAO DISPONIVEL-------------------------------------------")</f>
        <v>FETRANSPOR</v>
      </c>
      <c r="T3460" s="31"/>
      <c r="U3460" s="32"/>
      <c r="V3460" s="31"/>
      <c r="W3460" s="33">
        <f t="shared" si="873"/>
        <v>0</v>
      </c>
      <c r="X3460" s="34">
        <f t="shared" si="874"/>
        <v>0</v>
      </c>
      <c r="Y3460" s="33">
        <f t="shared" si="875"/>
        <v>0</v>
      </c>
      <c r="Z3460" s="33">
        <f t="shared" si="876"/>
        <v>0</v>
      </c>
      <c r="AA3460" s="35">
        <f t="shared" si="877"/>
        <v>0</v>
      </c>
      <c r="AB3460" s="36">
        <f t="shared" si="878"/>
        <v>0</v>
      </c>
      <c r="AC3460" s="37">
        <f t="shared" si="879"/>
        <v>0</v>
      </c>
      <c r="AD3460" s="38"/>
      <c r="AE3460" s="38"/>
      <c r="AF3460" s="39">
        <f t="shared" si="880"/>
        <v>0</v>
      </c>
      <c r="AG3460" s="40"/>
      <c r="AH3460" s="41">
        <f t="shared" si="881"/>
        <v>0</v>
      </c>
      <c r="AI3460" s="42">
        <f t="shared" si="882"/>
        <v>0</v>
      </c>
      <c r="AJ3460" s="43">
        <f t="shared" si="883"/>
        <v>0</v>
      </c>
      <c r="AK3460" s="5" t="str">
        <f>_xlfn.IFNA(VLOOKUP(_xlfn.CONCAT(D3460," - ",S3460),OP!E:F,2,0),"-------------------------------------------NAO DISPONIVEL-------------------------------------------")</f>
        <v>C - RIOCARD</v>
      </c>
      <c r="AL3460" s="7" t="str">
        <f t="shared" si="869"/>
        <v>1 - -------------------------------------------NAO DISPONIVEL------------------------------------------- - 00000003460 - FETRANSPOR</v>
      </c>
      <c r="AM3460" s="7" t="str">
        <f t="shared" si="870"/>
        <v>-------------------------------------------NAO DISPONIVEL-------------------------------------------</v>
      </c>
      <c r="AN3460" s="44" cm="1">
        <f t="array" ref="AN3460">_xlfn.IFS(AJ3460=0,0,AQ3460="INATIVO",2,AQ3460="SEM CADASTRO",4,AQ3460="CPF ATIVO EM OUTRO COMPRADOR",5,AQ3460="NOVO/SEM CARTAO",6,AND(AJ3460&gt;0,AQ3460,""),8)</f>
        <v>0</v>
      </c>
      <c r="AO3460" s="45">
        <f t="shared" si="884"/>
        <v>-10</v>
      </c>
    </row>
    <row r="3461" spans="1:41" x14ac:dyDescent="0.4">
      <c r="A3461" s="21" t="str">
        <f t="shared" si="871"/>
        <v>-------------------------------------------NAO DISPONIVEL-------------------------------------------</v>
      </c>
      <c r="B3461" s="5" t="str">
        <f>_xlfn.IFNA(VLOOKUP(A3461,CNPJ!E:F,2,0),"-------------------------------------------NAO DISPONIVEL-------------------------------------------")</f>
        <v>-------------------------------------------NAO DISPONIVEL-------------------------------------------</v>
      </c>
      <c r="C3461" s="22">
        <v>1</v>
      </c>
      <c r="D3461" s="5" t="str">
        <f>_xlfn.XLOOKUP(R3461,OP!C:C,OP!B:B,,0,1)</f>
        <v>RJ</v>
      </c>
      <c r="E3461" s="23"/>
      <c r="M3461" s="26"/>
      <c r="N3461" s="27"/>
      <c r="O3461" s="28" t="str">
        <f t="shared" si="872"/>
        <v>00000003461</v>
      </c>
      <c r="R3461" s="27" t="s">
        <v>193</v>
      </c>
      <c r="S3461" s="30" t="str">
        <f>_xlfn.IFNA(VLOOKUP(_xlfn.CONCAT(D3461," - ",R3461),OP!A:D,4,0),"-------------------------------------------NAO DISPONIVEL-------------------------------------------")</f>
        <v>FETRANSPOR</v>
      </c>
      <c r="T3461" s="31"/>
      <c r="U3461" s="32"/>
      <c r="V3461" s="31"/>
      <c r="W3461" s="33">
        <f t="shared" si="873"/>
        <v>0</v>
      </c>
      <c r="X3461" s="34">
        <f t="shared" si="874"/>
        <v>0</v>
      </c>
      <c r="Y3461" s="33">
        <f t="shared" si="875"/>
        <v>0</v>
      </c>
      <c r="Z3461" s="33">
        <f t="shared" si="876"/>
        <v>0</v>
      </c>
      <c r="AA3461" s="35">
        <f t="shared" si="877"/>
        <v>0</v>
      </c>
      <c r="AB3461" s="36">
        <f t="shared" si="878"/>
        <v>0</v>
      </c>
      <c r="AC3461" s="37">
        <f t="shared" si="879"/>
        <v>0</v>
      </c>
      <c r="AD3461" s="38"/>
      <c r="AE3461" s="38"/>
      <c r="AF3461" s="39">
        <f t="shared" si="880"/>
        <v>0</v>
      </c>
      <c r="AG3461" s="40"/>
      <c r="AH3461" s="41">
        <f t="shared" si="881"/>
        <v>0</v>
      </c>
      <c r="AI3461" s="42">
        <f t="shared" si="882"/>
        <v>0</v>
      </c>
      <c r="AJ3461" s="43">
        <f t="shared" si="883"/>
        <v>0</v>
      </c>
      <c r="AK3461" s="5" t="str">
        <f>_xlfn.IFNA(VLOOKUP(_xlfn.CONCAT(D3461," - ",S3461),OP!E:F,2,0),"-------------------------------------------NAO DISPONIVEL-------------------------------------------")</f>
        <v>C - RIOCARD</v>
      </c>
      <c r="AL3461" s="7" t="str">
        <f t="shared" si="869"/>
        <v>1 - -------------------------------------------NAO DISPONIVEL------------------------------------------- - 00000003461 - FETRANSPOR</v>
      </c>
      <c r="AM3461" s="7" t="str">
        <f t="shared" si="870"/>
        <v>-------------------------------------------NAO DISPONIVEL-------------------------------------------</v>
      </c>
      <c r="AN3461" s="44" cm="1">
        <f t="array" ref="AN3461">_xlfn.IFS(AJ3461=0,0,AQ3461="INATIVO",2,AQ3461="SEM CADASTRO",4,AQ3461="CPF ATIVO EM OUTRO COMPRADOR",5,AQ3461="NOVO/SEM CARTAO",6,AND(AJ3461&gt;0,AQ3461,""),8)</f>
        <v>0</v>
      </c>
      <c r="AO3461" s="45">
        <f t="shared" si="884"/>
        <v>-10</v>
      </c>
    </row>
    <row r="3462" spans="1:41" x14ac:dyDescent="0.4">
      <c r="A3462" s="21" t="str">
        <f t="shared" si="871"/>
        <v>-------------------------------------------NAO DISPONIVEL-------------------------------------------</v>
      </c>
      <c r="B3462" s="5" t="str">
        <f>_xlfn.IFNA(VLOOKUP(A3462,CNPJ!E:F,2,0),"-------------------------------------------NAO DISPONIVEL-------------------------------------------")</f>
        <v>-------------------------------------------NAO DISPONIVEL-------------------------------------------</v>
      </c>
      <c r="C3462" s="22">
        <v>1</v>
      </c>
      <c r="D3462" s="5" t="str">
        <f>_xlfn.XLOOKUP(R3462,OP!C:C,OP!B:B,,0,1)</f>
        <v>RJ</v>
      </c>
      <c r="E3462" s="23"/>
      <c r="M3462" s="26"/>
      <c r="N3462" s="27"/>
      <c r="O3462" s="28" t="str">
        <f t="shared" si="872"/>
        <v>00000003462</v>
      </c>
      <c r="R3462" s="27" t="s">
        <v>193</v>
      </c>
      <c r="S3462" s="30" t="str">
        <f>_xlfn.IFNA(VLOOKUP(_xlfn.CONCAT(D3462," - ",R3462),OP!A:D,4,0),"-------------------------------------------NAO DISPONIVEL-------------------------------------------")</f>
        <v>FETRANSPOR</v>
      </c>
      <c r="T3462" s="31"/>
      <c r="U3462" s="32"/>
      <c r="V3462" s="31"/>
      <c r="W3462" s="33">
        <f t="shared" si="873"/>
        <v>0</v>
      </c>
      <c r="X3462" s="34">
        <f t="shared" si="874"/>
        <v>0</v>
      </c>
      <c r="Y3462" s="33">
        <f t="shared" si="875"/>
        <v>0</v>
      </c>
      <c r="Z3462" s="33">
        <f t="shared" si="876"/>
        <v>0</v>
      </c>
      <c r="AA3462" s="35">
        <f t="shared" si="877"/>
        <v>0</v>
      </c>
      <c r="AB3462" s="36">
        <f t="shared" si="878"/>
        <v>0</v>
      </c>
      <c r="AC3462" s="37">
        <f t="shared" si="879"/>
        <v>0</v>
      </c>
      <c r="AD3462" s="38"/>
      <c r="AE3462" s="38"/>
      <c r="AF3462" s="39">
        <f t="shared" si="880"/>
        <v>0</v>
      </c>
      <c r="AG3462" s="40"/>
      <c r="AH3462" s="41">
        <f t="shared" si="881"/>
        <v>0</v>
      </c>
      <c r="AI3462" s="42">
        <f t="shared" si="882"/>
        <v>0</v>
      </c>
      <c r="AJ3462" s="43">
        <f t="shared" si="883"/>
        <v>0</v>
      </c>
      <c r="AK3462" s="5" t="str">
        <f>_xlfn.IFNA(VLOOKUP(_xlfn.CONCAT(D3462," - ",S3462),OP!E:F,2,0),"-------------------------------------------NAO DISPONIVEL-------------------------------------------")</f>
        <v>C - RIOCARD</v>
      </c>
      <c r="AL3462" s="7" t="str">
        <f t="shared" si="869"/>
        <v>1 - -------------------------------------------NAO DISPONIVEL------------------------------------------- - 00000003462 - FETRANSPOR</v>
      </c>
      <c r="AM3462" s="7" t="str">
        <f t="shared" si="870"/>
        <v>-------------------------------------------NAO DISPONIVEL-------------------------------------------</v>
      </c>
      <c r="AN3462" s="44" cm="1">
        <f t="array" ref="AN3462">_xlfn.IFS(AJ3462=0,0,AQ3462="INATIVO",2,AQ3462="SEM CADASTRO",4,AQ3462="CPF ATIVO EM OUTRO COMPRADOR",5,AQ3462="NOVO/SEM CARTAO",6,AND(AJ3462&gt;0,AQ3462,""),8)</f>
        <v>0</v>
      </c>
      <c r="AO3462" s="45">
        <f t="shared" si="884"/>
        <v>-10</v>
      </c>
    </row>
    <row r="3463" spans="1:41" x14ac:dyDescent="0.4">
      <c r="A3463" s="21" t="str">
        <f t="shared" si="871"/>
        <v>-------------------------------------------NAO DISPONIVEL-------------------------------------------</v>
      </c>
      <c r="B3463" s="5" t="str">
        <f>_xlfn.IFNA(VLOOKUP(A3463,CNPJ!E:F,2,0),"-------------------------------------------NAO DISPONIVEL-------------------------------------------")</f>
        <v>-------------------------------------------NAO DISPONIVEL-------------------------------------------</v>
      </c>
      <c r="C3463" s="22">
        <v>1</v>
      </c>
      <c r="D3463" s="5" t="str">
        <f>_xlfn.XLOOKUP(R3463,OP!C:C,OP!B:B,,0,1)</f>
        <v>RJ</v>
      </c>
      <c r="E3463" s="23"/>
      <c r="M3463" s="26"/>
      <c r="N3463" s="27"/>
      <c r="O3463" s="28" t="str">
        <f t="shared" si="872"/>
        <v>00000003463</v>
      </c>
      <c r="R3463" s="27" t="s">
        <v>193</v>
      </c>
      <c r="S3463" s="30" t="str">
        <f>_xlfn.IFNA(VLOOKUP(_xlfn.CONCAT(D3463," - ",R3463),OP!A:D,4,0),"-------------------------------------------NAO DISPONIVEL-------------------------------------------")</f>
        <v>FETRANSPOR</v>
      </c>
      <c r="T3463" s="31"/>
      <c r="U3463" s="32"/>
      <c r="V3463" s="31"/>
      <c r="W3463" s="33">
        <f t="shared" si="873"/>
        <v>0</v>
      </c>
      <c r="X3463" s="34">
        <f t="shared" si="874"/>
        <v>0</v>
      </c>
      <c r="Y3463" s="33">
        <f t="shared" si="875"/>
        <v>0</v>
      </c>
      <c r="Z3463" s="33">
        <f t="shared" si="876"/>
        <v>0</v>
      </c>
      <c r="AA3463" s="35">
        <f t="shared" si="877"/>
        <v>0</v>
      </c>
      <c r="AB3463" s="36">
        <f t="shared" si="878"/>
        <v>0</v>
      </c>
      <c r="AC3463" s="37">
        <f t="shared" si="879"/>
        <v>0</v>
      </c>
      <c r="AD3463" s="38"/>
      <c r="AE3463" s="38"/>
      <c r="AF3463" s="39">
        <f t="shared" si="880"/>
        <v>0</v>
      </c>
      <c r="AG3463" s="40"/>
      <c r="AH3463" s="41">
        <f t="shared" si="881"/>
        <v>0</v>
      </c>
      <c r="AI3463" s="42">
        <f t="shared" si="882"/>
        <v>0</v>
      </c>
      <c r="AJ3463" s="43">
        <f t="shared" si="883"/>
        <v>0</v>
      </c>
      <c r="AK3463" s="5" t="str">
        <f>_xlfn.IFNA(VLOOKUP(_xlfn.CONCAT(D3463," - ",S3463),OP!E:F,2,0),"-------------------------------------------NAO DISPONIVEL-------------------------------------------")</f>
        <v>C - RIOCARD</v>
      </c>
      <c r="AL3463" s="7" t="str">
        <f t="shared" si="869"/>
        <v>1 - -------------------------------------------NAO DISPONIVEL------------------------------------------- - 00000003463 - FETRANSPOR</v>
      </c>
      <c r="AM3463" s="7" t="str">
        <f t="shared" si="870"/>
        <v>-------------------------------------------NAO DISPONIVEL-------------------------------------------</v>
      </c>
      <c r="AN3463" s="44" cm="1">
        <f t="array" ref="AN3463">_xlfn.IFS(AJ3463=0,0,AQ3463="INATIVO",2,AQ3463="SEM CADASTRO",4,AQ3463="CPF ATIVO EM OUTRO COMPRADOR",5,AQ3463="NOVO/SEM CARTAO",6,AND(AJ3463&gt;0,AQ3463,""),8)</f>
        <v>0</v>
      </c>
      <c r="AO3463" s="45">
        <f t="shared" si="884"/>
        <v>-10</v>
      </c>
    </row>
    <row r="3464" spans="1:41" x14ac:dyDescent="0.4">
      <c r="A3464" s="21" t="str">
        <f t="shared" si="871"/>
        <v>-------------------------------------------NAO DISPONIVEL-------------------------------------------</v>
      </c>
      <c r="B3464" s="5" t="str">
        <f>_xlfn.IFNA(VLOOKUP(A3464,CNPJ!E:F,2,0),"-------------------------------------------NAO DISPONIVEL-------------------------------------------")</f>
        <v>-------------------------------------------NAO DISPONIVEL-------------------------------------------</v>
      </c>
      <c r="C3464" s="22">
        <v>1</v>
      </c>
      <c r="D3464" s="5" t="str">
        <f>_xlfn.XLOOKUP(R3464,OP!C:C,OP!B:B,,0,1)</f>
        <v>RJ</v>
      </c>
      <c r="E3464" s="23"/>
      <c r="M3464" s="26"/>
      <c r="N3464" s="27"/>
      <c r="O3464" s="28" t="str">
        <f t="shared" si="872"/>
        <v>00000003464</v>
      </c>
      <c r="R3464" s="27" t="s">
        <v>193</v>
      </c>
      <c r="S3464" s="30" t="str">
        <f>_xlfn.IFNA(VLOOKUP(_xlfn.CONCAT(D3464," - ",R3464),OP!A:D,4,0),"-------------------------------------------NAO DISPONIVEL-------------------------------------------")</f>
        <v>FETRANSPOR</v>
      </c>
      <c r="T3464" s="31"/>
      <c r="U3464" s="32"/>
      <c r="V3464" s="31"/>
      <c r="W3464" s="33">
        <f t="shared" si="873"/>
        <v>0</v>
      </c>
      <c r="X3464" s="34">
        <f t="shared" si="874"/>
        <v>0</v>
      </c>
      <c r="Y3464" s="33">
        <f t="shared" si="875"/>
        <v>0</v>
      </c>
      <c r="Z3464" s="33">
        <f t="shared" si="876"/>
        <v>0</v>
      </c>
      <c r="AA3464" s="35">
        <f t="shared" si="877"/>
        <v>0</v>
      </c>
      <c r="AB3464" s="36">
        <f t="shared" si="878"/>
        <v>0</v>
      </c>
      <c r="AC3464" s="37">
        <f t="shared" si="879"/>
        <v>0</v>
      </c>
      <c r="AD3464" s="38"/>
      <c r="AE3464" s="38"/>
      <c r="AF3464" s="39">
        <f t="shared" si="880"/>
        <v>0</v>
      </c>
      <c r="AG3464" s="40"/>
      <c r="AH3464" s="41">
        <f t="shared" si="881"/>
        <v>0</v>
      </c>
      <c r="AI3464" s="42">
        <f t="shared" si="882"/>
        <v>0</v>
      </c>
      <c r="AJ3464" s="43">
        <f t="shared" si="883"/>
        <v>0</v>
      </c>
      <c r="AK3464" s="5" t="str">
        <f>_xlfn.IFNA(VLOOKUP(_xlfn.CONCAT(D3464," - ",S3464),OP!E:F,2,0),"-------------------------------------------NAO DISPONIVEL-------------------------------------------")</f>
        <v>C - RIOCARD</v>
      </c>
      <c r="AL3464" s="7" t="str">
        <f t="shared" si="869"/>
        <v>1 - -------------------------------------------NAO DISPONIVEL------------------------------------------- - 00000003464 - FETRANSPOR</v>
      </c>
      <c r="AM3464" s="7" t="str">
        <f t="shared" si="870"/>
        <v>-------------------------------------------NAO DISPONIVEL-------------------------------------------</v>
      </c>
      <c r="AN3464" s="44" cm="1">
        <f t="array" ref="AN3464">_xlfn.IFS(AJ3464=0,0,AQ3464="INATIVO",2,AQ3464="SEM CADASTRO",4,AQ3464="CPF ATIVO EM OUTRO COMPRADOR",5,AQ3464="NOVO/SEM CARTAO",6,AND(AJ3464&gt;0,AQ3464,""),8)</f>
        <v>0</v>
      </c>
      <c r="AO3464" s="45">
        <f t="shared" si="884"/>
        <v>-10</v>
      </c>
    </row>
    <row r="3465" spans="1:41" x14ac:dyDescent="0.4">
      <c r="A3465" s="21" t="str">
        <f t="shared" si="871"/>
        <v>-------------------------------------------NAO DISPONIVEL-------------------------------------------</v>
      </c>
      <c r="B3465" s="5" t="str">
        <f>_xlfn.IFNA(VLOOKUP(A3465,CNPJ!E:F,2,0),"-------------------------------------------NAO DISPONIVEL-------------------------------------------")</f>
        <v>-------------------------------------------NAO DISPONIVEL-------------------------------------------</v>
      </c>
      <c r="C3465" s="22">
        <v>1</v>
      </c>
      <c r="D3465" s="5" t="str">
        <f>_xlfn.XLOOKUP(R3465,OP!C:C,OP!B:B,,0,1)</f>
        <v>RJ</v>
      </c>
      <c r="E3465" s="23"/>
      <c r="M3465" s="26"/>
      <c r="N3465" s="27"/>
      <c r="O3465" s="28" t="str">
        <f t="shared" si="872"/>
        <v>00000003465</v>
      </c>
      <c r="R3465" s="27" t="s">
        <v>193</v>
      </c>
      <c r="S3465" s="30" t="str">
        <f>_xlfn.IFNA(VLOOKUP(_xlfn.CONCAT(D3465," - ",R3465),OP!A:D,4,0),"-------------------------------------------NAO DISPONIVEL-------------------------------------------")</f>
        <v>FETRANSPOR</v>
      </c>
      <c r="T3465" s="31"/>
      <c r="U3465" s="32"/>
      <c r="V3465" s="31"/>
      <c r="W3465" s="33">
        <f t="shared" si="873"/>
        <v>0</v>
      </c>
      <c r="X3465" s="34">
        <f t="shared" si="874"/>
        <v>0</v>
      </c>
      <c r="Y3465" s="33">
        <f t="shared" si="875"/>
        <v>0</v>
      </c>
      <c r="Z3465" s="33">
        <f t="shared" si="876"/>
        <v>0</v>
      </c>
      <c r="AA3465" s="35">
        <f t="shared" si="877"/>
        <v>0</v>
      </c>
      <c r="AB3465" s="36">
        <f t="shared" si="878"/>
        <v>0</v>
      </c>
      <c r="AC3465" s="37">
        <f t="shared" si="879"/>
        <v>0</v>
      </c>
      <c r="AD3465" s="38"/>
      <c r="AE3465" s="38"/>
      <c r="AF3465" s="39">
        <f t="shared" si="880"/>
        <v>0</v>
      </c>
      <c r="AG3465" s="40"/>
      <c r="AH3465" s="41">
        <f t="shared" si="881"/>
        <v>0</v>
      </c>
      <c r="AI3465" s="42">
        <f t="shared" si="882"/>
        <v>0</v>
      </c>
      <c r="AJ3465" s="43">
        <f t="shared" si="883"/>
        <v>0</v>
      </c>
      <c r="AK3465" s="5" t="str">
        <f>_xlfn.IFNA(VLOOKUP(_xlfn.CONCAT(D3465," - ",S3465),OP!E:F,2,0),"-------------------------------------------NAO DISPONIVEL-------------------------------------------")</f>
        <v>C - RIOCARD</v>
      </c>
      <c r="AL3465" s="7" t="str">
        <f t="shared" si="869"/>
        <v>1 - -------------------------------------------NAO DISPONIVEL------------------------------------------- - 00000003465 - FETRANSPOR</v>
      </c>
      <c r="AM3465" s="7" t="str">
        <f t="shared" si="870"/>
        <v>-------------------------------------------NAO DISPONIVEL-------------------------------------------</v>
      </c>
      <c r="AN3465" s="44" cm="1">
        <f t="array" ref="AN3465">_xlfn.IFS(AJ3465=0,0,AQ3465="INATIVO",2,AQ3465="SEM CADASTRO",4,AQ3465="CPF ATIVO EM OUTRO COMPRADOR",5,AQ3465="NOVO/SEM CARTAO",6,AND(AJ3465&gt;0,AQ3465,""),8)</f>
        <v>0</v>
      </c>
      <c r="AO3465" s="45">
        <f t="shared" si="884"/>
        <v>-10</v>
      </c>
    </row>
    <row r="3466" spans="1:41" x14ac:dyDescent="0.4">
      <c r="A3466" s="21" t="str">
        <f t="shared" si="871"/>
        <v>-------------------------------------------NAO DISPONIVEL-------------------------------------------</v>
      </c>
      <c r="B3466" s="5" t="str">
        <f>_xlfn.IFNA(VLOOKUP(A3466,CNPJ!E:F,2,0),"-------------------------------------------NAO DISPONIVEL-------------------------------------------")</f>
        <v>-------------------------------------------NAO DISPONIVEL-------------------------------------------</v>
      </c>
      <c r="C3466" s="22">
        <v>1</v>
      </c>
      <c r="D3466" s="5" t="str">
        <f>_xlfn.XLOOKUP(R3466,OP!C:C,OP!B:B,,0,1)</f>
        <v>RJ</v>
      </c>
      <c r="E3466" s="23"/>
      <c r="M3466" s="26"/>
      <c r="N3466" s="27"/>
      <c r="O3466" s="28" t="str">
        <f t="shared" si="872"/>
        <v>00000003466</v>
      </c>
      <c r="R3466" s="27" t="s">
        <v>193</v>
      </c>
      <c r="S3466" s="30" t="str">
        <f>_xlfn.IFNA(VLOOKUP(_xlfn.CONCAT(D3466," - ",R3466),OP!A:D,4,0),"-------------------------------------------NAO DISPONIVEL-------------------------------------------")</f>
        <v>FETRANSPOR</v>
      </c>
      <c r="T3466" s="31"/>
      <c r="U3466" s="32"/>
      <c r="V3466" s="31"/>
      <c r="W3466" s="33">
        <f t="shared" si="873"/>
        <v>0</v>
      </c>
      <c r="X3466" s="34">
        <f t="shared" si="874"/>
        <v>0</v>
      </c>
      <c r="Y3466" s="33">
        <f t="shared" si="875"/>
        <v>0</v>
      </c>
      <c r="Z3466" s="33">
        <f t="shared" si="876"/>
        <v>0</v>
      </c>
      <c r="AA3466" s="35">
        <f t="shared" si="877"/>
        <v>0</v>
      </c>
      <c r="AB3466" s="36">
        <f t="shared" si="878"/>
        <v>0</v>
      </c>
      <c r="AC3466" s="37">
        <f t="shared" si="879"/>
        <v>0</v>
      </c>
      <c r="AD3466" s="38"/>
      <c r="AE3466" s="38"/>
      <c r="AF3466" s="39">
        <f t="shared" si="880"/>
        <v>0</v>
      </c>
      <c r="AG3466" s="40"/>
      <c r="AH3466" s="41">
        <f t="shared" si="881"/>
        <v>0</v>
      </c>
      <c r="AI3466" s="42">
        <f t="shared" si="882"/>
        <v>0</v>
      </c>
      <c r="AJ3466" s="43">
        <f t="shared" si="883"/>
        <v>0</v>
      </c>
      <c r="AK3466" s="5" t="str">
        <f>_xlfn.IFNA(VLOOKUP(_xlfn.CONCAT(D3466," - ",S3466),OP!E:F,2,0),"-------------------------------------------NAO DISPONIVEL-------------------------------------------")</f>
        <v>C - RIOCARD</v>
      </c>
      <c r="AL3466" s="7" t="str">
        <f t="shared" si="869"/>
        <v>1 - -------------------------------------------NAO DISPONIVEL------------------------------------------- - 00000003466 - FETRANSPOR</v>
      </c>
      <c r="AM3466" s="7" t="str">
        <f t="shared" si="870"/>
        <v>-------------------------------------------NAO DISPONIVEL-------------------------------------------</v>
      </c>
      <c r="AN3466" s="44" cm="1">
        <f t="array" ref="AN3466">_xlfn.IFS(AJ3466=0,0,AQ3466="INATIVO",2,AQ3466="SEM CADASTRO",4,AQ3466="CPF ATIVO EM OUTRO COMPRADOR",5,AQ3466="NOVO/SEM CARTAO",6,AND(AJ3466&gt;0,AQ3466,""),8)</f>
        <v>0</v>
      </c>
      <c r="AO3466" s="45">
        <f t="shared" si="884"/>
        <v>-10</v>
      </c>
    </row>
    <row r="3467" spans="1:41" x14ac:dyDescent="0.4">
      <c r="A3467" s="21" t="str">
        <f t="shared" si="871"/>
        <v>-------------------------------------------NAO DISPONIVEL-------------------------------------------</v>
      </c>
      <c r="B3467" s="5" t="str">
        <f>_xlfn.IFNA(VLOOKUP(A3467,CNPJ!E:F,2,0),"-------------------------------------------NAO DISPONIVEL-------------------------------------------")</f>
        <v>-------------------------------------------NAO DISPONIVEL-------------------------------------------</v>
      </c>
      <c r="C3467" s="22">
        <v>1</v>
      </c>
      <c r="D3467" s="5" t="str">
        <f>_xlfn.XLOOKUP(R3467,OP!C:C,OP!B:B,,0,1)</f>
        <v>RJ</v>
      </c>
      <c r="E3467" s="23"/>
      <c r="M3467" s="26"/>
      <c r="N3467" s="27"/>
      <c r="O3467" s="28" t="str">
        <f t="shared" si="872"/>
        <v>00000003467</v>
      </c>
      <c r="R3467" s="27" t="s">
        <v>193</v>
      </c>
      <c r="S3467" s="30" t="str">
        <f>_xlfn.IFNA(VLOOKUP(_xlfn.CONCAT(D3467," - ",R3467),OP!A:D,4,0),"-------------------------------------------NAO DISPONIVEL-------------------------------------------")</f>
        <v>FETRANSPOR</v>
      </c>
      <c r="T3467" s="31"/>
      <c r="U3467" s="32"/>
      <c r="V3467" s="31"/>
      <c r="W3467" s="33">
        <f t="shared" si="873"/>
        <v>0</v>
      </c>
      <c r="X3467" s="34">
        <f t="shared" si="874"/>
        <v>0</v>
      </c>
      <c r="Y3467" s="33">
        <f t="shared" si="875"/>
        <v>0</v>
      </c>
      <c r="Z3467" s="33">
        <f t="shared" si="876"/>
        <v>0</v>
      </c>
      <c r="AA3467" s="35">
        <f t="shared" si="877"/>
        <v>0</v>
      </c>
      <c r="AB3467" s="36">
        <f t="shared" si="878"/>
        <v>0</v>
      </c>
      <c r="AC3467" s="37">
        <f t="shared" si="879"/>
        <v>0</v>
      </c>
      <c r="AD3467" s="38"/>
      <c r="AE3467" s="38"/>
      <c r="AF3467" s="39">
        <f t="shared" si="880"/>
        <v>0</v>
      </c>
      <c r="AG3467" s="40"/>
      <c r="AH3467" s="41">
        <f t="shared" si="881"/>
        <v>0</v>
      </c>
      <c r="AI3467" s="42">
        <f t="shared" si="882"/>
        <v>0</v>
      </c>
      <c r="AJ3467" s="43">
        <f t="shared" si="883"/>
        <v>0</v>
      </c>
      <c r="AK3467" s="5" t="str">
        <f>_xlfn.IFNA(VLOOKUP(_xlfn.CONCAT(D3467," - ",S3467),OP!E:F,2,0),"-------------------------------------------NAO DISPONIVEL-------------------------------------------")</f>
        <v>C - RIOCARD</v>
      </c>
      <c r="AL3467" s="7" t="str">
        <f t="shared" si="869"/>
        <v>1 - -------------------------------------------NAO DISPONIVEL------------------------------------------- - 00000003467 - FETRANSPOR</v>
      </c>
      <c r="AM3467" s="7" t="str">
        <f t="shared" si="870"/>
        <v>-------------------------------------------NAO DISPONIVEL-------------------------------------------</v>
      </c>
      <c r="AN3467" s="44" cm="1">
        <f t="array" ref="AN3467">_xlfn.IFS(AJ3467=0,0,AQ3467="INATIVO",2,AQ3467="SEM CADASTRO",4,AQ3467="CPF ATIVO EM OUTRO COMPRADOR",5,AQ3467="NOVO/SEM CARTAO",6,AND(AJ3467&gt;0,AQ3467,""),8)</f>
        <v>0</v>
      </c>
      <c r="AO3467" s="45">
        <f t="shared" si="884"/>
        <v>-10</v>
      </c>
    </row>
    <row r="3468" spans="1:41" x14ac:dyDescent="0.4">
      <c r="A3468" s="21" t="str">
        <f t="shared" si="871"/>
        <v>-------------------------------------------NAO DISPONIVEL-------------------------------------------</v>
      </c>
      <c r="B3468" s="5" t="str">
        <f>_xlfn.IFNA(VLOOKUP(A3468,CNPJ!E:F,2,0),"-------------------------------------------NAO DISPONIVEL-------------------------------------------")</f>
        <v>-------------------------------------------NAO DISPONIVEL-------------------------------------------</v>
      </c>
      <c r="C3468" s="22">
        <v>1</v>
      </c>
      <c r="D3468" s="5" t="str">
        <f>_xlfn.XLOOKUP(R3468,OP!C:C,OP!B:B,,0,1)</f>
        <v>RJ</v>
      </c>
      <c r="E3468" s="23"/>
      <c r="M3468" s="26"/>
      <c r="N3468" s="27"/>
      <c r="O3468" s="28" t="str">
        <f t="shared" si="872"/>
        <v>00000003468</v>
      </c>
      <c r="R3468" s="27" t="s">
        <v>193</v>
      </c>
      <c r="S3468" s="30" t="str">
        <f>_xlfn.IFNA(VLOOKUP(_xlfn.CONCAT(D3468," - ",R3468),OP!A:D,4,0),"-------------------------------------------NAO DISPONIVEL-------------------------------------------")</f>
        <v>FETRANSPOR</v>
      </c>
      <c r="T3468" s="31"/>
      <c r="U3468" s="32"/>
      <c r="V3468" s="31"/>
      <c r="W3468" s="33">
        <f t="shared" si="873"/>
        <v>0</v>
      </c>
      <c r="X3468" s="34">
        <f t="shared" si="874"/>
        <v>0</v>
      </c>
      <c r="Y3468" s="33">
        <f t="shared" si="875"/>
        <v>0</v>
      </c>
      <c r="Z3468" s="33">
        <f t="shared" si="876"/>
        <v>0</v>
      </c>
      <c r="AA3468" s="35">
        <f t="shared" si="877"/>
        <v>0</v>
      </c>
      <c r="AB3468" s="36">
        <f t="shared" si="878"/>
        <v>0</v>
      </c>
      <c r="AC3468" s="37">
        <f t="shared" si="879"/>
        <v>0</v>
      </c>
      <c r="AD3468" s="38"/>
      <c r="AE3468" s="38"/>
      <c r="AF3468" s="39">
        <f t="shared" si="880"/>
        <v>0</v>
      </c>
      <c r="AG3468" s="40"/>
      <c r="AH3468" s="41">
        <f t="shared" si="881"/>
        <v>0</v>
      </c>
      <c r="AI3468" s="42">
        <f t="shared" si="882"/>
        <v>0</v>
      </c>
      <c r="AJ3468" s="43">
        <f t="shared" si="883"/>
        <v>0</v>
      </c>
      <c r="AK3468" s="5" t="str">
        <f>_xlfn.IFNA(VLOOKUP(_xlfn.CONCAT(D3468," - ",S3468),OP!E:F,2,0),"-------------------------------------------NAO DISPONIVEL-------------------------------------------")</f>
        <v>C - RIOCARD</v>
      </c>
      <c r="AL3468" s="7" t="str">
        <f t="shared" si="869"/>
        <v>1 - -------------------------------------------NAO DISPONIVEL------------------------------------------- - 00000003468 - FETRANSPOR</v>
      </c>
      <c r="AM3468" s="7" t="str">
        <f t="shared" si="870"/>
        <v>-------------------------------------------NAO DISPONIVEL-------------------------------------------</v>
      </c>
      <c r="AN3468" s="44" cm="1">
        <f t="array" ref="AN3468">_xlfn.IFS(AJ3468=0,0,AQ3468="INATIVO",2,AQ3468="SEM CADASTRO",4,AQ3468="CPF ATIVO EM OUTRO COMPRADOR",5,AQ3468="NOVO/SEM CARTAO",6,AND(AJ3468&gt;0,AQ3468,""),8)</f>
        <v>0</v>
      </c>
      <c r="AO3468" s="45">
        <f t="shared" si="884"/>
        <v>-10</v>
      </c>
    </row>
    <row r="3469" spans="1:41" x14ac:dyDescent="0.4">
      <c r="A3469" s="21" t="str">
        <f t="shared" si="871"/>
        <v>-------------------------------------------NAO DISPONIVEL-------------------------------------------</v>
      </c>
      <c r="B3469" s="5" t="str">
        <f>_xlfn.IFNA(VLOOKUP(A3469,CNPJ!E:F,2,0),"-------------------------------------------NAO DISPONIVEL-------------------------------------------")</f>
        <v>-------------------------------------------NAO DISPONIVEL-------------------------------------------</v>
      </c>
      <c r="C3469" s="22">
        <v>1</v>
      </c>
      <c r="D3469" s="5" t="str">
        <f>_xlfn.XLOOKUP(R3469,OP!C:C,OP!B:B,,0,1)</f>
        <v>RJ</v>
      </c>
      <c r="E3469" s="23"/>
      <c r="M3469" s="26"/>
      <c r="N3469" s="27"/>
      <c r="O3469" s="28" t="str">
        <f t="shared" si="872"/>
        <v>00000003469</v>
      </c>
      <c r="R3469" s="27" t="s">
        <v>193</v>
      </c>
      <c r="S3469" s="30" t="str">
        <f>_xlfn.IFNA(VLOOKUP(_xlfn.CONCAT(D3469," - ",R3469),OP!A:D,4,0),"-------------------------------------------NAO DISPONIVEL-------------------------------------------")</f>
        <v>FETRANSPOR</v>
      </c>
      <c r="T3469" s="31"/>
      <c r="U3469" s="32"/>
      <c r="V3469" s="31"/>
      <c r="W3469" s="33">
        <f t="shared" si="873"/>
        <v>0</v>
      </c>
      <c r="X3469" s="34">
        <f t="shared" si="874"/>
        <v>0</v>
      </c>
      <c r="Y3469" s="33">
        <f t="shared" si="875"/>
        <v>0</v>
      </c>
      <c r="Z3469" s="33">
        <f t="shared" si="876"/>
        <v>0</v>
      </c>
      <c r="AA3469" s="35">
        <f t="shared" si="877"/>
        <v>0</v>
      </c>
      <c r="AB3469" s="36">
        <f t="shared" si="878"/>
        <v>0</v>
      </c>
      <c r="AC3469" s="37">
        <f t="shared" si="879"/>
        <v>0</v>
      </c>
      <c r="AD3469" s="38"/>
      <c r="AE3469" s="38"/>
      <c r="AF3469" s="39">
        <f t="shared" si="880"/>
        <v>0</v>
      </c>
      <c r="AG3469" s="40"/>
      <c r="AH3469" s="41">
        <f t="shared" si="881"/>
        <v>0</v>
      </c>
      <c r="AI3469" s="42">
        <f t="shared" si="882"/>
        <v>0</v>
      </c>
      <c r="AJ3469" s="43">
        <f t="shared" si="883"/>
        <v>0</v>
      </c>
      <c r="AK3469" s="5" t="str">
        <f>_xlfn.IFNA(VLOOKUP(_xlfn.CONCAT(D3469," - ",S3469),OP!E:F,2,0),"-------------------------------------------NAO DISPONIVEL-------------------------------------------")</f>
        <v>C - RIOCARD</v>
      </c>
      <c r="AL3469" s="7" t="str">
        <f t="shared" si="869"/>
        <v>1 - -------------------------------------------NAO DISPONIVEL------------------------------------------- - 00000003469 - FETRANSPOR</v>
      </c>
      <c r="AM3469" s="7" t="str">
        <f t="shared" si="870"/>
        <v>-------------------------------------------NAO DISPONIVEL-------------------------------------------</v>
      </c>
      <c r="AN3469" s="44" cm="1">
        <f t="array" ref="AN3469">_xlfn.IFS(AJ3469=0,0,AQ3469="INATIVO",2,AQ3469="SEM CADASTRO",4,AQ3469="CPF ATIVO EM OUTRO COMPRADOR",5,AQ3469="NOVO/SEM CARTAO",6,AND(AJ3469&gt;0,AQ3469,""),8)</f>
        <v>0</v>
      </c>
      <c r="AO3469" s="45">
        <f t="shared" si="884"/>
        <v>-10</v>
      </c>
    </row>
    <row r="3470" spans="1:41" x14ac:dyDescent="0.4">
      <c r="A3470" s="21" t="str">
        <f t="shared" si="871"/>
        <v>-------------------------------------------NAO DISPONIVEL-------------------------------------------</v>
      </c>
      <c r="B3470" s="5" t="str">
        <f>_xlfn.IFNA(VLOOKUP(A3470,CNPJ!E:F,2,0),"-------------------------------------------NAO DISPONIVEL-------------------------------------------")</f>
        <v>-------------------------------------------NAO DISPONIVEL-------------------------------------------</v>
      </c>
      <c r="C3470" s="22">
        <v>1</v>
      </c>
      <c r="D3470" s="5" t="str">
        <f>_xlfn.XLOOKUP(R3470,OP!C:C,OP!B:B,,0,1)</f>
        <v>RJ</v>
      </c>
      <c r="E3470" s="23"/>
      <c r="M3470" s="26"/>
      <c r="N3470" s="27"/>
      <c r="O3470" s="28" t="str">
        <f t="shared" si="872"/>
        <v>00000003470</v>
      </c>
      <c r="R3470" s="27" t="s">
        <v>193</v>
      </c>
      <c r="S3470" s="30" t="str">
        <f>_xlfn.IFNA(VLOOKUP(_xlfn.CONCAT(D3470," - ",R3470),OP!A:D,4,0),"-------------------------------------------NAO DISPONIVEL-------------------------------------------")</f>
        <v>FETRANSPOR</v>
      </c>
      <c r="T3470" s="31"/>
      <c r="U3470" s="32"/>
      <c r="V3470" s="31"/>
      <c r="W3470" s="33">
        <f t="shared" si="873"/>
        <v>0</v>
      </c>
      <c r="X3470" s="34">
        <f t="shared" si="874"/>
        <v>0</v>
      </c>
      <c r="Y3470" s="33">
        <f t="shared" si="875"/>
        <v>0</v>
      </c>
      <c r="Z3470" s="33">
        <f t="shared" si="876"/>
        <v>0</v>
      </c>
      <c r="AA3470" s="35">
        <f t="shared" si="877"/>
        <v>0</v>
      </c>
      <c r="AB3470" s="36">
        <f t="shared" si="878"/>
        <v>0</v>
      </c>
      <c r="AC3470" s="37">
        <f t="shared" si="879"/>
        <v>0</v>
      </c>
      <c r="AD3470" s="38"/>
      <c r="AE3470" s="38"/>
      <c r="AF3470" s="39">
        <f t="shared" si="880"/>
        <v>0</v>
      </c>
      <c r="AG3470" s="40"/>
      <c r="AH3470" s="41">
        <f t="shared" si="881"/>
        <v>0</v>
      </c>
      <c r="AI3470" s="42">
        <f t="shared" si="882"/>
        <v>0</v>
      </c>
      <c r="AJ3470" s="43">
        <f t="shared" si="883"/>
        <v>0</v>
      </c>
      <c r="AK3470" s="5" t="str">
        <f>_xlfn.IFNA(VLOOKUP(_xlfn.CONCAT(D3470," - ",S3470),OP!E:F,2,0),"-------------------------------------------NAO DISPONIVEL-------------------------------------------")</f>
        <v>C - RIOCARD</v>
      </c>
      <c r="AL3470" s="7" t="str">
        <f t="shared" si="869"/>
        <v>1 - -------------------------------------------NAO DISPONIVEL------------------------------------------- - 00000003470 - FETRANSPOR</v>
      </c>
      <c r="AM3470" s="7" t="str">
        <f t="shared" si="870"/>
        <v>-------------------------------------------NAO DISPONIVEL-------------------------------------------</v>
      </c>
      <c r="AN3470" s="44" cm="1">
        <f t="array" ref="AN3470">_xlfn.IFS(AJ3470=0,0,AQ3470="INATIVO",2,AQ3470="SEM CADASTRO",4,AQ3470="CPF ATIVO EM OUTRO COMPRADOR",5,AQ3470="NOVO/SEM CARTAO",6,AND(AJ3470&gt;0,AQ3470,""),8)</f>
        <v>0</v>
      </c>
      <c r="AO3470" s="45">
        <f t="shared" si="884"/>
        <v>-10</v>
      </c>
    </row>
    <row r="3471" spans="1:41" x14ac:dyDescent="0.4">
      <c r="A3471" s="21" t="str">
        <f t="shared" si="871"/>
        <v>-------------------------------------------NAO DISPONIVEL-------------------------------------------</v>
      </c>
      <c r="B3471" s="5" t="str">
        <f>_xlfn.IFNA(VLOOKUP(A3471,CNPJ!E:F,2,0),"-------------------------------------------NAO DISPONIVEL-------------------------------------------")</f>
        <v>-------------------------------------------NAO DISPONIVEL-------------------------------------------</v>
      </c>
      <c r="C3471" s="22">
        <v>1</v>
      </c>
      <c r="D3471" s="5" t="str">
        <f>_xlfn.XLOOKUP(R3471,OP!C:C,OP!B:B,,0,1)</f>
        <v>RJ</v>
      </c>
      <c r="E3471" s="23"/>
      <c r="M3471" s="26"/>
      <c r="N3471" s="27"/>
      <c r="O3471" s="28" t="str">
        <f t="shared" si="872"/>
        <v>00000003471</v>
      </c>
      <c r="R3471" s="27" t="s">
        <v>193</v>
      </c>
      <c r="S3471" s="30" t="str">
        <f>_xlfn.IFNA(VLOOKUP(_xlfn.CONCAT(D3471," - ",R3471),OP!A:D,4,0),"-------------------------------------------NAO DISPONIVEL-------------------------------------------")</f>
        <v>FETRANSPOR</v>
      </c>
      <c r="T3471" s="31"/>
      <c r="U3471" s="32"/>
      <c r="V3471" s="31"/>
      <c r="W3471" s="33">
        <f t="shared" si="873"/>
        <v>0</v>
      </c>
      <c r="X3471" s="34">
        <f t="shared" si="874"/>
        <v>0</v>
      </c>
      <c r="Y3471" s="33">
        <f t="shared" si="875"/>
        <v>0</v>
      </c>
      <c r="Z3471" s="33">
        <f t="shared" si="876"/>
        <v>0</v>
      </c>
      <c r="AA3471" s="35">
        <f t="shared" si="877"/>
        <v>0</v>
      </c>
      <c r="AB3471" s="36">
        <f t="shared" si="878"/>
        <v>0</v>
      </c>
      <c r="AC3471" s="37">
        <f t="shared" si="879"/>
        <v>0</v>
      </c>
      <c r="AD3471" s="38"/>
      <c r="AE3471" s="38"/>
      <c r="AF3471" s="39">
        <f t="shared" si="880"/>
        <v>0</v>
      </c>
      <c r="AG3471" s="40"/>
      <c r="AH3471" s="41">
        <f t="shared" si="881"/>
        <v>0</v>
      </c>
      <c r="AI3471" s="42">
        <f t="shared" si="882"/>
        <v>0</v>
      </c>
      <c r="AJ3471" s="43">
        <f t="shared" si="883"/>
        <v>0</v>
      </c>
      <c r="AK3471" s="5" t="str">
        <f>_xlfn.IFNA(VLOOKUP(_xlfn.CONCAT(D3471," - ",S3471),OP!E:F,2,0),"-------------------------------------------NAO DISPONIVEL-------------------------------------------")</f>
        <v>C - RIOCARD</v>
      </c>
      <c r="AL3471" s="7" t="str">
        <f t="shared" si="869"/>
        <v>1 - -------------------------------------------NAO DISPONIVEL------------------------------------------- - 00000003471 - FETRANSPOR</v>
      </c>
      <c r="AM3471" s="7" t="str">
        <f t="shared" si="870"/>
        <v>-------------------------------------------NAO DISPONIVEL-------------------------------------------</v>
      </c>
      <c r="AN3471" s="44" cm="1">
        <f t="array" ref="AN3471">_xlfn.IFS(AJ3471=0,0,AQ3471="INATIVO",2,AQ3471="SEM CADASTRO",4,AQ3471="CPF ATIVO EM OUTRO COMPRADOR",5,AQ3471="NOVO/SEM CARTAO",6,AND(AJ3471&gt;0,AQ3471,""),8)</f>
        <v>0</v>
      </c>
      <c r="AO3471" s="45">
        <f t="shared" si="884"/>
        <v>-10</v>
      </c>
    </row>
    <row r="3472" spans="1:41" x14ac:dyDescent="0.4">
      <c r="A3472" s="21" t="str">
        <f t="shared" si="871"/>
        <v>-------------------------------------------NAO DISPONIVEL-------------------------------------------</v>
      </c>
      <c r="B3472" s="5" t="str">
        <f>_xlfn.IFNA(VLOOKUP(A3472,CNPJ!E:F,2,0),"-------------------------------------------NAO DISPONIVEL-------------------------------------------")</f>
        <v>-------------------------------------------NAO DISPONIVEL-------------------------------------------</v>
      </c>
      <c r="C3472" s="22">
        <v>1</v>
      </c>
      <c r="D3472" s="5" t="str">
        <f>_xlfn.XLOOKUP(R3472,OP!C:C,OP!B:B,,0,1)</f>
        <v>RJ</v>
      </c>
      <c r="E3472" s="23"/>
      <c r="M3472" s="26"/>
      <c r="N3472" s="27"/>
      <c r="O3472" s="28" t="str">
        <f t="shared" si="872"/>
        <v>00000003472</v>
      </c>
      <c r="R3472" s="27" t="s">
        <v>193</v>
      </c>
      <c r="S3472" s="30" t="str">
        <f>_xlfn.IFNA(VLOOKUP(_xlfn.CONCAT(D3472," - ",R3472),OP!A:D,4,0),"-------------------------------------------NAO DISPONIVEL-------------------------------------------")</f>
        <v>FETRANSPOR</v>
      </c>
      <c r="T3472" s="31"/>
      <c r="U3472" s="32"/>
      <c r="V3472" s="31"/>
      <c r="W3472" s="33">
        <f t="shared" si="873"/>
        <v>0</v>
      </c>
      <c r="X3472" s="34">
        <f t="shared" si="874"/>
        <v>0</v>
      </c>
      <c r="Y3472" s="33">
        <f t="shared" si="875"/>
        <v>0</v>
      </c>
      <c r="Z3472" s="33">
        <f t="shared" si="876"/>
        <v>0</v>
      </c>
      <c r="AA3472" s="35">
        <f t="shared" si="877"/>
        <v>0</v>
      </c>
      <c r="AB3472" s="36">
        <f t="shared" si="878"/>
        <v>0</v>
      </c>
      <c r="AC3472" s="37">
        <f t="shared" si="879"/>
        <v>0</v>
      </c>
      <c r="AD3472" s="38"/>
      <c r="AE3472" s="38"/>
      <c r="AF3472" s="39">
        <f t="shared" si="880"/>
        <v>0</v>
      </c>
      <c r="AG3472" s="40"/>
      <c r="AH3472" s="41">
        <f t="shared" si="881"/>
        <v>0</v>
      </c>
      <c r="AI3472" s="42">
        <f t="shared" si="882"/>
        <v>0</v>
      </c>
      <c r="AJ3472" s="43">
        <f t="shared" si="883"/>
        <v>0</v>
      </c>
      <c r="AK3472" s="5" t="str">
        <f>_xlfn.IFNA(VLOOKUP(_xlfn.CONCAT(D3472," - ",S3472),OP!E:F,2,0),"-------------------------------------------NAO DISPONIVEL-------------------------------------------")</f>
        <v>C - RIOCARD</v>
      </c>
      <c r="AL3472" s="7" t="str">
        <f t="shared" si="869"/>
        <v>1 - -------------------------------------------NAO DISPONIVEL------------------------------------------- - 00000003472 - FETRANSPOR</v>
      </c>
      <c r="AM3472" s="7" t="str">
        <f t="shared" si="870"/>
        <v>-------------------------------------------NAO DISPONIVEL-------------------------------------------</v>
      </c>
      <c r="AN3472" s="44" cm="1">
        <f t="array" ref="AN3472">_xlfn.IFS(AJ3472=0,0,AQ3472="INATIVO",2,AQ3472="SEM CADASTRO",4,AQ3472="CPF ATIVO EM OUTRO COMPRADOR",5,AQ3472="NOVO/SEM CARTAO",6,AND(AJ3472&gt;0,AQ3472,""),8)</f>
        <v>0</v>
      </c>
      <c r="AO3472" s="45">
        <f t="shared" si="884"/>
        <v>-10</v>
      </c>
    </row>
    <row r="3473" spans="1:41" x14ac:dyDescent="0.4">
      <c r="A3473" s="21" t="str">
        <f t="shared" si="871"/>
        <v>-------------------------------------------NAO DISPONIVEL-------------------------------------------</v>
      </c>
      <c r="B3473" s="5" t="str">
        <f>_xlfn.IFNA(VLOOKUP(A3473,CNPJ!E:F,2,0),"-------------------------------------------NAO DISPONIVEL-------------------------------------------")</f>
        <v>-------------------------------------------NAO DISPONIVEL-------------------------------------------</v>
      </c>
      <c r="C3473" s="22">
        <v>1</v>
      </c>
      <c r="D3473" s="5" t="str">
        <f>_xlfn.XLOOKUP(R3473,OP!C:C,OP!B:B,,0,1)</f>
        <v>RJ</v>
      </c>
      <c r="E3473" s="23"/>
      <c r="M3473" s="26"/>
      <c r="N3473" s="27"/>
      <c r="O3473" s="28" t="str">
        <f t="shared" si="872"/>
        <v>00000003473</v>
      </c>
      <c r="R3473" s="27" t="s">
        <v>193</v>
      </c>
      <c r="S3473" s="30" t="str">
        <f>_xlfn.IFNA(VLOOKUP(_xlfn.CONCAT(D3473," - ",R3473),OP!A:D,4,0),"-------------------------------------------NAO DISPONIVEL-------------------------------------------")</f>
        <v>FETRANSPOR</v>
      </c>
      <c r="T3473" s="31"/>
      <c r="U3473" s="32"/>
      <c r="V3473" s="31"/>
      <c r="W3473" s="33">
        <f t="shared" si="873"/>
        <v>0</v>
      </c>
      <c r="X3473" s="34">
        <f t="shared" si="874"/>
        <v>0</v>
      </c>
      <c r="Y3473" s="33">
        <f t="shared" si="875"/>
        <v>0</v>
      </c>
      <c r="Z3473" s="33">
        <f t="shared" si="876"/>
        <v>0</v>
      </c>
      <c r="AA3473" s="35">
        <f t="shared" si="877"/>
        <v>0</v>
      </c>
      <c r="AB3473" s="36">
        <f t="shared" si="878"/>
        <v>0</v>
      </c>
      <c r="AC3473" s="37">
        <f t="shared" si="879"/>
        <v>0</v>
      </c>
      <c r="AD3473" s="38"/>
      <c r="AE3473" s="38"/>
      <c r="AF3473" s="39">
        <f t="shared" si="880"/>
        <v>0</v>
      </c>
      <c r="AG3473" s="40"/>
      <c r="AH3473" s="41">
        <f t="shared" si="881"/>
        <v>0</v>
      </c>
      <c r="AI3473" s="42">
        <f t="shared" si="882"/>
        <v>0</v>
      </c>
      <c r="AJ3473" s="43">
        <f t="shared" si="883"/>
        <v>0</v>
      </c>
      <c r="AK3473" s="5" t="str">
        <f>_xlfn.IFNA(VLOOKUP(_xlfn.CONCAT(D3473," - ",S3473),OP!E:F,2,0),"-------------------------------------------NAO DISPONIVEL-------------------------------------------")</f>
        <v>C - RIOCARD</v>
      </c>
      <c r="AL3473" s="7" t="str">
        <f t="shared" si="869"/>
        <v>1 - -------------------------------------------NAO DISPONIVEL------------------------------------------- - 00000003473 - FETRANSPOR</v>
      </c>
      <c r="AM3473" s="7" t="str">
        <f t="shared" si="870"/>
        <v>-------------------------------------------NAO DISPONIVEL-------------------------------------------</v>
      </c>
      <c r="AN3473" s="44" cm="1">
        <f t="array" ref="AN3473">_xlfn.IFS(AJ3473=0,0,AQ3473="INATIVO",2,AQ3473="SEM CADASTRO",4,AQ3473="CPF ATIVO EM OUTRO COMPRADOR",5,AQ3473="NOVO/SEM CARTAO",6,AND(AJ3473&gt;0,AQ3473,""),8)</f>
        <v>0</v>
      </c>
      <c r="AO3473" s="45">
        <f t="shared" si="884"/>
        <v>-10</v>
      </c>
    </row>
    <row r="3474" spans="1:41" x14ac:dyDescent="0.4">
      <c r="A3474" s="21" t="str">
        <f t="shared" si="871"/>
        <v>-------------------------------------------NAO DISPONIVEL-------------------------------------------</v>
      </c>
      <c r="B3474" s="5" t="str">
        <f>_xlfn.IFNA(VLOOKUP(A3474,CNPJ!E:F,2,0),"-------------------------------------------NAO DISPONIVEL-------------------------------------------")</f>
        <v>-------------------------------------------NAO DISPONIVEL-------------------------------------------</v>
      </c>
      <c r="C3474" s="22">
        <v>1</v>
      </c>
      <c r="D3474" s="5" t="str">
        <f>_xlfn.XLOOKUP(R3474,OP!C:C,OP!B:B,,0,1)</f>
        <v>RJ</v>
      </c>
      <c r="E3474" s="23"/>
      <c r="M3474" s="26"/>
      <c r="N3474" s="27"/>
      <c r="O3474" s="28" t="str">
        <f t="shared" si="872"/>
        <v>00000003474</v>
      </c>
      <c r="R3474" s="27" t="s">
        <v>193</v>
      </c>
      <c r="S3474" s="30" t="str">
        <f>_xlfn.IFNA(VLOOKUP(_xlfn.CONCAT(D3474," - ",R3474),OP!A:D,4,0),"-------------------------------------------NAO DISPONIVEL-------------------------------------------")</f>
        <v>FETRANSPOR</v>
      </c>
      <c r="T3474" s="31"/>
      <c r="U3474" s="32"/>
      <c r="V3474" s="31"/>
      <c r="W3474" s="33">
        <f t="shared" si="873"/>
        <v>0</v>
      </c>
      <c r="X3474" s="34">
        <f t="shared" si="874"/>
        <v>0</v>
      </c>
      <c r="Y3474" s="33">
        <f t="shared" si="875"/>
        <v>0</v>
      </c>
      <c r="Z3474" s="33">
        <f t="shared" si="876"/>
        <v>0</v>
      </c>
      <c r="AA3474" s="35">
        <f t="shared" si="877"/>
        <v>0</v>
      </c>
      <c r="AB3474" s="36">
        <f t="shared" si="878"/>
        <v>0</v>
      </c>
      <c r="AC3474" s="37">
        <f t="shared" si="879"/>
        <v>0</v>
      </c>
      <c r="AD3474" s="38"/>
      <c r="AE3474" s="38"/>
      <c r="AF3474" s="39">
        <f t="shared" si="880"/>
        <v>0</v>
      </c>
      <c r="AG3474" s="40"/>
      <c r="AH3474" s="41">
        <f t="shared" si="881"/>
        <v>0</v>
      </c>
      <c r="AI3474" s="42">
        <f t="shared" si="882"/>
        <v>0</v>
      </c>
      <c r="AJ3474" s="43">
        <f t="shared" si="883"/>
        <v>0</v>
      </c>
      <c r="AK3474" s="5" t="str">
        <f>_xlfn.IFNA(VLOOKUP(_xlfn.CONCAT(D3474," - ",S3474),OP!E:F,2,0),"-------------------------------------------NAO DISPONIVEL-------------------------------------------")</f>
        <v>C - RIOCARD</v>
      </c>
      <c r="AL3474" s="7" t="str">
        <f t="shared" si="869"/>
        <v>1 - -------------------------------------------NAO DISPONIVEL------------------------------------------- - 00000003474 - FETRANSPOR</v>
      </c>
      <c r="AM3474" s="7" t="str">
        <f t="shared" si="870"/>
        <v>-------------------------------------------NAO DISPONIVEL-------------------------------------------</v>
      </c>
      <c r="AN3474" s="44" cm="1">
        <f t="array" ref="AN3474">_xlfn.IFS(AJ3474=0,0,AQ3474="INATIVO",2,AQ3474="SEM CADASTRO",4,AQ3474="CPF ATIVO EM OUTRO COMPRADOR",5,AQ3474="NOVO/SEM CARTAO",6,AND(AJ3474&gt;0,AQ3474,""),8)</f>
        <v>0</v>
      </c>
      <c r="AO3474" s="45">
        <f t="shared" si="884"/>
        <v>-10</v>
      </c>
    </row>
    <row r="3475" spans="1:41" x14ac:dyDescent="0.4">
      <c r="A3475" s="21" t="str">
        <f t="shared" si="871"/>
        <v>-------------------------------------------NAO DISPONIVEL-------------------------------------------</v>
      </c>
      <c r="B3475" s="5" t="str">
        <f>_xlfn.IFNA(VLOOKUP(A3475,CNPJ!E:F,2,0),"-------------------------------------------NAO DISPONIVEL-------------------------------------------")</f>
        <v>-------------------------------------------NAO DISPONIVEL-------------------------------------------</v>
      </c>
      <c r="C3475" s="22">
        <v>1</v>
      </c>
      <c r="D3475" s="5" t="str">
        <f>_xlfn.XLOOKUP(R3475,OP!C:C,OP!B:B,,0,1)</f>
        <v>RJ</v>
      </c>
      <c r="E3475" s="23"/>
      <c r="M3475" s="26"/>
      <c r="N3475" s="27"/>
      <c r="O3475" s="28" t="str">
        <f t="shared" si="872"/>
        <v>00000003475</v>
      </c>
      <c r="R3475" s="27" t="s">
        <v>193</v>
      </c>
      <c r="S3475" s="30" t="str">
        <f>_xlfn.IFNA(VLOOKUP(_xlfn.CONCAT(D3475," - ",R3475),OP!A:D,4,0),"-------------------------------------------NAO DISPONIVEL-------------------------------------------")</f>
        <v>FETRANSPOR</v>
      </c>
      <c r="T3475" s="31"/>
      <c r="U3475" s="32"/>
      <c r="V3475" s="31"/>
      <c r="W3475" s="33">
        <f t="shared" si="873"/>
        <v>0</v>
      </c>
      <c r="X3475" s="34">
        <f t="shared" si="874"/>
        <v>0</v>
      </c>
      <c r="Y3475" s="33">
        <f t="shared" si="875"/>
        <v>0</v>
      </c>
      <c r="Z3475" s="33">
        <f t="shared" si="876"/>
        <v>0</v>
      </c>
      <c r="AA3475" s="35">
        <f t="shared" si="877"/>
        <v>0</v>
      </c>
      <c r="AB3475" s="36">
        <f t="shared" si="878"/>
        <v>0</v>
      </c>
      <c r="AC3475" s="37">
        <f t="shared" si="879"/>
        <v>0</v>
      </c>
      <c r="AD3475" s="38"/>
      <c r="AE3475" s="38"/>
      <c r="AF3475" s="39">
        <f t="shared" si="880"/>
        <v>0</v>
      </c>
      <c r="AG3475" s="40"/>
      <c r="AH3475" s="41">
        <f t="shared" si="881"/>
        <v>0</v>
      </c>
      <c r="AI3475" s="42">
        <f t="shared" si="882"/>
        <v>0</v>
      </c>
      <c r="AJ3475" s="43">
        <f t="shared" si="883"/>
        <v>0</v>
      </c>
      <c r="AK3475" s="5" t="str">
        <f>_xlfn.IFNA(VLOOKUP(_xlfn.CONCAT(D3475," - ",S3475),OP!E:F,2,0),"-------------------------------------------NAO DISPONIVEL-------------------------------------------")</f>
        <v>C - RIOCARD</v>
      </c>
      <c r="AL3475" s="7" t="str">
        <f t="shared" si="869"/>
        <v>1 - -------------------------------------------NAO DISPONIVEL------------------------------------------- - 00000003475 - FETRANSPOR</v>
      </c>
      <c r="AM3475" s="7" t="str">
        <f t="shared" si="870"/>
        <v>-------------------------------------------NAO DISPONIVEL-------------------------------------------</v>
      </c>
      <c r="AN3475" s="44" cm="1">
        <f t="array" ref="AN3475">_xlfn.IFS(AJ3475=0,0,AQ3475="INATIVO",2,AQ3475="SEM CADASTRO",4,AQ3475="CPF ATIVO EM OUTRO COMPRADOR",5,AQ3475="NOVO/SEM CARTAO",6,AND(AJ3475&gt;0,AQ3475,""),8)</f>
        <v>0</v>
      </c>
      <c r="AO3475" s="45">
        <f t="shared" si="884"/>
        <v>-10</v>
      </c>
    </row>
    <row r="3476" spans="1:41" x14ac:dyDescent="0.4">
      <c r="A3476" s="21" t="str">
        <f t="shared" si="871"/>
        <v>-------------------------------------------NAO DISPONIVEL-------------------------------------------</v>
      </c>
      <c r="B3476" s="5" t="str">
        <f>_xlfn.IFNA(VLOOKUP(A3476,CNPJ!E:F,2,0),"-------------------------------------------NAO DISPONIVEL-------------------------------------------")</f>
        <v>-------------------------------------------NAO DISPONIVEL-------------------------------------------</v>
      </c>
      <c r="C3476" s="22">
        <v>1</v>
      </c>
      <c r="D3476" s="5" t="str">
        <f>_xlfn.XLOOKUP(R3476,OP!C:C,OP!B:B,,0,1)</f>
        <v>RJ</v>
      </c>
      <c r="E3476" s="23"/>
      <c r="M3476" s="26"/>
      <c r="N3476" s="27"/>
      <c r="O3476" s="28" t="str">
        <f t="shared" si="872"/>
        <v>00000003476</v>
      </c>
      <c r="R3476" s="27" t="s">
        <v>193</v>
      </c>
      <c r="S3476" s="30" t="str">
        <f>_xlfn.IFNA(VLOOKUP(_xlfn.CONCAT(D3476," - ",R3476),OP!A:D,4,0),"-------------------------------------------NAO DISPONIVEL-------------------------------------------")</f>
        <v>FETRANSPOR</v>
      </c>
      <c r="T3476" s="31"/>
      <c r="U3476" s="32"/>
      <c r="V3476" s="31"/>
      <c r="W3476" s="33">
        <f t="shared" si="873"/>
        <v>0</v>
      </c>
      <c r="X3476" s="34">
        <f t="shared" si="874"/>
        <v>0</v>
      </c>
      <c r="Y3476" s="33">
        <f t="shared" si="875"/>
        <v>0</v>
      </c>
      <c r="Z3476" s="33">
        <f t="shared" si="876"/>
        <v>0</v>
      </c>
      <c r="AA3476" s="35">
        <f t="shared" si="877"/>
        <v>0</v>
      </c>
      <c r="AB3476" s="36">
        <f t="shared" si="878"/>
        <v>0</v>
      </c>
      <c r="AC3476" s="37">
        <f t="shared" si="879"/>
        <v>0</v>
      </c>
      <c r="AD3476" s="38"/>
      <c r="AE3476" s="38"/>
      <c r="AF3476" s="39">
        <f t="shared" si="880"/>
        <v>0</v>
      </c>
      <c r="AG3476" s="40"/>
      <c r="AH3476" s="41">
        <f t="shared" si="881"/>
        <v>0</v>
      </c>
      <c r="AI3476" s="42">
        <f t="shared" si="882"/>
        <v>0</v>
      </c>
      <c r="AJ3476" s="43">
        <f t="shared" si="883"/>
        <v>0</v>
      </c>
      <c r="AK3476" s="5" t="str">
        <f>_xlfn.IFNA(VLOOKUP(_xlfn.CONCAT(D3476," - ",S3476),OP!E:F,2,0),"-------------------------------------------NAO DISPONIVEL-------------------------------------------")</f>
        <v>C - RIOCARD</v>
      </c>
      <c r="AL3476" s="7" t="str">
        <f t="shared" si="869"/>
        <v>1 - -------------------------------------------NAO DISPONIVEL------------------------------------------- - 00000003476 - FETRANSPOR</v>
      </c>
      <c r="AM3476" s="7" t="str">
        <f t="shared" si="870"/>
        <v>-------------------------------------------NAO DISPONIVEL-------------------------------------------</v>
      </c>
      <c r="AN3476" s="44" cm="1">
        <f t="array" ref="AN3476">_xlfn.IFS(AJ3476=0,0,AQ3476="INATIVO",2,AQ3476="SEM CADASTRO",4,AQ3476="CPF ATIVO EM OUTRO COMPRADOR",5,AQ3476="NOVO/SEM CARTAO",6,AND(AJ3476&gt;0,AQ3476,""),8)</f>
        <v>0</v>
      </c>
      <c r="AO3476" s="45">
        <f t="shared" si="884"/>
        <v>-10</v>
      </c>
    </row>
    <row r="3477" spans="1:41" x14ac:dyDescent="0.4">
      <c r="A3477" s="21" t="str">
        <f t="shared" si="871"/>
        <v>-------------------------------------------NAO DISPONIVEL-------------------------------------------</v>
      </c>
      <c r="B3477" s="5" t="str">
        <f>_xlfn.IFNA(VLOOKUP(A3477,CNPJ!E:F,2,0),"-------------------------------------------NAO DISPONIVEL-------------------------------------------")</f>
        <v>-------------------------------------------NAO DISPONIVEL-------------------------------------------</v>
      </c>
      <c r="C3477" s="22">
        <v>1</v>
      </c>
      <c r="D3477" s="5" t="str">
        <f>_xlfn.XLOOKUP(R3477,OP!C:C,OP!B:B,,0,1)</f>
        <v>RJ</v>
      </c>
      <c r="E3477" s="23"/>
      <c r="M3477" s="26"/>
      <c r="N3477" s="27"/>
      <c r="O3477" s="28" t="str">
        <f t="shared" si="872"/>
        <v>00000003477</v>
      </c>
      <c r="R3477" s="27" t="s">
        <v>193</v>
      </c>
      <c r="S3477" s="30" t="str">
        <f>_xlfn.IFNA(VLOOKUP(_xlfn.CONCAT(D3477," - ",R3477),OP!A:D,4,0),"-------------------------------------------NAO DISPONIVEL-------------------------------------------")</f>
        <v>FETRANSPOR</v>
      </c>
      <c r="T3477" s="31"/>
      <c r="U3477" s="32"/>
      <c r="V3477" s="31"/>
      <c r="W3477" s="33">
        <f t="shared" si="873"/>
        <v>0</v>
      </c>
      <c r="X3477" s="34">
        <f t="shared" si="874"/>
        <v>0</v>
      </c>
      <c r="Y3477" s="33">
        <f t="shared" si="875"/>
        <v>0</v>
      </c>
      <c r="Z3477" s="33">
        <f t="shared" si="876"/>
        <v>0</v>
      </c>
      <c r="AA3477" s="35">
        <f t="shared" si="877"/>
        <v>0</v>
      </c>
      <c r="AB3477" s="36">
        <f t="shared" si="878"/>
        <v>0</v>
      </c>
      <c r="AC3477" s="37">
        <f t="shared" si="879"/>
        <v>0</v>
      </c>
      <c r="AD3477" s="38"/>
      <c r="AE3477" s="38"/>
      <c r="AF3477" s="39">
        <f t="shared" si="880"/>
        <v>0</v>
      </c>
      <c r="AG3477" s="40"/>
      <c r="AH3477" s="41">
        <f t="shared" si="881"/>
        <v>0</v>
      </c>
      <c r="AI3477" s="42">
        <f t="shared" si="882"/>
        <v>0</v>
      </c>
      <c r="AJ3477" s="43">
        <f t="shared" si="883"/>
        <v>0</v>
      </c>
      <c r="AK3477" s="5" t="str">
        <f>_xlfn.IFNA(VLOOKUP(_xlfn.CONCAT(D3477," - ",S3477),OP!E:F,2,0),"-------------------------------------------NAO DISPONIVEL-------------------------------------------")</f>
        <v>C - RIOCARD</v>
      </c>
      <c r="AL3477" s="7" t="str">
        <f t="shared" si="869"/>
        <v>1 - -------------------------------------------NAO DISPONIVEL------------------------------------------- - 00000003477 - FETRANSPOR</v>
      </c>
      <c r="AM3477" s="7" t="str">
        <f t="shared" si="870"/>
        <v>-------------------------------------------NAO DISPONIVEL-------------------------------------------</v>
      </c>
      <c r="AN3477" s="44" cm="1">
        <f t="array" ref="AN3477">_xlfn.IFS(AJ3477=0,0,AQ3477="INATIVO",2,AQ3477="SEM CADASTRO",4,AQ3477="CPF ATIVO EM OUTRO COMPRADOR",5,AQ3477="NOVO/SEM CARTAO",6,AND(AJ3477&gt;0,AQ3477,""),8)</f>
        <v>0</v>
      </c>
      <c r="AO3477" s="45">
        <f t="shared" si="884"/>
        <v>-10</v>
      </c>
    </row>
    <row r="3478" spans="1:41" x14ac:dyDescent="0.4">
      <c r="A3478" s="21" t="str">
        <f t="shared" si="871"/>
        <v>-------------------------------------------NAO DISPONIVEL-------------------------------------------</v>
      </c>
      <c r="B3478" s="5" t="str">
        <f>_xlfn.IFNA(VLOOKUP(A3478,CNPJ!E:F,2,0),"-------------------------------------------NAO DISPONIVEL-------------------------------------------")</f>
        <v>-------------------------------------------NAO DISPONIVEL-------------------------------------------</v>
      </c>
      <c r="C3478" s="22">
        <v>1</v>
      </c>
      <c r="D3478" s="5" t="str">
        <f>_xlfn.XLOOKUP(R3478,OP!C:C,OP!B:B,,0,1)</f>
        <v>RJ</v>
      </c>
      <c r="E3478" s="23"/>
      <c r="M3478" s="26"/>
      <c r="N3478" s="27"/>
      <c r="O3478" s="28" t="str">
        <f t="shared" si="872"/>
        <v>00000003478</v>
      </c>
      <c r="R3478" s="27" t="s">
        <v>193</v>
      </c>
      <c r="S3478" s="30" t="str">
        <f>_xlfn.IFNA(VLOOKUP(_xlfn.CONCAT(D3478," - ",R3478),OP!A:D,4,0),"-------------------------------------------NAO DISPONIVEL-------------------------------------------")</f>
        <v>FETRANSPOR</v>
      </c>
      <c r="T3478" s="31"/>
      <c r="U3478" s="32"/>
      <c r="V3478" s="31"/>
      <c r="W3478" s="33">
        <f t="shared" si="873"/>
        <v>0</v>
      </c>
      <c r="X3478" s="34">
        <f t="shared" si="874"/>
        <v>0</v>
      </c>
      <c r="Y3478" s="33">
        <f t="shared" si="875"/>
        <v>0</v>
      </c>
      <c r="Z3478" s="33">
        <f t="shared" si="876"/>
        <v>0</v>
      </c>
      <c r="AA3478" s="35">
        <f t="shared" si="877"/>
        <v>0</v>
      </c>
      <c r="AB3478" s="36">
        <f t="shared" si="878"/>
        <v>0</v>
      </c>
      <c r="AC3478" s="37">
        <f t="shared" si="879"/>
        <v>0</v>
      </c>
      <c r="AD3478" s="38"/>
      <c r="AE3478" s="38"/>
      <c r="AF3478" s="39">
        <f t="shared" si="880"/>
        <v>0</v>
      </c>
      <c r="AG3478" s="40"/>
      <c r="AH3478" s="41">
        <f t="shared" si="881"/>
        <v>0</v>
      </c>
      <c r="AI3478" s="42">
        <f t="shared" si="882"/>
        <v>0</v>
      </c>
      <c r="AJ3478" s="43">
        <f t="shared" si="883"/>
        <v>0</v>
      </c>
      <c r="AK3478" s="5" t="str">
        <f>_xlfn.IFNA(VLOOKUP(_xlfn.CONCAT(D3478," - ",S3478),OP!E:F,2,0),"-------------------------------------------NAO DISPONIVEL-------------------------------------------")</f>
        <v>C - RIOCARD</v>
      </c>
      <c r="AL3478" s="7" t="str">
        <f t="shared" si="869"/>
        <v>1 - -------------------------------------------NAO DISPONIVEL------------------------------------------- - 00000003478 - FETRANSPOR</v>
      </c>
      <c r="AM3478" s="7" t="str">
        <f t="shared" si="870"/>
        <v>-------------------------------------------NAO DISPONIVEL-------------------------------------------</v>
      </c>
      <c r="AN3478" s="44" cm="1">
        <f t="array" ref="AN3478">_xlfn.IFS(AJ3478=0,0,AQ3478="INATIVO",2,AQ3478="SEM CADASTRO",4,AQ3478="CPF ATIVO EM OUTRO COMPRADOR",5,AQ3478="NOVO/SEM CARTAO",6,AND(AJ3478&gt;0,AQ3478,""),8)</f>
        <v>0</v>
      </c>
      <c r="AO3478" s="45">
        <f t="shared" si="884"/>
        <v>-10</v>
      </c>
    </row>
    <row r="3479" spans="1:41" x14ac:dyDescent="0.4">
      <c r="A3479" s="21" t="str">
        <f t="shared" si="871"/>
        <v>-------------------------------------------NAO DISPONIVEL-------------------------------------------</v>
      </c>
      <c r="B3479" s="5" t="str">
        <f>_xlfn.IFNA(VLOOKUP(A3479,CNPJ!E:F,2,0),"-------------------------------------------NAO DISPONIVEL-------------------------------------------")</f>
        <v>-------------------------------------------NAO DISPONIVEL-------------------------------------------</v>
      </c>
      <c r="C3479" s="22">
        <v>1</v>
      </c>
      <c r="D3479" s="5" t="str">
        <f>_xlfn.XLOOKUP(R3479,OP!C:C,OP!B:B,,0,1)</f>
        <v>RJ</v>
      </c>
      <c r="E3479" s="23"/>
      <c r="M3479" s="26"/>
      <c r="N3479" s="27"/>
      <c r="O3479" s="28" t="str">
        <f t="shared" si="872"/>
        <v>00000003479</v>
      </c>
      <c r="R3479" s="27" t="s">
        <v>193</v>
      </c>
      <c r="S3479" s="30" t="str">
        <f>_xlfn.IFNA(VLOOKUP(_xlfn.CONCAT(D3479," - ",R3479),OP!A:D,4,0),"-------------------------------------------NAO DISPONIVEL-------------------------------------------")</f>
        <v>FETRANSPOR</v>
      </c>
      <c r="T3479" s="31"/>
      <c r="U3479" s="32"/>
      <c r="V3479" s="31"/>
      <c r="W3479" s="33">
        <f t="shared" si="873"/>
        <v>0</v>
      </c>
      <c r="X3479" s="34">
        <f t="shared" si="874"/>
        <v>0</v>
      </c>
      <c r="Y3479" s="33">
        <f t="shared" si="875"/>
        <v>0</v>
      </c>
      <c r="Z3479" s="33">
        <f t="shared" si="876"/>
        <v>0</v>
      </c>
      <c r="AA3479" s="35">
        <f t="shared" si="877"/>
        <v>0</v>
      </c>
      <c r="AB3479" s="36">
        <f t="shared" si="878"/>
        <v>0</v>
      </c>
      <c r="AC3479" s="37">
        <f t="shared" si="879"/>
        <v>0</v>
      </c>
      <c r="AD3479" s="38"/>
      <c r="AE3479" s="38"/>
      <c r="AF3479" s="39">
        <f t="shared" si="880"/>
        <v>0</v>
      </c>
      <c r="AG3479" s="40"/>
      <c r="AH3479" s="41">
        <f t="shared" si="881"/>
        <v>0</v>
      </c>
      <c r="AI3479" s="42">
        <f t="shared" si="882"/>
        <v>0</v>
      </c>
      <c r="AJ3479" s="43">
        <f t="shared" si="883"/>
        <v>0</v>
      </c>
      <c r="AK3479" s="5" t="str">
        <f>_xlfn.IFNA(VLOOKUP(_xlfn.CONCAT(D3479," - ",S3479),OP!E:F,2,0),"-------------------------------------------NAO DISPONIVEL-------------------------------------------")</f>
        <v>C - RIOCARD</v>
      </c>
      <c r="AL3479" s="7" t="str">
        <f t="shared" si="869"/>
        <v>1 - -------------------------------------------NAO DISPONIVEL------------------------------------------- - 00000003479 - FETRANSPOR</v>
      </c>
      <c r="AM3479" s="7" t="str">
        <f t="shared" si="870"/>
        <v>-------------------------------------------NAO DISPONIVEL-------------------------------------------</v>
      </c>
      <c r="AN3479" s="44" cm="1">
        <f t="array" ref="AN3479">_xlfn.IFS(AJ3479=0,0,AQ3479="INATIVO",2,AQ3479="SEM CADASTRO",4,AQ3479="CPF ATIVO EM OUTRO COMPRADOR",5,AQ3479="NOVO/SEM CARTAO",6,AND(AJ3479&gt;0,AQ3479,""),8)</f>
        <v>0</v>
      </c>
      <c r="AO3479" s="45">
        <f t="shared" si="884"/>
        <v>-10</v>
      </c>
    </row>
    <row r="3480" spans="1:41" x14ac:dyDescent="0.4">
      <c r="A3480" s="21" t="str">
        <f t="shared" si="871"/>
        <v>-------------------------------------------NAO DISPONIVEL-------------------------------------------</v>
      </c>
      <c r="B3480" s="5" t="str">
        <f>_xlfn.IFNA(VLOOKUP(A3480,CNPJ!E:F,2,0),"-------------------------------------------NAO DISPONIVEL-------------------------------------------")</f>
        <v>-------------------------------------------NAO DISPONIVEL-------------------------------------------</v>
      </c>
      <c r="C3480" s="22">
        <v>1</v>
      </c>
      <c r="D3480" s="5" t="str">
        <f>_xlfn.XLOOKUP(R3480,OP!C:C,OP!B:B,,0,1)</f>
        <v>RJ</v>
      </c>
      <c r="E3480" s="23"/>
      <c r="M3480" s="26"/>
      <c r="N3480" s="27"/>
      <c r="O3480" s="28" t="str">
        <f t="shared" si="872"/>
        <v>00000003480</v>
      </c>
      <c r="R3480" s="27" t="s">
        <v>193</v>
      </c>
      <c r="S3480" s="30" t="str">
        <f>_xlfn.IFNA(VLOOKUP(_xlfn.CONCAT(D3480," - ",R3480),OP!A:D,4,0),"-------------------------------------------NAO DISPONIVEL-------------------------------------------")</f>
        <v>FETRANSPOR</v>
      </c>
      <c r="T3480" s="31"/>
      <c r="U3480" s="32"/>
      <c r="V3480" s="31"/>
      <c r="W3480" s="33">
        <f t="shared" si="873"/>
        <v>0</v>
      </c>
      <c r="X3480" s="34">
        <f t="shared" si="874"/>
        <v>0</v>
      </c>
      <c r="Y3480" s="33">
        <f t="shared" si="875"/>
        <v>0</v>
      </c>
      <c r="Z3480" s="33">
        <f t="shared" si="876"/>
        <v>0</v>
      </c>
      <c r="AA3480" s="35">
        <f t="shared" si="877"/>
        <v>0</v>
      </c>
      <c r="AB3480" s="36">
        <f t="shared" si="878"/>
        <v>0</v>
      </c>
      <c r="AC3480" s="37">
        <f t="shared" si="879"/>
        <v>0</v>
      </c>
      <c r="AD3480" s="38"/>
      <c r="AE3480" s="38"/>
      <c r="AF3480" s="39">
        <f t="shared" si="880"/>
        <v>0</v>
      </c>
      <c r="AG3480" s="40"/>
      <c r="AH3480" s="41">
        <f t="shared" si="881"/>
        <v>0</v>
      </c>
      <c r="AI3480" s="42">
        <f t="shared" si="882"/>
        <v>0</v>
      </c>
      <c r="AJ3480" s="43">
        <f t="shared" si="883"/>
        <v>0</v>
      </c>
      <c r="AK3480" s="5" t="str">
        <f>_xlfn.IFNA(VLOOKUP(_xlfn.CONCAT(D3480," - ",S3480),OP!E:F,2,0),"-------------------------------------------NAO DISPONIVEL-------------------------------------------")</f>
        <v>C - RIOCARD</v>
      </c>
      <c r="AL3480" s="7" t="str">
        <f t="shared" si="869"/>
        <v>1 - -------------------------------------------NAO DISPONIVEL------------------------------------------- - 00000003480 - FETRANSPOR</v>
      </c>
      <c r="AM3480" s="7" t="str">
        <f t="shared" si="870"/>
        <v>-------------------------------------------NAO DISPONIVEL-------------------------------------------</v>
      </c>
      <c r="AN3480" s="44" cm="1">
        <f t="array" ref="AN3480">_xlfn.IFS(AJ3480=0,0,AQ3480="INATIVO",2,AQ3480="SEM CADASTRO",4,AQ3480="CPF ATIVO EM OUTRO COMPRADOR",5,AQ3480="NOVO/SEM CARTAO",6,AND(AJ3480&gt;0,AQ3480,""),8)</f>
        <v>0</v>
      </c>
      <c r="AO3480" s="45">
        <f t="shared" si="884"/>
        <v>-10</v>
      </c>
    </row>
    <row r="3481" spans="1:41" x14ac:dyDescent="0.4">
      <c r="A3481" s="21" t="str">
        <f t="shared" si="871"/>
        <v>-------------------------------------------NAO DISPONIVEL-------------------------------------------</v>
      </c>
      <c r="B3481" s="5" t="str">
        <f>_xlfn.IFNA(VLOOKUP(A3481,CNPJ!E:F,2,0),"-------------------------------------------NAO DISPONIVEL-------------------------------------------")</f>
        <v>-------------------------------------------NAO DISPONIVEL-------------------------------------------</v>
      </c>
      <c r="C3481" s="22">
        <v>1</v>
      </c>
      <c r="D3481" s="5" t="str">
        <f>_xlfn.XLOOKUP(R3481,OP!C:C,OP!B:B,,0,1)</f>
        <v>RJ</v>
      </c>
      <c r="E3481" s="23"/>
      <c r="M3481" s="26"/>
      <c r="N3481" s="27"/>
      <c r="O3481" s="28" t="str">
        <f t="shared" si="872"/>
        <v>00000003481</v>
      </c>
      <c r="R3481" s="27" t="s">
        <v>193</v>
      </c>
      <c r="S3481" s="30" t="str">
        <f>_xlfn.IFNA(VLOOKUP(_xlfn.CONCAT(D3481," - ",R3481),OP!A:D,4,0),"-------------------------------------------NAO DISPONIVEL-------------------------------------------")</f>
        <v>FETRANSPOR</v>
      </c>
      <c r="T3481" s="31"/>
      <c r="U3481" s="32"/>
      <c r="V3481" s="31"/>
      <c r="W3481" s="33">
        <f t="shared" si="873"/>
        <v>0</v>
      </c>
      <c r="X3481" s="34">
        <f t="shared" si="874"/>
        <v>0</v>
      </c>
      <c r="Y3481" s="33">
        <f t="shared" si="875"/>
        <v>0</v>
      </c>
      <c r="Z3481" s="33">
        <f t="shared" si="876"/>
        <v>0</v>
      </c>
      <c r="AA3481" s="35">
        <f t="shared" si="877"/>
        <v>0</v>
      </c>
      <c r="AB3481" s="36">
        <f t="shared" si="878"/>
        <v>0</v>
      </c>
      <c r="AC3481" s="37">
        <f t="shared" si="879"/>
        <v>0</v>
      </c>
      <c r="AD3481" s="38"/>
      <c r="AE3481" s="38"/>
      <c r="AF3481" s="39">
        <f t="shared" si="880"/>
        <v>0</v>
      </c>
      <c r="AG3481" s="40"/>
      <c r="AH3481" s="41">
        <f t="shared" si="881"/>
        <v>0</v>
      </c>
      <c r="AI3481" s="42">
        <f t="shared" si="882"/>
        <v>0</v>
      </c>
      <c r="AJ3481" s="43">
        <f t="shared" si="883"/>
        <v>0</v>
      </c>
      <c r="AK3481" s="5" t="str">
        <f>_xlfn.IFNA(VLOOKUP(_xlfn.CONCAT(D3481," - ",S3481),OP!E:F,2,0),"-------------------------------------------NAO DISPONIVEL-------------------------------------------")</f>
        <v>C - RIOCARD</v>
      </c>
      <c r="AL3481" s="7" t="str">
        <f t="shared" si="869"/>
        <v>1 - -------------------------------------------NAO DISPONIVEL------------------------------------------- - 00000003481 - FETRANSPOR</v>
      </c>
      <c r="AM3481" s="7" t="str">
        <f t="shared" si="870"/>
        <v>-------------------------------------------NAO DISPONIVEL-------------------------------------------</v>
      </c>
      <c r="AN3481" s="44" cm="1">
        <f t="array" ref="AN3481">_xlfn.IFS(AJ3481=0,0,AQ3481="INATIVO",2,AQ3481="SEM CADASTRO",4,AQ3481="CPF ATIVO EM OUTRO COMPRADOR",5,AQ3481="NOVO/SEM CARTAO",6,AND(AJ3481&gt;0,AQ3481,""),8)</f>
        <v>0</v>
      </c>
      <c r="AO3481" s="45">
        <f t="shared" si="884"/>
        <v>-10</v>
      </c>
    </row>
    <row r="3482" spans="1:41" x14ac:dyDescent="0.4">
      <c r="A3482" s="21" t="str">
        <f t="shared" si="871"/>
        <v>-------------------------------------------NAO DISPONIVEL-------------------------------------------</v>
      </c>
      <c r="B3482" s="5" t="str">
        <f>_xlfn.IFNA(VLOOKUP(A3482,CNPJ!E:F,2,0),"-------------------------------------------NAO DISPONIVEL-------------------------------------------")</f>
        <v>-------------------------------------------NAO DISPONIVEL-------------------------------------------</v>
      </c>
      <c r="C3482" s="22">
        <v>1</v>
      </c>
      <c r="D3482" s="5" t="str">
        <f>_xlfn.XLOOKUP(R3482,OP!C:C,OP!B:B,,0,1)</f>
        <v>RJ</v>
      </c>
      <c r="E3482" s="23"/>
      <c r="M3482" s="26"/>
      <c r="N3482" s="27"/>
      <c r="O3482" s="28" t="str">
        <f t="shared" si="872"/>
        <v>00000003482</v>
      </c>
      <c r="R3482" s="27" t="s">
        <v>193</v>
      </c>
      <c r="S3482" s="30" t="str">
        <f>_xlfn.IFNA(VLOOKUP(_xlfn.CONCAT(D3482," - ",R3482),OP!A:D,4,0),"-------------------------------------------NAO DISPONIVEL-------------------------------------------")</f>
        <v>FETRANSPOR</v>
      </c>
      <c r="T3482" s="31"/>
      <c r="U3482" s="32"/>
      <c r="V3482" s="31"/>
      <c r="W3482" s="33">
        <f t="shared" si="873"/>
        <v>0</v>
      </c>
      <c r="X3482" s="34">
        <f t="shared" si="874"/>
        <v>0</v>
      </c>
      <c r="Y3482" s="33">
        <f t="shared" si="875"/>
        <v>0</v>
      </c>
      <c r="Z3482" s="33">
        <f t="shared" si="876"/>
        <v>0</v>
      </c>
      <c r="AA3482" s="35">
        <f t="shared" si="877"/>
        <v>0</v>
      </c>
      <c r="AB3482" s="36">
        <f t="shared" si="878"/>
        <v>0</v>
      </c>
      <c r="AC3482" s="37">
        <f t="shared" si="879"/>
        <v>0</v>
      </c>
      <c r="AD3482" s="38"/>
      <c r="AE3482" s="38"/>
      <c r="AF3482" s="39">
        <f t="shared" si="880"/>
        <v>0</v>
      </c>
      <c r="AG3482" s="40"/>
      <c r="AH3482" s="41">
        <f t="shared" si="881"/>
        <v>0</v>
      </c>
      <c r="AI3482" s="42">
        <f t="shared" si="882"/>
        <v>0</v>
      </c>
      <c r="AJ3482" s="43">
        <f t="shared" si="883"/>
        <v>0</v>
      </c>
      <c r="AK3482" s="5" t="str">
        <f>_xlfn.IFNA(VLOOKUP(_xlfn.CONCAT(D3482," - ",S3482),OP!E:F,2,0),"-------------------------------------------NAO DISPONIVEL-------------------------------------------")</f>
        <v>C - RIOCARD</v>
      </c>
      <c r="AL3482" s="7" t="str">
        <f t="shared" si="869"/>
        <v>1 - -------------------------------------------NAO DISPONIVEL------------------------------------------- - 00000003482 - FETRANSPOR</v>
      </c>
      <c r="AM3482" s="7" t="str">
        <f t="shared" si="870"/>
        <v>-------------------------------------------NAO DISPONIVEL-------------------------------------------</v>
      </c>
      <c r="AN3482" s="44" cm="1">
        <f t="array" ref="AN3482">_xlfn.IFS(AJ3482=0,0,AQ3482="INATIVO",2,AQ3482="SEM CADASTRO",4,AQ3482="CPF ATIVO EM OUTRO COMPRADOR",5,AQ3482="NOVO/SEM CARTAO",6,AND(AJ3482&gt;0,AQ3482,""),8)</f>
        <v>0</v>
      </c>
      <c r="AO3482" s="45">
        <f t="shared" si="884"/>
        <v>-10</v>
      </c>
    </row>
    <row r="3483" spans="1:41" x14ac:dyDescent="0.4">
      <c r="A3483" s="21" t="str">
        <f t="shared" si="871"/>
        <v>-------------------------------------------NAO DISPONIVEL-------------------------------------------</v>
      </c>
      <c r="B3483" s="5" t="str">
        <f>_xlfn.IFNA(VLOOKUP(A3483,CNPJ!E:F,2,0),"-------------------------------------------NAO DISPONIVEL-------------------------------------------")</f>
        <v>-------------------------------------------NAO DISPONIVEL-------------------------------------------</v>
      </c>
      <c r="C3483" s="22">
        <v>1</v>
      </c>
      <c r="D3483" s="5" t="str">
        <f>_xlfn.XLOOKUP(R3483,OP!C:C,OP!B:B,,0,1)</f>
        <v>RJ</v>
      </c>
      <c r="E3483" s="23"/>
      <c r="M3483" s="26"/>
      <c r="N3483" s="27"/>
      <c r="O3483" s="28" t="str">
        <f t="shared" si="872"/>
        <v>00000003483</v>
      </c>
      <c r="R3483" s="27" t="s">
        <v>193</v>
      </c>
      <c r="S3483" s="30" t="str">
        <f>_xlfn.IFNA(VLOOKUP(_xlfn.CONCAT(D3483," - ",R3483),OP!A:D,4,0),"-------------------------------------------NAO DISPONIVEL-------------------------------------------")</f>
        <v>FETRANSPOR</v>
      </c>
      <c r="T3483" s="31"/>
      <c r="U3483" s="32"/>
      <c r="V3483" s="31"/>
      <c r="W3483" s="33">
        <f t="shared" si="873"/>
        <v>0</v>
      </c>
      <c r="X3483" s="34">
        <f t="shared" si="874"/>
        <v>0</v>
      </c>
      <c r="Y3483" s="33">
        <f t="shared" si="875"/>
        <v>0</v>
      </c>
      <c r="Z3483" s="33">
        <f t="shared" si="876"/>
        <v>0</v>
      </c>
      <c r="AA3483" s="35">
        <f t="shared" si="877"/>
        <v>0</v>
      </c>
      <c r="AB3483" s="36">
        <f t="shared" si="878"/>
        <v>0</v>
      </c>
      <c r="AC3483" s="37">
        <f t="shared" si="879"/>
        <v>0</v>
      </c>
      <c r="AD3483" s="38"/>
      <c r="AE3483" s="38"/>
      <c r="AF3483" s="39">
        <f t="shared" si="880"/>
        <v>0</v>
      </c>
      <c r="AG3483" s="40"/>
      <c r="AH3483" s="41">
        <f t="shared" si="881"/>
        <v>0</v>
      </c>
      <c r="AI3483" s="42">
        <f t="shared" si="882"/>
        <v>0</v>
      </c>
      <c r="AJ3483" s="43">
        <f t="shared" si="883"/>
        <v>0</v>
      </c>
      <c r="AK3483" s="5" t="str">
        <f>_xlfn.IFNA(VLOOKUP(_xlfn.CONCAT(D3483," - ",S3483),OP!E:F,2,0),"-------------------------------------------NAO DISPONIVEL-------------------------------------------")</f>
        <v>C - RIOCARD</v>
      </c>
      <c r="AL3483" s="7" t="str">
        <f t="shared" si="869"/>
        <v>1 - -------------------------------------------NAO DISPONIVEL------------------------------------------- - 00000003483 - FETRANSPOR</v>
      </c>
      <c r="AM3483" s="7" t="str">
        <f t="shared" si="870"/>
        <v>-------------------------------------------NAO DISPONIVEL-------------------------------------------</v>
      </c>
      <c r="AN3483" s="44" cm="1">
        <f t="array" ref="AN3483">_xlfn.IFS(AJ3483=0,0,AQ3483="INATIVO",2,AQ3483="SEM CADASTRO",4,AQ3483="CPF ATIVO EM OUTRO COMPRADOR",5,AQ3483="NOVO/SEM CARTAO",6,AND(AJ3483&gt;0,AQ3483,""),8)</f>
        <v>0</v>
      </c>
      <c r="AO3483" s="45">
        <f t="shared" si="884"/>
        <v>-10</v>
      </c>
    </row>
    <row r="3484" spans="1:41" x14ac:dyDescent="0.4">
      <c r="A3484" s="21" t="str">
        <f t="shared" si="871"/>
        <v>-------------------------------------------NAO DISPONIVEL-------------------------------------------</v>
      </c>
      <c r="B3484" s="5" t="str">
        <f>_xlfn.IFNA(VLOOKUP(A3484,CNPJ!E:F,2,0),"-------------------------------------------NAO DISPONIVEL-------------------------------------------")</f>
        <v>-------------------------------------------NAO DISPONIVEL-------------------------------------------</v>
      </c>
      <c r="C3484" s="22">
        <v>1</v>
      </c>
      <c r="D3484" s="5" t="str">
        <f>_xlfn.XLOOKUP(R3484,OP!C:C,OP!B:B,,0,1)</f>
        <v>RJ</v>
      </c>
      <c r="E3484" s="23"/>
      <c r="M3484" s="26"/>
      <c r="N3484" s="27"/>
      <c r="O3484" s="28" t="str">
        <f t="shared" si="872"/>
        <v>00000003484</v>
      </c>
      <c r="R3484" s="27" t="s">
        <v>193</v>
      </c>
      <c r="S3484" s="30" t="str">
        <f>_xlfn.IFNA(VLOOKUP(_xlfn.CONCAT(D3484," - ",R3484),OP!A:D,4,0),"-------------------------------------------NAO DISPONIVEL-------------------------------------------")</f>
        <v>FETRANSPOR</v>
      </c>
      <c r="T3484" s="31"/>
      <c r="U3484" s="32"/>
      <c r="V3484" s="31"/>
      <c r="W3484" s="33">
        <f t="shared" si="873"/>
        <v>0</v>
      </c>
      <c r="X3484" s="34">
        <f t="shared" si="874"/>
        <v>0</v>
      </c>
      <c r="Y3484" s="33">
        <f t="shared" si="875"/>
        <v>0</v>
      </c>
      <c r="Z3484" s="33">
        <f t="shared" si="876"/>
        <v>0</v>
      </c>
      <c r="AA3484" s="35">
        <f t="shared" si="877"/>
        <v>0</v>
      </c>
      <c r="AB3484" s="36">
        <f t="shared" si="878"/>
        <v>0</v>
      </c>
      <c r="AC3484" s="37">
        <f t="shared" si="879"/>
        <v>0</v>
      </c>
      <c r="AD3484" s="38"/>
      <c r="AE3484" s="38"/>
      <c r="AF3484" s="39">
        <f t="shared" si="880"/>
        <v>0</v>
      </c>
      <c r="AG3484" s="40"/>
      <c r="AH3484" s="41">
        <f t="shared" si="881"/>
        <v>0</v>
      </c>
      <c r="AI3484" s="42">
        <f t="shared" si="882"/>
        <v>0</v>
      </c>
      <c r="AJ3484" s="43">
        <f t="shared" si="883"/>
        <v>0</v>
      </c>
      <c r="AK3484" s="5" t="str">
        <f>_xlfn.IFNA(VLOOKUP(_xlfn.CONCAT(D3484," - ",S3484),OP!E:F,2,0),"-------------------------------------------NAO DISPONIVEL-------------------------------------------")</f>
        <v>C - RIOCARD</v>
      </c>
      <c r="AL3484" s="7" t="str">
        <f t="shared" si="869"/>
        <v>1 - -------------------------------------------NAO DISPONIVEL------------------------------------------- - 00000003484 - FETRANSPOR</v>
      </c>
      <c r="AM3484" s="7" t="str">
        <f t="shared" si="870"/>
        <v>-------------------------------------------NAO DISPONIVEL-------------------------------------------</v>
      </c>
      <c r="AN3484" s="44" cm="1">
        <f t="array" ref="AN3484">_xlfn.IFS(AJ3484=0,0,AQ3484="INATIVO",2,AQ3484="SEM CADASTRO",4,AQ3484="CPF ATIVO EM OUTRO COMPRADOR",5,AQ3484="NOVO/SEM CARTAO",6,AND(AJ3484&gt;0,AQ3484,""),8)</f>
        <v>0</v>
      </c>
      <c r="AO3484" s="45">
        <f t="shared" si="884"/>
        <v>-10</v>
      </c>
    </row>
    <row r="3485" spans="1:41" x14ac:dyDescent="0.4">
      <c r="A3485" s="21" t="str">
        <f t="shared" si="871"/>
        <v>-------------------------------------------NAO DISPONIVEL-------------------------------------------</v>
      </c>
      <c r="B3485" s="5" t="str">
        <f>_xlfn.IFNA(VLOOKUP(A3485,CNPJ!E:F,2,0),"-------------------------------------------NAO DISPONIVEL-------------------------------------------")</f>
        <v>-------------------------------------------NAO DISPONIVEL-------------------------------------------</v>
      </c>
      <c r="C3485" s="22">
        <v>1</v>
      </c>
      <c r="D3485" s="5" t="str">
        <f>_xlfn.XLOOKUP(R3485,OP!C:C,OP!B:B,,0,1)</f>
        <v>RJ</v>
      </c>
      <c r="E3485" s="23"/>
      <c r="M3485" s="26"/>
      <c r="N3485" s="27"/>
      <c r="O3485" s="28" t="str">
        <f t="shared" si="872"/>
        <v>00000003485</v>
      </c>
      <c r="R3485" s="27" t="s">
        <v>193</v>
      </c>
      <c r="S3485" s="30" t="str">
        <f>_xlfn.IFNA(VLOOKUP(_xlfn.CONCAT(D3485," - ",R3485),OP!A:D,4,0),"-------------------------------------------NAO DISPONIVEL-------------------------------------------")</f>
        <v>FETRANSPOR</v>
      </c>
      <c r="T3485" s="31"/>
      <c r="U3485" s="32"/>
      <c r="V3485" s="31"/>
      <c r="W3485" s="33">
        <f t="shared" si="873"/>
        <v>0</v>
      </c>
      <c r="X3485" s="34">
        <f t="shared" si="874"/>
        <v>0</v>
      </c>
      <c r="Y3485" s="33">
        <f t="shared" si="875"/>
        <v>0</v>
      </c>
      <c r="Z3485" s="33">
        <f t="shared" si="876"/>
        <v>0</v>
      </c>
      <c r="AA3485" s="35">
        <f t="shared" si="877"/>
        <v>0</v>
      </c>
      <c r="AB3485" s="36">
        <f t="shared" si="878"/>
        <v>0</v>
      </c>
      <c r="AC3485" s="37">
        <f t="shared" si="879"/>
        <v>0</v>
      </c>
      <c r="AD3485" s="38"/>
      <c r="AE3485" s="38"/>
      <c r="AF3485" s="39">
        <f t="shared" si="880"/>
        <v>0</v>
      </c>
      <c r="AG3485" s="40"/>
      <c r="AH3485" s="41">
        <f t="shared" si="881"/>
        <v>0</v>
      </c>
      <c r="AI3485" s="42">
        <f t="shared" si="882"/>
        <v>0</v>
      </c>
      <c r="AJ3485" s="43">
        <f t="shared" si="883"/>
        <v>0</v>
      </c>
      <c r="AK3485" s="5" t="str">
        <f>_xlfn.IFNA(VLOOKUP(_xlfn.CONCAT(D3485," - ",S3485),OP!E:F,2,0),"-------------------------------------------NAO DISPONIVEL-------------------------------------------")</f>
        <v>C - RIOCARD</v>
      </c>
      <c r="AL3485" s="7" t="str">
        <f t="shared" si="869"/>
        <v>1 - -------------------------------------------NAO DISPONIVEL------------------------------------------- - 00000003485 - FETRANSPOR</v>
      </c>
      <c r="AM3485" s="7" t="str">
        <f t="shared" si="870"/>
        <v>-------------------------------------------NAO DISPONIVEL-------------------------------------------</v>
      </c>
      <c r="AN3485" s="44" cm="1">
        <f t="array" ref="AN3485">_xlfn.IFS(AJ3485=0,0,AQ3485="INATIVO",2,AQ3485="SEM CADASTRO",4,AQ3485="CPF ATIVO EM OUTRO COMPRADOR",5,AQ3485="NOVO/SEM CARTAO",6,AND(AJ3485&gt;0,AQ3485,""),8)</f>
        <v>0</v>
      </c>
      <c r="AO3485" s="45">
        <f t="shared" si="884"/>
        <v>-10</v>
      </c>
    </row>
    <row r="3486" spans="1:41" x14ac:dyDescent="0.4">
      <c r="A3486" s="21" t="str">
        <f t="shared" si="871"/>
        <v>-------------------------------------------NAO DISPONIVEL-------------------------------------------</v>
      </c>
      <c r="B3486" s="5" t="str">
        <f>_xlfn.IFNA(VLOOKUP(A3486,CNPJ!E:F,2,0),"-------------------------------------------NAO DISPONIVEL-------------------------------------------")</f>
        <v>-------------------------------------------NAO DISPONIVEL-------------------------------------------</v>
      </c>
      <c r="C3486" s="22">
        <v>1</v>
      </c>
      <c r="D3486" s="5" t="str">
        <f>_xlfn.XLOOKUP(R3486,OP!C:C,OP!B:B,,0,1)</f>
        <v>RJ</v>
      </c>
      <c r="E3486" s="23"/>
      <c r="M3486" s="26"/>
      <c r="N3486" s="27"/>
      <c r="O3486" s="28" t="str">
        <f t="shared" si="872"/>
        <v>00000003486</v>
      </c>
      <c r="R3486" s="27" t="s">
        <v>193</v>
      </c>
      <c r="S3486" s="30" t="str">
        <f>_xlfn.IFNA(VLOOKUP(_xlfn.CONCAT(D3486," - ",R3486),OP!A:D,4,0),"-------------------------------------------NAO DISPONIVEL-------------------------------------------")</f>
        <v>FETRANSPOR</v>
      </c>
      <c r="T3486" s="31"/>
      <c r="U3486" s="32"/>
      <c r="V3486" s="31"/>
      <c r="W3486" s="33">
        <f t="shared" si="873"/>
        <v>0</v>
      </c>
      <c r="X3486" s="34">
        <f t="shared" si="874"/>
        <v>0</v>
      </c>
      <c r="Y3486" s="33">
        <f t="shared" si="875"/>
        <v>0</v>
      </c>
      <c r="Z3486" s="33">
        <f t="shared" si="876"/>
        <v>0</v>
      </c>
      <c r="AA3486" s="35">
        <f t="shared" si="877"/>
        <v>0</v>
      </c>
      <c r="AB3486" s="36">
        <f t="shared" si="878"/>
        <v>0</v>
      </c>
      <c r="AC3486" s="37">
        <f t="shared" si="879"/>
        <v>0</v>
      </c>
      <c r="AD3486" s="38"/>
      <c r="AE3486" s="38"/>
      <c r="AF3486" s="39">
        <f t="shared" si="880"/>
        <v>0</v>
      </c>
      <c r="AG3486" s="40"/>
      <c r="AH3486" s="41">
        <f t="shared" si="881"/>
        <v>0</v>
      </c>
      <c r="AI3486" s="42">
        <f t="shared" si="882"/>
        <v>0</v>
      </c>
      <c r="AJ3486" s="43">
        <f t="shared" si="883"/>
        <v>0</v>
      </c>
      <c r="AK3486" s="5" t="str">
        <f>_xlfn.IFNA(VLOOKUP(_xlfn.CONCAT(D3486," - ",S3486),OP!E:F,2,0),"-------------------------------------------NAO DISPONIVEL-------------------------------------------")</f>
        <v>C - RIOCARD</v>
      </c>
      <c r="AL3486" s="7" t="str">
        <f t="shared" si="869"/>
        <v>1 - -------------------------------------------NAO DISPONIVEL------------------------------------------- - 00000003486 - FETRANSPOR</v>
      </c>
      <c r="AM3486" s="7" t="str">
        <f t="shared" si="870"/>
        <v>-------------------------------------------NAO DISPONIVEL-------------------------------------------</v>
      </c>
      <c r="AN3486" s="44" cm="1">
        <f t="array" ref="AN3486">_xlfn.IFS(AJ3486=0,0,AQ3486="INATIVO",2,AQ3486="SEM CADASTRO",4,AQ3486="CPF ATIVO EM OUTRO COMPRADOR",5,AQ3486="NOVO/SEM CARTAO",6,AND(AJ3486&gt;0,AQ3486,""),8)</f>
        <v>0</v>
      </c>
      <c r="AO3486" s="45">
        <f t="shared" si="884"/>
        <v>-10</v>
      </c>
    </row>
    <row r="3487" spans="1:41" x14ac:dyDescent="0.4">
      <c r="A3487" s="21" t="str">
        <f t="shared" si="871"/>
        <v>-------------------------------------------NAO DISPONIVEL-------------------------------------------</v>
      </c>
      <c r="B3487" s="5" t="str">
        <f>_xlfn.IFNA(VLOOKUP(A3487,CNPJ!E:F,2,0),"-------------------------------------------NAO DISPONIVEL-------------------------------------------")</f>
        <v>-------------------------------------------NAO DISPONIVEL-------------------------------------------</v>
      </c>
      <c r="C3487" s="22">
        <v>1</v>
      </c>
      <c r="D3487" s="5" t="str">
        <f>_xlfn.XLOOKUP(R3487,OP!C:C,OP!B:B,,0,1)</f>
        <v>RJ</v>
      </c>
      <c r="E3487" s="23"/>
      <c r="M3487" s="26"/>
      <c r="N3487" s="27"/>
      <c r="O3487" s="28" t="str">
        <f t="shared" si="872"/>
        <v>00000003487</v>
      </c>
      <c r="R3487" s="27" t="s">
        <v>193</v>
      </c>
      <c r="S3487" s="30" t="str">
        <f>_xlfn.IFNA(VLOOKUP(_xlfn.CONCAT(D3487," - ",R3487),OP!A:D,4,0),"-------------------------------------------NAO DISPONIVEL-------------------------------------------")</f>
        <v>FETRANSPOR</v>
      </c>
      <c r="T3487" s="31"/>
      <c r="U3487" s="32"/>
      <c r="V3487" s="31"/>
      <c r="W3487" s="33">
        <f t="shared" si="873"/>
        <v>0</v>
      </c>
      <c r="X3487" s="34">
        <f t="shared" si="874"/>
        <v>0</v>
      </c>
      <c r="Y3487" s="33">
        <f t="shared" si="875"/>
        <v>0</v>
      </c>
      <c r="Z3487" s="33">
        <f t="shared" si="876"/>
        <v>0</v>
      </c>
      <c r="AA3487" s="35">
        <f t="shared" si="877"/>
        <v>0</v>
      </c>
      <c r="AB3487" s="36">
        <f t="shared" si="878"/>
        <v>0</v>
      </c>
      <c r="AC3487" s="37">
        <f t="shared" si="879"/>
        <v>0</v>
      </c>
      <c r="AD3487" s="38"/>
      <c r="AE3487" s="38"/>
      <c r="AF3487" s="39">
        <f t="shared" si="880"/>
        <v>0</v>
      </c>
      <c r="AG3487" s="40"/>
      <c r="AH3487" s="41">
        <f t="shared" si="881"/>
        <v>0</v>
      </c>
      <c r="AI3487" s="42">
        <f t="shared" si="882"/>
        <v>0</v>
      </c>
      <c r="AJ3487" s="43">
        <f t="shared" si="883"/>
        <v>0</v>
      </c>
      <c r="AK3487" s="5" t="str">
        <f>_xlfn.IFNA(VLOOKUP(_xlfn.CONCAT(D3487," - ",S3487),OP!E:F,2,0),"-------------------------------------------NAO DISPONIVEL-------------------------------------------")</f>
        <v>C - RIOCARD</v>
      </c>
      <c r="AL3487" s="7" t="str">
        <f t="shared" si="869"/>
        <v>1 - -------------------------------------------NAO DISPONIVEL------------------------------------------- - 00000003487 - FETRANSPOR</v>
      </c>
      <c r="AM3487" s="7" t="str">
        <f t="shared" si="870"/>
        <v>-------------------------------------------NAO DISPONIVEL-------------------------------------------</v>
      </c>
      <c r="AN3487" s="44" cm="1">
        <f t="array" ref="AN3487">_xlfn.IFS(AJ3487=0,0,AQ3487="INATIVO",2,AQ3487="SEM CADASTRO",4,AQ3487="CPF ATIVO EM OUTRO COMPRADOR",5,AQ3487="NOVO/SEM CARTAO",6,AND(AJ3487&gt;0,AQ3487,""),8)</f>
        <v>0</v>
      </c>
      <c r="AO3487" s="45">
        <f t="shared" si="884"/>
        <v>-10</v>
      </c>
    </row>
    <row r="3488" spans="1:41" x14ac:dyDescent="0.4">
      <c r="A3488" s="21" t="str">
        <f t="shared" si="871"/>
        <v>-------------------------------------------NAO DISPONIVEL-------------------------------------------</v>
      </c>
      <c r="B3488" s="5" t="str">
        <f>_xlfn.IFNA(VLOOKUP(A3488,CNPJ!E:F,2,0),"-------------------------------------------NAO DISPONIVEL-------------------------------------------")</f>
        <v>-------------------------------------------NAO DISPONIVEL-------------------------------------------</v>
      </c>
      <c r="C3488" s="22">
        <v>1</v>
      </c>
      <c r="D3488" s="5" t="str">
        <f>_xlfn.XLOOKUP(R3488,OP!C:C,OP!B:B,,0,1)</f>
        <v>RJ</v>
      </c>
      <c r="E3488" s="23"/>
      <c r="M3488" s="26"/>
      <c r="N3488" s="27"/>
      <c r="O3488" s="28" t="str">
        <f t="shared" si="872"/>
        <v>00000003488</v>
      </c>
      <c r="R3488" s="27" t="s">
        <v>193</v>
      </c>
      <c r="S3488" s="30" t="str">
        <f>_xlfn.IFNA(VLOOKUP(_xlfn.CONCAT(D3488," - ",R3488),OP!A:D,4,0),"-------------------------------------------NAO DISPONIVEL-------------------------------------------")</f>
        <v>FETRANSPOR</v>
      </c>
      <c r="T3488" s="31"/>
      <c r="U3488" s="32"/>
      <c r="V3488" s="31"/>
      <c r="W3488" s="33">
        <f t="shared" si="873"/>
        <v>0</v>
      </c>
      <c r="X3488" s="34">
        <f t="shared" si="874"/>
        <v>0</v>
      </c>
      <c r="Y3488" s="33">
        <f t="shared" si="875"/>
        <v>0</v>
      </c>
      <c r="Z3488" s="33">
        <f t="shared" si="876"/>
        <v>0</v>
      </c>
      <c r="AA3488" s="35">
        <f t="shared" si="877"/>
        <v>0</v>
      </c>
      <c r="AB3488" s="36">
        <f t="shared" si="878"/>
        <v>0</v>
      </c>
      <c r="AC3488" s="37">
        <f t="shared" si="879"/>
        <v>0</v>
      </c>
      <c r="AD3488" s="38"/>
      <c r="AE3488" s="38"/>
      <c r="AF3488" s="39">
        <f t="shared" si="880"/>
        <v>0</v>
      </c>
      <c r="AG3488" s="40"/>
      <c r="AH3488" s="41">
        <f t="shared" si="881"/>
        <v>0</v>
      </c>
      <c r="AI3488" s="42">
        <f t="shared" si="882"/>
        <v>0</v>
      </c>
      <c r="AJ3488" s="43">
        <f t="shared" si="883"/>
        <v>0</v>
      </c>
      <c r="AK3488" s="5" t="str">
        <f>_xlfn.IFNA(VLOOKUP(_xlfn.CONCAT(D3488," - ",S3488),OP!E:F,2,0),"-------------------------------------------NAO DISPONIVEL-------------------------------------------")</f>
        <v>C - RIOCARD</v>
      </c>
      <c r="AL3488" s="7" t="str">
        <f t="shared" si="869"/>
        <v>1 - -------------------------------------------NAO DISPONIVEL------------------------------------------- - 00000003488 - FETRANSPOR</v>
      </c>
      <c r="AM3488" s="7" t="str">
        <f t="shared" si="870"/>
        <v>-------------------------------------------NAO DISPONIVEL-------------------------------------------</v>
      </c>
      <c r="AN3488" s="44" cm="1">
        <f t="array" ref="AN3488">_xlfn.IFS(AJ3488=0,0,AQ3488="INATIVO",2,AQ3488="SEM CADASTRO",4,AQ3488="CPF ATIVO EM OUTRO COMPRADOR",5,AQ3488="NOVO/SEM CARTAO",6,AND(AJ3488&gt;0,AQ3488,""),8)</f>
        <v>0</v>
      </c>
      <c r="AO3488" s="45">
        <f t="shared" si="884"/>
        <v>-10</v>
      </c>
    </row>
    <row r="3489" spans="1:41" x14ac:dyDescent="0.4">
      <c r="A3489" s="21" t="str">
        <f t="shared" si="871"/>
        <v>-------------------------------------------NAO DISPONIVEL-------------------------------------------</v>
      </c>
      <c r="B3489" s="5" t="str">
        <f>_xlfn.IFNA(VLOOKUP(A3489,CNPJ!E:F,2,0),"-------------------------------------------NAO DISPONIVEL-------------------------------------------")</f>
        <v>-------------------------------------------NAO DISPONIVEL-------------------------------------------</v>
      </c>
      <c r="C3489" s="22">
        <v>1</v>
      </c>
      <c r="D3489" s="5" t="str">
        <f>_xlfn.XLOOKUP(R3489,OP!C:C,OP!B:B,,0,1)</f>
        <v>RJ</v>
      </c>
      <c r="E3489" s="23"/>
      <c r="M3489" s="26"/>
      <c r="N3489" s="27"/>
      <c r="O3489" s="28" t="str">
        <f t="shared" si="872"/>
        <v>00000003489</v>
      </c>
      <c r="R3489" s="27" t="s">
        <v>193</v>
      </c>
      <c r="S3489" s="30" t="str">
        <f>_xlfn.IFNA(VLOOKUP(_xlfn.CONCAT(D3489," - ",R3489),OP!A:D,4,0),"-------------------------------------------NAO DISPONIVEL-------------------------------------------")</f>
        <v>FETRANSPOR</v>
      </c>
      <c r="T3489" s="31"/>
      <c r="U3489" s="32"/>
      <c r="V3489" s="31"/>
      <c r="W3489" s="33">
        <f t="shared" si="873"/>
        <v>0</v>
      </c>
      <c r="X3489" s="34">
        <f t="shared" si="874"/>
        <v>0</v>
      </c>
      <c r="Y3489" s="33">
        <f t="shared" si="875"/>
        <v>0</v>
      </c>
      <c r="Z3489" s="33">
        <f t="shared" si="876"/>
        <v>0</v>
      </c>
      <c r="AA3489" s="35">
        <f t="shared" si="877"/>
        <v>0</v>
      </c>
      <c r="AB3489" s="36">
        <f t="shared" si="878"/>
        <v>0</v>
      </c>
      <c r="AC3489" s="37">
        <f t="shared" si="879"/>
        <v>0</v>
      </c>
      <c r="AD3489" s="38"/>
      <c r="AE3489" s="38"/>
      <c r="AF3489" s="39">
        <f t="shared" si="880"/>
        <v>0</v>
      </c>
      <c r="AG3489" s="40"/>
      <c r="AH3489" s="41">
        <f t="shared" si="881"/>
        <v>0</v>
      </c>
      <c r="AI3489" s="42">
        <f t="shared" si="882"/>
        <v>0</v>
      </c>
      <c r="AJ3489" s="43">
        <f t="shared" si="883"/>
        <v>0</v>
      </c>
      <c r="AK3489" s="5" t="str">
        <f>_xlfn.IFNA(VLOOKUP(_xlfn.CONCAT(D3489," - ",S3489),OP!E:F,2,0),"-------------------------------------------NAO DISPONIVEL-------------------------------------------")</f>
        <v>C - RIOCARD</v>
      </c>
      <c r="AL3489" s="7" t="str">
        <f t="shared" si="869"/>
        <v>1 - -------------------------------------------NAO DISPONIVEL------------------------------------------- - 00000003489 - FETRANSPOR</v>
      </c>
      <c r="AM3489" s="7" t="str">
        <f t="shared" si="870"/>
        <v>-------------------------------------------NAO DISPONIVEL-------------------------------------------</v>
      </c>
      <c r="AN3489" s="44" cm="1">
        <f t="array" ref="AN3489">_xlfn.IFS(AJ3489=0,0,AQ3489="INATIVO",2,AQ3489="SEM CADASTRO",4,AQ3489="CPF ATIVO EM OUTRO COMPRADOR",5,AQ3489="NOVO/SEM CARTAO",6,AND(AJ3489&gt;0,AQ3489,""),8)</f>
        <v>0</v>
      </c>
      <c r="AO3489" s="45">
        <f t="shared" si="884"/>
        <v>-10</v>
      </c>
    </row>
    <row r="3490" spans="1:41" x14ac:dyDescent="0.4">
      <c r="A3490" s="21" t="str">
        <f t="shared" si="871"/>
        <v>-------------------------------------------NAO DISPONIVEL-------------------------------------------</v>
      </c>
      <c r="B3490" s="5" t="str">
        <f>_xlfn.IFNA(VLOOKUP(A3490,CNPJ!E:F,2,0),"-------------------------------------------NAO DISPONIVEL-------------------------------------------")</f>
        <v>-------------------------------------------NAO DISPONIVEL-------------------------------------------</v>
      </c>
      <c r="C3490" s="22">
        <v>1</v>
      </c>
      <c r="D3490" s="5" t="str">
        <f>_xlfn.XLOOKUP(R3490,OP!C:C,OP!B:B,,0,1)</f>
        <v>RJ</v>
      </c>
      <c r="E3490" s="23"/>
      <c r="M3490" s="26"/>
      <c r="N3490" s="27"/>
      <c r="O3490" s="28" t="str">
        <f t="shared" si="872"/>
        <v>00000003490</v>
      </c>
      <c r="R3490" s="27" t="s">
        <v>193</v>
      </c>
      <c r="S3490" s="30" t="str">
        <f>_xlfn.IFNA(VLOOKUP(_xlfn.CONCAT(D3490," - ",R3490),OP!A:D,4,0),"-------------------------------------------NAO DISPONIVEL-------------------------------------------")</f>
        <v>FETRANSPOR</v>
      </c>
      <c r="T3490" s="31"/>
      <c r="U3490" s="32"/>
      <c r="V3490" s="31"/>
      <c r="W3490" s="33">
        <f t="shared" si="873"/>
        <v>0</v>
      </c>
      <c r="X3490" s="34">
        <f t="shared" si="874"/>
        <v>0</v>
      </c>
      <c r="Y3490" s="33">
        <f t="shared" si="875"/>
        <v>0</v>
      </c>
      <c r="Z3490" s="33">
        <f t="shared" si="876"/>
        <v>0</v>
      </c>
      <c r="AA3490" s="35">
        <f t="shared" si="877"/>
        <v>0</v>
      </c>
      <c r="AB3490" s="36">
        <f t="shared" si="878"/>
        <v>0</v>
      </c>
      <c r="AC3490" s="37">
        <f t="shared" si="879"/>
        <v>0</v>
      </c>
      <c r="AD3490" s="38"/>
      <c r="AE3490" s="38"/>
      <c r="AF3490" s="39">
        <f t="shared" si="880"/>
        <v>0</v>
      </c>
      <c r="AG3490" s="40"/>
      <c r="AH3490" s="41">
        <f t="shared" si="881"/>
        <v>0</v>
      </c>
      <c r="AI3490" s="42">
        <f t="shared" si="882"/>
        <v>0</v>
      </c>
      <c r="AJ3490" s="43">
        <f t="shared" si="883"/>
        <v>0</v>
      </c>
      <c r="AK3490" s="5" t="str">
        <f>_xlfn.IFNA(VLOOKUP(_xlfn.CONCAT(D3490," - ",S3490),OP!E:F,2,0),"-------------------------------------------NAO DISPONIVEL-------------------------------------------")</f>
        <v>C - RIOCARD</v>
      </c>
      <c r="AL3490" s="7" t="str">
        <f t="shared" si="869"/>
        <v>1 - -------------------------------------------NAO DISPONIVEL------------------------------------------- - 00000003490 - FETRANSPOR</v>
      </c>
      <c r="AM3490" s="7" t="str">
        <f t="shared" si="870"/>
        <v>-------------------------------------------NAO DISPONIVEL-------------------------------------------</v>
      </c>
      <c r="AN3490" s="44" cm="1">
        <f t="array" ref="AN3490">_xlfn.IFS(AJ3490=0,0,AQ3490="INATIVO",2,AQ3490="SEM CADASTRO",4,AQ3490="CPF ATIVO EM OUTRO COMPRADOR",5,AQ3490="NOVO/SEM CARTAO",6,AND(AJ3490&gt;0,AQ3490,""),8)</f>
        <v>0</v>
      </c>
      <c r="AO3490" s="45">
        <f t="shared" si="884"/>
        <v>-10</v>
      </c>
    </row>
    <row r="3491" spans="1:41" x14ac:dyDescent="0.4">
      <c r="A3491" s="21" t="str">
        <f t="shared" si="871"/>
        <v>-------------------------------------------NAO DISPONIVEL-------------------------------------------</v>
      </c>
      <c r="B3491" s="5" t="str">
        <f>_xlfn.IFNA(VLOOKUP(A3491,CNPJ!E:F,2,0),"-------------------------------------------NAO DISPONIVEL-------------------------------------------")</f>
        <v>-------------------------------------------NAO DISPONIVEL-------------------------------------------</v>
      </c>
      <c r="C3491" s="22">
        <v>1</v>
      </c>
      <c r="D3491" s="5" t="str">
        <f>_xlfn.XLOOKUP(R3491,OP!C:C,OP!B:B,,0,1)</f>
        <v>RJ</v>
      </c>
      <c r="E3491" s="23"/>
      <c r="M3491" s="26"/>
      <c r="N3491" s="27"/>
      <c r="O3491" s="28" t="str">
        <f t="shared" si="872"/>
        <v>00000003491</v>
      </c>
      <c r="R3491" s="27" t="s">
        <v>193</v>
      </c>
      <c r="S3491" s="30" t="str">
        <f>_xlfn.IFNA(VLOOKUP(_xlfn.CONCAT(D3491," - ",R3491),OP!A:D,4,0),"-------------------------------------------NAO DISPONIVEL-------------------------------------------")</f>
        <v>FETRANSPOR</v>
      </c>
      <c r="T3491" s="31"/>
      <c r="U3491" s="32"/>
      <c r="V3491" s="31"/>
      <c r="W3491" s="33">
        <f t="shared" si="873"/>
        <v>0</v>
      </c>
      <c r="X3491" s="34">
        <f t="shared" si="874"/>
        <v>0</v>
      </c>
      <c r="Y3491" s="33">
        <f t="shared" si="875"/>
        <v>0</v>
      </c>
      <c r="Z3491" s="33">
        <f t="shared" si="876"/>
        <v>0</v>
      </c>
      <c r="AA3491" s="35">
        <f t="shared" si="877"/>
        <v>0</v>
      </c>
      <c r="AB3491" s="36">
        <f t="shared" si="878"/>
        <v>0</v>
      </c>
      <c r="AC3491" s="37">
        <f t="shared" si="879"/>
        <v>0</v>
      </c>
      <c r="AD3491" s="38"/>
      <c r="AE3491" s="38"/>
      <c r="AF3491" s="39">
        <f t="shared" si="880"/>
        <v>0</v>
      </c>
      <c r="AG3491" s="40"/>
      <c r="AH3491" s="41">
        <f t="shared" si="881"/>
        <v>0</v>
      </c>
      <c r="AI3491" s="42">
        <f t="shared" si="882"/>
        <v>0</v>
      </c>
      <c r="AJ3491" s="43">
        <f t="shared" si="883"/>
        <v>0</v>
      </c>
      <c r="AK3491" s="5" t="str">
        <f>_xlfn.IFNA(VLOOKUP(_xlfn.CONCAT(D3491," - ",S3491),OP!E:F,2,0),"-------------------------------------------NAO DISPONIVEL-------------------------------------------")</f>
        <v>C - RIOCARD</v>
      </c>
      <c r="AL3491" s="7" t="str">
        <f t="shared" si="869"/>
        <v>1 - -------------------------------------------NAO DISPONIVEL------------------------------------------- - 00000003491 - FETRANSPOR</v>
      </c>
      <c r="AM3491" s="7" t="str">
        <f t="shared" si="870"/>
        <v>-------------------------------------------NAO DISPONIVEL-------------------------------------------</v>
      </c>
      <c r="AN3491" s="44" cm="1">
        <f t="array" ref="AN3491">_xlfn.IFS(AJ3491=0,0,AQ3491="INATIVO",2,AQ3491="SEM CADASTRO",4,AQ3491="CPF ATIVO EM OUTRO COMPRADOR",5,AQ3491="NOVO/SEM CARTAO",6,AND(AJ3491&gt;0,AQ3491,""),8)</f>
        <v>0</v>
      </c>
      <c r="AO3491" s="45">
        <f t="shared" si="884"/>
        <v>-10</v>
      </c>
    </row>
    <row r="3492" spans="1:41" x14ac:dyDescent="0.4">
      <c r="A3492" s="21" t="str">
        <f t="shared" si="871"/>
        <v>-------------------------------------------NAO DISPONIVEL-------------------------------------------</v>
      </c>
      <c r="B3492" s="5" t="str">
        <f>_xlfn.IFNA(VLOOKUP(A3492,CNPJ!E:F,2,0),"-------------------------------------------NAO DISPONIVEL-------------------------------------------")</f>
        <v>-------------------------------------------NAO DISPONIVEL-------------------------------------------</v>
      </c>
      <c r="C3492" s="22">
        <v>1</v>
      </c>
      <c r="D3492" s="5" t="str">
        <f>_xlfn.XLOOKUP(R3492,OP!C:C,OP!B:B,,0,1)</f>
        <v>RJ</v>
      </c>
      <c r="E3492" s="23"/>
      <c r="M3492" s="26"/>
      <c r="N3492" s="27"/>
      <c r="O3492" s="28" t="str">
        <f t="shared" si="872"/>
        <v>00000003492</v>
      </c>
      <c r="R3492" s="27" t="s">
        <v>193</v>
      </c>
      <c r="S3492" s="30" t="str">
        <f>_xlfn.IFNA(VLOOKUP(_xlfn.CONCAT(D3492," - ",R3492),OP!A:D,4,0),"-------------------------------------------NAO DISPONIVEL-------------------------------------------")</f>
        <v>FETRANSPOR</v>
      </c>
      <c r="T3492" s="31"/>
      <c r="U3492" s="32"/>
      <c r="V3492" s="31"/>
      <c r="W3492" s="33">
        <f t="shared" si="873"/>
        <v>0</v>
      </c>
      <c r="X3492" s="34">
        <f t="shared" si="874"/>
        <v>0</v>
      </c>
      <c r="Y3492" s="33">
        <f t="shared" si="875"/>
        <v>0</v>
      </c>
      <c r="Z3492" s="33">
        <f t="shared" si="876"/>
        <v>0</v>
      </c>
      <c r="AA3492" s="35">
        <f t="shared" si="877"/>
        <v>0</v>
      </c>
      <c r="AB3492" s="36">
        <f t="shared" si="878"/>
        <v>0</v>
      </c>
      <c r="AC3492" s="37">
        <f t="shared" si="879"/>
        <v>0</v>
      </c>
      <c r="AD3492" s="38"/>
      <c r="AE3492" s="38"/>
      <c r="AF3492" s="39">
        <f t="shared" si="880"/>
        <v>0</v>
      </c>
      <c r="AG3492" s="40"/>
      <c r="AH3492" s="41">
        <f t="shared" si="881"/>
        <v>0</v>
      </c>
      <c r="AI3492" s="42">
        <f t="shared" si="882"/>
        <v>0</v>
      </c>
      <c r="AJ3492" s="43">
        <f t="shared" si="883"/>
        <v>0</v>
      </c>
      <c r="AK3492" s="5" t="str">
        <f>_xlfn.IFNA(VLOOKUP(_xlfn.CONCAT(D3492," - ",S3492),OP!E:F,2,0),"-------------------------------------------NAO DISPONIVEL-------------------------------------------")</f>
        <v>C - RIOCARD</v>
      </c>
      <c r="AL3492" s="7" t="str">
        <f t="shared" si="869"/>
        <v>1 - -------------------------------------------NAO DISPONIVEL------------------------------------------- - 00000003492 - FETRANSPOR</v>
      </c>
      <c r="AM3492" s="7" t="str">
        <f t="shared" si="870"/>
        <v>-------------------------------------------NAO DISPONIVEL-------------------------------------------</v>
      </c>
      <c r="AN3492" s="44" cm="1">
        <f t="array" ref="AN3492">_xlfn.IFS(AJ3492=0,0,AQ3492="INATIVO",2,AQ3492="SEM CADASTRO",4,AQ3492="CPF ATIVO EM OUTRO COMPRADOR",5,AQ3492="NOVO/SEM CARTAO",6,AND(AJ3492&gt;0,AQ3492,""),8)</f>
        <v>0</v>
      </c>
      <c r="AO3492" s="45">
        <f t="shared" si="884"/>
        <v>-10</v>
      </c>
    </row>
    <row r="3493" spans="1:41" x14ac:dyDescent="0.4">
      <c r="A3493" s="21" t="str">
        <f t="shared" si="871"/>
        <v>-------------------------------------------NAO DISPONIVEL-------------------------------------------</v>
      </c>
      <c r="B3493" s="5" t="str">
        <f>_xlfn.IFNA(VLOOKUP(A3493,CNPJ!E:F,2,0),"-------------------------------------------NAO DISPONIVEL-------------------------------------------")</f>
        <v>-------------------------------------------NAO DISPONIVEL-------------------------------------------</v>
      </c>
      <c r="C3493" s="22">
        <v>1</v>
      </c>
      <c r="D3493" s="5" t="str">
        <f>_xlfn.XLOOKUP(R3493,OP!C:C,OP!B:B,,0,1)</f>
        <v>RJ</v>
      </c>
      <c r="E3493" s="23"/>
      <c r="M3493" s="26"/>
      <c r="N3493" s="27"/>
      <c r="O3493" s="28" t="str">
        <f t="shared" si="872"/>
        <v>00000003493</v>
      </c>
      <c r="R3493" s="27" t="s">
        <v>193</v>
      </c>
      <c r="S3493" s="30" t="str">
        <f>_xlfn.IFNA(VLOOKUP(_xlfn.CONCAT(D3493," - ",R3493),OP!A:D,4,0),"-------------------------------------------NAO DISPONIVEL-------------------------------------------")</f>
        <v>FETRANSPOR</v>
      </c>
      <c r="T3493" s="31"/>
      <c r="U3493" s="32"/>
      <c r="V3493" s="31"/>
      <c r="W3493" s="33">
        <f t="shared" si="873"/>
        <v>0</v>
      </c>
      <c r="X3493" s="34">
        <f t="shared" si="874"/>
        <v>0</v>
      </c>
      <c r="Y3493" s="33">
        <f t="shared" si="875"/>
        <v>0</v>
      </c>
      <c r="Z3493" s="33">
        <f t="shared" si="876"/>
        <v>0</v>
      </c>
      <c r="AA3493" s="35">
        <f t="shared" si="877"/>
        <v>0</v>
      </c>
      <c r="AB3493" s="36">
        <f t="shared" si="878"/>
        <v>0</v>
      </c>
      <c r="AC3493" s="37">
        <f t="shared" si="879"/>
        <v>0</v>
      </c>
      <c r="AD3493" s="38"/>
      <c r="AE3493" s="38"/>
      <c r="AF3493" s="39">
        <f t="shared" si="880"/>
        <v>0</v>
      </c>
      <c r="AG3493" s="40"/>
      <c r="AH3493" s="41">
        <f t="shared" si="881"/>
        <v>0</v>
      </c>
      <c r="AI3493" s="42">
        <f t="shared" si="882"/>
        <v>0</v>
      </c>
      <c r="AJ3493" s="43">
        <f t="shared" si="883"/>
        <v>0</v>
      </c>
      <c r="AK3493" s="5" t="str">
        <f>_xlfn.IFNA(VLOOKUP(_xlfn.CONCAT(D3493," - ",S3493),OP!E:F,2,0),"-------------------------------------------NAO DISPONIVEL-------------------------------------------")</f>
        <v>C - RIOCARD</v>
      </c>
      <c r="AL3493" s="7" t="str">
        <f t="shared" si="869"/>
        <v>1 - -------------------------------------------NAO DISPONIVEL------------------------------------------- - 00000003493 - FETRANSPOR</v>
      </c>
      <c r="AM3493" s="7" t="str">
        <f t="shared" si="870"/>
        <v>-------------------------------------------NAO DISPONIVEL-------------------------------------------</v>
      </c>
      <c r="AN3493" s="44" cm="1">
        <f t="array" ref="AN3493">_xlfn.IFS(AJ3493=0,0,AQ3493="INATIVO",2,AQ3493="SEM CADASTRO",4,AQ3493="CPF ATIVO EM OUTRO COMPRADOR",5,AQ3493="NOVO/SEM CARTAO",6,AND(AJ3493&gt;0,AQ3493,""),8)</f>
        <v>0</v>
      </c>
      <c r="AO3493" s="45">
        <f t="shared" si="884"/>
        <v>-10</v>
      </c>
    </row>
    <row r="3494" spans="1:41" x14ac:dyDescent="0.4">
      <c r="A3494" s="21" t="str">
        <f t="shared" si="871"/>
        <v>-------------------------------------------NAO DISPONIVEL-------------------------------------------</v>
      </c>
      <c r="B3494" s="5" t="str">
        <f>_xlfn.IFNA(VLOOKUP(A3494,CNPJ!E:F,2,0),"-------------------------------------------NAO DISPONIVEL-------------------------------------------")</f>
        <v>-------------------------------------------NAO DISPONIVEL-------------------------------------------</v>
      </c>
      <c r="C3494" s="22">
        <v>1</v>
      </c>
      <c r="D3494" s="5" t="str">
        <f>_xlfn.XLOOKUP(R3494,OP!C:C,OP!B:B,,0,1)</f>
        <v>RJ</v>
      </c>
      <c r="E3494" s="23"/>
      <c r="M3494" s="26"/>
      <c r="N3494" s="27"/>
      <c r="O3494" s="28" t="str">
        <f t="shared" si="872"/>
        <v>00000003494</v>
      </c>
      <c r="R3494" s="27" t="s">
        <v>193</v>
      </c>
      <c r="S3494" s="30" t="str">
        <f>_xlfn.IFNA(VLOOKUP(_xlfn.CONCAT(D3494," - ",R3494),OP!A:D,4,0),"-------------------------------------------NAO DISPONIVEL-------------------------------------------")</f>
        <v>FETRANSPOR</v>
      </c>
      <c r="T3494" s="31"/>
      <c r="U3494" s="32"/>
      <c r="V3494" s="31"/>
      <c r="W3494" s="33">
        <f t="shared" si="873"/>
        <v>0</v>
      </c>
      <c r="X3494" s="34">
        <f t="shared" si="874"/>
        <v>0</v>
      </c>
      <c r="Y3494" s="33">
        <f t="shared" si="875"/>
        <v>0</v>
      </c>
      <c r="Z3494" s="33">
        <f t="shared" si="876"/>
        <v>0</v>
      </c>
      <c r="AA3494" s="35">
        <f t="shared" si="877"/>
        <v>0</v>
      </c>
      <c r="AB3494" s="36">
        <f t="shared" si="878"/>
        <v>0</v>
      </c>
      <c r="AC3494" s="37">
        <f t="shared" si="879"/>
        <v>0</v>
      </c>
      <c r="AD3494" s="38"/>
      <c r="AE3494" s="38"/>
      <c r="AF3494" s="39">
        <f t="shared" si="880"/>
        <v>0</v>
      </c>
      <c r="AG3494" s="40"/>
      <c r="AH3494" s="41">
        <f t="shared" si="881"/>
        <v>0</v>
      </c>
      <c r="AI3494" s="42">
        <f t="shared" si="882"/>
        <v>0</v>
      </c>
      <c r="AJ3494" s="43">
        <f t="shared" si="883"/>
        <v>0</v>
      </c>
      <c r="AK3494" s="5" t="str">
        <f>_xlfn.IFNA(VLOOKUP(_xlfn.CONCAT(D3494," - ",S3494),OP!E:F,2,0),"-------------------------------------------NAO DISPONIVEL-------------------------------------------")</f>
        <v>C - RIOCARD</v>
      </c>
      <c r="AL3494" s="7" t="str">
        <f t="shared" si="869"/>
        <v>1 - -------------------------------------------NAO DISPONIVEL------------------------------------------- - 00000003494 - FETRANSPOR</v>
      </c>
      <c r="AM3494" s="7" t="str">
        <f t="shared" si="870"/>
        <v>-------------------------------------------NAO DISPONIVEL-------------------------------------------</v>
      </c>
      <c r="AN3494" s="44" cm="1">
        <f t="array" ref="AN3494">_xlfn.IFS(AJ3494=0,0,AQ3494="INATIVO",2,AQ3494="SEM CADASTRO",4,AQ3494="CPF ATIVO EM OUTRO COMPRADOR",5,AQ3494="NOVO/SEM CARTAO",6,AND(AJ3494&gt;0,AQ3494,""),8)</f>
        <v>0</v>
      </c>
      <c r="AO3494" s="45">
        <f t="shared" si="884"/>
        <v>-10</v>
      </c>
    </row>
    <row r="3495" spans="1:41" x14ac:dyDescent="0.4">
      <c r="A3495" s="21" t="str">
        <f t="shared" si="871"/>
        <v>-------------------------------------------NAO DISPONIVEL-------------------------------------------</v>
      </c>
      <c r="B3495" s="5" t="str">
        <f>_xlfn.IFNA(VLOOKUP(A3495,CNPJ!E:F,2,0),"-------------------------------------------NAO DISPONIVEL-------------------------------------------")</f>
        <v>-------------------------------------------NAO DISPONIVEL-------------------------------------------</v>
      </c>
      <c r="C3495" s="22">
        <v>1</v>
      </c>
      <c r="D3495" s="5" t="str">
        <f>_xlfn.XLOOKUP(R3495,OP!C:C,OP!B:B,,0,1)</f>
        <v>RJ</v>
      </c>
      <c r="E3495" s="23"/>
      <c r="M3495" s="26"/>
      <c r="N3495" s="27"/>
      <c r="O3495" s="28" t="str">
        <f t="shared" si="872"/>
        <v>00000003495</v>
      </c>
      <c r="R3495" s="27" t="s">
        <v>193</v>
      </c>
      <c r="S3495" s="30" t="str">
        <f>_xlfn.IFNA(VLOOKUP(_xlfn.CONCAT(D3495," - ",R3495),OP!A:D,4,0),"-------------------------------------------NAO DISPONIVEL-------------------------------------------")</f>
        <v>FETRANSPOR</v>
      </c>
      <c r="T3495" s="31"/>
      <c r="U3495" s="32"/>
      <c r="V3495" s="31"/>
      <c r="W3495" s="33">
        <f t="shared" si="873"/>
        <v>0</v>
      </c>
      <c r="X3495" s="34">
        <f t="shared" si="874"/>
        <v>0</v>
      </c>
      <c r="Y3495" s="33">
        <f t="shared" si="875"/>
        <v>0</v>
      </c>
      <c r="Z3495" s="33">
        <f t="shared" si="876"/>
        <v>0</v>
      </c>
      <c r="AA3495" s="35">
        <f t="shared" si="877"/>
        <v>0</v>
      </c>
      <c r="AB3495" s="36">
        <f t="shared" si="878"/>
        <v>0</v>
      </c>
      <c r="AC3495" s="37">
        <f t="shared" si="879"/>
        <v>0</v>
      </c>
      <c r="AD3495" s="38"/>
      <c r="AE3495" s="38"/>
      <c r="AF3495" s="39">
        <f t="shared" si="880"/>
        <v>0</v>
      </c>
      <c r="AG3495" s="40"/>
      <c r="AH3495" s="41">
        <f t="shared" si="881"/>
        <v>0</v>
      </c>
      <c r="AI3495" s="42">
        <f t="shared" si="882"/>
        <v>0</v>
      </c>
      <c r="AJ3495" s="43">
        <f t="shared" si="883"/>
        <v>0</v>
      </c>
      <c r="AK3495" s="5" t="str">
        <f>_xlfn.IFNA(VLOOKUP(_xlfn.CONCAT(D3495," - ",S3495),OP!E:F,2,0),"-------------------------------------------NAO DISPONIVEL-------------------------------------------")</f>
        <v>C - RIOCARD</v>
      </c>
      <c r="AL3495" s="7" t="str">
        <f t="shared" si="869"/>
        <v>1 - -------------------------------------------NAO DISPONIVEL------------------------------------------- - 00000003495 - FETRANSPOR</v>
      </c>
      <c r="AM3495" s="7" t="str">
        <f t="shared" si="870"/>
        <v>-------------------------------------------NAO DISPONIVEL-------------------------------------------</v>
      </c>
      <c r="AN3495" s="44" cm="1">
        <f t="array" ref="AN3495">_xlfn.IFS(AJ3495=0,0,AQ3495="INATIVO",2,AQ3495="SEM CADASTRO",4,AQ3495="CPF ATIVO EM OUTRO COMPRADOR",5,AQ3495="NOVO/SEM CARTAO",6,AND(AJ3495&gt;0,AQ3495,""),8)</f>
        <v>0</v>
      </c>
      <c r="AO3495" s="45">
        <f t="shared" si="884"/>
        <v>-10</v>
      </c>
    </row>
    <row r="3496" spans="1:41" x14ac:dyDescent="0.4">
      <c r="A3496" s="21" t="str">
        <f t="shared" si="871"/>
        <v>-------------------------------------------NAO DISPONIVEL-------------------------------------------</v>
      </c>
      <c r="B3496" s="5" t="str">
        <f>_xlfn.IFNA(VLOOKUP(A3496,CNPJ!E:F,2,0),"-------------------------------------------NAO DISPONIVEL-------------------------------------------")</f>
        <v>-------------------------------------------NAO DISPONIVEL-------------------------------------------</v>
      </c>
      <c r="C3496" s="22">
        <v>1</v>
      </c>
      <c r="D3496" s="5" t="str">
        <f>_xlfn.XLOOKUP(R3496,OP!C:C,OP!B:B,,0,1)</f>
        <v>RJ</v>
      </c>
      <c r="E3496" s="23"/>
      <c r="M3496" s="26"/>
      <c r="N3496" s="27"/>
      <c r="O3496" s="28" t="str">
        <f t="shared" si="872"/>
        <v>00000003496</v>
      </c>
      <c r="R3496" s="27" t="s">
        <v>193</v>
      </c>
      <c r="S3496" s="30" t="str">
        <f>_xlfn.IFNA(VLOOKUP(_xlfn.CONCAT(D3496," - ",R3496),OP!A:D,4,0),"-------------------------------------------NAO DISPONIVEL-------------------------------------------")</f>
        <v>FETRANSPOR</v>
      </c>
      <c r="T3496" s="31"/>
      <c r="U3496" s="32"/>
      <c r="V3496" s="31"/>
      <c r="W3496" s="33">
        <f t="shared" si="873"/>
        <v>0</v>
      </c>
      <c r="X3496" s="34">
        <f t="shared" si="874"/>
        <v>0</v>
      </c>
      <c r="Y3496" s="33">
        <f t="shared" si="875"/>
        <v>0</v>
      </c>
      <c r="Z3496" s="33">
        <f t="shared" si="876"/>
        <v>0</v>
      </c>
      <c r="AA3496" s="35">
        <f t="shared" si="877"/>
        <v>0</v>
      </c>
      <c r="AB3496" s="36">
        <f t="shared" si="878"/>
        <v>0</v>
      </c>
      <c r="AC3496" s="37">
        <f t="shared" si="879"/>
        <v>0</v>
      </c>
      <c r="AD3496" s="38"/>
      <c r="AE3496" s="38"/>
      <c r="AF3496" s="39">
        <f t="shared" si="880"/>
        <v>0</v>
      </c>
      <c r="AG3496" s="40"/>
      <c r="AH3496" s="41">
        <f t="shared" si="881"/>
        <v>0</v>
      </c>
      <c r="AI3496" s="42">
        <f t="shared" si="882"/>
        <v>0</v>
      </c>
      <c r="AJ3496" s="43">
        <f t="shared" si="883"/>
        <v>0</v>
      </c>
      <c r="AK3496" s="5" t="str">
        <f>_xlfn.IFNA(VLOOKUP(_xlfn.CONCAT(D3496," - ",S3496),OP!E:F,2,0),"-------------------------------------------NAO DISPONIVEL-------------------------------------------")</f>
        <v>C - RIOCARD</v>
      </c>
      <c r="AL3496" s="7" t="str">
        <f t="shared" si="869"/>
        <v>1 - -------------------------------------------NAO DISPONIVEL------------------------------------------- - 00000003496 - FETRANSPOR</v>
      </c>
      <c r="AM3496" s="7" t="str">
        <f t="shared" si="870"/>
        <v>-------------------------------------------NAO DISPONIVEL-------------------------------------------</v>
      </c>
      <c r="AN3496" s="44" cm="1">
        <f t="array" ref="AN3496">_xlfn.IFS(AJ3496=0,0,AQ3496="INATIVO",2,AQ3496="SEM CADASTRO",4,AQ3496="CPF ATIVO EM OUTRO COMPRADOR",5,AQ3496="NOVO/SEM CARTAO",6,AND(AJ3496&gt;0,AQ3496,""),8)</f>
        <v>0</v>
      </c>
      <c r="AO3496" s="45">
        <f t="shared" si="884"/>
        <v>-10</v>
      </c>
    </row>
    <row r="3497" spans="1:41" x14ac:dyDescent="0.4">
      <c r="A3497" s="21" t="str">
        <f t="shared" si="871"/>
        <v>-------------------------------------------NAO DISPONIVEL-------------------------------------------</v>
      </c>
      <c r="B3497" s="5" t="str">
        <f>_xlfn.IFNA(VLOOKUP(A3497,CNPJ!E:F,2,0),"-------------------------------------------NAO DISPONIVEL-------------------------------------------")</f>
        <v>-------------------------------------------NAO DISPONIVEL-------------------------------------------</v>
      </c>
      <c r="C3497" s="22">
        <v>1</v>
      </c>
      <c r="D3497" s="5" t="str">
        <f>_xlfn.XLOOKUP(R3497,OP!C:C,OP!B:B,,0,1)</f>
        <v>RJ</v>
      </c>
      <c r="E3497" s="23"/>
      <c r="M3497" s="26"/>
      <c r="N3497" s="27"/>
      <c r="O3497" s="28" t="str">
        <f t="shared" si="872"/>
        <v>00000003497</v>
      </c>
      <c r="R3497" s="27" t="s">
        <v>193</v>
      </c>
      <c r="S3497" s="30" t="str">
        <f>_xlfn.IFNA(VLOOKUP(_xlfn.CONCAT(D3497," - ",R3497),OP!A:D,4,0),"-------------------------------------------NAO DISPONIVEL-------------------------------------------")</f>
        <v>FETRANSPOR</v>
      </c>
      <c r="T3497" s="31"/>
      <c r="U3497" s="32"/>
      <c r="V3497" s="31"/>
      <c r="W3497" s="33">
        <f t="shared" si="873"/>
        <v>0</v>
      </c>
      <c r="X3497" s="34">
        <f t="shared" si="874"/>
        <v>0</v>
      </c>
      <c r="Y3497" s="33">
        <f t="shared" si="875"/>
        <v>0</v>
      </c>
      <c r="Z3497" s="33">
        <f t="shared" si="876"/>
        <v>0</v>
      </c>
      <c r="AA3497" s="35">
        <f t="shared" si="877"/>
        <v>0</v>
      </c>
      <c r="AB3497" s="36">
        <f t="shared" si="878"/>
        <v>0</v>
      </c>
      <c r="AC3497" s="37">
        <f t="shared" si="879"/>
        <v>0</v>
      </c>
      <c r="AD3497" s="38"/>
      <c r="AE3497" s="38"/>
      <c r="AF3497" s="39">
        <f t="shared" si="880"/>
        <v>0</v>
      </c>
      <c r="AG3497" s="40"/>
      <c r="AH3497" s="41">
        <f t="shared" si="881"/>
        <v>0</v>
      </c>
      <c r="AI3497" s="42">
        <f t="shared" si="882"/>
        <v>0</v>
      </c>
      <c r="AJ3497" s="43">
        <f t="shared" si="883"/>
        <v>0</v>
      </c>
      <c r="AK3497" s="5" t="str">
        <f>_xlfn.IFNA(VLOOKUP(_xlfn.CONCAT(D3497," - ",S3497),OP!E:F,2,0),"-------------------------------------------NAO DISPONIVEL-------------------------------------------")</f>
        <v>C - RIOCARD</v>
      </c>
      <c r="AL3497" s="7" t="str">
        <f t="shared" si="869"/>
        <v>1 - -------------------------------------------NAO DISPONIVEL------------------------------------------- - 00000003497 - FETRANSPOR</v>
      </c>
      <c r="AM3497" s="7" t="str">
        <f t="shared" si="870"/>
        <v>-------------------------------------------NAO DISPONIVEL-------------------------------------------</v>
      </c>
      <c r="AN3497" s="44" cm="1">
        <f t="array" ref="AN3497">_xlfn.IFS(AJ3497=0,0,AQ3497="INATIVO",2,AQ3497="SEM CADASTRO",4,AQ3497="CPF ATIVO EM OUTRO COMPRADOR",5,AQ3497="NOVO/SEM CARTAO",6,AND(AJ3497&gt;0,AQ3497,""),8)</f>
        <v>0</v>
      </c>
      <c r="AO3497" s="45">
        <f t="shared" si="884"/>
        <v>-10</v>
      </c>
    </row>
    <row r="3498" spans="1:41" x14ac:dyDescent="0.4">
      <c r="A3498" s="21" t="str">
        <f t="shared" si="871"/>
        <v>-------------------------------------------NAO DISPONIVEL-------------------------------------------</v>
      </c>
      <c r="B3498" s="5" t="str">
        <f>_xlfn.IFNA(VLOOKUP(A3498,CNPJ!E:F,2,0),"-------------------------------------------NAO DISPONIVEL-------------------------------------------")</f>
        <v>-------------------------------------------NAO DISPONIVEL-------------------------------------------</v>
      </c>
      <c r="C3498" s="22">
        <v>1</v>
      </c>
      <c r="D3498" s="5" t="str">
        <f>_xlfn.XLOOKUP(R3498,OP!C:C,OP!B:B,,0,1)</f>
        <v>RJ</v>
      </c>
      <c r="E3498" s="23"/>
      <c r="M3498" s="26"/>
      <c r="N3498" s="27"/>
      <c r="O3498" s="28" t="str">
        <f t="shared" si="872"/>
        <v>00000003498</v>
      </c>
      <c r="R3498" s="27" t="s">
        <v>193</v>
      </c>
      <c r="S3498" s="30" t="str">
        <f>_xlfn.IFNA(VLOOKUP(_xlfn.CONCAT(D3498," - ",R3498),OP!A:D,4,0),"-------------------------------------------NAO DISPONIVEL-------------------------------------------")</f>
        <v>FETRANSPOR</v>
      </c>
      <c r="T3498" s="31"/>
      <c r="U3498" s="32"/>
      <c r="V3498" s="31"/>
      <c r="W3498" s="33">
        <f t="shared" si="873"/>
        <v>0</v>
      </c>
      <c r="X3498" s="34">
        <f t="shared" si="874"/>
        <v>0</v>
      </c>
      <c r="Y3498" s="33">
        <f t="shared" si="875"/>
        <v>0</v>
      </c>
      <c r="Z3498" s="33">
        <f t="shared" si="876"/>
        <v>0</v>
      </c>
      <c r="AA3498" s="35">
        <f t="shared" si="877"/>
        <v>0</v>
      </c>
      <c r="AB3498" s="36">
        <f t="shared" si="878"/>
        <v>0</v>
      </c>
      <c r="AC3498" s="37">
        <f t="shared" si="879"/>
        <v>0</v>
      </c>
      <c r="AD3498" s="38"/>
      <c r="AE3498" s="38"/>
      <c r="AF3498" s="39">
        <f t="shared" si="880"/>
        <v>0</v>
      </c>
      <c r="AG3498" s="40"/>
      <c r="AH3498" s="41">
        <f t="shared" si="881"/>
        <v>0</v>
      </c>
      <c r="AI3498" s="42">
        <f t="shared" si="882"/>
        <v>0</v>
      </c>
      <c r="AJ3498" s="43">
        <f t="shared" si="883"/>
        <v>0</v>
      </c>
      <c r="AK3498" s="5" t="str">
        <f>_xlfn.IFNA(VLOOKUP(_xlfn.CONCAT(D3498," - ",S3498),OP!E:F,2,0),"-------------------------------------------NAO DISPONIVEL-------------------------------------------")</f>
        <v>C - RIOCARD</v>
      </c>
      <c r="AL3498" s="7" t="str">
        <f t="shared" si="869"/>
        <v>1 - -------------------------------------------NAO DISPONIVEL------------------------------------------- - 00000003498 - FETRANSPOR</v>
      </c>
      <c r="AM3498" s="7" t="str">
        <f t="shared" si="870"/>
        <v>-------------------------------------------NAO DISPONIVEL-------------------------------------------</v>
      </c>
      <c r="AN3498" s="44" cm="1">
        <f t="array" ref="AN3498">_xlfn.IFS(AJ3498=0,0,AQ3498="INATIVO",2,AQ3498="SEM CADASTRO",4,AQ3498="CPF ATIVO EM OUTRO COMPRADOR",5,AQ3498="NOVO/SEM CARTAO",6,AND(AJ3498&gt;0,AQ3498,""),8)</f>
        <v>0</v>
      </c>
      <c r="AO3498" s="45">
        <f t="shared" si="884"/>
        <v>-10</v>
      </c>
    </row>
    <row r="3499" spans="1:41" x14ac:dyDescent="0.4">
      <c r="A3499" s="21" t="str">
        <f t="shared" si="871"/>
        <v>-------------------------------------------NAO DISPONIVEL-------------------------------------------</v>
      </c>
      <c r="B3499" s="5" t="str">
        <f>_xlfn.IFNA(VLOOKUP(A3499,CNPJ!E:F,2,0),"-------------------------------------------NAO DISPONIVEL-------------------------------------------")</f>
        <v>-------------------------------------------NAO DISPONIVEL-------------------------------------------</v>
      </c>
      <c r="C3499" s="22">
        <v>1</v>
      </c>
      <c r="D3499" s="5" t="str">
        <f>_xlfn.XLOOKUP(R3499,OP!C:C,OP!B:B,,0,1)</f>
        <v>RJ</v>
      </c>
      <c r="E3499" s="23"/>
      <c r="M3499" s="26"/>
      <c r="N3499" s="27"/>
      <c r="O3499" s="28" t="str">
        <f t="shared" si="872"/>
        <v>00000003499</v>
      </c>
      <c r="R3499" s="27" t="s">
        <v>193</v>
      </c>
      <c r="S3499" s="30" t="str">
        <f>_xlfn.IFNA(VLOOKUP(_xlfn.CONCAT(D3499," - ",R3499),OP!A:D,4,0),"-------------------------------------------NAO DISPONIVEL-------------------------------------------")</f>
        <v>FETRANSPOR</v>
      </c>
      <c r="T3499" s="31"/>
      <c r="U3499" s="32"/>
      <c r="V3499" s="31"/>
      <c r="W3499" s="33">
        <f t="shared" si="873"/>
        <v>0</v>
      </c>
      <c r="X3499" s="34">
        <f t="shared" si="874"/>
        <v>0</v>
      </c>
      <c r="Y3499" s="33">
        <f t="shared" si="875"/>
        <v>0</v>
      </c>
      <c r="Z3499" s="33">
        <f t="shared" si="876"/>
        <v>0</v>
      </c>
      <c r="AA3499" s="35">
        <f t="shared" si="877"/>
        <v>0</v>
      </c>
      <c r="AB3499" s="36">
        <f t="shared" si="878"/>
        <v>0</v>
      </c>
      <c r="AC3499" s="37">
        <f t="shared" si="879"/>
        <v>0</v>
      </c>
      <c r="AD3499" s="38"/>
      <c r="AE3499" s="38"/>
      <c r="AF3499" s="39">
        <f t="shared" si="880"/>
        <v>0</v>
      </c>
      <c r="AG3499" s="40"/>
      <c r="AH3499" s="41">
        <f t="shared" si="881"/>
        <v>0</v>
      </c>
      <c r="AI3499" s="42">
        <f t="shared" si="882"/>
        <v>0</v>
      </c>
      <c r="AJ3499" s="43">
        <f t="shared" si="883"/>
        <v>0</v>
      </c>
      <c r="AK3499" s="5" t="str">
        <f>_xlfn.IFNA(VLOOKUP(_xlfn.CONCAT(D3499," - ",S3499),OP!E:F,2,0),"-------------------------------------------NAO DISPONIVEL-------------------------------------------")</f>
        <v>C - RIOCARD</v>
      </c>
      <c r="AL3499" s="7" t="str">
        <f t="shared" si="869"/>
        <v>1 - -------------------------------------------NAO DISPONIVEL------------------------------------------- - 00000003499 - FETRANSPOR</v>
      </c>
      <c r="AM3499" s="7" t="str">
        <f t="shared" si="870"/>
        <v>-------------------------------------------NAO DISPONIVEL-------------------------------------------</v>
      </c>
      <c r="AN3499" s="44" cm="1">
        <f t="array" ref="AN3499">_xlfn.IFS(AJ3499=0,0,AQ3499="INATIVO",2,AQ3499="SEM CADASTRO",4,AQ3499="CPF ATIVO EM OUTRO COMPRADOR",5,AQ3499="NOVO/SEM CARTAO",6,AND(AJ3499&gt;0,AQ3499,""),8)</f>
        <v>0</v>
      </c>
      <c r="AO3499" s="45">
        <f t="shared" si="884"/>
        <v>-10</v>
      </c>
    </row>
    <row r="3500" spans="1:41" x14ac:dyDescent="0.4">
      <c r="A3500" s="21" t="str">
        <f t="shared" si="871"/>
        <v>-------------------------------------------NAO DISPONIVEL-------------------------------------------</v>
      </c>
      <c r="B3500" s="5" t="str">
        <f>_xlfn.IFNA(VLOOKUP(A3500,CNPJ!E:F,2,0),"-------------------------------------------NAO DISPONIVEL-------------------------------------------")</f>
        <v>-------------------------------------------NAO DISPONIVEL-------------------------------------------</v>
      </c>
      <c r="C3500" s="22">
        <v>1</v>
      </c>
      <c r="D3500" s="5" t="str">
        <f>_xlfn.XLOOKUP(R3500,OP!C:C,OP!B:B,,0,1)</f>
        <v>RJ</v>
      </c>
      <c r="E3500" s="23"/>
      <c r="M3500" s="26"/>
      <c r="N3500" s="27"/>
      <c r="O3500" s="28" t="str">
        <f t="shared" si="872"/>
        <v>00000003500</v>
      </c>
      <c r="R3500" s="27" t="s">
        <v>193</v>
      </c>
      <c r="S3500" s="30" t="str">
        <f>_xlfn.IFNA(VLOOKUP(_xlfn.CONCAT(D3500," - ",R3500),OP!A:D,4,0),"-------------------------------------------NAO DISPONIVEL-------------------------------------------")</f>
        <v>FETRANSPOR</v>
      </c>
      <c r="T3500" s="31"/>
      <c r="U3500" s="32"/>
      <c r="V3500" s="31"/>
      <c r="W3500" s="33">
        <f t="shared" si="873"/>
        <v>0</v>
      </c>
      <c r="X3500" s="34">
        <f t="shared" si="874"/>
        <v>0</v>
      </c>
      <c r="Y3500" s="33">
        <f t="shared" si="875"/>
        <v>0</v>
      </c>
      <c r="Z3500" s="33">
        <f t="shared" si="876"/>
        <v>0</v>
      </c>
      <c r="AA3500" s="35">
        <f t="shared" si="877"/>
        <v>0</v>
      </c>
      <c r="AB3500" s="36">
        <f t="shared" si="878"/>
        <v>0</v>
      </c>
      <c r="AC3500" s="37">
        <f t="shared" si="879"/>
        <v>0</v>
      </c>
      <c r="AD3500" s="38"/>
      <c r="AE3500" s="38"/>
      <c r="AF3500" s="39">
        <f t="shared" si="880"/>
        <v>0</v>
      </c>
      <c r="AG3500" s="40"/>
      <c r="AH3500" s="41">
        <f t="shared" si="881"/>
        <v>0</v>
      </c>
      <c r="AI3500" s="42">
        <f t="shared" si="882"/>
        <v>0</v>
      </c>
      <c r="AJ3500" s="43">
        <f t="shared" si="883"/>
        <v>0</v>
      </c>
      <c r="AK3500" s="5" t="str">
        <f>_xlfn.IFNA(VLOOKUP(_xlfn.CONCAT(D3500," - ",S3500),OP!E:F,2,0),"-------------------------------------------NAO DISPONIVEL-------------------------------------------")</f>
        <v>C - RIOCARD</v>
      </c>
      <c r="AL3500" s="7" t="str">
        <f t="shared" si="869"/>
        <v>1 - -------------------------------------------NAO DISPONIVEL------------------------------------------- - 00000003500 - FETRANSPOR</v>
      </c>
      <c r="AM3500" s="7" t="str">
        <f t="shared" si="870"/>
        <v>-------------------------------------------NAO DISPONIVEL-------------------------------------------</v>
      </c>
      <c r="AN3500" s="44" cm="1">
        <f t="array" ref="AN3500">_xlfn.IFS(AJ3500=0,0,AQ3500="INATIVO",2,AQ3500="SEM CADASTRO",4,AQ3500="CPF ATIVO EM OUTRO COMPRADOR",5,AQ3500="NOVO/SEM CARTAO",6,AND(AJ3500&gt;0,AQ3500,""),8)</f>
        <v>0</v>
      </c>
      <c r="AO3500" s="45">
        <f t="shared" si="884"/>
        <v>-10</v>
      </c>
    </row>
    <row r="3501" spans="1:41" x14ac:dyDescent="0.4">
      <c r="A3501" s="21" t="str">
        <f t="shared" si="871"/>
        <v>-------------------------------------------NAO DISPONIVEL-------------------------------------------</v>
      </c>
      <c r="B3501" s="5" t="str">
        <f>_xlfn.IFNA(VLOOKUP(A3501,CNPJ!E:F,2,0),"-------------------------------------------NAO DISPONIVEL-------------------------------------------")</f>
        <v>-------------------------------------------NAO DISPONIVEL-------------------------------------------</v>
      </c>
      <c r="C3501" s="22">
        <v>1</v>
      </c>
      <c r="D3501" s="5" t="str">
        <f>_xlfn.XLOOKUP(R3501,OP!C:C,OP!B:B,,0,1)</f>
        <v>RJ</v>
      </c>
      <c r="E3501" s="23"/>
      <c r="M3501" s="26"/>
      <c r="N3501" s="27"/>
      <c r="O3501" s="28" t="str">
        <f t="shared" si="872"/>
        <v>00000003501</v>
      </c>
      <c r="R3501" s="27" t="s">
        <v>193</v>
      </c>
      <c r="S3501" s="30" t="str">
        <f>_xlfn.IFNA(VLOOKUP(_xlfn.CONCAT(D3501," - ",R3501),OP!A:D,4,0),"-------------------------------------------NAO DISPONIVEL-------------------------------------------")</f>
        <v>FETRANSPOR</v>
      </c>
      <c r="T3501" s="31"/>
      <c r="U3501" s="32"/>
      <c r="V3501" s="31"/>
      <c r="W3501" s="33">
        <f t="shared" si="873"/>
        <v>0</v>
      </c>
      <c r="X3501" s="34">
        <f t="shared" si="874"/>
        <v>0</v>
      </c>
      <c r="Y3501" s="33">
        <f t="shared" si="875"/>
        <v>0</v>
      </c>
      <c r="Z3501" s="33">
        <f t="shared" si="876"/>
        <v>0</v>
      </c>
      <c r="AA3501" s="35">
        <f t="shared" si="877"/>
        <v>0</v>
      </c>
      <c r="AB3501" s="36">
        <f t="shared" si="878"/>
        <v>0</v>
      </c>
      <c r="AC3501" s="37">
        <f t="shared" si="879"/>
        <v>0</v>
      </c>
      <c r="AD3501" s="38"/>
      <c r="AE3501" s="38"/>
      <c r="AF3501" s="39">
        <f t="shared" si="880"/>
        <v>0</v>
      </c>
      <c r="AG3501" s="40"/>
      <c r="AH3501" s="41">
        <f t="shared" si="881"/>
        <v>0</v>
      </c>
      <c r="AI3501" s="42">
        <f t="shared" si="882"/>
        <v>0</v>
      </c>
      <c r="AJ3501" s="43">
        <f t="shared" si="883"/>
        <v>0</v>
      </c>
      <c r="AK3501" s="5" t="str">
        <f>_xlfn.IFNA(VLOOKUP(_xlfn.CONCAT(D3501," - ",S3501),OP!E:F,2,0),"-------------------------------------------NAO DISPONIVEL-------------------------------------------")</f>
        <v>C - RIOCARD</v>
      </c>
      <c r="AL3501" s="7" t="str">
        <f t="shared" si="869"/>
        <v>1 - -------------------------------------------NAO DISPONIVEL------------------------------------------- - 00000003501 - FETRANSPOR</v>
      </c>
      <c r="AM3501" s="7" t="str">
        <f t="shared" si="870"/>
        <v>-------------------------------------------NAO DISPONIVEL-------------------------------------------</v>
      </c>
      <c r="AN3501" s="44" cm="1">
        <f t="array" ref="AN3501">_xlfn.IFS(AJ3501=0,0,AQ3501="INATIVO",2,AQ3501="SEM CADASTRO",4,AQ3501="CPF ATIVO EM OUTRO COMPRADOR",5,AQ3501="NOVO/SEM CARTAO",6,AND(AJ3501&gt;0,AQ3501,""),8)</f>
        <v>0</v>
      </c>
      <c r="AO3501" s="45">
        <f t="shared" si="884"/>
        <v>-10</v>
      </c>
    </row>
    <row r="3502" spans="1:41" x14ac:dyDescent="0.4">
      <c r="A3502" s="21" t="str">
        <f t="shared" si="871"/>
        <v>-------------------------------------------NAO DISPONIVEL-------------------------------------------</v>
      </c>
      <c r="B3502" s="5" t="str">
        <f>_xlfn.IFNA(VLOOKUP(A3502,CNPJ!E:F,2,0),"-------------------------------------------NAO DISPONIVEL-------------------------------------------")</f>
        <v>-------------------------------------------NAO DISPONIVEL-------------------------------------------</v>
      </c>
      <c r="C3502" s="22">
        <v>1</v>
      </c>
      <c r="D3502" s="5" t="str">
        <f>_xlfn.XLOOKUP(R3502,OP!C:C,OP!B:B,,0,1)</f>
        <v>RJ</v>
      </c>
      <c r="E3502" s="23"/>
      <c r="M3502" s="26"/>
      <c r="N3502" s="27"/>
      <c r="O3502" s="28" t="str">
        <f t="shared" si="872"/>
        <v>00000003502</v>
      </c>
      <c r="R3502" s="27" t="s">
        <v>193</v>
      </c>
      <c r="S3502" s="30" t="str">
        <f>_xlfn.IFNA(VLOOKUP(_xlfn.CONCAT(D3502," - ",R3502),OP!A:D,4,0),"-------------------------------------------NAO DISPONIVEL-------------------------------------------")</f>
        <v>FETRANSPOR</v>
      </c>
      <c r="T3502" s="31"/>
      <c r="U3502" s="32"/>
      <c r="V3502" s="31"/>
      <c r="W3502" s="33">
        <f t="shared" si="873"/>
        <v>0</v>
      </c>
      <c r="X3502" s="34">
        <f t="shared" si="874"/>
        <v>0</v>
      </c>
      <c r="Y3502" s="33">
        <f t="shared" si="875"/>
        <v>0</v>
      </c>
      <c r="Z3502" s="33">
        <f t="shared" si="876"/>
        <v>0</v>
      </c>
      <c r="AA3502" s="35">
        <f t="shared" si="877"/>
        <v>0</v>
      </c>
      <c r="AB3502" s="36">
        <f t="shared" si="878"/>
        <v>0</v>
      </c>
      <c r="AC3502" s="37">
        <f t="shared" si="879"/>
        <v>0</v>
      </c>
      <c r="AD3502" s="38"/>
      <c r="AE3502" s="38"/>
      <c r="AF3502" s="39">
        <f t="shared" si="880"/>
        <v>0</v>
      </c>
      <c r="AG3502" s="40"/>
      <c r="AH3502" s="41">
        <f t="shared" si="881"/>
        <v>0</v>
      </c>
      <c r="AI3502" s="42">
        <f t="shared" si="882"/>
        <v>0</v>
      </c>
      <c r="AJ3502" s="43">
        <f t="shared" si="883"/>
        <v>0</v>
      </c>
      <c r="AK3502" s="5" t="str">
        <f>_xlfn.IFNA(VLOOKUP(_xlfn.CONCAT(D3502," - ",S3502),OP!E:F,2,0),"-------------------------------------------NAO DISPONIVEL-------------------------------------------")</f>
        <v>C - RIOCARD</v>
      </c>
      <c r="AL3502" s="7" t="str">
        <f t="shared" si="869"/>
        <v>1 - -------------------------------------------NAO DISPONIVEL------------------------------------------- - 00000003502 - FETRANSPOR</v>
      </c>
      <c r="AM3502" s="7" t="str">
        <f t="shared" si="870"/>
        <v>-------------------------------------------NAO DISPONIVEL-------------------------------------------</v>
      </c>
      <c r="AN3502" s="44" cm="1">
        <f t="array" ref="AN3502">_xlfn.IFS(AJ3502=0,0,AQ3502="INATIVO",2,AQ3502="SEM CADASTRO",4,AQ3502="CPF ATIVO EM OUTRO COMPRADOR",5,AQ3502="NOVO/SEM CARTAO",6,AND(AJ3502&gt;0,AQ3502,""),8)</f>
        <v>0</v>
      </c>
      <c r="AO3502" s="45">
        <f t="shared" si="884"/>
        <v>-10</v>
      </c>
    </row>
    <row r="3503" spans="1:41" x14ac:dyDescent="0.4">
      <c r="A3503" s="21" t="str">
        <f t="shared" si="871"/>
        <v>-------------------------------------------NAO DISPONIVEL-------------------------------------------</v>
      </c>
      <c r="B3503" s="5" t="str">
        <f>_xlfn.IFNA(VLOOKUP(A3503,CNPJ!E:F,2,0),"-------------------------------------------NAO DISPONIVEL-------------------------------------------")</f>
        <v>-------------------------------------------NAO DISPONIVEL-------------------------------------------</v>
      </c>
      <c r="C3503" s="22">
        <v>1</v>
      </c>
      <c r="D3503" s="5" t="str">
        <f>_xlfn.XLOOKUP(R3503,OP!C:C,OP!B:B,,0,1)</f>
        <v>RJ</v>
      </c>
      <c r="E3503" s="23"/>
      <c r="M3503" s="26"/>
      <c r="N3503" s="27"/>
      <c r="O3503" s="28" t="str">
        <f t="shared" si="872"/>
        <v>00000003503</v>
      </c>
      <c r="R3503" s="27" t="s">
        <v>193</v>
      </c>
      <c r="S3503" s="30" t="str">
        <f>_xlfn.IFNA(VLOOKUP(_xlfn.CONCAT(D3503," - ",R3503),OP!A:D,4,0),"-------------------------------------------NAO DISPONIVEL-------------------------------------------")</f>
        <v>FETRANSPOR</v>
      </c>
      <c r="T3503" s="31"/>
      <c r="U3503" s="32"/>
      <c r="V3503" s="31"/>
      <c r="W3503" s="33">
        <f t="shared" si="873"/>
        <v>0</v>
      </c>
      <c r="X3503" s="34">
        <f t="shared" si="874"/>
        <v>0</v>
      </c>
      <c r="Y3503" s="33">
        <f t="shared" si="875"/>
        <v>0</v>
      </c>
      <c r="Z3503" s="33">
        <f t="shared" si="876"/>
        <v>0</v>
      </c>
      <c r="AA3503" s="35">
        <f t="shared" si="877"/>
        <v>0</v>
      </c>
      <c r="AB3503" s="36">
        <f t="shared" si="878"/>
        <v>0</v>
      </c>
      <c r="AC3503" s="37">
        <f t="shared" si="879"/>
        <v>0</v>
      </c>
      <c r="AD3503" s="38"/>
      <c r="AE3503" s="38"/>
      <c r="AF3503" s="39">
        <f t="shared" si="880"/>
        <v>0</v>
      </c>
      <c r="AG3503" s="40"/>
      <c r="AH3503" s="41">
        <f t="shared" si="881"/>
        <v>0</v>
      </c>
      <c r="AI3503" s="42">
        <f t="shared" si="882"/>
        <v>0</v>
      </c>
      <c r="AJ3503" s="43">
        <f t="shared" si="883"/>
        <v>0</v>
      </c>
      <c r="AK3503" s="5" t="str">
        <f>_xlfn.IFNA(VLOOKUP(_xlfn.CONCAT(D3503," - ",S3503),OP!E:F,2,0),"-------------------------------------------NAO DISPONIVEL-------------------------------------------")</f>
        <v>C - RIOCARD</v>
      </c>
      <c r="AL3503" s="7" t="str">
        <f t="shared" si="869"/>
        <v>1 - -------------------------------------------NAO DISPONIVEL------------------------------------------- - 00000003503 - FETRANSPOR</v>
      </c>
      <c r="AM3503" s="7" t="str">
        <f t="shared" si="870"/>
        <v>-------------------------------------------NAO DISPONIVEL-------------------------------------------</v>
      </c>
      <c r="AN3503" s="44" cm="1">
        <f t="array" ref="AN3503">_xlfn.IFS(AJ3503=0,0,AQ3503="INATIVO",2,AQ3503="SEM CADASTRO",4,AQ3503="CPF ATIVO EM OUTRO COMPRADOR",5,AQ3503="NOVO/SEM CARTAO",6,AND(AJ3503&gt;0,AQ3503,""),8)</f>
        <v>0</v>
      </c>
      <c r="AO3503" s="45">
        <f t="shared" si="884"/>
        <v>-10</v>
      </c>
    </row>
    <row r="3504" spans="1:41" x14ac:dyDescent="0.4">
      <c r="A3504" s="21" t="str">
        <f t="shared" si="871"/>
        <v>-------------------------------------------NAO DISPONIVEL-------------------------------------------</v>
      </c>
      <c r="B3504" s="5" t="str">
        <f>_xlfn.IFNA(VLOOKUP(A3504,CNPJ!E:F,2,0),"-------------------------------------------NAO DISPONIVEL-------------------------------------------")</f>
        <v>-------------------------------------------NAO DISPONIVEL-------------------------------------------</v>
      </c>
      <c r="C3504" s="22">
        <v>1</v>
      </c>
      <c r="D3504" s="5" t="str">
        <f>_xlfn.XLOOKUP(R3504,OP!C:C,OP!B:B,,0,1)</f>
        <v>RJ</v>
      </c>
      <c r="E3504" s="23"/>
      <c r="M3504" s="26"/>
      <c r="N3504" s="27"/>
      <c r="O3504" s="28" t="str">
        <f t="shared" si="872"/>
        <v>00000003504</v>
      </c>
      <c r="R3504" s="27" t="s">
        <v>193</v>
      </c>
      <c r="S3504" s="30" t="str">
        <f>_xlfn.IFNA(VLOOKUP(_xlfn.CONCAT(D3504," - ",R3504),OP!A:D,4,0),"-------------------------------------------NAO DISPONIVEL-------------------------------------------")</f>
        <v>FETRANSPOR</v>
      </c>
      <c r="T3504" s="31"/>
      <c r="U3504" s="32"/>
      <c r="V3504" s="31"/>
      <c r="W3504" s="33">
        <f t="shared" si="873"/>
        <v>0</v>
      </c>
      <c r="X3504" s="34">
        <f t="shared" si="874"/>
        <v>0</v>
      </c>
      <c r="Y3504" s="33">
        <f t="shared" si="875"/>
        <v>0</v>
      </c>
      <c r="Z3504" s="33">
        <f t="shared" si="876"/>
        <v>0</v>
      </c>
      <c r="AA3504" s="35">
        <f t="shared" si="877"/>
        <v>0</v>
      </c>
      <c r="AB3504" s="36">
        <f t="shared" si="878"/>
        <v>0</v>
      </c>
      <c r="AC3504" s="37">
        <f t="shared" si="879"/>
        <v>0</v>
      </c>
      <c r="AD3504" s="38"/>
      <c r="AE3504" s="38"/>
      <c r="AF3504" s="39">
        <f t="shared" si="880"/>
        <v>0</v>
      </c>
      <c r="AG3504" s="40"/>
      <c r="AH3504" s="41">
        <f t="shared" si="881"/>
        <v>0</v>
      </c>
      <c r="AI3504" s="42">
        <f t="shared" si="882"/>
        <v>0</v>
      </c>
      <c r="AJ3504" s="43">
        <f t="shared" si="883"/>
        <v>0</v>
      </c>
      <c r="AK3504" s="5" t="str">
        <f>_xlfn.IFNA(VLOOKUP(_xlfn.CONCAT(D3504," - ",S3504),OP!E:F,2,0),"-------------------------------------------NAO DISPONIVEL-------------------------------------------")</f>
        <v>C - RIOCARD</v>
      </c>
      <c r="AL3504" s="7" t="str">
        <f t="shared" si="869"/>
        <v>1 - -------------------------------------------NAO DISPONIVEL------------------------------------------- - 00000003504 - FETRANSPOR</v>
      </c>
      <c r="AM3504" s="7" t="str">
        <f t="shared" si="870"/>
        <v>-------------------------------------------NAO DISPONIVEL-------------------------------------------</v>
      </c>
      <c r="AN3504" s="44" cm="1">
        <f t="array" ref="AN3504">_xlfn.IFS(AJ3504=0,0,AQ3504="INATIVO",2,AQ3504="SEM CADASTRO",4,AQ3504="CPF ATIVO EM OUTRO COMPRADOR",5,AQ3504="NOVO/SEM CARTAO",6,AND(AJ3504&gt;0,AQ3504,""),8)</f>
        <v>0</v>
      </c>
      <c r="AO3504" s="45">
        <f t="shared" si="884"/>
        <v>-10</v>
      </c>
    </row>
    <row r="3505" spans="1:41" x14ac:dyDescent="0.4">
      <c r="A3505" s="21" t="str">
        <f t="shared" si="871"/>
        <v>-------------------------------------------NAO DISPONIVEL-------------------------------------------</v>
      </c>
      <c r="B3505" s="5" t="str">
        <f>_xlfn.IFNA(VLOOKUP(A3505,CNPJ!E:F,2,0),"-------------------------------------------NAO DISPONIVEL-------------------------------------------")</f>
        <v>-------------------------------------------NAO DISPONIVEL-------------------------------------------</v>
      </c>
      <c r="C3505" s="22">
        <v>1</v>
      </c>
      <c r="D3505" s="5" t="str">
        <f>_xlfn.XLOOKUP(R3505,OP!C:C,OP!B:B,,0,1)</f>
        <v>RJ</v>
      </c>
      <c r="E3505" s="23"/>
      <c r="M3505" s="26"/>
      <c r="N3505" s="27"/>
      <c r="O3505" s="28" t="str">
        <f t="shared" si="872"/>
        <v>00000003505</v>
      </c>
      <c r="R3505" s="27" t="s">
        <v>193</v>
      </c>
      <c r="S3505" s="30" t="str">
        <f>_xlfn.IFNA(VLOOKUP(_xlfn.CONCAT(D3505," - ",R3505),OP!A:D,4,0),"-------------------------------------------NAO DISPONIVEL-------------------------------------------")</f>
        <v>FETRANSPOR</v>
      </c>
      <c r="T3505" s="31"/>
      <c r="U3505" s="32"/>
      <c r="V3505" s="31"/>
      <c r="W3505" s="33">
        <f t="shared" si="873"/>
        <v>0</v>
      </c>
      <c r="X3505" s="34">
        <f t="shared" si="874"/>
        <v>0</v>
      </c>
      <c r="Y3505" s="33">
        <f t="shared" si="875"/>
        <v>0</v>
      </c>
      <c r="Z3505" s="33">
        <f t="shared" si="876"/>
        <v>0</v>
      </c>
      <c r="AA3505" s="35">
        <f t="shared" si="877"/>
        <v>0</v>
      </c>
      <c r="AB3505" s="36">
        <f t="shared" si="878"/>
        <v>0</v>
      </c>
      <c r="AC3505" s="37">
        <f t="shared" si="879"/>
        <v>0</v>
      </c>
      <c r="AD3505" s="38"/>
      <c r="AE3505" s="38"/>
      <c r="AF3505" s="39">
        <f t="shared" si="880"/>
        <v>0</v>
      </c>
      <c r="AG3505" s="40"/>
      <c r="AH3505" s="41">
        <f t="shared" si="881"/>
        <v>0</v>
      </c>
      <c r="AI3505" s="42">
        <f t="shared" si="882"/>
        <v>0</v>
      </c>
      <c r="AJ3505" s="43">
        <f t="shared" si="883"/>
        <v>0</v>
      </c>
      <c r="AK3505" s="5" t="str">
        <f>_xlfn.IFNA(VLOOKUP(_xlfn.CONCAT(D3505," - ",S3505),OP!E:F,2,0),"-------------------------------------------NAO DISPONIVEL-------------------------------------------")</f>
        <v>C - RIOCARD</v>
      </c>
      <c r="AL3505" s="7" t="str">
        <f t="shared" si="869"/>
        <v>1 - -------------------------------------------NAO DISPONIVEL------------------------------------------- - 00000003505 - FETRANSPOR</v>
      </c>
      <c r="AM3505" s="7" t="str">
        <f t="shared" si="870"/>
        <v>-------------------------------------------NAO DISPONIVEL-------------------------------------------</v>
      </c>
      <c r="AN3505" s="44" cm="1">
        <f t="array" ref="AN3505">_xlfn.IFS(AJ3505=0,0,AQ3505="INATIVO",2,AQ3505="SEM CADASTRO",4,AQ3505="CPF ATIVO EM OUTRO COMPRADOR",5,AQ3505="NOVO/SEM CARTAO",6,AND(AJ3505&gt;0,AQ3505,""),8)</f>
        <v>0</v>
      </c>
      <c r="AO3505" s="45">
        <f t="shared" si="884"/>
        <v>-10</v>
      </c>
    </row>
    <row r="3506" spans="1:41" x14ac:dyDescent="0.4">
      <c r="A3506" s="21" t="str">
        <f t="shared" si="871"/>
        <v>-------------------------------------------NAO DISPONIVEL-------------------------------------------</v>
      </c>
      <c r="B3506" s="5" t="str">
        <f>_xlfn.IFNA(VLOOKUP(A3506,CNPJ!E:F,2,0),"-------------------------------------------NAO DISPONIVEL-------------------------------------------")</f>
        <v>-------------------------------------------NAO DISPONIVEL-------------------------------------------</v>
      </c>
      <c r="C3506" s="22">
        <v>1</v>
      </c>
      <c r="D3506" s="5" t="str">
        <f>_xlfn.XLOOKUP(R3506,OP!C:C,OP!B:B,,0,1)</f>
        <v>RJ</v>
      </c>
      <c r="E3506" s="23"/>
      <c r="M3506" s="26"/>
      <c r="N3506" s="27"/>
      <c r="O3506" s="28" t="str">
        <f t="shared" si="872"/>
        <v>00000003506</v>
      </c>
      <c r="R3506" s="27" t="s">
        <v>193</v>
      </c>
      <c r="S3506" s="30" t="str">
        <f>_xlfn.IFNA(VLOOKUP(_xlfn.CONCAT(D3506," - ",R3506),OP!A:D,4,0),"-------------------------------------------NAO DISPONIVEL-------------------------------------------")</f>
        <v>FETRANSPOR</v>
      </c>
      <c r="T3506" s="31"/>
      <c r="U3506" s="32"/>
      <c r="V3506" s="31"/>
      <c r="W3506" s="33">
        <f t="shared" si="873"/>
        <v>0</v>
      </c>
      <c r="X3506" s="34">
        <f t="shared" si="874"/>
        <v>0</v>
      </c>
      <c r="Y3506" s="33">
        <f t="shared" si="875"/>
        <v>0</v>
      </c>
      <c r="Z3506" s="33">
        <f t="shared" si="876"/>
        <v>0</v>
      </c>
      <c r="AA3506" s="35">
        <f t="shared" si="877"/>
        <v>0</v>
      </c>
      <c r="AB3506" s="36">
        <f t="shared" si="878"/>
        <v>0</v>
      </c>
      <c r="AC3506" s="37">
        <f t="shared" si="879"/>
        <v>0</v>
      </c>
      <c r="AD3506" s="38"/>
      <c r="AE3506" s="38"/>
      <c r="AF3506" s="39">
        <f t="shared" si="880"/>
        <v>0</v>
      </c>
      <c r="AG3506" s="40"/>
      <c r="AH3506" s="41">
        <f t="shared" si="881"/>
        <v>0</v>
      </c>
      <c r="AI3506" s="42">
        <f t="shared" si="882"/>
        <v>0</v>
      </c>
      <c r="AJ3506" s="43">
        <f t="shared" si="883"/>
        <v>0</v>
      </c>
      <c r="AK3506" s="5" t="str">
        <f>_xlfn.IFNA(VLOOKUP(_xlfn.CONCAT(D3506," - ",S3506),OP!E:F,2,0),"-------------------------------------------NAO DISPONIVEL-------------------------------------------")</f>
        <v>C - RIOCARD</v>
      </c>
      <c r="AL3506" s="7" t="str">
        <f t="shared" si="869"/>
        <v>1 - -------------------------------------------NAO DISPONIVEL------------------------------------------- - 00000003506 - FETRANSPOR</v>
      </c>
      <c r="AM3506" s="7" t="str">
        <f t="shared" si="870"/>
        <v>-------------------------------------------NAO DISPONIVEL-------------------------------------------</v>
      </c>
      <c r="AN3506" s="44" cm="1">
        <f t="array" ref="AN3506">_xlfn.IFS(AJ3506=0,0,AQ3506="INATIVO",2,AQ3506="SEM CADASTRO",4,AQ3506="CPF ATIVO EM OUTRO COMPRADOR",5,AQ3506="NOVO/SEM CARTAO",6,AND(AJ3506&gt;0,AQ3506,""),8)</f>
        <v>0</v>
      </c>
      <c r="AO3506" s="45">
        <f t="shared" si="884"/>
        <v>-10</v>
      </c>
    </row>
    <row r="3507" spans="1:41" x14ac:dyDescent="0.4">
      <c r="A3507" s="21" t="str">
        <f t="shared" si="871"/>
        <v>-------------------------------------------NAO DISPONIVEL-------------------------------------------</v>
      </c>
      <c r="B3507" s="5" t="str">
        <f>_xlfn.IFNA(VLOOKUP(A3507,CNPJ!E:F,2,0),"-------------------------------------------NAO DISPONIVEL-------------------------------------------")</f>
        <v>-------------------------------------------NAO DISPONIVEL-------------------------------------------</v>
      </c>
      <c r="C3507" s="22">
        <v>1</v>
      </c>
      <c r="D3507" s="5" t="str">
        <f>_xlfn.XLOOKUP(R3507,OP!C:C,OP!B:B,,0,1)</f>
        <v>RJ</v>
      </c>
      <c r="E3507" s="23"/>
      <c r="M3507" s="26"/>
      <c r="N3507" s="27"/>
      <c r="O3507" s="28" t="str">
        <f t="shared" si="872"/>
        <v>00000003507</v>
      </c>
      <c r="R3507" s="27" t="s">
        <v>193</v>
      </c>
      <c r="S3507" s="30" t="str">
        <f>_xlfn.IFNA(VLOOKUP(_xlfn.CONCAT(D3507," - ",R3507),OP!A:D,4,0),"-------------------------------------------NAO DISPONIVEL-------------------------------------------")</f>
        <v>FETRANSPOR</v>
      </c>
      <c r="T3507" s="31"/>
      <c r="U3507" s="32"/>
      <c r="V3507" s="31"/>
      <c r="W3507" s="33">
        <f t="shared" si="873"/>
        <v>0</v>
      </c>
      <c r="X3507" s="34">
        <f t="shared" si="874"/>
        <v>0</v>
      </c>
      <c r="Y3507" s="33">
        <f t="shared" si="875"/>
        <v>0</v>
      </c>
      <c r="Z3507" s="33">
        <f t="shared" si="876"/>
        <v>0</v>
      </c>
      <c r="AA3507" s="35">
        <f t="shared" si="877"/>
        <v>0</v>
      </c>
      <c r="AB3507" s="36">
        <f t="shared" si="878"/>
        <v>0</v>
      </c>
      <c r="AC3507" s="37">
        <f t="shared" si="879"/>
        <v>0</v>
      </c>
      <c r="AD3507" s="38"/>
      <c r="AE3507" s="38"/>
      <c r="AF3507" s="39">
        <f t="shared" si="880"/>
        <v>0</v>
      </c>
      <c r="AG3507" s="40"/>
      <c r="AH3507" s="41">
        <f t="shared" si="881"/>
        <v>0</v>
      </c>
      <c r="AI3507" s="42">
        <f t="shared" si="882"/>
        <v>0</v>
      </c>
      <c r="AJ3507" s="43">
        <f t="shared" si="883"/>
        <v>0</v>
      </c>
      <c r="AK3507" s="5" t="str">
        <f>_xlfn.IFNA(VLOOKUP(_xlfn.CONCAT(D3507," - ",S3507),OP!E:F,2,0),"-------------------------------------------NAO DISPONIVEL-------------------------------------------")</f>
        <v>C - RIOCARD</v>
      </c>
      <c r="AL3507" s="7" t="str">
        <f t="shared" si="869"/>
        <v>1 - -------------------------------------------NAO DISPONIVEL------------------------------------------- - 00000003507 - FETRANSPOR</v>
      </c>
      <c r="AM3507" s="7" t="str">
        <f t="shared" si="870"/>
        <v>-------------------------------------------NAO DISPONIVEL-------------------------------------------</v>
      </c>
      <c r="AN3507" s="44" cm="1">
        <f t="array" ref="AN3507">_xlfn.IFS(AJ3507=0,0,AQ3507="INATIVO",2,AQ3507="SEM CADASTRO",4,AQ3507="CPF ATIVO EM OUTRO COMPRADOR",5,AQ3507="NOVO/SEM CARTAO",6,AND(AJ3507&gt;0,AQ3507,""),8)</f>
        <v>0</v>
      </c>
      <c r="AO3507" s="45">
        <f t="shared" si="884"/>
        <v>-10</v>
      </c>
    </row>
    <row r="3508" spans="1:41" x14ac:dyDescent="0.4">
      <c r="A3508" s="21" t="str">
        <f t="shared" si="871"/>
        <v>-------------------------------------------NAO DISPONIVEL-------------------------------------------</v>
      </c>
      <c r="B3508" s="5" t="str">
        <f>_xlfn.IFNA(VLOOKUP(A3508,CNPJ!E:F,2,0),"-------------------------------------------NAO DISPONIVEL-------------------------------------------")</f>
        <v>-------------------------------------------NAO DISPONIVEL-------------------------------------------</v>
      </c>
      <c r="C3508" s="22">
        <v>1</v>
      </c>
      <c r="D3508" s="5" t="str">
        <f>_xlfn.XLOOKUP(R3508,OP!C:C,OP!B:B,,0,1)</f>
        <v>RJ</v>
      </c>
      <c r="E3508" s="23"/>
      <c r="M3508" s="26"/>
      <c r="N3508" s="27"/>
      <c r="O3508" s="28" t="str">
        <f t="shared" si="872"/>
        <v>00000003508</v>
      </c>
      <c r="R3508" s="27" t="s">
        <v>193</v>
      </c>
      <c r="S3508" s="30" t="str">
        <f>_xlfn.IFNA(VLOOKUP(_xlfn.CONCAT(D3508," - ",R3508),OP!A:D,4,0),"-------------------------------------------NAO DISPONIVEL-------------------------------------------")</f>
        <v>FETRANSPOR</v>
      </c>
      <c r="T3508" s="31"/>
      <c r="U3508" s="32"/>
      <c r="V3508" s="31"/>
      <c r="W3508" s="33">
        <f t="shared" si="873"/>
        <v>0</v>
      </c>
      <c r="X3508" s="34">
        <f t="shared" si="874"/>
        <v>0</v>
      </c>
      <c r="Y3508" s="33">
        <f t="shared" si="875"/>
        <v>0</v>
      </c>
      <c r="Z3508" s="33">
        <f t="shared" si="876"/>
        <v>0</v>
      </c>
      <c r="AA3508" s="35">
        <f t="shared" si="877"/>
        <v>0</v>
      </c>
      <c r="AB3508" s="36">
        <f t="shared" si="878"/>
        <v>0</v>
      </c>
      <c r="AC3508" s="37">
        <f t="shared" si="879"/>
        <v>0</v>
      </c>
      <c r="AD3508" s="38"/>
      <c r="AE3508" s="38"/>
      <c r="AF3508" s="39">
        <f t="shared" si="880"/>
        <v>0</v>
      </c>
      <c r="AG3508" s="40"/>
      <c r="AH3508" s="41">
        <f t="shared" si="881"/>
        <v>0</v>
      </c>
      <c r="AI3508" s="42">
        <f t="shared" si="882"/>
        <v>0</v>
      </c>
      <c r="AJ3508" s="43">
        <f t="shared" si="883"/>
        <v>0</v>
      </c>
      <c r="AK3508" s="5" t="str">
        <f>_xlfn.IFNA(VLOOKUP(_xlfn.CONCAT(D3508," - ",S3508),OP!E:F,2,0),"-------------------------------------------NAO DISPONIVEL-------------------------------------------")</f>
        <v>C - RIOCARD</v>
      </c>
      <c r="AL3508" s="7" t="str">
        <f t="shared" si="869"/>
        <v>1 - -------------------------------------------NAO DISPONIVEL------------------------------------------- - 00000003508 - FETRANSPOR</v>
      </c>
      <c r="AM3508" s="7" t="str">
        <f t="shared" si="870"/>
        <v>-------------------------------------------NAO DISPONIVEL-------------------------------------------</v>
      </c>
      <c r="AN3508" s="44" cm="1">
        <f t="array" ref="AN3508">_xlfn.IFS(AJ3508=0,0,AQ3508="INATIVO",2,AQ3508="SEM CADASTRO",4,AQ3508="CPF ATIVO EM OUTRO COMPRADOR",5,AQ3508="NOVO/SEM CARTAO",6,AND(AJ3508&gt;0,AQ3508,""),8)</f>
        <v>0</v>
      </c>
      <c r="AO3508" s="45">
        <f t="shared" si="884"/>
        <v>-10</v>
      </c>
    </row>
    <row r="3509" spans="1:41" x14ac:dyDescent="0.4">
      <c r="A3509" s="21" t="str">
        <f t="shared" si="871"/>
        <v>-------------------------------------------NAO DISPONIVEL-------------------------------------------</v>
      </c>
      <c r="B3509" s="5" t="str">
        <f>_xlfn.IFNA(VLOOKUP(A3509,CNPJ!E:F,2,0),"-------------------------------------------NAO DISPONIVEL-------------------------------------------")</f>
        <v>-------------------------------------------NAO DISPONIVEL-------------------------------------------</v>
      </c>
      <c r="C3509" s="22">
        <v>1</v>
      </c>
      <c r="D3509" s="5" t="str">
        <f>_xlfn.XLOOKUP(R3509,OP!C:C,OP!B:B,,0,1)</f>
        <v>RJ</v>
      </c>
      <c r="E3509" s="23"/>
      <c r="M3509" s="26"/>
      <c r="N3509" s="27"/>
      <c r="O3509" s="28" t="str">
        <f t="shared" si="872"/>
        <v>00000003509</v>
      </c>
      <c r="R3509" s="27" t="s">
        <v>193</v>
      </c>
      <c r="S3509" s="30" t="str">
        <f>_xlfn.IFNA(VLOOKUP(_xlfn.CONCAT(D3509," - ",R3509),OP!A:D,4,0),"-------------------------------------------NAO DISPONIVEL-------------------------------------------")</f>
        <v>FETRANSPOR</v>
      </c>
      <c r="T3509" s="31"/>
      <c r="U3509" s="32"/>
      <c r="V3509" s="31"/>
      <c r="W3509" s="33">
        <f t="shared" si="873"/>
        <v>0</v>
      </c>
      <c r="X3509" s="34">
        <f t="shared" si="874"/>
        <v>0</v>
      </c>
      <c r="Y3509" s="33">
        <f t="shared" si="875"/>
        <v>0</v>
      </c>
      <c r="Z3509" s="33">
        <f t="shared" si="876"/>
        <v>0</v>
      </c>
      <c r="AA3509" s="35">
        <f t="shared" si="877"/>
        <v>0</v>
      </c>
      <c r="AB3509" s="36">
        <f t="shared" si="878"/>
        <v>0</v>
      </c>
      <c r="AC3509" s="37">
        <f t="shared" si="879"/>
        <v>0</v>
      </c>
      <c r="AD3509" s="38"/>
      <c r="AE3509" s="38"/>
      <c r="AF3509" s="39">
        <f t="shared" si="880"/>
        <v>0</v>
      </c>
      <c r="AG3509" s="40"/>
      <c r="AH3509" s="41">
        <f t="shared" si="881"/>
        <v>0</v>
      </c>
      <c r="AI3509" s="42">
        <f t="shared" si="882"/>
        <v>0</v>
      </c>
      <c r="AJ3509" s="43">
        <f t="shared" si="883"/>
        <v>0</v>
      </c>
      <c r="AK3509" s="5" t="str">
        <f>_xlfn.IFNA(VLOOKUP(_xlfn.CONCAT(D3509," - ",S3509),OP!E:F,2,0),"-------------------------------------------NAO DISPONIVEL-------------------------------------------")</f>
        <v>C - RIOCARD</v>
      </c>
      <c r="AL3509" s="7" t="str">
        <f t="shared" si="869"/>
        <v>1 - -------------------------------------------NAO DISPONIVEL------------------------------------------- - 00000003509 - FETRANSPOR</v>
      </c>
      <c r="AM3509" s="7" t="str">
        <f t="shared" si="870"/>
        <v>-------------------------------------------NAO DISPONIVEL-------------------------------------------</v>
      </c>
      <c r="AN3509" s="44" cm="1">
        <f t="array" ref="AN3509">_xlfn.IFS(AJ3509=0,0,AQ3509="INATIVO",2,AQ3509="SEM CADASTRO",4,AQ3509="CPF ATIVO EM OUTRO COMPRADOR",5,AQ3509="NOVO/SEM CARTAO",6,AND(AJ3509&gt;0,AQ3509,""),8)</f>
        <v>0</v>
      </c>
      <c r="AO3509" s="45">
        <f t="shared" si="884"/>
        <v>-10</v>
      </c>
    </row>
    <row r="3510" spans="1:41" x14ac:dyDescent="0.4">
      <c r="A3510" s="21" t="str">
        <f t="shared" si="871"/>
        <v>-------------------------------------------NAO DISPONIVEL-------------------------------------------</v>
      </c>
      <c r="B3510" s="5" t="str">
        <f>_xlfn.IFNA(VLOOKUP(A3510,CNPJ!E:F,2,0),"-------------------------------------------NAO DISPONIVEL-------------------------------------------")</f>
        <v>-------------------------------------------NAO DISPONIVEL-------------------------------------------</v>
      </c>
      <c r="C3510" s="22">
        <v>1</v>
      </c>
      <c r="D3510" s="5" t="str">
        <f>_xlfn.XLOOKUP(R3510,OP!C:C,OP!B:B,,0,1)</f>
        <v>RJ</v>
      </c>
      <c r="E3510" s="23"/>
      <c r="M3510" s="26"/>
      <c r="N3510" s="27"/>
      <c r="O3510" s="28" t="str">
        <f t="shared" si="872"/>
        <v>00000003510</v>
      </c>
      <c r="R3510" s="27" t="s">
        <v>193</v>
      </c>
      <c r="S3510" s="30" t="str">
        <f>_xlfn.IFNA(VLOOKUP(_xlfn.CONCAT(D3510," - ",R3510),OP!A:D,4,0),"-------------------------------------------NAO DISPONIVEL-------------------------------------------")</f>
        <v>FETRANSPOR</v>
      </c>
      <c r="T3510" s="31"/>
      <c r="U3510" s="32"/>
      <c r="V3510" s="31"/>
      <c r="W3510" s="33">
        <f t="shared" si="873"/>
        <v>0</v>
      </c>
      <c r="X3510" s="34">
        <f t="shared" si="874"/>
        <v>0</v>
      </c>
      <c r="Y3510" s="33">
        <f t="shared" si="875"/>
        <v>0</v>
      </c>
      <c r="Z3510" s="33">
        <f t="shared" si="876"/>
        <v>0</v>
      </c>
      <c r="AA3510" s="35">
        <f t="shared" si="877"/>
        <v>0</v>
      </c>
      <c r="AB3510" s="36">
        <f t="shared" si="878"/>
        <v>0</v>
      </c>
      <c r="AC3510" s="37">
        <f t="shared" si="879"/>
        <v>0</v>
      </c>
      <c r="AD3510" s="38"/>
      <c r="AE3510" s="38"/>
      <c r="AF3510" s="39">
        <f t="shared" si="880"/>
        <v>0</v>
      </c>
      <c r="AG3510" s="40"/>
      <c r="AH3510" s="41">
        <f t="shared" si="881"/>
        <v>0</v>
      </c>
      <c r="AI3510" s="42">
        <f t="shared" si="882"/>
        <v>0</v>
      </c>
      <c r="AJ3510" s="43">
        <f t="shared" si="883"/>
        <v>0</v>
      </c>
      <c r="AK3510" s="5" t="str">
        <f>_xlfn.IFNA(VLOOKUP(_xlfn.CONCAT(D3510," - ",S3510),OP!E:F,2,0),"-------------------------------------------NAO DISPONIVEL-------------------------------------------")</f>
        <v>C - RIOCARD</v>
      </c>
      <c r="AL3510" s="7" t="str">
        <f t="shared" si="869"/>
        <v>1 - -------------------------------------------NAO DISPONIVEL------------------------------------------- - 00000003510 - FETRANSPOR</v>
      </c>
      <c r="AM3510" s="7" t="str">
        <f t="shared" si="870"/>
        <v>-------------------------------------------NAO DISPONIVEL-------------------------------------------</v>
      </c>
      <c r="AN3510" s="44" cm="1">
        <f t="array" ref="AN3510">_xlfn.IFS(AJ3510=0,0,AQ3510="INATIVO",2,AQ3510="SEM CADASTRO",4,AQ3510="CPF ATIVO EM OUTRO COMPRADOR",5,AQ3510="NOVO/SEM CARTAO",6,AND(AJ3510&gt;0,AQ3510,""),8)</f>
        <v>0</v>
      </c>
      <c r="AO3510" s="45">
        <f t="shared" si="884"/>
        <v>-10</v>
      </c>
    </row>
    <row r="3511" spans="1:41" x14ac:dyDescent="0.4">
      <c r="A3511" s="21" t="str">
        <f t="shared" si="871"/>
        <v>-------------------------------------------NAO DISPONIVEL-------------------------------------------</v>
      </c>
      <c r="B3511" s="5" t="str">
        <f>_xlfn.IFNA(VLOOKUP(A3511,CNPJ!E:F,2,0),"-------------------------------------------NAO DISPONIVEL-------------------------------------------")</f>
        <v>-------------------------------------------NAO DISPONIVEL-------------------------------------------</v>
      </c>
      <c r="C3511" s="22">
        <v>1</v>
      </c>
      <c r="D3511" s="5" t="str">
        <f>_xlfn.XLOOKUP(R3511,OP!C:C,OP!B:B,,0,1)</f>
        <v>RJ</v>
      </c>
      <c r="E3511" s="23"/>
      <c r="M3511" s="26"/>
      <c r="N3511" s="27"/>
      <c r="O3511" s="28" t="str">
        <f t="shared" si="872"/>
        <v>00000003511</v>
      </c>
      <c r="R3511" s="27" t="s">
        <v>193</v>
      </c>
      <c r="S3511" s="30" t="str">
        <f>_xlfn.IFNA(VLOOKUP(_xlfn.CONCAT(D3511," - ",R3511),OP!A:D,4,0),"-------------------------------------------NAO DISPONIVEL-------------------------------------------")</f>
        <v>FETRANSPOR</v>
      </c>
      <c r="T3511" s="31"/>
      <c r="U3511" s="32"/>
      <c r="V3511" s="31"/>
      <c r="W3511" s="33">
        <f t="shared" si="873"/>
        <v>0</v>
      </c>
      <c r="X3511" s="34">
        <f t="shared" si="874"/>
        <v>0</v>
      </c>
      <c r="Y3511" s="33">
        <f t="shared" si="875"/>
        <v>0</v>
      </c>
      <c r="Z3511" s="33">
        <f t="shared" si="876"/>
        <v>0</v>
      </c>
      <c r="AA3511" s="35">
        <f t="shared" si="877"/>
        <v>0</v>
      </c>
      <c r="AB3511" s="36">
        <f t="shared" si="878"/>
        <v>0</v>
      </c>
      <c r="AC3511" s="37">
        <f t="shared" si="879"/>
        <v>0</v>
      </c>
      <c r="AD3511" s="38"/>
      <c r="AE3511" s="38"/>
      <c r="AF3511" s="39">
        <f t="shared" si="880"/>
        <v>0</v>
      </c>
      <c r="AG3511" s="40"/>
      <c r="AH3511" s="41">
        <f t="shared" si="881"/>
        <v>0</v>
      </c>
      <c r="AI3511" s="42">
        <f t="shared" si="882"/>
        <v>0</v>
      </c>
      <c r="AJ3511" s="43">
        <f t="shared" si="883"/>
        <v>0</v>
      </c>
      <c r="AK3511" s="5" t="str">
        <f>_xlfn.IFNA(VLOOKUP(_xlfn.CONCAT(D3511," - ",S3511),OP!E:F,2,0),"-------------------------------------------NAO DISPONIVEL-------------------------------------------")</f>
        <v>C - RIOCARD</v>
      </c>
      <c r="AL3511" s="7" t="str">
        <f t="shared" si="869"/>
        <v>1 - -------------------------------------------NAO DISPONIVEL------------------------------------------- - 00000003511 - FETRANSPOR</v>
      </c>
      <c r="AM3511" s="7" t="str">
        <f t="shared" si="870"/>
        <v>-------------------------------------------NAO DISPONIVEL-------------------------------------------</v>
      </c>
      <c r="AN3511" s="44" cm="1">
        <f t="array" ref="AN3511">_xlfn.IFS(AJ3511=0,0,AQ3511="INATIVO",2,AQ3511="SEM CADASTRO",4,AQ3511="CPF ATIVO EM OUTRO COMPRADOR",5,AQ3511="NOVO/SEM CARTAO",6,AND(AJ3511&gt;0,AQ3511,""),8)</f>
        <v>0</v>
      </c>
      <c r="AO3511" s="45">
        <f t="shared" si="884"/>
        <v>-10</v>
      </c>
    </row>
    <row r="3512" spans="1:41" x14ac:dyDescent="0.4">
      <c r="A3512" s="21" t="str">
        <f t="shared" si="871"/>
        <v>-------------------------------------------NAO DISPONIVEL-------------------------------------------</v>
      </c>
      <c r="B3512" s="5" t="str">
        <f>_xlfn.IFNA(VLOOKUP(A3512,CNPJ!E:F,2,0),"-------------------------------------------NAO DISPONIVEL-------------------------------------------")</f>
        <v>-------------------------------------------NAO DISPONIVEL-------------------------------------------</v>
      </c>
      <c r="C3512" s="22">
        <v>1</v>
      </c>
      <c r="D3512" s="5" t="str">
        <f>_xlfn.XLOOKUP(R3512,OP!C:C,OP!B:B,,0,1)</f>
        <v>RJ</v>
      </c>
      <c r="E3512" s="23"/>
      <c r="M3512" s="26"/>
      <c r="N3512" s="27"/>
      <c r="O3512" s="28" t="str">
        <f t="shared" si="872"/>
        <v>00000003512</v>
      </c>
      <c r="R3512" s="27" t="s">
        <v>193</v>
      </c>
      <c r="S3512" s="30" t="str">
        <f>_xlfn.IFNA(VLOOKUP(_xlfn.CONCAT(D3512," - ",R3512),OP!A:D,4,0),"-------------------------------------------NAO DISPONIVEL-------------------------------------------")</f>
        <v>FETRANSPOR</v>
      </c>
      <c r="T3512" s="31"/>
      <c r="U3512" s="32"/>
      <c r="V3512" s="31"/>
      <c r="W3512" s="33">
        <f t="shared" si="873"/>
        <v>0</v>
      </c>
      <c r="X3512" s="34">
        <f t="shared" si="874"/>
        <v>0</v>
      </c>
      <c r="Y3512" s="33">
        <f t="shared" si="875"/>
        <v>0</v>
      </c>
      <c r="Z3512" s="33">
        <f t="shared" si="876"/>
        <v>0</v>
      </c>
      <c r="AA3512" s="35">
        <f t="shared" si="877"/>
        <v>0</v>
      </c>
      <c r="AB3512" s="36">
        <f t="shared" si="878"/>
        <v>0</v>
      </c>
      <c r="AC3512" s="37">
        <f t="shared" si="879"/>
        <v>0</v>
      </c>
      <c r="AD3512" s="38"/>
      <c r="AE3512" s="38"/>
      <c r="AF3512" s="39">
        <f t="shared" si="880"/>
        <v>0</v>
      </c>
      <c r="AG3512" s="40"/>
      <c r="AH3512" s="41">
        <f t="shared" si="881"/>
        <v>0</v>
      </c>
      <c r="AI3512" s="42">
        <f t="shared" si="882"/>
        <v>0</v>
      </c>
      <c r="AJ3512" s="43">
        <f t="shared" si="883"/>
        <v>0</v>
      </c>
      <c r="AK3512" s="5" t="str">
        <f>_xlfn.IFNA(VLOOKUP(_xlfn.CONCAT(D3512," - ",S3512),OP!E:F,2,0),"-------------------------------------------NAO DISPONIVEL-------------------------------------------")</f>
        <v>C - RIOCARD</v>
      </c>
      <c r="AL3512" s="7" t="str">
        <f t="shared" si="869"/>
        <v>1 - -------------------------------------------NAO DISPONIVEL------------------------------------------- - 00000003512 - FETRANSPOR</v>
      </c>
      <c r="AM3512" s="7" t="str">
        <f t="shared" si="870"/>
        <v>-------------------------------------------NAO DISPONIVEL-------------------------------------------</v>
      </c>
      <c r="AN3512" s="44" cm="1">
        <f t="array" ref="AN3512">_xlfn.IFS(AJ3512=0,0,AQ3512="INATIVO",2,AQ3512="SEM CADASTRO",4,AQ3512="CPF ATIVO EM OUTRO COMPRADOR",5,AQ3512="NOVO/SEM CARTAO",6,AND(AJ3512&gt;0,AQ3512,""),8)</f>
        <v>0</v>
      </c>
      <c r="AO3512" s="45">
        <f t="shared" si="884"/>
        <v>-10</v>
      </c>
    </row>
    <row r="3513" spans="1:41" x14ac:dyDescent="0.4">
      <c r="A3513" s="21" t="str">
        <f t="shared" si="871"/>
        <v>-------------------------------------------NAO DISPONIVEL-------------------------------------------</v>
      </c>
      <c r="B3513" s="5" t="str">
        <f>_xlfn.IFNA(VLOOKUP(A3513,CNPJ!E:F,2,0),"-------------------------------------------NAO DISPONIVEL-------------------------------------------")</f>
        <v>-------------------------------------------NAO DISPONIVEL-------------------------------------------</v>
      </c>
      <c r="C3513" s="22">
        <v>1</v>
      </c>
      <c r="D3513" s="5" t="str">
        <f>_xlfn.XLOOKUP(R3513,OP!C:C,OP!B:B,,0,1)</f>
        <v>RJ</v>
      </c>
      <c r="E3513" s="23"/>
      <c r="M3513" s="26"/>
      <c r="N3513" s="27"/>
      <c r="O3513" s="28" t="str">
        <f t="shared" si="872"/>
        <v>00000003513</v>
      </c>
      <c r="R3513" s="27" t="s">
        <v>193</v>
      </c>
      <c r="S3513" s="30" t="str">
        <f>_xlfn.IFNA(VLOOKUP(_xlfn.CONCAT(D3513," - ",R3513),OP!A:D,4,0),"-------------------------------------------NAO DISPONIVEL-------------------------------------------")</f>
        <v>FETRANSPOR</v>
      </c>
      <c r="T3513" s="31"/>
      <c r="U3513" s="32"/>
      <c r="V3513" s="31"/>
      <c r="W3513" s="33">
        <f t="shared" si="873"/>
        <v>0</v>
      </c>
      <c r="X3513" s="34">
        <f t="shared" si="874"/>
        <v>0</v>
      </c>
      <c r="Y3513" s="33">
        <f t="shared" si="875"/>
        <v>0</v>
      </c>
      <c r="Z3513" s="33">
        <f t="shared" si="876"/>
        <v>0</v>
      </c>
      <c r="AA3513" s="35">
        <f t="shared" si="877"/>
        <v>0</v>
      </c>
      <c r="AB3513" s="36">
        <f t="shared" si="878"/>
        <v>0</v>
      </c>
      <c r="AC3513" s="37">
        <f t="shared" si="879"/>
        <v>0</v>
      </c>
      <c r="AD3513" s="38"/>
      <c r="AE3513" s="38"/>
      <c r="AF3513" s="39">
        <f t="shared" si="880"/>
        <v>0</v>
      </c>
      <c r="AG3513" s="40"/>
      <c r="AH3513" s="41">
        <f t="shared" si="881"/>
        <v>0</v>
      </c>
      <c r="AI3513" s="42">
        <f t="shared" si="882"/>
        <v>0</v>
      </c>
      <c r="AJ3513" s="43">
        <f t="shared" si="883"/>
        <v>0</v>
      </c>
      <c r="AK3513" s="5" t="str">
        <f>_xlfn.IFNA(VLOOKUP(_xlfn.CONCAT(D3513," - ",S3513),OP!E:F,2,0),"-------------------------------------------NAO DISPONIVEL-------------------------------------------")</f>
        <v>C - RIOCARD</v>
      </c>
      <c r="AL3513" s="7" t="str">
        <f t="shared" si="869"/>
        <v>1 - -------------------------------------------NAO DISPONIVEL------------------------------------------- - 00000003513 - FETRANSPOR</v>
      </c>
      <c r="AM3513" s="7" t="str">
        <f t="shared" si="870"/>
        <v>-------------------------------------------NAO DISPONIVEL-------------------------------------------</v>
      </c>
      <c r="AN3513" s="44" cm="1">
        <f t="array" ref="AN3513">_xlfn.IFS(AJ3513=0,0,AQ3513="INATIVO",2,AQ3513="SEM CADASTRO",4,AQ3513="CPF ATIVO EM OUTRO COMPRADOR",5,AQ3513="NOVO/SEM CARTAO",6,AND(AJ3513&gt;0,AQ3513,""),8)</f>
        <v>0</v>
      </c>
      <c r="AO3513" s="45">
        <f t="shared" si="884"/>
        <v>-10</v>
      </c>
    </row>
    <row r="3514" spans="1:41" x14ac:dyDescent="0.4">
      <c r="A3514" s="21" t="str">
        <f t="shared" si="871"/>
        <v>-------------------------------------------NAO DISPONIVEL-------------------------------------------</v>
      </c>
      <c r="B3514" s="5" t="str">
        <f>_xlfn.IFNA(VLOOKUP(A3514,CNPJ!E:F,2,0),"-------------------------------------------NAO DISPONIVEL-------------------------------------------")</f>
        <v>-------------------------------------------NAO DISPONIVEL-------------------------------------------</v>
      </c>
      <c r="C3514" s="22">
        <v>1</v>
      </c>
      <c r="D3514" s="5" t="str">
        <f>_xlfn.XLOOKUP(R3514,OP!C:C,OP!B:B,,0,1)</f>
        <v>RJ</v>
      </c>
      <c r="E3514" s="23"/>
      <c r="M3514" s="26"/>
      <c r="N3514" s="27"/>
      <c r="O3514" s="28" t="str">
        <f t="shared" si="872"/>
        <v>00000003514</v>
      </c>
      <c r="R3514" s="27" t="s">
        <v>193</v>
      </c>
      <c r="S3514" s="30" t="str">
        <f>_xlfn.IFNA(VLOOKUP(_xlfn.CONCAT(D3514," - ",R3514),OP!A:D,4,0),"-------------------------------------------NAO DISPONIVEL-------------------------------------------")</f>
        <v>FETRANSPOR</v>
      </c>
      <c r="T3514" s="31"/>
      <c r="U3514" s="32"/>
      <c r="V3514" s="31"/>
      <c r="W3514" s="33">
        <f t="shared" si="873"/>
        <v>0</v>
      </c>
      <c r="X3514" s="34">
        <f t="shared" si="874"/>
        <v>0</v>
      </c>
      <c r="Y3514" s="33">
        <f t="shared" si="875"/>
        <v>0</v>
      </c>
      <c r="Z3514" s="33">
        <f t="shared" si="876"/>
        <v>0</v>
      </c>
      <c r="AA3514" s="35">
        <f t="shared" si="877"/>
        <v>0</v>
      </c>
      <c r="AB3514" s="36">
        <f t="shared" si="878"/>
        <v>0</v>
      </c>
      <c r="AC3514" s="37">
        <f t="shared" si="879"/>
        <v>0</v>
      </c>
      <c r="AD3514" s="38"/>
      <c r="AE3514" s="38"/>
      <c r="AF3514" s="39">
        <f t="shared" si="880"/>
        <v>0</v>
      </c>
      <c r="AG3514" s="40"/>
      <c r="AH3514" s="41">
        <f t="shared" si="881"/>
        <v>0</v>
      </c>
      <c r="AI3514" s="42">
        <f t="shared" si="882"/>
        <v>0</v>
      </c>
      <c r="AJ3514" s="43">
        <f t="shared" si="883"/>
        <v>0</v>
      </c>
      <c r="AK3514" s="5" t="str">
        <f>_xlfn.IFNA(VLOOKUP(_xlfn.CONCAT(D3514," - ",S3514),OP!E:F,2,0),"-------------------------------------------NAO DISPONIVEL-------------------------------------------")</f>
        <v>C - RIOCARD</v>
      </c>
      <c r="AL3514" s="7" t="str">
        <f t="shared" si="869"/>
        <v>1 - -------------------------------------------NAO DISPONIVEL------------------------------------------- - 00000003514 - FETRANSPOR</v>
      </c>
      <c r="AM3514" s="7" t="str">
        <f t="shared" si="870"/>
        <v>-------------------------------------------NAO DISPONIVEL-------------------------------------------</v>
      </c>
      <c r="AN3514" s="44" cm="1">
        <f t="array" ref="AN3514">_xlfn.IFS(AJ3514=0,0,AQ3514="INATIVO",2,AQ3514="SEM CADASTRO",4,AQ3514="CPF ATIVO EM OUTRO COMPRADOR",5,AQ3514="NOVO/SEM CARTAO",6,AND(AJ3514&gt;0,AQ3514,""),8)</f>
        <v>0</v>
      </c>
      <c r="AO3514" s="45">
        <f t="shared" si="884"/>
        <v>-10</v>
      </c>
    </row>
    <row r="3515" spans="1:41" x14ac:dyDescent="0.4">
      <c r="A3515" s="21" t="str">
        <f t="shared" si="871"/>
        <v>-------------------------------------------NAO DISPONIVEL-------------------------------------------</v>
      </c>
      <c r="B3515" s="5" t="str">
        <f>_xlfn.IFNA(VLOOKUP(A3515,CNPJ!E:F,2,0),"-------------------------------------------NAO DISPONIVEL-------------------------------------------")</f>
        <v>-------------------------------------------NAO DISPONIVEL-------------------------------------------</v>
      </c>
      <c r="C3515" s="22">
        <v>1</v>
      </c>
      <c r="D3515" s="5" t="str">
        <f>_xlfn.XLOOKUP(R3515,OP!C:C,OP!B:B,,0,1)</f>
        <v>RJ</v>
      </c>
      <c r="E3515" s="23"/>
      <c r="M3515" s="26"/>
      <c r="N3515" s="27"/>
      <c r="O3515" s="28" t="str">
        <f t="shared" si="872"/>
        <v>00000003515</v>
      </c>
      <c r="R3515" s="27" t="s">
        <v>193</v>
      </c>
      <c r="S3515" s="30" t="str">
        <f>_xlfn.IFNA(VLOOKUP(_xlfn.CONCAT(D3515," - ",R3515),OP!A:D,4,0),"-------------------------------------------NAO DISPONIVEL-------------------------------------------")</f>
        <v>FETRANSPOR</v>
      </c>
      <c r="T3515" s="31"/>
      <c r="U3515" s="32"/>
      <c r="V3515" s="31"/>
      <c r="W3515" s="33">
        <f t="shared" si="873"/>
        <v>0</v>
      </c>
      <c r="X3515" s="34">
        <f t="shared" si="874"/>
        <v>0</v>
      </c>
      <c r="Y3515" s="33">
        <f t="shared" si="875"/>
        <v>0</v>
      </c>
      <c r="Z3515" s="33">
        <f t="shared" si="876"/>
        <v>0</v>
      </c>
      <c r="AA3515" s="35">
        <f t="shared" si="877"/>
        <v>0</v>
      </c>
      <c r="AB3515" s="36">
        <f t="shared" si="878"/>
        <v>0</v>
      </c>
      <c r="AC3515" s="37">
        <f t="shared" si="879"/>
        <v>0</v>
      </c>
      <c r="AD3515" s="38"/>
      <c r="AE3515" s="38"/>
      <c r="AF3515" s="39">
        <f t="shared" si="880"/>
        <v>0</v>
      </c>
      <c r="AG3515" s="40"/>
      <c r="AH3515" s="41">
        <f t="shared" si="881"/>
        <v>0</v>
      </c>
      <c r="AI3515" s="42">
        <f t="shared" si="882"/>
        <v>0</v>
      </c>
      <c r="AJ3515" s="43">
        <f t="shared" si="883"/>
        <v>0</v>
      </c>
      <c r="AK3515" s="5" t="str">
        <f>_xlfn.IFNA(VLOOKUP(_xlfn.CONCAT(D3515," - ",S3515),OP!E:F,2,0),"-------------------------------------------NAO DISPONIVEL-------------------------------------------")</f>
        <v>C - RIOCARD</v>
      </c>
      <c r="AL3515" s="7" t="str">
        <f t="shared" si="869"/>
        <v>1 - -------------------------------------------NAO DISPONIVEL------------------------------------------- - 00000003515 - FETRANSPOR</v>
      </c>
      <c r="AM3515" s="7" t="str">
        <f t="shared" si="870"/>
        <v>-------------------------------------------NAO DISPONIVEL-------------------------------------------</v>
      </c>
      <c r="AN3515" s="44" cm="1">
        <f t="array" ref="AN3515">_xlfn.IFS(AJ3515=0,0,AQ3515="INATIVO",2,AQ3515="SEM CADASTRO",4,AQ3515="CPF ATIVO EM OUTRO COMPRADOR",5,AQ3515="NOVO/SEM CARTAO",6,AND(AJ3515&gt;0,AQ3515,""),8)</f>
        <v>0</v>
      </c>
      <c r="AO3515" s="45">
        <f t="shared" si="884"/>
        <v>-10</v>
      </c>
    </row>
    <row r="3516" spans="1:41" x14ac:dyDescent="0.4">
      <c r="A3516" s="21" t="str">
        <f t="shared" si="871"/>
        <v>-------------------------------------------NAO DISPONIVEL-------------------------------------------</v>
      </c>
      <c r="B3516" s="5" t="str">
        <f>_xlfn.IFNA(VLOOKUP(A3516,CNPJ!E:F,2,0),"-------------------------------------------NAO DISPONIVEL-------------------------------------------")</f>
        <v>-------------------------------------------NAO DISPONIVEL-------------------------------------------</v>
      </c>
      <c r="C3516" s="22">
        <v>1</v>
      </c>
      <c r="D3516" s="5" t="str">
        <f>_xlfn.XLOOKUP(R3516,OP!C:C,OP!B:B,,0,1)</f>
        <v>RJ</v>
      </c>
      <c r="E3516" s="23"/>
      <c r="M3516" s="26"/>
      <c r="N3516" s="27"/>
      <c r="O3516" s="28" t="str">
        <f t="shared" si="872"/>
        <v>00000003516</v>
      </c>
      <c r="R3516" s="27" t="s">
        <v>193</v>
      </c>
      <c r="S3516" s="30" t="str">
        <f>_xlfn.IFNA(VLOOKUP(_xlfn.CONCAT(D3516," - ",R3516),OP!A:D,4,0),"-------------------------------------------NAO DISPONIVEL-------------------------------------------")</f>
        <v>FETRANSPOR</v>
      </c>
      <c r="T3516" s="31"/>
      <c r="U3516" s="32"/>
      <c r="V3516" s="31"/>
      <c r="W3516" s="33">
        <f t="shared" si="873"/>
        <v>0</v>
      </c>
      <c r="X3516" s="34">
        <f t="shared" si="874"/>
        <v>0</v>
      </c>
      <c r="Y3516" s="33">
        <f t="shared" si="875"/>
        <v>0</v>
      </c>
      <c r="Z3516" s="33">
        <f t="shared" si="876"/>
        <v>0</v>
      </c>
      <c r="AA3516" s="35">
        <f t="shared" si="877"/>
        <v>0</v>
      </c>
      <c r="AB3516" s="36">
        <f t="shared" si="878"/>
        <v>0</v>
      </c>
      <c r="AC3516" s="37">
        <f t="shared" si="879"/>
        <v>0</v>
      </c>
      <c r="AD3516" s="38"/>
      <c r="AE3516" s="38"/>
      <c r="AF3516" s="39">
        <f t="shared" si="880"/>
        <v>0</v>
      </c>
      <c r="AG3516" s="40"/>
      <c r="AH3516" s="41">
        <f t="shared" si="881"/>
        <v>0</v>
      </c>
      <c r="AI3516" s="42">
        <f t="shared" si="882"/>
        <v>0</v>
      </c>
      <c r="AJ3516" s="43">
        <f t="shared" si="883"/>
        <v>0</v>
      </c>
      <c r="AK3516" s="5" t="str">
        <f>_xlfn.IFNA(VLOOKUP(_xlfn.CONCAT(D3516," - ",S3516),OP!E:F,2,0),"-------------------------------------------NAO DISPONIVEL-------------------------------------------")</f>
        <v>C - RIOCARD</v>
      </c>
      <c r="AL3516" s="7" t="str">
        <f t="shared" si="869"/>
        <v>1 - -------------------------------------------NAO DISPONIVEL------------------------------------------- - 00000003516 - FETRANSPOR</v>
      </c>
      <c r="AM3516" s="7" t="str">
        <f t="shared" si="870"/>
        <v>-------------------------------------------NAO DISPONIVEL-------------------------------------------</v>
      </c>
      <c r="AN3516" s="44" cm="1">
        <f t="array" ref="AN3516">_xlfn.IFS(AJ3516=0,0,AQ3516="INATIVO",2,AQ3516="SEM CADASTRO",4,AQ3516="CPF ATIVO EM OUTRO COMPRADOR",5,AQ3516="NOVO/SEM CARTAO",6,AND(AJ3516&gt;0,AQ3516,""),8)</f>
        <v>0</v>
      </c>
      <c r="AO3516" s="45">
        <f t="shared" si="884"/>
        <v>-10</v>
      </c>
    </row>
    <row r="3517" spans="1:41" x14ac:dyDescent="0.4">
      <c r="A3517" s="21" t="str">
        <f t="shared" si="871"/>
        <v>-------------------------------------------NAO DISPONIVEL-------------------------------------------</v>
      </c>
      <c r="B3517" s="5" t="str">
        <f>_xlfn.IFNA(VLOOKUP(A3517,CNPJ!E:F,2,0),"-------------------------------------------NAO DISPONIVEL-------------------------------------------")</f>
        <v>-------------------------------------------NAO DISPONIVEL-------------------------------------------</v>
      </c>
      <c r="C3517" s="22">
        <v>1</v>
      </c>
      <c r="D3517" s="5" t="str">
        <f>_xlfn.XLOOKUP(R3517,OP!C:C,OP!B:B,,0,1)</f>
        <v>RJ</v>
      </c>
      <c r="E3517" s="23"/>
      <c r="M3517" s="26"/>
      <c r="N3517" s="27"/>
      <c r="O3517" s="28" t="str">
        <f t="shared" si="872"/>
        <v>00000003517</v>
      </c>
      <c r="R3517" s="27" t="s">
        <v>193</v>
      </c>
      <c r="S3517" s="30" t="str">
        <f>_xlfn.IFNA(VLOOKUP(_xlfn.CONCAT(D3517," - ",R3517),OP!A:D,4,0),"-------------------------------------------NAO DISPONIVEL-------------------------------------------")</f>
        <v>FETRANSPOR</v>
      </c>
      <c r="T3517" s="31"/>
      <c r="U3517" s="32"/>
      <c r="V3517" s="31"/>
      <c r="W3517" s="33">
        <f t="shared" si="873"/>
        <v>0</v>
      </c>
      <c r="X3517" s="34">
        <f t="shared" si="874"/>
        <v>0</v>
      </c>
      <c r="Y3517" s="33">
        <f t="shared" si="875"/>
        <v>0</v>
      </c>
      <c r="Z3517" s="33">
        <f t="shared" si="876"/>
        <v>0</v>
      </c>
      <c r="AA3517" s="35">
        <f t="shared" si="877"/>
        <v>0</v>
      </c>
      <c r="AB3517" s="36">
        <f t="shared" si="878"/>
        <v>0</v>
      </c>
      <c r="AC3517" s="37">
        <f t="shared" si="879"/>
        <v>0</v>
      </c>
      <c r="AD3517" s="38"/>
      <c r="AE3517" s="38"/>
      <c r="AF3517" s="39">
        <f t="shared" si="880"/>
        <v>0</v>
      </c>
      <c r="AG3517" s="40"/>
      <c r="AH3517" s="41">
        <f t="shared" si="881"/>
        <v>0</v>
      </c>
      <c r="AI3517" s="42">
        <f t="shared" si="882"/>
        <v>0</v>
      </c>
      <c r="AJ3517" s="43">
        <f t="shared" si="883"/>
        <v>0</v>
      </c>
      <c r="AK3517" s="5" t="str">
        <f>_xlfn.IFNA(VLOOKUP(_xlfn.CONCAT(D3517," - ",S3517),OP!E:F,2,0),"-------------------------------------------NAO DISPONIVEL-------------------------------------------")</f>
        <v>C - RIOCARD</v>
      </c>
      <c r="AL3517" s="7" t="str">
        <f t="shared" si="869"/>
        <v>1 - -------------------------------------------NAO DISPONIVEL------------------------------------------- - 00000003517 - FETRANSPOR</v>
      </c>
      <c r="AM3517" s="7" t="str">
        <f t="shared" si="870"/>
        <v>-------------------------------------------NAO DISPONIVEL-------------------------------------------</v>
      </c>
      <c r="AN3517" s="44" cm="1">
        <f t="array" ref="AN3517">_xlfn.IFS(AJ3517=0,0,AQ3517="INATIVO",2,AQ3517="SEM CADASTRO",4,AQ3517="CPF ATIVO EM OUTRO COMPRADOR",5,AQ3517="NOVO/SEM CARTAO",6,AND(AJ3517&gt;0,AQ3517,""),8)</f>
        <v>0</v>
      </c>
      <c r="AO3517" s="45">
        <f t="shared" si="884"/>
        <v>-10</v>
      </c>
    </row>
    <row r="3518" spans="1:41" x14ac:dyDescent="0.4">
      <c r="A3518" s="21" t="str">
        <f t="shared" si="871"/>
        <v>-------------------------------------------NAO DISPONIVEL-------------------------------------------</v>
      </c>
      <c r="B3518" s="5" t="str">
        <f>_xlfn.IFNA(VLOOKUP(A3518,CNPJ!E:F,2,0),"-------------------------------------------NAO DISPONIVEL-------------------------------------------")</f>
        <v>-------------------------------------------NAO DISPONIVEL-------------------------------------------</v>
      </c>
      <c r="C3518" s="22">
        <v>1</v>
      </c>
      <c r="D3518" s="5" t="str">
        <f>_xlfn.XLOOKUP(R3518,OP!C:C,OP!B:B,,0,1)</f>
        <v>RJ</v>
      </c>
      <c r="E3518" s="23"/>
      <c r="M3518" s="26"/>
      <c r="N3518" s="27"/>
      <c r="O3518" s="28" t="str">
        <f t="shared" si="872"/>
        <v>00000003518</v>
      </c>
      <c r="R3518" s="27" t="s">
        <v>193</v>
      </c>
      <c r="S3518" s="30" t="str">
        <f>_xlfn.IFNA(VLOOKUP(_xlfn.CONCAT(D3518," - ",R3518),OP!A:D,4,0),"-------------------------------------------NAO DISPONIVEL-------------------------------------------")</f>
        <v>FETRANSPOR</v>
      </c>
      <c r="T3518" s="31"/>
      <c r="U3518" s="32"/>
      <c r="V3518" s="31"/>
      <c r="W3518" s="33">
        <f t="shared" si="873"/>
        <v>0</v>
      </c>
      <c r="X3518" s="34">
        <f t="shared" si="874"/>
        <v>0</v>
      </c>
      <c r="Y3518" s="33">
        <f t="shared" si="875"/>
        <v>0</v>
      </c>
      <c r="Z3518" s="33">
        <f t="shared" si="876"/>
        <v>0</v>
      </c>
      <c r="AA3518" s="35">
        <f t="shared" si="877"/>
        <v>0</v>
      </c>
      <c r="AB3518" s="36">
        <f t="shared" si="878"/>
        <v>0</v>
      </c>
      <c r="AC3518" s="37">
        <f t="shared" si="879"/>
        <v>0</v>
      </c>
      <c r="AD3518" s="38"/>
      <c r="AE3518" s="38"/>
      <c r="AF3518" s="39">
        <f t="shared" si="880"/>
        <v>0</v>
      </c>
      <c r="AG3518" s="40"/>
      <c r="AH3518" s="41">
        <f t="shared" si="881"/>
        <v>0</v>
      </c>
      <c r="AI3518" s="42">
        <f t="shared" si="882"/>
        <v>0</v>
      </c>
      <c r="AJ3518" s="43">
        <f t="shared" si="883"/>
        <v>0</v>
      </c>
      <c r="AK3518" s="5" t="str">
        <f>_xlfn.IFNA(VLOOKUP(_xlfn.CONCAT(D3518," - ",S3518),OP!E:F,2,0),"-------------------------------------------NAO DISPONIVEL-------------------------------------------")</f>
        <v>C - RIOCARD</v>
      </c>
      <c r="AL3518" s="7" t="str">
        <f t="shared" si="869"/>
        <v>1 - -------------------------------------------NAO DISPONIVEL------------------------------------------- - 00000003518 - FETRANSPOR</v>
      </c>
      <c r="AM3518" s="7" t="str">
        <f t="shared" si="870"/>
        <v>-------------------------------------------NAO DISPONIVEL-------------------------------------------</v>
      </c>
      <c r="AN3518" s="44" cm="1">
        <f t="array" ref="AN3518">_xlfn.IFS(AJ3518=0,0,AQ3518="INATIVO",2,AQ3518="SEM CADASTRO",4,AQ3518="CPF ATIVO EM OUTRO COMPRADOR",5,AQ3518="NOVO/SEM CARTAO",6,AND(AJ3518&gt;0,AQ3518,""),8)</f>
        <v>0</v>
      </c>
      <c r="AO3518" s="45">
        <f t="shared" si="884"/>
        <v>-10</v>
      </c>
    </row>
    <row r="3519" spans="1:41" x14ac:dyDescent="0.4">
      <c r="A3519" s="21" t="str">
        <f t="shared" si="871"/>
        <v>-------------------------------------------NAO DISPONIVEL-------------------------------------------</v>
      </c>
      <c r="B3519" s="5" t="str">
        <f>_xlfn.IFNA(VLOOKUP(A3519,CNPJ!E:F,2,0),"-------------------------------------------NAO DISPONIVEL-------------------------------------------")</f>
        <v>-------------------------------------------NAO DISPONIVEL-------------------------------------------</v>
      </c>
      <c r="C3519" s="22">
        <v>1</v>
      </c>
      <c r="D3519" s="5" t="str">
        <f>_xlfn.XLOOKUP(R3519,OP!C:C,OP!B:B,,0,1)</f>
        <v>RJ</v>
      </c>
      <c r="E3519" s="23"/>
      <c r="M3519" s="26"/>
      <c r="N3519" s="27"/>
      <c r="O3519" s="28" t="str">
        <f t="shared" si="872"/>
        <v>00000003519</v>
      </c>
      <c r="R3519" s="27" t="s">
        <v>193</v>
      </c>
      <c r="S3519" s="30" t="str">
        <f>_xlfn.IFNA(VLOOKUP(_xlfn.CONCAT(D3519," - ",R3519),OP!A:D,4,0),"-------------------------------------------NAO DISPONIVEL-------------------------------------------")</f>
        <v>FETRANSPOR</v>
      </c>
      <c r="T3519" s="31"/>
      <c r="U3519" s="32"/>
      <c r="V3519" s="31"/>
      <c r="W3519" s="33">
        <f t="shared" si="873"/>
        <v>0</v>
      </c>
      <c r="X3519" s="34">
        <f t="shared" si="874"/>
        <v>0</v>
      </c>
      <c r="Y3519" s="33">
        <f t="shared" si="875"/>
        <v>0</v>
      </c>
      <c r="Z3519" s="33">
        <f t="shared" si="876"/>
        <v>0</v>
      </c>
      <c r="AA3519" s="35">
        <f t="shared" si="877"/>
        <v>0</v>
      </c>
      <c r="AB3519" s="36">
        <f t="shared" si="878"/>
        <v>0</v>
      </c>
      <c r="AC3519" s="37">
        <f t="shared" si="879"/>
        <v>0</v>
      </c>
      <c r="AD3519" s="38"/>
      <c r="AE3519" s="38"/>
      <c r="AF3519" s="39">
        <f t="shared" si="880"/>
        <v>0</v>
      </c>
      <c r="AG3519" s="40"/>
      <c r="AH3519" s="41">
        <f t="shared" si="881"/>
        <v>0</v>
      </c>
      <c r="AI3519" s="42">
        <f t="shared" si="882"/>
        <v>0</v>
      </c>
      <c r="AJ3519" s="43">
        <f t="shared" si="883"/>
        <v>0</v>
      </c>
      <c r="AK3519" s="5" t="str">
        <f>_xlfn.IFNA(VLOOKUP(_xlfn.CONCAT(D3519," - ",S3519),OP!E:F,2,0),"-------------------------------------------NAO DISPONIVEL-------------------------------------------")</f>
        <v>C - RIOCARD</v>
      </c>
      <c r="AL3519" s="7" t="str">
        <f t="shared" si="869"/>
        <v>1 - -------------------------------------------NAO DISPONIVEL------------------------------------------- - 00000003519 - FETRANSPOR</v>
      </c>
      <c r="AM3519" s="7" t="str">
        <f t="shared" si="870"/>
        <v>-------------------------------------------NAO DISPONIVEL-------------------------------------------</v>
      </c>
      <c r="AN3519" s="44" cm="1">
        <f t="array" ref="AN3519">_xlfn.IFS(AJ3519=0,0,AQ3519="INATIVO",2,AQ3519="SEM CADASTRO",4,AQ3519="CPF ATIVO EM OUTRO COMPRADOR",5,AQ3519="NOVO/SEM CARTAO",6,AND(AJ3519&gt;0,AQ3519,""),8)</f>
        <v>0</v>
      </c>
      <c r="AO3519" s="45">
        <f t="shared" si="884"/>
        <v>-10</v>
      </c>
    </row>
    <row r="3520" spans="1:41" x14ac:dyDescent="0.4">
      <c r="A3520" s="21" t="str">
        <f t="shared" si="871"/>
        <v>-------------------------------------------NAO DISPONIVEL-------------------------------------------</v>
      </c>
      <c r="B3520" s="5" t="str">
        <f>_xlfn.IFNA(VLOOKUP(A3520,CNPJ!E:F,2,0),"-------------------------------------------NAO DISPONIVEL-------------------------------------------")</f>
        <v>-------------------------------------------NAO DISPONIVEL-------------------------------------------</v>
      </c>
      <c r="C3520" s="22">
        <v>1</v>
      </c>
      <c r="D3520" s="5" t="str">
        <f>_xlfn.XLOOKUP(R3520,OP!C:C,OP!B:B,,0,1)</f>
        <v>RJ</v>
      </c>
      <c r="E3520" s="23"/>
      <c r="M3520" s="26"/>
      <c r="N3520" s="27"/>
      <c r="O3520" s="28" t="str">
        <f t="shared" si="872"/>
        <v>00000003520</v>
      </c>
      <c r="R3520" s="27" t="s">
        <v>193</v>
      </c>
      <c r="S3520" s="30" t="str">
        <f>_xlfn.IFNA(VLOOKUP(_xlfn.CONCAT(D3520," - ",R3520),OP!A:D,4,0),"-------------------------------------------NAO DISPONIVEL-------------------------------------------")</f>
        <v>FETRANSPOR</v>
      </c>
      <c r="T3520" s="31"/>
      <c r="U3520" s="32"/>
      <c r="V3520" s="31"/>
      <c r="W3520" s="33">
        <f t="shared" si="873"/>
        <v>0</v>
      </c>
      <c r="X3520" s="34">
        <f t="shared" si="874"/>
        <v>0</v>
      </c>
      <c r="Y3520" s="33">
        <f t="shared" si="875"/>
        <v>0</v>
      </c>
      <c r="Z3520" s="33">
        <f t="shared" si="876"/>
        <v>0</v>
      </c>
      <c r="AA3520" s="35">
        <f t="shared" si="877"/>
        <v>0</v>
      </c>
      <c r="AB3520" s="36">
        <f t="shared" si="878"/>
        <v>0</v>
      </c>
      <c r="AC3520" s="37">
        <f t="shared" si="879"/>
        <v>0</v>
      </c>
      <c r="AD3520" s="38"/>
      <c r="AE3520" s="38"/>
      <c r="AF3520" s="39">
        <f t="shared" si="880"/>
        <v>0</v>
      </c>
      <c r="AG3520" s="40"/>
      <c r="AH3520" s="41">
        <f t="shared" si="881"/>
        <v>0</v>
      </c>
      <c r="AI3520" s="42">
        <f t="shared" si="882"/>
        <v>0</v>
      </c>
      <c r="AJ3520" s="43">
        <f t="shared" si="883"/>
        <v>0</v>
      </c>
      <c r="AK3520" s="5" t="str">
        <f>_xlfn.IFNA(VLOOKUP(_xlfn.CONCAT(D3520," - ",S3520),OP!E:F,2,0),"-------------------------------------------NAO DISPONIVEL-------------------------------------------")</f>
        <v>C - RIOCARD</v>
      </c>
      <c r="AL3520" s="7" t="str">
        <f t="shared" si="869"/>
        <v>1 - -------------------------------------------NAO DISPONIVEL------------------------------------------- - 00000003520 - FETRANSPOR</v>
      </c>
      <c r="AM3520" s="7" t="str">
        <f t="shared" si="870"/>
        <v>-------------------------------------------NAO DISPONIVEL-------------------------------------------</v>
      </c>
      <c r="AN3520" s="44" cm="1">
        <f t="array" ref="AN3520">_xlfn.IFS(AJ3520=0,0,AQ3520="INATIVO",2,AQ3520="SEM CADASTRO",4,AQ3520="CPF ATIVO EM OUTRO COMPRADOR",5,AQ3520="NOVO/SEM CARTAO",6,AND(AJ3520&gt;0,AQ3520,""),8)</f>
        <v>0</v>
      </c>
      <c r="AO3520" s="45">
        <f t="shared" si="884"/>
        <v>-10</v>
      </c>
    </row>
    <row r="3521" spans="1:41" x14ac:dyDescent="0.4">
      <c r="A3521" s="21" t="str">
        <f t="shared" si="871"/>
        <v>-------------------------------------------NAO DISPONIVEL-------------------------------------------</v>
      </c>
      <c r="B3521" s="5" t="str">
        <f>_xlfn.IFNA(VLOOKUP(A3521,CNPJ!E:F,2,0),"-------------------------------------------NAO DISPONIVEL-------------------------------------------")</f>
        <v>-------------------------------------------NAO DISPONIVEL-------------------------------------------</v>
      </c>
      <c r="C3521" s="22">
        <v>1</v>
      </c>
      <c r="D3521" s="5" t="str">
        <f>_xlfn.XLOOKUP(R3521,OP!C:C,OP!B:B,,0,1)</f>
        <v>RJ</v>
      </c>
      <c r="E3521" s="23"/>
      <c r="M3521" s="26"/>
      <c r="N3521" s="27"/>
      <c r="O3521" s="28" t="str">
        <f t="shared" si="872"/>
        <v>00000003521</v>
      </c>
      <c r="R3521" s="27" t="s">
        <v>193</v>
      </c>
      <c r="S3521" s="30" t="str">
        <f>_xlfn.IFNA(VLOOKUP(_xlfn.CONCAT(D3521," - ",R3521),OP!A:D,4,0),"-------------------------------------------NAO DISPONIVEL-------------------------------------------")</f>
        <v>FETRANSPOR</v>
      </c>
      <c r="T3521" s="31"/>
      <c r="U3521" s="32"/>
      <c r="V3521" s="31"/>
      <c r="W3521" s="33">
        <f t="shared" si="873"/>
        <v>0</v>
      </c>
      <c r="X3521" s="34">
        <f t="shared" si="874"/>
        <v>0</v>
      </c>
      <c r="Y3521" s="33">
        <f t="shared" si="875"/>
        <v>0</v>
      </c>
      <c r="Z3521" s="33">
        <f t="shared" si="876"/>
        <v>0</v>
      </c>
      <c r="AA3521" s="35">
        <f t="shared" si="877"/>
        <v>0</v>
      </c>
      <c r="AB3521" s="36">
        <f t="shared" si="878"/>
        <v>0</v>
      </c>
      <c r="AC3521" s="37">
        <f t="shared" si="879"/>
        <v>0</v>
      </c>
      <c r="AD3521" s="38"/>
      <c r="AE3521" s="38"/>
      <c r="AF3521" s="39">
        <f t="shared" si="880"/>
        <v>0</v>
      </c>
      <c r="AG3521" s="40"/>
      <c r="AH3521" s="41">
        <f t="shared" si="881"/>
        <v>0</v>
      </c>
      <c r="AI3521" s="42">
        <f t="shared" si="882"/>
        <v>0</v>
      </c>
      <c r="AJ3521" s="43">
        <f t="shared" si="883"/>
        <v>0</v>
      </c>
      <c r="AK3521" s="5" t="str">
        <f>_xlfn.IFNA(VLOOKUP(_xlfn.CONCAT(D3521," - ",S3521),OP!E:F,2,0),"-------------------------------------------NAO DISPONIVEL-------------------------------------------")</f>
        <v>C - RIOCARD</v>
      </c>
      <c r="AL3521" s="7" t="str">
        <f t="shared" si="869"/>
        <v>1 - -------------------------------------------NAO DISPONIVEL------------------------------------------- - 00000003521 - FETRANSPOR</v>
      </c>
      <c r="AM3521" s="7" t="str">
        <f t="shared" si="870"/>
        <v>-------------------------------------------NAO DISPONIVEL-------------------------------------------</v>
      </c>
      <c r="AN3521" s="44" cm="1">
        <f t="array" ref="AN3521">_xlfn.IFS(AJ3521=0,0,AQ3521="INATIVO",2,AQ3521="SEM CADASTRO",4,AQ3521="CPF ATIVO EM OUTRO COMPRADOR",5,AQ3521="NOVO/SEM CARTAO",6,AND(AJ3521&gt;0,AQ3521,""),8)</f>
        <v>0</v>
      </c>
      <c r="AO3521" s="45">
        <f t="shared" si="884"/>
        <v>-10</v>
      </c>
    </row>
    <row r="3522" spans="1:41" x14ac:dyDescent="0.4">
      <c r="A3522" s="21" t="str">
        <f t="shared" si="871"/>
        <v>-------------------------------------------NAO DISPONIVEL-------------------------------------------</v>
      </c>
      <c r="B3522" s="5" t="str">
        <f>_xlfn.IFNA(VLOOKUP(A3522,CNPJ!E:F,2,0),"-------------------------------------------NAO DISPONIVEL-------------------------------------------")</f>
        <v>-------------------------------------------NAO DISPONIVEL-------------------------------------------</v>
      </c>
      <c r="C3522" s="22">
        <v>1</v>
      </c>
      <c r="D3522" s="5" t="str">
        <f>_xlfn.XLOOKUP(R3522,OP!C:C,OP!B:B,,0,1)</f>
        <v>RJ</v>
      </c>
      <c r="E3522" s="23"/>
      <c r="M3522" s="26"/>
      <c r="N3522" s="27"/>
      <c r="O3522" s="28" t="str">
        <f t="shared" si="872"/>
        <v>00000003522</v>
      </c>
      <c r="R3522" s="27" t="s">
        <v>193</v>
      </c>
      <c r="S3522" s="30" t="str">
        <f>_xlfn.IFNA(VLOOKUP(_xlfn.CONCAT(D3522," - ",R3522),OP!A:D,4,0),"-------------------------------------------NAO DISPONIVEL-------------------------------------------")</f>
        <v>FETRANSPOR</v>
      </c>
      <c r="T3522" s="31"/>
      <c r="U3522" s="32"/>
      <c r="V3522" s="31"/>
      <c r="W3522" s="33">
        <f t="shared" si="873"/>
        <v>0</v>
      </c>
      <c r="X3522" s="34">
        <f t="shared" si="874"/>
        <v>0</v>
      </c>
      <c r="Y3522" s="33">
        <f t="shared" si="875"/>
        <v>0</v>
      </c>
      <c r="Z3522" s="33">
        <f t="shared" si="876"/>
        <v>0</v>
      </c>
      <c r="AA3522" s="35">
        <f t="shared" si="877"/>
        <v>0</v>
      </c>
      <c r="AB3522" s="36">
        <f t="shared" si="878"/>
        <v>0</v>
      </c>
      <c r="AC3522" s="37">
        <f t="shared" si="879"/>
        <v>0</v>
      </c>
      <c r="AD3522" s="38"/>
      <c r="AE3522" s="38"/>
      <c r="AF3522" s="39">
        <f t="shared" si="880"/>
        <v>0</v>
      </c>
      <c r="AG3522" s="40"/>
      <c r="AH3522" s="41">
        <f t="shared" si="881"/>
        <v>0</v>
      </c>
      <c r="AI3522" s="42">
        <f t="shared" si="882"/>
        <v>0</v>
      </c>
      <c r="AJ3522" s="43">
        <f t="shared" si="883"/>
        <v>0</v>
      </c>
      <c r="AK3522" s="5" t="str">
        <f>_xlfn.IFNA(VLOOKUP(_xlfn.CONCAT(D3522," - ",S3522),OP!E:F,2,0),"-------------------------------------------NAO DISPONIVEL-------------------------------------------")</f>
        <v>C - RIOCARD</v>
      </c>
      <c r="AL3522" s="7" t="str">
        <f t="shared" ref="AL3522:AL3585" si="885">_xlfn.CONCAT(C3522," - ",B3522," - ",O3522," - ",S3522)</f>
        <v>1 - -------------------------------------------NAO DISPONIVEL------------------------------------------- - 00000003522 - FETRANSPOR</v>
      </c>
      <c r="AM3522" s="7" t="str">
        <f t="shared" ref="AM3522:AM3585" si="886">_xlfn.CONCAT(B3522,L3522,LEFT(M3522,3))</f>
        <v>-------------------------------------------NAO DISPONIVEL-------------------------------------------</v>
      </c>
      <c r="AN3522" s="44" cm="1">
        <f t="array" ref="AN3522">_xlfn.IFS(AJ3522=0,0,AQ3522="INATIVO",2,AQ3522="SEM CADASTRO",4,AQ3522="CPF ATIVO EM OUTRO COMPRADOR",5,AQ3522="NOVO/SEM CARTAO",6,AND(AJ3522&gt;0,AQ3522,""),8)</f>
        <v>0</v>
      </c>
      <c r="AO3522" s="45">
        <f t="shared" si="884"/>
        <v>-10</v>
      </c>
    </row>
    <row r="3523" spans="1:41" x14ac:dyDescent="0.4">
      <c r="A3523" s="21" t="str">
        <f t="shared" ref="A3523:A3586" si="887">IF(AND(E3523&lt;&gt;"",F3523&lt;&gt;""),TRIM(_xlfn.CONCAT(D3523," - ",S3523," - ",E3523," - ",F3523)),"-------------------------------------------NAO DISPONIVEL-------------------------------------------")</f>
        <v>-------------------------------------------NAO DISPONIVEL-------------------------------------------</v>
      </c>
      <c r="B3523" s="5" t="str">
        <f>_xlfn.IFNA(VLOOKUP(A3523,CNPJ!E:F,2,0),"-------------------------------------------NAO DISPONIVEL-------------------------------------------")</f>
        <v>-------------------------------------------NAO DISPONIVEL-------------------------------------------</v>
      </c>
      <c r="C3523" s="22">
        <v>1</v>
      </c>
      <c r="D3523" s="5" t="str">
        <f>_xlfn.XLOOKUP(R3523,OP!C:C,OP!B:B,,0,1)</f>
        <v>RJ</v>
      </c>
      <c r="E3523" s="23"/>
      <c r="M3523" s="26"/>
      <c r="N3523" s="27"/>
      <c r="O3523" s="28" t="str">
        <f t="shared" ref="O3523:O3586" si="888">IF(N3523="",TEXT(ROW(),"00000000000"),IF(N3523="00000000000",TEXT(ROW(),"00000000000"),TRIM(TEXT(N3523,"00000000000"))))</f>
        <v>00000003523</v>
      </c>
      <c r="R3523" s="27" t="s">
        <v>193</v>
      </c>
      <c r="S3523" s="30" t="str">
        <f>_xlfn.IFNA(VLOOKUP(_xlfn.CONCAT(D3523," - ",R3523),OP!A:D,4,0),"-------------------------------------------NAO DISPONIVEL-------------------------------------------")</f>
        <v>FETRANSPOR</v>
      </c>
      <c r="T3523" s="31"/>
      <c r="U3523" s="32"/>
      <c r="V3523" s="31"/>
      <c r="W3523" s="33">
        <f t="shared" ref="W3523:W3586" si="889">ROUND(T3523,2)</f>
        <v>0</v>
      </c>
      <c r="X3523" s="34">
        <f t="shared" ref="X3523:X3586" si="890">ROUND(U3523,0)</f>
        <v>0</v>
      </c>
      <c r="Y3523" s="33">
        <f t="shared" ref="Y3523:Y3586" si="891">ROUND(V3523,2)</f>
        <v>0</v>
      </c>
      <c r="Z3523" s="33">
        <f t="shared" ref="Z3523:Z3586" si="892">(X3523*Y3523)-W3523</f>
        <v>0</v>
      </c>
      <c r="AA3523" s="35">
        <f t="shared" ref="AA3523:AA3586" si="893">Y3523</f>
        <v>0</v>
      </c>
      <c r="AB3523" s="36">
        <f t="shared" ref="AB3523:AB3586" si="894">Z3523</f>
        <v>0</v>
      </c>
      <c r="AC3523" s="37">
        <f t="shared" ref="AC3523:AC3586" si="895">ROUND(IF(AL3523=AL3522,0,SUMIF(AL:AL,AL3523,AB:AB)),2)</f>
        <v>0</v>
      </c>
      <c r="AD3523" s="38"/>
      <c r="AE3523" s="38"/>
      <c r="AF3523" s="39">
        <f t="shared" ref="AF3523:AF3586" si="896">ROUND(SUM(AD3523,AE3523),2)</f>
        <v>0</v>
      </c>
      <c r="AG3523" s="40"/>
      <c r="AH3523" s="41">
        <f t="shared" ref="AH3523:AH3586" si="897">ROUND(AG3523,2)</f>
        <v>0</v>
      </c>
      <c r="AI3523" s="42">
        <f t="shared" ref="AI3523:AI3586" si="898">ROUND(IF(AH3523=0,0,IF(AF3523-AH3523&lt;0,0,IF(AF3523-AH3523&gt;AC3523,AC3523,AF3523-AH3523))),2)</f>
        <v>0</v>
      </c>
      <c r="AJ3523" s="43">
        <f t="shared" ref="AJ3523:AJ3586" si="899">ROUND(IF(AC3523=0,0,IF(AH3523=0,AC3523,AC3523-AI3523)),2)</f>
        <v>0</v>
      </c>
      <c r="AK3523" s="5" t="str">
        <f>_xlfn.IFNA(VLOOKUP(_xlfn.CONCAT(D3523," - ",S3523),OP!E:F,2,0),"-------------------------------------------NAO DISPONIVEL-------------------------------------------")</f>
        <v>C - RIOCARD</v>
      </c>
      <c r="AL3523" s="7" t="str">
        <f t="shared" si="885"/>
        <v>1 - -------------------------------------------NAO DISPONIVEL------------------------------------------- - 00000003523 - FETRANSPOR</v>
      </c>
      <c r="AM3523" s="7" t="str">
        <f t="shared" si="886"/>
        <v>-------------------------------------------NAO DISPONIVEL-------------------------------------------</v>
      </c>
      <c r="AN3523" s="44" cm="1">
        <f t="array" ref="AN3523">_xlfn.IFS(AJ3523=0,0,AQ3523="INATIVO",2,AQ3523="SEM CADASTRO",4,AQ3523="CPF ATIVO EM OUTRO COMPRADOR",5,AQ3523="NOVO/SEM CARTAO",6,AND(AJ3523&gt;0,AQ3523,""),8)</f>
        <v>0</v>
      </c>
      <c r="AO3523" s="45">
        <f t="shared" ref="AO3523:AO3586" si="900">AF3523-(10-AJ3523)</f>
        <v>-10</v>
      </c>
    </row>
    <row r="3524" spans="1:41" x14ac:dyDescent="0.4">
      <c r="A3524" s="21" t="str">
        <f t="shared" si="887"/>
        <v>-------------------------------------------NAO DISPONIVEL-------------------------------------------</v>
      </c>
      <c r="B3524" s="5" t="str">
        <f>_xlfn.IFNA(VLOOKUP(A3524,CNPJ!E:F,2,0),"-------------------------------------------NAO DISPONIVEL-------------------------------------------")</f>
        <v>-------------------------------------------NAO DISPONIVEL-------------------------------------------</v>
      </c>
      <c r="C3524" s="22">
        <v>1</v>
      </c>
      <c r="D3524" s="5" t="str">
        <f>_xlfn.XLOOKUP(R3524,OP!C:C,OP!B:B,,0,1)</f>
        <v>RJ</v>
      </c>
      <c r="E3524" s="23"/>
      <c r="M3524" s="26"/>
      <c r="N3524" s="27"/>
      <c r="O3524" s="28" t="str">
        <f t="shared" si="888"/>
        <v>00000003524</v>
      </c>
      <c r="R3524" s="27" t="s">
        <v>193</v>
      </c>
      <c r="S3524" s="30" t="str">
        <f>_xlfn.IFNA(VLOOKUP(_xlfn.CONCAT(D3524," - ",R3524),OP!A:D,4,0),"-------------------------------------------NAO DISPONIVEL-------------------------------------------")</f>
        <v>FETRANSPOR</v>
      </c>
      <c r="T3524" s="31"/>
      <c r="U3524" s="32"/>
      <c r="V3524" s="31"/>
      <c r="W3524" s="33">
        <f t="shared" si="889"/>
        <v>0</v>
      </c>
      <c r="X3524" s="34">
        <f t="shared" si="890"/>
        <v>0</v>
      </c>
      <c r="Y3524" s="33">
        <f t="shared" si="891"/>
        <v>0</v>
      </c>
      <c r="Z3524" s="33">
        <f t="shared" si="892"/>
        <v>0</v>
      </c>
      <c r="AA3524" s="35">
        <f t="shared" si="893"/>
        <v>0</v>
      </c>
      <c r="AB3524" s="36">
        <f t="shared" si="894"/>
        <v>0</v>
      </c>
      <c r="AC3524" s="37">
        <f t="shared" si="895"/>
        <v>0</v>
      </c>
      <c r="AD3524" s="38"/>
      <c r="AE3524" s="38"/>
      <c r="AF3524" s="39">
        <f t="shared" si="896"/>
        <v>0</v>
      </c>
      <c r="AG3524" s="40"/>
      <c r="AH3524" s="41">
        <f t="shared" si="897"/>
        <v>0</v>
      </c>
      <c r="AI3524" s="42">
        <f t="shared" si="898"/>
        <v>0</v>
      </c>
      <c r="AJ3524" s="43">
        <f t="shared" si="899"/>
        <v>0</v>
      </c>
      <c r="AK3524" s="5" t="str">
        <f>_xlfn.IFNA(VLOOKUP(_xlfn.CONCAT(D3524," - ",S3524),OP!E:F,2,0),"-------------------------------------------NAO DISPONIVEL-------------------------------------------")</f>
        <v>C - RIOCARD</v>
      </c>
      <c r="AL3524" s="7" t="str">
        <f t="shared" si="885"/>
        <v>1 - -------------------------------------------NAO DISPONIVEL------------------------------------------- - 00000003524 - FETRANSPOR</v>
      </c>
      <c r="AM3524" s="7" t="str">
        <f t="shared" si="886"/>
        <v>-------------------------------------------NAO DISPONIVEL-------------------------------------------</v>
      </c>
      <c r="AN3524" s="44" cm="1">
        <f t="array" ref="AN3524">_xlfn.IFS(AJ3524=0,0,AQ3524="INATIVO",2,AQ3524="SEM CADASTRO",4,AQ3524="CPF ATIVO EM OUTRO COMPRADOR",5,AQ3524="NOVO/SEM CARTAO",6,AND(AJ3524&gt;0,AQ3524,""),8)</f>
        <v>0</v>
      </c>
      <c r="AO3524" s="45">
        <f t="shared" si="900"/>
        <v>-10</v>
      </c>
    </row>
    <row r="3525" spans="1:41" x14ac:dyDescent="0.4">
      <c r="A3525" s="21" t="str">
        <f t="shared" si="887"/>
        <v>-------------------------------------------NAO DISPONIVEL-------------------------------------------</v>
      </c>
      <c r="B3525" s="5" t="str">
        <f>_xlfn.IFNA(VLOOKUP(A3525,CNPJ!E:F,2,0),"-------------------------------------------NAO DISPONIVEL-------------------------------------------")</f>
        <v>-------------------------------------------NAO DISPONIVEL-------------------------------------------</v>
      </c>
      <c r="C3525" s="22">
        <v>1</v>
      </c>
      <c r="D3525" s="5" t="str">
        <f>_xlfn.XLOOKUP(R3525,OP!C:C,OP!B:B,,0,1)</f>
        <v>RJ</v>
      </c>
      <c r="E3525" s="23"/>
      <c r="M3525" s="26"/>
      <c r="N3525" s="27"/>
      <c r="O3525" s="28" t="str">
        <f t="shared" si="888"/>
        <v>00000003525</v>
      </c>
      <c r="R3525" s="27" t="s">
        <v>193</v>
      </c>
      <c r="S3525" s="30" t="str">
        <f>_xlfn.IFNA(VLOOKUP(_xlfn.CONCAT(D3525," - ",R3525),OP!A:D,4,0),"-------------------------------------------NAO DISPONIVEL-------------------------------------------")</f>
        <v>FETRANSPOR</v>
      </c>
      <c r="T3525" s="31"/>
      <c r="U3525" s="32"/>
      <c r="V3525" s="31"/>
      <c r="W3525" s="33">
        <f t="shared" si="889"/>
        <v>0</v>
      </c>
      <c r="X3525" s="34">
        <f t="shared" si="890"/>
        <v>0</v>
      </c>
      <c r="Y3525" s="33">
        <f t="shared" si="891"/>
        <v>0</v>
      </c>
      <c r="Z3525" s="33">
        <f t="shared" si="892"/>
        <v>0</v>
      </c>
      <c r="AA3525" s="35">
        <f t="shared" si="893"/>
        <v>0</v>
      </c>
      <c r="AB3525" s="36">
        <f t="shared" si="894"/>
        <v>0</v>
      </c>
      <c r="AC3525" s="37">
        <f t="shared" si="895"/>
        <v>0</v>
      </c>
      <c r="AD3525" s="38"/>
      <c r="AE3525" s="38"/>
      <c r="AF3525" s="39">
        <f t="shared" si="896"/>
        <v>0</v>
      </c>
      <c r="AG3525" s="40"/>
      <c r="AH3525" s="41">
        <f t="shared" si="897"/>
        <v>0</v>
      </c>
      <c r="AI3525" s="42">
        <f t="shared" si="898"/>
        <v>0</v>
      </c>
      <c r="AJ3525" s="43">
        <f t="shared" si="899"/>
        <v>0</v>
      </c>
      <c r="AK3525" s="5" t="str">
        <f>_xlfn.IFNA(VLOOKUP(_xlfn.CONCAT(D3525," - ",S3525),OP!E:F,2,0),"-------------------------------------------NAO DISPONIVEL-------------------------------------------")</f>
        <v>C - RIOCARD</v>
      </c>
      <c r="AL3525" s="7" t="str">
        <f t="shared" si="885"/>
        <v>1 - -------------------------------------------NAO DISPONIVEL------------------------------------------- - 00000003525 - FETRANSPOR</v>
      </c>
      <c r="AM3525" s="7" t="str">
        <f t="shared" si="886"/>
        <v>-------------------------------------------NAO DISPONIVEL-------------------------------------------</v>
      </c>
      <c r="AN3525" s="44" cm="1">
        <f t="array" ref="AN3525">_xlfn.IFS(AJ3525=0,0,AQ3525="INATIVO",2,AQ3525="SEM CADASTRO",4,AQ3525="CPF ATIVO EM OUTRO COMPRADOR",5,AQ3525="NOVO/SEM CARTAO",6,AND(AJ3525&gt;0,AQ3525,""),8)</f>
        <v>0</v>
      </c>
      <c r="AO3525" s="45">
        <f t="shared" si="900"/>
        <v>-10</v>
      </c>
    </row>
    <row r="3526" spans="1:41" x14ac:dyDescent="0.4">
      <c r="A3526" s="21" t="str">
        <f t="shared" si="887"/>
        <v>-------------------------------------------NAO DISPONIVEL-------------------------------------------</v>
      </c>
      <c r="B3526" s="5" t="str">
        <f>_xlfn.IFNA(VLOOKUP(A3526,CNPJ!E:F,2,0),"-------------------------------------------NAO DISPONIVEL-------------------------------------------")</f>
        <v>-------------------------------------------NAO DISPONIVEL-------------------------------------------</v>
      </c>
      <c r="C3526" s="22">
        <v>1</v>
      </c>
      <c r="D3526" s="5" t="str">
        <f>_xlfn.XLOOKUP(R3526,OP!C:C,OP!B:B,,0,1)</f>
        <v>RJ</v>
      </c>
      <c r="E3526" s="23"/>
      <c r="M3526" s="26"/>
      <c r="N3526" s="27"/>
      <c r="O3526" s="28" t="str">
        <f t="shared" si="888"/>
        <v>00000003526</v>
      </c>
      <c r="R3526" s="27" t="s">
        <v>193</v>
      </c>
      <c r="S3526" s="30" t="str">
        <f>_xlfn.IFNA(VLOOKUP(_xlfn.CONCAT(D3526," - ",R3526),OP!A:D,4,0),"-------------------------------------------NAO DISPONIVEL-------------------------------------------")</f>
        <v>FETRANSPOR</v>
      </c>
      <c r="T3526" s="31"/>
      <c r="U3526" s="32"/>
      <c r="V3526" s="31"/>
      <c r="W3526" s="33">
        <f t="shared" si="889"/>
        <v>0</v>
      </c>
      <c r="X3526" s="34">
        <f t="shared" si="890"/>
        <v>0</v>
      </c>
      <c r="Y3526" s="33">
        <f t="shared" si="891"/>
        <v>0</v>
      </c>
      <c r="Z3526" s="33">
        <f t="shared" si="892"/>
        <v>0</v>
      </c>
      <c r="AA3526" s="35">
        <f t="shared" si="893"/>
        <v>0</v>
      </c>
      <c r="AB3526" s="36">
        <f t="shared" si="894"/>
        <v>0</v>
      </c>
      <c r="AC3526" s="37">
        <f t="shared" si="895"/>
        <v>0</v>
      </c>
      <c r="AD3526" s="38"/>
      <c r="AE3526" s="38"/>
      <c r="AF3526" s="39">
        <f t="shared" si="896"/>
        <v>0</v>
      </c>
      <c r="AG3526" s="40"/>
      <c r="AH3526" s="41">
        <f t="shared" si="897"/>
        <v>0</v>
      </c>
      <c r="AI3526" s="42">
        <f t="shared" si="898"/>
        <v>0</v>
      </c>
      <c r="AJ3526" s="43">
        <f t="shared" si="899"/>
        <v>0</v>
      </c>
      <c r="AK3526" s="5" t="str">
        <f>_xlfn.IFNA(VLOOKUP(_xlfn.CONCAT(D3526," - ",S3526),OP!E:F,2,0),"-------------------------------------------NAO DISPONIVEL-------------------------------------------")</f>
        <v>C - RIOCARD</v>
      </c>
      <c r="AL3526" s="7" t="str">
        <f t="shared" si="885"/>
        <v>1 - -------------------------------------------NAO DISPONIVEL------------------------------------------- - 00000003526 - FETRANSPOR</v>
      </c>
      <c r="AM3526" s="7" t="str">
        <f t="shared" si="886"/>
        <v>-------------------------------------------NAO DISPONIVEL-------------------------------------------</v>
      </c>
      <c r="AN3526" s="44" cm="1">
        <f t="array" ref="AN3526">_xlfn.IFS(AJ3526=0,0,AQ3526="INATIVO",2,AQ3526="SEM CADASTRO",4,AQ3526="CPF ATIVO EM OUTRO COMPRADOR",5,AQ3526="NOVO/SEM CARTAO",6,AND(AJ3526&gt;0,AQ3526,""),8)</f>
        <v>0</v>
      </c>
      <c r="AO3526" s="45">
        <f t="shared" si="900"/>
        <v>-10</v>
      </c>
    </row>
    <row r="3527" spans="1:41" x14ac:dyDescent="0.4">
      <c r="A3527" s="21" t="str">
        <f t="shared" si="887"/>
        <v>-------------------------------------------NAO DISPONIVEL-------------------------------------------</v>
      </c>
      <c r="B3527" s="5" t="str">
        <f>_xlfn.IFNA(VLOOKUP(A3527,CNPJ!E:F,2,0),"-------------------------------------------NAO DISPONIVEL-------------------------------------------")</f>
        <v>-------------------------------------------NAO DISPONIVEL-------------------------------------------</v>
      </c>
      <c r="C3527" s="22">
        <v>1</v>
      </c>
      <c r="D3527" s="5" t="str">
        <f>_xlfn.XLOOKUP(R3527,OP!C:C,OP!B:B,,0,1)</f>
        <v>RJ</v>
      </c>
      <c r="E3527" s="23"/>
      <c r="M3527" s="26"/>
      <c r="N3527" s="27"/>
      <c r="O3527" s="28" t="str">
        <f t="shared" si="888"/>
        <v>00000003527</v>
      </c>
      <c r="R3527" s="27" t="s">
        <v>193</v>
      </c>
      <c r="S3527" s="30" t="str">
        <f>_xlfn.IFNA(VLOOKUP(_xlfn.CONCAT(D3527," - ",R3527),OP!A:D,4,0),"-------------------------------------------NAO DISPONIVEL-------------------------------------------")</f>
        <v>FETRANSPOR</v>
      </c>
      <c r="T3527" s="31"/>
      <c r="U3527" s="32"/>
      <c r="V3527" s="31"/>
      <c r="W3527" s="33">
        <f t="shared" si="889"/>
        <v>0</v>
      </c>
      <c r="X3527" s="34">
        <f t="shared" si="890"/>
        <v>0</v>
      </c>
      <c r="Y3527" s="33">
        <f t="shared" si="891"/>
        <v>0</v>
      </c>
      <c r="Z3527" s="33">
        <f t="shared" si="892"/>
        <v>0</v>
      </c>
      <c r="AA3527" s="35">
        <f t="shared" si="893"/>
        <v>0</v>
      </c>
      <c r="AB3527" s="36">
        <f t="shared" si="894"/>
        <v>0</v>
      </c>
      <c r="AC3527" s="37">
        <f t="shared" si="895"/>
        <v>0</v>
      </c>
      <c r="AD3527" s="38"/>
      <c r="AE3527" s="38"/>
      <c r="AF3527" s="39">
        <f t="shared" si="896"/>
        <v>0</v>
      </c>
      <c r="AG3527" s="40"/>
      <c r="AH3527" s="41">
        <f t="shared" si="897"/>
        <v>0</v>
      </c>
      <c r="AI3527" s="42">
        <f t="shared" si="898"/>
        <v>0</v>
      </c>
      <c r="AJ3527" s="43">
        <f t="shared" si="899"/>
        <v>0</v>
      </c>
      <c r="AK3527" s="5" t="str">
        <f>_xlfn.IFNA(VLOOKUP(_xlfn.CONCAT(D3527," - ",S3527),OP!E:F,2,0),"-------------------------------------------NAO DISPONIVEL-------------------------------------------")</f>
        <v>C - RIOCARD</v>
      </c>
      <c r="AL3527" s="7" t="str">
        <f t="shared" si="885"/>
        <v>1 - -------------------------------------------NAO DISPONIVEL------------------------------------------- - 00000003527 - FETRANSPOR</v>
      </c>
      <c r="AM3527" s="7" t="str">
        <f t="shared" si="886"/>
        <v>-------------------------------------------NAO DISPONIVEL-------------------------------------------</v>
      </c>
      <c r="AN3527" s="44" cm="1">
        <f t="array" ref="AN3527">_xlfn.IFS(AJ3527=0,0,AQ3527="INATIVO",2,AQ3527="SEM CADASTRO",4,AQ3527="CPF ATIVO EM OUTRO COMPRADOR",5,AQ3527="NOVO/SEM CARTAO",6,AND(AJ3527&gt;0,AQ3527,""),8)</f>
        <v>0</v>
      </c>
      <c r="AO3527" s="45">
        <f t="shared" si="900"/>
        <v>-10</v>
      </c>
    </row>
    <row r="3528" spans="1:41" x14ac:dyDescent="0.4">
      <c r="A3528" s="21" t="str">
        <f t="shared" si="887"/>
        <v>-------------------------------------------NAO DISPONIVEL-------------------------------------------</v>
      </c>
      <c r="B3528" s="5" t="str">
        <f>_xlfn.IFNA(VLOOKUP(A3528,CNPJ!E:F,2,0),"-------------------------------------------NAO DISPONIVEL-------------------------------------------")</f>
        <v>-------------------------------------------NAO DISPONIVEL-------------------------------------------</v>
      </c>
      <c r="C3528" s="22">
        <v>1</v>
      </c>
      <c r="D3528" s="5" t="str">
        <f>_xlfn.XLOOKUP(R3528,OP!C:C,OP!B:B,,0,1)</f>
        <v>RJ</v>
      </c>
      <c r="E3528" s="23"/>
      <c r="M3528" s="26"/>
      <c r="N3528" s="27"/>
      <c r="O3528" s="28" t="str">
        <f t="shared" si="888"/>
        <v>00000003528</v>
      </c>
      <c r="R3528" s="27" t="s">
        <v>193</v>
      </c>
      <c r="S3528" s="30" t="str">
        <f>_xlfn.IFNA(VLOOKUP(_xlfn.CONCAT(D3528," - ",R3528),OP!A:D,4,0),"-------------------------------------------NAO DISPONIVEL-------------------------------------------")</f>
        <v>FETRANSPOR</v>
      </c>
      <c r="T3528" s="31"/>
      <c r="U3528" s="32"/>
      <c r="V3528" s="31"/>
      <c r="W3528" s="33">
        <f t="shared" si="889"/>
        <v>0</v>
      </c>
      <c r="X3528" s="34">
        <f t="shared" si="890"/>
        <v>0</v>
      </c>
      <c r="Y3528" s="33">
        <f t="shared" si="891"/>
        <v>0</v>
      </c>
      <c r="Z3528" s="33">
        <f t="shared" si="892"/>
        <v>0</v>
      </c>
      <c r="AA3528" s="35">
        <f t="shared" si="893"/>
        <v>0</v>
      </c>
      <c r="AB3528" s="36">
        <f t="shared" si="894"/>
        <v>0</v>
      </c>
      <c r="AC3528" s="37">
        <f t="shared" si="895"/>
        <v>0</v>
      </c>
      <c r="AD3528" s="38"/>
      <c r="AE3528" s="38"/>
      <c r="AF3528" s="39">
        <f t="shared" si="896"/>
        <v>0</v>
      </c>
      <c r="AG3528" s="40"/>
      <c r="AH3528" s="41">
        <f t="shared" si="897"/>
        <v>0</v>
      </c>
      <c r="AI3528" s="42">
        <f t="shared" si="898"/>
        <v>0</v>
      </c>
      <c r="AJ3528" s="43">
        <f t="shared" si="899"/>
        <v>0</v>
      </c>
      <c r="AK3528" s="5" t="str">
        <f>_xlfn.IFNA(VLOOKUP(_xlfn.CONCAT(D3528," - ",S3528),OP!E:F,2,0),"-------------------------------------------NAO DISPONIVEL-------------------------------------------")</f>
        <v>C - RIOCARD</v>
      </c>
      <c r="AL3528" s="7" t="str">
        <f t="shared" si="885"/>
        <v>1 - -------------------------------------------NAO DISPONIVEL------------------------------------------- - 00000003528 - FETRANSPOR</v>
      </c>
      <c r="AM3528" s="7" t="str">
        <f t="shared" si="886"/>
        <v>-------------------------------------------NAO DISPONIVEL-------------------------------------------</v>
      </c>
      <c r="AN3528" s="44" cm="1">
        <f t="array" ref="AN3528">_xlfn.IFS(AJ3528=0,0,AQ3528="INATIVO",2,AQ3528="SEM CADASTRO",4,AQ3528="CPF ATIVO EM OUTRO COMPRADOR",5,AQ3528="NOVO/SEM CARTAO",6,AND(AJ3528&gt;0,AQ3528,""),8)</f>
        <v>0</v>
      </c>
      <c r="AO3528" s="45">
        <f t="shared" si="900"/>
        <v>-10</v>
      </c>
    </row>
    <row r="3529" spans="1:41" x14ac:dyDescent="0.4">
      <c r="A3529" s="21" t="str">
        <f t="shared" si="887"/>
        <v>-------------------------------------------NAO DISPONIVEL-------------------------------------------</v>
      </c>
      <c r="B3529" s="5" t="str">
        <f>_xlfn.IFNA(VLOOKUP(A3529,CNPJ!E:F,2,0),"-------------------------------------------NAO DISPONIVEL-------------------------------------------")</f>
        <v>-------------------------------------------NAO DISPONIVEL-------------------------------------------</v>
      </c>
      <c r="C3529" s="22">
        <v>1</v>
      </c>
      <c r="D3529" s="5" t="str">
        <f>_xlfn.XLOOKUP(R3529,OP!C:C,OP!B:B,,0,1)</f>
        <v>RJ</v>
      </c>
      <c r="E3529" s="23"/>
      <c r="M3529" s="26"/>
      <c r="N3529" s="27"/>
      <c r="O3529" s="28" t="str">
        <f t="shared" si="888"/>
        <v>00000003529</v>
      </c>
      <c r="R3529" s="27" t="s">
        <v>193</v>
      </c>
      <c r="S3529" s="30" t="str">
        <f>_xlfn.IFNA(VLOOKUP(_xlfn.CONCAT(D3529," - ",R3529),OP!A:D,4,0),"-------------------------------------------NAO DISPONIVEL-------------------------------------------")</f>
        <v>FETRANSPOR</v>
      </c>
      <c r="T3529" s="31"/>
      <c r="U3529" s="32"/>
      <c r="V3529" s="31"/>
      <c r="W3529" s="33">
        <f t="shared" si="889"/>
        <v>0</v>
      </c>
      <c r="X3529" s="34">
        <f t="shared" si="890"/>
        <v>0</v>
      </c>
      <c r="Y3529" s="33">
        <f t="shared" si="891"/>
        <v>0</v>
      </c>
      <c r="Z3529" s="33">
        <f t="shared" si="892"/>
        <v>0</v>
      </c>
      <c r="AA3529" s="35">
        <f t="shared" si="893"/>
        <v>0</v>
      </c>
      <c r="AB3529" s="36">
        <f t="shared" si="894"/>
        <v>0</v>
      </c>
      <c r="AC3529" s="37">
        <f t="shared" si="895"/>
        <v>0</v>
      </c>
      <c r="AD3529" s="38"/>
      <c r="AE3529" s="38"/>
      <c r="AF3529" s="39">
        <f t="shared" si="896"/>
        <v>0</v>
      </c>
      <c r="AG3529" s="40"/>
      <c r="AH3529" s="41">
        <f t="shared" si="897"/>
        <v>0</v>
      </c>
      <c r="AI3529" s="42">
        <f t="shared" si="898"/>
        <v>0</v>
      </c>
      <c r="AJ3529" s="43">
        <f t="shared" si="899"/>
        <v>0</v>
      </c>
      <c r="AK3529" s="5" t="str">
        <f>_xlfn.IFNA(VLOOKUP(_xlfn.CONCAT(D3529," - ",S3529),OP!E:F,2,0),"-------------------------------------------NAO DISPONIVEL-------------------------------------------")</f>
        <v>C - RIOCARD</v>
      </c>
      <c r="AL3529" s="7" t="str">
        <f t="shared" si="885"/>
        <v>1 - -------------------------------------------NAO DISPONIVEL------------------------------------------- - 00000003529 - FETRANSPOR</v>
      </c>
      <c r="AM3529" s="7" t="str">
        <f t="shared" si="886"/>
        <v>-------------------------------------------NAO DISPONIVEL-------------------------------------------</v>
      </c>
      <c r="AN3529" s="44" cm="1">
        <f t="array" ref="AN3529">_xlfn.IFS(AJ3529=0,0,AQ3529="INATIVO",2,AQ3529="SEM CADASTRO",4,AQ3529="CPF ATIVO EM OUTRO COMPRADOR",5,AQ3529="NOVO/SEM CARTAO",6,AND(AJ3529&gt;0,AQ3529,""),8)</f>
        <v>0</v>
      </c>
      <c r="AO3529" s="45">
        <f t="shared" si="900"/>
        <v>-10</v>
      </c>
    </row>
    <row r="3530" spans="1:41" x14ac:dyDescent="0.4">
      <c r="A3530" s="21" t="str">
        <f t="shared" si="887"/>
        <v>-------------------------------------------NAO DISPONIVEL-------------------------------------------</v>
      </c>
      <c r="B3530" s="5" t="str">
        <f>_xlfn.IFNA(VLOOKUP(A3530,CNPJ!E:F,2,0),"-------------------------------------------NAO DISPONIVEL-------------------------------------------")</f>
        <v>-------------------------------------------NAO DISPONIVEL-------------------------------------------</v>
      </c>
      <c r="C3530" s="22">
        <v>1</v>
      </c>
      <c r="D3530" s="5" t="str">
        <f>_xlfn.XLOOKUP(R3530,OP!C:C,OP!B:B,,0,1)</f>
        <v>RJ</v>
      </c>
      <c r="E3530" s="23"/>
      <c r="M3530" s="26"/>
      <c r="N3530" s="27"/>
      <c r="O3530" s="28" t="str">
        <f t="shared" si="888"/>
        <v>00000003530</v>
      </c>
      <c r="R3530" s="27" t="s">
        <v>193</v>
      </c>
      <c r="S3530" s="30" t="str">
        <f>_xlfn.IFNA(VLOOKUP(_xlfn.CONCAT(D3530," - ",R3530),OP!A:D,4,0),"-------------------------------------------NAO DISPONIVEL-------------------------------------------")</f>
        <v>FETRANSPOR</v>
      </c>
      <c r="T3530" s="31"/>
      <c r="U3530" s="32"/>
      <c r="V3530" s="31"/>
      <c r="W3530" s="33">
        <f t="shared" si="889"/>
        <v>0</v>
      </c>
      <c r="X3530" s="34">
        <f t="shared" si="890"/>
        <v>0</v>
      </c>
      <c r="Y3530" s="33">
        <f t="shared" si="891"/>
        <v>0</v>
      </c>
      <c r="Z3530" s="33">
        <f t="shared" si="892"/>
        <v>0</v>
      </c>
      <c r="AA3530" s="35">
        <f t="shared" si="893"/>
        <v>0</v>
      </c>
      <c r="AB3530" s="36">
        <f t="shared" si="894"/>
        <v>0</v>
      </c>
      <c r="AC3530" s="37">
        <f t="shared" si="895"/>
        <v>0</v>
      </c>
      <c r="AD3530" s="38"/>
      <c r="AE3530" s="38"/>
      <c r="AF3530" s="39">
        <f t="shared" si="896"/>
        <v>0</v>
      </c>
      <c r="AG3530" s="40"/>
      <c r="AH3530" s="41">
        <f t="shared" si="897"/>
        <v>0</v>
      </c>
      <c r="AI3530" s="42">
        <f t="shared" si="898"/>
        <v>0</v>
      </c>
      <c r="AJ3530" s="43">
        <f t="shared" si="899"/>
        <v>0</v>
      </c>
      <c r="AK3530" s="5" t="str">
        <f>_xlfn.IFNA(VLOOKUP(_xlfn.CONCAT(D3530," - ",S3530),OP!E:F,2,0),"-------------------------------------------NAO DISPONIVEL-------------------------------------------")</f>
        <v>C - RIOCARD</v>
      </c>
      <c r="AL3530" s="7" t="str">
        <f t="shared" si="885"/>
        <v>1 - -------------------------------------------NAO DISPONIVEL------------------------------------------- - 00000003530 - FETRANSPOR</v>
      </c>
      <c r="AM3530" s="7" t="str">
        <f t="shared" si="886"/>
        <v>-------------------------------------------NAO DISPONIVEL-------------------------------------------</v>
      </c>
      <c r="AN3530" s="44" cm="1">
        <f t="array" ref="AN3530">_xlfn.IFS(AJ3530=0,0,AQ3530="INATIVO",2,AQ3530="SEM CADASTRO",4,AQ3530="CPF ATIVO EM OUTRO COMPRADOR",5,AQ3530="NOVO/SEM CARTAO",6,AND(AJ3530&gt;0,AQ3530,""),8)</f>
        <v>0</v>
      </c>
      <c r="AO3530" s="45">
        <f t="shared" si="900"/>
        <v>-10</v>
      </c>
    </row>
    <row r="3531" spans="1:41" x14ac:dyDescent="0.4">
      <c r="A3531" s="21" t="str">
        <f t="shared" si="887"/>
        <v>-------------------------------------------NAO DISPONIVEL-------------------------------------------</v>
      </c>
      <c r="B3531" s="5" t="str">
        <f>_xlfn.IFNA(VLOOKUP(A3531,CNPJ!E:F,2,0),"-------------------------------------------NAO DISPONIVEL-------------------------------------------")</f>
        <v>-------------------------------------------NAO DISPONIVEL-------------------------------------------</v>
      </c>
      <c r="C3531" s="22">
        <v>1</v>
      </c>
      <c r="D3531" s="5" t="str">
        <f>_xlfn.XLOOKUP(R3531,OP!C:C,OP!B:B,,0,1)</f>
        <v>RJ</v>
      </c>
      <c r="E3531" s="23"/>
      <c r="M3531" s="26"/>
      <c r="N3531" s="27"/>
      <c r="O3531" s="28" t="str">
        <f t="shared" si="888"/>
        <v>00000003531</v>
      </c>
      <c r="R3531" s="27" t="s">
        <v>193</v>
      </c>
      <c r="S3531" s="30" t="str">
        <f>_xlfn.IFNA(VLOOKUP(_xlfn.CONCAT(D3531," - ",R3531),OP!A:D,4,0),"-------------------------------------------NAO DISPONIVEL-------------------------------------------")</f>
        <v>FETRANSPOR</v>
      </c>
      <c r="T3531" s="31"/>
      <c r="U3531" s="32"/>
      <c r="V3531" s="31"/>
      <c r="W3531" s="33">
        <f t="shared" si="889"/>
        <v>0</v>
      </c>
      <c r="X3531" s="34">
        <f t="shared" si="890"/>
        <v>0</v>
      </c>
      <c r="Y3531" s="33">
        <f t="shared" si="891"/>
        <v>0</v>
      </c>
      <c r="Z3531" s="33">
        <f t="shared" si="892"/>
        <v>0</v>
      </c>
      <c r="AA3531" s="35">
        <f t="shared" si="893"/>
        <v>0</v>
      </c>
      <c r="AB3531" s="36">
        <f t="shared" si="894"/>
        <v>0</v>
      </c>
      <c r="AC3531" s="37">
        <f t="shared" si="895"/>
        <v>0</v>
      </c>
      <c r="AD3531" s="38"/>
      <c r="AE3531" s="38"/>
      <c r="AF3531" s="39">
        <f t="shared" si="896"/>
        <v>0</v>
      </c>
      <c r="AG3531" s="40"/>
      <c r="AH3531" s="41">
        <f t="shared" si="897"/>
        <v>0</v>
      </c>
      <c r="AI3531" s="42">
        <f t="shared" si="898"/>
        <v>0</v>
      </c>
      <c r="AJ3531" s="43">
        <f t="shared" si="899"/>
        <v>0</v>
      </c>
      <c r="AK3531" s="5" t="str">
        <f>_xlfn.IFNA(VLOOKUP(_xlfn.CONCAT(D3531," - ",S3531),OP!E:F,2,0),"-------------------------------------------NAO DISPONIVEL-------------------------------------------")</f>
        <v>C - RIOCARD</v>
      </c>
      <c r="AL3531" s="7" t="str">
        <f t="shared" si="885"/>
        <v>1 - -------------------------------------------NAO DISPONIVEL------------------------------------------- - 00000003531 - FETRANSPOR</v>
      </c>
      <c r="AM3531" s="7" t="str">
        <f t="shared" si="886"/>
        <v>-------------------------------------------NAO DISPONIVEL-------------------------------------------</v>
      </c>
      <c r="AN3531" s="44" cm="1">
        <f t="array" ref="AN3531">_xlfn.IFS(AJ3531=0,0,AQ3531="INATIVO",2,AQ3531="SEM CADASTRO",4,AQ3531="CPF ATIVO EM OUTRO COMPRADOR",5,AQ3531="NOVO/SEM CARTAO",6,AND(AJ3531&gt;0,AQ3531,""),8)</f>
        <v>0</v>
      </c>
      <c r="AO3531" s="45">
        <f t="shared" si="900"/>
        <v>-10</v>
      </c>
    </row>
    <row r="3532" spans="1:41" x14ac:dyDescent="0.4">
      <c r="A3532" s="21" t="str">
        <f t="shared" si="887"/>
        <v>-------------------------------------------NAO DISPONIVEL-------------------------------------------</v>
      </c>
      <c r="B3532" s="5" t="str">
        <f>_xlfn.IFNA(VLOOKUP(A3532,CNPJ!E:F,2,0),"-------------------------------------------NAO DISPONIVEL-------------------------------------------")</f>
        <v>-------------------------------------------NAO DISPONIVEL-------------------------------------------</v>
      </c>
      <c r="C3532" s="22">
        <v>1</v>
      </c>
      <c r="D3532" s="5" t="str">
        <f>_xlfn.XLOOKUP(R3532,OP!C:C,OP!B:B,,0,1)</f>
        <v>RJ</v>
      </c>
      <c r="E3532" s="23"/>
      <c r="M3532" s="26"/>
      <c r="N3532" s="27"/>
      <c r="O3532" s="28" t="str">
        <f t="shared" si="888"/>
        <v>00000003532</v>
      </c>
      <c r="R3532" s="27" t="s">
        <v>193</v>
      </c>
      <c r="S3532" s="30" t="str">
        <f>_xlfn.IFNA(VLOOKUP(_xlfn.CONCAT(D3532," - ",R3532),OP!A:D,4,0),"-------------------------------------------NAO DISPONIVEL-------------------------------------------")</f>
        <v>FETRANSPOR</v>
      </c>
      <c r="T3532" s="31"/>
      <c r="U3532" s="32"/>
      <c r="V3532" s="31"/>
      <c r="W3532" s="33">
        <f t="shared" si="889"/>
        <v>0</v>
      </c>
      <c r="X3532" s="34">
        <f t="shared" si="890"/>
        <v>0</v>
      </c>
      <c r="Y3532" s="33">
        <f t="shared" si="891"/>
        <v>0</v>
      </c>
      <c r="Z3532" s="33">
        <f t="shared" si="892"/>
        <v>0</v>
      </c>
      <c r="AA3532" s="35">
        <f t="shared" si="893"/>
        <v>0</v>
      </c>
      <c r="AB3532" s="36">
        <f t="shared" si="894"/>
        <v>0</v>
      </c>
      <c r="AC3532" s="37">
        <f t="shared" si="895"/>
        <v>0</v>
      </c>
      <c r="AD3532" s="38"/>
      <c r="AE3532" s="38"/>
      <c r="AF3532" s="39">
        <f t="shared" si="896"/>
        <v>0</v>
      </c>
      <c r="AG3532" s="40"/>
      <c r="AH3532" s="41">
        <f t="shared" si="897"/>
        <v>0</v>
      </c>
      <c r="AI3532" s="42">
        <f t="shared" si="898"/>
        <v>0</v>
      </c>
      <c r="AJ3532" s="43">
        <f t="shared" si="899"/>
        <v>0</v>
      </c>
      <c r="AK3532" s="5" t="str">
        <f>_xlfn.IFNA(VLOOKUP(_xlfn.CONCAT(D3532," - ",S3532),OP!E:F,2,0),"-------------------------------------------NAO DISPONIVEL-------------------------------------------")</f>
        <v>C - RIOCARD</v>
      </c>
      <c r="AL3532" s="7" t="str">
        <f t="shared" si="885"/>
        <v>1 - -------------------------------------------NAO DISPONIVEL------------------------------------------- - 00000003532 - FETRANSPOR</v>
      </c>
      <c r="AM3532" s="7" t="str">
        <f t="shared" si="886"/>
        <v>-------------------------------------------NAO DISPONIVEL-------------------------------------------</v>
      </c>
      <c r="AN3532" s="44" cm="1">
        <f t="array" ref="AN3532">_xlfn.IFS(AJ3532=0,0,AQ3532="INATIVO",2,AQ3532="SEM CADASTRO",4,AQ3532="CPF ATIVO EM OUTRO COMPRADOR",5,AQ3532="NOVO/SEM CARTAO",6,AND(AJ3532&gt;0,AQ3532,""),8)</f>
        <v>0</v>
      </c>
      <c r="AO3532" s="45">
        <f t="shared" si="900"/>
        <v>-10</v>
      </c>
    </row>
    <row r="3533" spans="1:41" x14ac:dyDescent="0.4">
      <c r="A3533" s="21" t="str">
        <f t="shared" si="887"/>
        <v>-------------------------------------------NAO DISPONIVEL-------------------------------------------</v>
      </c>
      <c r="B3533" s="5" t="str">
        <f>_xlfn.IFNA(VLOOKUP(A3533,CNPJ!E:F,2,0),"-------------------------------------------NAO DISPONIVEL-------------------------------------------")</f>
        <v>-------------------------------------------NAO DISPONIVEL-------------------------------------------</v>
      </c>
      <c r="C3533" s="22">
        <v>1</v>
      </c>
      <c r="D3533" s="5" t="str">
        <f>_xlfn.XLOOKUP(R3533,OP!C:C,OP!B:B,,0,1)</f>
        <v>RJ</v>
      </c>
      <c r="E3533" s="23"/>
      <c r="M3533" s="26"/>
      <c r="N3533" s="27"/>
      <c r="O3533" s="28" t="str">
        <f t="shared" si="888"/>
        <v>00000003533</v>
      </c>
      <c r="R3533" s="27" t="s">
        <v>193</v>
      </c>
      <c r="S3533" s="30" t="str">
        <f>_xlfn.IFNA(VLOOKUP(_xlfn.CONCAT(D3533," - ",R3533),OP!A:D,4,0),"-------------------------------------------NAO DISPONIVEL-------------------------------------------")</f>
        <v>FETRANSPOR</v>
      </c>
      <c r="T3533" s="31"/>
      <c r="U3533" s="32"/>
      <c r="V3533" s="31"/>
      <c r="W3533" s="33">
        <f t="shared" si="889"/>
        <v>0</v>
      </c>
      <c r="X3533" s="34">
        <f t="shared" si="890"/>
        <v>0</v>
      </c>
      <c r="Y3533" s="33">
        <f t="shared" si="891"/>
        <v>0</v>
      </c>
      <c r="Z3533" s="33">
        <f t="shared" si="892"/>
        <v>0</v>
      </c>
      <c r="AA3533" s="35">
        <f t="shared" si="893"/>
        <v>0</v>
      </c>
      <c r="AB3533" s="36">
        <f t="shared" si="894"/>
        <v>0</v>
      </c>
      <c r="AC3533" s="37">
        <f t="shared" si="895"/>
        <v>0</v>
      </c>
      <c r="AD3533" s="38"/>
      <c r="AE3533" s="38"/>
      <c r="AF3533" s="39">
        <f t="shared" si="896"/>
        <v>0</v>
      </c>
      <c r="AG3533" s="40"/>
      <c r="AH3533" s="41">
        <f t="shared" si="897"/>
        <v>0</v>
      </c>
      <c r="AI3533" s="42">
        <f t="shared" si="898"/>
        <v>0</v>
      </c>
      <c r="AJ3533" s="43">
        <f t="shared" si="899"/>
        <v>0</v>
      </c>
      <c r="AK3533" s="5" t="str">
        <f>_xlfn.IFNA(VLOOKUP(_xlfn.CONCAT(D3533," - ",S3533),OP!E:F,2,0),"-------------------------------------------NAO DISPONIVEL-------------------------------------------")</f>
        <v>C - RIOCARD</v>
      </c>
      <c r="AL3533" s="7" t="str">
        <f t="shared" si="885"/>
        <v>1 - -------------------------------------------NAO DISPONIVEL------------------------------------------- - 00000003533 - FETRANSPOR</v>
      </c>
      <c r="AM3533" s="7" t="str">
        <f t="shared" si="886"/>
        <v>-------------------------------------------NAO DISPONIVEL-------------------------------------------</v>
      </c>
      <c r="AN3533" s="44" cm="1">
        <f t="array" ref="AN3533">_xlfn.IFS(AJ3533=0,0,AQ3533="INATIVO",2,AQ3533="SEM CADASTRO",4,AQ3533="CPF ATIVO EM OUTRO COMPRADOR",5,AQ3533="NOVO/SEM CARTAO",6,AND(AJ3533&gt;0,AQ3533,""),8)</f>
        <v>0</v>
      </c>
      <c r="AO3533" s="45">
        <f t="shared" si="900"/>
        <v>-10</v>
      </c>
    </row>
    <row r="3534" spans="1:41" x14ac:dyDescent="0.4">
      <c r="A3534" s="21" t="str">
        <f t="shared" si="887"/>
        <v>-------------------------------------------NAO DISPONIVEL-------------------------------------------</v>
      </c>
      <c r="B3534" s="5" t="str">
        <f>_xlfn.IFNA(VLOOKUP(A3534,CNPJ!E:F,2,0),"-------------------------------------------NAO DISPONIVEL-------------------------------------------")</f>
        <v>-------------------------------------------NAO DISPONIVEL-------------------------------------------</v>
      </c>
      <c r="C3534" s="22">
        <v>1</v>
      </c>
      <c r="D3534" s="5" t="str">
        <f>_xlfn.XLOOKUP(R3534,OP!C:C,OP!B:B,,0,1)</f>
        <v>RJ</v>
      </c>
      <c r="E3534" s="23"/>
      <c r="M3534" s="26"/>
      <c r="N3534" s="27"/>
      <c r="O3534" s="28" t="str">
        <f t="shared" si="888"/>
        <v>00000003534</v>
      </c>
      <c r="R3534" s="27" t="s">
        <v>193</v>
      </c>
      <c r="S3534" s="30" t="str">
        <f>_xlfn.IFNA(VLOOKUP(_xlfn.CONCAT(D3534," - ",R3534),OP!A:D,4,0),"-------------------------------------------NAO DISPONIVEL-------------------------------------------")</f>
        <v>FETRANSPOR</v>
      </c>
      <c r="T3534" s="31"/>
      <c r="U3534" s="32"/>
      <c r="V3534" s="31"/>
      <c r="W3534" s="33">
        <f t="shared" si="889"/>
        <v>0</v>
      </c>
      <c r="X3534" s="34">
        <f t="shared" si="890"/>
        <v>0</v>
      </c>
      <c r="Y3534" s="33">
        <f t="shared" si="891"/>
        <v>0</v>
      </c>
      <c r="Z3534" s="33">
        <f t="shared" si="892"/>
        <v>0</v>
      </c>
      <c r="AA3534" s="35">
        <f t="shared" si="893"/>
        <v>0</v>
      </c>
      <c r="AB3534" s="36">
        <f t="shared" si="894"/>
        <v>0</v>
      </c>
      <c r="AC3534" s="37">
        <f t="shared" si="895"/>
        <v>0</v>
      </c>
      <c r="AD3534" s="38"/>
      <c r="AE3534" s="38"/>
      <c r="AF3534" s="39">
        <f t="shared" si="896"/>
        <v>0</v>
      </c>
      <c r="AG3534" s="40"/>
      <c r="AH3534" s="41">
        <f t="shared" si="897"/>
        <v>0</v>
      </c>
      <c r="AI3534" s="42">
        <f t="shared" si="898"/>
        <v>0</v>
      </c>
      <c r="AJ3534" s="43">
        <f t="shared" si="899"/>
        <v>0</v>
      </c>
      <c r="AK3534" s="5" t="str">
        <f>_xlfn.IFNA(VLOOKUP(_xlfn.CONCAT(D3534," - ",S3534),OP!E:F,2,0),"-------------------------------------------NAO DISPONIVEL-------------------------------------------")</f>
        <v>C - RIOCARD</v>
      </c>
      <c r="AL3534" s="7" t="str">
        <f t="shared" si="885"/>
        <v>1 - -------------------------------------------NAO DISPONIVEL------------------------------------------- - 00000003534 - FETRANSPOR</v>
      </c>
      <c r="AM3534" s="7" t="str">
        <f t="shared" si="886"/>
        <v>-------------------------------------------NAO DISPONIVEL-------------------------------------------</v>
      </c>
      <c r="AN3534" s="44" cm="1">
        <f t="array" ref="AN3534">_xlfn.IFS(AJ3534=0,0,AQ3534="INATIVO",2,AQ3534="SEM CADASTRO",4,AQ3534="CPF ATIVO EM OUTRO COMPRADOR",5,AQ3534="NOVO/SEM CARTAO",6,AND(AJ3534&gt;0,AQ3534,""),8)</f>
        <v>0</v>
      </c>
      <c r="AO3534" s="45">
        <f t="shared" si="900"/>
        <v>-10</v>
      </c>
    </row>
    <row r="3535" spans="1:41" x14ac:dyDescent="0.4">
      <c r="A3535" s="21" t="str">
        <f t="shared" si="887"/>
        <v>-------------------------------------------NAO DISPONIVEL-------------------------------------------</v>
      </c>
      <c r="B3535" s="5" t="str">
        <f>_xlfn.IFNA(VLOOKUP(A3535,CNPJ!E:F,2,0),"-------------------------------------------NAO DISPONIVEL-------------------------------------------")</f>
        <v>-------------------------------------------NAO DISPONIVEL-------------------------------------------</v>
      </c>
      <c r="C3535" s="22">
        <v>1</v>
      </c>
      <c r="D3535" s="5" t="str">
        <f>_xlfn.XLOOKUP(R3535,OP!C:C,OP!B:B,,0,1)</f>
        <v>RJ</v>
      </c>
      <c r="E3535" s="23"/>
      <c r="M3535" s="26"/>
      <c r="N3535" s="27"/>
      <c r="O3535" s="28" t="str">
        <f t="shared" si="888"/>
        <v>00000003535</v>
      </c>
      <c r="R3535" s="27" t="s">
        <v>193</v>
      </c>
      <c r="S3535" s="30" t="str">
        <f>_xlfn.IFNA(VLOOKUP(_xlfn.CONCAT(D3535," - ",R3535),OP!A:D,4,0),"-------------------------------------------NAO DISPONIVEL-------------------------------------------")</f>
        <v>FETRANSPOR</v>
      </c>
      <c r="T3535" s="31"/>
      <c r="U3535" s="32"/>
      <c r="V3535" s="31"/>
      <c r="W3535" s="33">
        <f t="shared" si="889"/>
        <v>0</v>
      </c>
      <c r="X3535" s="34">
        <f t="shared" si="890"/>
        <v>0</v>
      </c>
      <c r="Y3535" s="33">
        <f t="shared" si="891"/>
        <v>0</v>
      </c>
      <c r="Z3535" s="33">
        <f t="shared" si="892"/>
        <v>0</v>
      </c>
      <c r="AA3535" s="35">
        <f t="shared" si="893"/>
        <v>0</v>
      </c>
      <c r="AB3535" s="36">
        <f t="shared" si="894"/>
        <v>0</v>
      </c>
      <c r="AC3535" s="37">
        <f t="shared" si="895"/>
        <v>0</v>
      </c>
      <c r="AD3535" s="38"/>
      <c r="AE3535" s="38"/>
      <c r="AF3535" s="39">
        <f t="shared" si="896"/>
        <v>0</v>
      </c>
      <c r="AG3535" s="40"/>
      <c r="AH3535" s="41">
        <f t="shared" si="897"/>
        <v>0</v>
      </c>
      <c r="AI3535" s="42">
        <f t="shared" si="898"/>
        <v>0</v>
      </c>
      <c r="AJ3535" s="43">
        <f t="shared" si="899"/>
        <v>0</v>
      </c>
      <c r="AK3535" s="5" t="str">
        <f>_xlfn.IFNA(VLOOKUP(_xlfn.CONCAT(D3535," - ",S3535),OP!E:F,2,0),"-------------------------------------------NAO DISPONIVEL-------------------------------------------")</f>
        <v>C - RIOCARD</v>
      </c>
      <c r="AL3535" s="7" t="str">
        <f t="shared" si="885"/>
        <v>1 - -------------------------------------------NAO DISPONIVEL------------------------------------------- - 00000003535 - FETRANSPOR</v>
      </c>
      <c r="AM3535" s="7" t="str">
        <f t="shared" si="886"/>
        <v>-------------------------------------------NAO DISPONIVEL-------------------------------------------</v>
      </c>
      <c r="AN3535" s="44" cm="1">
        <f t="array" ref="AN3535">_xlfn.IFS(AJ3535=0,0,AQ3535="INATIVO",2,AQ3535="SEM CADASTRO",4,AQ3535="CPF ATIVO EM OUTRO COMPRADOR",5,AQ3535="NOVO/SEM CARTAO",6,AND(AJ3535&gt;0,AQ3535,""),8)</f>
        <v>0</v>
      </c>
      <c r="AO3535" s="45">
        <f t="shared" si="900"/>
        <v>-10</v>
      </c>
    </row>
    <row r="3536" spans="1:41" x14ac:dyDescent="0.4">
      <c r="A3536" s="21" t="str">
        <f t="shared" si="887"/>
        <v>-------------------------------------------NAO DISPONIVEL-------------------------------------------</v>
      </c>
      <c r="B3536" s="5" t="str">
        <f>_xlfn.IFNA(VLOOKUP(A3536,CNPJ!E:F,2,0),"-------------------------------------------NAO DISPONIVEL-------------------------------------------")</f>
        <v>-------------------------------------------NAO DISPONIVEL-------------------------------------------</v>
      </c>
      <c r="C3536" s="22">
        <v>1</v>
      </c>
      <c r="D3536" s="5" t="str">
        <f>_xlfn.XLOOKUP(R3536,OP!C:C,OP!B:B,,0,1)</f>
        <v>RJ</v>
      </c>
      <c r="E3536" s="23"/>
      <c r="M3536" s="26"/>
      <c r="N3536" s="27"/>
      <c r="O3536" s="28" t="str">
        <f t="shared" si="888"/>
        <v>00000003536</v>
      </c>
      <c r="R3536" s="27" t="s">
        <v>193</v>
      </c>
      <c r="S3536" s="30" t="str">
        <f>_xlfn.IFNA(VLOOKUP(_xlfn.CONCAT(D3536," - ",R3536),OP!A:D,4,0),"-------------------------------------------NAO DISPONIVEL-------------------------------------------")</f>
        <v>FETRANSPOR</v>
      </c>
      <c r="T3536" s="31"/>
      <c r="U3536" s="32"/>
      <c r="V3536" s="31"/>
      <c r="W3536" s="33">
        <f t="shared" si="889"/>
        <v>0</v>
      </c>
      <c r="X3536" s="34">
        <f t="shared" si="890"/>
        <v>0</v>
      </c>
      <c r="Y3536" s="33">
        <f t="shared" si="891"/>
        <v>0</v>
      </c>
      <c r="Z3536" s="33">
        <f t="shared" si="892"/>
        <v>0</v>
      </c>
      <c r="AA3536" s="35">
        <f t="shared" si="893"/>
        <v>0</v>
      </c>
      <c r="AB3536" s="36">
        <f t="shared" si="894"/>
        <v>0</v>
      </c>
      <c r="AC3536" s="37">
        <f t="shared" si="895"/>
        <v>0</v>
      </c>
      <c r="AD3536" s="38"/>
      <c r="AE3536" s="38"/>
      <c r="AF3536" s="39">
        <f t="shared" si="896"/>
        <v>0</v>
      </c>
      <c r="AG3536" s="40"/>
      <c r="AH3536" s="41">
        <f t="shared" si="897"/>
        <v>0</v>
      </c>
      <c r="AI3536" s="42">
        <f t="shared" si="898"/>
        <v>0</v>
      </c>
      <c r="AJ3536" s="43">
        <f t="shared" si="899"/>
        <v>0</v>
      </c>
      <c r="AK3536" s="5" t="str">
        <f>_xlfn.IFNA(VLOOKUP(_xlfn.CONCAT(D3536," - ",S3536),OP!E:F,2,0),"-------------------------------------------NAO DISPONIVEL-------------------------------------------")</f>
        <v>C - RIOCARD</v>
      </c>
      <c r="AL3536" s="7" t="str">
        <f t="shared" si="885"/>
        <v>1 - -------------------------------------------NAO DISPONIVEL------------------------------------------- - 00000003536 - FETRANSPOR</v>
      </c>
      <c r="AM3536" s="7" t="str">
        <f t="shared" si="886"/>
        <v>-------------------------------------------NAO DISPONIVEL-------------------------------------------</v>
      </c>
      <c r="AN3536" s="44" cm="1">
        <f t="array" ref="AN3536">_xlfn.IFS(AJ3536=0,0,AQ3536="INATIVO",2,AQ3536="SEM CADASTRO",4,AQ3536="CPF ATIVO EM OUTRO COMPRADOR",5,AQ3536="NOVO/SEM CARTAO",6,AND(AJ3536&gt;0,AQ3536,""),8)</f>
        <v>0</v>
      </c>
      <c r="AO3536" s="45">
        <f t="shared" si="900"/>
        <v>-10</v>
      </c>
    </row>
    <row r="3537" spans="1:41" x14ac:dyDescent="0.4">
      <c r="A3537" s="21" t="str">
        <f t="shared" si="887"/>
        <v>-------------------------------------------NAO DISPONIVEL-------------------------------------------</v>
      </c>
      <c r="B3537" s="5" t="str">
        <f>_xlfn.IFNA(VLOOKUP(A3537,CNPJ!E:F,2,0),"-------------------------------------------NAO DISPONIVEL-------------------------------------------")</f>
        <v>-------------------------------------------NAO DISPONIVEL-------------------------------------------</v>
      </c>
      <c r="C3537" s="22">
        <v>1</v>
      </c>
      <c r="D3537" s="5" t="str">
        <f>_xlfn.XLOOKUP(R3537,OP!C:C,OP!B:B,,0,1)</f>
        <v>RJ</v>
      </c>
      <c r="E3537" s="23"/>
      <c r="M3537" s="26"/>
      <c r="N3537" s="27"/>
      <c r="O3537" s="28" t="str">
        <f t="shared" si="888"/>
        <v>00000003537</v>
      </c>
      <c r="R3537" s="27" t="s">
        <v>193</v>
      </c>
      <c r="S3537" s="30" t="str">
        <f>_xlfn.IFNA(VLOOKUP(_xlfn.CONCAT(D3537," - ",R3537),OP!A:D,4,0),"-------------------------------------------NAO DISPONIVEL-------------------------------------------")</f>
        <v>FETRANSPOR</v>
      </c>
      <c r="T3537" s="31"/>
      <c r="U3537" s="32"/>
      <c r="V3537" s="31"/>
      <c r="W3537" s="33">
        <f t="shared" si="889"/>
        <v>0</v>
      </c>
      <c r="X3537" s="34">
        <f t="shared" si="890"/>
        <v>0</v>
      </c>
      <c r="Y3537" s="33">
        <f t="shared" si="891"/>
        <v>0</v>
      </c>
      <c r="Z3537" s="33">
        <f t="shared" si="892"/>
        <v>0</v>
      </c>
      <c r="AA3537" s="35">
        <f t="shared" si="893"/>
        <v>0</v>
      </c>
      <c r="AB3537" s="36">
        <f t="shared" si="894"/>
        <v>0</v>
      </c>
      <c r="AC3537" s="37">
        <f t="shared" si="895"/>
        <v>0</v>
      </c>
      <c r="AD3537" s="38"/>
      <c r="AE3537" s="38"/>
      <c r="AF3537" s="39">
        <f t="shared" si="896"/>
        <v>0</v>
      </c>
      <c r="AG3537" s="40"/>
      <c r="AH3537" s="41">
        <f t="shared" si="897"/>
        <v>0</v>
      </c>
      <c r="AI3537" s="42">
        <f t="shared" si="898"/>
        <v>0</v>
      </c>
      <c r="AJ3537" s="43">
        <f t="shared" si="899"/>
        <v>0</v>
      </c>
      <c r="AK3537" s="5" t="str">
        <f>_xlfn.IFNA(VLOOKUP(_xlfn.CONCAT(D3537," - ",S3537),OP!E:F,2,0),"-------------------------------------------NAO DISPONIVEL-------------------------------------------")</f>
        <v>C - RIOCARD</v>
      </c>
      <c r="AL3537" s="7" t="str">
        <f t="shared" si="885"/>
        <v>1 - -------------------------------------------NAO DISPONIVEL------------------------------------------- - 00000003537 - FETRANSPOR</v>
      </c>
      <c r="AM3537" s="7" t="str">
        <f t="shared" si="886"/>
        <v>-------------------------------------------NAO DISPONIVEL-------------------------------------------</v>
      </c>
      <c r="AN3537" s="44" cm="1">
        <f t="array" ref="AN3537">_xlfn.IFS(AJ3537=0,0,AQ3537="INATIVO",2,AQ3537="SEM CADASTRO",4,AQ3537="CPF ATIVO EM OUTRO COMPRADOR",5,AQ3537="NOVO/SEM CARTAO",6,AND(AJ3537&gt;0,AQ3537,""),8)</f>
        <v>0</v>
      </c>
      <c r="AO3537" s="45">
        <f t="shared" si="900"/>
        <v>-10</v>
      </c>
    </row>
    <row r="3538" spans="1:41" x14ac:dyDescent="0.4">
      <c r="A3538" s="21" t="str">
        <f t="shared" si="887"/>
        <v>-------------------------------------------NAO DISPONIVEL-------------------------------------------</v>
      </c>
      <c r="B3538" s="5" t="str">
        <f>_xlfn.IFNA(VLOOKUP(A3538,CNPJ!E:F,2,0),"-------------------------------------------NAO DISPONIVEL-------------------------------------------")</f>
        <v>-------------------------------------------NAO DISPONIVEL-------------------------------------------</v>
      </c>
      <c r="C3538" s="22">
        <v>1</v>
      </c>
      <c r="D3538" s="5" t="str">
        <f>_xlfn.XLOOKUP(R3538,OP!C:C,OP!B:B,,0,1)</f>
        <v>RJ</v>
      </c>
      <c r="E3538" s="23"/>
      <c r="M3538" s="26"/>
      <c r="N3538" s="27"/>
      <c r="O3538" s="28" t="str">
        <f t="shared" si="888"/>
        <v>00000003538</v>
      </c>
      <c r="R3538" s="27" t="s">
        <v>193</v>
      </c>
      <c r="S3538" s="30" t="str">
        <f>_xlfn.IFNA(VLOOKUP(_xlfn.CONCAT(D3538," - ",R3538),OP!A:D,4,0),"-------------------------------------------NAO DISPONIVEL-------------------------------------------")</f>
        <v>FETRANSPOR</v>
      </c>
      <c r="T3538" s="31"/>
      <c r="U3538" s="32"/>
      <c r="V3538" s="31"/>
      <c r="W3538" s="33">
        <f t="shared" si="889"/>
        <v>0</v>
      </c>
      <c r="X3538" s="34">
        <f t="shared" si="890"/>
        <v>0</v>
      </c>
      <c r="Y3538" s="33">
        <f t="shared" si="891"/>
        <v>0</v>
      </c>
      <c r="Z3538" s="33">
        <f t="shared" si="892"/>
        <v>0</v>
      </c>
      <c r="AA3538" s="35">
        <f t="shared" si="893"/>
        <v>0</v>
      </c>
      <c r="AB3538" s="36">
        <f t="shared" si="894"/>
        <v>0</v>
      </c>
      <c r="AC3538" s="37">
        <f t="shared" si="895"/>
        <v>0</v>
      </c>
      <c r="AD3538" s="38"/>
      <c r="AE3538" s="38"/>
      <c r="AF3538" s="39">
        <f t="shared" si="896"/>
        <v>0</v>
      </c>
      <c r="AG3538" s="40"/>
      <c r="AH3538" s="41">
        <f t="shared" si="897"/>
        <v>0</v>
      </c>
      <c r="AI3538" s="42">
        <f t="shared" si="898"/>
        <v>0</v>
      </c>
      <c r="AJ3538" s="43">
        <f t="shared" si="899"/>
        <v>0</v>
      </c>
      <c r="AK3538" s="5" t="str">
        <f>_xlfn.IFNA(VLOOKUP(_xlfn.CONCAT(D3538," - ",S3538),OP!E:F,2,0),"-------------------------------------------NAO DISPONIVEL-------------------------------------------")</f>
        <v>C - RIOCARD</v>
      </c>
      <c r="AL3538" s="7" t="str">
        <f t="shared" si="885"/>
        <v>1 - -------------------------------------------NAO DISPONIVEL------------------------------------------- - 00000003538 - FETRANSPOR</v>
      </c>
      <c r="AM3538" s="7" t="str">
        <f t="shared" si="886"/>
        <v>-------------------------------------------NAO DISPONIVEL-------------------------------------------</v>
      </c>
      <c r="AN3538" s="44" cm="1">
        <f t="array" ref="AN3538">_xlfn.IFS(AJ3538=0,0,AQ3538="INATIVO",2,AQ3538="SEM CADASTRO",4,AQ3538="CPF ATIVO EM OUTRO COMPRADOR",5,AQ3538="NOVO/SEM CARTAO",6,AND(AJ3538&gt;0,AQ3538,""),8)</f>
        <v>0</v>
      </c>
      <c r="AO3538" s="45">
        <f t="shared" si="900"/>
        <v>-10</v>
      </c>
    </row>
    <row r="3539" spans="1:41" x14ac:dyDescent="0.4">
      <c r="A3539" s="21" t="str">
        <f t="shared" si="887"/>
        <v>-------------------------------------------NAO DISPONIVEL-------------------------------------------</v>
      </c>
      <c r="B3539" s="5" t="str">
        <f>_xlfn.IFNA(VLOOKUP(A3539,CNPJ!E:F,2,0),"-------------------------------------------NAO DISPONIVEL-------------------------------------------")</f>
        <v>-------------------------------------------NAO DISPONIVEL-------------------------------------------</v>
      </c>
      <c r="C3539" s="22">
        <v>1</v>
      </c>
      <c r="D3539" s="5" t="str">
        <f>_xlfn.XLOOKUP(R3539,OP!C:C,OP!B:B,,0,1)</f>
        <v>RJ</v>
      </c>
      <c r="E3539" s="23"/>
      <c r="M3539" s="26"/>
      <c r="N3539" s="27"/>
      <c r="O3539" s="28" t="str">
        <f t="shared" si="888"/>
        <v>00000003539</v>
      </c>
      <c r="R3539" s="27" t="s">
        <v>193</v>
      </c>
      <c r="S3539" s="30" t="str">
        <f>_xlfn.IFNA(VLOOKUP(_xlfn.CONCAT(D3539," - ",R3539),OP!A:D,4,0),"-------------------------------------------NAO DISPONIVEL-------------------------------------------")</f>
        <v>FETRANSPOR</v>
      </c>
      <c r="T3539" s="31"/>
      <c r="U3539" s="32"/>
      <c r="V3539" s="31"/>
      <c r="W3539" s="33">
        <f t="shared" si="889"/>
        <v>0</v>
      </c>
      <c r="X3539" s="34">
        <f t="shared" si="890"/>
        <v>0</v>
      </c>
      <c r="Y3539" s="33">
        <f t="shared" si="891"/>
        <v>0</v>
      </c>
      <c r="Z3539" s="33">
        <f t="shared" si="892"/>
        <v>0</v>
      </c>
      <c r="AA3539" s="35">
        <f t="shared" si="893"/>
        <v>0</v>
      </c>
      <c r="AB3539" s="36">
        <f t="shared" si="894"/>
        <v>0</v>
      </c>
      <c r="AC3539" s="37">
        <f t="shared" si="895"/>
        <v>0</v>
      </c>
      <c r="AD3539" s="38"/>
      <c r="AE3539" s="38"/>
      <c r="AF3539" s="39">
        <f t="shared" si="896"/>
        <v>0</v>
      </c>
      <c r="AG3539" s="40"/>
      <c r="AH3539" s="41">
        <f t="shared" si="897"/>
        <v>0</v>
      </c>
      <c r="AI3539" s="42">
        <f t="shared" si="898"/>
        <v>0</v>
      </c>
      <c r="AJ3539" s="43">
        <f t="shared" si="899"/>
        <v>0</v>
      </c>
      <c r="AK3539" s="5" t="str">
        <f>_xlfn.IFNA(VLOOKUP(_xlfn.CONCAT(D3539," - ",S3539),OP!E:F,2,0),"-------------------------------------------NAO DISPONIVEL-------------------------------------------")</f>
        <v>C - RIOCARD</v>
      </c>
      <c r="AL3539" s="7" t="str">
        <f t="shared" si="885"/>
        <v>1 - -------------------------------------------NAO DISPONIVEL------------------------------------------- - 00000003539 - FETRANSPOR</v>
      </c>
      <c r="AM3539" s="7" t="str">
        <f t="shared" si="886"/>
        <v>-------------------------------------------NAO DISPONIVEL-------------------------------------------</v>
      </c>
      <c r="AN3539" s="44" cm="1">
        <f t="array" ref="AN3539">_xlfn.IFS(AJ3539=0,0,AQ3539="INATIVO",2,AQ3539="SEM CADASTRO",4,AQ3539="CPF ATIVO EM OUTRO COMPRADOR",5,AQ3539="NOVO/SEM CARTAO",6,AND(AJ3539&gt;0,AQ3539,""),8)</f>
        <v>0</v>
      </c>
      <c r="AO3539" s="45">
        <f t="shared" si="900"/>
        <v>-10</v>
      </c>
    </row>
    <row r="3540" spans="1:41" x14ac:dyDescent="0.4">
      <c r="A3540" s="21" t="str">
        <f t="shared" si="887"/>
        <v>-------------------------------------------NAO DISPONIVEL-------------------------------------------</v>
      </c>
      <c r="B3540" s="5" t="str">
        <f>_xlfn.IFNA(VLOOKUP(A3540,CNPJ!E:F,2,0),"-------------------------------------------NAO DISPONIVEL-------------------------------------------")</f>
        <v>-------------------------------------------NAO DISPONIVEL-------------------------------------------</v>
      </c>
      <c r="C3540" s="22">
        <v>1</v>
      </c>
      <c r="D3540" s="5" t="str">
        <f>_xlfn.XLOOKUP(R3540,OP!C:C,OP!B:B,,0,1)</f>
        <v>RJ</v>
      </c>
      <c r="E3540" s="23"/>
      <c r="M3540" s="26"/>
      <c r="N3540" s="27"/>
      <c r="O3540" s="28" t="str">
        <f t="shared" si="888"/>
        <v>00000003540</v>
      </c>
      <c r="R3540" s="27" t="s">
        <v>193</v>
      </c>
      <c r="S3540" s="30" t="str">
        <f>_xlfn.IFNA(VLOOKUP(_xlfn.CONCAT(D3540," - ",R3540),OP!A:D,4,0),"-------------------------------------------NAO DISPONIVEL-------------------------------------------")</f>
        <v>FETRANSPOR</v>
      </c>
      <c r="T3540" s="31"/>
      <c r="U3540" s="32"/>
      <c r="V3540" s="31"/>
      <c r="W3540" s="33">
        <f t="shared" si="889"/>
        <v>0</v>
      </c>
      <c r="X3540" s="34">
        <f t="shared" si="890"/>
        <v>0</v>
      </c>
      <c r="Y3540" s="33">
        <f t="shared" si="891"/>
        <v>0</v>
      </c>
      <c r="Z3540" s="33">
        <f t="shared" si="892"/>
        <v>0</v>
      </c>
      <c r="AA3540" s="35">
        <f t="shared" si="893"/>
        <v>0</v>
      </c>
      <c r="AB3540" s="36">
        <f t="shared" si="894"/>
        <v>0</v>
      </c>
      <c r="AC3540" s="37">
        <f t="shared" si="895"/>
        <v>0</v>
      </c>
      <c r="AD3540" s="38"/>
      <c r="AE3540" s="38"/>
      <c r="AF3540" s="39">
        <f t="shared" si="896"/>
        <v>0</v>
      </c>
      <c r="AG3540" s="40"/>
      <c r="AH3540" s="41">
        <f t="shared" si="897"/>
        <v>0</v>
      </c>
      <c r="AI3540" s="42">
        <f t="shared" si="898"/>
        <v>0</v>
      </c>
      <c r="AJ3540" s="43">
        <f t="shared" si="899"/>
        <v>0</v>
      </c>
      <c r="AK3540" s="5" t="str">
        <f>_xlfn.IFNA(VLOOKUP(_xlfn.CONCAT(D3540," - ",S3540),OP!E:F,2,0),"-------------------------------------------NAO DISPONIVEL-------------------------------------------")</f>
        <v>C - RIOCARD</v>
      </c>
      <c r="AL3540" s="7" t="str">
        <f t="shared" si="885"/>
        <v>1 - -------------------------------------------NAO DISPONIVEL------------------------------------------- - 00000003540 - FETRANSPOR</v>
      </c>
      <c r="AM3540" s="7" t="str">
        <f t="shared" si="886"/>
        <v>-------------------------------------------NAO DISPONIVEL-------------------------------------------</v>
      </c>
      <c r="AN3540" s="44" cm="1">
        <f t="array" ref="AN3540">_xlfn.IFS(AJ3540=0,0,AQ3540="INATIVO",2,AQ3540="SEM CADASTRO",4,AQ3540="CPF ATIVO EM OUTRO COMPRADOR",5,AQ3540="NOVO/SEM CARTAO",6,AND(AJ3540&gt;0,AQ3540,""),8)</f>
        <v>0</v>
      </c>
      <c r="AO3540" s="45">
        <f t="shared" si="900"/>
        <v>-10</v>
      </c>
    </row>
    <row r="3541" spans="1:41" x14ac:dyDescent="0.4">
      <c r="A3541" s="21" t="str">
        <f t="shared" si="887"/>
        <v>-------------------------------------------NAO DISPONIVEL-------------------------------------------</v>
      </c>
      <c r="B3541" s="5" t="str">
        <f>_xlfn.IFNA(VLOOKUP(A3541,CNPJ!E:F,2,0),"-------------------------------------------NAO DISPONIVEL-------------------------------------------")</f>
        <v>-------------------------------------------NAO DISPONIVEL-------------------------------------------</v>
      </c>
      <c r="C3541" s="22">
        <v>1</v>
      </c>
      <c r="D3541" s="5" t="str">
        <f>_xlfn.XLOOKUP(R3541,OP!C:C,OP!B:B,,0,1)</f>
        <v>RJ</v>
      </c>
      <c r="E3541" s="23"/>
      <c r="M3541" s="26"/>
      <c r="N3541" s="27"/>
      <c r="O3541" s="28" t="str">
        <f t="shared" si="888"/>
        <v>00000003541</v>
      </c>
      <c r="R3541" s="27" t="s">
        <v>193</v>
      </c>
      <c r="S3541" s="30" t="str">
        <f>_xlfn.IFNA(VLOOKUP(_xlfn.CONCAT(D3541," - ",R3541),OP!A:D,4,0),"-------------------------------------------NAO DISPONIVEL-------------------------------------------")</f>
        <v>FETRANSPOR</v>
      </c>
      <c r="T3541" s="31"/>
      <c r="U3541" s="32"/>
      <c r="V3541" s="31"/>
      <c r="W3541" s="33">
        <f t="shared" si="889"/>
        <v>0</v>
      </c>
      <c r="X3541" s="34">
        <f t="shared" si="890"/>
        <v>0</v>
      </c>
      <c r="Y3541" s="33">
        <f t="shared" si="891"/>
        <v>0</v>
      </c>
      <c r="Z3541" s="33">
        <f t="shared" si="892"/>
        <v>0</v>
      </c>
      <c r="AA3541" s="35">
        <f t="shared" si="893"/>
        <v>0</v>
      </c>
      <c r="AB3541" s="36">
        <f t="shared" si="894"/>
        <v>0</v>
      </c>
      <c r="AC3541" s="37">
        <f t="shared" si="895"/>
        <v>0</v>
      </c>
      <c r="AD3541" s="38"/>
      <c r="AE3541" s="38"/>
      <c r="AF3541" s="39">
        <f t="shared" si="896"/>
        <v>0</v>
      </c>
      <c r="AG3541" s="40"/>
      <c r="AH3541" s="41">
        <f t="shared" si="897"/>
        <v>0</v>
      </c>
      <c r="AI3541" s="42">
        <f t="shared" si="898"/>
        <v>0</v>
      </c>
      <c r="AJ3541" s="43">
        <f t="shared" si="899"/>
        <v>0</v>
      </c>
      <c r="AK3541" s="5" t="str">
        <f>_xlfn.IFNA(VLOOKUP(_xlfn.CONCAT(D3541," - ",S3541),OP!E:F,2,0),"-------------------------------------------NAO DISPONIVEL-------------------------------------------")</f>
        <v>C - RIOCARD</v>
      </c>
      <c r="AL3541" s="7" t="str">
        <f t="shared" si="885"/>
        <v>1 - -------------------------------------------NAO DISPONIVEL------------------------------------------- - 00000003541 - FETRANSPOR</v>
      </c>
      <c r="AM3541" s="7" t="str">
        <f t="shared" si="886"/>
        <v>-------------------------------------------NAO DISPONIVEL-------------------------------------------</v>
      </c>
      <c r="AN3541" s="44" cm="1">
        <f t="array" ref="AN3541">_xlfn.IFS(AJ3541=0,0,AQ3541="INATIVO",2,AQ3541="SEM CADASTRO",4,AQ3541="CPF ATIVO EM OUTRO COMPRADOR",5,AQ3541="NOVO/SEM CARTAO",6,AND(AJ3541&gt;0,AQ3541,""),8)</f>
        <v>0</v>
      </c>
      <c r="AO3541" s="45">
        <f t="shared" si="900"/>
        <v>-10</v>
      </c>
    </row>
    <row r="3542" spans="1:41" x14ac:dyDescent="0.4">
      <c r="A3542" s="21" t="str">
        <f t="shared" si="887"/>
        <v>-------------------------------------------NAO DISPONIVEL-------------------------------------------</v>
      </c>
      <c r="B3542" s="5" t="str">
        <f>_xlfn.IFNA(VLOOKUP(A3542,CNPJ!E:F,2,0),"-------------------------------------------NAO DISPONIVEL-------------------------------------------")</f>
        <v>-------------------------------------------NAO DISPONIVEL-------------------------------------------</v>
      </c>
      <c r="C3542" s="22">
        <v>1</v>
      </c>
      <c r="D3542" s="5" t="str">
        <f>_xlfn.XLOOKUP(R3542,OP!C:C,OP!B:B,,0,1)</f>
        <v>RJ</v>
      </c>
      <c r="E3542" s="23"/>
      <c r="M3542" s="26"/>
      <c r="N3542" s="27"/>
      <c r="O3542" s="28" t="str">
        <f t="shared" si="888"/>
        <v>00000003542</v>
      </c>
      <c r="R3542" s="27" t="s">
        <v>193</v>
      </c>
      <c r="S3542" s="30" t="str">
        <f>_xlfn.IFNA(VLOOKUP(_xlfn.CONCAT(D3542," - ",R3542),OP!A:D,4,0),"-------------------------------------------NAO DISPONIVEL-------------------------------------------")</f>
        <v>FETRANSPOR</v>
      </c>
      <c r="T3542" s="31"/>
      <c r="U3542" s="32"/>
      <c r="V3542" s="31"/>
      <c r="W3542" s="33">
        <f t="shared" si="889"/>
        <v>0</v>
      </c>
      <c r="X3542" s="34">
        <f t="shared" si="890"/>
        <v>0</v>
      </c>
      <c r="Y3542" s="33">
        <f t="shared" si="891"/>
        <v>0</v>
      </c>
      <c r="Z3542" s="33">
        <f t="shared" si="892"/>
        <v>0</v>
      </c>
      <c r="AA3542" s="35">
        <f t="shared" si="893"/>
        <v>0</v>
      </c>
      <c r="AB3542" s="36">
        <f t="shared" si="894"/>
        <v>0</v>
      </c>
      <c r="AC3542" s="37">
        <f t="shared" si="895"/>
        <v>0</v>
      </c>
      <c r="AD3542" s="38"/>
      <c r="AE3542" s="38"/>
      <c r="AF3542" s="39">
        <f t="shared" si="896"/>
        <v>0</v>
      </c>
      <c r="AG3542" s="40"/>
      <c r="AH3542" s="41">
        <f t="shared" si="897"/>
        <v>0</v>
      </c>
      <c r="AI3542" s="42">
        <f t="shared" si="898"/>
        <v>0</v>
      </c>
      <c r="AJ3542" s="43">
        <f t="shared" si="899"/>
        <v>0</v>
      </c>
      <c r="AK3542" s="5" t="str">
        <f>_xlfn.IFNA(VLOOKUP(_xlfn.CONCAT(D3542," - ",S3542),OP!E:F,2,0),"-------------------------------------------NAO DISPONIVEL-------------------------------------------")</f>
        <v>C - RIOCARD</v>
      </c>
      <c r="AL3542" s="7" t="str">
        <f t="shared" si="885"/>
        <v>1 - -------------------------------------------NAO DISPONIVEL------------------------------------------- - 00000003542 - FETRANSPOR</v>
      </c>
      <c r="AM3542" s="7" t="str">
        <f t="shared" si="886"/>
        <v>-------------------------------------------NAO DISPONIVEL-------------------------------------------</v>
      </c>
      <c r="AN3542" s="44" cm="1">
        <f t="array" ref="AN3542">_xlfn.IFS(AJ3542=0,0,AQ3542="INATIVO",2,AQ3542="SEM CADASTRO",4,AQ3542="CPF ATIVO EM OUTRO COMPRADOR",5,AQ3542="NOVO/SEM CARTAO",6,AND(AJ3542&gt;0,AQ3542,""),8)</f>
        <v>0</v>
      </c>
      <c r="AO3542" s="45">
        <f t="shared" si="900"/>
        <v>-10</v>
      </c>
    </row>
    <row r="3543" spans="1:41" x14ac:dyDescent="0.4">
      <c r="A3543" s="21" t="str">
        <f t="shared" si="887"/>
        <v>-------------------------------------------NAO DISPONIVEL-------------------------------------------</v>
      </c>
      <c r="B3543" s="5" t="str">
        <f>_xlfn.IFNA(VLOOKUP(A3543,CNPJ!E:F,2,0),"-------------------------------------------NAO DISPONIVEL-------------------------------------------")</f>
        <v>-------------------------------------------NAO DISPONIVEL-------------------------------------------</v>
      </c>
      <c r="C3543" s="22">
        <v>1</v>
      </c>
      <c r="D3543" s="5" t="str">
        <f>_xlfn.XLOOKUP(R3543,OP!C:C,OP!B:B,,0,1)</f>
        <v>RJ</v>
      </c>
      <c r="E3543" s="23"/>
      <c r="M3543" s="26"/>
      <c r="N3543" s="27"/>
      <c r="O3543" s="28" t="str">
        <f t="shared" si="888"/>
        <v>00000003543</v>
      </c>
      <c r="R3543" s="27" t="s">
        <v>193</v>
      </c>
      <c r="S3543" s="30" t="str">
        <f>_xlfn.IFNA(VLOOKUP(_xlfn.CONCAT(D3543," - ",R3543),OP!A:D,4,0),"-------------------------------------------NAO DISPONIVEL-------------------------------------------")</f>
        <v>FETRANSPOR</v>
      </c>
      <c r="T3543" s="31"/>
      <c r="U3543" s="32"/>
      <c r="V3543" s="31"/>
      <c r="W3543" s="33">
        <f t="shared" si="889"/>
        <v>0</v>
      </c>
      <c r="X3543" s="34">
        <f t="shared" si="890"/>
        <v>0</v>
      </c>
      <c r="Y3543" s="33">
        <f t="shared" si="891"/>
        <v>0</v>
      </c>
      <c r="Z3543" s="33">
        <f t="shared" si="892"/>
        <v>0</v>
      </c>
      <c r="AA3543" s="35">
        <f t="shared" si="893"/>
        <v>0</v>
      </c>
      <c r="AB3543" s="36">
        <f t="shared" si="894"/>
        <v>0</v>
      </c>
      <c r="AC3543" s="37">
        <f t="shared" si="895"/>
        <v>0</v>
      </c>
      <c r="AD3543" s="38"/>
      <c r="AE3543" s="38"/>
      <c r="AF3543" s="39">
        <f t="shared" si="896"/>
        <v>0</v>
      </c>
      <c r="AG3543" s="40"/>
      <c r="AH3543" s="41">
        <f t="shared" si="897"/>
        <v>0</v>
      </c>
      <c r="AI3543" s="42">
        <f t="shared" si="898"/>
        <v>0</v>
      </c>
      <c r="AJ3543" s="43">
        <f t="shared" si="899"/>
        <v>0</v>
      </c>
      <c r="AK3543" s="5" t="str">
        <f>_xlfn.IFNA(VLOOKUP(_xlfn.CONCAT(D3543," - ",S3543),OP!E:F,2,0),"-------------------------------------------NAO DISPONIVEL-------------------------------------------")</f>
        <v>C - RIOCARD</v>
      </c>
      <c r="AL3543" s="7" t="str">
        <f t="shared" si="885"/>
        <v>1 - -------------------------------------------NAO DISPONIVEL------------------------------------------- - 00000003543 - FETRANSPOR</v>
      </c>
      <c r="AM3543" s="7" t="str">
        <f t="shared" si="886"/>
        <v>-------------------------------------------NAO DISPONIVEL-------------------------------------------</v>
      </c>
      <c r="AN3543" s="44" cm="1">
        <f t="array" ref="AN3543">_xlfn.IFS(AJ3543=0,0,AQ3543="INATIVO",2,AQ3543="SEM CADASTRO",4,AQ3543="CPF ATIVO EM OUTRO COMPRADOR",5,AQ3543="NOVO/SEM CARTAO",6,AND(AJ3543&gt;0,AQ3543,""),8)</f>
        <v>0</v>
      </c>
      <c r="AO3543" s="45">
        <f t="shared" si="900"/>
        <v>-10</v>
      </c>
    </row>
    <row r="3544" spans="1:41" x14ac:dyDescent="0.4">
      <c r="A3544" s="21" t="str">
        <f t="shared" si="887"/>
        <v>-------------------------------------------NAO DISPONIVEL-------------------------------------------</v>
      </c>
      <c r="B3544" s="5" t="str">
        <f>_xlfn.IFNA(VLOOKUP(A3544,CNPJ!E:F,2,0),"-------------------------------------------NAO DISPONIVEL-------------------------------------------")</f>
        <v>-------------------------------------------NAO DISPONIVEL-------------------------------------------</v>
      </c>
      <c r="C3544" s="22">
        <v>1</v>
      </c>
      <c r="D3544" s="5" t="str">
        <f>_xlfn.XLOOKUP(R3544,OP!C:C,OP!B:B,,0,1)</f>
        <v>RJ</v>
      </c>
      <c r="E3544" s="23"/>
      <c r="M3544" s="26"/>
      <c r="N3544" s="27"/>
      <c r="O3544" s="28" t="str">
        <f t="shared" si="888"/>
        <v>00000003544</v>
      </c>
      <c r="R3544" s="27" t="s">
        <v>193</v>
      </c>
      <c r="S3544" s="30" t="str">
        <f>_xlfn.IFNA(VLOOKUP(_xlfn.CONCAT(D3544," - ",R3544),OP!A:D,4,0),"-------------------------------------------NAO DISPONIVEL-------------------------------------------")</f>
        <v>FETRANSPOR</v>
      </c>
      <c r="T3544" s="31"/>
      <c r="U3544" s="32"/>
      <c r="V3544" s="31"/>
      <c r="W3544" s="33">
        <f t="shared" si="889"/>
        <v>0</v>
      </c>
      <c r="X3544" s="34">
        <f t="shared" si="890"/>
        <v>0</v>
      </c>
      <c r="Y3544" s="33">
        <f t="shared" si="891"/>
        <v>0</v>
      </c>
      <c r="Z3544" s="33">
        <f t="shared" si="892"/>
        <v>0</v>
      </c>
      <c r="AA3544" s="35">
        <f t="shared" si="893"/>
        <v>0</v>
      </c>
      <c r="AB3544" s="36">
        <f t="shared" si="894"/>
        <v>0</v>
      </c>
      <c r="AC3544" s="37">
        <f t="shared" si="895"/>
        <v>0</v>
      </c>
      <c r="AD3544" s="38"/>
      <c r="AE3544" s="38"/>
      <c r="AF3544" s="39">
        <f t="shared" si="896"/>
        <v>0</v>
      </c>
      <c r="AG3544" s="40"/>
      <c r="AH3544" s="41">
        <f t="shared" si="897"/>
        <v>0</v>
      </c>
      <c r="AI3544" s="42">
        <f t="shared" si="898"/>
        <v>0</v>
      </c>
      <c r="AJ3544" s="43">
        <f t="shared" si="899"/>
        <v>0</v>
      </c>
      <c r="AK3544" s="5" t="str">
        <f>_xlfn.IFNA(VLOOKUP(_xlfn.CONCAT(D3544," - ",S3544),OP!E:F,2,0),"-------------------------------------------NAO DISPONIVEL-------------------------------------------")</f>
        <v>C - RIOCARD</v>
      </c>
      <c r="AL3544" s="7" t="str">
        <f t="shared" si="885"/>
        <v>1 - -------------------------------------------NAO DISPONIVEL------------------------------------------- - 00000003544 - FETRANSPOR</v>
      </c>
      <c r="AM3544" s="7" t="str">
        <f t="shared" si="886"/>
        <v>-------------------------------------------NAO DISPONIVEL-------------------------------------------</v>
      </c>
      <c r="AN3544" s="44" cm="1">
        <f t="array" ref="AN3544">_xlfn.IFS(AJ3544=0,0,AQ3544="INATIVO",2,AQ3544="SEM CADASTRO",4,AQ3544="CPF ATIVO EM OUTRO COMPRADOR",5,AQ3544="NOVO/SEM CARTAO",6,AND(AJ3544&gt;0,AQ3544,""),8)</f>
        <v>0</v>
      </c>
      <c r="AO3544" s="45">
        <f t="shared" si="900"/>
        <v>-10</v>
      </c>
    </row>
    <row r="3545" spans="1:41" x14ac:dyDescent="0.4">
      <c r="A3545" s="21" t="str">
        <f t="shared" si="887"/>
        <v>-------------------------------------------NAO DISPONIVEL-------------------------------------------</v>
      </c>
      <c r="B3545" s="5" t="str">
        <f>_xlfn.IFNA(VLOOKUP(A3545,CNPJ!E:F,2,0),"-------------------------------------------NAO DISPONIVEL-------------------------------------------")</f>
        <v>-------------------------------------------NAO DISPONIVEL-------------------------------------------</v>
      </c>
      <c r="C3545" s="22">
        <v>1</v>
      </c>
      <c r="D3545" s="5" t="str">
        <f>_xlfn.XLOOKUP(R3545,OP!C:C,OP!B:B,,0,1)</f>
        <v>RJ</v>
      </c>
      <c r="E3545" s="23"/>
      <c r="M3545" s="26"/>
      <c r="N3545" s="27"/>
      <c r="O3545" s="28" t="str">
        <f t="shared" si="888"/>
        <v>00000003545</v>
      </c>
      <c r="R3545" s="27" t="s">
        <v>193</v>
      </c>
      <c r="S3545" s="30" t="str">
        <f>_xlfn.IFNA(VLOOKUP(_xlfn.CONCAT(D3545," - ",R3545),OP!A:D,4,0),"-------------------------------------------NAO DISPONIVEL-------------------------------------------")</f>
        <v>FETRANSPOR</v>
      </c>
      <c r="T3545" s="31"/>
      <c r="U3545" s="32"/>
      <c r="V3545" s="31"/>
      <c r="W3545" s="33">
        <f t="shared" si="889"/>
        <v>0</v>
      </c>
      <c r="X3545" s="34">
        <f t="shared" si="890"/>
        <v>0</v>
      </c>
      <c r="Y3545" s="33">
        <f t="shared" si="891"/>
        <v>0</v>
      </c>
      <c r="Z3545" s="33">
        <f t="shared" si="892"/>
        <v>0</v>
      </c>
      <c r="AA3545" s="35">
        <f t="shared" si="893"/>
        <v>0</v>
      </c>
      <c r="AB3545" s="36">
        <f t="shared" si="894"/>
        <v>0</v>
      </c>
      <c r="AC3545" s="37">
        <f t="shared" si="895"/>
        <v>0</v>
      </c>
      <c r="AD3545" s="38"/>
      <c r="AE3545" s="38"/>
      <c r="AF3545" s="39">
        <f t="shared" si="896"/>
        <v>0</v>
      </c>
      <c r="AG3545" s="40"/>
      <c r="AH3545" s="41">
        <f t="shared" si="897"/>
        <v>0</v>
      </c>
      <c r="AI3545" s="42">
        <f t="shared" si="898"/>
        <v>0</v>
      </c>
      <c r="AJ3545" s="43">
        <f t="shared" si="899"/>
        <v>0</v>
      </c>
      <c r="AK3545" s="5" t="str">
        <f>_xlfn.IFNA(VLOOKUP(_xlfn.CONCAT(D3545," - ",S3545),OP!E:F,2,0),"-------------------------------------------NAO DISPONIVEL-------------------------------------------")</f>
        <v>C - RIOCARD</v>
      </c>
      <c r="AL3545" s="7" t="str">
        <f t="shared" si="885"/>
        <v>1 - -------------------------------------------NAO DISPONIVEL------------------------------------------- - 00000003545 - FETRANSPOR</v>
      </c>
      <c r="AM3545" s="7" t="str">
        <f t="shared" si="886"/>
        <v>-------------------------------------------NAO DISPONIVEL-------------------------------------------</v>
      </c>
      <c r="AN3545" s="44" cm="1">
        <f t="array" ref="AN3545">_xlfn.IFS(AJ3545=0,0,AQ3545="INATIVO",2,AQ3545="SEM CADASTRO",4,AQ3545="CPF ATIVO EM OUTRO COMPRADOR",5,AQ3545="NOVO/SEM CARTAO",6,AND(AJ3545&gt;0,AQ3545,""),8)</f>
        <v>0</v>
      </c>
      <c r="AO3545" s="45">
        <f t="shared" si="900"/>
        <v>-10</v>
      </c>
    </row>
    <row r="3546" spans="1:41" x14ac:dyDescent="0.4">
      <c r="A3546" s="21" t="str">
        <f t="shared" si="887"/>
        <v>-------------------------------------------NAO DISPONIVEL-------------------------------------------</v>
      </c>
      <c r="B3546" s="5" t="str">
        <f>_xlfn.IFNA(VLOOKUP(A3546,CNPJ!E:F,2,0),"-------------------------------------------NAO DISPONIVEL-------------------------------------------")</f>
        <v>-------------------------------------------NAO DISPONIVEL-------------------------------------------</v>
      </c>
      <c r="C3546" s="22">
        <v>1</v>
      </c>
      <c r="D3546" s="5" t="str">
        <f>_xlfn.XLOOKUP(R3546,OP!C:C,OP!B:B,,0,1)</f>
        <v>RJ</v>
      </c>
      <c r="E3546" s="23"/>
      <c r="M3546" s="26"/>
      <c r="N3546" s="27"/>
      <c r="O3546" s="28" t="str">
        <f t="shared" si="888"/>
        <v>00000003546</v>
      </c>
      <c r="R3546" s="27" t="s">
        <v>193</v>
      </c>
      <c r="S3546" s="30" t="str">
        <f>_xlfn.IFNA(VLOOKUP(_xlfn.CONCAT(D3546," - ",R3546),OP!A:D,4,0),"-------------------------------------------NAO DISPONIVEL-------------------------------------------")</f>
        <v>FETRANSPOR</v>
      </c>
      <c r="T3546" s="31"/>
      <c r="U3546" s="32"/>
      <c r="V3546" s="31"/>
      <c r="W3546" s="33">
        <f t="shared" si="889"/>
        <v>0</v>
      </c>
      <c r="X3546" s="34">
        <f t="shared" si="890"/>
        <v>0</v>
      </c>
      <c r="Y3546" s="33">
        <f t="shared" si="891"/>
        <v>0</v>
      </c>
      <c r="Z3546" s="33">
        <f t="shared" si="892"/>
        <v>0</v>
      </c>
      <c r="AA3546" s="35">
        <f t="shared" si="893"/>
        <v>0</v>
      </c>
      <c r="AB3546" s="36">
        <f t="shared" si="894"/>
        <v>0</v>
      </c>
      <c r="AC3546" s="37">
        <f t="shared" si="895"/>
        <v>0</v>
      </c>
      <c r="AD3546" s="38"/>
      <c r="AE3546" s="38"/>
      <c r="AF3546" s="39">
        <f t="shared" si="896"/>
        <v>0</v>
      </c>
      <c r="AG3546" s="40"/>
      <c r="AH3546" s="41">
        <f t="shared" si="897"/>
        <v>0</v>
      </c>
      <c r="AI3546" s="42">
        <f t="shared" si="898"/>
        <v>0</v>
      </c>
      <c r="AJ3546" s="43">
        <f t="shared" si="899"/>
        <v>0</v>
      </c>
      <c r="AK3546" s="5" t="str">
        <f>_xlfn.IFNA(VLOOKUP(_xlfn.CONCAT(D3546," - ",S3546),OP!E:F,2,0),"-------------------------------------------NAO DISPONIVEL-------------------------------------------")</f>
        <v>C - RIOCARD</v>
      </c>
      <c r="AL3546" s="7" t="str">
        <f t="shared" si="885"/>
        <v>1 - -------------------------------------------NAO DISPONIVEL------------------------------------------- - 00000003546 - FETRANSPOR</v>
      </c>
      <c r="AM3546" s="7" t="str">
        <f t="shared" si="886"/>
        <v>-------------------------------------------NAO DISPONIVEL-------------------------------------------</v>
      </c>
      <c r="AN3546" s="44" cm="1">
        <f t="array" ref="AN3546">_xlfn.IFS(AJ3546=0,0,AQ3546="INATIVO",2,AQ3546="SEM CADASTRO",4,AQ3546="CPF ATIVO EM OUTRO COMPRADOR",5,AQ3546="NOVO/SEM CARTAO",6,AND(AJ3546&gt;0,AQ3546,""),8)</f>
        <v>0</v>
      </c>
      <c r="AO3546" s="45">
        <f t="shared" si="900"/>
        <v>-10</v>
      </c>
    </row>
    <row r="3547" spans="1:41" x14ac:dyDescent="0.4">
      <c r="A3547" s="21" t="str">
        <f t="shared" si="887"/>
        <v>-------------------------------------------NAO DISPONIVEL-------------------------------------------</v>
      </c>
      <c r="B3547" s="5" t="str">
        <f>_xlfn.IFNA(VLOOKUP(A3547,CNPJ!E:F,2,0),"-------------------------------------------NAO DISPONIVEL-------------------------------------------")</f>
        <v>-------------------------------------------NAO DISPONIVEL-------------------------------------------</v>
      </c>
      <c r="C3547" s="22">
        <v>1</v>
      </c>
      <c r="D3547" s="5" t="str">
        <f>_xlfn.XLOOKUP(R3547,OP!C:C,OP!B:B,,0,1)</f>
        <v>RJ</v>
      </c>
      <c r="E3547" s="23"/>
      <c r="M3547" s="26"/>
      <c r="N3547" s="27"/>
      <c r="O3547" s="28" t="str">
        <f t="shared" si="888"/>
        <v>00000003547</v>
      </c>
      <c r="R3547" s="27" t="s">
        <v>193</v>
      </c>
      <c r="S3547" s="30" t="str">
        <f>_xlfn.IFNA(VLOOKUP(_xlfn.CONCAT(D3547," - ",R3547),OP!A:D,4,0),"-------------------------------------------NAO DISPONIVEL-------------------------------------------")</f>
        <v>FETRANSPOR</v>
      </c>
      <c r="T3547" s="31"/>
      <c r="U3547" s="32"/>
      <c r="V3547" s="31"/>
      <c r="W3547" s="33">
        <f t="shared" si="889"/>
        <v>0</v>
      </c>
      <c r="X3547" s="34">
        <f t="shared" si="890"/>
        <v>0</v>
      </c>
      <c r="Y3547" s="33">
        <f t="shared" si="891"/>
        <v>0</v>
      </c>
      <c r="Z3547" s="33">
        <f t="shared" si="892"/>
        <v>0</v>
      </c>
      <c r="AA3547" s="35">
        <f t="shared" si="893"/>
        <v>0</v>
      </c>
      <c r="AB3547" s="36">
        <f t="shared" si="894"/>
        <v>0</v>
      </c>
      <c r="AC3547" s="37">
        <f t="shared" si="895"/>
        <v>0</v>
      </c>
      <c r="AD3547" s="38"/>
      <c r="AE3547" s="38"/>
      <c r="AF3547" s="39">
        <f t="shared" si="896"/>
        <v>0</v>
      </c>
      <c r="AG3547" s="40"/>
      <c r="AH3547" s="41">
        <f t="shared" si="897"/>
        <v>0</v>
      </c>
      <c r="AI3547" s="42">
        <f t="shared" si="898"/>
        <v>0</v>
      </c>
      <c r="AJ3547" s="43">
        <f t="shared" si="899"/>
        <v>0</v>
      </c>
      <c r="AK3547" s="5" t="str">
        <f>_xlfn.IFNA(VLOOKUP(_xlfn.CONCAT(D3547," - ",S3547),OP!E:F,2,0),"-------------------------------------------NAO DISPONIVEL-------------------------------------------")</f>
        <v>C - RIOCARD</v>
      </c>
      <c r="AL3547" s="7" t="str">
        <f t="shared" si="885"/>
        <v>1 - -------------------------------------------NAO DISPONIVEL------------------------------------------- - 00000003547 - FETRANSPOR</v>
      </c>
      <c r="AM3547" s="7" t="str">
        <f t="shared" si="886"/>
        <v>-------------------------------------------NAO DISPONIVEL-------------------------------------------</v>
      </c>
      <c r="AN3547" s="44" cm="1">
        <f t="array" ref="AN3547">_xlfn.IFS(AJ3547=0,0,AQ3547="INATIVO",2,AQ3547="SEM CADASTRO",4,AQ3547="CPF ATIVO EM OUTRO COMPRADOR",5,AQ3547="NOVO/SEM CARTAO",6,AND(AJ3547&gt;0,AQ3547,""),8)</f>
        <v>0</v>
      </c>
      <c r="AO3547" s="45">
        <f t="shared" si="900"/>
        <v>-10</v>
      </c>
    </row>
    <row r="3548" spans="1:41" x14ac:dyDescent="0.4">
      <c r="A3548" s="21" t="str">
        <f t="shared" si="887"/>
        <v>-------------------------------------------NAO DISPONIVEL-------------------------------------------</v>
      </c>
      <c r="B3548" s="5" t="str">
        <f>_xlfn.IFNA(VLOOKUP(A3548,CNPJ!E:F,2,0),"-------------------------------------------NAO DISPONIVEL-------------------------------------------")</f>
        <v>-------------------------------------------NAO DISPONIVEL-------------------------------------------</v>
      </c>
      <c r="C3548" s="22">
        <v>1</v>
      </c>
      <c r="D3548" s="5" t="str">
        <f>_xlfn.XLOOKUP(R3548,OP!C:C,OP!B:B,,0,1)</f>
        <v>RJ</v>
      </c>
      <c r="E3548" s="23"/>
      <c r="M3548" s="26"/>
      <c r="N3548" s="27"/>
      <c r="O3548" s="28" t="str">
        <f t="shared" si="888"/>
        <v>00000003548</v>
      </c>
      <c r="R3548" s="27" t="s">
        <v>193</v>
      </c>
      <c r="S3548" s="30" t="str">
        <f>_xlfn.IFNA(VLOOKUP(_xlfn.CONCAT(D3548," - ",R3548),OP!A:D,4,0),"-------------------------------------------NAO DISPONIVEL-------------------------------------------")</f>
        <v>FETRANSPOR</v>
      </c>
      <c r="T3548" s="31"/>
      <c r="U3548" s="32"/>
      <c r="V3548" s="31"/>
      <c r="W3548" s="33">
        <f t="shared" si="889"/>
        <v>0</v>
      </c>
      <c r="X3548" s="34">
        <f t="shared" si="890"/>
        <v>0</v>
      </c>
      <c r="Y3548" s="33">
        <f t="shared" si="891"/>
        <v>0</v>
      </c>
      <c r="Z3548" s="33">
        <f t="shared" si="892"/>
        <v>0</v>
      </c>
      <c r="AA3548" s="35">
        <f t="shared" si="893"/>
        <v>0</v>
      </c>
      <c r="AB3548" s="36">
        <f t="shared" si="894"/>
        <v>0</v>
      </c>
      <c r="AC3548" s="37">
        <f t="shared" si="895"/>
        <v>0</v>
      </c>
      <c r="AD3548" s="38"/>
      <c r="AE3548" s="38"/>
      <c r="AF3548" s="39">
        <f t="shared" si="896"/>
        <v>0</v>
      </c>
      <c r="AG3548" s="40"/>
      <c r="AH3548" s="41">
        <f t="shared" si="897"/>
        <v>0</v>
      </c>
      <c r="AI3548" s="42">
        <f t="shared" si="898"/>
        <v>0</v>
      </c>
      <c r="AJ3548" s="43">
        <f t="shared" si="899"/>
        <v>0</v>
      </c>
      <c r="AK3548" s="5" t="str">
        <f>_xlfn.IFNA(VLOOKUP(_xlfn.CONCAT(D3548," - ",S3548),OP!E:F,2,0),"-------------------------------------------NAO DISPONIVEL-------------------------------------------")</f>
        <v>C - RIOCARD</v>
      </c>
      <c r="AL3548" s="7" t="str">
        <f t="shared" si="885"/>
        <v>1 - -------------------------------------------NAO DISPONIVEL------------------------------------------- - 00000003548 - FETRANSPOR</v>
      </c>
      <c r="AM3548" s="7" t="str">
        <f t="shared" si="886"/>
        <v>-------------------------------------------NAO DISPONIVEL-------------------------------------------</v>
      </c>
      <c r="AN3548" s="44" cm="1">
        <f t="array" ref="AN3548">_xlfn.IFS(AJ3548=0,0,AQ3548="INATIVO",2,AQ3548="SEM CADASTRO",4,AQ3548="CPF ATIVO EM OUTRO COMPRADOR",5,AQ3548="NOVO/SEM CARTAO",6,AND(AJ3548&gt;0,AQ3548,""),8)</f>
        <v>0</v>
      </c>
      <c r="AO3548" s="45">
        <f t="shared" si="900"/>
        <v>-10</v>
      </c>
    </row>
    <row r="3549" spans="1:41" x14ac:dyDescent="0.4">
      <c r="A3549" s="21" t="str">
        <f t="shared" si="887"/>
        <v>-------------------------------------------NAO DISPONIVEL-------------------------------------------</v>
      </c>
      <c r="B3549" s="5" t="str">
        <f>_xlfn.IFNA(VLOOKUP(A3549,CNPJ!E:F,2,0),"-------------------------------------------NAO DISPONIVEL-------------------------------------------")</f>
        <v>-------------------------------------------NAO DISPONIVEL-------------------------------------------</v>
      </c>
      <c r="C3549" s="22">
        <v>1</v>
      </c>
      <c r="D3549" s="5" t="str">
        <f>_xlfn.XLOOKUP(R3549,OP!C:C,OP!B:B,,0,1)</f>
        <v>RJ</v>
      </c>
      <c r="E3549" s="23"/>
      <c r="M3549" s="26"/>
      <c r="N3549" s="27"/>
      <c r="O3549" s="28" t="str">
        <f t="shared" si="888"/>
        <v>00000003549</v>
      </c>
      <c r="R3549" s="27" t="s">
        <v>193</v>
      </c>
      <c r="S3549" s="30" t="str">
        <f>_xlfn.IFNA(VLOOKUP(_xlfn.CONCAT(D3549," - ",R3549),OP!A:D,4,0),"-------------------------------------------NAO DISPONIVEL-------------------------------------------")</f>
        <v>FETRANSPOR</v>
      </c>
      <c r="T3549" s="31"/>
      <c r="U3549" s="32"/>
      <c r="V3549" s="31"/>
      <c r="W3549" s="33">
        <f t="shared" si="889"/>
        <v>0</v>
      </c>
      <c r="X3549" s="34">
        <f t="shared" si="890"/>
        <v>0</v>
      </c>
      <c r="Y3549" s="33">
        <f t="shared" si="891"/>
        <v>0</v>
      </c>
      <c r="Z3549" s="33">
        <f t="shared" si="892"/>
        <v>0</v>
      </c>
      <c r="AA3549" s="35">
        <f t="shared" si="893"/>
        <v>0</v>
      </c>
      <c r="AB3549" s="36">
        <f t="shared" si="894"/>
        <v>0</v>
      </c>
      <c r="AC3549" s="37">
        <f t="shared" si="895"/>
        <v>0</v>
      </c>
      <c r="AD3549" s="38"/>
      <c r="AE3549" s="38"/>
      <c r="AF3549" s="39">
        <f t="shared" si="896"/>
        <v>0</v>
      </c>
      <c r="AG3549" s="40"/>
      <c r="AH3549" s="41">
        <f t="shared" si="897"/>
        <v>0</v>
      </c>
      <c r="AI3549" s="42">
        <f t="shared" si="898"/>
        <v>0</v>
      </c>
      <c r="AJ3549" s="43">
        <f t="shared" si="899"/>
        <v>0</v>
      </c>
      <c r="AK3549" s="5" t="str">
        <f>_xlfn.IFNA(VLOOKUP(_xlfn.CONCAT(D3549," - ",S3549),OP!E:F,2,0),"-------------------------------------------NAO DISPONIVEL-------------------------------------------")</f>
        <v>C - RIOCARD</v>
      </c>
      <c r="AL3549" s="7" t="str">
        <f t="shared" si="885"/>
        <v>1 - -------------------------------------------NAO DISPONIVEL------------------------------------------- - 00000003549 - FETRANSPOR</v>
      </c>
      <c r="AM3549" s="7" t="str">
        <f t="shared" si="886"/>
        <v>-------------------------------------------NAO DISPONIVEL-------------------------------------------</v>
      </c>
      <c r="AN3549" s="44" cm="1">
        <f t="array" ref="AN3549">_xlfn.IFS(AJ3549=0,0,AQ3549="INATIVO",2,AQ3549="SEM CADASTRO",4,AQ3549="CPF ATIVO EM OUTRO COMPRADOR",5,AQ3549="NOVO/SEM CARTAO",6,AND(AJ3549&gt;0,AQ3549,""),8)</f>
        <v>0</v>
      </c>
      <c r="AO3549" s="45">
        <f t="shared" si="900"/>
        <v>-10</v>
      </c>
    </row>
    <row r="3550" spans="1:41" x14ac:dyDescent="0.4">
      <c r="A3550" s="21" t="str">
        <f t="shared" si="887"/>
        <v>-------------------------------------------NAO DISPONIVEL-------------------------------------------</v>
      </c>
      <c r="B3550" s="5" t="str">
        <f>_xlfn.IFNA(VLOOKUP(A3550,CNPJ!E:F,2,0),"-------------------------------------------NAO DISPONIVEL-------------------------------------------")</f>
        <v>-------------------------------------------NAO DISPONIVEL-------------------------------------------</v>
      </c>
      <c r="C3550" s="22">
        <v>1</v>
      </c>
      <c r="D3550" s="5" t="str">
        <f>_xlfn.XLOOKUP(R3550,OP!C:C,OP!B:B,,0,1)</f>
        <v>RJ</v>
      </c>
      <c r="E3550" s="23"/>
      <c r="M3550" s="26"/>
      <c r="N3550" s="27"/>
      <c r="O3550" s="28" t="str">
        <f t="shared" si="888"/>
        <v>00000003550</v>
      </c>
      <c r="R3550" s="27" t="s">
        <v>193</v>
      </c>
      <c r="S3550" s="30" t="str">
        <f>_xlfn.IFNA(VLOOKUP(_xlfn.CONCAT(D3550," - ",R3550),OP!A:D,4,0),"-------------------------------------------NAO DISPONIVEL-------------------------------------------")</f>
        <v>FETRANSPOR</v>
      </c>
      <c r="T3550" s="31"/>
      <c r="U3550" s="32"/>
      <c r="V3550" s="31"/>
      <c r="W3550" s="33">
        <f t="shared" si="889"/>
        <v>0</v>
      </c>
      <c r="X3550" s="34">
        <f t="shared" si="890"/>
        <v>0</v>
      </c>
      <c r="Y3550" s="33">
        <f t="shared" si="891"/>
        <v>0</v>
      </c>
      <c r="Z3550" s="33">
        <f t="shared" si="892"/>
        <v>0</v>
      </c>
      <c r="AA3550" s="35">
        <f t="shared" si="893"/>
        <v>0</v>
      </c>
      <c r="AB3550" s="36">
        <f t="shared" si="894"/>
        <v>0</v>
      </c>
      <c r="AC3550" s="37">
        <f t="shared" si="895"/>
        <v>0</v>
      </c>
      <c r="AD3550" s="38"/>
      <c r="AE3550" s="38"/>
      <c r="AF3550" s="39">
        <f t="shared" si="896"/>
        <v>0</v>
      </c>
      <c r="AG3550" s="40"/>
      <c r="AH3550" s="41">
        <f t="shared" si="897"/>
        <v>0</v>
      </c>
      <c r="AI3550" s="42">
        <f t="shared" si="898"/>
        <v>0</v>
      </c>
      <c r="AJ3550" s="43">
        <f t="shared" si="899"/>
        <v>0</v>
      </c>
      <c r="AK3550" s="5" t="str">
        <f>_xlfn.IFNA(VLOOKUP(_xlfn.CONCAT(D3550," - ",S3550),OP!E:F,2,0),"-------------------------------------------NAO DISPONIVEL-------------------------------------------")</f>
        <v>C - RIOCARD</v>
      </c>
      <c r="AL3550" s="7" t="str">
        <f t="shared" si="885"/>
        <v>1 - -------------------------------------------NAO DISPONIVEL------------------------------------------- - 00000003550 - FETRANSPOR</v>
      </c>
      <c r="AM3550" s="7" t="str">
        <f t="shared" si="886"/>
        <v>-------------------------------------------NAO DISPONIVEL-------------------------------------------</v>
      </c>
      <c r="AN3550" s="44" cm="1">
        <f t="array" ref="AN3550">_xlfn.IFS(AJ3550=0,0,AQ3550="INATIVO",2,AQ3550="SEM CADASTRO",4,AQ3550="CPF ATIVO EM OUTRO COMPRADOR",5,AQ3550="NOVO/SEM CARTAO",6,AND(AJ3550&gt;0,AQ3550,""),8)</f>
        <v>0</v>
      </c>
      <c r="AO3550" s="45">
        <f t="shared" si="900"/>
        <v>-10</v>
      </c>
    </row>
    <row r="3551" spans="1:41" x14ac:dyDescent="0.4">
      <c r="A3551" s="21" t="str">
        <f t="shared" si="887"/>
        <v>-------------------------------------------NAO DISPONIVEL-------------------------------------------</v>
      </c>
      <c r="B3551" s="5" t="str">
        <f>_xlfn.IFNA(VLOOKUP(A3551,CNPJ!E:F,2,0),"-------------------------------------------NAO DISPONIVEL-------------------------------------------")</f>
        <v>-------------------------------------------NAO DISPONIVEL-------------------------------------------</v>
      </c>
      <c r="C3551" s="22">
        <v>1</v>
      </c>
      <c r="D3551" s="5" t="str">
        <f>_xlfn.XLOOKUP(R3551,OP!C:C,OP!B:B,,0,1)</f>
        <v>RJ</v>
      </c>
      <c r="E3551" s="23"/>
      <c r="M3551" s="26"/>
      <c r="N3551" s="27"/>
      <c r="O3551" s="28" t="str">
        <f t="shared" si="888"/>
        <v>00000003551</v>
      </c>
      <c r="R3551" s="27" t="s">
        <v>193</v>
      </c>
      <c r="S3551" s="30" t="str">
        <f>_xlfn.IFNA(VLOOKUP(_xlfn.CONCAT(D3551," - ",R3551),OP!A:D,4,0),"-------------------------------------------NAO DISPONIVEL-------------------------------------------")</f>
        <v>FETRANSPOR</v>
      </c>
      <c r="T3551" s="31"/>
      <c r="U3551" s="32"/>
      <c r="V3551" s="31"/>
      <c r="W3551" s="33">
        <f t="shared" si="889"/>
        <v>0</v>
      </c>
      <c r="X3551" s="34">
        <f t="shared" si="890"/>
        <v>0</v>
      </c>
      <c r="Y3551" s="33">
        <f t="shared" si="891"/>
        <v>0</v>
      </c>
      <c r="Z3551" s="33">
        <f t="shared" si="892"/>
        <v>0</v>
      </c>
      <c r="AA3551" s="35">
        <f t="shared" si="893"/>
        <v>0</v>
      </c>
      <c r="AB3551" s="36">
        <f t="shared" si="894"/>
        <v>0</v>
      </c>
      <c r="AC3551" s="37">
        <f t="shared" si="895"/>
        <v>0</v>
      </c>
      <c r="AD3551" s="38"/>
      <c r="AE3551" s="38"/>
      <c r="AF3551" s="39">
        <f t="shared" si="896"/>
        <v>0</v>
      </c>
      <c r="AG3551" s="40"/>
      <c r="AH3551" s="41">
        <f t="shared" si="897"/>
        <v>0</v>
      </c>
      <c r="AI3551" s="42">
        <f t="shared" si="898"/>
        <v>0</v>
      </c>
      <c r="AJ3551" s="43">
        <f t="shared" si="899"/>
        <v>0</v>
      </c>
      <c r="AK3551" s="5" t="str">
        <f>_xlfn.IFNA(VLOOKUP(_xlfn.CONCAT(D3551," - ",S3551),OP!E:F,2,0),"-------------------------------------------NAO DISPONIVEL-------------------------------------------")</f>
        <v>C - RIOCARD</v>
      </c>
      <c r="AL3551" s="7" t="str">
        <f t="shared" si="885"/>
        <v>1 - -------------------------------------------NAO DISPONIVEL------------------------------------------- - 00000003551 - FETRANSPOR</v>
      </c>
      <c r="AM3551" s="7" t="str">
        <f t="shared" si="886"/>
        <v>-------------------------------------------NAO DISPONIVEL-------------------------------------------</v>
      </c>
      <c r="AN3551" s="44" cm="1">
        <f t="array" ref="AN3551">_xlfn.IFS(AJ3551=0,0,AQ3551="INATIVO",2,AQ3551="SEM CADASTRO",4,AQ3551="CPF ATIVO EM OUTRO COMPRADOR",5,AQ3551="NOVO/SEM CARTAO",6,AND(AJ3551&gt;0,AQ3551,""),8)</f>
        <v>0</v>
      </c>
      <c r="AO3551" s="45">
        <f t="shared" si="900"/>
        <v>-10</v>
      </c>
    </row>
    <row r="3552" spans="1:41" x14ac:dyDescent="0.4">
      <c r="A3552" s="21" t="str">
        <f t="shared" si="887"/>
        <v>-------------------------------------------NAO DISPONIVEL-------------------------------------------</v>
      </c>
      <c r="B3552" s="5" t="str">
        <f>_xlfn.IFNA(VLOOKUP(A3552,CNPJ!E:F,2,0),"-------------------------------------------NAO DISPONIVEL-------------------------------------------")</f>
        <v>-------------------------------------------NAO DISPONIVEL-------------------------------------------</v>
      </c>
      <c r="C3552" s="22">
        <v>1</v>
      </c>
      <c r="D3552" s="5" t="str">
        <f>_xlfn.XLOOKUP(R3552,OP!C:C,OP!B:B,,0,1)</f>
        <v>RJ</v>
      </c>
      <c r="E3552" s="23"/>
      <c r="M3552" s="26"/>
      <c r="N3552" s="27"/>
      <c r="O3552" s="28" t="str">
        <f t="shared" si="888"/>
        <v>00000003552</v>
      </c>
      <c r="R3552" s="27" t="s">
        <v>193</v>
      </c>
      <c r="S3552" s="30" t="str">
        <f>_xlfn.IFNA(VLOOKUP(_xlfn.CONCAT(D3552," - ",R3552),OP!A:D,4,0),"-------------------------------------------NAO DISPONIVEL-------------------------------------------")</f>
        <v>FETRANSPOR</v>
      </c>
      <c r="T3552" s="31"/>
      <c r="U3552" s="32"/>
      <c r="V3552" s="31"/>
      <c r="W3552" s="33">
        <f t="shared" si="889"/>
        <v>0</v>
      </c>
      <c r="X3552" s="34">
        <f t="shared" si="890"/>
        <v>0</v>
      </c>
      <c r="Y3552" s="33">
        <f t="shared" si="891"/>
        <v>0</v>
      </c>
      <c r="Z3552" s="33">
        <f t="shared" si="892"/>
        <v>0</v>
      </c>
      <c r="AA3552" s="35">
        <f t="shared" si="893"/>
        <v>0</v>
      </c>
      <c r="AB3552" s="36">
        <f t="shared" si="894"/>
        <v>0</v>
      </c>
      <c r="AC3552" s="37">
        <f t="shared" si="895"/>
        <v>0</v>
      </c>
      <c r="AD3552" s="38"/>
      <c r="AE3552" s="38"/>
      <c r="AF3552" s="39">
        <f t="shared" si="896"/>
        <v>0</v>
      </c>
      <c r="AG3552" s="40"/>
      <c r="AH3552" s="41">
        <f t="shared" si="897"/>
        <v>0</v>
      </c>
      <c r="AI3552" s="42">
        <f t="shared" si="898"/>
        <v>0</v>
      </c>
      <c r="AJ3552" s="43">
        <f t="shared" si="899"/>
        <v>0</v>
      </c>
      <c r="AK3552" s="5" t="str">
        <f>_xlfn.IFNA(VLOOKUP(_xlfn.CONCAT(D3552," - ",S3552),OP!E:F,2,0),"-------------------------------------------NAO DISPONIVEL-------------------------------------------")</f>
        <v>C - RIOCARD</v>
      </c>
      <c r="AL3552" s="7" t="str">
        <f t="shared" si="885"/>
        <v>1 - -------------------------------------------NAO DISPONIVEL------------------------------------------- - 00000003552 - FETRANSPOR</v>
      </c>
      <c r="AM3552" s="7" t="str">
        <f t="shared" si="886"/>
        <v>-------------------------------------------NAO DISPONIVEL-------------------------------------------</v>
      </c>
      <c r="AN3552" s="44" cm="1">
        <f t="array" ref="AN3552">_xlfn.IFS(AJ3552=0,0,AQ3552="INATIVO",2,AQ3552="SEM CADASTRO",4,AQ3552="CPF ATIVO EM OUTRO COMPRADOR",5,AQ3552="NOVO/SEM CARTAO",6,AND(AJ3552&gt;0,AQ3552,""),8)</f>
        <v>0</v>
      </c>
      <c r="AO3552" s="45">
        <f t="shared" si="900"/>
        <v>-10</v>
      </c>
    </row>
    <row r="3553" spans="1:41" x14ac:dyDescent="0.4">
      <c r="A3553" s="21" t="str">
        <f t="shared" si="887"/>
        <v>-------------------------------------------NAO DISPONIVEL-------------------------------------------</v>
      </c>
      <c r="B3553" s="5" t="str">
        <f>_xlfn.IFNA(VLOOKUP(A3553,CNPJ!E:F,2,0),"-------------------------------------------NAO DISPONIVEL-------------------------------------------")</f>
        <v>-------------------------------------------NAO DISPONIVEL-------------------------------------------</v>
      </c>
      <c r="C3553" s="22">
        <v>1</v>
      </c>
      <c r="D3553" s="5" t="str">
        <f>_xlfn.XLOOKUP(R3553,OP!C:C,OP!B:B,,0,1)</f>
        <v>RJ</v>
      </c>
      <c r="E3553" s="23"/>
      <c r="M3553" s="26"/>
      <c r="N3553" s="27"/>
      <c r="O3553" s="28" t="str">
        <f t="shared" si="888"/>
        <v>00000003553</v>
      </c>
      <c r="R3553" s="27" t="s">
        <v>193</v>
      </c>
      <c r="S3553" s="30" t="str">
        <f>_xlfn.IFNA(VLOOKUP(_xlfn.CONCAT(D3553," - ",R3553),OP!A:D,4,0),"-------------------------------------------NAO DISPONIVEL-------------------------------------------")</f>
        <v>FETRANSPOR</v>
      </c>
      <c r="T3553" s="31"/>
      <c r="U3553" s="32"/>
      <c r="V3553" s="31"/>
      <c r="W3553" s="33">
        <f t="shared" si="889"/>
        <v>0</v>
      </c>
      <c r="X3553" s="34">
        <f t="shared" si="890"/>
        <v>0</v>
      </c>
      <c r="Y3553" s="33">
        <f t="shared" si="891"/>
        <v>0</v>
      </c>
      <c r="Z3553" s="33">
        <f t="shared" si="892"/>
        <v>0</v>
      </c>
      <c r="AA3553" s="35">
        <f t="shared" si="893"/>
        <v>0</v>
      </c>
      <c r="AB3553" s="36">
        <f t="shared" si="894"/>
        <v>0</v>
      </c>
      <c r="AC3553" s="37">
        <f t="shared" si="895"/>
        <v>0</v>
      </c>
      <c r="AD3553" s="38"/>
      <c r="AE3553" s="38"/>
      <c r="AF3553" s="39">
        <f t="shared" si="896"/>
        <v>0</v>
      </c>
      <c r="AG3553" s="40"/>
      <c r="AH3553" s="41">
        <f t="shared" si="897"/>
        <v>0</v>
      </c>
      <c r="AI3553" s="42">
        <f t="shared" si="898"/>
        <v>0</v>
      </c>
      <c r="AJ3553" s="43">
        <f t="shared" si="899"/>
        <v>0</v>
      </c>
      <c r="AK3553" s="5" t="str">
        <f>_xlfn.IFNA(VLOOKUP(_xlfn.CONCAT(D3553," - ",S3553),OP!E:F,2,0),"-------------------------------------------NAO DISPONIVEL-------------------------------------------")</f>
        <v>C - RIOCARD</v>
      </c>
      <c r="AL3553" s="7" t="str">
        <f t="shared" si="885"/>
        <v>1 - -------------------------------------------NAO DISPONIVEL------------------------------------------- - 00000003553 - FETRANSPOR</v>
      </c>
      <c r="AM3553" s="7" t="str">
        <f t="shared" si="886"/>
        <v>-------------------------------------------NAO DISPONIVEL-------------------------------------------</v>
      </c>
      <c r="AN3553" s="44" cm="1">
        <f t="array" ref="AN3553">_xlfn.IFS(AJ3553=0,0,AQ3553="INATIVO",2,AQ3553="SEM CADASTRO",4,AQ3553="CPF ATIVO EM OUTRO COMPRADOR",5,AQ3553="NOVO/SEM CARTAO",6,AND(AJ3553&gt;0,AQ3553,""),8)</f>
        <v>0</v>
      </c>
      <c r="AO3553" s="45">
        <f t="shared" si="900"/>
        <v>-10</v>
      </c>
    </row>
    <row r="3554" spans="1:41" x14ac:dyDescent="0.4">
      <c r="A3554" s="21" t="str">
        <f t="shared" si="887"/>
        <v>-------------------------------------------NAO DISPONIVEL-------------------------------------------</v>
      </c>
      <c r="B3554" s="5" t="str">
        <f>_xlfn.IFNA(VLOOKUP(A3554,CNPJ!E:F,2,0),"-------------------------------------------NAO DISPONIVEL-------------------------------------------")</f>
        <v>-------------------------------------------NAO DISPONIVEL-------------------------------------------</v>
      </c>
      <c r="C3554" s="22">
        <v>1</v>
      </c>
      <c r="D3554" s="5" t="str">
        <f>_xlfn.XLOOKUP(R3554,OP!C:C,OP!B:B,,0,1)</f>
        <v>RJ</v>
      </c>
      <c r="E3554" s="23"/>
      <c r="M3554" s="26"/>
      <c r="N3554" s="27"/>
      <c r="O3554" s="28" t="str">
        <f t="shared" si="888"/>
        <v>00000003554</v>
      </c>
      <c r="R3554" s="27" t="s">
        <v>193</v>
      </c>
      <c r="S3554" s="30" t="str">
        <f>_xlfn.IFNA(VLOOKUP(_xlfn.CONCAT(D3554," - ",R3554),OP!A:D,4,0),"-------------------------------------------NAO DISPONIVEL-------------------------------------------")</f>
        <v>FETRANSPOR</v>
      </c>
      <c r="T3554" s="31"/>
      <c r="U3554" s="32"/>
      <c r="V3554" s="31"/>
      <c r="W3554" s="33">
        <f t="shared" si="889"/>
        <v>0</v>
      </c>
      <c r="X3554" s="34">
        <f t="shared" si="890"/>
        <v>0</v>
      </c>
      <c r="Y3554" s="33">
        <f t="shared" si="891"/>
        <v>0</v>
      </c>
      <c r="Z3554" s="33">
        <f t="shared" si="892"/>
        <v>0</v>
      </c>
      <c r="AA3554" s="35">
        <f t="shared" si="893"/>
        <v>0</v>
      </c>
      <c r="AB3554" s="36">
        <f t="shared" si="894"/>
        <v>0</v>
      </c>
      <c r="AC3554" s="37">
        <f t="shared" si="895"/>
        <v>0</v>
      </c>
      <c r="AD3554" s="38"/>
      <c r="AE3554" s="38"/>
      <c r="AF3554" s="39">
        <f t="shared" si="896"/>
        <v>0</v>
      </c>
      <c r="AG3554" s="40"/>
      <c r="AH3554" s="41">
        <f t="shared" si="897"/>
        <v>0</v>
      </c>
      <c r="AI3554" s="42">
        <f t="shared" si="898"/>
        <v>0</v>
      </c>
      <c r="AJ3554" s="43">
        <f t="shared" si="899"/>
        <v>0</v>
      </c>
      <c r="AK3554" s="5" t="str">
        <f>_xlfn.IFNA(VLOOKUP(_xlfn.CONCAT(D3554," - ",S3554),OP!E:F,2,0),"-------------------------------------------NAO DISPONIVEL-------------------------------------------")</f>
        <v>C - RIOCARD</v>
      </c>
      <c r="AL3554" s="7" t="str">
        <f t="shared" si="885"/>
        <v>1 - -------------------------------------------NAO DISPONIVEL------------------------------------------- - 00000003554 - FETRANSPOR</v>
      </c>
      <c r="AM3554" s="7" t="str">
        <f t="shared" si="886"/>
        <v>-------------------------------------------NAO DISPONIVEL-------------------------------------------</v>
      </c>
      <c r="AN3554" s="44" cm="1">
        <f t="array" ref="AN3554">_xlfn.IFS(AJ3554=0,0,AQ3554="INATIVO",2,AQ3554="SEM CADASTRO",4,AQ3554="CPF ATIVO EM OUTRO COMPRADOR",5,AQ3554="NOVO/SEM CARTAO",6,AND(AJ3554&gt;0,AQ3554,""),8)</f>
        <v>0</v>
      </c>
      <c r="AO3554" s="45">
        <f t="shared" si="900"/>
        <v>-10</v>
      </c>
    </row>
    <row r="3555" spans="1:41" x14ac:dyDescent="0.4">
      <c r="A3555" s="21" t="str">
        <f t="shared" si="887"/>
        <v>-------------------------------------------NAO DISPONIVEL-------------------------------------------</v>
      </c>
      <c r="B3555" s="5" t="str">
        <f>_xlfn.IFNA(VLOOKUP(A3555,CNPJ!E:F,2,0),"-------------------------------------------NAO DISPONIVEL-------------------------------------------")</f>
        <v>-------------------------------------------NAO DISPONIVEL-------------------------------------------</v>
      </c>
      <c r="C3555" s="22">
        <v>1</v>
      </c>
      <c r="D3555" s="5" t="str">
        <f>_xlfn.XLOOKUP(R3555,OP!C:C,OP!B:B,,0,1)</f>
        <v>RJ</v>
      </c>
      <c r="E3555" s="23"/>
      <c r="M3555" s="26"/>
      <c r="N3555" s="27"/>
      <c r="O3555" s="28" t="str">
        <f t="shared" si="888"/>
        <v>00000003555</v>
      </c>
      <c r="R3555" s="27" t="s">
        <v>193</v>
      </c>
      <c r="S3555" s="30" t="str">
        <f>_xlfn.IFNA(VLOOKUP(_xlfn.CONCAT(D3555," - ",R3555),OP!A:D,4,0),"-------------------------------------------NAO DISPONIVEL-------------------------------------------")</f>
        <v>FETRANSPOR</v>
      </c>
      <c r="T3555" s="31"/>
      <c r="U3555" s="32"/>
      <c r="V3555" s="31"/>
      <c r="W3555" s="33">
        <f t="shared" si="889"/>
        <v>0</v>
      </c>
      <c r="X3555" s="34">
        <f t="shared" si="890"/>
        <v>0</v>
      </c>
      <c r="Y3555" s="33">
        <f t="shared" si="891"/>
        <v>0</v>
      </c>
      <c r="Z3555" s="33">
        <f t="shared" si="892"/>
        <v>0</v>
      </c>
      <c r="AA3555" s="35">
        <f t="shared" si="893"/>
        <v>0</v>
      </c>
      <c r="AB3555" s="36">
        <f t="shared" si="894"/>
        <v>0</v>
      </c>
      <c r="AC3555" s="37">
        <f t="shared" si="895"/>
        <v>0</v>
      </c>
      <c r="AD3555" s="38"/>
      <c r="AE3555" s="38"/>
      <c r="AF3555" s="39">
        <f t="shared" si="896"/>
        <v>0</v>
      </c>
      <c r="AG3555" s="40"/>
      <c r="AH3555" s="41">
        <f t="shared" si="897"/>
        <v>0</v>
      </c>
      <c r="AI3555" s="42">
        <f t="shared" si="898"/>
        <v>0</v>
      </c>
      <c r="AJ3555" s="43">
        <f t="shared" si="899"/>
        <v>0</v>
      </c>
      <c r="AK3555" s="5" t="str">
        <f>_xlfn.IFNA(VLOOKUP(_xlfn.CONCAT(D3555," - ",S3555),OP!E:F,2,0),"-------------------------------------------NAO DISPONIVEL-------------------------------------------")</f>
        <v>C - RIOCARD</v>
      </c>
      <c r="AL3555" s="7" t="str">
        <f t="shared" si="885"/>
        <v>1 - -------------------------------------------NAO DISPONIVEL------------------------------------------- - 00000003555 - FETRANSPOR</v>
      </c>
      <c r="AM3555" s="7" t="str">
        <f t="shared" si="886"/>
        <v>-------------------------------------------NAO DISPONIVEL-------------------------------------------</v>
      </c>
      <c r="AN3555" s="44" cm="1">
        <f t="array" ref="AN3555">_xlfn.IFS(AJ3555=0,0,AQ3555="INATIVO",2,AQ3555="SEM CADASTRO",4,AQ3555="CPF ATIVO EM OUTRO COMPRADOR",5,AQ3555="NOVO/SEM CARTAO",6,AND(AJ3555&gt;0,AQ3555,""),8)</f>
        <v>0</v>
      </c>
      <c r="AO3555" s="45">
        <f t="shared" si="900"/>
        <v>-10</v>
      </c>
    </row>
    <row r="3556" spans="1:41" x14ac:dyDescent="0.4">
      <c r="A3556" s="21" t="str">
        <f t="shared" si="887"/>
        <v>-------------------------------------------NAO DISPONIVEL-------------------------------------------</v>
      </c>
      <c r="B3556" s="5" t="str">
        <f>_xlfn.IFNA(VLOOKUP(A3556,CNPJ!E:F,2,0),"-------------------------------------------NAO DISPONIVEL-------------------------------------------")</f>
        <v>-------------------------------------------NAO DISPONIVEL-------------------------------------------</v>
      </c>
      <c r="C3556" s="22">
        <v>1</v>
      </c>
      <c r="D3556" s="5" t="str">
        <f>_xlfn.XLOOKUP(R3556,OP!C:C,OP!B:B,,0,1)</f>
        <v>RJ</v>
      </c>
      <c r="E3556" s="23"/>
      <c r="M3556" s="26"/>
      <c r="N3556" s="27"/>
      <c r="O3556" s="28" t="str">
        <f t="shared" si="888"/>
        <v>00000003556</v>
      </c>
      <c r="R3556" s="27" t="s">
        <v>193</v>
      </c>
      <c r="S3556" s="30" t="str">
        <f>_xlfn.IFNA(VLOOKUP(_xlfn.CONCAT(D3556," - ",R3556),OP!A:D,4,0),"-------------------------------------------NAO DISPONIVEL-------------------------------------------")</f>
        <v>FETRANSPOR</v>
      </c>
      <c r="T3556" s="31"/>
      <c r="U3556" s="32"/>
      <c r="V3556" s="31"/>
      <c r="W3556" s="33">
        <f t="shared" si="889"/>
        <v>0</v>
      </c>
      <c r="X3556" s="34">
        <f t="shared" si="890"/>
        <v>0</v>
      </c>
      <c r="Y3556" s="33">
        <f t="shared" si="891"/>
        <v>0</v>
      </c>
      <c r="Z3556" s="33">
        <f t="shared" si="892"/>
        <v>0</v>
      </c>
      <c r="AA3556" s="35">
        <f t="shared" si="893"/>
        <v>0</v>
      </c>
      <c r="AB3556" s="36">
        <f t="shared" si="894"/>
        <v>0</v>
      </c>
      <c r="AC3556" s="37">
        <f t="shared" si="895"/>
        <v>0</v>
      </c>
      <c r="AD3556" s="38"/>
      <c r="AE3556" s="38"/>
      <c r="AF3556" s="39">
        <f t="shared" si="896"/>
        <v>0</v>
      </c>
      <c r="AG3556" s="40"/>
      <c r="AH3556" s="41">
        <f t="shared" si="897"/>
        <v>0</v>
      </c>
      <c r="AI3556" s="42">
        <f t="shared" si="898"/>
        <v>0</v>
      </c>
      <c r="AJ3556" s="43">
        <f t="shared" si="899"/>
        <v>0</v>
      </c>
      <c r="AK3556" s="5" t="str">
        <f>_xlfn.IFNA(VLOOKUP(_xlfn.CONCAT(D3556," - ",S3556),OP!E:F,2,0),"-------------------------------------------NAO DISPONIVEL-------------------------------------------")</f>
        <v>C - RIOCARD</v>
      </c>
      <c r="AL3556" s="7" t="str">
        <f t="shared" si="885"/>
        <v>1 - -------------------------------------------NAO DISPONIVEL------------------------------------------- - 00000003556 - FETRANSPOR</v>
      </c>
      <c r="AM3556" s="7" t="str">
        <f t="shared" si="886"/>
        <v>-------------------------------------------NAO DISPONIVEL-------------------------------------------</v>
      </c>
      <c r="AN3556" s="44" cm="1">
        <f t="array" ref="AN3556">_xlfn.IFS(AJ3556=0,0,AQ3556="INATIVO",2,AQ3556="SEM CADASTRO",4,AQ3556="CPF ATIVO EM OUTRO COMPRADOR",5,AQ3556="NOVO/SEM CARTAO",6,AND(AJ3556&gt;0,AQ3556,""),8)</f>
        <v>0</v>
      </c>
      <c r="AO3556" s="45">
        <f t="shared" si="900"/>
        <v>-10</v>
      </c>
    </row>
    <row r="3557" spans="1:41" x14ac:dyDescent="0.4">
      <c r="A3557" s="21" t="str">
        <f t="shared" si="887"/>
        <v>-------------------------------------------NAO DISPONIVEL-------------------------------------------</v>
      </c>
      <c r="B3557" s="5" t="str">
        <f>_xlfn.IFNA(VLOOKUP(A3557,CNPJ!E:F,2,0),"-------------------------------------------NAO DISPONIVEL-------------------------------------------")</f>
        <v>-------------------------------------------NAO DISPONIVEL-------------------------------------------</v>
      </c>
      <c r="C3557" s="22">
        <v>1</v>
      </c>
      <c r="D3557" s="5" t="str">
        <f>_xlfn.XLOOKUP(R3557,OP!C:C,OP!B:B,,0,1)</f>
        <v>RJ</v>
      </c>
      <c r="E3557" s="23"/>
      <c r="M3557" s="26"/>
      <c r="N3557" s="27"/>
      <c r="O3557" s="28" t="str">
        <f t="shared" si="888"/>
        <v>00000003557</v>
      </c>
      <c r="R3557" s="27" t="s">
        <v>193</v>
      </c>
      <c r="S3557" s="30" t="str">
        <f>_xlfn.IFNA(VLOOKUP(_xlfn.CONCAT(D3557," - ",R3557),OP!A:D,4,0),"-------------------------------------------NAO DISPONIVEL-------------------------------------------")</f>
        <v>FETRANSPOR</v>
      </c>
      <c r="T3557" s="31"/>
      <c r="U3557" s="32"/>
      <c r="V3557" s="31"/>
      <c r="W3557" s="33">
        <f t="shared" si="889"/>
        <v>0</v>
      </c>
      <c r="X3557" s="34">
        <f t="shared" si="890"/>
        <v>0</v>
      </c>
      <c r="Y3557" s="33">
        <f t="shared" si="891"/>
        <v>0</v>
      </c>
      <c r="Z3557" s="33">
        <f t="shared" si="892"/>
        <v>0</v>
      </c>
      <c r="AA3557" s="35">
        <f t="shared" si="893"/>
        <v>0</v>
      </c>
      <c r="AB3557" s="36">
        <f t="shared" si="894"/>
        <v>0</v>
      </c>
      <c r="AC3557" s="37">
        <f t="shared" si="895"/>
        <v>0</v>
      </c>
      <c r="AD3557" s="38"/>
      <c r="AE3557" s="38"/>
      <c r="AF3557" s="39">
        <f t="shared" si="896"/>
        <v>0</v>
      </c>
      <c r="AG3557" s="40"/>
      <c r="AH3557" s="41">
        <f t="shared" si="897"/>
        <v>0</v>
      </c>
      <c r="AI3557" s="42">
        <f t="shared" si="898"/>
        <v>0</v>
      </c>
      <c r="AJ3557" s="43">
        <f t="shared" si="899"/>
        <v>0</v>
      </c>
      <c r="AK3557" s="5" t="str">
        <f>_xlfn.IFNA(VLOOKUP(_xlfn.CONCAT(D3557," - ",S3557),OP!E:F,2,0),"-------------------------------------------NAO DISPONIVEL-------------------------------------------")</f>
        <v>C - RIOCARD</v>
      </c>
      <c r="AL3557" s="7" t="str">
        <f t="shared" si="885"/>
        <v>1 - -------------------------------------------NAO DISPONIVEL------------------------------------------- - 00000003557 - FETRANSPOR</v>
      </c>
      <c r="AM3557" s="7" t="str">
        <f t="shared" si="886"/>
        <v>-------------------------------------------NAO DISPONIVEL-------------------------------------------</v>
      </c>
      <c r="AN3557" s="44" cm="1">
        <f t="array" ref="AN3557">_xlfn.IFS(AJ3557=0,0,AQ3557="INATIVO",2,AQ3557="SEM CADASTRO",4,AQ3557="CPF ATIVO EM OUTRO COMPRADOR",5,AQ3557="NOVO/SEM CARTAO",6,AND(AJ3557&gt;0,AQ3557,""),8)</f>
        <v>0</v>
      </c>
      <c r="AO3557" s="45">
        <f t="shared" si="900"/>
        <v>-10</v>
      </c>
    </row>
    <row r="3558" spans="1:41" x14ac:dyDescent="0.4">
      <c r="A3558" s="21" t="str">
        <f t="shared" si="887"/>
        <v>-------------------------------------------NAO DISPONIVEL-------------------------------------------</v>
      </c>
      <c r="B3558" s="5" t="str">
        <f>_xlfn.IFNA(VLOOKUP(A3558,CNPJ!E:F,2,0),"-------------------------------------------NAO DISPONIVEL-------------------------------------------")</f>
        <v>-------------------------------------------NAO DISPONIVEL-------------------------------------------</v>
      </c>
      <c r="C3558" s="22">
        <v>1</v>
      </c>
      <c r="D3558" s="5" t="str">
        <f>_xlfn.XLOOKUP(R3558,OP!C:C,OP!B:B,,0,1)</f>
        <v>RJ</v>
      </c>
      <c r="E3558" s="23"/>
      <c r="M3558" s="26"/>
      <c r="N3558" s="27"/>
      <c r="O3558" s="28" t="str">
        <f t="shared" si="888"/>
        <v>00000003558</v>
      </c>
      <c r="R3558" s="27" t="s">
        <v>193</v>
      </c>
      <c r="S3558" s="30" t="str">
        <f>_xlfn.IFNA(VLOOKUP(_xlfn.CONCAT(D3558," - ",R3558),OP!A:D,4,0),"-------------------------------------------NAO DISPONIVEL-------------------------------------------")</f>
        <v>FETRANSPOR</v>
      </c>
      <c r="T3558" s="31"/>
      <c r="U3558" s="32"/>
      <c r="V3558" s="31"/>
      <c r="W3558" s="33">
        <f t="shared" si="889"/>
        <v>0</v>
      </c>
      <c r="X3558" s="34">
        <f t="shared" si="890"/>
        <v>0</v>
      </c>
      <c r="Y3558" s="33">
        <f t="shared" si="891"/>
        <v>0</v>
      </c>
      <c r="Z3558" s="33">
        <f t="shared" si="892"/>
        <v>0</v>
      </c>
      <c r="AA3558" s="35">
        <f t="shared" si="893"/>
        <v>0</v>
      </c>
      <c r="AB3558" s="36">
        <f t="shared" si="894"/>
        <v>0</v>
      </c>
      <c r="AC3558" s="37">
        <f t="shared" si="895"/>
        <v>0</v>
      </c>
      <c r="AD3558" s="38"/>
      <c r="AE3558" s="38"/>
      <c r="AF3558" s="39">
        <f t="shared" si="896"/>
        <v>0</v>
      </c>
      <c r="AG3558" s="40"/>
      <c r="AH3558" s="41">
        <f t="shared" si="897"/>
        <v>0</v>
      </c>
      <c r="AI3558" s="42">
        <f t="shared" si="898"/>
        <v>0</v>
      </c>
      <c r="AJ3558" s="43">
        <f t="shared" si="899"/>
        <v>0</v>
      </c>
      <c r="AK3558" s="5" t="str">
        <f>_xlfn.IFNA(VLOOKUP(_xlfn.CONCAT(D3558," - ",S3558),OP!E:F,2,0),"-------------------------------------------NAO DISPONIVEL-------------------------------------------")</f>
        <v>C - RIOCARD</v>
      </c>
      <c r="AL3558" s="7" t="str">
        <f t="shared" si="885"/>
        <v>1 - -------------------------------------------NAO DISPONIVEL------------------------------------------- - 00000003558 - FETRANSPOR</v>
      </c>
      <c r="AM3558" s="7" t="str">
        <f t="shared" si="886"/>
        <v>-------------------------------------------NAO DISPONIVEL-------------------------------------------</v>
      </c>
      <c r="AN3558" s="44" cm="1">
        <f t="array" ref="AN3558">_xlfn.IFS(AJ3558=0,0,AQ3558="INATIVO",2,AQ3558="SEM CADASTRO",4,AQ3558="CPF ATIVO EM OUTRO COMPRADOR",5,AQ3558="NOVO/SEM CARTAO",6,AND(AJ3558&gt;0,AQ3558,""),8)</f>
        <v>0</v>
      </c>
      <c r="AO3558" s="45">
        <f t="shared" si="900"/>
        <v>-10</v>
      </c>
    </row>
    <row r="3559" spans="1:41" x14ac:dyDescent="0.4">
      <c r="A3559" s="21" t="str">
        <f t="shared" si="887"/>
        <v>-------------------------------------------NAO DISPONIVEL-------------------------------------------</v>
      </c>
      <c r="B3559" s="5" t="str">
        <f>_xlfn.IFNA(VLOOKUP(A3559,CNPJ!E:F,2,0),"-------------------------------------------NAO DISPONIVEL-------------------------------------------")</f>
        <v>-------------------------------------------NAO DISPONIVEL-------------------------------------------</v>
      </c>
      <c r="C3559" s="22">
        <v>1</v>
      </c>
      <c r="D3559" s="5" t="str">
        <f>_xlfn.XLOOKUP(R3559,OP!C:C,OP!B:B,,0,1)</f>
        <v>RJ</v>
      </c>
      <c r="E3559" s="23"/>
      <c r="M3559" s="26"/>
      <c r="N3559" s="27"/>
      <c r="O3559" s="28" t="str">
        <f t="shared" si="888"/>
        <v>00000003559</v>
      </c>
      <c r="R3559" s="27" t="s">
        <v>193</v>
      </c>
      <c r="S3559" s="30" t="str">
        <f>_xlfn.IFNA(VLOOKUP(_xlfn.CONCAT(D3559," - ",R3559),OP!A:D,4,0),"-------------------------------------------NAO DISPONIVEL-------------------------------------------")</f>
        <v>FETRANSPOR</v>
      </c>
      <c r="T3559" s="31"/>
      <c r="U3559" s="32"/>
      <c r="V3559" s="31"/>
      <c r="W3559" s="33">
        <f t="shared" si="889"/>
        <v>0</v>
      </c>
      <c r="X3559" s="34">
        <f t="shared" si="890"/>
        <v>0</v>
      </c>
      <c r="Y3559" s="33">
        <f t="shared" si="891"/>
        <v>0</v>
      </c>
      <c r="Z3559" s="33">
        <f t="shared" si="892"/>
        <v>0</v>
      </c>
      <c r="AA3559" s="35">
        <f t="shared" si="893"/>
        <v>0</v>
      </c>
      <c r="AB3559" s="36">
        <f t="shared" si="894"/>
        <v>0</v>
      </c>
      <c r="AC3559" s="37">
        <f t="shared" si="895"/>
        <v>0</v>
      </c>
      <c r="AD3559" s="38"/>
      <c r="AE3559" s="38"/>
      <c r="AF3559" s="39">
        <f t="shared" si="896"/>
        <v>0</v>
      </c>
      <c r="AG3559" s="40"/>
      <c r="AH3559" s="41">
        <f t="shared" si="897"/>
        <v>0</v>
      </c>
      <c r="AI3559" s="42">
        <f t="shared" si="898"/>
        <v>0</v>
      </c>
      <c r="AJ3559" s="43">
        <f t="shared" si="899"/>
        <v>0</v>
      </c>
      <c r="AK3559" s="5" t="str">
        <f>_xlfn.IFNA(VLOOKUP(_xlfn.CONCAT(D3559," - ",S3559),OP!E:F,2,0),"-------------------------------------------NAO DISPONIVEL-------------------------------------------")</f>
        <v>C - RIOCARD</v>
      </c>
      <c r="AL3559" s="7" t="str">
        <f t="shared" si="885"/>
        <v>1 - -------------------------------------------NAO DISPONIVEL------------------------------------------- - 00000003559 - FETRANSPOR</v>
      </c>
      <c r="AM3559" s="7" t="str">
        <f t="shared" si="886"/>
        <v>-------------------------------------------NAO DISPONIVEL-------------------------------------------</v>
      </c>
      <c r="AN3559" s="44" cm="1">
        <f t="array" ref="AN3559">_xlfn.IFS(AJ3559=0,0,AQ3559="INATIVO",2,AQ3559="SEM CADASTRO",4,AQ3559="CPF ATIVO EM OUTRO COMPRADOR",5,AQ3559="NOVO/SEM CARTAO",6,AND(AJ3559&gt;0,AQ3559,""),8)</f>
        <v>0</v>
      </c>
      <c r="AO3559" s="45">
        <f t="shared" si="900"/>
        <v>-10</v>
      </c>
    </row>
    <row r="3560" spans="1:41" x14ac:dyDescent="0.4">
      <c r="A3560" s="21" t="str">
        <f t="shared" si="887"/>
        <v>-------------------------------------------NAO DISPONIVEL-------------------------------------------</v>
      </c>
      <c r="B3560" s="5" t="str">
        <f>_xlfn.IFNA(VLOOKUP(A3560,CNPJ!E:F,2,0),"-------------------------------------------NAO DISPONIVEL-------------------------------------------")</f>
        <v>-------------------------------------------NAO DISPONIVEL-------------------------------------------</v>
      </c>
      <c r="C3560" s="22">
        <v>1</v>
      </c>
      <c r="D3560" s="5" t="str">
        <f>_xlfn.XLOOKUP(R3560,OP!C:C,OP!B:B,,0,1)</f>
        <v>RJ</v>
      </c>
      <c r="E3560" s="23"/>
      <c r="M3560" s="26"/>
      <c r="N3560" s="27"/>
      <c r="O3560" s="28" t="str">
        <f t="shared" si="888"/>
        <v>00000003560</v>
      </c>
      <c r="R3560" s="27" t="s">
        <v>193</v>
      </c>
      <c r="S3560" s="30" t="str">
        <f>_xlfn.IFNA(VLOOKUP(_xlfn.CONCAT(D3560," - ",R3560),OP!A:D,4,0),"-------------------------------------------NAO DISPONIVEL-------------------------------------------")</f>
        <v>FETRANSPOR</v>
      </c>
      <c r="T3560" s="31"/>
      <c r="U3560" s="32"/>
      <c r="V3560" s="31"/>
      <c r="W3560" s="33">
        <f t="shared" si="889"/>
        <v>0</v>
      </c>
      <c r="X3560" s="34">
        <f t="shared" si="890"/>
        <v>0</v>
      </c>
      <c r="Y3560" s="33">
        <f t="shared" si="891"/>
        <v>0</v>
      </c>
      <c r="Z3560" s="33">
        <f t="shared" si="892"/>
        <v>0</v>
      </c>
      <c r="AA3560" s="35">
        <f t="shared" si="893"/>
        <v>0</v>
      </c>
      <c r="AB3560" s="36">
        <f t="shared" si="894"/>
        <v>0</v>
      </c>
      <c r="AC3560" s="37">
        <f t="shared" si="895"/>
        <v>0</v>
      </c>
      <c r="AD3560" s="38"/>
      <c r="AE3560" s="38"/>
      <c r="AF3560" s="39">
        <f t="shared" si="896"/>
        <v>0</v>
      </c>
      <c r="AG3560" s="40"/>
      <c r="AH3560" s="41">
        <f t="shared" si="897"/>
        <v>0</v>
      </c>
      <c r="AI3560" s="42">
        <f t="shared" si="898"/>
        <v>0</v>
      </c>
      <c r="AJ3560" s="43">
        <f t="shared" si="899"/>
        <v>0</v>
      </c>
      <c r="AK3560" s="5" t="str">
        <f>_xlfn.IFNA(VLOOKUP(_xlfn.CONCAT(D3560," - ",S3560),OP!E:F,2,0),"-------------------------------------------NAO DISPONIVEL-------------------------------------------")</f>
        <v>C - RIOCARD</v>
      </c>
      <c r="AL3560" s="7" t="str">
        <f t="shared" si="885"/>
        <v>1 - -------------------------------------------NAO DISPONIVEL------------------------------------------- - 00000003560 - FETRANSPOR</v>
      </c>
      <c r="AM3560" s="7" t="str">
        <f t="shared" si="886"/>
        <v>-------------------------------------------NAO DISPONIVEL-------------------------------------------</v>
      </c>
      <c r="AN3560" s="44" cm="1">
        <f t="array" ref="AN3560">_xlfn.IFS(AJ3560=0,0,AQ3560="INATIVO",2,AQ3560="SEM CADASTRO",4,AQ3560="CPF ATIVO EM OUTRO COMPRADOR",5,AQ3560="NOVO/SEM CARTAO",6,AND(AJ3560&gt;0,AQ3560,""),8)</f>
        <v>0</v>
      </c>
      <c r="AO3560" s="45">
        <f t="shared" si="900"/>
        <v>-10</v>
      </c>
    </row>
    <row r="3561" spans="1:41" x14ac:dyDescent="0.4">
      <c r="A3561" s="21" t="str">
        <f t="shared" si="887"/>
        <v>-------------------------------------------NAO DISPONIVEL-------------------------------------------</v>
      </c>
      <c r="B3561" s="5" t="str">
        <f>_xlfn.IFNA(VLOOKUP(A3561,CNPJ!E:F,2,0),"-------------------------------------------NAO DISPONIVEL-------------------------------------------")</f>
        <v>-------------------------------------------NAO DISPONIVEL-------------------------------------------</v>
      </c>
      <c r="C3561" s="22">
        <v>1</v>
      </c>
      <c r="D3561" s="5" t="str">
        <f>_xlfn.XLOOKUP(R3561,OP!C:C,OP!B:B,,0,1)</f>
        <v>RJ</v>
      </c>
      <c r="E3561" s="23"/>
      <c r="M3561" s="26"/>
      <c r="N3561" s="27"/>
      <c r="O3561" s="28" t="str">
        <f t="shared" si="888"/>
        <v>00000003561</v>
      </c>
      <c r="R3561" s="27" t="s">
        <v>193</v>
      </c>
      <c r="S3561" s="30" t="str">
        <f>_xlfn.IFNA(VLOOKUP(_xlfn.CONCAT(D3561," - ",R3561),OP!A:D,4,0),"-------------------------------------------NAO DISPONIVEL-------------------------------------------")</f>
        <v>FETRANSPOR</v>
      </c>
      <c r="T3561" s="31"/>
      <c r="U3561" s="32"/>
      <c r="V3561" s="31"/>
      <c r="W3561" s="33">
        <f t="shared" si="889"/>
        <v>0</v>
      </c>
      <c r="X3561" s="34">
        <f t="shared" si="890"/>
        <v>0</v>
      </c>
      <c r="Y3561" s="33">
        <f t="shared" si="891"/>
        <v>0</v>
      </c>
      <c r="Z3561" s="33">
        <f t="shared" si="892"/>
        <v>0</v>
      </c>
      <c r="AA3561" s="35">
        <f t="shared" si="893"/>
        <v>0</v>
      </c>
      <c r="AB3561" s="36">
        <f t="shared" si="894"/>
        <v>0</v>
      </c>
      <c r="AC3561" s="37">
        <f t="shared" si="895"/>
        <v>0</v>
      </c>
      <c r="AD3561" s="38"/>
      <c r="AE3561" s="38"/>
      <c r="AF3561" s="39">
        <f t="shared" si="896"/>
        <v>0</v>
      </c>
      <c r="AG3561" s="40"/>
      <c r="AH3561" s="41">
        <f t="shared" si="897"/>
        <v>0</v>
      </c>
      <c r="AI3561" s="42">
        <f t="shared" si="898"/>
        <v>0</v>
      </c>
      <c r="AJ3561" s="43">
        <f t="shared" si="899"/>
        <v>0</v>
      </c>
      <c r="AK3561" s="5" t="str">
        <f>_xlfn.IFNA(VLOOKUP(_xlfn.CONCAT(D3561," - ",S3561),OP!E:F,2,0),"-------------------------------------------NAO DISPONIVEL-------------------------------------------")</f>
        <v>C - RIOCARD</v>
      </c>
      <c r="AL3561" s="7" t="str">
        <f t="shared" si="885"/>
        <v>1 - -------------------------------------------NAO DISPONIVEL------------------------------------------- - 00000003561 - FETRANSPOR</v>
      </c>
      <c r="AM3561" s="7" t="str">
        <f t="shared" si="886"/>
        <v>-------------------------------------------NAO DISPONIVEL-------------------------------------------</v>
      </c>
      <c r="AN3561" s="44" cm="1">
        <f t="array" ref="AN3561">_xlfn.IFS(AJ3561=0,0,AQ3561="INATIVO",2,AQ3561="SEM CADASTRO",4,AQ3561="CPF ATIVO EM OUTRO COMPRADOR",5,AQ3561="NOVO/SEM CARTAO",6,AND(AJ3561&gt;0,AQ3561,""),8)</f>
        <v>0</v>
      </c>
      <c r="AO3561" s="45">
        <f t="shared" si="900"/>
        <v>-10</v>
      </c>
    </row>
    <row r="3562" spans="1:41" x14ac:dyDescent="0.4">
      <c r="A3562" s="21" t="str">
        <f t="shared" si="887"/>
        <v>-------------------------------------------NAO DISPONIVEL-------------------------------------------</v>
      </c>
      <c r="B3562" s="5" t="str">
        <f>_xlfn.IFNA(VLOOKUP(A3562,CNPJ!E:F,2,0),"-------------------------------------------NAO DISPONIVEL-------------------------------------------")</f>
        <v>-------------------------------------------NAO DISPONIVEL-------------------------------------------</v>
      </c>
      <c r="C3562" s="22">
        <v>1</v>
      </c>
      <c r="D3562" s="5" t="str">
        <f>_xlfn.XLOOKUP(R3562,OP!C:C,OP!B:B,,0,1)</f>
        <v>RJ</v>
      </c>
      <c r="E3562" s="23"/>
      <c r="M3562" s="26"/>
      <c r="N3562" s="27"/>
      <c r="O3562" s="28" t="str">
        <f t="shared" si="888"/>
        <v>00000003562</v>
      </c>
      <c r="R3562" s="27" t="s">
        <v>193</v>
      </c>
      <c r="S3562" s="30" t="str">
        <f>_xlfn.IFNA(VLOOKUP(_xlfn.CONCAT(D3562," - ",R3562),OP!A:D,4,0),"-------------------------------------------NAO DISPONIVEL-------------------------------------------")</f>
        <v>FETRANSPOR</v>
      </c>
      <c r="T3562" s="31"/>
      <c r="U3562" s="32"/>
      <c r="V3562" s="31"/>
      <c r="W3562" s="33">
        <f t="shared" si="889"/>
        <v>0</v>
      </c>
      <c r="X3562" s="34">
        <f t="shared" si="890"/>
        <v>0</v>
      </c>
      <c r="Y3562" s="33">
        <f t="shared" si="891"/>
        <v>0</v>
      </c>
      <c r="Z3562" s="33">
        <f t="shared" si="892"/>
        <v>0</v>
      </c>
      <c r="AA3562" s="35">
        <f t="shared" si="893"/>
        <v>0</v>
      </c>
      <c r="AB3562" s="36">
        <f t="shared" si="894"/>
        <v>0</v>
      </c>
      <c r="AC3562" s="37">
        <f t="shared" si="895"/>
        <v>0</v>
      </c>
      <c r="AD3562" s="38"/>
      <c r="AE3562" s="38"/>
      <c r="AF3562" s="39">
        <f t="shared" si="896"/>
        <v>0</v>
      </c>
      <c r="AG3562" s="40"/>
      <c r="AH3562" s="41">
        <f t="shared" si="897"/>
        <v>0</v>
      </c>
      <c r="AI3562" s="42">
        <f t="shared" si="898"/>
        <v>0</v>
      </c>
      <c r="AJ3562" s="43">
        <f t="shared" si="899"/>
        <v>0</v>
      </c>
      <c r="AK3562" s="5" t="str">
        <f>_xlfn.IFNA(VLOOKUP(_xlfn.CONCAT(D3562," - ",S3562),OP!E:F,2,0),"-------------------------------------------NAO DISPONIVEL-------------------------------------------")</f>
        <v>C - RIOCARD</v>
      </c>
      <c r="AL3562" s="7" t="str">
        <f t="shared" si="885"/>
        <v>1 - -------------------------------------------NAO DISPONIVEL------------------------------------------- - 00000003562 - FETRANSPOR</v>
      </c>
      <c r="AM3562" s="7" t="str">
        <f t="shared" si="886"/>
        <v>-------------------------------------------NAO DISPONIVEL-------------------------------------------</v>
      </c>
      <c r="AN3562" s="44" cm="1">
        <f t="array" ref="AN3562">_xlfn.IFS(AJ3562=0,0,AQ3562="INATIVO",2,AQ3562="SEM CADASTRO",4,AQ3562="CPF ATIVO EM OUTRO COMPRADOR",5,AQ3562="NOVO/SEM CARTAO",6,AND(AJ3562&gt;0,AQ3562,""),8)</f>
        <v>0</v>
      </c>
      <c r="AO3562" s="45">
        <f t="shared" si="900"/>
        <v>-10</v>
      </c>
    </row>
    <row r="3563" spans="1:41" x14ac:dyDescent="0.4">
      <c r="A3563" s="21" t="str">
        <f t="shared" si="887"/>
        <v>-------------------------------------------NAO DISPONIVEL-------------------------------------------</v>
      </c>
      <c r="B3563" s="5" t="str">
        <f>_xlfn.IFNA(VLOOKUP(A3563,CNPJ!E:F,2,0),"-------------------------------------------NAO DISPONIVEL-------------------------------------------")</f>
        <v>-------------------------------------------NAO DISPONIVEL-------------------------------------------</v>
      </c>
      <c r="C3563" s="22">
        <v>1</v>
      </c>
      <c r="D3563" s="5" t="str">
        <f>_xlfn.XLOOKUP(R3563,OP!C:C,OP!B:B,,0,1)</f>
        <v>RJ</v>
      </c>
      <c r="E3563" s="23"/>
      <c r="M3563" s="26"/>
      <c r="N3563" s="27"/>
      <c r="O3563" s="28" t="str">
        <f t="shared" si="888"/>
        <v>00000003563</v>
      </c>
      <c r="R3563" s="27" t="s">
        <v>193</v>
      </c>
      <c r="S3563" s="30" t="str">
        <f>_xlfn.IFNA(VLOOKUP(_xlfn.CONCAT(D3563," - ",R3563),OP!A:D,4,0),"-------------------------------------------NAO DISPONIVEL-------------------------------------------")</f>
        <v>FETRANSPOR</v>
      </c>
      <c r="T3563" s="31"/>
      <c r="U3563" s="32"/>
      <c r="V3563" s="31"/>
      <c r="W3563" s="33">
        <f t="shared" si="889"/>
        <v>0</v>
      </c>
      <c r="X3563" s="34">
        <f t="shared" si="890"/>
        <v>0</v>
      </c>
      <c r="Y3563" s="33">
        <f t="shared" si="891"/>
        <v>0</v>
      </c>
      <c r="Z3563" s="33">
        <f t="shared" si="892"/>
        <v>0</v>
      </c>
      <c r="AA3563" s="35">
        <f t="shared" si="893"/>
        <v>0</v>
      </c>
      <c r="AB3563" s="36">
        <f t="shared" si="894"/>
        <v>0</v>
      </c>
      <c r="AC3563" s="37">
        <f t="shared" si="895"/>
        <v>0</v>
      </c>
      <c r="AD3563" s="38"/>
      <c r="AE3563" s="38"/>
      <c r="AF3563" s="39">
        <f t="shared" si="896"/>
        <v>0</v>
      </c>
      <c r="AG3563" s="40"/>
      <c r="AH3563" s="41">
        <f t="shared" si="897"/>
        <v>0</v>
      </c>
      <c r="AI3563" s="42">
        <f t="shared" si="898"/>
        <v>0</v>
      </c>
      <c r="AJ3563" s="43">
        <f t="shared" si="899"/>
        <v>0</v>
      </c>
      <c r="AK3563" s="5" t="str">
        <f>_xlfn.IFNA(VLOOKUP(_xlfn.CONCAT(D3563," - ",S3563),OP!E:F,2,0),"-------------------------------------------NAO DISPONIVEL-------------------------------------------")</f>
        <v>C - RIOCARD</v>
      </c>
      <c r="AL3563" s="7" t="str">
        <f t="shared" si="885"/>
        <v>1 - -------------------------------------------NAO DISPONIVEL------------------------------------------- - 00000003563 - FETRANSPOR</v>
      </c>
      <c r="AM3563" s="7" t="str">
        <f t="shared" si="886"/>
        <v>-------------------------------------------NAO DISPONIVEL-------------------------------------------</v>
      </c>
      <c r="AN3563" s="44" cm="1">
        <f t="array" ref="AN3563">_xlfn.IFS(AJ3563=0,0,AQ3563="INATIVO",2,AQ3563="SEM CADASTRO",4,AQ3563="CPF ATIVO EM OUTRO COMPRADOR",5,AQ3563="NOVO/SEM CARTAO",6,AND(AJ3563&gt;0,AQ3563,""),8)</f>
        <v>0</v>
      </c>
      <c r="AO3563" s="45">
        <f t="shared" si="900"/>
        <v>-10</v>
      </c>
    </row>
    <row r="3564" spans="1:41" x14ac:dyDescent="0.4">
      <c r="A3564" s="21" t="str">
        <f t="shared" si="887"/>
        <v>-------------------------------------------NAO DISPONIVEL-------------------------------------------</v>
      </c>
      <c r="B3564" s="5" t="str">
        <f>_xlfn.IFNA(VLOOKUP(A3564,CNPJ!E:F,2,0),"-------------------------------------------NAO DISPONIVEL-------------------------------------------")</f>
        <v>-------------------------------------------NAO DISPONIVEL-------------------------------------------</v>
      </c>
      <c r="C3564" s="22">
        <v>1</v>
      </c>
      <c r="D3564" s="5" t="str">
        <f>_xlfn.XLOOKUP(R3564,OP!C:C,OP!B:B,,0,1)</f>
        <v>RJ</v>
      </c>
      <c r="E3564" s="23"/>
      <c r="M3564" s="26"/>
      <c r="N3564" s="27"/>
      <c r="O3564" s="28" t="str">
        <f t="shared" si="888"/>
        <v>00000003564</v>
      </c>
      <c r="R3564" s="27" t="s">
        <v>193</v>
      </c>
      <c r="S3564" s="30" t="str">
        <f>_xlfn.IFNA(VLOOKUP(_xlfn.CONCAT(D3564," - ",R3564),OP!A:D,4,0),"-------------------------------------------NAO DISPONIVEL-------------------------------------------")</f>
        <v>FETRANSPOR</v>
      </c>
      <c r="T3564" s="31"/>
      <c r="U3564" s="32"/>
      <c r="V3564" s="31"/>
      <c r="W3564" s="33">
        <f t="shared" si="889"/>
        <v>0</v>
      </c>
      <c r="X3564" s="34">
        <f t="shared" si="890"/>
        <v>0</v>
      </c>
      <c r="Y3564" s="33">
        <f t="shared" si="891"/>
        <v>0</v>
      </c>
      <c r="Z3564" s="33">
        <f t="shared" si="892"/>
        <v>0</v>
      </c>
      <c r="AA3564" s="35">
        <f t="shared" si="893"/>
        <v>0</v>
      </c>
      <c r="AB3564" s="36">
        <f t="shared" si="894"/>
        <v>0</v>
      </c>
      <c r="AC3564" s="37">
        <f t="shared" si="895"/>
        <v>0</v>
      </c>
      <c r="AD3564" s="38"/>
      <c r="AE3564" s="38"/>
      <c r="AF3564" s="39">
        <f t="shared" si="896"/>
        <v>0</v>
      </c>
      <c r="AG3564" s="40"/>
      <c r="AH3564" s="41">
        <f t="shared" si="897"/>
        <v>0</v>
      </c>
      <c r="AI3564" s="42">
        <f t="shared" si="898"/>
        <v>0</v>
      </c>
      <c r="AJ3564" s="43">
        <f t="shared" si="899"/>
        <v>0</v>
      </c>
      <c r="AK3564" s="5" t="str">
        <f>_xlfn.IFNA(VLOOKUP(_xlfn.CONCAT(D3564," - ",S3564),OP!E:F,2,0),"-------------------------------------------NAO DISPONIVEL-------------------------------------------")</f>
        <v>C - RIOCARD</v>
      </c>
      <c r="AL3564" s="7" t="str">
        <f t="shared" si="885"/>
        <v>1 - -------------------------------------------NAO DISPONIVEL------------------------------------------- - 00000003564 - FETRANSPOR</v>
      </c>
      <c r="AM3564" s="7" t="str">
        <f t="shared" si="886"/>
        <v>-------------------------------------------NAO DISPONIVEL-------------------------------------------</v>
      </c>
      <c r="AN3564" s="44" cm="1">
        <f t="array" ref="AN3564">_xlfn.IFS(AJ3564=0,0,AQ3564="INATIVO",2,AQ3564="SEM CADASTRO",4,AQ3564="CPF ATIVO EM OUTRO COMPRADOR",5,AQ3564="NOVO/SEM CARTAO",6,AND(AJ3564&gt;0,AQ3564,""),8)</f>
        <v>0</v>
      </c>
      <c r="AO3564" s="45">
        <f t="shared" si="900"/>
        <v>-10</v>
      </c>
    </row>
    <row r="3565" spans="1:41" x14ac:dyDescent="0.4">
      <c r="A3565" s="21" t="str">
        <f t="shared" si="887"/>
        <v>-------------------------------------------NAO DISPONIVEL-------------------------------------------</v>
      </c>
      <c r="B3565" s="5" t="str">
        <f>_xlfn.IFNA(VLOOKUP(A3565,CNPJ!E:F,2,0),"-------------------------------------------NAO DISPONIVEL-------------------------------------------")</f>
        <v>-------------------------------------------NAO DISPONIVEL-------------------------------------------</v>
      </c>
      <c r="C3565" s="22">
        <v>1</v>
      </c>
      <c r="D3565" s="5" t="str">
        <f>_xlfn.XLOOKUP(R3565,OP!C:C,OP!B:B,,0,1)</f>
        <v>RJ</v>
      </c>
      <c r="E3565" s="23"/>
      <c r="M3565" s="26"/>
      <c r="N3565" s="27"/>
      <c r="O3565" s="28" t="str">
        <f t="shared" si="888"/>
        <v>00000003565</v>
      </c>
      <c r="R3565" s="27" t="s">
        <v>193</v>
      </c>
      <c r="S3565" s="30" t="str">
        <f>_xlfn.IFNA(VLOOKUP(_xlfn.CONCAT(D3565," - ",R3565),OP!A:D,4,0),"-------------------------------------------NAO DISPONIVEL-------------------------------------------")</f>
        <v>FETRANSPOR</v>
      </c>
      <c r="T3565" s="31"/>
      <c r="U3565" s="32"/>
      <c r="V3565" s="31"/>
      <c r="W3565" s="33">
        <f t="shared" si="889"/>
        <v>0</v>
      </c>
      <c r="X3565" s="34">
        <f t="shared" si="890"/>
        <v>0</v>
      </c>
      <c r="Y3565" s="33">
        <f t="shared" si="891"/>
        <v>0</v>
      </c>
      <c r="Z3565" s="33">
        <f t="shared" si="892"/>
        <v>0</v>
      </c>
      <c r="AA3565" s="35">
        <f t="shared" si="893"/>
        <v>0</v>
      </c>
      <c r="AB3565" s="36">
        <f t="shared" si="894"/>
        <v>0</v>
      </c>
      <c r="AC3565" s="37">
        <f t="shared" si="895"/>
        <v>0</v>
      </c>
      <c r="AD3565" s="38"/>
      <c r="AE3565" s="38"/>
      <c r="AF3565" s="39">
        <f t="shared" si="896"/>
        <v>0</v>
      </c>
      <c r="AG3565" s="40"/>
      <c r="AH3565" s="41">
        <f t="shared" si="897"/>
        <v>0</v>
      </c>
      <c r="AI3565" s="42">
        <f t="shared" si="898"/>
        <v>0</v>
      </c>
      <c r="AJ3565" s="43">
        <f t="shared" si="899"/>
        <v>0</v>
      </c>
      <c r="AK3565" s="5" t="str">
        <f>_xlfn.IFNA(VLOOKUP(_xlfn.CONCAT(D3565," - ",S3565),OP!E:F,2,0),"-------------------------------------------NAO DISPONIVEL-------------------------------------------")</f>
        <v>C - RIOCARD</v>
      </c>
      <c r="AL3565" s="7" t="str">
        <f t="shared" si="885"/>
        <v>1 - -------------------------------------------NAO DISPONIVEL------------------------------------------- - 00000003565 - FETRANSPOR</v>
      </c>
      <c r="AM3565" s="7" t="str">
        <f t="shared" si="886"/>
        <v>-------------------------------------------NAO DISPONIVEL-------------------------------------------</v>
      </c>
      <c r="AN3565" s="44" cm="1">
        <f t="array" ref="AN3565">_xlfn.IFS(AJ3565=0,0,AQ3565="INATIVO",2,AQ3565="SEM CADASTRO",4,AQ3565="CPF ATIVO EM OUTRO COMPRADOR",5,AQ3565="NOVO/SEM CARTAO",6,AND(AJ3565&gt;0,AQ3565,""),8)</f>
        <v>0</v>
      </c>
      <c r="AO3565" s="45">
        <f t="shared" si="900"/>
        <v>-10</v>
      </c>
    </row>
    <row r="3566" spans="1:41" x14ac:dyDescent="0.4">
      <c r="A3566" s="21" t="str">
        <f t="shared" si="887"/>
        <v>-------------------------------------------NAO DISPONIVEL-------------------------------------------</v>
      </c>
      <c r="B3566" s="5" t="str">
        <f>_xlfn.IFNA(VLOOKUP(A3566,CNPJ!E:F,2,0),"-------------------------------------------NAO DISPONIVEL-------------------------------------------")</f>
        <v>-------------------------------------------NAO DISPONIVEL-------------------------------------------</v>
      </c>
      <c r="C3566" s="22">
        <v>1</v>
      </c>
      <c r="D3566" s="5" t="str">
        <f>_xlfn.XLOOKUP(R3566,OP!C:C,OP!B:B,,0,1)</f>
        <v>RJ</v>
      </c>
      <c r="E3566" s="23"/>
      <c r="M3566" s="26"/>
      <c r="N3566" s="27"/>
      <c r="O3566" s="28" t="str">
        <f t="shared" si="888"/>
        <v>00000003566</v>
      </c>
      <c r="R3566" s="27" t="s">
        <v>193</v>
      </c>
      <c r="S3566" s="30" t="str">
        <f>_xlfn.IFNA(VLOOKUP(_xlfn.CONCAT(D3566," - ",R3566),OP!A:D,4,0),"-------------------------------------------NAO DISPONIVEL-------------------------------------------")</f>
        <v>FETRANSPOR</v>
      </c>
      <c r="T3566" s="31"/>
      <c r="U3566" s="32"/>
      <c r="V3566" s="31"/>
      <c r="W3566" s="33">
        <f t="shared" si="889"/>
        <v>0</v>
      </c>
      <c r="X3566" s="34">
        <f t="shared" si="890"/>
        <v>0</v>
      </c>
      <c r="Y3566" s="33">
        <f t="shared" si="891"/>
        <v>0</v>
      </c>
      <c r="Z3566" s="33">
        <f t="shared" si="892"/>
        <v>0</v>
      </c>
      <c r="AA3566" s="35">
        <f t="shared" si="893"/>
        <v>0</v>
      </c>
      <c r="AB3566" s="36">
        <f t="shared" si="894"/>
        <v>0</v>
      </c>
      <c r="AC3566" s="37">
        <f t="shared" si="895"/>
        <v>0</v>
      </c>
      <c r="AD3566" s="38"/>
      <c r="AE3566" s="38"/>
      <c r="AF3566" s="39">
        <f t="shared" si="896"/>
        <v>0</v>
      </c>
      <c r="AG3566" s="40"/>
      <c r="AH3566" s="41">
        <f t="shared" si="897"/>
        <v>0</v>
      </c>
      <c r="AI3566" s="42">
        <f t="shared" si="898"/>
        <v>0</v>
      </c>
      <c r="AJ3566" s="43">
        <f t="shared" si="899"/>
        <v>0</v>
      </c>
      <c r="AK3566" s="5" t="str">
        <f>_xlfn.IFNA(VLOOKUP(_xlfn.CONCAT(D3566," - ",S3566),OP!E:F,2,0),"-------------------------------------------NAO DISPONIVEL-------------------------------------------")</f>
        <v>C - RIOCARD</v>
      </c>
      <c r="AL3566" s="7" t="str">
        <f t="shared" si="885"/>
        <v>1 - -------------------------------------------NAO DISPONIVEL------------------------------------------- - 00000003566 - FETRANSPOR</v>
      </c>
      <c r="AM3566" s="7" t="str">
        <f t="shared" si="886"/>
        <v>-------------------------------------------NAO DISPONIVEL-------------------------------------------</v>
      </c>
      <c r="AN3566" s="44" cm="1">
        <f t="array" ref="AN3566">_xlfn.IFS(AJ3566=0,0,AQ3566="INATIVO",2,AQ3566="SEM CADASTRO",4,AQ3566="CPF ATIVO EM OUTRO COMPRADOR",5,AQ3566="NOVO/SEM CARTAO",6,AND(AJ3566&gt;0,AQ3566,""),8)</f>
        <v>0</v>
      </c>
      <c r="AO3566" s="45">
        <f t="shared" si="900"/>
        <v>-10</v>
      </c>
    </row>
    <row r="3567" spans="1:41" x14ac:dyDescent="0.4">
      <c r="A3567" s="21" t="str">
        <f t="shared" si="887"/>
        <v>-------------------------------------------NAO DISPONIVEL-------------------------------------------</v>
      </c>
      <c r="B3567" s="5" t="str">
        <f>_xlfn.IFNA(VLOOKUP(A3567,CNPJ!E:F,2,0),"-------------------------------------------NAO DISPONIVEL-------------------------------------------")</f>
        <v>-------------------------------------------NAO DISPONIVEL-------------------------------------------</v>
      </c>
      <c r="C3567" s="22">
        <v>1</v>
      </c>
      <c r="D3567" s="5" t="str">
        <f>_xlfn.XLOOKUP(R3567,OP!C:C,OP!B:B,,0,1)</f>
        <v>RJ</v>
      </c>
      <c r="E3567" s="23"/>
      <c r="M3567" s="26"/>
      <c r="N3567" s="27"/>
      <c r="O3567" s="28" t="str">
        <f t="shared" si="888"/>
        <v>00000003567</v>
      </c>
      <c r="R3567" s="27" t="s">
        <v>193</v>
      </c>
      <c r="S3567" s="30" t="str">
        <f>_xlfn.IFNA(VLOOKUP(_xlfn.CONCAT(D3567," - ",R3567),OP!A:D,4,0),"-------------------------------------------NAO DISPONIVEL-------------------------------------------")</f>
        <v>FETRANSPOR</v>
      </c>
      <c r="T3567" s="31"/>
      <c r="U3567" s="32"/>
      <c r="V3567" s="31"/>
      <c r="W3567" s="33">
        <f t="shared" si="889"/>
        <v>0</v>
      </c>
      <c r="X3567" s="34">
        <f t="shared" si="890"/>
        <v>0</v>
      </c>
      <c r="Y3567" s="33">
        <f t="shared" si="891"/>
        <v>0</v>
      </c>
      <c r="Z3567" s="33">
        <f t="shared" si="892"/>
        <v>0</v>
      </c>
      <c r="AA3567" s="35">
        <f t="shared" si="893"/>
        <v>0</v>
      </c>
      <c r="AB3567" s="36">
        <f t="shared" si="894"/>
        <v>0</v>
      </c>
      <c r="AC3567" s="37">
        <f t="shared" si="895"/>
        <v>0</v>
      </c>
      <c r="AD3567" s="38"/>
      <c r="AE3567" s="38"/>
      <c r="AF3567" s="39">
        <f t="shared" si="896"/>
        <v>0</v>
      </c>
      <c r="AG3567" s="40"/>
      <c r="AH3567" s="41">
        <f t="shared" si="897"/>
        <v>0</v>
      </c>
      <c r="AI3567" s="42">
        <f t="shared" si="898"/>
        <v>0</v>
      </c>
      <c r="AJ3567" s="43">
        <f t="shared" si="899"/>
        <v>0</v>
      </c>
      <c r="AK3567" s="5" t="str">
        <f>_xlfn.IFNA(VLOOKUP(_xlfn.CONCAT(D3567," - ",S3567),OP!E:F,2,0),"-------------------------------------------NAO DISPONIVEL-------------------------------------------")</f>
        <v>C - RIOCARD</v>
      </c>
      <c r="AL3567" s="7" t="str">
        <f t="shared" si="885"/>
        <v>1 - -------------------------------------------NAO DISPONIVEL------------------------------------------- - 00000003567 - FETRANSPOR</v>
      </c>
      <c r="AM3567" s="7" t="str">
        <f t="shared" si="886"/>
        <v>-------------------------------------------NAO DISPONIVEL-------------------------------------------</v>
      </c>
      <c r="AN3567" s="44" cm="1">
        <f t="array" ref="AN3567">_xlfn.IFS(AJ3567=0,0,AQ3567="INATIVO",2,AQ3567="SEM CADASTRO",4,AQ3567="CPF ATIVO EM OUTRO COMPRADOR",5,AQ3567="NOVO/SEM CARTAO",6,AND(AJ3567&gt;0,AQ3567,""),8)</f>
        <v>0</v>
      </c>
      <c r="AO3567" s="45">
        <f t="shared" si="900"/>
        <v>-10</v>
      </c>
    </row>
    <row r="3568" spans="1:41" x14ac:dyDescent="0.4">
      <c r="A3568" s="21" t="str">
        <f t="shared" si="887"/>
        <v>-------------------------------------------NAO DISPONIVEL-------------------------------------------</v>
      </c>
      <c r="B3568" s="5" t="str">
        <f>_xlfn.IFNA(VLOOKUP(A3568,CNPJ!E:F,2,0),"-------------------------------------------NAO DISPONIVEL-------------------------------------------")</f>
        <v>-------------------------------------------NAO DISPONIVEL-------------------------------------------</v>
      </c>
      <c r="C3568" s="22">
        <v>1</v>
      </c>
      <c r="D3568" s="5" t="str">
        <f>_xlfn.XLOOKUP(R3568,OP!C:C,OP!B:B,,0,1)</f>
        <v>RJ</v>
      </c>
      <c r="E3568" s="23"/>
      <c r="M3568" s="26"/>
      <c r="N3568" s="27"/>
      <c r="O3568" s="28" t="str">
        <f t="shared" si="888"/>
        <v>00000003568</v>
      </c>
      <c r="R3568" s="27" t="s">
        <v>193</v>
      </c>
      <c r="S3568" s="30" t="str">
        <f>_xlfn.IFNA(VLOOKUP(_xlfn.CONCAT(D3568," - ",R3568),OP!A:D,4,0),"-------------------------------------------NAO DISPONIVEL-------------------------------------------")</f>
        <v>FETRANSPOR</v>
      </c>
      <c r="T3568" s="31"/>
      <c r="U3568" s="32"/>
      <c r="V3568" s="31"/>
      <c r="W3568" s="33">
        <f t="shared" si="889"/>
        <v>0</v>
      </c>
      <c r="X3568" s="34">
        <f t="shared" si="890"/>
        <v>0</v>
      </c>
      <c r="Y3568" s="33">
        <f t="shared" si="891"/>
        <v>0</v>
      </c>
      <c r="Z3568" s="33">
        <f t="shared" si="892"/>
        <v>0</v>
      </c>
      <c r="AA3568" s="35">
        <f t="shared" si="893"/>
        <v>0</v>
      </c>
      <c r="AB3568" s="36">
        <f t="shared" si="894"/>
        <v>0</v>
      </c>
      <c r="AC3568" s="37">
        <f t="shared" si="895"/>
        <v>0</v>
      </c>
      <c r="AD3568" s="38"/>
      <c r="AE3568" s="38"/>
      <c r="AF3568" s="39">
        <f t="shared" si="896"/>
        <v>0</v>
      </c>
      <c r="AG3568" s="40"/>
      <c r="AH3568" s="41">
        <f t="shared" si="897"/>
        <v>0</v>
      </c>
      <c r="AI3568" s="42">
        <f t="shared" si="898"/>
        <v>0</v>
      </c>
      <c r="AJ3568" s="43">
        <f t="shared" si="899"/>
        <v>0</v>
      </c>
      <c r="AK3568" s="5" t="str">
        <f>_xlfn.IFNA(VLOOKUP(_xlfn.CONCAT(D3568," - ",S3568),OP!E:F,2,0),"-------------------------------------------NAO DISPONIVEL-------------------------------------------")</f>
        <v>C - RIOCARD</v>
      </c>
      <c r="AL3568" s="7" t="str">
        <f t="shared" si="885"/>
        <v>1 - -------------------------------------------NAO DISPONIVEL------------------------------------------- - 00000003568 - FETRANSPOR</v>
      </c>
      <c r="AM3568" s="7" t="str">
        <f t="shared" si="886"/>
        <v>-------------------------------------------NAO DISPONIVEL-------------------------------------------</v>
      </c>
      <c r="AN3568" s="44" cm="1">
        <f t="array" ref="AN3568">_xlfn.IFS(AJ3568=0,0,AQ3568="INATIVO",2,AQ3568="SEM CADASTRO",4,AQ3568="CPF ATIVO EM OUTRO COMPRADOR",5,AQ3568="NOVO/SEM CARTAO",6,AND(AJ3568&gt;0,AQ3568,""),8)</f>
        <v>0</v>
      </c>
      <c r="AO3568" s="45">
        <f t="shared" si="900"/>
        <v>-10</v>
      </c>
    </row>
    <row r="3569" spans="1:41" x14ac:dyDescent="0.4">
      <c r="A3569" s="21" t="str">
        <f t="shared" si="887"/>
        <v>-------------------------------------------NAO DISPONIVEL-------------------------------------------</v>
      </c>
      <c r="B3569" s="5" t="str">
        <f>_xlfn.IFNA(VLOOKUP(A3569,CNPJ!E:F,2,0),"-------------------------------------------NAO DISPONIVEL-------------------------------------------")</f>
        <v>-------------------------------------------NAO DISPONIVEL-------------------------------------------</v>
      </c>
      <c r="C3569" s="22">
        <v>1</v>
      </c>
      <c r="D3569" s="5" t="str">
        <f>_xlfn.XLOOKUP(R3569,OP!C:C,OP!B:B,,0,1)</f>
        <v>RJ</v>
      </c>
      <c r="E3569" s="23"/>
      <c r="M3569" s="26"/>
      <c r="N3569" s="27"/>
      <c r="O3569" s="28" t="str">
        <f t="shared" si="888"/>
        <v>00000003569</v>
      </c>
      <c r="R3569" s="27" t="s">
        <v>193</v>
      </c>
      <c r="S3569" s="30" t="str">
        <f>_xlfn.IFNA(VLOOKUP(_xlfn.CONCAT(D3569," - ",R3569),OP!A:D,4,0),"-------------------------------------------NAO DISPONIVEL-------------------------------------------")</f>
        <v>FETRANSPOR</v>
      </c>
      <c r="T3569" s="31"/>
      <c r="U3569" s="32"/>
      <c r="V3569" s="31"/>
      <c r="W3569" s="33">
        <f t="shared" si="889"/>
        <v>0</v>
      </c>
      <c r="X3569" s="34">
        <f t="shared" si="890"/>
        <v>0</v>
      </c>
      <c r="Y3569" s="33">
        <f t="shared" si="891"/>
        <v>0</v>
      </c>
      <c r="Z3569" s="33">
        <f t="shared" si="892"/>
        <v>0</v>
      </c>
      <c r="AA3569" s="35">
        <f t="shared" si="893"/>
        <v>0</v>
      </c>
      <c r="AB3569" s="36">
        <f t="shared" si="894"/>
        <v>0</v>
      </c>
      <c r="AC3569" s="37">
        <f t="shared" si="895"/>
        <v>0</v>
      </c>
      <c r="AD3569" s="38"/>
      <c r="AE3569" s="38"/>
      <c r="AF3569" s="39">
        <f t="shared" si="896"/>
        <v>0</v>
      </c>
      <c r="AG3569" s="40"/>
      <c r="AH3569" s="41">
        <f t="shared" si="897"/>
        <v>0</v>
      </c>
      <c r="AI3569" s="42">
        <f t="shared" si="898"/>
        <v>0</v>
      </c>
      <c r="AJ3569" s="43">
        <f t="shared" si="899"/>
        <v>0</v>
      </c>
      <c r="AK3569" s="5" t="str">
        <f>_xlfn.IFNA(VLOOKUP(_xlfn.CONCAT(D3569," - ",S3569),OP!E:F,2,0),"-------------------------------------------NAO DISPONIVEL-------------------------------------------")</f>
        <v>C - RIOCARD</v>
      </c>
      <c r="AL3569" s="7" t="str">
        <f t="shared" si="885"/>
        <v>1 - -------------------------------------------NAO DISPONIVEL------------------------------------------- - 00000003569 - FETRANSPOR</v>
      </c>
      <c r="AM3569" s="7" t="str">
        <f t="shared" si="886"/>
        <v>-------------------------------------------NAO DISPONIVEL-------------------------------------------</v>
      </c>
      <c r="AN3569" s="44" cm="1">
        <f t="array" ref="AN3569">_xlfn.IFS(AJ3569=0,0,AQ3569="INATIVO",2,AQ3569="SEM CADASTRO",4,AQ3569="CPF ATIVO EM OUTRO COMPRADOR",5,AQ3569="NOVO/SEM CARTAO",6,AND(AJ3569&gt;0,AQ3569,""),8)</f>
        <v>0</v>
      </c>
      <c r="AO3569" s="45">
        <f t="shared" si="900"/>
        <v>-10</v>
      </c>
    </row>
    <row r="3570" spans="1:41" x14ac:dyDescent="0.4">
      <c r="A3570" s="21" t="str">
        <f t="shared" si="887"/>
        <v>-------------------------------------------NAO DISPONIVEL-------------------------------------------</v>
      </c>
      <c r="B3570" s="5" t="str">
        <f>_xlfn.IFNA(VLOOKUP(A3570,CNPJ!E:F,2,0),"-------------------------------------------NAO DISPONIVEL-------------------------------------------")</f>
        <v>-------------------------------------------NAO DISPONIVEL-------------------------------------------</v>
      </c>
      <c r="C3570" s="22">
        <v>1</v>
      </c>
      <c r="D3570" s="5" t="str">
        <f>_xlfn.XLOOKUP(R3570,OP!C:C,OP!B:B,,0,1)</f>
        <v>RJ</v>
      </c>
      <c r="E3570" s="23"/>
      <c r="M3570" s="26"/>
      <c r="N3570" s="27"/>
      <c r="O3570" s="28" t="str">
        <f t="shared" si="888"/>
        <v>00000003570</v>
      </c>
      <c r="R3570" s="27" t="s">
        <v>193</v>
      </c>
      <c r="S3570" s="30" t="str">
        <f>_xlfn.IFNA(VLOOKUP(_xlfn.CONCAT(D3570," - ",R3570),OP!A:D,4,0),"-------------------------------------------NAO DISPONIVEL-------------------------------------------")</f>
        <v>FETRANSPOR</v>
      </c>
      <c r="T3570" s="31"/>
      <c r="U3570" s="32"/>
      <c r="V3570" s="31"/>
      <c r="W3570" s="33">
        <f t="shared" si="889"/>
        <v>0</v>
      </c>
      <c r="X3570" s="34">
        <f t="shared" si="890"/>
        <v>0</v>
      </c>
      <c r="Y3570" s="33">
        <f t="shared" si="891"/>
        <v>0</v>
      </c>
      <c r="Z3570" s="33">
        <f t="shared" si="892"/>
        <v>0</v>
      </c>
      <c r="AA3570" s="35">
        <f t="shared" si="893"/>
        <v>0</v>
      </c>
      <c r="AB3570" s="36">
        <f t="shared" si="894"/>
        <v>0</v>
      </c>
      <c r="AC3570" s="37">
        <f t="shared" si="895"/>
        <v>0</v>
      </c>
      <c r="AD3570" s="38"/>
      <c r="AE3570" s="38"/>
      <c r="AF3570" s="39">
        <f t="shared" si="896"/>
        <v>0</v>
      </c>
      <c r="AG3570" s="40"/>
      <c r="AH3570" s="41">
        <f t="shared" si="897"/>
        <v>0</v>
      </c>
      <c r="AI3570" s="42">
        <f t="shared" si="898"/>
        <v>0</v>
      </c>
      <c r="AJ3570" s="43">
        <f t="shared" si="899"/>
        <v>0</v>
      </c>
      <c r="AK3570" s="5" t="str">
        <f>_xlfn.IFNA(VLOOKUP(_xlfn.CONCAT(D3570," - ",S3570),OP!E:F,2,0),"-------------------------------------------NAO DISPONIVEL-------------------------------------------")</f>
        <v>C - RIOCARD</v>
      </c>
      <c r="AL3570" s="7" t="str">
        <f t="shared" si="885"/>
        <v>1 - -------------------------------------------NAO DISPONIVEL------------------------------------------- - 00000003570 - FETRANSPOR</v>
      </c>
      <c r="AM3570" s="7" t="str">
        <f t="shared" si="886"/>
        <v>-------------------------------------------NAO DISPONIVEL-------------------------------------------</v>
      </c>
      <c r="AN3570" s="44" cm="1">
        <f t="array" ref="AN3570">_xlfn.IFS(AJ3570=0,0,AQ3570="INATIVO",2,AQ3570="SEM CADASTRO",4,AQ3570="CPF ATIVO EM OUTRO COMPRADOR",5,AQ3570="NOVO/SEM CARTAO",6,AND(AJ3570&gt;0,AQ3570,""),8)</f>
        <v>0</v>
      </c>
      <c r="AO3570" s="45">
        <f t="shared" si="900"/>
        <v>-10</v>
      </c>
    </row>
    <row r="3571" spans="1:41" x14ac:dyDescent="0.4">
      <c r="A3571" s="21" t="str">
        <f t="shared" si="887"/>
        <v>-------------------------------------------NAO DISPONIVEL-------------------------------------------</v>
      </c>
      <c r="B3571" s="5" t="str">
        <f>_xlfn.IFNA(VLOOKUP(A3571,CNPJ!E:F,2,0),"-------------------------------------------NAO DISPONIVEL-------------------------------------------")</f>
        <v>-------------------------------------------NAO DISPONIVEL-------------------------------------------</v>
      </c>
      <c r="C3571" s="22">
        <v>1</v>
      </c>
      <c r="D3571" s="5" t="str">
        <f>_xlfn.XLOOKUP(R3571,OP!C:C,OP!B:B,,0,1)</f>
        <v>RJ</v>
      </c>
      <c r="E3571" s="23"/>
      <c r="M3571" s="26"/>
      <c r="N3571" s="27"/>
      <c r="O3571" s="28" t="str">
        <f t="shared" si="888"/>
        <v>00000003571</v>
      </c>
      <c r="R3571" s="27" t="s">
        <v>193</v>
      </c>
      <c r="S3571" s="30" t="str">
        <f>_xlfn.IFNA(VLOOKUP(_xlfn.CONCAT(D3571," - ",R3571),OP!A:D,4,0),"-------------------------------------------NAO DISPONIVEL-------------------------------------------")</f>
        <v>FETRANSPOR</v>
      </c>
      <c r="T3571" s="31"/>
      <c r="U3571" s="32"/>
      <c r="V3571" s="31"/>
      <c r="W3571" s="33">
        <f t="shared" si="889"/>
        <v>0</v>
      </c>
      <c r="X3571" s="34">
        <f t="shared" si="890"/>
        <v>0</v>
      </c>
      <c r="Y3571" s="33">
        <f t="shared" si="891"/>
        <v>0</v>
      </c>
      <c r="Z3571" s="33">
        <f t="shared" si="892"/>
        <v>0</v>
      </c>
      <c r="AA3571" s="35">
        <f t="shared" si="893"/>
        <v>0</v>
      </c>
      <c r="AB3571" s="36">
        <f t="shared" si="894"/>
        <v>0</v>
      </c>
      <c r="AC3571" s="37">
        <f t="shared" si="895"/>
        <v>0</v>
      </c>
      <c r="AD3571" s="38"/>
      <c r="AE3571" s="38"/>
      <c r="AF3571" s="39">
        <f t="shared" si="896"/>
        <v>0</v>
      </c>
      <c r="AG3571" s="40"/>
      <c r="AH3571" s="41">
        <f t="shared" si="897"/>
        <v>0</v>
      </c>
      <c r="AI3571" s="42">
        <f t="shared" si="898"/>
        <v>0</v>
      </c>
      <c r="AJ3571" s="43">
        <f t="shared" si="899"/>
        <v>0</v>
      </c>
      <c r="AK3571" s="5" t="str">
        <f>_xlfn.IFNA(VLOOKUP(_xlfn.CONCAT(D3571," - ",S3571),OP!E:F,2,0),"-------------------------------------------NAO DISPONIVEL-------------------------------------------")</f>
        <v>C - RIOCARD</v>
      </c>
      <c r="AL3571" s="7" t="str">
        <f t="shared" si="885"/>
        <v>1 - -------------------------------------------NAO DISPONIVEL------------------------------------------- - 00000003571 - FETRANSPOR</v>
      </c>
      <c r="AM3571" s="7" t="str">
        <f t="shared" si="886"/>
        <v>-------------------------------------------NAO DISPONIVEL-------------------------------------------</v>
      </c>
      <c r="AN3571" s="44" cm="1">
        <f t="array" ref="AN3571">_xlfn.IFS(AJ3571=0,0,AQ3571="INATIVO",2,AQ3571="SEM CADASTRO",4,AQ3571="CPF ATIVO EM OUTRO COMPRADOR",5,AQ3571="NOVO/SEM CARTAO",6,AND(AJ3571&gt;0,AQ3571,""),8)</f>
        <v>0</v>
      </c>
      <c r="AO3571" s="45">
        <f t="shared" si="900"/>
        <v>-10</v>
      </c>
    </row>
    <row r="3572" spans="1:41" x14ac:dyDescent="0.4">
      <c r="A3572" s="21" t="str">
        <f t="shared" si="887"/>
        <v>-------------------------------------------NAO DISPONIVEL-------------------------------------------</v>
      </c>
      <c r="B3572" s="5" t="str">
        <f>_xlfn.IFNA(VLOOKUP(A3572,CNPJ!E:F,2,0),"-------------------------------------------NAO DISPONIVEL-------------------------------------------")</f>
        <v>-------------------------------------------NAO DISPONIVEL-------------------------------------------</v>
      </c>
      <c r="C3572" s="22">
        <v>1</v>
      </c>
      <c r="D3572" s="5" t="str">
        <f>_xlfn.XLOOKUP(R3572,OP!C:C,OP!B:B,,0,1)</f>
        <v>RJ</v>
      </c>
      <c r="E3572" s="23"/>
      <c r="M3572" s="26"/>
      <c r="N3572" s="27"/>
      <c r="O3572" s="28" t="str">
        <f t="shared" si="888"/>
        <v>00000003572</v>
      </c>
      <c r="R3572" s="27" t="s">
        <v>193</v>
      </c>
      <c r="S3572" s="30" t="str">
        <f>_xlfn.IFNA(VLOOKUP(_xlfn.CONCAT(D3572," - ",R3572),OP!A:D,4,0),"-------------------------------------------NAO DISPONIVEL-------------------------------------------")</f>
        <v>FETRANSPOR</v>
      </c>
      <c r="T3572" s="31"/>
      <c r="U3572" s="32"/>
      <c r="V3572" s="31"/>
      <c r="W3572" s="33">
        <f t="shared" si="889"/>
        <v>0</v>
      </c>
      <c r="X3572" s="34">
        <f t="shared" si="890"/>
        <v>0</v>
      </c>
      <c r="Y3572" s="33">
        <f t="shared" si="891"/>
        <v>0</v>
      </c>
      <c r="Z3572" s="33">
        <f t="shared" si="892"/>
        <v>0</v>
      </c>
      <c r="AA3572" s="35">
        <f t="shared" si="893"/>
        <v>0</v>
      </c>
      <c r="AB3572" s="36">
        <f t="shared" si="894"/>
        <v>0</v>
      </c>
      <c r="AC3572" s="37">
        <f t="shared" si="895"/>
        <v>0</v>
      </c>
      <c r="AD3572" s="38"/>
      <c r="AE3572" s="38"/>
      <c r="AF3572" s="39">
        <f t="shared" si="896"/>
        <v>0</v>
      </c>
      <c r="AG3572" s="40"/>
      <c r="AH3572" s="41">
        <f t="shared" si="897"/>
        <v>0</v>
      </c>
      <c r="AI3572" s="42">
        <f t="shared" si="898"/>
        <v>0</v>
      </c>
      <c r="AJ3572" s="43">
        <f t="shared" si="899"/>
        <v>0</v>
      </c>
      <c r="AK3572" s="5" t="str">
        <f>_xlfn.IFNA(VLOOKUP(_xlfn.CONCAT(D3572," - ",S3572),OP!E:F,2,0),"-------------------------------------------NAO DISPONIVEL-------------------------------------------")</f>
        <v>C - RIOCARD</v>
      </c>
      <c r="AL3572" s="7" t="str">
        <f t="shared" si="885"/>
        <v>1 - -------------------------------------------NAO DISPONIVEL------------------------------------------- - 00000003572 - FETRANSPOR</v>
      </c>
      <c r="AM3572" s="7" t="str">
        <f t="shared" si="886"/>
        <v>-------------------------------------------NAO DISPONIVEL-------------------------------------------</v>
      </c>
      <c r="AN3572" s="44" cm="1">
        <f t="array" ref="AN3572">_xlfn.IFS(AJ3572=0,0,AQ3572="INATIVO",2,AQ3572="SEM CADASTRO",4,AQ3572="CPF ATIVO EM OUTRO COMPRADOR",5,AQ3572="NOVO/SEM CARTAO",6,AND(AJ3572&gt;0,AQ3572,""),8)</f>
        <v>0</v>
      </c>
      <c r="AO3572" s="45">
        <f t="shared" si="900"/>
        <v>-10</v>
      </c>
    </row>
    <row r="3573" spans="1:41" x14ac:dyDescent="0.4">
      <c r="A3573" s="21" t="str">
        <f t="shared" si="887"/>
        <v>-------------------------------------------NAO DISPONIVEL-------------------------------------------</v>
      </c>
      <c r="B3573" s="5" t="str">
        <f>_xlfn.IFNA(VLOOKUP(A3573,CNPJ!E:F,2,0),"-------------------------------------------NAO DISPONIVEL-------------------------------------------")</f>
        <v>-------------------------------------------NAO DISPONIVEL-------------------------------------------</v>
      </c>
      <c r="C3573" s="22">
        <v>1</v>
      </c>
      <c r="D3573" s="5" t="str">
        <f>_xlfn.XLOOKUP(R3573,OP!C:C,OP!B:B,,0,1)</f>
        <v>RJ</v>
      </c>
      <c r="E3573" s="23"/>
      <c r="M3573" s="26"/>
      <c r="N3573" s="27"/>
      <c r="O3573" s="28" t="str">
        <f t="shared" si="888"/>
        <v>00000003573</v>
      </c>
      <c r="R3573" s="27" t="s">
        <v>193</v>
      </c>
      <c r="S3573" s="30" t="str">
        <f>_xlfn.IFNA(VLOOKUP(_xlfn.CONCAT(D3573," - ",R3573),OP!A:D,4,0),"-------------------------------------------NAO DISPONIVEL-------------------------------------------")</f>
        <v>FETRANSPOR</v>
      </c>
      <c r="T3573" s="31"/>
      <c r="U3573" s="32"/>
      <c r="V3573" s="31"/>
      <c r="W3573" s="33">
        <f t="shared" si="889"/>
        <v>0</v>
      </c>
      <c r="X3573" s="34">
        <f t="shared" si="890"/>
        <v>0</v>
      </c>
      <c r="Y3573" s="33">
        <f t="shared" si="891"/>
        <v>0</v>
      </c>
      <c r="Z3573" s="33">
        <f t="shared" si="892"/>
        <v>0</v>
      </c>
      <c r="AA3573" s="35">
        <f t="shared" si="893"/>
        <v>0</v>
      </c>
      <c r="AB3573" s="36">
        <f t="shared" si="894"/>
        <v>0</v>
      </c>
      <c r="AC3573" s="37">
        <f t="shared" si="895"/>
        <v>0</v>
      </c>
      <c r="AD3573" s="38"/>
      <c r="AE3573" s="38"/>
      <c r="AF3573" s="39">
        <f t="shared" si="896"/>
        <v>0</v>
      </c>
      <c r="AG3573" s="40"/>
      <c r="AH3573" s="41">
        <f t="shared" si="897"/>
        <v>0</v>
      </c>
      <c r="AI3573" s="42">
        <f t="shared" si="898"/>
        <v>0</v>
      </c>
      <c r="AJ3573" s="43">
        <f t="shared" si="899"/>
        <v>0</v>
      </c>
      <c r="AK3573" s="5" t="str">
        <f>_xlfn.IFNA(VLOOKUP(_xlfn.CONCAT(D3573," - ",S3573),OP!E:F,2,0),"-------------------------------------------NAO DISPONIVEL-------------------------------------------")</f>
        <v>C - RIOCARD</v>
      </c>
      <c r="AL3573" s="7" t="str">
        <f t="shared" si="885"/>
        <v>1 - -------------------------------------------NAO DISPONIVEL------------------------------------------- - 00000003573 - FETRANSPOR</v>
      </c>
      <c r="AM3573" s="7" t="str">
        <f t="shared" si="886"/>
        <v>-------------------------------------------NAO DISPONIVEL-------------------------------------------</v>
      </c>
      <c r="AN3573" s="44" cm="1">
        <f t="array" ref="AN3573">_xlfn.IFS(AJ3573=0,0,AQ3573="INATIVO",2,AQ3573="SEM CADASTRO",4,AQ3573="CPF ATIVO EM OUTRO COMPRADOR",5,AQ3573="NOVO/SEM CARTAO",6,AND(AJ3573&gt;0,AQ3573,""),8)</f>
        <v>0</v>
      </c>
      <c r="AO3573" s="45">
        <f t="shared" si="900"/>
        <v>-10</v>
      </c>
    </row>
    <row r="3574" spans="1:41" x14ac:dyDescent="0.4">
      <c r="A3574" s="21" t="str">
        <f t="shared" si="887"/>
        <v>-------------------------------------------NAO DISPONIVEL-------------------------------------------</v>
      </c>
      <c r="B3574" s="5" t="str">
        <f>_xlfn.IFNA(VLOOKUP(A3574,CNPJ!E:F,2,0),"-------------------------------------------NAO DISPONIVEL-------------------------------------------")</f>
        <v>-------------------------------------------NAO DISPONIVEL-------------------------------------------</v>
      </c>
      <c r="C3574" s="22">
        <v>1</v>
      </c>
      <c r="D3574" s="5" t="str">
        <f>_xlfn.XLOOKUP(R3574,OP!C:C,OP!B:B,,0,1)</f>
        <v>RJ</v>
      </c>
      <c r="E3574" s="23"/>
      <c r="M3574" s="26"/>
      <c r="N3574" s="27"/>
      <c r="O3574" s="28" t="str">
        <f t="shared" si="888"/>
        <v>00000003574</v>
      </c>
      <c r="R3574" s="27" t="s">
        <v>193</v>
      </c>
      <c r="S3574" s="30" t="str">
        <f>_xlfn.IFNA(VLOOKUP(_xlfn.CONCAT(D3574," - ",R3574),OP!A:D,4,0),"-------------------------------------------NAO DISPONIVEL-------------------------------------------")</f>
        <v>FETRANSPOR</v>
      </c>
      <c r="T3574" s="31"/>
      <c r="U3574" s="32"/>
      <c r="V3574" s="31"/>
      <c r="W3574" s="33">
        <f t="shared" si="889"/>
        <v>0</v>
      </c>
      <c r="X3574" s="34">
        <f t="shared" si="890"/>
        <v>0</v>
      </c>
      <c r="Y3574" s="33">
        <f t="shared" si="891"/>
        <v>0</v>
      </c>
      <c r="Z3574" s="33">
        <f t="shared" si="892"/>
        <v>0</v>
      </c>
      <c r="AA3574" s="35">
        <f t="shared" si="893"/>
        <v>0</v>
      </c>
      <c r="AB3574" s="36">
        <f t="shared" si="894"/>
        <v>0</v>
      </c>
      <c r="AC3574" s="37">
        <f t="shared" si="895"/>
        <v>0</v>
      </c>
      <c r="AD3574" s="38"/>
      <c r="AE3574" s="38"/>
      <c r="AF3574" s="39">
        <f t="shared" si="896"/>
        <v>0</v>
      </c>
      <c r="AG3574" s="40"/>
      <c r="AH3574" s="41">
        <f t="shared" si="897"/>
        <v>0</v>
      </c>
      <c r="AI3574" s="42">
        <f t="shared" si="898"/>
        <v>0</v>
      </c>
      <c r="AJ3574" s="43">
        <f t="shared" si="899"/>
        <v>0</v>
      </c>
      <c r="AK3574" s="5" t="str">
        <f>_xlfn.IFNA(VLOOKUP(_xlfn.CONCAT(D3574," - ",S3574),OP!E:F,2,0),"-------------------------------------------NAO DISPONIVEL-------------------------------------------")</f>
        <v>C - RIOCARD</v>
      </c>
      <c r="AL3574" s="7" t="str">
        <f t="shared" si="885"/>
        <v>1 - -------------------------------------------NAO DISPONIVEL------------------------------------------- - 00000003574 - FETRANSPOR</v>
      </c>
      <c r="AM3574" s="7" t="str">
        <f t="shared" si="886"/>
        <v>-------------------------------------------NAO DISPONIVEL-------------------------------------------</v>
      </c>
      <c r="AN3574" s="44" cm="1">
        <f t="array" ref="AN3574">_xlfn.IFS(AJ3574=0,0,AQ3574="INATIVO",2,AQ3574="SEM CADASTRO",4,AQ3574="CPF ATIVO EM OUTRO COMPRADOR",5,AQ3574="NOVO/SEM CARTAO",6,AND(AJ3574&gt;0,AQ3574,""),8)</f>
        <v>0</v>
      </c>
      <c r="AO3574" s="45">
        <f t="shared" si="900"/>
        <v>-10</v>
      </c>
    </row>
    <row r="3575" spans="1:41" x14ac:dyDescent="0.4">
      <c r="A3575" s="21" t="str">
        <f t="shared" si="887"/>
        <v>-------------------------------------------NAO DISPONIVEL-------------------------------------------</v>
      </c>
      <c r="B3575" s="5" t="str">
        <f>_xlfn.IFNA(VLOOKUP(A3575,CNPJ!E:F,2,0),"-------------------------------------------NAO DISPONIVEL-------------------------------------------")</f>
        <v>-------------------------------------------NAO DISPONIVEL-------------------------------------------</v>
      </c>
      <c r="C3575" s="22">
        <v>1</v>
      </c>
      <c r="D3575" s="5" t="str">
        <f>_xlfn.XLOOKUP(R3575,OP!C:C,OP!B:B,,0,1)</f>
        <v>RJ</v>
      </c>
      <c r="E3575" s="23"/>
      <c r="M3575" s="26"/>
      <c r="N3575" s="27"/>
      <c r="O3575" s="28" t="str">
        <f t="shared" si="888"/>
        <v>00000003575</v>
      </c>
      <c r="R3575" s="27" t="s">
        <v>193</v>
      </c>
      <c r="S3575" s="30" t="str">
        <f>_xlfn.IFNA(VLOOKUP(_xlfn.CONCAT(D3575," - ",R3575),OP!A:D,4,0),"-------------------------------------------NAO DISPONIVEL-------------------------------------------")</f>
        <v>FETRANSPOR</v>
      </c>
      <c r="T3575" s="31"/>
      <c r="U3575" s="32"/>
      <c r="V3575" s="31"/>
      <c r="W3575" s="33">
        <f t="shared" si="889"/>
        <v>0</v>
      </c>
      <c r="X3575" s="34">
        <f t="shared" si="890"/>
        <v>0</v>
      </c>
      <c r="Y3575" s="33">
        <f t="shared" si="891"/>
        <v>0</v>
      </c>
      <c r="Z3575" s="33">
        <f t="shared" si="892"/>
        <v>0</v>
      </c>
      <c r="AA3575" s="35">
        <f t="shared" si="893"/>
        <v>0</v>
      </c>
      <c r="AB3575" s="36">
        <f t="shared" si="894"/>
        <v>0</v>
      </c>
      <c r="AC3575" s="37">
        <f t="shared" si="895"/>
        <v>0</v>
      </c>
      <c r="AD3575" s="38"/>
      <c r="AE3575" s="38"/>
      <c r="AF3575" s="39">
        <f t="shared" si="896"/>
        <v>0</v>
      </c>
      <c r="AG3575" s="40"/>
      <c r="AH3575" s="41">
        <f t="shared" si="897"/>
        <v>0</v>
      </c>
      <c r="AI3575" s="42">
        <f t="shared" si="898"/>
        <v>0</v>
      </c>
      <c r="AJ3575" s="43">
        <f t="shared" si="899"/>
        <v>0</v>
      </c>
      <c r="AK3575" s="5" t="str">
        <f>_xlfn.IFNA(VLOOKUP(_xlfn.CONCAT(D3575," - ",S3575),OP!E:F,2,0),"-------------------------------------------NAO DISPONIVEL-------------------------------------------")</f>
        <v>C - RIOCARD</v>
      </c>
      <c r="AL3575" s="7" t="str">
        <f t="shared" si="885"/>
        <v>1 - -------------------------------------------NAO DISPONIVEL------------------------------------------- - 00000003575 - FETRANSPOR</v>
      </c>
      <c r="AM3575" s="7" t="str">
        <f t="shared" si="886"/>
        <v>-------------------------------------------NAO DISPONIVEL-------------------------------------------</v>
      </c>
      <c r="AN3575" s="44" cm="1">
        <f t="array" ref="AN3575">_xlfn.IFS(AJ3575=0,0,AQ3575="INATIVO",2,AQ3575="SEM CADASTRO",4,AQ3575="CPF ATIVO EM OUTRO COMPRADOR",5,AQ3575="NOVO/SEM CARTAO",6,AND(AJ3575&gt;0,AQ3575,""),8)</f>
        <v>0</v>
      </c>
      <c r="AO3575" s="45">
        <f t="shared" si="900"/>
        <v>-10</v>
      </c>
    </row>
    <row r="3576" spans="1:41" x14ac:dyDescent="0.4">
      <c r="A3576" s="21" t="str">
        <f t="shared" si="887"/>
        <v>-------------------------------------------NAO DISPONIVEL-------------------------------------------</v>
      </c>
      <c r="B3576" s="5" t="str">
        <f>_xlfn.IFNA(VLOOKUP(A3576,CNPJ!E:F,2,0),"-------------------------------------------NAO DISPONIVEL-------------------------------------------")</f>
        <v>-------------------------------------------NAO DISPONIVEL-------------------------------------------</v>
      </c>
      <c r="C3576" s="22">
        <v>1</v>
      </c>
      <c r="D3576" s="5" t="str">
        <f>_xlfn.XLOOKUP(R3576,OP!C:C,OP!B:B,,0,1)</f>
        <v>RJ</v>
      </c>
      <c r="E3576" s="23"/>
      <c r="M3576" s="26"/>
      <c r="N3576" s="27"/>
      <c r="O3576" s="28" t="str">
        <f t="shared" si="888"/>
        <v>00000003576</v>
      </c>
      <c r="R3576" s="27" t="s">
        <v>193</v>
      </c>
      <c r="S3576" s="30" t="str">
        <f>_xlfn.IFNA(VLOOKUP(_xlfn.CONCAT(D3576," - ",R3576),OP!A:D,4,0),"-------------------------------------------NAO DISPONIVEL-------------------------------------------")</f>
        <v>FETRANSPOR</v>
      </c>
      <c r="T3576" s="31"/>
      <c r="U3576" s="32"/>
      <c r="V3576" s="31"/>
      <c r="W3576" s="33">
        <f t="shared" si="889"/>
        <v>0</v>
      </c>
      <c r="X3576" s="34">
        <f t="shared" si="890"/>
        <v>0</v>
      </c>
      <c r="Y3576" s="33">
        <f t="shared" si="891"/>
        <v>0</v>
      </c>
      <c r="Z3576" s="33">
        <f t="shared" si="892"/>
        <v>0</v>
      </c>
      <c r="AA3576" s="35">
        <f t="shared" si="893"/>
        <v>0</v>
      </c>
      <c r="AB3576" s="36">
        <f t="shared" si="894"/>
        <v>0</v>
      </c>
      <c r="AC3576" s="37">
        <f t="shared" si="895"/>
        <v>0</v>
      </c>
      <c r="AD3576" s="38"/>
      <c r="AE3576" s="38"/>
      <c r="AF3576" s="39">
        <f t="shared" si="896"/>
        <v>0</v>
      </c>
      <c r="AG3576" s="40"/>
      <c r="AH3576" s="41">
        <f t="shared" si="897"/>
        <v>0</v>
      </c>
      <c r="AI3576" s="42">
        <f t="shared" si="898"/>
        <v>0</v>
      </c>
      <c r="AJ3576" s="43">
        <f t="shared" si="899"/>
        <v>0</v>
      </c>
      <c r="AK3576" s="5" t="str">
        <f>_xlfn.IFNA(VLOOKUP(_xlfn.CONCAT(D3576," - ",S3576),OP!E:F,2,0),"-------------------------------------------NAO DISPONIVEL-------------------------------------------")</f>
        <v>C - RIOCARD</v>
      </c>
      <c r="AL3576" s="7" t="str">
        <f t="shared" si="885"/>
        <v>1 - -------------------------------------------NAO DISPONIVEL------------------------------------------- - 00000003576 - FETRANSPOR</v>
      </c>
      <c r="AM3576" s="7" t="str">
        <f t="shared" si="886"/>
        <v>-------------------------------------------NAO DISPONIVEL-------------------------------------------</v>
      </c>
      <c r="AN3576" s="44" cm="1">
        <f t="array" ref="AN3576">_xlfn.IFS(AJ3576=0,0,AQ3576="INATIVO",2,AQ3576="SEM CADASTRO",4,AQ3576="CPF ATIVO EM OUTRO COMPRADOR",5,AQ3576="NOVO/SEM CARTAO",6,AND(AJ3576&gt;0,AQ3576,""),8)</f>
        <v>0</v>
      </c>
      <c r="AO3576" s="45">
        <f t="shared" si="900"/>
        <v>-10</v>
      </c>
    </row>
    <row r="3577" spans="1:41" x14ac:dyDescent="0.4">
      <c r="A3577" s="21" t="str">
        <f t="shared" si="887"/>
        <v>-------------------------------------------NAO DISPONIVEL-------------------------------------------</v>
      </c>
      <c r="B3577" s="5" t="str">
        <f>_xlfn.IFNA(VLOOKUP(A3577,CNPJ!E:F,2,0),"-------------------------------------------NAO DISPONIVEL-------------------------------------------")</f>
        <v>-------------------------------------------NAO DISPONIVEL-------------------------------------------</v>
      </c>
      <c r="C3577" s="22">
        <v>1</v>
      </c>
      <c r="D3577" s="5" t="str">
        <f>_xlfn.XLOOKUP(R3577,OP!C:C,OP!B:B,,0,1)</f>
        <v>RJ</v>
      </c>
      <c r="E3577" s="23"/>
      <c r="M3577" s="26"/>
      <c r="N3577" s="27"/>
      <c r="O3577" s="28" t="str">
        <f t="shared" si="888"/>
        <v>00000003577</v>
      </c>
      <c r="R3577" s="27" t="s">
        <v>193</v>
      </c>
      <c r="S3577" s="30" t="str">
        <f>_xlfn.IFNA(VLOOKUP(_xlfn.CONCAT(D3577," - ",R3577),OP!A:D,4,0),"-------------------------------------------NAO DISPONIVEL-------------------------------------------")</f>
        <v>FETRANSPOR</v>
      </c>
      <c r="T3577" s="31"/>
      <c r="U3577" s="32"/>
      <c r="V3577" s="31"/>
      <c r="W3577" s="33">
        <f t="shared" si="889"/>
        <v>0</v>
      </c>
      <c r="X3577" s="34">
        <f t="shared" si="890"/>
        <v>0</v>
      </c>
      <c r="Y3577" s="33">
        <f t="shared" si="891"/>
        <v>0</v>
      </c>
      <c r="Z3577" s="33">
        <f t="shared" si="892"/>
        <v>0</v>
      </c>
      <c r="AA3577" s="35">
        <f t="shared" si="893"/>
        <v>0</v>
      </c>
      <c r="AB3577" s="36">
        <f t="shared" si="894"/>
        <v>0</v>
      </c>
      <c r="AC3577" s="37">
        <f t="shared" si="895"/>
        <v>0</v>
      </c>
      <c r="AD3577" s="38"/>
      <c r="AE3577" s="38"/>
      <c r="AF3577" s="39">
        <f t="shared" si="896"/>
        <v>0</v>
      </c>
      <c r="AG3577" s="40"/>
      <c r="AH3577" s="41">
        <f t="shared" si="897"/>
        <v>0</v>
      </c>
      <c r="AI3577" s="42">
        <f t="shared" si="898"/>
        <v>0</v>
      </c>
      <c r="AJ3577" s="43">
        <f t="shared" si="899"/>
        <v>0</v>
      </c>
      <c r="AK3577" s="5" t="str">
        <f>_xlfn.IFNA(VLOOKUP(_xlfn.CONCAT(D3577," - ",S3577),OP!E:F,2,0),"-------------------------------------------NAO DISPONIVEL-------------------------------------------")</f>
        <v>C - RIOCARD</v>
      </c>
      <c r="AL3577" s="7" t="str">
        <f t="shared" si="885"/>
        <v>1 - -------------------------------------------NAO DISPONIVEL------------------------------------------- - 00000003577 - FETRANSPOR</v>
      </c>
      <c r="AM3577" s="7" t="str">
        <f t="shared" si="886"/>
        <v>-------------------------------------------NAO DISPONIVEL-------------------------------------------</v>
      </c>
      <c r="AN3577" s="44" cm="1">
        <f t="array" ref="AN3577">_xlfn.IFS(AJ3577=0,0,AQ3577="INATIVO",2,AQ3577="SEM CADASTRO",4,AQ3577="CPF ATIVO EM OUTRO COMPRADOR",5,AQ3577="NOVO/SEM CARTAO",6,AND(AJ3577&gt;0,AQ3577,""),8)</f>
        <v>0</v>
      </c>
      <c r="AO3577" s="45">
        <f t="shared" si="900"/>
        <v>-10</v>
      </c>
    </row>
    <row r="3578" spans="1:41" x14ac:dyDescent="0.4">
      <c r="A3578" s="21" t="str">
        <f t="shared" si="887"/>
        <v>-------------------------------------------NAO DISPONIVEL-------------------------------------------</v>
      </c>
      <c r="B3578" s="5" t="str">
        <f>_xlfn.IFNA(VLOOKUP(A3578,CNPJ!E:F,2,0),"-------------------------------------------NAO DISPONIVEL-------------------------------------------")</f>
        <v>-------------------------------------------NAO DISPONIVEL-------------------------------------------</v>
      </c>
      <c r="C3578" s="22">
        <v>1</v>
      </c>
      <c r="D3578" s="5" t="str">
        <f>_xlfn.XLOOKUP(R3578,OP!C:C,OP!B:B,,0,1)</f>
        <v>RJ</v>
      </c>
      <c r="E3578" s="23"/>
      <c r="M3578" s="26"/>
      <c r="N3578" s="27"/>
      <c r="O3578" s="28" t="str">
        <f t="shared" si="888"/>
        <v>00000003578</v>
      </c>
      <c r="R3578" s="27" t="s">
        <v>193</v>
      </c>
      <c r="S3578" s="30" t="str">
        <f>_xlfn.IFNA(VLOOKUP(_xlfn.CONCAT(D3578," - ",R3578),OP!A:D,4,0),"-------------------------------------------NAO DISPONIVEL-------------------------------------------")</f>
        <v>FETRANSPOR</v>
      </c>
      <c r="T3578" s="31"/>
      <c r="U3578" s="32"/>
      <c r="V3578" s="31"/>
      <c r="W3578" s="33">
        <f t="shared" si="889"/>
        <v>0</v>
      </c>
      <c r="X3578" s="34">
        <f t="shared" si="890"/>
        <v>0</v>
      </c>
      <c r="Y3578" s="33">
        <f t="shared" si="891"/>
        <v>0</v>
      </c>
      <c r="Z3578" s="33">
        <f t="shared" si="892"/>
        <v>0</v>
      </c>
      <c r="AA3578" s="35">
        <f t="shared" si="893"/>
        <v>0</v>
      </c>
      <c r="AB3578" s="36">
        <f t="shared" si="894"/>
        <v>0</v>
      </c>
      <c r="AC3578" s="37">
        <f t="shared" si="895"/>
        <v>0</v>
      </c>
      <c r="AD3578" s="38"/>
      <c r="AE3578" s="38"/>
      <c r="AF3578" s="39">
        <f t="shared" si="896"/>
        <v>0</v>
      </c>
      <c r="AG3578" s="40"/>
      <c r="AH3578" s="41">
        <f t="shared" si="897"/>
        <v>0</v>
      </c>
      <c r="AI3578" s="42">
        <f t="shared" si="898"/>
        <v>0</v>
      </c>
      <c r="AJ3578" s="43">
        <f t="shared" si="899"/>
        <v>0</v>
      </c>
      <c r="AK3578" s="5" t="str">
        <f>_xlfn.IFNA(VLOOKUP(_xlfn.CONCAT(D3578," - ",S3578),OP!E:F,2,0),"-------------------------------------------NAO DISPONIVEL-------------------------------------------")</f>
        <v>C - RIOCARD</v>
      </c>
      <c r="AL3578" s="7" t="str">
        <f t="shared" si="885"/>
        <v>1 - -------------------------------------------NAO DISPONIVEL------------------------------------------- - 00000003578 - FETRANSPOR</v>
      </c>
      <c r="AM3578" s="7" t="str">
        <f t="shared" si="886"/>
        <v>-------------------------------------------NAO DISPONIVEL-------------------------------------------</v>
      </c>
      <c r="AN3578" s="44" cm="1">
        <f t="array" ref="AN3578">_xlfn.IFS(AJ3578=0,0,AQ3578="INATIVO",2,AQ3578="SEM CADASTRO",4,AQ3578="CPF ATIVO EM OUTRO COMPRADOR",5,AQ3578="NOVO/SEM CARTAO",6,AND(AJ3578&gt;0,AQ3578,""),8)</f>
        <v>0</v>
      </c>
      <c r="AO3578" s="45">
        <f t="shared" si="900"/>
        <v>-10</v>
      </c>
    </row>
    <row r="3579" spans="1:41" x14ac:dyDescent="0.4">
      <c r="A3579" s="21" t="str">
        <f t="shared" si="887"/>
        <v>-------------------------------------------NAO DISPONIVEL-------------------------------------------</v>
      </c>
      <c r="B3579" s="5" t="str">
        <f>_xlfn.IFNA(VLOOKUP(A3579,CNPJ!E:F,2,0),"-------------------------------------------NAO DISPONIVEL-------------------------------------------")</f>
        <v>-------------------------------------------NAO DISPONIVEL-------------------------------------------</v>
      </c>
      <c r="C3579" s="22">
        <v>1</v>
      </c>
      <c r="D3579" s="5" t="str">
        <f>_xlfn.XLOOKUP(R3579,OP!C:C,OP!B:B,,0,1)</f>
        <v>RJ</v>
      </c>
      <c r="E3579" s="23"/>
      <c r="M3579" s="26"/>
      <c r="N3579" s="27"/>
      <c r="O3579" s="28" t="str">
        <f t="shared" si="888"/>
        <v>00000003579</v>
      </c>
      <c r="R3579" s="27" t="s">
        <v>193</v>
      </c>
      <c r="S3579" s="30" t="str">
        <f>_xlfn.IFNA(VLOOKUP(_xlfn.CONCAT(D3579," - ",R3579),OP!A:D,4,0),"-------------------------------------------NAO DISPONIVEL-------------------------------------------")</f>
        <v>FETRANSPOR</v>
      </c>
      <c r="T3579" s="31"/>
      <c r="U3579" s="32"/>
      <c r="V3579" s="31"/>
      <c r="W3579" s="33">
        <f t="shared" si="889"/>
        <v>0</v>
      </c>
      <c r="X3579" s="34">
        <f t="shared" si="890"/>
        <v>0</v>
      </c>
      <c r="Y3579" s="33">
        <f t="shared" si="891"/>
        <v>0</v>
      </c>
      <c r="Z3579" s="33">
        <f t="shared" si="892"/>
        <v>0</v>
      </c>
      <c r="AA3579" s="35">
        <f t="shared" si="893"/>
        <v>0</v>
      </c>
      <c r="AB3579" s="36">
        <f t="shared" si="894"/>
        <v>0</v>
      </c>
      <c r="AC3579" s="37">
        <f t="shared" si="895"/>
        <v>0</v>
      </c>
      <c r="AD3579" s="38"/>
      <c r="AE3579" s="38"/>
      <c r="AF3579" s="39">
        <f t="shared" si="896"/>
        <v>0</v>
      </c>
      <c r="AG3579" s="40"/>
      <c r="AH3579" s="41">
        <f t="shared" si="897"/>
        <v>0</v>
      </c>
      <c r="AI3579" s="42">
        <f t="shared" si="898"/>
        <v>0</v>
      </c>
      <c r="AJ3579" s="43">
        <f t="shared" si="899"/>
        <v>0</v>
      </c>
      <c r="AK3579" s="5" t="str">
        <f>_xlfn.IFNA(VLOOKUP(_xlfn.CONCAT(D3579," - ",S3579),OP!E:F,2,0),"-------------------------------------------NAO DISPONIVEL-------------------------------------------")</f>
        <v>C - RIOCARD</v>
      </c>
      <c r="AL3579" s="7" t="str">
        <f t="shared" si="885"/>
        <v>1 - -------------------------------------------NAO DISPONIVEL------------------------------------------- - 00000003579 - FETRANSPOR</v>
      </c>
      <c r="AM3579" s="7" t="str">
        <f t="shared" si="886"/>
        <v>-------------------------------------------NAO DISPONIVEL-------------------------------------------</v>
      </c>
      <c r="AN3579" s="44" cm="1">
        <f t="array" ref="AN3579">_xlfn.IFS(AJ3579=0,0,AQ3579="INATIVO",2,AQ3579="SEM CADASTRO",4,AQ3579="CPF ATIVO EM OUTRO COMPRADOR",5,AQ3579="NOVO/SEM CARTAO",6,AND(AJ3579&gt;0,AQ3579,""),8)</f>
        <v>0</v>
      </c>
      <c r="AO3579" s="45">
        <f t="shared" si="900"/>
        <v>-10</v>
      </c>
    </row>
    <row r="3580" spans="1:41" x14ac:dyDescent="0.4">
      <c r="A3580" s="21" t="str">
        <f t="shared" si="887"/>
        <v>-------------------------------------------NAO DISPONIVEL-------------------------------------------</v>
      </c>
      <c r="B3580" s="5" t="str">
        <f>_xlfn.IFNA(VLOOKUP(A3580,CNPJ!E:F,2,0),"-------------------------------------------NAO DISPONIVEL-------------------------------------------")</f>
        <v>-------------------------------------------NAO DISPONIVEL-------------------------------------------</v>
      </c>
      <c r="C3580" s="22">
        <v>1</v>
      </c>
      <c r="D3580" s="5" t="str">
        <f>_xlfn.XLOOKUP(R3580,OP!C:C,OP!B:B,,0,1)</f>
        <v>RJ</v>
      </c>
      <c r="E3580" s="23"/>
      <c r="M3580" s="26"/>
      <c r="N3580" s="27"/>
      <c r="O3580" s="28" t="str">
        <f t="shared" si="888"/>
        <v>00000003580</v>
      </c>
      <c r="R3580" s="27" t="s">
        <v>193</v>
      </c>
      <c r="S3580" s="30" t="str">
        <f>_xlfn.IFNA(VLOOKUP(_xlfn.CONCAT(D3580," - ",R3580),OP!A:D,4,0),"-------------------------------------------NAO DISPONIVEL-------------------------------------------")</f>
        <v>FETRANSPOR</v>
      </c>
      <c r="T3580" s="31"/>
      <c r="U3580" s="32"/>
      <c r="V3580" s="31"/>
      <c r="W3580" s="33">
        <f t="shared" si="889"/>
        <v>0</v>
      </c>
      <c r="X3580" s="34">
        <f t="shared" si="890"/>
        <v>0</v>
      </c>
      <c r="Y3580" s="33">
        <f t="shared" si="891"/>
        <v>0</v>
      </c>
      <c r="Z3580" s="33">
        <f t="shared" si="892"/>
        <v>0</v>
      </c>
      <c r="AA3580" s="35">
        <f t="shared" si="893"/>
        <v>0</v>
      </c>
      <c r="AB3580" s="36">
        <f t="shared" si="894"/>
        <v>0</v>
      </c>
      <c r="AC3580" s="37">
        <f t="shared" si="895"/>
        <v>0</v>
      </c>
      <c r="AD3580" s="38"/>
      <c r="AE3580" s="38"/>
      <c r="AF3580" s="39">
        <f t="shared" si="896"/>
        <v>0</v>
      </c>
      <c r="AG3580" s="40"/>
      <c r="AH3580" s="41">
        <f t="shared" si="897"/>
        <v>0</v>
      </c>
      <c r="AI3580" s="42">
        <f t="shared" si="898"/>
        <v>0</v>
      </c>
      <c r="AJ3580" s="43">
        <f t="shared" si="899"/>
        <v>0</v>
      </c>
      <c r="AK3580" s="5" t="str">
        <f>_xlfn.IFNA(VLOOKUP(_xlfn.CONCAT(D3580," - ",S3580),OP!E:F,2,0),"-------------------------------------------NAO DISPONIVEL-------------------------------------------")</f>
        <v>C - RIOCARD</v>
      </c>
      <c r="AL3580" s="7" t="str">
        <f t="shared" si="885"/>
        <v>1 - -------------------------------------------NAO DISPONIVEL------------------------------------------- - 00000003580 - FETRANSPOR</v>
      </c>
      <c r="AM3580" s="7" t="str">
        <f t="shared" si="886"/>
        <v>-------------------------------------------NAO DISPONIVEL-------------------------------------------</v>
      </c>
      <c r="AN3580" s="44" cm="1">
        <f t="array" ref="AN3580">_xlfn.IFS(AJ3580=0,0,AQ3580="INATIVO",2,AQ3580="SEM CADASTRO",4,AQ3580="CPF ATIVO EM OUTRO COMPRADOR",5,AQ3580="NOVO/SEM CARTAO",6,AND(AJ3580&gt;0,AQ3580,""),8)</f>
        <v>0</v>
      </c>
      <c r="AO3580" s="45">
        <f t="shared" si="900"/>
        <v>-10</v>
      </c>
    </row>
    <row r="3581" spans="1:41" x14ac:dyDescent="0.4">
      <c r="A3581" s="21" t="str">
        <f t="shared" si="887"/>
        <v>-------------------------------------------NAO DISPONIVEL-------------------------------------------</v>
      </c>
      <c r="B3581" s="5" t="str">
        <f>_xlfn.IFNA(VLOOKUP(A3581,CNPJ!E:F,2,0),"-------------------------------------------NAO DISPONIVEL-------------------------------------------")</f>
        <v>-------------------------------------------NAO DISPONIVEL-------------------------------------------</v>
      </c>
      <c r="C3581" s="22">
        <v>1</v>
      </c>
      <c r="D3581" s="5" t="str">
        <f>_xlfn.XLOOKUP(R3581,OP!C:C,OP!B:B,,0,1)</f>
        <v>RJ</v>
      </c>
      <c r="E3581" s="23"/>
      <c r="M3581" s="26"/>
      <c r="N3581" s="27"/>
      <c r="O3581" s="28" t="str">
        <f t="shared" si="888"/>
        <v>00000003581</v>
      </c>
      <c r="R3581" s="27" t="s">
        <v>193</v>
      </c>
      <c r="S3581" s="30" t="str">
        <f>_xlfn.IFNA(VLOOKUP(_xlfn.CONCAT(D3581," - ",R3581),OP!A:D,4,0),"-------------------------------------------NAO DISPONIVEL-------------------------------------------")</f>
        <v>FETRANSPOR</v>
      </c>
      <c r="T3581" s="31"/>
      <c r="U3581" s="32"/>
      <c r="V3581" s="31"/>
      <c r="W3581" s="33">
        <f t="shared" si="889"/>
        <v>0</v>
      </c>
      <c r="X3581" s="34">
        <f t="shared" si="890"/>
        <v>0</v>
      </c>
      <c r="Y3581" s="33">
        <f t="shared" si="891"/>
        <v>0</v>
      </c>
      <c r="Z3581" s="33">
        <f t="shared" si="892"/>
        <v>0</v>
      </c>
      <c r="AA3581" s="35">
        <f t="shared" si="893"/>
        <v>0</v>
      </c>
      <c r="AB3581" s="36">
        <f t="shared" si="894"/>
        <v>0</v>
      </c>
      <c r="AC3581" s="37">
        <f t="shared" si="895"/>
        <v>0</v>
      </c>
      <c r="AD3581" s="38"/>
      <c r="AE3581" s="38"/>
      <c r="AF3581" s="39">
        <f t="shared" si="896"/>
        <v>0</v>
      </c>
      <c r="AG3581" s="40"/>
      <c r="AH3581" s="41">
        <f t="shared" si="897"/>
        <v>0</v>
      </c>
      <c r="AI3581" s="42">
        <f t="shared" si="898"/>
        <v>0</v>
      </c>
      <c r="AJ3581" s="43">
        <f t="shared" si="899"/>
        <v>0</v>
      </c>
      <c r="AK3581" s="5" t="str">
        <f>_xlfn.IFNA(VLOOKUP(_xlfn.CONCAT(D3581," - ",S3581),OP!E:F,2,0),"-------------------------------------------NAO DISPONIVEL-------------------------------------------")</f>
        <v>C - RIOCARD</v>
      </c>
      <c r="AL3581" s="7" t="str">
        <f t="shared" si="885"/>
        <v>1 - -------------------------------------------NAO DISPONIVEL------------------------------------------- - 00000003581 - FETRANSPOR</v>
      </c>
      <c r="AM3581" s="7" t="str">
        <f t="shared" si="886"/>
        <v>-------------------------------------------NAO DISPONIVEL-------------------------------------------</v>
      </c>
      <c r="AN3581" s="44" cm="1">
        <f t="array" ref="AN3581">_xlfn.IFS(AJ3581=0,0,AQ3581="INATIVO",2,AQ3581="SEM CADASTRO",4,AQ3581="CPF ATIVO EM OUTRO COMPRADOR",5,AQ3581="NOVO/SEM CARTAO",6,AND(AJ3581&gt;0,AQ3581,""),8)</f>
        <v>0</v>
      </c>
      <c r="AO3581" s="45">
        <f t="shared" si="900"/>
        <v>-10</v>
      </c>
    </row>
    <row r="3582" spans="1:41" x14ac:dyDescent="0.4">
      <c r="A3582" s="21" t="str">
        <f t="shared" si="887"/>
        <v>-------------------------------------------NAO DISPONIVEL-------------------------------------------</v>
      </c>
      <c r="B3582" s="5" t="str">
        <f>_xlfn.IFNA(VLOOKUP(A3582,CNPJ!E:F,2,0),"-------------------------------------------NAO DISPONIVEL-------------------------------------------")</f>
        <v>-------------------------------------------NAO DISPONIVEL-------------------------------------------</v>
      </c>
      <c r="C3582" s="22">
        <v>1</v>
      </c>
      <c r="D3582" s="5" t="str">
        <f>_xlfn.XLOOKUP(R3582,OP!C:C,OP!B:B,,0,1)</f>
        <v>RJ</v>
      </c>
      <c r="E3582" s="23"/>
      <c r="M3582" s="26"/>
      <c r="N3582" s="27"/>
      <c r="O3582" s="28" t="str">
        <f t="shared" si="888"/>
        <v>00000003582</v>
      </c>
      <c r="R3582" s="27" t="s">
        <v>193</v>
      </c>
      <c r="S3582" s="30" t="str">
        <f>_xlfn.IFNA(VLOOKUP(_xlfn.CONCAT(D3582," - ",R3582),OP!A:D,4,0),"-------------------------------------------NAO DISPONIVEL-------------------------------------------")</f>
        <v>FETRANSPOR</v>
      </c>
      <c r="T3582" s="31"/>
      <c r="U3582" s="32"/>
      <c r="V3582" s="31"/>
      <c r="W3582" s="33">
        <f t="shared" si="889"/>
        <v>0</v>
      </c>
      <c r="X3582" s="34">
        <f t="shared" si="890"/>
        <v>0</v>
      </c>
      <c r="Y3582" s="33">
        <f t="shared" si="891"/>
        <v>0</v>
      </c>
      <c r="Z3582" s="33">
        <f t="shared" si="892"/>
        <v>0</v>
      </c>
      <c r="AA3582" s="35">
        <f t="shared" si="893"/>
        <v>0</v>
      </c>
      <c r="AB3582" s="36">
        <f t="shared" si="894"/>
        <v>0</v>
      </c>
      <c r="AC3582" s="37">
        <f t="shared" si="895"/>
        <v>0</v>
      </c>
      <c r="AD3582" s="38"/>
      <c r="AE3582" s="38"/>
      <c r="AF3582" s="39">
        <f t="shared" si="896"/>
        <v>0</v>
      </c>
      <c r="AG3582" s="40"/>
      <c r="AH3582" s="41">
        <f t="shared" si="897"/>
        <v>0</v>
      </c>
      <c r="AI3582" s="42">
        <f t="shared" si="898"/>
        <v>0</v>
      </c>
      <c r="AJ3582" s="43">
        <f t="shared" si="899"/>
        <v>0</v>
      </c>
      <c r="AK3582" s="5" t="str">
        <f>_xlfn.IFNA(VLOOKUP(_xlfn.CONCAT(D3582," - ",S3582),OP!E:F,2,0),"-------------------------------------------NAO DISPONIVEL-------------------------------------------")</f>
        <v>C - RIOCARD</v>
      </c>
      <c r="AL3582" s="7" t="str">
        <f t="shared" si="885"/>
        <v>1 - -------------------------------------------NAO DISPONIVEL------------------------------------------- - 00000003582 - FETRANSPOR</v>
      </c>
      <c r="AM3582" s="7" t="str">
        <f t="shared" si="886"/>
        <v>-------------------------------------------NAO DISPONIVEL-------------------------------------------</v>
      </c>
      <c r="AN3582" s="44" cm="1">
        <f t="array" ref="AN3582">_xlfn.IFS(AJ3582=0,0,AQ3582="INATIVO",2,AQ3582="SEM CADASTRO",4,AQ3582="CPF ATIVO EM OUTRO COMPRADOR",5,AQ3582="NOVO/SEM CARTAO",6,AND(AJ3582&gt;0,AQ3582,""),8)</f>
        <v>0</v>
      </c>
      <c r="AO3582" s="45">
        <f t="shared" si="900"/>
        <v>-10</v>
      </c>
    </row>
    <row r="3583" spans="1:41" x14ac:dyDescent="0.4">
      <c r="A3583" s="21" t="str">
        <f t="shared" si="887"/>
        <v>-------------------------------------------NAO DISPONIVEL-------------------------------------------</v>
      </c>
      <c r="B3583" s="5" t="str">
        <f>_xlfn.IFNA(VLOOKUP(A3583,CNPJ!E:F,2,0),"-------------------------------------------NAO DISPONIVEL-------------------------------------------")</f>
        <v>-------------------------------------------NAO DISPONIVEL-------------------------------------------</v>
      </c>
      <c r="C3583" s="22">
        <v>1</v>
      </c>
      <c r="D3583" s="5" t="str">
        <f>_xlfn.XLOOKUP(R3583,OP!C:C,OP!B:B,,0,1)</f>
        <v>RJ</v>
      </c>
      <c r="E3583" s="23"/>
      <c r="M3583" s="26"/>
      <c r="N3583" s="27"/>
      <c r="O3583" s="28" t="str">
        <f t="shared" si="888"/>
        <v>00000003583</v>
      </c>
      <c r="R3583" s="27" t="s">
        <v>193</v>
      </c>
      <c r="S3583" s="30" t="str">
        <f>_xlfn.IFNA(VLOOKUP(_xlfn.CONCAT(D3583," - ",R3583),OP!A:D,4,0),"-------------------------------------------NAO DISPONIVEL-------------------------------------------")</f>
        <v>FETRANSPOR</v>
      </c>
      <c r="T3583" s="31"/>
      <c r="U3583" s="32"/>
      <c r="V3583" s="31"/>
      <c r="W3583" s="33">
        <f t="shared" si="889"/>
        <v>0</v>
      </c>
      <c r="X3583" s="34">
        <f t="shared" si="890"/>
        <v>0</v>
      </c>
      <c r="Y3583" s="33">
        <f t="shared" si="891"/>
        <v>0</v>
      </c>
      <c r="Z3583" s="33">
        <f t="shared" si="892"/>
        <v>0</v>
      </c>
      <c r="AA3583" s="35">
        <f t="shared" si="893"/>
        <v>0</v>
      </c>
      <c r="AB3583" s="36">
        <f t="shared" si="894"/>
        <v>0</v>
      </c>
      <c r="AC3583" s="37">
        <f t="shared" si="895"/>
        <v>0</v>
      </c>
      <c r="AD3583" s="38"/>
      <c r="AE3583" s="38"/>
      <c r="AF3583" s="39">
        <f t="shared" si="896"/>
        <v>0</v>
      </c>
      <c r="AG3583" s="40"/>
      <c r="AH3583" s="41">
        <f t="shared" si="897"/>
        <v>0</v>
      </c>
      <c r="AI3583" s="42">
        <f t="shared" si="898"/>
        <v>0</v>
      </c>
      <c r="AJ3583" s="43">
        <f t="shared" si="899"/>
        <v>0</v>
      </c>
      <c r="AK3583" s="5" t="str">
        <f>_xlfn.IFNA(VLOOKUP(_xlfn.CONCAT(D3583," - ",S3583),OP!E:F,2,0),"-------------------------------------------NAO DISPONIVEL-------------------------------------------")</f>
        <v>C - RIOCARD</v>
      </c>
      <c r="AL3583" s="7" t="str">
        <f t="shared" si="885"/>
        <v>1 - -------------------------------------------NAO DISPONIVEL------------------------------------------- - 00000003583 - FETRANSPOR</v>
      </c>
      <c r="AM3583" s="7" t="str">
        <f t="shared" si="886"/>
        <v>-------------------------------------------NAO DISPONIVEL-------------------------------------------</v>
      </c>
      <c r="AN3583" s="44" cm="1">
        <f t="array" ref="AN3583">_xlfn.IFS(AJ3583=0,0,AQ3583="INATIVO",2,AQ3583="SEM CADASTRO",4,AQ3583="CPF ATIVO EM OUTRO COMPRADOR",5,AQ3583="NOVO/SEM CARTAO",6,AND(AJ3583&gt;0,AQ3583,""),8)</f>
        <v>0</v>
      </c>
      <c r="AO3583" s="45">
        <f t="shared" si="900"/>
        <v>-10</v>
      </c>
    </row>
    <row r="3584" spans="1:41" x14ac:dyDescent="0.4">
      <c r="A3584" s="21" t="str">
        <f t="shared" si="887"/>
        <v>-------------------------------------------NAO DISPONIVEL-------------------------------------------</v>
      </c>
      <c r="B3584" s="5" t="str">
        <f>_xlfn.IFNA(VLOOKUP(A3584,CNPJ!E:F,2,0),"-------------------------------------------NAO DISPONIVEL-------------------------------------------")</f>
        <v>-------------------------------------------NAO DISPONIVEL-------------------------------------------</v>
      </c>
      <c r="C3584" s="22">
        <v>1</v>
      </c>
      <c r="D3584" s="5" t="str">
        <f>_xlfn.XLOOKUP(R3584,OP!C:C,OP!B:B,,0,1)</f>
        <v>RJ</v>
      </c>
      <c r="E3584" s="23"/>
      <c r="M3584" s="26"/>
      <c r="N3584" s="27"/>
      <c r="O3584" s="28" t="str">
        <f t="shared" si="888"/>
        <v>00000003584</v>
      </c>
      <c r="R3584" s="27" t="s">
        <v>193</v>
      </c>
      <c r="S3584" s="30" t="str">
        <f>_xlfn.IFNA(VLOOKUP(_xlfn.CONCAT(D3584," - ",R3584),OP!A:D,4,0),"-------------------------------------------NAO DISPONIVEL-------------------------------------------")</f>
        <v>FETRANSPOR</v>
      </c>
      <c r="T3584" s="31"/>
      <c r="U3584" s="32"/>
      <c r="V3584" s="31"/>
      <c r="W3584" s="33">
        <f t="shared" si="889"/>
        <v>0</v>
      </c>
      <c r="X3584" s="34">
        <f t="shared" si="890"/>
        <v>0</v>
      </c>
      <c r="Y3584" s="33">
        <f t="shared" si="891"/>
        <v>0</v>
      </c>
      <c r="Z3584" s="33">
        <f t="shared" si="892"/>
        <v>0</v>
      </c>
      <c r="AA3584" s="35">
        <f t="shared" si="893"/>
        <v>0</v>
      </c>
      <c r="AB3584" s="36">
        <f t="shared" si="894"/>
        <v>0</v>
      </c>
      <c r="AC3584" s="37">
        <f t="shared" si="895"/>
        <v>0</v>
      </c>
      <c r="AD3584" s="38"/>
      <c r="AE3584" s="38"/>
      <c r="AF3584" s="39">
        <f t="shared" si="896"/>
        <v>0</v>
      </c>
      <c r="AG3584" s="40"/>
      <c r="AH3584" s="41">
        <f t="shared" si="897"/>
        <v>0</v>
      </c>
      <c r="AI3584" s="42">
        <f t="shared" si="898"/>
        <v>0</v>
      </c>
      <c r="AJ3584" s="43">
        <f t="shared" si="899"/>
        <v>0</v>
      </c>
      <c r="AK3584" s="5" t="str">
        <f>_xlfn.IFNA(VLOOKUP(_xlfn.CONCAT(D3584," - ",S3584),OP!E:F,2,0),"-------------------------------------------NAO DISPONIVEL-------------------------------------------")</f>
        <v>C - RIOCARD</v>
      </c>
      <c r="AL3584" s="7" t="str">
        <f t="shared" si="885"/>
        <v>1 - -------------------------------------------NAO DISPONIVEL------------------------------------------- - 00000003584 - FETRANSPOR</v>
      </c>
      <c r="AM3584" s="7" t="str">
        <f t="shared" si="886"/>
        <v>-------------------------------------------NAO DISPONIVEL-------------------------------------------</v>
      </c>
      <c r="AN3584" s="44" cm="1">
        <f t="array" ref="AN3584">_xlfn.IFS(AJ3584=0,0,AQ3584="INATIVO",2,AQ3584="SEM CADASTRO",4,AQ3584="CPF ATIVO EM OUTRO COMPRADOR",5,AQ3584="NOVO/SEM CARTAO",6,AND(AJ3584&gt;0,AQ3584,""),8)</f>
        <v>0</v>
      </c>
      <c r="AO3584" s="45">
        <f t="shared" si="900"/>
        <v>-10</v>
      </c>
    </row>
    <row r="3585" spans="1:41" x14ac:dyDescent="0.4">
      <c r="A3585" s="21" t="str">
        <f t="shared" si="887"/>
        <v>-------------------------------------------NAO DISPONIVEL-------------------------------------------</v>
      </c>
      <c r="B3585" s="5" t="str">
        <f>_xlfn.IFNA(VLOOKUP(A3585,CNPJ!E:F,2,0),"-------------------------------------------NAO DISPONIVEL-------------------------------------------")</f>
        <v>-------------------------------------------NAO DISPONIVEL-------------------------------------------</v>
      </c>
      <c r="C3585" s="22">
        <v>1</v>
      </c>
      <c r="D3585" s="5" t="str">
        <f>_xlfn.XLOOKUP(R3585,OP!C:C,OP!B:B,,0,1)</f>
        <v>RJ</v>
      </c>
      <c r="E3585" s="23"/>
      <c r="M3585" s="26"/>
      <c r="N3585" s="27"/>
      <c r="O3585" s="28" t="str">
        <f t="shared" si="888"/>
        <v>00000003585</v>
      </c>
      <c r="R3585" s="27" t="s">
        <v>193</v>
      </c>
      <c r="S3585" s="30" t="str">
        <f>_xlfn.IFNA(VLOOKUP(_xlfn.CONCAT(D3585," - ",R3585),OP!A:D,4,0),"-------------------------------------------NAO DISPONIVEL-------------------------------------------")</f>
        <v>FETRANSPOR</v>
      </c>
      <c r="T3585" s="31"/>
      <c r="U3585" s="32"/>
      <c r="V3585" s="31"/>
      <c r="W3585" s="33">
        <f t="shared" si="889"/>
        <v>0</v>
      </c>
      <c r="X3585" s="34">
        <f t="shared" si="890"/>
        <v>0</v>
      </c>
      <c r="Y3585" s="33">
        <f t="shared" si="891"/>
        <v>0</v>
      </c>
      <c r="Z3585" s="33">
        <f t="shared" si="892"/>
        <v>0</v>
      </c>
      <c r="AA3585" s="35">
        <f t="shared" si="893"/>
        <v>0</v>
      </c>
      <c r="AB3585" s="36">
        <f t="shared" si="894"/>
        <v>0</v>
      </c>
      <c r="AC3585" s="37">
        <f t="shared" si="895"/>
        <v>0</v>
      </c>
      <c r="AD3585" s="38"/>
      <c r="AE3585" s="38"/>
      <c r="AF3585" s="39">
        <f t="shared" si="896"/>
        <v>0</v>
      </c>
      <c r="AG3585" s="40"/>
      <c r="AH3585" s="41">
        <f t="shared" si="897"/>
        <v>0</v>
      </c>
      <c r="AI3585" s="42">
        <f t="shared" si="898"/>
        <v>0</v>
      </c>
      <c r="AJ3585" s="43">
        <f t="shared" si="899"/>
        <v>0</v>
      </c>
      <c r="AK3585" s="5" t="str">
        <f>_xlfn.IFNA(VLOOKUP(_xlfn.CONCAT(D3585," - ",S3585),OP!E:F,2,0),"-------------------------------------------NAO DISPONIVEL-------------------------------------------")</f>
        <v>C - RIOCARD</v>
      </c>
      <c r="AL3585" s="7" t="str">
        <f t="shared" si="885"/>
        <v>1 - -------------------------------------------NAO DISPONIVEL------------------------------------------- - 00000003585 - FETRANSPOR</v>
      </c>
      <c r="AM3585" s="7" t="str">
        <f t="shared" si="886"/>
        <v>-------------------------------------------NAO DISPONIVEL-------------------------------------------</v>
      </c>
      <c r="AN3585" s="44" cm="1">
        <f t="array" ref="AN3585">_xlfn.IFS(AJ3585=0,0,AQ3585="INATIVO",2,AQ3585="SEM CADASTRO",4,AQ3585="CPF ATIVO EM OUTRO COMPRADOR",5,AQ3585="NOVO/SEM CARTAO",6,AND(AJ3585&gt;0,AQ3585,""),8)</f>
        <v>0</v>
      </c>
      <c r="AO3585" s="45">
        <f t="shared" si="900"/>
        <v>-10</v>
      </c>
    </row>
    <row r="3586" spans="1:41" x14ac:dyDescent="0.4">
      <c r="A3586" s="21" t="str">
        <f t="shared" si="887"/>
        <v>-------------------------------------------NAO DISPONIVEL-------------------------------------------</v>
      </c>
      <c r="B3586" s="5" t="str">
        <f>_xlfn.IFNA(VLOOKUP(A3586,CNPJ!E:F,2,0),"-------------------------------------------NAO DISPONIVEL-------------------------------------------")</f>
        <v>-------------------------------------------NAO DISPONIVEL-------------------------------------------</v>
      </c>
      <c r="C3586" s="22">
        <v>1</v>
      </c>
      <c r="D3586" s="5" t="str">
        <f>_xlfn.XLOOKUP(R3586,OP!C:C,OP!B:B,,0,1)</f>
        <v>RJ</v>
      </c>
      <c r="E3586" s="23"/>
      <c r="M3586" s="26"/>
      <c r="N3586" s="27"/>
      <c r="O3586" s="28" t="str">
        <f t="shared" si="888"/>
        <v>00000003586</v>
      </c>
      <c r="R3586" s="27" t="s">
        <v>193</v>
      </c>
      <c r="S3586" s="30" t="str">
        <f>_xlfn.IFNA(VLOOKUP(_xlfn.CONCAT(D3586," - ",R3586),OP!A:D,4,0),"-------------------------------------------NAO DISPONIVEL-------------------------------------------")</f>
        <v>FETRANSPOR</v>
      </c>
      <c r="T3586" s="31"/>
      <c r="U3586" s="32"/>
      <c r="V3586" s="31"/>
      <c r="W3586" s="33">
        <f t="shared" si="889"/>
        <v>0</v>
      </c>
      <c r="X3586" s="34">
        <f t="shared" si="890"/>
        <v>0</v>
      </c>
      <c r="Y3586" s="33">
        <f t="shared" si="891"/>
        <v>0</v>
      </c>
      <c r="Z3586" s="33">
        <f t="shared" si="892"/>
        <v>0</v>
      </c>
      <c r="AA3586" s="35">
        <f t="shared" si="893"/>
        <v>0</v>
      </c>
      <c r="AB3586" s="36">
        <f t="shared" si="894"/>
        <v>0</v>
      </c>
      <c r="AC3586" s="37">
        <f t="shared" si="895"/>
        <v>0</v>
      </c>
      <c r="AD3586" s="38"/>
      <c r="AE3586" s="38"/>
      <c r="AF3586" s="39">
        <f t="shared" si="896"/>
        <v>0</v>
      </c>
      <c r="AG3586" s="40"/>
      <c r="AH3586" s="41">
        <f t="shared" si="897"/>
        <v>0</v>
      </c>
      <c r="AI3586" s="42">
        <f t="shared" si="898"/>
        <v>0</v>
      </c>
      <c r="AJ3586" s="43">
        <f t="shared" si="899"/>
        <v>0</v>
      </c>
      <c r="AK3586" s="5" t="str">
        <f>_xlfn.IFNA(VLOOKUP(_xlfn.CONCAT(D3586," - ",S3586),OP!E:F,2,0),"-------------------------------------------NAO DISPONIVEL-------------------------------------------")</f>
        <v>C - RIOCARD</v>
      </c>
      <c r="AL3586" s="7" t="str">
        <f t="shared" ref="AL3586:AL3649" si="901">_xlfn.CONCAT(C3586," - ",B3586," - ",O3586," - ",S3586)</f>
        <v>1 - -------------------------------------------NAO DISPONIVEL------------------------------------------- - 00000003586 - FETRANSPOR</v>
      </c>
      <c r="AM3586" s="7" t="str">
        <f t="shared" ref="AM3586:AM3649" si="902">_xlfn.CONCAT(B3586,L3586,LEFT(M3586,3))</f>
        <v>-------------------------------------------NAO DISPONIVEL-------------------------------------------</v>
      </c>
      <c r="AN3586" s="44" cm="1">
        <f t="array" ref="AN3586">_xlfn.IFS(AJ3586=0,0,AQ3586="INATIVO",2,AQ3586="SEM CADASTRO",4,AQ3586="CPF ATIVO EM OUTRO COMPRADOR",5,AQ3586="NOVO/SEM CARTAO",6,AND(AJ3586&gt;0,AQ3586,""),8)</f>
        <v>0</v>
      </c>
      <c r="AO3586" s="45">
        <f t="shared" si="900"/>
        <v>-10</v>
      </c>
    </row>
    <row r="3587" spans="1:41" x14ac:dyDescent="0.4">
      <c r="A3587" s="21" t="str">
        <f t="shared" ref="A3587:A3650" si="903">IF(AND(E3587&lt;&gt;"",F3587&lt;&gt;""),TRIM(_xlfn.CONCAT(D3587," - ",S3587," - ",E3587," - ",F3587)),"-------------------------------------------NAO DISPONIVEL-------------------------------------------")</f>
        <v>-------------------------------------------NAO DISPONIVEL-------------------------------------------</v>
      </c>
      <c r="B3587" s="5" t="str">
        <f>_xlfn.IFNA(VLOOKUP(A3587,CNPJ!E:F,2,0),"-------------------------------------------NAO DISPONIVEL-------------------------------------------")</f>
        <v>-------------------------------------------NAO DISPONIVEL-------------------------------------------</v>
      </c>
      <c r="C3587" s="22">
        <v>1</v>
      </c>
      <c r="D3587" s="5" t="str">
        <f>_xlfn.XLOOKUP(R3587,OP!C:C,OP!B:B,,0,1)</f>
        <v>RJ</v>
      </c>
      <c r="E3587" s="23"/>
      <c r="M3587" s="26"/>
      <c r="N3587" s="27"/>
      <c r="O3587" s="28" t="str">
        <f t="shared" ref="O3587:O3650" si="904">IF(N3587="",TEXT(ROW(),"00000000000"),IF(N3587="00000000000",TEXT(ROW(),"00000000000"),TRIM(TEXT(N3587,"00000000000"))))</f>
        <v>00000003587</v>
      </c>
      <c r="R3587" s="27" t="s">
        <v>193</v>
      </c>
      <c r="S3587" s="30" t="str">
        <f>_xlfn.IFNA(VLOOKUP(_xlfn.CONCAT(D3587," - ",R3587),OP!A:D,4,0),"-------------------------------------------NAO DISPONIVEL-------------------------------------------")</f>
        <v>FETRANSPOR</v>
      </c>
      <c r="T3587" s="31"/>
      <c r="U3587" s="32"/>
      <c r="V3587" s="31"/>
      <c r="W3587" s="33">
        <f t="shared" ref="W3587:W3650" si="905">ROUND(T3587,2)</f>
        <v>0</v>
      </c>
      <c r="X3587" s="34">
        <f t="shared" ref="X3587:X3650" si="906">ROUND(U3587,0)</f>
        <v>0</v>
      </c>
      <c r="Y3587" s="33">
        <f t="shared" ref="Y3587:Y3650" si="907">ROUND(V3587,2)</f>
        <v>0</v>
      </c>
      <c r="Z3587" s="33">
        <f t="shared" ref="Z3587:Z3650" si="908">(X3587*Y3587)-W3587</f>
        <v>0</v>
      </c>
      <c r="AA3587" s="35">
        <f t="shared" ref="AA3587:AA3650" si="909">Y3587</f>
        <v>0</v>
      </c>
      <c r="AB3587" s="36">
        <f t="shared" ref="AB3587:AB3650" si="910">Z3587</f>
        <v>0</v>
      </c>
      <c r="AC3587" s="37">
        <f t="shared" ref="AC3587:AC3650" si="911">ROUND(IF(AL3587=AL3586,0,SUMIF(AL:AL,AL3587,AB:AB)),2)</f>
        <v>0</v>
      </c>
      <c r="AD3587" s="38"/>
      <c r="AE3587" s="38"/>
      <c r="AF3587" s="39">
        <f t="shared" ref="AF3587:AF3650" si="912">ROUND(SUM(AD3587,AE3587),2)</f>
        <v>0</v>
      </c>
      <c r="AG3587" s="40"/>
      <c r="AH3587" s="41">
        <f t="shared" ref="AH3587:AH3650" si="913">ROUND(AG3587,2)</f>
        <v>0</v>
      </c>
      <c r="AI3587" s="42">
        <f t="shared" ref="AI3587:AI3650" si="914">ROUND(IF(AH3587=0,0,IF(AF3587-AH3587&lt;0,0,IF(AF3587-AH3587&gt;AC3587,AC3587,AF3587-AH3587))),2)</f>
        <v>0</v>
      </c>
      <c r="AJ3587" s="43">
        <f t="shared" ref="AJ3587:AJ3650" si="915">ROUND(IF(AC3587=0,0,IF(AH3587=0,AC3587,AC3587-AI3587)),2)</f>
        <v>0</v>
      </c>
      <c r="AK3587" s="5" t="str">
        <f>_xlfn.IFNA(VLOOKUP(_xlfn.CONCAT(D3587," - ",S3587),OP!E:F,2,0),"-------------------------------------------NAO DISPONIVEL-------------------------------------------")</f>
        <v>C - RIOCARD</v>
      </c>
      <c r="AL3587" s="7" t="str">
        <f t="shared" si="901"/>
        <v>1 - -------------------------------------------NAO DISPONIVEL------------------------------------------- - 00000003587 - FETRANSPOR</v>
      </c>
      <c r="AM3587" s="7" t="str">
        <f t="shared" si="902"/>
        <v>-------------------------------------------NAO DISPONIVEL-------------------------------------------</v>
      </c>
      <c r="AN3587" s="44" cm="1">
        <f t="array" ref="AN3587">_xlfn.IFS(AJ3587=0,0,AQ3587="INATIVO",2,AQ3587="SEM CADASTRO",4,AQ3587="CPF ATIVO EM OUTRO COMPRADOR",5,AQ3587="NOVO/SEM CARTAO",6,AND(AJ3587&gt;0,AQ3587,""),8)</f>
        <v>0</v>
      </c>
      <c r="AO3587" s="45">
        <f t="shared" ref="AO3587:AO3650" si="916">AF3587-(10-AJ3587)</f>
        <v>-10</v>
      </c>
    </row>
    <row r="3588" spans="1:41" x14ac:dyDescent="0.4">
      <c r="A3588" s="21" t="str">
        <f t="shared" si="903"/>
        <v>-------------------------------------------NAO DISPONIVEL-------------------------------------------</v>
      </c>
      <c r="B3588" s="5" t="str">
        <f>_xlfn.IFNA(VLOOKUP(A3588,CNPJ!E:F,2,0),"-------------------------------------------NAO DISPONIVEL-------------------------------------------")</f>
        <v>-------------------------------------------NAO DISPONIVEL-------------------------------------------</v>
      </c>
      <c r="C3588" s="22">
        <v>1</v>
      </c>
      <c r="D3588" s="5" t="str">
        <f>_xlfn.XLOOKUP(R3588,OP!C:C,OP!B:B,,0,1)</f>
        <v>RJ</v>
      </c>
      <c r="E3588" s="23"/>
      <c r="M3588" s="26"/>
      <c r="N3588" s="27"/>
      <c r="O3588" s="28" t="str">
        <f t="shared" si="904"/>
        <v>00000003588</v>
      </c>
      <c r="R3588" s="27" t="s">
        <v>193</v>
      </c>
      <c r="S3588" s="30" t="str">
        <f>_xlfn.IFNA(VLOOKUP(_xlfn.CONCAT(D3588," - ",R3588),OP!A:D,4,0),"-------------------------------------------NAO DISPONIVEL-------------------------------------------")</f>
        <v>FETRANSPOR</v>
      </c>
      <c r="T3588" s="31"/>
      <c r="U3588" s="32"/>
      <c r="V3588" s="31"/>
      <c r="W3588" s="33">
        <f t="shared" si="905"/>
        <v>0</v>
      </c>
      <c r="X3588" s="34">
        <f t="shared" si="906"/>
        <v>0</v>
      </c>
      <c r="Y3588" s="33">
        <f t="shared" si="907"/>
        <v>0</v>
      </c>
      <c r="Z3588" s="33">
        <f t="shared" si="908"/>
        <v>0</v>
      </c>
      <c r="AA3588" s="35">
        <f t="shared" si="909"/>
        <v>0</v>
      </c>
      <c r="AB3588" s="36">
        <f t="shared" si="910"/>
        <v>0</v>
      </c>
      <c r="AC3588" s="37">
        <f t="shared" si="911"/>
        <v>0</v>
      </c>
      <c r="AD3588" s="38"/>
      <c r="AE3588" s="38"/>
      <c r="AF3588" s="39">
        <f t="shared" si="912"/>
        <v>0</v>
      </c>
      <c r="AG3588" s="40"/>
      <c r="AH3588" s="41">
        <f t="shared" si="913"/>
        <v>0</v>
      </c>
      <c r="AI3588" s="42">
        <f t="shared" si="914"/>
        <v>0</v>
      </c>
      <c r="AJ3588" s="43">
        <f t="shared" si="915"/>
        <v>0</v>
      </c>
      <c r="AK3588" s="5" t="str">
        <f>_xlfn.IFNA(VLOOKUP(_xlfn.CONCAT(D3588," - ",S3588),OP!E:F,2,0),"-------------------------------------------NAO DISPONIVEL-------------------------------------------")</f>
        <v>C - RIOCARD</v>
      </c>
      <c r="AL3588" s="7" t="str">
        <f t="shared" si="901"/>
        <v>1 - -------------------------------------------NAO DISPONIVEL------------------------------------------- - 00000003588 - FETRANSPOR</v>
      </c>
      <c r="AM3588" s="7" t="str">
        <f t="shared" si="902"/>
        <v>-------------------------------------------NAO DISPONIVEL-------------------------------------------</v>
      </c>
      <c r="AN3588" s="44" cm="1">
        <f t="array" ref="AN3588">_xlfn.IFS(AJ3588=0,0,AQ3588="INATIVO",2,AQ3588="SEM CADASTRO",4,AQ3588="CPF ATIVO EM OUTRO COMPRADOR",5,AQ3588="NOVO/SEM CARTAO",6,AND(AJ3588&gt;0,AQ3588,""),8)</f>
        <v>0</v>
      </c>
      <c r="AO3588" s="45">
        <f t="shared" si="916"/>
        <v>-10</v>
      </c>
    </row>
    <row r="3589" spans="1:41" x14ac:dyDescent="0.4">
      <c r="A3589" s="21" t="str">
        <f t="shared" si="903"/>
        <v>-------------------------------------------NAO DISPONIVEL-------------------------------------------</v>
      </c>
      <c r="B3589" s="5" t="str">
        <f>_xlfn.IFNA(VLOOKUP(A3589,CNPJ!E:F,2,0),"-------------------------------------------NAO DISPONIVEL-------------------------------------------")</f>
        <v>-------------------------------------------NAO DISPONIVEL-------------------------------------------</v>
      </c>
      <c r="C3589" s="22">
        <v>1</v>
      </c>
      <c r="D3589" s="5" t="str">
        <f>_xlfn.XLOOKUP(R3589,OP!C:C,OP!B:B,,0,1)</f>
        <v>RJ</v>
      </c>
      <c r="E3589" s="23"/>
      <c r="M3589" s="26"/>
      <c r="N3589" s="27"/>
      <c r="O3589" s="28" t="str">
        <f t="shared" si="904"/>
        <v>00000003589</v>
      </c>
      <c r="R3589" s="27" t="s">
        <v>193</v>
      </c>
      <c r="S3589" s="30" t="str">
        <f>_xlfn.IFNA(VLOOKUP(_xlfn.CONCAT(D3589," - ",R3589),OP!A:D,4,0),"-------------------------------------------NAO DISPONIVEL-------------------------------------------")</f>
        <v>FETRANSPOR</v>
      </c>
      <c r="T3589" s="31"/>
      <c r="U3589" s="32"/>
      <c r="V3589" s="31"/>
      <c r="W3589" s="33">
        <f t="shared" si="905"/>
        <v>0</v>
      </c>
      <c r="X3589" s="34">
        <f t="shared" si="906"/>
        <v>0</v>
      </c>
      <c r="Y3589" s="33">
        <f t="shared" si="907"/>
        <v>0</v>
      </c>
      <c r="Z3589" s="33">
        <f t="shared" si="908"/>
        <v>0</v>
      </c>
      <c r="AA3589" s="35">
        <f t="shared" si="909"/>
        <v>0</v>
      </c>
      <c r="AB3589" s="36">
        <f t="shared" si="910"/>
        <v>0</v>
      </c>
      <c r="AC3589" s="37">
        <f t="shared" si="911"/>
        <v>0</v>
      </c>
      <c r="AD3589" s="38"/>
      <c r="AE3589" s="38"/>
      <c r="AF3589" s="39">
        <f t="shared" si="912"/>
        <v>0</v>
      </c>
      <c r="AG3589" s="40"/>
      <c r="AH3589" s="41">
        <f t="shared" si="913"/>
        <v>0</v>
      </c>
      <c r="AI3589" s="42">
        <f t="shared" si="914"/>
        <v>0</v>
      </c>
      <c r="AJ3589" s="43">
        <f t="shared" si="915"/>
        <v>0</v>
      </c>
      <c r="AK3589" s="5" t="str">
        <f>_xlfn.IFNA(VLOOKUP(_xlfn.CONCAT(D3589," - ",S3589),OP!E:F,2,0),"-------------------------------------------NAO DISPONIVEL-------------------------------------------")</f>
        <v>C - RIOCARD</v>
      </c>
      <c r="AL3589" s="7" t="str">
        <f t="shared" si="901"/>
        <v>1 - -------------------------------------------NAO DISPONIVEL------------------------------------------- - 00000003589 - FETRANSPOR</v>
      </c>
      <c r="AM3589" s="7" t="str">
        <f t="shared" si="902"/>
        <v>-------------------------------------------NAO DISPONIVEL-------------------------------------------</v>
      </c>
      <c r="AN3589" s="44" cm="1">
        <f t="array" ref="AN3589">_xlfn.IFS(AJ3589=0,0,AQ3589="INATIVO",2,AQ3589="SEM CADASTRO",4,AQ3589="CPF ATIVO EM OUTRO COMPRADOR",5,AQ3589="NOVO/SEM CARTAO",6,AND(AJ3589&gt;0,AQ3589,""),8)</f>
        <v>0</v>
      </c>
      <c r="AO3589" s="45">
        <f t="shared" si="916"/>
        <v>-10</v>
      </c>
    </row>
    <row r="3590" spans="1:41" x14ac:dyDescent="0.4">
      <c r="A3590" s="21" t="str">
        <f t="shared" si="903"/>
        <v>-------------------------------------------NAO DISPONIVEL-------------------------------------------</v>
      </c>
      <c r="B3590" s="5" t="str">
        <f>_xlfn.IFNA(VLOOKUP(A3590,CNPJ!E:F,2,0),"-------------------------------------------NAO DISPONIVEL-------------------------------------------")</f>
        <v>-------------------------------------------NAO DISPONIVEL-------------------------------------------</v>
      </c>
      <c r="C3590" s="22">
        <v>1</v>
      </c>
      <c r="D3590" s="5" t="str">
        <f>_xlfn.XLOOKUP(R3590,OP!C:C,OP!B:B,,0,1)</f>
        <v>RJ</v>
      </c>
      <c r="E3590" s="23"/>
      <c r="M3590" s="26"/>
      <c r="N3590" s="27"/>
      <c r="O3590" s="28" t="str">
        <f t="shared" si="904"/>
        <v>00000003590</v>
      </c>
      <c r="R3590" s="27" t="s">
        <v>193</v>
      </c>
      <c r="S3590" s="30" t="str">
        <f>_xlfn.IFNA(VLOOKUP(_xlfn.CONCAT(D3590," - ",R3590),OP!A:D,4,0),"-------------------------------------------NAO DISPONIVEL-------------------------------------------")</f>
        <v>FETRANSPOR</v>
      </c>
      <c r="T3590" s="31"/>
      <c r="U3590" s="32"/>
      <c r="V3590" s="31"/>
      <c r="W3590" s="33">
        <f t="shared" si="905"/>
        <v>0</v>
      </c>
      <c r="X3590" s="34">
        <f t="shared" si="906"/>
        <v>0</v>
      </c>
      <c r="Y3590" s="33">
        <f t="shared" si="907"/>
        <v>0</v>
      </c>
      <c r="Z3590" s="33">
        <f t="shared" si="908"/>
        <v>0</v>
      </c>
      <c r="AA3590" s="35">
        <f t="shared" si="909"/>
        <v>0</v>
      </c>
      <c r="AB3590" s="36">
        <f t="shared" si="910"/>
        <v>0</v>
      </c>
      <c r="AC3590" s="37">
        <f t="shared" si="911"/>
        <v>0</v>
      </c>
      <c r="AD3590" s="38"/>
      <c r="AE3590" s="38"/>
      <c r="AF3590" s="39">
        <f t="shared" si="912"/>
        <v>0</v>
      </c>
      <c r="AG3590" s="40"/>
      <c r="AH3590" s="41">
        <f t="shared" si="913"/>
        <v>0</v>
      </c>
      <c r="AI3590" s="42">
        <f t="shared" si="914"/>
        <v>0</v>
      </c>
      <c r="AJ3590" s="43">
        <f t="shared" si="915"/>
        <v>0</v>
      </c>
      <c r="AK3590" s="5" t="str">
        <f>_xlfn.IFNA(VLOOKUP(_xlfn.CONCAT(D3590," - ",S3590),OP!E:F,2,0),"-------------------------------------------NAO DISPONIVEL-------------------------------------------")</f>
        <v>C - RIOCARD</v>
      </c>
      <c r="AL3590" s="7" t="str">
        <f t="shared" si="901"/>
        <v>1 - -------------------------------------------NAO DISPONIVEL------------------------------------------- - 00000003590 - FETRANSPOR</v>
      </c>
      <c r="AM3590" s="7" t="str">
        <f t="shared" si="902"/>
        <v>-------------------------------------------NAO DISPONIVEL-------------------------------------------</v>
      </c>
      <c r="AN3590" s="44" cm="1">
        <f t="array" ref="AN3590">_xlfn.IFS(AJ3590=0,0,AQ3590="INATIVO",2,AQ3590="SEM CADASTRO",4,AQ3590="CPF ATIVO EM OUTRO COMPRADOR",5,AQ3590="NOVO/SEM CARTAO",6,AND(AJ3590&gt;0,AQ3590,""),8)</f>
        <v>0</v>
      </c>
      <c r="AO3590" s="45">
        <f t="shared" si="916"/>
        <v>-10</v>
      </c>
    </row>
    <row r="3591" spans="1:41" x14ac:dyDescent="0.4">
      <c r="A3591" s="21" t="str">
        <f t="shared" si="903"/>
        <v>-------------------------------------------NAO DISPONIVEL-------------------------------------------</v>
      </c>
      <c r="B3591" s="5" t="str">
        <f>_xlfn.IFNA(VLOOKUP(A3591,CNPJ!E:F,2,0),"-------------------------------------------NAO DISPONIVEL-------------------------------------------")</f>
        <v>-------------------------------------------NAO DISPONIVEL-------------------------------------------</v>
      </c>
      <c r="C3591" s="22">
        <v>1</v>
      </c>
      <c r="D3591" s="5" t="str">
        <f>_xlfn.XLOOKUP(R3591,OP!C:C,OP!B:B,,0,1)</f>
        <v>RJ</v>
      </c>
      <c r="E3591" s="23"/>
      <c r="M3591" s="26"/>
      <c r="N3591" s="27"/>
      <c r="O3591" s="28" t="str">
        <f t="shared" si="904"/>
        <v>00000003591</v>
      </c>
      <c r="R3591" s="27" t="s">
        <v>193</v>
      </c>
      <c r="S3591" s="30" t="str">
        <f>_xlfn.IFNA(VLOOKUP(_xlfn.CONCAT(D3591," - ",R3591),OP!A:D,4,0),"-------------------------------------------NAO DISPONIVEL-------------------------------------------")</f>
        <v>FETRANSPOR</v>
      </c>
      <c r="T3591" s="31"/>
      <c r="U3591" s="32"/>
      <c r="V3591" s="31"/>
      <c r="W3591" s="33">
        <f t="shared" si="905"/>
        <v>0</v>
      </c>
      <c r="X3591" s="34">
        <f t="shared" si="906"/>
        <v>0</v>
      </c>
      <c r="Y3591" s="33">
        <f t="shared" si="907"/>
        <v>0</v>
      </c>
      <c r="Z3591" s="33">
        <f t="shared" si="908"/>
        <v>0</v>
      </c>
      <c r="AA3591" s="35">
        <f t="shared" si="909"/>
        <v>0</v>
      </c>
      <c r="AB3591" s="36">
        <f t="shared" si="910"/>
        <v>0</v>
      </c>
      <c r="AC3591" s="37">
        <f t="shared" si="911"/>
        <v>0</v>
      </c>
      <c r="AD3591" s="38"/>
      <c r="AE3591" s="38"/>
      <c r="AF3591" s="39">
        <f t="shared" si="912"/>
        <v>0</v>
      </c>
      <c r="AG3591" s="40"/>
      <c r="AH3591" s="41">
        <f t="shared" si="913"/>
        <v>0</v>
      </c>
      <c r="AI3591" s="42">
        <f t="shared" si="914"/>
        <v>0</v>
      </c>
      <c r="AJ3591" s="43">
        <f t="shared" si="915"/>
        <v>0</v>
      </c>
      <c r="AK3591" s="5" t="str">
        <f>_xlfn.IFNA(VLOOKUP(_xlfn.CONCAT(D3591," - ",S3591),OP!E:F,2,0),"-------------------------------------------NAO DISPONIVEL-------------------------------------------")</f>
        <v>C - RIOCARD</v>
      </c>
      <c r="AL3591" s="7" t="str">
        <f t="shared" si="901"/>
        <v>1 - -------------------------------------------NAO DISPONIVEL------------------------------------------- - 00000003591 - FETRANSPOR</v>
      </c>
      <c r="AM3591" s="7" t="str">
        <f t="shared" si="902"/>
        <v>-------------------------------------------NAO DISPONIVEL-------------------------------------------</v>
      </c>
      <c r="AN3591" s="44" cm="1">
        <f t="array" ref="AN3591">_xlfn.IFS(AJ3591=0,0,AQ3591="INATIVO",2,AQ3591="SEM CADASTRO",4,AQ3591="CPF ATIVO EM OUTRO COMPRADOR",5,AQ3591="NOVO/SEM CARTAO",6,AND(AJ3591&gt;0,AQ3591,""),8)</f>
        <v>0</v>
      </c>
      <c r="AO3591" s="45">
        <f t="shared" si="916"/>
        <v>-10</v>
      </c>
    </row>
    <row r="3592" spans="1:41" x14ac:dyDescent="0.4">
      <c r="A3592" s="21" t="str">
        <f t="shared" si="903"/>
        <v>-------------------------------------------NAO DISPONIVEL-------------------------------------------</v>
      </c>
      <c r="B3592" s="5" t="str">
        <f>_xlfn.IFNA(VLOOKUP(A3592,CNPJ!E:F,2,0),"-------------------------------------------NAO DISPONIVEL-------------------------------------------")</f>
        <v>-------------------------------------------NAO DISPONIVEL-------------------------------------------</v>
      </c>
      <c r="C3592" s="22">
        <v>1</v>
      </c>
      <c r="D3592" s="5" t="str">
        <f>_xlfn.XLOOKUP(R3592,OP!C:C,OP!B:B,,0,1)</f>
        <v>RJ</v>
      </c>
      <c r="E3592" s="23"/>
      <c r="M3592" s="26"/>
      <c r="N3592" s="27"/>
      <c r="O3592" s="28" t="str">
        <f t="shared" si="904"/>
        <v>00000003592</v>
      </c>
      <c r="R3592" s="27" t="s">
        <v>193</v>
      </c>
      <c r="S3592" s="30" t="str">
        <f>_xlfn.IFNA(VLOOKUP(_xlfn.CONCAT(D3592," - ",R3592),OP!A:D,4,0),"-------------------------------------------NAO DISPONIVEL-------------------------------------------")</f>
        <v>FETRANSPOR</v>
      </c>
      <c r="T3592" s="31"/>
      <c r="U3592" s="32"/>
      <c r="V3592" s="31"/>
      <c r="W3592" s="33">
        <f t="shared" si="905"/>
        <v>0</v>
      </c>
      <c r="X3592" s="34">
        <f t="shared" si="906"/>
        <v>0</v>
      </c>
      <c r="Y3592" s="33">
        <f t="shared" si="907"/>
        <v>0</v>
      </c>
      <c r="Z3592" s="33">
        <f t="shared" si="908"/>
        <v>0</v>
      </c>
      <c r="AA3592" s="35">
        <f t="shared" si="909"/>
        <v>0</v>
      </c>
      <c r="AB3592" s="36">
        <f t="shared" si="910"/>
        <v>0</v>
      </c>
      <c r="AC3592" s="37">
        <f t="shared" si="911"/>
        <v>0</v>
      </c>
      <c r="AD3592" s="38"/>
      <c r="AE3592" s="38"/>
      <c r="AF3592" s="39">
        <f t="shared" si="912"/>
        <v>0</v>
      </c>
      <c r="AG3592" s="40"/>
      <c r="AH3592" s="41">
        <f t="shared" si="913"/>
        <v>0</v>
      </c>
      <c r="AI3592" s="42">
        <f t="shared" si="914"/>
        <v>0</v>
      </c>
      <c r="AJ3592" s="43">
        <f t="shared" si="915"/>
        <v>0</v>
      </c>
      <c r="AK3592" s="5" t="str">
        <f>_xlfn.IFNA(VLOOKUP(_xlfn.CONCAT(D3592," - ",S3592),OP!E:F,2,0),"-------------------------------------------NAO DISPONIVEL-------------------------------------------")</f>
        <v>C - RIOCARD</v>
      </c>
      <c r="AL3592" s="7" t="str">
        <f t="shared" si="901"/>
        <v>1 - -------------------------------------------NAO DISPONIVEL------------------------------------------- - 00000003592 - FETRANSPOR</v>
      </c>
      <c r="AM3592" s="7" t="str">
        <f t="shared" si="902"/>
        <v>-------------------------------------------NAO DISPONIVEL-------------------------------------------</v>
      </c>
      <c r="AN3592" s="44" cm="1">
        <f t="array" ref="AN3592">_xlfn.IFS(AJ3592=0,0,AQ3592="INATIVO",2,AQ3592="SEM CADASTRO",4,AQ3592="CPF ATIVO EM OUTRO COMPRADOR",5,AQ3592="NOVO/SEM CARTAO",6,AND(AJ3592&gt;0,AQ3592,""),8)</f>
        <v>0</v>
      </c>
      <c r="AO3592" s="45">
        <f t="shared" si="916"/>
        <v>-10</v>
      </c>
    </row>
    <row r="3593" spans="1:41" x14ac:dyDescent="0.4">
      <c r="A3593" s="21" t="str">
        <f t="shared" si="903"/>
        <v>-------------------------------------------NAO DISPONIVEL-------------------------------------------</v>
      </c>
      <c r="B3593" s="5" t="str">
        <f>_xlfn.IFNA(VLOOKUP(A3593,CNPJ!E:F,2,0),"-------------------------------------------NAO DISPONIVEL-------------------------------------------")</f>
        <v>-------------------------------------------NAO DISPONIVEL-------------------------------------------</v>
      </c>
      <c r="C3593" s="22">
        <v>1</v>
      </c>
      <c r="D3593" s="5" t="str">
        <f>_xlfn.XLOOKUP(R3593,OP!C:C,OP!B:B,,0,1)</f>
        <v>RJ</v>
      </c>
      <c r="E3593" s="23"/>
      <c r="M3593" s="26"/>
      <c r="N3593" s="27"/>
      <c r="O3593" s="28" t="str">
        <f t="shared" si="904"/>
        <v>00000003593</v>
      </c>
      <c r="R3593" s="27" t="s">
        <v>193</v>
      </c>
      <c r="S3593" s="30" t="str">
        <f>_xlfn.IFNA(VLOOKUP(_xlfn.CONCAT(D3593," - ",R3593),OP!A:D,4,0),"-------------------------------------------NAO DISPONIVEL-------------------------------------------")</f>
        <v>FETRANSPOR</v>
      </c>
      <c r="T3593" s="31"/>
      <c r="U3593" s="32"/>
      <c r="V3593" s="31"/>
      <c r="W3593" s="33">
        <f t="shared" si="905"/>
        <v>0</v>
      </c>
      <c r="X3593" s="34">
        <f t="shared" si="906"/>
        <v>0</v>
      </c>
      <c r="Y3593" s="33">
        <f t="shared" si="907"/>
        <v>0</v>
      </c>
      <c r="Z3593" s="33">
        <f t="shared" si="908"/>
        <v>0</v>
      </c>
      <c r="AA3593" s="35">
        <f t="shared" si="909"/>
        <v>0</v>
      </c>
      <c r="AB3593" s="36">
        <f t="shared" si="910"/>
        <v>0</v>
      </c>
      <c r="AC3593" s="37">
        <f t="shared" si="911"/>
        <v>0</v>
      </c>
      <c r="AD3593" s="38"/>
      <c r="AE3593" s="38"/>
      <c r="AF3593" s="39">
        <f t="shared" si="912"/>
        <v>0</v>
      </c>
      <c r="AG3593" s="40"/>
      <c r="AH3593" s="41">
        <f t="shared" si="913"/>
        <v>0</v>
      </c>
      <c r="AI3593" s="42">
        <f t="shared" si="914"/>
        <v>0</v>
      </c>
      <c r="AJ3593" s="43">
        <f t="shared" si="915"/>
        <v>0</v>
      </c>
      <c r="AK3593" s="5" t="str">
        <f>_xlfn.IFNA(VLOOKUP(_xlfn.CONCAT(D3593," - ",S3593),OP!E:F,2,0),"-------------------------------------------NAO DISPONIVEL-------------------------------------------")</f>
        <v>C - RIOCARD</v>
      </c>
      <c r="AL3593" s="7" t="str">
        <f t="shared" si="901"/>
        <v>1 - -------------------------------------------NAO DISPONIVEL------------------------------------------- - 00000003593 - FETRANSPOR</v>
      </c>
      <c r="AM3593" s="7" t="str">
        <f t="shared" si="902"/>
        <v>-------------------------------------------NAO DISPONIVEL-------------------------------------------</v>
      </c>
      <c r="AN3593" s="44" cm="1">
        <f t="array" ref="AN3593">_xlfn.IFS(AJ3593=0,0,AQ3593="INATIVO",2,AQ3593="SEM CADASTRO",4,AQ3593="CPF ATIVO EM OUTRO COMPRADOR",5,AQ3593="NOVO/SEM CARTAO",6,AND(AJ3593&gt;0,AQ3593,""),8)</f>
        <v>0</v>
      </c>
      <c r="AO3593" s="45">
        <f t="shared" si="916"/>
        <v>-10</v>
      </c>
    </row>
    <row r="3594" spans="1:41" x14ac:dyDescent="0.4">
      <c r="A3594" s="21" t="str">
        <f t="shared" si="903"/>
        <v>-------------------------------------------NAO DISPONIVEL-------------------------------------------</v>
      </c>
      <c r="B3594" s="5" t="str">
        <f>_xlfn.IFNA(VLOOKUP(A3594,CNPJ!E:F,2,0),"-------------------------------------------NAO DISPONIVEL-------------------------------------------")</f>
        <v>-------------------------------------------NAO DISPONIVEL-------------------------------------------</v>
      </c>
      <c r="C3594" s="22">
        <v>1</v>
      </c>
      <c r="D3594" s="5" t="str">
        <f>_xlfn.XLOOKUP(R3594,OP!C:C,OP!B:B,,0,1)</f>
        <v>RJ</v>
      </c>
      <c r="E3594" s="23"/>
      <c r="M3594" s="26"/>
      <c r="N3594" s="27"/>
      <c r="O3594" s="28" t="str">
        <f t="shared" si="904"/>
        <v>00000003594</v>
      </c>
      <c r="R3594" s="27" t="s">
        <v>193</v>
      </c>
      <c r="S3594" s="30" t="str">
        <f>_xlfn.IFNA(VLOOKUP(_xlfn.CONCAT(D3594," - ",R3594),OP!A:D,4,0),"-------------------------------------------NAO DISPONIVEL-------------------------------------------")</f>
        <v>FETRANSPOR</v>
      </c>
      <c r="T3594" s="31"/>
      <c r="U3594" s="32"/>
      <c r="V3594" s="31"/>
      <c r="W3594" s="33">
        <f t="shared" si="905"/>
        <v>0</v>
      </c>
      <c r="X3594" s="34">
        <f t="shared" si="906"/>
        <v>0</v>
      </c>
      <c r="Y3594" s="33">
        <f t="shared" si="907"/>
        <v>0</v>
      </c>
      <c r="Z3594" s="33">
        <f t="shared" si="908"/>
        <v>0</v>
      </c>
      <c r="AA3594" s="35">
        <f t="shared" si="909"/>
        <v>0</v>
      </c>
      <c r="AB3594" s="36">
        <f t="shared" si="910"/>
        <v>0</v>
      </c>
      <c r="AC3594" s="37">
        <f t="shared" si="911"/>
        <v>0</v>
      </c>
      <c r="AD3594" s="38"/>
      <c r="AE3594" s="38"/>
      <c r="AF3594" s="39">
        <f t="shared" si="912"/>
        <v>0</v>
      </c>
      <c r="AG3594" s="40"/>
      <c r="AH3594" s="41">
        <f t="shared" si="913"/>
        <v>0</v>
      </c>
      <c r="AI3594" s="42">
        <f t="shared" si="914"/>
        <v>0</v>
      </c>
      <c r="AJ3594" s="43">
        <f t="shared" si="915"/>
        <v>0</v>
      </c>
      <c r="AK3594" s="5" t="str">
        <f>_xlfn.IFNA(VLOOKUP(_xlfn.CONCAT(D3594," - ",S3594),OP!E:F,2,0),"-------------------------------------------NAO DISPONIVEL-------------------------------------------")</f>
        <v>C - RIOCARD</v>
      </c>
      <c r="AL3594" s="7" t="str">
        <f t="shared" si="901"/>
        <v>1 - -------------------------------------------NAO DISPONIVEL------------------------------------------- - 00000003594 - FETRANSPOR</v>
      </c>
      <c r="AM3594" s="7" t="str">
        <f t="shared" si="902"/>
        <v>-------------------------------------------NAO DISPONIVEL-------------------------------------------</v>
      </c>
      <c r="AN3594" s="44" cm="1">
        <f t="array" ref="AN3594">_xlfn.IFS(AJ3594=0,0,AQ3594="INATIVO",2,AQ3594="SEM CADASTRO",4,AQ3594="CPF ATIVO EM OUTRO COMPRADOR",5,AQ3594="NOVO/SEM CARTAO",6,AND(AJ3594&gt;0,AQ3594,""),8)</f>
        <v>0</v>
      </c>
      <c r="AO3594" s="45">
        <f t="shared" si="916"/>
        <v>-10</v>
      </c>
    </row>
    <row r="3595" spans="1:41" x14ac:dyDescent="0.4">
      <c r="A3595" s="21" t="str">
        <f t="shared" si="903"/>
        <v>-------------------------------------------NAO DISPONIVEL-------------------------------------------</v>
      </c>
      <c r="B3595" s="5" t="str">
        <f>_xlfn.IFNA(VLOOKUP(A3595,CNPJ!E:F,2,0),"-------------------------------------------NAO DISPONIVEL-------------------------------------------")</f>
        <v>-------------------------------------------NAO DISPONIVEL-------------------------------------------</v>
      </c>
      <c r="C3595" s="22">
        <v>1</v>
      </c>
      <c r="D3595" s="5" t="str">
        <f>_xlfn.XLOOKUP(R3595,OP!C:C,OP!B:B,,0,1)</f>
        <v>RJ</v>
      </c>
      <c r="E3595" s="23"/>
      <c r="M3595" s="26"/>
      <c r="N3595" s="27"/>
      <c r="O3595" s="28" t="str">
        <f t="shared" si="904"/>
        <v>00000003595</v>
      </c>
      <c r="R3595" s="27" t="s">
        <v>193</v>
      </c>
      <c r="S3595" s="30" t="str">
        <f>_xlfn.IFNA(VLOOKUP(_xlfn.CONCAT(D3595," - ",R3595),OP!A:D,4,0),"-------------------------------------------NAO DISPONIVEL-------------------------------------------")</f>
        <v>FETRANSPOR</v>
      </c>
      <c r="T3595" s="31"/>
      <c r="U3595" s="32"/>
      <c r="V3595" s="31"/>
      <c r="W3595" s="33">
        <f t="shared" si="905"/>
        <v>0</v>
      </c>
      <c r="X3595" s="34">
        <f t="shared" si="906"/>
        <v>0</v>
      </c>
      <c r="Y3595" s="33">
        <f t="shared" si="907"/>
        <v>0</v>
      </c>
      <c r="Z3595" s="33">
        <f t="shared" si="908"/>
        <v>0</v>
      </c>
      <c r="AA3595" s="35">
        <f t="shared" si="909"/>
        <v>0</v>
      </c>
      <c r="AB3595" s="36">
        <f t="shared" si="910"/>
        <v>0</v>
      </c>
      <c r="AC3595" s="37">
        <f t="shared" si="911"/>
        <v>0</v>
      </c>
      <c r="AD3595" s="38"/>
      <c r="AE3595" s="38"/>
      <c r="AF3595" s="39">
        <f t="shared" si="912"/>
        <v>0</v>
      </c>
      <c r="AG3595" s="40"/>
      <c r="AH3595" s="41">
        <f t="shared" si="913"/>
        <v>0</v>
      </c>
      <c r="AI3595" s="42">
        <f t="shared" si="914"/>
        <v>0</v>
      </c>
      <c r="AJ3595" s="43">
        <f t="shared" si="915"/>
        <v>0</v>
      </c>
      <c r="AK3595" s="5" t="str">
        <f>_xlfn.IFNA(VLOOKUP(_xlfn.CONCAT(D3595," - ",S3595),OP!E:F,2,0),"-------------------------------------------NAO DISPONIVEL-------------------------------------------")</f>
        <v>C - RIOCARD</v>
      </c>
      <c r="AL3595" s="7" t="str">
        <f t="shared" si="901"/>
        <v>1 - -------------------------------------------NAO DISPONIVEL------------------------------------------- - 00000003595 - FETRANSPOR</v>
      </c>
      <c r="AM3595" s="7" t="str">
        <f t="shared" si="902"/>
        <v>-------------------------------------------NAO DISPONIVEL-------------------------------------------</v>
      </c>
      <c r="AN3595" s="44" cm="1">
        <f t="array" ref="AN3595">_xlfn.IFS(AJ3595=0,0,AQ3595="INATIVO",2,AQ3595="SEM CADASTRO",4,AQ3595="CPF ATIVO EM OUTRO COMPRADOR",5,AQ3595="NOVO/SEM CARTAO",6,AND(AJ3595&gt;0,AQ3595,""),8)</f>
        <v>0</v>
      </c>
      <c r="AO3595" s="45">
        <f t="shared" si="916"/>
        <v>-10</v>
      </c>
    </row>
    <row r="3596" spans="1:41" x14ac:dyDescent="0.4">
      <c r="A3596" s="21" t="str">
        <f t="shared" si="903"/>
        <v>-------------------------------------------NAO DISPONIVEL-------------------------------------------</v>
      </c>
      <c r="B3596" s="5" t="str">
        <f>_xlfn.IFNA(VLOOKUP(A3596,CNPJ!E:F,2,0),"-------------------------------------------NAO DISPONIVEL-------------------------------------------")</f>
        <v>-------------------------------------------NAO DISPONIVEL-------------------------------------------</v>
      </c>
      <c r="C3596" s="22">
        <v>1</v>
      </c>
      <c r="D3596" s="5" t="str">
        <f>_xlfn.XLOOKUP(R3596,OP!C:C,OP!B:B,,0,1)</f>
        <v>RJ</v>
      </c>
      <c r="E3596" s="23"/>
      <c r="M3596" s="26"/>
      <c r="N3596" s="27"/>
      <c r="O3596" s="28" t="str">
        <f t="shared" si="904"/>
        <v>00000003596</v>
      </c>
      <c r="R3596" s="27" t="s">
        <v>193</v>
      </c>
      <c r="S3596" s="30" t="str">
        <f>_xlfn.IFNA(VLOOKUP(_xlfn.CONCAT(D3596," - ",R3596),OP!A:D,4,0),"-------------------------------------------NAO DISPONIVEL-------------------------------------------")</f>
        <v>FETRANSPOR</v>
      </c>
      <c r="T3596" s="31"/>
      <c r="U3596" s="32"/>
      <c r="V3596" s="31"/>
      <c r="W3596" s="33">
        <f t="shared" si="905"/>
        <v>0</v>
      </c>
      <c r="X3596" s="34">
        <f t="shared" si="906"/>
        <v>0</v>
      </c>
      <c r="Y3596" s="33">
        <f t="shared" si="907"/>
        <v>0</v>
      </c>
      <c r="Z3596" s="33">
        <f t="shared" si="908"/>
        <v>0</v>
      </c>
      <c r="AA3596" s="35">
        <f t="shared" si="909"/>
        <v>0</v>
      </c>
      <c r="AB3596" s="36">
        <f t="shared" si="910"/>
        <v>0</v>
      </c>
      <c r="AC3596" s="37">
        <f t="shared" si="911"/>
        <v>0</v>
      </c>
      <c r="AD3596" s="38"/>
      <c r="AE3596" s="38"/>
      <c r="AF3596" s="39">
        <f t="shared" si="912"/>
        <v>0</v>
      </c>
      <c r="AG3596" s="40"/>
      <c r="AH3596" s="41">
        <f t="shared" si="913"/>
        <v>0</v>
      </c>
      <c r="AI3596" s="42">
        <f t="shared" si="914"/>
        <v>0</v>
      </c>
      <c r="AJ3596" s="43">
        <f t="shared" si="915"/>
        <v>0</v>
      </c>
      <c r="AK3596" s="5" t="str">
        <f>_xlfn.IFNA(VLOOKUP(_xlfn.CONCAT(D3596," - ",S3596),OP!E:F,2,0),"-------------------------------------------NAO DISPONIVEL-------------------------------------------")</f>
        <v>C - RIOCARD</v>
      </c>
      <c r="AL3596" s="7" t="str">
        <f t="shared" si="901"/>
        <v>1 - -------------------------------------------NAO DISPONIVEL------------------------------------------- - 00000003596 - FETRANSPOR</v>
      </c>
      <c r="AM3596" s="7" t="str">
        <f t="shared" si="902"/>
        <v>-------------------------------------------NAO DISPONIVEL-------------------------------------------</v>
      </c>
      <c r="AN3596" s="44" cm="1">
        <f t="array" ref="AN3596">_xlfn.IFS(AJ3596=0,0,AQ3596="INATIVO",2,AQ3596="SEM CADASTRO",4,AQ3596="CPF ATIVO EM OUTRO COMPRADOR",5,AQ3596="NOVO/SEM CARTAO",6,AND(AJ3596&gt;0,AQ3596,""),8)</f>
        <v>0</v>
      </c>
      <c r="AO3596" s="45">
        <f t="shared" si="916"/>
        <v>-10</v>
      </c>
    </row>
    <row r="3597" spans="1:41" x14ac:dyDescent="0.4">
      <c r="A3597" s="21" t="str">
        <f t="shared" si="903"/>
        <v>-------------------------------------------NAO DISPONIVEL-------------------------------------------</v>
      </c>
      <c r="B3597" s="5" t="str">
        <f>_xlfn.IFNA(VLOOKUP(A3597,CNPJ!E:F,2,0),"-------------------------------------------NAO DISPONIVEL-------------------------------------------")</f>
        <v>-------------------------------------------NAO DISPONIVEL-------------------------------------------</v>
      </c>
      <c r="C3597" s="22">
        <v>1</v>
      </c>
      <c r="D3597" s="5" t="str">
        <f>_xlfn.XLOOKUP(R3597,OP!C:C,OP!B:B,,0,1)</f>
        <v>RJ</v>
      </c>
      <c r="E3597" s="23"/>
      <c r="M3597" s="26"/>
      <c r="N3597" s="27"/>
      <c r="O3597" s="28" t="str">
        <f t="shared" si="904"/>
        <v>00000003597</v>
      </c>
      <c r="R3597" s="27" t="s">
        <v>193</v>
      </c>
      <c r="S3597" s="30" t="str">
        <f>_xlfn.IFNA(VLOOKUP(_xlfn.CONCAT(D3597," - ",R3597),OP!A:D,4,0),"-------------------------------------------NAO DISPONIVEL-------------------------------------------")</f>
        <v>FETRANSPOR</v>
      </c>
      <c r="T3597" s="31"/>
      <c r="U3597" s="32"/>
      <c r="V3597" s="31"/>
      <c r="W3597" s="33">
        <f t="shared" si="905"/>
        <v>0</v>
      </c>
      <c r="X3597" s="34">
        <f t="shared" si="906"/>
        <v>0</v>
      </c>
      <c r="Y3597" s="33">
        <f t="shared" si="907"/>
        <v>0</v>
      </c>
      <c r="Z3597" s="33">
        <f t="shared" si="908"/>
        <v>0</v>
      </c>
      <c r="AA3597" s="35">
        <f t="shared" si="909"/>
        <v>0</v>
      </c>
      <c r="AB3597" s="36">
        <f t="shared" si="910"/>
        <v>0</v>
      </c>
      <c r="AC3597" s="37">
        <f t="shared" si="911"/>
        <v>0</v>
      </c>
      <c r="AD3597" s="38"/>
      <c r="AE3597" s="38"/>
      <c r="AF3597" s="39">
        <f t="shared" si="912"/>
        <v>0</v>
      </c>
      <c r="AG3597" s="40"/>
      <c r="AH3597" s="41">
        <f t="shared" si="913"/>
        <v>0</v>
      </c>
      <c r="AI3597" s="42">
        <f t="shared" si="914"/>
        <v>0</v>
      </c>
      <c r="AJ3597" s="43">
        <f t="shared" si="915"/>
        <v>0</v>
      </c>
      <c r="AK3597" s="5" t="str">
        <f>_xlfn.IFNA(VLOOKUP(_xlfn.CONCAT(D3597," - ",S3597),OP!E:F,2,0),"-------------------------------------------NAO DISPONIVEL-------------------------------------------")</f>
        <v>C - RIOCARD</v>
      </c>
      <c r="AL3597" s="7" t="str">
        <f t="shared" si="901"/>
        <v>1 - -------------------------------------------NAO DISPONIVEL------------------------------------------- - 00000003597 - FETRANSPOR</v>
      </c>
      <c r="AM3597" s="7" t="str">
        <f t="shared" si="902"/>
        <v>-------------------------------------------NAO DISPONIVEL-------------------------------------------</v>
      </c>
      <c r="AN3597" s="44" cm="1">
        <f t="array" ref="AN3597">_xlfn.IFS(AJ3597=0,0,AQ3597="INATIVO",2,AQ3597="SEM CADASTRO",4,AQ3597="CPF ATIVO EM OUTRO COMPRADOR",5,AQ3597="NOVO/SEM CARTAO",6,AND(AJ3597&gt;0,AQ3597,""),8)</f>
        <v>0</v>
      </c>
      <c r="AO3597" s="45">
        <f t="shared" si="916"/>
        <v>-10</v>
      </c>
    </row>
    <row r="3598" spans="1:41" x14ac:dyDescent="0.4">
      <c r="A3598" s="21" t="str">
        <f t="shared" si="903"/>
        <v>-------------------------------------------NAO DISPONIVEL-------------------------------------------</v>
      </c>
      <c r="B3598" s="5" t="str">
        <f>_xlfn.IFNA(VLOOKUP(A3598,CNPJ!E:F,2,0),"-------------------------------------------NAO DISPONIVEL-------------------------------------------")</f>
        <v>-------------------------------------------NAO DISPONIVEL-------------------------------------------</v>
      </c>
      <c r="C3598" s="22">
        <v>1</v>
      </c>
      <c r="D3598" s="5" t="str">
        <f>_xlfn.XLOOKUP(R3598,OP!C:C,OP!B:B,,0,1)</f>
        <v>RJ</v>
      </c>
      <c r="E3598" s="23"/>
      <c r="M3598" s="26"/>
      <c r="N3598" s="27"/>
      <c r="O3598" s="28" t="str">
        <f t="shared" si="904"/>
        <v>00000003598</v>
      </c>
      <c r="R3598" s="27" t="s">
        <v>193</v>
      </c>
      <c r="S3598" s="30" t="str">
        <f>_xlfn.IFNA(VLOOKUP(_xlfn.CONCAT(D3598," - ",R3598),OP!A:D,4,0),"-------------------------------------------NAO DISPONIVEL-------------------------------------------")</f>
        <v>FETRANSPOR</v>
      </c>
      <c r="T3598" s="31"/>
      <c r="U3598" s="32"/>
      <c r="V3598" s="31"/>
      <c r="W3598" s="33">
        <f t="shared" si="905"/>
        <v>0</v>
      </c>
      <c r="X3598" s="34">
        <f t="shared" si="906"/>
        <v>0</v>
      </c>
      <c r="Y3598" s="33">
        <f t="shared" si="907"/>
        <v>0</v>
      </c>
      <c r="Z3598" s="33">
        <f t="shared" si="908"/>
        <v>0</v>
      </c>
      <c r="AA3598" s="35">
        <f t="shared" si="909"/>
        <v>0</v>
      </c>
      <c r="AB3598" s="36">
        <f t="shared" si="910"/>
        <v>0</v>
      </c>
      <c r="AC3598" s="37">
        <f t="shared" si="911"/>
        <v>0</v>
      </c>
      <c r="AD3598" s="38"/>
      <c r="AE3598" s="38"/>
      <c r="AF3598" s="39">
        <f t="shared" si="912"/>
        <v>0</v>
      </c>
      <c r="AG3598" s="40"/>
      <c r="AH3598" s="41">
        <f t="shared" si="913"/>
        <v>0</v>
      </c>
      <c r="AI3598" s="42">
        <f t="shared" si="914"/>
        <v>0</v>
      </c>
      <c r="AJ3598" s="43">
        <f t="shared" si="915"/>
        <v>0</v>
      </c>
      <c r="AK3598" s="5" t="str">
        <f>_xlfn.IFNA(VLOOKUP(_xlfn.CONCAT(D3598," - ",S3598),OP!E:F,2,0),"-------------------------------------------NAO DISPONIVEL-------------------------------------------")</f>
        <v>C - RIOCARD</v>
      </c>
      <c r="AL3598" s="7" t="str">
        <f t="shared" si="901"/>
        <v>1 - -------------------------------------------NAO DISPONIVEL------------------------------------------- - 00000003598 - FETRANSPOR</v>
      </c>
      <c r="AM3598" s="7" t="str">
        <f t="shared" si="902"/>
        <v>-------------------------------------------NAO DISPONIVEL-------------------------------------------</v>
      </c>
      <c r="AN3598" s="44" cm="1">
        <f t="array" ref="AN3598">_xlfn.IFS(AJ3598=0,0,AQ3598="INATIVO",2,AQ3598="SEM CADASTRO",4,AQ3598="CPF ATIVO EM OUTRO COMPRADOR",5,AQ3598="NOVO/SEM CARTAO",6,AND(AJ3598&gt;0,AQ3598,""),8)</f>
        <v>0</v>
      </c>
      <c r="AO3598" s="45">
        <f t="shared" si="916"/>
        <v>-10</v>
      </c>
    </row>
    <row r="3599" spans="1:41" x14ac:dyDescent="0.4">
      <c r="A3599" s="21" t="str">
        <f t="shared" si="903"/>
        <v>-------------------------------------------NAO DISPONIVEL-------------------------------------------</v>
      </c>
      <c r="B3599" s="5" t="str">
        <f>_xlfn.IFNA(VLOOKUP(A3599,CNPJ!E:F,2,0),"-------------------------------------------NAO DISPONIVEL-------------------------------------------")</f>
        <v>-------------------------------------------NAO DISPONIVEL-------------------------------------------</v>
      </c>
      <c r="C3599" s="22">
        <v>1</v>
      </c>
      <c r="D3599" s="5" t="str">
        <f>_xlfn.XLOOKUP(R3599,OP!C:C,OP!B:B,,0,1)</f>
        <v>RJ</v>
      </c>
      <c r="E3599" s="23"/>
      <c r="M3599" s="26"/>
      <c r="N3599" s="27"/>
      <c r="O3599" s="28" t="str">
        <f t="shared" si="904"/>
        <v>00000003599</v>
      </c>
      <c r="R3599" s="27" t="s">
        <v>193</v>
      </c>
      <c r="S3599" s="30" t="str">
        <f>_xlfn.IFNA(VLOOKUP(_xlfn.CONCAT(D3599," - ",R3599),OP!A:D,4,0),"-------------------------------------------NAO DISPONIVEL-------------------------------------------")</f>
        <v>FETRANSPOR</v>
      </c>
      <c r="T3599" s="31"/>
      <c r="U3599" s="32"/>
      <c r="V3599" s="31"/>
      <c r="W3599" s="33">
        <f t="shared" si="905"/>
        <v>0</v>
      </c>
      <c r="X3599" s="34">
        <f t="shared" si="906"/>
        <v>0</v>
      </c>
      <c r="Y3599" s="33">
        <f t="shared" si="907"/>
        <v>0</v>
      </c>
      <c r="Z3599" s="33">
        <f t="shared" si="908"/>
        <v>0</v>
      </c>
      <c r="AA3599" s="35">
        <f t="shared" si="909"/>
        <v>0</v>
      </c>
      <c r="AB3599" s="36">
        <f t="shared" si="910"/>
        <v>0</v>
      </c>
      <c r="AC3599" s="37">
        <f t="shared" si="911"/>
        <v>0</v>
      </c>
      <c r="AD3599" s="38"/>
      <c r="AE3599" s="38"/>
      <c r="AF3599" s="39">
        <f t="shared" si="912"/>
        <v>0</v>
      </c>
      <c r="AG3599" s="40"/>
      <c r="AH3599" s="41">
        <f t="shared" si="913"/>
        <v>0</v>
      </c>
      <c r="AI3599" s="42">
        <f t="shared" si="914"/>
        <v>0</v>
      </c>
      <c r="AJ3599" s="43">
        <f t="shared" si="915"/>
        <v>0</v>
      </c>
      <c r="AK3599" s="5" t="str">
        <f>_xlfn.IFNA(VLOOKUP(_xlfn.CONCAT(D3599," - ",S3599),OP!E:F,2,0),"-------------------------------------------NAO DISPONIVEL-------------------------------------------")</f>
        <v>C - RIOCARD</v>
      </c>
      <c r="AL3599" s="7" t="str">
        <f t="shared" si="901"/>
        <v>1 - -------------------------------------------NAO DISPONIVEL------------------------------------------- - 00000003599 - FETRANSPOR</v>
      </c>
      <c r="AM3599" s="7" t="str">
        <f t="shared" si="902"/>
        <v>-------------------------------------------NAO DISPONIVEL-------------------------------------------</v>
      </c>
      <c r="AN3599" s="44" cm="1">
        <f t="array" ref="AN3599">_xlfn.IFS(AJ3599=0,0,AQ3599="INATIVO",2,AQ3599="SEM CADASTRO",4,AQ3599="CPF ATIVO EM OUTRO COMPRADOR",5,AQ3599="NOVO/SEM CARTAO",6,AND(AJ3599&gt;0,AQ3599,""),8)</f>
        <v>0</v>
      </c>
      <c r="AO3599" s="45">
        <f t="shared" si="916"/>
        <v>-10</v>
      </c>
    </row>
    <row r="3600" spans="1:41" x14ac:dyDescent="0.4">
      <c r="A3600" s="21" t="str">
        <f t="shared" si="903"/>
        <v>-------------------------------------------NAO DISPONIVEL-------------------------------------------</v>
      </c>
      <c r="B3600" s="5" t="str">
        <f>_xlfn.IFNA(VLOOKUP(A3600,CNPJ!E:F,2,0),"-------------------------------------------NAO DISPONIVEL-------------------------------------------")</f>
        <v>-------------------------------------------NAO DISPONIVEL-------------------------------------------</v>
      </c>
      <c r="C3600" s="22">
        <v>1</v>
      </c>
      <c r="D3600" s="5" t="str">
        <f>_xlfn.XLOOKUP(R3600,OP!C:C,OP!B:B,,0,1)</f>
        <v>RJ</v>
      </c>
      <c r="E3600" s="23"/>
      <c r="M3600" s="26"/>
      <c r="N3600" s="27"/>
      <c r="O3600" s="28" t="str">
        <f t="shared" si="904"/>
        <v>00000003600</v>
      </c>
      <c r="R3600" s="27" t="s">
        <v>193</v>
      </c>
      <c r="S3600" s="30" t="str">
        <f>_xlfn.IFNA(VLOOKUP(_xlfn.CONCAT(D3600," - ",R3600),OP!A:D,4,0),"-------------------------------------------NAO DISPONIVEL-------------------------------------------")</f>
        <v>FETRANSPOR</v>
      </c>
      <c r="T3600" s="31"/>
      <c r="U3600" s="32"/>
      <c r="V3600" s="31"/>
      <c r="W3600" s="33">
        <f t="shared" si="905"/>
        <v>0</v>
      </c>
      <c r="X3600" s="34">
        <f t="shared" si="906"/>
        <v>0</v>
      </c>
      <c r="Y3600" s="33">
        <f t="shared" si="907"/>
        <v>0</v>
      </c>
      <c r="Z3600" s="33">
        <f t="shared" si="908"/>
        <v>0</v>
      </c>
      <c r="AA3600" s="35">
        <f t="shared" si="909"/>
        <v>0</v>
      </c>
      <c r="AB3600" s="36">
        <f t="shared" si="910"/>
        <v>0</v>
      </c>
      <c r="AC3600" s="37">
        <f t="shared" si="911"/>
        <v>0</v>
      </c>
      <c r="AD3600" s="38"/>
      <c r="AE3600" s="38"/>
      <c r="AF3600" s="39">
        <f t="shared" si="912"/>
        <v>0</v>
      </c>
      <c r="AG3600" s="40"/>
      <c r="AH3600" s="41">
        <f t="shared" si="913"/>
        <v>0</v>
      </c>
      <c r="AI3600" s="42">
        <f t="shared" si="914"/>
        <v>0</v>
      </c>
      <c r="AJ3600" s="43">
        <f t="shared" si="915"/>
        <v>0</v>
      </c>
      <c r="AK3600" s="5" t="str">
        <f>_xlfn.IFNA(VLOOKUP(_xlfn.CONCAT(D3600," - ",S3600),OP!E:F,2,0),"-------------------------------------------NAO DISPONIVEL-------------------------------------------")</f>
        <v>C - RIOCARD</v>
      </c>
      <c r="AL3600" s="7" t="str">
        <f t="shared" si="901"/>
        <v>1 - -------------------------------------------NAO DISPONIVEL------------------------------------------- - 00000003600 - FETRANSPOR</v>
      </c>
      <c r="AM3600" s="7" t="str">
        <f t="shared" si="902"/>
        <v>-------------------------------------------NAO DISPONIVEL-------------------------------------------</v>
      </c>
      <c r="AN3600" s="44" cm="1">
        <f t="array" ref="AN3600">_xlfn.IFS(AJ3600=0,0,AQ3600="INATIVO",2,AQ3600="SEM CADASTRO",4,AQ3600="CPF ATIVO EM OUTRO COMPRADOR",5,AQ3600="NOVO/SEM CARTAO",6,AND(AJ3600&gt;0,AQ3600,""),8)</f>
        <v>0</v>
      </c>
      <c r="AO3600" s="45">
        <f t="shared" si="916"/>
        <v>-10</v>
      </c>
    </row>
    <row r="3601" spans="1:41" x14ac:dyDescent="0.4">
      <c r="A3601" s="21" t="str">
        <f t="shared" si="903"/>
        <v>-------------------------------------------NAO DISPONIVEL-------------------------------------------</v>
      </c>
      <c r="B3601" s="5" t="str">
        <f>_xlfn.IFNA(VLOOKUP(A3601,CNPJ!E:F,2,0),"-------------------------------------------NAO DISPONIVEL-------------------------------------------")</f>
        <v>-------------------------------------------NAO DISPONIVEL-------------------------------------------</v>
      </c>
      <c r="C3601" s="22">
        <v>1</v>
      </c>
      <c r="D3601" s="5" t="str">
        <f>_xlfn.XLOOKUP(R3601,OP!C:C,OP!B:B,,0,1)</f>
        <v>RJ</v>
      </c>
      <c r="E3601" s="23"/>
      <c r="M3601" s="26"/>
      <c r="N3601" s="27"/>
      <c r="O3601" s="28" t="str">
        <f t="shared" si="904"/>
        <v>00000003601</v>
      </c>
      <c r="R3601" s="27" t="s">
        <v>193</v>
      </c>
      <c r="S3601" s="30" t="str">
        <f>_xlfn.IFNA(VLOOKUP(_xlfn.CONCAT(D3601," - ",R3601),OP!A:D,4,0),"-------------------------------------------NAO DISPONIVEL-------------------------------------------")</f>
        <v>FETRANSPOR</v>
      </c>
      <c r="T3601" s="31"/>
      <c r="U3601" s="32"/>
      <c r="V3601" s="31"/>
      <c r="W3601" s="33">
        <f t="shared" si="905"/>
        <v>0</v>
      </c>
      <c r="X3601" s="34">
        <f t="shared" si="906"/>
        <v>0</v>
      </c>
      <c r="Y3601" s="33">
        <f t="shared" si="907"/>
        <v>0</v>
      </c>
      <c r="Z3601" s="33">
        <f t="shared" si="908"/>
        <v>0</v>
      </c>
      <c r="AA3601" s="35">
        <f t="shared" si="909"/>
        <v>0</v>
      </c>
      <c r="AB3601" s="36">
        <f t="shared" si="910"/>
        <v>0</v>
      </c>
      <c r="AC3601" s="37">
        <f t="shared" si="911"/>
        <v>0</v>
      </c>
      <c r="AD3601" s="38"/>
      <c r="AE3601" s="38"/>
      <c r="AF3601" s="39">
        <f t="shared" si="912"/>
        <v>0</v>
      </c>
      <c r="AG3601" s="40"/>
      <c r="AH3601" s="41">
        <f t="shared" si="913"/>
        <v>0</v>
      </c>
      <c r="AI3601" s="42">
        <f t="shared" si="914"/>
        <v>0</v>
      </c>
      <c r="AJ3601" s="43">
        <f t="shared" si="915"/>
        <v>0</v>
      </c>
      <c r="AK3601" s="5" t="str">
        <f>_xlfn.IFNA(VLOOKUP(_xlfn.CONCAT(D3601," - ",S3601),OP!E:F,2,0),"-------------------------------------------NAO DISPONIVEL-------------------------------------------")</f>
        <v>C - RIOCARD</v>
      </c>
      <c r="AL3601" s="7" t="str">
        <f t="shared" si="901"/>
        <v>1 - -------------------------------------------NAO DISPONIVEL------------------------------------------- - 00000003601 - FETRANSPOR</v>
      </c>
      <c r="AM3601" s="7" t="str">
        <f t="shared" si="902"/>
        <v>-------------------------------------------NAO DISPONIVEL-------------------------------------------</v>
      </c>
      <c r="AN3601" s="44" cm="1">
        <f t="array" ref="AN3601">_xlfn.IFS(AJ3601=0,0,AQ3601="INATIVO",2,AQ3601="SEM CADASTRO",4,AQ3601="CPF ATIVO EM OUTRO COMPRADOR",5,AQ3601="NOVO/SEM CARTAO",6,AND(AJ3601&gt;0,AQ3601,""),8)</f>
        <v>0</v>
      </c>
      <c r="AO3601" s="45">
        <f t="shared" si="916"/>
        <v>-10</v>
      </c>
    </row>
    <row r="3602" spans="1:41" x14ac:dyDescent="0.4">
      <c r="A3602" s="21" t="str">
        <f t="shared" si="903"/>
        <v>-------------------------------------------NAO DISPONIVEL-------------------------------------------</v>
      </c>
      <c r="B3602" s="5" t="str">
        <f>_xlfn.IFNA(VLOOKUP(A3602,CNPJ!E:F,2,0),"-------------------------------------------NAO DISPONIVEL-------------------------------------------")</f>
        <v>-------------------------------------------NAO DISPONIVEL-------------------------------------------</v>
      </c>
      <c r="C3602" s="22">
        <v>1</v>
      </c>
      <c r="D3602" s="5" t="str">
        <f>_xlfn.XLOOKUP(R3602,OP!C:C,OP!B:B,,0,1)</f>
        <v>RJ</v>
      </c>
      <c r="E3602" s="23"/>
      <c r="M3602" s="26"/>
      <c r="N3602" s="27"/>
      <c r="O3602" s="28" t="str">
        <f t="shared" si="904"/>
        <v>00000003602</v>
      </c>
      <c r="R3602" s="27" t="s">
        <v>193</v>
      </c>
      <c r="S3602" s="30" t="str">
        <f>_xlfn.IFNA(VLOOKUP(_xlfn.CONCAT(D3602," - ",R3602),OP!A:D,4,0),"-------------------------------------------NAO DISPONIVEL-------------------------------------------")</f>
        <v>FETRANSPOR</v>
      </c>
      <c r="T3602" s="31"/>
      <c r="U3602" s="32"/>
      <c r="V3602" s="31"/>
      <c r="W3602" s="33">
        <f t="shared" si="905"/>
        <v>0</v>
      </c>
      <c r="X3602" s="34">
        <f t="shared" si="906"/>
        <v>0</v>
      </c>
      <c r="Y3602" s="33">
        <f t="shared" si="907"/>
        <v>0</v>
      </c>
      <c r="Z3602" s="33">
        <f t="shared" si="908"/>
        <v>0</v>
      </c>
      <c r="AA3602" s="35">
        <f t="shared" si="909"/>
        <v>0</v>
      </c>
      <c r="AB3602" s="36">
        <f t="shared" si="910"/>
        <v>0</v>
      </c>
      <c r="AC3602" s="37">
        <f t="shared" si="911"/>
        <v>0</v>
      </c>
      <c r="AD3602" s="38"/>
      <c r="AE3602" s="38"/>
      <c r="AF3602" s="39">
        <f t="shared" si="912"/>
        <v>0</v>
      </c>
      <c r="AG3602" s="40"/>
      <c r="AH3602" s="41">
        <f t="shared" si="913"/>
        <v>0</v>
      </c>
      <c r="AI3602" s="42">
        <f t="shared" si="914"/>
        <v>0</v>
      </c>
      <c r="AJ3602" s="43">
        <f t="shared" si="915"/>
        <v>0</v>
      </c>
      <c r="AK3602" s="5" t="str">
        <f>_xlfn.IFNA(VLOOKUP(_xlfn.CONCAT(D3602," - ",S3602),OP!E:F,2,0),"-------------------------------------------NAO DISPONIVEL-------------------------------------------")</f>
        <v>C - RIOCARD</v>
      </c>
      <c r="AL3602" s="7" t="str">
        <f t="shared" si="901"/>
        <v>1 - -------------------------------------------NAO DISPONIVEL------------------------------------------- - 00000003602 - FETRANSPOR</v>
      </c>
      <c r="AM3602" s="7" t="str">
        <f t="shared" si="902"/>
        <v>-------------------------------------------NAO DISPONIVEL-------------------------------------------</v>
      </c>
      <c r="AN3602" s="44" cm="1">
        <f t="array" ref="AN3602">_xlfn.IFS(AJ3602=0,0,AQ3602="INATIVO",2,AQ3602="SEM CADASTRO",4,AQ3602="CPF ATIVO EM OUTRO COMPRADOR",5,AQ3602="NOVO/SEM CARTAO",6,AND(AJ3602&gt;0,AQ3602,""),8)</f>
        <v>0</v>
      </c>
      <c r="AO3602" s="45">
        <f t="shared" si="916"/>
        <v>-10</v>
      </c>
    </row>
    <row r="3603" spans="1:41" x14ac:dyDescent="0.4">
      <c r="A3603" s="21" t="str">
        <f t="shared" si="903"/>
        <v>-------------------------------------------NAO DISPONIVEL-------------------------------------------</v>
      </c>
      <c r="B3603" s="5" t="str">
        <f>_xlfn.IFNA(VLOOKUP(A3603,CNPJ!E:F,2,0),"-------------------------------------------NAO DISPONIVEL-------------------------------------------")</f>
        <v>-------------------------------------------NAO DISPONIVEL-------------------------------------------</v>
      </c>
      <c r="C3603" s="22">
        <v>1</v>
      </c>
      <c r="D3603" s="5" t="str">
        <f>_xlfn.XLOOKUP(R3603,OP!C:C,OP!B:B,,0,1)</f>
        <v>RJ</v>
      </c>
      <c r="E3603" s="23"/>
      <c r="M3603" s="26"/>
      <c r="N3603" s="27"/>
      <c r="O3603" s="28" t="str">
        <f t="shared" si="904"/>
        <v>00000003603</v>
      </c>
      <c r="R3603" s="27" t="s">
        <v>193</v>
      </c>
      <c r="S3603" s="30" t="str">
        <f>_xlfn.IFNA(VLOOKUP(_xlfn.CONCAT(D3603," - ",R3603),OP!A:D,4,0),"-------------------------------------------NAO DISPONIVEL-------------------------------------------")</f>
        <v>FETRANSPOR</v>
      </c>
      <c r="T3603" s="31"/>
      <c r="U3603" s="32"/>
      <c r="V3603" s="31"/>
      <c r="W3603" s="33">
        <f t="shared" si="905"/>
        <v>0</v>
      </c>
      <c r="X3603" s="34">
        <f t="shared" si="906"/>
        <v>0</v>
      </c>
      <c r="Y3603" s="33">
        <f t="shared" si="907"/>
        <v>0</v>
      </c>
      <c r="Z3603" s="33">
        <f t="shared" si="908"/>
        <v>0</v>
      </c>
      <c r="AA3603" s="35">
        <f t="shared" si="909"/>
        <v>0</v>
      </c>
      <c r="AB3603" s="36">
        <f t="shared" si="910"/>
        <v>0</v>
      </c>
      <c r="AC3603" s="37">
        <f t="shared" si="911"/>
        <v>0</v>
      </c>
      <c r="AD3603" s="38"/>
      <c r="AE3603" s="38"/>
      <c r="AF3603" s="39">
        <f t="shared" si="912"/>
        <v>0</v>
      </c>
      <c r="AG3603" s="40"/>
      <c r="AH3603" s="41">
        <f t="shared" si="913"/>
        <v>0</v>
      </c>
      <c r="AI3603" s="42">
        <f t="shared" si="914"/>
        <v>0</v>
      </c>
      <c r="AJ3603" s="43">
        <f t="shared" si="915"/>
        <v>0</v>
      </c>
      <c r="AK3603" s="5" t="str">
        <f>_xlfn.IFNA(VLOOKUP(_xlfn.CONCAT(D3603," - ",S3603),OP!E:F,2,0),"-------------------------------------------NAO DISPONIVEL-------------------------------------------")</f>
        <v>C - RIOCARD</v>
      </c>
      <c r="AL3603" s="7" t="str">
        <f t="shared" si="901"/>
        <v>1 - -------------------------------------------NAO DISPONIVEL------------------------------------------- - 00000003603 - FETRANSPOR</v>
      </c>
      <c r="AM3603" s="7" t="str">
        <f t="shared" si="902"/>
        <v>-------------------------------------------NAO DISPONIVEL-------------------------------------------</v>
      </c>
      <c r="AN3603" s="44" cm="1">
        <f t="array" ref="AN3603">_xlfn.IFS(AJ3603=0,0,AQ3603="INATIVO",2,AQ3603="SEM CADASTRO",4,AQ3603="CPF ATIVO EM OUTRO COMPRADOR",5,AQ3603="NOVO/SEM CARTAO",6,AND(AJ3603&gt;0,AQ3603,""),8)</f>
        <v>0</v>
      </c>
      <c r="AO3603" s="45">
        <f t="shared" si="916"/>
        <v>-10</v>
      </c>
    </row>
    <row r="3604" spans="1:41" x14ac:dyDescent="0.4">
      <c r="A3604" s="21" t="str">
        <f t="shared" si="903"/>
        <v>-------------------------------------------NAO DISPONIVEL-------------------------------------------</v>
      </c>
      <c r="B3604" s="5" t="str">
        <f>_xlfn.IFNA(VLOOKUP(A3604,CNPJ!E:F,2,0),"-------------------------------------------NAO DISPONIVEL-------------------------------------------")</f>
        <v>-------------------------------------------NAO DISPONIVEL-------------------------------------------</v>
      </c>
      <c r="C3604" s="22">
        <v>1</v>
      </c>
      <c r="D3604" s="5" t="str">
        <f>_xlfn.XLOOKUP(R3604,OP!C:C,OP!B:B,,0,1)</f>
        <v>RJ</v>
      </c>
      <c r="E3604" s="23"/>
      <c r="M3604" s="26"/>
      <c r="N3604" s="27"/>
      <c r="O3604" s="28" t="str">
        <f t="shared" si="904"/>
        <v>00000003604</v>
      </c>
      <c r="R3604" s="27" t="s">
        <v>193</v>
      </c>
      <c r="S3604" s="30" t="str">
        <f>_xlfn.IFNA(VLOOKUP(_xlfn.CONCAT(D3604," - ",R3604),OP!A:D,4,0),"-------------------------------------------NAO DISPONIVEL-------------------------------------------")</f>
        <v>FETRANSPOR</v>
      </c>
      <c r="T3604" s="31"/>
      <c r="U3604" s="32"/>
      <c r="V3604" s="31"/>
      <c r="W3604" s="33">
        <f t="shared" si="905"/>
        <v>0</v>
      </c>
      <c r="X3604" s="34">
        <f t="shared" si="906"/>
        <v>0</v>
      </c>
      <c r="Y3604" s="33">
        <f t="shared" si="907"/>
        <v>0</v>
      </c>
      <c r="Z3604" s="33">
        <f t="shared" si="908"/>
        <v>0</v>
      </c>
      <c r="AA3604" s="35">
        <f t="shared" si="909"/>
        <v>0</v>
      </c>
      <c r="AB3604" s="36">
        <f t="shared" si="910"/>
        <v>0</v>
      </c>
      <c r="AC3604" s="37">
        <f t="shared" si="911"/>
        <v>0</v>
      </c>
      <c r="AD3604" s="38"/>
      <c r="AE3604" s="38"/>
      <c r="AF3604" s="39">
        <f t="shared" si="912"/>
        <v>0</v>
      </c>
      <c r="AG3604" s="40"/>
      <c r="AH3604" s="41">
        <f t="shared" si="913"/>
        <v>0</v>
      </c>
      <c r="AI3604" s="42">
        <f t="shared" si="914"/>
        <v>0</v>
      </c>
      <c r="AJ3604" s="43">
        <f t="shared" si="915"/>
        <v>0</v>
      </c>
      <c r="AK3604" s="5" t="str">
        <f>_xlfn.IFNA(VLOOKUP(_xlfn.CONCAT(D3604," - ",S3604),OP!E:F,2,0),"-------------------------------------------NAO DISPONIVEL-------------------------------------------")</f>
        <v>C - RIOCARD</v>
      </c>
      <c r="AL3604" s="7" t="str">
        <f t="shared" si="901"/>
        <v>1 - -------------------------------------------NAO DISPONIVEL------------------------------------------- - 00000003604 - FETRANSPOR</v>
      </c>
      <c r="AM3604" s="7" t="str">
        <f t="shared" si="902"/>
        <v>-------------------------------------------NAO DISPONIVEL-------------------------------------------</v>
      </c>
      <c r="AN3604" s="44" cm="1">
        <f t="array" ref="AN3604">_xlfn.IFS(AJ3604=0,0,AQ3604="INATIVO",2,AQ3604="SEM CADASTRO",4,AQ3604="CPF ATIVO EM OUTRO COMPRADOR",5,AQ3604="NOVO/SEM CARTAO",6,AND(AJ3604&gt;0,AQ3604,""),8)</f>
        <v>0</v>
      </c>
      <c r="AO3604" s="45">
        <f t="shared" si="916"/>
        <v>-10</v>
      </c>
    </row>
    <row r="3605" spans="1:41" x14ac:dyDescent="0.4">
      <c r="A3605" s="21" t="str">
        <f t="shared" si="903"/>
        <v>-------------------------------------------NAO DISPONIVEL-------------------------------------------</v>
      </c>
      <c r="B3605" s="5" t="str">
        <f>_xlfn.IFNA(VLOOKUP(A3605,CNPJ!E:F,2,0),"-------------------------------------------NAO DISPONIVEL-------------------------------------------")</f>
        <v>-------------------------------------------NAO DISPONIVEL-------------------------------------------</v>
      </c>
      <c r="C3605" s="22">
        <v>1</v>
      </c>
      <c r="D3605" s="5" t="str">
        <f>_xlfn.XLOOKUP(R3605,OP!C:C,OP!B:B,,0,1)</f>
        <v>RJ</v>
      </c>
      <c r="E3605" s="23"/>
      <c r="M3605" s="26"/>
      <c r="N3605" s="27"/>
      <c r="O3605" s="28" t="str">
        <f t="shared" si="904"/>
        <v>00000003605</v>
      </c>
      <c r="R3605" s="27" t="s">
        <v>193</v>
      </c>
      <c r="S3605" s="30" t="str">
        <f>_xlfn.IFNA(VLOOKUP(_xlfn.CONCAT(D3605," - ",R3605),OP!A:D,4,0),"-------------------------------------------NAO DISPONIVEL-------------------------------------------")</f>
        <v>FETRANSPOR</v>
      </c>
      <c r="T3605" s="31"/>
      <c r="U3605" s="32"/>
      <c r="V3605" s="31"/>
      <c r="W3605" s="33">
        <f t="shared" si="905"/>
        <v>0</v>
      </c>
      <c r="X3605" s="34">
        <f t="shared" si="906"/>
        <v>0</v>
      </c>
      <c r="Y3605" s="33">
        <f t="shared" si="907"/>
        <v>0</v>
      </c>
      <c r="Z3605" s="33">
        <f t="shared" si="908"/>
        <v>0</v>
      </c>
      <c r="AA3605" s="35">
        <f t="shared" si="909"/>
        <v>0</v>
      </c>
      <c r="AB3605" s="36">
        <f t="shared" si="910"/>
        <v>0</v>
      </c>
      <c r="AC3605" s="37">
        <f t="shared" si="911"/>
        <v>0</v>
      </c>
      <c r="AD3605" s="38"/>
      <c r="AE3605" s="38"/>
      <c r="AF3605" s="39">
        <f t="shared" si="912"/>
        <v>0</v>
      </c>
      <c r="AG3605" s="40"/>
      <c r="AH3605" s="41">
        <f t="shared" si="913"/>
        <v>0</v>
      </c>
      <c r="AI3605" s="42">
        <f t="shared" si="914"/>
        <v>0</v>
      </c>
      <c r="AJ3605" s="43">
        <f t="shared" si="915"/>
        <v>0</v>
      </c>
      <c r="AK3605" s="5" t="str">
        <f>_xlfn.IFNA(VLOOKUP(_xlfn.CONCAT(D3605," - ",S3605),OP!E:F,2,0),"-------------------------------------------NAO DISPONIVEL-------------------------------------------")</f>
        <v>C - RIOCARD</v>
      </c>
      <c r="AL3605" s="7" t="str">
        <f t="shared" si="901"/>
        <v>1 - -------------------------------------------NAO DISPONIVEL------------------------------------------- - 00000003605 - FETRANSPOR</v>
      </c>
      <c r="AM3605" s="7" t="str">
        <f t="shared" si="902"/>
        <v>-------------------------------------------NAO DISPONIVEL-------------------------------------------</v>
      </c>
      <c r="AN3605" s="44" cm="1">
        <f t="array" ref="AN3605">_xlfn.IFS(AJ3605=0,0,AQ3605="INATIVO",2,AQ3605="SEM CADASTRO",4,AQ3605="CPF ATIVO EM OUTRO COMPRADOR",5,AQ3605="NOVO/SEM CARTAO",6,AND(AJ3605&gt;0,AQ3605,""),8)</f>
        <v>0</v>
      </c>
      <c r="AO3605" s="45">
        <f t="shared" si="916"/>
        <v>-10</v>
      </c>
    </row>
    <row r="3606" spans="1:41" x14ac:dyDescent="0.4">
      <c r="A3606" s="21" t="str">
        <f t="shared" si="903"/>
        <v>-------------------------------------------NAO DISPONIVEL-------------------------------------------</v>
      </c>
      <c r="B3606" s="5" t="str">
        <f>_xlfn.IFNA(VLOOKUP(A3606,CNPJ!E:F,2,0),"-------------------------------------------NAO DISPONIVEL-------------------------------------------")</f>
        <v>-------------------------------------------NAO DISPONIVEL-------------------------------------------</v>
      </c>
      <c r="C3606" s="22">
        <v>1</v>
      </c>
      <c r="D3606" s="5" t="str">
        <f>_xlfn.XLOOKUP(R3606,OP!C:C,OP!B:B,,0,1)</f>
        <v>RJ</v>
      </c>
      <c r="E3606" s="23"/>
      <c r="M3606" s="26"/>
      <c r="N3606" s="27"/>
      <c r="O3606" s="28" t="str">
        <f t="shared" si="904"/>
        <v>00000003606</v>
      </c>
      <c r="R3606" s="27" t="s">
        <v>193</v>
      </c>
      <c r="S3606" s="30" t="str">
        <f>_xlfn.IFNA(VLOOKUP(_xlfn.CONCAT(D3606," - ",R3606),OP!A:D,4,0),"-------------------------------------------NAO DISPONIVEL-------------------------------------------")</f>
        <v>FETRANSPOR</v>
      </c>
      <c r="T3606" s="31"/>
      <c r="U3606" s="32"/>
      <c r="V3606" s="31"/>
      <c r="W3606" s="33">
        <f t="shared" si="905"/>
        <v>0</v>
      </c>
      <c r="X3606" s="34">
        <f t="shared" si="906"/>
        <v>0</v>
      </c>
      <c r="Y3606" s="33">
        <f t="shared" si="907"/>
        <v>0</v>
      </c>
      <c r="Z3606" s="33">
        <f t="shared" si="908"/>
        <v>0</v>
      </c>
      <c r="AA3606" s="35">
        <f t="shared" si="909"/>
        <v>0</v>
      </c>
      <c r="AB3606" s="36">
        <f t="shared" si="910"/>
        <v>0</v>
      </c>
      <c r="AC3606" s="37">
        <f t="shared" si="911"/>
        <v>0</v>
      </c>
      <c r="AD3606" s="38"/>
      <c r="AE3606" s="38"/>
      <c r="AF3606" s="39">
        <f t="shared" si="912"/>
        <v>0</v>
      </c>
      <c r="AG3606" s="40"/>
      <c r="AH3606" s="41">
        <f t="shared" si="913"/>
        <v>0</v>
      </c>
      <c r="AI3606" s="42">
        <f t="shared" si="914"/>
        <v>0</v>
      </c>
      <c r="AJ3606" s="43">
        <f t="shared" si="915"/>
        <v>0</v>
      </c>
      <c r="AK3606" s="5" t="str">
        <f>_xlfn.IFNA(VLOOKUP(_xlfn.CONCAT(D3606," - ",S3606),OP!E:F,2,0),"-------------------------------------------NAO DISPONIVEL-------------------------------------------")</f>
        <v>C - RIOCARD</v>
      </c>
      <c r="AL3606" s="7" t="str">
        <f t="shared" si="901"/>
        <v>1 - -------------------------------------------NAO DISPONIVEL------------------------------------------- - 00000003606 - FETRANSPOR</v>
      </c>
      <c r="AM3606" s="7" t="str">
        <f t="shared" si="902"/>
        <v>-------------------------------------------NAO DISPONIVEL-------------------------------------------</v>
      </c>
      <c r="AN3606" s="44" cm="1">
        <f t="array" ref="AN3606">_xlfn.IFS(AJ3606=0,0,AQ3606="INATIVO",2,AQ3606="SEM CADASTRO",4,AQ3606="CPF ATIVO EM OUTRO COMPRADOR",5,AQ3606="NOVO/SEM CARTAO",6,AND(AJ3606&gt;0,AQ3606,""),8)</f>
        <v>0</v>
      </c>
      <c r="AO3606" s="45">
        <f t="shared" si="916"/>
        <v>-10</v>
      </c>
    </row>
    <row r="3607" spans="1:41" x14ac:dyDescent="0.4">
      <c r="A3607" s="21" t="str">
        <f t="shared" si="903"/>
        <v>-------------------------------------------NAO DISPONIVEL-------------------------------------------</v>
      </c>
      <c r="B3607" s="5" t="str">
        <f>_xlfn.IFNA(VLOOKUP(A3607,CNPJ!E:F,2,0),"-------------------------------------------NAO DISPONIVEL-------------------------------------------")</f>
        <v>-------------------------------------------NAO DISPONIVEL-------------------------------------------</v>
      </c>
      <c r="C3607" s="22">
        <v>1</v>
      </c>
      <c r="D3607" s="5" t="str">
        <f>_xlfn.XLOOKUP(R3607,OP!C:C,OP!B:B,,0,1)</f>
        <v>RJ</v>
      </c>
      <c r="E3607" s="23"/>
      <c r="M3607" s="26"/>
      <c r="N3607" s="27"/>
      <c r="O3607" s="28" t="str">
        <f t="shared" si="904"/>
        <v>00000003607</v>
      </c>
      <c r="R3607" s="27" t="s">
        <v>193</v>
      </c>
      <c r="S3607" s="30" t="str">
        <f>_xlfn.IFNA(VLOOKUP(_xlfn.CONCAT(D3607," - ",R3607),OP!A:D,4,0),"-------------------------------------------NAO DISPONIVEL-------------------------------------------")</f>
        <v>FETRANSPOR</v>
      </c>
      <c r="T3607" s="31"/>
      <c r="U3607" s="32"/>
      <c r="V3607" s="31"/>
      <c r="W3607" s="33">
        <f t="shared" si="905"/>
        <v>0</v>
      </c>
      <c r="X3607" s="34">
        <f t="shared" si="906"/>
        <v>0</v>
      </c>
      <c r="Y3607" s="33">
        <f t="shared" si="907"/>
        <v>0</v>
      </c>
      <c r="Z3607" s="33">
        <f t="shared" si="908"/>
        <v>0</v>
      </c>
      <c r="AA3607" s="35">
        <f t="shared" si="909"/>
        <v>0</v>
      </c>
      <c r="AB3607" s="36">
        <f t="shared" si="910"/>
        <v>0</v>
      </c>
      <c r="AC3607" s="37">
        <f t="shared" si="911"/>
        <v>0</v>
      </c>
      <c r="AD3607" s="38"/>
      <c r="AE3607" s="38"/>
      <c r="AF3607" s="39">
        <f t="shared" si="912"/>
        <v>0</v>
      </c>
      <c r="AG3607" s="40"/>
      <c r="AH3607" s="41">
        <f t="shared" si="913"/>
        <v>0</v>
      </c>
      <c r="AI3607" s="42">
        <f t="shared" si="914"/>
        <v>0</v>
      </c>
      <c r="AJ3607" s="43">
        <f t="shared" si="915"/>
        <v>0</v>
      </c>
      <c r="AK3607" s="5" t="str">
        <f>_xlfn.IFNA(VLOOKUP(_xlfn.CONCAT(D3607," - ",S3607),OP!E:F,2,0),"-------------------------------------------NAO DISPONIVEL-------------------------------------------")</f>
        <v>C - RIOCARD</v>
      </c>
      <c r="AL3607" s="7" t="str">
        <f t="shared" si="901"/>
        <v>1 - -------------------------------------------NAO DISPONIVEL------------------------------------------- - 00000003607 - FETRANSPOR</v>
      </c>
      <c r="AM3607" s="7" t="str">
        <f t="shared" si="902"/>
        <v>-------------------------------------------NAO DISPONIVEL-------------------------------------------</v>
      </c>
      <c r="AN3607" s="44" cm="1">
        <f t="array" ref="AN3607">_xlfn.IFS(AJ3607=0,0,AQ3607="INATIVO",2,AQ3607="SEM CADASTRO",4,AQ3607="CPF ATIVO EM OUTRO COMPRADOR",5,AQ3607="NOVO/SEM CARTAO",6,AND(AJ3607&gt;0,AQ3607,""),8)</f>
        <v>0</v>
      </c>
      <c r="AO3607" s="45">
        <f t="shared" si="916"/>
        <v>-10</v>
      </c>
    </row>
    <row r="3608" spans="1:41" x14ac:dyDescent="0.4">
      <c r="A3608" s="21" t="str">
        <f t="shared" si="903"/>
        <v>-------------------------------------------NAO DISPONIVEL-------------------------------------------</v>
      </c>
      <c r="B3608" s="5" t="str">
        <f>_xlfn.IFNA(VLOOKUP(A3608,CNPJ!E:F,2,0),"-------------------------------------------NAO DISPONIVEL-------------------------------------------")</f>
        <v>-------------------------------------------NAO DISPONIVEL-------------------------------------------</v>
      </c>
      <c r="C3608" s="22">
        <v>1</v>
      </c>
      <c r="D3608" s="5" t="str">
        <f>_xlfn.XLOOKUP(R3608,OP!C:C,OP!B:B,,0,1)</f>
        <v>RJ</v>
      </c>
      <c r="E3608" s="23"/>
      <c r="M3608" s="26"/>
      <c r="N3608" s="27"/>
      <c r="O3608" s="28" t="str">
        <f t="shared" si="904"/>
        <v>00000003608</v>
      </c>
      <c r="R3608" s="27" t="s">
        <v>193</v>
      </c>
      <c r="S3608" s="30" t="str">
        <f>_xlfn.IFNA(VLOOKUP(_xlfn.CONCAT(D3608," - ",R3608),OP!A:D,4,0),"-------------------------------------------NAO DISPONIVEL-------------------------------------------")</f>
        <v>FETRANSPOR</v>
      </c>
      <c r="T3608" s="31"/>
      <c r="U3608" s="32"/>
      <c r="V3608" s="31"/>
      <c r="W3608" s="33">
        <f t="shared" si="905"/>
        <v>0</v>
      </c>
      <c r="X3608" s="34">
        <f t="shared" si="906"/>
        <v>0</v>
      </c>
      <c r="Y3608" s="33">
        <f t="shared" si="907"/>
        <v>0</v>
      </c>
      <c r="Z3608" s="33">
        <f t="shared" si="908"/>
        <v>0</v>
      </c>
      <c r="AA3608" s="35">
        <f t="shared" si="909"/>
        <v>0</v>
      </c>
      <c r="AB3608" s="36">
        <f t="shared" si="910"/>
        <v>0</v>
      </c>
      <c r="AC3608" s="37">
        <f t="shared" si="911"/>
        <v>0</v>
      </c>
      <c r="AD3608" s="38"/>
      <c r="AE3608" s="38"/>
      <c r="AF3608" s="39">
        <f t="shared" si="912"/>
        <v>0</v>
      </c>
      <c r="AG3608" s="40"/>
      <c r="AH3608" s="41">
        <f t="shared" si="913"/>
        <v>0</v>
      </c>
      <c r="AI3608" s="42">
        <f t="shared" si="914"/>
        <v>0</v>
      </c>
      <c r="AJ3608" s="43">
        <f t="shared" si="915"/>
        <v>0</v>
      </c>
      <c r="AK3608" s="5" t="str">
        <f>_xlfn.IFNA(VLOOKUP(_xlfn.CONCAT(D3608," - ",S3608),OP!E:F,2,0),"-------------------------------------------NAO DISPONIVEL-------------------------------------------")</f>
        <v>C - RIOCARD</v>
      </c>
      <c r="AL3608" s="7" t="str">
        <f t="shared" si="901"/>
        <v>1 - -------------------------------------------NAO DISPONIVEL------------------------------------------- - 00000003608 - FETRANSPOR</v>
      </c>
      <c r="AM3608" s="7" t="str">
        <f t="shared" si="902"/>
        <v>-------------------------------------------NAO DISPONIVEL-------------------------------------------</v>
      </c>
      <c r="AN3608" s="44" cm="1">
        <f t="array" ref="AN3608">_xlfn.IFS(AJ3608=0,0,AQ3608="INATIVO",2,AQ3608="SEM CADASTRO",4,AQ3608="CPF ATIVO EM OUTRO COMPRADOR",5,AQ3608="NOVO/SEM CARTAO",6,AND(AJ3608&gt;0,AQ3608,""),8)</f>
        <v>0</v>
      </c>
      <c r="AO3608" s="45">
        <f t="shared" si="916"/>
        <v>-10</v>
      </c>
    </row>
    <row r="3609" spans="1:41" x14ac:dyDescent="0.4">
      <c r="A3609" s="21" t="str">
        <f t="shared" si="903"/>
        <v>-------------------------------------------NAO DISPONIVEL-------------------------------------------</v>
      </c>
      <c r="B3609" s="5" t="str">
        <f>_xlfn.IFNA(VLOOKUP(A3609,CNPJ!E:F,2,0),"-------------------------------------------NAO DISPONIVEL-------------------------------------------")</f>
        <v>-------------------------------------------NAO DISPONIVEL-------------------------------------------</v>
      </c>
      <c r="C3609" s="22">
        <v>1</v>
      </c>
      <c r="D3609" s="5" t="str">
        <f>_xlfn.XLOOKUP(R3609,OP!C:C,OP!B:B,,0,1)</f>
        <v>RJ</v>
      </c>
      <c r="E3609" s="23"/>
      <c r="M3609" s="26"/>
      <c r="N3609" s="27"/>
      <c r="O3609" s="28" t="str">
        <f t="shared" si="904"/>
        <v>00000003609</v>
      </c>
      <c r="R3609" s="27" t="s">
        <v>193</v>
      </c>
      <c r="S3609" s="30" t="str">
        <f>_xlfn.IFNA(VLOOKUP(_xlfn.CONCAT(D3609," - ",R3609),OP!A:D,4,0),"-------------------------------------------NAO DISPONIVEL-------------------------------------------")</f>
        <v>FETRANSPOR</v>
      </c>
      <c r="T3609" s="31"/>
      <c r="U3609" s="32"/>
      <c r="V3609" s="31"/>
      <c r="W3609" s="33">
        <f t="shared" si="905"/>
        <v>0</v>
      </c>
      <c r="X3609" s="34">
        <f t="shared" si="906"/>
        <v>0</v>
      </c>
      <c r="Y3609" s="33">
        <f t="shared" si="907"/>
        <v>0</v>
      </c>
      <c r="Z3609" s="33">
        <f t="shared" si="908"/>
        <v>0</v>
      </c>
      <c r="AA3609" s="35">
        <f t="shared" si="909"/>
        <v>0</v>
      </c>
      <c r="AB3609" s="36">
        <f t="shared" si="910"/>
        <v>0</v>
      </c>
      <c r="AC3609" s="37">
        <f t="shared" si="911"/>
        <v>0</v>
      </c>
      <c r="AD3609" s="38"/>
      <c r="AE3609" s="38"/>
      <c r="AF3609" s="39">
        <f t="shared" si="912"/>
        <v>0</v>
      </c>
      <c r="AG3609" s="40"/>
      <c r="AH3609" s="41">
        <f t="shared" si="913"/>
        <v>0</v>
      </c>
      <c r="AI3609" s="42">
        <f t="shared" si="914"/>
        <v>0</v>
      </c>
      <c r="AJ3609" s="43">
        <f t="shared" si="915"/>
        <v>0</v>
      </c>
      <c r="AK3609" s="5" t="str">
        <f>_xlfn.IFNA(VLOOKUP(_xlfn.CONCAT(D3609," - ",S3609),OP!E:F,2,0),"-------------------------------------------NAO DISPONIVEL-------------------------------------------")</f>
        <v>C - RIOCARD</v>
      </c>
      <c r="AL3609" s="7" t="str">
        <f t="shared" si="901"/>
        <v>1 - -------------------------------------------NAO DISPONIVEL------------------------------------------- - 00000003609 - FETRANSPOR</v>
      </c>
      <c r="AM3609" s="7" t="str">
        <f t="shared" si="902"/>
        <v>-------------------------------------------NAO DISPONIVEL-------------------------------------------</v>
      </c>
      <c r="AN3609" s="44" cm="1">
        <f t="array" ref="AN3609">_xlfn.IFS(AJ3609=0,0,AQ3609="INATIVO",2,AQ3609="SEM CADASTRO",4,AQ3609="CPF ATIVO EM OUTRO COMPRADOR",5,AQ3609="NOVO/SEM CARTAO",6,AND(AJ3609&gt;0,AQ3609,""),8)</f>
        <v>0</v>
      </c>
      <c r="AO3609" s="45">
        <f t="shared" si="916"/>
        <v>-10</v>
      </c>
    </row>
    <row r="3610" spans="1:41" x14ac:dyDescent="0.4">
      <c r="A3610" s="21" t="str">
        <f t="shared" si="903"/>
        <v>-------------------------------------------NAO DISPONIVEL-------------------------------------------</v>
      </c>
      <c r="B3610" s="5" t="str">
        <f>_xlfn.IFNA(VLOOKUP(A3610,CNPJ!E:F,2,0),"-------------------------------------------NAO DISPONIVEL-------------------------------------------")</f>
        <v>-------------------------------------------NAO DISPONIVEL-------------------------------------------</v>
      </c>
      <c r="C3610" s="22">
        <v>1</v>
      </c>
      <c r="D3610" s="5" t="str">
        <f>_xlfn.XLOOKUP(R3610,OP!C:C,OP!B:B,,0,1)</f>
        <v>RJ</v>
      </c>
      <c r="E3610" s="23"/>
      <c r="M3610" s="26"/>
      <c r="N3610" s="27"/>
      <c r="O3610" s="28" t="str">
        <f t="shared" si="904"/>
        <v>00000003610</v>
      </c>
      <c r="R3610" s="27" t="s">
        <v>193</v>
      </c>
      <c r="S3610" s="30" t="str">
        <f>_xlfn.IFNA(VLOOKUP(_xlfn.CONCAT(D3610," - ",R3610),OP!A:D,4,0),"-------------------------------------------NAO DISPONIVEL-------------------------------------------")</f>
        <v>FETRANSPOR</v>
      </c>
      <c r="T3610" s="31"/>
      <c r="U3610" s="32"/>
      <c r="V3610" s="31"/>
      <c r="W3610" s="33">
        <f t="shared" si="905"/>
        <v>0</v>
      </c>
      <c r="X3610" s="34">
        <f t="shared" si="906"/>
        <v>0</v>
      </c>
      <c r="Y3610" s="33">
        <f t="shared" si="907"/>
        <v>0</v>
      </c>
      <c r="Z3610" s="33">
        <f t="shared" si="908"/>
        <v>0</v>
      </c>
      <c r="AA3610" s="35">
        <f t="shared" si="909"/>
        <v>0</v>
      </c>
      <c r="AB3610" s="36">
        <f t="shared" si="910"/>
        <v>0</v>
      </c>
      <c r="AC3610" s="37">
        <f t="shared" si="911"/>
        <v>0</v>
      </c>
      <c r="AD3610" s="38"/>
      <c r="AE3610" s="38"/>
      <c r="AF3610" s="39">
        <f t="shared" si="912"/>
        <v>0</v>
      </c>
      <c r="AG3610" s="40"/>
      <c r="AH3610" s="41">
        <f t="shared" si="913"/>
        <v>0</v>
      </c>
      <c r="AI3610" s="42">
        <f t="shared" si="914"/>
        <v>0</v>
      </c>
      <c r="AJ3610" s="43">
        <f t="shared" si="915"/>
        <v>0</v>
      </c>
      <c r="AK3610" s="5" t="str">
        <f>_xlfn.IFNA(VLOOKUP(_xlfn.CONCAT(D3610," - ",S3610),OP!E:F,2,0),"-------------------------------------------NAO DISPONIVEL-------------------------------------------")</f>
        <v>C - RIOCARD</v>
      </c>
      <c r="AL3610" s="7" t="str">
        <f t="shared" si="901"/>
        <v>1 - -------------------------------------------NAO DISPONIVEL------------------------------------------- - 00000003610 - FETRANSPOR</v>
      </c>
      <c r="AM3610" s="7" t="str">
        <f t="shared" si="902"/>
        <v>-------------------------------------------NAO DISPONIVEL-------------------------------------------</v>
      </c>
      <c r="AN3610" s="44" cm="1">
        <f t="array" ref="AN3610">_xlfn.IFS(AJ3610=0,0,AQ3610="INATIVO",2,AQ3610="SEM CADASTRO",4,AQ3610="CPF ATIVO EM OUTRO COMPRADOR",5,AQ3610="NOVO/SEM CARTAO",6,AND(AJ3610&gt;0,AQ3610,""),8)</f>
        <v>0</v>
      </c>
      <c r="AO3610" s="45">
        <f t="shared" si="916"/>
        <v>-10</v>
      </c>
    </row>
    <row r="3611" spans="1:41" x14ac:dyDescent="0.4">
      <c r="A3611" s="21" t="str">
        <f t="shared" si="903"/>
        <v>-------------------------------------------NAO DISPONIVEL-------------------------------------------</v>
      </c>
      <c r="B3611" s="5" t="str">
        <f>_xlfn.IFNA(VLOOKUP(A3611,CNPJ!E:F,2,0),"-------------------------------------------NAO DISPONIVEL-------------------------------------------")</f>
        <v>-------------------------------------------NAO DISPONIVEL-------------------------------------------</v>
      </c>
      <c r="C3611" s="22">
        <v>1</v>
      </c>
      <c r="D3611" s="5" t="str">
        <f>_xlfn.XLOOKUP(R3611,OP!C:C,OP!B:B,,0,1)</f>
        <v>RJ</v>
      </c>
      <c r="E3611" s="23"/>
      <c r="M3611" s="26"/>
      <c r="N3611" s="27"/>
      <c r="O3611" s="28" t="str">
        <f t="shared" si="904"/>
        <v>00000003611</v>
      </c>
      <c r="R3611" s="27" t="s">
        <v>193</v>
      </c>
      <c r="S3611" s="30" t="str">
        <f>_xlfn.IFNA(VLOOKUP(_xlfn.CONCAT(D3611," - ",R3611),OP!A:D,4,0),"-------------------------------------------NAO DISPONIVEL-------------------------------------------")</f>
        <v>FETRANSPOR</v>
      </c>
      <c r="T3611" s="31"/>
      <c r="U3611" s="32"/>
      <c r="V3611" s="31"/>
      <c r="W3611" s="33">
        <f t="shared" si="905"/>
        <v>0</v>
      </c>
      <c r="X3611" s="34">
        <f t="shared" si="906"/>
        <v>0</v>
      </c>
      <c r="Y3611" s="33">
        <f t="shared" si="907"/>
        <v>0</v>
      </c>
      <c r="Z3611" s="33">
        <f t="shared" si="908"/>
        <v>0</v>
      </c>
      <c r="AA3611" s="35">
        <f t="shared" si="909"/>
        <v>0</v>
      </c>
      <c r="AB3611" s="36">
        <f t="shared" si="910"/>
        <v>0</v>
      </c>
      <c r="AC3611" s="37">
        <f t="shared" si="911"/>
        <v>0</v>
      </c>
      <c r="AD3611" s="38"/>
      <c r="AE3611" s="38"/>
      <c r="AF3611" s="39">
        <f t="shared" si="912"/>
        <v>0</v>
      </c>
      <c r="AG3611" s="40"/>
      <c r="AH3611" s="41">
        <f t="shared" si="913"/>
        <v>0</v>
      </c>
      <c r="AI3611" s="42">
        <f t="shared" si="914"/>
        <v>0</v>
      </c>
      <c r="AJ3611" s="43">
        <f t="shared" si="915"/>
        <v>0</v>
      </c>
      <c r="AK3611" s="5" t="str">
        <f>_xlfn.IFNA(VLOOKUP(_xlfn.CONCAT(D3611," - ",S3611),OP!E:F,2,0),"-------------------------------------------NAO DISPONIVEL-------------------------------------------")</f>
        <v>C - RIOCARD</v>
      </c>
      <c r="AL3611" s="7" t="str">
        <f t="shared" si="901"/>
        <v>1 - -------------------------------------------NAO DISPONIVEL------------------------------------------- - 00000003611 - FETRANSPOR</v>
      </c>
      <c r="AM3611" s="7" t="str">
        <f t="shared" si="902"/>
        <v>-------------------------------------------NAO DISPONIVEL-------------------------------------------</v>
      </c>
      <c r="AN3611" s="44" cm="1">
        <f t="array" ref="AN3611">_xlfn.IFS(AJ3611=0,0,AQ3611="INATIVO",2,AQ3611="SEM CADASTRO",4,AQ3611="CPF ATIVO EM OUTRO COMPRADOR",5,AQ3611="NOVO/SEM CARTAO",6,AND(AJ3611&gt;0,AQ3611,""),8)</f>
        <v>0</v>
      </c>
      <c r="AO3611" s="45">
        <f t="shared" si="916"/>
        <v>-10</v>
      </c>
    </row>
    <row r="3612" spans="1:41" x14ac:dyDescent="0.4">
      <c r="A3612" s="21" t="str">
        <f t="shared" si="903"/>
        <v>-------------------------------------------NAO DISPONIVEL-------------------------------------------</v>
      </c>
      <c r="B3612" s="5" t="str">
        <f>_xlfn.IFNA(VLOOKUP(A3612,CNPJ!E:F,2,0),"-------------------------------------------NAO DISPONIVEL-------------------------------------------")</f>
        <v>-------------------------------------------NAO DISPONIVEL-------------------------------------------</v>
      </c>
      <c r="C3612" s="22">
        <v>1</v>
      </c>
      <c r="D3612" s="5" t="str">
        <f>_xlfn.XLOOKUP(R3612,OP!C:C,OP!B:B,,0,1)</f>
        <v>RJ</v>
      </c>
      <c r="E3612" s="23"/>
      <c r="M3612" s="26"/>
      <c r="N3612" s="27"/>
      <c r="O3612" s="28" t="str">
        <f t="shared" si="904"/>
        <v>00000003612</v>
      </c>
      <c r="R3612" s="27" t="s">
        <v>193</v>
      </c>
      <c r="S3612" s="30" t="str">
        <f>_xlfn.IFNA(VLOOKUP(_xlfn.CONCAT(D3612," - ",R3612),OP!A:D,4,0),"-------------------------------------------NAO DISPONIVEL-------------------------------------------")</f>
        <v>FETRANSPOR</v>
      </c>
      <c r="T3612" s="31"/>
      <c r="U3612" s="32"/>
      <c r="V3612" s="31"/>
      <c r="W3612" s="33">
        <f t="shared" si="905"/>
        <v>0</v>
      </c>
      <c r="X3612" s="34">
        <f t="shared" si="906"/>
        <v>0</v>
      </c>
      <c r="Y3612" s="33">
        <f t="shared" si="907"/>
        <v>0</v>
      </c>
      <c r="Z3612" s="33">
        <f t="shared" si="908"/>
        <v>0</v>
      </c>
      <c r="AA3612" s="35">
        <f t="shared" si="909"/>
        <v>0</v>
      </c>
      <c r="AB3612" s="36">
        <f t="shared" si="910"/>
        <v>0</v>
      </c>
      <c r="AC3612" s="37">
        <f t="shared" si="911"/>
        <v>0</v>
      </c>
      <c r="AD3612" s="38"/>
      <c r="AE3612" s="38"/>
      <c r="AF3612" s="39">
        <f t="shared" si="912"/>
        <v>0</v>
      </c>
      <c r="AG3612" s="40"/>
      <c r="AH3612" s="41">
        <f t="shared" si="913"/>
        <v>0</v>
      </c>
      <c r="AI3612" s="42">
        <f t="shared" si="914"/>
        <v>0</v>
      </c>
      <c r="AJ3612" s="43">
        <f t="shared" si="915"/>
        <v>0</v>
      </c>
      <c r="AK3612" s="5" t="str">
        <f>_xlfn.IFNA(VLOOKUP(_xlfn.CONCAT(D3612," - ",S3612),OP!E:F,2,0),"-------------------------------------------NAO DISPONIVEL-------------------------------------------")</f>
        <v>C - RIOCARD</v>
      </c>
      <c r="AL3612" s="7" t="str">
        <f t="shared" si="901"/>
        <v>1 - -------------------------------------------NAO DISPONIVEL------------------------------------------- - 00000003612 - FETRANSPOR</v>
      </c>
      <c r="AM3612" s="7" t="str">
        <f t="shared" si="902"/>
        <v>-------------------------------------------NAO DISPONIVEL-------------------------------------------</v>
      </c>
      <c r="AN3612" s="44" cm="1">
        <f t="array" ref="AN3612">_xlfn.IFS(AJ3612=0,0,AQ3612="INATIVO",2,AQ3612="SEM CADASTRO",4,AQ3612="CPF ATIVO EM OUTRO COMPRADOR",5,AQ3612="NOVO/SEM CARTAO",6,AND(AJ3612&gt;0,AQ3612,""),8)</f>
        <v>0</v>
      </c>
      <c r="AO3612" s="45">
        <f t="shared" si="916"/>
        <v>-10</v>
      </c>
    </row>
    <row r="3613" spans="1:41" x14ac:dyDescent="0.4">
      <c r="A3613" s="21" t="str">
        <f t="shared" si="903"/>
        <v>-------------------------------------------NAO DISPONIVEL-------------------------------------------</v>
      </c>
      <c r="B3613" s="5" t="str">
        <f>_xlfn.IFNA(VLOOKUP(A3613,CNPJ!E:F,2,0),"-------------------------------------------NAO DISPONIVEL-------------------------------------------")</f>
        <v>-------------------------------------------NAO DISPONIVEL-------------------------------------------</v>
      </c>
      <c r="C3613" s="22">
        <v>1</v>
      </c>
      <c r="D3613" s="5" t="str">
        <f>_xlfn.XLOOKUP(R3613,OP!C:C,OP!B:B,,0,1)</f>
        <v>RJ</v>
      </c>
      <c r="E3613" s="23"/>
      <c r="M3613" s="26"/>
      <c r="N3613" s="27"/>
      <c r="O3613" s="28" t="str">
        <f t="shared" si="904"/>
        <v>00000003613</v>
      </c>
      <c r="R3613" s="27" t="s">
        <v>193</v>
      </c>
      <c r="S3613" s="30" t="str">
        <f>_xlfn.IFNA(VLOOKUP(_xlfn.CONCAT(D3613," - ",R3613),OP!A:D,4,0),"-------------------------------------------NAO DISPONIVEL-------------------------------------------")</f>
        <v>FETRANSPOR</v>
      </c>
      <c r="T3613" s="31"/>
      <c r="U3613" s="32"/>
      <c r="V3613" s="31"/>
      <c r="W3613" s="33">
        <f t="shared" si="905"/>
        <v>0</v>
      </c>
      <c r="X3613" s="34">
        <f t="shared" si="906"/>
        <v>0</v>
      </c>
      <c r="Y3613" s="33">
        <f t="shared" si="907"/>
        <v>0</v>
      </c>
      <c r="Z3613" s="33">
        <f t="shared" si="908"/>
        <v>0</v>
      </c>
      <c r="AA3613" s="35">
        <f t="shared" si="909"/>
        <v>0</v>
      </c>
      <c r="AB3613" s="36">
        <f t="shared" si="910"/>
        <v>0</v>
      </c>
      <c r="AC3613" s="37">
        <f t="shared" si="911"/>
        <v>0</v>
      </c>
      <c r="AD3613" s="38"/>
      <c r="AE3613" s="38"/>
      <c r="AF3613" s="39">
        <f t="shared" si="912"/>
        <v>0</v>
      </c>
      <c r="AG3613" s="40"/>
      <c r="AH3613" s="41">
        <f t="shared" si="913"/>
        <v>0</v>
      </c>
      <c r="AI3613" s="42">
        <f t="shared" si="914"/>
        <v>0</v>
      </c>
      <c r="AJ3613" s="43">
        <f t="shared" si="915"/>
        <v>0</v>
      </c>
      <c r="AK3613" s="5" t="str">
        <f>_xlfn.IFNA(VLOOKUP(_xlfn.CONCAT(D3613," - ",S3613),OP!E:F,2,0),"-------------------------------------------NAO DISPONIVEL-------------------------------------------")</f>
        <v>C - RIOCARD</v>
      </c>
      <c r="AL3613" s="7" t="str">
        <f t="shared" si="901"/>
        <v>1 - -------------------------------------------NAO DISPONIVEL------------------------------------------- - 00000003613 - FETRANSPOR</v>
      </c>
      <c r="AM3613" s="7" t="str">
        <f t="shared" si="902"/>
        <v>-------------------------------------------NAO DISPONIVEL-------------------------------------------</v>
      </c>
      <c r="AN3613" s="44" cm="1">
        <f t="array" ref="AN3613">_xlfn.IFS(AJ3613=0,0,AQ3613="INATIVO",2,AQ3613="SEM CADASTRO",4,AQ3613="CPF ATIVO EM OUTRO COMPRADOR",5,AQ3613="NOVO/SEM CARTAO",6,AND(AJ3613&gt;0,AQ3613,""),8)</f>
        <v>0</v>
      </c>
      <c r="AO3613" s="45">
        <f t="shared" si="916"/>
        <v>-10</v>
      </c>
    </row>
    <row r="3614" spans="1:41" x14ac:dyDescent="0.4">
      <c r="A3614" s="21" t="str">
        <f t="shared" si="903"/>
        <v>-------------------------------------------NAO DISPONIVEL-------------------------------------------</v>
      </c>
      <c r="B3614" s="5" t="str">
        <f>_xlfn.IFNA(VLOOKUP(A3614,CNPJ!E:F,2,0),"-------------------------------------------NAO DISPONIVEL-------------------------------------------")</f>
        <v>-------------------------------------------NAO DISPONIVEL-------------------------------------------</v>
      </c>
      <c r="C3614" s="22">
        <v>1</v>
      </c>
      <c r="D3614" s="5" t="str">
        <f>_xlfn.XLOOKUP(R3614,OP!C:C,OP!B:B,,0,1)</f>
        <v>RJ</v>
      </c>
      <c r="E3614" s="23"/>
      <c r="M3614" s="26"/>
      <c r="N3614" s="27"/>
      <c r="O3614" s="28" t="str">
        <f t="shared" si="904"/>
        <v>00000003614</v>
      </c>
      <c r="R3614" s="27" t="s">
        <v>193</v>
      </c>
      <c r="S3614" s="30" t="str">
        <f>_xlfn.IFNA(VLOOKUP(_xlfn.CONCAT(D3614," - ",R3614),OP!A:D,4,0),"-------------------------------------------NAO DISPONIVEL-------------------------------------------")</f>
        <v>FETRANSPOR</v>
      </c>
      <c r="T3614" s="31"/>
      <c r="U3614" s="32"/>
      <c r="V3614" s="31"/>
      <c r="W3614" s="33">
        <f t="shared" si="905"/>
        <v>0</v>
      </c>
      <c r="X3614" s="34">
        <f t="shared" si="906"/>
        <v>0</v>
      </c>
      <c r="Y3614" s="33">
        <f t="shared" si="907"/>
        <v>0</v>
      </c>
      <c r="Z3614" s="33">
        <f t="shared" si="908"/>
        <v>0</v>
      </c>
      <c r="AA3614" s="35">
        <f t="shared" si="909"/>
        <v>0</v>
      </c>
      <c r="AB3614" s="36">
        <f t="shared" si="910"/>
        <v>0</v>
      </c>
      <c r="AC3614" s="37">
        <f t="shared" si="911"/>
        <v>0</v>
      </c>
      <c r="AD3614" s="38"/>
      <c r="AE3614" s="38"/>
      <c r="AF3614" s="39">
        <f t="shared" si="912"/>
        <v>0</v>
      </c>
      <c r="AG3614" s="40"/>
      <c r="AH3614" s="41">
        <f t="shared" si="913"/>
        <v>0</v>
      </c>
      <c r="AI3614" s="42">
        <f t="shared" si="914"/>
        <v>0</v>
      </c>
      <c r="AJ3614" s="43">
        <f t="shared" si="915"/>
        <v>0</v>
      </c>
      <c r="AK3614" s="5" t="str">
        <f>_xlfn.IFNA(VLOOKUP(_xlfn.CONCAT(D3614," - ",S3614),OP!E:F,2,0),"-------------------------------------------NAO DISPONIVEL-------------------------------------------")</f>
        <v>C - RIOCARD</v>
      </c>
      <c r="AL3614" s="7" t="str">
        <f t="shared" si="901"/>
        <v>1 - -------------------------------------------NAO DISPONIVEL------------------------------------------- - 00000003614 - FETRANSPOR</v>
      </c>
      <c r="AM3614" s="7" t="str">
        <f t="shared" si="902"/>
        <v>-------------------------------------------NAO DISPONIVEL-------------------------------------------</v>
      </c>
      <c r="AN3614" s="44" cm="1">
        <f t="array" ref="AN3614">_xlfn.IFS(AJ3614=0,0,AQ3614="INATIVO",2,AQ3614="SEM CADASTRO",4,AQ3614="CPF ATIVO EM OUTRO COMPRADOR",5,AQ3614="NOVO/SEM CARTAO",6,AND(AJ3614&gt;0,AQ3614,""),8)</f>
        <v>0</v>
      </c>
      <c r="AO3614" s="45">
        <f t="shared" si="916"/>
        <v>-10</v>
      </c>
    </row>
    <row r="3615" spans="1:41" x14ac:dyDescent="0.4">
      <c r="A3615" s="21" t="str">
        <f t="shared" si="903"/>
        <v>-------------------------------------------NAO DISPONIVEL-------------------------------------------</v>
      </c>
      <c r="B3615" s="5" t="str">
        <f>_xlfn.IFNA(VLOOKUP(A3615,CNPJ!E:F,2,0),"-------------------------------------------NAO DISPONIVEL-------------------------------------------")</f>
        <v>-------------------------------------------NAO DISPONIVEL-------------------------------------------</v>
      </c>
      <c r="C3615" s="22">
        <v>1</v>
      </c>
      <c r="D3615" s="5" t="str">
        <f>_xlfn.XLOOKUP(R3615,OP!C:C,OP!B:B,,0,1)</f>
        <v>RJ</v>
      </c>
      <c r="E3615" s="23"/>
      <c r="M3615" s="26"/>
      <c r="N3615" s="27"/>
      <c r="O3615" s="28" t="str">
        <f t="shared" si="904"/>
        <v>00000003615</v>
      </c>
      <c r="R3615" s="27" t="s">
        <v>193</v>
      </c>
      <c r="S3615" s="30" t="str">
        <f>_xlfn.IFNA(VLOOKUP(_xlfn.CONCAT(D3615," - ",R3615),OP!A:D,4,0),"-------------------------------------------NAO DISPONIVEL-------------------------------------------")</f>
        <v>FETRANSPOR</v>
      </c>
      <c r="T3615" s="31"/>
      <c r="U3615" s="32"/>
      <c r="V3615" s="31"/>
      <c r="W3615" s="33">
        <f t="shared" si="905"/>
        <v>0</v>
      </c>
      <c r="X3615" s="34">
        <f t="shared" si="906"/>
        <v>0</v>
      </c>
      <c r="Y3615" s="33">
        <f t="shared" si="907"/>
        <v>0</v>
      </c>
      <c r="Z3615" s="33">
        <f t="shared" si="908"/>
        <v>0</v>
      </c>
      <c r="AA3615" s="35">
        <f t="shared" si="909"/>
        <v>0</v>
      </c>
      <c r="AB3615" s="36">
        <f t="shared" si="910"/>
        <v>0</v>
      </c>
      <c r="AC3615" s="37">
        <f t="shared" si="911"/>
        <v>0</v>
      </c>
      <c r="AD3615" s="38"/>
      <c r="AE3615" s="38"/>
      <c r="AF3615" s="39">
        <f t="shared" si="912"/>
        <v>0</v>
      </c>
      <c r="AG3615" s="40"/>
      <c r="AH3615" s="41">
        <f t="shared" si="913"/>
        <v>0</v>
      </c>
      <c r="AI3615" s="42">
        <f t="shared" si="914"/>
        <v>0</v>
      </c>
      <c r="AJ3615" s="43">
        <f t="shared" si="915"/>
        <v>0</v>
      </c>
      <c r="AK3615" s="5" t="str">
        <f>_xlfn.IFNA(VLOOKUP(_xlfn.CONCAT(D3615," - ",S3615),OP!E:F,2,0),"-------------------------------------------NAO DISPONIVEL-------------------------------------------")</f>
        <v>C - RIOCARD</v>
      </c>
      <c r="AL3615" s="7" t="str">
        <f t="shared" si="901"/>
        <v>1 - -------------------------------------------NAO DISPONIVEL------------------------------------------- - 00000003615 - FETRANSPOR</v>
      </c>
      <c r="AM3615" s="7" t="str">
        <f t="shared" si="902"/>
        <v>-------------------------------------------NAO DISPONIVEL-------------------------------------------</v>
      </c>
      <c r="AN3615" s="44" cm="1">
        <f t="array" ref="AN3615">_xlfn.IFS(AJ3615=0,0,AQ3615="INATIVO",2,AQ3615="SEM CADASTRO",4,AQ3615="CPF ATIVO EM OUTRO COMPRADOR",5,AQ3615="NOVO/SEM CARTAO",6,AND(AJ3615&gt;0,AQ3615,""),8)</f>
        <v>0</v>
      </c>
      <c r="AO3615" s="45">
        <f t="shared" si="916"/>
        <v>-10</v>
      </c>
    </row>
    <row r="3616" spans="1:41" x14ac:dyDescent="0.4">
      <c r="A3616" s="21" t="str">
        <f t="shared" si="903"/>
        <v>-------------------------------------------NAO DISPONIVEL-------------------------------------------</v>
      </c>
      <c r="B3616" s="5" t="str">
        <f>_xlfn.IFNA(VLOOKUP(A3616,CNPJ!E:F,2,0),"-------------------------------------------NAO DISPONIVEL-------------------------------------------")</f>
        <v>-------------------------------------------NAO DISPONIVEL-------------------------------------------</v>
      </c>
      <c r="C3616" s="22">
        <v>1</v>
      </c>
      <c r="D3616" s="5" t="str">
        <f>_xlfn.XLOOKUP(R3616,OP!C:C,OP!B:B,,0,1)</f>
        <v>RJ</v>
      </c>
      <c r="E3616" s="23"/>
      <c r="M3616" s="26"/>
      <c r="N3616" s="27"/>
      <c r="O3616" s="28" t="str">
        <f t="shared" si="904"/>
        <v>00000003616</v>
      </c>
      <c r="R3616" s="27" t="s">
        <v>193</v>
      </c>
      <c r="S3616" s="30" t="str">
        <f>_xlfn.IFNA(VLOOKUP(_xlfn.CONCAT(D3616," - ",R3616),OP!A:D,4,0),"-------------------------------------------NAO DISPONIVEL-------------------------------------------")</f>
        <v>FETRANSPOR</v>
      </c>
      <c r="T3616" s="31"/>
      <c r="U3616" s="32"/>
      <c r="V3616" s="31"/>
      <c r="W3616" s="33">
        <f t="shared" si="905"/>
        <v>0</v>
      </c>
      <c r="X3616" s="34">
        <f t="shared" si="906"/>
        <v>0</v>
      </c>
      <c r="Y3616" s="33">
        <f t="shared" si="907"/>
        <v>0</v>
      </c>
      <c r="Z3616" s="33">
        <f t="shared" si="908"/>
        <v>0</v>
      </c>
      <c r="AA3616" s="35">
        <f t="shared" si="909"/>
        <v>0</v>
      </c>
      <c r="AB3616" s="36">
        <f t="shared" si="910"/>
        <v>0</v>
      </c>
      <c r="AC3616" s="37">
        <f t="shared" si="911"/>
        <v>0</v>
      </c>
      <c r="AD3616" s="38"/>
      <c r="AE3616" s="38"/>
      <c r="AF3616" s="39">
        <f t="shared" si="912"/>
        <v>0</v>
      </c>
      <c r="AG3616" s="40"/>
      <c r="AH3616" s="41">
        <f t="shared" si="913"/>
        <v>0</v>
      </c>
      <c r="AI3616" s="42">
        <f t="shared" si="914"/>
        <v>0</v>
      </c>
      <c r="AJ3616" s="43">
        <f t="shared" si="915"/>
        <v>0</v>
      </c>
      <c r="AK3616" s="5" t="str">
        <f>_xlfn.IFNA(VLOOKUP(_xlfn.CONCAT(D3616," - ",S3616),OP!E:F,2,0),"-------------------------------------------NAO DISPONIVEL-------------------------------------------")</f>
        <v>C - RIOCARD</v>
      </c>
      <c r="AL3616" s="7" t="str">
        <f t="shared" si="901"/>
        <v>1 - -------------------------------------------NAO DISPONIVEL------------------------------------------- - 00000003616 - FETRANSPOR</v>
      </c>
      <c r="AM3616" s="7" t="str">
        <f t="shared" si="902"/>
        <v>-------------------------------------------NAO DISPONIVEL-------------------------------------------</v>
      </c>
      <c r="AN3616" s="44" cm="1">
        <f t="array" ref="AN3616">_xlfn.IFS(AJ3616=0,0,AQ3616="INATIVO",2,AQ3616="SEM CADASTRO",4,AQ3616="CPF ATIVO EM OUTRO COMPRADOR",5,AQ3616="NOVO/SEM CARTAO",6,AND(AJ3616&gt;0,AQ3616,""),8)</f>
        <v>0</v>
      </c>
      <c r="AO3616" s="45">
        <f t="shared" si="916"/>
        <v>-10</v>
      </c>
    </row>
    <row r="3617" spans="1:41" x14ac:dyDescent="0.4">
      <c r="A3617" s="21" t="str">
        <f t="shared" si="903"/>
        <v>-------------------------------------------NAO DISPONIVEL-------------------------------------------</v>
      </c>
      <c r="B3617" s="5" t="str">
        <f>_xlfn.IFNA(VLOOKUP(A3617,CNPJ!E:F,2,0),"-------------------------------------------NAO DISPONIVEL-------------------------------------------")</f>
        <v>-------------------------------------------NAO DISPONIVEL-------------------------------------------</v>
      </c>
      <c r="C3617" s="22">
        <v>1</v>
      </c>
      <c r="D3617" s="5" t="str">
        <f>_xlfn.XLOOKUP(R3617,OP!C:C,OP!B:B,,0,1)</f>
        <v>RJ</v>
      </c>
      <c r="E3617" s="23"/>
      <c r="M3617" s="26"/>
      <c r="N3617" s="27"/>
      <c r="O3617" s="28" t="str">
        <f t="shared" si="904"/>
        <v>00000003617</v>
      </c>
      <c r="R3617" s="27" t="s">
        <v>193</v>
      </c>
      <c r="S3617" s="30" t="str">
        <f>_xlfn.IFNA(VLOOKUP(_xlfn.CONCAT(D3617," - ",R3617),OP!A:D,4,0),"-------------------------------------------NAO DISPONIVEL-------------------------------------------")</f>
        <v>FETRANSPOR</v>
      </c>
      <c r="T3617" s="31"/>
      <c r="U3617" s="32"/>
      <c r="V3617" s="31"/>
      <c r="W3617" s="33">
        <f t="shared" si="905"/>
        <v>0</v>
      </c>
      <c r="X3617" s="34">
        <f t="shared" si="906"/>
        <v>0</v>
      </c>
      <c r="Y3617" s="33">
        <f t="shared" si="907"/>
        <v>0</v>
      </c>
      <c r="Z3617" s="33">
        <f t="shared" si="908"/>
        <v>0</v>
      </c>
      <c r="AA3617" s="35">
        <f t="shared" si="909"/>
        <v>0</v>
      </c>
      <c r="AB3617" s="36">
        <f t="shared" si="910"/>
        <v>0</v>
      </c>
      <c r="AC3617" s="37">
        <f t="shared" si="911"/>
        <v>0</v>
      </c>
      <c r="AD3617" s="38"/>
      <c r="AE3617" s="38"/>
      <c r="AF3617" s="39">
        <f t="shared" si="912"/>
        <v>0</v>
      </c>
      <c r="AG3617" s="40"/>
      <c r="AH3617" s="41">
        <f t="shared" si="913"/>
        <v>0</v>
      </c>
      <c r="AI3617" s="42">
        <f t="shared" si="914"/>
        <v>0</v>
      </c>
      <c r="AJ3617" s="43">
        <f t="shared" si="915"/>
        <v>0</v>
      </c>
      <c r="AK3617" s="5" t="str">
        <f>_xlfn.IFNA(VLOOKUP(_xlfn.CONCAT(D3617," - ",S3617),OP!E:F,2,0),"-------------------------------------------NAO DISPONIVEL-------------------------------------------")</f>
        <v>C - RIOCARD</v>
      </c>
      <c r="AL3617" s="7" t="str">
        <f t="shared" si="901"/>
        <v>1 - -------------------------------------------NAO DISPONIVEL------------------------------------------- - 00000003617 - FETRANSPOR</v>
      </c>
      <c r="AM3617" s="7" t="str">
        <f t="shared" si="902"/>
        <v>-------------------------------------------NAO DISPONIVEL-------------------------------------------</v>
      </c>
      <c r="AN3617" s="44" cm="1">
        <f t="array" ref="AN3617">_xlfn.IFS(AJ3617=0,0,AQ3617="INATIVO",2,AQ3617="SEM CADASTRO",4,AQ3617="CPF ATIVO EM OUTRO COMPRADOR",5,AQ3617="NOVO/SEM CARTAO",6,AND(AJ3617&gt;0,AQ3617,""),8)</f>
        <v>0</v>
      </c>
      <c r="AO3617" s="45">
        <f t="shared" si="916"/>
        <v>-10</v>
      </c>
    </row>
    <row r="3618" spans="1:41" x14ac:dyDescent="0.4">
      <c r="A3618" s="21" t="str">
        <f t="shared" si="903"/>
        <v>-------------------------------------------NAO DISPONIVEL-------------------------------------------</v>
      </c>
      <c r="B3618" s="5" t="str">
        <f>_xlfn.IFNA(VLOOKUP(A3618,CNPJ!E:F,2,0),"-------------------------------------------NAO DISPONIVEL-------------------------------------------")</f>
        <v>-------------------------------------------NAO DISPONIVEL-------------------------------------------</v>
      </c>
      <c r="C3618" s="22">
        <v>1</v>
      </c>
      <c r="D3618" s="5" t="str">
        <f>_xlfn.XLOOKUP(R3618,OP!C:C,OP!B:B,,0,1)</f>
        <v>RJ</v>
      </c>
      <c r="E3618" s="23"/>
      <c r="M3618" s="26"/>
      <c r="N3618" s="27"/>
      <c r="O3618" s="28" t="str">
        <f t="shared" si="904"/>
        <v>00000003618</v>
      </c>
      <c r="R3618" s="27" t="s">
        <v>193</v>
      </c>
      <c r="S3618" s="30" t="str">
        <f>_xlfn.IFNA(VLOOKUP(_xlfn.CONCAT(D3618," - ",R3618),OP!A:D,4,0),"-------------------------------------------NAO DISPONIVEL-------------------------------------------")</f>
        <v>FETRANSPOR</v>
      </c>
      <c r="T3618" s="31"/>
      <c r="U3618" s="32"/>
      <c r="V3618" s="31"/>
      <c r="W3618" s="33">
        <f t="shared" si="905"/>
        <v>0</v>
      </c>
      <c r="X3618" s="34">
        <f t="shared" si="906"/>
        <v>0</v>
      </c>
      <c r="Y3618" s="33">
        <f t="shared" si="907"/>
        <v>0</v>
      </c>
      <c r="Z3618" s="33">
        <f t="shared" si="908"/>
        <v>0</v>
      </c>
      <c r="AA3618" s="35">
        <f t="shared" si="909"/>
        <v>0</v>
      </c>
      <c r="AB3618" s="36">
        <f t="shared" si="910"/>
        <v>0</v>
      </c>
      <c r="AC3618" s="37">
        <f t="shared" si="911"/>
        <v>0</v>
      </c>
      <c r="AD3618" s="38"/>
      <c r="AE3618" s="38"/>
      <c r="AF3618" s="39">
        <f t="shared" si="912"/>
        <v>0</v>
      </c>
      <c r="AG3618" s="40"/>
      <c r="AH3618" s="41">
        <f t="shared" si="913"/>
        <v>0</v>
      </c>
      <c r="AI3618" s="42">
        <f t="shared" si="914"/>
        <v>0</v>
      </c>
      <c r="AJ3618" s="43">
        <f t="shared" si="915"/>
        <v>0</v>
      </c>
      <c r="AK3618" s="5" t="str">
        <f>_xlfn.IFNA(VLOOKUP(_xlfn.CONCAT(D3618," - ",S3618),OP!E:F,2,0),"-------------------------------------------NAO DISPONIVEL-------------------------------------------")</f>
        <v>C - RIOCARD</v>
      </c>
      <c r="AL3618" s="7" t="str">
        <f t="shared" si="901"/>
        <v>1 - -------------------------------------------NAO DISPONIVEL------------------------------------------- - 00000003618 - FETRANSPOR</v>
      </c>
      <c r="AM3618" s="7" t="str">
        <f t="shared" si="902"/>
        <v>-------------------------------------------NAO DISPONIVEL-------------------------------------------</v>
      </c>
      <c r="AN3618" s="44" cm="1">
        <f t="array" ref="AN3618">_xlfn.IFS(AJ3618=0,0,AQ3618="INATIVO",2,AQ3618="SEM CADASTRO",4,AQ3618="CPF ATIVO EM OUTRO COMPRADOR",5,AQ3618="NOVO/SEM CARTAO",6,AND(AJ3618&gt;0,AQ3618,""),8)</f>
        <v>0</v>
      </c>
      <c r="AO3618" s="45">
        <f t="shared" si="916"/>
        <v>-10</v>
      </c>
    </row>
    <row r="3619" spans="1:41" x14ac:dyDescent="0.4">
      <c r="A3619" s="21" t="str">
        <f t="shared" si="903"/>
        <v>-------------------------------------------NAO DISPONIVEL-------------------------------------------</v>
      </c>
      <c r="B3619" s="5" t="str">
        <f>_xlfn.IFNA(VLOOKUP(A3619,CNPJ!E:F,2,0),"-------------------------------------------NAO DISPONIVEL-------------------------------------------")</f>
        <v>-------------------------------------------NAO DISPONIVEL-------------------------------------------</v>
      </c>
      <c r="C3619" s="22">
        <v>1</v>
      </c>
      <c r="D3619" s="5" t="str">
        <f>_xlfn.XLOOKUP(R3619,OP!C:C,OP!B:B,,0,1)</f>
        <v>RJ</v>
      </c>
      <c r="E3619" s="23"/>
      <c r="M3619" s="26"/>
      <c r="N3619" s="27"/>
      <c r="O3619" s="28" t="str">
        <f t="shared" si="904"/>
        <v>00000003619</v>
      </c>
      <c r="R3619" s="27" t="s">
        <v>193</v>
      </c>
      <c r="S3619" s="30" t="str">
        <f>_xlfn.IFNA(VLOOKUP(_xlfn.CONCAT(D3619," - ",R3619),OP!A:D,4,0),"-------------------------------------------NAO DISPONIVEL-------------------------------------------")</f>
        <v>FETRANSPOR</v>
      </c>
      <c r="T3619" s="31"/>
      <c r="U3619" s="32"/>
      <c r="V3619" s="31"/>
      <c r="W3619" s="33">
        <f t="shared" si="905"/>
        <v>0</v>
      </c>
      <c r="X3619" s="34">
        <f t="shared" si="906"/>
        <v>0</v>
      </c>
      <c r="Y3619" s="33">
        <f t="shared" si="907"/>
        <v>0</v>
      </c>
      <c r="Z3619" s="33">
        <f t="shared" si="908"/>
        <v>0</v>
      </c>
      <c r="AA3619" s="35">
        <f t="shared" si="909"/>
        <v>0</v>
      </c>
      <c r="AB3619" s="36">
        <f t="shared" si="910"/>
        <v>0</v>
      </c>
      <c r="AC3619" s="37">
        <f t="shared" si="911"/>
        <v>0</v>
      </c>
      <c r="AD3619" s="38"/>
      <c r="AE3619" s="38"/>
      <c r="AF3619" s="39">
        <f t="shared" si="912"/>
        <v>0</v>
      </c>
      <c r="AG3619" s="40"/>
      <c r="AH3619" s="41">
        <f t="shared" si="913"/>
        <v>0</v>
      </c>
      <c r="AI3619" s="42">
        <f t="shared" si="914"/>
        <v>0</v>
      </c>
      <c r="AJ3619" s="43">
        <f t="shared" si="915"/>
        <v>0</v>
      </c>
      <c r="AK3619" s="5" t="str">
        <f>_xlfn.IFNA(VLOOKUP(_xlfn.CONCAT(D3619," - ",S3619),OP!E:F,2,0),"-------------------------------------------NAO DISPONIVEL-------------------------------------------")</f>
        <v>C - RIOCARD</v>
      </c>
      <c r="AL3619" s="7" t="str">
        <f t="shared" si="901"/>
        <v>1 - -------------------------------------------NAO DISPONIVEL------------------------------------------- - 00000003619 - FETRANSPOR</v>
      </c>
      <c r="AM3619" s="7" t="str">
        <f t="shared" si="902"/>
        <v>-------------------------------------------NAO DISPONIVEL-------------------------------------------</v>
      </c>
      <c r="AN3619" s="44" cm="1">
        <f t="array" ref="AN3619">_xlfn.IFS(AJ3619=0,0,AQ3619="INATIVO",2,AQ3619="SEM CADASTRO",4,AQ3619="CPF ATIVO EM OUTRO COMPRADOR",5,AQ3619="NOVO/SEM CARTAO",6,AND(AJ3619&gt;0,AQ3619,""),8)</f>
        <v>0</v>
      </c>
      <c r="AO3619" s="45">
        <f t="shared" si="916"/>
        <v>-10</v>
      </c>
    </row>
    <row r="3620" spans="1:41" x14ac:dyDescent="0.4">
      <c r="A3620" s="21" t="str">
        <f t="shared" si="903"/>
        <v>-------------------------------------------NAO DISPONIVEL-------------------------------------------</v>
      </c>
      <c r="B3620" s="5" t="str">
        <f>_xlfn.IFNA(VLOOKUP(A3620,CNPJ!E:F,2,0),"-------------------------------------------NAO DISPONIVEL-------------------------------------------")</f>
        <v>-------------------------------------------NAO DISPONIVEL-------------------------------------------</v>
      </c>
      <c r="C3620" s="22">
        <v>1</v>
      </c>
      <c r="D3620" s="5" t="str">
        <f>_xlfn.XLOOKUP(R3620,OP!C:C,OP!B:B,,0,1)</f>
        <v>RJ</v>
      </c>
      <c r="E3620" s="23"/>
      <c r="M3620" s="26"/>
      <c r="N3620" s="27"/>
      <c r="O3620" s="28" t="str">
        <f t="shared" si="904"/>
        <v>00000003620</v>
      </c>
      <c r="R3620" s="27" t="s">
        <v>193</v>
      </c>
      <c r="S3620" s="30" t="str">
        <f>_xlfn.IFNA(VLOOKUP(_xlfn.CONCAT(D3620," - ",R3620),OP!A:D,4,0),"-------------------------------------------NAO DISPONIVEL-------------------------------------------")</f>
        <v>FETRANSPOR</v>
      </c>
      <c r="T3620" s="31"/>
      <c r="U3620" s="32"/>
      <c r="V3620" s="31"/>
      <c r="W3620" s="33">
        <f t="shared" si="905"/>
        <v>0</v>
      </c>
      <c r="X3620" s="34">
        <f t="shared" si="906"/>
        <v>0</v>
      </c>
      <c r="Y3620" s="33">
        <f t="shared" si="907"/>
        <v>0</v>
      </c>
      <c r="Z3620" s="33">
        <f t="shared" si="908"/>
        <v>0</v>
      </c>
      <c r="AA3620" s="35">
        <f t="shared" si="909"/>
        <v>0</v>
      </c>
      <c r="AB3620" s="36">
        <f t="shared" si="910"/>
        <v>0</v>
      </c>
      <c r="AC3620" s="37">
        <f t="shared" si="911"/>
        <v>0</v>
      </c>
      <c r="AD3620" s="38"/>
      <c r="AE3620" s="38"/>
      <c r="AF3620" s="39">
        <f t="shared" si="912"/>
        <v>0</v>
      </c>
      <c r="AG3620" s="40"/>
      <c r="AH3620" s="41">
        <f t="shared" si="913"/>
        <v>0</v>
      </c>
      <c r="AI3620" s="42">
        <f t="shared" si="914"/>
        <v>0</v>
      </c>
      <c r="AJ3620" s="43">
        <f t="shared" si="915"/>
        <v>0</v>
      </c>
      <c r="AK3620" s="5" t="str">
        <f>_xlfn.IFNA(VLOOKUP(_xlfn.CONCAT(D3620," - ",S3620),OP!E:F,2,0),"-------------------------------------------NAO DISPONIVEL-------------------------------------------")</f>
        <v>C - RIOCARD</v>
      </c>
      <c r="AL3620" s="7" t="str">
        <f t="shared" si="901"/>
        <v>1 - -------------------------------------------NAO DISPONIVEL------------------------------------------- - 00000003620 - FETRANSPOR</v>
      </c>
      <c r="AM3620" s="7" t="str">
        <f t="shared" si="902"/>
        <v>-------------------------------------------NAO DISPONIVEL-------------------------------------------</v>
      </c>
      <c r="AN3620" s="44" cm="1">
        <f t="array" ref="AN3620">_xlfn.IFS(AJ3620=0,0,AQ3620="INATIVO",2,AQ3620="SEM CADASTRO",4,AQ3620="CPF ATIVO EM OUTRO COMPRADOR",5,AQ3620="NOVO/SEM CARTAO",6,AND(AJ3620&gt;0,AQ3620,""),8)</f>
        <v>0</v>
      </c>
      <c r="AO3620" s="45">
        <f t="shared" si="916"/>
        <v>-10</v>
      </c>
    </row>
    <row r="3621" spans="1:41" x14ac:dyDescent="0.4">
      <c r="A3621" s="21" t="str">
        <f t="shared" si="903"/>
        <v>-------------------------------------------NAO DISPONIVEL-------------------------------------------</v>
      </c>
      <c r="B3621" s="5" t="str">
        <f>_xlfn.IFNA(VLOOKUP(A3621,CNPJ!E:F,2,0),"-------------------------------------------NAO DISPONIVEL-------------------------------------------")</f>
        <v>-------------------------------------------NAO DISPONIVEL-------------------------------------------</v>
      </c>
      <c r="C3621" s="22">
        <v>1</v>
      </c>
      <c r="D3621" s="5" t="str">
        <f>_xlfn.XLOOKUP(R3621,OP!C:C,OP!B:B,,0,1)</f>
        <v>RJ</v>
      </c>
      <c r="E3621" s="23"/>
      <c r="M3621" s="26"/>
      <c r="N3621" s="27"/>
      <c r="O3621" s="28" t="str">
        <f t="shared" si="904"/>
        <v>00000003621</v>
      </c>
      <c r="R3621" s="27" t="s">
        <v>193</v>
      </c>
      <c r="S3621" s="30" t="str">
        <f>_xlfn.IFNA(VLOOKUP(_xlfn.CONCAT(D3621," - ",R3621),OP!A:D,4,0),"-------------------------------------------NAO DISPONIVEL-------------------------------------------")</f>
        <v>FETRANSPOR</v>
      </c>
      <c r="T3621" s="31"/>
      <c r="U3621" s="32"/>
      <c r="V3621" s="31"/>
      <c r="W3621" s="33">
        <f t="shared" si="905"/>
        <v>0</v>
      </c>
      <c r="X3621" s="34">
        <f t="shared" si="906"/>
        <v>0</v>
      </c>
      <c r="Y3621" s="33">
        <f t="shared" si="907"/>
        <v>0</v>
      </c>
      <c r="Z3621" s="33">
        <f t="shared" si="908"/>
        <v>0</v>
      </c>
      <c r="AA3621" s="35">
        <f t="shared" si="909"/>
        <v>0</v>
      </c>
      <c r="AB3621" s="36">
        <f t="shared" si="910"/>
        <v>0</v>
      </c>
      <c r="AC3621" s="37">
        <f t="shared" si="911"/>
        <v>0</v>
      </c>
      <c r="AD3621" s="38"/>
      <c r="AE3621" s="38"/>
      <c r="AF3621" s="39">
        <f t="shared" si="912"/>
        <v>0</v>
      </c>
      <c r="AG3621" s="40"/>
      <c r="AH3621" s="41">
        <f t="shared" si="913"/>
        <v>0</v>
      </c>
      <c r="AI3621" s="42">
        <f t="shared" si="914"/>
        <v>0</v>
      </c>
      <c r="AJ3621" s="43">
        <f t="shared" si="915"/>
        <v>0</v>
      </c>
      <c r="AK3621" s="5" t="str">
        <f>_xlfn.IFNA(VLOOKUP(_xlfn.CONCAT(D3621," - ",S3621),OP!E:F,2,0),"-------------------------------------------NAO DISPONIVEL-------------------------------------------")</f>
        <v>C - RIOCARD</v>
      </c>
      <c r="AL3621" s="7" t="str">
        <f t="shared" si="901"/>
        <v>1 - -------------------------------------------NAO DISPONIVEL------------------------------------------- - 00000003621 - FETRANSPOR</v>
      </c>
      <c r="AM3621" s="7" t="str">
        <f t="shared" si="902"/>
        <v>-------------------------------------------NAO DISPONIVEL-------------------------------------------</v>
      </c>
      <c r="AN3621" s="44" cm="1">
        <f t="array" ref="AN3621">_xlfn.IFS(AJ3621=0,0,AQ3621="INATIVO",2,AQ3621="SEM CADASTRO",4,AQ3621="CPF ATIVO EM OUTRO COMPRADOR",5,AQ3621="NOVO/SEM CARTAO",6,AND(AJ3621&gt;0,AQ3621,""),8)</f>
        <v>0</v>
      </c>
      <c r="AO3621" s="45">
        <f t="shared" si="916"/>
        <v>-10</v>
      </c>
    </row>
    <row r="3622" spans="1:41" x14ac:dyDescent="0.4">
      <c r="A3622" s="21" t="str">
        <f t="shared" si="903"/>
        <v>-------------------------------------------NAO DISPONIVEL-------------------------------------------</v>
      </c>
      <c r="B3622" s="5" t="str">
        <f>_xlfn.IFNA(VLOOKUP(A3622,CNPJ!E:F,2,0),"-------------------------------------------NAO DISPONIVEL-------------------------------------------")</f>
        <v>-------------------------------------------NAO DISPONIVEL-------------------------------------------</v>
      </c>
      <c r="C3622" s="22">
        <v>1</v>
      </c>
      <c r="D3622" s="5" t="str">
        <f>_xlfn.XLOOKUP(R3622,OP!C:C,OP!B:B,,0,1)</f>
        <v>RJ</v>
      </c>
      <c r="E3622" s="23"/>
      <c r="M3622" s="26"/>
      <c r="N3622" s="27"/>
      <c r="O3622" s="28" t="str">
        <f t="shared" si="904"/>
        <v>00000003622</v>
      </c>
      <c r="R3622" s="27" t="s">
        <v>193</v>
      </c>
      <c r="S3622" s="30" t="str">
        <f>_xlfn.IFNA(VLOOKUP(_xlfn.CONCAT(D3622," - ",R3622),OP!A:D,4,0),"-------------------------------------------NAO DISPONIVEL-------------------------------------------")</f>
        <v>FETRANSPOR</v>
      </c>
      <c r="T3622" s="31"/>
      <c r="U3622" s="32"/>
      <c r="V3622" s="31"/>
      <c r="W3622" s="33">
        <f t="shared" si="905"/>
        <v>0</v>
      </c>
      <c r="X3622" s="34">
        <f t="shared" si="906"/>
        <v>0</v>
      </c>
      <c r="Y3622" s="33">
        <f t="shared" si="907"/>
        <v>0</v>
      </c>
      <c r="Z3622" s="33">
        <f t="shared" si="908"/>
        <v>0</v>
      </c>
      <c r="AA3622" s="35">
        <f t="shared" si="909"/>
        <v>0</v>
      </c>
      <c r="AB3622" s="36">
        <f t="shared" si="910"/>
        <v>0</v>
      </c>
      <c r="AC3622" s="37">
        <f t="shared" si="911"/>
        <v>0</v>
      </c>
      <c r="AD3622" s="38"/>
      <c r="AE3622" s="38"/>
      <c r="AF3622" s="39">
        <f t="shared" si="912"/>
        <v>0</v>
      </c>
      <c r="AG3622" s="40"/>
      <c r="AH3622" s="41">
        <f t="shared" si="913"/>
        <v>0</v>
      </c>
      <c r="AI3622" s="42">
        <f t="shared" si="914"/>
        <v>0</v>
      </c>
      <c r="AJ3622" s="43">
        <f t="shared" si="915"/>
        <v>0</v>
      </c>
      <c r="AK3622" s="5" t="str">
        <f>_xlfn.IFNA(VLOOKUP(_xlfn.CONCAT(D3622," - ",S3622),OP!E:F,2,0),"-------------------------------------------NAO DISPONIVEL-------------------------------------------")</f>
        <v>C - RIOCARD</v>
      </c>
      <c r="AL3622" s="7" t="str">
        <f t="shared" si="901"/>
        <v>1 - -------------------------------------------NAO DISPONIVEL------------------------------------------- - 00000003622 - FETRANSPOR</v>
      </c>
      <c r="AM3622" s="7" t="str">
        <f t="shared" si="902"/>
        <v>-------------------------------------------NAO DISPONIVEL-------------------------------------------</v>
      </c>
      <c r="AN3622" s="44" cm="1">
        <f t="array" ref="AN3622">_xlfn.IFS(AJ3622=0,0,AQ3622="INATIVO",2,AQ3622="SEM CADASTRO",4,AQ3622="CPF ATIVO EM OUTRO COMPRADOR",5,AQ3622="NOVO/SEM CARTAO",6,AND(AJ3622&gt;0,AQ3622,""),8)</f>
        <v>0</v>
      </c>
      <c r="AO3622" s="45">
        <f t="shared" si="916"/>
        <v>-10</v>
      </c>
    </row>
    <row r="3623" spans="1:41" x14ac:dyDescent="0.4">
      <c r="A3623" s="21" t="str">
        <f t="shared" si="903"/>
        <v>-------------------------------------------NAO DISPONIVEL-------------------------------------------</v>
      </c>
      <c r="B3623" s="5" t="str">
        <f>_xlfn.IFNA(VLOOKUP(A3623,CNPJ!E:F,2,0),"-------------------------------------------NAO DISPONIVEL-------------------------------------------")</f>
        <v>-------------------------------------------NAO DISPONIVEL-------------------------------------------</v>
      </c>
      <c r="C3623" s="22">
        <v>1</v>
      </c>
      <c r="D3623" s="5" t="str">
        <f>_xlfn.XLOOKUP(R3623,OP!C:C,OP!B:B,,0,1)</f>
        <v>RJ</v>
      </c>
      <c r="E3623" s="23"/>
      <c r="M3623" s="26"/>
      <c r="N3623" s="27"/>
      <c r="O3623" s="28" t="str">
        <f t="shared" si="904"/>
        <v>00000003623</v>
      </c>
      <c r="R3623" s="27" t="s">
        <v>193</v>
      </c>
      <c r="S3623" s="30" t="str">
        <f>_xlfn.IFNA(VLOOKUP(_xlfn.CONCAT(D3623," - ",R3623),OP!A:D,4,0),"-------------------------------------------NAO DISPONIVEL-------------------------------------------")</f>
        <v>FETRANSPOR</v>
      </c>
      <c r="T3623" s="31"/>
      <c r="U3623" s="32"/>
      <c r="V3623" s="31"/>
      <c r="W3623" s="33">
        <f t="shared" si="905"/>
        <v>0</v>
      </c>
      <c r="X3623" s="34">
        <f t="shared" si="906"/>
        <v>0</v>
      </c>
      <c r="Y3623" s="33">
        <f t="shared" si="907"/>
        <v>0</v>
      </c>
      <c r="Z3623" s="33">
        <f t="shared" si="908"/>
        <v>0</v>
      </c>
      <c r="AA3623" s="35">
        <f t="shared" si="909"/>
        <v>0</v>
      </c>
      <c r="AB3623" s="36">
        <f t="shared" si="910"/>
        <v>0</v>
      </c>
      <c r="AC3623" s="37">
        <f t="shared" si="911"/>
        <v>0</v>
      </c>
      <c r="AD3623" s="38"/>
      <c r="AE3623" s="38"/>
      <c r="AF3623" s="39">
        <f t="shared" si="912"/>
        <v>0</v>
      </c>
      <c r="AG3623" s="40"/>
      <c r="AH3623" s="41">
        <f t="shared" si="913"/>
        <v>0</v>
      </c>
      <c r="AI3623" s="42">
        <f t="shared" si="914"/>
        <v>0</v>
      </c>
      <c r="AJ3623" s="43">
        <f t="shared" si="915"/>
        <v>0</v>
      </c>
      <c r="AK3623" s="5" t="str">
        <f>_xlfn.IFNA(VLOOKUP(_xlfn.CONCAT(D3623," - ",S3623),OP!E:F,2,0),"-------------------------------------------NAO DISPONIVEL-------------------------------------------")</f>
        <v>C - RIOCARD</v>
      </c>
      <c r="AL3623" s="7" t="str">
        <f t="shared" si="901"/>
        <v>1 - -------------------------------------------NAO DISPONIVEL------------------------------------------- - 00000003623 - FETRANSPOR</v>
      </c>
      <c r="AM3623" s="7" t="str">
        <f t="shared" si="902"/>
        <v>-------------------------------------------NAO DISPONIVEL-------------------------------------------</v>
      </c>
      <c r="AN3623" s="44" cm="1">
        <f t="array" ref="AN3623">_xlfn.IFS(AJ3623=0,0,AQ3623="INATIVO",2,AQ3623="SEM CADASTRO",4,AQ3623="CPF ATIVO EM OUTRO COMPRADOR",5,AQ3623="NOVO/SEM CARTAO",6,AND(AJ3623&gt;0,AQ3623,""),8)</f>
        <v>0</v>
      </c>
      <c r="AO3623" s="45">
        <f t="shared" si="916"/>
        <v>-10</v>
      </c>
    </row>
    <row r="3624" spans="1:41" x14ac:dyDescent="0.4">
      <c r="A3624" s="21" t="str">
        <f t="shared" si="903"/>
        <v>-------------------------------------------NAO DISPONIVEL-------------------------------------------</v>
      </c>
      <c r="B3624" s="5" t="str">
        <f>_xlfn.IFNA(VLOOKUP(A3624,CNPJ!E:F,2,0),"-------------------------------------------NAO DISPONIVEL-------------------------------------------")</f>
        <v>-------------------------------------------NAO DISPONIVEL-------------------------------------------</v>
      </c>
      <c r="C3624" s="22">
        <v>1</v>
      </c>
      <c r="D3624" s="5" t="str">
        <f>_xlfn.XLOOKUP(R3624,OP!C:C,OP!B:B,,0,1)</f>
        <v>RJ</v>
      </c>
      <c r="E3624" s="23"/>
      <c r="M3624" s="26"/>
      <c r="N3624" s="27"/>
      <c r="O3624" s="28" t="str">
        <f t="shared" si="904"/>
        <v>00000003624</v>
      </c>
      <c r="R3624" s="27" t="s">
        <v>193</v>
      </c>
      <c r="S3624" s="30" t="str">
        <f>_xlfn.IFNA(VLOOKUP(_xlfn.CONCAT(D3624," - ",R3624),OP!A:D,4,0),"-------------------------------------------NAO DISPONIVEL-------------------------------------------")</f>
        <v>FETRANSPOR</v>
      </c>
      <c r="T3624" s="31"/>
      <c r="U3624" s="32"/>
      <c r="V3624" s="31"/>
      <c r="W3624" s="33">
        <f t="shared" si="905"/>
        <v>0</v>
      </c>
      <c r="X3624" s="34">
        <f t="shared" si="906"/>
        <v>0</v>
      </c>
      <c r="Y3624" s="33">
        <f t="shared" si="907"/>
        <v>0</v>
      </c>
      <c r="Z3624" s="33">
        <f t="shared" si="908"/>
        <v>0</v>
      </c>
      <c r="AA3624" s="35">
        <f t="shared" si="909"/>
        <v>0</v>
      </c>
      <c r="AB3624" s="36">
        <f t="shared" si="910"/>
        <v>0</v>
      </c>
      <c r="AC3624" s="37">
        <f t="shared" si="911"/>
        <v>0</v>
      </c>
      <c r="AD3624" s="38"/>
      <c r="AE3624" s="38"/>
      <c r="AF3624" s="39">
        <f t="shared" si="912"/>
        <v>0</v>
      </c>
      <c r="AG3624" s="40"/>
      <c r="AH3624" s="41">
        <f t="shared" si="913"/>
        <v>0</v>
      </c>
      <c r="AI3624" s="42">
        <f t="shared" si="914"/>
        <v>0</v>
      </c>
      <c r="AJ3624" s="43">
        <f t="shared" si="915"/>
        <v>0</v>
      </c>
      <c r="AK3624" s="5" t="str">
        <f>_xlfn.IFNA(VLOOKUP(_xlfn.CONCAT(D3624," - ",S3624),OP!E:F,2,0),"-------------------------------------------NAO DISPONIVEL-------------------------------------------")</f>
        <v>C - RIOCARD</v>
      </c>
      <c r="AL3624" s="7" t="str">
        <f t="shared" si="901"/>
        <v>1 - -------------------------------------------NAO DISPONIVEL------------------------------------------- - 00000003624 - FETRANSPOR</v>
      </c>
      <c r="AM3624" s="7" t="str">
        <f t="shared" si="902"/>
        <v>-------------------------------------------NAO DISPONIVEL-------------------------------------------</v>
      </c>
      <c r="AN3624" s="44" cm="1">
        <f t="array" ref="AN3624">_xlfn.IFS(AJ3624=0,0,AQ3624="INATIVO",2,AQ3624="SEM CADASTRO",4,AQ3624="CPF ATIVO EM OUTRO COMPRADOR",5,AQ3624="NOVO/SEM CARTAO",6,AND(AJ3624&gt;0,AQ3624,""),8)</f>
        <v>0</v>
      </c>
      <c r="AO3624" s="45">
        <f t="shared" si="916"/>
        <v>-10</v>
      </c>
    </row>
    <row r="3625" spans="1:41" x14ac:dyDescent="0.4">
      <c r="A3625" s="21" t="str">
        <f t="shared" si="903"/>
        <v>-------------------------------------------NAO DISPONIVEL-------------------------------------------</v>
      </c>
      <c r="B3625" s="5" t="str">
        <f>_xlfn.IFNA(VLOOKUP(A3625,CNPJ!E:F,2,0),"-------------------------------------------NAO DISPONIVEL-------------------------------------------")</f>
        <v>-------------------------------------------NAO DISPONIVEL-------------------------------------------</v>
      </c>
      <c r="C3625" s="22">
        <v>1</v>
      </c>
      <c r="D3625" s="5" t="str">
        <f>_xlfn.XLOOKUP(R3625,OP!C:C,OP!B:B,,0,1)</f>
        <v>RJ</v>
      </c>
      <c r="E3625" s="23"/>
      <c r="M3625" s="26"/>
      <c r="N3625" s="27"/>
      <c r="O3625" s="28" t="str">
        <f t="shared" si="904"/>
        <v>00000003625</v>
      </c>
      <c r="R3625" s="27" t="s">
        <v>193</v>
      </c>
      <c r="S3625" s="30" t="str">
        <f>_xlfn.IFNA(VLOOKUP(_xlfn.CONCAT(D3625," - ",R3625),OP!A:D,4,0),"-------------------------------------------NAO DISPONIVEL-------------------------------------------")</f>
        <v>FETRANSPOR</v>
      </c>
      <c r="T3625" s="31"/>
      <c r="U3625" s="32"/>
      <c r="V3625" s="31"/>
      <c r="W3625" s="33">
        <f t="shared" si="905"/>
        <v>0</v>
      </c>
      <c r="X3625" s="34">
        <f t="shared" si="906"/>
        <v>0</v>
      </c>
      <c r="Y3625" s="33">
        <f t="shared" si="907"/>
        <v>0</v>
      </c>
      <c r="Z3625" s="33">
        <f t="shared" si="908"/>
        <v>0</v>
      </c>
      <c r="AA3625" s="35">
        <f t="shared" si="909"/>
        <v>0</v>
      </c>
      <c r="AB3625" s="36">
        <f t="shared" si="910"/>
        <v>0</v>
      </c>
      <c r="AC3625" s="37">
        <f t="shared" si="911"/>
        <v>0</v>
      </c>
      <c r="AD3625" s="38"/>
      <c r="AE3625" s="38"/>
      <c r="AF3625" s="39">
        <f t="shared" si="912"/>
        <v>0</v>
      </c>
      <c r="AG3625" s="40"/>
      <c r="AH3625" s="41">
        <f t="shared" si="913"/>
        <v>0</v>
      </c>
      <c r="AI3625" s="42">
        <f t="shared" si="914"/>
        <v>0</v>
      </c>
      <c r="AJ3625" s="43">
        <f t="shared" si="915"/>
        <v>0</v>
      </c>
      <c r="AK3625" s="5" t="str">
        <f>_xlfn.IFNA(VLOOKUP(_xlfn.CONCAT(D3625," - ",S3625),OP!E:F,2,0),"-------------------------------------------NAO DISPONIVEL-------------------------------------------")</f>
        <v>C - RIOCARD</v>
      </c>
      <c r="AL3625" s="7" t="str">
        <f t="shared" si="901"/>
        <v>1 - -------------------------------------------NAO DISPONIVEL------------------------------------------- - 00000003625 - FETRANSPOR</v>
      </c>
      <c r="AM3625" s="7" t="str">
        <f t="shared" si="902"/>
        <v>-------------------------------------------NAO DISPONIVEL-------------------------------------------</v>
      </c>
      <c r="AN3625" s="44" cm="1">
        <f t="array" ref="AN3625">_xlfn.IFS(AJ3625=0,0,AQ3625="INATIVO",2,AQ3625="SEM CADASTRO",4,AQ3625="CPF ATIVO EM OUTRO COMPRADOR",5,AQ3625="NOVO/SEM CARTAO",6,AND(AJ3625&gt;0,AQ3625,""),8)</f>
        <v>0</v>
      </c>
      <c r="AO3625" s="45">
        <f t="shared" si="916"/>
        <v>-10</v>
      </c>
    </row>
    <row r="3626" spans="1:41" x14ac:dyDescent="0.4">
      <c r="A3626" s="21" t="str">
        <f t="shared" si="903"/>
        <v>-------------------------------------------NAO DISPONIVEL-------------------------------------------</v>
      </c>
      <c r="B3626" s="5" t="str">
        <f>_xlfn.IFNA(VLOOKUP(A3626,CNPJ!E:F,2,0),"-------------------------------------------NAO DISPONIVEL-------------------------------------------")</f>
        <v>-------------------------------------------NAO DISPONIVEL-------------------------------------------</v>
      </c>
      <c r="C3626" s="22">
        <v>1</v>
      </c>
      <c r="D3626" s="5" t="str">
        <f>_xlfn.XLOOKUP(R3626,OP!C:C,OP!B:B,,0,1)</f>
        <v>RJ</v>
      </c>
      <c r="E3626" s="23"/>
      <c r="M3626" s="26"/>
      <c r="N3626" s="27"/>
      <c r="O3626" s="28" t="str">
        <f t="shared" si="904"/>
        <v>00000003626</v>
      </c>
      <c r="R3626" s="27" t="s">
        <v>193</v>
      </c>
      <c r="S3626" s="30" t="str">
        <f>_xlfn.IFNA(VLOOKUP(_xlfn.CONCAT(D3626," - ",R3626),OP!A:D,4,0),"-------------------------------------------NAO DISPONIVEL-------------------------------------------")</f>
        <v>FETRANSPOR</v>
      </c>
      <c r="T3626" s="31"/>
      <c r="U3626" s="32"/>
      <c r="V3626" s="31"/>
      <c r="W3626" s="33">
        <f t="shared" si="905"/>
        <v>0</v>
      </c>
      <c r="X3626" s="34">
        <f t="shared" si="906"/>
        <v>0</v>
      </c>
      <c r="Y3626" s="33">
        <f t="shared" si="907"/>
        <v>0</v>
      </c>
      <c r="Z3626" s="33">
        <f t="shared" si="908"/>
        <v>0</v>
      </c>
      <c r="AA3626" s="35">
        <f t="shared" si="909"/>
        <v>0</v>
      </c>
      <c r="AB3626" s="36">
        <f t="shared" si="910"/>
        <v>0</v>
      </c>
      <c r="AC3626" s="37">
        <f t="shared" si="911"/>
        <v>0</v>
      </c>
      <c r="AD3626" s="38"/>
      <c r="AE3626" s="38"/>
      <c r="AF3626" s="39">
        <f t="shared" si="912"/>
        <v>0</v>
      </c>
      <c r="AG3626" s="40"/>
      <c r="AH3626" s="41">
        <f t="shared" si="913"/>
        <v>0</v>
      </c>
      <c r="AI3626" s="42">
        <f t="shared" si="914"/>
        <v>0</v>
      </c>
      <c r="AJ3626" s="43">
        <f t="shared" si="915"/>
        <v>0</v>
      </c>
      <c r="AK3626" s="5" t="str">
        <f>_xlfn.IFNA(VLOOKUP(_xlfn.CONCAT(D3626," - ",S3626),OP!E:F,2,0),"-------------------------------------------NAO DISPONIVEL-------------------------------------------")</f>
        <v>C - RIOCARD</v>
      </c>
      <c r="AL3626" s="7" t="str">
        <f t="shared" si="901"/>
        <v>1 - -------------------------------------------NAO DISPONIVEL------------------------------------------- - 00000003626 - FETRANSPOR</v>
      </c>
      <c r="AM3626" s="7" t="str">
        <f t="shared" si="902"/>
        <v>-------------------------------------------NAO DISPONIVEL-------------------------------------------</v>
      </c>
      <c r="AN3626" s="44" cm="1">
        <f t="array" ref="AN3626">_xlfn.IFS(AJ3626=0,0,AQ3626="INATIVO",2,AQ3626="SEM CADASTRO",4,AQ3626="CPF ATIVO EM OUTRO COMPRADOR",5,AQ3626="NOVO/SEM CARTAO",6,AND(AJ3626&gt;0,AQ3626,""),8)</f>
        <v>0</v>
      </c>
      <c r="AO3626" s="45">
        <f t="shared" si="916"/>
        <v>-10</v>
      </c>
    </row>
    <row r="3627" spans="1:41" x14ac:dyDescent="0.4">
      <c r="A3627" s="21" t="str">
        <f t="shared" si="903"/>
        <v>-------------------------------------------NAO DISPONIVEL-------------------------------------------</v>
      </c>
      <c r="B3627" s="5" t="str">
        <f>_xlfn.IFNA(VLOOKUP(A3627,CNPJ!E:F,2,0),"-------------------------------------------NAO DISPONIVEL-------------------------------------------")</f>
        <v>-------------------------------------------NAO DISPONIVEL-------------------------------------------</v>
      </c>
      <c r="C3627" s="22">
        <v>1</v>
      </c>
      <c r="D3627" s="5" t="str">
        <f>_xlfn.XLOOKUP(R3627,OP!C:C,OP!B:B,,0,1)</f>
        <v>RJ</v>
      </c>
      <c r="E3627" s="23"/>
      <c r="M3627" s="26"/>
      <c r="N3627" s="27"/>
      <c r="O3627" s="28" t="str">
        <f t="shared" si="904"/>
        <v>00000003627</v>
      </c>
      <c r="R3627" s="27" t="s">
        <v>193</v>
      </c>
      <c r="S3627" s="30" t="str">
        <f>_xlfn.IFNA(VLOOKUP(_xlfn.CONCAT(D3627," - ",R3627),OP!A:D,4,0),"-------------------------------------------NAO DISPONIVEL-------------------------------------------")</f>
        <v>FETRANSPOR</v>
      </c>
      <c r="T3627" s="31"/>
      <c r="U3627" s="32"/>
      <c r="V3627" s="31"/>
      <c r="W3627" s="33">
        <f t="shared" si="905"/>
        <v>0</v>
      </c>
      <c r="X3627" s="34">
        <f t="shared" si="906"/>
        <v>0</v>
      </c>
      <c r="Y3627" s="33">
        <f t="shared" si="907"/>
        <v>0</v>
      </c>
      <c r="Z3627" s="33">
        <f t="shared" si="908"/>
        <v>0</v>
      </c>
      <c r="AA3627" s="35">
        <f t="shared" si="909"/>
        <v>0</v>
      </c>
      <c r="AB3627" s="36">
        <f t="shared" si="910"/>
        <v>0</v>
      </c>
      <c r="AC3627" s="37">
        <f t="shared" si="911"/>
        <v>0</v>
      </c>
      <c r="AD3627" s="38"/>
      <c r="AE3627" s="38"/>
      <c r="AF3627" s="39">
        <f t="shared" si="912"/>
        <v>0</v>
      </c>
      <c r="AG3627" s="40"/>
      <c r="AH3627" s="41">
        <f t="shared" si="913"/>
        <v>0</v>
      </c>
      <c r="AI3627" s="42">
        <f t="shared" si="914"/>
        <v>0</v>
      </c>
      <c r="AJ3627" s="43">
        <f t="shared" si="915"/>
        <v>0</v>
      </c>
      <c r="AK3627" s="5" t="str">
        <f>_xlfn.IFNA(VLOOKUP(_xlfn.CONCAT(D3627," - ",S3627),OP!E:F,2,0),"-------------------------------------------NAO DISPONIVEL-------------------------------------------")</f>
        <v>C - RIOCARD</v>
      </c>
      <c r="AL3627" s="7" t="str">
        <f t="shared" si="901"/>
        <v>1 - -------------------------------------------NAO DISPONIVEL------------------------------------------- - 00000003627 - FETRANSPOR</v>
      </c>
      <c r="AM3627" s="7" t="str">
        <f t="shared" si="902"/>
        <v>-------------------------------------------NAO DISPONIVEL-------------------------------------------</v>
      </c>
      <c r="AN3627" s="44" cm="1">
        <f t="array" ref="AN3627">_xlfn.IFS(AJ3627=0,0,AQ3627="INATIVO",2,AQ3627="SEM CADASTRO",4,AQ3627="CPF ATIVO EM OUTRO COMPRADOR",5,AQ3627="NOVO/SEM CARTAO",6,AND(AJ3627&gt;0,AQ3627,""),8)</f>
        <v>0</v>
      </c>
      <c r="AO3627" s="45">
        <f t="shared" si="916"/>
        <v>-10</v>
      </c>
    </row>
    <row r="3628" spans="1:41" x14ac:dyDescent="0.4">
      <c r="A3628" s="21" t="str">
        <f t="shared" si="903"/>
        <v>-------------------------------------------NAO DISPONIVEL-------------------------------------------</v>
      </c>
      <c r="B3628" s="5" t="str">
        <f>_xlfn.IFNA(VLOOKUP(A3628,CNPJ!E:F,2,0),"-------------------------------------------NAO DISPONIVEL-------------------------------------------")</f>
        <v>-------------------------------------------NAO DISPONIVEL-------------------------------------------</v>
      </c>
      <c r="C3628" s="22">
        <v>1</v>
      </c>
      <c r="D3628" s="5" t="str">
        <f>_xlfn.XLOOKUP(R3628,OP!C:C,OP!B:B,,0,1)</f>
        <v>RJ</v>
      </c>
      <c r="E3628" s="23"/>
      <c r="M3628" s="26"/>
      <c r="N3628" s="27"/>
      <c r="O3628" s="28" t="str">
        <f t="shared" si="904"/>
        <v>00000003628</v>
      </c>
      <c r="R3628" s="27" t="s">
        <v>193</v>
      </c>
      <c r="S3628" s="30" t="str">
        <f>_xlfn.IFNA(VLOOKUP(_xlfn.CONCAT(D3628," - ",R3628),OP!A:D,4,0),"-------------------------------------------NAO DISPONIVEL-------------------------------------------")</f>
        <v>FETRANSPOR</v>
      </c>
      <c r="T3628" s="31"/>
      <c r="U3628" s="32"/>
      <c r="V3628" s="31"/>
      <c r="W3628" s="33">
        <f t="shared" si="905"/>
        <v>0</v>
      </c>
      <c r="X3628" s="34">
        <f t="shared" si="906"/>
        <v>0</v>
      </c>
      <c r="Y3628" s="33">
        <f t="shared" si="907"/>
        <v>0</v>
      </c>
      <c r="Z3628" s="33">
        <f t="shared" si="908"/>
        <v>0</v>
      </c>
      <c r="AA3628" s="35">
        <f t="shared" si="909"/>
        <v>0</v>
      </c>
      <c r="AB3628" s="36">
        <f t="shared" si="910"/>
        <v>0</v>
      </c>
      <c r="AC3628" s="37">
        <f t="shared" si="911"/>
        <v>0</v>
      </c>
      <c r="AD3628" s="38"/>
      <c r="AE3628" s="38"/>
      <c r="AF3628" s="39">
        <f t="shared" si="912"/>
        <v>0</v>
      </c>
      <c r="AG3628" s="40"/>
      <c r="AH3628" s="41">
        <f t="shared" si="913"/>
        <v>0</v>
      </c>
      <c r="AI3628" s="42">
        <f t="shared" si="914"/>
        <v>0</v>
      </c>
      <c r="AJ3628" s="43">
        <f t="shared" si="915"/>
        <v>0</v>
      </c>
      <c r="AK3628" s="5" t="str">
        <f>_xlfn.IFNA(VLOOKUP(_xlfn.CONCAT(D3628," - ",S3628),OP!E:F,2,0),"-------------------------------------------NAO DISPONIVEL-------------------------------------------")</f>
        <v>C - RIOCARD</v>
      </c>
      <c r="AL3628" s="7" t="str">
        <f t="shared" si="901"/>
        <v>1 - -------------------------------------------NAO DISPONIVEL------------------------------------------- - 00000003628 - FETRANSPOR</v>
      </c>
      <c r="AM3628" s="7" t="str">
        <f t="shared" si="902"/>
        <v>-------------------------------------------NAO DISPONIVEL-------------------------------------------</v>
      </c>
      <c r="AN3628" s="44" cm="1">
        <f t="array" ref="AN3628">_xlfn.IFS(AJ3628=0,0,AQ3628="INATIVO",2,AQ3628="SEM CADASTRO",4,AQ3628="CPF ATIVO EM OUTRO COMPRADOR",5,AQ3628="NOVO/SEM CARTAO",6,AND(AJ3628&gt;0,AQ3628,""),8)</f>
        <v>0</v>
      </c>
      <c r="AO3628" s="45">
        <f t="shared" si="916"/>
        <v>-10</v>
      </c>
    </row>
    <row r="3629" spans="1:41" x14ac:dyDescent="0.4">
      <c r="A3629" s="21" t="str">
        <f t="shared" si="903"/>
        <v>-------------------------------------------NAO DISPONIVEL-------------------------------------------</v>
      </c>
      <c r="B3629" s="5" t="str">
        <f>_xlfn.IFNA(VLOOKUP(A3629,CNPJ!E:F,2,0),"-------------------------------------------NAO DISPONIVEL-------------------------------------------")</f>
        <v>-------------------------------------------NAO DISPONIVEL-------------------------------------------</v>
      </c>
      <c r="C3629" s="22">
        <v>1</v>
      </c>
      <c r="D3629" s="5" t="str">
        <f>_xlfn.XLOOKUP(R3629,OP!C:C,OP!B:B,,0,1)</f>
        <v>RJ</v>
      </c>
      <c r="E3629" s="23"/>
      <c r="M3629" s="26"/>
      <c r="N3629" s="27"/>
      <c r="O3629" s="28" t="str">
        <f t="shared" si="904"/>
        <v>00000003629</v>
      </c>
      <c r="R3629" s="27" t="s">
        <v>193</v>
      </c>
      <c r="S3629" s="30" t="str">
        <f>_xlfn.IFNA(VLOOKUP(_xlfn.CONCAT(D3629," - ",R3629),OP!A:D,4,0),"-------------------------------------------NAO DISPONIVEL-------------------------------------------")</f>
        <v>FETRANSPOR</v>
      </c>
      <c r="T3629" s="31"/>
      <c r="U3629" s="32"/>
      <c r="V3629" s="31"/>
      <c r="W3629" s="33">
        <f t="shared" si="905"/>
        <v>0</v>
      </c>
      <c r="X3629" s="34">
        <f t="shared" si="906"/>
        <v>0</v>
      </c>
      <c r="Y3629" s="33">
        <f t="shared" si="907"/>
        <v>0</v>
      </c>
      <c r="Z3629" s="33">
        <f t="shared" si="908"/>
        <v>0</v>
      </c>
      <c r="AA3629" s="35">
        <f t="shared" si="909"/>
        <v>0</v>
      </c>
      <c r="AB3629" s="36">
        <f t="shared" si="910"/>
        <v>0</v>
      </c>
      <c r="AC3629" s="37">
        <f t="shared" si="911"/>
        <v>0</v>
      </c>
      <c r="AD3629" s="38"/>
      <c r="AE3629" s="38"/>
      <c r="AF3629" s="39">
        <f t="shared" si="912"/>
        <v>0</v>
      </c>
      <c r="AG3629" s="40"/>
      <c r="AH3629" s="41">
        <f t="shared" si="913"/>
        <v>0</v>
      </c>
      <c r="AI3629" s="42">
        <f t="shared" si="914"/>
        <v>0</v>
      </c>
      <c r="AJ3629" s="43">
        <f t="shared" si="915"/>
        <v>0</v>
      </c>
      <c r="AK3629" s="5" t="str">
        <f>_xlfn.IFNA(VLOOKUP(_xlfn.CONCAT(D3629," - ",S3629),OP!E:F,2,0),"-------------------------------------------NAO DISPONIVEL-------------------------------------------")</f>
        <v>C - RIOCARD</v>
      </c>
      <c r="AL3629" s="7" t="str">
        <f t="shared" si="901"/>
        <v>1 - -------------------------------------------NAO DISPONIVEL------------------------------------------- - 00000003629 - FETRANSPOR</v>
      </c>
      <c r="AM3629" s="7" t="str">
        <f t="shared" si="902"/>
        <v>-------------------------------------------NAO DISPONIVEL-------------------------------------------</v>
      </c>
      <c r="AN3629" s="44" cm="1">
        <f t="array" ref="AN3629">_xlfn.IFS(AJ3629=0,0,AQ3629="INATIVO",2,AQ3629="SEM CADASTRO",4,AQ3629="CPF ATIVO EM OUTRO COMPRADOR",5,AQ3629="NOVO/SEM CARTAO",6,AND(AJ3629&gt;0,AQ3629,""),8)</f>
        <v>0</v>
      </c>
      <c r="AO3629" s="45">
        <f t="shared" si="916"/>
        <v>-10</v>
      </c>
    </row>
    <row r="3630" spans="1:41" x14ac:dyDescent="0.4">
      <c r="A3630" s="21" t="str">
        <f t="shared" si="903"/>
        <v>-------------------------------------------NAO DISPONIVEL-------------------------------------------</v>
      </c>
      <c r="B3630" s="5" t="str">
        <f>_xlfn.IFNA(VLOOKUP(A3630,CNPJ!E:F,2,0),"-------------------------------------------NAO DISPONIVEL-------------------------------------------")</f>
        <v>-------------------------------------------NAO DISPONIVEL-------------------------------------------</v>
      </c>
      <c r="C3630" s="22">
        <v>1</v>
      </c>
      <c r="D3630" s="5" t="str">
        <f>_xlfn.XLOOKUP(R3630,OP!C:C,OP!B:B,,0,1)</f>
        <v>RJ</v>
      </c>
      <c r="E3630" s="23"/>
      <c r="M3630" s="26"/>
      <c r="N3630" s="27"/>
      <c r="O3630" s="28" t="str">
        <f t="shared" si="904"/>
        <v>00000003630</v>
      </c>
      <c r="R3630" s="27" t="s">
        <v>193</v>
      </c>
      <c r="S3630" s="30" t="str">
        <f>_xlfn.IFNA(VLOOKUP(_xlfn.CONCAT(D3630," - ",R3630),OP!A:D,4,0),"-------------------------------------------NAO DISPONIVEL-------------------------------------------")</f>
        <v>FETRANSPOR</v>
      </c>
      <c r="T3630" s="31"/>
      <c r="U3630" s="32"/>
      <c r="V3630" s="31"/>
      <c r="W3630" s="33">
        <f t="shared" si="905"/>
        <v>0</v>
      </c>
      <c r="X3630" s="34">
        <f t="shared" si="906"/>
        <v>0</v>
      </c>
      <c r="Y3630" s="33">
        <f t="shared" si="907"/>
        <v>0</v>
      </c>
      <c r="Z3630" s="33">
        <f t="shared" si="908"/>
        <v>0</v>
      </c>
      <c r="AA3630" s="35">
        <f t="shared" si="909"/>
        <v>0</v>
      </c>
      <c r="AB3630" s="36">
        <f t="shared" si="910"/>
        <v>0</v>
      </c>
      <c r="AC3630" s="37">
        <f t="shared" si="911"/>
        <v>0</v>
      </c>
      <c r="AD3630" s="38"/>
      <c r="AE3630" s="38"/>
      <c r="AF3630" s="39">
        <f t="shared" si="912"/>
        <v>0</v>
      </c>
      <c r="AG3630" s="40"/>
      <c r="AH3630" s="41">
        <f t="shared" si="913"/>
        <v>0</v>
      </c>
      <c r="AI3630" s="42">
        <f t="shared" si="914"/>
        <v>0</v>
      </c>
      <c r="AJ3630" s="43">
        <f t="shared" si="915"/>
        <v>0</v>
      </c>
      <c r="AK3630" s="5" t="str">
        <f>_xlfn.IFNA(VLOOKUP(_xlfn.CONCAT(D3630," - ",S3630),OP!E:F,2,0),"-------------------------------------------NAO DISPONIVEL-------------------------------------------")</f>
        <v>C - RIOCARD</v>
      </c>
      <c r="AL3630" s="7" t="str">
        <f t="shared" si="901"/>
        <v>1 - -------------------------------------------NAO DISPONIVEL------------------------------------------- - 00000003630 - FETRANSPOR</v>
      </c>
      <c r="AM3630" s="7" t="str">
        <f t="shared" si="902"/>
        <v>-------------------------------------------NAO DISPONIVEL-------------------------------------------</v>
      </c>
      <c r="AN3630" s="44" cm="1">
        <f t="array" ref="AN3630">_xlfn.IFS(AJ3630=0,0,AQ3630="INATIVO",2,AQ3630="SEM CADASTRO",4,AQ3630="CPF ATIVO EM OUTRO COMPRADOR",5,AQ3630="NOVO/SEM CARTAO",6,AND(AJ3630&gt;0,AQ3630,""),8)</f>
        <v>0</v>
      </c>
      <c r="AO3630" s="45">
        <f t="shared" si="916"/>
        <v>-10</v>
      </c>
    </row>
    <row r="3631" spans="1:41" x14ac:dyDescent="0.4">
      <c r="A3631" s="21" t="str">
        <f t="shared" si="903"/>
        <v>-------------------------------------------NAO DISPONIVEL-------------------------------------------</v>
      </c>
      <c r="B3631" s="5" t="str">
        <f>_xlfn.IFNA(VLOOKUP(A3631,CNPJ!E:F,2,0),"-------------------------------------------NAO DISPONIVEL-------------------------------------------")</f>
        <v>-------------------------------------------NAO DISPONIVEL-------------------------------------------</v>
      </c>
      <c r="C3631" s="22">
        <v>1</v>
      </c>
      <c r="D3631" s="5" t="str">
        <f>_xlfn.XLOOKUP(R3631,OP!C:C,OP!B:B,,0,1)</f>
        <v>RJ</v>
      </c>
      <c r="E3631" s="23"/>
      <c r="M3631" s="26"/>
      <c r="N3631" s="27"/>
      <c r="O3631" s="28" t="str">
        <f t="shared" si="904"/>
        <v>00000003631</v>
      </c>
      <c r="R3631" s="27" t="s">
        <v>193</v>
      </c>
      <c r="S3631" s="30" t="str">
        <f>_xlfn.IFNA(VLOOKUP(_xlfn.CONCAT(D3631," - ",R3631),OP!A:D,4,0),"-------------------------------------------NAO DISPONIVEL-------------------------------------------")</f>
        <v>FETRANSPOR</v>
      </c>
      <c r="T3631" s="31"/>
      <c r="U3631" s="32"/>
      <c r="V3631" s="31"/>
      <c r="W3631" s="33">
        <f t="shared" si="905"/>
        <v>0</v>
      </c>
      <c r="X3631" s="34">
        <f t="shared" si="906"/>
        <v>0</v>
      </c>
      <c r="Y3631" s="33">
        <f t="shared" si="907"/>
        <v>0</v>
      </c>
      <c r="Z3631" s="33">
        <f t="shared" si="908"/>
        <v>0</v>
      </c>
      <c r="AA3631" s="35">
        <f t="shared" si="909"/>
        <v>0</v>
      </c>
      <c r="AB3631" s="36">
        <f t="shared" si="910"/>
        <v>0</v>
      </c>
      <c r="AC3631" s="37">
        <f t="shared" si="911"/>
        <v>0</v>
      </c>
      <c r="AD3631" s="38"/>
      <c r="AE3631" s="38"/>
      <c r="AF3631" s="39">
        <f t="shared" si="912"/>
        <v>0</v>
      </c>
      <c r="AG3631" s="40"/>
      <c r="AH3631" s="41">
        <f t="shared" si="913"/>
        <v>0</v>
      </c>
      <c r="AI3631" s="42">
        <f t="shared" si="914"/>
        <v>0</v>
      </c>
      <c r="AJ3631" s="43">
        <f t="shared" si="915"/>
        <v>0</v>
      </c>
      <c r="AK3631" s="5" t="str">
        <f>_xlfn.IFNA(VLOOKUP(_xlfn.CONCAT(D3631," - ",S3631),OP!E:F,2,0),"-------------------------------------------NAO DISPONIVEL-------------------------------------------")</f>
        <v>C - RIOCARD</v>
      </c>
      <c r="AL3631" s="7" t="str">
        <f t="shared" si="901"/>
        <v>1 - -------------------------------------------NAO DISPONIVEL------------------------------------------- - 00000003631 - FETRANSPOR</v>
      </c>
      <c r="AM3631" s="7" t="str">
        <f t="shared" si="902"/>
        <v>-------------------------------------------NAO DISPONIVEL-------------------------------------------</v>
      </c>
      <c r="AN3631" s="44" cm="1">
        <f t="array" ref="AN3631">_xlfn.IFS(AJ3631=0,0,AQ3631="INATIVO",2,AQ3631="SEM CADASTRO",4,AQ3631="CPF ATIVO EM OUTRO COMPRADOR",5,AQ3631="NOVO/SEM CARTAO",6,AND(AJ3631&gt;0,AQ3631,""),8)</f>
        <v>0</v>
      </c>
      <c r="AO3631" s="45">
        <f t="shared" si="916"/>
        <v>-10</v>
      </c>
    </row>
    <row r="3632" spans="1:41" x14ac:dyDescent="0.4">
      <c r="A3632" s="21" t="str">
        <f t="shared" si="903"/>
        <v>-------------------------------------------NAO DISPONIVEL-------------------------------------------</v>
      </c>
      <c r="B3632" s="5" t="str">
        <f>_xlfn.IFNA(VLOOKUP(A3632,CNPJ!E:F,2,0),"-------------------------------------------NAO DISPONIVEL-------------------------------------------")</f>
        <v>-------------------------------------------NAO DISPONIVEL-------------------------------------------</v>
      </c>
      <c r="C3632" s="22">
        <v>1</v>
      </c>
      <c r="D3632" s="5" t="str">
        <f>_xlfn.XLOOKUP(R3632,OP!C:C,OP!B:B,,0,1)</f>
        <v>RJ</v>
      </c>
      <c r="E3632" s="23"/>
      <c r="M3632" s="26"/>
      <c r="N3632" s="27"/>
      <c r="O3632" s="28" t="str">
        <f t="shared" si="904"/>
        <v>00000003632</v>
      </c>
      <c r="R3632" s="27" t="s">
        <v>193</v>
      </c>
      <c r="S3632" s="30" t="str">
        <f>_xlfn.IFNA(VLOOKUP(_xlfn.CONCAT(D3632," - ",R3632),OP!A:D,4,0),"-------------------------------------------NAO DISPONIVEL-------------------------------------------")</f>
        <v>FETRANSPOR</v>
      </c>
      <c r="T3632" s="31"/>
      <c r="U3632" s="32"/>
      <c r="V3632" s="31"/>
      <c r="W3632" s="33">
        <f t="shared" si="905"/>
        <v>0</v>
      </c>
      <c r="X3632" s="34">
        <f t="shared" si="906"/>
        <v>0</v>
      </c>
      <c r="Y3632" s="33">
        <f t="shared" si="907"/>
        <v>0</v>
      </c>
      <c r="Z3632" s="33">
        <f t="shared" si="908"/>
        <v>0</v>
      </c>
      <c r="AA3632" s="35">
        <f t="shared" si="909"/>
        <v>0</v>
      </c>
      <c r="AB3632" s="36">
        <f t="shared" si="910"/>
        <v>0</v>
      </c>
      <c r="AC3632" s="37">
        <f t="shared" si="911"/>
        <v>0</v>
      </c>
      <c r="AD3632" s="38"/>
      <c r="AE3632" s="38"/>
      <c r="AF3632" s="39">
        <f t="shared" si="912"/>
        <v>0</v>
      </c>
      <c r="AG3632" s="40"/>
      <c r="AH3632" s="41">
        <f t="shared" si="913"/>
        <v>0</v>
      </c>
      <c r="AI3632" s="42">
        <f t="shared" si="914"/>
        <v>0</v>
      </c>
      <c r="AJ3632" s="43">
        <f t="shared" si="915"/>
        <v>0</v>
      </c>
      <c r="AK3632" s="5" t="str">
        <f>_xlfn.IFNA(VLOOKUP(_xlfn.CONCAT(D3632," - ",S3632),OP!E:F,2,0),"-------------------------------------------NAO DISPONIVEL-------------------------------------------")</f>
        <v>C - RIOCARD</v>
      </c>
      <c r="AL3632" s="7" t="str">
        <f t="shared" si="901"/>
        <v>1 - -------------------------------------------NAO DISPONIVEL------------------------------------------- - 00000003632 - FETRANSPOR</v>
      </c>
      <c r="AM3632" s="7" t="str">
        <f t="shared" si="902"/>
        <v>-------------------------------------------NAO DISPONIVEL-------------------------------------------</v>
      </c>
      <c r="AN3632" s="44" cm="1">
        <f t="array" ref="AN3632">_xlfn.IFS(AJ3632=0,0,AQ3632="INATIVO",2,AQ3632="SEM CADASTRO",4,AQ3632="CPF ATIVO EM OUTRO COMPRADOR",5,AQ3632="NOVO/SEM CARTAO",6,AND(AJ3632&gt;0,AQ3632,""),8)</f>
        <v>0</v>
      </c>
      <c r="AO3632" s="45">
        <f t="shared" si="916"/>
        <v>-10</v>
      </c>
    </row>
    <row r="3633" spans="1:41" x14ac:dyDescent="0.4">
      <c r="A3633" s="21" t="str">
        <f t="shared" si="903"/>
        <v>-------------------------------------------NAO DISPONIVEL-------------------------------------------</v>
      </c>
      <c r="B3633" s="5" t="str">
        <f>_xlfn.IFNA(VLOOKUP(A3633,CNPJ!E:F,2,0),"-------------------------------------------NAO DISPONIVEL-------------------------------------------")</f>
        <v>-------------------------------------------NAO DISPONIVEL-------------------------------------------</v>
      </c>
      <c r="C3633" s="22">
        <v>1</v>
      </c>
      <c r="D3633" s="5" t="str">
        <f>_xlfn.XLOOKUP(R3633,OP!C:C,OP!B:B,,0,1)</f>
        <v>RJ</v>
      </c>
      <c r="E3633" s="23"/>
      <c r="M3633" s="26"/>
      <c r="N3633" s="27"/>
      <c r="O3633" s="28" t="str">
        <f t="shared" si="904"/>
        <v>00000003633</v>
      </c>
      <c r="R3633" s="27" t="s">
        <v>193</v>
      </c>
      <c r="S3633" s="30" t="str">
        <f>_xlfn.IFNA(VLOOKUP(_xlfn.CONCAT(D3633," - ",R3633),OP!A:D,4,0),"-------------------------------------------NAO DISPONIVEL-------------------------------------------")</f>
        <v>FETRANSPOR</v>
      </c>
      <c r="T3633" s="31"/>
      <c r="U3633" s="32"/>
      <c r="V3633" s="31"/>
      <c r="W3633" s="33">
        <f t="shared" si="905"/>
        <v>0</v>
      </c>
      <c r="X3633" s="34">
        <f t="shared" si="906"/>
        <v>0</v>
      </c>
      <c r="Y3633" s="33">
        <f t="shared" si="907"/>
        <v>0</v>
      </c>
      <c r="Z3633" s="33">
        <f t="shared" si="908"/>
        <v>0</v>
      </c>
      <c r="AA3633" s="35">
        <f t="shared" si="909"/>
        <v>0</v>
      </c>
      <c r="AB3633" s="36">
        <f t="shared" si="910"/>
        <v>0</v>
      </c>
      <c r="AC3633" s="37">
        <f t="shared" si="911"/>
        <v>0</v>
      </c>
      <c r="AD3633" s="38"/>
      <c r="AE3633" s="38"/>
      <c r="AF3633" s="39">
        <f t="shared" si="912"/>
        <v>0</v>
      </c>
      <c r="AG3633" s="40"/>
      <c r="AH3633" s="41">
        <f t="shared" si="913"/>
        <v>0</v>
      </c>
      <c r="AI3633" s="42">
        <f t="shared" si="914"/>
        <v>0</v>
      </c>
      <c r="AJ3633" s="43">
        <f t="shared" si="915"/>
        <v>0</v>
      </c>
      <c r="AK3633" s="5" t="str">
        <f>_xlfn.IFNA(VLOOKUP(_xlfn.CONCAT(D3633," - ",S3633),OP!E:F,2,0),"-------------------------------------------NAO DISPONIVEL-------------------------------------------")</f>
        <v>C - RIOCARD</v>
      </c>
      <c r="AL3633" s="7" t="str">
        <f t="shared" si="901"/>
        <v>1 - -------------------------------------------NAO DISPONIVEL------------------------------------------- - 00000003633 - FETRANSPOR</v>
      </c>
      <c r="AM3633" s="7" t="str">
        <f t="shared" si="902"/>
        <v>-------------------------------------------NAO DISPONIVEL-------------------------------------------</v>
      </c>
      <c r="AN3633" s="44" cm="1">
        <f t="array" ref="AN3633">_xlfn.IFS(AJ3633=0,0,AQ3633="INATIVO",2,AQ3633="SEM CADASTRO",4,AQ3633="CPF ATIVO EM OUTRO COMPRADOR",5,AQ3633="NOVO/SEM CARTAO",6,AND(AJ3633&gt;0,AQ3633,""),8)</f>
        <v>0</v>
      </c>
      <c r="AO3633" s="45">
        <f t="shared" si="916"/>
        <v>-10</v>
      </c>
    </row>
    <row r="3634" spans="1:41" x14ac:dyDescent="0.4">
      <c r="A3634" s="21" t="str">
        <f t="shared" si="903"/>
        <v>-------------------------------------------NAO DISPONIVEL-------------------------------------------</v>
      </c>
      <c r="B3634" s="5" t="str">
        <f>_xlfn.IFNA(VLOOKUP(A3634,CNPJ!E:F,2,0),"-------------------------------------------NAO DISPONIVEL-------------------------------------------")</f>
        <v>-------------------------------------------NAO DISPONIVEL-------------------------------------------</v>
      </c>
      <c r="C3634" s="22">
        <v>1</v>
      </c>
      <c r="D3634" s="5" t="str">
        <f>_xlfn.XLOOKUP(R3634,OP!C:C,OP!B:B,,0,1)</f>
        <v>RJ</v>
      </c>
      <c r="E3634" s="23"/>
      <c r="M3634" s="26"/>
      <c r="N3634" s="27"/>
      <c r="O3634" s="28" t="str">
        <f t="shared" si="904"/>
        <v>00000003634</v>
      </c>
      <c r="R3634" s="27" t="s">
        <v>193</v>
      </c>
      <c r="S3634" s="30" t="str">
        <f>_xlfn.IFNA(VLOOKUP(_xlfn.CONCAT(D3634," - ",R3634),OP!A:D,4,0),"-------------------------------------------NAO DISPONIVEL-------------------------------------------")</f>
        <v>FETRANSPOR</v>
      </c>
      <c r="T3634" s="31"/>
      <c r="U3634" s="32"/>
      <c r="V3634" s="31"/>
      <c r="W3634" s="33">
        <f t="shared" si="905"/>
        <v>0</v>
      </c>
      <c r="X3634" s="34">
        <f t="shared" si="906"/>
        <v>0</v>
      </c>
      <c r="Y3634" s="33">
        <f t="shared" si="907"/>
        <v>0</v>
      </c>
      <c r="Z3634" s="33">
        <f t="shared" si="908"/>
        <v>0</v>
      </c>
      <c r="AA3634" s="35">
        <f t="shared" si="909"/>
        <v>0</v>
      </c>
      <c r="AB3634" s="36">
        <f t="shared" si="910"/>
        <v>0</v>
      </c>
      <c r="AC3634" s="37">
        <f t="shared" si="911"/>
        <v>0</v>
      </c>
      <c r="AD3634" s="38"/>
      <c r="AE3634" s="38"/>
      <c r="AF3634" s="39">
        <f t="shared" si="912"/>
        <v>0</v>
      </c>
      <c r="AG3634" s="40"/>
      <c r="AH3634" s="41">
        <f t="shared" si="913"/>
        <v>0</v>
      </c>
      <c r="AI3634" s="42">
        <f t="shared" si="914"/>
        <v>0</v>
      </c>
      <c r="AJ3634" s="43">
        <f t="shared" si="915"/>
        <v>0</v>
      </c>
      <c r="AK3634" s="5" t="str">
        <f>_xlfn.IFNA(VLOOKUP(_xlfn.CONCAT(D3634," - ",S3634),OP!E:F,2,0),"-------------------------------------------NAO DISPONIVEL-------------------------------------------")</f>
        <v>C - RIOCARD</v>
      </c>
      <c r="AL3634" s="7" t="str">
        <f t="shared" si="901"/>
        <v>1 - -------------------------------------------NAO DISPONIVEL------------------------------------------- - 00000003634 - FETRANSPOR</v>
      </c>
      <c r="AM3634" s="7" t="str">
        <f t="shared" si="902"/>
        <v>-------------------------------------------NAO DISPONIVEL-------------------------------------------</v>
      </c>
      <c r="AN3634" s="44" cm="1">
        <f t="array" ref="AN3634">_xlfn.IFS(AJ3634=0,0,AQ3634="INATIVO",2,AQ3634="SEM CADASTRO",4,AQ3634="CPF ATIVO EM OUTRO COMPRADOR",5,AQ3634="NOVO/SEM CARTAO",6,AND(AJ3634&gt;0,AQ3634,""),8)</f>
        <v>0</v>
      </c>
      <c r="AO3634" s="45">
        <f t="shared" si="916"/>
        <v>-10</v>
      </c>
    </row>
    <row r="3635" spans="1:41" x14ac:dyDescent="0.4">
      <c r="A3635" s="21" t="str">
        <f t="shared" si="903"/>
        <v>-------------------------------------------NAO DISPONIVEL-------------------------------------------</v>
      </c>
      <c r="B3635" s="5" t="str">
        <f>_xlfn.IFNA(VLOOKUP(A3635,CNPJ!E:F,2,0),"-------------------------------------------NAO DISPONIVEL-------------------------------------------")</f>
        <v>-------------------------------------------NAO DISPONIVEL-------------------------------------------</v>
      </c>
      <c r="C3635" s="22">
        <v>1</v>
      </c>
      <c r="D3635" s="5" t="str">
        <f>_xlfn.XLOOKUP(R3635,OP!C:C,OP!B:B,,0,1)</f>
        <v>RJ</v>
      </c>
      <c r="E3635" s="23"/>
      <c r="M3635" s="26"/>
      <c r="N3635" s="27"/>
      <c r="O3635" s="28" t="str">
        <f t="shared" si="904"/>
        <v>00000003635</v>
      </c>
      <c r="R3635" s="27" t="s">
        <v>193</v>
      </c>
      <c r="S3635" s="30" t="str">
        <f>_xlfn.IFNA(VLOOKUP(_xlfn.CONCAT(D3635," - ",R3635),OP!A:D,4,0),"-------------------------------------------NAO DISPONIVEL-------------------------------------------")</f>
        <v>FETRANSPOR</v>
      </c>
      <c r="T3635" s="31"/>
      <c r="U3635" s="32"/>
      <c r="V3635" s="31"/>
      <c r="W3635" s="33">
        <f t="shared" si="905"/>
        <v>0</v>
      </c>
      <c r="X3635" s="34">
        <f t="shared" si="906"/>
        <v>0</v>
      </c>
      <c r="Y3635" s="33">
        <f t="shared" si="907"/>
        <v>0</v>
      </c>
      <c r="Z3635" s="33">
        <f t="shared" si="908"/>
        <v>0</v>
      </c>
      <c r="AA3635" s="35">
        <f t="shared" si="909"/>
        <v>0</v>
      </c>
      <c r="AB3635" s="36">
        <f t="shared" si="910"/>
        <v>0</v>
      </c>
      <c r="AC3635" s="37">
        <f t="shared" si="911"/>
        <v>0</v>
      </c>
      <c r="AD3635" s="38"/>
      <c r="AE3635" s="38"/>
      <c r="AF3635" s="39">
        <f t="shared" si="912"/>
        <v>0</v>
      </c>
      <c r="AG3635" s="40"/>
      <c r="AH3635" s="41">
        <f t="shared" si="913"/>
        <v>0</v>
      </c>
      <c r="AI3635" s="42">
        <f t="shared" si="914"/>
        <v>0</v>
      </c>
      <c r="AJ3635" s="43">
        <f t="shared" si="915"/>
        <v>0</v>
      </c>
      <c r="AK3635" s="5" t="str">
        <f>_xlfn.IFNA(VLOOKUP(_xlfn.CONCAT(D3635," - ",S3635),OP!E:F,2,0),"-------------------------------------------NAO DISPONIVEL-------------------------------------------")</f>
        <v>C - RIOCARD</v>
      </c>
      <c r="AL3635" s="7" t="str">
        <f t="shared" si="901"/>
        <v>1 - -------------------------------------------NAO DISPONIVEL------------------------------------------- - 00000003635 - FETRANSPOR</v>
      </c>
      <c r="AM3635" s="7" t="str">
        <f t="shared" si="902"/>
        <v>-------------------------------------------NAO DISPONIVEL-------------------------------------------</v>
      </c>
      <c r="AN3635" s="44" cm="1">
        <f t="array" ref="AN3635">_xlfn.IFS(AJ3635=0,0,AQ3635="INATIVO",2,AQ3635="SEM CADASTRO",4,AQ3635="CPF ATIVO EM OUTRO COMPRADOR",5,AQ3635="NOVO/SEM CARTAO",6,AND(AJ3635&gt;0,AQ3635,""),8)</f>
        <v>0</v>
      </c>
      <c r="AO3635" s="45">
        <f t="shared" si="916"/>
        <v>-10</v>
      </c>
    </row>
    <row r="3636" spans="1:41" x14ac:dyDescent="0.4">
      <c r="A3636" s="21" t="str">
        <f t="shared" si="903"/>
        <v>-------------------------------------------NAO DISPONIVEL-------------------------------------------</v>
      </c>
      <c r="B3636" s="5" t="str">
        <f>_xlfn.IFNA(VLOOKUP(A3636,CNPJ!E:F,2,0),"-------------------------------------------NAO DISPONIVEL-------------------------------------------")</f>
        <v>-------------------------------------------NAO DISPONIVEL-------------------------------------------</v>
      </c>
      <c r="C3636" s="22">
        <v>1</v>
      </c>
      <c r="D3636" s="5" t="str">
        <f>_xlfn.XLOOKUP(R3636,OP!C:C,OP!B:B,,0,1)</f>
        <v>RJ</v>
      </c>
      <c r="E3636" s="23"/>
      <c r="M3636" s="26"/>
      <c r="N3636" s="27"/>
      <c r="O3636" s="28" t="str">
        <f t="shared" si="904"/>
        <v>00000003636</v>
      </c>
      <c r="R3636" s="27" t="s">
        <v>193</v>
      </c>
      <c r="S3636" s="30" t="str">
        <f>_xlfn.IFNA(VLOOKUP(_xlfn.CONCAT(D3636," - ",R3636),OP!A:D,4,0),"-------------------------------------------NAO DISPONIVEL-------------------------------------------")</f>
        <v>FETRANSPOR</v>
      </c>
      <c r="T3636" s="31"/>
      <c r="U3636" s="32"/>
      <c r="V3636" s="31"/>
      <c r="W3636" s="33">
        <f t="shared" si="905"/>
        <v>0</v>
      </c>
      <c r="X3636" s="34">
        <f t="shared" si="906"/>
        <v>0</v>
      </c>
      <c r="Y3636" s="33">
        <f t="shared" si="907"/>
        <v>0</v>
      </c>
      <c r="Z3636" s="33">
        <f t="shared" si="908"/>
        <v>0</v>
      </c>
      <c r="AA3636" s="35">
        <f t="shared" si="909"/>
        <v>0</v>
      </c>
      <c r="AB3636" s="36">
        <f t="shared" si="910"/>
        <v>0</v>
      </c>
      <c r="AC3636" s="37">
        <f t="shared" si="911"/>
        <v>0</v>
      </c>
      <c r="AD3636" s="38"/>
      <c r="AE3636" s="38"/>
      <c r="AF3636" s="39">
        <f t="shared" si="912"/>
        <v>0</v>
      </c>
      <c r="AG3636" s="40"/>
      <c r="AH3636" s="41">
        <f t="shared" si="913"/>
        <v>0</v>
      </c>
      <c r="AI3636" s="42">
        <f t="shared" si="914"/>
        <v>0</v>
      </c>
      <c r="AJ3636" s="43">
        <f t="shared" si="915"/>
        <v>0</v>
      </c>
      <c r="AK3636" s="5" t="str">
        <f>_xlfn.IFNA(VLOOKUP(_xlfn.CONCAT(D3636," - ",S3636),OP!E:F,2,0),"-------------------------------------------NAO DISPONIVEL-------------------------------------------")</f>
        <v>C - RIOCARD</v>
      </c>
      <c r="AL3636" s="7" t="str">
        <f t="shared" si="901"/>
        <v>1 - -------------------------------------------NAO DISPONIVEL------------------------------------------- - 00000003636 - FETRANSPOR</v>
      </c>
      <c r="AM3636" s="7" t="str">
        <f t="shared" si="902"/>
        <v>-------------------------------------------NAO DISPONIVEL-------------------------------------------</v>
      </c>
      <c r="AN3636" s="44" cm="1">
        <f t="array" ref="AN3636">_xlfn.IFS(AJ3636=0,0,AQ3636="INATIVO",2,AQ3636="SEM CADASTRO",4,AQ3636="CPF ATIVO EM OUTRO COMPRADOR",5,AQ3636="NOVO/SEM CARTAO",6,AND(AJ3636&gt;0,AQ3636,""),8)</f>
        <v>0</v>
      </c>
      <c r="AO3636" s="45">
        <f t="shared" si="916"/>
        <v>-10</v>
      </c>
    </row>
    <row r="3637" spans="1:41" x14ac:dyDescent="0.4">
      <c r="A3637" s="21" t="str">
        <f t="shared" si="903"/>
        <v>-------------------------------------------NAO DISPONIVEL-------------------------------------------</v>
      </c>
      <c r="B3637" s="5" t="str">
        <f>_xlfn.IFNA(VLOOKUP(A3637,CNPJ!E:F,2,0),"-------------------------------------------NAO DISPONIVEL-------------------------------------------")</f>
        <v>-------------------------------------------NAO DISPONIVEL-------------------------------------------</v>
      </c>
      <c r="C3637" s="22">
        <v>1</v>
      </c>
      <c r="D3637" s="5" t="str">
        <f>_xlfn.XLOOKUP(R3637,OP!C:C,OP!B:B,,0,1)</f>
        <v>RJ</v>
      </c>
      <c r="E3637" s="23"/>
      <c r="M3637" s="26"/>
      <c r="N3637" s="27"/>
      <c r="O3637" s="28" t="str">
        <f t="shared" si="904"/>
        <v>00000003637</v>
      </c>
      <c r="R3637" s="27" t="s">
        <v>193</v>
      </c>
      <c r="S3637" s="30" t="str">
        <f>_xlfn.IFNA(VLOOKUP(_xlfn.CONCAT(D3637," - ",R3637),OP!A:D,4,0),"-------------------------------------------NAO DISPONIVEL-------------------------------------------")</f>
        <v>FETRANSPOR</v>
      </c>
      <c r="T3637" s="31"/>
      <c r="U3637" s="32"/>
      <c r="V3637" s="31"/>
      <c r="W3637" s="33">
        <f t="shared" si="905"/>
        <v>0</v>
      </c>
      <c r="X3637" s="34">
        <f t="shared" si="906"/>
        <v>0</v>
      </c>
      <c r="Y3637" s="33">
        <f t="shared" si="907"/>
        <v>0</v>
      </c>
      <c r="Z3637" s="33">
        <f t="shared" si="908"/>
        <v>0</v>
      </c>
      <c r="AA3637" s="35">
        <f t="shared" si="909"/>
        <v>0</v>
      </c>
      <c r="AB3637" s="36">
        <f t="shared" si="910"/>
        <v>0</v>
      </c>
      <c r="AC3637" s="37">
        <f t="shared" si="911"/>
        <v>0</v>
      </c>
      <c r="AD3637" s="38"/>
      <c r="AE3637" s="38"/>
      <c r="AF3637" s="39">
        <f t="shared" si="912"/>
        <v>0</v>
      </c>
      <c r="AG3637" s="40"/>
      <c r="AH3637" s="41">
        <f t="shared" si="913"/>
        <v>0</v>
      </c>
      <c r="AI3637" s="42">
        <f t="shared" si="914"/>
        <v>0</v>
      </c>
      <c r="AJ3637" s="43">
        <f t="shared" si="915"/>
        <v>0</v>
      </c>
      <c r="AK3637" s="5" t="str">
        <f>_xlfn.IFNA(VLOOKUP(_xlfn.CONCAT(D3637," - ",S3637),OP!E:F,2,0),"-------------------------------------------NAO DISPONIVEL-------------------------------------------")</f>
        <v>C - RIOCARD</v>
      </c>
      <c r="AL3637" s="7" t="str">
        <f t="shared" si="901"/>
        <v>1 - -------------------------------------------NAO DISPONIVEL------------------------------------------- - 00000003637 - FETRANSPOR</v>
      </c>
      <c r="AM3637" s="7" t="str">
        <f t="shared" si="902"/>
        <v>-------------------------------------------NAO DISPONIVEL-------------------------------------------</v>
      </c>
      <c r="AN3637" s="44" cm="1">
        <f t="array" ref="AN3637">_xlfn.IFS(AJ3637=0,0,AQ3637="INATIVO",2,AQ3637="SEM CADASTRO",4,AQ3637="CPF ATIVO EM OUTRO COMPRADOR",5,AQ3637="NOVO/SEM CARTAO",6,AND(AJ3637&gt;0,AQ3637,""),8)</f>
        <v>0</v>
      </c>
      <c r="AO3637" s="45">
        <f t="shared" si="916"/>
        <v>-10</v>
      </c>
    </row>
    <row r="3638" spans="1:41" x14ac:dyDescent="0.4">
      <c r="A3638" s="21" t="str">
        <f t="shared" si="903"/>
        <v>-------------------------------------------NAO DISPONIVEL-------------------------------------------</v>
      </c>
      <c r="B3638" s="5" t="str">
        <f>_xlfn.IFNA(VLOOKUP(A3638,CNPJ!E:F,2,0),"-------------------------------------------NAO DISPONIVEL-------------------------------------------")</f>
        <v>-------------------------------------------NAO DISPONIVEL-------------------------------------------</v>
      </c>
      <c r="C3638" s="22">
        <v>1</v>
      </c>
      <c r="D3638" s="5" t="str">
        <f>_xlfn.XLOOKUP(R3638,OP!C:C,OP!B:B,,0,1)</f>
        <v>RJ</v>
      </c>
      <c r="E3638" s="23"/>
      <c r="M3638" s="26"/>
      <c r="N3638" s="27"/>
      <c r="O3638" s="28" t="str">
        <f t="shared" si="904"/>
        <v>00000003638</v>
      </c>
      <c r="R3638" s="27" t="s">
        <v>193</v>
      </c>
      <c r="S3638" s="30" t="str">
        <f>_xlfn.IFNA(VLOOKUP(_xlfn.CONCAT(D3638," - ",R3638),OP!A:D,4,0),"-------------------------------------------NAO DISPONIVEL-------------------------------------------")</f>
        <v>FETRANSPOR</v>
      </c>
      <c r="T3638" s="31"/>
      <c r="U3638" s="32"/>
      <c r="V3638" s="31"/>
      <c r="W3638" s="33">
        <f t="shared" si="905"/>
        <v>0</v>
      </c>
      <c r="X3638" s="34">
        <f t="shared" si="906"/>
        <v>0</v>
      </c>
      <c r="Y3638" s="33">
        <f t="shared" si="907"/>
        <v>0</v>
      </c>
      <c r="Z3638" s="33">
        <f t="shared" si="908"/>
        <v>0</v>
      </c>
      <c r="AA3638" s="35">
        <f t="shared" si="909"/>
        <v>0</v>
      </c>
      <c r="AB3638" s="36">
        <f t="shared" si="910"/>
        <v>0</v>
      </c>
      <c r="AC3638" s="37">
        <f t="shared" si="911"/>
        <v>0</v>
      </c>
      <c r="AD3638" s="38"/>
      <c r="AE3638" s="38"/>
      <c r="AF3638" s="39">
        <f t="shared" si="912"/>
        <v>0</v>
      </c>
      <c r="AG3638" s="40"/>
      <c r="AH3638" s="41">
        <f t="shared" si="913"/>
        <v>0</v>
      </c>
      <c r="AI3638" s="42">
        <f t="shared" si="914"/>
        <v>0</v>
      </c>
      <c r="AJ3638" s="43">
        <f t="shared" si="915"/>
        <v>0</v>
      </c>
      <c r="AK3638" s="5" t="str">
        <f>_xlfn.IFNA(VLOOKUP(_xlfn.CONCAT(D3638," - ",S3638),OP!E:F,2,0),"-------------------------------------------NAO DISPONIVEL-------------------------------------------")</f>
        <v>C - RIOCARD</v>
      </c>
      <c r="AL3638" s="7" t="str">
        <f t="shared" si="901"/>
        <v>1 - -------------------------------------------NAO DISPONIVEL------------------------------------------- - 00000003638 - FETRANSPOR</v>
      </c>
      <c r="AM3638" s="7" t="str">
        <f t="shared" si="902"/>
        <v>-------------------------------------------NAO DISPONIVEL-------------------------------------------</v>
      </c>
      <c r="AN3638" s="44" cm="1">
        <f t="array" ref="AN3638">_xlfn.IFS(AJ3638=0,0,AQ3638="INATIVO",2,AQ3638="SEM CADASTRO",4,AQ3638="CPF ATIVO EM OUTRO COMPRADOR",5,AQ3638="NOVO/SEM CARTAO",6,AND(AJ3638&gt;0,AQ3638,""),8)</f>
        <v>0</v>
      </c>
      <c r="AO3638" s="45">
        <f t="shared" si="916"/>
        <v>-10</v>
      </c>
    </row>
    <row r="3639" spans="1:41" x14ac:dyDescent="0.4">
      <c r="A3639" s="21" t="str">
        <f t="shared" si="903"/>
        <v>-------------------------------------------NAO DISPONIVEL-------------------------------------------</v>
      </c>
      <c r="B3639" s="5" t="str">
        <f>_xlfn.IFNA(VLOOKUP(A3639,CNPJ!E:F,2,0),"-------------------------------------------NAO DISPONIVEL-------------------------------------------")</f>
        <v>-------------------------------------------NAO DISPONIVEL-------------------------------------------</v>
      </c>
      <c r="C3639" s="22">
        <v>1</v>
      </c>
      <c r="D3639" s="5" t="str">
        <f>_xlfn.XLOOKUP(R3639,OP!C:C,OP!B:B,,0,1)</f>
        <v>RJ</v>
      </c>
      <c r="E3639" s="23"/>
      <c r="M3639" s="26"/>
      <c r="N3639" s="27"/>
      <c r="O3639" s="28" t="str">
        <f t="shared" si="904"/>
        <v>00000003639</v>
      </c>
      <c r="R3639" s="27" t="s">
        <v>193</v>
      </c>
      <c r="S3639" s="30" t="str">
        <f>_xlfn.IFNA(VLOOKUP(_xlfn.CONCAT(D3639," - ",R3639),OP!A:D,4,0),"-------------------------------------------NAO DISPONIVEL-------------------------------------------")</f>
        <v>FETRANSPOR</v>
      </c>
      <c r="T3639" s="31"/>
      <c r="U3639" s="32"/>
      <c r="V3639" s="31"/>
      <c r="W3639" s="33">
        <f t="shared" si="905"/>
        <v>0</v>
      </c>
      <c r="X3639" s="34">
        <f t="shared" si="906"/>
        <v>0</v>
      </c>
      <c r="Y3639" s="33">
        <f t="shared" si="907"/>
        <v>0</v>
      </c>
      <c r="Z3639" s="33">
        <f t="shared" si="908"/>
        <v>0</v>
      </c>
      <c r="AA3639" s="35">
        <f t="shared" si="909"/>
        <v>0</v>
      </c>
      <c r="AB3639" s="36">
        <f t="shared" si="910"/>
        <v>0</v>
      </c>
      <c r="AC3639" s="37">
        <f t="shared" si="911"/>
        <v>0</v>
      </c>
      <c r="AD3639" s="38"/>
      <c r="AE3639" s="38"/>
      <c r="AF3639" s="39">
        <f t="shared" si="912"/>
        <v>0</v>
      </c>
      <c r="AG3639" s="40"/>
      <c r="AH3639" s="41">
        <f t="shared" si="913"/>
        <v>0</v>
      </c>
      <c r="AI3639" s="42">
        <f t="shared" si="914"/>
        <v>0</v>
      </c>
      <c r="AJ3639" s="43">
        <f t="shared" si="915"/>
        <v>0</v>
      </c>
      <c r="AK3639" s="5" t="str">
        <f>_xlfn.IFNA(VLOOKUP(_xlfn.CONCAT(D3639," - ",S3639),OP!E:F,2,0),"-------------------------------------------NAO DISPONIVEL-------------------------------------------")</f>
        <v>C - RIOCARD</v>
      </c>
      <c r="AL3639" s="7" t="str">
        <f t="shared" si="901"/>
        <v>1 - -------------------------------------------NAO DISPONIVEL------------------------------------------- - 00000003639 - FETRANSPOR</v>
      </c>
      <c r="AM3639" s="7" t="str">
        <f t="shared" si="902"/>
        <v>-------------------------------------------NAO DISPONIVEL-------------------------------------------</v>
      </c>
      <c r="AN3639" s="44" cm="1">
        <f t="array" ref="AN3639">_xlfn.IFS(AJ3639=0,0,AQ3639="INATIVO",2,AQ3639="SEM CADASTRO",4,AQ3639="CPF ATIVO EM OUTRO COMPRADOR",5,AQ3639="NOVO/SEM CARTAO",6,AND(AJ3639&gt;0,AQ3639,""),8)</f>
        <v>0</v>
      </c>
      <c r="AO3639" s="45">
        <f t="shared" si="916"/>
        <v>-10</v>
      </c>
    </row>
    <row r="3640" spans="1:41" x14ac:dyDescent="0.4">
      <c r="A3640" s="21" t="str">
        <f t="shared" si="903"/>
        <v>-------------------------------------------NAO DISPONIVEL-------------------------------------------</v>
      </c>
      <c r="B3640" s="5" t="str">
        <f>_xlfn.IFNA(VLOOKUP(A3640,CNPJ!E:F,2,0),"-------------------------------------------NAO DISPONIVEL-------------------------------------------")</f>
        <v>-------------------------------------------NAO DISPONIVEL-------------------------------------------</v>
      </c>
      <c r="C3640" s="22">
        <v>1</v>
      </c>
      <c r="D3640" s="5" t="str">
        <f>_xlfn.XLOOKUP(R3640,OP!C:C,OP!B:B,,0,1)</f>
        <v>RJ</v>
      </c>
      <c r="E3640" s="23"/>
      <c r="M3640" s="26"/>
      <c r="N3640" s="27"/>
      <c r="O3640" s="28" t="str">
        <f t="shared" si="904"/>
        <v>00000003640</v>
      </c>
      <c r="R3640" s="27" t="s">
        <v>193</v>
      </c>
      <c r="S3640" s="30" t="str">
        <f>_xlfn.IFNA(VLOOKUP(_xlfn.CONCAT(D3640," - ",R3640),OP!A:D,4,0),"-------------------------------------------NAO DISPONIVEL-------------------------------------------")</f>
        <v>FETRANSPOR</v>
      </c>
      <c r="T3640" s="31"/>
      <c r="U3640" s="32"/>
      <c r="V3640" s="31"/>
      <c r="W3640" s="33">
        <f t="shared" si="905"/>
        <v>0</v>
      </c>
      <c r="X3640" s="34">
        <f t="shared" si="906"/>
        <v>0</v>
      </c>
      <c r="Y3640" s="33">
        <f t="shared" si="907"/>
        <v>0</v>
      </c>
      <c r="Z3640" s="33">
        <f t="shared" si="908"/>
        <v>0</v>
      </c>
      <c r="AA3640" s="35">
        <f t="shared" si="909"/>
        <v>0</v>
      </c>
      <c r="AB3640" s="36">
        <f t="shared" si="910"/>
        <v>0</v>
      </c>
      <c r="AC3640" s="37">
        <f t="shared" si="911"/>
        <v>0</v>
      </c>
      <c r="AD3640" s="38"/>
      <c r="AE3640" s="38"/>
      <c r="AF3640" s="39">
        <f t="shared" si="912"/>
        <v>0</v>
      </c>
      <c r="AG3640" s="40"/>
      <c r="AH3640" s="41">
        <f t="shared" si="913"/>
        <v>0</v>
      </c>
      <c r="AI3640" s="42">
        <f t="shared" si="914"/>
        <v>0</v>
      </c>
      <c r="AJ3640" s="43">
        <f t="shared" si="915"/>
        <v>0</v>
      </c>
      <c r="AK3640" s="5" t="str">
        <f>_xlfn.IFNA(VLOOKUP(_xlfn.CONCAT(D3640," - ",S3640),OP!E:F,2,0),"-------------------------------------------NAO DISPONIVEL-------------------------------------------")</f>
        <v>C - RIOCARD</v>
      </c>
      <c r="AL3640" s="7" t="str">
        <f t="shared" si="901"/>
        <v>1 - -------------------------------------------NAO DISPONIVEL------------------------------------------- - 00000003640 - FETRANSPOR</v>
      </c>
      <c r="AM3640" s="7" t="str">
        <f t="shared" si="902"/>
        <v>-------------------------------------------NAO DISPONIVEL-------------------------------------------</v>
      </c>
      <c r="AN3640" s="44" cm="1">
        <f t="array" ref="AN3640">_xlfn.IFS(AJ3640=0,0,AQ3640="INATIVO",2,AQ3640="SEM CADASTRO",4,AQ3640="CPF ATIVO EM OUTRO COMPRADOR",5,AQ3640="NOVO/SEM CARTAO",6,AND(AJ3640&gt;0,AQ3640,""),8)</f>
        <v>0</v>
      </c>
      <c r="AO3640" s="45">
        <f t="shared" si="916"/>
        <v>-10</v>
      </c>
    </row>
    <row r="3641" spans="1:41" x14ac:dyDescent="0.4">
      <c r="A3641" s="21" t="str">
        <f t="shared" si="903"/>
        <v>-------------------------------------------NAO DISPONIVEL-------------------------------------------</v>
      </c>
      <c r="B3641" s="5" t="str">
        <f>_xlfn.IFNA(VLOOKUP(A3641,CNPJ!E:F,2,0),"-------------------------------------------NAO DISPONIVEL-------------------------------------------")</f>
        <v>-------------------------------------------NAO DISPONIVEL-------------------------------------------</v>
      </c>
      <c r="C3641" s="22">
        <v>1</v>
      </c>
      <c r="D3641" s="5" t="str">
        <f>_xlfn.XLOOKUP(R3641,OP!C:C,OP!B:B,,0,1)</f>
        <v>RJ</v>
      </c>
      <c r="E3641" s="23"/>
      <c r="M3641" s="26"/>
      <c r="N3641" s="27"/>
      <c r="O3641" s="28" t="str">
        <f t="shared" si="904"/>
        <v>00000003641</v>
      </c>
      <c r="R3641" s="27" t="s">
        <v>193</v>
      </c>
      <c r="S3641" s="30" t="str">
        <f>_xlfn.IFNA(VLOOKUP(_xlfn.CONCAT(D3641," - ",R3641),OP!A:D,4,0),"-------------------------------------------NAO DISPONIVEL-------------------------------------------")</f>
        <v>FETRANSPOR</v>
      </c>
      <c r="T3641" s="31"/>
      <c r="U3641" s="32"/>
      <c r="V3641" s="31"/>
      <c r="W3641" s="33">
        <f t="shared" si="905"/>
        <v>0</v>
      </c>
      <c r="X3641" s="34">
        <f t="shared" si="906"/>
        <v>0</v>
      </c>
      <c r="Y3641" s="33">
        <f t="shared" si="907"/>
        <v>0</v>
      </c>
      <c r="Z3641" s="33">
        <f t="shared" si="908"/>
        <v>0</v>
      </c>
      <c r="AA3641" s="35">
        <f t="shared" si="909"/>
        <v>0</v>
      </c>
      <c r="AB3641" s="36">
        <f t="shared" si="910"/>
        <v>0</v>
      </c>
      <c r="AC3641" s="37">
        <f t="shared" si="911"/>
        <v>0</v>
      </c>
      <c r="AD3641" s="38"/>
      <c r="AE3641" s="38"/>
      <c r="AF3641" s="39">
        <f t="shared" si="912"/>
        <v>0</v>
      </c>
      <c r="AG3641" s="40"/>
      <c r="AH3641" s="41">
        <f t="shared" si="913"/>
        <v>0</v>
      </c>
      <c r="AI3641" s="42">
        <f t="shared" si="914"/>
        <v>0</v>
      </c>
      <c r="AJ3641" s="43">
        <f t="shared" si="915"/>
        <v>0</v>
      </c>
      <c r="AK3641" s="5" t="str">
        <f>_xlfn.IFNA(VLOOKUP(_xlfn.CONCAT(D3641," - ",S3641),OP!E:F,2,0),"-------------------------------------------NAO DISPONIVEL-------------------------------------------")</f>
        <v>C - RIOCARD</v>
      </c>
      <c r="AL3641" s="7" t="str">
        <f t="shared" si="901"/>
        <v>1 - -------------------------------------------NAO DISPONIVEL------------------------------------------- - 00000003641 - FETRANSPOR</v>
      </c>
      <c r="AM3641" s="7" t="str">
        <f t="shared" si="902"/>
        <v>-------------------------------------------NAO DISPONIVEL-------------------------------------------</v>
      </c>
      <c r="AN3641" s="44" cm="1">
        <f t="array" ref="AN3641">_xlfn.IFS(AJ3641=0,0,AQ3641="INATIVO",2,AQ3641="SEM CADASTRO",4,AQ3641="CPF ATIVO EM OUTRO COMPRADOR",5,AQ3641="NOVO/SEM CARTAO",6,AND(AJ3641&gt;0,AQ3641,""),8)</f>
        <v>0</v>
      </c>
      <c r="AO3641" s="45">
        <f t="shared" si="916"/>
        <v>-10</v>
      </c>
    </row>
    <row r="3642" spans="1:41" x14ac:dyDescent="0.4">
      <c r="A3642" s="21" t="str">
        <f t="shared" si="903"/>
        <v>-------------------------------------------NAO DISPONIVEL-------------------------------------------</v>
      </c>
      <c r="B3642" s="5" t="str">
        <f>_xlfn.IFNA(VLOOKUP(A3642,CNPJ!E:F,2,0),"-------------------------------------------NAO DISPONIVEL-------------------------------------------")</f>
        <v>-------------------------------------------NAO DISPONIVEL-------------------------------------------</v>
      </c>
      <c r="C3642" s="22">
        <v>1</v>
      </c>
      <c r="D3642" s="5" t="str">
        <f>_xlfn.XLOOKUP(R3642,OP!C:C,OP!B:B,,0,1)</f>
        <v>RJ</v>
      </c>
      <c r="E3642" s="23"/>
      <c r="M3642" s="26"/>
      <c r="N3642" s="27"/>
      <c r="O3642" s="28" t="str">
        <f t="shared" si="904"/>
        <v>00000003642</v>
      </c>
      <c r="R3642" s="27" t="s">
        <v>193</v>
      </c>
      <c r="S3642" s="30" t="str">
        <f>_xlfn.IFNA(VLOOKUP(_xlfn.CONCAT(D3642," - ",R3642),OP!A:D,4,0),"-------------------------------------------NAO DISPONIVEL-------------------------------------------")</f>
        <v>FETRANSPOR</v>
      </c>
      <c r="T3642" s="31"/>
      <c r="U3642" s="32"/>
      <c r="V3642" s="31"/>
      <c r="W3642" s="33">
        <f t="shared" si="905"/>
        <v>0</v>
      </c>
      <c r="X3642" s="34">
        <f t="shared" si="906"/>
        <v>0</v>
      </c>
      <c r="Y3642" s="33">
        <f t="shared" si="907"/>
        <v>0</v>
      </c>
      <c r="Z3642" s="33">
        <f t="shared" si="908"/>
        <v>0</v>
      </c>
      <c r="AA3642" s="35">
        <f t="shared" si="909"/>
        <v>0</v>
      </c>
      <c r="AB3642" s="36">
        <f t="shared" si="910"/>
        <v>0</v>
      </c>
      <c r="AC3642" s="37">
        <f t="shared" si="911"/>
        <v>0</v>
      </c>
      <c r="AD3642" s="38"/>
      <c r="AE3642" s="38"/>
      <c r="AF3642" s="39">
        <f t="shared" si="912"/>
        <v>0</v>
      </c>
      <c r="AG3642" s="40"/>
      <c r="AH3642" s="41">
        <f t="shared" si="913"/>
        <v>0</v>
      </c>
      <c r="AI3642" s="42">
        <f t="shared" si="914"/>
        <v>0</v>
      </c>
      <c r="AJ3642" s="43">
        <f t="shared" si="915"/>
        <v>0</v>
      </c>
      <c r="AK3642" s="5" t="str">
        <f>_xlfn.IFNA(VLOOKUP(_xlfn.CONCAT(D3642," - ",S3642),OP!E:F,2,0),"-------------------------------------------NAO DISPONIVEL-------------------------------------------")</f>
        <v>C - RIOCARD</v>
      </c>
      <c r="AL3642" s="7" t="str">
        <f t="shared" si="901"/>
        <v>1 - -------------------------------------------NAO DISPONIVEL------------------------------------------- - 00000003642 - FETRANSPOR</v>
      </c>
      <c r="AM3642" s="7" t="str">
        <f t="shared" si="902"/>
        <v>-------------------------------------------NAO DISPONIVEL-------------------------------------------</v>
      </c>
      <c r="AN3642" s="44" cm="1">
        <f t="array" ref="AN3642">_xlfn.IFS(AJ3642=0,0,AQ3642="INATIVO",2,AQ3642="SEM CADASTRO",4,AQ3642="CPF ATIVO EM OUTRO COMPRADOR",5,AQ3642="NOVO/SEM CARTAO",6,AND(AJ3642&gt;0,AQ3642,""),8)</f>
        <v>0</v>
      </c>
      <c r="AO3642" s="45">
        <f t="shared" si="916"/>
        <v>-10</v>
      </c>
    </row>
    <row r="3643" spans="1:41" x14ac:dyDescent="0.4">
      <c r="A3643" s="21" t="str">
        <f t="shared" si="903"/>
        <v>-------------------------------------------NAO DISPONIVEL-------------------------------------------</v>
      </c>
      <c r="B3643" s="5" t="str">
        <f>_xlfn.IFNA(VLOOKUP(A3643,CNPJ!E:F,2,0),"-------------------------------------------NAO DISPONIVEL-------------------------------------------")</f>
        <v>-------------------------------------------NAO DISPONIVEL-------------------------------------------</v>
      </c>
      <c r="C3643" s="22">
        <v>1</v>
      </c>
      <c r="D3643" s="5" t="str">
        <f>_xlfn.XLOOKUP(R3643,OP!C:C,OP!B:B,,0,1)</f>
        <v>RJ</v>
      </c>
      <c r="E3643" s="23"/>
      <c r="M3643" s="26"/>
      <c r="N3643" s="27"/>
      <c r="O3643" s="28" t="str">
        <f t="shared" si="904"/>
        <v>00000003643</v>
      </c>
      <c r="R3643" s="27" t="s">
        <v>193</v>
      </c>
      <c r="S3643" s="30" t="str">
        <f>_xlfn.IFNA(VLOOKUP(_xlfn.CONCAT(D3643," - ",R3643),OP!A:D,4,0),"-------------------------------------------NAO DISPONIVEL-------------------------------------------")</f>
        <v>FETRANSPOR</v>
      </c>
      <c r="T3643" s="31"/>
      <c r="U3643" s="32"/>
      <c r="V3643" s="31"/>
      <c r="W3643" s="33">
        <f t="shared" si="905"/>
        <v>0</v>
      </c>
      <c r="X3643" s="34">
        <f t="shared" si="906"/>
        <v>0</v>
      </c>
      <c r="Y3643" s="33">
        <f t="shared" si="907"/>
        <v>0</v>
      </c>
      <c r="Z3643" s="33">
        <f t="shared" si="908"/>
        <v>0</v>
      </c>
      <c r="AA3643" s="35">
        <f t="shared" si="909"/>
        <v>0</v>
      </c>
      <c r="AB3643" s="36">
        <f t="shared" si="910"/>
        <v>0</v>
      </c>
      <c r="AC3643" s="37">
        <f t="shared" si="911"/>
        <v>0</v>
      </c>
      <c r="AD3643" s="38"/>
      <c r="AE3643" s="38"/>
      <c r="AF3643" s="39">
        <f t="shared" si="912"/>
        <v>0</v>
      </c>
      <c r="AG3643" s="40"/>
      <c r="AH3643" s="41">
        <f t="shared" si="913"/>
        <v>0</v>
      </c>
      <c r="AI3643" s="42">
        <f t="shared" si="914"/>
        <v>0</v>
      </c>
      <c r="AJ3643" s="43">
        <f t="shared" si="915"/>
        <v>0</v>
      </c>
      <c r="AK3643" s="5" t="str">
        <f>_xlfn.IFNA(VLOOKUP(_xlfn.CONCAT(D3643," - ",S3643),OP!E:F,2,0),"-------------------------------------------NAO DISPONIVEL-------------------------------------------")</f>
        <v>C - RIOCARD</v>
      </c>
      <c r="AL3643" s="7" t="str">
        <f t="shared" si="901"/>
        <v>1 - -------------------------------------------NAO DISPONIVEL------------------------------------------- - 00000003643 - FETRANSPOR</v>
      </c>
      <c r="AM3643" s="7" t="str">
        <f t="shared" si="902"/>
        <v>-------------------------------------------NAO DISPONIVEL-------------------------------------------</v>
      </c>
      <c r="AN3643" s="44" cm="1">
        <f t="array" ref="AN3643">_xlfn.IFS(AJ3643=0,0,AQ3643="INATIVO",2,AQ3643="SEM CADASTRO",4,AQ3643="CPF ATIVO EM OUTRO COMPRADOR",5,AQ3643="NOVO/SEM CARTAO",6,AND(AJ3643&gt;0,AQ3643,""),8)</f>
        <v>0</v>
      </c>
      <c r="AO3643" s="45">
        <f t="shared" si="916"/>
        <v>-10</v>
      </c>
    </row>
    <row r="3644" spans="1:41" x14ac:dyDescent="0.4">
      <c r="A3644" s="21" t="str">
        <f t="shared" si="903"/>
        <v>-------------------------------------------NAO DISPONIVEL-------------------------------------------</v>
      </c>
      <c r="B3644" s="5" t="str">
        <f>_xlfn.IFNA(VLOOKUP(A3644,CNPJ!E:F,2,0),"-------------------------------------------NAO DISPONIVEL-------------------------------------------")</f>
        <v>-------------------------------------------NAO DISPONIVEL-------------------------------------------</v>
      </c>
      <c r="C3644" s="22">
        <v>1</v>
      </c>
      <c r="D3644" s="5" t="str">
        <f>_xlfn.XLOOKUP(R3644,OP!C:C,OP!B:B,,0,1)</f>
        <v>RJ</v>
      </c>
      <c r="E3644" s="23"/>
      <c r="M3644" s="26"/>
      <c r="N3644" s="27"/>
      <c r="O3644" s="28" t="str">
        <f t="shared" si="904"/>
        <v>00000003644</v>
      </c>
      <c r="R3644" s="27" t="s">
        <v>193</v>
      </c>
      <c r="S3644" s="30" t="str">
        <f>_xlfn.IFNA(VLOOKUP(_xlfn.CONCAT(D3644," - ",R3644),OP!A:D,4,0),"-------------------------------------------NAO DISPONIVEL-------------------------------------------")</f>
        <v>FETRANSPOR</v>
      </c>
      <c r="T3644" s="31"/>
      <c r="U3644" s="32"/>
      <c r="V3644" s="31"/>
      <c r="W3644" s="33">
        <f t="shared" si="905"/>
        <v>0</v>
      </c>
      <c r="X3644" s="34">
        <f t="shared" si="906"/>
        <v>0</v>
      </c>
      <c r="Y3644" s="33">
        <f t="shared" si="907"/>
        <v>0</v>
      </c>
      <c r="Z3644" s="33">
        <f t="shared" si="908"/>
        <v>0</v>
      </c>
      <c r="AA3644" s="35">
        <f t="shared" si="909"/>
        <v>0</v>
      </c>
      <c r="AB3644" s="36">
        <f t="shared" si="910"/>
        <v>0</v>
      </c>
      <c r="AC3644" s="37">
        <f t="shared" si="911"/>
        <v>0</v>
      </c>
      <c r="AD3644" s="38"/>
      <c r="AE3644" s="38"/>
      <c r="AF3644" s="39">
        <f t="shared" si="912"/>
        <v>0</v>
      </c>
      <c r="AG3644" s="40"/>
      <c r="AH3644" s="41">
        <f t="shared" si="913"/>
        <v>0</v>
      </c>
      <c r="AI3644" s="42">
        <f t="shared" si="914"/>
        <v>0</v>
      </c>
      <c r="AJ3644" s="43">
        <f t="shared" si="915"/>
        <v>0</v>
      </c>
      <c r="AK3644" s="5" t="str">
        <f>_xlfn.IFNA(VLOOKUP(_xlfn.CONCAT(D3644," - ",S3644),OP!E:F,2,0),"-------------------------------------------NAO DISPONIVEL-------------------------------------------")</f>
        <v>C - RIOCARD</v>
      </c>
      <c r="AL3644" s="7" t="str">
        <f t="shared" si="901"/>
        <v>1 - -------------------------------------------NAO DISPONIVEL------------------------------------------- - 00000003644 - FETRANSPOR</v>
      </c>
      <c r="AM3644" s="7" t="str">
        <f t="shared" si="902"/>
        <v>-------------------------------------------NAO DISPONIVEL-------------------------------------------</v>
      </c>
      <c r="AN3644" s="44" cm="1">
        <f t="array" ref="AN3644">_xlfn.IFS(AJ3644=0,0,AQ3644="INATIVO",2,AQ3644="SEM CADASTRO",4,AQ3644="CPF ATIVO EM OUTRO COMPRADOR",5,AQ3644="NOVO/SEM CARTAO",6,AND(AJ3644&gt;0,AQ3644,""),8)</f>
        <v>0</v>
      </c>
      <c r="AO3644" s="45">
        <f t="shared" si="916"/>
        <v>-10</v>
      </c>
    </row>
    <row r="3645" spans="1:41" x14ac:dyDescent="0.4">
      <c r="A3645" s="21" t="str">
        <f t="shared" si="903"/>
        <v>-------------------------------------------NAO DISPONIVEL-------------------------------------------</v>
      </c>
      <c r="B3645" s="5" t="str">
        <f>_xlfn.IFNA(VLOOKUP(A3645,CNPJ!E:F,2,0),"-------------------------------------------NAO DISPONIVEL-------------------------------------------")</f>
        <v>-------------------------------------------NAO DISPONIVEL-------------------------------------------</v>
      </c>
      <c r="C3645" s="22">
        <v>1</v>
      </c>
      <c r="D3645" s="5" t="str">
        <f>_xlfn.XLOOKUP(R3645,OP!C:C,OP!B:B,,0,1)</f>
        <v>RJ</v>
      </c>
      <c r="E3645" s="23"/>
      <c r="M3645" s="26"/>
      <c r="N3645" s="27"/>
      <c r="O3645" s="28" t="str">
        <f t="shared" si="904"/>
        <v>00000003645</v>
      </c>
      <c r="R3645" s="27" t="s">
        <v>193</v>
      </c>
      <c r="S3645" s="30" t="str">
        <f>_xlfn.IFNA(VLOOKUP(_xlfn.CONCAT(D3645," - ",R3645),OP!A:D,4,0),"-------------------------------------------NAO DISPONIVEL-------------------------------------------")</f>
        <v>FETRANSPOR</v>
      </c>
      <c r="T3645" s="31"/>
      <c r="U3645" s="32"/>
      <c r="V3645" s="31"/>
      <c r="W3645" s="33">
        <f t="shared" si="905"/>
        <v>0</v>
      </c>
      <c r="X3645" s="34">
        <f t="shared" si="906"/>
        <v>0</v>
      </c>
      <c r="Y3645" s="33">
        <f t="shared" si="907"/>
        <v>0</v>
      </c>
      <c r="Z3645" s="33">
        <f t="shared" si="908"/>
        <v>0</v>
      </c>
      <c r="AA3645" s="35">
        <f t="shared" si="909"/>
        <v>0</v>
      </c>
      <c r="AB3645" s="36">
        <f t="shared" si="910"/>
        <v>0</v>
      </c>
      <c r="AC3645" s="37">
        <f t="shared" si="911"/>
        <v>0</v>
      </c>
      <c r="AD3645" s="38"/>
      <c r="AE3645" s="38"/>
      <c r="AF3645" s="39">
        <f t="shared" si="912"/>
        <v>0</v>
      </c>
      <c r="AG3645" s="40"/>
      <c r="AH3645" s="41">
        <f t="shared" si="913"/>
        <v>0</v>
      </c>
      <c r="AI3645" s="42">
        <f t="shared" si="914"/>
        <v>0</v>
      </c>
      <c r="AJ3645" s="43">
        <f t="shared" si="915"/>
        <v>0</v>
      </c>
      <c r="AK3645" s="5" t="str">
        <f>_xlfn.IFNA(VLOOKUP(_xlfn.CONCAT(D3645," - ",S3645),OP!E:F,2,0),"-------------------------------------------NAO DISPONIVEL-------------------------------------------")</f>
        <v>C - RIOCARD</v>
      </c>
      <c r="AL3645" s="7" t="str">
        <f t="shared" si="901"/>
        <v>1 - -------------------------------------------NAO DISPONIVEL------------------------------------------- - 00000003645 - FETRANSPOR</v>
      </c>
      <c r="AM3645" s="7" t="str">
        <f t="shared" si="902"/>
        <v>-------------------------------------------NAO DISPONIVEL-------------------------------------------</v>
      </c>
      <c r="AN3645" s="44" cm="1">
        <f t="array" ref="AN3645">_xlfn.IFS(AJ3645=0,0,AQ3645="INATIVO",2,AQ3645="SEM CADASTRO",4,AQ3645="CPF ATIVO EM OUTRO COMPRADOR",5,AQ3645="NOVO/SEM CARTAO",6,AND(AJ3645&gt;0,AQ3645,""),8)</f>
        <v>0</v>
      </c>
      <c r="AO3645" s="45">
        <f t="shared" si="916"/>
        <v>-10</v>
      </c>
    </row>
    <row r="3646" spans="1:41" x14ac:dyDescent="0.4">
      <c r="A3646" s="21" t="str">
        <f t="shared" si="903"/>
        <v>-------------------------------------------NAO DISPONIVEL-------------------------------------------</v>
      </c>
      <c r="B3646" s="5" t="str">
        <f>_xlfn.IFNA(VLOOKUP(A3646,CNPJ!E:F,2,0),"-------------------------------------------NAO DISPONIVEL-------------------------------------------")</f>
        <v>-------------------------------------------NAO DISPONIVEL-------------------------------------------</v>
      </c>
      <c r="C3646" s="22">
        <v>1</v>
      </c>
      <c r="D3646" s="5" t="str">
        <f>_xlfn.XLOOKUP(R3646,OP!C:C,OP!B:B,,0,1)</f>
        <v>RJ</v>
      </c>
      <c r="E3646" s="23"/>
      <c r="M3646" s="26"/>
      <c r="N3646" s="27"/>
      <c r="O3646" s="28" t="str">
        <f t="shared" si="904"/>
        <v>00000003646</v>
      </c>
      <c r="R3646" s="27" t="s">
        <v>193</v>
      </c>
      <c r="S3646" s="30" t="str">
        <f>_xlfn.IFNA(VLOOKUP(_xlfn.CONCAT(D3646," - ",R3646),OP!A:D,4,0),"-------------------------------------------NAO DISPONIVEL-------------------------------------------")</f>
        <v>FETRANSPOR</v>
      </c>
      <c r="T3646" s="31"/>
      <c r="U3646" s="32"/>
      <c r="V3646" s="31"/>
      <c r="W3646" s="33">
        <f t="shared" si="905"/>
        <v>0</v>
      </c>
      <c r="X3646" s="34">
        <f t="shared" si="906"/>
        <v>0</v>
      </c>
      <c r="Y3646" s="33">
        <f t="shared" si="907"/>
        <v>0</v>
      </c>
      <c r="Z3646" s="33">
        <f t="shared" si="908"/>
        <v>0</v>
      </c>
      <c r="AA3646" s="35">
        <f t="shared" si="909"/>
        <v>0</v>
      </c>
      <c r="AB3646" s="36">
        <f t="shared" si="910"/>
        <v>0</v>
      </c>
      <c r="AC3646" s="37">
        <f t="shared" si="911"/>
        <v>0</v>
      </c>
      <c r="AD3646" s="38"/>
      <c r="AE3646" s="38"/>
      <c r="AF3646" s="39">
        <f t="shared" si="912"/>
        <v>0</v>
      </c>
      <c r="AG3646" s="40"/>
      <c r="AH3646" s="41">
        <f t="shared" si="913"/>
        <v>0</v>
      </c>
      <c r="AI3646" s="42">
        <f t="shared" si="914"/>
        <v>0</v>
      </c>
      <c r="AJ3646" s="43">
        <f t="shared" si="915"/>
        <v>0</v>
      </c>
      <c r="AK3646" s="5" t="str">
        <f>_xlfn.IFNA(VLOOKUP(_xlfn.CONCAT(D3646," - ",S3646),OP!E:F,2,0),"-------------------------------------------NAO DISPONIVEL-------------------------------------------")</f>
        <v>C - RIOCARD</v>
      </c>
      <c r="AL3646" s="7" t="str">
        <f t="shared" si="901"/>
        <v>1 - -------------------------------------------NAO DISPONIVEL------------------------------------------- - 00000003646 - FETRANSPOR</v>
      </c>
      <c r="AM3646" s="7" t="str">
        <f t="shared" si="902"/>
        <v>-------------------------------------------NAO DISPONIVEL-------------------------------------------</v>
      </c>
      <c r="AN3646" s="44" cm="1">
        <f t="array" ref="AN3646">_xlfn.IFS(AJ3646=0,0,AQ3646="INATIVO",2,AQ3646="SEM CADASTRO",4,AQ3646="CPF ATIVO EM OUTRO COMPRADOR",5,AQ3646="NOVO/SEM CARTAO",6,AND(AJ3646&gt;0,AQ3646,""),8)</f>
        <v>0</v>
      </c>
      <c r="AO3646" s="45">
        <f t="shared" si="916"/>
        <v>-10</v>
      </c>
    </row>
    <row r="3647" spans="1:41" x14ac:dyDescent="0.4">
      <c r="A3647" s="21" t="str">
        <f t="shared" si="903"/>
        <v>-------------------------------------------NAO DISPONIVEL-------------------------------------------</v>
      </c>
      <c r="B3647" s="5" t="str">
        <f>_xlfn.IFNA(VLOOKUP(A3647,CNPJ!E:F,2,0),"-------------------------------------------NAO DISPONIVEL-------------------------------------------")</f>
        <v>-------------------------------------------NAO DISPONIVEL-------------------------------------------</v>
      </c>
      <c r="C3647" s="22">
        <v>1</v>
      </c>
      <c r="D3647" s="5" t="str">
        <f>_xlfn.XLOOKUP(R3647,OP!C:C,OP!B:B,,0,1)</f>
        <v>RJ</v>
      </c>
      <c r="E3647" s="23"/>
      <c r="M3647" s="26"/>
      <c r="N3647" s="27"/>
      <c r="O3647" s="28" t="str">
        <f t="shared" si="904"/>
        <v>00000003647</v>
      </c>
      <c r="R3647" s="27" t="s">
        <v>193</v>
      </c>
      <c r="S3647" s="30" t="str">
        <f>_xlfn.IFNA(VLOOKUP(_xlfn.CONCAT(D3647," - ",R3647),OP!A:D,4,0),"-------------------------------------------NAO DISPONIVEL-------------------------------------------")</f>
        <v>FETRANSPOR</v>
      </c>
      <c r="T3647" s="31"/>
      <c r="U3647" s="32"/>
      <c r="V3647" s="31"/>
      <c r="W3647" s="33">
        <f t="shared" si="905"/>
        <v>0</v>
      </c>
      <c r="X3647" s="34">
        <f t="shared" si="906"/>
        <v>0</v>
      </c>
      <c r="Y3647" s="33">
        <f t="shared" si="907"/>
        <v>0</v>
      </c>
      <c r="Z3647" s="33">
        <f t="shared" si="908"/>
        <v>0</v>
      </c>
      <c r="AA3647" s="35">
        <f t="shared" si="909"/>
        <v>0</v>
      </c>
      <c r="AB3647" s="36">
        <f t="shared" si="910"/>
        <v>0</v>
      </c>
      <c r="AC3647" s="37">
        <f t="shared" si="911"/>
        <v>0</v>
      </c>
      <c r="AD3647" s="38"/>
      <c r="AE3647" s="38"/>
      <c r="AF3647" s="39">
        <f t="shared" si="912"/>
        <v>0</v>
      </c>
      <c r="AG3647" s="40"/>
      <c r="AH3647" s="41">
        <f t="shared" si="913"/>
        <v>0</v>
      </c>
      <c r="AI3647" s="42">
        <f t="shared" si="914"/>
        <v>0</v>
      </c>
      <c r="AJ3647" s="43">
        <f t="shared" si="915"/>
        <v>0</v>
      </c>
      <c r="AK3647" s="5" t="str">
        <f>_xlfn.IFNA(VLOOKUP(_xlfn.CONCAT(D3647," - ",S3647),OP!E:F,2,0),"-------------------------------------------NAO DISPONIVEL-------------------------------------------")</f>
        <v>C - RIOCARD</v>
      </c>
      <c r="AL3647" s="7" t="str">
        <f t="shared" si="901"/>
        <v>1 - -------------------------------------------NAO DISPONIVEL------------------------------------------- - 00000003647 - FETRANSPOR</v>
      </c>
      <c r="AM3647" s="7" t="str">
        <f t="shared" si="902"/>
        <v>-------------------------------------------NAO DISPONIVEL-------------------------------------------</v>
      </c>
      <c r="AN3647" s="44" cm="1">
        <f t="array" ref="AN3647">_xlfn.IFS(AJ3647=0,0,AQ3647="INATIVO",2,AQ3647="SEM CADASTRO",4,AQ3647="CPF ATIVO EM OUTRO COMPRADOR",5,AQ3647="NOVO/SEM CARTAO",6,AND(AJ3647&gt;0,AQ3647,""),8)</f>
        <v>0</v>
      </c>
      <c r="AO3647" s="45">
        <f t="shared" si="916"/>
        <v>-10</v>
      </c>
    </row>
    <row r="3648" spans="1:41" x14ac:dyDescent="0.4">
      <c r="A3648" s="21" t="str">
        <f t="shared" si="903"/>
        <v>-------------------------------------------NAO DISPONIVEL-------------------------------------------</v>
      </c>
      <c r="B3648" s="5" t="str">
        <f>_xlfn.IFNA(VLOOKUP(A3648,CNPJ!E:F,2,0),"-------------------------------------------NAO DISPONIVEL-------------------------------------------")</f>
        <v>-------------------------------------------NAO DISPONIVEL-------------------------------------------</v>
      </c>
      <c r="C3648" s="22">
        <v>1</v>
      </c>
      <c r="D3648" s="5" t="str">
        <f>_xlfn.XLOOKUP(R3648,OP!C:C,OP!B:B,,0,1)</f>
        <v>RJ</v>
      </c>
      <c r="E3648" s="23"/>
      <c r="M3648" s="26"/>
      <c r="N3648" s="27"/>
      <c r="O3648" s="28" t="str">
        <f t="shared" si="904"/>
        <v>00000003648</v>
      </c>
      <c r="R3648" s="27" t="s">
        <v>193</v>
      </c>
      <c r="S3648" s="30" t="str">
        <f>_xlfn.IFNA(VLOOKUP(_xlfn.CONCAT(D3648," - ",R3648),OP!A:D,4,0),"-------------------------------------------NAO DISPONIVEL-------------------------------------------")</f>
        <v>FETRANSPOR</v>
      </c>
      <c r="T3648" s="31"/>
      <c r="U3648" s="32"/>
      <c r="V3648" s="31"/>
      <c r="W3648" s="33">
        <f t="shared" si="905"/>
        <v>0</v>
      </c>
      <c r="X3648" s="34">
        <f t="shared" si="906"/>
        <v>0</v>
      </c>
      <c r="Y3648" s="33">
        <f t="shared" si="907"/>
        <v>0</v>
      </c>
      <c r="Z3648" s="33">
        <f t="shared" si="908"/>
        <v>0</v>
      </c>
      <c r="AA3648" s="35">
        <f t="shared" si="909"/>
        <v>0</v>
      </c>
      <c r="AB3648" s="36">
        <f t="shared" si="910"/>
        <v>0</v>
      </c>
      <c r="AC3648" s="37">
        <f t="shared" si="911"/>
        <v>0</v>
      </c>
      <c r="AD3648" s="38"/>
      <c r="AE3648" s="38"/>
      <c r="AF3648" s="39">
        <f t="shared" si="912"/>
        <v>0</v>
      </c>
      <c r="AG3648" s="40"/>
      <c r="AH3648" s="41">
        <f t="shared" si="913"/>
        <v>0</v>
      </c>
      <c r="AI3648" s="42">
        <f t="shared" si="914"/>
        <v>0</v>
      </c>
      <c r="AJ3648" s="43">
        <f t="shared" si="915"/>
        <v>0</v>
      </c>
      <c r="AK3648" s="5" t="str">
        <f>_xlfn.IFNA(VLOOKUP(_xlfn.CONCAT(D3648," - ",S3648),OP!E:F,2,0),"-------------------------------------------NAO DISPONIVEL-------------------------------------------")</f>
        <v>C - RIOCARD</v>
      </c>
      <c r="AL3648" s="7" t="str">
        <f t="shared" si="901"/>
        <v>1 - -------------------------------------------NAO DISPONIVEL------------------------------------------- - 00000003648 - FETRANSPOR</v>
      </c>
      <c r="AM3648" s="7" t="str">
        <f t="shared" si="902"/>
        <v>-------------------------------------------NAO DISPONIVEL-------------------------------------------</v>
      </c>
      <c r="AN3648" s="44" cm="1">
        <f t="array" ref="AN3648">_xlfn.IFS(AJ3648=0,0,AQ3648="INATIVO",2,AQ3648="SEM CADASTRO",4,AQ3648="CPF ATIVO EM OUTRO COMPRADOR",5,AQ3648="NOVO/SEM CARTAO",6,AND(AJ3648&gt;0,AQ3648,""),8)</f>
        <v>0</v>
      </c>
      <c r="AO3648" s="45">
        <f t="shared" si="916"/>
        <v>-10</v>
      </c>
    </row>
    <row r="3649" spans="1:41" x14ac:dyDescent="0.4">
      <c r="A3649" s="21" t="str">
        <f t="shared" si="903"/>
        <v>-------------------------------------------NAO DISPONIVEL-------------------------------------------</v>
      </c>
      <c r="B3649" s="5" t="str">
        <f>_xlfn.IFNA(VLOOKUP(A3649,CNPJ!E:F,2,0),"-------------------------------------------NAO DISPONIVEL-------------------------------------------")</f>
        <v>-------------------------------------------NAO DISPONIVEL-------------------------------------------</v>
      </c>
      <c r="C3649" s="22">
        <v>1</v>
      </c>
      <c r="D3649" s="5" t="str">
        <f>_xlfn.XLOOKUP(R3649,OP!C:C,OP!B:B,,0,1)</f>
        <v>RJ</v>
      </c>
      <c r="E3649" s="23"/>
      <c r="M3649" s="26"/>
      <c r="N3649" s="27"/>
      <c r="O3649" s="28" t="str">
        <f t="shared" si="904"/>
        <v>00000003649</v>
      </c>
      <c r="R3649" s="27" t="s">
        <v>193</v>
      </c>
      <c r="S3649" s="30" t="str">
        <f>_xlfn.IFNA(VLOOKUP(_xlfn.CONCAT(D3649," - ",R3649),OP!A:D,4,0),"-------------------------------------------NAO DISPONIVEL-------------------------------------------")</f>
        <v>FETRANSPOR</v>
      </c>
      <c r="T3649" s="31"/>
      <c r="U3649" s="32"/>
      <c r="V3649" s="31"/>
      <c r="W3649" s="33">
        <f t="shared" si="905"/>
        <v>0</v>
      </c>
      <c r="X3649" s="34">
        <f t="shared" si="906"/>
        <v>0</v>
      </c>
      <c r="Y3649" s="33">
        <f t="shared" si="907"/>
        <v>0</v>
      </c>
      <c r="Z3649" s="33">
        <f t="shared" si="908"/>
        <v>0</v>
      </c>
      <c r="AA3649" s="35">
        <f t="shared" si="909"/>
        <v>0</v>
      </c>
      <c r="AB3649" s="36">
        <f t="shared" si="910"/>
        <v>0</v>
      </c>
      <c r="AC3649" s="37">
        <f t="shared" si="911"/>
        <v>0</v>
      </c>
      <c r="AD3649" s="38"/>
      <c r="AE3649" s="38"/>
      <c r="AF3649" s="39">
        <f t="shared" si="912"/>
        <v>0</v>
      </c>
      <c r="AG3649" s="40"/>
      <c r="AH3649" s="41">
        <f t="shared" si="913"/>
        <v>0</v>
      </c>
      <c r="AI3649" s="42">
        <f t="shared" si="914"/>
        <v>0</v>
      </c>
      <c r="AJ3649" s="43">
        <f t="shared" si="915"/>
        <v>0</v>
      </c>
      <c r="AK3649" s="5" t="str">
        <f>_xlfn.IFNA(VLOOKUP(_xlfn.CONCAT(D3649," - ",S3649),OP!E:F,2,0),"-------------------------------------------NAO DISPONIVEL-------------------------------------------")</f>
        <v>C - RIOCARD</v>
      </c>
      <c r="AL3649" s="7" t="str">
        <f t="shared" si="901"/>
        <v>1 - -------------------------------------------NAO DISPONIVEL------------------------------------------- - 00000003649 - FETRANSPOR</v>
      </c>
      <c r="AM3649" s="7" t="str">
        <f t="shared" si="902"/>
        <v>-------------------------------------------NAO DISPONIVEL-------------------------------------------</v>
      </c>
      <c r="AN3649" s="44" cm="1">
        <f t="array" ref="AN3649">_xlfn.IFS(AJ3649=0,0,AQ3649="INATIVO",2,AQ3649="SEM CADASTRO",4,AQ3649="CPF ATIVO EM OUTRO COMPRADOR",5,AQ3649="NOVO/SEM CARTAO",6,AND(AJ3649&gt;0,AQ3649,""),8)</f>
        <v>0</v>
      </c>
      <c r="AO3649" s="45">
        <f t="shared" si="916"/>
        <v>-10</v>
      </c>
    </row>
    <row r="3650" spans="1:41" x14ac:dyDescent="0.4">
      <c r="A3650" s="21" t="str">
        <f t="shared" si="903"/>
        <v>-------------------------------------------NAO DISPONIVEL-------------------------------------------</v>
      </c>
      <c r="B3650" s="5" t="str">
        <f>_xlfn.IFNA(VLOOKUP(A3650,CNPJ!E:F,2,0),"-------------------------------------------NAO DISPONIVEL-------------------------------------------")</f>
        <v>-------------------------------------------NAO DISPONIVEL-------------------------------------------</v>
      </c>
      <c r="C3650" s="22">
        <v>1</v>
      </c>
      <c r="D3650" s="5" t="str">
        <f>_xlfn.XLOOKUP(R3650,OP!C:C,OP!B:B,,0,1)</f>
        <v>RJ</v>
      </c>
      <c r="E3650" s="23"/>
      <c r="M3650" s="26"/>
      <c r="N3650" s="27"/>
      <c r="O3650" s="28" t="str">
        <f t="shared" si="904"/>
        <v>00000003650</v>
      </c>
      <c r="R3650" s="27" t="s">
        <v>193</v>
      </c>
      <c r="S3650" s="30" t="str">
        <f>_xlfn.IFNA(VLOOKUP(_xlfn.CONCAT(D3650," - ",R3650),OP!A:D,4,0),"-------------------------------------------NAO DISPONIVEL-------------------------------------------")</f>
        <v>FETRANSPOR</v>
      </c>
      <c r="T3650" s="31"/>
      <c r="U3650" s="32"/>
      <c r="V3650" s="31"/>
      <c r="W3650" s="33">
        <f t="shared" si="905"/>
        <v>0</v>
      </c>
      <c r="X3650" s="34">
        <f t="shared" si="906"/>
        <v>0</v>
      </c>
      <c r="Y3650" s="33">
        <f t="shared" si="907"/>
        <v>0</v>
      </c>
      <c r="Z3650" s="33">
        <f t="shared" si="908"/>
        <v>0</v>
      </c>
      <c r="AA3650" s="35">
        <f t="shared" si="909"/>
        <v>0</v>
      </c>
      <c r="AB3650" s="36">
        <f t="shared" si="910"/>
        <v>0</v>
      </c>
      <c r="AC3650" s="37">
        <f t="shared" si="911"/>
        <v>0</v>
      </c>
      <c r="AD3650" s="38"/>
      <c r="AE3650" s="38"/>
      <c r="AF3650" s="39">
        <f t="shared" si="912"/>
        <v>0</v>
      </c>
      <c r="AG3650" s="40"/>
      <c r="AH3650" s="41">
        <f t="shared" si="913"/>
        <v>0</v>
      </c>
      <c r="AI3650" s="42">
        <f t="shared" si="914"/>
        <v>0</v>
      </c>
      <c r="AJ3650" s="43">
        <f t="shared" si="915"/>
        <v>0</v>
      </c>
      <c r="AK3650" s="5" t="str">
        <f>_xlfn.IFNA(VLOOKUP(_xlfn.CONCAT(D3650," - ",S3650),OP!E:F,2,0),"-------------------------------------------NAO DISPONIVEL-------------------------------------------")</f>
        <v>C - RIOCARD</v>
      </c>
      <c r="AL3650" s="7" t="str">
        <f t="shared" ref="AL3650:AL3713" si="917">_xlfn.CONCAT(C3650," - ",B3650," - ",O3650," - ",S3650)</f>
        <v>1 - -------------------------------------------NAO DISPONIVEL------------------------------------------- - 00000003650 - FETRANSPOR</v>
      </c>
      <c r="AM3650" s="7" t="str">
        <f t="shared" ref="AM3650:AM3713" si="918">_xlfn.CONCAT(B3650,L3650,LEFT(M3650,3))</f>
        <v>-------------------------------------------NAO DISPONIVEL-------------------------------------------</v>
      </c>
      <c r="AN3650" s="44" cm="1">
        <f t="array" ref="AN3650">_xlfn.IFS(AJ3650=0,0,AQ3650="INATIVO",2,AQ3650="SEM CADASTRO",4,AQ3650="CPF ATIVO EM OUTRO COMPRADOR",5,AQ3650="NOVO/SEM CARTAO",6,AND(AJ3650&gt;0,AQ3650,""),8)</f>
        <v>0</v>
      </c>
      <c r="AO3650" s="45">
        <f t="shared" si="916"/>
        <v>-10</v>
      </c>
    </row>
    <row r="3651" spans="1:41" x14ac:dyDescent="0.4">
      <c r="A3651" s="21" t="str">
        <f t="shared" ref="A3651:A3714" si="919">IF(AND(E3651&lt;&gt;"",F3651&lt;&gt;""),TRIM(_xlfn.CONCAT(D3651," - ",S3651," - ",E3651," - ",F3651)),"-------------------------------------------NAO DISPONIVEL-------------------------------------------")</f>
        <v>-------------------------------------------NAO DISPONIVEL-------------------------------------------</v>
      </c>
      <c r="B3651" s="5" t="str">
        <f>_xlfn.IFNA(VLOOKUP(A3651,CNPJ!E:F,2,0),"-------------------------------------------NAO DISPONIVEL-------------------------------------------")</f>
        <v>-------------------------------------------NAO DISPONIVEL-------------------------------------------</v>
      </c>
      <c r="C3651" s="22">
        <v>1</v>
      </c>
      <c r="D3651" s="5" t="str">
        <f>_xlfn.XLOOKUP(R3651,OP!C:C,OP!B:B,,0,1)</f>
        <v>RJ</v>
      </c>
      <c r="E3651" s="23"/>
      <c r="M3651" s="26"/>
      <c r="N3651" s="27"/>
      <c r="O3651" s="28" t="str">
        <f t="shared" ref="O3651:O3714" si="920">IF(N3651="",TEXT(ROW(),"00000000000"),IF(N3651="00000000000",TEXT(ROW(),"00000000000"),TRIM(TEXT(N3651,"00000000000"))))</f>
        <v>00000003651</v>
      </c>
      <c r="R3651" s="27" t="s">
        <v>193</v>
      </c>
      <c r="S3651" s="30" t="str">
        <f>_xlfn.IFNA(VLOOKUP(_xlfn.CONCAT(D3651," - ",R3651),OP!A:D,4,0),"-------------------------------------------NAO DISPONIVEL-------------------------------------------")</f>
        <v>FETRANSPOR</v>
      </c>
      <c r="T3651" s="31"/>
      <c r="U3651" s="32"/>
      <c r="V3651" s="31"/>
      <c r="W3651" s="33">
        <f t="shared" ref="W3651:W3714" si="921">ROUND(T3651,2)</f>
        <v>0</v>
      </c>
      <c r="X3651" s="34">
        <f t="shared" ref="X3651:X3714" si="922">ROUND(U3651,0)</f>
        <v>0</v>
      </c>
      <c r="Y3651" s="33">
        <f t="shared" ref="Y3651:Y3714" si="923">ROUND(V3651,2)</f>
        <v>0</v>
      </c>
      <c r="Z3651" s="33">
        <f t="shared" ref="Z3651:Z3714" si="924">(X3651*Y3651)-W3651</f>
        <v>0</v>
      </c>
      <c r="AA3651" s="35">
        <f t="shared" ref="AA3651:AA3714" si="925">Y3651</f>
        <v>0</v>
      </c>
      <c r="AB3651" s="36">
        <f t="shared" ref="AB3651:AB3714" si="926">Z3651</f>
        <v>0</v>
      </c>
      <c r="AC3651" s="37">
        <f t="shared" ref="AC3651:AC3714" si="927">ROUND(IF(AL3651=AL3650,0,SUMIF(AL:AL,AL3651,AB:AB)),2)</f>
        <v>0</v>
      </c>
      <c r="AD3651" s="38"/>
      <c r="AE3651" s="38"/>
      <c r="AF3651" s="39">
        <f t="shared" ref="AF3651:AF3714" si="928">ROUND(SUM(AD3651,AE3651),2)</f>
        <v>0</v>
      </c>
      <c r="AG3651" s="40"/>
      <c r="AH3651" s="41">
        <f t="shared" ref="AH3651:AH3714" si="929">ROUND(AG3651,2)</f>
        <v>0</v>
      </c>
      <c r="AI3651" s="42">
        <f t="shared" ref="AI3651:AI3714" si="930">ROUND(IF(AH3651=0,0,IF(AF3651-AH3651&lt;0,0,IF(AF3651-AH3651&gt;AC3651,AC3651,AF3651-AH3651))),2)</f>
        <v>0</v>
      </c>
      <c r="AJ3651" s="43">
        <f t="shared" ref="AJ3651:AJ3714" si="931">ROUND(IF(AC3651=0,0,IF(AH3651=0,AC3651,AC3651-AI3651)),2)</f>
        <v>0</v>
      </c>
      <c r="AK3651" s="5" t="str">
        <f>_xlfn.IFNA(VLOOKUP(_xlfn.CONCAT(D3651," - ",S3651),OP!E:F,2,0),"-------------------------------------------NAO DISPONIVEL-------------------------------------------")</f>
        <v>C - RIOCARD</v>
      </c>
      <c r="AL3651" s="7" t="str">
        <f t="shared" si="917"/>
        <v>1 - -------------------------------------------NAO DISPONIVEL------------------------------------------- - 00000003651 - FETRANSPOR</v>
      </c>
      <c r="AM3651" s="7" t="str">
        <f t="shared" si="918"/>
        <v>-------------------------------------------NAO DISPONIVEL-------------------------------------------</v>
      </c>
      <c r="AN3651" s="44" cm="1">
        <f t="array" ref="AN3651">_xlfn.IFS(AJ3651=0,0,AQ3651="INATIVO",2,AQ3651="SEM CADASTRO",4,AQ3651="CPF ATIVO EM OUTRO COMPRADOR",5,AQ3651="NOVO/SEM CARTAO",6,AND(AJ3651&gt;0,AQ3651,""),8)</f>
        <v>0</v>
      </c>
      <c r="AO3651" s="45">
        <f t="shared" ref="AO3651:AO3714" si="932">AF3651-(10-AJ3651)</f>
        <v>-10</v>
      </c>
    </row>
    <row r="3652" spans="1:41" x14ac:dyDescent="0.4">
      <c r="A3652" s="21" t="str">
        <f t="shared" si="919"/>
        <v>-------------------------------------------NAO DISPONIVEL-------------------------------------------</v>
      </c>
      <c r="B3652" s="5" t="str">
        <f>_xlfn.IFNA(VLOOKUP(A3652,CNPJ!E:F,2,0),"-------------------------------------------NAO DISPONIVEL-------------------------------------------")</f>
        <v>-------------------------------------------NAO DISPONIVEL-------------------------------------------</v>
      </c>
      <c r="C3652" s="22">
        <v>1</v>
      </c>
      <c r="D3652" s="5" t="str">
        <f>_xlfn.XLOOKUP(R3652,OP!C:C,OP!B:B,,0,1)</f>
        <v>RJ</v>
      </c>
      <c r="E3652" s="23"/>
      <c r="M3652" s="26"/>
      <c r="N3652" s="27"/>
      <c r="O3652" s="28" t="str">
        <f t="shared" si="920"/>
        <v>00000003652</v>
      </c>
      <c r="R3652" s="27" t="s">
        <v>193</v>
      </c>
      <c r="S3652" s="30" t="str">
        <f>_xlfn.IFNA(VLOOKUP(_xlfn.CONCAT(D3652," - ",R3652),OP!A:D,4,0),"-------------------------------------------NAO DISPONIVEL-------------------------------------------")</f>
        <v>FETRANSPOR</v>
      </c>
      <c r="T3652" s="31"/>
      <c r="U3652" s="32"/>
      <c r="V3652" s="31"/>
      <c r="W3652" s="33">
        <f t="shared" si="921"/>
        <v>0</v>
      </c>
      <c r="X3652" s="34">
        <f t="shared" si="922"/>
        <v>0</v>
      </c>
      <c r="Y3652" s="33">
        <f t="shared" si="923"/>
        <v>0</v>
      </c>
      <c r="Z3652" s="33">
        <f t="shared" si="924"/>
        <v>0</v>
      </c>
      <c r="AA3652" s="35">
        <f t="shared" si="925"/>
        <v>0</v>
      </c>
      <c r="AB3652" s="36">
        <f t="shared" si="926"/>
        <v>0</v>
      </c>
      <c r="AC3652" s="37">
        <f t="shared" si="927"/>
        <v>0</v>
      </c>
      <c r="AD3652" s="38"/>
      <c r="AE3652" s="38"/>
      <c r="AF3652" s="39">
        <f t="shared" si="928"/>
        <v>0</v>
      </c>
      <c r="AG3652" s="40"/>
      <c r="AH3652" s="41">
        <f t="shared" si="929"/>
        <v>0</v>
      </c>
      <c r="AI3652" s="42">
        <f t="shared" si="930"/>
        <v>0</v>
      </c>
      <c r="AJ3652" s="43">
        <f t="shared" si="931"/>
        <v>0</v>
      </c>
      <c r="AK3652" s="5" t="str">
        <f>_xlfn.IFNA(VLOOKUP(_xlfn.CONCAT(D3652," - ",S3652),OP!E:F,2,0),"-------------------------------------------NAO DISPONIVEL-------------------------------------------")</f>
        <v>C - RIOCARD</v>
      </c>
      <c r="AL3652" s="7" t="str">
        <f t="shared" si="917"/>
        <v>1 - -------------------------------------------NAO DISPONIVEL------------------------------------------- - 00000003652 - FETRANSPOR</v>
      </c>
      <c r="AM3652" s="7" t="str">
        <f t="shared" si="918"/>
        <v>-------------------------------------------NAO DISPONIVEL-------------------------------------------</v>
      </c>
      <c r="AN3652" s="44" cm="1">
        <f t="array" ref="AN3652">_xlfn.IFS(AJ3652=0,0,AQ3652="INATIVO",2,AQ3652="SEM CADASTRO",4,AQ3652="CPF ATIVO EM OUTRO COMPRADOR",5,AQ3652="NOVO/SEM CARTAO",6,AND(AJ3652&gt;0,AQ3652,""),8)</f>
        <v>0</v>
      </c>
      <c r="AO3652" s="45">
        <f t="shared" si="932"/>
        <v>-10</v>
      </c>
    </row>
    <row r="3653" spans="1:41" x14ac:dyDescent="0.4">
      <c r="A3653" s="21" t="str">
        <f t="shared" si="919"/>
        <v>-------------------------------------------NAO DISPONIVEL-------------------------------------------</v>
      </c>
      <c r="B3653" s="5" t="str">
        <f>_xlfn.IFNA(VLOOKUP(A3653,CNPJ!E:F,2,0),"-------------------------------------------NAO DISPONIVEL-------------------------------------------")</f>
        <v>-------------------------------------------NAO DISPONIVEL-------------------------------------------</v>
      </c>
      <c r="C3653" s="22">
        <v>1</v>
      </c>
      <c r="D3653" s="5" t="str">
        <f>_xlfn.XLOOKUP(R3653,OP!C:C,OP!B:B,,0,1)</f>
        <v>RJ</v>
      </c>
      <c r="E3653" s="23"/>
      <c r="M3653" s="26"/>
      <c r="N3653" s="27"/>
      <c r="O3653" s="28" t="str">
        <f t="shared" si="920"/>
        <v>00000003653</v>
      </c>
      <c r="R3653" s="27" t="s">
        <v>193</v>
      </c>
      <c r="S3653" s="30" t="str">
        <f>_xlfn.IFNA(VLOOKUP(_xlfn.CONCAT(D3653," - ",R3653),OP!A:D,4,0),"-------------------------------------------NAO DISPONIVEL-------------------------------------------")</f>
        <v>FETRANSPOR</v>
      </c>
      <c r="T3653" s="31"/>
      <c r="U3653" s="32"/>
      <c r="V3653" s="31"/>
      <c r="W3653" s="33">
        <f t="shared" si="921"/>
        <v>0</v>
      </c>
      <c r="X3653" s="34">
        <f t="shared" si="922"/>
        <v>0</v>
      </c>
      <c r="Y3653" s="33">
        <f t="shared" si="923"/>
        <v>0</v>
      </c>
      <c r="Z3653" s="33">
        <f t="shared" si="924"/>
        <v>0</v>
      </c>
      <c r="AA3653" s="35">
        <f t="shared" si="925"/>
        <v>0</v>
      </c>
      <c r="AB3653" s="36">
        <f t="shared" si="926"/>
        <v>0</v>
      </c>
      <c r="AC3653" s="37">
        <f t="shared" si="927"/>
        <v>0</v>
      </c>
      <c r="AD3653" s="38"/>
      <c r="AE3653" s="38"/>
      <c r="AF3653" s="39">
        <f t="shared" si="928"/>
        <v>0</v>
      </c>
      <c r="AG3653" s="40"/>
      <c r="AH3653" s="41">
        <f t="shared" si="929"/>
        <v>0</v>
      </c>
      <c r="AI3653" s="42">
        <f t="shared" si="930"/>
        <v>0</v>
      </c>
      <c r="AJ3653" s="43">
        <f t="shared" si="931"/>
        <v>0</v>
      </c>
      <c r="AK3653" s="5" t="str">
        <f>_xlfn.IFNA(VLOOKUP(_xlfn.CONCAT(D3653," - ",S3653),OP!E:F,2,0),"-------------------------------------------NAO DISPONIVEL-------------------------------------------")</f>
        <v>C - RIOCARD</v>
      </c>
      <c r="AL3653" s="7" t="str">
        <f t="shared" si="917"/>
        <v>1 - -------------------------------------------NAO DISPONIVEL------------------------------------------- - 00000003653 - FETRANSPOR</v>
      </c>
      <c r="AM3653" s="7" t="str">
        <f t="shared" si="918"/>
        <v>-------------------------------------------NAO DISPONIVEL-------------------------------------------</v>
      </c>
      <c r="AN3653" s="44" cm="1">
        <f t="array" ref="AN3653">_xlfn.IFS(AJ3653=0,0,AQ3653="INATIVO",2,AQ3653="SEM CADASTRO",4,AQ3653="CPF ATIVO EM OUTRO COMPRADOR",5,AQ3653="NOVO/SEM CARTAO",6,AND(AJ3653&gt;0,AQ3653,""),8)</f>
        <v>0</v>
      </c>
      <c r="AO3653" s="45">
        <f t="shared" si="932"/>
        <v>-10</v>
      </c>
    </row>
    <row r="3654" spans="1:41" x14ac:dyDescent="0.4">
      <c r="A3654" s="21" t="str">
        <f t="shared" si="919"/>
        <v>-------------------------------------------NAO DISPONIVEL-------------------------------------------</v>
      </c>
      <c r="B3654" s="5" t="str">
        <f>_xlfn.IFNA(VLOOKUP(A3654,CNPJ!E:F,2,0),"-------------------------------------------NAO DISPONIVEL-------------------------------------------")</f>
        <v>-------------------------------------------NAO DISPONIVEL-------------------------------------------</v>
      </c>
      <c r="C3654" s="22">
        <v>1</v>
      </c>
      <c r="D3654" s="5" t="str">
        <f>_xlfn.XLOOKUP(R3654,OP!C:C,OP!B:B,,0,1)</f>
        <v>RJ</v>
      </c>
      <c r="E3654" s="23"/>
      <c r="M3654" s="26"/>
      <c r="N3654" s="27"/>
      <c r="O3654" s="28" t="str">
        <f t="shared" si="920"/>
        <v>00000003654</v>
      </c>
      <c r="R3654" s="27" t="s">
        <v>193</v>
      </c>
      <c r="S3654" s="30" t="str">
        <f>_xlfn.IFNA(VLOOKUP(_xlfn.CONCAT(D3654," - ",R3654),OP!A:D,4,0),"-------------------------------------------NAO DISPONIVEL-------------------------------------------")</f>
        <v>FETRANSPOR</v>
      </c>
      <c r="T3654" s="31"/>
      <c r="U3654" s="32"/>
      <c r="V3654" s="31"/>
      <c r="W3654" s="33">
        <f t="shared" si="921"/>
        <v>0</v>
      </c>
      <c r="X3654" s="34">
        <f t="shared" si="922"/>
        <v>0</v>
      </c>
      <c r="Y3654" s="33">
        <f t="shared" si="923"/>
        <v>0</v>
      </c>
      <c r="Z3654" s="33">
        <f t="shared" si="924"/>
        <v>0</v>
      </c>
      <c r="AA3654" s="35">
        <f t="shared" si="925"/>
        <v>0</v>
      </c>
      <c r="AB3654" s="36">
        <f t="shared" si="926"/>
        <v>0</v>
      </c>
      <c r="AC3654" s="37">
        <f t="shared" si="927"/>
        <v>0</v>
      </c>
      <c r="AD3654" s="38"/>
      <c r="AE3654" s="38"/>
      <c r="AF3654" s="39">
        <f t="shared" si="928"/>
        <v>0</v>
      </c>
      <c r="AG3654" s="40"/>
      <c r="AH3654" s="41">
        <f t="shared" si="929"/>
        <v>0</v>
      </c>
      <c r="AI3654" s="42">
        <f t="shared" si="930"/>
        <v>0</v>
      </c>
      <c r="AJ3654" s="43">
        <f t="shared" si="931"/>
        <v>0</v>
      </c>
      <c r="AK3654" s="5" t="str">
        <f>_xlfn.IFNA(VLOOKUP(_xlfn.CONCAT(D3654," - ",S3654),OP!E:F,2,0),"-------------------------------------------NAO DISPONIVEL-------------------------------------------")</f>
        <v>C - RIOCARD</v>
      </c>
      <c r="AL3654" s="7" t="str">
        <f t="shared" si="917"/>
        <v>1 - -------------------------------------------NAO DISPONIVEL------------------------------------------- - 00000003654 - FETRANSPOR</v>
      </c>
      <c r="AM3654" s="7" t="str">
        <f t="shared" si="918"/>
        <v>-------------------------------------------NAO DISPONIVEL-------------------------------------------</v>
      </c>
      <c r="AN3654" s="44" cm="1">
        <f t="array" ref="AN3654">_xlfn.IFS(AJ3654=0,0,AQ3654="INATIVO",2,AQ3654="SEM CADASTRO",4,AQ3654="CPF ATIVO EM OUTRO COMPRADOR",5,AQ3654="NOVO/SEM CARTAO",6,AND(AJ3654&gt;0,AQ3654,""),8)</f>
        <v>0</v>
      </c>
      <c r="AO3654" s="45">
        <f t="shared" si="932"/>
        <v>-10</v>
      </c>
    </row>
    <row r="3655" spans="1:41" x14ac:dyDescent="0.4">
      <c r="A3655" s="21" t="str">
        <f t="shared" si="919"/>
        <v>-------------------------------------------NAO DISPONIVEL-------------------------------------------</v>
      </c>
      <c r="B3655" s="5" t="str">
        <f>_xlfn.IFNA(VLOOKUP(A3655,CNPJ!E:F,2,0),"-------------------------------------------NAO DISPONIVEL-------------------------------------------")</f>
        <v>-------------------------------------------NAO DISPONIVEL-------------------------------------------</v>
      </c>
      <c r="C3655" s="22">
        <v>1</v>
      </c>
      <c r="D3655" s="5" t="str">
        <f>_xlfn.XLOOKUP(R3655,OP!C:C,OP!B:B,,0,1)</f>
        <v>RJ</v>
      </c>
      <c r="E3655" s="23"/>
      <c r="M3655" s="26"/>
      <c r="N3655" s="27"/>
      <c r="O3655" s="28" t="str">
        <f t="shared" si="920"/>
        <v>00000003655</v>
      </c>
      <c r="R3655" s="27" t="s">
        <v>193</v>
      </c>
      <c r="S3655" s="30" t="str">
        <f>_xlfn.IFNA(VLOOKUP(_xlfn.CONCAT(D3655," - ",R3655),OP!A:D,4,0),"-------------------------------------------NAO DISPONIVEL-------------------------------------------")</f>
        <v>FETRANSPOR</v>
      </c>
      <c r="T3655" s="31"/>
      <c r="U3655" s="32"/>
      <c r="V3655" s="31"/>
      <c r="W3655" s="33">
        <f t="shared" si="921"/>
        <v>0</v>
      </c>
      <c r="X3655" s="34">
        <f t="shared" si="922"/>
        <v>0</v>
      </c>
      <c r="Y3655" s="33">
        <f t="shared" si="923"/>
        <v>0</v>
      </c>
      <c r="Z3655" s="33">
        <f t="shared" si="924"/>
        <v>0</v>
      </c>
      <c r="AA3655" s="35">
        <f t="shared" si="925"/>
        <v>0</v>
      </c>
      <c r="AB3655" s="36">
        <f t="shared" si="926"/>
        <v>0</v>
      </c>
      <c r="AC3655" s="37">
        <f t="shared" si="927"/>
        <v>0</v>
      </c>
      <c r="AD3655" s="38"/>
      <c r="AE3655" s="38"/>
      <c r="AF3655" s="39">
        <f t="shared" si="928"/>
        <v>0</v>
      </c>
      <c r="AG3655" s="40"/>
      <c r="AH3655" s="41">
        <f t="shared" si="929"/>
        <v>0</v>
      </c>
      <c r="AI3655" s="42">
        <f t="shared" si="930"/>
        <v>0</v>
      </c>
      <c r="AJ3655" s="43">
        <f t="shared" si="931"/>
        <v>0</v>
      </c>
      <c r="AK3655" s="5" t="str">
        <f>_xlfn.IFNA(VLOOKUP(_xlfn.CONCAT(D3655," - ",S3655),OP!E:F,2,0),"-------------------------------------------NAO DISPONIVEL-------------------------------------------")</f>
        <v>C - RIOCARD</v>
      </c>
      <c r="AL3655" s="7" t="str">
        <f t="shared" si="917"/>
        <v>1 - -------------------------------------------NAO DISPONIVEL------------------------------------------- - 00000003655 - FETRANSPOR</v>
      </c>
      <c r="AM3655" s="7" t="str">
        <f t="shared" si="918"/>
        <v>-------------------------------------------NAO DISPONIVEL-------------------------------------------</v>
      </c>
      <c r="AN3655" s="44" cm="1">
        <f t="array" ref="AN3655">_xlfn.IFS(AJ3655=0,0,AQ3655="INATIVO",2,AQ3655="SEM CADASTRO",4,AQ3655="CPF ATIVO EM OUTRO COMPRADOR",5,AQ3655="NOVO/SEM CARTAO",6,AND(AJ3655&gt;0,AQ3655,""),8)</f>
        <v>0</v>
      </c>
      <c r="AO3655" s="45">
        <f t="shared" si="932"/>
        <v>-10</v>
      </c>
    </row>
    <row r="3656" spans="1:41" x14ac:dyDescent="0.4">
      <c r="A3656" s="21" t="str">
        <f t="shared" si="919"/>
        <v>-------------------------------------------NAO DISPONIVEL-------------------------------------------</v>
      </c>
      <c r="B3656" s="5" t="str">
        <f>_xlfn.IFNA(VLOOKUP(A3656,CNPJ!E:F,2,0),"-------------------------------------------NAO DISPONIVEL-------------------------------------------")</f>
        <v>-------------------------------------------NAO DISPONIVEL-------------------------------------------</v>
      </c>
      <c r="C3656" s="22">
        <v>1</v>
      </c>
      <c r="D3656" s="5" t="str">
        <f>_xlfn.XLOOKUP(R3656,OP!C:C,OP!B:B,,0,1)</f>
        <v>RJ</v>
      </c>
      <c r="E3656" s="23"/>
      <c r="M3656" s="26"/>
      <c r="N3656" s="27"/>
      <c r="O3656" s="28" t="str">
        <f t="shared" si="920"/>
        <v>00000003656</v>
      </c>
      <c r="R3656" s="27" t="s">
        <v>193</v>
      </c>
      <c r="S3656" s="30" t="str">
        <f>_xlfn.IFNA(VLOOKUP(_xlfn.CONCAT(D3656," - ",R3656),OP!A:D,4,0),"-------------------------------------------NAO DISPONIVEL-------------------------------------------")</f>
        <v>FETRANSPOR</v>
      </c>
      <c r="T3656" s="31"/>
      <c r="U3656" s="32"/>
      <c r="V3656" s="31"/>
      <c r="W3656" s="33">
        <f t="shared" si="921"/>
        <v>0</v>
      </c>
      <c r="X3656" s="34">
        <f t="shared" si="922"/>
        <v>0</v>
      </c>
      <c r="Y3656" s="33">
        <f t="shared" si="923"/>
        <v>0</v>
      </c>
      <c r="Z3656" s="33">
        <f t="shared" si="924"/>
        <v>0</v>
      </c>
      <c r="AA3656" s="35">
        <f t="shared" si="925"/>
        <v>0</v>
      </c>
      <c r="AB3656" s="36">
        <f t="shared" si="926"/>
        <v>0</v>
      </c>
      <c r="AC3656" s="37">
        <f t="shared" si="927"/>
        <v>0</v>
      </c>
      <c r="AD3656" s="38"/>
      <c r="AE3656" s="38"/>
      <c r="AF3656" s="39">
        <f t="shared" si="928"/>
        <v>0</v>
      </c>
      <c r="AG3656" s="40"/>
      <c r="AH3656" s="41">
        <f t="shared" si="929"/>
        <v>0</v>
      </c>
      <c r="AI3656" s="42">
        <f t="shared" si="930"/>
        <v>0</v>
      </c>
      <c r="AJ3656" s="43">
        <f t="shared" si="931"/>
        <v>0</v>
      </c>
      <c r="AK3656" s="5" t="str">
        <f>_xlfn.IFNA(VLOOKUP(_xlfn.CONCAT(D3656," - ",S3656),OP!E:F,2,0),"-------------------------------------------NAO DISPONIVEL-------------------------------------------")</f>
        <v>C - RIOCARD</v>
      </c>
      <c r="AL3656" s="7" t="str">
        <f t="shared" si="917"/>
        <v>1 - -------------------------------------------NAO DISPONIVEL------------------------------------------- - 00000003656 - FETRANSPOR</v>
      </c>
      <c r="AM3656" s="7" t="str">
        <f t="shared" si="918"/>
        <v>-------------------------------------------NAO DISPONIVEL-------------------------------------------</v>
      </c>
      <c r="AN3656" s="44" cm="1">
        <f t="array" ref="AN3656">_xlfn.IFS(AJ3656=0,0,AQ3656="INATIVO",2,AQ3656="SEM CADASTRO",4,AQ3656="CPF ATIVO EM OUTRO COMPRADOR",5,AQ3656="NOVO/SEM CARTAO",6,AND(AJ3656&gt;0,AQ3656,""),8)</f>
        <v>0</v>
      </c>
      <c r="AO3656" s="45">
        <f t="shared" si="932"/>
        <v>-10</v>
      </c>
    </row>
    <row r="3657" spans="1:41" x14ac:dyDescent="0.4">
      <c r="A3657" s="21" t="str">
        <f t="shared" si="919"/>
        <v>-------------------------------------------NAO DISPONIVEL-------------------------------------------</v>
      </c>
      <c r="B3657" s="5" t="str">
        <f>_xlfn.IFNA(VLOOKUP(A3657,CNPJ!E:F,2,0),"-------------------------------------------NAO DISPONIVEL-------------------------------------------")</f>
        <v>-------------------------------------------NAO DISPONIVEL-------------------------------------------</v>
      </c>
      <c r="C3657" s="22">
        <v>1</v>
      </c>
      <c r="D3657" s="5" t="str">
        <f>_xlfn.XLOOKUP(R3657,OP!C:C,OP!B:B,,0,1)</f>
        <v>RJ</v>
      </c>
      <c r="E3657" s="23"/>
      <c r="M3657" s="26"/>
      <c r="N3657" s="27"/>
      <c r="O3657" s="28" t="str">
        <f t="shared" si="920"/>
        <v>00000003657</v>
      </c>
      <c r="R3657" s="27" t="s">
        <v>193</v>
      </c>
      <c r="S3657" s="30" t="str">
        <f>_xlfn.IFNA(VLOOKUP(_xlfn.CONCAT(D3657," - ",R3657),OP!A:D,4,0),"-------------------------------------------NAO DISPONIVEL-------------------------------------------")</f>
        <v>FETRANSPOR</v>
      </c>
      <c r="T3657" s="31"/>
      <c r="U3657" s="32"/>
      <c r="V3657" s="31"/>
      <c r="W3657" s="33">
        <f t="shared" si="921"/>
        <v>0</v>
      </c>
      <c r="X3657" s="34">
        <f t="shared" si="922"/>
        <v>0</v>
      </c>
      <c r="Y3657" s="33">
        <f t="shared" si="923"/>
        <v>0</v>
      </c>
      <c r="Z3657" s="33">
        <f t="shared" si="924"/>
        <v>0</v>
      </c>
      <c r="AA3657" s="35">
        <f t="shared" si="925"/>
        <v>0</v>
      </c>
      <c r="AB3657" s="36">
        <f t="shared" si="926"/>
        <v>0</v>
      </c>
      <c r="AC3657" s="37">
        <f t="shared" si="927"/>
        <v>0</v>
      </c>
      <c r="AD3657" s="38"/>
      <c r="AE3657" s="38"/>
      <c r="AF3657" s="39">
        <f t="shared" si="928"/>
        <v>0</v>
      </c>
      <c r="AG3657" s="40"/>
      <c r="AH3657" s="41">
        <f t="shared" si="929"/>
        <v>0</v>
      </c>
      <c r="AI3657" s="42">
        <f t="shared" si="930"/>
        <v>0</v>
      </c>
      <c r="AJ3657" s="43">
        <f t="shared" si="931"/>
        <v>0</v>
      </c>
      <c r="AK3657" s="5" t="str">
        <f>_xlfn.IFNA(VLOOKUP(_xlfn.CONCAT(D3657," - ",S3657),OP!E:F,2,0),"-------------------------------------------NAO DISPONIVEL-------------------------------------------")</f>
        <v>C - RIOCARD</v>
      </c>
      <c r="AL3657" s="7" t="str">
        <f t="shared" si="917"/>
        <v>1 - -------------------------------------------NAO DISPONIVEL------------------------------------------- - 00000003657 - FETRANSPOR</v>
      </c>
      <c r="AM3657" s="7" t="str">
        <f t="shared" si="918"/>
        <v>-------------------------------------------NAO DISPONIVEL-------------------------------------------</v>
      </c>
      <c r="AN3657" s="44" cm="1">
        <f t="array" ref="AN3657">_xlfn.IFS(AJ3657=0,0,AQ3657="INATIVO",2,AQ3657="SEM CADASTRO",4,AQ3657="CPF ATIVO EM OUTRO COMPRADOR",5,AQ3657="NOVO/SEM CARTAO",6,AND(AJ3657&gt;0,AQ3657,""),8)</f>
        <v>0</v>
      </c>
      <c r="AO3657" s="45">
        <f t="shared" si="932"/>
        <v>-10</v>
      </c>
    </row>
    <row r="3658" spans="1:41" x14ac:dyDescent="0.4">
      <c r="A3658" s="21" t="str">
        <f t="shared" si="919"/>
        <v>-------------------------------------------NAO DISPONIVEL-------------------------------------------</v>
      </c>
      <c r="B3658" s="5" t="str">
        <f>_xlfn.IFNA(VLOOKUP(A3658,CNPJ!E:F,2,0),"-------------------------------------------NAO DISPONIVEL-------------------------------------------")</f>
        <v>-------------------------------------------NAO DISPONIVEL-------------------------------------------</v>
      </c>
      <c r="C3658" s="22">
        <v>1</v>
      </c>
      <c r="D3658" s="5" t="str">
        <f>_xlfn.XLOOKUP(R3658,OP!C:C,OP!B:B,,0,1)</f>
        <v>RJ</v>
      </c>
      <c r="E3658" s="23"/>
      <c r="M3658" s="26"/>
      <c r="N3658" s="27"/>
      <c r="O3658" s="28" t="str">
        <f t="shared" si="920"/>
        <v>00000003658</v>
      </c>
      <c r="R3658" s="27" t="s">
        <v>193</v>
      </c>
      <c r="S3658" s="30" t="str">
        <f>_xlfn.IFNA(VLOOKUP(_xlfn.CONCAT(D3658," - ",R3658),OP!A:D,4,0),"-------------------------------------------NAO DISPONIVEL-------------------------------------------")</f>
        <v>FETRANSPOR</v>
      </c>
      <c r="T3658" s="31"/>
      <c r="U3658" s="32"/>
      <c r="V3658" s="31"/>
      <c r="W3658" s="33">
        <f t="shared" si="921"/>
        <v>0</v>
      </c>
      <c r="X3658" s="34">
        <f t="shared" si="922"/>
        <v>0</v>
      </c>
      <c r="Y3658" s="33">
        <f t="shared" si="923"/>
        <v>0</v>
      </c>
      <c r="Z3658" s="33">
        <f t="shared" si="924"/>
        <v>0</v>
      </c>
      <c r="AA3658" s="35">
        <f t="shared" si="925"/>
        <v>0</v>
      </c>
      <c r="AB3658" s="36">
        <f t="shared" si="926"/>
        <v>0</v>
      </c>
      <c r="AC3658" s="37">
        <f t="shared" si="927"/>
        <v>0</v>
      </c>
      <c r="AD3658" s="38"/>
      <c r="AE3658" s="38"/>
      <c r="AF3658" s="39">
        <f t="shared" si="928"/>
        <v>0</v>
      </c>
      <c r="AG3658" s="40"/>
      <c r="AH3658" s="41">
        <f t="shared" si="929"/>
        <v>0</v>
      </c>
      <c r="AI3658" s="42">
        <f t="shared" si="930"/>
        <v>0</v>
      </c>
      <c r="AJ3658" s="43">
        <f t="shared" si="931"/>
        <v>0</v>
      </c>
      <c r="AK3658" s="5" t="str">
        <f>_xlfn.IFNA(VLOOKUP(_xlfn.CONCAT(D3658," - ",S3658),OP!E:F,2,0),"-------------------------------------------NAO DISPONIVEL-------------------------------------------")</f>
        <v>C - RIOCARD</v>
      </c>
      <c r="AL3658" s="7" t="str">
        <f t="shared" si="917"/>
        <v>1 - -------------------------------------------NAO DISPONIVEL------------------------------------------- - 00000003658 - FETRANSPOR</v>
      </c>
      <c r="AM3658" s="7" t="str">
        <f t="shared" si="918"/>
        <v>-------------------------------------------NAO DISPONIVEL-------------------------------------------</v>
      </c>
      <c r="AN3658" s="44" cm="1">
        <f t="array" ref="AN3658">_xlfn.IFS(AJ3658=0,0,AQ3658="INATIVO",2,AQ3658="SEM CADASTRO",4,AQ3658="CPF ATIVO EM OUTRO COMPRADOR",5,AQ3658="NOVO/SEM CARTAO",6,AND(AJ3658&gt;0,AQ3658,""),8)</f>
        <v>0</v>
      </c>
      <c r="AO3658" s="45">
        <f t="shared" si="932"/>
        <v>-10</v>
      </c>
    </row>
    <row r="3659" spans="1:41" x14ac:dyDescent="0.4">
      <c r="A3659" s="21" t="str">
        <f t="shared" si="919"/>
        <v>-------------------------------------------NAO DISPONIVEL-------------------------------------------</v>
      </c>
      <c r="B3659" s="5" t="str">
        <f>_xlfn.IFNA(VLOOKUP(A3659,CNPJ!E:F,2,0),"-------------------------------------------NAO DISPONIVEL-------------------------------------------")</f>
        <v>-------------------------------------------NAO DISPONIVEL-------------------------------------------</v>
      </c>
      <c r="C3659" s="22">
        <v>1</v>
      </c>
      <c r="D3659" s="5" t="str">
        <f>_xlfn.XLOOKUP(R3659,OP!C:C,OP!B:B,,0,1)</f>
        <v>RJ</v>
      </c>
      <c r="E3659" s="23"/>
      <c r="M3659" s="26"/>
      <c r="N3659" s="27"/>
      <c r="O3659" s="28" t="str">
        <f t="shared" si="920"/>
        <v>00000003659</v>
      </c>
      <c r="R3659" s="27" t="s">
        <v>193</v>
      </c>
      <c r="S3659" s="30" t="str">
        <f>_xlfn.IFNA(VLOOKUP(_xlfn.CONCAT(D3659," - ",R3659),OP!A:D,4,0),"-------------------------------------------NAO DISPONIVEL-------------------------------------------")</f>
        <v>FETRANSPOR</v>
      </c>
      <c r="T3659" s="31"/>
      <c r="U3659" s="32"/>
      <c r="V3659" s="31"/>
      <c r="W3659" s="33">
        <f t="shared" si="921"/>
        <v>0</v>
      </c>
      <c r="X3659" s="34">
        <f t="shared" si="922"/>
        <v>0</v>
      </c>
      <c r="Y3659" s="33">
        <f t="shared" si="923"/>
        <v>0</v>
      </c>
      <c r="Z3659" s="33">
        <f t="shared" si="924"/>
        <v>0</v>
      </c>
      <c r="AA3659" s="35">
        <f t="shared" si="925"/>
        <v>0</v>
      </c>
      <c r="AB3659" s="36">
        <f t="shared" si="926"/>
        <v>0</v>
      </c>
      <c r="AC3659" s="37">
        <f t="shared" si="927"/>
        <v>0</v>
      </c>
      <c r="AD3659" s="38"/>
      <c r="AE3659" s="38"/>
      <c r="AF3659" s="39">
        <f t="shared" si="928"/>
        <v>0</v>
      </c>
      <c r="AG3659" s="40"/>
      <c r="AH3659" s="41">
        <f t="shared" si="929"/>
        <v>0</v>
      </c>
      <c r="AI3659" s="42">
        <f t="shared" si="930"/>
        <v>0</v>
      </c>
      <c r="AJ3659" s="43">
        <f t="shared" si="931"/>
        <v>0</v>
      </c>
      <c r="AK3659" s="5" t="str">
        <f>_xlfn.IFNA(VLOOKUP(_xlfn.CONCAT(D3659," - ",S3659),OP!E:F,2,0),"-------------------------------------------NAO DISPONIVEL-------------------------------------------")</f>
        <v>C - RIOCARD</v>
      </c>
      <c r="AL3659" s="7" t="str">
        <f t="shared" si="917"/>
        <v>1 - -------------------------------------------NAO DISPONIVEL------------------------------------------- - 00000003659 - FETRANSPOR</v>
      </c>
      <c r="AM3659" s="7" t="str">
        <f t="shared" si="918"/>
        <v>-------------------------------------------NAO DISPONIVEL-------------------------------------------</v>
      </c>
      <c r="AN3659" s="44" cm="1">
        <f t="array" ref="AN3659">_xlfn.IFS(AJ3659=0,0,AQ3659="INATIVO",2,AQ3659="SEM CADASTRO",4,AQ3659="CPF ATIVO EM OUTRO COMPRADOR",5,AQ3659="NOVO/SEM CARTAO",6,AND(AJ3659&gt;0,AQ3659,""),8)</f>
        <v>0</v>
      </c>
      <c r="AO3659" s="45">
        <f t="shared" si="932"/>
        <v>-10</v>
      </c>
    </row>
    <row r="3660" spans="1:41" x14ac:dyDescent="0.4">
      <c r="A3660" s="21" t="str">
        <f t="shared" si="919"/>
        <v>-------------------------------------------NAO DISPONIVEL-------------------------------------------</v>
      </c>
      <c r="B3660" s="5" t="str">
        <f>_xlfn.IFNA(VLOOKUP(A3660,CNPJ!E:F,2,0),"-------------------------------------------NAO DISPONIVEL-------------------------------------------")</f>
        <v>-------------------------------------------NAO DISPONIVEL-------------------------------------------</v>
      </c>
      <c r="C3660" s="22">
        <v>1</v>
      </c>
      <c r="D3660" s="5" t="str">
        <f>_xlfn.XLOOKUP(R3660,OP!C:C,OP!B:B,,0,1)</f>
        <v>RJ</v>
      </c>
      <c r="E3660" s="23"/>
      <c r="M3660" s="26"/>
      <c r="N3660" s="27"/>
      <c r="O3660" s="28" t="str">
        <f t="shared" si="920"/>
        <v>00000003660</v>
      </c>
      <c r="R3660" s="27" t="s">
        <v>193</v>
      </c>
      <c r="S3660" s="30" t="str">
        <f>_xlfn.IFNA(VLOOKUP(_xlfn.CONCAT(D3660," - ",R3660),OP!A:D,4,0),"-------------------------------------------NAO DISPONIVEL-------------------------------------------")</f>
        <v>FETRANSPOR</v>
      </c>
      <c r="T3660" s="31"/>
      <c r="U3660" s="32"/>
      <c r="V3660" s="31"/>
      <c r="W3660" s="33">
        <f t="shared" si="921"/>
        <v>0</v>
      </c>
      <c r="X3660" s="34">
        <f t="shared" si="922"/>
        <v>0</v>
      </c>
      <c r="Y3660" s="33">
        <f t="shared" si="923"/>
        <v>0</v>
      </c>
      <c r="Z3660" s="33">
        <f t="shared" si="924"/>
        <v>0</v>
      </c>
      <c r="AA3660" s="35">
        <f t="shared" si="925"/>
        <v>0</v>
      </c>
      <c r="AB3660" s="36">
        <f t="shared" si="926"/>
        <v>0</v>
      </c>
      <c r="AC3660" s="37">
        <f t="shared" si="927"/>
        <v>0</v>
      </c>
      <c r="AD3660" s="38"/>
      <c r="AE3660" s="38"/>
      <c r="AF3660" s="39">
        <f t="shared" si="928"/>
        <v>0</v>
      </c>
      <c r="AG3660" s="40"/>
      <c r="AH3660" s="41">
        <f t="shared" si="929"/>
        <v>0</v>
      </c>
      <c r="AI3660" s="42">
        <f t="shared" si="930"/>
        <v>0</v>
      </c>
      <c r="AJ3660" s="43">
        <f t="shared" si="931"/>
        <v>0</v>
      </c>
      <c r="AK3660" s="5" t="str">
        <f>_xlfn.IFNA(VLOOKUP(_xlfn.CONCAT(D3660," - ",S3660),OP!E:F,2,0),"-------------------------------------------NAO DISPONIVEL-------------------------------------------")</f>
        <v>C - RIOCARD</v>
      </c>
      <c r="AL3660" s="7" t="str">
        <f t="shared" si="917"/>
        <v>1 - -------------------------------------------NAO DISPONIVEL------------------------------------------- - 00000003660 - FETRANSPOR</v>
      </c>
      <c r="AM3660" s="7" t="str">
        <f t="shared" si="918"/>
        <v>-------------------------------------------NAO DISPONIVEL-------------------------------------------</v>
      </c>
      <c r="AN3660" s="44" cm="1">
        <f t="array" ref="AN3660">_xlfn.IFS(AJ3660=0,0,AQ3660="INATIVO",2,AQ3660="SEM CADASTRO",4,AQ3660="CPF ATIVO EM OUTRO COMPRADOR",5,AQ3660="NOVO/SEM CARTAO",6,AND(AJ3660&gt;0,AQ3660,""),8)</f>
        <v>0</v>
      </c>
      <c r="AO3660" s="45">
        <f t="shared" si="932"/>
        <v>-10</v>
      </c>
    </row>
    <row r="3661" spans="1:41" x14ac:dyDescent="0.4">
      <c r="A3661" s="21" t="str">
        <f t="shared" si="919"/>
        <v>-------------------------------------------NAO DISPONIVEL-------------------------------------------</v>
      </c>
      <c r="B3661" s="5" t="str">
        <f>_xlfn.IFNA(VLOOKUP(A3661,CNPJ!E:F,2,0),"-------------------------------------------NAO DISPONIVEL-------------------------------------------")</f>
        <v>-------------------------------------------NAO DISPONIVEL-------------------------------------------</v>
      </c>
      <c r="C3661" s="22">
        <v>1</v>
      </c>
      <c r="D3661" s="5" t="str">
        <f>_xlfn.XLOOKUP(R3661,OP!C:C,OP!B:B,,0,1)</f>
        <v>RJ</v>
      </c>
      <c r="E3661" s="23"/>
      <c r="M3661" s="26"/>
      <c r="N3661" s="27"/>
      <c r="O3661" s="28" t="str">
        <f t="shared" si="920"/>
        <v>00000003661</v>
      </c>
      <c r="R3661" s="27" t="s">
        <v>193</v>
      </c>
      <c r="S3661" s="30" t="str">
        <f>_xlfn.IFNA(VLOOKUP(_xlfn.CONCAT(D3661," - ",R3661),OP!A:D,4,0),"-------------------------------------------NAO DISPONIVEL-------------------------------------------")</f>
        <v>FETRANSPOR</v>
      </c>
      <c r="T3661" s="31"/>
      <c r="U3661" s="32"/>
      <c r="V3661" s="31"/>
      <c r="W3661" s="33">
        <f t="shared" si="921"/>
        <v>0</v>
      </c>
      <c r="X3661" s="34">
        <f t="shared" si="922"/>
        <v>0</v>
      </c>
      <c r="Y3661" s="33">
        <f t="shared" si="923"/>
        <v>0</v>
      </c>
      <c r="Z3661" s="33">
        <f t="shared" si="924"/>
        <v>0</v>
      </c>
      <c r="AA3661" s="35">
        <f t="shared" si="925"/>
        <v>0</v>
      </c>
      <c r="AB3661" s="36">
        <f t="shared" si="926"/>
        <v>0</v>
      </c>
      <c r="AC3661" s="37">
        <f t="shared" si="927"/>
        <v>0</v>
      </c>
      <c r="AD3661" s="38"/>
      <c r="AE3661" s="38"/>
      <c r="AF3661" s="39">
        <f t="shared" si="928"/>
        <v>0</v>
      </c>
      <c r="AG3661" s="40"/>
      <c r="AH3661" s="41">
        <f t="shared" si="929"/>
        <v>0</v>
      </c>
      <c r="AI3661" s="42">
        <f t="shared" si="930"/>
        <v>0</v>
      </c>
      <c r="AJ3661" s="43">
        <f t="shared" si="931"/>
        <v>0</v>
      </c>
      <c r="AK3661" s="5" t="str">
        <f>_xlfn.IFNA(VLOOKUP(_xlfn.CONCAT(D3661," - ",S3661),OP!E:F,2,0),"-------------------------------------------NAO DISPONIVEL-------------------------------------------")</f>
        <v>C - RIOCARD</v>
      </c>
      <c r="AL3661" s="7" t="str">
        <f t="shared" si="917"/>
        <v>1 - -------------------------------------------NAO DISPONIVEL------------------------------------------- - 00000003661 - FETRANSPOR</v>
      </c>
      <c r="AM3661" s="7" t="str">
        <f t="shared" si="918"/>
        <v>-------------------------------------------NAO DISPONIVEL-------------------------------------------</v>
      </c>
      <c r="AN3661" s="44" cm="1">
        <f t="array" ref="AN3661">_xlfn.IFS(AJ3661=0,0,AQ3661="INATIVO",2,AQ3661="SEM CADASTRO",4,AQ3661="CPF ATIVO EM OUTRO COMPRADOR",5,AQ3661="NOVO/SEM CARTAO",6,AND(AJ3661&gt;0,AQ3661,""),8)</f>
        <v>0</v>
      </c>
      <c r="AO3661" s="45">
        <f t="shared" si="932"/>
        <v>-10</v>
      </c>
    </row>
    <row r="3662" spans="1:41" x14ac:dyDescent="0.4">
      <c r="A3662" s="21" t="str">
        <f t="shared" si="919"/>
        <v>-------------------------------------------NAO DISPONIVEL-------------------------------------------</v>
      </c>
      <c r="B3662" s="5" t="str">
        <f>_xlfn.IFNA(VLOOKUP(A3662,CNPJ!E:F,2,0),"-------------------------------------------NAO DISPONIVEL-------------------------------------------")</f>
        <v>-------------------------------------------NAO DISPONIVEL-------------------------------------------</v>
      </c>
      <c r="C3662" s="22">
        <v>1</v>
      </c>
      <c r="D3662" s="5" t="str">
        <f>_xlfn.XLOOKUP(R3662,OP!C:C,OP!B:B,,0,1)</f>
        <v>RJ</v>
      </c>
      <c r="E3662" s="23"/>
      <c r="M3662" s="26"/>
      <c r="N3662" s="27"/>
      <c r="O3662" s="28" t="str">
        <f t="shared" si="920"/>
        <v>00000003662</v>
      </c>
      <c r="R3662" s="27" t="s">
        <v>193</v>
      </c>
      <c r="S3662" s="30" t="str">
        <f>_xlfn.IFNA(VLOOKUP(_xlfn.CONCAT(D3662," - ",R3662),OP!A:D,4,0),"-------------------------------------------NAO DISPONIVEL-------------------------------------------")</f>
        <v>FETRANSPOR</v>
      </c>
      <c r="T3662" s="31"/>
      <c r="U3662" s="32"/>
      <c r="V3662" s="31"/>
      <c r="W3662" s="33">
        <f t="shared" si="921"/>
        <v>0</v>
      </c>
      <c r="X3662" s="34">
        <f t="shared" si="922"/>
        <v>0</v>
      </c>
      <c r="Y3662" s="33">
        <f t="shared" si="923"/>
        <v>0</v>
      </c>
      <c r="Z3662" s="33">
        <f t="shared" si="924"/>
        <v>0</v>
      </c>
      <c r="AA3662" s="35">
        <f t="shared" si="925"/>
        <v>0</v>
      </c>
      <c r="AB3662" s="36">
        <f t="shared" si="926"/>
        <v>0</v>
      </c>
      <c r="AC3662" s="37">
        <f t="shared" si="927"/>
        <v>0</v>
      </c>
      <c r="AD3662" s="38"/>
      <c r="AE3662" s="38"/>
      <c r="AF3662" s="39">
        <f t="shared" si="928"/>
        <v>0</v>
      </c>
      <c r="AG3662" s="40"/>
      <c r="AH3662" s="41">
        <f t="shared" si="929"/>
        <v>0</v>
      </c>
      <c r="AI3662" s="42">
        <f t="shared" si="930"/>
        <v>0</v>
      </c>
      <c r="AJ3662" s="43">
        <f t="shared" si="931"/>
        <v>0</v>
      </c>
      <c r="AK3662" s="5" t="str">
        <f>_xlfn.IFNA(VLOOKUP(_xlfn.CONCAT(D3662," - ",S3662),OP!E:F,2,0),"-------------------------------------------NAO DISPONIVEL-------------------------------------------")</f>
        <v>C - RIOCARD</v>
      </c>
      <c r="AL3662" s="7" t="str">
        <f t="shared" si="917"/>
        <v>1 - -------------------------------------------NAO DISPONIVEL------------------------------------------- - 00000003662 - FETRANSPOR</v>
      </c>
      <c r="AM3662" s="7" t="str">
        <f t="shared" si="918"/>
        <v>-------------------------------------------NAO DISPONIVEL-------------------------------------------</v>
      </c>
      <c r="AN3662" s="44" cm="1">
        <f t="array" ref="AN3662">_xlfn.IFS(AJ3662=0,0,AQ3662="INATIVO",2,AQ3662="SEM CADASTRO",4,AQ3662="CPF ATIVO EM OUTRO COMPRADOR",5,AQ3662="NOVO/SEM CARTAO",6,AND(AJ3662&gt;0,AQ3662,""),8)</f>
        <v>0</v>
      </c>
      <c r="AO3662" s="45">
        <f t="shared" si="932"/>
        <v>-10</v>
      </c>
    </row>
    <row r="3663" spans="1:41" x14ac:dyDescent="0.4">
      <c r="A3663" s="21" t="str">
        <f t="shared" si="919"/>
        <v>-------------------------------------------NAO DISPONIVEL-------------------------------------------</v>
      </c>
      <c r="B3663" s="5" t="str">
        <f>_xlfn.IFNA(VLOOKUP(A3663,CNPJ!E:F,2,0),"-------------------------------------------NAO DISPONIVEL-------------------------------------------")</f>
        <v>-------------------------------------------NAO DISPONIVEL-------------------------------------------</v>
      </c>
      <c r="C3663" s="22">
        <v>1</v>
      </c>
      <c r="D3663" s="5" t="str">
        <f>_xlfn.XLOOKUP(R3663,OP!C:C,OP!B:B,,0,1)</f>
        <v>RJ</v>
      </c>
      <c r="E3663" s="23"/>
      <c r="M3663" s="26"/>
      <c r="N3663" s="27"/>
      <c r="O3663" s="28" t="str">
        <f t="shared" si="920"/>
        <v>00000003663</v>
      </c>
      <c r="R3663" s="27" t="s">
        <v>193</v>
      </c>
      <c r="S3663" s="30" t="str">
        <f>_xlfn.IFNA(VLOOKUP(_xlfn.CONCAT(D3663," - ",R3663),OP!A:D,4,0),"-------------------------------------------NAO DISPONIVEL-------------------------------------------")</f>
        <v>FETRANSPOR</v>
      </c>
      <c r="T3663" s="31"/>
      <c r="U3663" s="32"/>
      <c r="V3663" s="31"/>
      <c r="W3663" s="33">
        <f t="shared" si="921"/>
        <v>0</v>
      </c>
      <c r="X3663" s="34">
        <f t="shared" si="922"/>
        <v>0</v>
      </c>
      <c r="Y3663" s="33">
        <f t="shared" si="923"/>
        <v>0</v>
      </c>
      <c r="Z3663" s="33">
        <f t="shared" si="924"/>
        <v>0</v>
      </c>
      <c r="AA3663" s="35">
        <f t="shared" si="925"/>
        <v>0</v>
      </c>
      <c r="AB3663" s="36">
        <f t="shared" si="926"/>
        <v>0</v>
      </c>
      <c r="AC3663" s="37">
        <f t="shared" si="927"/>
        <v>0</v>
      </c>
      <c r="AD3663" s="38"/>
      <c r="AE3663" s="38"/>
      <c r="AF3663" s="39">
        <f t="shared" si="928"/>
        <v>0</v>
      </c>
      <c r="AG3663" s="40"/>
      <c r="AH3663" s="41">
        <f t="shared" si="929"/>
        <v>0</v>
      </c>
      <c r="AI3663" s="42">
        <f t="shared" si="930"/>
        <v>0</v>
      </c>
      <c r="AJ3663" s="43">
        <f t="shared" si="931"/>
        <v>0</v>
      </c>
      <c r="AK3663" s="5" t="str">
        <f>_xlfn.IFNA(VLOOKUP(_xlfn.CONCAT(D3663," - ",S3663),OP!E:F,2,0),"-------------------------------------------NAO DISPONIVEL-------------------------------------------")</f>
        <v>C - RIOCARD</v>
      </c>
      <c r="AL3663" s="7" t="str">
        <f t="shared" si="917"/>
        <v>1 - -------------------------------------------NAO DISPONIVEL------------------------------------------- - 00000003663 - FETRANSPOR</v>
      </c>
      <c r="AM3663" s="7" t="str">
        <f t="shared" si="918"/>
        <v>-------------------------------------------NAO DISPONIVEL-------------------------------------------</v>
      </c>
      <c r="AN3663" s="44" cm="1">
        <f t="array" ref="AN3663">_xlfn.IFS(AJ3663=0,0,AQ3663="INATIVO",2,AQ3663="SEM CADASTRO",4,AQ3663="CPF ATIVO EM OUTRO COMPRADOR",5,AQ3663="NOVO/SEM CARTAO",6,AND(AJ3663&gt;0,AQ3663,""),8)</f>
        <v>0</v>
      </c>
      <c r="AO3663" s="45">
        <f t="shared" si="932"/>
        <v>-10</v>
      </c>
    </row>
    <row r="3664" spans="1:41" x14ac:dyDescent="0.4">
      <c r="A3664" s="21" t="str">
        <f t="shared" si="919"/>
        <v>-------------------------------------------NAO DISPONIVEL-------------------------------------------</v>
      </c>
      <c r="B3664" s="5" t="str">
        <f>_xlfn.IFNA(VLOOKUP(A3664,CNPJ!E:F,2,0),"-------------------------------------------NAO DISPONIVEL-------------------------------------------")</f>
        <v>-------------------------------------------NAO DISPONIVEL-------------------------------------------</v>
      </c>
      <c r="C3664" s="22">
        <v>1</v>
      </c>
      <c r="D3664" s="5" t="str">
        <f>_xlfn.XLOOKUP(R3664,OP!C:C,OP!B:B,,0,1)</f>
        <v>RJ</v>
      </c>
      <c r="E3664" s="23"/>
      <c r="M3664" s="26"/>
      <c r="N3664" s="27"/>
      <c r="O3664" s="28" t="str">
        <f t="shared" si="920"/>
        <v>00000003664</v>
      </c>
      <c r="R3664" s="27" t="s">
        <v>193</v>
      </c>
      <c r="S3664" s="30" t="str">
        <f>_xlfn.IFNA(VLOOKUP(_xlfn.CONCAT(D3664," - ",R3664),OP!A:D,4,0),"-------------------------------------------NAO DISPONIVEL-------------------------------------------")</f>
        <v>FETRANSPOR</v>
      </c>
      <c r="T3664" s="31"/>
      <c r="U3664" s="32"/>
      <c r="V3664" s="31"/>
      <c r="W3664" s="33">
        <f t="shared" si="921"/>
        <v>0</v>
      </c>
      <c r="X3664" s="34">
        <f t="shared" si="922"/>
        <v>0</v>
      </c>
      <c r="Y3664" s="33">
        <f t="shared" si="923"/>
        <v>0</v>
      </c>
      <c r="Z3664" s="33">
        <f t="shared" si="924"/>
        <v>0</v>
      </c>
      <c r="AA3664" s="35">
        <f t="shared" si="925"/>
        <v>0</v>
      </c>
      <c r="AB3664" s="36">
        <f t="shared" si="926"/>
        <v>0</v>
      </c>
      <c r="AC3664" s="37">
        <f t="shared" si="927"/>
        <v>0</v>
      </c>
      <c r="AD3664" s="38"/>
      <c r="AE3664" s="38"/>
      <c r="AF3664" s="39">
        <f t="shared" si="928"/>
        <v>0</v>
      </c>
      <c r="AG3664" s="40"/>
      <c r="AH3664" s="41">
        <f t="shared" si="929"/>
        <v>0</v>
      </c>
      <c r="AI3664" s="42">
        <f t="shared" si="930"/>
        <v>0</v>
      </c>
      <c r="AJ3664" s="43">
        <f t="shared" si="931"/>
        <v>0</v>
      </c>
      <c r="AK3664" s="5" t="str">
        <f>_xlfn.IFNA(VLOOKUP(_xlfn.CONCAT(D3664," - ",S3664),OP!E:F,2,0),"-------------------------------------------NAO DISPONIVEL-------------------------------------------")</f>
        <v>C - RIOCARD</v>
      </c>
      <c r="AL3664" s="7" t="str">
        <f t="shared" si="917"/>
        <v>1 - -------------------------------------------NAO DISPONIVEL------------------------------------------- - 00000003664 - FETRANSPOR</v>
      </c>
      <c r="AM3664" s="7" t="str">
        <f t="shared" si="918"/>
        <v>-------------------------------------------NAO DISPONIVEL-------------------------------------------</v>
      </c>
      <c r="AN3664" s="44" cm="1">
        <f t="array" ref="AN3664">_xlfn.IFS(AJ3664=0,0,AQ3664="INATIVO",2,AQ3664="SEM CADASTRO",4,AQ3664="CPF ATIVO EM OUTRO COMPRADOR",5,AQ3664="NOVO/SEM CARTAO",6,AND(AJ3664&gt;0,AQ3664,""),8)</f>
        <v>0</v>
      </c>
      <c r="AO3664" s="45">
        <f t="shared" si="932"/>
        <v>-10</v>
      </c>
    </row>
    <row r="3665" spans="1:41" x14ac:dyDescent="0.4">
      <c r="A3665" s="21" t="str">
        <f t="shared" si="919"/>
        <v>-------------------------------------------NAO DISPONIVEL-------------------------------------------</v>
      </c>
      <c r="B3665" s="5" t="str">
        <f>_xlfn.IFNA(VLOOKUP(A3665,CNPJ!E:F,2,0),"-------------------------------------------NAO DISPONIVEL-------------------------------------------")</f>
        <v>-------------------------------------------NAO DISPONIVEL-------------------------------------------</v>
      </c>
      <c r="C3665" s="22">
        <v>1</v>
      </c>
      <c r="D3665" s="5" t="str">
        <f>_xlfn.XLOOKUP(R3665,OP!C:C,OP!B:B,,0,1)</f>
        <v>RJ</v>
      </c>
      <c r="E3665" s="23"/>
      <c r="M3665" s="26"/>
      <c r="N3665" s="27"/>
      <c r="O3665" s="28" t="str">
        <f t="shared" si="920"/>
        <v>00000003665</v>
      </c>
      <c r="R3665" s="27" t="s">
        <v>193</v>
      </c>
      <c r="S3665" s="30" t="str">
        <f>_xlfn.IFNA(VLOOKUP(_xlfn.CONCAT(D3665," - ",R3665),OP!A:D,4,0),"-------------------------------------------NAO DISPONIVEL-------------------------------------------")</f>
        <v>FETRANSPOR</v>
      </c>
      <c r="T3665" s="31"/>
      <c r="U3665" s="32"/>
      <c r="V3665" s="31"/>
      <c r="W3665" s="33">
        <f t="shared" si="921"/>
        <v>0</v>
      </c>
      <c r="X3665" s="34">
        <f t="shared" si="922"/>
        <v>0</v>
      </c>
      <c r="Y3665" s="33">
        <f t="shared" si="923"/>
        <v>0</v>
      </c>
      <c r="Z3665" s="33">
        <f t="shared" si="924"/>
        <v>0</v>
      </c>
      <c r="AA3665" s="35">
        <f t="shared" si="925"/>
        <v>0</v>
      </c>
      <c r="AB3665" s="36">
        <f t="shared" si="926"/>
        <v>0</v>
      </c>
      <c r="AC3665" s="37">
        <f t="shared" si="927"/>
        <v>0</v>
      </c>
      <c r="AD3665" s="38"/>
      <c r="AE3665" s="38"/>
      <c r="AF3665" s="39">
        <f t="shared" si="928"/>
        <v>0</v>
      </c>
      <c r="AG3665" s="40"/>
      <c r="AH3665" s="41">
        <f t="shared" si="929"/>
        <v>0</v>
      </c>
      <c r="AI3665" s="42">
        <f t="shared" si="930"/>
        <v>0</v>
      </c>
      <c r="AJ3665" s="43">
        <f t="shared" si="931"/>
        <v>0</v>
      </c>
      <c r="AK3665" s="5" t="str">
        <f>_xlfn.IFNA(VLOOKUP(_xlfn.CONCAT(D3665," - ",S3665),OP!E:F,2,0),"-------------------------------------------NAO DISPONIVEL-------------------------------------------")</f>
        <v>C - RIOCARD</v>
      </c>
      <c r="AL3665" s="7" t="str">
        <f t="shared" si="917"/>
        <v>1 - -------------------------------------------NAO DISPONIVEL------------------------------------------- - 00000003665 - FETRANSPOR</v>
      </c>
      <c r="AM3665" s="7" t="str">
        <f t="shared" si="918"/>
        <v>-------------------------------------------NAO DISPONIVEL-------------------------------------------</v>
      </c>
      <c r="AN3665" s="44" cm="1">
        <f t="array" ref="AN3665">_xlfn.IFS(AJ3665=0,0,AQ3665="INATIVO",2,AQ3665="SEM CADASTRO",4,AQ3665="CPF ATIVO EM OUTRO COMPRADOR",5,AQ3665="NOVO/SEM CARTAO",6,AND(AJ3665&gt;0,AQ3665,""),8)</f>
        <v>0</v>
      </c>
      <c r="AO3665" s="45">
        <f t="shared" si="932"/>
        <v>-10</v>
      </c>
    </row>
    <row r="3666" spans="1:41" x14ac:dyDescent="0.4">
      <c r="A3666" s="21" t="str">
        <f t="shared" si="919"/>
        <v>-------------------------------------------NAO DISPONIVEL-------------------------------------------</v>
      </c>
      <c r="B3666" s="5" t="str">
        <f>_xlfn.IFNA(VLOOKUP(A3666,CNPJ!E:F,2,0),"-------------------------------------------NAO DISPONIVEL-------------------------------------------")</f>
        <v>-------------------------------------------NAO DISPONIVEL-------------------------------------------</v>
      </c>
      <c r="C3666" s="22">
        <v>1</v>
      </c>
      <c r="D3666" s="5" t="str">
        <f>_xlfn.XLOOKUP(R3666,OP!C:C,OP!B:B,,0,1)</f>
        <v>RJ</v>
      </c>
      <c r="E3666" s="23"/>
      <c r="M3666" s="26"/>
      <c r="N3666" s="27"/>
      <c r="O3666" s="28" t="str">
        <f t="shared" si="920"/>
        <v>00000003666</v>
      </c>
      <c r="R3666" s="27" t="s">
        <v>193</v>
      </c>
      <c r="S3666" s="30" t="str">
        <f>_xlfn.IFNA(VLOOKUP(_xlfn.CONCAT(D3666," - ",R3666),OP!A:D,4,0),"-------------------------------------------NAO DISPONIVEL-------------------------------------------")</f>
        <v>FETRANSPOR</v>
      </c>
      <c r="T3666" s="31"/>
      <c r="U3666" s="32"/>
      <c r="V3666" s="31"/>
      <c r="W3666" s="33">
        <f t="shared" si="921"/>
        <v>0</v>
      </c>
      <c r="X3666" s="34">
        <f t="shared" si="922"/>
        <v>0</v>
      </c>
      <c r="Y3666" s="33">
        <f t="shared" si="923"/>
        <v>0</v>
      </c>
      <c r="Z3666" s="33">
        <f t="shared" si="924"/>
        <v>0</v>
      </c>
      <c r="AA3666" s="35">
        <f t="shared" si="925"/>
        <v>0</v>
      </c>
      <c r="AB3666" s="36">
        <f t="shared" si="926"/>
        <v>0</v>
      </c>
      <c r="AC3666" s="37">
        <f t="shared" si="927"/>
        <v>0</v>
      </c>
      <c r="AD3666" s="38"/>
      <c r="AE3666" s="38"/>
      <c r="AF3666" s="39">
        <f t="shared" si="928"/>
        <v>0</v>
      </c>
      <c r="AG3666" s="40"/>
      <c r="AH3666" s="41">
        <f t="shared" si="929"/>
        <v>0</v>
      </c>
      <c r="AI3666" s="42">
        <f t="shared" si="930"/>
        <v>0</v>
      </c>
      <c r="AJ3666" s="43">
        <f t="shared" si="931"/>
        <v>0</v>
      </c>
      <c r="AK3666" s="5" t="str">
        <f>_xlfn.IFNA(VLOOKUP(_xlfn.CONCAT(D3666," - ",S3666),OP!E:F,2,0),"-------------------------------------------NAO DISPONIVEL-------------------------------------------")</f>
        <v>C - RIOCARD</v>
      </c>
      <c r="AL3666" s="7" t="str">
        <f t="shared" si="917"/>
        <v>1 - -------------------------------------------NAO DISPONIVEL------------------------------------------- - 00000003666 - FETRANSPOR</v>
      </c>
      <c r="AM3666" s="7" t="str">
        <f t="shared" si="918"/>
        <v>-------------------------------------------NAO DISPONIVEL-------------------------------------------</v>
      </c>
      <c r="AN3666" s="44" cm="1">
        <f t="array" ref="AN3666">_xlfn.IFS(AJ3666=0,0,AQ3666="INATIVO",2,AQ3666="SEM CADASTRO",4,AQ3666="CPF ATIVO EM OUTRO COMPRADOR",5,AQ3666="NOVO/SEM CARTAO",6,AND(AJ3666&gt;0,AQ3666,""),8)</f>
        <v>0</v>
      </c>
      <c r="AO3666" s="45">
        <f t="shared" si="932"/>
        <v>-10</v>
      </c>
    </row>
    <row r="3667" spans="1:41" x14ac:dyDescent="0.4">
      <c r="A3667" s="21" t="str">
        <f t="shared" si="919"/>
        <v>-------------------------------------------NAO DISPONIVEL-------------------------------------------</v>
      </c>
      <c r="B3667" s="5" t="str">
        <f>_xlfn.IFNA(VLOOKUP(A3667,CNPJ!E:F,2,0),"-------------------------------------------NAO DISPONIVEL-------------------------------------------")</f>
        <v>-------------------------------------------NAO DISPONIVEL-------------------------------------------</v>
      </c>
      <c r="C3667" s="22">
        <v>1</v>
      </c>
      <c r="D3667" s="5" t="str">
        <f>_xlfn.XLOOKUP(R3667,OP!C:C,OP!B:B,,0,1)</f>
        <v>RJ</v>
      </c>
      <c r="E3667" s="23"/>
      <c r="M3667" s="26"/>
      <c r="N3667" s="27"/>
      <c r="O3667" s="28" t="str">
        <f t="shared" si="920"/>
        <v>00000003667</v>
      </c>
      <c r="R3667" s="27" t="s">
        <v>193</v>
      </c>
      <c r="S3667" s="30" t="str">
        <f>_xlfn.IFNA(VLOOKUP(_xlfn.CONCAT(D3667," - ",R3667),OP!A:D,4,0),"-------------------------------------------NAO DISPONIVEL-------------------------------------------")</f>
        <v>FETRANSPOR</v>
      </c>
      <c r="T3667" s="31"/>
      <c r="U3667" s="32"/>
      <c r="V3667" s="31"/>
      <c r="W3667" s="33">
        <f t="shared" si="921"/>
        <v>0</v>
      </c>
      <c r="X3667" s="34">
        <f t="shared" si="922"/>
        <v>0</v>
      </c>
      <c r="Y3667" s="33">
        <f t="shared" si="923"/>
        <v>0</v>
      </c>
      <c r="Z3667" s="33">
        <f t="shared" si="924"/>
        <v>0</v>
      </c>
      <c r="AA3667" s="35">
        <f t="shared" si="925"/>
        <v>0</v>
      </c>
      <c r="AB3667" s="36">
        <f t="shared" si="926"/>
        <v>0</v>
      </c>
      <c r="AC3667" s="37">
        <f t="shared" si="927"/>
        <v>0</v>
      </c>
      <c r="AD3667" s="38"/>
      <c r="AE3667" s="38"/>
      <c r="AF3667" s="39">
        <f t="shared" si="928"/>
        <v>0</v>
      </c>
      <c r="AG3667" s="40"/>
      <c r="AH3667" s="41">
        <f t="shared" si="929"/>
        <v>0</v>
      </c>
      <c r="AI3667" s="42">
        <f t="shared" si="930"/>
        <v>0</v>
      </c>
      <c r="AJ3667" s="43">
        <f t="shared" si="931"/>
        <v>0</v>
      </c>
      <c r="AK3667" s="5" t="str">
        <f>_xlfn.IFNA(VLOOKUP(_xlfn.CONCAT(D3667," - ",S3667),OP!E:F,2,0),"-------------------------------------------NAO DISPONIVEL-------------------------------------------")</f>
        <v>C - RIOCARD</v>
      </c>
      <c r="AL3667" s="7" t="str">
        <f t="shared" si="917"/>
        <v>1 - -------------------------------------------NAO DISPONIVEL------------------------------------------- - 00000003667 - FETRANSPOR</v>
      </c>
      <c r="AM3667" s="7" t="str">
        <f t="shared" si="918"/>
        <v>-------------------------------------------NAO DISPONIVEL-------------------------------------------</v>
      </c>
      <c r="AN3667" s="44" cm="1">
        <f t="array" ref="AN3667">_xlfn.IFS(AJ3667=0,0,AQ3667="INATIVO",2,AQ3667="SEM CADASTRO",4,AQ3667="CPF ATIVO EM OUTRO COMPRADOR",5,AQ3667="NOVO/SEM CARTAO",6,AND(AJ3667&gt;0,AQ3667,""),8)</f>
        <v>0</v>
      </c>
      <c r="AO3667" s="45">
        <f t="shared" si="932"/>
        <v>-10</v>
      </c>
    </row>
    <row r="3668" spans="1:41" x14ac:dyDescent="0.4">
      <c r="A3668" s="21" t="str">
        <f t="shared" si="919"/>
        <v>-------------------------------------------NAO DISPONIVEL-------------------------------------------</v>
      </c>
      <c r="B3668" s="5" t="str">
        <f>_xlfn.IFNA(VLOOKUP(A3668,CNPJ!E:F,2,0),"-------------------------------------------NAO DISPONIVEL-------------------------------------------")</f>
        <v>-------------------------------------------NAO DISPONIVEL-------------------------------------------</v>
      </c>
      <c r="C3668" s="22">
        <v>1</v>
      </c>
      <c r="D3668" s="5" t="str">
        <f>_xlfn.XLOOKUP(R3668,OP!C:C,OP!B:B,,0,1)</f>
        <v>RJ</v>
      </c>
      <c r="E3668" s="23"/>
      <c r="M3668" s="26"/>
      <c r="N3668" s="27"/>
      <c r="O3668" s="28" t="str">
        <f t="shared" si="920"/>
        <v>00000003668</v>
      </c>
      <c r="R3668" s="27" t="s">
        <v>193</v>
      </c>
      <c r="S3668" s="30" t="str">
        <f>_xlfn.IFNA(VLOOKUP(_xlfn.CONCAT(D3668," - ",R3668),OP!A:D,4,0),"-------------------------------------------NAO DISPONIVEL-------------------------------------------")</f>
        <v>FETRANSPOR</v>
      </c>
      <c r="T3668" s="31"/>
      <c r="U3668" s="32"/>
      <c r="V3668" s="31"/>
      <c r="W3668" s="33">
        <f t="shared" si="921"/>
        <v>0</v>
      </c>
      <c r="X3668" s="34">
        <f t="shared" si="922"/>
        <v>0</v>
      </c>
      <c r="Y3668" s="33">
        <f t="shared" si="923"/>
        <v>0</v>
      </c>
      <c r="Z3668" s="33">
        <f t="shared" si="924"/>
        <v>0</v>
      </c>
      <c r="AA3668" s="35">
        <f t="shared" si="925"/>
        <v>0</v>
      </c>
      <c r="AB3668" s="36">
        <f t="shared" si="926"/>
        <v>0</v>
      </c>
      <c r="AC3668" s="37">
        <f t="shared" si="927"/>
        <v>0</v>
      </c>
      <c r="AD3668" s="38"/>
      <c r="AE3668" s="38"/>
      <c r="AF3668" s="39">
        <f t="shared" si="928"/>
        <v>0</v>
      </c>
      <c r="AG3668" s="40"/>
      <c r="AH3668" s="41">
        <f t="shared" si="929"/>
        <v>0</v>
      </c>
      <c r="AI3668" s="42">
        <f t="shared" si="930"/>
        <v>0</v>
      </c>
      <c r="AJ3668" s="43">
        <f t="shared" si="931"/>
        <v>0</v>
      </c>
      <c r="AK3668" s="5" t="str">
        <f>_xlfn.IFNA(VLOOKUP(_xlfn.CONCAT(D3668," - ",S3668),OP!E:F,2,0),"-------------------------------------------NAO DISPONIVEL-------------------------------------------")</f>
        <v>C - RIOCARD</v>
      </c>
      <c r="AL3668" s="7" t="str">
        <f t="shared" si="917"/>
        <v>1 - -------------------------------------------NAO DISPONIVEL------------------------------------------- - 00000003668 - FETRANSPOR</v>
      </c>
      <c r="AM3668" s="7" t="str">
        <f t="shared" si="918"/>
        <v>-------------------------------------------NAO DISPONIVEL-------------------------------------------</v>
      </c>
      <c r="AN3668" s="44" cm="1">
        <f t="array" ref="AN3668">_xlfn.IFS(AJ3668=0,0,AQ3668="INATIVO",2,AQ3668="SEM CADASTRO",4,AQ3668="CPF ATIVO EM OUTRO COMPRADOR",5,AQ3668="NOVO/SEM CARTAO",6,AND(AJ3668&gt;0,AQ3668,""),8)</f>
        <v>0</v>
      </c>
      <c r="AO3668" s="45">
        <f t="shared" si="932"/>
        <v>-10</v>
      </c>
    </row>
    <row r="3669" spans="1:41" x14ac:dyDescent="0.4">
      <c r="A3669" s="21" t="str">
        <f t="shared" si="919"/>
        <v>-------------------------------------------NAO DISPONIVEL-------------------------------------------</v>
      </c>
      <c r="B3669" s="5" t="str">
        <f>_xlfn.IFNA(VLOOKUP(A3669,CNPJ!E:F,2,0),"-------------------------------------------NAO DISPONIVEL-------------------------------------------")</f>
        <v>-------------------------------------------NAO DISPONIVEL-------------------------------------------</v>
      </c>
      <c r="C3669" s="22">
        <v>1</v>
      </c>
      <c r="D3669" s="5" t="str">
        <f>_xlfn.XLOOKUP(R3669,OP!C:C,OP!B:B,,0,1)</f>
        <v>RJ</v>
      </c>
      <c r="E3669" s="23"/>
      <c r="M3669" s="26"/>
      <c r="N3669" s="27"/>
      <c r="O3669" s="28" t="str">
        <f t="shared" si="920"/>
        <v>00000003669</v>
      </c>
      <c r="R3669" s="27" t="s">
        <v>193</v>
      </c>
      <c r="S3669" s="30" t="str">
        <f>_xlfn.IFNA(VLOOKUP(_xlfn.CONCAT(D3669," - ",R3669),OP!A:D,4,0),"-------------------------------------------NAO DISPONIVEL-------------------------------------------")</f>
        <v>FETRANSPOR</v>
      </c>
      <c r="T3669" s="31"/>
      <c r="U3669" s="32"/>
      <c r="V3669" s="31"/>
      <c r="W3669" s="33">
        <f t="shared" si="921"/>
        <v>0</v>
      </c>
      <c r="X3669" s="34">
        <f t="shared" si="922"/>
        <v>0</v>
      </c>
      <c r="Y3669" s="33">
        <f t="shared" si="923"/>
        <v>0</v>
      </c>
      <c r="Z3669" s="33">
        <f t="shared" si="924"/>
        <v>0</v>
      </c>
      <c r="AA3669" s="35">
        <f t="shared" si="925"/>
        <v>0</v>
      </c>
      <c r="AB3669" s="36">
        <f t="shared" si="926"/>
        <v>0</v>
      </c>
      <c r="AC3669" s="37">
        <f t="shared" si="927"/>
        <v>0</v>
      </c>
      <c r="AD3669" s="38"/>
      <c r="AE3669" s="38"/>
      <c r="AF3669" s="39">
        <f t="shared" si="928"/>
        <v>0</v>
      </c>
      <c r="AG3669" s="40"/>
      <c r="AH3669" s="41">
        <f t="shared" si="929"/>
        <v>0</v>
      </c>
      <c r="AI3669" s="42">
        <f t="shared" si="930"/>
        <v>0</v>
      </c>
      <c r="AJ3669" s="43">
        <f t="shared" si="931"/>
        <v>0</v>
      </c>
      <c r="AK3669" s="5" t="str">
        <f>_xlfn.IFNA(VLOOKUP(_xlfn.CONCAT(D3669," - ",S3669),OP!E:F,2,0),"-------------------------------------------NAO DISPONIVEL-------------------------------------------")</f>
        <v>C - RIOCARD</v>
      </c>
      <c r="AL3669" s="7" t="str">
        <f t="shared" si="917"/>
        <v>1 - -------------------------------------------NAO DISPONIVEL------------------------------------------- - 00000003669 - FETRANSPOR</v>
      </c>
      <c r="AM3669" s="7" t="str">
        <f t="shared" si="918"/>
        <v>-------------------------------------------NAO DISPONIVEL-------------------------------------------</v>
      </c>
      <c r="AN3669" s="44" cm="1">
        <f t="array" ref="AN3669">_xlfn.IFS(AJ3669=0,0,AQ3669="INATIVO",2,AQ3669="SEM CADASTRO",4,AQ3669="CPF ATIVO EM OUTRO COMPRADOR",5,AQ3669="NOVO/SEM CARTAO",6,AND(AJ3669&gt;0,AQ3669,""),8)</f>
        <v>0</v>
      </c>
      <c r="AO3669" s="45">
        <f t="shared" si="932"/>
        <v>-10</v>
      </c>
    </row>
    <row r="3670" spans="1:41" x14ac:dyDescent="0.4">
      <c r="A3670" s="21" t="str">
        <f t="shared" si="919"/>
        <v>-------------------------------------------NAO DISPONIVEL-------------------------------------------</v>
      </c>
      <c r="B3670" s="5" t="str">
        <f>_xlfn.IFNA(VLOOKUP(A3670,CNPJ!E:F,2,0),"-------------------------------------------NAO DISPONIVEL-------------------------------------------")</f>
        <v>-------------------------------------------NAO DISPONIVEL-------------------------------------------</v>
      </c>
      <c r="C3670" s="22">
        <v>1</v>
      </c>
      <c r="D3670" s="5" t="str">
        <f>_xlfn.XLOOKUP(R3670,OP!C:C,OP!B:B,,0,1)</f>
        <v>RJ</v>
      </c>
      <c r="E3670" s="23"/>
      <c r="M3670" s="26"/>
      <c r="N3670" s="27"/>
      <c r="O3670" s="28" t="str">
        <f t="shared" si="920"/>
        <v>00000003670</v>
      </c>
      <c r="R3670" s="27" t="s">
        <v>193</v>
      </c>
      <c r="S3670" s="30" t="str">
        <f>_xlfn.IFNA(VLOOKUP(_xlfn.CONCAT(D3670," - ",R3670),OP!A:D,4,0),"-------------------------------------------NAO DISPONIVEL-------------------------------------------")</f>
        <v>FETRANSPOR</v>
      </c>
      <c r="T3670" s="31"/>
      <c r="U3670" s="32"/>
      <c r="V3670" s="31"/>
      <c r="W3670" s="33">
        <f t="shared" si="921"/>
        <v>0</v>
      </c>
      <c r="X3670" s="34">
        <f t="shared" si="922"/>
        <v>0</v>
      </c>
      <c r="Y3670" s="33">
        <f t="shared" si="923"/>
        <v>0</v>
      </c>
      <c r="Z3670" s="33">
        <f t="shared" si="924"/>
        <v>0</v>
      </c>
      <c r="AA3670" s="35">
        <f t="shared" si="925"/>
        <v>0</v>
      </c>
      <c r="AB3670" s="36">
        <f t="shared" si="926"/>
        <v>0</v>
      </c>
      <c r="AC3670" s="37">
        <f t="shared" si="927"/>
        <v>0</v>
      </c>
      <c r="AD3670" s="38"/>
      <c r="AE3670" s="38"/>
      <c r="AF3670" s="39">
        <f t="shared" si="928"/>
        <v>0</v>
      </c>
      <c r="AG3670" s="40"/>
      <c r="AH3670" s="41">
        <f t="shared" si="929"/>
        <v>0</v>
      </c>
      <c r="AI3670" s="42">
        <f t="shared" si="930"/>
        <v>0</v>
      </c>
      <c r="AJ3670" s="43">
        <f t="shared" si="931"/>
        <v>0</v>
      </c>
      <c r="AK3670" s="5" t="str">
        <f>_xlfn.IFNA(VLOOKUP(_xlfn.CONCAT(D3670," - ",S3670),OP!E:F,2,0),"-------------------------------------------NAO DISPONIVEL-------------------------------------------")</f>
        <v>C - RIOCARD</v>
      </c>
      <c r="AL3670" s="7" t="str">
        <f t="shared" si="917"/>
        <v>1 - -------------------------------------------NAO DISPONIVEL------------------------------------------- - 00000003670 - FETRANSPOR</v>
      </c>
      <c r="AM3670" s="7" t="str">
        <f t="shared" si="918"/>
        <v>-------------------------------------------NAO DISPONIVEL-------------------------------------------</v>
      </c>
      <c r="AN3670" s="44" cm="1">
        <f t="array" ref="AN3670">_xlfn.IFS(AJ3670=0,0,AQ3670="INATIVO",2,AQ3670="SEM CADASTRO",4,AQ3670="CPF ATIVO EM OUTRO COMPRADOR",5,AQ3670="NOVO/SEM CARTAO",6,AND(AJ3670&gt;0,AQ3670,""),8)</f>
        <v>0</v>
      </c>
      <c r="AO3670" s="45">
        <f t="shared" si="932"/>
        <v>-10</v>
      </c>
    </row>
    <row r="3671" spans="1:41" x14ac:dyDescent="0.4">
      <c r="A3671" s="21" t="str">
        <f t="shared" si="919"/>
        <v>-------------------------------------------NAO DISPONIVEL-------------------------------------------</v>
      </c>
      <c r="B3671" s="5" t="str">
        <f>_xlfn.IFNA(VLOOKUP(A3671,CNPJ!E:F,2,0),"-------------------------------------------NAO DISPONIVEL-------------------------------------------")</f>
        <v>-------------------------------------------NAO DISPONIVEL-------------------------------------------</v>
      </c>
      <c r="C3671" s="22">
        <v>1</v>
      </c>
      <c r="D3671" s="5" t="str">
        <f>_xlfn.XLOOKUP(R3671,OP!C:C,OP!B:B,,0,1)</f>
        <v>RJ</v>
      </c>
      <c r="E3671" s="23"/>
      <c r="M3671" s="26"/>
      <c r="N3671" s="27"/>
      <c r="O3671" s="28" t="str">
        <f t="shared" si="920"/>
        <v>00000003671</v>
      </c>
      <c r="R3671" s="27" t="s">
        <v>193</v>
      </c>
      <c r="S3671" s="30" t="str">
        <f>_xlfn.IFNA(VLOOKUP(_xlfn.CONCAT(D3671," - ",R3671),OP!A:D,4,0),"-------------------------------------------NAO DISPONIVEL-------------------------------------------")</f>
        <v>FETRANSPOR</v>
      </c>
      <c r="T3671" s="31"/>
      <c r="U3671" s="32"/>
      <c r="V3671" s="31"/>
      <c r="W3671" s="33">
        <f t="shared" si="921"/>
        <v>0</v>
      </c>
      <c r="X3671" s="34">
        <f t="shared" si="922"/>
        <v>0</v>
      </c>
      <c r="Y3671" s="33">
        <f t="shared" si="923"/>
        <v>0</v>
      </c>
      <c r="Z3671" s="33">
        <f t="shared" si="924"/>
        <v>0</v>
      </c>
      <c r="AA3671" s="35">
        <f t="shared" si="925"/>
        <v>0</v>
      </c>
      <c r="AB3671" s="36">
        <f t="shared" si="926"/>
        <v>0</v>
      </c>
      <c r="AC3671" s="37">
        <f t="shared" si="927"/>
        <v>0</v>
      </c>
      <c r="AD3671" s="38"/>
      <c r="AE3671" s="38"/>
      <c r="AF3671" s="39">
        <f t="shared" si="928"/>
        <v>0</v>
      </c>
      <c r="AG3671" s="40"/>
      <c r="AH3671" s="41">
        <f t="shared" si="929"/>
        <v>0</v>
      </c>
      <c r="AI3671" s="42">
        <f t="shared" si="930"/>
        <v>0</v>
      </c>
      <c r="AJ3671" s="43">
        <f t="shared" si="931"/>
        <v>0</v>
      </c>
      <c r="AK3671" s="5" t="str">
        <f>_xlfn.IFNA(VLOOKUP(_xlfn.CONCAT(D3671," - ",S3671),OP!E:F,2,0),"-------------------------------------------NAO DISPONIVEL-------------------------------------------")</f>
        <v>C - RIOCARD</v>
      </c>
      <c r="AL3671" s="7" t="str">
        <f t="shared" si="917"/>
        <v>1 - -------------------------------------------NAO DISPONIVEL------------------------------------------- - 00000003671 - FETRANSPOR</v>
      </c>
      <c r="AM3671" s="7" t="str">
        <f t="shared" si="918"/>
        <v>-------------------------------------------NAO DISPONIVEL-------------------------------------------</v>
      </c>
      <c r="AN3671" s="44" cm="1">
        <f t="array" ref="AN3671">_xlfn.IFS(AJ3671=0,0,AQ3671="INATIVO",2,AQ3671="SEM CADASTRO",4,AQ3671="CPF ATIVO EM OUTRO COMPRADOR",5,AQ3671="NOVO/SEM CARTAO",6,AND(AJ3671&gt;0,AQ3671,""),8)</f>
        <v>0</v>
      </c>
      <c r="AO3671" s="45">
        <f t="shared" si="932"/>
        <v>-10</v>
      </c>
    </row>
    <row r="3672" spans="1:41" x14ac:dyDescent="0.4">
      <c r="A3672" s="21" t="str">
        <f t="shared" si="919"/>
        <v>-------------------------------------------NAO DISPONIVEL-------------------------------------------</v>
      </c>
      <c r="B3672" s="5" t="str">
        <f>_xlfn.IFNA(VLOOKUP(A3672,CNPJ!E:F,2,0),"-------------------------------------------NAO DISPONIVEL-------------------------------------------")</f>
        <v>-------------------------------------------NAO DISPONIVEL-------------------------------------------</v>
      </c>
      <c r="C3672" s="22">
        <v>1</v>
      </c>
      <c r="D3672" s="5" t="str">
        <f>_xlfn.XLOOKUP(R3672,OP!C:C,OP!B:B,,0,1)</f>
        <v>RJ</v>
      </c>
      <c r="E3672" s="23"/>
      <c r="M3672" s="26"/>
      <c r="N3672" s="27"/>
      <c r="O3672" s="28" t="str">
        <f t="shared" si="920"/>
        <v>00000003672</v>
      </c>
      <c r="R3672" s="27" t="s">
        <v>193</v>
      </c>
      <c r="S3672" s="30" t="str">
        <f>_xlfn.IFNA(VLOOKUP(_xlfn.CONCAT(D3672," - ",R3672),OP!A:D,4,0),"-------------------------------------------NAO DISPONIVEL-------------------------------------------")</f>
        <v>FETRANSPOR</v>
      </c>
      <c r="T3672" s="31"/>
      <c r="U3672" s="32"/>
      <c r="V3672" s="31"/>
      <c r="W3672" s="33">
        <f t="shared" si="921"/>
        <v>0</v>
      </c>
      <c r="X3672" s="34">
        <f t="shared" si="922"/>
        <v>0</v>
      </c>
      <c r="Y3672" s="33">
        <f t="shared" si="923"/>
        <v>0</v>
      </c>
      <c r="Z3672" s="33">
        <f t="shared" si="924"/>
        <v>0</v>
      </c>
      <c r="AA3672" s="35">
        <f t="shared" si="925"/>
        <v>0</v>
      </c>
      <c r="AB3672" s="36">
        <f t="shared" si="926"/>
        <v>0</v>
      </c>
      <c r="AC3672" s="37">
        <f t="shared" si="927"/>
        <v>0</v>
      </c>
      <c r="AD3672" s="38"/>
      <c r="AE3672" s="38"/>
      <c r="AF3672" s="39">
        <f t="shared" si="928"/>
        <v>0</v>
      </c>
      <c r="AG3672" s="40"/>
      <c r="AH3672" s="41">
        <f t="shared" si="929"/>
        <v>0</v>
      </c>
      <c r="AI3672" s="42">
        <f t="shared" si="930"/>
        <v>0</v>
      </c>
      <c r="AJ3672" s="43">
        <f t="shared" si="931"/>
        <v>0</v>
      </c>
      <c r="AK3672" s="5" t="str">
        <f>_xlfn.IFNA(VLOOKUP(_xlfn.CONCAT(D3672," - ",S3672),OP!E:F,2,0),"-------------------------------------------NAO DISPONIVEL-------------------------------------------")</f>
        <v>C - RIOCARD</v>
      </c>
      <c r="AL3672" s="7" t="str">
        <f t="shared" si="917"/>
        <v>1 - -------------------------------------------NAO DISPONIVEL------------------------------------------- - 00000003672 - FETRANSPOR</v>
      </c>
      <c r="AM3672" s="7" t="str">
        <f t="shared" si="918"/>
        <v>-------------------------------------------NAO DISPONIVEL-------------------------------------------</v>
      </c>
      <c r="AN3672" s="44" cm="1">
        <f t="array" ref="AN3672">_xlfn.IFS(AJ3672=0,0,AQ3672="INATIVO",2,AQ3672="SEM CADASTRO",4,AQ3672="CPF ATIVO EM OUTRO COMPRADOR",5,AQ3672="NOVO/SEM CARTAO",6,AND(AJ3672&gt;0,AQ3672,""),8)</f>
        <v>0</v>
      </c>
      <c r="AO3672" s="45">
        <f t="shared" si="932"/>
        <v>-10</v>
      </c>
    </row>
    <row r="3673" spans="1:41" x14ac:dyDescent="0.4">
      <c r="A3673" s="21" t="str">
        <f t="shared" si="919"/>
        <v>-------------------------------------------NAO DISPONIVEL-------------------------------------------</v>
      </c>
      <c r="B3673" s="5" t="str">
        <f>_xlfn.IFNA(VLOOKUP(A3673,CNPJ!E:F,2,0),"-------------------------------------------NAO DISPONIVEL-------------------------------------------")</f>
        <v>-------------------------------------------NAO DISPONIVEL-------------------------------------------</v>
      </c>
      <c r="C3673" s="22">
        <v>1</v>
      </c>
      <c r="D3673" s="5" t="str">
        <f>_xlfn.XLOOKUP(R3673,OP!C:C,OP!B:B,,0,1)</f>
        <v>RJ</v>
      </c>
      <c r="E3673" s="23"/>
      <c r="M3673" s="26"/>
      <c r="N3673" s="27"/>
      <c r="O3673" s="28" t="str">
        <f t="shared" si="920"/>
        <v>00000003673</v>
      </c>
      <c r="R3673" s="27" t="s">
        <v>193</v>
      </c>
      <c r="S3673" s="30" t="str">
        <f>_xlfn.IFNA(VLOOKUP(_xlfn.CONCAT(D3673," - ",R3673),OP!A:D,4,0),"-------------------------------------------NAO DISPONIVEL-------------------------------------------")</f>
        <v>FETRANSPOR</v>
      </c>
      <c r="T3673" s="31"/>
      <c r="U3673" s="32"/>
      <c r="V3673" s="31"/>
      <c r="W3673" s="33">
        <f t="shared" si="921"/>
        <v>0</v>
      </c>
      <c r="X3673" s="34">
        <f t="shared" si="922"/>
        <v>0</v>
      </c>
      <c r="Y3673" s="33">
        <f t="shared" si="923"/>
        <v>0</v>
      </c>
      <c r="Z3673" s="33">
        <f t="shared" si="924"/>
        <v>0</v>
      </c>
      <c r="AA3673" s="35">
        <f t="shared" si="925"/>
        <v>0</v>
      </c>
      <c r="AB3673" s="36">
        <f t="shared" si="926"/>
        <v>0</v>
      </c>
      <c r="AC3673" s="37">
        <f t="shared" si="927"/>
        <v>0</v>
      </c>
      <c r="AD3673" s="38"/>
      <c r="AE3673" s="38"/>
      <c r="AF3673" s="39">
        <f t="shared" si="928"/>
        <v>0</v>
      </c>
      <c r="AG3673" s="40"/>
      <c r="AH3673" s="41">
        <f t="shared" si="929"/>
        <v>0</v>
      </c>
      <c r="AI3673" s="42">
        <f t="shared" si="930"/>
        <v>0</v>
      </c>
      <c r="AJ3673" s="43">
        <f t="shared" si="931"/>
        <v>0</v>
      </c>
      <c r="AK3673" s="5" t="str">
        <f>_xlfn.IFNA(VLOOKUP(_xlfn.CONCAT(D3673," - ",S3673),OP!E:F,2,0),"-------------------------------------------NAO DISPONIVEL-------------------------------------------")</f>
        <v>C - RIOCARD</v>
      </c>
      <c r="AL3673" s="7" t="str">
        <f t="shared" si="917"/>
        <v>1 - -------------------------------------------NAO DISPONIVEL------------------------------------------- - 00000003673 - FETRANSPOR</v>
      </c>
      <c r="AM3673" s="7" t="str">
        <f t="shared" si="918"/>
        <v>-------------------------------------------NAO DISPONIVEL-------------------------------------------</v>
      </c>
      <c r="AN3673" s="44" cm="1">
        <f t="array" ref="AN3673">_xlfn.IFS(AJ3673=0,0,AQ3673="INATIVO",2,AQ3673="SEM CADASTRO",4,AQ3673="CPF ATIVO EM OUTRO COMPRADOR",5,AQ3673="NOVO/SEM CARTAO",6,AND(AJ3673&gt;0,AQ3673,""),8)</f>
        <v>0</v>
      </c>
      <c r="AO3673" s="45">
        <f t="shared" si="932"/>
        <v>-10</v>
      </c>
    </row>
    <row r="3674" spans="1:41" x14ac:dyDescent="0.4">
      <c r="A3674" s="21" t="str">
        <f t="shared" si="919"/>
        <v>-------------------------------------------NAO DISPONIVEL-------------------------------------------</v>
      </c>
      <c r="B3674" s="5" t="str">
        <f>_xlfn.IFNA(VLOOKUP(A3674,CNPJ!E:F,2,0),"-------------------------------------------NAO DISPONIVEL-------------------------------------------")</f>
        <v>-------------------------------------------NAO DISPONIVEL-------------------------------------------</v>
      </c>
      <c r="C3674" s="22">
        <v>1</v>
      </c>
      <c r="D3674" s="5" t="str">
        <f>_xlfn.XLOOKUP(R3674,OP!C:C,OP!B:B,,0,1)</f>
        <v>RJ</v>
      </c>
      <c r="E3674" s="23"/>
      <c r="M3674" s="26"/>
      <c r="N3674" s="27"/>
      <c r="O3674" s="28" t="str">
        <f t="shared" si="920"/>
        <v>00000003674</v>
      </c>
      <c r="R3674" s="27" t="s">
        <v>193</v>
      </c>
      <c r="S3674" s="30" t="str">
        <f>_xlfn.IFNA(VLOOKUP(_xlfn.CONCAT(D3674," - ",R3674),OP!A:D,4,0),"-------------------------------------------NAO DISPONIVEL-------------------------------------------")</f>
        <v>FETRANSPOR</v>
      </c>
      <c r="T3674" s="31"/>
      <c r="U3674" s="32"/>
      <c r="V3674" s="31"/>
      <c r="W3674" s="33">
        <f t="shared" si="921"/>
        <v>0</v>
      </c>
      <c r="X3674" s="34">
        <f t="shared" si="922"/>
        <v>0</v>
      </c>
      <c r="Y3674" s="33">
        <f t="shared" si="923"/>
        <v>0</v>
      </c>
      <c r="Z3674" s="33">
        <f t="shared" si="924"/>
        <v>0</v>
      </c>
      <c r="AA3674" s="35">
        <f t="shared" si="925"/>
        <v>0</v>
      </c>
      <c r="AB3674" s="36">
        <f t="shared" si="926"/>
        <v>0</v>
      </c>
      <c r="AC3674" s="37">
        <f t="shared" si="927"/>
        <v>0</v>
      </c>
      <c r="AD3674" s="38"/>
      <c r="AE3674" s="38"/>
      <c r="AF3674" s="39">
        <f t="shared" si="928"/>
        <v>0</v>
      </c>
      <c r="AG3674" s="40"/>
      <c r="AH3674" s="41">
        <f t="shared" si="929"/>
        <v>0</v>
      </c>
      <c r="AI3674" s="42">
        <f t="shared" si="930"/>
        <v>0</v>
      </c>
      <c r="AJ3674" s="43">
        <f t="shared" si="931"/>
        <v>0</v>
      </c>
      <c r="AK3674" s="5" t="str">
        <f>_xlfn.IFNA(VLOOKUP(_xlfn.CONCAT(D3674," - ",S3674),OP!E:F,2,0),"-------------------------------------------NAO DISPONIVEL-------------------------------------------")</f>
        <v>C - RIOCARD</v>
      </c>
      <c r="AL3674" s="7" t="str">
        <f t="shared" si="917"/>
        <v>1 - -------------------------------------------NAO DISPONIVEL------------------------------------------- - 00000003674 - FETRANSPOR</v>
      </c>
      <c r="AM3674" s="7" t="str">
        <f t="shared" si="918"/>
        <v>-------------------------------------------NAO DISPONIVEL-------------------------------------------</v>
      </c>
      <c r="AN3674" s="44" cm="1">
        <f t="array" ref="AN3674">_xlfn.IFS(AJ3674=0,0,AQ3674="INATIVO",2,AQ3674="SEM CADASTRO",4,AQ3674="CPF ATIVO EM OUTRO COMPRADOR",5,AQ3674="NOVO/SEM CARTAO",6,AND(AJ3674&gt;0,AQ3674,""),8)</f>
        <v>0</v>
      </c>
      <c r="AO3674" s="45">
        <f t="shared" si="932"/>
        <v>-10</v>
      </c>
    </row>
    <row r="3675" spans="1:41" x14ac:dyDescent="0.4">
      <c r="A3675" s="21" t="str">
        <f t="shared" si="919"/>
        <v>-------------------------------------------NAO DISPONIVEL-------------------------------------------</v>
      </c>
      <c r="B3675" s="5" t="str">
        <f>_xlfn.IFNA(VLOOKUP(A3675,CNPJ!E:F,2,0),"-------------------------------------------NAO DISPONIVEL-------------------------------------------")</f>
        <v>-------------------------------------------NAO DISPONIVEL-------------------------------------------</v>
      </c>
      <c r="C3675" s="22">
        <v>1</v>
      </c>
      <c r="D3675" s="5" t="str">
        <f>_xlfn.XLOOKUP(R3675,OP!C:C,OP!B:B,,0,1)</f>
        <v>RJ</v>
      </c>
      <c r="E3675" s="23"/>
      <c r="M3675" s="26"/>
      <c r="N3675" s="27"/>
      <c r="O3675" s="28" t="str">
        <f t="shared" si="920"/>
        <v>00000003675</v>
      </c>
      <c r="R3675" s="27" t="s">
        <v>193</v>
      </c>
      <c r="S3675" s="30" t="str">
        <f>_xlfn.IFNA(VLOOKUP(_xlfn.CONCAT(D3675," - ",R3675),OP!A:D,4,0),"-------------------------------------------NAO DISPONIVEL-------------------------------------------")</f>
        <v>FETRANSPOR</v>
      </c>
      <c r="T3675" s="31"/>
      <c r="U3675" s="32"/>
      <c r="V3675" s="31"/>
      <c r="W3675" s="33">
        <f t="shared" si="921"/>
        <v>0</v>
      </c>
      <c r="X3675" s="34">
        <f t="shared" si="922"/>
        <v>0</v>
      </c>
      <c r="Y3675" s="33">
        <f t="shared" si="923"/>
        <v>0</v>
      </c>
      <c r="Z3675" s="33">
        <f t="shared" si="924"/>
        <v>0</v>
      </c>
      <c r="AA3675" s="35">
        <f t="shared" si="925"/>
        <v>0</v>
      </c>
      <c r="AB3675" s="36">
        <f t="shared" si="926"/>
        <v>0</v>
      </c>
      <c r="AC3675" s="37">
        <f t="shared" si="927"/>
        <v>0</v>
      </c>
      <c r="AD3675" s="38"/>
      <c r="AE3675" s="38"/>
      <c r="AF3675" s="39">
        <f t="shared" si="928"/>
        <v>0</v>
      </c>
      <c r="AG3675" s="40"/>
      <c r="AH3675" s="41">
        <f t="shared" si="929"/>
        <v>0</v>
      </c>
      <c r="AI3675" s="42">
        <f t="shared" si="930"/>
        <v>0</v>
      </c>
      <c r="AJ3675" s="43">
        <f t="shared" si="931"/>
        <v>0</v>
      </c>
      <c r="AK3675" s="5" t="str">
        <f>_xlfn.IFNA(VLOOKUP(_xlfn.CONCAT(D3675," - ",S3675),OP!E:F,2,0),"-------------------------------------------NAO DISPONIVEL-------------------------------------------")</f>
        <v>C - RIOCARD</v>
      </c>
      <c r="AL3675" s="7" t="str">
        <f t="shared" si="917"/>
        <v>1 - -------------------------------------------NAO DISPONIVEL------------------------------------------- - 00000003675 - FETRANSPOR</v>
      </c>
      <c r="AM3675" s="7" t="str">
        <f t="shared" si="918"/>
        <v>-------------------------------------------NAO DISPONIVEL-------------------------------------------</v>
      </c>
      <c r="AN3675" s="44" cm="1">
        <f t="array" ref="AN3675">_xlfn.IFS(AJ3675=0,0,AQ3675="INATIVO",2,AQ3675="SEM CADASTRO",4,AQ3675="CPF ATIVO EM OUTRO COMPRADOR",5,AQ3675="NOVO/SEM CARTAO",6,AND(AJ3675&gt;0,AQ3675,""),8)</f>
        <v>0</v>
      </c>
      <c r="AO3675" s="45">
        <f t="shared" si="932"/>
        <v>-10</v>
      </c>
    </row>
    <row r="3676" spans="1:41" x14ac:dyDescent="0.4">
      <c r="A3676" s="21" t="str">
        <f t="shared" si="919"/>
        <v>-------------------------------------------NAO DISPONIVEL-------------------------------------------</v>
      </c>
      <c r="B3676" s="5" t="str">
        <f>_xlfn.IFNA(VLOOKUP(A3676,CNPJ!E:F,2,0),"-------------------------------------------NAO DISPONIVEL-------------------------------------------")</f>
        <v>-------------------------------------------NAO DISPONIVEL-------------------------------------------</v>
      </c>
      <c r="C3676" s="22">
        <v>1</v>
      </c>
      <c r="D3676" s="5" t="str">
        <f>_xlfn.XLOOKUP(R3676,OP!C:C,OP!B:B,,0,1)</f>
        <v>RJ</v>
      </c>
      <c r="E3676" s="23"/>
      <c r="M3676" s="26"/>
      <c r="N3676" s="27"/>
      <c r="O3676" s="28" t="str">
        <f t="shared" si="920"/>
        <v>00000003676</v>
      </c>
      <c r="R3676" s="27" t="s">
        <v>193</v>
      </c>
      <c r="S3676" s="30" t="str">
        <f>_xlfn.IFNA(VLOOKUP(_xlfn.CONCAT(D3676," - ",R3676),OP!A:D,4,0),"-------------------------------------------NAO DISPONIVEL-------------------------------------------")</f>
        <v>FETRANSPOR</v>
      </c>
      <c r="T3676" s="31"/>
      <c r="U3676" s="32"/>
      <c r="V3676" s="31"/>
      <c r="W3676" s="33">
        <f t="shared" si="921"/>
        <v>0</v>
      </c>
      <c r="X3676" s="34">
        <f t="shared" si="922"/>
        <v>0</v>
      </c>
      <c r="Y3676" s="33">
        <f t="shared" si="923"/>
        <v>0</v>
      </c>
      <c r="Z3676" s="33">
        <f t="shared" si="924"/>
        <v>0</v>
      </c>
      <c r="AA3676" s="35">
        <f t="shared" si="925"/>
        <v>0</v>
      </c>
      <c r="AB3676" s="36">
        <f t="shared" si="926"/>
        <v>0</v>
      </c>
      <c r="AC3676" s="37">
        <f t="shared" si="927"/>
        <v>0</v>
      </c>
      <c r="AD3676" s="38"/>
      <c r="AE3676" s="38"/>
      <c r="AF3676" s="39">
        <f t="shared" si="928"/>
        <v>0</v>
      </c>
      <c r="AG3676" s="40"/>
      <c r="AH3676" s="41">
        <f t="shared" si="929"/>
        <v>0</v>
      </c>
      <c r="AI3676" s="42">
        <f t="shared" si="930"/>
        <v>0</v>
      </c>
      <c r="AJ3676" s="43">
        <f t="shared" si="931"/>
        <v>0</v>
      </c>
      <c r="AK3676" s="5" t="str">
        <f>_xlfn.IFNA(VLOOKUP(_xlfn.CONCAT(D3676," - ",S3676),OP!E:F,2,0),"-------------------------------------------NAO DISPONIVEL-------------------------------------------")</f>
        <v>C - RIOCARD</v>
      </c>
      <c r="AL3676" s="7" t="str">
        <f t="shared" si="917"/>
        <v>1 - -------------------------------------------NAO DISPONIVEL------------------------------------------- - 00000003676 - FETRANSPOR</v>
      </c>
      <c r="AM3676" s="7" t="str">
        <f t="shared" si="918"/>
        <v>-------------------------------------------NAO DISPONIVEL-------------------------------------------</v>
      </c>
      <c r="AN3676" s="44" cm="1">
        <f t="array" ref="AN3676">_xlfn.IFS(AJ3676=0,0,AQ3676="INATIVO",2,AQ3676="SEM CADASTRO",4,AQ3676="CPF ATIVO EM OUTRO COMPRADOR",5,AQ3676="NOVO/SEM CARTAO",6,AND(AJ3676&gt;0,AQ3676,""),8)</f>
        <v>0</v>
      </c>
      <c r="AO3676" s="45">
        <f t="shared" si="932"/>
        <v>-10</v>
      </c>
    </row>
    <row r="3677" spans="1:41" x14ac:dyDescent="0.4">
      <c r="A3677" s="21" t="str">
        <f t="shared" si="919"/>
        <v>-------------------------------------------NAO DISPONIVEL-------------------------------------------</v>
      </c>
      <c r="B3677" s="5" t="str">
        <f>_xlfn.IFNA(VLOOKUP(A3677,CNPJ!E:F,2,0),"-------------------------------------------NAO DISPONIVEL-------------------------------------------")</f>
        <v>-------------------------------------------NAO DISPONIVEL-------------------------------------------</v>
      </c>
      <c r="C3677" s="22">
        <v>1</v>
      </c>
      <c r="D3677" s="5" t="str">
        <f>_xlfn.XLOOKUP(R3677,OP!C:C,OP!B:B,,0,1)</f>
        <v>RJ</v>
      </c>
      <c r="E3677" s="23"/>
      <c r="M3677" s="26"/>
      <c r="N3677" s="27"/>
      <c r="O3677" s="28" t="str">
        <f t="shared" si="920"/>
        <v>00000003677</v>
      </c>
      <c r="R3677" s="27" t="s">
        <v>193</v>
      </c>
      <c r="S3677" s="30" t="str">
        <f>_xlfn.IFNA(VLOOKUP(_xlfn.CONCAT(D3677," - ",R3677),OP!A:D,4,0),"-------------------------------------------NAO DISPONIVEL-------------------------------------------")</f>
        <v>FETRANSPOR</v>
      </c>
      <c r="T3677" s="31"/>
      <c r="U3677" s="32"/>
      <c r="V3677" s="31"/>
      <c r="W3677" s="33">
        <f t="shared" si="921"/>
        <v>0</v>
      </c>
      <c r="X3677" s="34">
        <f t="shared" si="922"/>
        <v>0</v>
      </c>
      <c r="Y3677" s="33">
        <f t="shared" si="923"/>
        <v>0</v>
      </c>
      <c r="Z3677" s="33">
        <f t="shared" si="924"/>
        <v>0</v>
      </c>
      <c r="AA3677" s="35">
        <f t="shared" si="925"/>
        <v>0</v>
      </c>
      <c r="AB3677" s="36">
        <f t="shared" si="926"/>
        <v>0</v>
      </c>
      <c r="AC3677" s="37">
        <f t="shared" si="927"/>
        <v>0</v>
      </c>
      <c r="AD3677" s="38"/>
      <c r="AE3677" s="38"/>
      <c r="AF3677" s="39">
        <f t="shared" si="928"/>
        <v>0</v>
      </c>
      <c r="AG3677" s="40"/>
      <c r="AH3677" s="41">
        <f t="shared" si="929"/>
        <v>0</v>
      </c>
      <c r="AI3677" s="42">
        <f t="shared" si="930"/>
        <v>0</v>
      </c>
      <c r="AJ3677" s="43">
        <f t="shared" si="931"/>
        <v>0</v>
      </c>
      <c r="AK3677" s="5" t="str">
        <f>_xlfn.IFNA(VLOOKUP(_xlfn.CONCAT(D3677," - ",S3677),OP!E:F,2,0),"-------------------------------------------NAO DISPONIVEL-------------------------------------------")</f>
        <v>C - RIOCARD</v>
      </c>
      <c r="AL3677" s="7" t="str">
        <f t="shared" si="917"/>
        <v>1 - -------------------------------------------NAO DISPONIVEL------------------------------------------- - 00000003677 - FETRANSPOR</v>
      </c>
      <c r="AM3677" s="7" t="str">
        <f t="shared" si="918"/>
        <v>-------------------------------------------NAO DISPONIVEL-------------------------------------------</v>
      </c>
      <c r="AN3677" s="44" cm="1">
        <f t="array" ref="AN3677">_xlfn.IFS(AJ3677=0,0,AQ3677="INATIVO",2,AQ3677="SEM CADASTRO",4,AQ3677="CPF ATIVO EM OUTRO COMPRADOR",5,AQ3677="NOVO/SEM CARTAO",6,AND(AJ3677&gt;0,AQ3677,""),8)</f>
        <v>0</v>
      </c>
      <c r="AO3677" s="45">
        <f t="shared" si="932"/>
        <v>-10</v>
      </c>
    </row>
    <row r="3678" spans="1:41" x14ac:dyDescent="0.4">
      <c r="A3678" s="21" t="str">
        <f t="shared" si="919"/>
        <v>-------------------------------------------NAO DISPONIVEL-------------------------------------------</v>
      </c>
      <c r="B3678" s="5" t="str">
        <f>_xlfn.IFNA(VLOOKUP(A3678,CNPJ!E:F,2,0),"-------------------------------------------NAO DISPONIVEL-------------------------------------------")</f>
        <v>-------------------------------------------NAO DISPONIVEL-------------------------------------------</v>
      </c>
      <c r="C3678" s="22">
        <v>1</v>
      </c>
      <c r="D3678" s="5" t="str">
        <f>_xlfn.XLOOKUP(R3678,OP!C:C,OP!B:B,,0,1)</f>
        <v>RJ</v>
      </c>
      <c r="E3678" s="23"/>
      <c r="M3678" s="26"/>
      <c r="N3678" s="27"/>
      <c r="O3678" s="28" t="str">
        <f t="shared" si="920"/>
        <v>00000003678</v>
      </c>
      <c r="R3678" s="27" t="s">
        <v>193</v>
      </c>
      <c r="S3678" s="30" t="str">
        <f>_xlfn.IFNA(VLOOKUP(_xlfn.CONCAT(D3678," - ",R3678),OP!A:D,4,0),"-------------------------------------------NAO DISPONIVEL-------------------------------------------")</f>
        <v>FETRANSPOR</v>
      </c>
      <c r="T3678" s="31"/>
      <c r="U3678" s="32"/>
      <c r="V3678" s="31"/>
      <c r="W3678" s="33">
        <f t="shared" si="921"/>
        <v>0</v>
      </c>
      <c r="X3678" s="34">
        <f t="shared" si="922"/>
        <v>0</v>
      </c>
      <c r="Y3678" s="33">
        <f t="shared" si="923"/>
        <v>0</v>
      </c>
      <c r="Z3678" s="33">
        <f t="shared" si="924"/>
        <v>0</v>
      </c>
      <c r="AA3678" s="35">
        <f t="shared" si="925"/>
        <v>0</v>
      </c>
      <c r="AB3678" s="36">
        <f t="shared" si="926"/>
        <v>0</v>
      </c>
      <c r="AC3678" s="37">
        <f t="shared" si="927"/>
        <v>0</v>
      </c>
      <c r="AD3678" s="38"/>
      <c r="AE3678" s="38"/>
      <c r="AF3678" s="39">
        <f t="shared" si="928"/>
        <v>0</v>
      </c>
      <c r="AG3678" s="40"/>
      <c r="AH3678" s="41">
        <f t="shared" si="929"/>
        <v>0</v>
      </c>
      <c r="AI3678" s="42">
        <f t="shared" si="930"/>
        <v>0</v>
      </c>
      <c r="AJ3678" s="43">
        <f t="shared" si="931"/>
        <v>0</v>
      </c>
      <c r="AK3678" s="5" t="str">
        <f>_xlfn.IFNA(VLOOKUP(_xlfn.CONCAT(D3678," - ",S3678),OP!E:F,2,0),"-------------------------------------------NAO DISPONIVEL-------------------------------------------")</f>
        <v>C - RIOCARD</v>
      </c>
      <c r="AL3678" s="7" t="str">
        <f t="shared" si="917"/>
        <v>1 - -------------------------------------------NAO DISPONIVEL------------------------------------------- - 00000003678 - FETRANSPOR</v>
      </c>
      <c r="AM3678" s="7" t="str">
        <f t="shared" si="918"/>
        <v>-------------------------------------------NAO DISPONIVEL-------------------------------------------</v>
      </c>
      <c r="AN3678" s="44" cm="1">
        <f t="array" ref="AN3678">_xlfn.IFS(AJ3678=0,0,AQ3678="INATIVO",2,AQ3678="SEM CADASTRO",4,AQ3678="CPF ATIVO EM OUTRO COMPRADOR",5,AQ3678="NOVO/SEM CARTAO",6,AND(AJ3678&gt;0,AQ3678,""),8)</f>
        <v>0</v>
      </c>
      <c r="AO3678" s="45">
        <f t="shared" si="932"/>
        <v>-10</v>
      </c>
    </row>
    <row r="3679" spans="1:41" x14ac:dyDescent="0.4">
      <c r="A3679" s="21" t="str">
        <f t="shared" si="919"/>
        <v>-------------------------------------------NAO DISPONIVEL-------------------------------------------</v>
      </c>
      <c r="B3679" s="5" t="str">
        <f>_xlfn.IFNA(VLOOKUP(A3679,CNPJ!E:F,2,0),"-------------------------------------------NAO DISPONIVEL-------------------------------------------")</f>
        <v>-------------------------------------------NAO DISPONIVEL-------------------------------------------</v>
      </c>
      <c r="C3679" s="22">
        <v>1</v>
      </c>
      <c r="D3679" s="5" t="str">
        <f>_xlfn.XLOOKUP(R3679,OP!C:C,OP!B:B,,0,1)</f>
        <v>RJ</v>
      </c>
      <c r="E3679" s="23"/>
      <c r="M3679" s="26"/>
      <c r="N3679" s="27"/>
      <c r="O3679" s="28" t="str">
        <f t="shared" si="920"/>
        <v>00000003679</v>
      </c>
      <c r="R3679" s="27" t="s">
        <v>193</v>
      </c>
      <c r="S3679" s="30" t="str">
        <f>_xlfn.IFNA(VLOOKUP(_xlfn.CONCAT(D3679," - ",R3679),OP!A:D,4,0),"-------------------------------------------NAO DISPONIVEL-------------------------------------------")</f>
        <v>FETRANSPOR</v>
      </c>
      <c r="T3679" s="31"/>
      <c r="U3679" s="32"/>
      <c r="V3679" s="31"/>
      <c r="W3679" s="33">
        <f t="shared" si="921"/>
        <v>0</v>
      </c>
      <c r="X3679" s="34">
        <f t="shared" si="922"/>
        <v>0</v>
      </c>
      <c r="Y3679" s="33">
        <f t="shared" si="923"/>
        <v>0</v>
      </c>
      <c r="Z3679" s="33">
        <f t="shared" si="924"/>
        <v>0</v>
      </c>
      <c r="AA3679" s="35">
        <f t="shared" si="925"/>
        <v>0</v>
      </c>
      <c r="AB3679" s="36">
        <f t="shared" si="926"/>
        <v>0</v>
      </c>
      <c r="AC3679" s="37">
        <f t="shared" si="927"/>
        <v>0</v>
      </c>
      <c r="AD3679" s="38"/>
      <c r="AE3679" s="38"/>
      <c r="AF3679" s="39">
        <f t="shared" si="928"/>
        <v>0</v>
      </c>
      <c r="AG3679" s="40"/>
      <c r="AH3679" s="41">
        <f t="shared" si="929"/>
        <v>0</v>
      </c>
      <c r="AI3679" s="42">
        <f t="shared" si="930"/>
        <v>0</v>
      </c>
      <c r="AJ3679" s="43">
        <f t="shared" si="931"/>
        <v>0</v>
      </c>
      <c r="AK3679" s="5" t="str">
        <f>_xlfn.IFNA(VLOOKUP(_xlfn.CONCAT(D3679," - ",S3679),OP!E:F,2,0),"-------------------------------------------NAO DISPONIVEL-------------------------------------------")</f>
        <v>C - RIOCARD</v>
      </c>
      <c r="AL3679" s="7" t="str">
        <f t="shared" si="917"/>
        <v>1 - -------------------------------------------NAO DISPONIVEL------------------------------------------- - 00000003679 - FETRANSPOR</v>
      </c>
      <c r="AM3679" s="7" t="str">
        <f t="shared" si="918"/>
        <v>-------------------------------------------NAO DISPONIVEL-------------------------------------------</v>
      </c>
      <c r="AN3679" s="44" cm="1">
        <f t="array" ref="AN3679">_xlfn.IFS(AJ3679=0,0,AQ3679="INATIVO",2,AQ3679="SEM CADASTRO",4,AQ3679="CPF ATIVO EM OUTRO COMPRADOR",5,AQ3679="NOVO/SEM CARTAO",6,AND(AJ3679&gt;0,AQ3679,""),8)</f>
        <v>0</v>
      </c>
      <c r="AO3679" s="45">
        <f t="shared" si="932"/>
        <v>-10</v>
      </c>
    </row>
    <row r="3680" spans="1:41" x14ac:dyDescent="0.4">
      <c r="A3680" s="21" t="str">
        <f t="shared" si="919"/>
        <v>-------------------------------------------NAO DISPONIVEL-------------------------------------------</v>
      </c>
      <c r="B3680" s="5" t="str">
        <f>_xlfn.IFNA(VLOOKUP(A3680,CNPJ!E:F,2,0),"-------------------------------------------NAO DISPONIVEL-------------------------------------------")</f>
        <v>-------------------------------------------NAO DISPONIVEL-------------------------------------------</v>
      </c>
      <c r="C3680" s="22">
        <v>1</v>
      </c>
      <c r="D3680" s="5" t="str">
        <f>_xlfn.XLOOKUP(R3680,OP!C:C,OP!B:B,,0,1)</f>
        <v>RJ</v>
      </c>
      <c r="E3680" s="23"/>
      <c r="M3680" s="26"/>
      <c r="N3680" s="27"/>
      <c r="O3680" s="28" t="str">
        <f t="shared" si="920"/>
        <v>00000003680</v>
      </c>
      <c r="R3680" s="27" t="s">
        <v>193</v>
      </c>
      <c r="S3680" s="30" t="str">
        <f>_xlfn.IFNA(VLOOKUP(_xlfn.CONCAT(D3680," - ",R3680),OP!A:D,4,0),"-------------------------------------------NAO DISPONIVEL-------------------------------------------")</f>
        <v>FETRANSPOR</v>
      </c>
      <c r="T3680" s="31"/>
      <c r="U3680" s="32"/>
      <c r="V3680" s="31"/>
      <c r="W3680" s="33">
        <f t="shared" si="921"/>
        <v>0</v>
      </c>
      <c r="X3680" s="34">
        <f t="shared" si="922"/>
        <v>0</v>
      </c>
      <c r="Y3680" s="33">
        <f t="shared" si="923"/>
        <v>0</v>
      </c>
      <c r="Z3680" s="33">
        <f t="shared" si="924"/>
        <v>0</v>
      </c>
      <c r="AA3680" s="35">
        <f t="shared" si="925"/>
        <v>0</v>
      </c>
      <c r="AB3680" s="36">
        <f t="shared" si="926"/>
        <v>0</v>
      </c>
      <c r="AC3680" s="37">
        <f t="shared" si="927"/>
        <v>0</v>
      </c>
      <c r="AD3680" s="38"/>
      <c r="AE3680" s="38"/>
      <c r="AF3680" s="39">
        <f t="shared" si="928"/>
        <v>0</v>
      </c>
      <c r="AG3680" s="40"/>
      <c r="AH3680" s="41">
        <f t="shared" si="929"/>
        <v>0</v>
      </c>
      <c r="AI3680" s="42">
        <f t="shared" si="930"/>
        <v>0</v>
      </c>
      <c r="AJ3680" s="43">
        <f t="shared" si="931"/>
        <v>0</v>
      </c>
      <c r="AK3680" s="5" t="str">
        <f>_xlfn.IFNA(VLOOKUP(_xlfn.CONCAT(D3680," - ",S3680),OP!E:F,2,0),"-------------------------------------------NAO DISPONIVEL-------------------------------------------")</f>
        <v>C - RIOCARD</v>
      </c>
      <c r="AL3680" s="7" t="str">
        <f t="shared" si="917"/>
        <v>1 - -------------------------------------------NAO DISPONIVEL------------------------------------------- - 00000003680 - FETRANSPOR</v>
      </c>
      <c r="AM3680" s="7" t="str">
        <f t="shared" si="918"/>
        <v>-------------------------------------------NAO DISPONIVEL-------------------------------------------</v>
      </c>
      <c r="AN3680" s="44" cm="1">
        <f t="array" ref="AN3680">_xlfn.IFS(AJ3680=0,0,AQ3680="INATIVO",2,AQ3680="SEM CADASTRO",4,AQ3680="CPF ATIVO EM OUTRO COMPRADOR",5,AQ3680="NOVO/SEM CARTAO",6,AND(AJ3680&gt;0,AQ3680,""),8)</f>
        <v>0</v>
      </c>
      <c r="AO3680" s="45">
        <f t="shared" si="932"/>
        <v>-10</v>
      </c>
    </row>
    <row r="3681" spans="1:41" x14ac:dyDescent="0.4">
      <c r="A3681" s="21" t="str">
        <f t="shared" si="919"/>
        <v>-------------------------------------------NAO DISPONIVEL-------------------------------------------</v>
      </c>
      <c r="B3681" s="5" t="str">
        <f>_xlfn.IFNA(VLOOKUP(A3681,CNPJ!E:F,2,0),"-------------------------------------------NAO DISPONIVEL-------------------------------------------")</f>
        <v>-------------------------------------------NAO DISPONIVEL-------------------------------------------</v>
      </c>
      <c r="C3681" s="22">
        <v>1</v>
      </c>
      <c r="D3681" s="5" t="str">
        <f>_xlfn.XLOOKUP(R3681,OP!C:C,OP!B:B,,0,1)</f>
        <v>RJ</v>
      </c>
      <c r="E3681" s="23"/>
      <c r="M3681" s="26"/>
      <c r="N3681" s="27"/>
      <c r="O3681" s="28" t="str">
        <f t="shared" si="920"/>
        <v>00000003681</v>
      </c>
      <c r="R3681" s="27" t="s">
        <v>193</v>
      </c>
      <c r="S3681" s="30" t="str">
        <f>_xlfn.IFNA(VLOOKUP(_xlfn.CONCAT(D3681," - ",R3681),OP!A:D,4,0),"-------------------------------------------NAO DISPONIVEL-------------------------------------------")</f>
        <v>FETRANSPOR</v>
      </c>
      <c r="T3681" s="31"/>
      <c r="U3681" s="32"/>
      <c r="V3681" s="31"/>
      <c r="W3681" s="33">
        <f t="shared" si="921"/>
        <v>0</v>
      </c>
      <c r="X3681" s="34">
        <f t="shared" si="922"/>
        <v>0</v>
      </c>
      <c r="Y3681" s="33">
        <f t="shared" si="923"/>
        <v>0</v>
      </c>
      <c r="Z3681" s="33">
        <f t="shared" si="924"/>
        <v>0</v>
      </c>
      <c r="AA3681" s="35">
        <f t="shared" si="925"/>
        <v>0</v>
      </c>
      <c r="AB3681" s="36">
        <f t="shared" si="926"/>
        <v>0</v>
      </c>
      <c r="AC3681" s="37">
        <f t="shared" si="927"/>
        <v>0</v>
      </c>
      <c r="AD3681" s="38"/>
      <c r="AE3681" s="38"/>
      <c r="AF3681" s="39">
        <f t="shared" si="928"/>
        <v>0</v>
      </c>
      <c r="AG3681" s="40"/>
      <c r="AH3681" s="41">
        <f t="shared" si="929"/>
        <v>0</v>
      </c>
      <c r="AI3681" s="42">
        <f t="shared" si="930"/>
        <v>0</v>
      </c>
      <c r="AJ3681" s="43">
        <f t="shared" si="931"/>
        <v>0</v>
      </c>
      <c r="AK3681" s="5" t="str">
        <f>_xlfn.IFNA(VLOOKUP(_xlfn.CONCAT(D3681," - ",S3681),OP!E:F,2,0),"-------------------------------------------NAO DISPONIVEL-------------------------------------------")</f>
        <v>C - RIOCARD</v>
      </c>
      <c r="AL3681" s="7" t="str">
        <f t="shared" si="917"/>
        <v>1 - -------------------------------------------NAO DISPONIVEL------------------------------------------- - 00000003681 - FETRANSPOR</v>
      </c>
      <c r="AM3681" s="7" t="str">
        <f t="shared" si="918"/>
        <v>-------------------------------------------NAO DISPONIVEL-------------------------------------------</v>
      </c>
      <c r="AN3681" s="44" cm="1">
        <f t="array" ref="AN3681">_xlfn.IFS(AJ3681=0,0,AQ3681="INATIVO",2,AQ3681="SEM CADASTRO",4,AQ3681="CPF ATIVO EM OUTRO COMPRADOR",5,AQ3681="NOVO/SEM CARTAO",6,AND(AJ3681&gt;0,AQ3681,""),8)</f>
        <v>0</v>
      </c>
      <c r="AO3681" s="45">
        <f t="shared" si="932"/>
        <v>-10</v>
      </c>
    </row>
    <row r="3682" spans="1:41" x14ac:dyDescent="0.4">
      <c r="A3682" s="21" t="str">
        <f t="shared" si="919"/>
        <v>-------------------------------------------NAO DISPONIVEL-------------------------------------------</v>
      </c>
      <c r="B3682" s="5" t="str">
        <f>_xlfn.IFNA(VLOOKUP(A3682,CNPJ!E:F,2,0),"-------------------------------------------NAO DISPONIVEL-------------------------------------------")</f>
        <v>-------------------------------------------NAO DISPONIVEL-------------------------------------------</v>
      </c>
      <c r="C3682" s="22">
        <v>1</v>
      </c>
      <c r="D3682" s="5" t="str">
        <f>_xlfn.XLOOKUP(R3682,OP!C:C,OP!B:B,,0,1)</f>
        <v>RJ</v>
      </c>
      <c r="E3682" s="23"/>
      <c r="M3682" s="26"/>
      <c r="N3682" s="27"/>
      <c r="O3682" s="28" t="str">
        <f t="shared" si="920"/>
        <v>00000003682</v>
      </c>
      <c r="R3682" s="27" t="s">
        <v>193</v>
      </c>
      <c r="S3682" s="30" t="str">
        <f>_xlfn.IFNA(VLOOKUP(_xlfn.CONCAT(D3682," - ",R3682),OP!A:D,4,0),"-------------------------------------------NAO DISPONIVEL-------------------------------------------")</f>
        <v>FETRANSPOR</v>
      </c>
      <c r="T3682" s="31"/>
      <c r="U3682" s="32"/>
      <c r="V3682" s="31"/>
      <c r="W3682" s="33">
        <f t="shared" si="921"/>
        <v>0</v>
      </c>
      <c r="X3682" s="34">
        <f t="shared" si="922"/>
        <v>0</v>
      </c>
      <c r="Y3682" s="33">
        <f t="shared" si="923"/>
        <v>0</v>
      </c>
      <c r="Z3682" s="33">
        <f t="shared" si="924"/>
        <v>0</v>
      </c>
      <c r="AA3682" s="35">
        <f t="shared" si="925"/>
        <v>0</v>
      </c>
      <c r="AB3682" s="36">
        <f t="shared" si="926"/>
        <v>0</v>
      </c>
      <c r="AC3682" s="37">
        <f t="shared" si="927"/>
        <v>0</v>
      </c>
      <c r="AD3682" s="38"/>
      <c r="AE3682" s="38"/>
      <c r="AF3682" s="39">
        <f t="shared" si="928"/>
        <v>0</v>
      </c>
      <c r="AG3682" s="40"/>
      <c r="AH3682" s="41">
        <f t="shared" si="929"/>
        <v>0</v>
      </c>
      <c r="AI3682" s="42">
        <f t="shared" si="930"/>
        <v>0</v>
      </c>
      <c r="AJ3682" s="43">
        <f t="shared" si="931"/>
        <v>0</v>
      </c>
      <c r="AK3682" s="5" t="str">
        <f>_xlfn.IFNA(VLOOKUP(_xlfn.CONCAT(D3682," - ",S3682),OP!E:F,2,0),"-------------------------------------------NAO DISPONIVEL-------------------------------------------")</f>
        <v>C - RIOCARD</v>
      </c>
      <c r="AL3682" s="7" t="str">
        <f t="shared" si="917"/>
        <v>1 - -------------------------------------------NAO DISPONIVEL------------------------------------------- - 00000003682 - FETRANSPOR</v>
      </c>
      <c r="AM3682" s="7" t="str">
        <f t="shared" si="918"/>
        <v>-------------------------------------------NAO DISPONIVEL-------------------------------------------</v>
      </c>
      <c r="AN3682" s="44" cm="1">
        <f t="array" ref="AN3682">_xlfn.IFS(AJ3682=0,0,AQ3682="INATIVO",2,AQ3682="SEM CADASTRO",4,AQ3682="CPF ATIVO EM OUTRO COMPRADOR",5,AQ3682="NOVO/SEM CARTAO",6,AND(AJ3682&gt;0,AQ3682,""),8)</f>
        <v>0</v>
      </c>
      <c r="AO3682" s="45">
        <f t="shared" si="932"/>
        <v>-10</v>
      </c>
    </row>
    <row r="3683" spans="1:41" x14ac:dyDescent="0.4">
      <c r="A3683" s="21" t="str">
        <f t="shared" si="919"/>
        <v>-------------------------------------------NAO DISPONIVEL-------------------------------------------</v>
      </c>
      <c r="B3683" s="5" t="str">
        <f>_xlfn.IFNA(VLOOKUP(A3683,CNPJ!E:F,2,0),"-------------------------------------------NAO DISPONIVEL-------------------------------------------")</f>
        <v>-------------------------------------------NAO DISPONIVEL-------------------------------------------</v>
      </c>
      <c r="C3683" s="22">
        <v>1</v>
      </c>
      <c r="D3683" s="5" t="str">
        <f>_xlfn.XLOOKUP(R3683,OP!C:C,OP!B:B,,0,1)</f>
        <v>RJ</v>
      </c>
      <c r="E3683" s="23"/>
      <c r="M3683" s="26"/>
      <c r="N3683" s="27"/>
      <c r="O3683" s="28" t="str">
        <f t="shared" si="920"/>
        <v>00000003683</v>
      </c>
      <c r="R3683" s="27" t="s">
        <v>193</v>
      </c>
      <c r="S3683" s="30" t="str">
        <f>_xlfn.IFNA(VLOOKUP(_xlfn.CONCAT(D3683," - ",R3683),OP!A:D,4,0),"-------------------------------------------NAO DISPONIVEL-------------------------------------------")</f>
        <v>FETRANSPOR</v>
      </c>
      <c r="T3683" s="31"/>
      <c r="U3683" s="32"/>
      <c r="V3683" s="31"/>
      <c r="W3683" s="33">
        <f t="shared" si="921"/>
        <v>0</v>
      </c>
      <c r="X3683" s="34">
        <f t="shared" si="922"/>
        <v>0</v>
      </c>
      <c r="Y3683" s="33">
        <f t="shared" si="923"/>
        <v>0</v>
      </c>
      <c r="Z3683" s="33">
        <f t="shared" si="924"/>
        <v>0</v>
      </c>
      <c r="AA3683" s="35">
        <f t="shared" si="925"/>
        <v>0</v>
      </c>
      <c r="AB3683" s="36">
        <f t="shared" si="926"/>
        <v>0</v>
      </c>
      <c r="AC3683" s="37">
        <f t="shared" si="927"/>
        <v>0</v>
      </c>
      <c r="AD3683" s="38"/>
      <c r="AE3683" s="38"/>
      <c r="AF3683" s="39">
        <f t="shared" si="928"/>
        <v>0</v>
      </c>
      <c r="AG3683" s="40"/>
      <c r="AH3683" s="41">
        <f t="shared" si="929"/>
        <v>0</v>
      </c>
      <c r="AI3683" s="42">
        <f t="shared" si="930"/>
        <v>0</v>
      </c>
      <c r="AJ3683" s="43">
        <f t="shared" si="931"/>
        <v>0</v>
      </c>
      <c r="AK3683" s="5" t="str">
        <f>_xlfn.IFNA(VLOOKUP(_xlfn.CONCAT(D3683," - ",S3683),OP!E:F,2,0),"-------------------------------------------NAO DISPONIVEL-------------------------------------------")</f>
        <v>C - RIOCARD</v>
      </c>
      <c r="AL3683" s="7" t="str">
        <f t="shared" si="917"/>
        <v>1 - -------------------------------------------NAO DISPONIVEL------------------------------------------- - 00000003683 - FETRANSPOR</v>
      </c>
      <c r="AM3683" s="7" t="str">
        <f t="shared" si="918"/>
        <v>-------------------------------------------NAO DISPONIVEL-------------------------------------------</v>
      </c>
      <c r="AN3683" s="44" cm="1">
        <f t="array" ref="AN3683">_xlfn.IFS(AJ3683=0,0,AQ3683="INATIVO",2,AQ3683="SEM CADASTRO",4,AQ3683="CPF ATIVO EM OUTRO COMPRADOR",5,AQ3683="NOVO/SEM CARTAO",6,AND(AJ3683&gt;0,AQ3683,""),8)</f>
        <v>0</v>
      </c>
      <c r="AO3683" s="45">
        <f t="shared" si="932"/>
        <v>-10</v>
      </c>
    </row>
    <row r="3684" spans="1:41" x14ac:dyDescent="0.4">
      <c r="A3684" s="21" t="str">
        <f t="shared" si="919"/>
        <v>-------------------------------------------NAO DISPONIVEL-------------------------------------------</v>
      </c>
      <c r="B3684" s="5" t="str">
        <f>_xlfn.IFNA(VLOOKUP(A3684,CNPJ!E:F,2,0),"-------------------------------------------NAO DISPONIVEL-------------------------------------------")</f>
        <v>-------------------------------------------NAO DISPONIVEL-------------------------------------------</v>
      </c>
      <c r="C3684" s="22">
        <v>1</v>
      </c>
      <c r="D3684" s="5" t="str">
        <f>_xlfn.XLOOKUP(R3684,OP!C:C,OP!B:B,,0,1)</f>
        <v>RJ</v>
      </c>
      <c r="E3684" s="23"/>
      <c r="M3684" s="26"/>
      <c r="N3684" s="27"/>
      <c r="O3684" s="28" t="str">
        <f t="shared" si="920"/>
        <v>00000003684</v>
      </c>
      <c r="R3684" s="27" t="s">
        <v>193</v>
      </c>
      <c r="S3684" s="30" t="str">
        <f>_xlfn.IFNA(VLOOKUP(_xlfn.CONCAT(D3684," - ",R3684),OP!A:D,4,0),"-------------------------------------------NAO DISPONIVEL-------------------------------------------")</f>
        <v>FETRANSPOR</v>
      </c>
      <c r="T3684" s="31"/>
      <c r="U3684" s="32"/>
      <c r="V3684" s="31"/>
      <c r="W3684" s="33">
        <f t="shared" si="921"/>
        <v>0</v>
      </c>
      <c r="X3684" s="34">
        <f t="shared" si="922"/>
        <v>0</v>
      </c>
      <c r="Y3684" s="33">
        <f t="shared" si="923"/>
        <v>0</v>
      </c>
      <c r="Z3684" s="33">
        <f t="shared" si="924"/>
        <v>0</v>
      </c>
      <c r="AA3684" s="35">
        <f t="shared" si="925"/>
        <v>0</v>
      </c>
      <c r="AB3684" s="36">
        <f t="shared" si="926"/>
        <v>0</v>
      </c>
      <c r="AC3684" s="37">
        <f t="shared" si="927"/>
        <v>0</v>
      </c>
      <c r="AD3684" s="38"/>
      <c r="AE3684" s="38"/>
      <c r="AF3684" s="39">
        <f t="shared" si="928"/>
        <v>0</v>
      </c>
      <c r="AG3684" s="40"/>
      <c r="AH3684" s="41">
        <f t="shared" si="929"/>
        <v>0</v>
      </c>
      <c r="AI3684" s="42">
        <f t="shared" si="930"/>
        <v>0</v>
      </c>
      <c r="AJ3684" s="43">
        <f t="shared" si="931"/>
        <v>0</v>
      </c>
      <c r="AK3684" s="5" t="str">
        <f>_xlfn.IFNA(VLOOKUP(_xlfn.CONCAT(D3684," - ",S3684),OP!E:F,2,0),"-------------------------------------------NAO DISPONIVEL-------------------------------------------")</f>
        <v>C - RIOCARD</v>
      </c>
      <c r="AL3684" s="7" t="str">
        <f t="shared" si="917"/>
        <v>1 - -------------------------------------------NAO DISPONIVEL------------------------------------------- - 00000003684 - FETRANSPOR</v>
      </c>
      <c r="AM3684" s="7" t="str">
        <f t="shared" si="918"/>
        <v>-------------------------------------------NAO DISPONIVEL-------------------------------------------</v>
      </c>
      <c r="AN3684" s="44" cm="1">
        <f t="array" ref="AN3684">_xlfn.IFS(AJ3684=0,0,AQ3684="INATIVO",2,AQ3684="SEM CADASTRO",4,AQ3684="CPF ATIVO EM OUTRO COMPRADOR",5,AQ3684="NOVO/SEM CARTAO",6,AND(AJ3684&gt;0,AQ3684,""),8)</f>
        <v>0</v>
      </c>
      <c r="AO3684" s="45">
        <f t="shared" si="932"/>
        <v>-10</v>
      </c>
    </row>
    <row r="3685" spans="1:41" x14ac:dyDescent="0.4">
      <c r="A3685" s="21" t="str">
        <f t="shared" si="919"/>
        <v>-------------------------------------------NAO DISPONIVEL-------------------------------------------</v>
      </c>
      <c r="B3685" s="5" t="str">
        <f>_xlfn.IFNA(VLOOKUP(A3685,CNPJ!E:F,2,0),"-------------------------------------------NAO DISPONIVEL-------------------------------------------")</f>
        <v>-------------------------------------------NAO DISPONIVEL-------------------------------------------</v>
      </c>
      <c r="C3685" s="22">
        <v>1</v>
      </c>
      <c r="D3685" s="5" t="str">
        <f>_xlfn.XLOOKUP(R3685,OP!C:C,OP!B:B,,0,1)</f>
        <v>RJ</v>
      </c>
      <c r="E3685" s="23"/>
      <c r="M3685" s="26"/>
      <c r="N3685" s="27"/>
      <c r="O3685" s="28" t="str">
        <f t="shared" si="920"/>
        <v>00000003685</v>
      </c>
      <c r="R3685" s="27" t="s">
        <v>193</v>
      </c>
      <c r="S3685" s="30" t="str">
        <f>_xlfn.IFNA(VLOOKUP(_xlfn.CONCAT(D3685," - ",R3685),OP!A:D,4,0),"-------------------------------------------NAO DISPONIVEL-------------------------------------------")</f>
        <v>FETRANSPOR</v>
      </c>
      <c r="T3685" s="31"/>
      <c r="U3685" s="32"/>
      <c r="V3685" s="31"/>
      <c r="W3685" s="33">
        <f t="shared" si="921"/>
        <v>0</v>
      </c>
      <c r="X3685" s="34">
        <f t="shared" si="922"/>
        <v>0</v>
      </c>
      <c r="Y3685" s="33">
        <f t="shared" si="923"/>
        <v>0</v>
      </c>
      <c r="Z3685" s="33">
        <f t="shared" si="924"/>
        <v>0</v>
      </c>
      <c r="AA3685" s="35">
        <f t="shared" si="925"/>
        <v>0</v>
      </c>
      <c r="AB3685" s="36">
        <f t="shared" si="926"/>
        <v>0</v>
      </c>
      <c r="AC3685" s="37">
        <f t="shared" si="927"/>
        <v>0</v>
      </c>
      <c r="AD3685" s="38"/>
      <c r="AE3685" s="38"/>
      <c r="AF3685" s="39">
        <f t="shared" si="928"/>
        <v>0</v>
      </c>
      <c r="AG3685" s="40"/>
      <c r="AH3685" s="41">
        <f t="shared" si="929"/>
        <v>0</v>
      </c>
      <c r="AI3685" s="42">
        <f t="shared" si="930"/>
        <v>0</v>
      </c>
      <c r="AJ3685" s="43">
        <f t="shared" si="931"/>
        <v>0</v>
      </c>
      <c r="AK3685" s="5" t="str">
        <f>_xlfn.IFNA(VLOOKUP(_xlfn.CONCAT(D3685," - ",S3685),OP!E:F,2,0),"-------------------------------------------NAO DISPONIVEL-------------------------------------------")</f>
        <v>C - RIOCARD</v>
      </c>
      <c r="AL3685" s="7" t="str">
        <f t="shared" si="917"/>
        <v>1 - -------------------------------------------NAO DISPONIVEL------------------------------------------- - 00000003685 - FETRANSPOR</v>
      </c>
      <c r="AM3685" s="7" t="str">
        <f t="shared" si="918"/>
        <v>-------------------------------------------NAO DISPONIVEL-------------------------------------------</v>
      </c>
      <c r="AN3685" s="44" cm="1">
        <f t="array" ref="AN3685">_xlfn.IFS(AJ3685=0,0,AQ3685="INATIVO",2,AQ3685="SEM CADASTRO",4,AQ3685="CPF ATIVO EM OUTRO COMPRADOR",5,AQ3685="NOVO/SEM CARTAO",6,AND(AJ3685&gt;0,AQ3685,""),8)</f>
        <v>0</v>
      </c>
      <c r="AO3685" s="45">
        <f t="shared" si="932"/>
        <v>-10</v>
      </c>
    </row>
    <row r="3686" spans="1:41" x14ac:dyDescent="0.4">
      <c r="A3686" s="21" t="str">
        <f t="shared" si="919"/>
        <v>-------------------------------------------NAO DISPONIVEL-------------------------------------------</v>
      </c>
      <c r="B3686" s="5" t="str">
        <f>_xlfn.IFNA(VLOOKUP(A3686,CNPJ!E:F,2,0),"-------------------------------------------NAO DISPONIVEL-------------------------------------------")</f>
        <v>-------------------------------------------NAO DISPONIVEL-------------------------------------------</v>
      </c>
      <c r="C3686" s="22">
        <v>1</v>
      </c>
      <c r="D3686" s="5" t="str">
        <f>_xlfn.XLOOKUP(R3686,OP!C:C,OP!B:B,,0,1)</f>
        <v>RJ</v>
      </c>
      <c r="E3686" s="23"/>
      <c r="M3686" s="26"/>
      <c r="N3686" s="27"/>
      <c r="O3686" s="28" t="str">
        <f t="shared" si="920"/>
        <v>00000003686</v>
      </c>
      <c r="R3686" s="27" t="s">
        <v>193</v>
      </c>
      <c r="S3686" s="30" t="str">
        <f>_xlfn.IFNA(VLOOKUP(_xlfn.CONCAT(D3686," - ",R3686),OP!A:D,4,0),"-------------------------------------------NAO DISPONIVEL-------------------------------------------")</f>
        <v>FETRANSPOR</v>
      </c>
      <c r="T3686" s="31"/>
      <c r="U3686" s="32"/>
      <c r="V3686" s="31"/>
      <c r="W3686" s="33">
        <f t="shared" si="921"/>
        <v>0</v>
      </c>
      <c r="X3686" s="34">
        <f t="shared" si="922"/>
        <v>0</v>
      </c>
      <c r="Y3686" s="33">
        <f t="shared" si="923"/>
        <v>0</v>
      </c>
      <c r="Z3686" s="33">
        <f t="shared" si="924"/>
        <v>0</v>
      </c>
      <c r="AA3686" s="35">
        <f t="shared" si="925"/>
        <v>0</v>
      </c>
      <c r="AB3686" s="36">
        <f t="shared" si="926"/>
        <v>0</v>
      </c>
      <c r="AC3686" s="37">
        <f t="shared" si="927"/>
        <v>0</v>
      </c>
      <c r="AD3686" s="38"/>
      <c r="AE3686" s="38"/>
      <c r="AF3686" s="39">
        <f t="shared" si="928"/>
        <v>0</v>
      </c>
      <c r="AG3686" s="40"/>
      <c r="AH3686" s="41">
        <f t="shared" si="929"/>
        <v>0</v>
      </c>
      <c r="AI3686" s="42">
        <f t="shared" si="930"/>
        <v>0</v>
      </c>
      <c r="AJ3686" s="43">
        <f t="shared" si="931"/>
        <v>0</v>
      </c>
      <c r="AK3686" s="5" t="str">
        <f>_xlfn.IFNA(VLOOKUP(_xlfn.CONCAT(D3686," - ",S3686),OP!E:F,2,0),"-------------------------------------------NAO DISPONIVEL-------------------------------------------")</f>
        <v>C - RIOCARD</v>
      </c>
      <c r="AL3686" s="7" t="str">
        <f t="shared" si="917"/>
        <v>1 - -------------------------------------------NAO DISPONIVEL------------------------------------------- - 00000003686 - FETRANSPOR</v>
      </c>
      <c r="AM3686" s="7" t="str">
        <f t="shared" si="918"/>
        <v>-------------------------------------------NAO DISPONIVEL-------------------------------------------</v>
      </c>
      <c r="AN3686" s="44" cm="1">
        <f t="array" ref="AN3686">_xlfn.IFS(AJ3686=0,0,AQ3686="INATIVO",2,AQ3686="SEM CADASTRO",4,AQ3686="CPF ATIVO EM OUTRO COMPRADOR",5,AQ3686="NOVO/SEM CARTAO",6,AND(AJ3686&gt;0,AQ3686,""),8)</f>
        <v>0</v>
      </c>
      <c r="AO3686" s="45">
        <f t="shared" si="932"/>
        <v>-10</v>
      </c>
    </row>
    <row r="3687" spans="1:41" x14ac:dyDescent="0.4">
      <c r="A3687" s="21" t="str">
        <f t="shared" si="919"/>
        <v>-------------------------------------------NAO DISPONIVEL-------------------------------------------</v>
      </c>
      <c r="B3687" s="5" t="str">
        <f>_xlfn.IFNA(VLOOKUP(A3687,CNPJ!E:F,2,0),"-------------------------------------------NAO DISPONIVEL-------------------------------------------")</f>
        <v>-------------------------------------------NAO DISPONIVEL-------------------------------------------</v>
      </c>
      <c r="C3687" s="22">
        <v>1</v>
      </c>
      <c r="D3687" s="5" t="str">
        <f>_xlfn.XLOOKUP(R3687,OP!C:C,OP!B:B,,0,1)</f>
        <v>RJ</v>
      </c>
      <c r="E3687" s="23"/>
      <c r="M3687" s="26"/>
      <c r="N3687" s="27"/>
      <c r="O3687" s="28" t="str">
        <f t="shared" si="920"/>
        <v>00000003687</v>
      </c>
      <c r="R3687" s="27" t="s">
        <v>193</v>
      </c>
      <c r="S3687" s="30" t="str">
        <f>_xlfn.IFNA(VLOOKUP(_xlfn.CONCAT(D3687," - ",R3687),OP!A:D,4,0),"-------------------------------------------NAO DISPONIVEL-------------------------------------------")</f>
        <v>FETRANSPOR</v>
      </c>
      <c r="T3687" s="31"/>
      <c r="U3687" s="32"/>
      <c r="V3687" s="31"/>
      <c r="W3687" s="33">
        <f t="shared" si="921"/>
        <v>0</v>
      </c>
      <c r="X3687" s="34">
        <f t="shared" si="922"/>
        <v>0</v>
      </c>
      <c r="Y3687" s="33">
        <f t="shared" si="923"/>
        <v>0</v>
      </c>
      <c r="Z3687" s="33">
        <f t="shared" si="924"/>
        <v>0</v>
      </c>
      <c r="AA3687" s="35">
        <f t="shared" si="925"/>
        <v>0</v>
      </c>
      <c r="AB3687" s="36">
        <f t="shared" si="926"/>
        <v>0</v>
      </c>
      <c r="AC3687" s="37">
        <f t="shared" si="927"/>
        <v>0</v>
      </c>
      <c r="AD3687" s="38"/>
      <c r="AE3687" s="38"/>
      <c r="AF3687" s="39">
        <f t="shared" si="928"/>
        <v>0</v>
      </c>
      <c r="AG3687" s="40"/>
      <c r="AH3687" s="41">
        <f t="shared" si="929"/>
        <v>0</v>
      </c>
      <c r="AI3687" s="42">
        <f t="shared" si="930"/>
        <v>0</v>
      </c>
      <c r="AJ3687" s="43">
        <f t="shared" si="931"/>
        <v>0</v>
      </c>
      <c r="AK3687" s="5" t="str">
        <f>_xlfn.IFNA(VLOOKUP(_xlfn.CONCAT(D3687," - ",S3687),OP!E:F,2,0),"-------------------------------------------NAO DISPONIVEL-------------------------------------------")</f>
        <v>C - RIOCARD</v>
      </c>
      <c r="AL3687" s="7" t="str">
        <f t="shared" si="917"/>
        <v>1 - -------------------------------------------NAO DISPONIVEL------------------------------------------- - 00000003687 - FETRANSPOR</v>
      </c>
      <c r="AM3687" s="7" t="str">
        <f t="shared" si="918"/>
        <v>-------------------------------------------NAO DISPONIVEL-------------------------------------------</v>
      </c>
      <c r="AN3687" s="44" cm="1">
        <f t="array" ref="AN3687">_xlfn.IFS(AJ3687=0,0,AQ3687="INATIVO",2,AQ3687="SEM CADASTRO",4,AQ3687="CPF ATIVO EM OUTRO COMPRADOR",5,AQ3687="NOVO/SEM CARTAO",6,AND(AJ3687&gt;0,AQ3687,""),8)</f>
        <v>0</v>
      </c>
      <c r="AO3687" s="45">
        <f t="shared" si="932"/>
        <v>-10</v>
      </c>
    </row>
    <row r="3688" spans="1:41" x14ac:dyDescent="0.4">
      <c r="A3688" s="21" t="str">
        <f t="shared" si="919"/>
        <v>-------------------------------------------NAO DISPONIVEL-------------------------------------------</v>
      </c>
      <c r="B3688" s="5" t="str">
        <f>_xlfn.IFNA(VLOOKUP(A3688,CNPJ!E:F,2,0),"-------------------------------------------NAO DISPONIVEL-------------------------------------------")</f>
        <v>-------------------------------------------NAO DISPONIVEL-------------------------------------------</v>
      </c>
      <c r="C3688" s="22">
        <v>1</v>
      </c>
      <c r="D3688" s="5" t="str">
        <f>_xlfn.XLOOKUP(R3688,OP!C:C,OP!B:B,,0,1)</f>
        <v>RJ</v>
      </c>
      <c r="E3688" s="23"/>
      <c r="M3688" s="26"/>
      <c r="N3688" s="27"/>
      <c r="O3688" s="28" t="str">
        <f t="shared" si="920"/>
        <v>00000003688</v>
      </c>
      <c r="R3688" s="27" t="s">
        <v>193</v>
      </c>
      <c r="S3688" s="30" t="str">
        <f>_xlfn.IFNA(VLOOKUP(_xlfn.CONCAT(D3688," - ",R3688),OP!A:D,4,0),"-------------------------------------------NAO DISPONIVEL-------------------------------------------")</f>
        <v>FETRANSPOR</v>
      </c>
      <c r="T3688" s="31"/>
      <c r="U3688" s="32"/>
      <c r="V3688" s="31"/>
      <c r="W3688" s="33">
        <f t="shared" si="921"/>
        <v>0</v>
      </c>
      <c r="X3688" s="34">
        <f t="shared" si="922"/>
        <v>0</v>
      </c>
      <c r="Y3688" s="33">
        <f t="shared" si="923"/>
        <v>0</v>
      </c>
      <c r="Z3688" s="33">
        <f t="shared" si="924"/>
        <v>0</v>
      </c>
      <c r="AA3688" s="35">
        <f t="shared" si="925"/>
        <v>0</v>
      </c>
      <c r="AB3688" s="36">
        <f t="shared" si="926"/>
        <v>0</v>
      </c>
      <c r="AC3688" s="37">
        <f t="shared" si="927"/>
        <v>0</v>
      </c>
      <c r="AD3688" s="38"/>
      <c r="AE3688" s="38"/>
      <c r="AF3688" s="39">
        <f t="shared" si="928"/>
        <v>0</v>
      </c>
      <c r="AG3688" s="40"/>
      <c r="AH3688" s="41">
        <f t="shared" si="929"/>
        <v>0</v>
      </c>
      <c r="AI3688" s="42">
        <f t="shared" si="930"/>
        <v>0</v>
      </c>
      <c r="AJ3688" s="43">
        <f t="shared" si="931"/>
        <v>0</v>
      </c>
      <c r="AK3688" s="5" t="str">
        <f>_xlfn.IFNA(VLOOKUP(_xlfn.CONCAT(D3688," - ",S3688),OP!E:F,2,0),"-------------------------------------------NAO DISPONIVEL-------------------------------------------")</f>
        <v>C - RIOCARD</v>
      </c>
      <c r="AL3688" s="7" t="str">
        <f t="shared" si="917"/>
        <v>1 - -------------------------------------------NAO DISPONIVEL------------------------------------------- - 00000003688 - FETRANSPOR</v>
      </c>
      <c r="AM3688" s="7" t="str">
        <f t="shared" si="918"/>
        <v>-------------------------------------------NAO DISPONIVEL-------------------------------------------</v>
      </c>
      <c r="AN3688" s="44" cm="1">
        <f t="array" ref="AN3688">_xlfn.IFS(AJ3688=0,0,AQ3688="INATIVO",2,AQ3688="SEM CADASTRO",4,AQ3688="CPF ATIVO EM OUTRO COMPRADOR",5,AQ3688="NOVO/SEM CARTAO",6,AND(AJ3688&gt;0,AQ3688,""),8)</f>
        <v>0</v>
      </c>
      <c r="AO3688" s="45">
        <f t="shared" si="932"/>
        <v>-10</v>
      </c>
    </row>
    <row r="3689" spans="1:41" x14ac:dyDescent="0.4">
      <c r="A3689" s="21" t="str">
        <f t="shared" si="919"/>
        <v>-------------------------------------------NAO DISPONIVEL-------------------------------------------</v>
      </c>
      <c r="B3689" s="5" t="str">
        <f>_xlfn.IFNA(VLOOKUP(A3689,CNPJ!E:F,2,0),"-------------------------------------------NAO DISPONIVEL-------------------------------------------")</f>
        <v>-------------------------------------------NAO DISPONIVEL-------------------------------------------</v>
      </c>
      <c r="C3689" s="22">
        <v>1</v>
      </c>
      <c r="D3689" s="5" t="str">
        <f>_xlfn.XLOOKUP(R3689,OP!C:C,OP!B:B,,0,1)</f>
        <v>RJ</v>
      </c>
      <c r="E3689" s="23"/>
      <c r="M3689" s="26"/>
      <c r="N3689" s="27"/>
      <c r="O3689" s="28" t="str">
        <f t="shared" si="920"/>
        <v>00000003689</v>
      </c>
      <c r="R3689" s="27" t="s">
        <v>193</v>
      </c>
      <c r="S3689" s="30" t="str">
        <f>_xlfn.IFNA(VLOOKUP(_xlfn.CONCAT(D3689," - ",R3689),OP!A:D,4,0),"-------------------------------------------NAO DISPONIVEL-------------------------------------------")</f>
        <v>FETRANSPOR</v>
      </c>
      <c r="T3689" s="31"/>
      <c r="U3689" s="32"/>
      <c r="V3689" s="31"/>
      <c r="W3689" s="33">
        <f t="shared" si="921"/>
        <v>0</v>
      </c>
      <c r="X3689" s="34">
        <f t="shared" si="922"/>
        <v>0</v>
      </c>
      <c r="Y3689" s="33">
        <f t="shared" si="923"/>
        <v>0</v>
      </c>
      <c r="Z3689" s="33">
        <f t="shared" si="924"/>
        <v>0</v>
      </c>
      <c r="AA3689" s="35">
        <f t="shared" si="925"/>
        <v>0</v>
      </c>
      <c r="AB3689" s="36">
        <f t="shared" si="926"/>
        <v>0</v>
      </c>
      <c r="AC3689" s="37">
        <f t="shared" si="927"/>
        <v>0</v>
      </c>
      <c r="AD3689" s="38"/>
      <c r="AE3689" s="38"/>
      <c r="AF3689" s="39">
        <f t="shared" si="928"/>
        <v>0</v>
      </c>
      <c r="AG3689" s="40"/>
      <c r="AH3689" s="41">
        <f t="shared" si="929"/>
        <v>0</v>
      </c>
      <c r="AI3689" s="42">
        <f t="shared" si="930"/>
        <v>0</v>
      </c>
      <c r="AJ3689" s="43">
        <f t="shared" si="931"/>
        <v>0</v>
      </c>
      <c r="AK3689" s="5" t="str">
        <f>_xlfn.IFNA(VLOOKUP(_xlfn.CONCAT(D3689," - ",S3689),OP!E:F,2,0),"-------------------------------------------NAO DISPONIVEL-------------------------------------------")</f>
        <v>C - RIOCARD</v>
      </c>
      <c r="AL3689" s="7" t="str">
        <f t="shared" si="917"/>
        <v>1 - -------------------------------------------NAO DISPONIVEL------------------------------------------- - 00000003689 - FETRANSPOR</v>
      </c>
      <c r="AM3689" s="7" t="str">
        <f t="shared" si="918"/>
        <v>-------------------------------------------NAO DISPONIVEL-------------------------------------------</v>
      </c>
      <c r="AN3689" s="44" cm="1">
        <f t="array" ref="AN3689">_xlfn.IFS(AJ3689=0,0,AQ3689="INATIVO",2,AQ3689="SEM CADASTRO",4,AQ3689="CPF ATIVO EM OUTRO COMPRADOR",5,AQ3689="NOVO/SEM CARTAO",6,AND(AJ3689&gt;0,AQ3689,""),8)</f>
        <v>0</v>
      </c>
      <c r="AO3689" s="45">
        <f t="shared" si="932"/>
        <v>-10</v>
      </c>
    </row>
    <row r="3690" spans="1:41" x14ac:dyDescent="0.4">
      <c r="A3690" s="21" t="str">
        <f t="shared" si="919"/>
        <v>-------------------------------------------NAO DISPONIVEL-------------------------------------------</v>
      </c>
      <c r="B3690" s="5" t="str">
        <f>_xlfn.IFNA(VLOOKUP(A3690,CNPJ!E:F,2,0),"-------------------------------------------NAO DISPONIVEL-------------------------------------------")</f>
        <v>-------------------------------------------NAO DISPONIVEL-------------------------------------------</v>
      </c>
      <c r="C3690" s="22">
        <v>1</v>
      </c>
      <c r="D3690" s="5" t="str">
        <f>_xlfn.XLOOKUP(R3690,OP!C:C,OP!B:B,,0,1)</f>
        <v>RJ</v>
      </c>
      <c r="E3690" s="23"/>
      <c r="M3690" s="26"/>
      <c r="N3690" s="27"/>
      <c r="O3690" s="28" t="str">
        <f t="shared" si="920"/>
        <v>00000003690</v>
      </c>
      <c r="R3690" s="27" t="s">
        <v>193</v>
      </c>
      <c r="S3690" s="30" t="str">
        <f>_xlfn.IFNA(VLOOKUP(_xlfn.CONCAT(D3690," - ",R3690),OP!A:D,4,0),"-------------------------------------------NAO DISPONIVEL-------------------------------------------")</f>
        <v>FETRANSPOR</v>
      </c>
      <c r="T3690" s="31"/>
      <c r="U3690" s="32"/>
      <c r="V3690" s="31"/>
      <c r="W3690" s="33">
        <f t="shared" si="921"/>
        <v>0</v>
      </c>
      <c r="X3690" s="34">
        <f t="shared" si="922"/>
        <v>0</v>
      </c>
      <c r="Y3690" s="33">
        <f t="shared" si="923"/>
        <v>0</v>
      </c>
      <c r="Z3690" s="33">
        <f t="shared" si="924"/>
        <v>0</v>
      </c>
      <c r="AA3690" s="35">
        <f t="shared" si="925"/>
        <v>0</v>
      </c>
      <c r="AB3690" s="36">
        <f t="shared" si="926"/>
        <v>0</v>
      </c>
      <c r="AC3690" s="37">
        <f t="shared" si="927"/>
        <v>0</v>
      </c>
      <c r="AD3690" s="38"/>
      <c r="AE3690" s="38"/>
      <c r="AF3690" s="39">
        <f t="shared" si="928"/>
        <v>0</v>
      </c>
      <c r="AG3690" s="40"/>
      <c r="AH3690" s="41">
        <f t="shared" si="929"/>
        <v>0</v>
      </c>
      <c r="AI3690" s="42">
        <f t="shared" si="930"/>
        <v>0</v>
      </c>
      <c r="AJ3690" s="43">
        <f t="shared" si="931"/>
        <v>0</v>
      </c>
      <c r="AK3690" s="5" t="str">
        <f>_xlfn.IFNA(VLOOKUP(_xlfn.CONCAT(D3690," - ",S3690),OP!E:F,2,0),"-------------------------------------------NAO DISPONIVEL-------------------------------------------")</f>
        <v>C - RIOCARD</v>
      </c>
      <c r="AL3690" s="7" t="str">
        <f t="shared" si="917"/>
        <v>1 - -------------------------------------------NAO DISPONIVEL------------------------------------------- - 00000003690 - FETRANSPOR</v>
      </c>
      <c r="AM3690" s="7" t="str">
        <f t="shared" si="918"/>
        <v>-------------------------------------------NAO DISPONIVEL-------------------------------------------</v>
      </c>
      <c r="AN3690" s="44" cm="1">
        <f t="array" ref="AN3690">_xlfn.IFS(AJ3690=0,0,AQ3690="INATIVO",2,AQ3690="SEM CADASTRO",4,AQ3690="CPF ATIVO EM OUTRO COMPRADOR",5,AQ3690="NOVO/SEM CARTAO",6,AND(AJ3690&gt;0,AQ3690,""),8)</f>
        <v>0</v>
      </c>
      <c r="AO3690" s="45">
        <f t="shared" si="932"/>
        <v>-10</v>
      </c>
    </row>
    <row r="3691" spans="1:41" x14ac:dyDescent="0.4">
      <c r="A3691" s="21" t="str">
        <f t="shared" si="919"/>
        <v>-------------------------------------------NAO DISPONIVEL-------------------------------------------</v>
      </c>
      <c r="B3691" s="5" t="str">
        <f>_xlfn.IFNA(VLOOKUP(A3691,CNPJ!E:F,2,0),"-------------------------------------------NAO DISPONIVEL-------------------------------------------")</f>
        <v>-------------------------------------------NAO DISPONIVEL-------------------------------------------</v>
      </c>
      <c r="C3691" s="22">
        <v>1</v>
      </c>
      <c r="D3691" s="5" t="str">
        <f>_xlfn.XLOOKUP(R3691,OP!C:C,OP!B:B,,0,1)</f>
        <v>RJ</v>
      </c>
      <c r="E3691" s="23"/>
      <c r="M3691" s="26"/>
      <c r="N3691" s="27"/>
      <c r="O3691" s="28" t="str">
        <f t="shared" si="920"/>
        <v>00000003691</v>
      </c>
      <c r="R3691" s="27" t="s">
        <v>193</v>
      </c>
      <c r="S3691" s="30" t="str">
        <f>_xlfn.IFNA(VLOOKUP(_xlfn.CONCAT(D3691," - ",R3691),OP!A:D,4,0),"-------------------------------------------NAO DISPONIVEL-------------------------------------------")</f>
        <v>FETRANSPOR</v>
      </c>
      <c r="T3691" s="31"/>
      <c r="U3691" s="32"/>
      <c r="V3691" s="31"/>
      <c r="W3691" s="33">
        <f t="shared" si="921"/>
        <v>0</v>
      </c>
      <c r="X3691" s="34">
        <f t="shared" si="922"/>
        <v>0</v>
      </c>
      <c r="Y3691" s="33">
        <f t="shared" si="923"/>
        <v>0</v>
      </c>
      <c r="Z3691" s="33">
        <f t="shared" si="924"/>
        <v>0</v>
      </c>
      <c r="AA3691" s="35">
        <f t="shared" si="925"/>
        <v>0</v>
      </c>
      <c r="AB3691" s="36">
        <f t="shared" si="926"/>
        <v>0</v>
      </c>
      <c r="AC3691" s="37">
        <f t="shared" si="927"/>
        <v>0</v>
      </c>
      <c r="AD3691" s="38"/>
      <c r="AE3691" s="38"/>
      <c r="AF3691" s="39">
        <f t="shared" si="928"/>
        <v>0</v>
      </c>
      <c r="AG3691" s="40"/>
      <c r="AH3691" s="41">
        <f t="shared" si="929"/>
        <v>0</v>
      </c>
      <c r="AI3691" s="42">
        <f t="shared" si="930"/>
        <v>0</v>
      </c>
      <c r="AJ3691" s="43">
        <f t="shared" si="931"/>
        <v>0</v>
      </c>
      <c r="AK3691" s="5" t="str">
        <f>_xlfn.IFNA(VLOOKUP(_xlfn.CONCAT(D3691," - ",S3691),OP!E:F,2,0),"-------------------------------------------NAO DISPONIVEL-------------------------------------------")</f>
        <v>C - RIOCARD</v>
      </c>
      <c r="AL3691" s="7" t="str">
        <f t="shared" si="917"/>
        <v>1 - -------------------------------------------NAO DISPONIVEL------------------------------------------- - 00000003691 - FETRANSPOR</v>
      </c>
      <c r="AM3691" s="7" t="str">
        <f t="shared" si="918"/>
        <v>-------------------------------------------NAO DISPONIVEL-------------------------------------------</v>
      </c>
      <c r="AN3691" s="44" cm="1">
        <f t="array" ref="AN3691">_xlfn.IFS(AJ3691=0,0,AQ3691="INATIVO",2,AQ3691="SEM CADASTRO",4,AQ3691="CPF ATIVO EM OUTRO COMPRADOR",5,AQ3691="NOVO/SEM CARTAO",6,AND(AJ3691&gt;0,AQ3691,""),8)</f>
        <v>0</v>
      </c>
      <c r="AO3691" s="45">
        <f t="shared" si="932"/>
        <v>-10</v>
      </c>
    </row>
    <row r="3692" spans="1:41" x14ac:dyDescent="0.4">
      <c r="A3692" s="21" t="str">
        <f t="shared" si="919"/>
        <v>-------------------------------------------NAO DISPONIVEL-------------------------------------------</v>
      </c>
      <c r="B3692" s="5" t="str">
        <f>_xlfn.IFNA(VLOOKUP(A3692,CNPJ!E:F,2,0),"-------------------------------------------NAO DISPONIVEL-------------------------------------------")</f>
        <v>-------------------------------------------NAO DISPONIVEL-------------------------------------------</v>
      </c>
      <c r="C3692" s="22">
        <v>1</v>
      </c>
      <c r="D3692" s="5" t="str">
        <f>_xlfn.XLOOKUP(R3692,OP!C:C,OP!B:B,,0,1)</f>
        <v>RJ</v>
      </c>
      <c r="E3692" s="23"/>
      <c r="M3692" s="26"/>
      <c r="N3692" s="27"/>
      <c r="O3692" s="28" t="str">
        <f t="shared" si="920"/>
        <v>00000003692</v>
      </c>
      <c r="R3692" s="27" t="s">
        <v>193</v>
      </c>
      <c r="S3692" s="30" t="str">
        <f>_xlfn.IFNA(VLOOKUP(_xlfn.CONCAT(D3692," - ",R3692),OP!A:D,4,0),"-------------------------------------------NAO DISPONIVEL-------------------------------------------")</f>
        <v>FETRANSPOR</v>
      </c>
      <c r="T3692" s="31"/>
      <c r="U3692" s="32"/>
      <c r="V3692" s="31"/>
      <c r="W3692" s="33">
        <f t="shared" si="921"/>
        <v>0</v>
      </c>
      <c r="X3692" s="34">
        <f t="shared" si="922"/>
        <v>0</v>
      </c>
      <c r="Y3692" s="33">
        <f t="shared" si="923"/>
        <v>0</v>
      </c>
      <c r="Z3692" s="33">
        <f t="shared" si="924"/>
        <v>0</v>
      </c>
      <c r="AA3692" s="35">
        <f t="shared" si="925"/>
        <v>0</v>
      </c>
      <c r="AB3692" s="36">
        <f t="shared" si="926"/>
        <v>0</v>
      </c>
      <c r="AC3692" s="37">
        <f t="shared" si="927"/>
        <v>0</v>
      </c>
      <c r="AD3692" s="38"/>
      <c r="AE3692" s="38"/>
      <c r="AF3692" s="39">
        <f t="shared" si="928"/>
        <v>0</v>
      </c>
      <c r="AG3692" s="40"/>
      <c r="AH3692" s="41">
        <f t="shared" si="929"/>
        <v>0</v>
      </c>
      <c r="AI3692" s="42">
        <f t="shared" si="930"/>
        <v>0</v>
      </c>
      <c r="AJ3692" s="43">
        <f t="shared" si="931"/>
        <v>0</v>
      </c>
      <c r="AK3692" s="5" t="str">
        <f>_xlfn.IFNA(VLOOKUP(_xlfn.CONCAT(D3692," - ",S3692),OP!E:F,2,0),"-------------------------------------------NAO DISPONIVEL-------------------------------------------")</f>
        <v>C - RIOCARD</v>
      </c>
      <c r="AL3692" s="7" t="str">
        <f t="shared" si="917"/>
        <v>1 - -------------------------------------------NAO DISPONIVEL------------------------------------------- - 00000003692 - FETRANSPOR</v>
      </c>
      <c r="AM3692" s="7" t="str">
        <f t="shared" si="918"/>
        <v>-------------------------------------------NAO DISPONIVEL-------------------------------------------</v>
      </c>
      <c r="AN3692" s="44" cm="1">
        <f t="array" ref="AN3692">_xlfn.IFS(AJ3692=0,0,AQ3692="INATIVO",2,AQ3692="SEM CADASTRO",4,AQ3692="CPF ATIVO EM OUTRO COMPRADOR",5,AQ3692="NOVO/SEM CARTAO",6,AND(AJ3692&gt;0,AQ3692,""),8)</f>
        <v>0</v>
      </c>
      <c r="AO3692" s="45">
        <f t="shared" si="932"/>
        <v>-10</v>
      </c>
    </row>
    <row r="3693" spans="1:41" x14ac:dyDescent="0.4">
      <c r="A3693" s="21" t="str">
        <f t="shared" si="919"/>
        <v>-------------------------------------------NAO DISPONIVEL-------------------------------------------</v>
      </c>
      <c r="B3693" s="5" t="str">
        <f>_xlfn.IFNA(VLOOKUP(A3693,CNPJ!E:F,2,0),"-------------------------------------------NAO DISPONIVEL-------------------------------------------")</f>
        <v>-------------------------------------------NAO DISPONIVEL-------------------------------------------</v>
      </c>
      <c r="C3693" s="22">
        <v>1</v>
      </c>
      <c r="D3693" s="5" t="str">
        <f>_xlfn.XLOOKUP(R3693,OP!C:C,OP!B:B,,0,1)</f>
        <v>RJ</v>
      </c>
      <c r="E3693" s="23"/>
      <c r="M3693" s="26"/>
      <c r="N3693" s="27"/>
      <c r="O3693" s="28" t="str">
        <f t="shared" si="920"/>
        <v>00000003693</v>
      </c>
      <c r="R3693" s="27" t="s">
        <v>193</v>
      </c>
      <c r="S3693" s="30" t="str">
        <f>_xlfn.IFNA(VLOOKUP(_xlfn.CONCAT(D3693," - ",R3693),OP!A:D,4,0),"-------------------------------------------NAO DISPONIVEL-------------------------------------------")</f>
        <v>FETRANSPOR</v>
      </c>
      <c r="T3693" s="31"/>
      <c r="U3693" s="32"/>
      <c r="V3693" s="31"/>
      <c r="W3693" s="33">
        <f t="shared" si="921"/>
        <v>0</v>
      </c>
      <c r="X3693" s="34">
        <f t="shared" si="922"/>
        <v>0</v>
      </c>
      <c r="Y3693" s="33">
        <f t="shared" si="923"/>
        <v>0</v>
      </c>
      <c r="Z3693" s="33">
        <f t="shared" si="924"/>
        <v>0</v>
      </c>
      <c r="AA3693" s="35">
        <f t="shared" si="925"/>
        <v>0</v>
      </c>
      <c r="AB3693" s="36">
        <f t="shared" si="926"/>
        <v>0</v>
      </c>
      <c r="AC3693" s="37">
        <f t="shared" si="927"/>
        <v>0</v>
      </c>
      <c r="AD3693" s="38"/>
      <c r="AE3693" s="38"/>
      <c r="AF3693" s="39">
        <f t="shared" si="928"/>
        <v>0</v>
      </c>
      <c r="AG3693" s="40"/>
      <c r="AH3693" s="41">
        <f t="shared" si="929"/>
        <v>0</v>
      </c>
      <c r="AI3693" s="42">
        <f t="shared" si="930"/>
        <v>0</v>
      </c>
      <c r="AJ3693" s="43">
        <f t="shared" si="931"/>
        <v>0</v>
      </c>
      <c r="AK3693" s="5" t="str">
        <f>_xlfn.IFNA(VLOOKUP(_xlfn.CONCAT(D3693," - ",S3693),OP!E:F,2,0),"-------------------------------------------NAO DISPONIVEL-------------------------------------------")</f>
        <v>C - RIOCARD</v>
      </c>
      <c r="AL3693" s="7" t="str">
        <f t="shared" si="917"/>
        <v>1 - -------------------------------------------NAO DISPONIVEL------------------------------------------- - 00000003693 - FETRANSPOR</v>
      </c>
      <c r="AM3693" s="7" t="str">
        <f t="shared" si="918"/>
        <v>-------------------------------------------NAO DISPONIVEL-------------------------------------------</v>
      </c>
      <c r="AN3693" s="44" cm="1">
        <f t="array" ref="AN3693">_xlfn.IFS(AJ3693=0,0,AQ3693="INATIVO",2,AQ3693="SEM CADASTRO",4,AQ3693="CPF ATIVO EM OUTRO COMPRADOR",5,AQ3693="NOVO/SEM CARTAO",6,AND(AJ3693&gt;0,AQ3693,""),8)</f>
        <v>0</v>
      </c>
      <c r="AO3693" s="45">
        <f t="shared" si="932"/>
        <v>-10</v>
      </c>
    </row>
    <row r="3694" spans="1:41" x14ac:dyDescent="0.4">
      <c r="A3694" s="21" t="str">
        <f t="shared" si="919"/>
        <v>-------------------------------------------NAO DISPONIVEL-------------------------------------------</v>
      </c>
      <c r="B3694" s="5" t="str">
        <f>_xlfn.IFNA(VLOOKUP(A3694,CNPJ!E:F,2,0),"-------------------------------------------NAO DISPONIVEL-------------------------------------------")</f>
        <v>-------------------------------------------NAO DISPONIVEL-------------------------------------------</v>
      </c>
      <c r="C3694" s="22">
        <v>1</v>
      </c>
      <c r="D3694" s="5" t="str">
        <f>_xlfn.XLOOKUP(R3694,OP!C:C,OP!B:B,,0,1)</f>
        <v>RJ</v>
      </c>
      <c r="E3694" s="23"/>
      <c r="M3694" s="26"/>
      <c r="N3694" s="27"/>
      <c r="O3694" s="28" t="str">
        <f t="shared" si="920"/>
        <v>00000003694</v>
      </c>
      <c r="R3694" s="27" t="s">
        <v>193</v>
      </c>
      <c r="S3694" s="30" t="str">
        <f>_xlfn.IFNA(VLOOKUP(_xlfn.CONCAT(D3694," - ",R3694),OP!A:D,4,0),"-------------------------------------------NAO DISPONIVEL-------------------------------------------")</f>
        <v>FETRANSPOR</v>
      </c>
      <c r="T3694" s="31"/>
      <c r="U3694" s="32"/>
      <c r="V3694" s="31"/>
      <c r="W3694" s="33">
        <f t="shared" si="921"/>
        <v>0</v>
      </c>
      <c r="X3694" s="34">
        <f t="shared" si="922"/>
        <v>0</v>
      </c>
      <c r="Y3694" s="33">
        <f t="shared" si="923"/>
        <v>0</v>
      </c>
      <c r="Z3694" s="33">
        <f t="shared" si="924"/>
        <v>0</v>
      </c>
      <c r="AA3694" s="35">
        <f t="shared" si="925"/>
        <v>0</v>
      </c>
      <c r="AB3694" s="36">
        <f t="shared" si="926"/>
        <v>0</v>
      </c>
      <c r="AC3694" s="37">
        <f t="shared" si="927"/>
        <v>0</v>
      </c>
      <c r="AD3694" s="38"/>
      <c r="AE3694" s="38"/>
      <c r="AF3694" s="39">
        <f t="shared" si="928"/>
        <v>0</v>
      </c>
      <c r="AG3694" s="40"/>
      <c r="AH3694" s="41">
        <f t="shared" si="929"/>
        <v>0</v>
      </c>
      <c r="AI3694" s="42">
        <f t="shared" si="930"/>
        <v>0</v>
      </c>
      <c r="AJ3694" s="43">
        <f t="shared" si="931"/>
        <v>0</v>
      </c>
      <c r="AK3694" s="5" t="str">
        <f>_xlfn.IFNA(VLOOKUP(_xlfn.CONCAT(D3694," - ",S3694),OP!E:F,2,0),"-------------------------------------------NAO DISPONIVEL-------------------------------------------")</f>
        <v>C - RIOCARD</v>
      </c>
      <c r="AL3694" s="7" t="str">
        <f t="shared" si="917"/>
        <v>1 - -------------------------------------------NAO DISPONIVEL------------------------------------------- - 00000003694 - FETRANSPOR</v>
      </c>
      <c r="AM3694" s="7" t="str">
        <f t="shared" si="918"/>
        <v>-------------------------------------------NAO DISPONIVEL-------------------------------------------</v>
      </c>
      <c r="AN3694" s="44" cm="1">
        <f t="array" ref="AN3694">_xlfn.IFS(AJ3694=0,0,AQ3694="INATIVO",2,AQ3694="SEM CADASTRO",4,AQ3694="CPF ATIVO EM OUTRO COMPRADOR",5,AQ3694="NOVO/SEM CARTAO",6,AND(AJ3694&gt;0,AQ3694,""),8)</f>
        <v>0</v>
      </c>
      <c r="AO3694" s="45">
        <f t="shared" si="932"/>
        <v>-10</v>
      </c>
    </row>
    <row r="3695" spans="1:41" x14ac:dyDescent="0.4">
      <c r="A3695" s="21" t="str">
        <f t="shared" si="919"/>
        <v>-------------------------------------------NAO DISPONIVEL-------------------------------------------</v>
      </c>
      <c r="B3695" s="5" t="str">
        <f>_xlfn.IFNA(VLOOKUP(A3695,CNPJ!E:F,2,0),"-------------------------------------------NAO DISPONIVEL-------------------------------------------")</f>
        <v>-------------------------------------------NAO DISPONIVEL-------------------------------------------</v>
      </c>
      <c r="C3695" s="22">
        <v>1</v>
      </c>
      <c r="D3695" s="5" t="str">
        <f>_xlfn.XLOOKUP(R3695,OP!C:C,OP!B:B,,0,1)</f>
        <v>RJ</v>
      </c>
      <c r="E3695" s="23"/>
      <c r="M3695" s="26"/>
      <c r="N3695" s="27"/>
      <c r="O3695" s="28" t="str">
        <f t="shared" si="920"/>
        <v>00000003695</v>
      </c>
      <c r="R3695" s="27" t="s">
        <v>193</v>
      </c>
      <c r="S3695" s="30" t="str">
        <f>_xlfn.IFNA(VLOOKUP(_xlfn.CONCAT(D3695," - ",R3695),OP!A:D,4,0),"-------------------------------------------NAO DISPONIVEL-------------------------------------------")</f>
        <v>FETRANSPOR</v>
      </c>
      <c r="T3695" s="31"/>
      <c r="U3695" s="32"/>
      <c r="V3695" s="31"/>
      <c r="W3695" s="33">
        <f t="shared" si="921"/>
        <v>0</v>
      </c>
      <c r="X3695" s="34">
        <f t="shared" si="922"/>
        <v>0</v>
      </c>
      <c r="Y3695" s="33">
        <f t="shared" si="923"/>
        <v>0</v>
      </c>
      <c r="Z3695" s="33">
        <f t="shared" si="924"/>
        <v>0</v>
      </c>
      <c r="AA3695" s="35">
        <f t="shared" si="925"/>
        <v>0</v>
      </c>
      <c r="AB3695" s="36">
        <f t="shared" si="926"/>
        <v>0</v>
      </c>
      <c r="AC3695" s="37">
        <f t="shared" si="927"/>
        <v>0</v>
      </c>
      <c r="AD3695" s="38"/>
      <c r="AE3695" s="38"/>
      <c r="AF3695" s="39">
        <f t="shared" si="928"/>
        <v>0</v>
      </c>
      <c r="AG3695" s="40"/>
      <c r="AH3695" s="41">
        <f t="shared" si="929"/>
        <v>0</v>
      </c>
      <c r="AI3695" s="42">
        <f t="shared" si="930"/>
        <v>0</v>
      </c>
      <c r="AJ3695" s="43">
        <f t="shared" si="931"/>
        <v>0</v>
      </c>
      <c r="AK3695" s="5" t="str">
        <f>_xlfn.IFNA(VLOOKUP(_xlfn.CONCAT(D3695," - ",S3695),OP!E:F,2,0),"-------------------------------------------NAO DISPONIVEL-------------------------------------------")</f>
        <v>C - RIOCARD</v>
      </c>
      <c r="AL3695" s="7" t="str">
        <f t="shared" si="917"/>
        <v>1 - -------------------------------------------NAO DISPONIVEL------------------------------------------- - 00000003695 - FETRANSPOR</v>
      </c>
      <c r="AM3695" s="7" t="str">
        <f t="shared" si="918"/>
        <v>-------------------------------------------NAO DISPONIVEL-------------------------------------------</v>
      </c>
      <c r="AN3695" s="44" cm="1">
        <f t="array" ref="AN3695">_xlfn.IFS(AJ3695=0,0,AQ3695="INATIVO",2,AQ3695="SEM CADASTRO",4,AQ3695="CPF ATIVO EM OUTRO COMPRADOR",5,AQ3695="NOVO/SEM CARTAO",6,AND(AJ3695&gt;0,AQ3695,""),8)</f>
        <v>0</v>
      </c>
      <c r="AO3695" s="45">
        <f t="shared" si="932"/>
        <v>-10</v>
      </c>
    </row>
    <row r="3696" spans="1:41" x14ac:dyDescent="0.4">
      <c r="A3696" s="21" t="str">
        <f t="shared" si="919"/>
        <v>-------------------------------------------NAO DISPONIVEL-------------------------------------------</v>
      </c>
      <c r="B3696" s="5" t="str">
        <f>_xlfn.IFNA(VLOOKUP(A3696,CNPJ!E:F,2,0),"-------------------------------------------NAO DISPONIVEL-------------------------------------------")</f>
        <v>-------------------------------------------NAO DISPONIVEL-------------------------------------------</v>
      </c>
      <c r="C3696" s="22">
        <v>1</v>
      </c>
      <c r="D3696" s="5" t="str">
        <f>_xlfn.XLOOKUP(R3696,OP!C:C,OP!B:B,,0,1)</f>
        <v>RJ</v>
      </c>
      <c r="E3696" s="23"/>
      <c r="M3696" s="26"/>
      <c r="N3696" s="27"/>
      <c r="O3696" s="28" t="str">
        <f t="shared" si="920"/>
        <v>00000003696</v>
      </c>
      <c r="R3696" s="27" t="s">
        <v>193</v>
      </c>
      <c r="S3696" s="30" t="str">
        <f>_xlfn.IFNA(VLOOKUP(_xlfn.CONCAT(D3696," - ",R3696),OP!A:D,4,0),"-------------------------------------------NAO DISPONIVEL-------------------------------------------")</f>
        <v>FETRANSPOR</v>
      </c>
      <c r="T3696" s="31"/>
      <c r="U3696" s="32"/>
      <c r="V3696" s="31"/>
      <c r="W3696" s="33">
        <f t="shared" si="921"/>
        <v>0</v>
      </c>
      <c r="X3696" s="34">
        <f t="shared" si="922"/>
        <v>0</v>
      </c>
      <c r="Y3696" s="33">
        <f t="shared" si="923"/>
        <v>0</v>
      </c>
      <c r="Z3696" s="33">
        <f t="shared" si="924"/>
        <v>0</v>
      </c>
      <c r="AA3696" s="35">
        <f t="shared" si="925"/>
        <v>0</v>
      </c>
      <c r="AB3696" s="36">
        <f t="shared" si="926"/>
        <v>0</v>
      </c>
      <c r="AC3696" s="37">
        <f t="shared" si="927"/>
        <v>0</v>
      </c>
      <c r="AD3696" s="38"/>
      <c r="AE3696" s="38"/>
      <c r="AF3696" s="39">
        <f t="shared" si="928"/>
        <v>0</v>
      </c>
      <c r="AG3696" s="40"/>
      <c r="AH3696" s="41">
        <f t="shared" si="929"/>
        <v>0</v>
      </c>
      <c r="AI3696" s="42">
        <f t="shared" si="930"/>
        <v>0</v>
      </c>
      <c r="AJ3696" s="43">
        <f t="shared" si="931"/>
        <v>0</v>
      </c>
      <c r="AK3696" s="5" t="str">
        <f>_xlfn.IFNA(VLOOKUP(_xlfn.CONCAT(D3696," - ",S3696),OP!E:F,2,0),"-------------------------------------------NAO DISPONIVEL-------------------------------------------")</f>
        <v>C - RIOCARD</v>
      </c>
      <c r="AL3696" s="7" t="str">
        <f t="shared" si="917"/>
        <v>1 - -------------------------------------------NAO DISPONIVEL------------------------------------------- - 00000003696 - FETRANSPOR</v>
      </c>
      <c r="AM3696" s="7" t="str">
        <f t="shared" si="918"/>
        <v>-------------------------------------------NAO DISPONIVEL-------------------------------------------</v>
      </c>
      <c r="AN3696" s="44" cm="1">
        <f t="array" ref="AN3696">_xlfn.IFS(AJ3696=0,0,AQ3696="INATIVO",2,AQ3696="SEM CADASTRO",4,AQ3696="CPF ATIVO EM OUTRO COMPRADOR",5,AQ3696="NOVO/SEM CARTAO",6,AND(AJ3696&gt;0,AQ3696,""),8)</f>
        <v>0</v>
      </c>
      <c r="AO3696" s="45">
        <f t="shared" si="932"/>
        <v>-10</v>
      </c>
    </row>
    <row r="3697" spans="1:41" x14ac:dyDescent="0.4">
      <c r="A3697" s="21" t="str">
        <f t="shared" si="919"/>
        <v>-------------------------------------------NAO DISPONIVEL-------------------------------------------</v>
      </c>
      <c r="B3697" s="5" t="str">
        <f>_xlfn.IFNA(VLOOKUP(A3697,CNPJ!E:F,2,0),"-------------------------------------------NAO DISPONIVEL-------------------------------------------")</f>
        <v>-------------------------------------------NAO DISPONIVEL-------------------------------------------</v>
      </c>
      <c r="C3697" s="22">
        <v>1</v>
      </c>
      <c r="D3697" s="5" t="str">
        <f>_xlfn.XLOOKUP(R3697,OP!C:C,OP!B:B,,0,1)</f>
        <v>RJ</v>
      </c>
      <c r="E3697" s="23"/>
      <c r="M3697" s="26"/>
      <c r="N3697" s="27"/>
      <c r="O3697" s="28" t="str">
        <f t="shared" si="920"/>
        <v>00000003697</v>
      </c>
      <c r="R3697" s="27" t="s">
        <v>193</v>
      </c>
      <c r="S3697" s="30" t="str">
        <f>_xlfn.IFNA(VLOOKUP(_xlfn.CONCAT(D3697," - ",R3697),OP!A:D,4,0),"-------------------------------------------NAO DISPONIVEL-------------------------------------------")</f>
        <v>FETRANSPOR</v>
      </c>
      <c r="T3697" s="31"/>
      <c r="U3697" s="32"/>
      <c r="V3697" s="31"/>
      <c r="W3697" s="33">
        <f t="shared" si="921"/>
        <v>0</v>
      </c>
      <c r="X3697" s="34">
        <f t="shared" si="922"/>
        <v>0</v>
      </c>
      <c r="Y3697" s="33">
        <f t="shared" si="923"/>
        <v>0</v>
      </c>
      <c r="Z3697" s="33">
        <f t="shared" si="924"/>
        <v>0</v>
      </c>
      <c r="AA3697" s="35">
        <f t="shared" si="925"/>
        <v>0</v>
      </c>
      <c r="AB3697" s="36">
        <f t="shared" si="926"/>
        <v>0</v>
      </c>
      <c r="AC3697" s="37">
        <f t="shared" si="927"/>
        <v>0</v>
      </c>
      <c r="AD3697" s="38"/>
      <c r="AE3697" s="38"/>
      <c r="AF3697" s="39">
        <f t="shared" si="928"/>
        <v>0</v>
      </c>
      <c r="AG3697" s="40"/>
      <c r="AH3697" s="41">
        <f t="shared" si="929"/>
        <v>0</v>
      </c>
      <c r="AI3697" s="42">
        <f t="shared" si="930"/>
        <v>0</v>
      </c>
      <c r="AJ3697" s="43">
        <f t="shared" si="931"/>
        <v>0</v>
      </c>
      <c r="AK3697" s="5" t="str">
        <f>_xlfn.IFNA(VLOOKUP(_xlfn.CONCAT(D3697," - ",S3697),OP!E:F,2,0),"-------------------------------------------NAO DISPONIVEL-------------------------------------------")</f>
        <v>C - RIOCARD</v>
      </c>
      <c r="AL3697" s="7" t="str">
        <f t="shared" si="917"/>
        <v>1 - -------------------------------------------NAO DISPONIVEL------------------------------------------- - 00000003697 - FETRANSPOR</v>
      </c>
      <c r="AM3697" s="7" t="str">
        <f t="shared" si="918"/>
        <v>-------------------------------------------NAO DISPONIVEL-------------------------------------------</v>
      </c>
      <c r="AN3697" s="44" cm="1">
        <f t="array" ref="AN3697">_xlfn.IFS(AJ3697=0,0,AQ3697="INATIVO",2,AQ3697="SEM CADASTRO",4,AQ3697="CPF ATIVO EM OUTRO COMPRADOR",5,AQ3697="NOVO/SEM CARTAO",6,AND(AJ3697&gt;0,AQ3697,""),8)</f>
        <v>0</v>
      </c>
      <c r="AO3697" s="45">
        <f t="shared" si="932"/>
        <v>-10</v>
      </c>
    </row>
    <row r="3698" spans="1:41" x14ac:dyDescent="0.4">
      <c r="A3698" s="21" t="str">
        <f t="shared" si="919"/>
        <v>-------------------------------------------NAO DISPONIVEL-------------------------------------------</v>
      </c>
      <c r="B3698" s="5" t="str">
        <f>_xlfn.IFNA(VLOOKUP(A3698,CNPJ!E:F,2,0),"-------------------------------------------NAO DISPONIVEL-------------------------------------------")</f>
        <v>-------------------------------------------NAO DISPONIVEL-------------------------------------------</v>
      </c>
      <c r="C3698" s="22">
        <v>1</v>
      </c>
      <c r="D3698" s="5" t="str">
        <f>_xlfn.XLOOKUP(R3698,OP!C:C,OP!B:B,,0,1)</f>
        <v>RJ</v>
      </c>
      <c r="E3698" s="23"/>
      <c r="M3698" s="26"/>
      <c r="N3698" s="27"/>
      <c r="O3698" s="28" t="str">
        <f t="shared" si="920"/>
        <v>00000003698</v>
      </c>
      <c r="R3698" s="27" t="s">
        <v>193</v>
      </c>
      <c r="S3698" s="30" t="str">
        <f>_xlfn.IFNA(VLOOKUP(_xlfn.CONCAT(D3698," - ",R3698),OP!A:D,4,0),"-------------------------------------------NAO DISPONIVEL-------------------------------------------")</f>
        <v>FETRANSPOR</v>
      </c>
      <c r="T3698" s="31"/>
      <c r="U3698" s="32"/>
      <c r="V3698" s="31"/>
      <c r="W3698" s="33">
        <f t="shared" si="921"/>
        <v>0</v>
      </c>
      <c r="X3698" s="34">
        <f t="shared" si="922"/>
        <v>0</v>
      </c>
      <c r="Y3698" s="33">
        <f t="shared" si="923"/>
        <v>0</v>
      </c>
      <c r="Z3698" s="33">
        <f t="shared" si="924"/>
        <v>0</v>
      </c>
      <c r="AA3698" s="35">
        <f t="shared" si="925"/>
        <v>0</v>
      </c>
      <c r="AB3698" s="36">
        <f t="shared" si="926"/>
        <v>0</v>
      </c>
      <c r="AC3698" s="37">
        <f t="shared" si="927"/>
        <v>0</v>
      </c>
      <c r="AD3698" s="38"/>
      <c r="AE3698" s="38"/>
      <c r="AF3698" s="39">
        <f t="shared" si="928"/>
        <v>0</v>
      </c>
      <c r="AG3698" s="40"/>
      <c r="AH3698" s="41">
        <f t="shared" si="929"/>
        <v>0</v>
      </c>
      <c r="AI3698" s="42">
        <f t="shared" si="930"/>
        <v>0</v>
      </c>
      <c r="AJ3698" s="43">
        <f t="shared" si="931"/>
        <v>0</v>
      </c>
      <c r="AK3698" s="5" t="str">
        <f>_xlfn.IFNA(VLOOKUP(_xlfn.CONCAT(D3698," - ",S3698),OP!E:F,2,0),"-------------------------------------------NAO DISPONIVEL-------------------------------------------")</f>
        <v>C - RIOCARD</v>
      </c>
      <c r="AL3698" s="7" t="str">
        <f t="shared" si="917"/>
        <v>1 - -------------------------------------------NAO DISPONIVEL------------------------------------------- - 00000003698 - FETRANSPOR</v>
      </c>
      <c r="AM3698" s="7" t="str">
        <f t="shared" si="918"/>
        <v>-------------------------------------------NAO DISPONIVEL-------------------------------------------</v>
      </c>
      <c r="AN3698" s="44" cm="1">
        <f t="array" ref="AN3698">_xlfn.IFS(AJ3698=0,0,AQ3698="INATIVO",2,AQ3698="SEM CADASTRO",4,AQ3698="CPF ATIVO EM OUTRO COMPRADOR",5,AQ3698="NOVO/SEM CARTAO",6,AND(AJ3698&gt;0,AQ3698,""),8)</f>
        <v>0</v>
      </c>
      <c r="AO3698" s="45">
        <f t="shared" si="932"/>
        <v>-10</v>
      </c>
    </row>
    <row r="3699" spans="1:41" x14ac:dyDescent="0.4">
      <c r="A3699" s="21" t="str">
        <f t="shared" si="919"/>
        <v>-------------------------------------------NAO DISPONIVEL-------------------------------------------</v>
      </c>
      <c r="B3699" s="5" t="str">
        <f>_xlfn.IFNA(VLOOKUP(A3699,CNPJ!E:F,2,0),"-------------------------------------------NAO DISPONIVEL-------------------------------------------")</f>
        <v>-------------------------------------------NAO DISPONIVEL-------------------------------------------</v>
      </c>
      <c r="C3699" s="22">
        <v>1</v>
      </c>
      <c r="D3699" s="5" t="str">
        <f>_xlfn.XLOOKUP(R3699,OP!C:C,OP!B:B,,0,1)</f>
        <v>RJ</v>
      </c>
      <c r="E3699" s="23"/>
      <c r="M3699" s="26"/>
      <c r="N3699" s="27"/>
      <c r="O3699" s="28" t="str">
        <f t="shared" si="920"/>
        <v>00000003699</v>
      </c>
      <c r="R3699" s="27" t="s">
        <v>193</v>
      </c>
      <c r="S3699" s="30" t="str">
        <f>_xlfn.IFNA(VLOOKUP(_xlfn.CONCAT(D3699," - ",R3699),OP!A:D,4,0),"-------------------------------------------NAO DISPONIVEL-------------------------------------------")</f>
        <v>FETRANSPOR</v>
      </c>
      <c r="T3699" s="31"/>
      <c r="U3699" s="32"/>
      <c r="V3699" s="31"/>
      <c r="W3699" s="33">
        <f t="shared" si="921"/>
        <v>0</v>
      </c>
      <c r="X3699" s="34">
        <f t="shared" si="922"/>
        <v>0</v>
      </c>
      <c r="Y3699" s="33">
        <f t="shared" si="923"/>
        <v>0</v>
      </c>
      <c r="Z3699" s="33">
        <f t="shared" si="924"/>
        <v>0</v>
      </c>
      <c r="AA3699" s="35">
        <f t="shared" si="925"/>
        <v>0</v>
      </c>
      <c r="AB3699" s="36">
        <f t="shared" si="926"/>
        <v>0</v>
      </c>
      <c r="AC3699" s="37">
        <f t="shared" si="927"/>
        <v>0</v>
      </c>
      <c r="AD3699" s="38"/>
      <c r="AE3699" s="38"/>
      <c r="AF3699" s="39">
        <f t="shared" si="928"/>
        <v>0</v>
      </c>
      <c r="AG3699" s="40"/>
      <c r="AH3699" s="41">
        <f t="shared" si="929"/>
        <v>0</v>
      </c>
      <c r="AI3699" s="42">
        <f t="shared" si="930"/>
        <v>0</v>
      </c>
      <c r="AJ3699" s="43">
        <f t="shared" si="931"/>
        <v>0</v>
      </c>
      <c r="AK3699" s="5" t="str">
        <f>_xlfn.IFNA(VLOOKUP(_xlfn.CONCAT(D3699," - ",S3699),OP!E:F,2,0),"-------------------------------------------NAO DISPONIVEL-------------------------------------------")</f>
        <v>C - RIOCARD</v>
      </c>
      <c r="AL3699" s="7" t="str">
        <f t="shared" si="917"/>
        <v>1 - -------------------------------------------NAO DISPONIVEL------------------------------------------- - 00000003699 - FETRANSPOR</v>
      </c>
      <c r="AM3699" s="7" t="str">
        <f t="shared" si="918"/>
        <v>-------------------------------------------NAO DISPONIVEL-------------------------------------------</v>
      </c>
      <c r="AN3699" s="44" cm="1">
        <f t="array" ref="AN3699">_xlfn.IFS(AJ3699=0,0,AQ3699="INATIVO",2,AQ3699="SEM CADASTRO",4,AQ3699="CPF ATIVO EM OUTRO COMPRADOR",5,AQ3699="NOVO/SEM CARTAO",6,AND(AJ3699&gt;0,AQ3699,""),8)</f>
        <v>0</v>
      </c>
      <c r="AO3699" s="45">
        <f t="shared" si="932"/>
        <v>-10</v>
      </c>
    </row>
    <row r="3700" spans="1:41" x14ac:dyDescent="0.4">
      <c r="A3700" s="21" t="str">
        <f t="shared" si="919"/>
        <v>-------------------------------------------NAO DISPONIVEL-------------------------------------------</v>
      </c>
      <c r="B3700" s="5" t="str">
        <f>_xlfn.IFNA(VLOOKUP(A3700,CNPJ!E:F,2,0),"-------------------------------------------NAO DISPONIVEL-------------------------------------------")</f>
        <v>-------------------------------------------NAO DISPONIVEL-------------------------------------------</v>
      </c>
      <c r="C3700" s="22">
        <v>1</v>
      </c>
      <c r="D3700" s="5" t="str">
        <f>_xlfn.XLOOKUP(R3700,OP!C:C,OP!B:B,,0,1)</f>
        <v>RJ</v>
      </c>
      <c r="E3700" s="23"/>
      <c r="M3700" s="26"/>
      <c r="N3700" s="27"/>
      <c r="O3700" s="28" t="str">
        <f t="shared" si="920"/>
        <v>00000003700</v>
      </c>
      <c r="R3700" s="27" t="s">
        <v>193</v>
      </c>
      <c r="S3700" s="30" t="str">
        <f>_xlfn.IFNA(VLOOKUP(_xlfn.CONCAT(D3700," - ",R3700),OP!A:D,4,0),"-------------------------------------------NAO DISPONIVEL-------------------------------------------")</f>
        <v>FETRANSPOR</v>
      </c>
      <c r="T3700" s="31"/>
      <c r="U3700" s="32"/>
      <c r="V3700" s="31"/>
      <c r="W3700" s="33">
        <f t="shared" si="921"/>
        <v>0</v>
      </c>
      <c r="X3700" s="34">
        <f t="shared" si="922"/>
        <v>0</v>
      </c>
      <c r="Y3700" s="33">
        <f t="shared" si="923"/>
        <v>0</v>
      </c>
      <c r="Z3700" s="33">
        <f t="shared" si="924"/>
        <v>0</v>
      </c>
      <c r="AA3700" s="35">
        <f t="shared" si="925"/>
        <v>0</v>
      </c>
      <c r="AB3700" s="36">
        <f t="shared" si="926"/>
        <v>0</v>
      </c>
      <c r="AC3700" s="37">
        <f t="shared" si="927"/>
        <v>0</v>
      </c>
      <c r="AD3700" s="38"/>
      <c r="AE3700" s="38"/>
      <c r="AF3700" s="39">
        <f t="shared" si="928"/>
        <v>0</v>
      </c>
      <c r="AG3700" s="40"/>
      <c r="AH3700" s="41">
        <f t="shared" si="929"/>
        <v>0</v>
      </c>
      <c r="AI3700" s="42">
        <f t="shared" si="930"/>
        <v>0</v>
      </c>
      <c r="AJ3700" s="43">
        <f t="shared" si="931"/>
        <v>0</v>
      </c>
      <c r="AK3700" s="5" t="str">
        <f>_xlfn.IFNA(VLOOKUP(_xlfn.CONCAT(D3700," - ",S3700),OP!E:F,2,0),"-------------------------------------------NAO DISPONIVEL-------------------------------------------")</f>
        <v>C - RIOCARD</v>
      </c>
      <c r="AL3700" s="7" t="str">
        <f t="shared" si="917"/>
        <v>1 - -------------------------------------------NAO DISPONIVEL------------------------------------------- - 00000003700 - FETRANSPOR</v>
      </c>
      <c r="AM3700" s="7" t="str">
        <f t="shared" si="918"/>
        <v>-------------------------------------------NAO DISPONIVEL-------------------------------------------</v>
      </c>
      <c r="AN3700" s="44" cm="1">
        <f t="array" ref="AN3700">_xlfn.IFS(AJ3700=0,0,AQ3700="INATIVO",2,AQ3700="SEM CADASTRO",4,AQ3700="CPF ATIVO EM OUTRO COMPRADOR",5,AQ3700="NOVO/SEM CARTAO",6,AND(AJ3700&gt;0,AQ3700,""),8)</f>
        <v>0</v>
      </c>
      <c r="AO3700" s="45">
        <f t="shared" si="932"/>
        <v>-10</v>
      </c>
    </row>
    <row r="3701" spans="1:41" x14ac:dyDescent="0.4">
      <c r="A3701" s="21" t="str">
        <f t="shared" si="919"/>
        <v>-------------------------------------------NAO DISPONIVEL-------------------------------------------</v>
      </c>
      <c r="B3701" s="5" t="str">
        <f>_xlfn.IFNA(VLOOKUP(A3701,CNPJ!E:F,2,0),"-------------------------------------------NAO DISPONIVEL-------------------------------------------")</f>
        <v>-------------------------------------------NAO DISPONIVEL-------------------------------------------</v>
      </c>
      <c r="C3701" s="22">
        <v>1</v>
      </c>
      <c r="D3701" s="5" t="str">
        <f>_xlfn.XLOOKUP(R3701,OP!C:C,OP!B:B,,0,1)</f>
        <v>RJ</v>
      </c>
      <c r="E3701" s="23"/>
      <c r="M3701" s="26"/>
      <c r="N3701" s="27"/>
      <c r="O3701" s="28" t="str">
        <f t="shared" si="920"/>
        <v>00000003701</v>
      </c>
      <c r="R3701" s="27" t="s">
        <v>193</v>
      </c>
      <c r="S3701" s="30" t="str">
        <f>_xlfn.IFNA(VLOOKUP(_xlfn.CONCAT(D3701," - ",R3701),OP!A:D,4,0),"-------------------------------------------NAO DISPONIVEL-------------------------------------------")</f>
        <v>FETRANSPOR</v>
      </c>
      <c r="T3701" s="31"/>
      <c r="U3701" s="32"/>
      <c r="V3701" s="31"/>
      <c r="W3701" s="33">
        <f t="shared" si="921"/>
        <v>0</v>
      </c>
      <c r="X3701" s="34">
        <f t="shared" si="922"/>
        <v>0</v>
      </c>
      <c r="Y3701" s="33">
        <f t="shared" si="923"/>
        <v>0</v>
      </c>
      <c r="Z3701" s="33">
        <f t="shared" si="924"/>
        <v>0</v>
      </c>
      <c r="AA3701" s="35">
        <f t="shared" si="925"/>
        <v>0</v>
      </c>
      <c r="AB3701" s="36">
        <f t="shared" si="926"/>
        <v>0</v>
      </c>
      <c r="AC3701" s="37">
        <f t="shared" si="927"/>
        <v>0</v>
      </c>
      <c r="AD3701" s="38"/>
      <c r="AE3701" s="38"/>
      <c r="AF3701" s="39">
        <f t="shared" si="928"/>
        <v>0</v>
      </c>
      <c r="AG3701" s="40"/>
      <c r="AH3701" s="41">
        <f t="shared" si="929"/>
        <v>0</v>
      </c>
      <c r="AI3701" s="42">
        <f t="shared" si="930"/>
        <v>0</v>
      </c>
      <c r="AJ3701" s="43">
        <f t="shared" si="931"/>
        <v>0</v>
      </c>
      <c r="AK3701" s="5" t="str">
        <f>_xlfn.IFNA(VLOOKUP(_xlfn.CONCAT(D3701," - ",S3701),OP!E:F,2,0),"-------------------------------------------NAO DISPONIVEL-------------------------------------------")</f>
        <v>C - RIOCARD</v>
      </c>
      <c r="AL3701" s="7" t="str">
        <f t="shared" si="917"/>
        <v>1 - -------------------------------------------NAO DISPONIVEL------------------------------------------- - 00000003701 - FETRANSPOR</v>
      </c>
      <c r="AM3701" s="7" t="str">
        <f t="shared" si="918"/>
        <v>-------------------------------------------NAO DISPONIVEL-------------------------------------------</v>
      </c>
      <c r="AN3701" s="44" cm="1">
        <f t="array" ref="AN3701">_xlfn.IFS(AJ3701=0,0,AQ3701="INATIVO",2,AQ3701="SEM CADASTRO",4,AQ3701="CPF ATIVO EM OUTRO COMPRADOR",5,AQ3701="NOVO/SEM CARTAO",6,AND(AJ3701&gt;0,AQ3701,""),8)</f>
        <v>0</v>
      </c>
      <c r="AO3701" s="45">
        <f t="shared" si="932"/>
        <v>-10</v>
      </c>
    </row>
    <row r="3702" spans="1:41" x14ac:dyDescent="0.4">
      <c r="A3702" s="21" t="str">
        <f t="shared" si="919"/>
        <v>-------------------------------------------NAO DISPONIVEL-------------------------------------------</v>
      </c>
      <c r="B3702" s="5" t="str">
        <f>_xlfn.IFNA(VLOOKUP(A3702,CNPJ!E:F,2,0),"-------------------------------------------NAO DISPONIVEL-------------------------------------------")</f>
        <v>-------------------------------------------NAO DISPONIVEL-------------------------------------------</v>
      </c>
      <c r="C3702" s="22">
        <v>1</v>
      </c>
      <c r="D3702" s="5" t="str">
        <f>_xlfn.XLOOKUP(R3702,OP!C:C,OP!B:B,,0,1)</f>
        <v>RJ</v>
      </c>
      <c r="E3702" s="23"/>
      <c r="M3702" s="26"/>
      <c r="N3702" s="27"/>
      <c r="O3702" s="28" t="str">
        <f t="shared" si="920"/>
        <v>00000003702</v>
      </c>
      <c r="R3702" s="27" t="s">
        <v>193</v>
      </c>
      <c r="S3702" s="30" t="str">
        <f>_xlfn.IFNA(VLOOKUP(_xlfn.CONCAT(D3702," - ",R3702),OP!A:D,4,0),"-------------------------------------------NAO DISPONIVEL-------------------------------------------")</f>
        <v>FETRANSPOR</v>
      </c>
      <c r="T3702" s="31"/>
      <c r="U3702" s="32"/>
      <c r="V3702" s="31"/>
      <c r="W3702" s="33">
        <f t="shared" si="921"/>
        <v>0</v>
      </c>
      <c r="X3702" s="34">
        <f t="shared" si="922"/>
        <v>0</v>
      </c>
      <c r="Y3702" s="33">
        <f t="shared" si="923"/>
        <v>0</v>
      </c>
      <c r="Z3702" s="33">
        <f t="shared" si="924"/>
        <v>0</v>
      </c>
      <c r="AA3702" s="35">
        <f t="shared" si="925"/>
        <v>0</v>
      </c>
      <c r="AB3702" s="36">
        <f t="shared" si="926"/>
        <v>0</v>
      </c>
      <c r="AC3702" s="37">
        <f t="shared" si="927"/>
        <v>0</v>
      </c>
      <c r="AD3702" s="38"/>
      <c r="AE3702" s="38"/>
      <c r="AF3702" s="39">
        <f t="shared" si="928"/>
        <v>0</v>
      </c>
      <c r="AG3702" s="40"/>
      <c r="AH3702" s="41">
        <f t="shared" si="929"/>
        <v>0</v>
      </c>
      <c r="AI3702" s="42">
        <f t="shared" si="930"/>
        <v>0</v>
      </c>
      <c r="AJ3702" s="43">
        <f t="shared" si="931"/>
        <v>0</v>
      </c>
      <c r="AK3702" s="5" t="str">
        <f>_xlfn.IFNA(VLOOKUP(_xlfn.CONCAT(D3702," - ",S3702),OP!E:F,2,0),"-------------------------------------------NAO DISPONIVEL-------------------------------------------")</f>
        <v>C - RIOCARD</v>
      </c>
      <c r="AL3702" s="7" t="str">
        <f t="shared" si="917"/>
        <v>1 - -------------------------------------------NAO DISPONIVEL------------------------------------------- - 00000003702 - FETRANSPOR</v>
      </c>
      <c r="AM3702" s="7" t="str">
        <f t="shared" si="918"/>
        <v>-------------------------------------------NAO DISPONIVEL-------------------------------------------</v>
      </c>
      <c r="AN3702" s="44" cm="1">
        <f t="array" ref="AN3702">_xlfn.IFS(AJ3702=0,0,AQ3702="INATIVO",2,AQ3702="SEM CADASTRO",4,AQ3702="CPF ATIVO EM OUTRO COMPRADOR",5,AQ3702="NOVO/SEM CARTAO",6,AND(AJ3702&gt;0,AQ3702,""),8)</f>
        <v>0</v>
      </c>
      <c r="AO3702" s="45">
        <f t="shared" si="932"/>
        <v>-10</v>
      </c>
    </row>
    <row r="3703" spans="1:41" x14ac:dyDescent="0.4">
      <c r="A3703" s="21" t="str">
        <f t="shared" si="919"/>
        <v>-------------------------------------------NAO DISPONIVEL-------------------------------------------</v>
      </c>
      <c r="B3703" s="5" t="str">
        <f>_xlfn.IFNA(VLOOKUP(A3703,CNPJ!E:F,2,0),"-------------------------------------------NAO DISPONIVEL-------------------------------------------")</f>
        <v>-------------------------------------------NAO DISPONIVEL-------------------------------------------</v>
      </c>
      <c r="C3703" s="22">
        <v>1</v>
      </c>
      <c r="D3703" s="5" t="str">
        <f>_xlfn.XLOOKUP(R3703,OP!C:C,OP!B:B,,0,1)</f>
        <v>RJ</v>
      </c>
      <c r="E3703" s="23"/>
      <c r="M3703" s="26"/>
      <c r="N3703" s="27"/>
      <c r="O3703" s="28" t="str">
        <f t="shared" si="920"/>
        <v>00000003703</v>
      </c>
      <c r="R3703" s="27" t="s">
        <v>193</v>
      </c>
      <c r="S3703" s="30" t="str">
        <f>_xlfn.IFNA(VLOOKUP(_xlfn.CONCAT(D3703," - ",R3703),OP!A:D,4,0),"-------------------------------------------NAO DISPONIVEL-------------------------------------------")</f>
        <v>FETRANSPOR</v>
      </c>
      <c r="T3703" s="31"/>
      <c r="U3703" s="32"/>
      <c r="V3703" s="31"/>
      <c r="W3703" s="33">
        <f t="shared" si="921"/>
        <v>0</v>
      </c>
      <c r="X3703" s="34">
        <f t="shared" si="922"/>
        <v>0</v>
      </c>
      <c r="Y3703" s="33">
        <f t="shared" si="923"/>
        <v>0</v>
      </c>
      <c r="Z3703" s="33">
        <f t="shared" si="924"/>
        <v>0</v>
      </c>
      <c r="AA3703" s="35">
        <f t="shared" si="925"/>
        <v>0</v>
      </c>
      <c r="AB3703" s="36">
        <f t="shared" si="926"/>
        <v>0</v>
      </c>
      <c r="AC3703" s="37">
        <f t="shared" si="927"/>
        <v>0</v>
      </c>
      <c r="AD3703" s="38"/>
      <c r="AE3703" s="38"/>
      <c r="AF3703" s="39">
        <f t="shared" si="928"/>
        <v>0</v>
      </c>
      <c r="AG3703" s="40"/>
      <c r="AH3703" s="41">
        <f t="shared" si="929"/>
        <v>0</v>
      </c>
      <c r="AI3703" s="42">
        <f t="shared" si="930"/>
        <v>0</v>
      </c>
      <c r="AJ3703" s="43">
        <f t="shared" si="931"/>
        <v>0</v>
      </c>
      <c r="AK3703" s="5" t="str">
        <f>_xlfn.IFNA(VLOOKUP(_xlfn.CONCAT(D3703," - ",S3703),OP!E:F,2,0),"-------------------------------------------NAO DISPONIVEL-------------------------------------------")</f>
        <v>C - RIOCARD</v>
      </c>
      <c r="AL3703" s="7" t="str">
        <f t="shared" si="917"/>
        <v>1 - -------------------------------------------NAO DISPONIVEL------------------------------------------- - 00000003703 - FETRANSPOR</v>
      </c>
      <c r="AM3703" s="7" t="str">
        <f t="shared" si="918"/>
        <v>-------------------------------------------NAO DISPONIVEL-------------------------------------------</v>
      </c>
      <c r="AN3703" s="44" cm="1">
        <f t="array" ref="AN3703">_xlfn.IFS(AJ3703=0,0,AQ3703="INATIVO",2,AQ3703="SEM CADASTRO",4,AQ3703="CPF ATIVO EM OUTRO COMPRADOR",5,AQ3703="NOVO/SEM CARTAO",6,AND(AJ3703&gt;0,AQ3703,""),8)</f>
        <v>0</v>
      </c>
      <c r="AO3703" s="45">
        <f t="shared" si="932"/>
        <v>-10</v>
      </c>
    </row>
    <row r="3704" spans="1:41" x14ac:dyDescent="0.4">
      <c r="A3704" s="21" t="str">
        <f t="shared" si="919"/>
        <v>-------------------------------------------NAO DISPONIVEL-------------------------------------------</v>
      </c>
      <c r="B3704" s="5" t="str">
        <f>_xlfn.IFNA(VLOOKUP(A3704,CNPJ!E:F,2,0),"-------------------------------------------NAO DISPONIVEL-------------------------------------------")</f>
        <v>-------------------------------------------NAO DISPONIVEL-------------------------------------------</v>
      </c>
      <c r="C3704" s="22">
        <v>1</v>
      </c>
      <c r="D3704" s="5" t="str">
        <f>_xlfn.XLOOKUP(R3704,OP!C:C,OP!B:B,,0,1)</f>
        <v>RJ</v>
      </c>
      <c r="E3704" s="23"/>
      <c r="M3704" s="26"/>
      <c r="N3704" s="27"/>
      <c r="O3704" s="28" t="str">
        <f t="shared" si="920"/>
        <v>00000003704</v>
      </c>
      <c r="R3704" s="27" t="s">
        <v>193</v>
      </c>
      <c r="S3704" s="30" t="str">
        <f>_xlfn.IFNA(VLOOKUP(_xlfn.CONCAT(D3704," - ",R3704),OP!A:D,4,0),"-------------------------------------------NAO DISPONIVEL-------------------------------------------")</f>
        <v>FETRANSPOR</v>
      </c>
      <c r="T3704" s="31"/>
      <c r="U3704" s="32"/>
      <c r="V3704" s="31"/>
      <c r="W3704" s="33">
        <f t="shared" si="921"/>
        <v>0</v>
      </c>
      <c r="X3704" s="34">
        <f t="shared" si="922"/>
        <v>0</v>
      </c>
      <c r="Y3704" s="33">
        <f t="shared" si="923"/>
        <v>0</v>
      </c>
      <c r="Z3704" s="33">
        <f t="shared" si="924"/>
        <v>0</v>
      </c>
      <c r="AA3704" s="35">
        <f t="shared" si="925"/>
        <v>0</v>
      </c>
      <c r="AB3704" s="36">
        <f t="shared" si="926"/>
        <v>0</v>
      </c>
      <c r="AC3704" s="37">
        <f t="shared" si="927"/>
        <v>0</v>
      </c>
      <c r="AD3704" s="38"/>
      <c r="AE3704" s="38"/>
      <c r="AF3704" s="39">
        <f t="shared" si="928"/>
        <v>0</v>
      </c>
      <c r="AG3704" s="40"/>
      <c r="AH3704" s="41">
        <f t="shared" si="929"/>
        <v>0</v>
      </c>
      <c r="AI3704" s="42">
        <f t="shared" si="930"/>
        <v>0</v>
      </c>
      <c r="AJ3704" s="43">
        <f t="shared" si="931"/>
        <v>0</v>
      </c>
      <c r="AK3704" s="5" t="str">
        <f>_xlfn.IFNA(VLOOKUP(_xlfn.CONCAT(D3704," - ",S3704),OP!E:F,2,0),"-------------------------------------------NAO DISPONIVEL-------------------------------------------")</f>
        <v>C - RIOCARD</v>
      </c>
      <c r="AL3704" s="7" t="str">
        <f t="shared" si="917"/>
        <v>1 - -------------------------------------------NAO DISPONIVEL------------------------------------------- - 00000003704 - FETRANSPOR</v>
      </c>
      <c r="AM3704" s="7" t="str">
        <f t="shared" si="918"/>
        <v>-------------------------------------------NAO DISPONIVEL-------------------------------------------</v>
      </c>
      <c r="AN3704" s="44" cm="1">
        <f t="array" ref="AN3704">_xlfn.IFS(AJ3704=0,0,AQ3704="INATIVO",2,AQ3704="SEM CADASTRO",4,AQ3704="CPF ATIVO EM OUTRO COMPRADOR",5,AQ3704="NOVO/SEM CARTAO",6,AND(AJ3704&gt;0,AQ3704,""),8)</f>
        <v>0</v>
      </c>
      <c r="AO3704" s="45">
        <f t="shared" si="932"/>
        <v>-10</v>
      </c>
    </row>
    <row r="3705" spans="1:41" x14ac:dyDescent="0.4">
      <c r="A3705" s="21" t="str">
        <f t="shared" si="919"/>
        <v>-------------------------------------------NAO DISPONIVEL-------------------------------------------</v>
      </c>
      <c r="B3705" s="5" t="str">
        <f>_xlfn.IFNA(VLOOKUP(A3705,CNPJ!E:F,2,0),"-------------------------------------------NAO DISPONIVEL-------------------------------------------")</f>
        <v>-------------------------------------------NAO DISPONIVEL-------------------------------------------</v>
      </c>
      <c r="C3705" s="22">
        <v>1</v>
      </c>
      <c r="D3705" s="5" t="str">
        <f>_xlfn.XLOOKUP(R3705,OP!C:C,OP!B:B,,0,1)</f>
        <v>RJ</v>
      </c>
      <c r="E3705" s="23"/>
      <c r="M3705" s="26"/>
      <c r="N3705" s="27"/>
      <c r="O3705" s="28" t="str">
        <f t="shared" si="920"/>
        <v>00000003705</v>
      </c>
      <c r="R3705" s="27" t="s">
        <v>193</v>
      </c>
      <c r="S3705" s="30" t="str">
        <f>_xlfn.IFNA(VLOOKUP(_xlfn.CONCAT(D3705," - ",R3705),OP!A:D,4,0),"-------------------------------------------NAO DISPONIVEL-------------------------------------------")</f>
        <v>FETRANSPOR</v>
      </c>
      <c r="T3705" s="31"/>
      <c r="U3705" s="32"/>
      <c r="V3705" s="31"/>
      <c r="W3705" s="33">
        <f t="shared" si="921"/>
        <v>0</v>
      </c>
      <c r="X3705" s="34">
        <f t="shared" si="922"/>
        <v>0</v>
      </c>
      <c r="Y3705" s="33">
        <f t="shared" si="923"/>
        <v>0</v>
      </c>
      <c r="Z3705" s="33">
        <f t="shared" si="924"/>
        <v>0</v>
      </c>
      <c r="AA3705" s="35">
        <f t="shared" si="925"/>
        <v>0</v>
      </c>
      <c r="AB3705" s="36">
        <f t="shared" si="926"/>
        <v>0</v>
      </c>
      <c r="AC3705" s="37">
        <f t="shared" si="927"/>
        <v>0</v>
      </c>
      <c r="AD3705" s="38"/>
      <c r="AE3705" s="38"/>
      <c r="AF3705" s="39">
        <f t="shared" si="928"/>
        <v>0</v>
      </c>
      <c r="AG3705" s="40"/>
      <c r="AH3705" s="41">
        <f t="shared" si="929"/>
        <v>0</v>
      </c>
      <c r="AI3705" s="42">
        <f t="shared" si="930"/>
        <v>0</v>
      </c>
      <c r="AJ3705" s="43">
        <f t="shared" si="931"/>
        <v>0</v>
      </c>
      <c r="AK3705" s="5" t="str">
        <f>_xlfn.IFNA(VLOOKUP(_xlfn.CONCAT(D3705," - ",S3705),OP!E:F,2,0),"-------------------------------------------NAO DISPONIVEL-------------------------------------------")</f>
        <v>C - RIOCARD</v>
      </c>
      <c r="AL3705" s="7" t="str">
        <f t="shared" si="917"/>
        <v>1 - -------------------------------------------NAO DISPONIVEL------------------------------------------- - 00000003705 - FETRANSPOR</v>
      </c>
      <c r="AM3705" s="7" t="str">
        <f t="shared" si="918"/>
        <v>-------------------------------------------NAO DISPONIVEL-------------------------------------------</v>
      </c>
      <c r="AN3705" s="44" cm="1">
        <f t="array" ref="AN3705">_xlfn.IFS(AJ3705=0,0,AQ3705="INATIVO",2,AQ3705="SEM CADASTRO",4,AQ3705="CPF ATIVO EM OUTRO COMPRADOR",5,AQ3705="NOVO/SEM CARTAO",6,AND(AJ3705&gt;0,AQ3705,""),8)</f>
        <v>0</v>
      </c>
      <c r="AO3705" s="45">
        <f t="shared" si="932"/>
        <v>-10</v>
      </c>
    </row>
    <row r="3706" spans="1:41" x14ac:dyDescent="0.4">
      <c r="A3706" s="21" t="str">
        <f t="shared" si="919"/>
        <v>-------------------------------------------NAO DISPONIVEL-------------------------------------------</v>
      </c>
      <c r="B3706" s="5" t="str">
        <f>_xlfn.IFNA(VLOOKUP(A3706,CNPJ!E:F,2,0),"-------------------------------------------NAO DISPONIVEL-------------------------------------------")</f>
        <v>-------------------------------------------NAO DISPONIVEL-------------------------------------------</v>
      </c>
      <c r="C3706" s="22">
        <v>1</v>
      </c>
      <c r="D3706" s="5" t="str">
        <f>_xlfn.XLOOKUP(R3706,OP!C:C,OP!B:B,,0,1)</f>
        <v>RJ</v>
      </c>
      <c r="E3706" s="23"/>
      <c r="M3706" s="26"/>
      <c r="N3706" s="27"/>
      <c r="O3706" s="28" t="str">
        <f t="shared" si="920"/>
        <v>00000003706</v>
      </c>
      <c r="R3706" s="27" t="s">
        <v>193</v>
      </c>
      <c r="S3706" s="30" t="str">
        <f>_xlfn.IFNA(VLOOKUP(_xlfn.CONCAT(D3706," - ",R3706),OP!A:D,4,0),"-------------------------------------------NAO DISPONIVEL-------------------------------------------")</f>
        <v>FETRANSPOR</v>
      </c>
      <c r="T3706" s="31"/>
      <c r="U3706" s="32"/>
      <c r="V3706" s="31"/>
      <c r="W3706" s="33">
        <f t="shared" si="921"/>
        <v>0</v>
      </c>
      <c r="X3706" s="34">
        <f t="shared" si="922"/>
        <v>0</v>
      </c>
      <c r="Y3706" s="33">
        <f t="shared" si="923"/>
        <v>0</v>
      </c>
      <c r="Z3706" s="33">
        <f t="shared" si="924"/>
        <v>0</v>
      </c>
      <c r="AA3706" s="35">
        <f t="shared" si="925"/>
        <v>0</v>
      </c>
      <c r="AB3706" s="36">
        <f t="shared" si="926"/>
        <v>0</v>
      </c>
      <c r="AC3706" s="37">
        <f t="shared" si="927"/>
        <v>0</v>
      </c>
      <c r="AD3706" s="38"/>
      <c r="AE3706" s="38"/>
      <c r="AF3706" s="39">
        <f t="shared" si="928"/>
        <v>0</v>
      </c>
      <c r="AG3706" s="40"/>
      <c r="AH3706" s="41">
        <f t="shared" si="929"/>
        <v>0</v>
      </c>
      <c r="AI3706" s="42">
        <f t="shared" si="930"/>
        <v>0</v>
      </c>
      <c r="AJ3706" s="43">
        <f t="shared" si="931"/>
        <v>0</v>
      </c>
      <c r="AK3706" s="5" t="str">
        <f>_xlfn.IFNA(VLOOKUP(_xlfn.CONCAT(D3706," - ",S3706),OP!E:F,2,0),"-------------------------------------------NAO DISPONIVEL-------------------------------------------")</f>
        <v>C - RIOCARD</v>
      </c>
      <c r="AL3706" s="7" t="str">
        <f t="shared" si="917"/>
        <v>1 - -------------------------------------------NAO DISPONIVEL------------------------------------------- - 00000003706 - FETRANSPOR</v>
      </c>
      <c r="AM3706" s="7" t="str">
        <f t="shared" si="918"/>
        <v>-------------------------------------------NAO DISPONIVEL-------------------------------------------</v>
      </c>
      <c r="AN3706" s="44" cm="1">
        <f t="array" ref="AN3706">_xlfn.IFS(AJ3706=0,0,AQ3706="INATIVO",2,AQ3706="SEM CADASTRO",4,AQ3706="CPF ATIVO EM OUTRO COMPRADOR",5,AQ3706="NOVO/SEM CARTAO",6,AND(AJ3706&gt;0,AQ3706,""),8)</f>
        <v>0</v>
      </c>
      <c r="AO3706" s="45">
        <f t="shared" si="932"/>
        <v>-10</v>
      </c>
    </row>
    <row r="3707" spans="1:41" x14ac:dyDescent="0.4">
      <c r="A3707" s="21" t="str">
        <f t="shared" si="919"/>
        <v>-------------------------------------------NAO DISPONIVEL-------------------------------------------</v>
      </c>
      <c r="B3707" s="5" t="str">
        <f>_xlfn.IFNA(VLOOKUP(A3707,CNPJ!E:F,2,0),"-------------------------------------------NAO DISPONIVEL-------------------------------------------")</f>
        <v>-------------------------------------------NAO DISPONIVEL-------------------------------------------</v>
      </c>
      <c r="C3707" s="22">
        <v>1</v>
      </c>
      <c r="D3707" s="5" t="str">
        <f>_xlfn.XLOOKUP(R3707,OP!C:C,OP!B:B,,0,1)</f>
        <v>RJ</v>
      </c>
      <c r="E3707" s="23"/>
      <c r="M3707" s="26"/>
      <c r="N3707" s="27"/>
      <c r="O3707" s="28" t="str">
        <f t="shared" si="920"/>
        <v>00000003707</v>
      </c>
      <c r="R3707" s="27" t="s">
        <v>193</v>
      </c>
      <c r="S3707" s="30" t="str">
        <f>_xlfn.IFNA(VLOOKUP(_xlfn.CONCAT(D3707," - ",R3707),OP!A:D,4,0),"-------------------------------------------NAO DISPONIVEL-------------------------------------------")</f>
        <v>FETRANSPOR</v>
      </c>
      <c r="T3707" s="31"/>
      <c r="U3707" s="32"/>
      <c r="V3707" s="31"/>
      <c r="W3707" s="33">
        <f t="shared" si="921"/>
        <v>0</v>
      </c>
      <c r="X3707" s="34">
        <f t="shared" si="922"/>
        <v>0</v>
      </c>
      <c r="Y3707" s="33">
        <f t="shared" si="923"/>
        <v>0</v>
      </c>
      <c r="Z3707" s="33">
        <f t="shared" si="924"/>
        <v>0</v>
      </c>
      <c r="AA3707" s="35">
        <f t="shared" si="925"/>
        <v>0</v>
      </c>
      <c r="AB3707" s="36">
        <f t="shared" si="926"/>
        <v>0</v>
      </c>
      <c r="AC3707" s="37">
        <f t="shared" si="927"/>
        <v>0</v>
      </c>
      <c r="AD3707" s="38"/>
      <c r="AE3707" s="38"/>
      <c r="AF3707" s="39">
        <f t="shared" si="928"/>
        <v>0</v>
      </c>
      <c r="AG3707" s="40"/>
      <c r="AH3707" s="41">
        <f t="shared" si="929"/>
        <v>0</v>
      </c>
      <c r="AI3707" s="42">
        <f t="shared" si="930"/>
        <v>0</v>
      </c>
      <c r="AJ3707" s="43">
        <f t="shared" si="931"/>
        <v>0</v>
      </c>
      <c r="AK3707" s="5" t="str">
        <f>_xlfn.IFNA(VLOOKUP(_xlfn.CONCAT(D3707," - ",S3707),OP!E:F,2,0),"-------------------------------------------NAO DISPONIVEL-------------------------------------------")</f>
        <v>C - RIOCARD</v>
      </c>
      <c r="AL3707" s="7" t="str">
        <f t="shared" si="917"/>
        <v>1 - -------------------------------------------NAO DISPONIVEL------------------------------------------- - 00000003707 - FETRANSPOR</v>
      </c>
      <c r="AM3707" s="7" t="str">
        <f t="shared" si="918"/>
        <v>-------------------------------------------NAO DISPONIVEL-------------------------------------------</v>
      </c>
      <c r="AN3707" s="44" cm="1">
        <f t="array" ref="AN3707">_xlfn.IFS(AJ3707=0,0,AQ3707="INATIVO",2,AQ3707="SEM CADASTRO",4,AQ3707="CPF ATIVO EM OUTRO COMPRADOR",5,AQ3707="NOVO/SEM CARTAO",6,AND(AJ3707&gt;0,AQ3707,""),8)</f>
        <v>0</v>
      </c>
      <c r="AO3707" s="45">
        <f t="shared" si="932"/>
        <v>-10</v>
      </c>
    </row>
    <row r="3708" spans="1:41" x14ac:dyDescent="0.4">
      <c r="A3708" s="21" t="str">
        <f t="shared" si="919"/>
        <v>-------------------------------------------NAO DISPONIVEL-------------------------------------------</v>
      </c>
      <c r="B3708" s="5" t="str">
        <f>_xlfn.IFNA(VLOOKUP(A3708,CNPJ!E:F,2,0),"-------------------------------------------NAO DISPONIVEL-------------------------------------------")</f>
        <v>-------------------------------------------NAO DISPONIVEL-------------------------------------------</v>
      </c>
      <c r="C3708" s="22">
        <v>1</v>
      </c>
      <c r="D3708" s="5" t="str">
        <f>_xlfn.XLOOKUP(R3708,OP!C:C,OP!B:B,,0,1)</f>
        <v>RJ</v>
      </c>
      <c r="E3708" s="23"/>
      <c r="M3708" s="26"/>
      <c r="N3708" s="27"/>
      <c r="O3708" s="28" t="str">
        <f t="shared" si="920"/>
        <v>00000003708</v>
      </c>
      <c r="R3708" s="27" t="s">
        <v>193</v>
      </c>
      <c r="S3708" s="30" t="str">
        <f>_xlfn.IFNA(VLOOKUP(_xlfn.CONCAT(D3708," - ",R3708),OP!A:D,4,0),"-------------------------------------------NAO DISPONIVEL-------------------------------------------")</f>
        <v>FETRANSPOR</v>
      </c>
      <c r="T3708" s="31"/>
      <c r="U3708" s="32"/>
      <c r="V3708" s="31"/>
      <c r="W3708" s="33">
        <f t="shared" si="921"/>
        <v>0</v>
      </c>
      <c r="X3708" s="34">
        <f t="shared" si="922"/>
        <v>0</v>
      </c>
      <c r="Y3708" s="33">
        <f t="shared" si="923"/>
        <v>0</v>
      </c>
      <c r="Z3708" s="33">
        <f t="shared" si="924"/>
        <v>0</v>
      </c>
      <c r="AA3708" s="35">
        <f t="shared" si="925"/>
        <v>0</v>
      </c>
      <c r="AB3708" s="36">
        <f t="shared" si="926"/>
        <v>0</v>
      </c>
      <c r="AC3708" s="37">
        <f t="shared" si="927"/>
        <v>0</v>
      </c>
      <c r="AD3708" s="38"/>
      <c r="AE3708" s="38"/>
      <c r="AF3708" s="39">
        <f t="shared" si="928"/>
        <v>0</v>
      </c>
      <c r="AG3708" s="40"/>
      <c r="AH3708" s="41">
        <f t="shared" si="929"/>
        <v>0</v>
      </c>
      <c r="AI3708" s="42">
        <f t="shared" si="930"/>
        <v>0</v>
      </c>
      <c r="AJ3708" s="43">
        <f t="shared" si="931"/>
        <v>0</v>
      </c>
      <c r="AK3708" s="5" t="str">
        <f>_xlfn.IFNA(VLOOKUP(_xlfn.CONCAT(D3708," - ",S3708),OP!E:F,2,0),"-------------------------------------------NAO DISPONIVEL-------------------------------------------")</f>
        <v>C - RIOCARD</v>
      </c>
      <c r="AL3708" s="7" t="str">
        <f t="shared" si="917"/>
        <v>1 - -------------------------------------------NAO DISPONIVEL------------------------------------------- - 00000003708 - FETRANSPOR</v>
      </c>
      <c r="AM3708" s="7" t="str">
        <f t="shared" si="918"/>
        <v>-------------------------------------------NAO DISPONIVEL-------------------------------------------</v>
      </c>
      <c r="AN3708" s="44" cm="1">
        <f t="array" ref="AN3708">_xlfn.IFS(AJ3708=0,0,AQ3708="INATIVO",2,AQ3708="SEM CADASTRO",4,AQ3708="CPF ATIVO EM OUTRO COMPRADOR",5,AQ3708="NOVO/SEM CARTAO",6,AND(AJ3708&gt;0,AQ3708,""),8)</f>
        <v>0</v>
      </c>
      <c r="AO3708" s="45">
        <f t="shared" si="932"/>
        <v>-10</v>
      </c>
    </row>
    <row r="3709" spans="1:41" x14ac:dyDescent="0.4">
      <c r="A3709" s="21" t="str">
        <f t="shared" si="919"/>
        <v>-------------------------------------------NAO DISPONIVEL-------------------------------------------</v>
      </c>
      <c r="B3709" s="5" t="str">
        <f>_xlfn.IFNA(VLOOKUP(A3709,CNPJ!E:F,2,0),"-------------------------------------------NAO DISPONIVEL-------------------------------------------")</f>
        <v>-------------------------------------------NAO DISPONIVEL-------------------------------------------</v>
      </c>
      <c r="C3709" s="22">
        <v>1</v>
      </c>
      <c r="D3709" s="5" t="str">
        <f>_xlfn.XLOOKUP(R3709,OP!C:C,OP!B:B,,0,1)</f>
        <v>RJ</v>
      </c>
      <c r="E3709" s="23"/>
      <c r="M3709" s="26"/>
      <c r="N3709" s="27"/>
      <c r="O3709" s="28" t="str">
        <f t="shared" si="920"/>
        <v>00000003709</v>
      </c>
      <c r="R3709" s="27" t="s">
        <v>193</v>
      </c>
      <c r="S3709" s="30" t="str">
        <f>_xlfn.IFNA(VLOOKUP(_xlfn.CONCAT(D3709," - ",R3709),OP!A:D,4,0),"-------------------------------------------NAO DISPONIVEL-------------------------------------------")</f>
        <v>FETRANSPOR</v>
      </c>
      <c r="T3709" s="31"/>
      <c r="U3709" s="32"/>
      <c r="V3709" s="31"/>
      <c r="W3709" s="33">
        <f t="shared" si="921"/>
        <v>0</v>
      </c>
      <c r="X3709" s="34">
        <f t="shared" si="922"/>
        <v>0</v>
      </c>
      <c r="Y3709" s="33">
        <f t="shared" si="923"/>
        <v>0</v>
      </c>
      <c r="Z3709" s="33">
        <f t="shared" si="924"/>
        <v>0</v>
      </c>
      <c r="AA3709" s="35">
        <f t="shared" si="925"/>
        <v>0</v>
      </c>
      <c r="AB3709" s="36">
        <f t="shared" si="926"/>
        <v>0</v>
      </c>
      <c r="AC3709" s="37">
        <f t="shared" si="927"/>
        <v>0</v>
      </c>
      <c r="AD3709" s="38"/>
      <c r="AE3709" s="38"/>
      <c r="AF3709" s="39">
        <f t="shared" si="928"/>
        <v>0</v>
      </c>
      <c r="AG3709" s="40"/>
      <c r="AH3709" s="41">
        <f t="shared" si="929"/>
        <v>0</v>
      </c>
      <c r="AI3709" s="42">
        <f t="shared" si="930"/>
        <v>0</v>
      </c>
      <c r="AJ3709" s="43">
        <f t="shared" si="931"/>
        <v>0</v>
      </c>
      <c r="AK3709" s="5" t="str">
        <f>_xlfn.IFNA(VLOOKUP(_xlfn.CONCAT(D3709," - ",S3709),OP!E:F,2,0),"-------------------------------------------NAO DISPONIVEL-------------------------------------------")</f>
        <v>C - RIOCARD</v>
      </c>
      <c r="AL3709" s="7" t="str">
        <f t="shared" si="917"/>
        <v>1 - -------------------------------------------NAO DISPONIVEL------------------------------------------- - 00000003709 - FETRANSPOR</v>
      </c>
      <c r="AM3709" s="7" t="str">
        <f t="shared" si="918"/>
        <v>-------------------------------------------NAO DISPONIVEL-------------------------------------------</v>
      </c>
      <c r="AN3709" s="44" cm="1">
        <f t="array" ref="AN3709">_xlfn.IFS(AJ3709=0,0,AQ3709="INATIVO",2,AQ3709="SEM CADASTRO",4,AQ3709="CPF ATIVO EM OUTRO COMPRADOR",5,AQ3709="NOVO/SEM CARTAO",6,AND(AJ3709&gt;0,AQ3709,""),8)</f>
        <v>0</v>
      </c>
      <c r="AO3709" s="45">
        <f t="shared" si="932"/>
        <v>-10</v>
      </c>
    </row>
    <row r="3710" spans="1:41" x14ac:dyDescent="0.4">
      <c r="A3710" s="21" t="str">
        <f t="shared" si="919"/>
        <v>-------------------------------------------NAO DISPONIVEL-------------------------------------------</v>
      </c>
      <c r="B3710" s="5" t="str">
        <f>_xlfn.IFNA(VLOOKUP(A3710,CNPJ!E:F,2,0),"-------------------------------------------NAO DISPONIVEL-------------------------------------------")</f>
        <v>-------------------------------------------NAO DISPONIVEL-------------------------------------------</v>
      </c>
      <c r="C3710" s="22">
        <v>1</v>
      </c>
      <c r="D3710" s="5" t="str">
        <f>_xlfn.XLOOKUP(R3710,OP!C:C,OP!B:B,,0,1)</f>
        <v>RJ</v>
      </c>
      <c r="E3710" s="23"/>
      <c r="M3710" s="26"/>
      <c r="N3710" s="27"/>
      <c r="O3710" s="28" t="str">
        <f t="shared" si="920"/>
        <v>00000003710</v>
      </c>
      <c r="R3710" s="27" t="s">
        <v>193</v>
      </c>
      <c r="S3710" s="30" t="str">
        <f>_xlfn.IFNA(VLOOKUP(_xlfn.CONCAT(D3710," - ",R3710),OP!A:D,4,0),"-------------------------------------------NAO DISPONIVEL-------------------------------------------")</f>
        <v>FETRANSPOR</v>
      </c>
      <c r="T3710" s="31"/>
      <c r="U3710" s="32"/>
      <c r="V3710" s="31"/>
      <c r="W3710" s="33">
        <f t="shared" si="921"/>
        <v>0</v>
      </c>
      <c r="X3710" s="34">
        <f t="shared" si="922"/>
        <v>0</v>
      </c>
      <c r="Y3710" s="33">
        <f t="shared" si="923"/>
        <v>0</v>
      </c>
      <c r="Z3710" s="33">
        <f t="shared" si="924"/>
        <v>0</v>
      </c>
      <c r="AA3710" s="35">
        <f t="shared" si="925"/>
        <v>0</v>
      </c>
      <c r="AB3710" s="36">
        <f t="shared" si="926"/>
        <v>0</v>
      </c>
      <c r="AC3710" s="37">
        <f t="shared" si="927"/>
        <v>0</v>
      </c>
      <c r="AD3710" s="38"/>
      <c r="AE3710" s="38"/>
      <c r="AF3710" s="39">
        <f t="shared" si="928"/>
        <v>0</v>
      </c>
      <c r="AG3710" s="40"/>
      <c r="AH3710" s="41">
        <f t="shared" si="929"/>
        <v>0</v>
      </c>
      <c r="AI3710" s="42">
        <f t="shared" si="930"/>
        <v>0</v>
      </c>
      <c r="AJ3710" s="43">
        <f t="shared" si="931"/>
        <v>0</v>
      </c>
      <c r="AK3710" s="5" t="str">
        <f>_xlfn.IFNA(VLOOKUP(_xlfn.CONCAT(D3710," - ",S3710),OP!E:F,2,0),"-------------------------------------------NAO DISPONIVEL-------------------------------------------")</f>
        <v>C - RIOCARD</v>
      </c>
      <c r="AL3710" s="7" t="str">
        <f t="shared" si="917"/>
        <v>1 - -------------------------------------------NAO DISPONIVEL------------------------------------------- - 00000003710 - FETRANSPOR</v>
      </c>
      <c r="AM3710" s="7" t="str">
        <f t="shared" si="918"/>
        <v>-------------------------------------------NAO DISPONIVEL-------------------------------------------</v>
      </c>
      <c r="AN3710" s="44" cm="1">
        <f t="array" ref="AN3710">_xlfn.IFS(AJ3710=0,0,AQ3710="INATIVO",2,AQ3710="SEM CADASTRO",4,AQ3710="CPF ATIVO EM OUTRO COMPRADOR",5,AQ3710="NOVO/SEM CARTAO",6,AND(AJ3710&gt;0,AQ3710,""),8)</f>
        <v>0</v>
      </c>
      <c r="AO3710" s="45">
        <f t="shared" si="932"/>
        <v>-10</v>
      </c>
    </row>
    <row r="3711" spans="1:41" x14ac:dyDescent="0.4">
      <c r="A3711" s="21" t="str">
        <f t="shared" si="919"/>
        <v>-------------------------------------------NAO DISPONIVEL-------------------------------------------</v>
      </c>
      <c r="B3711" s="5" t="str">
        <f>_xlfn.IFNA(VLOOKUP(A3711,CNPJ!E:F,2,0),"-------------------------------------------NAO DISPONIVEL-------------------------------------------")</f>
        <v>-------------------------------------------NAO DISPONIVEL-------------------------------------------</v>
      </c>
      <c r="C3711" s="22">
        <v>1</v>
      </c>
      <c r="D3711" s="5" t="str">
        <f>_xlfn.XLOOKUP(R3711,OP!C:C,OP!B:B,,0,1)</f>
        <v>RJ</v>
      </c>
      <c r="E3711" s="23"/>
      <c r="M3711" s="26"/>
      <c r="N3711" s="27"/>
      <c r="O3711" s="28" t="str">
        <f t="shared" si="920"/>
        <v>00000003711</v>
      </c>
      <c r="R3711" s="27" t="s">
        <v>193</v>
      </c>
      <c r="S3711" s="30" t="str">
        <f>_xlfn.IFNA(VLOOKUP(_xlfn.CONCAT(D3711," - ",R3711),OP!A:D,4,0),"-------------------------------------------NAO DISPONIVEL-------------------------------------------")</f>
        <v>FETRANSPOR</v>
      </c>
      <c r="T3711" s="31"/>
      <c r="U3711" s="32"/>
      <c r="V3711" s="31"/>
      <c r="W3711" s="33">
        <f t="shared" si="921"/>
        <v>0</v>
      </c>
      <c r="X3711" s="34">
        <f t="shared" si="922"/>
        <v>0</v>
      </c>
      <c r="Y3711" s="33">
        <f t="shared" si="923"/>
        <v>0</v>
      </c>
      <c r="Z3711" s="33">
        <f t="shared" si="924"/>
        <v>0</v>
      </c>
      <c r="AA3711" s="35">
        <f t="shared" si="925"/>
        <v>0</v>
      </c>
      <c r="AB3711" s="36">
        <f t="shared" si="926"/>
        <v>0</v>
      </c>
      <c r="AC3711" s="37">
        <f t="shared" si="927"/>
        <v>0</v>
      </c>
      <c r="AD3711" s="38"/>
      <c r="AE3711" s="38"/>
      <c r="AF3711" s="39">
        <f t="shared" si="928"/>
        <v>0</v>
      </c>
      <c r="AG3711" s="40"/>
      <c r="AH3711" s="41">
        <f t="shared" si="929"/>
        <v>0</v>
      </c>
      <c r="AI3711" s="42">
        <f t="shared" si="930"/>
        <v>0</v>
      </c>
      <c r="AJ3711" s="43">
        <f t="shared" si="931"/>
        <v>0</v>
      </c>
      <c r="AK3711" s="5" t="str">
        <f>_xlfn.IFNA(VLOOKUP(_xlfn.CONCAT(D3711," - ",S3711),OP!E:F,2,0),"-------------------------------------------NAO DISPONIVEL-------------------------------------------")</f>
        <v>C - RIOCARD</v>
      </c>
      <c r="AL3711" s="7" t="str">
        <f t="shared" si="917"/>
        <v>1 - -------------------------------------------NAO DISPONIVEL------------------------------------------- - 00000003711 - FETRANSPOR</v>
      </c>
      <c r="AM3711" s="7" t="str">
        <f t="shared" si="918"/>
        <v>-------------------------------------------NAO DISPONIVEL-------------------------------------------</v>
      </c>
      <c r="AN3711" s="44" cm="1">
        <f t="array" ref="AN3711">_xlfn.IFS(AJ3711=0,0,AQ3711="INATIVO",2,AQ3711="SEM CADASTRO",4,AQ3711="CPF ATIVO EM OUTRO COMPRADOR",5,AQ3711="NOVO/SEM CARTAO",6,AND(AJ3711&gt;0,AQ3711,""),8)</f>
        <v>0</v>
      </c>
      <c r="AO3711" s="45">
        <f t="shared" si="932"/>
        <v>-10</v>
      </c>
    </row>
    <row r="3712" spans="1:41" x14ac:dyDescent="0.4">
      <c r="A3712" s="21" t="str">
        <f t="shared" si="919"/>
        <v>-------------------------------------------NAO DISPONIVEL-------------------------------------------</v>
      </c>
      <c r="B3712" s="5" t="str">
        <f>_xlfn.IFNA(VLOOKUP(A3712,CNPJ!E:F,2,0),"-------------------------------------------NAO DISPONIVEL-------------------------------------------")</f>
        <v>-------------------------------------------NAO DISPONIVEL-------------------------------------------</v>
      </c>
      <c r="C3712" s="22">
        <v>1</v>
      </c>
      <c r="D3712" s="5" t="str">
        <f>_xlfn.XLOOKUP(R3712,OP!C:C,OP!B:B,,0,1)</f>
        <v>RJ</v>
      </c>
      <c r="E3712" s="23"/>
      <c r="M3712" s="26"/>
      <c r="N3712" s="27"/>
      <c r="O3712" s="28" t="str">
        <f t="shared" si="920"/>
        <v>00000003712</v>
      </c>
      <c r="R3712" s="27" t="s">
        <v>193</v>
      </c>
      <c r="S3712" s="30" t="str">
        <f>_xlfn.IFNA(VLOOKUP(_xlfn.CONCAT(D3712," - ",R3712),OP!A:D,4,0),"-------------------------------------------NAO DISPONIVEL-------------------------------------------")</f>
        <v>FETRANSPOR</v>
      </c>
      <c r="T3712" s="31"/>
      <c r="U3712" s="32"/>
      <c r="V3712" s="31"/>
      <c r="W3712" s="33">
        <f t="shared" si="921"/>
        <v>0</v>
      </c>
      <c r="X3712" s="34">
        <f t="shared" si="922"/>
        <v>0</v>
      </c>
      <c r="Y3712" s="33">
        <f t="shared" si="923"/>
        <v>0</v>
      </c>
      <c r="Z3712" s="33">
        <f t="shared" si="924"/>
        <v>0</v>
      </c>
      <c r="AA3712" s="35">
        <f t="shared" si="925"/>
        <v>0</v>
      </c>
      <c r="AB3712" s="36">
        <f t="shared" si="926"/>
        <v>0</v>
      </c>
      <c r="AC3712" s="37">
        <f t="shared" si="927"/>
        <v>0</v>
      </c>
      <c r="AD3712" s="38"/>
      <c r="AE3712" s="38"/>
      <c r="AF3712" s="39">
        <f t="shared" si="928"/>
        <v>0</v>
      </c>
      <c r="AG3712" s="40"/>
      <c r="AH3712" s="41">
        <f t="shared" si="929"/>
        <v>0</v>
      </c>
      <c r="AI3712" s="42">
        <f t="shared" si="930"/>
        <v>0</v>
      </c>
      <c r="AJ3712" s="43">
        <f t="shared" si="931"/>
        <v>0</v>
      </c>
      <c r="AK3712" s="5" t="str">
        <f>_xlfn.IFNA(VLOOKUP(_xlfn.CONCAT(D3712," - ",S3712),OP!E:F,2,0),"-------------------------------------------NAO DISPONIVEL-------------------------------------------")</f>
        <v>C - RIOCARD</v>
      </c>
      <c r="AL3712" s="7" t="str">
        <f t="shared" si="917"/>
        <v>1 - -------------------------------------------NAO DISPONIVEL------------------------------------------- - 00000003712 - FETRANSPOR</v>
      </c>
      <c r="AM3712" s="7" t="str">
        <f t="shared" si="918"/>
        <v>-------------------------------------------NAO DISPONIVEL-------------------------------------------</v>
      </c>
      <c r="AN3712" s="44" cm="1">
        <f t="array" ref="AN3712">_xlfn.IFS(AJ3712=0,0,AQ3712="INATIVO",2,AQ3712="SEM CADASTRO",4,AQ3712="CPF ATIVO EM OUTRO COMPRADOR",5,AQ3712="NOVO/SEM CARTAO",6,AND(AJ3712&gt;0,AQ3712,""),8)</f>
        <v>0</v>
      </c>
      <c r="AO3712" s="45">
        <f t="shared" si="932"/>
        <v>-10</v>
      </c>
    </row>
    <row r="3713" spans="1:41" x14ac:dyDescent="0.4">
      <c r="A3713" s="21" t="str">
        <f t="shared" si="919"/>
        <v>-------------------------------------------NAO DISPONIVEL-------------------------------------------</v>
      </c>
      <c r="B3713" s="5" t="str">
        <f>_xlfn.IFNA(VLOOKUP(A3713,CNPJ!E:F,2,0),"-------------------------------------------NAO DISPONIVEL-------------------------------------------")</f>
        <v>-------------------------------------------NAO DISPONIVEL-------------------------------------------</v>
      </c>
      <c r="C3713" s="22">
        <v>1</v>
      </c>
      <c r="D3713" s="5" t="str">
        <f>_xlfn.XLOOKUP(R3713,OP!C:C,OP!B:B,,0,1)</f>
        <v>RJ</v>
      </c>
      <c r="E3713" s="23"/>
      <c r="M3713" s="26"/>
      <c r="N3713" s="27"/>
      <c r="O3713" s="28" t="str">
        <f t="shared" si="920"/>
        <v>00000003713</v>
      </c>
      <c r="R3713" s="27" t="s">
        <v>193</v>
      </c>
      <c r="S3713" s="30" t="str">
        <f>_xlfn.IFNA(VLOOKUP(_xlfn.CONCAT(D3713," - ",R3713),OP!A:D,4,0),"-------------------------------------------NAO DISPONIVEL-------------------------------------------")</f>
        <v>FETRANSPOR</v>
      </c>
      <c r="T3713" s="31"/>
      <c r="U3713" s="32"/>
      <c r="V3713" s="31"/>
      <c r="W3713" s="33">
        <f t="shared" si="921"/>
        <v>0</v>
      </c>
      <c r="X3713" s="34">
        <f t="shared" si="922"/>
        <v>0</v>
      </c>
      <c r="Y3713" s="33">
        <f t="shared" si="923"/>
        <v>0</v>
      </c>
      <c r="Z3713" s="33">
        <f t="shared" si="924"/>
        <v>0</v>
      </c>
      <c r="AA3713" s="35">
        <f t="shared" si="925"/>
        <v>0</v>
      </c>
      <c r="AB3713" s="36">
        <f t="shared" si="926"/>
        <v>0</v>
      </c>
      <c r="AC3713" s="37">
        <f t="shared" si="927"/>
        <v>0</v>
      </c>
      <c r="AD3713" s="38"/>
      <c r="AE3713" s="38"/>
      <c r="AF3713" s="39">
        <f t="shared" si="928"/>
        <v>0</v>
      </c>
      <c r="AG3713" s="40"/>
      <c r="AH3713" s="41">
        <f t="shared" si="929"/>
        <v>0</v>
      </c>
      <c r="AI3713" s="42">
        <f t="shared" si="930"/>
        <v>0</v>
      </c>
      <c r="AJ3713" s="43">
        <f t="shared" si="931"/>
        <v>0</v>
      </c>
      <c r="AK3713" s="5" t="str">
        <f>_xlfn.IFNA(VLOOKUP(_xlfn.CONCAT(D3713," - ",S3713),OP!E:F,2,0),"-------------------------------------------NAO DISPONIVEL-------------------------------------------")</f>
        <v>C - RIOCARD</v>
      </c>
      <c r="AL3713" s="7" t="str">
        <f t="shared" si="917"/>
        <v>1 - -------------------------------------------NAO DISPONIVEL------------------------------------------- - 00000003713 - FETRANSPOR</v>
      </c>
      <c r="AM3713" s="7" t="str">
        <f t="shared" si="918"/>
        <v>-------------------------------------------NAO DISPONIVEL-------------------------------------------</v>
      </c>
      <c r="AN3713" s="44" cm="1">
        <f t="array" ref="AN3713">_xlfn.IFS(AJ3713=0,0,AQ3713="INATIVO",2,AQ3713="SEM CADASTRO",4,AQ3713="CPF ATIVO EM OUTRO COMPRADOR",5,AQ3713="NOVO/SEM CARTAO",6,AND(AJ3713&gt;0,AQ3713,""),8)</f>
        <v>0</v>
      </c>
      <c r="AO3713" s="45">
        <f t="shared" si="932"/>
        <v>-10</v>
      </c>
    </row>
    <row r="3714" spans="1:41" x14ac:dyDescent="0.4">
      <c r="A3714" s="21" t="str">
        <f t="shared" si="919"/>
        <v>-------------------------------------------NAO DISPONIVEL-------------------------------------------</v>
      </c>
      <c r="B3714" s="5" t="str">
        <f>_xlfn.IFNA(VLOOKUP(A3714,CNPJ!E:F,2,0),"-------------------------------------------NAO DISPONIVEL-------------------------------------------")</f>
        <v>-------------------------------------------NAO DISPONIVEL-------------------------------------------</v>
      </c>
      <c r="C3714" s="22">
        <v>1</v>
      </c>
      <c r="D3714" s="5" t="str">
        <f>_xlfn.XLOOKUP(R3714,OP!C:C,OP!B:B,,0,1)</f>
        <v>RJ</v>
      </c>
      <c r="E3714" s="23"/>
      <c r="M3714" s="26"/>
      <c r="N3714" s="27"/>
      <c r="O3714" s="28" t="str">
        <f t="shared" si="920"/>
        <v>00000003714</v>
      </c>
      <c r="R3714" s="27" t="s">
        <v>193</v>
      </c>
      <c r="S3714" s="30" t="str">
        <f>_xlfn.IFNA(VLOOKUP(_xlfn.CONCAT(D3714," - ",R3714),OP!A:D,4,0),"-------------------------------------------NAO DISPONIVEL-------------------------------------------")</f>
        <v>FETRANSPOR</v>
      </c>
      <c r="T3714" s="31"/>
      <c r="U3714" s="32"/>
      <c r="V3714" s="31"/>
      <c r="W3714" s="33">
        <f t="shared" si="921"/>
        <v>0</v>
      </c>
      <c r="X3714" s="34">
        <f t="shared" si="922"/>
        <v>0</v>
      </c>
      <c r="Y3714" s="33">
        <f t="shared" si="923"/>
        <v>0</v>
      </c>
      <c r="Z3714" s="33">
        <f t="shared" si="924"/>
        <v>0</v>
      </c>
      <c r="AA3714" s="35">
        <f t="shared" si="925"/>
        <v>0</v>
      </c>
      <c r="AB3714" s="36">
        <f t="shared" si="926"/>
        <v>0</v>
      </c>
      <c r="AC3714" s="37">
        <f t="shared" si="927"/>
        <v>0</v>
      </c>
      <c r="AD3714" s="38"/>
      <c r="AE3714" s="38"/>
      <c r="AF3714" s="39">
        <f t="shared" si="928"/>
        <v>0</v>
      </c>
      <c r="AG3714" s="40"/>
      <c r="AH3714" s="41">
        <f t="shared" si="929"/>
        <v>0</v>
      </c>
      <c r="AI3714" s="42">
        <f t="shared" si="930"/>
        <v>0</v>
      </c>
      <c r="AJ3714" s="43">
        <f t="shared" si="931"/>
        <v>0</v>
      </c>
      <c r="AK3714" s="5" t="str">
        <f>_xlfn.IFNA(VLOOKUP(_xlfn.CONCAT(D3714," - ",S3714),OP!E:F,2,0),"-------------------------------------------NAO DISPONIVEL-------------------------------------------")</f>
        <v>C - RIOCARD</v>
      </c>
      <c r="AL3714" s="7" t="str">
        <f t="shared" ref="AL3714:AL3777" si="933">_xlfn.CONCAT(C3714," - ",B3714," - ",O3714," - ",S3714)</f>
        <v>1 - -------------------------------------------NAO DISPONIVEL------------------------------------------- - 00000003714 - FETRANSPOR</v>
      </c>
      <c r="AM3714" s="7" t="str">
        <f t="shared" ref="AM3714:AM3777" si="934">_xlfn.CONCAT(B3714,L3714,LEFT(M3714,3))</f>
        <v>-------------------------------------------NAO DISPONIVEL-------------------------------------------</v>
      </c>
      <c r="AN3714" s="44" cm="1">
        <f t="array" ref="AN3714">_xlfn.IFS(AJ3714=0,0,AQ3714="INATIVO",2,AQ3714="SEM CADASTRO",4,AQ3714="CPF ATIVO EM OUTRO COMPRADOR",5,AQ3714="NOVO/SEM CARTAO",6,AND(AJ3714&gt;0,AQ3714,""),8)</f>
        <v>0</v>
      </c>
      <c r="AO3714" s="45">
        <f t="shared" si="932"/>
        <v>-10</v>
      </c>
    </row>
    <row r="3715" spans="1:41" x14ac:dyDescent="0.4">
      <c r="A3715" s="21" t="str">
        <f t="shared" ref="A3715:A3778" si="935">IF(AND(E3715&lt;&gt;"",F3715&lt;&gt;""),TRIM(_xlfn.CONCAT(D3715," - ",S3715," - ",E3715," - ",F3715)),"-------------------------------------------NAO DISPONIVEL-------------------------------------------")</f>
        <v>-------------------------------------------NAO DISPONIVEL-------------------------------------------</v>
      </c>
      <c r="B3715" s="5" t="str">
        <f>_xlfn.IFNA(VLOOKUP(A3715,CNPJ!E:F,2,0),"-------------------------------------------NAO DISPONIVEL-------------------------------------------")</f>
        <v>-------------------------------------------NAO DISPONIVEL-------------------------------------------</v>
      </c>
      <c r="C3715" s="22">
        <v>1</v>
      </c>
      <c r="D3715" s="5" t="str">
        <f>_xlfn.XLOOKUP(R3715,OP!C:C,OP!B:B,,0,1)</f>
        <v>RJ</v>
      </c>
      <c r="E3715" s="23"/>
      <c r="M3715" s="26"/>
      <c r="N3715" s="27"/>
      <c r="O3715" s="28" t="str">
        <f t="shared" ref="O3715:O3778" si="936">IF(N3715="",TEXT(ROW(),"00000000000"),IF(N3715="00000000000",TEXT(ROW(),"00000000000"),TRIM(TEXT(N3715,"00000000000"))))</f>
        <v>00000003715</v>
      </c>
      <c r="R3715" s="27" t="s">
        <v>193</v>
      </c>
      <c r="S3715" s="30" t="str">
        <f>_xlfn.IFNA(VLOOKUP(_xlfn.CONCAT(D3715," - ",R3715),OP!A:D,4,0),"-------------------------------------------NAO DISPONIVEL-------------------------------------------")</f>
        <v>FETRANSPOR</v>
      </c>
      <c r="T3715" s="31"/>
      <c r="U3715" s="32"/>
      <c r="V3715" s="31"/>
      <c r="W3715" s="33">
        <f t="shared" ref="W3715:W3778" si="937">ROUND(T3715,2)</f>
        <v>0</v>
      </c>
      <c r="X3715" s="34">
        <f t="shared" ref="X3715:X3778" si="938">ROUND(U3715,0)</f>
        <v>0</v>
      </c>
      <c r="Y3715" s="33">
        <f t="shared" ref="Y3715:Y3778" si="939">ROUND(V3715,2)</f>
        <v>0</v>
      </c>
      <c r="Z3715" s="33">
        <f t="shared" ref="Z3715:Z3778" si="940">(X3715*Y3715)-W3715</f>
        <v>0</v>
      </c>
      <c r="AA3715" s="35">
        <f t="shared" ref="AA3715:AA3778" si="941">Y3715</f>
        <v>0</v>
      </c>
      <c r="AB3715" s="36">
        <f t="shared" ref="AB3715:AB3778" si="942">Z3715</f>
        <v>0</v>
      </c>
      <c r="AC3715" s="37">
        <f t="shared" ref="AC3715:AC3778" si="943">ROUND(IF(AL3715=AL3714,0,SUMIF(AL:AL,AL3715,AB:AB)),2)</f>
        <v>0</v>
      </c>
      <c r="AD3715" s="38"/>
      <c r="AE3715" s="38"/>
      <c r="AF3715" s="39">
        <f t="shared" ref="AF3715:AF3778" si="944">ROUND(SUM(AD3715,AE3715),2)</f>
        <v>0</v>
      </c>
      <c r="AG3715" s="40"/>
      <c r="AH3715" s="41">
        <f t="shared" ref="AH3715:AH3778" si="945">ROUND(AG3715,2)</f>
        <v>0</v>
      </c>
      <c r="AI3715" s="42">
        <f t="shared" ref="AI3715:AI3778" si="946">ROUND(IF(AH3715=0,0,IF(AF3715-AH3715&lt;0,0,IF(AF3715-AH3715&gt;AC3715,AC3715,AF3715-AH3715))),2)</f>
        <v>0</v>
      </c>
      <c r="AJ3715" s="43">
        <f t="shared" ref="AJ3715:AJ3778" si="947">ROUND(IF(AC3715=0,0,IF(AH3715=0,AC3715,AC3715-AI3715)),2)</f>
        <v>0</v>
      </c>
      <c r="AK3715" s="5" t="str">
        <f>_xlfn.IFNA(VLOOKUP(_xlfn.CONCAT(D3715," - ",S3715),OP!E:F,2,0),"-------------------------------------------NAO DISPONIVEL-------------------------------------------")</f>
        <v>C - RIOCARD</v>
      </c>
      <c r="AL3715" s="7" t="str">
        <f t="shared" si="933"/>
        <v>1 - -------------------------------------------NAO DISPONIVEL------------------------------------------- - 00000003715 - FETRANSPOR</v>
      </c>
      <c r="AM3715" s="7" t="str">
        <f t="shared" si="934"/>
        <v>-------------------------------------------NAO DISPONIVEL-------------------------------------------</v>
      </c>
      <c r="AN3715" s="44" cm="1">
        <f t="array" ref="AN3715">_xlfn.IFS(AJ3715=0,0,AQ3715="INATIVO",2,AQ3715="SEM CADASTRO",4,AQ3715="CPF ATIVO EM OUTRO COMPRADOR",5,AQ3715="NOVO/SEM CARTAO",6,AND(AJ3715&gt;0,AQ3715,""),8)</f>
        <v>0</v>
      </c>
      <c r="AO3715" s="45">
        <f t="shared" ref="AO3715:AO3778" si="948">AF3715-(10-AJ3715)</f>
        <v>-10</v>
      </c>
    </row>
    <row r="3716" spans="1:41" x14ac:dyDescent="0.4">
      <c r="A3716" s="21" t="str">
        <f t="shared" si="935"/>
        <v>-------------------------------------------NAO DISPONIVEL-------------------------------------------</v>
      </c>
      <c r="B3716" s="5" t="str">
        <f>_xlfn.IFNA(VLOOKUP(A3716,CNPJ!E:F,2,0),"-------------------------------------------NAO DISPONIVEL-------------------------------------------")</f>
        <v>-------------------------------------------NAO DISPONIVEL-------------------------------------------</v>
      </c>
      <c r="C3716" s="22">
        <v>1</v>
      </c>
      <c r="D3716" s="5" t="str">
        <f>_xlfn.XLOOKUP(R3716,OP!C:C,OP!B:B,,0,1)</f>
        <v>RJ</v>
      </c>
      <c r="E3716" s="23"/>
      <c r="M3716" s="26"/>
      <c r="N3716" s="27"/>
      <c r="O3716" s="28" t="str">
        <f t="shared" si="936"/>
        <v>00000003716</v>
      </c>
      <c r="R3716" s="27" t="s">
        <v>193</v>
      </c>
      <c r="S3716" s="30" t="str">
        <f>_xlfn.IFNA(VLOOKUP(_xlfn.CONCAT(D3716," - ",R3716),OP!A:D,4,0),"-------------------------------------------NAO DISPONIVEL-------------------------------------------")</f>
        <v>FETRANSPOR</v>
      </c>
      <c r="T3716" s="31"/>
      <c r="U3716" s="32"/>
      <c r="V3716" s="31"/>
      <c r="W3716" s="33">
        <f t="shared" si="937"/>
        <v>0</v>
      </c>
      <c r="X3716" s="34">
        <f t="shared" si="938"/>
        <v>0</v>
      </c>
      <c r="Y3716" s="33">
        <f t="shared" si="939"/>
        <v>0</v>
      </c>
      <c r="Z3716" s="33">
        <f t="shared" si="940"/>
        <v>0</v>
      </c>
      <c r="AA3716" s="35">
        <f t="shared" si="941"/>
        <v>0</v>
      </c>
      <c r="AB3716" s="36">
        <f t="shared" si="942"/>
        <v>0</v>
      </c>
      <c r="AC3716" s="37">
        <f t="shared" si="943"/>
        <v>0</v>
      </c>
      <c r="AD3716" s="38"/>
      <c r="AE3716" s="38"/>
      <c r="AF3716" s="39">
        <f t="shared" si="944"/>
        <v>0</v>
      </c>
      <c r="AG3716" s="40"/>
      <c r="AH3716" s="41">
        <f t="shared" si="945"/>
        <v>0</v>
      </c>
      <c r="AI3716" s="42">
        <f t="shared" si="946"/>
        <v>0</v>
      </c>
      <c r="AJ3716" s="43">
        <f t="shared" si="947"/>
        <v>0</v>
      </c>
      <c r="AK3716" s="5" t="str">
        <f>_xlfn.IFNA(VLOOKUP(_xlfn.CONCAT(D3716," - ",S3716),OP!E:F,2,0),"-------------------------------------------NAO DISPONIVEL-------------------------------------------")</f>
        <v>C - RIOCARD</v>
      </c>
      <c r="AL3716" s="7" t="str">
        <f t="shared" si="933"/>
        <v>1 - -------------------------------------------NAO DISPONIVEL------------------------------------------- - 00000003716 - FETRANSPOR</v>
      </c>
      <c r="AM3716" s="7" t="str">
        <f t="shared" si="934"/>
        <v>-------------------------------------------NAO DISPONIVEL-------------------------------------------</v>
      </c>
      <c r="AN3716" s="44" cm="1">
        <f t="array" ref="AN3716">_xlfn.IFS(AJ3716=0,0,AQ3716="INATIVO",2,AQ3716="SEM CADASTRO",4,AQ3716="CPF ATIVO EM OUTRO COMPRADOR",5,AQ3716="NOVO/SEM CARTAO",6,AND(AJ3716&gt;0,AQ3716,""),8)</f>
        <v>0</v>
      </c>
      <c r="AO3716" s="45">
        <f t="shared" si="948"/>
        <v>-10</v>
      </c>
    </row>
    <row r="3717" spans="1:41" x14ac:dyDescent="0.4">
      <c r="A3717" s="21" t="str">
        <f t="shared" si="935"/>
        <v>-------------------------------------------NAO DISPONIVEL-------------------------------------------</v>
      </c>
      <c r="B3717" s="5" t="str">
        <f>_xlfn.IFNA(VLOOKUP(A3717,CNPJ!E:F,2,0),"-------------------------------------------NAO DISPONIVEL-------------------------------------------")</f>
        <v>-------------------------------------------NAO DISPONIVEL-------------------------------------------</v>
      </c>
      <c r="C3717" s="22">
        <v>1</v>
      </c>
      <c r="D3717" s="5" t="str">
        <f>_xlfn.XLOOKUP(R3717,OP!C:C,OP!B:B,,0,1)</f>
        <v>RJ</v>
      </c>
      <c r="E3717" s="23"/>
      <c r="M3717" s="26"/>
      <c r="N3717" s="27"/>
      <c r="O3717" s="28" t="str">
        <f t="shared" si="936"/>
        <v>00000003717</v>
      </c>
      <c r="R3717" s="27" t="s">
        <v>193</v>
      </c>
      <c r="S3717" s="30" t="str">
        <f>_xlfn.IFNA(VLOOKUP(_xlfn.CONCAT(D3717," - ",R3717),OP!A:D,4,0),"-------------------------------------------NAO DISPONIVEL-------------------------------------------")</f>
        <v>FETRANSPOR</v>
      </c>
      <c r="T3717" s="31"/>
      <c r="U3717" s="32"/>
      <c r="V3717" s="31"/>
      <c r="W3717" s="33">
        <f t="shared" si="937"/>
        <v>0</v>
      </c>
      <c r="X3717" s="34">
        <f t="shared" si="938"/>
        <v>0</v>
      </c>
      <c r="Y3717" s="33">
        <f t="shared" si="939"/>
        <v>0</v>
      </c>
      <c r="Z3717" s="33">
        <f t="shared" si="940"/>
        <v>0</v>
      </c>
      <c r="AA3717" s="35">
        <f t="shared" si="941"/>
        <v>0</v>
      </c>
      <c r="AB3717" s="36">
        <f t="shared" si="942"/>
        <v>0</v>
      </c>
      <c r="AC3717" s="37">
        <f t="shared" si="943"/>
        <v>0</v>
      </c>
      <c r="AD3717" s="38"/>
      <c r="AE3717" s="38"/>
      <c r="AF3717" s="39">
        <f t="shared" si="944"/>
        <v>0</v>
      </c>
      <c r="AG3717" s="40"/>
      <c r="AH3717" s="41">
        <f t="shared" si="945"/>
        <v>0</v>
      </c>
      <c r="AI3717" s="42">
        <f t="shared" si="946"/>
        <v>0</v>
      </c>
      <c r="AJ3717" s="43">
        <f t="shared" si="947"/>
        <v>0</v>
      </c>
      <c r="AK3717" s="5" t="str">
        <f>_xlfn.IFNA(VLOOKUP(_xlfn.CONCAT(D3717," - ",S3717),OP!E:F,2,0),"-------------------------------------------NAO DISPONIVEL-------------------------------------------")</f>
        <v>C - RIOCARD</v>
      </c>
      <c r="AL3717" s="7" t="str">
        <f t="shared" si="933"/>
        <v>1 - -------------------------------------------NAO DISPONIVEL------------------------------------------- - 00000003717 - FETRANSPOR</v>
      </c>
      <c r="AM3717" s="7" t="str">
        <f t="shared" si="934"/>
        <v>-------------------------------------------NAO DISPONIVEL-------------------------------------------</v>
      </c>
      <c r="AN3717" s="44" cm="1">
        <f t="array" ref="AN3717">_xlfn.IFS(AJ3717=0,0,AQ3717="INATIVO",2,AQ3717="SEM CADASTRO",4,AQ3717="CPF ATIVO EM OUTRO COMPRADOR",5,AQ3717="NOVO/SEM CARTAO",6,AND(AJ3717&gt;0,AQ3717,""),8)</f>
        <v>0</v>
      </c>
      <c r="AO3717" s="45">
        <f t="shared" si="948"/>
        <v>-10</v>
      </c>
    </row>
    <row r="3718" spans="1:41" x14ac:dyDescent="0.4">
      <c r="A3718" s="21" t="str">
        <f t="shared" si="935"/>
        <v>-------------------------------------------NAO DISPONIVEL-------------------------------------------</v>
      </c>
      <c r="B3718" s="5" t="str">
        <f>_xlfn.IFNA(VLOOKUP(A3718,CNPJ!E:F,2,0),"-------------------------------------------NAO DISPONIVEL-------------------------------------------")</f>
        <v>-------------------------------------------NAO DISPONIVEL-------------------------------------------</v>
      </c>
      <c r="C3718" s="22">
        <v>1</v>
      </c>
      <c r="D3718" s="5" t="str">
        <f>_xlfn.XLOOKUP(R3718,OP!C:C,OP!B:B,,0,1)</f>
        <v>RJ</v>
      </c>
      <c r="E3718" s="23"/>
      <c r="M3718" s="26"/>
      <c r="N3718" s="27"/>
      <c r="O3718" s="28" t="str">
        <f t="shared" si="936"/>
        <v>00000003718</v>
      </c>
      <c r="R3718" s="27" t="s">
        <v>193</v>
      </c>
      <c r="S3718" s="30" t="str">
        <f>_xlfn.IFNA(VLOOKUP(_xlfn.CONCAT(D3718," - ",R3718),OP!A:D,4,0),"-------------------------------------------NAO DISPONIVEL-------------------------------------------")</f>
        <v>FETRANSPOR</v>
      </c>
      <c r="T3718" s="31"/>
      <c r="U3718" s="32"/>
      <c r="V3718" s="31"/>
      <c r="W3718" s="33">
        <f t="shared" si="937"/>
        <v>0</v>
      </c>
      <c r="X3718" s="34">
        <f t="shared" si="938"/>
        <v>0</v>
      </c>
      <c r="Y3718" s="33">
        <f t="shared" si="939"/>
        <v>0</v>
      </c>
      <c r="Z3718" s="33">
        <f t="shared" si="940"/>
        <v>0</v>
      </c>
      <c r="AA3718" s="35">
        <f t="shared" si="941"/>
        <v>0</v>
      </c>
      <c r="AB3718" s="36">
        <f t="shared" si="942"/>
        <v>0</v>
      </c>
      <c r="AC3718" s="37">
        <f t="shared" si="943"/>
        <v>0</v>
      </c>
      <c r="AD3718" s="38"/>
      <c r="AE3718" s="38"/>
      <c r="AF3718" s="39">
        <f t="shared" si="944"/>
        <v>0</v>
      </c>
      <c r="AG3718" s="40"/>
      <c r="AH3718" s="41">
        <f t="shared" si="945"/>
        <v>0</v>
      </c>
      <c r="AI3718" s="42">
        <f t="shared" si="946"/>
        <v>0</v>
      </c>
      <c r="AJ3718" s="43">
        <f t="shared" si="947"/>
        <v>0</v>
      </c>
      <c r="AK3718" s="5" t="str">
        <f>_xlfn.IFNA(VLOOKUP(_xlfn.CONCAT(D3718," - ",S3718),OP!E:F,2,0),"-------------------------------------------NAO DISPONIVEL-------------------------------------------")</f>
        <v>C - RIOCARD</v>
      </c>
      <c r="AL3718" s="7" t="str">
        <f t="shared" si="933"/>
        <v>1 - -------------------------------------------NAO DISPONIVEL------------------------------------------- - 00000003718 - FETRANSPOR</v>
      </c>
      <c r="AM3718" s="7" t="str">
        <f t="shared" si="934"/>
        <v>-------------------------------------------NAO DISPONIVEL-------------------------------------------</v>
      </c>
      <c r="AN3718" s="44" cm="1">
        <f t="array" ref="AN3718">_xlfn.IFS(AJ3718=0,0,AQ3718="INATIVO",2,AQ3718="SEM CADASTRO",4,AQ3718="CPF ATIVO EM OUTRO COMPRADOR",5,AQ3718="NOVO/SEM CARTAO",6,AND(AJ3718&gt;0,AQ3718,""),8)</f>
        <v>0</v>
      </c>
      <c r="AO3718" s="45">
        <f t="shared" si="948"/>
        <v>-10</v>
      </c>
    </row>
    <row r="3719" spans="1:41" x14ac:dyDescent="0.4">
      <c r="A3719" s="21" t="str">
        <f t="shared" si="935"/>
        <v>-------------------------------------------NAO DISPONIVEL-------------------------------------------</v>
      </c>
      <c r="B3719" s="5" t="str">
        <f>_xlfn.IFNA(VLOOKUP(A3719,CNPJ!E:F,2,0),"-------------------------------------------NAO DISPONIVEL-------------------------------------------")</f>
        <v>-------------------------------------------NAO DISPONIVEL-------------------------------------------</v>
      </c>
      <c r="C3719" s="22">
        <v>1</v>
      </c>
      <c r="D3719" s="5" t="str">
        <f>_xlfn.XLOOKUP(R3719,OP!C:C,OP!B:B,,0,1)</f>
        <v>RJ</v>
      </c>
      <c r="E3719" s="23"/>
      <c r="M3719" s="26"/>
      <c r="N3719" s="27"/>
      <c r="O3719" s="28" t="str">
        <f t="shared" si="936"/>
        <v>00000003719</v>
      </c>
      <c r="R3719" s="27" t="s">
        <v>193</v>
      </c>
      <c r="S3719" s="30" t="str">
        <f>_xlfn.IFNA(VLOOKUP(_xlfn.CONCAT(D3719," - ",R3719),OP!A:D,4,0),"-------------------------------------------NAO DISPONIVEL-------------------------------------------")</f>
        <v>FETRANSPOR</v>
      </c>
      <c r="T3719" s="31"/>
      <c r="U3719" s="32"/>
      <c r="V3719" s="31"/>
      <c r="W3719" s="33">
        <f t="shared" si="937"/>
        <v>0</v>
      </c>
      <c r="X3719" s="34">
        <f t="shared" si="938"/>
        <v>0</v>
      </c>
      <c r="Y3719" s="33">
        <f t="shared" si="939"/>
        <v>0</v>
      </c>
      <c r="Z3719" s="33">
        <f t="shared" si="940"/>
        <v>0</v>
      </c>
      <c r="AA3719" s="35">
        <f t="shared" si="941"/>
        <v>0</v>
      </c>
      <c r="AB3719" s="36">
        <f t="shared" si="942"/>
        <v>0</v>
      </c>
      <c r="AC3719" s="37">
        <f t="shared" si="943"/>
        <v>0</v>
      </c>
      <c r="AD3719" s="38"/>
      <c r="AE3719" s="38"/>
      <c r="AF3719" s="39">
        <f t="shared" si="944"/>
        <v>0</v>
      </c>
      <c r="AG3719" s="40"/>
      <c r="AH3719" s="41">
        <f t="shared" si="945"/>
        <v>0</v>
      </c>
      <c r="AI3719" s="42">
        <f t="shared" si="946"/>
        <v>0</v>
      </c>
      <c r="AJ3719" s="43">
        <f t="shared" si="947"/>
        <v>0</v>
      </c>
      <c r="AK3719" s="5" t="str">
        <f>_xlfn.IFNA(VLOOKUP(_xlfn.CONCAT(D3719," - ",S3719),OP!E:F,2,0),"-------------------------------------------NAO DISPONIVEL-------------------------------------------")</f>
        <v>C - RIOCARD</v>
      </c>
      <c r="AL3719" s="7" t="str">
        <f t="shared" si="933"/>
        <v>1 - -------------------------------------------NAO DISPONIVEL------------------------------------------- - 00000003719 - FETRANSPOR</v>
      </c>
      <c r="AM3719" s="7" t="str">
        <f t="shared" si="934"/>
        <v>-------------------------------------------NAO DISPONIVEL-------------------------------------------</v>
      </c>
      <c r="AN3719" s="44" cm="1">
        <f t="array" ref="AN3719">_xlfn.IFS(AJ3719=0,0,AQ3719="INATIVO",2,AQ3719="SEM CADASTRO",4,AQ3719="CPF ATIVO EM OUTRO COMPRADOR",5,AQ3719="NOVO/SEM CARTAO",6,AND(AJ3719&gt;0,AQ3719,""),8)</f>
        <v>0</v>
      </c>
      <c r="AO3719" s="45">
        <f t="shared" si="948"/>
        <v>-10</v>
      </c>
    </row>
    <row r="3720" spans="1:41" x14ac:dyDescent="0.4">
      <c r="A3720" s="21" t="str">
        <f t="shared" si="935"/>
        <v>-------------------------------------------NAO DISPONIVEL-------------------------------------------</v>
      </c>
      <c r="B3720" s="5" t="str">
        <f>_xlfn.IFNA(VLOOKUP(A3720,CNPJ!E:F,2,0),"-------------------------------------------NAO DISPONIVEL-------------------------------------------")</f>
        <v>-------------------------------------------NAO DISPONIVEL-------------------------------------------</v>
      </c>
      <c r="C3720" s="22">
        <v>1</v>
      </c>
      <c r="D3720" s="5" t="str">
        <f>_xlfn.XLOOKUP(R3720,OP!C:C,OP!B:B,,0,1)</f>
        <v>RJ</v>
      </c>
      <c r="E3720" s="23"/>
      <c r="M3720" s="26"/>
      <c r="N3720" s="27"/>
      <c r="O3720" s="28" t="str">
        <f t="shared" si="936"/>
        <v>00000003720</v>
      </c>
      <c r="R3720" s="27" t="s">
        <v>193</v>
      </c>
      <c r="S3720" s="30" t="str">
        <f>_xlfn.IFNA(VLOOKUP(_xlfn.CONCAT(D3720," - ",R3720),OP!A:D,4,0),"-------------------------------------------NAO DISPONIVEL-------------------------------------------")</f>
        <v>FETRANSPOR</v>
      </c>
      <c r="T3720" s="31"/>
      <c r="U3720" s="32"/>
      <c r="V3720" s="31"/>
      <c r="W3720" s="33">
        <f t="shared" si="937"/>
        <v>0</v>
      </c>
      <c r="X3720" s="34">
        <f t="shared" si="938"/>
        <v>0</v>
      </c>
      <c r="Y3720" s="33">
        <f t="shared" si="939"/>
        <v>0</v>
      </c>
      <c r="Z3720" s="33">
        <f t="shared" si="940"/>
        <v>0</v>
      </c>
      <c r="AA3720" s="35">
        <f t="shared" si="941"/>
        <v>0</v>
      </c>
      <c r="AB3720" s="36">
        <f t="shared" si="942"/>
        <v>0</v>
      </c>
      <c r="AC3720" s="37">
        <f t="shared" si="943"/>
        <v>0</v>
      </c>
      <c r="AD3720" s="38"/>
      <c r="AE3720" s="38"/>
      <c r="AF3720" s="39">
        <f t="shared" si="944"/>
        <v>0</v>
      </c>
      <c r="AG3720" s="40"/>
      <c r="AH3720" s="41">
        <f t="shared" si="945"/>
        <v>0</v>
      </c>
      <c r="AI3720" s="42">
        <f t="shared" si="946"/>
        <v>0</v>
      </c>
      <c r="AJ3720" s="43">
        <f t="shared" si="947"/>
        <v>0</v>
      </c>
      <c r="AK3720" s="5" t="str">
        <f>_xlfn.IFNA(VLOOKUP(_xlfn.CONCAT(D3720," - ",S3720),OP!E:F,2,0),"-------------------------------------------NAO DISPONIVEL-------------------------------------------")</f>
        <v>C - RIOCARD</v>
      </c>
      <c r="AL3720" s="7" t="str">
        <f t="shared" si="933"/>
        <v>1 - -------------------------------------------NAO DISPONIVEL------------------------------------------- - 00000003720 - FETRANSPOR</v>
      </c>
      <c r="AM3720" s="7" t="str">
        <f t="shared" si="934"/>
        <v>-------------------------------------------NAO DISPONIVEL-------------------------------------------</v>
      </c>
      <c r="AN3720" s="44" cm="1">
        <f t="array" ref="AN3720">_xlfn.IFS(AJ3720=0,0,AQ3720="INATIVO",2,AQ3720="SEM CADASTRO",4,AQ3720="CPF ATIVO EM OUTRO COMPRADOR",5,AQ3720="NOVO/SEM CARTAO",6,AND(AJ3720&gt;0,AQ3720,""),8)</f>
        <v>0</v>
      </c>
      <c r="AO3720" s="45">
        <f t="shared" si="948"/>
        <v>-10</v>
      </c>
    </row>
    <row r="3721" spans="1:41" x14ac:dyDescent="0.4">
      <c r="A3721" s="21" t="str">
        <f t="shared" si="935"/>
        <v>-------------------------------------------NAO DISPONIVEL-------------------------------------------</v>
      </c>
      <c r="B3721" s="5" t="str">
        <f>_xlfn.IFNA(VLOOKUP(A3721,CNPJ!E:F,2,0),"-------------------------------------------NAO DISPONIVEL-------------------------------------------")</f>
        <v>-------------------------------------------NAO DISPONIVEL-------------------------------------------</v>
      </c>
      <c r="C3721" s="22">
        <v>1</v>
      </c>
      <c r="D3721" s="5" t="str">
        <f>_xlfn.XLOOKUP(R3721,OP!C:C,OP!B:B,,0,1)</f>
        <v>RJ</v>
      </c>
      <c r="E3721" s="23"/>
      <c r="M3721" s="26"/>
      <c r="N3721" s="27"/>
      <c r="O3721" s="28" t="str">
        <f t="shared" si="936"/>
        <v>00000003721</v>
      </c>
      <c r="R3721" s="27" t="s">
        <v>193</v>
      </c>
      <c r="S3721" s="30" t="str">
        <f>_xlfn.IFNA(VLOOKUP(_xlfn.CONCAT(D3721," - ",R3721),OP!A:D,4,0),"-------------------------------------------NAO DISPONIVEL-------------------------------------------")</f>
        <v>FETRANSPOR</v>
      </c>
      <c r="T3721" s="31"/>
      <c r="U3721" s="32"/>
      <c r="V3721" s="31"/>
      <c r="W3721" s="33">
        <f t="shared" si="937"/>
        <v>0</v>
      </c>
      <c r="X3721" s="34">
        <f t="shared" si="938"/>
        <v>0</v>
      </c>
      <c r="Y3721" s="33">
        <f t="shared" si="939"/>
        <v>0</v>
      </c>
      <c r="Z3721" s="33">
        <f t="shared" si="940"/>
        <v>0</v>
      </c>
      <c r="AA3721" s="35">
        <f t="shared" si="941"/>
        <v>0</v>
      </c>
      <c r="AB3721" s="36">
        <f t="shared" si="942"/>
        <v>0</v>
      </c>
      <c r="AC3721" s="37">
        <f t="shared" si="943"/>
        <v>0</v>
      </c>
      <c r="AD3721" s="38"/>
      <c r="AE3721" s="38"/>
      <c r="AF3721" s="39">
        <f t="shared" si="944"/>
        <v>0</v>
      </c>
      <c r="AG3721" s="40"/>
      <c r="AH3721" s="41">
        <f t="shared" si="945"/>
        <v>0</v>
      </c>
      <c r="AI3721" s="42">
        <f t="shared" si="946"/>
        <v>0</v>
      </c>
      <c r="AJ3721" s="43">
        <f t="shared" si="947"/>
        <v>0</v>
      </c>
      <c r="AK3721" s="5" t="str">
        <f>_xlfn.IFNA(VLOOKUP(_xlfn.CONCAT(D3721," - ",S3721),OP!E:F,2,0),"-------------------------------------------NAO DISPONIVEL-------------------------------------------")</f>
        <v>C - RIOCARD</v>
      </c>
      <c r="AL3721" s="7" t="str">
        <f t="shared" si="933"/>
        <v>1 - -------------------------------------------NAO DISPONIVEL------------------------------------------- - 00000003721 - FETRANSPOR</v>
      </c>
      <c r="AM3721" s="7" t="str">
        <f t="shared" si="934"/>
        <v>-------------------------------------------NAO DISPONIVEL-------------------------------------------</v>
      </c>
      <c r="AN3721" s="44" cm="1">
        <f t="array" ref="AN3721">_xlfn.IFS(AJ3721=0,0,AQ3721="INATIVO",2,AQ3721="SEM CADASTRO",4,AQ3721="CPF ATIVO EM OUTRO COMPRADOR",5,AQ3721="NOVO/SEM CARTAO",6,AND(AJ3721&gt;0,AQ3721,""),8)</f>
        <v>0</v>
      </c>
      <c r="AO3721" s="45">
        <f t="shared" si="948"/>
        <v>-10</v>
      </c>
    </row>
    <row r="3722" spans="1:41" x14ac:dyDescent="0.4">
      <c r="A3722" s="21" t="str">
        <f t="shared" si="935"/>
        <v>-------------------------------------------NAO DISPONIVEL-------------------------------------------</v>
      </c>
      <c r="B3722" s="5" t="str">
        <f>_xlfn.IFNA(VLOOKUP(A3722,CNPJ!E:F,2,0),"-------------------------------------------NAO DISPONIVEL-------------------------------------------")</f>
        <v>-------------------------------------------NAO DISPONIVEL-------------------------------------------</v>
      </c>
      <c r="C3722" s="22">
        <v>1</v>
      </c>
      <c r="D3722" s="5" t="str">
        <f>_xlfn.XLOOKUP(R3722,OP!C:C,OP!B:B,,0,1)</f>
        <v>RJ</v>
      </c>
      <c r="E3722" s="23"/>
      <c r="M3722" s="26"/>
      <c r="N3722" s="27"/>
      <c r="O3722" s="28" t="str">
        <f t="shared" si="936"/>
        <v>00000003722</v>
      </c>
      <c r="R3722" s="27" t="s">
        <v>193</v>
      </c>
      <c r="S3722" s="30" t="str">
        <f>_xlfn.IFNA(VLOOKUP(_xlfn.CONCAT(D3722," - ",R3722),OP!A:D,4,0),"-------------------------------------------NAO DISPONIVEL-------------------------------------------")</f>
        <v>FETRANSPOR</v>
      </c>
      <c r="T3722" s="31"/>
      <c r="U3722" s="32"/>
      <c r="V3722" s="31"/>
      <c r="W3722" s="33">
        <f t="shared" si="937"/>
        <v>0</v>
      </c>
      <c r="X3722" s="34">
        <f t="shared" si="938"/>
        <v>0</v>
      </c>
      <c r="Y3722" s="33">
        <f t="shared" si="939"/>
        <v>0</v>
      </c>
      <c r="Z3722" s="33">
        <f t="shared" si="940"/>
        <v>0</v>
      </c>
      <c r="AA3722" s="35">
        <f t="shared" si="941"/>
        <v>0</v>
      </c>
      <c r="AB3722" s="36">
        <f t="shared" si="942"/>
        <v>0</v>
      </c>
      <c r="AC3722" s="37">
        <f t="shared" si="943"/>
        <v>0</v>
      </c>
      <c r="AD3722" s="38"/>
      <c r="AE3722" s="38"/>
      <c r="AF3722" s="39">
        <f t="shared" si="944"/>
        <v>0</v>
      </c>
      <c r="AG3722" s="40"/>
      <c r="AH3722" s="41">
        <f t="shared" si="945"/>
        <v>0</v>
      </c>
      <c r="AI3722" s="42">
        <f t="shared" si="946"/>
        <v>0</v>
      </c>
      <c r="AJ3722" s="43">
        <f t="shared" si="947"/>
        <v>0</v>
      </c>
      <c r="AK3722" s="5" t="str">
        <f>_xlfn.IFNA(VLOOKUP(_xlfn.CONCAT(D3722," - ",S3722),OP!E:F,2,0),"-------------------------------------------NAO DISPONIVEL-------------------------------------------")</f>
        <v>C - RIOCARD</v>
      </c>
      <c r="AL3722" s="7" t="str">
        <f t="shared" si="933"/>
        <v>1 - -------------------------------------------NAO DISPONIVEL------------------------------------------- - 00000003722 - FETRANSPOR</v>
      </c>
      <c r="AM3722" s="7" t="str">
        <f t="shared" si="934"/>
        <v>-------------------------------------------NAO DISPONIVEL-------------------------------------------</v>
      </c>
      <c r="AN3722" s="44" cm="1">
        <f t="array" ref="AN3722">_xlfn.IFS(AJ3722=0,0,AQ3722="INATIVO",2,AQ3722="SEM CADASTRO",4,AQ3722="CPF ATIVO EM OUTRO COMPRADOR",5,AQ3722="NOVO/SEM CARTAO",6,AND(AJ3722&gt;0,AQ3722,""),8)</f>
        <v>0</v>
      </c>
      <c r="AO3722" s="45">
        <f t="shared" si="948"/>
        <v>-10</v>
      </c>
    </row>
    <row r="3723" spans="1:41" x14ac:dyDescent="0.4">
      <c r="A3723" s="21" t="str">
        <f t="shared" si="935"/>
        <v>-------------------------------------------NAO DISPONIVEL-------------------------------------------</v>
      </c>
      <c r="B3723" s="5" t="str">
        <f>_xlfn.IFNA(VLOOKUP(A3723,CNPJ!E:F,2,0),"-------------------------------------------NAO DISPONIVEL-------------------------------------------")</f>
        <v>-------------------------------------------NAO DISPONIVEL-------------------------------------------</v>
      </c>
      <c r="C3723" s="22">
        <v>1</v>
      </c>
      <c r="D3723" s="5" t="str">
        <f>_xlfn.XLOOKUP(R3723,OP!C:C,OP!B:B,,0,1)</f>
        <v>RJ</v>
      </c>
      <c r="E3723" s="23"/>
      <c r="M3723" s="26"/>
      <c r="N3723" s="27"/>
      <c r="O3723" s="28" t="str">
        <f t="shared" si="936"/>
        <v>00000003723</v>
      </c>
      <c r="R3723" s="27" t="s">
        <v>193</v>
      </c>
      <c r="S3723" s="30" t="str">
        <f>_xlfn.IFNA(VLOOKUP(_xlfn.CONCAT(D3723," - ",R3723),OP!A:D,4,0),"-------------------------------------------NAO DISPONIVEL-------------------------------------------")</f>
        <v>FETRANSPOR</v>
      </c>
      <c r="T3723" s="31"/>
      <c r="U3723" s="32"/>
      <c r="V3723" s="31"/>
      <c r="W3723" s="33">
        <f t="shared" si="937"/>
        <v>0</v>
      </c>
      <c r="X3723" s="34">
        <f t="shared" si="938"/>
        <v>0</v>
      </c>
      <c r="Y3723" s="33">
        <f t="shared" si="939"/>
        <v>0</v>
      </c>
      <c r="Z3723" s="33">
        <f t="shared" si="940"/>
        <v>0</v>
      </c>
      <c r="AA3723" s="35">
        <f t="shared" si="941"/>
        <v>0</v>
      </c>
      <c r="AB3723" s="36">
        <f t="shared" si="942"/>
        <v>0</v>
      </c>
      <c r="AC3723" s="37">
        <f t="shared" si="943"/>
        <v>0</v>
      </c>
      <c r="AD3723" s="38"/>
      <c r="AE3723" s="38"/>
      <c r="AF3723" s="39">
        <f t="shared" si="944"/>
        <v>0</v>
      </c>
      <c r="AG3723" s="40"/>
      <c r="AH3723" s="41">
        <f t="shared" si="945"/>
        <v>0</v>
      </c>
      <c r="AI3723" s="42">
        <f t="shared" si="946"/>
        <v>0</v>
      </c>
      <c r="AJ3723" s="43">
        <f t="shared" si="947"/>
        <v>0</v>
      </c>
      <c r="AK3723" s="5" t="str">
        <f>_xlfn.IFNA(VLOOKUP(_xlfn.CONCAT(D3723," - ",S3723),OP!E:F,2,0),"-------------------------------------------NAO DISPONIVEL-------------------------------------------")</f>
        <v>C - RIOCARD</v>
      </c>
      <c r="AL3723" s="7" t="str">
        <f t="shared" si="933"/>
        <v>1 - -------------------------------------------NAO DISPONIVEL------------------------------------------- - 00000003723 - FETRANSPOR</v>
      </c>
      <c r="AM3723" s="7" t="str">
        <f t="shared" si="934"/>
        <v>-------------------------------------------NAO DISPONIVEL-------------------------------------------</v>
      </c>
      <c r="AN3723" s="44" cm="1">
        <f t="array" ref="AN3723">_xlfn.IFS(AJ3723=0,0,AQ3723="INATIVO",2,AQ3723="SEM CADASTRO",4,AQ3723="CPF ATIVO EM OUTRO COMPRADOR",5,AQ3723="NOVO/SEM CARTAO",6,AND(AJ3723&gt;0,AQ3723,""),8)</f>
        <v>0</v>
      </c>
      <c r="AO3723" s="45">
        <f t="shared" si="948"/>
        <v>-10</v>
      </c>
    </row>
    <row r="3724" spans="1:41" x14ac:dyDescent="0.4">
      <c r="A3724" s="21" t="str">
        <f t="shared" si="935"/>
        <v>-------------------------------------------NAO DISPONIVEL-------------------------------------------</v>
      </c>
      <c r="B3724" s="5" t="str">
        <f>_xlfn.IFNA(VLOOKUP(A3724,CNPJ!E:F,2,0),"-------------------------------------------NAO DISPONIVEL-------------------------------------------")</f>
        <v>-------------------------------------------NAO DISPONIVEL-------------------------------------------</v>
      </c>
      <c r="C3724" s="22">
        <v>1</v>
      </c>
      <c r="D3724" s="5" t="str">
        <f>_xlfn.XLOOKUP(R3724,OP!C:C,OP!B:B,,0,1)</f>
        <v>RJ</v>
      </c>
      <c r="E3724" s="23"/>
      <c r="M3724" s="26"/>
      <c r="N3724" s="27"/>
      <c r="O3724" s="28" t="str">
        <f t="shared" si="936"/>
        <v>00000003724</v>
      </c>
      <c r="R3724" s="27" t="s">
        <v>193</v>
      </c>
      <c r="S3724" s="30" t="str">
        <f>_xlfn.IFNA(VLOOKUP(_xlfn.CONCAT(D3724," - ",R3724),OP!A:D,4,0),"-------------------------------------------NAO DISPONIVEL-------------------------------------------")</f>
        <v>FETRANSPOR</v>
      </c>
      <c r="T3724" s="31"/>
      <c r="U3724" s="32"/>
      <c r="V3724" s="31"/>
      <c r="W3724" s="33">
        <f t="shared" si="937"/>
        <v>0</v>
      </c>
      <c r="X3724" s="34">
        <f t="shared" si="938"/>
        <v>0</v>
      </c>
      <c r="Y3724" s="33">
        <f t="shared" si="939"/>
        <v>0</v>
      </c>
      <c r="Z3724" s="33">
        <f t="shared" si="940"/>
        <v>0</v>
      </c>
      <c r="AA3724" s="35">
        <f t="shared" si="941"/>
        <v>0</v>
      </c>
      <c r="AB3724" s="36">
        <f t="shared" si="942"/>
        <v>0</v>
      </c>
      <c r="AC3724" s="37">
        <f t="shared" si="943"/>
        <v>0</v>
      </c>
      <c r="AD3724" s="38"/>
      <c r="AE3724" s="38"/>
      <c r="AF3724" s="39">
        <f t="shared" si="944"/>
        <v>0</v>
      </c>
      <c r="AG3724" s="40"/>
      <c r="AH3724" s="41">
        <f t="shared" si="945"/>
        <v>0</v>
      </c>
      <c r="AI3724" s="42">
        <f t="shared" si="946"/>
        <v>0</v>
      </c>
      <c r="AJ3724" s="43">
        <f t="shared" si="947"/>
        <v>0</v>
      </c>
      <c r="AK3724" s="5" t="str">
        <f>_xlfn.IFNA(VLOOKUP(_xlfn.CONCAT(D3724," - ",S3724),OP!E:F,2,0),"-------------------------------------------NAO DISPONIVEL-------------------------------------------")</f>
        <v>C - RIOCARD</v>
      </c>
      <c r="AL3724" s="7" t="str">
        <f t="shared" si="933"/>
        <v>1 - -------------------------------------------NAO DISPONIVEL------------------------------------------- - 00000003724 - FETRANSPOR</v>
      </c>
      <c r="AM3724" s="7" t="str">
        <f t="shared" si="934"/>
        <v>-------------------------------------------NAO DISPONIVEL-------------------------------------------</v>
      </c>
      <c r="AN3724" s="44" cm="1">
        <f t="array" ref="AN3724">_xlfn.IFS(AJ3724=0,0,AQ3724="INATIVO",2,AQ3724="SEM CADASTRO",4,AQ3724="CPF ATIVO EM OUTRO COMPRADOR",5,AQ3724="NOVO/SEM CARTAO",6,AND(AJ3724&gt;0,AQ3724,""),8)</f>
        <v>0</v>
      </c>
      <c r="AO3724" s="45">
        <f t="shared" si="948"/>
        <v>-10</v>
      </c>
    </row>
    <row r="3725" spans="1:41" x14ac:dyDescent="0.4">
      <c r="A3725" s="21" t="str">
        <f t="shared" si="935"/>
        <v>-------------------------------------------NAO DISPONIVEL-------------------------------------------</v>
      </c>
      <c r="B3725" s="5" t="str">
        <f>_xlfn.IFNA(VLOOKUP(A3725,CNPJ!E:F,2,0),"-------------------------------------------NAO DISPONIVEL-------------------------------------------")</f>
        <v>-------------------------------------------NAO DISPONIVEL-------------------------------------------</v>
      </c>
      <c r="C3725" s="22">
        <v>1</v>
      </c>
      <c r="D3725" s="5" t="str">
        <f>_xlfn.XLOOKUP(R3725,OP!C:C,OP!B:B,,0,1)</f>
        <v>RJ</v>
      </c>
      <c r="E3725" s="23"/>
      <c r="M3725" s="26"/>
      <c r="N3725" s="27"/>
      <c r="O3725" s="28" t="str">
        <f t="shared" si="936"/>
        <v>00000003725</v>
      </c>
      <c r="R3725" s="27" t="s">
        <v>193</v>
      </c>
      <c r="S3725" s="30" t="str">
        <f>_xlfn.IFNA(VLOOKUP(_xlfn.CONCAT(D3725," - ",R3725),OP!A:D,4,0),"-------------------------------------------NAO DISPONIVEL-------------------------------------------")</f>
        <v>FETRANSPOR</v>
      </c>
      <c r="T3725" s="31"/>
      <c r="U3725" s="32"/>
      <c r="V3725" s="31"/>
      <c r="W3725" s="33">
        <f t="shared" si="937"/>
        <v>0</v>
      </c>
      <c r="X3725" s="34">
        <f t="shared" si="938"/>
        <v>0</v>
      </c>
      <c r="Y3725" s="33">
        <f t="shared" si="939"/>
        <v>0</v>
      </c>
      <c r="Z3725" s="33">
        <f t="shared" si="940"/>
        <v>0</v>
      </c>
      <c r="AA3725" s="35">
        <f t="shared" si="941"/>
        <v>0</v>
      </c>
      <c r="AB3725" s="36">
        <f t="shared" si="942"/>
        <v>0</v>
      </c>
      <c r="AC3725" s="37">
        <f t="shared" si="943"/>
        <v>0</v>
      </c>
      <c r="AD3725" s="38"/>
      <c r="AE3725" s="38"/>
      <c r="AF3725" s="39">
        <f t="shared" si="944"/>
        <v>0</v>
      </c>
      <c r="AG3725" s="40"/>
      <c r="AH3725" s="41">
        <f t="shared" si="945"/>
        <v>0</v>
      </c>
      <c r="AI3725" s="42">
        <f t="shared" si="946"/>
        <v>0</v>
      </c>
      <c r="AJ3725" s="43">
        <f t="shared" si="947"/>
        <v>0</v>
      </c>
      <c r="AK3725" s="5" t="str">
        <f>_xlfn.IFNA(VLOOKUP(_xlfn.CONCAT(D3725," - ",S3725),OP!E:F,2,0),"-------------------------------------------NAO DISPONIVEL-------------------------------------------")</f>
        <v>C - RIOCARD</v>
      </c>
      <c r="AL3725" s="7" t="str">
        <f t="shared" si="933"/>
        <v>1 - -------------------------------------------NAO DISPONIVEL------------------------------------------- - 00000003725 - FETRANSPOR</v>
      </c>
      <c r="AM3725" s="7" t="str">
        <f t="shared" si="934"/>
        <v>-------------------------------------------NAO DISPONIVEL-------------------------------------------</v>
      </c>
      <c r="AN3725" s="44" cm="1">
        <f t="array" ref="AN3725">_xlfn.IFS(AJ3725=0,0,AQ3725="INATIVO",2,AQ3725="SEM CADASTRO",4,AQ3725="CPF ATIVO EM OUTRO COMPRADOR",5,AQ3725="NOVO/SEM CARTAO",6,AND(AJ3725&gt;0,AQ3725,""),8)</f>
        <v>0</v>
      </c>
      <c r="AO3725" s="45">
        <f t="shared" si="948"/>
        <v>-10</v>
      </c>
    </row>
    <row r="3726" spans="1:41" x14ac:dyDescent="0.4">
      <c r="A3726" s="21" t="str">
        <f t="shared" si="935"/>
        <v>-------------------------------------------NAO DISPONIVEL-------------------------------------------</v>
      </c>
      <c r="B3726" s="5" t="str">
        <f>_xlfn.IFNA(VLOOKUP(A3726,CNPJ!E:F,2,0),"-------------------------------------------NAO DISPONIVEL-------------------------------------------")</f>
        <v>-------------------------------------------NAO DISPONIVEL-------------------------------------------</v>
      </c>
      <c r="C3726" s="22">
        <v>1</v>
      </c>
      <c r="D3726" s="5" t="str">
        <f>_xlfn.XLOOKUP(R3726,OP!C:C,OP!B:B,,0,1)</f>
        <v>RJ</v>
      </c>
      <c r="E3726" s="23"/>
      <c r="M3726" s="26"/>
      <c r="N3726" s="27"/>
      <c r="O3726" s="28" t="str">
        <f t="shared" si="936"/>
        <v>00000003726</v>
      </c>
      <c r="R3726" s="27" t="s">
        <v>193</v>
      </c>
      <c r="S3726" s="30" t="str">
        <f>_xlfn.IFNA(VLOOKUP(_xlfn.CONCAT(D3726," - ",R3726),OP!A:D,4,0),"-------------------------------------------NAO DISPONIVEL-------------------------------------------")</f>
        <v>FETRANSPOR</v>
      </c>
      <c r="T3726" s="31"/>
      <c r="U3726" s="32"/>
      <c r="V3726" s="31"/>
      <c r="W3726" s="33">
        <f t="shared" si="937"/>
        <v>0</v>
      </c>
      <c r="X3726" s="34">
        <f t="shared" si="938"/>
        <v>0</v>
      </c>
      <c r="Y3726" s="33">
        <f t="shared" si="939"/>
        <v>0</v>
      </c>
      <c r="Z3726" s="33">
        <f t="shared" si="940"/>
        <v>0</v>
      </c>
      <c r="AA3726" s="35">
        <f t="shared" si="941"/>
        <v>0</v>
      </c>
      <c r="AB3726" s="36">
        <f t="shared" si="942"/>
        <v>0</v>
      </c>
      <c r="AC3726" s="37">
        <f t="shared" si="943"/>
        <v>0</v>
      </c>
      <c r="AD3726" s="38"/>
      <c r="AE3726" s="38"/>
      <c r="AF3726" s="39">
        <f t="shared" si="944"/>
        <v>0</v>
      </c>
      <c r="AG3726" s="40"/>
      <c r="AH3726" s="41">
        <f t="shared" si="945"/>
        <v>0</v>
      </c>
      <c r="AI3726" s="42">
        <f t="shared" si="946"/>
        <v>0</v>
      </c>
      <c r="AJ3726" s="43">
        <f t="shared" si="947"/>
        <v>0</v>
      </c>
      <c r="AK3726" s="5" t="str">
        <f>_xlfn.IFNA(VLOOKUP(_xlfn.CONCAT(D3726," - ",S3726),OP!E:F,2,0),"-------------------------------------------NAO DISPONIVEL-------------------------------------------")</f>
        <v>C - RIOCARD</v>
      </c>
      <c r="AL3726" s="7" t="str">
        <f t="shared" si="933"/>
        <v>1 - -------------------------------------------NAO DISPONIVEL------------------------------------------- - 00000003726 - FETRANSPOR</v>
      </c>
      <c r="AM3726" s="7" t="str">
        <f t="shared" si="934"/>
        <v>-------------------------------------------NAO DISPONIVEL-------------------------------------------</v>
      </c>
      <c r="AN3726" s="44" cm="1">
        <f t="array" ref="AN3726">_xlfn.IFS(AJ3726=0,0,AQ3726="INATIVO",2,AQ3726="SEM CADASTRO",4,AQ3726="CPF ATIVO EM OUTRO COMPRADOR",5,AQ3726="NOVO/SEM CARTAO",6,AND(AJ3726&gt;0,AQ3726,""),8)</f>
        <v>0</v>
      </c>
      <c r="AO3726" s="45">
        <f t="shared" si="948"/>
        <v>-10</v>
      </c>
    </row>
    <row r="3727" spans="1:41" x14ac:dyDescent="0.4">
      <c r="A3727" s="21" t="str">
        <f t="shared" si="935"/>
        <v>-------------------------------------------NAO DISPONIVEL-------------------------------------------</v>
      </c>
      <c r="B3727" s="5" t="str">
        <f>_xlfn.IFNA(VLOOKUP(A3727,CNPJ!E:F,2,0),"-------------------------------------------NAO DISPONIVEL-------------------------------------------")</f>
        <v>-------------------------------------------NAO DISPONIVEL-------------------------------------------</v>
      </c>
      <c r="C3727" s="22">
        <v>1</v>
      </c>
      <c r="D3727" s="5" t="str">
        <f>_xlfn.XLOOKUP(R3727,OP!C:C,OP!B:B,,0,1)</f>
        <v>RJ</v>
      </c>
      <c r="E3727" s="23"/>
      <c r="M3727" s="26"/>
      <c r="N3727" s="27"/>
      <c r="O3727" s="28" t="str">
        <f t="shared" si="936"/>
        <v>00000003727</v>
      </c>
      <c r="R3727" s="27" t="s">
        <v>193</v>
      </c>
      <c r="S3727" s="30" t="str">
        <f>_xlfn.IFNA(VLOOKUP(_xlfn.CONCAT(D3727," - ",R3727),OP!A:D,4,0),"-------------------------------------------NAO DISPONIVEL-------------------------------------------")</f>
        <v>FETRANSPOR</v>
      </c>
      <c r="T3727" s="31"/>
      <c r="U3727" s="32"/>
      <c r="V3727" s="31"/>
      <c r="W3727" s="33">
        <f t="shared" si="937"/>
        <v>0</v>
      </c>
      <c r="X3727" s="34">
        <f t="shared" si="938"/>
        <v>0</v>
      </c>
      <c r="Y3727" s="33">
        <f t="shared" si="939"/>
        <v>0</v>
      </c>
      <c r="Z3727" s="33">
        <f t="shared" si="940"/>
        <v>0</v>
      </c>
      <c r="AA3727" s="35">
        <f t="shared" si="941"/>
        <v>0</v>
      </c>
      <c r="AB3727" s="36">
        <f t="shared" si="942"/>
        <v>0</v>
      </c>
      <c r="AC3727" s="37">
        <f t="shared" si="943"/>
        <v>0</v>
      </c>
      <c r="AD3727" s="38"/>
      <c r="AE3727" s="38"/>
      <c r="AF3727" s="39">
        <f t="shared" si="944"/>
        <v>0</v>
      </c>
      <c r="AG3727" s="40"/>
      <c r="AH3727" s="41">
        <f t="shared" si="945"/>
        <v>0</v>
      </c>
      <c r="AI3727" s="42">
        <f t="shared" si="946"/>
        <v>0</v>
      </c>
      <c r="AJ3727" s="43">
        <f t="shared" si="947"/>
        <v>0</v>
      </c>
      <c r="AK3727" s="5" t="str">
        <f>_xlfn.IFNA(VLOOKUP(_xlfn.CONCAT(D3727," - ",S3727),OP!E:F,2,0),"-------------------------------------------NAO DISPONIVEL-------------------------------------------")</f>
        <v>C - RIOCARD</v>
      </c>
      <c r="AL3727" s="7" t="str">
        <f t="shared" si="933"/>
        <v>1 - -------------------------------------------NAO DISPONIVEL------------------------------------------- - 00000003727 - FETRANSPOR</v>
      </c>
      <c r="AM3727" s="7" t="str">
        <f t="shared" si="934"/>
        <v>-------------------------------------------NAO DISPONIVEL-------------------------------------------</v>
      </c>
      <c r="AN3727" s="44" cm="1">
        <f t="array" ref="AN3727">_xlfn.IFS(AJ3727=0,0,AQ3727="INATIVO",2,AQ3727="SEM CADASTRO",4,AQ3727="CPF ATIVO EM OUTRO COMPRADOR",5,AQ3727="NOVO/SEM CARTAO",6,AND(AJ3727&gt;0,AQ3727,""),8)</f>
        <v>0</v>
      </c>
      <c r="AO3727" s="45">
        <f t="shared" si="948"/>
        <v>-10</v>
      </c>
    </row>
    <row r="3728" spans="1:41" x14ac:dyDescent="0.4">
      <c r="A3728" s="21" t="str">
        <f t="shared" si="935"/>
        <v>-------------------------------------------NAO DISPONIVEL-------------------------------------------</v>
      </c>
      <c r="B3728" s="5" t="str">
        <f>_xlfn.IFNA(VLOOKUP(A3728,CNPJ!E:F,2,0),"-------------------------------------------NAO DISPONIVEL-------------------------------------------")</f>
        <v>-------------------------------------------NAO DISPONIVEL-------------------------------------------</v>
      </c>
      <c r="C3728" s="22">
        <v>1</v>
      </c>
      <c r="D3728" s="5" t="str">
        <f>_xlfn.XLOOKUP(R3728,OP!C:C,OP!B:B,,0,1)</f>
        <v>RJ</v>
      </c>
      <c r="E3728" s="23"/>
      <c r="M3728" s="26"/>
      <c r="N3728" s="27"/>
      <c r="O3728" s="28" t="str">
        <f t="shared" si="936"/>
        <v>00000003728</v>
      </c>
      <c r="R3728" s="27" t="s">
        <v>193</v>
      </c>
      <c r="S3728" s="30" t="str">
        <f>_xlfn.IFNA(VLOOKUP(_xlfn.CONCAT(D3728," - ",R3728),OP!A:D,4,0),"-------------------------------------------NAO DISPONIVEL-------------------------------------------")</f>
        <v>FETRANSPOR</v>
      </c>
      <c r="T3728" s="31"/>
      <c r="U3728" s="32"/>
      <c r="V3728" s="31"/>
      <c r="W3728" s="33">
        <f t="shared" si="937"/>
        <v>0</v>
      </c>
      <c r="X3728" s="34">
        <f t="shared" si="938"/>
        <v>0</v>
      </c>
      <c r="Y3728" s="33">
        <f t="shared" si="939"/>
        <v>0</v>
      </c>
      <c r="Z3728" s="33">
        <f t="shared" si="940"/>
        <v>0</v>
      </c>
      <c r="AA3728" s="35">
        <f t="shared" si="941"/>
        <v>0</v>
      </c>
      <c r="AB3728" s="36">
        <f t="shared" si="942"/>
        <v>0</v>
      </c>
      <c r="AC3728" s="37">
        <f t="shared" si="943"/>
        <v>0</v>
      </c>
      <c r="AD3728" s="38"/>
      <c r="AE3728" s="38"/>
      <c r="AF3728" s="39">
        <f t="shared" si="944"/>
        <v>0</v>
      </c>
      <c r="AG3728" s="40"/>
      <c r="AH3728" s="41">
        <f t="shared" si="945"/>
        <v>0</v>
      </c>
      <c r="AI3728" s="42">
        <f t="shared" si="946"/>
        <v>0</v>
      </c>
      <c r="AJ3728" s="43">
        <f t="shared" si="947"/>
        <v>0</v>
      </c>
      <c r="AK3728" s="5" t="str">
        <f>_xlfn.IFNA(VLOOKUP(_xlfn.CONCAT(D3728," - ",S3728),OP!E:F,2,0),"-------------------------------------------NAO DISPONIVEL-------------------------------------------")</f>
        <v>C - RIOCARD</v>
      </c>
      <c r="AL3728" s="7" t="str">
        <f t="shared" si="933"/>
        <v>1 - -------------------------------------------NAO DISPONIVEL------------------------------------------- - 00000003728 - FETRANSPOR</v>
      </c>
      <c r="AM3728" s="7" t="str">
        <f t="shared" si="934"/>
        <v>-------------------------------------------NAO DISPONIVEL-------------------------------------------</v>
      </c>
      <c r="AN3728" s="44" cm="1">
        <f t="array" ref="AN3728">_xlfn.IFS(AJ3728=0,0,AQ3728="INATIVO",2,AQ3728="SEM CADASTRO",4,AQ3728="CPF ATIVO EM OUTRO COMPRADOR",5,AQ3728="NOVO/SEM CARTAO",6,AND(AJ3728&gt;0,AQ3728,""),8)</f>
        <v>0</v>
      </c>
      <c r="AO3728" s="45">
        <f t="shared" si="948"/>
        <v>-10</v>
      </c>
    </row>
    <row r="3729" spans="1:41" x14ac:dyDescent="0.4">
      <c r="A3729" s="21" t="str">
        <f t="shared" si="935"/>
        <v>-------------------------------------------NAO DISPONIVEL-------------------------------------------</v>
      </c>
      <c r="B3729" s="5" t="str">
        <f>_xlfn.IFNA(VLOOKUP(A3729,CNPJ!E:F,2,0),"-------------------------------------------NAO DISPONIVEL-------------------------------------------")</f>
        <v>-------------------------------------------NAO DISPONIVEL-------------------------------------------</v>
      </c>
      <c r="C3729" s="22">
        <v>1</v>
      </c>
      <c r="D3729" s="5" t="str">
        <f>_xlfn.XLOOKUP(R3729,OP!C:C,OP!B:B,,0,1)</f>
        <v>RJ</v>
      </c>
      <c r="E3729" s="23"/>
      <c r="M3729" s="26"/>
      <c r="N3729" s="27"/>
      <c r="O3729" s="28" t="str">
        <f t="shared" si="936"/>
        <v>00000003729</v>
      </c>
      <c r="R3729" s="27" t="s">
        <v>193</v>
      </c>
      <c r="S3729" s="30" t="str">
        <f>_xlfn.IFNA(VLOOKUP(_xlfn.CONCAT(D3729," - ",R3729),OP!A:D,4,0),"-------------------------------------------NAO DISPONIVEL-------------------------------------------")</f>
        <v>FETRANSPOR</v>
      </c>
      <c r="T3729" s="31"/>
      <c r="U3729" s="32"/>
      <c r="V3729" s="31"/>
      <c r="W3729" s="33">
        <f t="shared" si="937"/>
        <v>0</v>
      </c>
      <c r="X3729" s="34">
        <f t="shared" si="938"/>
        <v>0</v>
      </c>
      <c r="Y3729" s="33">
        <f t="shared" si="939"/>
        <v>0</v>
      </c>
      <c r="Z3729" s="33">
        <f t="shared" si="940"/>
        <v>0</v>
      </c>
      <c r="AA3729" s="35">
        <f t="shared" si="941"/>
        <v>0</v>
      </c>
      <c r="AB3729" s="36">
        <f t="shared" si="942"/>
        <v>0</v>
      </c>
      <c r="AC3729" s="37">
        <f t="shared" si="943"/>
        <v>0</v>
      </c>
      <c r="AD3729" s="38"/>
      <c r="AE3729" s="38"/>
      <c r="AF3729" s="39">
        <f t="shared" si="944"/>
        <v>0</v>
      </c>
      <c r="AG3729" s="40"/>
      <c r="AH3729" s="41">
        <f t="shared" si="945"/>
        <v>0</v>
      </c>
      <c r="AI3729" s="42">
        <f t="shared" si="946"/>
        <v>0</v>
      </c>
      <c r="AJ3729" s="43">
        <f t="shared" si="947"/>
        <v>0</v>
      </c>
      <c r="AK3729" s="5" t="str">
        <f>_xlfn.IFNA(VLOOKUP(_xlfn.CONCAT(D3729," - ",S3729),OP!E:F,2,0),"-------------------------------------------NAO DISPONIVEL-------------------------------------------")</f>
        <v>C - RIOCARD</v>
      </c>
      <c r="AL3729" s="7" t="str">
        <f t="shared" si="933"/>
        <v>1 - -------------------------------------------NAO DISPONIVEL------------------------------------------- - 00000003729 - FETRANSPOR</v>
      </c>
      <c r="AM3729" s="7" t="str">
        <f t="shared" si="934"/>
        <v>-------------------------------------------NAO DISPONIVEL-------------------------------------------</v>
      </c>
      <c r="AN3729" s="44" cm="1">
        <f t="array" ref="AN3729">_xlfn.IFS(AJ3729=0,0,AQ3729="INATIVO",2,AQ3729="SEM CADASTRO",4,AQ3729="CPF ATIVO EM OUTRO COMPRADOR",5,AQ3729="NOVO/SEM CARTAO",6,AND(AJ3729&gt;0,AQ3729,""),8)</f>
        <v>0</v>
      </c>
      <c r="AO3729" s="45">
        <f t="shared" si="948"/>
        <v>-10</v>
      </c>
    </row>
    <row r="3730" spans="1:41" x14ac:dyDescent="0.4">
      <c r="A3730" s="21" t="str">
        <f t="shared" si="935"/>
        <v>-------------------------------------------NAO DISPONIVEL-------------------------------------------</v>
      </c>
      <c r="B3730" s="5" t="str">
        <f>_xlfn.IFNA(VLOOKUP(A3730,CNPJ!E:F,2,0),"-------------------------------------------NAO DISPONIVEL-------------------------------------------")</f>
        <v>-------------------------------------------NAO DISPONIVEL-------------------------------------------</v>
      </c>
      <c r="C3730" s="22">
        <v>1</v>
      </c>
      <c r="D3730" s="5" t="str">
        <f>_xlfn.XLOOKUP(R3730,OP!C:C,OP!B:B,,0,1)</f>
        <v>RJ</v>
      </c>
      <c r="E3730" s="23"/>
      <c r="M3730" s="26"/>
      <c r="N3730" s="27"/>
      <c r="O3730" s="28" t="str">
        <f t="shared" si="936"/>
        <v>00000003730</v>
      </c>
      <c r="R3730" s="27" t="s">
        <v>193</v>
      </c>
      <c r="S3730" s="30" t="str">
        <f>_xlfn.IFNA(VLOOKUP(_xlfn.CONCAT(D3730," - ",R3730),OP!A:D,4,0),"-------------------------------------------NAO DISPONIVEL-------------------------------------------")</f>
        <v>FETRANSPOR</v>
      </c>
      <c r="T3730" s="31"/>
      <c r="U3730" s="32"/>
      <c r="V3730" s="31"/>
      <c r="W3730" s="33">
        <f t="shared" si="937"/>
        <v>0</v>
      </c>
      <c r="X3730" s="34">
        <f t="shared" si="938"/>
        <v>0</v>
      </c>
      <c r="Y3730" s="33">
        <f t="shared" si="939"/>
        <v>0</v>
      </c>
      <c r="Z3730" s="33">
        <f t="shared" si="940"/>
        <v>0</v>
      </c>
      <c r="AA3730" s="35">
        <f t="shared" si="941"/>
        <v>0</v>
      </c>
      <c r="AB3730" s="36">
        <f t="shared" si="942"/>
        <v>0</v>
      </c>
      <c r="AC3730" s="37">
        <f t="shared" si="943"/>
        <v>0</v>
      </c>
      <c r="AD3730" s="38"/>
      <c r="AE3730" s="38"/>
      <c r="AF3730" s="39">
        <f t="shared" si="944"/>
        <v>0</v>
      </c>
      <c r="AG3730" s="40"/>
      <c r="AH3730" s="41">
        <f t="shared" si="945"/>
        <v>0</v>
      </c>
      <c r="AI3730" s="42">
        <f t="shared" si="946"/>
        <v>0</v>
      </c>
      <c r="AJ3730" s="43">
        <f t="shared" si="947"/>
        <v>0</v>
      </c>
      <c r="AK3730" s="5" t="str">
        <f>_xlfn.IFNA(VLOOKUP(_xlfn.CONCAT(D3730," - ",S3730),OP!E:F,2,0),"-------------------------------------------NAO DISPONIVEL-------------------------------------------")</f>
        <v>C - RIOCARD</v>
      </c>
      <c r="AL3730" s="7" t="str">
        <f t="shared" si="933"/>
        <v>1 - -------------------------------------------NAO DISPONIVEL------------------------------------------- - 00000003730 - FETRANSPOR</v>
      </c>
      <c r="AM3730" s="7" t="str">
        <f t="shared" si="934"/>
        <v>-------------------------------------------NAO DISPONIVEL-------------------------------------------</v>
      </c>
      <c r="AN3730" s="44" cm="1">
        <f t="array" ref="AN3730">_xlfn.IFS(AJ3730=0,0,AQ3730="INATIVO",2,AQ3730="SEM CADASTRO",4,AQ3730="CPF ATIVO EM OUTRO COMPRADOR",5,AQ3730="NOVO/SEM CARTAO",6,AND(AJ3730&gt;0,AQ3730,""),8)</f>
        <v>0</v>
      </c>
      <c r="AO3730" s="45">
        <f t="shared" si="948"/>
        <v>-10</v>
      </c>
    </row>
    <row r="3731" spans="1:41" x14ac:dyDescent="0.4">
      <c r="A3731" s="21" t="str">
        <f t="shared" si="935"/>
        <v>-------------------------------------------NAO DISPONIVEL-------------------------------------------</v>
      </c>
      <c r="B3731" s="5" t="str">
        <f>_xlfn.IFNA(VLOOKUP(A3731,CNPJ!E:F,2,0),"-------------------------------------------NAO DISPONIVEL-------------------------------------------")</f>
        <v>-------------------------------------------NAO DISPONIVEL-------------------------------------------</v>
      </c>
      <c r="C3731" s="22">
        <v>1</v>
      </c>
      <c r="D3731" s="5" t="str">
        <f>_xlfn.XLOOKUP(R3731,OP!C:C,OP!B:B,,0,1)</f>
        <v>RJ</v>
      </c>
      <c r="E3731" s="23"/>
      <c r="M3731" s="26"/>
      <c r="N3731" s="27"/>
      <c r="O3731" s="28" t="str">
        <f t="shared" si="936"/>
        <v>00000003731</v>
      </c>
      <c r="R3731" s="27" t="s">
        <v>193</v>
      </c>
      <c r="S3731" s="30" t="str">
        <f>_xlfn.IFNA(VLOOKUP(_xlfn.CONCAT(D3731," - ",R3731),OP!A:D,4,0),"-------------------------------------------NAO DISPONIVEL-------------------------------------------")</f>
        <v>FETRANSPOR</v>
      </c>
      <c r="T3731" s="31"/>
      <c r="U3731" s="32"/>
      <c r="V3731" s="31"/>
      <c r="W3731" s="33">
        <f t="shared" si="937"/>
        <v>0</v>
      </c>
      <c r="X3731" s="34">
        <f t="shared" si="938"/>
        <v>0</v>
      </c>
      <c r="Y3731" s="33">
        <f t="shared" si="939"/>
        <v>0</v>
      </c>
      <c r="Z3731" s="33">
        <f t="shared" si="940"/>
        <v>0</v>
      </c>
      <c r="AA3731" s="35">
        <f t="shared" si="941"/>
        <v>0</v>
      </c>
      <c r="AB3731" s="36">
        <f t="shared" si="942"/>
        <v>0</v>
      </c>
      <c r="AC3731" s="37">
        <f t="shared" si="943"/>
        <v>0</v>
      </c>
      <c r="AD3731" s="38"/>
      <c r="AE3731" s="38"/>
      <c r="AF3731" s="39">
        <f t="shared" si="944"/>
        <v>0</v>
      </c>
      <c r="AG3731" s="40"/>
      <c r="AH3731" s="41">
        <f t="shared" si="945"/>
        <v>0</v>
      </c>
      <c r="AI3731" s="42">
        <f t="shared" si="946"/>
        <v>0</v>
      </c>
      <c r="AJ3731" s="43">
        <f t="shared" si="947"/>
        <v>0</v>
      </c>
      <c r="AK3731" s="5" t="str">
        <f>_xlfn.IFNA(VLOOKUP(_xlfn.CONCAT(D3731," - ",S3731),OP!E:F,2,0),"-------------------------------------------NAO DISPONIVEL-------------------------------------------")</f>
        <v>C - RIOCARD</v>
      </c>
      <c r="AL3731" s="7" t="str">
        <f t="shared" si="933"/>
        <v>1 - -------------------------------------------NAO DISPONIVEL------------------------------------------- - 00000003731 - FETRANSPOR</v>
      </c>
      <c r="AM3731" s="7" t="str">
        <f t="shared" si="934"/>
        <v>-------------------------------------------NAO DISPONIVEL-------------------------------------------</v>
      </c>
      <c r="AN3731" s="44" cm="1">
        <f t="array" ref="AN3731">_xlfn.IFS(AJ3731=0,0,AQ3731="INATIVO",2,AQ3731="SEM CADASTRO",4,AQ3731="CPF ATIVO EM OUTRO COMPRADOR",5,AQ3731="NOVO/SEM CARTAO",6,AND(AJ3731&gt;0,AQ3731,""),8)</f>
        <v>0</v>
      </c>
      <c r="AO3731" s="45">
        <f t="shared" si="948"/>
        <v>-10</v>
      </c>
    </row>
    <row r="3732" spans="1:41" x14ac:dyDescent="0.4">
      <c r="A3732" s="21" t="str">
        <f t="shared" si="935"/>
        <v>-------------------------------------------NAO DISPONIVEL-------------------------------------------</v>
      </c>
      <c r="B3732" s="5" t="str">
        <f>_xlfn.IFNA(VLOOKUP(A3732,CNPJ!E:F,2,0),"-------------------------------------------NAO DISPONIVEL-------------------------------------------")</f>
        <v>-------------------------------------------NAO DISPONIVEL-------------------------------------------</v>
      </c>
      <c r="C3732" s="22">
        <v>1</v>
      </c>
      <c r="D3732" s="5" t="str">
        <f>_xlfn.XLOOKUP(R3732,OP!C:C,OP!B:B,,0,1)</f>
        <v>RJ</v>
      </c>
      <c r="E3732" s="23"/>
      <c r="M3732" s="26"/>
      <c r="N3732" s="27"/>
      <c r="O3732" s="28" t="str">
        <f t="shared" si="936"/>
        <v>00000003732</v>
      </c>
      <c r="R3732" s="27" t="s">
        <v>193</v>
      </c>
      <c r="S3732" s="30" t="str">
        <f>_xlfn.IFNA(VLOOKUP(_xlfn.CONCAT(D3732," - ",R3732),OP!A:D,4,0),"-------------------------------------------NAO DISPONIVEL-------------------------------------------")</f>
        <v>FETRANSPOR</v>
      </c>
      <c r="T3732" s="31"/>
      <c r="U3732" s="32"/>
      <c r="V3732" s="31"/>
      <c r="W3732" s="33">
        <f t="shared" si="937"/>
        <v>0</v>
      </c>
      <c r="X3732" s="34">
        <f t="shared" si="938"/>
        <v>0</v>
      </c>
      <c r="Y3732" s="33">
        <f t="shared" si="939"/>
        <v>0</v>
      </c>
      <c r="Z3732" s="33">
        <f t="shared" si="940"/>
        <v>0</v>
      </c>
      <c r="AA3732" s="35">
        <f t="shared" si="941"/>
        <v>0</v>
      </c>
      <c r="AB3732" s="36">
        <f t="shared" si="942"/>
        <v>0</v>
      </c>
      <c r="AC3732" s="37">
        <f t="shared" si="943"/>
        <v>0</v>
      </c>
      <c r="AD3732" s="38"/>
      <c r="AE3732" s="38"/>
      <c r="AF3732" s="39">
        <f t="shared" si="944"/>
        <v>0</v>
      </c>
      <c r="AG3732" s="40"/>
      <c r="AH3732" s="41">
        <f t="shared" si="945"/>
        <v>0</v>
      </c>
      <c r="AI3732" s="42">
        <f t="shared" si="946"/>
        <v>0</v>
      </c>
      <c r="AJ3732" s="43">
        <f t="shared" si="947"/>
        <v>0</v>
      </c>
      <c r="AK3732" s="5" t="str">
        <f>_xlfn.IFNA(VLOOKUP(_xlfn.CONCAT(D3732," - ",S3732),OP!E:F,2,0),"-------------------------------------------NAO DISPONIVEL-------------------------------------------")</f>
        <v>C - RIOCARD</v>
      </c>
      <c r="AL3732" s="7" t="str">
        <f t="shared" si="933"/>
        <v>1 - -------------------------------------------NAO DISPONIVEL------------------------------------------- - 00000003732 - FETRANSPOR</v>
      </c>
      <c r="AM3732" s="7" t="str">
        <f t="shared" si="934"/>
        <v>-------------------------------------------NAO DISPONIVEL-------------------------------------------</v>
      </c>
      <c r="AN3732" s="44" cm="1">
        <f t="array" ref="AN3732">_xlfn.IFS(AJ3732=0,0,AQ3732="INATIVO",2,AQ3732="SEM CADASTRO",4,AQ3732="CPF ATIVO EM OUTRO COMPRADOR",5,AQ3732="NOVO/SEM CARTAO",6,AND(AJ3732&gt;0,AQ3732,""),8)</f>
        <v>0</v>
      </c>
      <c r="AO3732" s="45">
        <f t="shared" si="948"/>
        <v>-10</v>
      </c>
    </row>
    <row r="3733" spans="1:41" x14ac:dyDescent="0.4">
      <c r="A3733" s="21" t="str">
        <f t="shared" si="935"/>
        <v>-------------------------------------------NAO DISPONIVEL-------------------------------------------</v>
      </c>
      <c r="B3733" s="5" t="str">
        <f>_xlfn.IFNA(VLOOKUP(A3733,CNPJ!E:F,2,0),"-------------------------------------------NAO DISPONIVEL-------------------------------------------")</f>
        <v>-------------------------------------------NAO DISPONIVEL-------------------------------------------</v>
      </c>
      <c r="C3733" s="22">
        <v>1</v>
      </c>
      <c r="D3733" s="5" t="str">
        <f>_xlfn.XLOOKUP(R3733,OP!C:C,OP!B:B,,0,1)</f>
        <v>RJ</v>
      </c>
      <c r="E3733" s="23"/>
      <c r="M3733" s="26"/>
      <c r="N3733" s="27"/>
      <c r="O3733" s="28" t="str">
        <f t="shared" si="936"/>
        <v>00000003733</v>
      </c>
      <c r="R3733" s="27" t="s">
        <v>193</v>
      </c>
      <c r="S3733" s="30" t="str">
        <f>_xlfn.IFNA(VLOOKUP(_xlfn.CONCAT(D3733," - ",R3733),OP!A:D,4,0),"-------------------------------------------NAO DISPONIVEL-------------------------------------------")</f>
        <v>FETRANSPOR</v>
      </c>
      <c r="T3733" s="31"/>
      <c r="U3733" s="32"/>
      <c r="V3733" s="31"/>
      <c r="W3733" s="33">
        <f t="shared" si="937"/>
        <v>0</v>
      </c>
      <c r="X3733" s="34">
        <f t="shared" si="938"/>
        <v>0</v>
      </c>
      <c r="Y3733" s="33">
        <f t="shared" si="939"/>
        <v>0</v>
      </c>
      <c r="Z3733" s="33">
        <f t="shared" si="940"/>
        <v>0</v>
      </c>
      <c r="AA3733" s="35">
        <f t="shared" si="941"/>
        <v>0</v>
      </c>
      <c r="AB3733" s="36">
        <f t="shared" si="942"/>
        <v>0</v>
      </c>
      <c r="AC3733" s="37">
        <f t="shared" si="943"/>
        <v>0</v>
      </c>
      <c r="AD3733" s="38"/>
      <c r="AE3733" s="38"/>
      <c r="AF3733" s="39">
        <f t="shared" si="944"/>
        <v>0</v>
      </c>
      <c r="AG3733" s="40"/>
      <c r="AH3733" s="41">
        <f t="shared" si="945"/>
        <v>0</v>
      </c>
      <c r="AI3733" s="42">
        <f t="shared" si="946"/>
        <v>0</v>
      </c>
      <c r="AJ3733" s="43">
        <f t="shared" si="947"/>
        <v>0</v>
      </c>
      <c r="AK3733" s="5" t="str">
        <f>_xlfn.IFNA(VLOOKUP(_xlfn.CONCAT(D3733," - ",S3733),OP!E:F,2,0),"-------------------------------------------NAO DISPONIVEL-------------------------------------------")</f>
        <v>C - RIOCARD</v>
      </c>
      <c r="AL3733" s="7" t="str">
        <f t="shared" si="933"/>
        <v>1 - -------------------------------------------NAO DISPONIVEL------------------------------------------- - 00000003733 - FETRANSPOR</v>
      </c>
      <c r="AM3733" s="7" t="str">
        <f t="shared" si="934"/>
        <v>-------------------------------------------NAO DISPONIVEL-------------------------------------------</v>
      </c>
      <c r="AN3733" s="44" cm="1">
        <f t="array" ref="AN3733">_xlfn.IFS(AJ3733=0,0,AQ3733="INATIVO",2,AQ3733="SEM CADASTRO",4,AQ3733="CPF ATIVO EM OUTRO COMPRADOR",5,AQ3733="NOVO/SEM CARTAO",6,AND(AJ3733&gt;0,AQ3733,""),8)</f>
        <v>0</v>
      </c>
      <c r="AO3733" s="45">
        <f t="shared" si="948"/>
        <v>-10</v>
      </c>
    </row>
    <row r="3734" spans="1:41" x14ac:dyDescent="0.4">
      <c r="A3734" s="21" t="str">
        <f t="shared" si="935"/>
        <v>-------------------------------------------NAO DISPONIVEL-------------------------------------------</v>
      </c>
      <c r="B3734" s="5" t="str">
        <f>_xlfn.IFNA(VLOOKUP(A3734,CNPJ!E:F,2,0),"-------------------------------------------NAO DISPONIVEL-------------------------------------------")</f>
        <v>-------------------------------------------NAO DISPONIVEL-------------------------------------------</v>
      </c>
      <c r="C3734" s="22">
        <v>1</v>
      </c>
      <c r="D3734" s="5" t="str">
        <f>_xlfn.XLOOKUP(R3734,OP!C:C,OP!B:B,,0,1)</f>
        <v>RJ</v>
      </c>
      <c r="E3734" s="23"/>
      <c r="M3734" s="26"/>
      <c r="N3734" s="27"/>
      <c r="O3734" s="28" t="str">
        <f t="shared" si="936"/>
        <v>00000003734</v>
      </c>
      <c r="R3734" s="27" t="s">
        <v>193</v>
      </c>
      <c r="S3734" s="30" t="str">
        <f>_xlfn.IFNA(VLOOKUP(_xlfn.CONCAT(D3734," - ",R3734),OP!A:D,4,0),"-------------------------------------------NAO DISPONIVEL-------------------------------------------")</f>
        <v>FETRANSPOR</v>
      </c>
      <c r="T3734" s="31"/>
      <c r="U3734" s="32"/>
      <c r="V3734" s="31"/>
      <c r="W3734" s="33">
        <f t="shared" si="937"/>
        <v>0</v>
      </c>
      <c r="X3734" s="34">
        <f t="shared" si="938"/>
        <v>0</v>
      </c>
      <c r="Y3734" s="33">
        <f t="shared" si="939"/>
        <v>0</v>
      </c>
      <c r="Z3734" s="33">
        <f t="shared" si="940"/>
        <v>0</v>
      </c>
      <c r="AA3734" s="35">
        <f t="shared" si="941"/>
        <v>0</v>
      </c>
      <c r="AB3734" s="36">
        <f t="shared" si="942"/>
        <v>0</v>
      </c>
      <c r="AC3734" s="37">
        <f t="shared" si="943"/>
        <v>0</v>
      </c>
      <c r="AD3734" s="38"/>
      <c r="AE3734" s="38"/>
      <c r="AF3734" s="39">
        <f t="shared" si="944"/>
        <v>0</v>
      </c>
      <c r="AG3734" s="40"/>
      <c r="AH3734" s="41">
        <f t="shared" si="945"/>
        <v>0</v>
      </c>
      <c r="AI3734" s="42">
        <f t="shared" si="946"/>
        <v>0</v>
      </c>
      <c r="AJ3734" s="43">
        <f t="shared" si="947"/>
        <v>0</v>
      </c>
      <c r="AK3734" s="5" t="str">
        <f>_xlfn.IFNA(VLOOKUP(_xlfn.CONCAT(D3734," - ",S3734),OP!E:F,2,0),"-------------------------------------------NAO DISPONIVEL-------------------------------------------")</f>
        <v>C - RIOCARD</v>
      </c>
      <c r="AL3734" s="7" t="str">
        <f t="shared" si="933"/>
        <v>1 - -------------------------------------------NAO DISPONIVEL------------------------------------------- - 00000003734 - FETRANSPOR</v>
      </c>
      <c r="AM3734" s="7" t="str">
        <f t="shared" si="934"/>
        <v>-------------------------------------------NAO DISPONIVEL-------------------------------------------</v>
      </c>
      <c r="AN3734" s="44" cm="1">
        <f t="array" ref="AN3734">_xlfn.IFS(AJ3734=0,0,AQ3734="INATIVO",2,AQ3734="SEM CADASTRO",4,AQ3734="CPF ATIVO EM OUTRO COMPRADOR",5,AQ3734="NOVO/SEM CARTAO",6,AND(AJ3734&gt;0,AQ3734,""),8)</f>
        <v>0</v>
      </c>
      <c r="AO3734" s="45">
        <f t="shared" si="948"/>
        <v>-10</v>
      </c>
    </row>
    <row r="3735" spans="1:41" x14ac:dyDescent="0.4">
      <c r="A3735" s="21" t="str">
        <f t="shared" si="935"/>
        <v>-------------------------------------------NAO DISPONIVEL-------------------------------------------</v>
      </c>
      <c r="B3735" s="5" t="str">
        <f>_xlfn.IFNA(VLOOKUP(A3735,CNPJ!E:F,2,0),"-------------------------------------------NAO DISPONIVEL-------------------------------------------")</f>
        <v>-------------------------------------------NAO DISPONIVEL-------------------------------------------</v>
      </c>
      <c r="C3735" s="22">
        <v>1</v>
      </c>
      <c r="D3735" s="5" t="str">
        <f>_xlfn.XLOOKUP(R3735,OP!C:C,OP!B:B,,0,1)</f>
        <v>RJ</v>
      </c>
      <c r="E3735" s="23"/>
      <c r="M3735" s="26"/>
      <c r="N3735" s="27"/>
      <c r="O3735" s="28" t="str">
        <f t="shared" si="936"/>
        <v>00000003735</v>
      </c>
      <c r="R3735" s="27" t="s">
        <v>193</v>
      </c>
      <c r="S3735" s="30" t="str">
        <f>_xlfn.IFNA(VLOOKUP(_xlfn.CONCAT(D3735," - ",R3735),OP!A:D,4,0),"-------------------------------------------NAO DISPONIVEL-------------------------------------------")</f>
        <v>FETRANSPOR</v>
      </c>
      <c r="T3735" s="31"/>
      <c r="U3735" s="32"/>
      <c r="V3735" s="31"/>
      <c r="W3735" s="33">
        <f t="shared" si="937"/>
        <v>0</v>
      </c>
      <c r="X3735" s="34">
        <f t="shared" si="938"/>
        <v>0</v>
      </c>
      <c r="Y3735" s="33">
        <f t="shared" si="939"/>
        <v>0</v>
      </c>
      <c r="Z3735" s="33">
        <f t="shared" si="940"/>
        <v>0</v>
      </c>
      <c r="AA3735" s="35">
        <f t="shared" si="941"/>
        <v>0</v>
      </c>
      <c r="AB3735" s="36">
        <f t="shared" si="942"/>
        <v>0</v>
      </c>
      <c r="AC3735" s="37">
        <f t="shared" si="943"/>
        <v>0</v>
      </c>
      <c r="AD3735" s="38"/>
      <c r="AE3735" s="38"/>
      <c r="AF3735" s="39">
        <f t="shared" si="944"/>
        <v>0</v>
      </c>
      <c r="AG3735" s="40"/>
      <c r="AH3735" s="41">
        <f t="shared" si="945"/>
        <v>0</v>
      </c>
      <c r="AI3735" s="42">
        <f t="shared" si="946"/>
        <v>0</v>
      </c>
      <c r="AJ3735" s="43">
        <f t="shared" si="947"/>
        <v>0</v>
      </c>
      <c r="AK3735" s="5" t="str">
        <f>_xlfn.IFNA(VLOOKUP(_xlfn.CONCAT(D3735," - ",S3735),OP!E:F,2,0),"-------------------------------------------NAO DISPONIVEL-------------------------------------------")</f>
        <v>C - RIOCARD</v>
      </c>
      <c r="AL3735" s="7" t="str">
        <f t="shared" si="933"/>
        <v>1 - -------------------------------------------NAO DISPONIVEL------------------------------------------- - 00000003735 - FETRANSPOR</v>
      </c>
      <c r="AM3735" s="7" t="str">
        <f t="shared" si="934"/>
        <v>-------------------------------------------NAO DISPONIVEL-------------------------------------------</v>
      </c>
      <c r="AN3735" s="44" cm="1">
        <f t="array" ref="AN3735">_xlfn.IFS(AJ3735=0,0,AQ3735="INATIVO",2,AQ3735="SEM CADASTRO",4,AQ3735="CPF ATIVO EM OUTRO COMPRADOR",5,AQ3735="NOVO/SEM CARTAO",6,AND(AJ3735&gt;0,AQ3735,""),8)</f>
        <v>0</v>
      </c>
      <c r="AO3735" s="45">
        <f t="shared" si="948"/>
        <v>-10</v>
      </c>
    </row>
    <row r="3736" spans="1:41" x14ac:dyDescent="0.4">
      <c r="A3736" s="21" t="str">
        <f t="shared" si="935"/>
        <v>-------------------------------------------NAO DISPONIVEL-------------------------------------------</v>
      </c>
      <c r="B3736" s="5" t="str">
        <f>_xlfn.IFNA(VLOOKUP(A3736,CNPJ!E:F,2,0),"-------------------------------------------NAO DISPONIVEL-------------------------------------------")</f>
        <v>-------------------------------------------NAO DISPONIVEL-------------------------------------------</v>
      </c>
      <c r="C3736" s="22">
        <v>1</v>
      </c>
      <c r="D3736" s="5" t="str">
        <f>_xlfn.XLOOKUP(R3736,OP!C:C,OP!B:B,,0,1)</f>
        <v>RJ</v>
      </c>
      <c r="E3736" s="23"/>
      <c r="M3736" s="26"/>
      <c r="N3736" s="27"/>
      <c r="O3736" s="28" t="str">
        <f t="shared" si="936"/>
        <v>00000003736</v>
      </c>
      <c r="R3736" s="27" t="s">
        <v>193</v>
      </c>
      <c r="S3736" s="30" t="str">
        <f>_xlfn.IFNA(VLOOKUP(_xlfn.CONCAT(D3736," - ",R3736),OP!A:D,4,0),"-------------------------------------------NAO DISPONIVEL-------------------------------------------")</f>
        <v>FETRANSPOR</v>
      </c>
      <c r="T3736" s="31"/>
      <c r="U3736" s="32"/>
      <c r="V3736" s="31"/>
      <c r="W3736" s="33">
        <f t="shared" si="937"/>
        <v>0</v>
      </c>
      <c r="X3736" s="34">
        <f t="shared" si="938"/>
        <v>0</v>
      </c>
      <c r="Y3736" s="33">
        <f t="shared" si="939"/>
        <v>0</v>
      </c>
      <c r="Z3736" s="33">
        <f t="shared" si="940"/>
        <v>0</v>
      </c>
      <c r="AA3736" s="35">
        <f t="shared" si="941"/>
        <v>0</v>
      </c>
      <c r="AB3736" s="36">
        <f t="shared" si="942"/>
        <v>0</v>
      </c>
      <c r="AC3736" s="37">
        <f t="shared" si="943"/>
        <v>0</v>
      </c>
      <c r="AD3736" s="38"/>
      <c r="AE3736" s="38"/>
      <c r="AF3736" s="39">
        <f t="shared" si="944"/>
        <v>0</v>
      </c>
      <c r="AG3736" s="40"/>
      <c r="AH3736" s="41">
        <f t="shared" si="945"/>
        <v>0</v>
      </c>
      <c r="AI3736" s="42">
        <f t="shared" si="946"/>
        <v>0</v>
      </c>
      <c r="AJ3736" s="43">
        <f t="shared" si="947"/>
        <v>0</v>
      </c>
      <c r="AK3736" s="5" t="str">
        <f>_xlfn.IFNA(VLOOKUP(_xlfn.CONCAT(D3736," - ",S3736),OP!E:F,2,0),"-------------------------------------------NAO DISPONIVEL-------------------------------------------")</f>
        <v>C - RIOCARD</v>
      </c>
      <c r="AL3736" s="7" t="str">
        <f t="shared" si="933"/>
        <v>1 - -------------------------------------------NAO DISPONIVEL------------------------------------------- - 00000003736 - FETRANSPOR</v>
      </c>
      <c r="AM3736" s="7" t="str">
        <f t="shared" si="934"/>
        <v>-------------------------------------------NAO DISPONIVEL-------------------------------------------</v>
      </c>
      <c r="AN3736" s="44" cm="1">
        <f t="array" ref="AN3736">_xlfn.IFS(AJ3736=0,0,AQ3736="INATIVO",2,AQ3736="SEM CADASTRO",4,AQ3736="CPF ATIVO EM OUTRO COMPRADOR",5,AQ3736="NOVO/SEM CARTAO",6,AND(AJ3736&gt;0,AQ3736,""),8)</f>
        <v>0</v>
      </c>
      <c r="AO3736" s="45">
        <f t="shared" si="948"/>
        <v>-10</v>
      </c>
    </row>
    <row r="3737" spans="1:41" x14ac:dyDescent="0.4">
      <c r="A3737" s="21" t="str">
        <f t="shared" si="935"/>
        <v>-------------------------------------------NAO DISPONIVEL-------------------------------------------</v>
      </c>
      <c r="B3737" s="5" t="str">
        <f>_xlfn.IFNA(VLOOKUP(A3737,CNPJ!E:F,2,0),"-------------------------------------------NAO DISPONIVEL-------------------------------------------")</f>
        <v>-------------------------------------------NAO DISPONIVEL-------------------------------------------</v>
      </c>
      <c r="C3737" s="22">
        <v>1</v>
      </c>
      <c r="D3737" s="5" t="str">
        <f>_xlfn.XLOOKUP(R3737,OP!C:C,OP!B:B,,0,1)</f>
        <v>RJ</v>
      </c>
      <c r="E3737" s="23"/>
      <c r="M3737" s="26"/>
      <c r="N3737" s="27"/>
      <c r="O3737" s="28" t="str">
        <f t="shared" si="936"/>
        <v>00000003737</v>
      </c>
      <c r="R3737" s="27" t="s">
        <v>193</v>
      </c>
      <c r="S3737" s="30" t="str">
        <f>_xlfn.IFNA(VLOOKUP(_xlfn.CONCAT(D3737," - ",R3737),OP!A:D,4,0),"-------------------------------------------NAO DISPONIVEL-------------------------------------------")</f>
        <v>FETRANSPOR</v>
      </c>
      <c r="T3737" s="31"/>
      <c r="U3737" s="32"/>
      <c r="V3737" s="31"/>
      <c r="W3737" s="33">
        <f t="shared" si="937"/>
        <v>0</v>
      </c>
      <c r="X3737" s="34">
        <f t="shared" si="938"/>
        <v>0</v>
      </c>
      <c r="Y3737" s="33">
        <f t="shared" si="939"/>
        <v>0</v>
      </c>
      <c r="Z3737" s="33">
        <f t="shared" si="940"/>
        <v>0</v>
      </c>
      <c r="AA3737" s="35">
        <f t="shared" si="941"/>
        <v>0</v>
      </c>
      <c r="AB3737" s="36">
        <f t="shared" si="942"/>
        <v>0</v>
      </c>
      <c r="AC3737" s="37">
        <f t="shared" si="943"/>
        <v>0</v>
      </c>
      <c r="AD3737" s="38"/>
      <c r="AE3737" s="38"/>
      <c r="AF3737" s="39">
        <f t="shared" si="944"/>
        <v>0</v>
      </c>
      <c r="AG3737" s="40"/>
      <c r="AH3737" s="41">
        <f t="shared" si="945"/>
        <v>0</v>
      </c>
      <c r="AI3737" s="42">
        <f t="shared" si="946"/>
        <v>0</v>
      </c>
      <c r="AJ3737" s="43">
        <f t="shared" si="947"/>
        <v>0</v>
      </c>
      <c r="AK3737" s="5" t="str">
        <f>_xlfn.IFNA(VLOOKUP(_xlfn.CONCAT(D3737," - ",S3737),OP!E:F,2,0),"-------------------------------------------NAO DISPONIVEL-------------------------------------------")</f>
        <v>C - RIOCARD</v>
      </c>
      <c r="AL3737" s="7" t="str">
        <f t="shared" si="933"/>
        <v>1 - -------------------------------------------NAO DISPONIVEL------------------------------------------- - 00000003737 - FETRANSPOR</v>
      </c>
      <c r="AM3737" s="7" t="str">
        <f t="shared" si="934"/>
        <v>-------------------------------------------NAO DISPONIVEL-------------------------------------------</v>
      </c>
      <c r="AN3737" s="44" cm="1">
        <f t="array" ref="AN3737">_xlfn.IFS(AJ3737=0,0,AQ3737="INATIVO",2,AQ3737="SEM CADASTRO",4,AQ3737="CPF ATIVO EM OUTRO COMPRADOR",5,AQ3737="NOVO/SEM CARTAO",6,AND(AJ3737&gt;0,AQ3737,""),8)</f>
        <v>0</v>
      </c>
      <c r="AO3737" s="45">
        <f t="shared" si="948"/>
        <v>-10</v>
      </c>
    </row>
    <row r="3738" spans="1:41" x14ac:dyDescent="0.4">
      <c r="A3738" s="21" t="str">
        <f t="shared" si="935"/>
        <v>-------------------------------------------NAO DISPONIVEL-------------------------------------------</v>
      </c>
      <c r="B3738" s="5" t="str">
        <f>_xlfn.IFNA(VLOOKUP(A3738,CNPJ!E:F,2,0),"-------------------------------------------NAO DISPONIVEL-------------------------------------------")</f>
        <v>-------------------------------------------NAO DISPONIVEL-------------------------------------------</v>
      </c>
      <c r="C3738" s="22">
        <v>1</v>
      </c>
      <c r="D3738" s="5" t="str">
        <f>_xlfn.XLOOKUP(R3738,OP!C:C,OP!B:B,,0,1)</f>
        <v>RJ</v>
      </c>
      <c r="E3738" s="23"/>
      <c r="M3738" s="26"/>
      <c r="N3738" s="27"/>
      <c r="O3738" s="28" t="str">
        <f t="shared" si="936"/>
        <v>00000003738</v>
      </c>
      <c r="R3738" s="27" t="s">
        <v>193</v>
      </c>
      <c r="S3738" s="30" t="str">
        <f>_xlfn.IFNA(VLOOKUP(_xlfn.CONCAT(D3738," - ",R3738),OP!A:D,4,0),"-------------------------------------------NAO DISPONIVEL-------------------------------------------")</f>
        <v>FETRANSPOR</v>
      </c>
      <c r="T3738" s="31"/>
      <c r="U3738" s="32"/>
      <c r="V3738" s="31"/>
      <c r="W3738" s="33">
        <f t="shared" si="937"/>
        <v>0</v>
      </c>
      <c r="X3738" s="34">
        <f t="shared" si="938"/>
        <v>0</v>
      </c>
      <c r="Y3738" s="33">
        <f t="shared" si="939"/>
        <v>0</v>
      </c>
      <c r="Z3738" s="33">
        <f t="shared" si="940"/>
        <v>0</v>
      </c>
      <c r="AA3738" s="35">
        <f t="shared" si="941"/>
        <v>0</v>
      </c>
      <c r="AB3738" s="36">
        <f t="shared" si="942"/>
        <v>0</v>
      </c>
      <c r="AC3738" s="37">
        <f t="shared" si="943"/>
        <v>0</v>
      </c>
      <c r="AD3738" s="38"/>
      <c r="AE3738" s="38"/>
      <c r="AF3738" s="39">
        <f t="shared" si="944"/>
        <v>0</v>
      </c>
      <c r="AG3738" s="40"/>
      <c r="AH3738" s="41">
        <f t="shared" si="945"/>
        <v>0</v>
      </c>
      <c r="AI3738" s="42">
        <f t="shared" si="946"/>
        <v>0</v>
      </c>
      <c r="AJ3738" s="43">
        <f t="shared" si="947"/>
        <v>0</v>
      </c>
      <c r="AK3738" s="5" t="str">
        <f>_xlfn.IFNA(VLOOKUP(_xlfn.CONCAT(D3738," - ",S3738),OP!E:F,2,0),"-------------------------------------------NAO DISPONIVEL-------------------------------------------")</f>
        <v>C - RIOCARD</v>
      </c>
      <c r="AL3738" s="7" t="str">
        <f t="shared" si="933"/>
        <v>1 - -------------------------------------------NAO DISPONIVEL------------------------------------------- - 00000003738 - FETRANSPOR</v>
      </c>
      <c r="AM3738" s="7" t="str">
        <f t="shared" si="934"/>
        <v>-------------------------------------------NAO DISPONIVEL-------------------------------------------</v>
      </c>
      <c r="AN3738" s="44" cm="1">
        <f t="array" ref="AN3738">_xlfn.IFS(AJ3738=0,0,AQ3738="INATIVO",2,AQ3738="SEM CADASTRO",4,AQ3738="CPF ATIVO EM OUTRO COMPRADOR",5,AQ3738="NOVO/SEM CARTAO",6,AND(AJ3738&gt;0,AQ3738,""),8)</f>
        <v>0</v>
      </c>
      <c r="AO3738" s="45">
        <f t="shared" si="948"/>
        <v>-10</v>
      </c>
    </row>
    <row r="3739" spans="1:41" x14ac:dyDescent="0.4">
      <c r="A3739" s="21" t="str">
        <f t="shared" si="935"/>
        <v>-------------------------------------------NAO DISPONIVEL-------------------------------------------</v>
      </c>
      <c r="B3739" s="5" t="str">
        <f>_xlfn.IFNA(VLOOKUP(A3739,CNPJ!E:F,2,0),"-------------------------------------------NAO DISPONIVEL-------------------------------------------")</f>
        <v>-------------------------------------------NAO DISPONIVEL-------------------------------------------</v>
      </c>
      <c r="C3739" s="22">
        <v>1</v>
      </c>
      <c r="D3739" s="5" t="str">
        <f>_xlfn.XLOOKUP(R3739,OP!C:C,OP!B:B,,0,1)</f>
        <v>RJ</v>
      </c>
      <c r="E3739" s="23"/>
      <c r="M3739" s="26"/>
      <c r="N3739" s="27"/>
      <c r="O3739" s="28" t="str">
        <f t="shared" si="936"/>
        <v>00000003739</v>
      </c>
      <c r="R3739" s="27" t="s">
        <v>193</v>
      </c>
      <c r="S3739" s="30" t="str">
        <f>_xlfn.IFNA(VLOOKUP(_xlfn.CONCAT(D3739," - ",R3739),OP!A:D,4,0),"-------------------------------------------NAO DISPONIVEL-------------------------------------------")</f>
        <v>FETRANSPOR</v>
      </c>
      <c r="T3739" s="31"/>
      <c r="U3739" s="32"/>
      <c r="V3739" s="31"/>
      <c r="W3739" s="33">
        <f t="shared" si="937"/>
        <v>0</v>
      </c>
      <c r="X3739" s="34">
        <f t="shared" si="938"/>
        <v>0</v>
      </c>
      <c r="Y3739" s="33">
        <f t="shared" si="939"/>
        <v>0</v>
      </c>
      <c r="Z3739" s="33">
        <f t="shared" si="940"/>
        <v>0</v>
      </c>
      <c r="AA3739" s="35">
        <f t="shared" si="941"/>
        <v>0</v>
      </c>
      <c r="AB3739" s="36">
        <f t="shared" si="942"/>
        <v>0</v>
      </c>
      <c r="AC3739" s="37">
        <f t="shared" si="943"/>
        <v>0</v>
      </c>
      <c r="AD3739" s="38"/>
      <c r="AE3739" s="38"/>
      <c r="AF3739" s="39">
        <f t="shared" si="944"/>
        <v>0</v>
      </c>
      <c r="AG3739" s="40"/>
      <c r="AH3739" s="41">
        <f t="shared" si="945"/>
        <v>0</v>
      </c>
      <c r="AI3739" s="42">
        <f t="shared" si="946"/>
        <v>0</v>
      </c>
      <c r="AJ3739" s="43">
        <f t="shared" si="947"/>
        <v>0</v>
      </c>
      <c r="AK3739" s="5" t="str">
        <f>_xlfn.IFNA(VLOOKUP(_xlfn.CONCAT(D3739," - ",S3739),OP!E:F,2,0),"-------------------------------------------NAO DISPONIVEL-------------------------------------------")</f>
        <v>C - RIOCARD</v>
      </c>
      <c r="AL3739" s="7" t="str">
        <f t="shared" si="933"/>
        <v>1 - -------------------------------------------NAO DISPONIVEL------------------------------------------- - 00000003739 - FETRANSPOR</v>
      </c>
      <c r="AM3739" s="7" t="str">
        <f t="shared" si="934"/>
        <v>-------------------------------------------NAO DISPONIVEL-------------------------------------------</v>
      </c>
      <c r="AN3739" s="44" cm="1">
        <f t="array" ref="AN3739">_xlfn.IFS(AJ3739=0,0,AQ3739="INATIVO",2,AQ3739="SEM CADASTRO",4,AQ3739="CPF ATIVO EM OUTRO COMPRADOR",5,AQ3739="NOVO/SEM CARTAO",6,AND(AJ3739&gt;0,AQ3739,""),8)</f>
        <v>0</v>
      </c>
      <c r="AO3739" s="45">
        <f t="shared" si="948"/>
        <v>-10</v>
      </c>
    </row>
    <row r="3740" spans="1:41" x14ac:dyDescent="0.4">
      <c r="A3740" s="21" t="str">
        <f t="shared" si="935"/>
        <v>-------------------------------------------NAO DISPONIVEL-------------------------------------------</v>
      </c>
      <c r="B3740" s="5" t="str">
        <f>_xlfn.IFNA(VLOOKUP(A3740,CNPJ!E:F,2,0),"-------------------------------------------NAO DISPONIVEL-------------------------------------------")</f>
        <v>-------------------------------------------NAO DISPONIVEL-------------------------------------------</v>
      </c>
      <c r="C3740" s="22">
        <v>1</v>
      </c>
      <c r="D3740" s="5" t="str">
        <f>_xlfn.XLOOKUP(R3740,OP!C:C,OP!B:B,,0,1)</f>
        <v>RJ</v>
      </c>
      <c r="E3740" s="23"/>
      <c r="M3740" s="26"/>
      <c r="N3740" s="27"/>
      <c r="O3740" s="28" t="str">
        <f t="shared" si="936"/>
        <v>00000003740</v>
      </c>
      <c r="R3740" s="27" t="s">
        <v>193</v>
      </c>
      <c r="S3740" s="30" t="str">
        <f>_xlfn.IFNA(VLOOKUP(_xlfn.CONCAT(D3740," - ",R3740),OP!A:D,4,0),"-------------------------------------------NAO DISPONIVEL-------------------------------------------")</f>
        <v>FETRANSPOR</v>
      </c>
      <c r="T3740" s="31"/>
      <c r="U3740" s="32"/>
      <c r="V3740" s="31"/>
      <c r="W3740" s="33">
        <f t="shared" si="937"/>
        <v>0</v>
      </c>
      <c r="X3740" s="34">
        <f t="shared" si="938"/>
        <v>0</v>
      </c>
      <c r="Y3740" s="33">
        <f t="shared" si="939"/>
        <v>0</v>
      </c>
      <c r="Z3740" s="33">
        <f t="shared" si="940"/>
        <v>0</v>
      </c>
      <c r="AA3740" s="35">
        <f t="shared" si="941"/>
        <v>0</v>
      </c>
      <c r="AB3740" s="36">
        <f t="shared" si="942"/>
        <v>0</v>
      </c>
      <c r="AC3740" s="37">
        <f t="shared" si="943"/>
        <v>0</v>
      </c>
      <c r="AD3740" s="38"/>
      <c r="AE3740" s="38"/>
      <c r="AF3740" s="39">
        <f t="shared" si="944"/>
        <v>0</v>
      </c>
      <c r="AG3740" s="40"/>
      <c r="AH3740" s="41">
        <f t="shared" si="945"/>
        <v>0</v>
      </c>
      <c r="AI3740" s="42">
        <f t="shared" si="946"/>
        <v>0</v>
      </c>
      <c r="AJ3740" s="43">
        <f t="shared" si="947"/>
        <v>0</v>
      </c>
      <c r="AK3740" s="5" t="str">
        <f>_xlfn.IFNA(VLOOKUP(_xlfn.CONCAT(D3740," - ",S3740),OP!E:F,2,0),"-------------------------------------------NAO DISPONIVEL-------------------------------------------")</f>
        <v>C - RIOCARD</v>
      </c>
      <c r="AL3740" s="7" t="str">
        <f t="shared" si="933"/>
        <v>1 - -------------------------------------------NAO DISPONIVEL------------------------------------------- - 00000003740 - FETRANSPOR</v>
      </c>
      <c r="AM3740" s="7" t="str">
        <f t="shared" si="934"/>
        <v>-------------------------------------------NAO DISPONIVEL-------------------------------------------</v>
      </c>
      <c r="AN3740" s="44" cm="1">
        <f t="array" ref="AN3740">_xlfn.IFS(AJ3740=0,0,AQ3740="INATIVO",2,AQ3740="SEM CADASTRO",4,AQ3740="CPF ATIVO EM OUTRO COMPRADOR",5,AQ3740="NOVO/SEM CARTAO",6,AND(AJ3740&gt;0,AQ3740,""),8)</f>
        <v>0</v>
      </c>
      <c r="AO3740" s="45">
        <f t="shared" si="948"/>
        <v>-10</v>
      </c>
    </row>
    <row r="3741" spans="1:41" x14ac:dyDescent="0.4">
      <c r="A3741" s="21" t="str">
        <f t="shared" si="935"/>
        <v>-------------------------------------------NAO DISPONIVEL-------------------------------------------</v>
      </c>
      <c r="B3741" s="5" t="str">
        <f>_xlfn.IFNA(VLOOKUP(A3741,CNPJ!E:F,2,0),"-------------------------------------------NAO DISPONIVEL-------------------------------------------")</f>
        <v>-------------------------------------------NAO DISPONIVEL-------------------------------------------</v>
      </c>
      <c r="C3741" s="22">
        <v>1</v>
      </c>
      <c r="D3741" s="5" t="str">
        <f>_xlfn.XLOOKUP(R3741,OP!C:C,OP!B:B,,0,1)</f>
        <v>RJ</v>
      </c>
      <c r="E3741" s="23"/>
      <c r="M3741" s="26"/>
      <c r="N3741" s="27"/>
      <c r="O3741" s="28" t="str">
        <f t="shared" si="936"/>
        <v>00000003741</v>
      </c>
      <c r="R3741" s="27" t="s">
        <v>193</v>
      </c>
      <c r="S3741" s="30" t="str">
        <f>_xlfn.IFNA(VLOOKUP(_xlfn.CONCAT(D3741," - ",R3741),OP!A:D,4,0),"-------------------------------------------NAO DISPONIVEL-------------------------------------------")</f>
        <v>FETRANSPOR</v>
      </c>
      <c r="T3741" s="31"/>
      <c r="U3741" s="32"/>
      <c r="V3741" s="31"/>
      <c r="W3741" s="33">
        <f t="shared" si="937"/>
        <v>0</v>
      </c>
      <c r="X3741" s="34">
        <f t="shared" si="938"/>
        <v>0</v>
      </c>
      <c r="Y3741" s="33">
        <f t="shared" si="939"/>
        <v>0</v>
      </c>
      <c r="Z3741" s="33">
        <f t="shared" si="940"/>
        <v>0</v>
      </c>
      <c r="AA3741" s="35">
        <f t="shared" si="941"/>
        <v>0</v>
      </c>
      <c r="AB3741" s="36">
        <f t="shared" si="942"/>
        <v>0</v>
      </c>
      <c r="AC3741" s="37">
        <f t="shared" si="943"/>
        <v>0</v>
      </c>
      <c r="AD3741" s="38"/>
      <c r="AE3741" s="38"/>
      <c r="AF3741" s="39">
        <f t="shared" si="944"/>
        <v>0</v>
      </c>
      <c r="AG3741" s="40"/>
      <c r="AH3741" s="41">
        <f t="shared" si="945"/>
        <v>0</v>
      </c>
      <c r="AI3741" s="42">
        <f t="shared" si="946"/>
        <v>0</v>
      </c>
      <c r="AJ3741" s="43">
        <f t="shared" si="947"/>
        <v>0</v>
      </c>
      <c r="AK3741" s="5" t="str">
        <f>_xlfn.IFNA(VLOOKUP(_xlfn.CONCAT(D3741," - ",S3741),OP!E:F,2,0),"-------------------------------------------NAO DISPONIVEL-------------------------------------------")</f>
        <v>C - RIOCARD</v>
      </c>
      <c r="AL3741" s="7" t="str">
        <f t="shared" si="933"/>
        <v>1 - -------------------------------------------NAO DISPONIVEL------------------------------------------- - 00000003741 - FETRANSPOR</v>
      </c>
      <c r="AM3741" s="7" t="str">
        <f t="shared" si="934"/>
        <v>-------------------------------------------NAO DISPONIVEL-------------------------------------------</v>
      </c>
      <c r="AN3741" s="44" cm="1">
        <f t="array" ref="AN3741">_xlfn.IFS(AJ3741=0,0,AQ3741="INATIVO",2,AQ3741="SEM CADASTRO",4,AQ3741="CPF ATIVO EM OUTRO COMPRADOR",5,AQ3741="NOVO/SEM CARTAO",6,AND(AJ3741&gt;0,AQ3741,""),8)</f>
        <v>0</v>
      </c>
      <c r="AO3741" s="45">
        <f t="shared" si="948"/>
        <v>-10</v>
      </c>
    </row>
    <row r="3742" spans="1:41" x14ac:dyDescent="0.4">
      <c r="A3742" s="21" t="str">
        <f t="shared" si="935"/>
        <v>-------------------------------------------NAO DISPONIVEL-------------------------------------------</v>
      </c>
      <c r="B3742" s="5" t="str">
        <f>_xlfn.IFNA(VLOOKUP(A3742,CNPJ!E:F,2,0),"-------------------------------------------NAO DISPONIVEL-------------------------------------------")</f>
        <v>-------------------------------------------NAO DISPONIVEL-------------------------------------------</v>
      </c>
      <c r="C3742" s="22">
        <v>1</v>
      </c>
      <c r="D3742" s="5" t="str">
        <f>_xlfn.XLOOKUP(R3742,OP!C:C,OP!B:B,,0,1)</f>
        <v>RJ</v>
      </c>
      <c r="E3742" s="23"/>
      <c r="M3742" s="26"/>
      <c r="N3742" s="27"/>
      <c r="O3742" s="28" t="str">
        <f t="shared" si="936"/>
        <v>00000003742</v>
      </c>
      <c r="R3742" s="27" t="s">
        <v>193</v>
      </c>
      <c r="S3742" s="30" t="str">
        <f>_xlfn.IFNA(VLOOKUP(_xlfn.CONCAT(D3742," - ",R3742),OP!A:D,4,0),"-------------------------------------------NAO DISPONIVEL-------------------------------------------")</f>
        <v>FETRANSPOR</v>
      </c>
      <c r="T3742" s="31"/>
      <c r="U3742" s="32"/>
      <c r="V3742" s="31"/>
      <c r="W3742" s="33">
        <f t="shared" si="937"/>
        <v>0</v>
      </c>
      <c r="X3742" s="34">
        <f t="shared" si="938"/>
        <v>0</v>
      </c>
      <c r="Y3742" s="33">
        <f t="shared" si="939"/>
        <v>0</v>
      </c>
      <c r="Z3742" s="33">
        <f t="shared" si="940"/>
        <v>0</v>
      </c>
      <c r="AA3742" s="35">
        <f t="shared" si="941"/>
        <v>0</v>
      </c>
      <c r="AB3742" s="36">
        <f t="shared" si="942"/>
        <v>0</v>
      </c>
      <c r="AC3742" s="37">
        <f t="shared" si="943"/>
        <v>0</v>
      </c>
      <c r="AD3742" s="38"/>
      <c r="AE3742" s="38"/>
      <c r="AF3742" s="39">
        <f t="shared" si="944"/>
        <v>0</v>
      </c>
      <c r="AG3742" s="40"/>
      <c r="AH3742" s="41">
        <f t="shared" si="945"/>
        <v>0</v>
      </c>
      <c r="AI3742" s="42">
        <f t="shared" si="946"/>
        <v>0</v>
      </c>
      <c r="AJ3742" s="43">
        <f t="shared" si="947"/>
        <v>0</v>
      </c>
      <c r="AK3742" s="5" t="str">
        <f>_xlfn.IFNA(VLOOKUP(_xlfn.CONCAT(D3742," - ",S3742),OP!E:F,2,0),"-------------------------------------------NAO DISPONIVEL-------------------------------------------")</f>
        <v>C - RIOCARD</v>
      </c>
      <c r="AL3742" s="7" t="str">
        <f t="shared" si="933"/>
        <v>1 - -------------------------------------------NAO DISPONIVEL------------------------------------------- - 00000003742 - FETRANSPOR</v>
      </c>
      <c r="AM3742" s="7" t="str">
        <f t="shared" si="934"/>
        <v>-------------------------------------------NAO DISPONIVEL-------------------------------------------</v>
      </c>
      <c r="AN3742" s="44" cm="1">
        <f t="array" ref="AN3742">_xlfn.IFS(AJ3742=0,0,AQ3742="INATIVO",2,AQ3742="SEM CADASTRO",4,AQ3742="CPF ATIVO EM OUTRO COMPRADOR",5,AQ3742="NOVO/SEM CARTAO",6,AND(AJ3742&gt;0,AQ3742,""),8)</f>
        <v>0</v>
      </c>
      <c r="AO3742" s="45">
        <f t="shared" si="948"/>
        <v>-10</v>
      </c>
    </row>
    <row r="3743" spans="1:41" x14ac:dyDescent="0.4">
      <c r="A3743" s="21" t="str">
        <f t="shared" si="935"/>
        <v>-------------------------------------------NAO DISPONIVEL-------------------------------------------</v>
      </c>
      <c r="B3743" s="5" t="str">
        <f>_xlfn.IFNA(VLOOKUP(A3743,CNPJ!E:F,2,0),"-------------------------------------------NAO DISPONIVEL-------------------------------------------")</f>
        <v>-------------------------------------------NAO DISPONIVEL-------------------------------------------</v>
      </c>
      <c r="C3743" s="22">
        <v>1</v>
      </c>
      <c r="D3743" s="5" t="str">
        <f>_xlfn.XLOOKUP(R3743,OP!C:C,OP!B:B,,0,1)</f>
        <v>RJ</v>
      </c>
      <c r="E3743" s="23"/>
      <c r="M3743" s="26"/>
      <c r="N3743" s="27"/>
      <c r="O3743" s="28" t="str">
        <f t="shared" si="936"/>
        <v>00000003743</v>
      </c>
      <c r="R3743" s="27" t="s">
        <v>193</v>
      </c>
      <c r="S3743" s="30" t="str">
        <f>_xlfn.IFNA(VLOOKUP(_xlfn.CONCAT(D3743," - ",R3743),OP!A:D,4,0),"-------------------------------------------NAO DISPONIVEL-------------------------------------------")</f>
        <v>FETRANSPOR</v>
      </c>
      <c r="T3743" s="31"/>
      <c r="U3743" s="32"/>
      <c r="V3743" s="31"/>
      <c r="W3743" s="33">
        <f t="shared" si="937"/>
        <v>0</v>
      </c>
      <c r="X3743" s="34">
        <f t="shared" si="938"/>
        <v>0</v>
      </c>
      <c r="Y3743" s="33">
        <f t="shared" si="939"/>
        <v>0</v>
      </c>
      <c r="Z3743" s="33">
        <f t="shared" si="940"/>
        <v>0</v>
      </c>
      <c r="AA3743" s="35">
        <f t="shared" si="941"/>
        <v>0</v>
      </c>
      <c r="AB3743" s="36">
        <f t="shared" si="942"/>
        <v>0</v>
      </c>
      <c r="AC3743" s="37">
        <f t="shared" si="943"/>
        <v>0</v>
      </c>
      <c r="AD3743" s="38"/>
      <c r="AE3743" s="38"/>
      <c r="AF3743" s="39">
        <f t="shared" si="944"/>
        <v>0</v>
      </c>
      <c r="AG3743" s="40"/>
      <c r="AH3743" s="41">
        <f t="shared" si="945"/>
        <v>0</v>
      </c>
      <c r="AI3743" s="42">
        <f t="shared" si="946"/>
        <v>0</v>
      </c>
      <c r="AJ3743" s="43">
        <f t="shared" si="947"/>
        <v>0</v>
      </c>
      <c r="AK3743" s="5" t="str">
        <f>_xlfn.IFNA(VLOOKUP(_xlfn.CONCAT(D3743," - ",S3743),OP!E:F,2,0),"-------------------------------------------NAO DISPONIVEL-------------------------------------------")</f>
        <v>C - RIOCARD</v>
      </c>
      <c r="AL3743" s="7" t="str">
        <f t="shared" si="933"/>
        <v>1 - -------------------------------------------NAO DISPONIVEL------------------------------------------- - 00000003743 - FETRANSPOR</v>
      </c>
      <c r="AM3743" s="7" t="str">
        <f t="shared" si="934"/>
        <v>-------------------------------------------NAO DISPONIVEL-------------------------------------------</v>
      </c>
      <c r="AN3743" s="44" cm="1">
        <f t="array" ref="AN3743">_xlfn.IFS(AJ3743=0,0,AQ3743="INATIVO",2,AQ3743="SEM CADASTRO",4,AQ3743="CPF ATIVO EM OUTRO COMPRADOR",5,AQ3743="NOVO/SEM CARTAO",6,AND(AJ3743&gt;0,AQ3743,""),8)</f>
        <v>0</v>
      </c>
      <c r="AO3743" s="45">
        <f t="shared" si="948"/>
        <v>-10</v>
      </c>
    </row>
    <row r="3744" spans="1:41" x14ac:dyDescent="0.4">
      <c r="A3744" s="21" t="str">
        <f t="shared" si="935"/>
        <v>-------------------------------------------NAO DISPONIVEL-------------------------------------------</v>
      </c>
      <c r="B3744" s="5" t="str">
        <f>_xlfn.IFNA(VLOOKUP(A3744,CNPJ!E:F,2,0),"-------------------------------------------NAO DISPONIVEL-------------------------------------------")</f>
        <v>-------------------------------------------NAO DISPONIVEL-------------------------------------------</v>
      </c>
      <c r="C3744" s="22">
        <v>1</v>
      </c>
      <c r="D3744" s="5" t="str">
        <f>_xlfn.XLOOKUP(R3744,OP!C:C,OP!B:B,,0,1)</f>
        <v>RJ</v>
      </c>
      <c r="E3744" s="23"/>
      <c r="M3744" s="26"/>
      <c r="N3744" s="27"/>
      <c r="O3744" s="28" t="str">
        <f t="shared" si="936"/>
        <v>00000003744</v>
      </c>
      <c r="R3744" s="27" t="s">
        <v>193</v>
      </c>
      <c r="S3744" s="30" t="str">
        <f>_xlfn.IFNA(VLOOKUP(_xlfn.CONCAT(D3744," - ",R3744),OP!A:D,4,0),"-------------------------------------------NAO DISPONIVEL-------------------------------------------")</f>
        <v>FETRANSPOR</v>
      </c>
      <c r="T3744" s="31"/>
      <c r="U3744" s="32"/>
      <c r="V3744" s="31"/>
      <c r="W3744" s="33">
        <f t="shared" si="937"/>
        <v>0</v>
      </c>
      <c r="X3744" s="34">
        <f t="shared" si="938"/>
        <v>0</v>
      </c>
      <c r="Y3744" s="33">
        <f t="shared" si="939"/>
        <v>0</v>
      </c>
      <c r="Z3744" s="33">
        <f t="shared" si="940"/>
        <v>0</v>
      </c>
      <c r="AA3744" s="35">
        <f t="shared" si="941"/>
        <v>0</v>
      </c>
      <c r="AB3744" s="36">
        <f t="shared" si="942"/>
        <v>0</v>
      </c>
      <c r="AC3744" s="37">
        <f t="shared" si="943"/>
        <v>0</v>
      </c>
      <c r="AD3744" s="38"/>
      <c r="AE3744" s="38"/>
      <c r="AF3744" s="39">
        <f t="shared" si="944"/>
        <v>0</v>
      </c>
      <c r="AG3744" s="40"/>
      <c r="AH3744" s="41">
        <f t="shared" si="945"/>
        <v>0</v>
      </c>
      <c r="AI3744" s="42">
        <f t="shared" si="946"/>
        <v>0</v>
      </c>
      <c r="AJ3744" s="43">
        <f t="shared" si="947"/>
        <v>0</v>
      </c>
      <c r="AK3744" s="5" t="str">
        <f>_xlfn.IFNA(VLOOKUP(_xlfn.CONCAT(D3744," - ",S3744),OP!E:F,2,0),"-------------------------------------------NAO DISPONIVEL-------------------------------------------")</f>
        <v>C - RIOCARD</v>
      </c>
      <c r="AL3744" s="7" t="str">
        <f t="shared" si="933"/>
        <v>1 - -------------------------------------------NAO DISPONIVEL------------------------------------------- - 00000003744 - FETRANSPOR</v>
      </c>
      <c r="AM3744" s="7" t="str">
        <f t="shared" si="934"/>
        <v>-------------------------------------------NAO DISPONIVEL-------------------------------------------</v>
      </c>
      <c r="AN3744" s="44" cm="1">
        <f t="array" ref="AN3744">_xlfn.IFS(AJ3744=0,0,AQ3744="INATIVO",2,AQ3744="SEM CADASTRO",4,AQ3744="CPF ATIVO EM OUTRO COMPRADOR",5,AQ3744="NOVO/SEM CARTAO",6,AND(AJ3744&gt;0,AQ3744,""),8)</f>
        <v>0</v>
      </c>
      <c r="AO3744" s="45">
        <f t="shared" si="948"/>
        <v>-10</v>
      </c>
    </row>
    <row r="3745" spans="1:41" x14ac:dyDescent="0.4">
      <c r="A3745" s="21" t="str">
        <f t="shared" si="935"/>
        <v>-------------------------------------------NAO DISPONIVEL-------------------------------------------</v>
      </c>
      <c r="B3745" s="5" t="str">
        <f>_xlfn.IFNA(VLOOKUP(A3745,CNPJ!E:F,2,0),"-------------------------------------------NAO DISPONIVEL-------------------------------------------")</f>
        <v>-------------------------------------------NAO DISPONIVEL-------------------------------------------</v>
      </c>
      <c r="C3745" s="22">
        <v>1</v>
      </c>
      <c r="D3745" s="5" t="str">
        <f>_xlfn.XLOOKUP(R3745,OP!C:C,OP!B:B,,0,1)</f>
        <v>RJ</v>
      </c>
      <c r="E3745" s="23"/>
      <c r="M3745" s="26"/>
      <c r="N3745" s="27"/>
      <c r="O3745" s="28" t="str">
        <f t="shared" si="936"/>
        <v>00000003745</v>
      </c>
      <c r="R3745" s="27" t="s">
        <v>193</v>
      </c>
      <c r="S3745" s="30" t="str">
        <f>_xlfn.IFNA(VLOOKUP(_xlfn.CONCAT(D3745," - ",R3745),OP!A:D,4,0),"-------------------------------------------NAO DISPONIVEL-------------------------------------------")</f>
        <v>FETRANSPOR</v>
      </c>
      <c r="T3745" s="31"/>
      <c r="U3745" s="32"/>
      <c r="V3745" s="31"/>
      <c r="W3745" s="33">
        <f t="shared" si="937"/>
        <v>0</v>
      </c>
      <c r="X3745" s="34">
        <f t="shared" si="938"/>
        <v>0</v>
      </c>
      <c r="Y3745" s="33">
        <f t="shared" si="939"/>
        <v>0</v>
      </c>
      <c r="Z3745" s="33">
        <f t="shared" si="940"/>
        <v>0</v>
      </c>
      <c r="AA3745" s="35">
        <f t="shared" si="941"/>
        <v>0</v>
      </c>
      <c r="AB3745" s="36">
        <f t="shared" si="942"/>
        <v>0</v>
      </c>
      <c r="AC3745" s="37">
        <f t="shared" si="943"/>
        <v>0</v>
      </c>
      <c r="AD3745" s="38"/>
      <c r="AE3745" s="38"/>
      <c r="AF3745" s="39">
        <f t="shared" si="944"/>
        <v>0</v>
      </c>
      <c r="AG3745" s="40"/>
      <c r="AH3745" s="41">
        <f t="shared" si="945"/>
        <v>0</v>
      </c>
      <c r="AI3745" s="42">
        <f t="shared" si="946"/>
        <v>0</v>
      </c>
      <c r="AJ3745" s="43">
        <f t="shared" si="947"/>
        <v>0</v>
      </c>
      <c r="AK3745" s="5" t="str">
        <f>_xlfn.IFNA(VLOOKUP(_xlfn.CONCAT(D3745," - ",S3745),OP!E:F,2,0),"-------------------------------------------NAO DISPONIVEL-------------------------------------------")</f>
        <v>C - RIOCARD</v>
      </c>
      <c r="AL3745" s="7" t="str">
        <f t="shared" si="933"/>
        <v>1 - -------------------------------------------NAO DISPONIVEL------------------------------------------- - 00000003745 - FETRANSPOR</v>
      </c>
      <c r="AM3745" s="7" t="str">
        <f t="shared" si="934"/>
        <v>-------------------------------------------NAO DISPONIVEL-------------------------------------------</v>
      </c>
      <c r="AN3745" s="44" cm="1">
        <f t="array" ref="AN3745">_xlfn.IFS(AJ3745=0,0,AQ3745="INATIVO",2,AQ3745="SEM CADASTRO",4,AQ3745="CPF ATIVO EM OUTRO COMPRADOR",5,AQ3745="NOVO/SEM CARTAO",6,AND(AJ3745&gt;0,AQ3745,""),8)</f>
        <v>0</v>
      </c>
      <c r="AO3745" s="45">
        <f t="shared" si="948"/>
        <v>-10</v>
      </c>
    </row>
    <row r="3746" spans="1:41" x14ac:dyDescent="0.4">
      <c r="A3746" s="21" t="str">
        <f t="shared" si="935"/>
        <v>-------------------------------------------NAO DISPONIVEL-------------------------------------------</v>
      </c>
      <c r="B3746" s="5" t="str">
        <f>_xlfn.IFNA(VLOOKUP(A3746,CNPJ!E:F,2,0),"-------------------------------------------NAO DISPONIVEL-------------------------------------------")</f>
        <v>-------------------------------------------NAO DISPONIVEL-------------------------------------------</v>
      </c>
      <c r="C3746" s="22">
        <v>1</v>
      </c>
      <c r="D3746" s="5" t="str">
        <f>_xlfn.XLOOKUP(R3746,OP!C:C,OP!B:B,,0,1)</f>
        <v>RJ</v>
      </c>
      <c r="E3746" s="23"/>
      <c r="M3746" s="26"/>
      <c r="N3746" s="27"/>
      <c r="O3746" s="28" t="str">
        <f t="shared" si="936"/>
        <v>00000003746</v>
      </c>
      <c r="R3746" s="27" t="s">
        <v>193</v>
      </c>
      <c r="S3746" s="30" t="str">
        <f>_xlfn.IFNA(VLOOKUP(_xlfn.CONCAT(D3746," - ",R3746),OP!A:D,4,0),"-------------------------------------------NAO DISPONIVEL-------------------------------------------")</f>
        <v>FETRANSPOR</v>
      </c>
      <c r="T3746" s="31"/>
      <c r="U3746" s="32"/>
      <c r="V3746" s="31"/>
      <c r="W3746" s="33">
        <f t="shared" si="937"/>
        <v>0</v>
      </c>
      <c r="X3746" s="34">
        <f t="shared" si="938"/>
        <v>0</v>
      </c>
      <c r="Y3746" s="33">
        <f t="shared" si="939"/>
        <v>0</v>
      </c>
      <c r="Z3746" s="33">
        <f t="shared" si="940"/>
        <v>0</v>
      </c>
      <c r="AA3746" s="35">
        <f t="shared" si="941"/>
        <v>0</v>
      </c>
      <c r="AB3746" s="36">
        <f t="shared" si="942"/>
        <v>0</v>
      </c>
      <c r="AC3746" s="37">
        <f t="shared" si="943"/>
        <v>0</v>
      </c>
      <c r="AD3746" s="38"/>
      <c r="AE3746" s="38"/>
      <c r="AF3746" s="39">
        <f t="shared" si="944"/>
        <v>0</v>
      </c>
      <c r="AG3746" s="40"/>
      <c r="AH3746" s="41">
        <f t="shared" si="945"/>
        <v>0</v>
      </c>
      <c r="AI3746" s="42">
        <f t="shared" si="946"/>
        <v>0</v>
      </c>
      <c r="AJ3746" s="43">
        <f t="shared" si="947"/>
        <v>0</v>
      </c>
      <c r="AK3746" s="5" t="str">
        <f>_xlfn.IFNA(VLOOKUP(_xlfn.CONCAT(D3746," - ",S3746),OP!E:F,2,0),"-------------------------------------------NAO DISPONIVEL-------------------------------------------")</f>
        <v>C - RIOCARD</v>
      </c>
      <c r="AL3746" s="7" t="str">
        <f t="shared" si="933"/>
        <v>1 - -------------------------------------------NAO DISPONIVEL------------------------------------------- - 00000003746 - FETRANSPOR</v>
      </c>
      <c r="AM3746" s="7" t="str">
        <f t="shared" si="934"/>
        <v>-------------------------------------------NAO DISPONIVEL-------------------------------------------</v>
      </c>
      <c r="AN3746" s="44" cm="1">
        <f t="array" ref="AN3746">_xlfn.IFS(AJ3746=0,0,AQ3746="INATIVO",2,AQ3746="SEM CADASTRO",4,AQ3746="CPF ATIVO EM OUTRO COMPRADOR",5,AQ3746="NOVO/SEM CARTAO",6,AND(AJ3746&gt;0,AQ3746,""),8)</f>
        <v>0</v>
      </c>
      <c r="AO3746" s="45">
        <f t="shared" si="948"/>
        <v>-10</v>
      </c>
    </row>
    <row r="3747" spans="1:41" x14ac:dyDescent="0.4">
      <c r="A3747" s="21" t="str">
        <f t="shared" si="935"/>
        <v>-------------------------------------------NAO DISPONIVEL-------------------------------------------</v>
      </c>
      <c r="B3747" s="5" t="str">
        <f>_xlfn.IFNA(VLOOKUP(A3747,CNPJ!E:F,2,0),"-------------------------------------------NAO DISPONIVEL-------------------------------------------")</f>
        <v>-------------------------------------------NAO DISPONIVEL-------------------------------------------</v>
      </c>
      <c r="C3747" s="22">
        <v>1</v>
      </c>
      <c r="D3747" s="5" t="str">
        <f>_xlfn.XLOOKUP(R3747,OP!C:C,OP!B:B,,0,1)</f>
        <v>RJ</v>
      </c>
      <c r="E3747" s="23"/>
      <c r="M3747" s="26"/>
      <c r="N3747" s="27"/>
      <c r="O3747" s="28" t="str">
        <f t="shared" si="936"/>
        <v>00000003747</v>
      </c>
      <c r="R3747" s="27" t="s">
        <v>193</v>
      </c>
      <c r="S3747" s="30" t="str">
        <f>_xlfn.IFNA(VLOOKUP(_xlfn.CONCAT(D3747," - ",R3747),OP!A:D,4,0),"-------------------------------------------NAO DISPONIVEL-------------------------------------------")</f>
        <v>FETRANSPOR</v>
      </c>
      <c r="T3747" s="31"/>
      <c r="U3747" s="32"/>
      <c r="V3747" s="31"/>
      <c r="W3747" s="33">
        <f t="shared" si="937"/>
        <v>0</v>
      </c>
      <c r="X3747" s="34">
        <f t="shared" si="938"/>
        <v>0</v>
      </c>
      <c r="Y3747" s="33">
        <f t="shared" si="939"/>
        <v>0</v>
      </c>
      <c r="Z3747" s="33">
        <f t="shared" si="940"/>
        <v>0</v>
      </c>
      <c r="AA3747" s="35">
        <f t="shared" si="941"/>
        <v>0</v>
      </c>
      <c r="AB3747" s="36">
        <f t="shared" si="942"/>
        <v>0</v>
      </c>
      <c r="AC3747" s="37">
        <f t="shared" si="943"/>
        <v>0</v>
      </c>
      <c r="AD3747" s="38"/>
      <c r="AE3747" s="38"/>
      <c r="AF3747" s="39">
        <f t="shared" si="944"/>
        <v>0</v>
      </c>
      <c r="AG3747" s="40"/>
      <c r="AH3747" s="41">
        <f t="shared" si="945"/>
        <v>0</v>
      </c>
      <c r="AI3747" s="42">
        <f t="shared" si="946"/>
        <v>0</v>
      </c>
      <c r="AJ3747" s="43">
        <f t="shared" si="947"/>
        <v>0</v>
      </c>
      <c r="AK3747" s="5" t="str">
        <f>_xlfn.IFNA(VLOOKUP(_xlfn.CONCAT(D3747," - ",S3747),OP!E:F,2,0),"-------------------------------------------NAO DISPONIVEL-------------------------------------------")</f>
        <v>C - RIOCARD</v>
      </c>
      <c r="AL3747" s="7" t="str">
        <f t="shared" si="933"/>
        <v>1 - -------------------------------------------NAO DISPONIVEL------------------------------------------- - 00000003747 - FETRANSPOR</v>
      </c>
      <c r="AM3747" s="7" t="str">
        <f t="shared" si="934"/>
        <v>-------------------------------------------NAO DISPONIVEL-------------------------------------------</v>
      </c>
      <c r="AN3747" s="44" cm="1">
        <f t="array" ref="AN3747">_xlfn.IFS(AJ3747=0,0,AQ3747="INATIVO",2,AQ3747="SEM CADASTRO",4,AQ3747="CPF ATIVO EM OUTRO COMPRADOR",5,AQ3747="NOVO/SEM CARTAO",6,AND(AJ3747&gt;0,AQ3747,""),8)</f>
        <v>0</v>
      </c>
      <c r="AO3747" s="45">
        <f t="shared" si="948"/>
        <v>-10</v>
      </c>
    </row>
    <row r="3748" spans="1:41" x14ac:dyDescent="0.4">
      <c r="A3748" s="21" t="str">
        <f t="shared" si="935"/>
        <v>-------------------------------------------NAO DISPONIVEL-------------------------------------------</v>
      </c>
      <c r="B3748" s="5" t="str">
        <f>_xlfn.IFNA(VLOOKUP(A3748,CNPJ!E:F,2,0),"-------------------------------------------NAO DISPONIVEL-------------------------------------------")</f>
        <v>-------------------------------------------NAO DISPONIVEL-------------------------------------------</v>
      </c>
      <c r="C3748" s="22">
        <v>1</v>
      </c>
      <c r="D3748" s="5" t="str">
        <f>_xlfn.XLOOKUP(R3748,OP!C:C,OP!B:B,,0,1)</f>
        <v>RJ</v>
      </c>
      <c r="E3748" s="23"/>
      <c r="M3748" s="26"/>
      <c r="N3748" s="27"/>
      <c r="O3748" s="28" t="str">
        <f t="shared" si="936"/>
        <v>00000003748</v>
      </c>
      <c r="R3748" s="27" t="s">
        <v>193</v>
      </c>
      <c r="S3748" s="30" t="str">
        <f>_xlfn.IFNA(VLOOKUP(_xlfn.CONCAT(D3748," - ",R3748),OP!A:D,4,0),"-------------------------------------------NAO DISPONIVEL-------------------------------------------")</f>
        <v>FETRANSPOR</v>
      </c>
      <c r="T3748" s="31"/>
      <c r="U3748" s="32"/>
      <c r="V3748" s="31"/>
      <c r="W3748" s="33">
        <f t="shared" si="937"/>
        <v>0</v>
      </c>
      <c r="X3748" s="34">
        <f t="shared" si="938"/>
        <v>0</v>
      </c>
      <c r="Y3748" s="33">
        <f t="shared" si="939"/>
        <v>0</v>
      </c>
      <c r="Z3748" s="33">
        <f t="shared" si="940"/>
        <v>0</v>
      </c>
      <c r="AA3748" s="35">
        <f t="shared" si="941"/>
        <v>0</v>
      </c>
      <c r="AB3748" s="36">
        <f t="shared" si="942"/>
        <v>0</v>
      </c>
      <c r="AC3748" s="37">
        <f t="shared" si="943"/>
        <v>0</v>
      </c>
      <c r="AD3748" s="38"/>
      <c r="AE3748" s="38"/>
      <c r="AF3748" s="39">
        <f t="shared" si="944"/>
        <v>0</v>
      </c>
      <c r="AG3748" s="40"/>
      <c r="AH3748" s="41">
        <f t="shared" si="945"/>
        <v>0</v>
      </c>
      <c r="AI3748" s="42">
        <f t="shared" si="946"/>
        <v>0</v>
      </c>
      <c r="AJ3748" s="43">
        <f t="shared" si="947"/>
        <v>0</v>
      </c>
      <c r="AK3748" s="5" t="str">
        <f>_xlfn.IFNA(VLOOKUP(_xlfn.CONCAT(D3748," - ",S3748),OP!E:F,2,0),"-------------------------------------------NAO DISPONIVEL-------------------------------------------")</f>
        <v>C - RIOCARD</v>
      </c>
      <c r="AL3748" s="7" t="str">
        <f t="shared" si="933"/>
        <v>1 - -------------------------------------------NAO DISPONIVEL------------------------------------------- - 00000003748 - FETRANSPOR</v>
      </c>
      <c r="AM3748" s="7" t="str">
        <f t="shared" si="934"/>
        <v>-------------------------------------------NAO DISPONIVEL-------------------------------------------</v>
      </c>
      <c r="AN3748" s="44" cm="1">
        <f t="array" ref="AN3748">_xlfn.IFS(AJ3748=0,0,AQ3748="INATIVO",2,AQ3748="SEM CADASTRO",4,AQ3748="CPF ATIVO EM OUTRO COMPRADOR",5,AQ3748="NOVO/SEM CARTAO",6,AND(AJ3748&gt;0,AQ3748,""),8)</f>
        <v>0</v>
      </c>
      <c r="AO3748" s="45">
        <f t="shared" si="948"/>
        <v>-10</v>
      </c>
    </row>
    <row r="3749" spans="1:41" x14ac:dyDescent="0.4">
      <c r="A3749" s="21" t="str">
        <f t="shared" si="935"/>
        <v>-------------------------------------------NAO DISPONIVEL-------------------------------------------</v>
      </c>
      <c r="B3749" s="5" t="str">
        <f>_xlfn.IFNA(VLOOKUP(A3749,CNPJ!E:F,2,0),"-------------------------------------------NAO DISPONIVEL-------------------------------------------")</f>
        <v>-------------------------------------------NAO DISPONIVEL-------------------------------------------</v>
      </c>
      <c r="C3749" s="22">
        <v>1</v>
      </c>
      <c r="D3749" s="5" t="str">
        <f>_xlfn.XLOOKUP(R3749,OP!C:C,OP!B:B,,0,1)</f>
        <v>RJ</v>
      </c>
      <c r="E3749" s="23"/>
      <c r="M3749" s="26"/>
      <c r="N3749" s="27"/>
      <c r="O3749" s="28" t="str">
        <f t="shared" si="936"/>
        <v>00000003749</v>
      </c>
      <c r="R3749" s="27" t="s">
        <v>193</v>
      </c>
      <c r="S3749" s="30" t="str">
        <f>_xlfn.IFNA(VLOOKUP(_xlfn.CONCAT(D3749," - ",R3749),OP!A:D,4,0),"-------------------------------------------NAO DISPONIVEL-------------------------------------------")</f>
        <v>FETRANSPOR</v>
      </c>
      <c r="T3749" s="31"/>
      <c r="U3749" s="32"/>
      <c r="V3749" s="31"/>
      <c r="W3749" s="33">
        <f t="shared" si="937"/>
        <v>0</v>
      </c>
      <c r="X3749" s="34">
        <f t="shared" si="938"/>
        <v>0</v>
      </c>
      <c r="Y3749" s="33">
        <f t="shared" si="939"/>
        <v>0</v>
      </c>
      <c r="Z3749" s="33">
        <f t="shared" si="940"/>
        <v>0</v>
      </c>
      <c r="AA3749" s="35">
        <f t="shared" si="941"/>
        <v>0</v>
      </c>
      <c r="AB3749" s="36">
        <f t="shared" si="942"/>
        <v>0</v>
      </c>
      <c r="AC3749" s="37">
        <f t="shared" si="943"/>
        <v>0</v>
      </c>
      <c r="AD3749" s="38"/>
      <c r="AE3749" s="38"/>
      <c r="AF3749" s="39">
        <f t="shared" si="944"/>
        <v>0</v>
      </c>
      <c r="AG3749" s="40"/>
      <c r="AH3749" s="41">
        <f t="shared" si="945"/>
        <v>0</v>
      </c>
      <c r="AI3749" s="42">
        <f t="shared" si="946"/>
        <v>0</v>
      </c>
      <c r="AJ3749" s="43">
        <f t="shared" si="947"/>
        <v>0</v>
      </c>
      <c r="AK3749" s="5" t="str">
        <f>_xlfn.IFNA(VLOOKUP(_xlfn.CONCAT(D3749," - ",S3749),OP!E:F,2,0),"-------------------------------------------NAO DISPONIVEL-------------------------------------------")</f>
        <v>C - RIOCARD</v>
      </c>
      <c r="AL3749" s="7" t="str">
        <f t="shared" si="933"/>
        <v>1 - -------------------------------------------NAO DISPONIVEL------------------------------------------- - 00000003749 - FETRANSPOR</v>
      </c>
      <c r="AM3749" s="7" t="str">
        <f t="shared" si="934"/>
        <v>-------------------------------------------NAO DISPONIVEL-------------------------------------------</v>
      </c>
      <c r="AN3749" s="44" cm="1">
        <f t="array" ref="AN3749">_xlfn.IFS(AJ3749=0,0,AQ3749="INATIVO",2,AQ3749="SEM CADASTRO",4,AQ3749="CPF ATIVO EM OUTRO COMPRADOR",5,AQ3749="NOVO/SEM CARTAO",6,AND(AJ3749&gt;0,AQ3749,""),8)</f>
        <v>0</v>
      </c>
      <c r="AO3749" s="45">
        <f t="shared" si="948"/>
        <v>-10</v>
      </c>
    </row>
    <row r="3750" spans="1:41" x14ac:dyDescent="0.4">
      <c r="A3750" s="21" t="str">
        <f t="shared" si="935"/>
        <v>-------------------------------------------NAO DISPONIVEL-------------------------------------------</v>
      </c>
      <c r="B3750" s="5" t="str">
        <f>_xlfn.IFNA(VLOOKUP(A3750,CNPJ!E:F,2,0),"-------------------------------------------NAO DISPONIVEL-------------------------------------------")</f>
        <v>-------------------------------------------NAO DISPONIVEL-------------------------------------------</v>
      </c>
      <c r="C3750" s="22">
        <v>1</v>
      </c>
      <c r="D3750" s="5" t="str">
        <f>_xlfn.XLOOKUP(R3750,OP!C:C,OP!B:B,,0,1)</f>
        <v>RJ</v>
      </c>
      <c r="E3750" s="23"/>
      <c r="M3750" s="26"/>
      <c r="N3750" s="27"/>
      <c r="O3750" s="28" t="str">
        <f t="shared" si="936"/>
        <v>00000003750</v>
      </c>
      <c r="R3750" s="27" t="s">
        <v>193</v>
      </c>
      <c r="S3750" s="30" t="str">
        <f>_xlfn.IFNA(VLOOKUP(_xlfn.CONCAT(D3750," - ",R3750),OP!A:D,4,0),"-------------------------------------------NAO DISPONIVEL-------------------------------------------")</f>
        <v>FETRANSPOR</v>
      </c>
      <c r="T3750" s="31"/>
      <c r="U3750" s="32"/>
      <c r="V3750" s="31"/>
      <c r="W3750" s="33">
        <f t="shared" si="937"/>
        <v>0</v>
      </c>
      <c r="X3750" s="34">
        <f t="shared" si="938"/>
        <v>0</v>
      </c>
      <c r="Y3750" s="33">
        <f t="shared" si="939"/>
        <v>0</v>
      </c>
      <c r="Z3750" s="33">
        <f t="shared" si="940"/>
        <v>0</v>
      </c>
      <c r="AA3750" s="35">
        <f t="shared" si="941"/>
        <v>0</v>
      </c>
      <c r="AB3750" s="36">
        <f t="shared" si="942"/>
        <v>0</v>
      </c>
      <c r="AC3750" s="37">
        <f t="shared" si="943"/>
        <v>0</v>
      </c>
      <c r="AD3750" s="38"/>
      <c r="AE3750" s="38"/>
      <c r="AF3750" s="39">
        <f t="shared" si="944"/>
        <v>0</v>
      </c>
      <c r="AG3750" s="40"/>
      <c r="AH3750" s="41">
        <f t="shared" si="945"/>
        <v>0</v>
      </c>
      <c r="AI3750" s="42">
        <f t="shared" si="946"/>
        <v>0</v>
      </c>
      <c r="AJ3750" s="43">
        <f t="shared" si="947"/>
        <v>0</v>
      </c>
      <c r="AK3750" s="5" t="str">
        <f>_xlfn.IFNA(VLOOKUP(_xlfn.CONCAT(D3750," - ",S3750),OP!E:F,2,0),"-------------------------------------------NAO DISPONIVEL-------------------------------------------")</f>
        <v>C - RIOCARD</v>
      </c>
      <c r="AL3750" s="7" t="str">
        <f t="shared" si="933"/>
        <v>1 - -------------------------------------------NAO DISPONIVEL------------------------------------------- - 00000003750 - FETRANSPOR</v>
      </c>
      <c r="AM3750" s="7" t="str">
        <f t="shared" si="934"/>
        <v>-------------------------------------------NAO DISPONIVEL-------------------------------------------</v>
      </c>
      <c r="AN3750" s="44" cm="1">
        <f t="array" ref="AN3750">_xlfn.IFS(AJ3750=0,0,AQ3750="INATIVO",2,AQ3750="SEM CADASTRO",4,AQ3750="CPF ATIVO EM OUTRO COMPRADOR",5,AQ3750="NOVO/SEM CARTAO",6,AND(AJ3750&gt;0,AQ3750,""),8)</f>
        <v>0</v>
      </c>
      <c r="AO3750" s="45">
        <f t="shared" si="948"/>
        <v>-10</v>
      </c>
    </row>
    <row r="3751" spans="1:41" x14ac:dyDescent="0.4">
      <c r="A3751" s="21" t="str">
        <f t="shared" si="935"/>
        <v>-------------------------------------------NAO DISPONIVEL-------------------------------------------</v>
      </c>
      <c r="B3751" s="5" t="str">
        <f>_xlfn.IFNA(VLOOKUP(A3751,CNPJ!E:F,2,0),"-------------------------------------------NAO DISPONIVEL-------------------------------------------")</f>
        <v>-------------------------------------------NAO DISPONIVEL-------------------------------------------</v>
      </c>
      <c r="C3751" s="22">
        <v>1</v>
      </c>
      <c r="D3751" s="5" t="str">
        <f>_xlfn.XLOOKUP(R3751,OP!C:C,OP!B:B,,0,1)</f>
        <v>RJ</v>
      </c>
      <c r="E3751" s="23"/>
      <c r="M3751" s="26"/>
      <c r="N3751" s="27"/>
      <c r="O3751" s="28" t="str">
        <f t="shared" si="936"/>
        <v>00000003751</v>
      </c>
      <c r="R3751" s="27" t="s">
        <v>193</v>
      </c>
      <c r="S3751" s="30" t="str">
        <f>_xlfn.IFNA(VLOOKUP(_xlfn.CONCAT(D3751," - ",R3751),OP!A:D,4,0),"-------------------------------------------NAO DISPONIVEL-------------------------------------------")</f>
        <v>FETRANSPOR</v>
      </c>
      <c r="T3751" s="31"/>
      <c r="U3751" s="32"/>
      <c r="V3751" s="31"/>
      <c r="W3751" s="33">
        <f t="shared" si="937"/>
        <v>0</v>
      </c>
      <c r="X3751" s="34">
        <f t="shared" si="938"/>
        <v>0</v>
      </c>
      <c r="Y3751" s="33">
        <f t="shared" si="939"/>
        <v>0</v>
      </c>
      <c r="Z3751" s="33">
        <f t="shared" si="940"/>
        <v>0</v>
      </c>
      <c r="AA3751" s="35">
        <f t="shared" si="941"/>
        <v>0</v>
      </c>
      <c r="AB3751" s="36">
        <f t="shared" si="942"/>
        <v>0</v>
      </c>
      <c r="AC3751" s="37">
        <f t="shared" si="943"/>
        <v>0</v>
      </c>
      <c r="AD3751" s="38"/>
      <c r="AE3751" s="38"/>
      <c r="AF3751" s="39">
        <f t="shared" si="944"/>
        <v>0</v>
      </c>
      <c r="AG3751" s="40"/>
      <c r="AH3751" s="41">
        <f t="shared" si="945"/>
        <v>0</v>
      </c>
      <c r="AI3751" s="42">
        <f t="shared" si="946"/>
        <v>0</v>
      </c>
      <c r="AJ3751" s="43">
        <f t="shared" si="947"/>
        <v>0</v>
      </c>
      <c r="AK3751" s="5" t="str">
        <f>_xlfn.IFNA(VLOOKUP(_xlfn.CONCAT(D3751," - ",S3751),OP!E:F,2,0),"-------------------------------------------NAO DISPONIVEL-------------------------------------------")</f>
        <v>C - RIOCARD</v>
      </c>
      <c r="AL3751" s="7" t="str">
        <f t="shared" si="933"/>
        <v>1 - -------------------------------------------NAO DISPONIVEL------------------------------------------- - 00000003751 - FETRANSPOR</v>
      </c>
      <c r="AM3751" s="7" t="str">
        <f t="shared" si="934"/>
        <v>-------------------------------------------NAO DISPONIVEL-------------------------------------------</v>
      </c>
      <c r="AN3751" s="44" cm="1">
        <f t="array" ref="AN3751">_xlfn.IFS(AJ3751=0,0,AQ3751="INATIVO",2,AQ3751="SEM CADASTRO",4,AQ3751="CPF ATIVO EM OUTRO COMPRADOR",5,AQ3751="NOVO/SEM CARTAO",6,AND(AJ3751&gt;0,AQ3751,""),8)</f>
        <v>0</v>
      </c>
      <c r="AO3751" s="45">
        <f t="shared" si="948"/>
        <v>-10</v>
      </c>
    </row>
    <row r="3752" spans="1:41" x14ac:dyDescent="0.4">
      <c r="A3752" s="21" t="str">
        <f t="shared" si="935"/>
        <v>-------------------------------------------NAO DISPONIVEL-------------------------------------------</v>
      </c>
      <c r="B3752" s="5" t="str">
        <f>_xlfn.IFNA(VLOOKUP(A3752,CNPJ!E:F,2,0),"-------------------------------------------NAO DISPONIVEL-------------------------------------------")</f>
        <v>-------------------------------------------NAO DISPONIVEL-------------------------------------------</v>
      </c>
      <c r="C3752" s="22">
        <v>1</v>
      </c>
      <c r="D3752" s="5" t="str">
        <f>_xlfn.XLOOKUP(R3752,OP!C:C,OP!B:B,,0,1)</f>
        <v>RJ</v>
      </c>
      <c r="E3752" s="23"/>
      <c r="M3752" s="26"/>
      <c r="N3752" s="27"/>
      <c r="O3752" s="28" t="str">
        <f t="shared" si="936"/>
        <v>00000003752</v>
      </c>
      <c r="R3752" s="27" t="s">
        <v>193</v>
      </c>
      <c r="S3752" s="30" t="str">
        <f>_xlfn.IFNA(VLOOKUP(_xlfn.CONCAT(D3752," - ",R3752),OP!A:D,4,0),"-------------------------------------------NAO DISPONIVEL-------------------------------------------")</f>
        <v>FETRANSPOR</v>
      </c>
      <c r="T3752" s="31"/>
      <c r="U3752" s="32"/>
      <c r="V3752" s="31"/>
      <c r="W3752" s="33">
        <f t="shared" si="937"/>
        <v>0</v>
      </c>
      <c r="X3752" s="34">
        <f t="shared" si="938"/>
        <v>0</v>
      </c>
      <c r="Y3752" s="33">
        <f t="shared" si="939"/>
        <v>0</v>
      </c>
      <c r="Z3752" s="33">
        <f t="shared" si="940"/>
        <v>0</v>
      </c>
      <c r="AA3752" s="35">
        <f t="shared" si="941"/>
        <v>0</v>
      </c>
      <c r="AB3752" s="36">
        <f t="shared" si="942"/>
        <v>0</v>
      </c>
      <c r="AC3752" s="37">
        <f t="shared" si="943"/>
        <v>0</v>
      </c>
      <c r="AD3752" s="38"/>
      <c r="AE3752" s="38"/>
      <c r="AF3752" s="39">
        <f t="shared" si="944"/>
        <v>0</v>
      </c>
      <c r="AG3752" s="40"/>
      <c r="AH3752" s="41">
        <f t="shared" si="945"/>
        <v>0</v>
      </c>
      <c r="AI3752" s="42">
        <f t="shared" si="946"/>
        <v>0</v>
      </c>
      <c r="AJ3752" s="43">
        <f t="shared" si="947"/>
        <v>0</v>
      </c>
      <c r="AK3752" s="5" t="str">
        <f>_xlfn.IFNA(VLOOKUP(_xlfn.CONCAT(D3752," - ",S3752),OP!E:F,2,0),"-------------------------------------------NAO DISPONIVEL-------------------------------------------")</f>
        <v>C - RIOCARD</v>
      </c>
      <c r="AL3752" s="7" t="str">
        <f t="shared" si="933"/>
        <v>1 - -------------------------------------------NAO DISPONIVEL------------------------------------------- - 00000003752 - FETRANSPOR</v>
      </c>
      <c r="AM3752" s="7" t="str">
        <f t="shared" si="934"/>
        <v>-------------------------------------------NAO DISPONIVEL-------------------------------------------</v>
      </c>
      <c r="AN3752" s="44" cm="1">
        <f t="array" ref="AN3752">_xlfn.IFS(AJ3752=0,0,AQ3752="INATIVO",2,AQ3752="SEM CADASTRO",4,AQ3752="CPF ATIVO EM OUTRO COMPRADOR",5,AQ3752="NOVO/SEM CARTAO",6,AND(AJ3752&gt;0,AQ3752,""),8)</f>
        <v>0</v>
      </c>
      <c r="AO3752" s="45">
        <f t="shared" si="948"/>
        <v>-10</v>
      </c>
    </row>
    <row r="3753" spans="1:41" x14ac:dyDescent="0.4">
      <c r="A3753" s="21" t="str">
        <f t="shared" si="935"/>
        <v>-------------------------------------------NAO DISPONIVEL-------------------------------------------</v>
      </c>
      <c r="B3753" s="5" t="str">
        <f>_xlfn.IFNA(VLOOKUP(A3753,CNPJ!E:F,2,0),"-------------------------------------------NAO DISPONIVEL-------------------------------------------")</f>
        <v>-------------------------------------------NAO DISPONIVEL-------------------------------------------</v>
      </c>
      <c r="C3753" s="22">
        <v>1</v>
      </c>
      <c r="D3753" s="5" t="str">
        <f>_xlfn.XLOOKUP(R3753,OP!C:C,OP!B:B,,0,1)</f>
        <v>RJ</v>
      </c>
      <c r="E3753" s="23"/>
      <c r="M3753" s="26"/>
      <c r="N3753" s="27"/>
      <c r="O3753" s="28" t="str">
        <f t="shared" si="936"/>
        <v>00000003753</v>
      </c>
      <c r="R3753" s="27" t="s">
        <v>193</v>
      </c>
      <c r="S3753" s="30" t="str">
        <f>_xlfn.IFNA(VLOOKUP(_xlfn.CONCAT(D3753," - ",R3753),OP!A:D,4,0),"-------------------------------------------NAO DISPONIVEL-------------------------------------------")</f>
        <v>FETRANSPOR</v>
      </c>
      <c r="T3753" s="31"/>
      <c r="U3753" s="32"/>
      <c r="V3753" s="31"/>
      <c r="W3753" s="33">
        <f t="shared" si="937"/>
        <v>0</v>
      </c>
      <c r="X3753" s="34">
        <f t="shared" si="938"/>
        <v>0</v>
      </c>
      <c r="Y3753" s="33">
        <f t="shared" si="939"/>
        <v>0</v>
      </c>
      <c r="Z3753" s="33">
        <f t="shared" si="940"/>
        <v>0</v>
      </c>
      <c r="AA3753" s="35">
        <f t="shared" si="941"/>
        <v>0</v>
      </c>
      <c r="AB3753" s="36">
        <f t="shared" si="942"/>
        <v>0</v>
      </c>
      <c r="AC3753" s="37">
        <f t="shared" si="943"/>
        <v>0</v>
      </c>
      <c r="AD3753" s="38"/>
      <c r="AE3753" s="38"/>
      <c r="AF3753" s="39">
        <f t="shared" si="944"/>
        <v>0</v>
      </c>
      <c r="AG3753" s="40"/>
      <c r="AH3753" s="41">
        <f t="shared" si="945"/>
        <v>0</v>
      </c>
      <c r="AI3753" s="42">
        <f t="shared" si="946"/>
        <v>0</v>
      </c>
      <c r="AJ3753" s="43">
        <f t="shared" si="947"/>
        <v>0</v>
      </c>
      <c r="AK3753" s="5" t="str">
        <f>_xlfn.IFNA(VLOOKUP(_xlfn.CONCAT(D3753," - ",S3753),OP!E:F,2,0),"-------------------------------------------NAO DISPONIVEL-------------------------------------------")</f>
        <v>C - RIOCARD</v>
      </c>
      <c r="AL3753" s="7" t="str">
        <f t="shared" si="933"/>
        <v>1 - -------------------------------------------NAO DISPONIVEL------------------------------------------- - 00000003753 - FETRANSPOR</v>
      </c>
      <c r="AM3753" s="7" t="str">
        <f t="shared" si="934"/>
        <v>-------------------------------------------NAO DISPONIVEL-------------------------------------------</v>
      </c>
      <c r="AN3753" s="44" cm="1">
        <f t="array" ref="AN3753">_xlfn.IFS(AJ3753=0,0,AQ3753="INATIVO",2,AQ3753="SEM CADASTRO",4,AQ3753="CPF ATIVO EM OUTRO COMPRADOR",5,AQ3753="NOVO/SEM CARTAO",6,AND(AJ3753&gt;0,AQ3753,""),8)</f>
        <v>0</v>
      </c>
      <c r="AO3753" s="45">
        <f t="shared" si="948"/>
        <v>-10</v>
      </c>
    </row>
    <row r="3754" spans="1:41" x14ac:dyDescent="0.4">
      <c r="A3754" s="21" t="str">
        <f t="shared" si="935"/>
        <v>-------------------------------------------NAO DISPONIVEL-------------------------------------------</v>
      </c>
      <c r="B3754" s="5" t="str">
        <f>_xlfn.IFNA(VLOOKUP(A3754,CNPJ!E:F,2,0),"-------------------------------------------NAO DISPONIVEL-------------------------------------------")</f>
        <v>-------------------------------------------NAO DISPONIVEL-------------------------------------------</v>
      </c>
      <c r="C3754" s="22">
        <v>1</v>
      </c>
      <c r="D3754" s="5" t="str">
        <f>_xlfn.XLOOKUP(R3754,OP!C:C,OP!B:B,,0,1)</f>
        <v>RJ</v>
      </c>
      <c r="E3754" s="23"/>
      <c r="M3754" s="26"/>
      <c r="N3754" s="27"/>
      <c r="O3754" s="28" t="str">
        <f t="shared" si="936"/>
        <v>00000003754</v>
      </c>
      <c r="R3754" s="27" t="s">
        <v>193</v>
      </c>
      <c r="S3754" s="30" t="str">
        <f>_xlfn.IFNA(VLOOKUP(_xlfn.CONCAT(D3754," - ",R3754),OP!A:D,4,0),"-------------------------------------------NAO DISPONIVEL-------------------------------------------")</f>
        <v>FETRANSPOR</v>
      </c>
      <c r="T3754" s="31"/>
      <c r="U3754" s="32"/>
      <c r="V3754" s="31"/>
      <c r="W3754" s="33">
        <f t="shared" si="937"/>
        <v>0</v>
      </c>
      <c r="X3754" s="34">
        <f t="shared" si="938"/>
        <v>0</v>
      </c>
      <c r="Y3754" s="33">
        <f t="shared" si="939"/>
        <v>0</v>
      </c>
      <c r="Z3754" s="33">
        <f t="shared" si="940"/>
        <v>0</v>
      </c>
      <c r="AA3754" s="35">
        <f t="shared" si="941"/>
        <v>0</v>
      </c>
      <c r="AB3754" s="36">
        <f t="shared" si="942"/>
        <v>0</v>
      </c>
      <c r="AC3754" s="37">
        <f t="shared" si="943"/>
        <v>0</v>
      </c>
      <c r="AD3754" s="38"/>
      <c r="AE3754" s="38"/>
      <c r="AF3754" s="39">
        <f t="shared" si="944"/>
        <v>0</v>
      </c>
      <c r="AG3754" s="40"/>
      <c r="AH3754" s="41">
        <f t="shared" si="945"/>
        <v>0</v>
      </c>
      <c r="AI3754" s="42">
        <f t="shared" si="946"/>
        <v>0</v>
      </c>
      <c r="AJ3754" s="43">
        <f t="shared" si="947"/>
        <v>0</v>
      </c>
      <c r="AK3754" s="5" t="str">
        <f>_xlfn.IFNA(VLOOKUP(_xlfn.CONCAT(D3754," - ",S3754),OP!E:F,2,0),"-------------------------------------------NAO DISPONIVEL-------------------------------------------")</f>
        <v>C - RIOCARD</v>
      </c>
      <c r="AL3754" s="7" t="str">
        <f t="shared" si="933"/>
        <v>1 - -------------------------------------------NAO DISPONIVEL------------------------------------------- - 00000003754 - FETRANSPOR</v>
      </c>
      <c r="AM3754" s="7" t="str">
        <f t="shared" si="934"/>
        <v>-------------------------------------------NAO DISPONIVEL-------------------------------------------</v>
      </c>
      <c r="AN3754" s="44" cm="1">
        <f t="array" ref="AN3754">_xlfn.IFS(AJ3754=0,0,AQ3754="INATIVO",2,AQ3754="SEM CADASTRO",4,AQ3754="CPF ATIVO EM OUTRO COMPRADOR",5,AQ3754="NOVO/SEM CARTAO",6,AND(AJ3754&gt;0,AQ3754,""),8)</f>
        <v>0</v>
      </c>
      <c r="AO3754" s="45">
        <f t="shared" si="948"/>
        <v>-10</v>
      </c>
    </row>
    <row r="3755" spans="1:41" x14ac:dyDescent="0.4">
      <c r="A3755" s="21" t="str">
        <f t="shared" si="935"/>
        <v>-------------------------------------------NAO DISPONIVEL-------------------------------------------</v>
      </c>
      <c r="B3755" s="5" t="str">
        <f>_xlfn.IFNA(VLOOKUP(A3755,CNPJ!E:F,2,0),"-------------------------------------------NAO DISPONIVEL-------------------------------------------")</f>
        <v>-------------------------------------------NAO DISPONIVEL-------------------------------------------</v>
      </c>
      <c r="C3755" s="22">
        <v>1</v>
      </c>
      <c r="D3755" s="5" t="str">
        <f>_xlfn.XLOOKUP(R3755,OP!C:C,OP!B:B,,0,1)</f>
        <v>RJ</v>
      </c>
      <c r="E3755" s="23"/>
      <c r="M3755" s="26"/>
      <c r="N3755" s="27"/>
      <c r="O3755" s="28" t="str">
        <f t="shared" si="936"/>
        <v>00000003755</v>
      </c>
      <c r="R3755" s="27" t="s">
        <v>193</v>
      </c>
      <c r="S3755" s="30" t="str">
        <f>_xlfn.IFNA(VLOOKUP(_xlfn.CONCAT(D3755," - ",R3755),OP!A:D,4,0),"-------------------------------------------NAO DISPONIVEL-------------------------------------------")</f>
        <v>FETRANSPOR</v>
      </c>
      <c r="T3755" s="31"/>
      <c r="U3755" s="32"/>
      <c r="V3755" s="31"/>
      <c r="W3755" s="33">
        <f t="shared" si="937"/>
        <v>0</v>
      </c>
      <c r="X3755" s="34">
        <f t="shared" si="938"/>
        <v>0</v>
      </c>
      <c r="Y3755" s="33">
        <f t="shared" si="939"/>
        <v>0</v>
      </c>
      <c r="Z3755" s="33">
        <f t="shared" si="940"/>
        <v>0</v>
      </c>
      <c r="AA3755" s="35">
        <f t="shared" si="941"/>
        <v>0</v>
      </c>
      <c r="AB3755" s="36">
        <f t="shared" si="942"/>
        <v>0</v>
      </c>
      <c r="AC3755" s="37">
        <f t="shared" si="943"/>
        <v>0</v>
      </c>
      <c r="AD3755" s="38"/>
      <c r="AE3755" s="38"/>
      <c r="AF3755" s="39">
        <f t="shared" si="944"/>
        <v>0</v>
      </c>
      <c r="AG3755" s="40"/>
      <c r="AH3755" s="41">
        <f t="shared" si="945"/>
        <v>0</v>
      </c>
      <c r="AI3755" s="42">
        <f t="shared" si="946"/>
        <v>0</v>
      </c>
      <c r="AJ3755" s="43">
        <f t="shared" si="947"/>
        <v>0</v>
      </c>
      <c r="AK3755" s="5" t="str">
        <f>_xlfn.IFNA(VLOOKUP(_xlfn.CONCAT(D3755," - ",S3755),OP!E:F,2,0),"-------------------------------------------NAO DISPONIVEL-------------------------------------------")</f>
        <v>C - RIOCARD</v>
      </c>
      <c r="AL3755" s="7" t="str">
        <f t="shared" si="933"/>
        <v>1 - -------------------------------------------NAO DISPONIVEL------------------------------------------- - 00000003755 - FETRANSPOR</v>
      </c>
      <c r="AM3755" s="7" t="str">
        <f t="shared" si="934"/>
        <v>-------------------------------------------NAO DISPONIVEL-------------------------------------------</v>
      </c>
      <c r="AN3755" s="44" cm="1">
        <f t="array" ref="AN3755">_xlfn.IFS(AJ3755=0,0,AQ3755="INATIVO",2,AQ3755="SEM CADASTRO",4,AQ3755="CPF ATIVO EM OUTRO COMPRADOR",5,AQ3755="NOVO/SEM CARTAO",6,AND(AJ3755&gt;0,AQ3755,""),8)</f>
        <v>0</v>
      </c>
      <c r="AO3755" s="45">
        <f t="shared" si="948"/>
        <v>-10</v>
      </c>
    </row>
    <row r="3756" spans="1:41" x14ac:dyDescent="0.4">
      <c r="A3756" s="21" t="str">
        <f t="shared" si="935"/>
        <v>-------------------------------------------NAO DISPONIVEL-------------------------------------------</v>
      </c>
      <c r="B3756" s="5" t="str">
        <f>_xlfn.IFNA(VLOOKUP(A3756,CNPJ!E:F,2,0),"-------------------------------------------NAO DISPONIVEL-------------------------------------------")</f>
        <v>-------------------------------------------NAO DISPONIVEL-------------------------------------------</v>
      </c>
      <c r="C3756" s="22">
        <v>1</v>
      </c>
      <c r="D3756" s="5" t="str">
        <f>_xlfn.XLOOKUP(R3756,OP!C:C,OP!B:B,,0,1)</f>
        <v>RJ</v>
      </c>
      <c r="E3756" s="23"/>
      <c r="M3756" s="26"/>
      <c r="N3756" s="27"/>
      <c r="O3756" s="28" t="str">
        <f t="shared" si="936"/>
        <v>00000003756</v>
      </c>
      <c r="R3756" s="27" t="s">
        <v>193</v>
      </c>
      <c r="S3756" s="30" t="str">
        <f>_xlfn.IFNA(VLOOKUP(_xlfn.CONCAT(D3756," - ",R3756),OP!A:D,4,0),"-------------------------------------------NAO DISPONIVEL-------------------------------------------")</f>
        <v>FETRANSPOR</v>
      </c>
      <c r="T3756" s="31"/>
      <c r="U3756" s="32"/>
      <c r="V3756" s="31"/>
      <c r="W3756" s="33">
        <f t="shared" si="937"/>
        <v>0</v>
      </c>
      <c r="X3756" s="34">
        <f t="shared" si="938"/>
        <v>0</v>
      </c>
      <c r="Y3756" s="33">
        <f t="shared" si="939"/>
        <v>0</v>
      </c>
      <c r="Z3756" s="33">
        <f t="shared" si="940"/>
        <v>0</v>
      </c>
      <c r="AA3756" s="35">
        <f t="shared" si="941"/>
        <v>0</v>
      </c>
      <c r="AB3756" s="36">
        <f t="shared" si="942"/>
        <v>0</v>
      </c>
      <c r="AC3756" s="37">
        <f t="shared" si="943"/>
        <v>0</v>
      </c>
      <c r="AD3756" s="38"/>
      <c r="AE3756" s="38"/>
      <c r="AF3756" s="39">
        <f t="shared" si="944"/>
        <v>0</v>
      </c>
      <c r="AG3756" s="40"/>
      <c r="AH3756" s="41">
        <f t="shared" si="945"/>
        <v>0</v>
      </c>
      <c r="AI3756" s="42">
        <f t="shared" si="946"/>
        <v>0</v>
      </c>
      <c r="AJ3756" s="43">
        <f t="shared" si="947"/>
        <v>0</v>
      </c>
      <c r="AK3756" s="5" t="str">
        <f>_xlfn.IFNA(VLOOKUP(_xlfn.CONCAT(D3756," - ",S3756),OP!E:F,2,0),"-------------------------------------------NAO DISPONIVEL-------------------------------------------")</f>
        <v>C - RIOCARD</v>
      </c>
      <c r="AL3756" s="7" t="str">
        <f t="shared" si="933"/>
        <v>1 - -------------------------------------------NAO DISPONIVEL------------------------------------------- - 00000003756 - FETRANSPOR</v>
      </c>
      <c r="AM3756" s="7" t="str">
        <f t="shared" si="934"/>
        <v>-------------------------------------------NAO DISPONIVEL-------------------------------------------</v>
      </c>
      <c r="AN3756" s="44" cm="1">
        <f t="array" ref="AN3756">_xlfn.IFS(AJ3756=0,0,AQ3756="INATIVO",2,AQ3756="SEM CADASTRO",4,AQ3756="CPF ATIVO EM OUTRO COMPRADOR",5,AQ3756="NOVO/SEM CARTAO",6,AND(AJ3756&gt;0,AQ3756,""),8)</f>
        <v>0</v>
      </c>
      <c r="AO3756" s="45">
        <f t="shared" si="948"/>
        <v>-10</v>
      </c>
    </row>
    <row r="3757" spans="1:41" x14ac:dyDescent="0.4">
      <c r="A3757" s="21" t="str">
        <f t="shared" si="935"/>
        <v>-------------------------------------------NAO DISPONIVEL-------------------------------------------</v>
      </c>
      <c r="B3757" s="5" t="str">
        <f>_xlfn.IFNA(VLOOKUP(A3757,CNPJ!E:F,2,0),"-------------------------------------------NAO DISPONIVEL-------------------------------------------")</f>
        <v>-------------------------------------------NAO DISPONIVEL-------------------------------------------</v>
      </c>
      <c r="C3757" s="22">
        <v>1</v>
      </c>
      <c r="D3757" s="5" t="str">
        <f>_xlfn.XLOOKUP(R3757,OP!C:C,OP!B:B,,0,1)</f>
        <v>RJ</v>
      </c>
      <c r="E3757" s="23"/>
      <c r="M3757" s="26"/>
      <c r="N3757" s="27"/>
      <c r="O3757" s="28" t="str">
        <f t="shared" si="936"/>
        <v>00000003757</v>
      </c>
      <c r="R3757" s="27" t="s">
        <v>193</v>
      </c>
      <c r="S3757" s="30" t="str">
        <f>_xlfn.IFNA(VLOOKUP(_xlfn.CONCAT(D3757," - ",R3757),OP!A:D,4,0),"-------------------------------------------NAO DISPONIVEL-------------------------------------------")</f>
        <v>FETRANSPOR</v>
      </c>
      <c r="T3757" s="31"/>
      <c r="U3757" s="32"/>
      <c r="V3757" s="31"/>
      <c r="W3757" s="33">
        <f t="shared" si="937"/>
        <v>0</v>
      </c>
      <c r="X3757" s="34">
        <f t="shared" si="938"/>
        <v>0</v>
      </c>
      <c r="Y3757" s="33">
        <f t="shared" si="939"/>
        <v>0</v>
      </c>
      <c r="Z3757" s="33">
        <f t="shared" si="940"/>
        <v>0</v>
      </c>
      <c r="AA3757" s="35">
        <f t="shared" si="941"/>
        <v>0</v>
      </c>
      <c r="AB3757" s="36">
        <f t="shared" si="942"/>
        <v>0</v>
      </c>
      <c r="AC3757" s="37">
        <f t="shared" si="943"/>
        <v>0</v>
      </c>
      <c r="AD3757" s="38"/>
      <c r="AE3757" s="38"/>
      <c r="AF3757" s="39">
        <f t="shared" si="944"/>
        <v>0</v>
      </c>
      <c r="AG3757" s="40"/>
      <c r="AH3757" s="41">
        <f t="shared" si="945"/>
        <v>0</v>
      </c>
      <c r="AI3757" s="42">
        <f t="shared" si="946"/>
        <v>0</v>
      </c>
      <c r="AJ3757" s="43">
        <f t="shared" si="947"/>
        <v>0</v>
      </c>
      <c r="AK3757" s="5" t="str">
        <f>_xlfn.IFNA(VLOOKUP(_xlfn.CONCAT(D3757," - ",S3757),OP!E:F,2,0),"-------------------------------------------NAO DISPONIVEL-------------------------------------------")</f>
        <v>C - RIOCARD</v>
      </c>
      <c r="AL3757" s="7" t="str">
        <f t="shared" si="933"/>
        <v>1 - -------------------------------------------NAO DISPONIVEL------------------------------------------- - 00000003757 - FETRANSPOR</v>
      </c>
      <c r="AM3757" s="7" t="str">
        <f t="shared" si="934"/>
        <v>-------------------------------------------NAO DISPONIVEL-------------------------------------------</v>
      </c>
      <c r="AN3757" s="44" cm="1">
        <f t="array" ref="AN3757">_xlfn.IFS(AJ3757=0,0,AQ3757="INATIVO",2,AQ3757="SEM CADASTRO",4,AQ3757="CPF ATIVO EM OUTRO COMPRADOR",5,AQ3757="NOVO/SEM CARTAO",6,AND(AJ3757&gt;0,AQ3757,""),8)</f>
        <v>0</v>
      </c>
      <c r="AO3757" s="45">
        <f t="shared" si="948"/>
        <v>-10</v>
      </c>
    </row>
    <row r="3758" spans="1:41" x14ac:dyDescent="0.4">
      <c r="A3758" s="21" t="str">
        <f t="shared" si="935"/>
        <v>-------------------------------------------NAO DISPONIVEL-------------------------------------------</v>
      </c>
      <c r="B3758" s="5" t="str">
        <f>_xlfn.IFNA(VLOOKUP(A3758,CNPJ!E:F,2,0),"-------------------------------------------NAO DISPONIVEL-------------------------------------------")</f>
        <v>-------------------------------------------NAO DISPONIVEL-------------------------------------------</v>
      </c>
      <c r="C3758" s="22">
        <v>1</v>
      </c>
      <c r="D3758" s="5" t="str">
        <f>_xlfn.XLOOKUP(R3758,OP!C:C,OP!B:B,,0,1)</f>
        <v>RJ</v>
      </c>
      <c r="E3758" s="23"/>
      <c r="M3758" s="26"/>
      <c r="N3758" s="27"/>
      <c r="O3758" s="28" t="str">
        <f t="shared" si="936"/>
        <v>00000003758</v>
      </c>
      <c r="R3758" s="27" t="s">
        <v>193</v>
      </c>
      <c r="S3758" s="30" t="str">
        <f>_xlfn.IFNA(VLOOKUP(_xlfn.CONCAT(D3758," - ",R3758),OP!A:D,4,0),"-------------------------------------------NAO DISPONIVEL-------------------------------------------")</f>
        <v>FETRANSPOR</v>
      </c>
      <c r="T3758" s="31"/>
      <c r="U3758" s="32"/>
      <c r="V3758" s="31"/>
      <c r="W3758" s="33">
        <f t="shared" si="937"/>
        <v>0</v>
      </c>
      <c r="X3758" s="34">
        <f t="shared" si="938"/>
        <v>0</v>
      </c>
      <c r="Y3758" s="33">
        <f t="shared" si="939"/>
        <v>0</v>
      </c>
      <c r="Z3758" s="33">
        <f t="shared" si="940"/>
        <v>0</v>
      </c>
      <c r="AA3758" s="35">
        <f t="shared" si="941"/>
        <v>0</v>
      </c>
      <c r="AB3758" s="36">
        <f t="shared" si="942"/>
        <v>0</v>
      </c>
      <c r="AC3758" s="37">
        <f t="shared" si="943"/>
        <v>0</v>
      </c>
      <c r="AD3758" s="38"/>
      <c r="AE3758" s="38"/>
      <c r="AF3758" s="39">
        <f t="shared" si="944"/>
        <v>0</v>
      </c>
      <c r="AG3758" s="40"/>
      <c r="AH3758" s="41">
        <f t="shared" si="945"/>
        <v>0</v>
      </c>
      <c r="AI3758" s="42">
        <f t="shared" si="946"/>
        <v>0</v>
      </c>
      <c r="AJ3758" s="43">
        <f t="shared" si="947"/>
        <v>0</v>
      </c>
      <c r="AK3758" s="5" t="str">
        <f>_xlfn.IFNA(VLOOKUP(_xlfn.CONCAT(D3758," - ",S3758),OP!E:F,2,0),"-------------------------------------------NAO DISPONIVEL-------------------------------------------")</f>
        <v>C - RIOCARD</v>
      </c>
      <c r="AL3758" s="7" t="str">
        <f t="shared" si="933"/>
        <v>1 - -------------------------------------------NAO DISPONIVEL------------------------------------------- - 00000003758 - FETRANSPOR</v>
      </c>
      <c r="AM3758" s="7" t="str">
        <f t="shared" si="934"/>
        <v>-------------------------------------------NAO DISPONIVEL-------------------------------------------</v>
      </c>
      <c r="AN3758" s="44" cm="1">
        <f t="array" ref="AN3758">_xlfn.IFS(AJ3758=0,0,AQ3758="INATIVO",2,AQ3758="SEM CADASTRO",4,AQ3758="CPF ATIVO EM OUTRO COMPRADOR",5,AQ3758="NOVO/SEM CARTAO",6,AND(AJ3758&gt;0,AQ3758,""),8)</f>
        <v>0</v>
      </c>
      <c r="AO3758" s="45">
        <f t="shared" si="948"/>
        <v>-10</v>
      </c>
    </row>
    <row r="3759" spans="1:41" x14ac:dyDescent="0.4">
      <c r="A3759" s="21" t="str">
        <f t="shared" si="935"/>
        <v>-------------------------------------------NAO DISPONIVEL-------------------------------------------</v>
      </c>
      <c r="B3759" s="5" t="str">
        <f>_xlfn.IFNA(VLOOKUP(A3759,CNPJ!E:F,2,0),"-------------------------------------------NAO DISPONIVEL-------------------------------------------")</f>
        <v>-------------------------------------------NAO DISPONIVEL-------------------------------------------</v>
      </c>
      <c r="C3759" s="22">
        <v>1</v>
      </c>
      <c r="D3759" s="5" t="str">
        <f>_xlfn.XLOOKUP(R3759,OP!C:C,OP!B:B,,0,1)</f>
        <v>RJ</v>
      </c>
      <c r="E3759" s="23"/>
      <c r="M3759" s="26"/>
      <c r="N3759" s="27"/>
      <c r="O3759" s="28" t="str">
        <f t="shared" si="936"/>
        <v>00000003759</v>
      </c>
      <c r="R3759" s="27" t="s">
        <v>193</v>
      </c>
      <c r="S3759" s="30" t="str">
        <f>_xlfn.IFNA(VLOOKUP(_xlfn.CONCAT(D3759," - ",R3759),OP!A:D,4,0),"-------------------------------------------NAO DISPONIVEL-------------------------------------------")</f>
        <v>FETRANSPOR</v>
      </c>
      <c r="T3759" s="31"/>
      <c r="U3759" s="32"/>
      <c r="V3759" s="31"/>
      <c r="W3759" s="33">
        <f t="shared" si="937"/>
        <v>0</v>
      </c>
      <c r="X3759" s="34">
        <f t="shared" si="938"/>
        <v>0</v>
      </c>
      <c r="Y3759" s="33">
        <f t="shared" si="939"/>
        <v>0</v>
      </c>
      <c r="Z3759" s="33">
        <f t="shared" si="940"/>
        <v>0</v>
      </c>
      <c r="AA3759" s="35">
        <f t="shared" si="941"/>
        <v>0</v>
      </c>
      <c r="AB3759" s="36">
        <f t="shared" si="942"/>
        <v>0</v>
      </c>
      <c r="AC3759" s="37">
        <f t="shared" si="943"/>
        <v>0</v>
      </c>
      <c r="AD3759" s="38"/>
      <c r="AE3759" s="38"/>
      <c r="AF3759" s="39">
        <f t="shared" si="944"/>
        <v>0</v>
      </c>
      <c r="AG3759" s="40"/>
      <c r="AH3759" s="41">
        <f t="shared" si="945"/>
        <v>0</v>
      </c>
      <c r="AI3759" s="42">
        <f t="shared" si="946"/>
        <v>0</v>
      </c>
      <c r="AJ3759" s="43">
        <f t="shared" si="947"/>
        <v>0</v>
      </c>
      <c r="AK3759" s="5" t="str">
        <f>_xlfn.IFNA(VLOOKUP(_xlfn.CONCAT(D3759," - ",S3759),OP!E:F,2,0),"-------------------------------------------NAO DISPONIVEL-------------------------------------------")</f>
        <v>C - RIOCARD</v>
      </c>
      <c r="AL3759" s="7" t="str">
        <f t="shared" si="933"/>
        <v>1 - -------------------------------------------NAO DISPONIVEL------------------------------------------- - 00000003759 - FETRANSPOR</v>
      </c>
      <c r="AM3759" s="7" t="str">
        <f t="shared" si="934"/>
        <v>-------------------------------------------NAO DISPONIVEL-------------------------------------------</v>
      </c>
      <c r="AN3759" s="44" cm="1">
        <f t="array" ref="AN3759">_xlfn.IFS(AJ3759=0,0,AQ3759="INATIVO",2,AQ3759="SEM CADASTRO",4,AQ3759="CPF ATIVO EM OUTRO COMPRADOR",5,AQ3759="NOVO/SEM CARTAO",6,AND(AJ3759&gt;0,AQ3759,""),8)</f>
        <v>0</v>
      </c>
      <c r="AO3759" s="45">
        <f t="shared" si="948"/>
        <v>-10</v>
      </c>
    </row>
    <row r="3760" spans="1:41" x14ac:dyDescent="0.4">
      <c r="A3760" s="21" t="str">
        <f t="shared" si="935"/>
        <v>-------------------------------------------NAO DISPONIVEL-------------------------------------------</v>
      </c>
      <c r="B3760" s="5" t="str">
        <f>_xlfn.IFNA(VLOOKUP(A3760,CNPJ!E:F,2,0),"-------------------------------------------NAO DISPONIVEL-------------------------------------------")</f>
        <v>-------------------------------------------NAO DISPONIVEL-------------------------------------------</v>
      </c>
      <c r="C3760" s="22">
        <v>1</v>
      </c>
      <c r="D3760" s="5" t="str">
        <f>_xlfn.XLOOKUP(R3760,OP!C:C,OP!B:B,,0,1)</f>
        <v>RJ</v>
      </c>
      <c r="E3760" s="23"/>
      <c r="M3760" s="26"/>
      <c r="N3760" s="27"/>
      <c r="O3760" s="28" t="str">
        <f t="shared" si="936"/>
        <v>00000003760</v>
      </c>
      <c r="R3760" s="27" t="s">
        <v>193</v>
      </c>
      <c r="S3760" s="30" t="str">
        <f>_xlfn.IFNA(VLOOKUP(_xlfn.CONCAT(D3760," - ",R3760),OP!A:D,4,0),"-------------------------------------------NAO DISPONIVEL-------------------------------------------")</f>
        <v>FETRANSPOR</v>
      </c>
      <c r="T3760" s="31"/>
      <c r="U3760" s="32"/>
      <c r="V3760" s="31"/>
      <c r="W3760" s="33">
        <f t="shared" si="937"/>
        <v>0</v>
      </c>
      <c r="X3760" s="34">
        <f t="shared" si="938"/>
        <v>0</v>
      </c>
      <c r="Y3760" s="33">
        <f t="shared" si="939"/>
        <v>0</v>
      </c>
      <c r="Z3760" s="33">
        <f t="shared" si="940"/>
        <v>0</v>
      </c>
      <c r="AA3760" s="35">
        <f t="shared" si="941"/>
        <v>0</v>
      </c>
      <c r="AB3760" s="36">
        <f t="shared" si="942"/>
        <v>0</v>
      </c>
      <c r="AC3760" s="37">
        <f t="shared" si="943"/>
        <v>0</v>
      </c>
      <c r="AD3760" s="38"/>
      <c r="AE3760" s="38"/>
      <c r="AF3760" s="39">
        <f t="shared" si="944"/>
        <v>0</v>
      </c>
      <c r="AG3760" s="40"/>
      <c r="AH3760" s="41">
        <f t="shared" si="945"/>
        <v>0</v>
      </c>
      <c r="AI3760" s="42">
        <f t="shared" si="946"/>
        <v>0</v>
      </c>
      <c r="AJ3760" s="43">
        <f t="shared" si="947"/>
        <v>0</v>
      </c>
      <c r="AK3760" s="5" t="str">
        <f>_xlfn.IFNA(VLOOKUP(_xlfn.CONCAT(D3760," - ",S3760),OP!E:F,2,0),"-------------------------------------------NAO DISPONIVEL-------------------------------------------")</f>
        <v>C - RIOCARD</v>
      </c>
      <c r="AL3760" s="7" t="str">
        <f t="shared" si="933"/>
        <v>1 - -------------------------------------------NAO DISPONIVEL------------------------------------------- - 00000003760 - FETRANSPOR</v>
      </c>
      <c r="AM3760" s="7" t="str">
        <f t="shared" si="934"/>
        <v>-------------------------------------------NAO DISPONIVEL-------------------------------------------</v>
      </c>
      <c r="AN3760" s="44" cm="1">
        <f t="array" ref="AN3760">_xlfn.IFS(AJ3760=0,0,AQ3760="INATIVO",2,AQ3760="SEM CADASTRO",4,AQ3760="CPF ATIVO EM OUTRO COMPRADOR",5,AQ3760="NOVO/SEM CARTAO",6,AND(AJ3760&gt;0,AQ3760,""),8)</f>
        <v>0</v>
      </c>
      <c r="AO3760" s="45">
        <f t="shared" si="948"/>
        <v>-10</v>
      </c>
    </row>
    <row r="3761" spans="1:41" x14ac:dyDescent="0.4">
      <c r="A3761" s="21" t="str">
        <f t="shared" si="935"/>
        <v>-------------------------------------------NAO DISPONIVEL-------------------------------------------</v>
      </c>
      <c r="B3761" s="5" t="str">
        <f>_xlfn.IFNA(VLOOKUP(A3761,CNPJ!E:F,2,0),"-------------------------------------------NAO DISPONIVEL-------------------------------------------")</f>
        <v>-------------------------------------------NAO DISPONIVEL-------------------------------------------</v>
      </c>
      <c r="C3761" s="22">
        <v>1</v>
      </c>
      <c r="D3761" s="5" t="str">
        <f>_xlfn.XLOOKUP(R3761,OP!C:C,OP!B:B,,0,1)</f>
        <v>RJ</v>
      </c>
      <c r="E3761" s="23"/>
      <c r="M3761" s="26"/>
      <c r="N3761" s="27"/>
      <c r="O3761" s="28" t="str">
        <f t="shared" si="936"/>
        <v>00000003761</v>
      </c>
      <c r="R3761" s="27" t="s">
        <v>193</v>
      </c>
      <c r="S3761" s="30" t="str">
        <f>_xlfn.IFNA(VLOOKUP(_xlfn.CONCAT(D3761," - ",R3761),OP!A:D,4,0),"-------------------------------------------NAO DISPONIVEL-------------------------------------------")</f>
        <v>FETRANSPOR</v>
      </c>
      <c r="T3761" s="31"/>
      <c r="U3761" s="32"/>
      <c r="V3761" s="31"/>
      <c r="W3761" s="33">
        <f t="shared" si="937"/>
        <v>0</v>
      </c>
      <c r="X3761" s="34">
        <f t="shared" si="938"/>
        <v>0</v>
      </c>
      <c r="Y3761" s="33">
        <f t="shared" si="939"/>
        <v>0</v>
      </c>
      <c r="Z3761" s="33">
        <f t="shared" si="940"/>
        <v>0</v>
      </c>
      <c r="AA3761" s="35">
        <f t="shared" si="941"/>
        <v>0</v>
      </c>
      <c r="AB3761" s="36">
        <f t="shared" si="942"/>
        <v>0</v>
      </c>
      <c r="AC3761" s="37">
        <f t="shared" si="943"/>
        <v>0</v>
      </c>
      <c r="AD3761" s="38"/>
      <c r="AE3761" s="38"/>
      <c r="AF3761" s="39">
        <f t="shared" si="944"/>
        <v>0</v>
      </c>
      <c r="AG3761" s="40"/>
      <c r="AH3761" s="41">
        <f t="shared" si="945"/>
        <v>0</v>
      </c>
      <c r="AI3761" s="42">
        <f t="shared" si="946"/>
        <v>0</v>
      </c>
      <c r="AJ3761" s="43">
        <f t="shared" si="947"/>
        <v>0</v>
      </c>
      <c r="AK3761" s="5" t="str">
        <f>_xlfn.IFNA(VLOOKUP(_xlfn.CONCAT(D3761," - ",S3761),OP!E:F,2,0),"-------------------------------------------NAO DISPONIVEL-------------------------------------------")</f>
        <v>C - RIOCARD</v>
      </c>
      <c r="AL3761" s="7" t="str">
        <f t="shared" si="933"/>
        <v>1 - -------------------------------------------NAO DISPONIVEL------------------------------------------- - 00000003761 - FETRANSPOR</v>
      </c>
      <c r="AM3761" s="7" t="str">
        <f t="shared" si="934"/>
        <v>-------------------------------------------NAO DISPONIVEL-------------------------------------------</v>
      </c>
      <c r="AN3761" s="44" cm="1">
        <f t="array" ref="AN3761">_xlfn.IFS(AJ3761=0,0,AQ3761="INATIVO",2,AQ3761="SEM CADASTRO",4,AQ3761="CPF ATIVO EM OUTRO COMPRADOR",5,AQ3761="NOVO/SEM CARTAO",6,AND(AJ3761&gt;0,AQ3761,""),8)</f>
        <v>0</v>
      </c>
      <c r="AO3761" s="45">
        <f t="shared" si="948"/>
        <v>-10</v>
      </c>
    </row>
    <row r="3762" spans="1:41" x14ac:dyDescent="0.4">
      <c r="A3762" s="21" t="str">
        <f t="shared" si="935"/>
        <v>-------------------------------------------NAO DISPONIVEL-------------------------------------------</v>
      </c>
      <c r="B3762" s="5" t="str">
        <f>_xlfn.IFNA(VLOOKUP(A3762,CNPJ!E:F,2,0),"-------------------------------------------NAO DISPONIVEL-------------------------------------------")</f>
        <v>-------------------------------------------NAO DISPONIVEL-------------------------------------------</v>
      </c>
      <c r="C3762" s="22">
        <v>1</v>
      </c>
      <c r="D3762" s="5" t="str">
        <f>_xlfn.XLOOKUP(R3762,OP!C:C,OP!B:B,,0,1)</f>
        <v>RJ</v>
      </c>
      <c r="E3762" s="23"/>
      <c r="M3762" s="26"/>
      <c r="N3762" s="27"/>
      <c r="O3762" s="28" t="str">
        <f t="shared" si="936"/>
        <v>00000003762</v>
      </c>
      <c r="R3762" s="27" t="s">
        <v>193</v>
      </c>
      <c r="S3762" s="30" t="str">
        <f>_xlfn.IFNA(VLOOKUP(_xlfn.CONCAT(D3762," - ",R3762),OP!A:D,4,0),"-------------------------------------------NAO DISPONIVEL-------------------------------------------")</f>
        <v>FETRANSPOR</v>
      </c>
      <c r="T3762" s="31"/>
      <c r="U3762" s="32"/>
      <c r="V3762" s="31"/>
      <c r="W3762" s="33">
        <f t="shared" si="937"/>
        <v>0</v>
      </c>
      <c r="X3762" s="34">
        <f t="shared" si="938"/>
        <v>0</v>
      </c>
      <c r="Y3762" s="33">
        <f t="shared" si="939"/>
        <v>0</v>
      </c>
      <c r="Z3762" s="33">
        <f t="shared" si="940"/>
        <v>0</v>
      </c>
      <c r="AA3762" s="35">
        <f t="shared" si="941"/>
        <v>0</v>
      </c>
      <c r="AB3762" s="36">
        <f t="shared" si="942"/>
        <v>0</v>
      </c>
      <c r="AC3762" s="37">
        <f t="shared" si="943"/>
        <v>0</v>
      </c>
      <c r="AD3762" s="38"/>
      <c r="AE3762" s="38"/>
      <c r="AF3762" s="39">
        <f t="shared" si="944"/>
        <v>0</v>
      </c>
      <c r="AG3762" s="40"/>
      <c r="AH3762" s="41">
        <f t="shared" si="945"/>
        <v>0</v>
      </c>
      <c r="AI3762" s="42">
        <f t="shared" si="946"/>
        <v>0</v>
      </c>
      <c r="AJ3762" s="43">
        <f t="shared" si="947"/>
        <v>0</v>
      </c>
      <c r="AK3762" s="5" t="str">
        <f>_xlfn.IFNA(VLOOKUP(_xlfn.CONCAT(D3762," - ",S3762),OP!E:F,2,0),"-------------------------------------------NAO DISPONIVEL-------------------------------------------")</f>
        <v>C - RIOCARD</v>
      </c>
      <c r="AL3762" s="7" t="str">
        <f t="shared" si="933"/>
        <v>1 - -------------------------------------------NAO DISPONIVEL------------------------------------------- - 00000003762 - FETRANSPOR</v>
      </c>
      <c r="AM3762" s="7" t="str">
        <f t="shared" si="934"/>
        <v>-------------------------------------------NAO DISPONIVEL-------------------------------------------</v>
      </c>
      <c r="AN3762" s="44" cm="1">
        <f t="array" ref="AN3762">_xlfn.IFS(AJ3762=0,0,AQ3762="INATIVO",2,AQ3762="SEM CADASTRO",4,AQ3762="CPF ATIVO EM OUTRO COMPRADOR",5,AQ3762="NOVO/SEM CARTAO",6,AND(AJ3762&gt;0,AQ3762,""),8)</f>
        <v>0</v>
      </c>
      <c r="AO3762" s="45">
        <f t="shared" si="948"/>
        <v>-10</v>
      </c>
    </row>
    <row r="3763" spans="1:41" x14ac:dyDescent="0.4">
      <c r="A3763" s="21" t="str">
        <f t="shared" si="935"/>
        <v>-------------------------------------------NAO DISPONIVEL-------------------------------------------</v>
      </c>
      <c r="B3763" s="5" t="str">
        <f>_xlfn.IFNA(VLOOKUP(A3763,CNPJ!E:F,2,0),"-------------------------------------------NAO DISPONIVEL-------------------------------------------")</f>
        <v>-------------------------------------------NAO DISPONIVEL-------------------------------------------</v>
      </c>
      <c r="C3763" s="22">
        <v>1</v>
      </c>
      <c r="D3763" s="5" t="str">
        <f>_xlfn.XLOOKUP(R3763,OP!C:C,OP!B:B,,0,1)</f>
        <v>RJ</v>
      </c>
      <c r="E3763" s="23"/>
      <c r="M3763" s="26"/>
      <c r="N3763" s="27"/>
      <c r="O3763" s="28" t="str">
        <f t="shared" si="936"/>
        <v>00000003763</v>
      </c>
      <c r="R3763" s="27" t="s">
        <v>193</v>
      </c>
      <c r="S3763" s="30" t="str">
        <f>_xlfn.IFNA(VLOOKUP(_xlfn.CONCAT(D3763," - ",R3763),OP!A:D,4,0),"-------------------------------------------NAO DISPONIVEL-------------------------------------------")</f>
        <v>FETRANSPOR</v>
      </c>
      <c r="T3763" s="31"/>
      <c r="U3763" s="32"/>
      <c r="V3763" s="31"/>
      <c r="W3763" s="33">
        <f t="shared" si="937"/>
        <v>0</v>
      </c>
      <c r="X3763" s="34">
        <f t="shared" si="938"/>
        <v>0</v>
      </c>
      <c r="Y3763" s="33">
        <f t="shared" si="939"/>
        <v>0</v>
      </c>
      <c r="Z3763" s="33">
        <f t="shared" si="940"/>
        <v>0</v>
      </c>
      <c r="AA3763" s="35">
        <f t="shared" si="941"/>
        <v>0</v>
      </c>
      <c r="AB3763" s="36">
        <f t="shared" si="942"/>
        <v>0</v>
      </c>
      <c r="AC3763" s="37">
        <f t="shared" si="943"/>
        <v>0</v>
      </c>
      <c r="AD3763" s="38"/>
      <c r="AE3763" s="38"/>
      <c r="AF3763" s="39">
        <f t="shared" si="944"/>
        <v>0</v>
      </c>
      <c r="AG3763" s="40"/>
      <c r="AH3763" s="41">
        <f t="shared" si="945"/>
        <v>0</v>
      </c>
      <c r="AI3763" s="42">
        <f t="shared" si="946"/>
        <v>0</v>
      </c>
      <c r="AJ3763" s="43">
        <f t="shared" si="947"/>
        <v>0</v>
      </c>
      <c r="AK3763" s="5" t="str">
        <f>_xlfn.IFNA(VLOOKUP(_xlfn.CONCAT(D3763," - ",S3763),OP!E:F,2,0),"-------------------------------------------NAO DISPONIVEL-------------------------------------------")</f>
        <v>C - RIOCARD</v>
      </c>
      <c r="AL3763" s="7" t="str">
        <f t="shared" si="933"/>
        <v>1 - -------------------------------------------NAO DISPONIVEL------------------------------------------- - 00000003763 - FETRANSPOR</v>
      </c>
      <c r="AM3763" s="7" t="str">
        <f t="shared" si="934"/>
        <v>-------------------------------------------NAO DISPONIVEL-------------------------------------------</v>
      </c>
      <c r="AN3763" s="44" cm="1">
        <f t="array" ref="AN3763">_xlfn.IFS(AJ3763=0,0,AQ3763="INATIVO",2,AQ3763="SEM CADASTRO",4,AQ3763="CPF ATIVO EM OUTRO COMPRADOR",5,AQ3763="NOVO/SEM CARTAO",6,AND(AJ3763&gt;0,AQ3763,""),8)</f>
        <v>0</v>
      </c>
      <c r="AO3763" s="45">
        <f t="shared" si="948"/>
        <v>-10</v>
      </c>
    </row>
    <row r="3764" spans="1:41" x14ac:dyDescent="0.4">
      <c r="A3764" s="21" t="str">
        <f t="shared" si="935"/>
        <v>-------------------------------------------NAO DISPONIVEL-------------------------------------------</v>
      </c>
      <c r="B3764" s="5" t="str">
        <f>_xlfn.IFNA(VLOOKUP(A3764,CNPJ!E:F,2,0),"-------------------------------------------NAO DISPONIVEL-------------------------------------------")</f>
        <v>-------------------------------------------NAO DISPONIVEL-------------------------------------------</v>
      </c>
      <c r="C3764" s="22">
        <v>1</v>
      </c>
      <c r="D3764" s="5" t="str">
        <f>_xlfn.XLOOKUP(R3764,OP!C:C,OP!B:B,,0,1)</f>
        <v>RJ</v>
      </c>
      <c r="E3764" s="23"/>
      <c r="M3764" s="26"/>
      <c r="N3764" s="27"/>
      <c r="O3764" s="28" t="str">
        <f t="shared" si="936"/>
        <v>00000003764</v>
      </c>
      <c r="R3764" s="27" t="s">
        <v>193</v>
      </c>
      <c r="S3764" s="30" t="str">
        <f>_xlfn.IFNA(VLOOKUP(_xlfn.CONCAT(D3764," - ",R3764),OP!A:D,4,0),"-------------------------------------------NAO DISPONIVEL-------------------------------------------")</f>
        <v>FETRANSPOR</v>
      </c>
      <c r="T3764" s="31"/>
      <c r="U3764" s="32"/>
      <c r="V3764" s="31"/>
      <c r="W3764" s="33">
        <f t="shared" si="937"/>
        <v>0</v>
      </c>
      <c r="X3764" s="34">
        <f t="shared" si="938"/>
        <v>0</v>
      </c>
      <c r="Y3764" s="33">
        <f t="shared" si="939"/>
        <v>0</v>
      </c>
      <c r="Z3764" s="33">
        <f t="shared" si="940"/>
        <v>0</v>
      </c>
      <c r="AA3764" s="35">
        <f t="shared" si="941"/>
        <v>0</v>
      </c>
      <c r="AB3764" s="36">
        <f t="shared" si="942"/>
        <v>0</v>
      </c>
      <c r="AC3764" s="37">
        <f t="shared" si="943"/>
        <v>0</v>
      </c>
      <c r="AD3764" s="38"/>
      <c r="AE3764" s="38"/>
      <c r="AF3764" s="39">
        <f t="shared" si="944"/>
        <v>0</v>
      </c>
      <c r="AG3764" s="40"/>
      <c r="AH3764" s="41">
        <f t="shared" si="945"/>
        <v>0</v>
      </c>
      <c r="AI3764" s="42">
        <f t="shared" si="946"/>
        <v>0</v>
      </c>
      <c r="AJ3764" s="43">
        <f t="shared" si="947"/>
        <v>0</v>
      </c>
      <c r="AK3764" s="5" t="str">
        <f>_xlfn.IFNA(VLOOKUP(_xlfn.CONCAT(D3764," - ",S3764),OP!E:F,2,0),"-------------------------------------------NAO DISPONIVEL-------------------------------------------")</f>
        <v>C - RIOCARD</v>
      </c>
      <c r="AL3764" s="7" t="str">
        <f t="shared" si="933"/>
        <v>1 - -------------------------------------------NAO DISPONIVEL------------------------------------------- - 00000003764 - FETRANSPOR</v>
      </c>
      <c r="AM3764" s="7" t="str">
        <f t="shared" si="934"/>
        <v>-------------------------------------------NAO DISPONIVEL-------------------------------------------</v>
      </c>
      <c r="AN3764" s="44" cm="1">
        <f t="array" ref="AN3764">_xlfn.IFS(AJ3764=0,0,AQ3764="INATIVO",2,AQ3764="SEM CADASTRO",4,AQ3764="CPF ATIVO EM OUTRO COMPRADOR",5,AQ3764="NOVO/SEM CARTAO",6,AND(AJ3764&gt;0,AQ3764,""),8)</f>
        <v>0</v>
      </c>
      <c r="AO3764" s="45">
        <f t="shared" si="948"/>
        <v>-10</v>
      </c>
    </row>
    <row r="3765" spans="1:41" x14ac:dyDescent="0.4">
      <c r="A3765" s="21" t="str">
        <f t="shared" si="935"/>
        <v>-------------------------------------------NAO DISPONIVEL-------------------------------------------</v>
      </c>
      <c r="B3765" s="5" t="str">
        <f>_xlfn.IFNA(VLOOKUP(A3765,CNPJ!E:F,2,0),"-------------------------------------------NAO DISPONIVEL-------------------------------------------")</f>
        <v>-------------------------------------------NAO DISPONIVEL-------------------------------------------</v>
      </c>
      <c r="C3765" s="22">
        <v>1</v>
      </c>
      <c r="D3765" s="5" t="str">
        <f>_xlfn.XLOOKUP(R3765,OP!C:C,OP!B:B,,0,1)</f>
        <v>RJ</v>
      </c>
      <c r="E3765" s="23"/>
      <c r="M3765" s="26"/>
      <c r="N3765" s="27"/>
      <c r="O3765" s="28" t="str">
        <f t="shared" si="936"/>
        <v>00000003765</v>
      </c>
      <c r="R3765" s="27" t="s">
        <v>193</v>
      </c>
      <c r="S3765" s="30" t="str">
        <f>_xlfn.IFNA(VLOOKUP(_xlfn.CONCAT(D3765," - ",R3765),OP!A:D,4,0),"-------------------------------------------NAO DISPONIVEL-------------------------------------------")</f>
        <v>FETRANSPOR</v>
      </c>
      <c r="T3765" s="31"/>
      <c r="U3765" s="32"/>
      <c r="V3765" s="31"/>
      <c r="W3765" s="33">
        <f t="shared" si="937"/>
        <v>0</v>
      </c>
      <c r="X3765" s="34">
        <f t="shared" si="938"/>
        <v>0</v>
      </c>
      <c r="Y3765" s="33">
        <f t="shared" si="939"/>
        <v>0</v>
      </c>
      <c r="Z3765" s="33">
        <f t="shared" si="940"/>
        <v>0</v>
      </c>
      <c r="AA3765" s="35">
        <f t="shared" si="941"/>
        <v>0</v>
      </c>
      <c r="AB3765" s="36">
        <f t="shared" si="942"/>
        <v>0</v>
      </c>
      <c r="AC3765" s="37">
        <f t="shared" si="943"/>
        <v>0</v>
      </c>
      <c r="AD3765" s="38"/>
      <c r="AE3765" s="38"/>
      <c r="AF3765" s="39">
        <f t="shared" si="944"/>
        <v>0</v>
      </c>
      <c r="AG3765" s="40"/>
      <c r="AH3765" s="41">
        <f t="shared" si="945"/>
        <v>0</v>
      </c>
      <c r="AI3765" s="42">
        <f t="shared" si="946"/>
        <v>0</v>
      </c>
      <c r="AJ3765" s="43">
        <f t="shared" si="947"/>
        <v>0</v>
      </c>
      <c r="AK3765" s="5" t="str">
        <f>_xlfn.IFNA(VLOOKUP(_xlfn.CONCAT(D3765," - ",S3765),OP!E:F,2,0),"-------------------------------------------NAO DISPONIVEL-------------------------------------------")</f>
        <v>C - RIOCARD</v>
      </c>
      <c r="AL3765" s="7" t="str">
        <f t="shared" si="933"/>
        <v>1 - -------------------------------------------NAO DISPONIVEL------------------------------------------- - 00000003765 - FETRANSPOR</v>
      </c>
      <c r="AM3765" s="7" t="str">
        <f t="shared" si="934"/>
        <v>-------------------------------------------NAO DISPONIVEL-------------------------------------------</v>
      </c>
      <c r="AN3765" s="44" cm="1">
        <f t="array" ref="AN3765">_xlfn.IFS(AJ3765=0,0,AQ3765="INATIVO",2,AQ3765="SEM CADASTRO",4,AQ3765="CPF ATIVO EM OUTRO COMPRADOR",5,AQ3765="NOVO/SEM CARTAO",6,AND(AJ3765&gt;0,AQ3765,""),8)</f>
        <v>0</v>
      </c>
      <c r="AO3765" s="45">
        <f t="shared" si="948"/>
        <v>-10</v>
      </c>
    </row>
    <row r="3766" spans="1:41" x14ac:dyDescent="0.4">
      <c r="A3766" s="21" t="str">
        <f t="shared" si="935"/>
        <v>-------------------------------------------NAO DISPONIVEL-------------------------------------------</v>
      </c>
      <c r="B3766" s="5" t="str">
        <f>_xlfn.IFNA(VLOOKUP(A3766,CNPJ!E:F,2,0),"-------------------------------------------NAO DISPONIVEL-------------------------------------------")</f>
        <v>-------------------------------------------NAO DISPONIVEL-------------------------------------------</v>
      </c>
      <c r="C3766" s="22">
        <v>1</v>
      </c>
      <c r="D3766" s="5" t="str">
        <f>_xlfn.XLOOKUP(R3766,OP!C:C,OP!B:B,,0,1)</f>
        <v>RJ</v>
      </c>
      <c r="E3766" s="23"/>
      <c r="M3766" s="26"/>
      <c r="N3766" s="27"/>
      <c r="O3766" s="28" t="str">
        <f t="shared" si="936"/>
        <v>00000003766</v>
      </c>
      <c r="R3766" s="27" t="s">
        <v>193</v>
      </c>
      <c r="S3766" s="30" t="str">
        <f>_xlfn.IFNA(VLOOKUP(_xlfn.CONCAT(D3766," - ",R3766),OP!A:D,4,0),"-------------------------------------------NAO DISPONIVEL-------------------------------------------")</f>
        <v>FETRANSPOR</v>
      </c>
      <c r="T3766" s="31"/>
      <c r="U3766" s="32"/>
      <c r="V3766" s="31"/>
      <c r="W3766" s="33">
        <f t="shared" si="937"/>
        <v>0</v>
      </c>
      <c r="X3766" s="34">
        <f t="shared" si="938"/>
        <v>0</v>
      </c>
      <c r="Y3766" s="33">
        <f t="shared" si="939"/>
        <v>0</v>
      </c>
      <c r="Z3766" s="33">
        <f t="shared" si="940"/>
        <v>0</v>
      </c>
      <c r="AA3766" s="35">
        <f t="shared" si="941"/>
        <v>0</v>
      </c>
      <c r="AB3766" s="36">
        <f t="shared" si="942"/>
        <v>0</v>
      </c>
      <c r="AC3766" s="37">
        <f t="shared" si="943"/>
        <v>0</v>
      </c>
      <c r="AD3766" s="38"/>
      <c r="AE3766" s="38"/>
      <c r="AF3766" s="39">
        <f t="shared" si="944"/>
        <v>0</v>
      </c>
      <c r="AG3766" s="40"/>
      <c r="AH3766" s="41">
        <f t="shared" si="945"/>
        <v>0</v>
      </c>
      <c r="AI3766" s="42">
        <f t="shared" si="946"/>
        <v>0</v>
      </c>
      <c r="AJ3766" s="43">
        <f t="shared" si="947"/>
        <v>0</v>
      </c>
      <c r="AK3766" s="5" t="str">
        <f>_xlfn.IFNA(VLOOKUP(_xlfn.CONCAT(D3766," - ",S3766),OP!E:F,2,0),"-------------------------------------------NAO DISPONIVEL-------------------------------------------")</f>
        <v>C - RIOCARD</v>
      </c>
      <c r="AL3766" s="7" t="str">
        <f t="shared" si="933"/>
        <v>1 - -------------------------------------------NAO DISPONIVEL------------------------------------------- - 00000003766 - FETRANSPOR</v>
      </c>
      <c r="AM3766" s="7" t="str">
        <f t="shared" si="934"/>
        <v>-------------------------------------------NAO DISPONIVEL-------------------------------------------</v>
      </c>
      <c r="AN3766" s="44" cm="1">
        <f t="array" ref="AN3766">_xlfn.IFS(AJ3766=0,0,AQ3766="INATIVO",2,AQ3766="SEM CADASTRO",4,AQ3766="CPF ATIVO EM OUTRO COMPRADOR",5,AQ3766="NOVO/SEM CARTAO",6,AND(AJ3766&gt;0,AQ3766,""),8)</f>
        <v>0</v>
      </c>
      <c r="AO3766" s="45">
        <f t="shared" si="948"/>
        <v>-10</v>
      </c>
    </row>
    <row r="3767" spans="1:41" x14ac:dyDescent="0.4">
      <c r="A3767" s="21" t="str">
        <f t="shared" si="935"/>
        <v>-------------------------------------------NAO DISPONIVEL-------------------------------------------</v>
      </c>
      <c r="B3767" s="5" t="str">
        <f>_xlfn.IFNA(VLOOKUP(A3767,CNPJ!E:F,2,0),"-------------------------------------------NAO DISPONIVEL-------------------------------------------")</f>
        <v>-------------------------------------------NAO DISPONIVEL-------------------------------------------</v>
      </c>
      <c r="C3767" s="22">
        <v>1</v>
      </c>
      <c r="D3767" s="5" t="str">
        <f>_xlfn.XLOOKUP(R3767,OP!C:C,OP!B:B,,0,1)</f>
        <v>RJ</v>
      </c>
      <c r="E3767" s="23"/>
      <c r="M3767" s="26"/>
      <c r="N3767" s="27"/>
      <c r="O3767" s="28" t="str">
        <f t="shared" si="936"/>
        <v>00000003767</v>
      </c>
      <c r="R3767" s="27" t="s">
        <v>193</v>
      </c>
      <c r="S3767" s="30" t="str">
        <f>_xlfn.IFNA(VLOOKUP(_xlfn.CONCAT(D3767," - ",R3767),OP!A:D,4,0),"-------------------------------------------NAO DISPONIVEL-------------------------------------------")</f>
        <v>FETRANSPOR</v>
      </c>
      <c r="T3767" s="31"/>
      <c r="U3767" s="32"/>
      <c r="V3767" s="31"/>
      <c r="W3767" s="33">
        <f t="shared" si="937"/>
        <v>0</v>
      </c>
      <c r="X3767" s="34">
        <f t="shared" si="938"/>
        <v>0</v>
      </c>
      <c r="Y3767" s="33">
        <f t="shared" si="939"/>
        <v>0</v>
      </c>
      <c r="Z3767" s="33">
        <f t="shared" si="940"/>
        <v>0</v>
      </c>
      <c r="AA3767" s="35">
        <f t="shared" si="941"/>
        <v>0</v>
      </c>
      <c r="AB3767" s="36">
        <f t="shared" si="942"/>
        <v>0</v>
      </c>
      <c r="AC3767" s="37">
        <f t="shared" si="943"/>
        <v>0</v>
      </c>
      <c r="AD3767" s="38"/>
      <c r="AE3767" s="38"/>
      <c r="AF3767" s="39">
        <f t="shared" si="944"/>
        <v>0</v>
      </c>
      <c r="AG3767" s="40"/>
      <c r="AH3767" s="41">
        <f t="shared" si="945"/>
        <v>0</v>
      </c>
      <c r="AI3767" s="42">
        <f t="shared" si="946"/>
        <v>0</v>
      </c>
      <c r="AJ3767" s="43">
        <f t="shared" si="947"/>
        <v>0</v>
      </c>
      <c r="AK3767" s="5" t="str">
        <f>_xlfn.IFNA(VLOOKUP(_xlfn.CONCAT(D3767," - ",S3767),OP!E:F,2,0),"-------------------------------------------NAO DISPONIVEL-------------------------------------------")</f>
        <v>C - RIOCARD</v>
      </c>
      <c r="AL3767" s="7" t="str">
        <f t="shared" si="933"/>
        <v>1 - -------------------------------------------NAO DISPONIVEL------------------------------------------- - 00000003767 - FETRANSPOR</v>
      </c>
      <c r="AM3767" s="7" t="str">
        <f t="shared" si="934"/>
        <v>-------------------------------------------NAO DISPONIVEL-------------------------------------------</v>
      </c>
      <c r="AN3767" s="44" cm="1">
        <f t="array" ref="AN3767">_xlfn.IFS(AJ3767=0,0,AQ3767="INATIVO",2,AQ3767="SEM CADASTRO",4,AQ3767="CPF ATIVO EM OUTRO COMPRADOR",5,AQ3767="NOVO/SEM CARTAO",6,AND(AJ3767&gt;0,AQ3767,""),8)</f>
        <v>0</v>
      </c>
      <c r="AO3767" s="45">
        <f t="shared" si="948"/>
        <v>-10</v>
      </c>
    </row>
    <row r="3768" spans="1:41" x14ac:dyDescent="0.4">
      <c r="A3768" s="21" t="str">
        <f t="shared" si="935"/>
        <v>-------------------------------------------NAO DISPONIVEL-------------------------------------------</v>
      </c>
      <c r="B3768" s="5" t="str">
        <f>_xlfn.IFNA(VLOOKUP(A3768,CNPJ!E:F,2,0),"-------------------------------------------NAO DISPONIVEL-------------------------------------------")</f>
        <v>-------------------------------------------NAO DISPONIVEL-------------------------------------------</v>
      </c>
      <c r="C3768" s="22">
        <v>1</v>
      </c>
      <c r="D3768" s="5" t="str">
        <f>_xlfn.XLOOKUP(R3768,OP!C:C,OP!B:B,,0,1)</f>
        <v>RJ</v>
      </c>
      <c r="E3768" s="23"/>
      <c r="M3768" s="26"/>
      <c r="N3768" s="27"/>
      <c r="O3768" s="28" t="str">
        <f t="shared" si="936"/>
        <v>00000003768</v>
      </c>
      <c r="R3768" s="27" t="s">
        <v>193</v>
      </c>
      <c r="S3768" s="30" t="str">
        <f>_xlfn.IFNA(VLOOKUP(_xlfn.CONCAT(D3768," - ",R3768),OP!A:D,4,0),"-------------------------------------------NAO DISPONIVEL-------------------------------------------")</f>
        <v>FETRANSPOR</v>
      </c>
      <c r="T3768" s="31"/>
      <c r="U3768" s="32"/>
      <c r="V3768" s="31"/>
      <c r="W3768" s="33">
        <f t="shared" si="937"/>
        <v>0</v>
      </c>
      <c r="X3768" s="34">
        <f t="shared" si="938"/>
        <v>0</v>
      </c>
      <c r="Y3768" s="33">
        <f t="shared" si="939"/>
        <v>0</v>
      </c>
      <c r="Z3768" s="33">
        <f t="shared" si="940"/>
        <v>0</v>
      </c>
      <c r="AA3768" s="35">
        <f t="shared" si="941"/>
        <v>0</v>
      </c>
      <c r="AB3768" s="36">
        <f t="shared" si="942"/>
        <v>0</v>
      </c>
      <c r="AC3768" s="37">
        <f t="shared" si="943"/>
        <v>0</v>
      </c>
      <c r="AD3768" s="38"/>
      <c r="AE3768" s="38"/>
      <c r="AF3768" s="39">
        <f t="shared" si="944"/>
        <v>0</v>
      </c>
      <c r="AG3768" s="40"/>
      <c r="AH3768" s="41">
        <f t="shared" si="945"/>
        <v>0</v>
      </c>
      <c r="AI3768" s="42">
        <f t="shared" si="946"/>
        <v>0</v>
      </c>
      <c r="AJ3768" s="43">
        <f t="shared" si="947"/>
        <v>0</v>
      </c>
      <c r="AK3768" s="5" t="str">
        <f>_xlfn.IFNA(VLOOKUP(_xlfn.CONCAT(D3768," - ",S3768),OP!E:F,2,0),"-------------------------------------------NAO DISPONIVEL-------------------------------------------")</f>
        <v>C - RIOCARD</v>
      </c>
      <c r="AL3768" s="7" t="str">
        <f t="shared" si="933"/>
        <v>1 - -------------------------------------------NAO DISPONIVEL------------------------------------------- - 00000003768 - FETRANSPOR</v>
      </c>
      <c r="AM3768" s="7" t="str">
        <f t="shared" si="934"/>
        <v>-------------------------------------------NAO DISPONIVEL-------------------------------------------</v>
      </c>
      <c r="AN3768" s="44" cm="1">
        <f t="array" ref="AN3768">_xlfn.IFS(AJ3768=0,0,AQ3768="INATIVO",2,AQ3768="SEM CADASTRO",4,AQ3768="CPF ATIVO EM OUTRO COMPRADOR",5,AQ3768="NOVO/SEM CARTAO",6,AND(AJ3768&gt;0,AQ3768,""),8)</f>
        <v>0</v>
      </c>
      <c r="AO3768" s="45">
        <f t="shared" si="948"/>
        <v>-10</v>
      </c>
    </row>
    <row r="3769" spans="1:41" x14ac:dyDescent="0.4">
      <c r="A3769" s="21" t="str">
        <f t="shared" si="935"/>
        <v>-------------------------------------------NAO DISPONIVEL-------------------------------------------</v>
      </c>
      <c r="B3769" s="5" t="str">
        <f>_xlfn.IFNA(VLOOKUP(A3769,CNPJ!E:F,2,0),"-------------------------------------------NAO DISPONIVEL-------------------------------------------")</f>
        <v>-------------------------------------------NAO DISPONIVEL-------------------------------------------</v>
      </c>
      <c r="C3769" s="22">
        <v>1</v>
      </c>
      <c r="D3769" s="5" t="str">
        <f>_xlfn.XLOOKUP(R3769,OP!C:C,OP!B:B,,0,1)</f>
        <v>RJ</v>
      </c>
      <c r="E3769" s="23"/>
      <c r="M3769" s="26"/>
      <c r="N3769" s="27"/>
      <c r="O3769" s="28" t="str">
        <f t="shared" si="936"/>
        <v>00000003769</v>
      </c>
      <c r="R3769" s="27" t="s">
        <v>193</v>
      </c>
      <c r="S3769" s="30" t="str">
        <f>_xlfn.IFNA(VLOOKUP(_xlfn.CONCAT(D3769," - ",R3769),OP!A:D,4,0),"-------------------------------------------NAO DISPONIVEL-------------------------------------------")</f>
        <v>FETRANSPOR</v>
      </c>
      <c r="T3769" s="31"/>
      <c r="U3769" s="32"/>
      <c r="V3769" s="31"/>
      <c r="W3769" s="33">
        <f t="shared" si="937"/>
        <v>0</v>
      </c>
      <c r="X3769" s="34">
        <f t="shared" si="938"/>
        <v>0</v>
      </c>
      <c r="Y3769" s="33">
        <f t="shared" si="939"/>
        <v>0</v>
      </c>
      <c r="Z3769" s="33">
        <f t="shared" si="940"/>
        <v>0</v>
      </c>
      <c r="AA3769" s="35">
        <f t="shared" si="941"/>
        <v>0</v>
      </c>
      <c r="AB3769" s="36">
        <f t="shared" si="942"/>
        <v>0</v>
      </c>
      <c r="AC3769" s="37">
        <f t="shared" si="943"/>
        <v>0</v>
      </c>
      <c r="AD3769" s="38"/>
      <c r="AE3769" s="38"/>
      <c r="AF3769" s="39">
        <f t="shared" si="944"/>
        <v>0</v>
      </c>
      <c r="AG3769" s="40"/>
      <c r="AH3769" s="41">
        <f t="shared" si="945"/>
        <v>0</v>
      </c>
      <c r="AI3769" s="42">
        <f t="shared" si="946"/>
        <v>0</v>
      </c>
      <c r="AJ3769" s="43">
        <f t="shared" si="947"/>
        <v>0</v>
      </c>
      <c r="AK3769" s="5" t="str">
        <f>_xlfn.IFNA(VLOOKUP(_xlfn.CONCAT(D3769," - ",S3769),OP!E:F,2,0),"-------------------------------------------NAO DISPONIVEL-------------------------------------------")</f>
        <v>C - RIOCARD</v>
      </c>
      <c r="AL3769" s="7" t="str">
        <f t="shared" si="933"/>
        <v>1 - -------------------------------------------NAO DISPONIVEL------------------------------------------- - 00000003769 - FETRANSPOR</v>
      </c>
      <c r="AM3769" s="7" t="str">
        <f t="shared" si="934"/>
        <v>-------------------------------------------NAO DISPONIVEL-------------------------------------------</v>
      </c>
      <c r="AN3769" s="44" cm="1">
        <f t="array" ref="AN3769">_xlfn.IFS(AJ3769=0,0,AQ3769="INATIVO",2,AQ3769="SEM CADASTRO",4,AQ3769="CPF ATIVO EM OUTRO COMPRADOR",5,AQ3769="NOVO/SEM CARTAO",6,AND(AJ3769&gt;0,AQ3769,""),8)</f>
        <v>0</v>
      </c>
      <c r="AO3769" s="45">
        <f t="shared" si="948"/>
        <v>-10</v>
      </c>
    </row>
    <row r="3770" spans="1:41" x14ac:dyDescent="0.4">
      <c r="A3770" s="21" t="str">
        <f t="shared" si="935"/>
        <v>-------------------------------------------NAO DISPONIVEL-------------------------------------------</v>
      </c>
      <c r="B3770" s="5" t="str">
        <f>_xlfn.IFNA(VLOOKUP(A3770,CNPJ!E:F,2,0),"-------------------------------------------NAO DISPONIVEL-------------------------------------------")</f>
        <v>-------------------------------------------NAO DISPONIVEL-------------------------------------------</v>
      </c>
      <c r="C3770" s="22">
        <v>1</v>
      </c>
      <c r="D3770" s="5" t="str">
        <f>_xlfn.XLOOKUP(R3770,OP!C:C,OP!B:B,,0,1)</f>
        <v>RJ</v>
      </c>
      <c r="E3770" s="23"/>
      <c r="M3770" s="26"/>
      <c r="N3770" s="27"/>
      <c r="O3770" s="28" t="str">
        <f t="shared" si="936"/>
        <v>00000003770</v>
      </c>
      <c r="R3770" s="27" t="s">
        <v>193</v>
      </c>
      <c r="S3770" s="30" t="str">
        <f>_xlfn.IFNA(VLOOKUP(_xlfn.CONCAT(D3770," - ",R3770),OP!A:D,4,0),"-------------------------------------------NAO DISPONIVEL-------------------------------------------")</f>
        <v>FETRANSPOR</v>
      </c>
      <c r="T3770" s="31"/>
      <c r="U3770" s="32"/>
      <c r="V3770" s="31"/>
      <c r="W3770" s="33">
        <f t="shared" si="937"/>
        <v>0</v>
      </c>
      <c r="X3770" s="34">
        <f t="shared" si="938"/>
        <v>0</v>
      </c>
      <c r="Y3770" s="33">
        <f t="shared" si="939"/>
        <v>0</v>
      </c>
      <c r="Z3770" s="33">
        <f t="shared" si="940"/>
        <v>0</v>
      </c>
      <c r="AA3770" s="35">
        <f t="shared" si="941"/>
        <v>0</v>
      </c>
      <c r="AB3770" s="36">
        <f t="shared" si="942"/>
        <v>0</v>
      </c>
      <c r="AC3770" s="37">
        <f t="shared" si="943"/>
        <v>0</v>
      </c>
      <c r="AD3770" s="38"/>
      <c r="AE3770" s="38"/>
      <c r="AF3770" s="39">
        <f t="shared" si="944"/>
        <v>0</v>
      </c>
      <c r="AG3770" s="40"/>
      <c r="AH3770" s="41">
        <f t="shared" si="945"/>
        <v>0</v>
      </c>
      <c r="AI3770" s="42">
        <f t="shared" si="946"/>
        <v>0</v>
      </c>
      <c r="AJ3770" s="43">
        <f t="shared" si="947"/>
        <v>0</v>
      </c>
      <c r="AK3770" s="5" t="str">
        <f>_xlfn.IFNA(VLOOKUP(_xlfn.CONCAT(D3770," - ",S3770),OP!E:F,2,0),"-------------------------------------------NAO DISPONIVEL-------------------------------------------")</f>
        <v>C - RIOCARD</v>
      </c>
      <c r="AL3770" s="7" t="str">
        <f t="shared" si="933"/>
        <v>1 - -------------------------------------------NAO DISPONIVEL------------------------------------------- - 00000003770 - FETRANSPOR</v>
      </c>
      <c r="AM3770" s="7" t="str">
        <f t="shared" si="934"/>
        <v>-------------------------------------------NAO DISPONIVEL-------------------------------------------</v>
      </c>
      <c r="AN3770" s="44" cm="1">
        <f t="array" ref="AN3770">_xlfn.IFS(AJ3770=0,0,AQ3770="INATIVO",2,AQ3770="SEM CADASTRO",4,AQ3770="CPF ATIVO EM OUTRO COMPRADOR",5,AQ3770="NOVO/SEM CARTAO",6,AND(AJ3770&gt;0,AQ3770,""),8)</f>
        <v>0</v>
      </c>
      <c r="AO3770" s="45">
        <f t="shared" si="948"/>
        <v>-10</v>
      </c>
    </row>
    <row r="3771" spans="1:41" x14ac:dyDescent="0.4">
      <c r="A3771" s="21" t="str">
        <f t="shared" si="935"/>
        <v>-------------------------------------------NAO DISPONIVEL-------------------------------------------</v>
      </c>
      <c r="B3771" s="5" t="str">
        <f>_xlfn.IFNA(VLOOKUP(A3771,CNPJ!E:F,2,0),"-------------------------------------------NAO DISPONIVEL-------------------------------------------")</f>
        <v>-------------------------------------------NAO DISPONIVEL-------------------------------------------</v>
      </c>
      <c r="C3771" s="22">
        <v>1</v>
      </c>
      <c r="D3771" s="5" t="str">
        <f>_xlfn.XLOOKUP(R3771,OP!C:C,OP!B:B,,0,1)</f>
        <v>RJ</v>
      </c>
      <c r="E3771" s="23"/>
      <c r="M3771" s="26"/>
      <c r="N3771" s="27"/>
      <c r="O3771" s="28" t="str">
        <f t="shared" si="936"/>
        <v>00000003771</v>
      </c>
      <c r="R3771" s="27" t="s">
        <v>193</v>
      </c>
      <c r="S3771" s="30" t="str">
        <f>_xlfn.IFNA(VLOOKUP(_xlfn.CONCAT(D3771," - ",R3771),OP!A:D,4,0),"-------------------------------------------NAO DISPONIVEL-------------------------------------------")</f>
        <v>FETRANSPOR</v>
      </c>
      <c r="T3771" s="31"/>
      <c r="U3771" s="32"/>
      <c r="V3771" s="31"/>
      <c r="W3771" s="33">
        <f t="shared" si="937"/>
        <v>0</v>
      </c>
      <c r="X3771" s="34">
        <f t="shared" si="938"/>
        <v>0</v>
      </c>
      <c r="Y3771" s="33">
        <f t="shared" si="939"/>
        <v>0</v>
      </c>
      <c r="Z3771" s="33">
        <f t="shared" si="940"/>
        <v>0</v>
      </c>
      <c r="AA3771" s="35">
        <f t="shared" si="941"/>
        <v>0</v>
      </c>
      <c r="AB3771" s="36">
        <f t="shared" si="942"/>
        <v>0</v>
      </c>
      <c r="AC3771" s="37">
        <f t="shared" si="943"/>
        <v>0</v>
      </c>
      <c r="AD3771" s="38"/>
      <c r="AE3771" s="38"/>
      <c r="AF3771" s="39">
        <f t="shared" si="944"/>
        <v>0</v>
      </c>
      <c r="AG3771" s="40"/>
      <c r="AH3771" s="41">
        <f t="shared" si="945"/>
        <v>0</v>
      </c>
      <c r="AI3771" s="42">
        <f t="shared" si="946"/>
        <v>0</v>
      </c>
      <c r="AJ3771" s="43">
        <f t="shared" si="947"/>
        <v>0</v>
      </c>
      <c r="AK3771" s="5" t="str">
        <f>_xlfn.IFNA(VLOOKUP(_xlfn.CONCAT(D3771," - ",S3771),OP!E:F,2,0),"-------------------------------------------NAO DISPONIVEL-------------------------------------------")</f>
        <v>C - RIOCARD</v>
      </c>
      <c r="AL3771" s="7" t="str">
        <f t="shared" si="933"/>
        <v>1 - -------------------------------------------NAO DISPONIVEL------------------------------------------- - 00000003771 - FETRANSPOR</v>
      </c>
      <c r="AM3771" s="7" t="str">
        <f t="shared" si="934"/>
        <v>-------------------------------------------NAO DISPONIVEL-------------------------------------------</v>
      </c>
      <c r="AN3771" s="44" cm="1">
        <f t="array" ref="AN3771">_xlfn.IFS(AJ3771=0,0,AQ3771="INATIVO",2,AQ3771="SEM CADASTRO",4,AQ3771="CPF ATIVO EM OUTRO COMPRADOR",5,AQ3771="NOVO/SEM CARTAO",6,AND(AJ3771&gt;0,AQ3771,""),8)</f>
        <v>0</v>
      </c>
      <c r="AO3771" s="45">
        <f t="shared" si="948"/>
        <v>-10</v>
      </c>
    </row>
    <row r="3772" spans="1:41" x14ac:dyDescent="0.4">
      <c r="A3772" s="21" t="str">
        <f t="shared" si="935"/>
        <v>-------------------------------------------NAO DISPONIVEL-------------------------------------------</v>
      </c>
      <c r="B3772" s="5" t="str">
        <f>_xlfn.IFNA(VLOOKUP(A3772,CNPJ!E:F,2,0),"-------------------------------------------NAO DISPONIVEL-------------------------------------------")</f>
        <v>-------------------------------------------NAO DISPONIVEL-------------------------------------------</v>
      </c>
      <c r="C3772" s="22">
        <v>1</v>
      </c>
      <c r="D3772" s="5" t="str">
        <f>_xlfn.XLOOKUP(R3772,OP!C:C,OP!B:B,,0,1)</f>
        <v>RJ</v>
      </c>
      <c r="E3772" s="23"/>
      <c r="M3772" s="26"/>
      <c r="N3772" s="27"/>
      <c r="O3772" s="28" t="str">
        <f t="shared" si="936"/>
        <v>00000003772</v>
      </c>
      <c r="R3772" s="27" t="s">
        <v>193</v>
      </c>
      <c r="S3772" s="30" t="str">
        <f>_xlfn.IFNA(VLOOKUP(_xlfn.CONCAT(D3772," - ",R3772),OP!A:D,4,0),"-------------------------------------------NAO DISPONIVEL-------------------------------------------")</f>
        <v>FETRANSPOR</v>
      </c>
      <c r="T3772" s="31"/>
      <c r="U3772" s="32"/>
      <c r="V3772" s="31"/>
      <c r="W3772" s="33">
        <f t="shared" si="937"/>
        <v>0</v>
      </c>
      <c r="X3772" s="34">
        <f t="shared" si="938"/>
        <v>0</v>
      </c>
      <c r="Y3772" s="33">
        <f t="shared" si="939"/>
        <v>0</v>
      </c>
      <c r="Z3772" s="33">
        <f t="shared" si="940"/>
        <v>0</v>
      </c>
      <c r="AA3772" s="35">
        <f t="shared" si="941"/>
        <v>0</v>
      </c>
      <c r="AB3772" s="36">
        <f t="shared" si="942"/>
        <v>0</v>
      </c>
      <c r="AC3772" s="37">
        <f t="shared" si="943"/>
        <v>0</v>
      </c>
      <c r="AD3772" s="38"/>
      <c r="AE3772" s="38"/>
      <c r="AF3772" s="39">
        <f t="shared" si="944"/>
        <v>0</v>
      </c>
      <c r="AG3772" s="40"/>
      <c r="AH3772" s="41">
        <f t="shared" si="945"/>
        <v>0</v>
      </c>
      <c r="AI3772" s="42">
        <f t="shared" si="946"/>
        <v>0</v>
      </c>
      <c r="AJ3772" s="43">
        <f t="shared" si="947"/>
        <v>0</v>
      </c>
      <c r="AK3772" s="5" t="str">
        <f>_xlfn.IFNA(VLOOKUP(_xlfn.CONCAT(D3772," - ",S3772),OP!E:F,2,0),"-------------------------------------------NAO DISPONIVEL-------------------------------------------")</f>
        <v>C - RIOCARD</v>
      </c>
      <c r="AL3772" s="7" t="str">
        <f t="shared" si="933"/>
        <v>1 - -------------------------------------------NAO DISPONIVEL------------------------------------------- - 00000003772 - FETRANSPOR</v>
      </c>
      <c r="AM3772" s="7" t="str">
        <f t="shared" si="934"/>
        <v>-------------------------------------------NAO DISPONIVEL-------------------------------------------</v>
      </c>
      <c r="AN3772" s="44" cm="1">
        <f t="array" ref="AN3772">_xlfn.IFS(AJ3772=0,0,AQ3772="INATIVO",2,AQ3772="SEM CADASTRO",4,AQ3772="CPF ATIVO EM OUTRO COMPRADOR",5,AQ3772="NOVO/SEM CARTAO",6,AND(AJ3772&gt;0,AQ3772,""),8)</f>
        <v>0</v>
      </c>
      <c r="AO3772" s="45">
        <f t="shared" si="948"/>
        <v>-10</v>
      </c>
    </row>
    <row r="3773" spans="1:41" x14ac:dyDescent="0.4">
      <c r="A3773" s="21" t="str">
        <f t="shared" si="935"/>
        <v>-------------------------------------------NAO DISPONIVEL-------------------------------------------</v>
      </c>
      <c r="B3773" s="5" t="str">
        <f>_xlfn.IFNA(VLOOKUP(A3773,CNPJ!E:F,2,0),"-------------------------------------------NAO DISPONIVEL-------------------------------------------")</f>
        <v>-------------------------------------------NAO DISPONIVEL-------------------------------------------</v>
      </c>
      <c r="C3773" s="22">
        <v>1</v>
      </c>
      <c r="D3773" s="5" t="str">
        <f>_xlfn.XLOOKUP(R3773,OP!C:C,OP!B:B,,0,1)</f>
        <v>RJ</v>
      </c>
      <c r="E3773" s="23"/>
      <c r="M3773" s="26"/>
      <c r="N3773" s="27"/>
      <c r="O3773" s="28" t="str">
        <f t="shared" si="936"/>
        <v>00000003773</v>
      </c>
      <c r="R3773" s="27" t="s">
        <v>193</v>
      </c>
      <c r="S3773" s="30" t="str">
        <f>_xlfn.IFNA(VLOOKUP(_xlfn.CONCAT(D3773," - ",R3773),OP!A:D,4,0),"-------------------------------------------NAO DISPONIVEL-------------------------------------------")</f>
        <v>FETRANSPOR</v>
      </c>
      <c r="T3773" s="31"/>
      <c r="U3773" s="32"/>
      <c r="V3773" s="31"/>
      <c r="W3773" s="33">
        <f t="shared" si="937"/>
        <v>0</v>
      </c>
      <c r="X3773" s="34">
        <f t="shared" si="938"/>
        <v>0</v>
      </c>
      <c r="Y3773" s="33">
        <f t="shared" si="939"/>
        <v>0</v>
      </c>
      <c r="Z3773" s="33">
        <f t="shared" si="940"/>
        <v>0</v>
      </c>
      <c r="AA3773" s="35">
        <f t="shared" si="941"/>
        <v>0</v>
      </c>
      <c r="AB3773" s="36">
        <f t="shared" si="942"/>
        <v>0</v>
      </c>
      <c r="AC3773" s="37">
        <f t="shared" si="943"/>
        <v>0</v>
      </c>
      <c r="AD3773" s="38"/>
      <c r="AE3773" s="38"/>
      <c r="AF3773" s="39">
        <f t="shared" si="944"/>
        <v>0</v>
      </c>
      <c r="AG3773" s="40"/>
      <c r="AH3773" s="41">
        <f t="shared" si="945"/>
        <v>0</v>
      </c>
      <c r="AI3773" s="42">
        <f t="shared" si="946"/>
        <v>0</v>
      </c>
      <c r="AJ3773" s="43">
        <f t="shared" si="947"/>
        <v>0</v>
      </c>
      <c r="AK3773" s="5" t="str">
        <f>_xlfn.IFNA(VLOOKUP(_xlfn.CONCAT(D3773," - ",S3773),OP!E:F,2,0),"-------------------------------------------NAO DISPONIVEL-------------------------------------------")</f>
        <v>C - RIOCARD</v>
      </c>
      <c r="AL3773" s="7" t="str">
        <f t="shared" si="933"/>
        <v>1 - -------------------------------------------NAO DISPONIVEL------------------------------------------- - 00000003773 - FETRANSPOR</v>
      </c>
      <c r="AM3773" s="7" t="str">
        <f t="shared" si="934"/>
        <v>-------------------------------------------NAO DISPONIVEL-------------------------------------------</v>
      </c>
      <c r="AN3773" s="44" cm="1">
        <f t="array" ref="AN3773">_xlfn.IFS(AJ3773=0,0,AQ3773="INATIVO",2,AQ3773="SEM CADASTRO",4,AQ3773="CPF ATIVO EM OUTRO COMPRADOR",5,AQ3773="NOVO/SEM CARTAO",6,AND(AJ3773&gt;0,AQ3773,""),8)</f>
        <v>0</v>
      </c>
      <c r="AO3773" s="45">
        <f t="shared" si="948"/>
        <v>-10</v>
      </c>
    </row>
    <row r="3774" spans="1:41" x14ac:dyDescent="0.4">
      <c r="A3774" s="21" t="str">
        <f t="shared" si="935"/>
        <v>-------------------------------------------NAO DISPONIVEL-------------------------------------------</v>
      </c>
      <c r="B3774" s="5" t="str">
        <f>_xlfn.IFNA(VLOOKUP(A3774,CNPJ!E:F,2,0),"-------------------------------------------NAO DISPONIVEL-------------------------------------------")</f>
        <v>-------------------------------------------NAO DISPONIVEL-------------------------------------------</v>
      </c>
      <c r="C3774" s="22">
        <v>1</v>
      </c>
      <c r="D3774" s="5" t="str">
        <f>_xlfn.XLOOKUP(R3774,OP!C:C,OP!B:B,,0,1)</f>
        <v>RJ</v>
      </c>
      <c r="E3774" s="23"/>
      <c r="M3774" s="26"/>
      <c r="N3774" s="27"/>
      <c r="O3774" s="28" t="str">
        <f t="shared" si="936"/>
        <v>00000003774</v>
      </c>
      <c r="R3774" s="27" t="s">
        <v>193</v>
      </c>
      <c r="S3774" s="30" t="str">
        <f>_xlfn.IFNA(VLOOKUP(_xlfn.CONCAT(D3774," - ",R3774),OP!A:D,4,0),"-------------------------------------------NAO DISPONIVEL-------------------------------------------")</f>
        <v>FETRANSPOR</v>
      </c>
      <c r="T3774" s="31"/>
      <c r="U3774" s="32"/>
      <c r="V3774" s="31"/>
      <c r="W3774" s="33">
        <f t="shared" si="937"/>
        <v>0</v>
      </c>
      <c r="X3774" s="34">
        <f t="shared" si="938"/>
        <v>0</v>
      </c>
      <c r="Y3774" s="33">
        <f t="shared" si="939"/>
        <v>0</v>
      </c>
      <c r="Z3774" s="33">
        <f t="shared" si="940"/>
        <v>0</v>
      </c>
      <c r="AA3774" s="35">
        <f t="shared" si="941"/>
        <v>0</v>
      </c>
      <c r="AB3774" s="36">
        <f t="shared" si="942"/>
        <v>0</v>
      </c>
      <c r="AC3774" s="37">
        <f t="shared" si="943"/>
        <v>0</v>
      </c>
      <c r="AD3774" s="38"/>
      <c r="AE3774" s="38"/>
      <c r="AF3774" s="39">
        <f t="shared" si="944"/>
        <v>0</v>
      </c>
      <c r="AG3774" s="40"/>
      <c r="AH3774" s="41">
        <f t="shared" si="945"/>
        <v>0</v>
      </c>
      <c r="AI3774" s="42">
        <f t="shared" si="946"/>
        <v>0</v>
      </c>
      <c r="AJ3774" s="43">
        <f t="shared" si="947"/>
        <v>0</v>
      </c>
      <c r="AK3774" s="5" t="str">
        <f>_xlfn.IFNA(VLOOKUP(_xlfn.CONCAT(D3774," - ",S3774),OP!E:F,2,0),"-------------------------------------------NAO DISPONIVEL-------------------------------------------")</f>
        <v>C - RIOCARD</v>
      </c>
      <c r="AL3774" s="7" t="str">
        <f t="shared" si="933"/>
        <v>1 - -------------------------------------------NAO DISPONIVEL------------------------------------------- - 00000003774 - FETRANSPOR</v>
      </c>
      <c r="AM3774" s="7" t="str">
        <f t="shared" si="934"/>
        <v>-------------------------------------------NAO DISPONIVEL-------------------------------------------</v>
      </c>
      <c r="AN3774" s="44" cm="1">
        <f t="array" ref="AN3774">_xlfn.IFS(AJ3774=0,0,AQ3774="INATIVO",2,AQ3774="SEM CADASTRO",4,AQ3774="CPF ATIVO EM OUTRO COMPRADOR",5,AQ3774="NOVO/SEM CARTAO",6,AND(AJ3774&gt;0,AQ3774,""),8)</f>
        <v>0</v>
      </c>
      <c r="AO3774" s="45">
        <f t="shared" si="948"/>
        <v>-10</v>
      </c>
    </row>
    <row r="3775" spans="1:41" x14ac:dyDescent="0.4">
      <c r="A3775" s="21" t="str">
        <f t="shared" si="935"/>
        <v>-------------------------------------------NAO DISPONIVEL-------------------------------------------</v>
      </c>
      <c r="B3775" s="5" t="str">
        <f>_xlfn.IFNA(VLOOKUP(A3775,CNPJ!E:F,2,0),"-------------------------------------------NAO DISPONIVEL-------------------------------------------")</f>
        <v>-------------------------------------------NAO DISPONIVEL-------------------------------------------</v>
      </c>
      <c r="C3775" s="22">
        <v>1</v>
      </c>
      <c r="D3775" s="5" t="str">
        <f>_xlfn.XLOOKUP(R3775,OP!C:C,OP!B:B,,0,1)</f>
        <v>RJ</v>
      </c>
      <c r="E3775" s="23"/>
      <c r="M3775" s="26"/>
      <c r="N3775" s="27"/>
      <c r="O3775" s="28" t="str">
        <f t="shared" si="936"/>
        <v>00000003775</v>
      </c>
      <c r="R3775" s="27" t="s">
        <v>193</v>
      </c>
      <c r="S3775" s="30" t="str">
        <f>_xlfn.IFNA(VLOOKUP(_xlfn.CONCAT(D3775," - ",R3775),OP!A:D,4,0),"-------------------------------------------NAO DISPONIVEL-------------------------------------------")</f>
        <v>FETRANSPOR</v>
      </c>
      <c r="T3775" s="31"/>
      <c r="U3775" s="32"/>
      <c r="V3775" s="31"/>
      <c r="W3775" s="33">
        <f t="shared" si="937"/>
        <v>0</v>
      </c>
      <c r="X3775" s="34">
        <f t="shared" si="938"/>
        <v>0</v>
      </c>
      <c r="Y3775" s="33">
        <f t="shared" si="939"/>
        <v>0</v>
      </c>
      <c r="Z3775" s="33">
        <f t="shared" si="940"/>
        <v>0</v>
      </c>
      <c r="AA3775" s="35">
        <f t="shared" si="941"/>
        <v>0</v>
      </c>
      <c r="AB3775" s="36">
        <f t="shared" si="942"/>
        <v>0</v>
      </c>
      <c r="AC3775" s="37">
        <f t="shared" si="943"/>
        <v>0</v>
      </c>
      <c r="AD3775" s="38"/>
      <c r="AE3775" s="38"/>
      <c r="AF3775" s="39">
        <f t="shared" si="944"/>
        <v>0</v>
      </c>
      <c r="AG3775" s="40"/>
      <c r="AH3775" s="41">
        <f t="shared" si="945"/>
        <v>0</v>
      </c>
      <c r="AI3775" s="42">
        <f t="shared" si="946"/>
        <v>0</v>
      </c>
      <c r="AJ3775" s="43">
        <f t="shared" si="947"/>
        <v>0</v>
      </c>
      <c r="AK3775" s="5" t="str">
        <f>_xlfn.IFNA(VLOOKUP(_xlfn.CONCAT(D3775," - ",S3775),OP!E:F,2,0),"-------------------------------------------NAO DISPONIVEL-------------------------------------------")</f>
        <v>C - RIOCARD</v>
      </c>
      <c r="AL3775" s="7" t="str">
        <f t="shared" si="933"/>
        <v>1 - -------------------------------------------NAO DISPONIVEL------------------------------------------- - 00000003775 - FETRANSPOR</v>
      </c>
      <c r="AM3775" s="7" t="str">
        <f t="shared" si="934"/>
        <v>-------------------------------------------NAO DISPONIVEL-------------------------------------------</v>
      </c>
      <c r="AN3775" s="44" cm="1">
        <f t="array" ref="AN3775">_xlfn.IFS(AJ3775=0,0,AQ3775="INATIVO",2,AQ3775="SEM CADASTRO",4,AQ3775="CPF ATIVO EM OUTRO COMPRADOR",5,AQ3775="NOVO/SEM CARTAO",6,AND(AJ3775&gt;0,AQ3775,""),8)</f>
        <v>0</v>
      </c>
      <c r="AO3775" s="45">
        <f t="shared" si="948"/>
        <v>-10</v>
      </c>
    </row>
    <row r="3776" spans="1:41" x14ac:dyDescent="0.4">
      <c r="A3776" s="21" t="str">
        <f t="shared" si="935"/>
        <v>-------------------------------------------NAO DISPONIVEL-------------------------------------------</v>
      </c>
      <c r="B3776" s="5" t="str">
        <f>_xlfn.IFNA(VLOOKUP(A3776,CNPJ!E:F,2,0),"-------------------------------------------NAO DISPONIVEL-------------------------------------------")</f>
        <v>-------------------------------------------NAO DISPONIVEL-------------------------------------------</v>
      </c>
      <c r="C3776" s="22">
        <v>1</v>
      </c>
      <c r="D3776" s="5" t="str">
        <f>_xlfn.XLOOKUP(R3776,OP!C:C,OP!B:B,,0,1)</f>
        <v>RJ</v>
      </c>
      <c r="E3776" s="23"/>
      <c r="M3776" s="26"/>
      <c r="N3776" s="27"/>
      <c r="O3776" s="28" t="str">
        <f t="shared" si="936"/>
        <v>00000003776</v>
      </c>
      <c r="R3776" s="27" t="s">
        <v>193</v>
      </c>
      <c r="S3776" s="30" t="str">
        <f>_xlfn.IFNA(VLOOKUP(_xlfn.CONCAT(D3776," - ",R3776),OP!A:D,4,0),"-------------------------------------------NAO DISPONIVEL-------------------------------------------")</f>
        <v>FETRANSPOR</v>
      </c>
      <c r="T3776" s="31"/>
      <c r="U3776" s="32"/>
      <c r="V3776" s="31"/>
      <c r="W3776" s="33">
        <f t="shared" si="937"/>
        <v>0</v>
      </c>
      <c r="X3776" s="34">
        <f t="shared" si="938"/>
        <v>0</v>
      </c>
      <c r="Y3776" s="33">
        <f t="shared" si="939"/>
        <v>0</v>
      </c>
      <c r="Z3776" s="33">
        <f t="shared" si="940"/>
        <v>0</v>
      </c>
      <c r="AA3776" s="35">
        <f t="shared" si="941"/>
        <v>0</v>
      </c>
      <c r="AB3776" s="36">
        <f t="shared" si="942"/>
        <v>0</v>
      </c>
      <c r="AC3776" s="37">
        <f t="shared" si="943"/>
        <v>0</v>
      </c>
      <c r="AD3776" s="38"/>
      <c r="AE3776" s="38"/>
      <c r="AF3776" s="39">
        <f t="shared" si="944"/>
        <v>0</v>
      </c>
      <c r="AG3776" s="40"/>
      <c r="AH3776" s="41">
        <f t="shared" si="945"/>
        <v>0</v>
      </c>
      <c r="AI3776" s="42">
        <f t="shared" si="946"/>
        <v>0</v>
      </c>
      <c r="AJ3776" s="43">
        <f t="shared" si="947"/>
        <v>0</v>
      </c>
      <c r="AK3776" s="5" t="str">
        <f>_xlfn.IFNA(VLOOKUP(_xlfn.CONCAT(D3776," - ",S3776),OP!E:F,2,0),"-------------------------------------------NAO DISPONIVEL-------------------------------------------")</f>
        <v>C - RIOCARD</v>
      </c>
      <c r="AL3776" s="7" t="str">
        <f t="shared" si="933"/>
        <v>1 - -------------------------------------------NAO DISPONIVEL------------------------------------------- - 00000003776 - FETRANSPOR</v>
      </c>
      <c r="AM3776" s="7" t="str">
        <f t="shared" si="934"/>
        <v>-------------------------------------------NAO DISPONIVEL-------------------------------------------</v>
      </c>
      <c r="AN3776" s="44" cm="1">
        <f t="array" ref="AN3776">_xlfn.IFS(AJ3776=0,0,AQ3776="INATIVO",2,AQ3776="SEM CADASTRO",4,AQ3776="CPF ATIVO EM OUTRO COMPRADOR",5,AQ3776="NOVO/SEM CARTAO",6,AND(AJ3776&gt;0,AQ3776,""),8)</f>
        <v>0</v>
      </c>
      <c r="AO3776" s="45">
        <f t="shared" si="948"/>
        <v>-10</v>
      </c>
    </row>
    <row r="3777" spans="1:41" x14ac:dyDescent="0.4">
      <c r="A3777" s="21" t="str">
        <f t="shared" si="935"/>
        <v>-------------------------------------------NAO DISPONIVEL-------------------------------------------</v>
      </c>
      <c r="B3777" s="5" t="str">
        <f>_xlfn.IFNA(VLOOKUP(A3777,CNPJ!E:F,2,0),"-------------------------------------------NAO DISPONIVEL-------------------------------------------")</f>
        <v>-------------------------------------------NAO DISPONIVEL-------------------------------------------</v>
      </c>
      <c r="C3777" s="22">
        <v>1</v>
      </c>
      <c r="D3777" s="5" t="str">
        <f>_xlfn.XLOOKUP(R3777,OP!C:C,OP!B:B,,0,1)</f>
        <v>RJ</v>
      </c>
      <c r="E3777" s="23"/>
      <c r="M3777" s="26"/>
      <c r="N3777" s="27"/>
      <c r="O3777" s="28" t="str">
        <f t="shared" si="936"/>
        <v>00000003777</v>
      </c>
      <c r="R3777" s="27" t="s">
        <v>193</v>
      </c>
      <c r="S3777" s="30" t="str">
        <f>_xlfn.IFNA(VLOOKUP(_xlfn.CONCAT(D3777," - ",R3777),OP!A:D,4,0),"-------------------------------------------NAO DISPONIVEL-------------------------------------------")</f>
        <v>FETRANSPOR</v>
      </c>
      <c r="T3777" s="31"/>
      <c r="U3777" s="32"/>
      <c r="V3777" s="31"/>
      <c r="W3777" s="33">
        <f t="shared" si="937"/>
        <v>0</v>
      </c>
      <c r="X3777" s="34">
        <f t="shared" si="938"/>
        <v>0</v>
      </c>
      <c r="Y3777" s="33">
        <f t="shared" si="939"/>
        <v>0</v>
      </c>
      <c r="Z3777" s="33">
        <f t="shared" si="940"/>
        <v>0</v>
      </c>
      <c r="AA3777" s="35">
        <f t="shared" si="941"/>
        <v>0</v>
      </c>
      <c r="AB3777" s="36">
        <f t="shared" si="942"/>
        <v>0</v>
      </c>
      <c r="AC3777" s="37">
        <f t="shared" si="943"/>
        <v>0</v>
      </c>
      <c r="AD3777" s="38"/>
      <c r="AE3777" s="38"/>
      <c r="AF3777" s="39">
        <f t="shared" si="944"/>
        <v>0</v>
      </c>
      <c r="AG3777" s="40"/>
      <c r="AH3777" s="41">
        <f t="shared" si="945"/>
        <v>0</v>
      </c>
      <c r="AI3777" s="42">
        <f t="shared" si="946"/>
        <v>0</v>
      </c>
      <c r="AJ3777" s="43">
        <f t="shared" si="947"/>
        <v>0</v>
      </c>
      <c r="AK3777" s="5" t="str">
        <f>_xlfn.IFNA(VLOOKUP(_xlfn.CONCAT(D3777," - ",S3777),OP!E:F,2,0),"-------------------------------------------NAO DISPONIVEL-------------------------------------------")</f>
        <v>C - RIOCARD</v>
      </c>
      <c r="AL3777" s="7" t="str">
        <f t="shared" si="933"/>
        <v>1 - -------------------------------------------NAO DISPONIVEL------------------------------------------- - 00000003777 - FETRANSPOR</v>
      </c>
      <c r="AM3777" s="7" t="str">
        <f t="shared" si="934"/>
        <v>-------------------------------------------NAO DISPONIVEL-------------------------------------------</v>
      </c>
      <c r="AN3777" s="44" cm="1">
        <f t="array" ref="AN3777">_xlfn.IFS(AJ3777=0,0,AQ3777="INATIVO",2,AQ3777="SEM CADASTRO",4,AQ3777="CPF ATIVO EM OUTRO COMPRADOR",5,AQ3777="NOVO/SEM CARTAO",6,AND(AJ3777&gt;0,AQ3777,""),8)</f>
        <v>0</v>
      </c>
      <c r="AO3777" s="45">
        <f t="shared" si="948"/>
        <v>-10</v>
      </c>
    </row>
    <row r="3778" spans="1:41" x14ac:dyDescent="0.4">
      <c r="A3778" s="21" t="str">
        <f t="shared" si="935"/>
        <v>-------------------------------------------NAO DISPONIVEL-------------------------------------------</v>
      </c>
      <c r="B3778" s="5" t="str">
        <f>_xlfn.IFNA(VLOOKUP(A3778,CNPJ!E:F,2,0),"-------------------------------------------NAO DISPONIVEL-------------------------------------------")</f>
        <v>-------------------------------------------NAO DISPONIVEL-------------------------------------------</v>
      </c>
      <c r="C3778" s="22">
        <v>1</v>
      </c>
      <c r="D3778" s="5" t="str">
        <f>_xlfn.XLOOKUP(R3778,OP!C:C,OP!B:B,,0,1)</f>
        <v>RJ</v>
      </c>
      <c r="E3778" s="23"/>
      <c r="M3778" s="26"/>
      <c r="N3778" s="27"/>
      <c r="O3778" s="28" t="str">
        <f t="shared" si="936"/>
        <v>00000003778</v>
      </c>
      <c r="R3778" s="27" t="s">
        <v>193</v>
      </c>
      <c r="S3778" s="30" t="str">
        <f>_xlfn.IFNA(VLOOKUP(_xlfn.CONCAT(D3778," - ",R3778),OP!A:D,4,0),"-------------------------------------------NAO DISPONIVEL-------------------------------------------")</f>
        <v>FETRANSPOR</v>
      </c>
      <c r="T3778" s="31"/>
      <c r="U3778" s="32"/>
      <c r="V3778" s="31"/>
      <c r="W3778" s="33">
        <f t="shared" si="937"/>
        <v>0</v>
      </c>
      <c r="X3778" s="34">
        <f t="shared" si="938"/>
        <v>0</v>
      </c>
      <c r="Y3778" s="33">
        <f t="shared" si="939"/>
        <v>0</v>
      </c>
      <c r="Z3778" s="33">
        <f t="shared" si="940"/>
        <v>0</v>
      </c>
      <c r="AA3778" s="35">
        <f t="shared" si="941"/>
        <v>0</v>
      </c>
      <c r="AB3778" s="36">
        <f t="shared" si="942"/>
        <v>0</v>
      </c>
      <c r="AC3778" s="37">
        <f t="shared" si="943"/>
        <v>0</v>
      </c>
      <c r="AD3778" s="38"/>
      <c r="AE3778" s="38"/>
      <c r="AF3778" s="39">
        <f t="shared" si="944"/>
        <v>0</v>
      </c>
      <c r="AG3778" s="40"/>
      <c r="AH3778" s="41">
        <f t="shared" si="945"/>
        <v>0</v>
      </c>
      <c r="AI3778" s="42">
        <f t="shared" si="946"/>
        <v>0</v>
      </c>
      <c r="AJ3778" s="43">
        <f t="shared" si="947"/>
        <v>0</v>
      </c>
      <c r="AK3778" s="5" t="str">
        <f>_xlfn.IFNA(VLOOKUP(_xlfn.CONCAT(D3778," - ",S3778),OP!E:F,2,0),"-------------------------------------------NAO DISPONIVEL-------------------------------------------")</f>
        <v>C - RIOCARD</v>
      </c>
      <c r="AL3778" s="7" t="str">
        <f t="shared" ref="AL3778:AL3841" si="949">_xlfn.CONCAT(C3778," - ",B3778," - ",O3778," - ",S3778)</f>
        <v>1 - -------------------------------------------NAO DISPONIVEL------------------------------------------- - 00000003778 - FETRANSPOR</v>
      </c>
      <c r="AM3778" s="7" t="str">
        <f t="shared" ref="AM3778:AM3841" si="950">_xlfn.CONCAT(B3778,L3778,LEFT(M3778,3))</f>
        <v>-------------------------------------------NAO DISPONIVEL-------------------------------------------</v>
      </c>
      <c r="AN3778" s="44" cm="1">
        <f t="array" ref="AN3778">_xlfn.IFS(AJ3778=0,0,AQ3778="INATIVO",2,AQ3778="SEM CADASTRO",4,AQ3778="CPF ATIVO EM OUTRO COMPRADOR",5,AQ3778="NOVO/SEM CARTAO",6,AND(AJ3778&gt;0,AQ3778,""),8)</f>
        <v>0</v>
      </c>
      <c r="AO3778" s="45">
        <f t="shared" si="948"/>
        <v>-10</v>
      </c>
    </row>
    <row r="3779" spans="1:41" x14ac:dyDescent="0.4">
      <c r="A3779" s="21" t="str">
        <f t="shared" ref="A3779:A3842" si="951">IF(AND(E3779&lt;&gt;"",F3779&lt;&gt;""),TRIM(_xlfn.CONCAT(D3779," - ",S3779," - ",E3779," - ",F3779)),"-------------------------------------------NAO DISPONIVEL-------------------------------------------")</f>
        <v>-------------------------------------------NAO DISPONIVEL-------------------------------------------</v>
      </c>
      <c r="B3779" s="5" t="str">
        <f>_xlfn.IFNA(VLOOKUP(A3779,CNPJ!E:F,2,0),"-------------------------------------------NAO DISPONIVEL-------------------------------------------")</f>
        <v>-------------------------------------------NAO DISPONIVEL-------------------------------------------</v>
      </c>
      <c r="C3779" s="22">
        <v>1</v>
      </c>
      <c r="D3779" s="5" t="str">
        <f>_xlfn.XLOOKUP(R3779,OP!C:C,OP!B:B,,0,1)</f>
        <v>RJ</v>
      </c>
      <c r="E3779" s="23"/>
      <c r="M3779" s="26"/>
      <c r="N3779" s="27"/>
      <c r="O3779" s="28" t="str">
        <f t="shared" ref="O3779:O3842" si="952">IF(N3779="",TEXT(ROW(),"00000000000"),IF(N3779="00000000000",TEXT(ROW(),"00000000000"),TRIM(TEXT(N3779,"00000000000"))))</f>
        <v>00000003779</v>
      </c>
      <c r="R3779" s="27" t="s">
        <v>193</v>
      </c>
      <c r="S3779" s="30" t="str">
        <f>_xlfn.IFNA(VLOOKUP(_xlfn.CONCAT(D3779," - ",R3779),OP!A:D,4,0),"-------------------------------------------NAO DISPONIVEL-------------------------------------------")</f>
        <v>FETRANSPOR</v>
      </c>
      <c r="T3779" s="31"/>
      <c r="U3779" s="32"/>
      <c r="V3779" s="31"/>
      <c r="W3779" s="33">
        <f t="shared" ref="W3779:W3842" si="953">ROUND(T3779,2)</f>
        <v>0</v>
      </c>
      <c r="X3779" s="34">
        <f t="shared" ref="X3779:X3842" si="954">ROUND(U3779,0)</f>
        <v>0</v>
      </c>
      <c r="Y3779" s="33">
        <f t="shared" ref="Y3779:Y3842" si="955">ROUND(V3779,2)</f>
        <v>0</v>
      </c>
      <c r="Z3779" s="33">
        <f t="shared" ref="Z3779:Z3842" si="956">(X3779*Y3779)-W3779</f>
        <v>0</v>
      </c>
      <c r="AA3779" s="35">
        <f t="shared" ref="AA3779:AA3842" si="957">Y3779</f>
        <v>0</v>
      </c>
      <c r="AB3779" s="36">
        <f t="shared" ref="AB3779:AB3842" si="958">Z3779</f>
        <v>0</v>
      </c>
      <c r="AC3779" s="37">
        <f t="shared" ref="AC3779:AC3842" si="959">ROUND(IF(AL3779=AL3778,0,SUMIF(AL:AL,AL3779,AB:AB)),2)</f>
        <v>0</v>
      </c>
      <c r="AD3779" s="38"/>
      <c r="AE3779" s="38"/>
      <c r="AF3779" s="39">
        <f t="shared" ref="AF3779:AF3842" si="960">ROUND(SUM(AD3779,AE3779),2)</f>
        <v>0</v>
      </c>
      <c r="AG3779" s="40"/>
      <c r="AH3779" s="41">
        <f t="shared" ref="AH3779:AH3842" si="961">ROUND(AG3779,2)</f>
        <v>0</v>
      </c>
      <c r="AI3779" s="42">
        <f t="shared" ref="AI3779:AI3842" si="962">ROUND(IF(AH3779=0,0,IF(AF3779-AH3779&lt;0,0,IF(AF3779-AH3779&gt;AC3779,AC3779,AF3779-AH3779))),2)</f>
        <v>0</v>
      </c>
      <c r="AJ3779" s="43">
        <f t="shared" ref="AJ3779:AJ3842" si="963">ROUND(IF(AC3779=0,0,IF(AH3779=0,AC3779,AC3779-AI3779)),2)</f>
        <v>0</v>
      </c>
      <c r="AK3779" s="5" t="str">
        <f>_xlfn.IFNA(VLOOKUP(_xlfn.CONCAT(D3779," - ",S3779),OP!E:F,2,0),"-------------------------------------------NAO DISPONIVEL-------------------------------------------")</f>
        <v>C - RIOCARD</v>
      </c>
      <c r="AL3779" s="7" t="str">
        <f t="shared" si="949"/>
        <v>1 - -------------------------------------------NAO DISPONIVEL------------------------------------------- - 00000003779 - FETRANSPOR</v>
      </c>
      <c r="AM3779" s="7" t="str">
        <f t="shared" si="950"/>
        <v>-------------------------------------------NAO DISPONIVEL-------------------------------------------</v>
      </c>
      <c r="AN3779" s="44" cm="1">
        <f t="array" ref="AN3779">_xlfn.IFS(AJ3779=0,0,AQ3779="INATIVO",2,AQ3779="SEM CADASTRO",4,AQ3779="CPF ATIVO EM OUTRO COMPRADOR",5,AQ3779="NOVO/SEM CARTAO",6,AND(AJ3779&gt;0,AQ3779,""),8)</f>
        <v>0</v>
      </c>
      <c r="AO3779" s="45">
        <f t="shared" ref="AO3779:AO3842" si="964">AF3779-(10-AJ3779)</f>
        <v>-10</v>
      </c>
    </row>
    <row r="3780" spans="1:41" x14ac:dyDescent="0.4">
      <c r="A3780" s="21" t="str">
        <f t="shared" si="951"/>
        <v>-------------------------------------------NAO DISPONIVEL-------------------------------------------</v>
      </c>
      <c r="B3780" s="5" t="str">
        <f>_xlfn.IFNA(VLOOKUP(A3780,CNPJ!E:F,2,0),"-------------------------------------------NAO DISPONIVEL-------------------------------------------")</f>
        <v>-------------------------------------------NAO DISPONIVEL-------------------------------------------</v>
      </c>
      <c r="C3780" s="22">
        <v>1</v>
      </c>
      <c r="D3780" s="5" t="str">
        <f>_xlfn.XLOOKUP(R3780,OP!C:C,OP!B:B,,0,1)</f>
        <v>RJ</v>
      </c>
      <c r="E3780" s="23"/>
      <c r="M3780" s="26"/>
      <c r="N3780" s="27"/>
      <c r="O3780" s="28" t="str">
        <f t="shared" si="952"/>
        <v>00000003780</v>
      </c>
      <c r="R3780" s="27" t="s">
        <v>193</v>
      </c>
      <c r="S3780" s="30" t="str">
        <f>_xlfn.IFNA(VLOOKUP(_xlfn.CONCAT(D3780," - ",R3780),OP!A:D,4,0),"-------------------------------------------NAO DISPONIVEL-------------------------------------------")</f>
        <v>FETRANSPOR</v>
      </c>
      <c r="T3780" s="31"/>
      <c r="U3780" s="32"/>
      <c r="V3780" s="31"/>
      <c r="W3780" s="33">
        <f t="shared" si="953"/>
        <v>0</v>
      </c>
      <c r="X3780" s="34">
        <f t="shared" si="954"/>
        <v>0</v>
      </c>
      <c r="Y3780" s="33">
        <f t="shared" si="955"/>
        <v>0</v>
      </c>
      <c r="Z3780" s="33">
        <f t="shared" si="956"/>
        <v>0</v>
      </c>
      <c r="AA3780" s="35">
        <f t="shared" si="957"/>
        <v>0</v>
      </c>
      <c r="AB3780" s="36">
        <f t="shared" si="958"/>
        <v>0</v>
      </c>
      <c r="AC3780" s="37">
        <f t="shared" si="959"/>
        <v>0</v>
      </c>
      <c r="AD3780" s="38"/>
      <c r="AE3780" s="38"/>
      <c r="AF3780" s="39">
        <f t="shared" si="960"/>
        <v>0</v>
      </c>
      <c r="AG3780" s="40"/>
      <c r="AH3780" s="41">
        <f t="shared" si="961"/>
        <v>0</v>
      </c>
      <c r="AI3780" s="42">
        <f t="shared" si="962"/>
        <v>0</v>
      </c>
      <c r="AJ3780" s="43">
        <f t="shared" si="963"/>
        <v>0</v>
      </c>
      <c r="AK3780" s="5" t="str">
        <f>_xlfn.IFNA(VLOOKUP(_xlfn.CONCAT(D3780," - ",S3780),OP!E:F,2,0),"-------------------------------------------NAO DISPONIVEL-------------------------------------------")</f>
        <v>C - RIOCARD</v>
      </c>
      <c r="AL3780" s="7" t="str">
        <f t="shared" si="949"/>
        <v>1 - -------------------------------------------NAO DISPONIVEL------------------------------------------- - 00000003780 - FETRANSPOR</v>
      </c>
      <c r="AM3780" s="7" t="str">
        <f t="shared" si="950"/>
        <v>-------------------------------------------NAO DISPONIVEL-------------------------------------------</v>
      </c>
      <c r="AN3780" s="44" cm="1">
        <f t="array" ref="AN3780">_xlfn.IFS(AJ3780=0,0,AQ3780="INATIVO",2,AQ3780="SEM CADASTRO",4,AQ3780="CPF ATIVO EM OUTRO COMPRADOR",5,AQ3780="NOVO/SEM CARTAO",6,AND(AJ3780&gt;0,AQ3780,""),8)</f>
        <v>0</v>
      </c>
      <c r="AO3780" s="45">
        <f t="shared" si="964"/>
        <v>-10</v>
      </c>
    </row>
    <row r="3781" spans="1:41" x14ac:dyDescent="0.4">
      <c r="A3781" s="21" t="str">
        <f t="shared" si="951"/>
        <v>-------------------------------------------NAO DISPONIVEL-------------------------------------------</v>
      </c>
      <c r="B3781" s="5" t="str">
        <f>_xlfn.IFNA(VLOOKUP(A3781,CNPJ!E:F,2,0),"-------------------------------------------NAO DISPONIVEL-------------------------------------------")</f>
        <v>-------------------------------------------NAO DISPONIVEL-------------------------------------------</v>
      </c>
      <c r="C3781" s="22">
        <v>1</v>
      </c>
      <c r="D3781" s="5" t="str">
        <f>_xlfn.XLOOKUP(R3781,OP!C:C,OP!B:B,,0,1)</f>
        <v>RJ</v>
      </c>
      <c r="E3781" s="23"/>
      <c r="M3781" s="26"/>
      <c r="N3781" s="27"/>
      <c r="O3781" s="28" t="str">
        <f t="shared" si="952"/>
        <v>00000003781</v>
      </c>
      <c r="R3781" s="27" t="s">
        <v>193</v>
      </c>
      <c r="S3781" s="30" t="str">
        <f>_xlfn.IFNA(VLOOKUP(_xlfn.CONCAT(D3781," - ",R3781),OP!A:D,4,0),"-------------------------------------------NAO DISPONIVEL-------------------------------------------")</f>
        <v>FETRANSPOR</v>
      </c>
      <c r="T3781" s="31"/>
      <c r="U3781" s="32"/>
      <c r="V3781" s="31"/>
      <c r="W3781" s="33">
        <f t="shared" si="953"/>
        <v>0</v>
      </c>
      <c r="X3781" s="34">
        <f t="shared" si="954"/>
        <v>0</v>
      </c>
      <c r="Y3781" s="33">
        <f t="shared" si="955"/>
        <v>0</v>
      </c>
      <c r="Z3781" s="33">
        <f t="shared" si="956"/>
        <v>0</v>
      </c>
      <c r="AA3781" s="35">
        <f t="shared" si="957"/>
        <v>0</v>
      </c>
      <c r="AB3781" s="36">
        <f t="shared" si="958"/>
        <v>0</v>
      </c>
      <c r="AC3781" s="37">
        <f t="shared" si="959"/>
        <v>0</v>
      </c>
      <c r="AD3781" s="38"/>
      <c r="AE3781" s="38"/>
      <c r="AF3781" s="39">
        <f t="shared" si="960"/>
        <v>0</v>
      </c>
      <c r="AG3781" s="40"/>
      <c r="AH3781" s="41">
        <f t="shared" si="961"/>
        <v>0</v>
      </c>
      <c r="AI3781" s="42">
        <f t="shared" si="962"/>
        <v>0</v>
      </c>
      <c r="AJ3781" s="43">
        <f t="shared" si="963"/>
        <v>0</v>
      </c>
      <c r="AK3781" s="5" t="str">
        <f>_xlfn.IFNA(VLOOKUP(_xlfn.CONCAT(D3781," - ",S3781),OP!E:F,2,0),"-------------------------------------------NAO DISPONIVEL-------------------------------------------")</f>
        <v>C - RIOCARD</v>
      </c>
      <c r="AL3781" s="7" t="str">
        <f t="shared" si="949"/>
        <v>1 - -------------------------------------------NAO DISPONIVEL------------------------------------------- - 00000003781 - FETRANSPOR</v>
      </c>
      <c r="AM3781" s="7" t="str">
        <f t="shared" si="950"/>
        <v>-------------------------------------------NAO DISPONIVEL-------------------------------------------</v>
      </c>
      <c r="AN3781" s="44" cm="1">
        <f t="array" ref="AN3781">_xlfn.IFS(AJ3781=0,0,AQ3781="INATIVO",2,AQ3781="SEM CADASTRO",4,AQ3781="CPF ATIVO EM OUTRO COMPRADOR",5,AQ3781="NOVO/SEM CARTAO",6,AND(AJ3781&gt;0,AQ3781,""),8)</f>
        <v>0</v>
      </c>
      <c r="AO3781" s="45">
        <f t="shared" si="964"/>
        <v>-10</v>
      </c>
    </row>
    <row r="3782" spans="1:41" x14ac:dyDescent="0.4">
      <c r="A3782" s="21" t="str">
        <f t="shared" si="951"/>
        <v>-------------------------------------------NAO DISPONIVEL-------------------------------------------</v>
      </c>
      <c r="B3782" s="5" t="str">
        <f>_xlfn.IFNA(VLOOKUP(A3782,CNPJ!E:F,2,0),"-------------------------------------------NAO DISPONIVEL-------------------------------------------")</f>
        <v>-------------------------------------------NAO DISPONIVEL-------------------------------------------</v>
      </c>
      <c r="C3782" s="22">
        <v>1</v>
      </c>
      <c r="D3782" s="5" t="str">
        <f>_xlfn.XLOOKUP(R3782,OP!C:C,OP!B:B,,0,1)</f>
        <v>RJ</v>
      </c>
      <c r="E3782" s="23"/>
      <c r="M3782" s="26"/>
      <c r="N3782" s="27"/>
      <c r="O3782" s="28" t="str">
        <f t="shared" si="952"/>
        <v>00000003782</v>
      </c>
      <c r="R3782" s="27" t="s">
        <v>193</v>
      </c>
      <c r="S3782" s="30" t="str">
        <f>_xlfn.IFNA(VLOOKUP(_xlfn.CONCAT(D3782," - ",R3782),OP!A:D,4,0),"-------------------------------------------NAO DISPONIVEL-------------------------------------------")</f>
        <v>FETRANSPOR</v>
      </c>
      <c r="T3782" s="31"/>
      <c r="U3782" s="32"/>
      <c r="V3782" s="31"/>
      <c r="W3782" s="33">
        <f t="shared" si="953"/>
        <v>0</v>
      </c>
      <c r="X3782" s="34">
        <f t="shared" si="954"/>
        <v>0</v>
      </c>
      <c r="Y3782" s="33">
        <f t="shared" si="955"/>
        <v>0</v>
      </c>
      <c r="Z3782" s="33">
        <f t="shared" si="956"/>
        <v>0</v>
      </c>
      <c r="AA3782" s="35">
        <f t="shared" si="957"/>
        <v>0</v>
      </c>
      <c r="AB3782" s="36">
        <f t="shared" si="958"/>
        <v>0</v>
      </c>
      <c r="AC3782" s="37">
        <f t="shared" si="959"/>
        <v>0</v>
      </c>
      <c r="AD3782" s="38"/>
      <c r="AE3782" s="38"/>
      <c r="AF3782" s="39">
        <f t="shared" si="960"/>
        <v>0</v>
      </c>
      <c r="AG3782" s="40"/>
      <c r="AH3782" s="41">
        <f t="shared" si="961"/>
        <v>0</v>
      </c>
      <c r="AI3782" s="42">
        <f t="shared" si="962"/>
        <v>0</v>
      </c>
      <c r="AJ3782" s="43">
        <f t="shared" si="963"/>
        <v>0</v>
      </c>
      <c r="AK3782" s="5" t="str">
        <f>_xlfn.IFNA(VLOOKUP(_xlfn.CONCAT(D3782," - ",S3782),OP!E:F,2,0),"-------------------------------------------NAO DISPONIVEL-------------------------------------------")</f>
        <v>C - RIOCARD</v>
      </c>
      <c r="AL3782" s="7" t="str">
        <f t="shared" si="949"/>
        <v>1 - -------------------------------------------NAO DISPONIVEL------------------------------------------- - 00000003782 - FETRANSPOR</v>
      </c>
      <c r="AM3782" s="7" t="str">
        <f t="shared" si="950"/>
        <v>-------------------------------------------NAO DISPONIVEL-------------------------------------------</v>
      </c>
      <c r="AN3782" s="44" cm="1">
        <f t="array" ref="AN3782">_xlfn.IFS(AJ3782=0,0,AQ3782="INATIVO",2,AQ3782="SEM CADASTRO",4,AQ3782="CPF ATIVO EM OUTRO COMPRADOR",5,AQ3782="NOVO/SEM CARTAO",6,AND(AJ3782&gt;0,AQ3782,""),8)</f>
        <v>0</v>
      </c>
      <c r="AO3782" s="45">
        <f t="shared" si="964"/>
        <v>-10</v>
      </c>
    </row>
    <row r="3783" spans="1:41" x14ac:dyDescent="0.4">
      <c r="A3783" s="21" t="str">
        <f t="shared" si="951"/>
        <v>-------------------------------------------NAO DISPONIVEL-------------------------------------------</v>
      </c>
      <c r="B3783" s="5" t="str">
        <f>_xlfn.IFNA(VLOOKUP(A3783,CNPJ!E:F,2,0),"-------------------------------------------NAO DISPONIVEL-------------------------------------------")</f>
        <v>-------------------------------------------NAO DISPONIVEL-------------------------------------------</v>
      </c>
      <c r="C3783" s="22">
        <v>1</v>
      </c>
      <c r="D3783" s="5" t="str">
        <f>_xlfn.XLOOKUP(R3783,OP!C:C,OP!B:B,,0,1)</f>
        <v>RJ</v>
      </c>
      <c r="E3783" s="23"/>
      <c r="M3783" s="26"/>
      <c r="N3783" s="27"/>
      <c r="O3783" s="28" t="str">
        <f t="shared" si="952"/>
        <v>00000003783</v>
      </c>
      <c r="R3783" s="27" t="s">
        <v>193</v>
      </c>
      <c r="S3783" s="30" t="str">
        <f>_xlfn.IFNA(VLOOKUP(_xlfn.CONCAT(D3783," - ",R3783),OP!A:D,4,0),"-------------------------------------------NAO DISPONIVEL-------------------------------------------")</f>
        <v>FETRANSPOR</v>
      </c>
      <c r="T3783" s="31"/>
      <c r="U3783" s="32"/>
      <c r="V3783" s="31"/>
      <c r="W3783" s="33">
        <f t="shared" si="953"/>
        <v>0</v>
      </c>
      <c r="X3783" s="34">
        <f t="shared" si="954"/>
        <v>0</v>
      </c>
      <c r="Y3783" s="33">
        <f t="shared" si="955"/>
        <v>0</v>
      </c>
      <c r="Z3783" s="33">
        <f t="shared" si="956"/>
        <v>0</v>
      </c>
      <c r="AA3783" s="35">
        <f t="shared" si="957"/>
        <v>0</v>
      </c>
      <c r="AB3783" s="36">
        <f t="shared" si="958"/>
        <v>0</v>
      </c>
      <c r="AC3783" s="37">
        <f t="shared" si="959"/>
        <v>0</v>
      </c>
      <c r="AD3783" s="38"/>
      <c r="AE3783" s="38"/>
      <c r="AF3783" s="39">
        <f t="shared" si="960"/>
        <v>0</v>
      </c>
      <c r="AG3783" s="40"/>
      <c r="AH3783" s="41">
        <f t="shared" si="961"/>
        <v>0</v>
      </c>
      <c r="AI3783" s="42">
        <f t="shared" si="962"/>
        <v>0</v>
      </c>
      <c r="AJ3783" s="43">
        <f t="shared" si="963"/>
        <v>0</v>
      </c>
      <c r="AK3783" s="5" t="str">
        <f>_xlfn.IFNA(VLOOKUP(_xlfn.CONCAT(D3783," - ",S3783),OP!E:F,2,0),"-------------------------------------------NAO DISPONIVEL-------------------------------------------")</f>
        <v>C - RIOCARD</v>
      </c>
      <c r="AL3783" s="7" t="str">
        <f t="shared" si="949"/>
        <v>1 - -------------------------------------------NAO DISPONIVEL------------------------------------------- - 00000003783 - FETRANSPOR</v>
      </c>
      <c r="AM3783" s="7" t="str">
        <f t="shared" si="950"/>
        <v>-------------------------------------------NAO DISPONIVEL-------------------------------------------</v>
      </c>
      <c r="AN3783" s="44" cm="1">
        <f t="array" ref="AN3783">_xlfn.IFS(AJ3783=0,0,AQ3783="INATIVO",2,AQ3783="SEM CADASTRO",4,AQ3783="CPF ATIVO EM OUTRO COMPRADOR",5,AQ3783="NOVO/SEM CARTAO",6,AND(AJ3783&gt;0,AQ3783,""),8)</f>
        <v>0</v>
      </c>
      <c r="AO3783" s="45">
        <f t="shared" si="964"/>
        <v>-10</v>
      </c>
    </row>
    <row r="3784" spans="1:41" x14ac:dyDescent="0.4">
      <c r="A3784" s="21" t="str">
        <f t="shared" si="951"/>
        <v>-------------------------------------------NAO DISPONIVEL-------------------------------------------</v>
      </c>
      <c r="B3784" s="5" t="str">
        <f>_xlfn.IFNA(VLOOKUP(A3784,CNPJ!E:F,2,0),"-------------------------------------------NAO DISPONIVEL-------------------------------------------")</f>
        <v>-------------------------------------------NAO DISPONIVEL-------------------------------------------</v>
      </c>
      <c r="C3784" s="22">
        <v>1</v>
      </c>
      <c r="D3784" s="5" t="str">
        <f>_xlfn.XLOOKUP(R3784,OP!C:C,OP!B:B,,0,1)</f>
        <v>RJ</v>
      </c>
      <c r="E3784" s="23"/>
      <c r="M3784" s="26"/>
      <c r="N3784" s="27"/>
      <c r="O3784" s="28" t="str">
        <f t="shared" si="952"/>
        <v>00000003784</v>
      </c>
      <c r="R3784" s="27" t="s">
        <v>193</v>
      </c>
      <c r="S3784" s="30" t="str">
        <f>_xlfn.IFNA(VLOOKUP(_xlfn.CONCAT(D3784," - ",R3784),OP!A:D,4,0),"-------------------------------------------NAO DISPONIVEL-------------------------------------------")</f>
        <v>FETRANSPOR</v>
      </c>
      <c r="T3784" s="31"/>
      <c r="U3784" s="32"/>
      <c r="V3784" s="31"/>
      <c r="W3784" s="33">
        <f t="shared" si="953"/>
        <v>0</v>
      </c>
      <c r="X3784" s="34">
        <f t="shared" si="954"/>
        <v>0</v>
      </c>
      <c r="Y3784" s="33">
        <f t="shared" si="955"/>
        <v>0</v>
      </c>
      <c r="Z3784" s="33">
        <f t="shared" si="956"/>
        <v>0</v>
      </c>
      <c r="AA3784" s="35">
        <f t="shared" si="957"/>
        <v>0</v>
      </c>
      <c r="AB3784" s="36">
        <f t="shared" si="958"/>
        <v>0</v>
      </c>
      <c r="AC3784" s="37">
        <f t="shared" si="959"/>
        <v>0</v>
      </c>
      <c r="AD3784" s="38"/>
      <c r="AE3784" s="38"/>
      <c r="AF3784" s="39">
        <f t="shared" si="960"/>
        <v>0</v>
      </c>
      <c r="AG3784" s="40"/>
      <c r="AH3784" s="41">
        <f t="shared" si="961"/>
        <v>0</v>
      </c>
      <c r="AI3784" s="42">
        <f t="shared" si="962"/>
        <v>0</v>
      </c>
      <c r="AJ3784" s="43">
        <f t="shared" si="963"/>
        <v>0</v>
      </c>
      <c r="AK3784" s="5" t="str">
        <f>_xlfn.IFNA(VLOOKUP(_xlfn.CONCAT(D3784," - ",S3784),OP!E:F,2,0),"-------------------------------------------NAO DISPONIVEL-------------------------------------------")</f>
        <v>C - RIOCARD</v>
      </c>
      <c r="AL3784" s="7" t="str">
        <f t="shared" si="949"/>
        <v>1 - -------------------------------------------NAO DISPONIVEL------------------------------------------- - 00000003784 - FETRANSPOR</v>
      </c>
      <c r="AM3784" s="7" t="str">
        <f t="shared" si="950"/>
        <v>-------------------------------------------NAO DISPONIVEL-------------------------------------------</v>
      </c>
      <c r="AN3784" s="44" cm="1">
        <f t="array" ref="AN3784">_xlfn.IFS(AJ3784=0,0,AQ3784="INATIVO",2,AQ3784="SEM CADASTRO",4,AQ3784="CPF ATIVO EM OUTRO COMPRADOR",5,AQ3784="NOVO/SEM CARTAO",6,AND(AJ3784&gt;0,AQ3784,""),8)</f>
        <v>0</v>
      </c>
      <c r="AO3784" s="45">
        <f t="shared" si="964"/>
        <v>-10</v>
      </c>
    </row>
    <row r="3785" spans="1:41" x14ac:dyDescent="0.4">
      <c r="A3785" s="21" t="str">
        <f t="shared" si="951"/>
        <v>-------------------------------------------NAO DISPONIVEL-------------------------------------------</v>
      </c>
      <c r="B3785" s="5" t="str">
        <f>_xlfn.IFNA(VLOOKUP(A3785,CNPJ!E:F,2,0),"-------------------------------------------NAO DISPONIVEL-------------------------------------------")</f>
        <v>-------------------------------------------NAO DISPONIVEL-------------------------------------------</v>
      </c>
      <c r="C3785" s="22">
        <v>1</v>
      </c>
      <c r="D3785" s="5" t="str">
        <f>_xlfn.XLOOKUP(R3785,OP!C:C,OP!B:B,,0,1)</f>
        <v>RJ</v>
      </c>
      <c r="E3785" s="23"/>
      <c r="M3785" s="26"/>
      <c r="N3785" s="27"/>
      <c r="O3785" s="28" t="str">
        <f t="shared" si="952"/>
        <v>00000003785</v>
      </c>
      <c r="R3785" s="27" t="s">
        <v>193</v>
      </c>
      <c r="S3785" s="30" t="str">
        <f>_xlfn.IFNA(VLOOKUP(_xlfn.CONCAT(D3785," - ",R3785),OP!A:D,4,0),"-------------------------------------------NAO DISPONIVEL-------------------------------------------")</f>
        <v>FETRANSPOR</v>
      </c>
      <c r="T3785" s="31"/>
      <c r="U3785" s="32"/>
      <c r="V3785" s="31"/>
      <c r="W3785" s="33">
        <f t="shared" si="953"/>
        <v>0</v>
      </c>
      <c r="X3785" s="34">
        <f t="shared" si="954"/>
        <v>0</v>
      </c>
      <c r="Y3785" s="33">
        <f t="shared" si="955"/>
        <v>0</v>
      </c>
      <c r="Z3785" s="33">
        <f t="shared" si="956"/>
        <v>0</v>
      </c>
      <c r="AA3785" s="35">
        <f t="shared" si="957"/>
        <v>0</v>
      </c>
      <c r="AB3785" s="36">
        <f t="shared" si="958"/>
        <v>0</v>
      </c>
      <c r="AC3785" s="37">
        <f t="shared" si="959"/>
        <v>0</v>
      </c>
      <c r="AD3785" s="38"/>
      <c r="AE3785" s="38"/>
      <c r="AF3785" s="39">
        <f t="shared" si="960"/>
        <v>0</v>
      </c>
      <c r="AG3785" s="40"/>
      <c r="AH3785" s="41">
        <f t="shared" si="961"/>
        <v>0</v>
      </c>
      <c r="AI3785" s="42">
        <f t="shared" si="962"/>
        <v>0</v>
      </c>
      <c r="AJ3785" s="43">
        <f t="shared" si="963"/>
        <v>0</v>
      </c>
      <c r="AK3785" s="5" t="str">
        <f>_xlfn.IFNA(VLOOKUP(_xlfn.CONCAT(D3785," - ",S3785),OP!E:F,2,0),"-------------------------------------------NAO DISPONIVEL-------------------------------------------")</f>
        <v>C - RIOCARD</v>
      </c>
      <c r="AL3785" s="7" t="str">
        <f t="shared" si="949"/>
        <v>1 - -------------------------------------------NAO DISPONIVEL------------------------------------------- - 00000003785 - FETRANSPOR</v>
      </c>
      <c r="AM3785" s="7" t="str">
        <f t="shared" si="950"/>
        <v>-------------------------------------------NAO DISPONIVEL-------------------------------------------</v>
      </c>
      <c r="AN3785" s="44" cm="1">
        <f t="array" ref="AN3785">_xlfn.IFS(AJ3785=0,0,AQ3785="INATIVO",2,AQ3785="SEM CADASTRO",4,AQ3785="CPF ATIVO EM OUTRO COMPRADOR",5,AQ3785="NOVO/SEM CARTAO",6,AND(AJ3785&gt;0,AQ3785,""),8)</f>
        <v>0</v>
      </c>
      <c r="AO3785" s="45">
        <f t="shared" si="964"/>
        <v>-10</v>
      </c>
    </row>
    <row r="3786" spans="1:41" x14ac:dyDescent="0.4">
      <c r="A3786" s="21" t="str">
        <f t="shared" si="951"/>
        <v>-------------------------------------------NAO DISPONIVEL-------------------------------------------</v>
      </c>
      <c r="B3786" s="5" t="str">
        <f>_xlfn.IFNA(VLOOKUP(A3786,CNPJ!E:F,2,0),"-------------------------------------------NAO DISPONIVEL-------------------------------------------")</f>
        <v>-------------------------------------------NAO DISPONIVEL-------------------------------------------</v>
      </c>
      <c r="C3786" s="22">
        <v>1</v>
      </c>
      <c r="D3786" s="5" t="str">
        <f>_xlfn.XLOOKUP(R3786,OP!C:C,OP!B:B,,0,1)</f>
        <v>RJ</v>
      </c>
      <c r="E3786" s="23"/>
      <c r="M3786" s="26"/>
      <c r="N3786" s="27"/>
      <c r="O3786" s="28" t="str">
        <f t="shared" si="952"/>
        <v>00000003786</v>
      </c>
      <c r="R3786" s="27" t="s">
        <v>193</v>
      </c>
      <c r="S3786" s="30" t="str">
        <f>_xlfn.IFNA(VLOOKUP(_xlfn.CONCAT(D3786," - ",R3786),OP!A:D,4,0),"-------------------------------------------NAO DISPONIVEL-------------------------------------------")</f>
        <v>FETRANSPOR</v>
      </c>
      <c r="T3786" s="31"/>
      <c r="U3786" s="32"/>
      <c r="V3786" s="31"/>
      <c r="W3786" s="33">
        <f t="shared" si="953"/>
        <v>0</v>
      </c>
      <c r="X3786" s="34">
        <f t="shared" si="954"/>
        <v>0</v>
      </c>
      <c r="Y3786" s="33">
        <f t="shared" si="955"/>
        <v>0</v>
      </c>
      <c r="Z3786" s="33">
        <f t="shared" si="956"/>
        <v>0</v>
      </c>
      <c r="AA3786" s="35">
        <f t="shared" si="957"/>
        <v>0</v>
      </c>
      <c r="AB3786" s="36">
        <f t="shared" si="958"/>
        <v>0</v>
      </c>
      <c r="AC3786" s="37">
        <f t="shared" si="959"/>
        <v>0</v>
      </c>
      <c r="AD3786" s="38"/>
      <c r="AE3786" s="38"/>
      <c r="AF3786" s="39">
        <f t="shared" si="960"/>
        <v>0</v>
      </c>
      <c r="AG3786" s="40"/>
      <c r="AH3786" s="41">
        <f t="shared" si="961"/>
        <v>0</v>
      </c>
      <c r="AI3786" s="42">
        <f t="shared" si="962"/>
        <v>0</v>
      </c>
      <c r="AJ3786" s="43">
        <f t="shared" si="963"/>
        <v>0</v>
      </c>
      <c r="AK3786" s="5" t="str">
        <f>_xlfn.IFNA(VLOOKUP(_xlfn.CONCAT(D3786," - ",S3786),OP!E:F,2,0),"-------------------------------------------NAO DISPONIVEL-------------------------------------------")</f>
        <v>C - RIOCARD</v>
      </c>
      <c r="AL3786" s="7" t="str">
        <f t="shared" si="949"/>
        <v>1 - -------------------------------------------NAO DISPONIVEL------------------------------------------- - 00000003786 - FETRANSPOR</v>
      </c>
      <c r="AM3786" s="7" t="str">
        <f t="shared" si="950"/>
        <v>-------------------------------------------NAO DISPONIVEL-------------------------------------------</v>
      </c>
      <c r="AN3786" s="44" cm="1">
        <f t="array" ref="AN3786">_xlfn.IFS(AJ3786=0,0,AQ3786="INATIVO",2,AQ3786="SEM CADASTRO",4,AQ3786="CPF ATIVO EM OUTRO COMPRADOR",5,AQ3786="NOVO/SEM CARTAO",6,AND(AJ3786&gt;0,AQ3786,""),8)</f>
        <v>0</v>
      </c>
      <c r="AO3786" s="45">
        <f t="shared" si="964"/>
        <v>-10</v>
      </c>
    </row>
    <row r="3787" spans="1:41" x14ac:dyDescent="0.4">
      <c r="A3787" s="21" t="str">
        <f t="shared" si="951"/>
        <v>-------------------------------------------NAO DISPONIVEL-------------------------------------------</v>
      </c>
      <c r="B3787" s="5" t="str">
        <f>_xlfn.IFNA(VLOOKUP(A3787,CNPJ!E:F,2,0),"-------------------------------------------NAO DISPONIVEL-------------------------------------------")</f>
        <v>-------------------------------------------NAO DISPONIVEL-------------------------------------------</v>
      </c>
      <c r="C3787" s="22">
        <v>1</v>
      </c>
      <c r="D3787" s="5" t="str">
        <f>_xlfn.XLOOKUP(R3787,OP!C:C,OP!B:B,,0,1)</f>
        <v>RJ</v>
      </c>
      <c r="E3787" s="23"/>
      <c r="M3787" s="26"/>
      <c r="N3787" s="27"/>
      <c r="O3787" s="28" t="str">
        <f t="shared" si="952"/>
        <v>00000003787</v>
      </c>
      <c r="R3787" s="27" t="s">
        <v>193</v>
      </c>
      <c r="S3787" s="30" t="str">
        <f>_xlfn.IFNA(VLOOKUP(_xlfn.CONCAT(D3787," - ",R3787),OP!A:D,4,0),"-------------------------------------------NAO DISPONIVEL-------------------------------------------")</f>
        <v>FETRANSPOR</v>
      </c>
      <c r="T3787" s="31"/>
      <c r="U3787" s="32"/>
      <c r="V3787" s="31"/>
      <c r="W3787" s="33">
        <f t="shared" si="953"/>
        <v>0</v>
      </c>
      <c r="X3787" s="34">
        <f t="shared" si="954"/>
        <v>0</v>
      </c>
      <c r="Y3787" s="33">
        <f t="shared" si="955"/>
        <v>0</v>
      </c>
      <c r="Z3787" s="33">
        <f t="shared" si="956"/>
        <v>0</v>
      </c>
      <c r="AA3787" s="35">
        <f t="shared" si="957"/>
        <v>0</v>
      </c>
      <c r="AB3787" s="36">
        <f t="shared" si="958"/>
        <v>0</v>
      </c>
      <c r="AC3787" s="37">
        <f t="shared" si="959"/>
        <v>0</v>
      </c>
      <c r="AD3787" s="38"/>
      <c r="AE3787" s="38"/>
      <c r="AF3787" s="39">
        <f t="shared" si="960"/>
        <v>0</v>
      </c>
      <c r="AG3787" s="40"/>
      <c r="AH3787" s="41">
        <f t="shared" si="961"/>
        <v>0</v>
      </c>
      <c r="AI3787" s="42">
        <f t="shared" si="962"/>
        <v>0</v>
      </c>
      <c r="AJ3787" s="43">
        <f t="shared" si="963"/>
        <v>0</v>
      </c>
      <c r="AK3787" s="5" t="str">
        <f>_xlfn.IFNA(VLOOKUP(_xlfn.CONCAT(D3787," - ",S3787),OP!E:F,2,0),"-------------------------------------------NAO DISPONIVEL-------------------------------------------")</f>
        <v>C - RIOCARD</v>
      </c>
      <c r="AL3787" s="7" t="str">
        <f t="shared" si="949"/>
        <v>1 - -------------------------------------------NAO DISPONIVEL------------------------------------------- - 00000003787 - FETRANSPOR</v>
      </c>
      <c r="AM3787" s="7" t="str">
        <f t="shared" si="950"/>
        <v>-------------------------------------------NAO DISPONIVEL-------------------------------------------</v>
      </c>
      <c r="AN3787" s="44" cm="1">
        <f t="array" ref="AN3787">_xlfn.IFS(AJ3787=0,0,AQ3787="INATIVO",2,AQ3787="SEM CADASTRO",4,AQ3787="CPF ATIVO EM OUTRO COMPRADOR",5,AQ3787="NOVO/SEM CARTAO",6,AND(AJ3787&gt;0,AQ3787,""),8)</f>
        <v>0</v>
      </c>
      <c r="AO3787" s="45">
        <f t="shared" si="964"/>
        <v>-10</v>
      </c>
    </row>
    <row r="3788" spans="1:41" x14ac:dyDescent="0.4">
      <c r="A3788" s="21" t="str">
        <f t="shared" si="951"/>
        <v>-------------------------------------------NAO DISPONIVEL-------------------------------------------</v>
      </c>
      <c r="B3788" s="5" t="str">
        <f>_xlfn.IFNA(VLOOKUP(A3788,CNPJ!E:F,2,0),"-------------------------------------------NAO DISPONIVEL-------------------------------------------")</f>
        <v>-------------------------------------------NAO DISPONIVEL-------------------------------------------</v>
      </c>
      <c r="C3788" s="22">
        <v>1</v>
      </c>
      <c r="D3788" s="5" t="str">
        <f>_xlfn.XLOOKUP(R3788,OP!C:C,OP!B:B,,0,1)</f>
        <v>RJ</v>
      </c>
      <c r="E3788" s="23"/>
      <c r="M3788" s="26"/>
      <c r="N3788" s="27"/>
      <c r="O3788" s="28" t="str">
        <f t="shared" si="952"/>
        <v>00000003788</v>
      </c>
      <c r="R3788" s="27" t="s">
        <v>193</v>
      </c>
      <c r="S3788" s="30" t="str">
        <f>_xlfn.IFNA(VLOOKUP(_xlfn.CONCAT(D3788," - ",R3788),OP!A:D,4,0),"-------------------------------------------NAO DISPONIVEL-------------------------------------------")</f>
        <v>FETRANSPOR</v>
      </c>
      <c r="T3788" s="31"/>
      <c r="U3788" s="32"/>
      <c r="V3788" s="31"/>
      <c r="W3788" s="33">
        <f t="shared" si="953"/>
        <v>0</v>
      </c>
      <c r="X3788" s="34">
        <f t="shared" si="954"/>
        <v>0</v>
      </c>
      <c r="Y3788" s="33">
        <f t="shared" si="955"/>
        <v>0</v>
      </c>
      <c r="Z3788" s="33">
        <f t="shared" si="956"/>
        <v>0</v>
      </c>
      <c r="AA3788" s="35">
        <f t="shared" si="957"/>
        <v>0</v>
      </c>
      <c r="AB3788" s="36">
        <f t="shared" si="958"/>
        <v>0</v>
      </c>
      <c r="AC3788" s="37">
        <f t="shared" si="959"/>
        <v>0</v>
      </c>
      <c r="AD3788" s="38"/>
      <c r="AE3788" s="38"/>
      <c r="AF3788" s="39">
        <f t="shared" si="960"/>
        <v>0</v>
      </c>
      <c r="AG3788" s="40"/>
      <c r="AH3788" s="41">
        <f t="shared" si="961"/>
        <v>0</v>
      </c>
      <c r="AI3788" s="42">
        <f t="shared" si="962"/>
        <v>0</v>
      </c>
      <c r="AJ3788" s="43">
        <f t="shared" si="963"/>
        <v>0</v>
      </c>
      <c r="AK3788" s="5" t="str">
        <f>_xlfn.IFNA(VLOOKUP(_xlfn.CONCAT(D3788," - ",S3788),OP!E:F,2,0),"-------------------------------------------NAO DISPONIVEL-------------------------------------------")</f>
        <v>C - RIOCARD</v>
      </c>
      <c r="AL3788" s="7" t="str">
        <f t="shared" si="949"/>
        <v>1 - -------------------------------------------NAO DISPONIVEL------------------------------------------- - 00000003788 - FETRANSPOR</v>
      </c>
      <c r="AM3788" s="7" t="str">
        <f t="shared" si="950"/>
        <v>-------------------------------------------NAO DISPONIVEL-------------------------------------------</v>
      </c>
      <c r="AN3788" s="44" cm="1">
        <f t="array" ref="AN3788">_xlfn.IFS(AJ3788=0,0,AQ3788="INATIVO",2,AQ3788="SEM CADASTRO",4,AQ3788="CPF ATIVO EM OUTRO COMPRADOR",5,AQ3788="NOVO/SEM CARTAO",6,AND(AJ3788&gt;0,AQ3788,""),8)</f>
        <v>0</v>
      </c>
      <c r="AO3788" s="45">
        <f t="shared" si="964"/>
        <v>-10</v>
      </c>
    </row>
    <row r="3789" spans="1:41" x14ac:dyDescent="0.4">
      <c r="A3789" s="21" t="str">
        <f t="shared" si="951"/>
        <v>-------------------------------------------NAO DISPONIVEL-------------------------------------------</v>
      </c>
      <c r="B3789" s="5" t="str">
        <f>_xlfn.IFNA(VLOOKUP(A3789,CNPJ!E:F,2,0),"-------------------------------------------NAO DISPONIVEL-------------------------------------------")</f>
        <v>-------------------------------------------NAO DISPONIVEL-------------------------------------------</v>
      </c>
      <c r="C3789" s="22">
        <v>1</v>
      </c>
      <c r="D3789" s="5" t="str">
        <f>_xlfn.XLOOKUP(R3789,OP!C:C,OP!B:B,,0,1)</f>
        <v>RJ</v>
      </c>
      <c r="E3789" s="23"/>
      <c r="M3789" s="26"/>
      <c r="N3789" s="27"/>
      <c r="O3789" s="28" t="str">
        <f t="shared" si="952"/>
        <v>00000003789</v>
      </c>
      <c r="R3789" s="27" t="s">
        <v>193</v>
      </c>
      <c r="S3789" s="30" t="str">
        <f>_xlfn.IFNA(VLOOKUP(_xlfn.CONCAT(D3789," - ",R3789),OP!A:D,4,0),"-------------------------------------------NAO DISPONIVEL-------------------------------------------")</f>
        <v>FETRANSPOR</v>
      </c>
      <c r="T3789" s="31"/>
      <c r="U3789" s="32"/>
      <c r="V3789" s="31"/>
      <c r="W3789" s="33">
        <f t="shared" si="953"/>
        <v>0</v>
      </c>
      <c r="X3789" s="34">
        <f t="shared" si="954"/>
        <v>0</v>
      </c>
      <c r="Y3789" s="33">
        <f t="shared" si="955"/>
        <v>0</v>
      </c>
      <c r="Z3789" s="33">
        <f t="shared" si="956"/>
        <v>0</v>
      </c>
      <c r="AA3789" s="35">
        <f t="shared" si="957"/>
        <v>0</v>
      </c>
      <c r="AB3789" s="36">
        <f t="shared" si="958"/>
        <v>0</v>
      </c>
      <c r="AC3789" s="37">
        <f t="shared" si="959"/>
        <v>0</v>
      </c>
      <c r="AD3789" s="38"/>
      <c r="AE3789" s="38"/>
      <c r="AF3789" s="39">
        <f t="shared" si="960"/>
        <v>0</v>
      </c>
      <c r="AG3789" s="40"/>
      <c r="AH3789" s="41">
        <f t="shared" si="961"/>
        <v>0</v>
      </c>
      <c r="AI3789" s="42">
        <f t="shared" si="962"/>
        <v>0</v>
      </c>
      <c r="AJ3789" s="43">
        <f t="shared" si="963"/>
        <v>0</v>
      </c>
      <c r="AK3789" s="5" t="str">
        <f>_xlfn.IFNA(VLOOKUP(_xlfn.CONCAT(D3789," - ",S3789),OP!E:F,2,0),"-------------------------------------------NAO DISPONIVEL-------------------------------------------")</f>
        <v>C - RIOCARD</v>
      </c>
      <c r="AL3789" s="7" t="str">
        <f t="shared" si="949"/>
        <v>1 - -------------------------------------------NAO DISPONIVEL------------------------------------------- - 00000003789 - FETRANSPOR</v>
      </c>
      <c r="AM3789" s="7" t="str">
        <f t="shared" si="950"/>
        <v>-------------------------------------------NAO DISPONIVEL-------------------------------------------</v>
      </c>
      <c r="AN3789" s="44" cm="1">
        <f t="array" ref="AN3789">_xlfn.IFS(AJ3789=0,0,AQ3789="INATIVO",2,AQ3789="SEM CADASTRO",4,AQ3789="CPF ATIVO EM OUTRO COMPRADOR",5,AQ3789="NOVO/SEM CARTAO",6,AND(AJ3789&gt;0,AQ3789,""),8)</f>
        <v>0</v>
      </c>
      <c r="AO3789" s="45">
        <f t="shared" si="964"/>
        <v>-10</v>
      </c>
    </row>
    <row r="3790" spans="1:41" x14ac:dyDescent="0.4">
      <c r="A3790" s="21" t="str">
        <f t="shared" si="951"/>
        <v>-------------------------------------------NAO DISPONIVEL-------------------------------------------</v>
      </c>
      <c r="B3790" s="5" t="str">
        <f>_xlfn.IFNA(VLOOKUP(A3790,CNPJ!E:F,2,0),"-------------------------------------------NAO DISPONIVEL-------------------------------------------")</f>
        <v>-------------------------------------------NAO DISPONIVEL-------------------------------------------</v>
      </c>
      <c r="C3790" s="22">
        <v>1</v>
      </c>
      <c r="D3790" s="5" t="str">
        <f>_xlfn.XLOOKUP(R3790,OP!C:C,OP!B:B,,0,1)</f>
        <v>RJ</v>
      </c>
      <c r="E3790" s="23"/>
      <c r="M3790" s="26"/>
      <c r="N3790" s="27"/>
      <c r="O3790" s="28" t="str">
        <f t="shared" si="952"/>
        <v>00000003790</v>
      </c>
      <c r="R3790" s="27" t="s">
        <v>193</v>
      </c>
      <c r="S3790" s="30" t="str">
        <f>_xlfn.IFNA(VLOOKUP(_xlfn.CONCAT(D3790," - ",R3790),OP!A:D,4,0),"-------------------------------------------NAO DISPONIVEL-------------------------------------------")</f>
        <v>FETRANSPOR</v>
      </c>
      <c r="T3790" s="31"/>
      <c r="U3790" s="32"/>
      <c r="V3790" s="31"/>
      <c r="W3790" s="33">
        <f t="shared" si="953"/>
        <v>0</v>
      </c>
      <c r="X3790" s="34">
        <f t="shared" si="954"/>
        <v>0</v>
      </c>
      <c r="Y3790" s="33">
        <f t="shared" si="955"/>
        <v>0</v>
      </c>
      <c r="Z3790" s="33">
        <f t="shared" si="956"/>
        <v>0</v>
      </c>
      <c r="AA3790" s="35">
        <f t="shared" si="957"/>
        <v>0</v>
      </c>
      <c r="AB3790" s="36">
        <f t="shared" si="958"/>
        <v>0</v>
      </c>
      <c r="AC3790" s="37">
        <f t="shared" si="959"/>
        <v>0</v>
      </c>
      <c r="AD3790" s="38"/>
      <c r="AE3790" s="38"/>
      <c r="AF3790" s="39">
        <f t="shared" si="960"/>
        <v>0</v>
      </c>
      <c r="AG3790" s="40"/>
      <c r="AH3790" s="41">
        <f t="shared" si="961"/>
        <v>0</v>
      </c>
      <c r="AI3790" s="42">
        <f t="shared" si="962"/>
        <v>0</v>
      </c>
      <c r="AJ3790" s="43">
        <f t="shared" si="963"/>
        <v>0</v>
      </c>
      <c r="AK3790" s="5" t="str">
        <f>_xlfn.IFNA(VLOOKUP(_xlfn.CONCAT(D3790," - ",S3790),OP!E:F,2,0),"-------------------------------------------NAO DISPONIVEL-------------------------------------------")</f>
        <v>C - RIOCARD</v>
      </c>
      <c r="AL3790" s="7" t="str">
        <f t="shared" si="949"/>
        <v>1 - -------------------------------------------NAO DISPONIVEL------------------------------------------- - 00000003790 - FETRANSPOR</v>
      </c>
      <c r="AM3790" s="7" t="str">
        <f t="shared" si="950"/>
        <v>-------------------------------------------NAO DISPONIVEL-------------------------------------------</v>
      </c>
      <c r="AN3790" s="44" cm="1">
        <f t="array" ref="AN3790">_xlfn.IFS(AJ3790=0,0,AQ3790="INATIVO",2,AQ3790="SEM CADASTRO",4,AQ3790="CPF ATIVO EM OUTRO COMPRADOR",5,AQ3790="NOVO/SEM CARTAO",6,AND(AJ3790&gt;0,AQ3790,""),8)</f>
        <v>0</v>
      </c>
      <c r="AO3790" s="45">
        <f t="shared" si="964"/>
        <v>-10</v>
      </c>
    </row>
    <row r="3791" spans="1:41" x14ac:dyDescent="0.4">
      <c r="A3791" s="21" t="str">
        <f t="shared" si="951"/>
        <v>-------------------------------------------NAO DISPONIVEL-------------------------------------------</v>
      </c>
      <c r="B3791" s="5" t="str">
        <f>_xlfn.IFNA(VLOOKUP(A3791,CNPJ!E:F,2,0),"-------------------------------------------NAO DISPONIVEL-------------------------------------------")</f>
        <v>-------------------------------------------NAO DISPONIVEL-------------------------------------------</v>
      </c>
      <c r="C3791" s="22">
        <v>1</v>
      </c>
      <c r="D3791" s="5" t="str">
        <f>_xlfn.XLOOKUP(R3791,OP!C:C,OP!B:B,,0,1)</f>
        <v>RJ</v>
      </c>
      <c r="E3791" s="23"/>
      <c r="M3791" s="26"/>
      <c r="N3791" s="27"/>
      <c r="O3791" s="28" t="str">
        <f t="shared" si="952"/>
        <v>00000003791</v>
      </c>
      <c r="R3791" s="27" t="s">
        <v>193</v>
      </c>
      <c r="S3791" s="30" t="str">
        <f>_xlfn.IFNA(VLOOKUP(_xlfn.CONCAT(D3791," - ",R3791),OP!A:D,4,0),"-------------------------------------------NAO DISPONIVEL-------------------------------------------")</f>
        <v>FETRANSPOR</v>
      </c>
      <c r="T3791" s="31"/>
      <c r="U3791" s="32"/>
      <c r="V3791" s="31"/>
      <c r="W3791" s="33">
        <f t="shared" si="953"/>
        <v>0</v>
      </c>
      <c r="X3791" s="34">
        <f t="shared" si="954"/>
        <v>0</v>
      </c>
      <c r="Y3791" s="33">
        <f t="shared" si="955"/>
        <v>0</v>
      </c>
      <c r="Z3791" s="33">
        <f t="shared" si="956"/>
        <v>0</v>
      </c>
      <c r="AA3791" s="35">
        <f t="shared" si="957"/>
        <v>0</v>
      </c>
      <c r="AB3791" s="36">
        <f t="shared" si="958"/>
        <v>0</v>
      </c>
      <c r="AC3791" s="37">
        <f t="shared" si="959"/>
        <v>0</v>
      </c>
      <c r="AD3791" s="38"/>
      <c r="AE3791" s="38"/>
      <c r="AF3791" s="39">
        <f t="shared" si="960"/>
        <v>0</v>
      </c>
      <c r="AG3791" s="40"/>
      <c r="AH3791" s="41">
        <f t="shared" si="961"/>
        <v>0</v>
      </c>
      <c r="AI3791" s="42">
        <f t="shared" si="962"/>
        <v>0</v>
      </c>
      <c r="AJ3791" s="43">
        <f t="shared" si="963"/>
        <v>0</v>
      </c>
      <c r="AK3791" s="5" t="str">
        <f>_xlfn.IFNA(VLOOKUP(_xlfn.CONCAT(D3791," - ",S3791),OP!E:F,2,0),"-------------------------------------------NAO DISPONIVEL-------------------------------------------")</f>
        <v>C - RIOCARD</v>
      </c>
      <c r="AL3791" s="7" t="str">
        <f t="shared" si="949"/>
        <v>1 - -------------------------------------------NAO DISPONIVEL------------------------------------------- - 00000003791 - FETRANSPOR</v>
      </c>
      <c r="AM3791" s="7" t="str">
        <f t="shared" si="950"/>
        <v>-------------------------------------------NAO DISPONIVEL-------------------------------------------</v>
      </c>
      <c r="AN3791" s="44" cm="1">
        <f t="array" ref="AN3791">_xlfn.IFS(AJ3791=0,0,AQ3791="INATIVO",2,AQ3791="SEM CADASTRO",4,AQ3791="CPF ATIVO EM OUTRO COMPRADOR",5,AQ3791="NOVO/SEM CARTAO",6,AND(AJ3791&gt;0,AQ3791,""),8)</f>
        <v>0</v>
      </c>
      <c r="AO3791" s="45">
        <f t="shared" si="964"/>
        <v>-10</v>
      </c>
    </row>
    <row r="3792" spans="1:41" x14ac:dyDescent="0.4">
      <c r="A3792" s="21" t="str">
        <f t="shared" si="951"/>
        <v>-------------------------------------------NAO DISPONIVEL-------------------------------------------</v>
      </c>
      <c r="B3792" s="5" t="str">
        <f>_xlfn.IFNA(VLOOKUP(A3792,CNPJ!E:F,2,0),"-------------------------------------------NAO DISPONIVEL-------------------------------------------")</f>
        <v>-------------------------------------------NAO DISPONIVEL-------------------------------------------</v>
      </c>
      <c r="C3792" s="22">
        <v>1</v>
      </c>
      <c r="D3792" s="5" t="str">
        <f>_xlfn.XLOOKUP(R3792,OP!C:C,OP!B:B,,0,1)</f>
        <v>RJ</v>
      </c>
      <c r="E3792" s="23"/>
      <c r="M3792" s="26"/>
      <c r="N3792" s="27"/>
      <c r="O3792" s="28" t="str">
        <f t="shared" si="952"/>
        <v>00000003792</v>
      </c>
      <c r="R3792" s="27" t="s">
        <v>193</v>
      </c>
      <c r="S3792" s="30" t="str">
        <f>_xlfn.IFNA(VLOOKUP(_xlfn.CONCAT(D3792," - ",R3792),OP!A:D,4,0),"-------------------------------------------NAO DISPONIVEL-------------------------------------------")</f>
        <v>FETRANSPOR</v>
      </c>
      <c r="T3792" s="31"/>
      <c r="U3792" s="32"/>
      <c r="V3792" s="31"/>
      <c r="W3792" s="33">
        <f t="shared" si="953"/>
        <v>0</v>
      </c>
      <c r="X3792" s="34">
        <f t="shared" si="954"/>
        <v>0</v>
      </c>
      <c r="Y3792" s="33">
        <f t="shared" si="955"/>
        <v>0</v>
      </c>
      <c r="Z3792" s="33">
        <f t="shared" si="956"/>
        <v>0</v>
      </c>
      <c r="AA3792" s="35">
        <f t="shared" si="957"/>
        <v>0</v>
      </c>
      <c r="AB3792" s="36">
        <f t="shared" si="958"/>
        <v>0</v>
      </c>
      <c r="AC3792" s="37">
        <f t="shared" si="959"/>
        <v>0</v>
      </c>
      <c r="AD3792" s="38"/>
      <c r="AE3792" s="38"/>
      <c r="AF3792" s="39">
        <f t="shared" si="960"/>
        <v>0</v>
      </c>
      <c r="AG3792" s="40"/>
      <c r="AH3792" s="41">
        <f t="shared" si="961"/>
        <v>0</v>
      </c>
      <c r="AI3792" s="42">
        <f t="shared" si="962"/>
        <v>0</v>
      </c>
      <c r="AJ3792" s="43">
        <f t="shared" si="963"/>
        <v>0</v>
      </c>
      <c r="AK3792" s="5" t="str">
        <f>_xlfn.IFNA(VLOOKUP(_xlfn.CONCAT(D3792," - ",S3792),OP!E:F,2,0),"-------------------------------------------NAO DISPONIVEL-------------------------------------------")</f>
        <v>C - RIOCARD</v>
      </c>
      <c r="AL3792" s="7" t="str">
        <f t="shared" si="949"/>
        <v>1 - -------------------------------------------NAO DISPONIVEL------------------------------------------- - 00000003792 - FETRANSPOR</v>
      </c>
      <c r="AM3792" s="7" t="str">
        <f t="shared" si="950"/>
        <v>-------------------------------------------NAO DISPONIVEL-------------------------------------------</v>
      </c>
      <c r="AN3792" s="44" cm="1">
        <f t="array" ref="AN3792">_xlfn.IFS(AJ3792=0,0,AQ3792="INATIVO",2,AQ3792="SEM CADASTRO",4,AQ3792="CPF ATIVO EM OUTRO COMPRADOR",5,AQ3792="NOVO/SEM CARTAO",6,AND(AJ3792&gt;0,AQ3792,""),8)</f>
        <v>0</v>
      </c>
      <c r="AO3792" s="45">
        <f t="shared" si="964"/>
        <v>-10</v>
      </c>
    </row>
    <row r="3793" spans="1:41" x14ac:dyDescent="0.4">
      <c r="A3793" s="21" t="str">
        <f t="shared" si="951"/>
        <v>-------------------------------------------NAO DISPONIVEL-------------------------------------------</v>
      </c>
      <c r="B3793" s="5" t="str">
        <f>_xlfn.IFNA(VLOOKUP(A3793,CNPJ!E:F,2,0),"-------------------------------------------NAO DISPONIVEL-------------------------------------------")</f>
        <v>-------------------------------------------NAO DISPONIVEL-------------------------------------------</v>
      </c>
      <c r="C3793" s="22">
        <v>1</v>
      </c>
      <c r="D3793" s="5" t="str">
        <f>_xlfn.XLOOKUP(R3793,OP!C:C,OP!B:B,,0,1)</f>
        <v>RJ</v>
      </c>
      <c r="E3793" s="23"/>
      <c r="M3793" s="26"/>
      <c r="N3793" s="27"/>
      <c r="O3793" s="28" t="str">
        <f t="shared" si="952"/>
        <v>00000003793</v>
      </c>
      <c r="R3793" s="27" t="s">
        <v>193</v>
      </c>
      <c r="S3793" s="30" t="str">
        <f>_xlfn.IFNA(VLOOKUP(_xlfn.CONCAT(D3793," - ",R3793),OP!A:D,4,0),"-------------------------------------------NAO DISPONIVEL-------------------------------------------")</f>
        <v>FETRANSPOR</v>
      </c>
      <c r="T3793" s="31"/>
      <c r="U3793" s="32"/>
      <c r="V3793" s="31"/>
      <c r="W3793" s="33">
        <f t="shared" si="953"/>
        <v>0</v>
      </c>
      <c r="X3793" s="34">
        <f t="shared" si="954"/>
        <v>0</v>
      </c>
      <c r="Y3793" s="33">
        <f t="shared" si="955"/>
        <v>0</v>
      </c>
      <c r="Z3793" s="33">
        <f t="shared" si="956"/>
        <v>0</v>
      </c>
      <c r="AA3793" s="35">
        <f t="shared" si="957"/>
        <v>0</v>
      </c>
      <c r="AB3793" s="36">
        <f t="shared" si="958"/>
        <v>0</v>
      </c>
      <c r="AC3793" s="37">
        <f t="shared" si="959"/>
        <v>0</v>
      </c>
      <c r="AD3793" s="38"/>
      <c r="AE3793" s="38"/>
      <c r="AF3793" s="39">
        <f t="shared" si="960"/>
        <v>0</v>
      </c>
      <c r="AG3793" s="40"/>
      <c r="AH3793" s="41">
        <f t="shared" si="961"/>
        <v>0</v>
      </c>
      <c r="AI3793" s="42">
        <f t="shared" si="962"/>
        <v>0</v>
      </c>
      <c r="AJ3793" s="43">
        <f t="shared" si="963"/>
        <v>0</v>
      </c>
      <c r="AK3793" s="5" t="str">
        <f>_xlfn.IFNA(VLOOKUP(_xlfn.CONCAT(D3793," - ",S3793),OP!E:F,2,0),"-------------------------------------------NAO DISPONIVEL-------------------------------------------")</f>
        <v>C - RIOCARD</v>
      </c>
      <c r="AL3793" s="7" t="str">
        <f t="shared" si="949"/>
        <v>1 - -------------------------------------------NAO DISPONIVEL------------------------------------------- - 00000003793 - FETRANSPOR</v>
      </c>
      <c r="AM3793" s="7" t="str">
        <f t="shared" si="950"/>
        <v>-------------------------------------------NAO DISPONIVEL-------------------------------------------</v>
      </c>
      <c r="AN3793" s="44" cm="1">
        <f t="array" ref="AN3793">_xlfn.IFS(AJ3793=0,0,AQ3793="INATIVO",2,AQ3793="SEM CADASTRO",4,AQ3793="CPF ATIVO EM OUTRO COMPRADOR",5,AQ3793="NOVO/SEM CARTAO",6,AND(AJ3793&gt;0,AQ3793,""),8)</f>
        <v>0</v>
      </c>
      <c r="AO3793" s="45">
        <f t="shared" si="964"/>
        <v>-10</v>
      </c>
    </row>
    <row r="3794" spans="1:41" x14ac:dyDescent="0.4">
      <c r="A3794" s="21" t="str">
        <f t="shared" si="951"/>
        <v>-------------------------------------------NAO DISPONIVEL-------------------------------------------</v>
      </c>
      <c r="B3794" s="5" t="str">
        <f>_xlfn.IFNA(VLOOKUP(A3794,CNPJ!E:F,2,0),"-------------------------------------------NAO DISPONIVEL-------------------------------------------")</f>
        <v>-------------------------------------------NAO DISPONIVEL-------------------------------------------</v>
      </c>
      <c r="C3794" s="22">
        <v>1</v>
      </c>
      <c r="D3794" s="5" t="str">
        <f>_xlfn.XLOOKUP(R3794,OP!C:C,OP!B:B,,0,1)</f>
        <v>RJ</v>
      </c>
      <c r="E3794" s="23"/>
      <c r="M3794" s="26"/>
      <c r="N3794" s="27"/>
      <c r="O3794" s="28" t="str">
        <f t="shared" si="952"/>
        <v>00000003794</v>
      </c>
      <c r="R3794" s="27" t="s">
        <v>193</v>
      </c>
      <c r="S3794" s="30" t="str">
        <f>_xlfn.IFNA(VLOOKUP(_xlfn.CONCAT(D3794," - ",R3794),OP!A:D,4,0),"-------------------------------------------NAO DISPONIVEL-------------------------------------------")</f>
        <v>FETRANSPOR</v>
      </c>
      <c r="T3794" s="31"/>
      <c r="U3794" s="32"/>
      <c r="V3794" s="31"/>
      <c r="W3794" s="33">
        <f t="shared" si="953"/>
        <v>0</v>
      </c>
      <c r="X3794" s="34">
        <f t="shared" si="954"/>
        <v>0</v>
      </c>
      <c r="Y3794" s="33">
        <f t="shared" si="955"/>
        <v>0</v>
      </c>
      <c r="Z3794" s="33">
        <f t="shared" si="956"/>
        <v>0</v>
      </c>
      <c r="AA3794" s="35">
        <f t="shared" si="957"/>
        <v>0</v>
      </c>
      <c r="AB3794" s="36">
        <f t="shared" si="958"/>
        <v>0</v>
      </c>
      <c r="AC3794" s="37">
        <f t="shared" si="959"/>
        <v>0</v>
      </c>
      <c r="AD3794" s="38"/>
      <c r="AE3794" s="38"/>
      <c r="AF3794" s="39">
        <f t="shared" si="960"/>
        <v>0</v>
      </c>
      <c r="AG3794" s="40"/>
      <c r="AH3794" s="41">
        <f t="shared" si="961"/>
        <v>0</v>
      </c>
      <c r="AI3794" s="42">
        <f t="shared" si="962"/>
        <v>0</v>
      </c>
      <c r="AJ3794" s="43">
        <f t="shared" si="963"/>
        <v>0</v>
      </c>
      <c r="AK3794" s="5" t="str">
        <f>_xlfn.IFNA(VLOOKUP(_xlfn.CONCAT(D3794," - ",S3794),OP!E:F,2,0),"-------------------------------------------NAO DISPONIVEL-------------------------------------------")</f>
        <v>C - RIOCARD</v>
      </c>
      <c r="AL3794" s="7" t="str">
        <f t="shared" si="949"/>
        <v>1 - -------------------------------------------NAO DISPONIVEL------------------------------------------- - 00000003794 - FETRANSPOR</v>
      </c>
      <c r="AM3794" s="7" t="str">
        <f t="shared" si="950"/>
        <v>-------------------------------------------NAO DISPONIVEL-------------------------------------------</v>
      </c>
      <c r="AN3794" s="44" cm="1">
        <f t="array" ref="AN3794">_xlfn.IFS(AJ3794=0,0,AQ3794="INATIVO",2,AQ3794="SEM CADASTRO",4,AQ3794="CPF ATIVO EM OUTRO COMPRADOR",5,AQ3794="NOVO/SEM CARTAO",6,AND(AJ3794&gt;0,AQ3794,""),8)</f>
        <v>0</v>
      </c>
      <c r="AO3794" s="45">
        <f t="shared" si="964"/>
        <v>-10</v>
      </c>
    </row>
    <row r="3795" spans="1:41" x14ac:dyDescent="0.4">
      <c r="A3795" s="21" t="str">
        <f t="shared" si="951"/>
        <v>-------------------------------------------NAO DISPONIVEL-------------------------------------------</v>
      </c>
      <c r="B3795" s="5" t="str">
        <f>_xlfn.IFNA(VLOOKUP(A3795,CNPJ!E:F,2,0),"-------------------------------------------NAO DISPONIVEL-------------------------------------------")</f>
        <v>-------------------------------------------NAO DISPONIVEL-------------------------------------------</v>
      </c>
      <c r="C3795" s="22">
        <v>1</v>
      </c>
      <c r="D3795" s="5" t="str">
        <f>_xlfn.XLOOKUP(R3795,OP!C:C,OP!B:B,,0,1)</f>
        <v>RJ</v>
      </c>
      <c r="E3795" s="23"/>
      <c r="M3795" s="26"/>
      <c r="N3795" s="27"/>
      <c r="O3795" s="28" t="str">
        <f t="shared" si="952"/>
        <v>00000003795</v>
      </c>
      <c r="R3795" s="27" t="s">
        <v>193</v>
      </c>
      <c r="S3795" s="30" t="str">
        <f>_xlfn.IFNA(VLOOKUP(_xlfn.CONCAT(D3795," - ",R3795),OP!A:D,4,0),"-------------------------------------------NAO DISPONIVEL-------------------------------------------")</f>
        <v>FETRANSPOR</v>
      </c>
      <c r="T3795" s="31"/>
      <c r="U3795" s="32"/>
      <c r="V3795" s="31"/>
      <c r="W3795" s="33">
        <f t="shared" si="953"/>
        <v>0</v>
      </c>
      <c r="X3795" s="34">
        <f t="shared" si="954"/>
        <v>0</v>
      </c>
      <c r="Y3795" s="33">
        <f t="shared" si="955"/>
        <v>0</v>
      </c>
      <c r="Z3795" s="33">
        <f t="shared" si="956"/>
        <v>0</v>
      </c>
      <c r="AA3795" s="35">
        <f t="shared" si="957"/>
        <v>0</v>
      </c>
      <c r="AB3795" s="36">
        <f t="shared" si="958"/>
        <v>0</v>
      </c>
      <c r="AC3795" s="37">
        <f t="shared" si="959"/>
        <v>0</v>
      </c>
      <c r="AD3795" s="38"/>
      <c r="AE3795" s="38"/>
      <c r="AF3795" s="39">
        <f t="shared" si="960"/>
        <v>0</v>
      </c>
      <c r="AG3795" s="40"/>
      <c r="AH3795" s="41">
        <f t="shared" si="961"/>
        <v>0</v>
      </c>
      <c r="AI3795" s="42">
        <f t="shared" si="962"/>
        <v>0</v>
      </c>
      <c r="AJ3795" s="43">
        <f t="shared" si="963"/>
        <v>0</v>
      </c>
      <c r="AK3795" s="5" t="str">
        <f>_xlfn.IFNA(VLOOKUP(_xlfn.CONCAT(D3795," - ",S3795),OP!E:F,2,0),"-------------------------------------------NAO DISPONIVEL-------------------------------------------")</f>
        <v>C - RIOCARD</v>
      </c>
      <c r="AL3795" s="7" t="str">
        <f t="shared" si="949"/>
        <v>1 - -------------------------------------------NAO DISPONIVEL------------------------------------------- - 00000003795 - FETRANSPOR</v>
      </c>
      <c r="AM3795" s="7" t="str">
        <f t="shared" si="950"/>
        <v>-------------------------------------------NAO DISPONIVEL-------------------------------------------</v>
      </c>
      <c r="AN3795" s="44" cm="1">
        <f t="array" ref="AN3795">_xlfn.IFS(AJ3795=0,0,AQ3795="INATIVO",2,AQ3795="SEM CADASTRO",4,AQ3795="CPF ATIVO EM OUTRO COMPRADOR",5,AQ3795="NOVO/SEM CARTAO",6,AND(AJ3795&gt;0,AQ3795,""),8)</f>
        <v>0</v>
      </c>
      <c r="AO3795" s="45">
        <f t="shared" si="964"/>
        <v>-10</v>
      </c>
    </row>
    <row r="3796" spans="1:41" x14ac:dyDescent="0.4">
      <c r="A3796" s="21" t="str">
        <f t="shared" si="951"/>
        <v>-------------------------------------------NAO DISPONIVEL-------------------------------------------</v>
      </c>
      <c r="B3796" s="5" t="str">
        <f>_xlfn.IFNA(VLOOKUP(A3796,CNPJ!E:F,2,0),"-------------------------------------------NAO DISPONIVEL-------------------------------------------")</f>
        <v>-------------------------------------------NAO DISPONIVEL-------------------------------------------</v>
      </c>
      <c r="C3796" s="22">
        <v>1</v>
      </c>
      <c r="D3796" s="5" t="str">
        <f>_xlfn.XLOOKUP(R3796,OP!C:C,OP!B:B,,0,1)</f>
        <v>RJ</v>
      </c>
      <c r="E3796" s="23"/>
      <c r="M3796" s="26"/>
      <c r="N3796" s="27"/>
      <c r="O3796" s="28" t="str">
        <f t="shared" si="952"/>
        <v>00000003796</v>
      </c>
      <c r="R3796" s="27" t="s">
        <v>193</v>
      </c>
      <c r="S3796" s="30" t="str">
        <f>_xlfn.IFNA(VLOOKUP(_xlfn.CONCAT(D3796," - ",R3796),OP!A:D,4,0),"-------------------------------------------NAO DISPONIVEL-------------------------------------------")</f>
        <v>FETRANSPOR</v>
      </c>
      <c r="T3796" s="31"/>
      <c r="U3796" s="32"/>
      <c r="V3796" s="31"/>
      <c r="W3796" s="33">
        <f t="shared" si="953"/>
        <v>0</v>
      </c>
      <c r="X3796" s="34">
        <f t="shared" si="954"/>
        <v>0</v>
      </c>
      <c r="Y3796" s="33">
        <f t="shared" si="955"/>
        <v>0</v>
      </c>
      <c r="Z3796" s="33">
        <f t="shared" si="956"/>
        <v>0</v>
      </c>
      <c r="AA3796" s="35">
        <f t="shared" si="957"/>
        <v>0</v>
      </c>
      <c r="AB3796" s="36">
        <f t="shared" si="958"/>
        <v>0</v>
      </c>
      <c r="AC3796" s="37">
        <f t="shared" si="959"/>
        <v>0</v>
      </c>
      <c r="AD3796" s="38"/>
      <c r="AE3796" s="38"/>
      <c r="AF3796" s="39">
        <f t="shared" si="960"/>
        <v>0</v>
      </c>
      <c r="AG3796" s="40"/>
      <c r="AH3796" s="41">
        <f t="shared" si="961"/>
        <v>0</v>
      </c>
      <c r="AI3796" s="42">
        <f t="shared" si="962"/>
        <v>0</v>
      </c>
      <c r="AJ3796" s="43">
        <f t="shared" si="963"/>
        <v>0</v>
      </c>
      <c r="AK3796" s="5" t="str">
        <f>_xlfn.IFNA(VLOOKUP(_xlfn.CONCAT(D3796," - ",S3796),OP!E:F,2,0),"-------------------------------------------NAO DISPONIVEL-------------------------------------------")</f>
        <v>C - RIOCARD</v>
      </c>
      <c r="AL3796" s="7" t="str">
        <f t="shared" si="949"/>
        <v>1 - -------------------------------------------NAO DISPONIVEL------------------------------------------- - 00000003796 - FETRANSPOR</v>
      </c>
      <c r="AM3796" s="7" t="str">
        <f t="shared" si="950"/>
        <v>-------------------------------------------NAO DISPONIVEL-------------------------------------------</v>
      </c>
      <c r="AN3796" s="44" cm="1">
        <f t="array" ref="AN3796">_xlfn.IFS(AJ3796=0,0,AQ3796="INATIVO",2,AQ3796="SEM CADASTRO",4,AQ3796="CPF ATIVO EM OUTRO COMPRADOR",5,AQ3796="NOVO/SEM CARTAO",6,AND(AJ3796&gt;0,AQ3796,""),8)</f>
        <v>0</v>
      </c>
      <c r="AO3796" s="45">
        <f t="shared" si="964"/>
        <v>-10</v>
      </c>
    </row>
    <row r="3797" spans="1:41" x14ac:dyDescent="0.4">
      <c r="A3797" s="21" t="str">
        <f t="shared" si="951"/>
        <v>-------------------------------------------NAO DISPONIVEL-------------------------------------------</v>
      </c>
      <c r="B3797" s="5" t="str">
        <f>_xlfn.IFNA(VLOOKUP(A3797,CNPJ!E:F,2,0),"-------------------------------------------NAO DISPONIVEL-------------------------------------------")</f>
        <v>-------------------------------------------NAO DISPONIVEL-------------------------------------------</v>
      </c>
      <c r="C3797" s="22">
        <v>1</v>
      </c>
      <c r="D3797" s="5" t="str">
        <f>_xlfn.XLOOKUP(R3797,OP!C:C,OP!B:B,,0,1)</f>
        <v>RJ</v>
      </c>
      <c r="E3797" s="23"/>
      <c r="M3797" s="26"/>
      <c r="N3797" s="27"/>
      <c r="O3797" s="28" t="str">
        <f t="shared" si="952"/>
        <v>00000003797</v>
      </c>
      <c r="R3797" s="27" t="s">
        <v>193</v>
      </c>
      <c r="S3797" s="30" t="str">
        <f>_xlfn.IFNA(VLOOKUP(_xlfn.CONCAT(D3797," - ",R3797),OP!A:D,4,0),"-------------------------------------------NAO DISPONIVEL-------------------------------------------")</f>
        <v>FETRANSPOR</v>
      </c>
      <c r="T3797" s="31"/>
      <c r="U3797" s="32"/>
      <c r="V3797" s="31"/>
      <c r="W3797" s="33">
        <f t="shared" si="953"/>
        <v>0</v>
      </c>
      <c r="X3797" s="34">
        <f t="shared" si="954"/>
        <v>0</v>
      </c>
      <c r="Y3797" s="33">
        <f t="shared" si="955"/>
        <v>0</v>
      </c>
      <c r="Z3797" s="33">
        <f t="shared" si="956"/>
        <v>0</v>
      </c>
      <c r="AA3797" s="35">
        <f t="shared" si="957"/>
        <v>0</v>
      </c>
      <c r="AB3797" s="36">
        <f t="shared" si="958"/>
        <v>0</v>
      </c>
      <c r="AC3797" s="37">
        <f t="shared" si="959"/>
        <v>0</v>
      </c>
      <c r="AD3797" s="38"/>
      <c r="AE3797" s="38"/>
      <c r="AF3797" s="39">
        <f t="shared" si="960"/>
        <v>0</v>
      </c>
      <c r="AG3797" s="40"/>
      <c r="AH3797" s="41">
        <f t="shared" si="961"/>
        <v>0</v>
      </c>
      <c r="AI3797" s="42">
        <f t="shared" si="962"/>
        <v>0</v>
      </c>
      <c r="AJ3797" s="43">
        <f t="shared" si="963"/>
        <v>0</v>
      </c>
      <c r="AK3797" s="5" t="str">
        <f>_xlfn.IFNA(VLOOKUP(_xlfn.CONCAT(D3797," - ",S3797),OP!E:F,2,0),"-------------------------------------------NAO DISPONIVEL-------------------------------------------")</f>
        <v>C - RIOCARD</v>
      </c>
      <c r="AL3797" s="7" t="str">
        <f t="shared" si="949"/>
        <v>1 - -------------------------------------------NAO DISPONIVEL------------------------------------------- - 00000003797 - FETRANSPOR</v>
      </c>
      <c r="AM3797" s="7" t="str">
        <f t="shared" si="950"/>
        <v>-------------------------------------------NAO DISPONIVEL-------------------------------------------</v>
      </c>
      <c r="AN3797" s="44" cm="1">
        <f t="array" ref="AN3797">_xlfn.IFS(AJ3797=0,0,AQ3797="INATIVO",2,AQ3797="SEM CADASTRO",4,AQ3797="CPF ATIVO EM OUTRO COMPRADOR",5,AQ3797="NOVO/SEM CARTAO",6,AND(AJ3797&gt;0,AQ3797,""),8)</f>
        <v>0</v>
      </c>
      <c r="AO3797" s="45">
        <f t="shared" si="964"/>
        <v>-10</v>
      </c>
    </row>
    <row r="3798" spans="1:41" x14ac:dyDescent="0.4">
      <c r="A3798" s="21" t="str">
        <f t="shared" si="951"/>
        <v>-------------------------------------------NAO DISPONIVEL-------------------------------------------</v>
      </c>
      <c r="B3798" s="5" t="str">
        <f>_xlfn.IFNA(VLOOKUP(A3798,CNPJ!E:F,2,0),"-------------------------------------------NAO DISPONIVEL-------------------------------------------")</f>
        <v>-------------------------------------------NAO DISPONIVEL-------------------------------------------</v>
      </c>
      <c r="C3798" s="22">
        <v>1</v>
      </c>
      <c r="D3798" s="5" t="str">
        <f>_xlfn.XLOOKUP(R3798,OP!C:C,OP!B:B,,0,1)</f>
        <v>RJ</v>
      </c>
      <c r="E3798" s="23"/>
      <c r="M3798" s="26"/>
      <c r="N3798" s="27"/>
      <c r="O3798" s="28" t="str">
        <f t="shared" si="952"/>
        <v>00000003798</v>
      </c>
      <c r="R3798" s="27" t="s">
        <v>193</v>
      </c>
      <c r="S3798" s="30" t="str">
        <f>_xlfn.IFNA(VLOOKUP(_xlfn.CONCAT(D3798," - ",R3798),OP!A:D,4,0),"-------------------------------------------NAO DISPONIVEL-------------------------------------------")</f>
        <v>FETRANSPOR</v>
      </c>
      <c r="T3798" s="31"/>
      <c r="U3798" s="32"/>
      <c r="V3798" s="31"/>
      <c r="W3798" s="33">
        <f t="shared" si="953"/>
        <v>0</v>
      </c>
      <c r="X3798" s="34">
        <f t="shared" si="954"/>
        <v>0</v>
      </c>
      <c r="Y3798" s="33">
        <f t="shared" si="955"/>
        <v>0</v>
      </c>
      <c r="Z3798" s="33">
        <f t="shared" si="956"/>
        <v>0</v>
      </c>
      <c r="AA3798" s="35">
        <f t="shared" si="957"/>
        <v>0</v>
      </c>
      <c r="AB3798" s="36">
        <f t="shared" si="958"/>
        <v>0</v>
      </c>
      <c r="AC3798" s="37">
        <f t="shared" si="959"/>
        <v>0</v>
      </c>
      <c r="AD3798" s="38"/>
      <c r="AE3798" s="38"/>
      <c r="AF3798" s="39">
        <f t="shared" si="960"/>
        <v>0</v>
      </c>
      <c r="AG3798" s="40"/>
      <c r="AH3798" s="41">
        <f t="shared" si="961"/>
        <v>0</v>
      </c>
      <c r="AI3798" s="42">
        <f t="shared" si="962"/>
        <v>0</v>
      </c>
      <c r="AJ3798" s="43">
        <f t="shared" si="963"/>
        <v>0</v>
      </c>
      <c r="AK3798" s="5" t="str">
        <f>_xlfn.IFNA(VLOOKUP(_xlfn.CONCAT(D3798," - ",S3798),OP!E:F,2,0),"-------------------------------------------NAO DISPONIVEL-------------------------------------------")</f>
        <v>C - RIOCARD</v>
      </c>
      <c r="AL3798" s="7" t="str">
        <f t="shared" si="949"/>
        <v>1 - -------------------------------------------NAO DISPONIVEL------------------------------------------- - 00000003798 - FETRANSPOR</v>
      </c>
      <c r="AM3798" s="7" t="str">
        <f t="shared" si="950"/>
        <v>-------------------------------------------NAO DISPONIVEL-------------------------------------------</v>
      </c>
      <c r="AN3798" s="44" cm="1">
        <f t="array" ref="AN3798">_xlfn.IFS(AJ3798=0,0,AQ3798="INATIVO",2,AQ3798="SEM CADASTRO",4,AQ3798="CPF ATIVO EM OUTRO COMPRADOR",5,AQ3798="NOVO/SEM CARTAO",6,AND(AJ3798&gt;0,AQ3798,""),8)</f>
        <v>0</v>
      </c>
      <c r="AO3798" s="45">
        <f t="shared" si="964"/>
        <v>-10</v>
      </c>
    </row>
    <row r="3799" spans="1:41" x14ac:dyDescent="0.4">
      <c r="A3799" s="21" t="str">
        <f t="shared" si="951"/>
        <v>-------------------------------------------NAO DISPONIVEL-------------------------------------------</v>
      </c>
      <c r="B3799" s="5" t="str">
        <f>_xlfn.IFNA(VLOOKUP(A3799,CNPJ!E:F,2,0),"-------------------------------------------NAO DISPONIVEL-------------------------------------------")</f>
        <v>-------------------------------------------NAO DISPONIVEL-------------------------------------------</v>
      </c>
      <c r="C3799" s="22">
        <v>1</v>
      </c>
      <c r="D3799" s="5" t="str">
        <f>_xlfn.XLOOKUP(R3799,OP!C:C,OP!B:B,,0,1)</f>
        <v>RJ</v>
      </c>
      <c r="E3799" s="23"/>
      <c r="M3799" s="26"/>
      <c r="N3799" s="27"/>
      <c r="O3799" s="28" t="str">
        <f t="shared" si="952"/>
        <v>00000003799</v>
      </c>
      <c r="R3799" s="27" t="s">
        <v>193</v>
      </c>
      <c r="S3799" s="30" t="str">
        <f>_xlfn.IFNA(VLOOKUP(_xlfn.CONCAT(D3799," - ",R3799),OP!A:D,4,0),"-------------------------------------------NAO DISPONIVEL-------------------------------------------")</f>
        <v>FETRANSPOR</v>
      </c>
      <c r="T3799" s="31"/>
      <c r="U3799" s="32"/>
      <c r="V3799" s="31"/>
      <c r="W3799" s="33">
        <f t="shared" si="953"/>
        <v>0</v>
      </c>
      <c r="X3799" s="34">
        <f t="shared" si="954"/>
        <v>0</v>
      </c>
      <c r="Y3799" s="33">
        <f t="shared" si="955"/>
        <v>0</v>
      </c>
      <c r="Z3799" s="33">
        <f t="shared" si="956"/>
        <v>0</v>
      </c>
      <c r="AA3799" s="35">
        <f t="shared" si="957"/>
        <v>0</v>
      </c>
      <c r="AB3799" s="36">
        <f t="shared" si="958"/>
        <v>0</v>
      </c>
      <c r="AC3799" s="37">
        <f t="shared" si="959"/>
        <v>0</v>
      </c>
      <c r="AD3799" s="38"/>
      <c r="AE3799" s="38"/>
      <c r="AF3799" s="39">
        <f t="shared" si="960"/>
        <v>0</v>
      </c>
      <c r="AG3799" s="40"/>
      <c r="AH3799" s="41">
        <f t="shared" si="961"/>
        <v>0</v>
      </c>
      <c r="AI3799" s="42">
        <f t="shared" si="962"/>
        <v>0</v>
      </c>
      <c r="AJ3799" s="43">
        <f t="shared" si="963"/>
        <v>0</v>
      </c>
      <c r="AK3799" s="5" t="str">
        <f>_xlfn.IFNA(VLOOKUP(_xlfn.CONCAT(D3799," - ",S3799),OP!E:F,2,0),"-------------------------------------------NAO DISPONIVEL-------------------------------------------")</f>
        <v>C - RIOCARD</v>
      </c>
      <c r="AL3799" s="7" t="str">
        <f t="shared" si="949"/>
        <v>1 - -------------------------------------------NAO DISPONIVEL------------------------------------------- - 00000003799 - FETRANSPOR</v>
      </c>
      <c r="AM3799" s="7" t="str">
        <f t="shared" si="950"/>
        <v>-------------------------------------------NAO DISPONIVEL-------------------------------------------</v>
      </c>
      <c r="AN3799" s="44" cm="1">
        <f t="array" ref="AN3799">_xlfn.IFS(AJ3799=0,0,AQ3799="INATIVO",2,AQ3799="SEM CADASTRO",4,AQ3799="CPF ATIVO EM OUTRO COMPRADOR",5,AQ3799="NOVO/SEM CARTAO",6,AND(AJ3799&gt;0,AQ3799,""),8)</f>
        <v>0</v>
      </c>
      <c r="AO3799" s="45">
        <f t="shared" si="964"/>
        <v>-10</v>
      </c>
    </row>
    <row r="3800" spans="1:41" x14ac:dyDescent="0.4">
      <c r="A3800" s="21" t="str">
        <f t="shared" si="951"/>
        <v>-------------------------------------------NAO DISPONIVEL-------------------------------------------</v>
      </c>
      <c r="B3800" s="5" t="str">
        <f>_xlfn.IFNA(VLOOKUP(A3800,CNPJ!E:F,2,0),"-------------------------------------------NAO DISPONIVEL-------------------------------------------")</f>
        <v>-------------------------------------------NAO DISPONIVEL-------------------------------------------</v>
      </c>
      <c r="C3800" s="22">
        <v>1</v>
      </c>
      <c r="D3800" s="5" t="str">
        <f>_xlfn.XLOOKUP(R3800,OP!C:C,OP!B:B,,0,1)</f>
        <v>RJ</v>
      </c>
      <c r="E3800" s="23"/>
      <c r="M3800" s="26"/>
      <c r="N3800" s="27"/>
      <c r="O3800" s="28" t="str">
        <f t="shared" si="952"/>
        <v>00000003800</v>
      </c>
      <c r="R3800" s="27" t="s">
        <v>193</v>
      </c>
      <c r="S3800" s="30" t="str">
        <f>_xlfn.IFNA(VLOOKUP(_xlfn.CONCAT(D3800," - ",R3800),OP!A:D,4,0),"-------------------------------------------NAO DISPONIVEL-------------------------------------------")</f>
        <v>FETRANSPOR</v>
      </c>
      <c r="T3800" s="31"/>
      <c r="U3800" s="32"/>
      <c r="V3800" s="31"/>
      <c r="W3800" s="33">
        <f t="shared" si="953"/>
        <v>0</v>
      </c>
      <c r="X3800" s="34">
        <f t="shared" si="954"/>
        <v>0</v>
      </c>
      <c r="Y3800" s="33">
        <f t="shared" si="955"/>
        <v>0</v>
      </c>
      <c r="Z3800" s="33">
        <f t="shared" si="956"/>
        <v>0</v>
      </c>
      <c r="AA3800" s="35">
        <f t="shared" si="957"/>
        <v>0</v>
      </c>
      <c r="AB3800" s="36">
        <f t="shared" si="958"/>
        <v>0</v>
      </c>
      <c r="AC3800" s="37">
        <f t="shared" si="959"/>
        <v>0</v>
      </c>
      <c r="AD3800" s="38"/>
      <c r="AE3800" s="38"/>
      <c r="AF3800" s="39">
        <f t="shared" si="960"/>
        <v>0</v>
      </c>
      <c r="AG3800" s="40"/>
      <c r="AH3800" s="41">
        <f t="shared" si="961"/>
        <v>0</v>
      </c>
      <c r="AI3800" s="42">
        <f t="shared" si="962"/>
        <v>0</v>
      </c>
      <c r="AJ3800" s="43">
        <f t="shared" si="963"/>
        <v>0</v>
      </c>
      <c r="AK3800" s="5" t="str">
        <f>_xlfn.IFNA(VLOOKUP(_xlfn.CONCAT(D3800," - ",S3800),OP!E:F,2,0),"-------------------------------------------NAO DISPONIVEL-------------------------------------------")</f>
        <v>C - RIOCARD</v>
      </c>
      <c r="AL3800" s="7" t="str">
        <f t="shared" si="949"/>
        <v>1 - -------------------------------------------NAO DISPONIVEL------------------------------------------- - 00000003800 - FETRANSPOR</v>
      </c>
      <c r="AM3800" s="7" t="str">
        <f t="shared" si="950"/>
        <v>-------------------------------------------NAO DISPONIVEL-------------------------------------------</v>
      </c>
      <c r="AN3800" s="44" cm="1">
        <f t="array" ref="AN3800">_xlfn.IFS(AJ3800=0,0,AQ3800="INATIVO",2,AQ3800="SEM CADASTRO",4,AQ3800="CPF ATIVO EM OUTRO COMPRADOR",5,AQ3800="NOVO/SEM CARTAO",6,AND(AJ3800&gt;0,AQ3800,""),8)</f>
        <v>0</v>
      </c>
      <c r="AO3800" s="45">
        <f t="shared" si="964"/>
        <v>-10</v>
      </c>
    </row>
    <row r="3801" spans="1:41" x14ac:dyDescent="0.4">
      <c r="A3801" s="21" t="str">
        <f t="shared" si="951"/>
        <v>-------------------------------------------NAO DISPONIVEL-------------------------------------------</v>
      </c>
      <c r="B3801" s="5" t="str">
        <f>_xlfn.IFNA(VLOOKUP(A3801,CNPJ!E:F,2,0),"-------------------------------------------NAO DISPONIVEL-------------------------------------------")</f>
        <v>-------------------------------------------NAO DISPONIVEL-------------------------------------------</v>
      </c>
      <c r="C3801" s="22">
        <v>1</v>
      </c>
      <c r="D3801" s="5" t="str">
        <f>_xlfn.XLOOKUP(R3801,OP!C:C,OP!B:B,,0,1)</f>
        <v>RJ</v>
      </c>
      <c r="E3801" s="23"/>
      <c r="M3801" s="26"/>
      <c r="N3801" s="27"/>
      <c r="O3801" s="28" t="str">
        <f t="shared" si="952"/>
        <v>00000003801</v>
      </c>
      <c r="R3801" s="27" t="s">
        <v>193</v>
      </c>
      <c r="S3801" s="30" t="str">
        <f>_xlfn.IFNA(VLOOKUP(_xlfn.CONCAT(D3801," - ",R3801),OP!A:D,4,0),"-------------------------------------------NAO DISPONIVEL-------------------------------------------")</f>
        <v>FETRANSPOR</v>
      </c>
      <c r="T3801" s="31"/>
      <c r="U3801" s="32"/>
      <c r="V3801" s="31"/>
      <c r="W3801" s="33">
        <f t="shared" si="953"/>
        <v>0</v>
      </c>
      <c r="X3801" s="34">
        <f t="shared" si="954"/>
        <v>0</v>
      </c>
      <c r="Y3801" s="33">
        <f t="shared" si="955"/>
        <v>0</v>
      </c>
      <c r="Z3801" s="33">
        <f t="shared" si="956"/>
        <v>0</v>
      </c>
      <c r="AA3801" s="35">
        <f t="shared" si="957"/>
        <v>0</v>
      </c>
      <c r="AB3801" s="36">
        <f t="shared" si="958"/>
        <v>0</v>
      </c>
      <c r="AC3801" s="37">
        <f t="shared" si="959"/>
        <v>0</v>
      </c>
      <c r="AD3801" s="38"/>
      <c r="AE3801" s="38"/>
      <c r="AF3801" s="39">
        <f t="shared" si="960"/>
        <v>0</v>
      </c>
      <c r="AG3801" s="40"/>
      <c r="AH3801" s="41">
        <f t="shared" si="961"/>
        <v>0</v>
      </c>
      <c r="AI3801" s="42">
        <f t="shared" si="962"/>
        <v>0</v>
      </c>
      <c r="AJ3801" s="43">
        <f t="shared" si="963"/>
        <v>0</v>
      </c>
      <c r="AK3801" s="5" t="str">
        <f>_xlfn.IFNA(VLOOKUP(_xlfn.CONCAT(D3801," - ",S3801),OP!E:F,2,0),"-------------------------------------------NAO DISPONIVEL-------------------------------------------")</f>
        <v>C - RIOCARD</v>
      </c>
      <c r="AL3801" s="7" t="str">
        <f t="shared" si="949"/>
        <v>1 - -------------------------------------------NAO DISPONIVEL------------------------------------------- - 00000003801 - FETRANSPOR</v>
      </c>
      <c r="AM3801" s="7" t="str">
        <f t="shared" si="950"/>
        <v>-------------------------------------------NAO DISPONIVEL-------------------------------------------</v>
      </c>
      <c r="AN3801" s="44" cm="1">
        <f t="array" ref="AN3801">_xlfn.IFS(AJ3801=0,0,AQ3801="INATIVO",2,AQ3801="SEM CADASTRO",4,AQ3801="CPF ATIVO EM OUTRO COMPRADOR",5,AQ3801="NOVO/SEM CARTAO",6,AND(AJ3801&gt;0,AQ3801,""),8)</f>
        <v>0</v>
      </c>
      <c r="AO3801" s="45">
        <f t="shared" si="964"/>
        <v>-10</v>
      </c>
    </row>
    <row r="3802" spans="1:41" x14ac:dyDescent="0.4">
      <c r="A3802" s="21" t="str">
        <f t="shared" si="951"/>
        <v>-------------------------------------------NAO DISPONIVEL-------------------------------------------</v>
      </c>
      <c r="B3802" s="5" t="str">
        <f>_xlfn.IFNA(VLOOKUP(A3802,CNPJ!E:F,2,0),"-------------------------------------------NAO DISPONIVEL-------------------------------------------")</f>
        <v>-------------------------------------------NAO DISPONIVEL-------------------------------------------</v>
      </c>
      <c r="C3802" s="22">
        <v>1</v>
      </c>
      <c r="D3802" s="5" t="str">
        <f>_xlfn.XLOOKUP(R3802,OP!C:C,OP!B:B,,0,1)</f>
        <v>RJ</v>
      </c>
      <c r="E3802" s="23"/>
      <c r="M3802" s="26"/>
      <c r="N3802" s="27"/>
      <c r="O3802" s="28" t="str">
        <f t="shared" si="952"/>
        <v>00000003802</v>
      </c>
      <c r="R3802" s="27" t="s">
        <v>193</v>
      </c>
      <c r="S3802" s="30" t="str">
        <f>_xlfn.IFNA(VLOOKUP(_xlfn.CONCAT(D3802," - ",R3802),OP!A:D,4,0),"-------------------------------------------NAO DISPONIVEL-------------------------------------------")</f>
        <v>FETRANSPOR</v>
      </c>
      <c r="T3802" s="31"/>
      <c r="U3802" s="32"/>
      <c r="V3802" s="31"/>
      <c r="W3802" s="33">
        <f t="shared" si="953"/>
        <v>0</v>
      </c>
      <c r="X3802" s="34">
        <f t="shared" si="954"/>
        <v>0</v>
      </c>
      <c r="Y3802" s="33">
        <f t="shared" si="955"/>
        <v>0</v>
      </c>
      <c r="Z3802" s="33">
        <f t="shared" si="956"/>
        <v>0</v>
      </c>
      <c r="AA3802" s="35">
        <f t="shared" si="957"/>
        <v>0</v>
      </c>
      <c r="AB3802" s="36">
        <f t="shared" si="958"/>
        <v>0</v>
      </c>
      <c r="AC3802" s="37">
        <f t="shared" si="959"/>
        <v>0</v>
      </c>
      <c r="AD3802" s="38"/>
      <c r="AE3802" s="38"/>
      <c r="AF3802" s="39">
        <f t="shared" si="960"/>
        <v>0</v>
      </c>
      <c r="AG3802" s="40"/>
      <c r="AH3802" s="41">
        <f t="shared" si="961"/>
        <v>0</v>
      </c>
      <c r="AI3802" s="42">
        <f t="shared" si="962"/>
        <v>0</v>
      </c>
      <c r="AJ3802" s="43">
        <f t="shared" si="963"/>
        <v>0</v>
      </c>
      <c r="AK3802" s="5" t="str">
        <f>_xlfn.IFNA(VLOOKUP(_xlfn.CONCAT(D3802," - ",S3802),OP!E:F,2,0),"-------------------------------------------NAO DISPONIVEL-------------------------------------------")</f>
        <v>C - RIOCARD</v>
      </c>
      <c r="AL3802" s="7" t="str">
        <f t="shared" si="949"/>
        <v>1 - -------------------------------------------NAO DISPONIVEL------------------------------------------- - 00000003802 - FETRANSPOR</v>
      </c>
      <c r="AM3802" s="7" t="str">
        <f t="shared" si="950"/>
        <v>-------------------------------------------NAO DISPONIVEL-------------------------------------------</v>
      </c>
      <c r="AN3802" s="44" cm="1">
        <f t="array" ref="AN3802">_xlfn.IFS(AJ3802=0,0,AQ3802="INATIVO",2,AQ3802="SEM CADASTRO",4,AQ3802="CPF ATIVO EM OUTRO COMPRADOR",5,AQ3802="NOVO/SEM CARTAO",6,AND(AJ3802&gt;0,AQ3802,""),8)</f>
        <v>0</v>
      </c>
      <c r="AO3802" s="45">
        <f t="shared" si="964"/>
        <v>-10</v>
      </c>
    </row>
    <row r="3803" spans="1:41" x14ac:dyDescent="0.4">
      <c r="A3803" s="21" t="str">
        <f t="shared" si="951"/>
        <v>-------------------------------------------NAO DISPONIVEL-------------------------------------------</v>
      </c>
      <c r="B3803" s="5" t="str">
        <f>_xlfn.IFNA(VLOOKUP(A3803,CNPJ!E:F,2,0),"-------------------------------------------NAO DISPONIVEL-------------------------------------------")</f>
        <v>-------------------------------------------NAO DISPONIVEL-------------------------------------------</v>
      </c>
      <c r="C3803" s="22">
        <v>1</v>
      </c>
      <c r="D3803" s="5" t="str">
        <f>_xlfn.XLOOKUP(R3803,OP!C:C,OP!B:B,,0,1)</f>
        <v>RJ</v>
      </c>
      <c r="E3803" s="23"/>
      <c r="M3803" s="26"/>
      <c r="N3803" s="27"/>
      <c r="O3803" s="28" t="str">
        <f t="shared" si="952"/>
        <v>00000003803</v>
      </c>
      <c r="R3803" s="27" t="s">
        <v>193</v>
      </c>
      <c r="S3803" s="30" t="str">
        <f>_xlfn.IFNA(VLOOKUP(_xlfn.CONCAT(D3803," - ",R3803),OP!A:D,4,0),"-------------------------------------------NAO DISPONIVEL-------------------------------------------")</f>
        <v>FETRANSPOR</v>
      </c>
      <c r="T3803" s="31"/>
      <c r="U3803" s="32"/>
      <c r="V3803" s="31"/>
      <c r="W3803" s="33">
        <f t="shared" si="953"/>
        <v>0</v>
      </c>
      <c r="X3803" s="34">
        <f t="shared" si="954"/>
        <v>0</v>
      </c>
      <c r="Y3803" s="33">
        <f t="shared" si="955"/>
        <v>0</v>
      </c>
      <c r="Z3803" s="33">
        <f t="shared" si="956"/>
        <v>0</v>
      </c>
      <c r="AA3803" s="35">
        <f t="shared" si="957"/>
        <v>0</v>
      </c>
      <c r="AB3803" s="36">
        <f t="shared" si="958"/>
        <v>0</v>
      </c>
      <c r="AC3803" s="37">
        <f t="shared" si="959"/>
        <v>0</v>
      </c>
      <c r="AD3803" s="38"/>
      <c r="AE3803" s="38"/>
      <c r="AF3803" s="39">
        <f t="shared" si="960"/>
        <v>0</v>
      </c>
      <c r="AG3803" s="40"/>
      <c r="AH3803" s="41">
        <f t="shared" si="961"/>
        <v>0</v>
      </c>
      <c r="AI3803" s="42">
        <f t="shared" si="962"/>
        <v>0</v>
      </c>
      <c r="AJ3803" s="43">
        <f t="shared" si="963"/>
        <v>0</v>
      </c>
      <c r="AK3803" s="5" t="str">
        <f>_xlfn.IFNA(VLOOKUP(_xlfn.CONCAT(D3803," - ",S3803),OP!E:F,2,0),"-------------------------------------------NAO DISPONIVEL-------------------------------------------")</f>
        <v>C - RIOCARD</v>
      </c>
      <c r="AL3803" s="7" t="str">
        <f t="shared" si="949"/>
        <v>1 - -------------------------------------------NAO DISPONIVEL------------------------------------------- - 00000003803 - FETRANSPOR</v>
      </c>
      <c r="AM3803" s="7" t="str">
        <f t="shared" si="950"/>
        <v>-------------------------------------------NAO DISPONIVEL-------------------------------------------</v>
      </c>
      <c r="AN3803" s="44" cm="1">
        <f t="array" ref="AN3803">_xlfn.IFS(AJ3803=0,0,AQ3803="INATIVO",2,AQ3803="SEM CADASTRO",4,AQ3803="CPF ATIVO EM OUTRO COMPRADOR",5,AQ3803="NOVO/SEM CARTAO",6,AND(AJ3803&gt;0,AQ3803,""),8)</f>
        <v>0</v>
      </c>
      <c r="AO3803" s="45">
        <f t="shared" si="964"/>
        <v>-10</v>
      </c>
    </row>
    <row r="3804" spans="1:41" x14ac:dyDescent="0.4">
      <c r="A3804" s="21" t="str">
        <f t="shared" si="951"/>
        <v>-------------------------------------------NAO DISPONIVEL-------------------------------------------</v>
      </c>
      <c r="B3804" s="5" t="str">
        <f>_xlfn.IFNA(VLOOKUP(A3804,CNPJ!E:F,2,0),"-------------------------------------------NAO DISPONIVEL-------------------------------------------")</f>
        <v>-------------------------------------------NAO DISPONIVEL-------------------------------------------</v>
      </c>
      <c r="C3804" s="22">
        <v>1</v>
      </c>
      <c r="D3804" s="5" t="str">
        <f>_xlfn.XLOOKUP(R3804,OP!C:C,OP!B:B,,0,1)</f>
        <v>RJ</v>
      </c>
      <c r="E3804" s="23"/>
      <c r="M3804" s="26"/>
      <c r="N3804" s="27"/>
      <c r="O3804" s="28" t="str">
        <f t="shared" si="952"/>
        <v>00000003804</v>
      </c>
      <c r="R3804" s="27" t="s">
        <v>193</v>
      </c>
      <c r="S3804" s="30" t="str">
        <f>_xlfn.IFNA(VLOOKUP(_xlfn.CONCAT(D3804," - ",R3804),OP!A:D,4,0),"-------------------------------------------NAO DISPONIVEL-------------------------------------------")</f>
        <v>FETRANSPOR</v>
      </c>
      <c r="T3804" s="31"/>
      <c r="U3804" s="32"/>
      <c r="V3804" s="31"/>
      <c r="W3804" s="33">
        <f t="shared" si="953"/>
        <v>0</v>
      </c>
      <c r="X3804" s="34">
        <f t="shared" si="954"/>
        <v>0</v>
      </c>
      <c r="Y3804" s="33">
        <f t="shared" si="955"/>
        <v>0</v>
      </c>
      <c r="Z3804" s="33">
        <f t="shared" si="956"/>
        <v>0</v>
      </c>
      <c r="AA3804" s="35">
        <f t="shared" si="957"/>
        <v>0</v>
      </c>
      <c r="AB3804" s="36">
        <f t="shared" si="958"/>
        <v>0</v>
      </c>
      <c r="AC3804" s="37">
        <f t="shared" si="959"/>
        <v>0</v>
      </c>
      <c r="AD3804" s="38"/>
      <c r="AE3804" s="38"/>
      <c r="AF3804" s="39">
        <f t="shared" si="960"/>
        <v>0</v>
      </c>
      <c r="AG3804" s="40"/>
      <c r="AH3804" s="41">
        <f t="shared" si="961"/>
        <v>0</v>
      </c>
      <c r="AI3804" s="42">
        <f t="shared" si="962"/>
        <v>0</v>
      </c>
      <c r="AJ3804" s="43">
        <f t="shared" si="963"/>
        <v>0</v>
      </c>
      <c r="AK3804" s="5" t="str">
        <f>_xlfn.IFNA(VLOOKUP(_xlfn.CONCAT(D3804," - ",S3804),OP!E:F,2,0),"-------------------------------------------NAO DISPONIVEL-------------------------------------------")</f>
        <v>C - RIOCARD</v>
      </c>
      <c r="AL3804" s="7" t="str">
        <f t="shared" si="949"/>
        <v>1 - -------------------------------------------NAO DISPONIVEL------------------------------------------- - 00000003804 - FETRANSPOR</v>
      </c>
      <c r="AM3804" s="7" t="str">
        <f t="shared" si="950"/>
        <v>-------------------------------------------NAO DISPONIVEL-------------------------------------------</v>
      </c>
      <c r="AN3804" s="44" cm="1">
        <f t="array" ref="AN3804">_xlfn.IFS(AJ3804=0,0,AQ3804="INATIVO",2,AQ3804="SEM CADASTRO",4,AQ3804="CPF ATIVO EM OUTRO COMPRADOR",5,AQ3804="NOVO/SEM CARTAO",6,AND(AJ3804&gt;0,AQ3804,""),8)</f>
        <v>0</v>
      </c>
      <c r="AO3804" s="45">
        <f t="shared" si="964"/>
        <v>-10</v>
      </c>
    </row>
    <row r="3805" spans="1:41" x14ac:dyDescent="0.4">
      <c r="A3805" s="21" t="str">
        <f t="shared" si="951"/>
        <v>-------------------------------------------NAO DISPONIVEL-------------------------------------------</v>
      </c>
      <c r="B3805" s="5" t="str">
        <f>_xlfn.IFNA(VLOOKUP(A3805,CNPJ!E:F,2,0),"-------------------------------------------NAO DISPONIVEL-------------------------------------------")</f>
        <v>-------------------------------------------NAO DISPONIVEL-------------------------------------------</v>
      </c>
      <c r="C3805" s="22">
        <v>1</v>
      </c>
      <c r="D3805" s="5" t="str">
        <f>_xlfn.XLOOKUP(R3805,OP!C:C,OP!B:B,,0,1)</f>
        <v>RJ</v>
      </c>
      <c r="E3805" s="23"/>
      <c r="M3805" s="26"/>
      <c r="N3805" s="27"/>
      <c r="O3805" s="28" t="str">
        <f t="shared" si="952"/>
        <v>00000003805</v>
      </c>
      <c r="R3805" s="27" t="s">
        <v>193</v>
      </c>
      <c r="S3805" s="30" t="str">
        <f>_xlfn.IFNA(VLOOKUP(_xlfn.CONCAT(D3805," - ",R3805),OP!A:D,4,0),"-------------------------------------------NAO DISPONIVEL-------------------------------------------")</f>
        <v>FETRANSPOR</v>
      </c>
      <c r="T3805" s="31"/>
      <c r="U3805" s="32"/>
      <c r="V3805" s="31"/>
      <c r="W3805" s="33">
        <f t="shared" si="953"/>
        <v>0</v>
      </c>
      <c r="X3805" s="34">
        <f t="shared" si="954"/>
        <v>0</v>
      </c>
      <c r="Y3805" s="33">
        <f t="shared" si="955"/>
        <v>0</v>
      </c>
      <c r="Z3805" s="33">
        <f t="shared" si="956"/>
        <v>0</v>
      </c>
      <c r="AA3805" s="35">
        <f t="shared" si="957"/>
        <v>0</v>
      </c>
      <c r="AB3805" s="36">
        <f t="shared" si="958"/>
        <v>0</v>
      </c>
      <c r="AC3805" s="37">
        <f t="shared" si="959"/>
        <v>0</v>
      </c>
      <c r="AD3805" s="38"/>
      <c r="AE3805" s="38"/>
      <c r="AF3805" s="39">
        <f t="shared" si="960"/>
        <v>0</v>
      </c>
      <c r="AG3805" s="40"/>
      <c r="AH3805" s="41">
        <f t="shared" si="961"/>
        <v>0</v>
      </c>
      <c r="AI3805" s="42">
        <f t="shared" si="962"/>
        <v>0</v>
      </c>
      <c r="AJ3805" s="43">
        <f t="shared" si="963"/>
        <v>0</v>
      </c>
      <c r="AK3805" s="5" t="str">
        <f>_xlfn.IFNA(VLOOKUP(_xlfn.CONCAT(D3805," - ",S3805),OP!E:F,2,0),"-------------------------------------------NAO DISPONIVEL-------------------------------------------")</f>
        <v>C - RIOCARD</v>
      </c>
      <c r="AL3805" s="7" t="str">
        <f t="shared" si="949"/>
        <v>1 - -------------------------------------------NAO DISPONIVEL------------------------------------------- - 00000003805 - FETRANSPOR</v>
      </c>
      <c r="AM3805" s="7" t="str">
        <f t="shared" si="950"/>
        <v>-------------------------------------------NAO DISPONIVEL-------------------------------------------</v>
      </c>
      <c r="AN3805" s="44" cm="1">
        <f t="array" ref="AN3805">_xlfn.IFS(AJ3805=0,0,AQ3805="INATIVO",2,AQ3805="SEM CADASTRO",4,AQ3805="CPF ATIVO EM OUTRO COMPRADOR",5,AQ3805="NOVO/SEM CARTAO",6,AND(AJ3805&gt;0,AQ3805,""),8)</f>
        <v>0</v>
      </c>
      <c r="AO3805" s="45">
        <f t="shared" si="964"/>
        <v>-10</v>
      </c>
    </row>
    <row r="3806" spans="1:41" x14ac:dyDescent="0.4">
      <c r="A3806" s="21" t="str">
        <f t="shared" si="951"/>
        <v>-------------------------------------------NAO DISPONIVEL-------------------------------------------</v>
      </c>
      <c r="B3806" s="5" t="str">
        <f>_xlfn.IFNA(VLOOKUP(A3806,CNPJ!E:F,2,0),"-------------------------------------------NAO DISPONIVEL-------------------------------------------")</f>
        <v>-------------------------------------------NAO DISPONIVEL-------------------------------------------</v>
      </c>
      <c r="C3806" s="22">
        <v>1</v>
      </c>
      <c r="D3806" s="5" t="str">
        <f>_xlfn.XLOOKUP(R3806,OP!C:C,OP!B:B,,0,1)</f>
        <v>RJ</v>
      </c>
      <c r="E3806" s="23"/>
      <c r="M3806" s="26"/>
      <c r="N3806" s="27"/>
      <c r="O3806" s="28" t="str">
        <f t="shared" si="952"/>
        <v>00000003806</v>
      </c>
      <c r="R3806" s="27" t="s">
        <v>193</v>
      </c>
      <c r="S3806" s="30" t="str">
        <f>_xlfn.IFNA(VLOOKUP(_xlfn.CONCAT(D3806," - ",R3806),OP!A:D,4,0),"-------------------------------------------NAO DISPONIVEL-------------------------------------------")</f>
        <v>FETRANSPOR</v>
      </c>
      <c r="T3806" s="31"/>
      <c r="U3806" s="32"/>
      <c r="V3806" s="31"/>
      <c r="W3806" s="33">
        <f t="shared" si="953"/>
        <v>0</v>
      </c>
      <c r="X3806" s="34">
        <f t="shared" si="954"/>
        <v>0</v>
      </c>
      <c r="Y3806" s="33">
        <f t="shared" si="955"/>
        <v>0</v>
      </c>
      <c r="Z3806" s="33">
        <f t="shared" si="956"/>
        <v>0</v>
      </c>
      <c r="AA3806" s="35">
        <f t="shared" si="957"/>
        <v>0</v>
      </c>
      <c r="AB3806" s="36">
        <f t="shared" si="958"/>
        <v>0</v>
      </c>
      <c r="AC3806" s="37">
        <f t="shared" si="959"/>
        <v>0</v>
      </c>
      <c r="AD3806" s="38"/>
      <c r="AE3806" s="38"/>
      <c r="AF3806" s="39">
        <f t="shared" si="960"/>
        <v>0</v>
      </c>
      <c r="AG3806" s="40"/>
      <c r="AH3806" s="41">
        <f t="shared" si="961"/>
        <v>0</v>
      </c>
      <c r="AI3806" s="42">
        <f t="shared" si="962"/>
        <v>0</v>
      </c>
      <c r="AJ3806" s="43">
        <f t="shared" si="963"/>
        <v>0</v>
      </c>
      <c r="AK3806" s="5" t="str">
        <f>_xlfn.IFNA(VLOOKUP(_xlfn.CONCAT(D3806," - ",S3806),OP!E:F,2,0),"-------------------------------------------NAO DISPONIVEL-------------------------------------------")</f>
        <v>C - RIOCARD</v>
      </c>
      <c r="AL3806" s="7" t="str">
        <f t="shared" si="949"/>
        <v>1 - -------------------------------------------NAO DISPONIVEL------------------------------------------- - 00000003806 - FETRANSPOR</v>
      </c>
      <c r="AM3806" s="7" t="str">
        <f t="shared" si="950"/>
        <v>-------------------------------------------NAO DISPONIVEL-------------------------------------------</v>
      </c>
      <c r="AN3806" s="44" cm="1">
        <f t="array" ref="AN3806">_xlfn.IFS(AJ3806=0,0,AQ3806="INATIVO",2,AQ3806="SEM CADASTRO",4,AQ3806="CPF ATIVO EM OUTRO COMPRADOR",5,AQ3806="NOVO/SEM CARTAO",6,AND(AJ3806&gt;0,AQ3806,""),8)</f>
        <v>0</v>
      </c>
      <c r="AO3806" s="45">
        <f t="shared" si="964"/>
        <v>-10</v>
      </c>
    </row>
    <row r="3807" spans="1:41" x14ac:dyDescent="0.4">
      <c r="A3807" s="21" t="str">
        <f t="shared" si="951"/>
        <v>-------------------------------------------NAO DISPONIVEL-------------------------------------------</v>
      </c>
      <c r="B3807" s="5" t="str">
        <f>_xlfn.IFNA(VLOOKUP(A3807,CNPJ!E:F,2,0),"-------------------------------------------NAO DISPONIVEL-------------------------------------------")</f>
        <v>-------------------------------------------NAO DISPONIVEL-------------------------------------------</v>
      </c>
      <c r="C3807" s="22">
        <v>1</v>
      </c>
      <c r="D3807" s="5" t="str">
        <f>_xlfn.XLOOKUP(R3807,OP!C:C,OP!B:B,,0,1)</f>
        <v>RJ</v>
      </c>
      <c r="E3807" s="23"/>
      <c r="M3807" s="26"/>
      <c r="N3807" s="27"/>
      <c r="O3807" s="28" t="str">
        <f t="shared" si="952"/>
        <v>00000003807</v>
      </c>
      <c r="R3807" s="27" t="s">
        <v>193</v>
      </c>
      <c r="S3807" s="30" t="str">
        <f>_xlfn.IFNA(VLOOKUP(_xlfn.CONCAT(D3807," - ",R3807),OP!A:D,4,0),"-------------------------------------------NAO DISPONIVEL-------------------------------------------")</f>
        <v>FETRANSPOR</v>
      </c>
      <c r="T3807" s="31"/>
      <c r="U3807" s="32"/>
      <c r="V3807" s="31"/>
      <c r="W3807" s="33">
        <f t="shared" si="953"/>
        <v>0</v>
      </c>
      <c r="X3807" s="34">
        <f t="shared" si="954"/>
        <v>0</v>
      </c>
      <c r="Y3807" s="33">
        <f t="shared" si="955"/>
        <v>0</v>
      </c>
      <c r="Z3807" s="33">
        <f t="shared" si="956"/>
        <v>0</v>
      </c>
      <c r="AA3807" s="35">
        <f t="shared" si="957"/>
        <v>0</v>
      </c>
      <c r="AB3807" s="36">
        <f t="shared" si="958"/>
        <v>0</v>
      </c>
      <c r="AC3807" s="37">
        <f t="shared" si="959"/>
        <v>0</v>
      </c>
      <c r="AD3807" s="38"/>
      <c r="AE3807" s="38"/>
      <c r="AF3807" s="39">
        <f t="shared" si="960"/>
        <v>0</v>
      </c>
      <c r="AG3807" s="40"/>
      <c r="AH3807" s="41">
        <f t="shared" si="961"/>
        <v>0</v>
      </c>
      <c r="AI3807" s="42">
        <f t="shared" si="962"/>
        <v>0</v>
      </c>
      <c r="AJ3807" s="43">
        <f t="shared" si="963"/>
        <v>0</v>
      </c>
      <c r="AK3807" s="5" t="str">
        <f>_xlfn.IFNA(VLOOKUP(_xlfn.CONCAT(D3807," - ",S3807),OP!E:F,2,0),"-------------------------------------------NAO DISPONIVEL-------------------------------------------")</f>
        <v>C - RIOCARD</v>
      </c>
      <c r="AL3807" s="7" t="str">
        <f t="shared" si="949"/>
        <v>1 - -------------------------------------------NAO DISPONIVEL------------------------------------------- - 00000003807 - FETRANSPOR</v>
      </c>
      <c r="AM3807" s="7" t="str">
        <f t="shared" si="950"/>
        <v>-------------------------------------------NAO DISPONIVEL-------------------------------------------</v>
      </c>
      <c r="AN3807" s="44" cm="1">
        <f t="array" ref="AN3807">_xlfn.IFS(AJ3807=0,0,AQ3807="INATIVO",2,AQ3807="SEM CADASTRO",4,AQ3807="CPF ATIVO EM OUTRO COMPRADOR",5,AQ3807="NOVO/SEM CARTAO",6,AND(AJ3807&gt;0,AQ3807,""),8)</f>
        <v>0</v>
      </c>
      <c r="AO3807" s="45">
        <f t="shared" si="964"/>
        <v>-10</v>
      </c>
    </row>
    <row r="3808" spans="1:41" x14ac:dyDescent="0.4">
      <c r="A3808" s="21" t="str">
        <f t="shared" si="951"/>
        <v>-------------------------------------------NAO DISPONIVEL-------------------------------------------</v>
      </c>
      <c r="B3808" s="5" t="str">
        <f>_xlfn.IFNA(VLOOKUP(A3808,CNPJ!E:F,2,0),"-------------------------------------------NAO DISPONIVEL-------------------------------------------")</f>
        <v>-------------------------------------------NAO DISPONIVEL-------------------------------------------</v>
      </c>
      <c r="C3808" s="22">
        <v>1</v>
      </c>
      <c r="D3808" s="5" t="str">
        <f>_xlfn.XLOOKUP(R3808,OP!C:C,OP!B:B,,0,1)</f>
        <v>RJ</v>
      </c>
      <c r="E3808" s="23"/>
      <c r="M3808" s="26"/>
      <c r="N3808" s="27"/>
      <c r="O3808" s="28" t="str">
        <f t="shared" si="952"/>
        <v>00000003808</v>
      </c>
      <c r="R3808" s="27" t="s">
        <v>193</v>
      </c>
      <c r="S3808" s="30" t="str">
        <f>_xlfn.IFNA(VLOOKUP(_xlfn.CONCAT(D3808," - ",R3808),OP!A:D,4,0),"-------------------------------------------NAO DISPONIVEL-------------------------------------------")</f>
        <v>FETRANSPOR</v>
      </c>
      <c r="T3808" s="31"/>
      <c r="U3808" s="32"/>
      <c r="V3808" s="31"/>
      <c r="W3808" s="33">
        <f t="shared" si="953"/>
        <v>0</v>
      </c>
      <c r="X3808" s="34">
        <f t="shared" si="954"/>
        <v>0</v>
      </c>
      <c r="Y3808" s="33">
        <f t="shared" si="955"/>
        <v>0</v>
      </c>
      <c r="Z3808" s="33">
        <f t="shared" si="956"/>
        <v>0</v>
      </c>
      <c r="AA3808" s="35">
        <f t="shared" si="957"/>
        <v>0</v>
      </c>
      <c r="AB3808" s="36">
        <f t="shared" si="958"/>
        <v>0</v>
      </c>
      <c r="AC3808" s="37">
        <f t="shared" si="959"/>
        <v>0</v>
      </c>
      <c r="AD3808" s="38"/>
      <c r="AE3808" s="38"/>
      <c r="AF3808" s="39">
        <f t="shared" si="960"/>
        <v>0</v>
      </c>
      <c r="AG3808" s="40"/>
      <c r="AH3808" s="41">
        <f t="shared" si="961"/>
        <v>0</v>
      </c>
      <c r="AI3808" s="42">
        <f t="shared" si="962"/>
        <v>0</v>
      </c>
      <c r="AJ3808" s="43">
        <f t="shared" si="963"/>
        <v>0</v>
      </c>
      <c r="AK3808" s="5" t="str">
        <f>_xlfn.IFNA(VLOOKUP(_xlfn.CONCAT(D3808," - ",S3808),OP!E:F,2,0),"-------------------------------------------NAO DISPONIVEL-------------------------------------------")</f>
        <v>C - RIOCARD</v>
      </c>
      <c r="AL3808" s="7" t="str">
        <f t="shared" si="949"/>
        <v>1 - -------------------------------------------NAO DISPONIVEL------------------------------------------- - 00000003808 - FETRANSPOR</v>
      </c>
      <c r="AM3808" s="7" t="str">
        <f t="shared" si="950"/>
        <v>-------------------------------------------NAO DISPONIVEL-------------------------------------------</v>
      </c>
      <c r="AN3808" s="44" cm="1">
        <f t="array" ref="AN3808">_xlfn.IFS(AJ3808=0,0,AQ3808="INATIVO",2,AQ3808="SEM CADASTRO",4,AQ3808="CPF ATIVO EM OUTRO COMPRADOR",5,AQ3808="NOVO/SEM CARTAO",6,AND(AJ3808&gt;0,AQ3808,""),8)</f>
        <v>0</v>
      </c>
      <c r="AO3808" s="45">
        <f t="shared" si="964"/>
        <v>-10</v>
      </c>
    </row>
    <row r="3809" spans="1:41" x14ac:dyDescent="0.4">
      <c r="A3809" s="21" t="str">
        <f t="shared" si="951"/>
        <v>-------------------------------------------NAO DISPONIVEL-------------------------------------------</v>
      </c>
      <c r="B3809" s="5" t="str">
        <f>_xlfn.IFNA(VLOOKUP(A3809,CNPJ!E:F,2,0),"-------------------------------------------NAO DISPONIVEL-------------------------------------------")</f>
        <v>-------------------------------------------NAO DISPONIVEL-------------------------------------------</v>
      </c>
      <c r="C3809" s="22">
        <v>1</v>
      </c>
      <c r="D3809" s="5" t="str">
        <f>_xlfn.XLOOKUP(R3809,OP!C:C,OP!B:B,,0,1)</f>
        <v>RJ</v>
      </c>
      <c r="E3809" s="23"/>
      <c r="M3809" s="26"/>
      <c r="N3809" s="27"/>
      <c r="O3809" s="28" t="str">
        <f t="shared" si="952"/>
        <v>00000003809</v>
      </c>
      <c r="R3809" s="27" t="s">
        <v>193</v>
      </c>
      <c r="S3809" s="30" t="str">
        <f>_xlfn.IFNA(VLOOKUP(_xlfn.CONCAT(D3809," - ",R3809),OP!A:D,4,0),"-------------------------------------------NAO DISPONIVEL-------------------------------------------")</f>
        <v>FETRANSPOR</v>
      </c>
      <c r="T3809" s="31"/>
      <c r="U3809" s="32"/>
      <c r="V3809" s="31"/>
      <c r="W3809" s="33">
        <f t="shared" si="953"/>
        <v>0</v>
      </c>
      <c r="X3809" s="34">
        <f t="shared" si="954"/>
        <v>0</v>
      </c>
      <c r="Y3809" s="33">
        <f t="shared" si="955"/>
        <v>0</v>
      </c>
      <c r="Z3809" s="33">
        <f t="shared" si="956"/>
        <v>0</v>
      </c>
      <c r="AA3809" s="35">
        <f t="shared" si="957"/>
        <v>0</v>
      </c>
      <c r="AB3809" s="36">
        <f t="shared" si="958"/>
        <v>0</v>
      </c>
      <c r="AC3809" s="37">
        <f t="shared" si="959"/>
        <v>0</v>
      </c>
      <c r="AD3809" s="38"/>
      <c r="AE3809" s="38"/>
      <c r="AF3809" s="39">
        <f t="shared" si="960"/>
        <v>0</v>
      </c>
      <c r="AG3809" s="40"/>
      <c r="AH3809" s="41">
        <f t="shared" si="961"/>
        <v>0</v>
      </c>
      <c r="AI3809" s="42">
        <f t="shared" si="962"/>
        <v>0</v>
      </c>
      <c r="AJ3809" s="43">
        <f t="shared" si="963"/>
        <v>0</v>
      </c>
      <c r="AK3809" s="5" t="str">
        <f>_xlfn.IFNA(VLOOKUP(_xlfn.CONCAT(D3809," - ",S3809),OP!E:F,2,0),"-------------------------------------------NAO DISPONIVEL-------------------------------------------")</f>
        <v>C - RIOCARD</v>
      </c>
      <c r="AL3809" s="7" t="str">
        <f t="shared" si="949"/>
        <v>1 - -------------------------------------------NAO DISPONIVEL------------------------------------------- - 00000003809 - FETRANSPOR</v>
      </c>
      <c r="AM3809" s="7" t="str">
        <f t="shared" si="950"/>
        <v>-------------------------------------------NAO DISPONIVEL-------------------------------------------</v>
      </c>
      <c r="AN3809" s="44" cm="1">
        <f t="array" ref="AN3809">_xlfn.IFS(AJ3809=0,0,AQ3809="INATIVO",2,AQ3809="SEM CADASTRO",4,AQ3809="CPF ATIVO EM OUTRO COMPRADOR",5,AQ3809="NOVO/SEM CARTAO",6,AND(AJ3809&gt;0,AQ3809,""),8)</f>
        <v>0</v>
      </c>
      <c r="AO3809" s="45">
        <f t="shared" si="964"/>
        <v>-10</v>
      </c>
    </row>
    <row r="3810" spans="1:41" x14ac:dyDescent="0.4">
      <c r="A3810" s="21" t="str">
        <f t="shared" si="951"/>
        <v>-------------------------------------------NAO DISPONIVEL-------------------------------------------</v>
      </c>
      <c r="B3810" s="5" t="str">
        <f>_xlfn.IFNA(VLOOKUP(A3810,CNPJ!E:F,2,0),"-------------------------------------------NAO DISPONIVEL-------------------------------------------")</f>
        <v>-------------------------------------------NAO DISPONIVEL-------------------------------------------</v>
      </c>
      <c r="C3810" s="22">
        <v>1</v>
      </c>
      <c r="D3810" s="5" t="str">
        <f>_xlfn.XLOOKUP(R3810,OP!C:C,OP!B:B,,0,1)</f>
        <v>RJ</v>
      </c>
      <c r="E3810" s="23"/>
      <c r="M3810" s="26"/>
      <c r="N3810" s="27"/>
      <c r="O3810" s="28" t="str">
        <f t="shared" si="952"/>
        <v>00000003810</v>
      </c>
      <c r="R3810" s="27" t="s">
        <v>193</v>
      </c>
      <c r="S3810" s="30" t="str">
        <f>_xlfn.IFNA(VLOOKUP(_xlfn.CONCAT(D3810," - ",R3810),OP!A:D,4,0),"-------------------------------------------NAO DISPONIVEL-------------------------------------------")</f>
        <v>FETRANSPOR</v>
      </c>
      <c r="T3810" s="31"/>
      <c r="U3810" s="32"/>
      <c r="V3810" s="31"/>
      <c r="W3810" s="33">
        <f t="shared" si="953"/>
        <v>0</v>
      </c>
      <c r="X3810" s="34">
        <f t="shared" si="954"/>
        <v>0</v>
      </c>
      <c r="Y3810" s="33">
        <f t="shared" si="955"/>
        <v>0</v>
      </c>
      <c r="Z3810" s="33">
        <f t="shared" si="956"/>
        <v>0</v>
      </c>
      <c r="AA3810" s="35">
        <f t="shared" si="957"/>
        <v>0</v>
      </c>
      <c r="AB3810" s="36">
        <f t="shared" si="958"/>
        <v>0</v>
      </c>
      <c r="AC3810" s="37">
        <f t="shared" si="959"/>
        <v>0</v>
      </c>
      <c r="AD3810" s="38"/>
      <c r="AE3810" s="38"/>
      <c r="AF3810" s="39">
        <f t="shared" si="960"/>
        <v>0</v>
      </c>
      <c r="AG3810" s="40"/>
      <c r="AH3810" s="41">
        <f t="shared" si="961"/>
        <v>0</v>
      </c>
      <c r="AI3810" s="42">
        <f t="shared" si="962"/>
        <v>0</v>
      </c>
      <c r="AJ3810" s="43">
        <f t="shared" si="963"/>
        <v>0</v>
      </c>
      <c r="AK3810" s="5" t="str">
        <f>_xlfn.IFNA(VLOOKUP(_xlfn.CONCAT(D3810," - ",S3810),OP!E:F,2,0),"-------------------------------------------NAO DISPONIVEL-------------------------------------------")</f>
        <v>C - RIOCARD</v>
      </c>
      <c r="AL3810" s="7" t="str">
        <f t="shared" si="949"/>
        <v>1 - -------------------------------------------NAO DISPONIVEL------------------------------------------- - 00000003810 - FETRANSPOR</v>
      </c>
      <c r="AM3810" s="7" t="str">
        <f t="shared" si="950"/>
        <v>-------------------------------------------NAO DISPONIVEL-------------------------------------------</v>
      </c>
      <c r="AN3810" s="44" cm="1">
        <f t="array" ref="AN3810">_xlfn.IFS(AJ3810=0,0,AQ3810="INATIVO",2,AQ3810="SEM CADASTRO",4,AQ3810="CPF ATIVO EM OUTRO COMPRADOR",5,AQ3810="NOVO/SEM CARTAO",6,AND(AJ3810&gt;0,AQ3810,""),8)</f>
        <v>0</v>
      </c>
      <c r="AO3810" s="45">
        <f t="shared" si="964"/>
        <v>-10</v>
      </c>
    </row>
    <row r="3811" spans="1:41" x14ac:dyDescent="0.4">
      <c r="A3811" s="21" t="str">
        <f t="shared" si="951"/>
        <v>-------------------------------------------NAO DISPONIVEL-------------------------------------------</v>
      </c>
      <c r="B3811" s="5" t="str">
        <f>_xlfn.IFNA(VLOOKUP(A3811,CNPJ!E:F,2,0),"-------------------------------------------NAO DISPONIVEL-------------------------------------------")</f>
        <v>-------------------------------------------NAO DISPONIVEL-------------------------------------------</v>
      </c>
      <c r="C3811" s="22">
        <v>1</v>
      </c>
      <c r="D3811" s="5" t="str">
        <f>_xlfn.XLOOKUP(R3811,OP!C:C,OP!B:B,,0,1)</f>
        <v>RJ</v>
      </c>
      <c r="E3811" s="23"/>
      <c r="M3811" s="26"/>
      <c r="N3811" s="27"/>
      <c r="O3811" s="28" t="str">
        <f t="shared" si="952"/>
        <v>00000003811</v>
      </c>
      <c r="R3811" s="27" t="s">
        <v>193</v>
      </c>
      <c r="S3811" s="30" t="str">
        <f>_xlfn.IFNA(VLOOKUP(_xlfn.CONCAT(D3811," - ",R3811),OP!A:D,4,0),"-------------------------------------------NAO DISPONIVEL-------------------------------------------")</f>
        <v>FETRANSPOR</v>
      </c>
      <c r="T3811" s="31"/>
      <c r="U3811" s="32"/>
      <c r="V3811" s="31"/>
      <c r="W3811" s="33">
        <f t="shared" si="953"/>
        <v>0</v>
      </c>
      <c r="X3811" s="34">
        <f t="shared" si="954"/>
        <v>0</v>
      </c>
      <c r="Y3811" s="33">
        <f t="shared" si="955"/>
        <v>0</v>
      </c>
      <c r="Z3811" s="33">
        <f t="shared" si="956"/>
        <v>0</v>
      </c>
      <c r="AA3811" s="35">
        <f t="shared" si="957"/>
        <v>0</v>
      </c>
      <c r="AB3811" s="36">
        <f t="shared" si="958"/>
        <v>0</v>
      </c>
      <c r="AC3811" s="37">
        <f t="shared" si="959"/>
        <v>0</v>
      </c>
      <c r="AD3811" s="38"/>
      <c r="AE3811" s="38"/>
      <c r="AF3811" s="39">
        <f t="shared" si="960"/>
        <v>0</v>
      </c>
      <c r="AG3811" s="40"/>
      <c r="AH3811" s="41">
        <f t="shared" si="961"/>
        <v>0</v>
      </c>
      <c r="AI3811" s="42">
        <f t="shared" si="962"/>
        <v>0</v>
      </c>
      <c r="AJ3811" s="43">
        <f t="shared" si="963"/>
        <v>0</v>
      </c>
      <c r="AK3811" s="5" t="str">
        <f>_xlfn.IFNA(VLOOKUP(_xlfn.CONCAT(D3811," - ",S3811),OP!E:F,2,0),"-------------------------------------------NAO DISPONIVEL-------------------------------------------")</f>
        <v>C - RIOCARD</v>
      </c>
      <c r="AL3811" s="7" t="str">
        <f t="shared" si="949"/>
        <v>1 - -------------------------------------------NAO DISPONIVEL------------------------------------------- - 00000003811 - FETRANSPOR</v>
      </c>
      <c r="AM3811" s="7" t="str">
        <f t="shared" si="950"/>
        <v>-------------------------------------------NAO DISPONIVEL-------------------------------------------</v>
      </c>
      <c r="AN3811" s="44" cm="1">
        <f t="array" ref="AN3811">_xlfn.IFS(AJ3811=0,0,AQ3811="INATIVO",2,AQ3811="SEM CADASTRO",4,AQ3811="CPF ATIVO EM OUTRO COMPRADOR",5,AQ3811="NOVO/SEM CARTAO",6,AND(AJ3811&gt;0,AQ3811,""),8)</f>
        <v>0</v>
      </c>
      <c r="AO3811" s="45">
        <f t="shared" si="964"/>
        <v>-10</v>
      </c>
    </row>
    <row r="3812" spans="1:41" x14ac:dyDescent="0.4">
      <c r="A3812" s="21" t="str">
        <f t="shared" si="951"/>
        <v>-------------------------------------------NAO DISPONIVEL-------------------------------------------</v>
      </c>
      <c r="B3812" s="5" t="str">
        <f>_xlfn.IFNA(VLOOKUP(A3812,CNPJ!E:F,2,0),"-------------------------------------------NAO DISPONIVEL-------------------------------------------")</f>
        <v>-------------------------------------------NAO DISPONIVEL-------------------------------------------</v>
      </c>
      <c r="C3812" s="22">
        <v>1</v>
      </c>
      <c r="D3812" s="5" t="str">
        <f>_xlfn.XLOOKUP(R3812,OP!C:C,OP!B:B,,0,1)</f>
        <v>RJ</v>
      </c>
      <c r="E3812" s="23"/>
      <c r="M3812" s="26"/>
      <c r="N3812" s="27"/>
      <c r="O3812" s="28" t="str">
        <f t="shared" si="952"/>
        <v>00000003812</v>
      </c>
      <c r="R3812" s="27" t="s">
        <v>193</v>
      </c>
      <c r="S3812" s="30" t="str">
        <f>_xlfn.IFNA(VLOOKUP(_xlfn.CONCAT(D3812," - ",R3812),OP!A:D,4,0),"-------------------------------------------NAO DISPONIVEL-------------------------------------------")</f>
        <v>FETRANSPOR</v>
      </c>
      <c r="T3812" s="31"/>
      <c r="U3812" s="32"/>
      <c r="V3812" s="31"/>
      <c r="W3812" s="33">
        <f t="shared" si="953"/>
        <v>0</v>
      </c>
      <c r="X3812" s="34">
        <f t="shared" si="954"/>
        <v>0</v>
      </c>
      <c r="Y3812" s="33">
        <f t="shared" si="955"/>
        <v>0</v>
      </c>
      <c r="Z3812" s="33">
        <f t="shared" si="956"/>
        <v>0</v>
      </c>
      <c r="AA3812" s="35">
        <f t="shared" si="957"/>
        <v>0</v>
      </c>
      <c r="AB3812" s="36">
        <f t="shared" si="958"/>
        <v>0</v>
      </c>
      <c r="AC3812" s="37">
        <f t="shared" si="959"/>
        <v>0</v>
      </c>
      <c r="AD3812" s="38"/>
      <c r="AE3812" s="38"/>
      <c r="AF3812" s="39">
        <f t="shared" si="960"/>
        <v>0</v>
      </c>
      <c r="AG3812" s="40"/>
      <c r="AH3812" s="41">
        <f t="shared" si="961"/>
        <v>0</v>
      </c>
      <c r="AI3812" s="42">
        <f t="shared" si="962"/>
        <v>0</v>
      </c>
      <c r="AJ3812" s="43">
        <f t="shared" si="963"/>
        <v>0</v>
      </c>
      <c r="AK3812" s="5" t="str">
        <f>_xlfn.IFNA(VLOOKUP(_xlfn.CONCAT(D3812," - ",S3812),OP!E:F,2,0),"-------------------------------------------NAO DISPONIVEL-------------------------------------------")</f>
        <v>C - RIOCARD</v>
      </c>
      <c r="AL3812" s="7" t="str">
        <f t="shared" si="949"/>
        <v>1 - -------------------------------------------NAO DISPONIVEL------------------------------------------- - 00000003812 - FETRANSPOR</v>
      </c>
      <c r="AM3812" s="7" t="str">
        <f t="shared" si="950"/>
        <v>-------------------------------------------NAO DISPONIVEL-------------------------------------------</v>
      </c>
      <c r="AN3812" s="44" cm="1">
        <f t="array" ref="AN3812">_xlfn.IFS(AJ3812=0,0,AQ3812="INATIVO",2,AQ3812="SEM CADASTRO",4,AQ3812="CPF ATIVO EM OUTRO COMPRADOR",5,AQ3812="NOVO/SEM CARTAO",6,AND(AJ3812&gt;0,AQ3812,""),8)</f>
        <v>0</v>
      </c>
      <c r="AO3812" s="45">
        <f t="shared" si="964"/>
        <v>-10</v>
      </c>
    </row>
    <row r="3813" spans="1:41" x14ac:dyDescent="0.4">
      <c r="A3813" s="21" t="str">
        <f t="shared" si="951"/>
        <v>-------------------------------------------NAO DISPONIVEL-------------------------------------------</v>
      </c>
      <c r="B3813" s="5" t="str">
        <f>_xlfn.IFNA(VLOOKUP(A3813,CNPJ!E:F,2,0),"-------------------------------------------NAO DISPONIVEL-------------------------------------------")</f>
        <v>-------------------------------------------NAO DISPONIVEL-------------------------------------------</v>
      </c>
      <c r="C3813" s="22">
        <v>1</v>
      </c>
      <c r="D3813" s="5" t="str">
        <f>_xlfn.XLOOKUP(R3813,OP!C:C,OP!B:B,,0,1)</f>
        <v>RJ</v>
      </c>
      <c r="E3813" s="23"/>
      <c r="M3813" s="26"/>
      <c r="N3813" s="27"/>
      <c r="O3813" s="28" t="str">
        <f t="shared" si="952"/>
        <v>00000003813</v>
      </c>
      <c r="R3813" s="27" t="s">
        <v>193</v>
      </c>
      <c r="S3813" s="30" t="str">
        <f>_xlfn.IFNA(VLOOKUP(_xlfn.CONCAT(D3813," - ",R3813),OP!A:D,4,0),"-------------------------------------------NAO DISPONIVEL-------------------------------------------")</f>
        <v>FETRANSPOR</v>
      </c>
      <c r="T3813" s="31"/>
      <c r="U3813" s="32"/>
      <c r="V3813" s="31"/>
      <c r="W3813" s="33">
        <f t="shared" si="953"/>
        <v>0</v>
      </c>
      <c r="X3813" s="34">
        <f t="shared" si="954"/>
        <v>0</v>
      </c>
      <c r="Y3813" s="33">
        <f t="shared" si="955"/>
        <v>0</v>
      </c>
      <c r="Z3813" s="33">
        <f t="shared" si="956"/>
        <v>0</v>
      </c>
      <c r="AA3813" s="35">
        <f t="shared" si="957"/>
        <v>0</v>
      </c>
      <c r="AB3813" s="36">
        <f t="shared" si="958"/>
        <v>0</v>
      </c>
      <c r="AC3813" s="37">
        <f t="shared" si="959"/>
        <v>0</v>
      </c>
      <c r="AD3813" s="38"/>
      <c r="AE3813" s="38"/>
      <c r="AF3813" s="39">
        <f t="shared" si="960"/>
        <v>0</v>
      </c>
      <c r="AG3813" s="40"/>
      <c r="AH3813" s="41">
        <f t="shared" si="961"/>
        <v>0</v>
      </c>
      <c r="AI3813" s="42">
        <f t="shared" si="962"/>
        <v>0</v>
      </c>
      <c r="AJ3813" s="43">
        <f t="shared" si="963"/>
        <v>0</v>
      </c>
      <c r="AK3813" s="5" t="str">
        <f>_xlfn.IFNA(VLOOKUP(_xlfn.CONCAT(D3813," - ",S3813),OP!E:F,2,0),"-------------------------------------------NAO DISPONIVEL-------------------------------------------")</f>
        <v>C - RIOCARD</v>
      </c>
      <c r="AL3813" s="7" t="str">
        <f t="shared" si="949"/>
        <v>1 - -------------------------------------------NAO DISPONIVEL------------------------------------------- - 00000003813 - FETRANSPOR</v>
      </c>
      <c r="AM3813" s="7" t="str">
        <f t="shared" si="950"/>
        <v>-------------------------------------------NAO DISPONIVEL-------------------------------------------</v>
      </c>
      <c r="AN3813" s="44" cm="1">
        <f t="array" ref="AN3813">_xlfn.IFS(AJ3813=0,0,AQ3813="INATIVO",2,AQ3813="SEM CADASTRO",4,AQ3813="CPF ATIVO EM OUTRO COMPRADOR",5,AQ3813="NOVO/SEM CARTAO",6,AND(AJ3813&gt;0,AQ3813,""),8)</f>
        <v>0</v>
      </c>
      <c r="AO3813" s="45">
        <f t="shared" si="964"/>
        <v>-10</v>
      </c>
    </row>
    <row r="3814" spans="1:41" x14ac:dyDescent="0.4">
      <c r="A3814" s="21" t="str">
        <f t="shared" si="951"/>
        <v>-------------------------------------------NAO DISPONIVEL-------------------------------------------</v>
      </c>
      <c r="B3814" s="5" t="str">
        <f>_xlfn.IFNA(VLOOKUP(A3814,CNPJ!E:F,2,0),"-------------------------------------------NAO DISPONIVEL-------------------------------------------")</f>
        <v>-------------------------------------------NAO DISPONIVEL-------------------------------------------</v>
      </c>
      <c r="C3814" s="22">
        <v>1</v>
      </c>
      <c r="D3814" s="5" t="str">
        <f>_xlfn.XLOOKUP(R3814,OP!C:C,OP!B:B,,0,1)</f>
        <v>RJ</v>
      </c>
      <c r="E3814" s="23"/>
      <c r="M3814" s="26"/>
      <c r="N3814" s="27"/>
      <c r="O3814" s="28" t="str">
        <f t="shared" si="952"/>
        <v>00000003814</v>
      </c>
      <c r="R3814" s="27" t="s">
        <v>193</v>
      </c>
      <c r="S3814" s="30" t="str">
        <f>_xlfn.IFNA(VLOOKUP(_xlfn.CONCAT(D3814," - ",R3814),OP!A:D,4,0),"-------------------------------------------NAO DISPONIVEL-------------------------------------------")</f>
        <v>FETRANSPOR</v>
      </c>
      <c r="T3814" s="31"/>
      <c r="U3814" s="32"/>
      <c r="V3814" s="31"/>
      <c r="W3814" s="33">
        <f t="shared" si="953"/>
        <v>0</v>
      </c>
      <c r="X3814" s="34">
        <f t="shared" si="954"/>
        <v>0</v>
      </c>
      <c r="Y3814" s="33">
        <f t="shared" si="955"/>
        <v>0</v>
      </c>
      <c r="Z3814" s="33">
        <f t="shared" si="956"/>
        <v>0</v>
      </c>
      <c r="AA3814" s="35">
        <f t="shared" si="957"/>
        <v>0</v>
      </c>
      <c r="AB3814" s="36">
        <f t="shared" si="958"/>
        <v>0</v>
      </c>
      <c r="AC3814" s="37">
        <f t="shared" si="959"/>
        <v>0</v>
      </c>
      <c r="AD3814" s="38"/>
      <c r="AE3814" s="38"/>
      <c r="AF3814" s="39">
        <f t="shared" si="960"/>
        <v>0</v>
      </c>
      <c r="AG3814" s="40"/>
      <c r="AH3814" s="41">
        <f t="shared" si="961"/>
        <v>0</v>
      </c>
      <c r="AI3814" s="42">
        <f t="shared" si="962"/>
        <v>0</v>
      </c>
      <c r="AJ3814" s="43">
        <f t="shared" si="963"/>
        <v>0</v>
      </c>
      <c r="AK3814" s="5" t="str">
        <f>_xlfn.IFNA(VLOOKUP(_xlfn.CONCAT(D3814," - ",S3814),OP!E:F,2,0),"-------------------------------------------NAO DISPONIVEL-------------------------------------------")</f>
        <v>C - RIOCARD</v>
      </c>
      <c r="AL3814" s="7" t="str">
        <f t="shared" si="949"/>
        <v>1 - -------------------------------------------NAO DISPONIVEL------------------------------------------- - 00000003814 - FETRANSPOR</v>
      </c>
      <c r="AM3814" s="7" t="str">
        <f t="shared" si="950"/>
        <v>-------------------------------------------NAO DISPONIVEL-------------------------------------------</v>
      </c>
      <c r="AN3814" s="44" cm="1">
        <f t="array" ref="AN3814">_xlfn.IFS(AJ3814=0,0,AQ3814="INATIVO",2,AQ3814="SEM CADASTRO",4,AQ3814="CPF ATIVO EM OUTRO COMPRADOR",5,AQ3814="NOVO/SEM CARTAO",6,AND(AJ3814&gt;0,AQ3814,""),8)</f>
        <v>0</v>
      </c>
      <c r="AO3814" s="45">
        <f t="shared" si="964"/>
        <v>-10</v>
      </c>
    </row>
    <row r="3815" spans="1:41" x14ac:dyDescent="0.4">
      <c r="A3815" s="21" t="str">
        <f t="shared" si="951"/>
        <v>-------------------------------------------NAO DISPONIVEL-------------------------------------------</v>
      </c>
      <c r="B3815" s="5" t="str">
        <f>_xlfn.IFNA(VLOOKUP(A3815,CNPJ!E:F,2,0),"-------------------------------------------NAO DISPONIVEL-------------------------------------------")</f>
        <v>-------------------------------------------NAO DISPONIVEL-------------------------------------------</v>
      </c>
      <c r="C3815" s="22">
        <v>1</v>
      </c>
      <c r="D3815" s="5" t="str">
        <f>_xlfn.XLOOKUP(R3815,OP!C:C,OP!B:B,,0,1)</f>
        <v>RJ</v>
      </c>
      <c r="E3815" s="23"/>
      <c r="M3815" s="26"/>
      <c r="N3815" s="27"/>
      <c r="O3815" s="28" t="str">
        <f t="shared" si="952"/>
        <v>00000003815</v>
      </c>
      <c r="R3815" s="27" t="s">
        <v>193</v>
      </c>
      <c r="S3815" s="30" t="str">
        <f>_xlfn.IFNA(VLOOKUP(_xlfn.CONCAT(D3815," - ",R3815),OP!A:D,4,0),"-------------------------------------------NAO DISPONIVEL-------------------------------------------")</f>
        <v>FETRANSPOR</v>
      </c>
      <c r="T3815" s="31"/>
      <c r="U3815" s="32"/>
      <c r="V3815" s="31"/>
      <c r="W3815" s="33">
        <f t="shared" si="953"/>
        <v>0</v>
      </c>
      <c r="X3815" s="34">
        <f t="shared" si="954"/>
        <v>0</v>
      </c>
      <c r="Y3815" s="33">
        <f t="shared" si="955"/>
        <v>0</v>
      </c>
      <c r="Z3815" s="33">
        <f t="shared" si="956"/>
        <v>0</v>
      </c>
      <c r="AA3815" s="35">
        <f t="shared" si="957"/>
        <v>0</v>
      </c>
      <c r="AB3815" s="36">
        <f t="shared" si="958"/>
        <v>0</v>
      </c>
      <c r="AC3815" s="37">
        <f t="shared" si="959"/>
        <v>0</v>
      </c>
      <c r="AD3815" s="38"/>
      <c r="AE3815" s="38"/>
      <c r="AF3815" s="39">
        <f t="shared" si="960"/>
        <v>0</v>
      </c>
      <c r="AG3815" s="40"/>
      <c r="AH3815" s="41">
        <f t="shared" si="961"/>
        <v>0</v>
      </c>
      <c r="AI3815" s="42">
        <f t="shared" si="962"/>
        <v>0</v>
      </c>
      <c r="AJ3815" s="43">
        <f t="shared" si="963"/>
        <v>0</v>
      </c>
      <c r="AK3815" s="5" t="str">
        <f>_xlfn.IFNA(VLOOKUP(_xlfn.CONCAT(D3815," - ",S3815),OP!E:F,2,0),"-------------------------------------------NAO DISPONIVEL-------------------------------------------")</f>
        <v>C - RIOCARD</v>
      </c>
      <c r="AL3815" s="7" t="str">
        <f t="shared" si="949"/>
        <v>1 - -------------------------------------------NAO DISPONIVEL------------------------------------------- - 00000003815 - FETRANSPOR</v>
      </c>
      <c r="AM3815" s="7" t="str">
        <f t="shared" si="950"/>
        <v>-------------------------------------------NAO DISPONIVEL-------------------------------------------</v>
      </c>
      <c r="AN3815" s="44" cm="1">
        <f t="array" ref="AN3815">_xlfn.IFS(AJ3815=0,0,AQ3815="INATIVO",2,AQ3815="SEM CADASTRO",4,AQ3815="CPF ATIVO EM OUTRO COMPRADOR",5,AQ3815="NOVO/SEM CARTAO",6,AND(AJ3815&gt;0,AQ3815,""),8)</f>
        <v>0</v>
      </c>
      <c r="AO3815" s="45">
        <f t="shared" si="964"/>
        <v>-10</v>
      </c>
    </row>
    <row r="3816" spans="1:41" x14ac:dyDescent="0.4">
      <c r="A3816" s="21" t="str">
        <f t="shared" si="951"/>
        <v>-------------------------------------------NAO DISPONIVEL-------------------------------------------</v>
      </c>
      <c r="B3816" s="5" t="str">
        <f>_xlfn.IFNA(VLOOKUP(A3816,CNPJ!E:F,2,0),"-------------------------------------------NAO DISPONIVEL-------------------------------------------")</f>
        <v>-------------------------------------------NAO DISPONIVEL-------------------------------------------</v>
      </c>
      <c r="C3816" s="22">
        <v>1</v>
      </c>
      <c r="D3816" s="5" t="str">
        <f>_xlfn.XLOOKUP(R3816,OP!C:C,OP!B:B,,0,1)</f>
        <v>RJ</v>
      </c>
      <c r="E3816" s="23"/>
      <c r="M3816" s="26"/>
      <c r="N3816" s="27"/>
      <c r="O3816" s="28" t="str">
        <f t="shared" si="952"/>
        <v>00000003816</v>
      </c>
      <c r="R3816" s="27" t="s">
        <v>193</v>
      </c>
      <c r="S3816" s="30" t="str">
        <f>_xlfn.IFNA(VLOOKUP(_xlfn.CONCAT(D3816," - ",R3816),OP!A:D,4,0),"-------------------------------------------NAO DISPONIVEL-------------------------------------------")</f>
        <v>FETRANSPOR</v>
      </c>
      <c r="T3816" s="31"/>
      <c r="U3816" s="32"/>
      <c r="V3816" s="31"/>
      <c r="W3816" s="33">
        <f t="shared" si="953"/>
        <v>0</v>
      </c>
      <c r="X3816" s="34">
        <f t="shared" si="954"/>
        <v>0</v>
      </c>
      <c r="Y3816" s="33">
        <f t="shared" si="955"/>
        <v>0</v>
      </c>
      <c r="Z3816" s="33">
        <f t="shared" si="956"/>
        <v>0</v>
      </c>
      <c r="AA3816" s="35">
        <f t="shared" si="957"/>
        <v>0</v>
      </c>
      <c r="AB3816" s="36">
        <f t="shared" si="958"/>
        <v>0</v>
      </c>
      <c r="AC3816" s="37">
        <f t="shared" si="959"/>
        <v>0</v>
      </c>
      <c r="AD3816" s="38"/>
      <c r="AE3816" s="38"/>
      <c r="AF3816" s="39">
        <f t="shared" si="960"/>
        <v>0</v>
      </c>
      <c r="AG3816" s="40"/>
      <c r="AH3816" s="41">
        <f t="shared" si="961"/>
        <v>0</v>
      </c>
      <c r="AI3816" s="42">
        <f t="shared" si="962"/>
        <v>0</v>
      </c>
      <c r="AJ3816" s="43">
        <f t="shared" si="963"/>
        <v>0</v>
      </c>
      <c r="AK3816" s="5" t="str">
        <f>_xlfn.IFNA(VLOOKUP(_xlfn.CONCAT(D3816," - ",S3816),OP!E:F,2,0),"-------------------------------------------NAO DISPONIVEL-------------------------------------------")</f>
        <v>C - RIOCARD</v>
      </c>
      <c r="AL3816" s="7" t="str">
        <f t="shared" si="949"/>
        <v>1 - -------------------------------------------NAO DISPONIVEL------------------------------------------- - 00000003816 - FETRANSPOR</v>
      </c>
      <c r="AM3816" s="7" t="str">
        <f t="shared" si="950"/>
        <v>-------------------------------------------NAO DISPONIVEL-------------------------------------------</v>
      </c>
      <c r="AN3816" s="44" cm="1">
        <f t="array" ref="AN3816">_xlfn.IFS(AJ3816=0,0,AQ3816="INATIVO",2,AQ3816="SEM CADASTRO",4,AQ3816="CPF ATIVO EM OUTRO COMPRADOR",5,AQ3816="NOVO/SEM CARTAO",6,AND(AJ3816&gt;0,AQ3816,""),8)</f>
        <v>0</v>
      </c>
      <c r="AO3816" s="45">
        <f t="shared" si="964"/>
        <v>-10</v>
      </c>
    </row>
    <row r="3817" spans="1:41" x14ac:dyDescent="0.4">
      <c r="A3817" s="21" t="str">
        <f t="shared" si="951"/>
        <v>-------------------------------------------NAO DISPONIVEL-------------------------------------------</v>
      </c>
      <c r="B3817" s="5" t="str">
        <f>_xlfn.IFNA(VLOOKUP(A3817,CNPJ!E:F,2,0),"-------------------------------------------NAO DISPONIVEL-------------------------------------------")</f>
        <v>-------------------------------------------NAO DISPONIVEL-------------------------------------------</v>
      </c>
      <c r="C3817" s="22">
        <v>1</v>
      </c>
      <c r="D3817" s="5" t="str">
        <f>_xlfn.XLOOKUP(R3817,OP!C:C,OP!B:B,,0,1)</f>
        <v>RJ</v>
      </c>
      <c r="E3817" s="23"/>
      <c r="M3817" s="26"/>
      <c r="N3817" s="27"/>
      <c r="O3817" s="28" t="str">
        <f t="shared" si="952"/>
        <v>00000003817</v>
      </c>
      <c r="R3817" s="27" t="s">
        <v>193</v>
      </c>
      <c r="S3817" s="30" t="str">
        <f>_xlfn.IFNA(VLOOKUP(_xlfn.CONCAT(D3817," - ",R3817),OP!A:D,4,0),"-------------------------------------------NAO DISPONIVEL-------------------------------------------")</f>
        <v>FETRANSPOR</v>
      </c>
      <c r="T3817" s="31"/>
      <c r="U3817" s="32"/>
      <c r="V3817" s="31"/>
      <c r="W3817" s="33">
        <f t="shared" si="953"/>
        <v>0</v>
      </c>
      <c r="X3817" s="34">
        <f t="shared" si="954"/>
        <v>0</v>
      </c>
      <c r="Y3817" s="33">
        <f t="shared" si="955"/>
        <v>0</v>
      </c>
      <c r="Z3817" s="33">
        <f t="shared" si="956"/>
        <v>0</v>
      </c>
      <c r="AA3817" s="35">
        <f t="shared" si="957"/>
        <v>0</v>
      </c>
      <c r="AB3817" s="36">
        <f t="shared" si="958"/>
        <v>0</v>
      </c>
      <c r="AC3817" s="37">
        <f t="shared" si="959"/>
        <v>0</v>
      </c>
      <c r="AD3817" s="38"/>
      <c r="AE3817" s="38"/>
      <c r="AF3817" s="39">
        <f t="shared" si="960"/>
        <v>0</v>
      </c>
      <c r="AG3817" s="40"/>
      <c r="AH3817" s="41">
        <f t="shared" si="961"/>
        <v>0</v>
      </c>
      <c r="AI3817" s="42">
        <f t="shared" si="962"/>
        <v>0</v>
      </c>
      <c r="AJ3817" s="43">
        <f t="shared" si="963"/>
        <v>0</v>
      </c>
      <c r="AK3817" s="5" t="str">
        <f>_xlfn.IFNA(VLOOKUP(_xlfn.CONCAT(D3817," - ",S3817),OP!E:F,2,0),"-------------------------------------------NAO DISPONIVEL-------------------------------------------")</f>
        <v>C - RIOCARD</v>
      </c>
      <c r="AL3817" s="7" t="str">
        <f t="shared" si="949"/>
        <v>1 - -------------------------------------------NAO DISPONIVEL------------------------------------------- - 00000003817 - FETRANSPOR</v>
      </c>
      <c r="AM3817" s="7" t="str">
        <f t="shared" si="950"/>
        <v>-------------------------------------------NAO DISPONIVEL-------------------------------------------</v>
      </c>
      <c r="AN3817" s="44" cm="1">
        <f t="array" ref="AN3817">_xlfn.IFS(AJ3817=0,0,AQ3817="INATIVO",2,AQ3817="SEM CADASTRO",4,AQ3817="CPF ATIVO EM OUTRO COMPRADOR",5,AQ3817="NOVO/SEM CARTAO",6,AND(AJ3817&gt;0,AQ3817,""),8)</f>
        <v>0</v>
      </c>
      <c r="AO3817" s="45">
        <f t="shared" si="964"/>
        <v>-10</v>
      </c>
    </row>
    <row r="3818" spans="1:41" x14ac:dyDescent="0.4">
      <c r="A3818" s="21" t="str">
        <f t="shared" si="951"/>
        <v>-------------------------------------------NAO DISPONIVEL-------------------------------------------</v>
      </c>
      <c r="B3818" s="5" t="str">
        <f>_xlfn.IFNA(VLOOKUP(A3818,CNPJ!E:F,2,0),"-------------------------------------------NAO DISPONIVEL-------------------------------------------")</f>
        <v>-------------------------------------------NAO DISPONIVEL-------------------------------------------</v>
      </c>
      <c r="C3818" s="22">
        <v>1</v>
      </c>
      <c r="D3818" s="5" t="str">
        <f>_xlfn.XLOOKUP(R3818,OP!C:C,OP!B:B,,0,1)</f>
        <v>RJ</v>
      </c>
      <c r="E3818" s="23"/>
      <c r="M3818" s="26"/>
      <c r="N3818" s="27"/>
      <c r="O3818" s="28" t="str">
        <f t="shared" si="952"/>
        <v>00000003818</v>
      </c>
      <c r="R3818" s="27" t="s">
        <v>193</v>
      </c>
      <c r="S3818" s="30" t="str">
        <f>_xlfn.IFNA(VLOOKUP(_xlfn.CONCAT(D3818," - ",R3818),OP!A:D,4,0),"-------------------------------------------NAO DISPONIVEL-------------------------------------------")</f>
        <v>FETRANSPOR</v>
      </c>
      <c r="T3818" s="31"/>
      <c r="U3818" s="32"/>
      <c r="V3818" s="31"/>
      <c r="W3818" s="33">
        <f t="shared" si="953"/>
        <v>0</v>
      </c>
      <c r="X3818" s="34">
        <f t="shared" si="954"/>
        <v>0</v>
      </c>
      <c r="Y3818" s="33">
        <f t="shared" si="955"/>
        <v>0</v>
      </c>
      <c r="Z3818" s="33">
        <f t="shared" si="956"/>
        <v>0</v>
      </c>
      <c r="AA3818" s="35">
        <f t="shared" si="957"/>
        <v>0</v>
      </c>
      <c r="AB3818" s="36">
        <f t="shared" si="958"/>
        <v>0</v>
      </c>
      <c r="AC3818" s="37">
        <f t="shared" si="959"/>
        <v>0</v>
      </c>
      <c r="AD3818" s="38"/>
      <c r="AE3818" s="38"/>
      <c r="AF3818" s="39">
        <f t="shared" si="960"/>
        <v>0</v>
      </c>
      <c r="AG3818" s="40"/>
      <c r="AH3818" s="41">
        <f t="shared" si="961"/>
        <v>0</v>
      </c>
      <c r="AI3818" s="42">
        <f t="shared" si="962"/>
        <v>0</v>
      </c>
      <c r="AJ3818" s="43">
        <f t="shared" si="963"/>
        <v>0</v>
      </c>
      <c r="AK3818" s="5" t="str">
        <f>_xlfn.IFNA(VLOOKUP(_xlfn.CONCAT(D3818," - ",S3818),OP!E:F,2,0),"-------------------------------------------NAO DISPONIVEL-------------------------------------------")</f>
        <v>C - RIOCARD</v>
      </c>
      <c r="AL3818" s="7" t="str">
        <f t="shared" si="949"/>
        <v>1 - -------------------------------------------NAO DISPONIVEL------------------------------------------- - 00000003818 - FETRANSPOR</v>
      </c>
      <c r="AM3818" s="7" t="str">
        <f t="shared" si="950"/>
        <v>-------------------------------------------NAO DISPONIVEL-------------------------------------------</v>
      </c>
      <c r="AN3818" s="44" cm="1">
        <f t="array" ref="AN3818">_xlfn.IFS(AJ3818=0,0,AQ3818="INATIVO",2,AQ3818="SEM CADASTRO",4,AQ3818="CPF ATIVO EM OUTRO COMPRADOR",5,AQ3818="NOVO/SEM CARTAO",6,AND(AJ3818&gt;0,AQ3818,""),8)</f>
        <v>0</v>
      </c>
      <c r="AO3818" s="45">
        <f t="shared" si="964"/>
        <v>-10</v>
      </c>
    </row>
    <row r="3819" spans="1:41" x14ac:dyDescent="0.4">
      <c r="A3819" s="21" t="str">
        <f t="shared" si="951"/>
        <v>-------------------------------------------NAO DISPONIVEL-------------------------------------------</v>
      </c>
      <c r="B3819" s="5" t="str">
        <f>_xlfn.IFNA(VLOOKUP(A3819,CNPJ!E:F,2,0),"-------------------------------------------NAO DISPONIVEL-------------------------------------------")</f>
        <v>-------------------------------------------NAO DISPONIVEL-------------------------------------------</v>
      </c>
      <c r="C3819" s="22">
        <v>1</v>
      </c>
      <c r="D3819" s="5" t="str">
        <f>_xlfn.XLOOKUP(R3819,OP!C:C,OP!B:B,,0,1)</f>
        <v>RJ</v>
      </c>
      <c r="E3819" s="23"/>
      <c r="M3819" s="26"/>
      <c r="N3819" s="27"/>
      <c r="O3819" s="28" t="str">
        <f t="shared" si="952"/>
        <v>00000003819</v>
      </c>
      <c r="R3819" s="27" t="s">
        <v>193</v>
      </c>
      <c r="S3819" s="30" t="str">
        <f>_xlfn.IFNA(VLOOKUP(_xlfn.CONCAT(D3819," - ",R3819),OP!A:D,4,0),"-------------------------------------------NAO DISPONIVEL-------------------------------------------")</f>
        <v>FETRANSPOR</v>
      </c>
      <c r="T3819" s="31"/>
      <c r="U3819" s="32"/>
      <c r="V3819" s="31"/>
      <c r="W3819" s="33">
        <f t="shared" si="953"/>
        <v>0</v>
      </c>
      <c r="X3819" s="34">
        <f t="shared" si="954"/>
        <v>0</v>
      </c>
      <c r="Y3819" s="33">
        <f t="shared" si="955"/>
        <v>0</v>
      </c>
      <c r="Z3819" s="33">
        <f t="shared" si="956"/>
        <v>0</v>
      </c>
      <c r="AA3819" s="35">
        <f t="shared" si="957"/>
        <v>0</v>
      </c>
      <c r="AB3819" s="36">
        <f t="shared" si="958"/>
        <v>0</v>
      </c>
      <c r="AC3819" s="37">
        <f t="shared" si="959"/>
        <v>0</v>
      </c>
      <c r="AD3819" s="38"/>
      <c r="AE3819" s="38"/>
      <c r="AF3819" s="39">
        <f t="shared" si="960"/>
        <v>0</v>
      </c>
      <c r="AG3819" s="40"/>
      <c r="AH3819" s="41">
        <f t="shared" si="961"/>
        <v>0</v>
      </c>
      <c r="AI3819" s="42">
        <f t="shared" si="962"/>
        <v>0</v>
      </c>
      <c r="AJ3819" s="43">
        <f t="shared" si="963"/>
        <v>0</v>
      </c>
      <c r="AK3819" s="5" t="str">
        <f>_xlfn.IFNA(VLOOKUP(_xlfn.CONCAT(D3819," - ",S3819),OP!E:F,2,0),"-------------------------------------------NAO DISPONIVEL-------------------------------------------")</f>
        <v>C - RIOCARD</v>
      </c>
      <c r="AL3819" s="7" t="str">
        <f t="shared" si="949"/>
        <v>1 - -------------------------------------------NAO DISPONIVEL------------------------------------------- - 00000003819 - FETRANSPOR</v>
      </c>
      <c r="AM3819" s="7" t="str">
        <f t="shared" si="950"/>
        <v>-------------------------------------------NAO DISPONIVEL-------------------------------------------</v>
      </c>
      <c r="AN3819" s="44" cm="1">
        <f t="array" ref="AN3819">_xlfn.IFS(AJ3819=0,0,AQ3819="INATIVO",2,AQ3819="SEM CADASTRO",4,AQ3819="CPF ATIVO EM OUTRO COMPRADOR",5,AQ3819="NOVO/SEM CARTAO",6,AND(AJ3819&gt;0,AQ3819,""),8)</f>
        <v>0</v>
      </c>
      <c r="AO3819" s="45">
        <f t="shared" si="964"/>
        <v>-10</v>
      </c>
    </row>
    <row r="3820" spans="1:41" x14ac:dyDescent="0.4">
      <c r="A3820" s="21" t="str">
        <f t="shared" si="951"/>
        <v>-------------------------------------------NAO DISPONIVEL-------------------------------------------</v>
      </c>
      <c r="B3820" s="5" t="str">
        <f>_xlfn.IFNA(VLOOKUP(A3820,CNPJ!E:F,2,0),"-------------------------------------------NAO DISPONIVEL-------------------------------------------")</f>
        <v>-------------------------------------------NAO DISPONIVEL-------------------------------------------</v>
      </c>
      <c r="C3820" s="22">
        <v>1</v>
      </c>
      <c r="D3820" s="5" t="str">
        <f>_xlfn.XLOOKUP(R3820,OP!C:C,OP!B:B,,0,1)</f>
        <v>RJ</v>
      </c>
      <c r="E3820" s="23"/>
      <c r="M3820" s="26"/>
      <c r="N3820" s="27"/>
      <c r="O3820" s="28" t="str">
        <f t="shared" si="952"/>
        <v>00000003820</v>
      </c>
      <c r="R3820" s="27" t="s">
        <v>193</v>
      </c>
      <c r="S3820" s="30" t="str">
        <f>_xlfn.IFNA(VLOOKUP(_xlfn.CONCAT(D3820," - ",R3820),OP!A:D,4,0),"-------------------------------------------NAO DISPONIVEL-------------------------------------------")</f>
        <v>FETRANSPOR</v>
      </c>
      <c r="T3820" s="31"/>
      <c r="U3820" s="32"/>
      <c r="V3820" s="31"/>
      <c r="W3820" s="33">
        <f t="shared" si="953"/>
        <v>0</v>
      </c>
      <c r="X3820" s="34">
        <f t="shared" si="954"/>
        <v>0</v>
      </c>
      <c r="Y3820" s="33">
        <f t="shared" si="955"/>
        <v>0</v>
      </c>
      <c r="Z3820" s="33">
        <f t="shared" si="956"/>
        <v>0</v>
      </c>
      <c r="AA3820" s="35">
        <f t="shared" si="957"/>
        <v>0</v>
      </c>
      <c r="AB3820" s="36">
        <f t="shared" si="958"/>
        <v>0</v>
      </c>
      <c r="AC3820" s="37">
        <f t="shared" si="959"/>
        <v>0</v>
      </c>
      <c r="AD3820" s="38"/>
      <c r="AE3820" s="38"/>
      <c r="AF3820" s="39">
        <f t="shared" si="960"/>
        <v>0</v>
      </c>
      <c r="AG3820" s="40"/>
      <c r="AH3820" s="41">
        <f t="shared" si="961"/>
        <v>0</v>
      </c>
      <c r="AI3820" s="42">
        <f t="shared" si="962"/>
        <v>0</v>
      </c>
      <c r="AJ3820" s="43">
        <f t="shared" si="963"/>
        <v>0</v>
      </c>
      <c r="AK3820" s="5" t="str">
        <f>_xlfn.IFNA(VLOOKUP(_xlfn.CONCAT(D3820," - ",S3820),OP!E:F,2,0),"-------------------------------------------NAO DISPONIVEL-------------------------------------------")</f>
        <v>C - RIOCARD</v>
      </c>
      <c r="AL3820" s="7" t="str">
        <f t="shared" si="949"/>
        <v>1 - -------------------------------------------NAO DISPONIVEL------------------------------------------- - 00000003820 - FETRANSPOR</v>
      </c>
      <c r="AM3820" s="7" t="str">
        <f t="shared" si="950"/>
        <v>-------------------------------------------NAO DISPONIVEL-------------------------------------------</v>
      </c>
      <c r="AN3820" s="44" cm="1">
        <f t="array" ref="AN3820">_xlfn.IFS(AJ3820=0,0,AQ3820="INATIVO",2,AQ3820="SEM CADASTRO",4,AQ3820="CPF ATIVO EM OUTRO COMPRADOR",5,AQ3820="NOVO/SEM CARTAO",6,AND(AJ3820&gt;0,AQ3820,""),8)</f>
        <v>0</v>
      </c>
      <c r="AO3820" s="45">
        <f t="shared" si="964"/>
        <v>-10</v>
      </c>
    </row>
    <row r="3821" spans="1:41" x14ac:dyDescent="0.4">
      <c r="A3821" s="21" t="str">
        <f t="shared" si="951"/>
        <v>-------------------------------------------NAO DISPONIVEL-------------------------------------------</v>
      </c>
      <c r="B3821" s="5" t="str">
        <f>_xlfn.IFNA(VLOOKUP(A3821,CNPJ!E:F,2,0),"-------------------------------------------NAO DISPONIVEL-------------------------------------------")</f>
        <v>-------------------------------------------NAO DISPONIVEL-------------------------------------------</v>
      </c>
      <c r="C3821" s="22">
        <v>1</v>
      </c>
      <c r="D3821" s="5" t="str">
        <f>_xlfn.XLOOKUP(R3821,OP!C:C,OP!B:B,,0,1)</f>
        <v>RJ</v>
      </c>
      <c r="E3821" s="23"/>
      <c r="M3821" s="26"/>
      <c r="N3821" s="27"/>
      <c r="O3821" s="28" t="str">
        <f t="shared" si="952"/>
        <v>00000003821</v>
      </c>
      <c r="R3821" s="27" t="s">
        <v>193</v>
      </c>
      <c r="S3821" s="30" t="str">
        <f>_xlfn.IFNA(VLOOKUP(_xlfn.CONCAT(D3821," - ",R3821),OP!A:D,4,0),"-------------------------------------------NAO DISPONIVEL-------------------------------------------")</f>
        <v>FETRANSPOR</v>
      </c>
      <c r="T3821" s="31"/>
      <c r="U3821" s="32"/>
      <c r="V3821" s="31"/>
      <c r="W3821" s="33">
        <f t="shared" si="953"/>
        <v>0</v>
      </c>
      <c r="X3821" s="34">
        <f t="shared" si="954"/>
        <v>0</v>
      </c>
      <c r="Y3821" s="33">
        <f t="shared" si="955"/>
        <v>0</v>
      </c>
      <c r="Z3821" s="33">
        <f t="shared" si="956"/>
        <v>0</v>
      </c>
      <c r="AA3821" s="35">
        <f t="shared" si="957"/>
        <v>0</v>
      </c>
      <c r="AB3821" s="36">
        <f t="shared" si="958"/>
        <v>0</v>
      </c>
      <c r="AC3821" s="37">
        <f t="shared" si="959"/>
        <v>0</v>
      </c>
      <c r="AD3821" s="38"/>
      <c r="AE3821" s="38"/>
      <c r="AF3821" s="39">
        <f t="shared" si="960"/>
        <v>0</v>
      </c>
      <c r="AG3821" s="40"/>
      <c r="AH3821" s="41">
        <f t="shared" si="961"/>
        <v>0</v>
      </c>
      <c r="AI3821" s="42">
        <f t="shared" si="962"/>
        <v>0</v>
      </c>
      <c r="AJ3821" s="43">
        <f t="shared" si="963"/>
        <v>0</v>
      </c>
      <c r="AK3821" s="5" t="str">
        <f>_xlfn.IFNA(VLOOKUP(_xlfn.CONCAT(D3821," - ",S3821),OP!E:F,2,0),"-------------------------------------------NAO DISPONIVEL-------------------------------------------")</f>
        <v>C - RIOCARD</v>
      </c>
      <c r="AL3821" s="7" t="str">
        <f t="shared" si="949"/>
        <v>1 - -------------------------------------------NAO DISPONIVEL------------------------------------------- - 00000003821 - FETRANSPOR</v>
      </c>
      <c r="AM3821" s="7" t="str">
        <f t="shared" si="950"/>
        <v>-------------------------------------------NAO DISPONIVEL-------------------------------------------</v>
      </c>
      <c r="AN3821" s="44" cm="1">
        <f t="array" ref="AN3821">_xlfn.IFS(AJ3821=0,0,AQ3821="INATIVO",2,AQ3821="SEM CADASTRO",4,AQ3821="CPF ATIVO EM OUTRO COMPRADOR",5,AQ3821="NOVO/SEM CARTAO",6,AND(AJ3821&gt;0,AQ3821,""),8)</f>
        <v>0</v>
      </c>
      <c r="AO3821" s="45">
        <f t="shared" si="964"/>
        <v>-10</v>
      </c>
    </row>
    <row r="3822" spans="1:41" x14ac:dyDescent="0.4">
      <c r="A3822" s="21" t="str">
        <f t="shared" si="951"/>
        <v>-------------------------------------------NAO DISPONIVEL-------------------------------------------</v>
      </c>
      <c r="B3822" s="5" t="str">
        <f>_xlfn.IFNA(VLOOKUP(A3822,CNPJ!E:F,2,0),"-------------------------------------------NAO DISPONIVEL-------------------------------------------")</f>
        <v>-------------------------------------------NAO DISPONIVEL-------------------------------------------</v>
      </c>
      <c r="C3822" s="22">
        <v>1</v>
      </c>
      <c r="D3822" s="5" t="str">
        <f>_xlfn.XLOOKUP(R3822,OP!C:C,OP!B:B,,0,1)</f>
        <v>RJ</v>
      </c>
      <c r="E3822" s="23"/>
      <c r="M3822" s="26"/>
      <c r="N3822" s="27"/>
      <c r="O3822" s="28" t="str">
        <f t="shared" si="952"/>
        <v>00000003822</v>
      </c>
      <c r="R3822" s="27" t="s">
        <v>193</v>
      </c>
      <c r="S3822" s="30" t="str">
        <f>_xlfn.IFNA(VLOOKUP(_xlfn.CONCAT(D3822," - ",R3822),OP!A:D,4,0),"-------------------------------------------NAO DISPONIVEL-------------------------------------------")</f>
        <v>FETRANSPOR</v>
      </c>
      <c r="T3822" s="31"/>
      <c r="U3822" s="32"/>
      <c r="V3822" s="31"/>
      <c r="W3822" s="33">
        <f t="shared" si="953"/>
        <v>0</v>
      </c>
      <c r="X3822" s="34">
        <f t="shared" si="954"/>
        <v>0</v>
      </c>
      <c r="Y3822" s="33">
        <f t="shared" si="955"/>
        <v>0</v>
      </c>
      <c r="Z3822" s="33">
        <f t="shared" si="956"/>
        <v>0</v>
      </c>
      <c r="AA3822" s="35">
        <f t="shared" si="957"/>
        <v>0</v>
      </c>
      <c r="AB3822" s="36">
        <f t="shared" si="958"/>
        <v>0</v>
      </c>
      <c r="AC3822" s="37">
        <f t="shared" si="959"/>
        <v>0</v>
      </c>
      <c r="AD3822" s="38"/>
      <c r="AE3822" s="38"/>
      <c r="AF3822" s="39">
        <f t="shared" si="960"/>
        <v>0</v>
      </c>
      <c r="AG3822" s="40"/>
      <c r="AH3822" s="41">
        <f t="shared" si="961"/>
        <v>0</v>
      </c>
      <c r="AI3822" s="42">
        <f t="shared" si="962"/>
        <v>0</v>
      </c>
      <c r="AJ3822" s="43">
        <f t="shared" si="963"/>
        <v>0</v>
      </c>
      <c r="AK3822" s="5" t="str">
        <f>_xlfn.IFNA(VLOOKUP(_xlfn.CONCAT(D3822," - ",S3822),OP!E:F,2,0),"-------------------------------------------NAO DISPONIVEL-------------------------------------------")</f>
        <v>C - RIOCARD</v>
      </c>
      <c r="AL3822" s="7" t="str">
        <f t="shared" si="949"/>
        <v>1 - -------------------------------------------NAO DISPONIVEL------------------------------------------- - 00000003822 - FETRANSPOR</v>
      </c>
      <c r="AM3822" s="7" t="str">
        <f t="shared" si="950"/>
        <v>-------------------------------------------NAO DISPONIVEL-------------------------------------------</v>
      </c>
      <c r="AN3822" s="44" cm="1">
        <f t="array" ref="AN3822">_xlfn.IFS(AJ3822=0,0,AQ3822="INATIVO",2,AQ3822="SEM CADASTRO",4,AQ3822="CPF ATIVO EM OUTRO COMPRADOR",5,AQ3822="NOVO/SEM CARTAO",6,AND(AJ3822&gt;0,AQ3822,""),8)</f>
        <v>0</v>
      </c>
      <c r="AO3822" s="45">
        <f t="shared" si="964"/>
        <v>-10</v>
      </c>
    </row>
    <row r="3823" spans="1:41" x14ac:dyDescent="0.4">
      <c r="A3823" s="21" t="str">
        <f t="shared" si="951"/>
        <v>-------------------------------------------NAO DISPONIVEL-------------------------------------------</v>
      </c>
      <c r="B3823" s="5" t="str">
        <f>_xlfn.IFNA(VLOOKUP(A3823,CNPJ!E:F,2,0),"-------------------------------------------NAO DISPONIVEL-------------------------------------------")</f>
        <v>-------------------------------------------NAO DISPONIVEL-------------------------------------------</v>
      </c>
      <c r="C3823" s="22">
        <v>1</v>
      </c>
      <c r="D3823" s="5" t="str">
        <f>_xlfn.XLOOKUP(R3823,OP!C:C,OP!B:B,,0,1)</f>
        <v>RJ</v>
      </c>
      <c r="E3823" s="23"/>
      <c r="M3823" s="26"/>
      <c r="N3823" s="27"/>
      <c r="O3823" s="28" t="str">
        <f t="shared" si="952"/>
        <v>00000003823</v>
      </c>
      <c r="R3823" s="27" t="s">
        <v>193</v>
      </c>
      <c r="S3823" s="30" t="str">
        <f>_xlfn.IFNA(VLOOKUP(_xlfn.CONCAT(D3823," - ",R3823),OP!A:D,4,0),"-------------------------------------------NAO DISPONIVEL-------------------------------------------")</f>
        <v>FETRANSPOR</v>
      </c>
      <c r="T3823" s="31"/>
      <c r="U3823" s="32"/>
      <c r="V3823" s="31"/>
      <c r="W3823" s="33">
        <f t="shared" si="953"/>
        <v>0</v>
      </c>
      <c r="X3823" s="34">
        <f t="shared" si="954"/>
        <v>0</v>
      </c>
      <c r="Y3823" s="33">
        <f t="shared" si="955"/>
        <v>0</v>
      </c>
      <c r="Z3823" s="33">
        <f t="shared" si="956"/>
        <v>0</v>
      </c>
      <c r="AA3823" s="35">
        <f t="shared" si="957"/>
        <v>0</v>
      </c>
      <c r="AB3823" s="36">
        <f t="shared" si="958"/>
        <v>0</v>
      </c>
      <c r="AC3823" s="37">
        <f t="shared" si="959"/>
        <v>0</v>
      </c>
      <c r="AD3823" s="38"/>
      <c r="AE3823" s="38"/>
      <c r="AF3823" s="39">
        <f t="shared" si="960"/>
        <v>0</v>
      </c>
      <c r="AG3823" s="40"/>
      <c r="AH3823" s="41">
        <f t="shared" si="961"/>
        <v>0</v>
      </c>
      <c r="AI3823" s="42">
        <f t="shared" si="962"/>
        <v>0</v>
      </c>
      <c r="AJ3823" s="43">
        <f t="shared" si="963"/>
        <v>0</v>
      </c>
      <c r="AK3823" s="5" t="str">
        <f>_xlfn.IFNA(VLOOKUP(_xlfn.CONCAT(D3823," - ",S3823),OP!E:F,2,0),"-------------------------------------------NAO DISPONIVEL-------------------------------------------")</f>
        <v>C - RIOCARD</v>
      </c>
      <c r="AL3823" s="7" t="str">
        <f t="shared" si="949"/>
        <v>1 - -------------------------------------------NAO DISPONIVEL------------------------------------------- - 00000003823 - FETRANSPOR</v>
      </c>
      <c r="AM3823" s="7" t="str">
        <f t="shared" si="950"/>
        <v>-------------------------------------------NAO DISPONIVEL-------------------------------------------</v>
      </c>
      <c r="AN3823" s="44" cm="1">
        <f t="array" ref="AN3823">_xlfn.IFS(AJ3823=0,0,AQ3823="INATIVO",2,AQ3823="SEM CADASTRO",4,AQ3823="CPF ATIVO EM OUTRO COMPRADOR",5,AQ3823="NOVO/SEM CARTAO",6,AND(AJ3823&gt;0,AQ3823,""),8)</f>
        <v>0</v>
      </c>
      <c r="AO3823" s="45">
        <f t="shared" si="964"/>
        <v>-10</v>
      </c>
    </row>
    <row r="3824" spans="1:41" x14ac:dyDescent="0.4">
      <c r="A3824" s="21" t="str">
        <f t="shared" si="951"/>
        <v>-------------------------------------------NAO DISPONIVEL-------------------------------------------</v>
      </c>
      <c r="B3824" s="5" t="str">
        <f>_xlfn.IFNA(VLOOKUP(A3824,CNPJ!E:F,2,0),"-------------------------------------------NAO DISPONIVEL-------------------------------------------")</f>
        <v>-------------------------------------------NAO DISPONIVEL-------------------------------------------</v>
      </c>
      <c r="C3824" s="22">
        <v>1</v>
      </c>
      <c r="D3824" s="5" t="str">
        <f>_xlfn.XLOOKUP(R3824,OP!C:C,OP!B:B,,0,1)</f>
        <v>RJ</v>
      </c>
      <c r="E3824" s="23"/>
      <c r="M3824" s="26"/>
      <c r="N3824" s="27"/>
      <c r="O3824" s="28" t="str">
        <f t="shared" si="952"/>
        <v>00000003824</v>
      </c>
      <c r="R3824" s="27" t="s">
        <v>193</v>
      </c>
      <c r="S3824" s="30" t="str">
        <f>_xlfn.IFNA(VLOOKUP(_xlfn.CONCAT(D3824," - ",R3824),OP!A:D,4,0),"-------------------------------------------NAO DISPONIVEL-------------------------------------------")</f>
        <v>FETRANSPOR</v>
      </c>
      <c r="T3824" s="31"/>
      <c r="U3824" s="32"/>
      <c r="V3824" s="31"/>
      <c r="W3824" s="33">
        <f t="shared" si="953"/>
        <v>0</v>
      </c>
      <c r="X3824" s="34">
        <f t="shared" si="954"/>
        <v>0</v>
      </c>
      <c r="Y3824" s="33">
        <f t="shared" si="955"/>
        <v>0</v>
      </c>
      <c r="Z3824" s="33">
        <f t="shared" si="956"/>
        <v>0</v>
      </c>
      <c r="AA3824" s="35">
        <f t="shared" si="957"/>
        <v>0</v>
      </c>
      <c r="AB3824" s="36">
        <f t="shared" si="958"/>
        <v>0</v>
      </c>
      <c r="AC3824" s="37">
        <f t="shared" si="959"/>
        <v>0</v>
      </c>
      <c r="AD3824" s="38"/>
      <c r="AE3824" s="38"/>
      <c r="AF3824" s="39">
        <f t="shared" si="960"/>
        <v>0</v>
      </c>
      <c r="AG3824" s="40"/>
      <c r="AH3824" s="41">
        <f t="shared" si="961"/>
        <v>0</v>
      </c>
      <c r="AI3824" s="42">
        <f t="shared" si="962"/>
        <v>0</v>
      </c>
      <c r="AJ3824" s="43">
        <f t="shared" si="963"/>
        <v>0</v>
      </c>
      <c r="AK3824" s="5" t="str">
        <f>_xlfn.IFNA(VLOOKUP(_xlfn.CONCAT(D3824," - ",S3824),OP!E:F,2,0),"-------------------------------------------NAO DISPONIVEL-------------------------------------------")</f>
        <v>C - RIOCARD</v>
      </c>
      <c r="AL3824" s="7" t="str">
        <f t="shared" si="949"/>
        <v>1 - -------------------------------------------NAO DISPONIVEL------------------------------------------- - 00000003824 - FETRANSPOR</v>
      </c>
      <c r="AM3824" s="7" t="str">
        <f t="shared" si="950"/>
        <v>-------------------------------------------NAO DISPONIVEL-------------------------------------------</v>
      </c>
      <c r="AN3824" s="44" cm="1">
        <f t="array" ref="AN3824">_xlfn.IFS(AJ3824=0,0,AQ3824="INATIVO",2,AQ3824="SEM CADASTRO",4,AQ3824="CPF ATIVO EM OUTRO COMPRADOR",5,AQ3824="NOVO/SEM CARTAO",6,AND(AJ3824&gt;0,AQ3824,""),8)</f>
        <v>0</v>
      </c>
      <c r="AO3824" s="45">
        <f t="shared" si="964"/>
        <v>-10</v>
      </c>
    </row>
    <row r="3825" spans="1:41" x14ac:dyDescent="0.4">
      <c r="A3825" s="21" t="str">
        <f t="shared" si="951"/>
        <v>-------------------------------------------NAO DISPONIVEL-------------------------------------------</v>
      </c>
      <c r="B3825" s="5" t="str">
        <f>_xlfn.IFNA(VLOOKUP(A3825,CNPJ!E:F,2,0),"-------------------------------------------NAO DISPONIVEL-------------------------------------------")</f>
        <v>-------------------------------------------NAO DISPONIVEL-------------------------------------------</v>
      </c>
      <c r="C3825" s="22">
        <v>1</v>
      </c>
      <c r="D3825" s="5" t="str">
        <f>_xlfn.XLOOKUP(R3825,OP!C:C,OP!B:B,,0,1)</f>
        <v>RJ</v>
      </c>
      <c r="E3825" s="23"/>
      <c r="M3825" s="26"/>
      <c r="N3825" s="27"/>
      <c r="O3825" s="28" t="str">
        <f t="shared" si="952"/>
        <v>00000003825</v>
      </c>
      <c r="R3825" s="27" t="s">
        <v>193</v>
      </c>
      <c r="S3825" s="30" t="str">
        <f>_xlfn.IFNA(VLOOKUP(_xlfn.CONCAT(D3825," - ",R3825),OP!A:D,4,0),"-------------------------------------------NAO DISPONIVEL-------------------------------------------")</f>
        <v>FETRANSPOR</v>
      </c>
      <c r="T3825" s="31"/>
      <c r="U3825" s="32"/>
      <c r="V3825" s="31"/>
      <c r="W3825" s="33">
        <f t="shared" si="953"/>
        <v>0</v>
      </c>
      <c r="X3825" s="34">
        <f t="shared" si="954"/>
        <v>0</v>
      </c>
      <c r="Y3825" s="33">
        <f t="shared" si="955"/>
        <v>0</v>
      </c>
      <c r="Z3825" s="33">
        <f t="shared" si="956"/>
        <v>0</v>
      </c>
      <c r="AA3825" s="35">
        <f t="shared" si="957"/>
        <v>0</v>
      </c>
      <c r="AB3825" s="36">
        <f t="shared" si="958"/>
        <v>0</v>
      </c>
      <c r="AC3825" s="37">
        <f t="shared" si="959"/>
        <v>0</v>
      </c>
      <c r="AD3825" s="38"/>
      <c r="AE3825" s="38"/>
      <c r="AF3825" s="39">
        <f t="shared" si="960"/>
        <v>0</v>
      </c>
      <c r="AG3825" s="40"/>
      <c r="AH3825" s="41">
        <f t="shared" si="961"/>
        <v>0</v>
      </c>
      <c r="AI3825" s="42">
        <f t="shared" si="962"/>
        <v>0</v>
      </c>
      <c r="AJ3825" s="43">
        <f t="shared" si="963"/>
        <v>0</v>
      </c>
      <c r="AK3825" s="5" t="str">
        <f>_xlfn.IFNA(VLOOKUP(_xlfn.CONCAT(D3825," - ",S3825),OP!E:F,2,0),"-------------------------------------------NAO DISPONIVEL-------------------------------------------")</f>
        <v>C - RIOCARD</v>
      </c>
      <c r="AL3825" s="7" t="str">
        <f t="shared" si="949"/>
        <v>1 - -------------------------------------------NAO DISPONIVEL------------------------------------------- - 00000003825 - FETRANSPOR</v>
      </c>
      <c r="AM3825" s="7" t="str">
        <f t="shared" si="950"/>
        <v>-------------------------------------------NAO DISPONIVEL-------------------------------------------</v>
      </c>
      <c r="AN3825" s="44" cm="1">
        <f t="array" ref="AN3825">_xlfn.IFS(AJ3825=0,0,AQ3825="INATIVO",2,AQ3825="SEM CADASTRO",4,AQ3825="CPF ATIVO EM OUTRO COMPRADOR",5,AQ3825="NOVO/SEM CARTAO",6,AND(AJ3825&gt;0,AQ3825,""),8)</f>
        <v>0</v>
      </c>
      <c r="AO3825" s="45">
        <f t="shared" si="964"/>
        <v>-10</v>
      </c>
    </row>
    <row r="3826" spans="1:41" x14ac:dyDescent="0.4">
      <c r="A3826" s="21" t="str">
        <f t="shared" si="951"/>
        <v>-------------------------------------------NAO DISPONIVEL-------------------------------------------</v>
      </c>
      <c r="B3826" s="5" t="str">
        <f>_xlfn.IFNA(VLOOKUP(A3826,CNPJ!E:F,2,0),"-------------------------------------------NAO DISPONIVEL-------------------------------------------")</f>
        <v>-------------------------------------------NAO DISPONIVEL-------------------------------------------</v>
      </c>
      <c r="C3826" s="22">
        <v>1</v>
      </c>
      <c r="D3826" s="5" t="str">
        <f>_xlfn.XLOOKUP(R3826,OP!C:C,OP!B:B,,0,1)</f>
        <v>RJ</v>
      </c>
      <c r="E3826" s="23"/>
      <c r="M3826" s="26"/>
      <c r="N3826" s="27"/>
      <c r="O3826" s="28" t="str">
        <f t="shared" si="952"/>
        <v>00000003826</v>
      </c>
      <c r="R3826" s="27" t="s">
        <v>193</v>
      </c>
      <c r="S3826" s="30" t="str">
        <f>_xlfn.IFNA(VLOOKUP(_xlfn.CONCAT(D3826," - ",R3826),OP!A:D,4,0),"-------------------------------------------NAO DISPONIVEL-------------------------------------------")</f>
        <v>FETRANSPOR</v>
      </c>
      <c r="T3826" s="31"/>
      <c r="U3826" s="32"/>
      <c r="V3826" s="31"/>
      <c r="W3826" s="33">
        <f t="shared" si="953"/>
        <v>0</v>
      </c>
      <c r="X3826" s="34">
        <f t="shared" si="954"/>
        <v>0</v>
      </c>
      <c r="Y3826" s="33">
        <f t="shared" si="955"/>
        <v>0</v>
      </c>
      <c r="Z3826" s="33">
        <f t="shared" si="956"/>
        <v>0</v>
      </c>
      <c r="AA3826" s="35">
        <f t="shared" si="957"/>
        <v>0</v>
      </c>
      <c r="AB3826" s="36">
        <f t="shared" si="958"/>
        <v>0</v>
      </c>
      <c r="AC3826" s="37">
        <f t="shared" si="959"/>
        <v>0</v>
      </c>
      <c r="AD3826" s="38"/>
      <c r="AE3826" s="38"/>
      <c r="AF3826" s="39">
        <f t="shared" si="960"/>
        <v>0</v>
      </c>
      <c r="AG3826" s="40"/>
      <c r="AH3826" s="41">
        <f t="shared" si="961"/>
        <v>0</v>
      </c>
      <c r="AI3826" s="42">
        <f t="shared" si="962"/>
        <v>0</v>
      </c>
      <c r="AJ3826" s="43">
        <f t="shared" si="963"/>
        <v>0</v>
      </c>
      <c r="AK3826" s="5" t="str">
        <f>_xlfn.IFNA(VLOOKUP(_xlfn.CONCAT(D3826," - ",S3826),OP!E:F,2,0),"-------------------------------------------NAO DISPONIVEL-------------------------------------------")</f>
        <v>C - RIOCARD</v>
      </c>
      <c r="AL3826" s="7" t="str">
        <f t="shared" si="949"/>
        <v>1 - -------------------------------------------NAO DISPONIVEL------------------------------------------- - 00000003826 - FETRANSPOR</v>
      </c>
      <c r="AM3826" s="7" t="str">
        <f t="shared" si="950"/>
        <v>-------------------------------------------NAO DISPONIVEL-------------------------------------------</v>
      </c>
      <c r="AN3826" s="44" cm="1">
        <f t="array" ref="AN3826">_xlfn.IFS(AJ3826=0,0,AQ3826="INATIVO",2,AQ3826="SEM CADASTRO",4,AQ3826="CPF ATIVO EM OUTRO COMPRADOR",5,AQ3826="NOVO/SEM CARTAO",6,AND(AJ3826&gt;0,AQ3826,""),8)</f>
        <v>0</v>
      </c>
      <c r="AO3826" s="45">
        <f t="shared" si="964"/>
        <v>-10</v>
      </c>
    </row>
    <row r="3827" spans="1:41" x14ac:dyDescent="0.4">
      <c r="A3827" s="21" t="str">
        <f t="shared" si="951"/>
        <v>-------------------------------------------NAO DISPONIVEL-------------------------------------------</v>
      </c>
      <c r="B3827" s="5" t="str">
        <f>_xlfn.IFNA(VLOOKUP(A3827,CNPJ!E:F,2,0),"-------------------------------------------NAO DISPONIVEL-------------------------------------------")</f>
        <v>-------------------------------------------NAO DISPONIVEL-------------------------------------------</v>
      </c>
      <c r="C3827" s="22">
        <v>1</v>
      </c>
      <c r="D3827" s="5" t="str">
        <f>_xlfn.XLOOKUP(R3827,OP!C:C,OP!B:B,,0,1)</f>
        <v>RJ</v>
      </c>
      <c r="E3827" s="23"/>
      <c r="M3827" s="26"/>
      <c r="N3827" s="27"/>
      <c r="O3827" s="28" t="str">
        <f t="shared" si="952"/>
        <v>00000003827</v>
      </c>
      <c r="R3827" s="27" t="s">
        <v>193</v>
      </c>
      <c r="S3827" s="30" t="str">
        <f>_xlfn.IFNA(VLOOKUP(_xlfn.CONCAT(D3827," - ",R3827),OP!A:D,4,0),"-------------------------------------------NAO DISPONIVEL-------------------------------------------")</f>
        <v>FETRANSPOR</v>
      </c>
      <c r="T3827" s="31"/>
      <c r="U3827" s="32"/>
      <c r="V3827" s="31"/>
      <c r="W3827" s="33">
        <f t="shared" si="953"/>
        <v>0</v>
      </c>
      <c r="X3827" s="34">
        <f t="shared" si="954"/>
        <v>0</v>
      </c>
      <c r="Y3827" s="33">
        <f t="shared" si="955"/>
        <v>0</v>
      </c>
      <c r="Z3827" s="33">
        <f t="shared" si="956"/>
        <v>0</v>
      </c>
      <c r="AA3827" s="35">
        <f t="shared" si="957"/>
        <v>0</v>
      </c>
      <c r="AB3827" s="36">
        <f t="shared" si="958"/>
        <v>0</v>
      </c>
      <c r="AC3827" s="37">
        <f t="shared" si="959"/>
        <v>0</v>
      </c>
      <c r="AD3827" s="38"/>
      <c r="AE3827" s="38"/>
      <c r="AF3827" s="39">
        <f t="shared" si="960"/>
        <v>0</v>
      </c>
      <c r="AG3827" s="40"/>
      <c r="AH3827" s="41">
        <f t="shared" si="961"/>
        <v>0</v>
      </c>
      <c r="AI3827" s="42">
        <f t="shared" si="962"/>
        <v>0</v>
      </c>
      <c r="AJ3827" s="43">
        <f t="shared" si="963"/>
        <v>0</v>
      </c>
      <c r="AK3827" s="5" t="str">
        <f>_xlfn.IFNA(VLOOKUP(_xlfn.CONCAT(D3827," - ",S3827),OP!E:F,2,0),"-------------------------------------------NAO DISPONIVEL-------------------------------------------")</f>
        <v>C - RIOCARD</v>
      </c>
      <c r="AL3827" s="7" t="str">
        <f t="shared" si="949"/>
        <v>1 - -------------------------------------------NAO DISPONIVEL------------------------------------------- - 00000003827 - FETRANSPOR</v>
      </c>
      <c r="AM3827" s="7" t="str">
        <f t="shared" si="950"/>
        <v>-------------------------------------------NAO DISPONIVEL-------------------------------------------</v>
      </c>
      <c r="AN3827" s="44" cm="1">
        <f t="array" ref="AN3827">_xlfn.IFS(AJ3827=0,0,AQ3827="INATIVO",2,AQ3827="SEM CADASTRO",4,AQ3827="CPF ATIVO EM OUTRO COMPRADOR",5,AQ3827="NOVO/SEM CARTAO",6,AND(AJ3827&gt;0,AQ3827,""),8)</f>
        <v>0</v>
      </c>
      <c r="AO3827" s="45">
        <f t="shared" si="964"/>
        <v>-10</v>
      </c>
    </row>
    <row r="3828" spans="1:41" x14ac:dyDescent="0.4">
      <c r="A3828" s="21" t="str">
        <f t="shared" si="951"/>
        <v>-------------------------------------------NAO DISPONIVEL-------------------------------------------</v>
      </c>
      <c r="B3828" s="5" t="str">
        <f>_xlfn.IFNA(VLOOKUP(A3828,CNPJ!E:F,2,0),"-------------------------------------------NAO DISPONIVEL-------------------------------------------")</f>
        <v>-------------------------------------------NAO DISPONIVEL-------------------------------------------</v>
      </c>
      <c r="C3828" s="22">
        <v>1</v>
      </c>
      <c r="D3828" s="5" t="str">
        <f>_xlfn.XLOOKUP(R3828,OP!C:C,OP!B:B,,0,1)</f>
        <v>RJ</v>
      </c>
      <c r="E3828" s="23"/>
      <c r="M3828" s="26"/>
      <c r="N3828" s="27"/>
      <c r="O3828" s="28" t="str">
        <f t="shared" si="952"/>
        <v>00000003828</v>
      </c>
      <c r="R3828" s="27" t="s">
        <v>193</v>
      </c>
      <c r="S3828" s="30" t="str">
        <f>_xlfn.IFNA(VLOOKUP(_xlfn.CONCAT(D3828," - ",R3828),OP!A:D,4,0),"-------------------------------------------NAO DISPONIVEL-------------------------------------------")</f>
        <v>FETRANSPOR</v>
      </c>
      <c r="T3828" s="31"/>
      <c r="U3828" s="32"/>
      <c r="V3828" s="31"/>
      <c r="W3828" s="33">
        <f t="shared" si="953"/>
        <v>0</v>
      </c>
      <c r="X3828" s="34">
        <f t="shared" si="954"/>
        <v>0</v>
      </c>
      <c r="Y3828" s="33">
        <f t="shared" si="955"/>
        <v>0</v>
      </c>
      <c r="Z3828" s="33">
        <f t="shared" si="956"/>
        <v>0</v>
      </c>
      <c r="AA3828" s="35">
        <f t="shared" si="957"/>
        <v>0</v>
      </c>
      <c r="AB3828" s="36">
        <f t="shared" si="958"/>
        <v>0</v>
      </c>
      <c r="AC3828" s="37">
        <f t="shared" si="959"/>
        <v>0</v>
      </c>
      <c r="AD3828" s="38"/>
      <c r="AE3828" s="38"/>
      <c r="AF3828" s="39">
        <f t="shared" si="960"/>
        <v>0</v>
      </c>
      <c r="AG3828" s="40"/>
      <c r="AH3828" s="41">
        <f t="shared" si="961"/>
        <v>0</v>
      </c>
      <c r="AI3828" s="42">
        <f t="shared" si="962"/>
        <v>0</v>
      </c>
      <c r="AJ3828" s="43">
        <f t="shared" si="963"/>
        <v>0</v>
      </c>
      <c r="AK3828" s="5" t="str">
        <f>_xlfn.IFNA(VLOOKUP(_xlfn.CONCAT(D3828," - ",S3828),OP!E:F,2,0),"-------------------------------------------NAO DISPONIVEL-------------------------------------------")</f>
        <v>C - RIOCARD</v>
      </c>
      <c r="AL3828" s="7" t="str">
        <f t="shared" si="949"/>
        <v>1 - -------------------------------------------NAO DISPONIVEL------------------------------------------- - 00000003828 - FETRANSPOR</v>
      </c>
      <c r="AM3828" s="7" t="str">
        <f t="shared" si="950"/>
        <v>-------------------------------------------NAO DISPONIVEL-------------------------------------------</v>
      </c>
      <c r="AN3828" s="44" cm="1">
        <f t="array" ref="AN3828">_xlfn.IFS(AJ3828=0,0,AQ3828="INATIVO",2,AQ3828="SEM CADASTRO",4,AQ3828="CPF ATIVO EM OUTRO COMPRADOR",5,AQ3828="NOVO/SEM CARTAO",6,AND(AJ3828&gt;0,AQ3828,""),8)</f>
        <v>0</v>
      </c>
      <c r="AO3828" s="45">
        <f t="shared" si="964"/>
        <v>-10</v>
      </c>
    </row>
    <row r="3829" spans="1:41" x14ac:dyDescent="0.4">
      <c r="A3829" s="21" t="str">
        <f t="shared" si="951"/>
        <v>-------------------------------------------NAO DISPONIVEL-------------------------------------------</v>
      </c>
      <c r="B3829" s="5" t="str">
        <f>_xlfn.IFNA(VLOOKUP(A3829,CNPJ!E:F,2,0),"-------------------------------------------NAO DISPONIVEL-------------------------------------------")</f>
        <v>-------------------------------------------NAO DISPONIVEL-------------------------------------------</v>
      </c>
      <c r="C3829" s="22">
        <v>1</v>
      </c>
      <c r="D3829" s="5" t="str">
        <f>_xlfn.XLOOKUP(R3829,OP!C:C,OP!B:B,,0,1)</f>
        <v>RJ</v>
      </c>
      <c r="E3829" s="23"/>
      <c r="M3829" s="26"/>
      <c r="N3829" s="27"/>
      <c r="O3829" s="28" t="str">
        <f t="shared" si="952"/>
        <v>00000003829</v>
      </c>
      <c r="R3829" s="27" t="s">
        <v>193</v>
      </c>
      <c r="S3829" s="30" t="str">
        <f>_xlfn.IFNA(VLOOKUP(_xlfn.CONCAT(D3829," - ",R3829),OP!A:D,4,0),"-------------------------------------------NAO DISPONIVEL-------------------------------------------")</f>
        <v>FETRANSPOR</v>
      </c>
      <c r="T3829" s="31"/>
      <c r="U3829" s="32"/>
      <c r="V3829" s="31"/>
      <c r="W3829" s="33">
        <f t="shared" si="953"/>
        <v>0</v>
      </c>
      <c r="X3829" s="34">
        <f t="shared" si="954"/>
        <v>0</v>
      </c>
      <c r="Y3829" s="33">
        <f t="shared" si="955"/>
        <v>0</v>
      </c>
      <c r="Z3829" s="33">
        <f t="shared" si="956"/>
        <v>0</v>
      </c>
      <c r="AA3829" s="35">
        <f t="shared" si="957"/>
        <v>0</v>
      </c>
      <c r="AB3829" s="36">
        <f t="shared" si="958"/>
        <v>0</v>
      </c>
      <c r="AC3829" s="37">
        <f t="shared" si="959"/>
        <v>0</v>
      </c>
      <c r="AD3829" s="38"/>
      <c r="AE3829" s="38"/>
      <c r="AF3829" s="39">
        <f t="shared" si="960"/>
        <v>0</v>
      </c>
      <c r="AG3829" s="40"/>
      <c r="AH3829" s="41">
        <f t="shared" si="961"/>
        <v>0</v>
      </c>
      <c r="AI3829" s="42">
        <f t="shared" si="962"/>
        <v>0</v>
      </c>
      <c r="AJ3829" s="43">
        <f t="shared" si="963"/>
        <v>0</v>
      </c>
      <c r="AK3829" s="5" t="str">
        <f>_xlfn.IFNA(VLOOKUP(_xlfn.CONCAT(D3829," - ",S3829),OP!E:F,2,0),"-------------------------------------------NAO DISPONIVEL-------------------------------------------")</f>
        <v>C - RIOCARD</v>
      </c>
      <c r="AL3829" s="7" t="str">
        <f t="shared" si="949"/>
        <v>1 - -------------------------------------------NAO DISPONIVEL------------------------------------------- - 00000003829 - FETRANSPOR</v>
      </c>
      <c r="AM3829" s="7" t="str">
        <f t="shared" si="950"/>
        <v>-------------------------------------------NAO DISPONIVEL-------------------------------------------</v>
      </c>
      <c r="AN3829" s="44" cm="1">
        <f t="array" ref="AN3829">_xlfn.IFS(AJ3829=0,0,AQ3829="INATIVO",2,AQ3829="SEM CADASTRO",4,AQ3829="CPF ATIVO EM OUTRO COMPRADOR",5,AQ3829="NOVO/SEM CARTAO",6,AND(AJ3829&gt;0,AQ3829,""),8)</f>
        <v>0</v>
      </c>
      <c r="AO3829" s="45">
        <f t="shared" si="964"/>
        <v>-10</v>
      </c>
    </row>
    <row r="3830" spans="1:41" x14ac:dyDescent="0.4">
      <c r="A3830" s="21" t="str">
        <f t="shared" si="951"/>
        <v>-------------------------------------------NAO DISPONIVEL-------------------------------------------</v>
      </c>
      <c r="B3830" s="5" t="str">
        <f>_xlfn.IFNA(VLOOKUP(A3830,CNPJ!E:F,2,0),"-------------------------------------------NAO DISPONIVEL-------------------------------------------")</f>
        <v>-------------------------------------------NAO DISPONIVEL-------------------------------------------</v>
      </c>
      <c r="C3830" s="22">
        <v>1</v>
      </c>
      <c r="D3830" s="5" t="str">
        <f>_xlfn.XLOOKUP(R3830,OP!C:C,OP!B:B,,0,1)</f>
        <v>RJ</v>
      </c>
      <c r="E3830" s="23"/>
      <c r="M3830" s="26"/>
      <c r="N3830" s="27"/>
      <c r="O3830" s="28" t="str">
        <f t="shared" si="952"/>
        <v>00000003830</v>
      </c>
      <c r="R3830" s="27" t="s">
        <v>193</v>
      </c>
      <c r="S3830" s="30" t="str">
        <f>_xlfn.IFNA(VLOOKUP(_xlfn.CONCAT(D3830," - ",R3830),OP!A:D,4,0),"-------------------------------------------NAO DISPONIVEL-------------------------------------------")</f>
        <v>FETRANSPOR</v>
      </c>
      <c r="T3830" s="31"/>
      <c r="U3830" s="32"/>
      <c r="V3830" s="31"/>
      <c r="W3830" s="33">
        <f t="shared" si="953"/>
        <v>0</v>
      </c>
      <c r="X3830" s="34">
        <f t="shared" si="954"/>
        <v>0</v>
      </c>
      <c r="Y3830" s="33">
        <f t="shared" si="955"/>
        <v>0</v>
      </c>
      <c r="Z3830" s="33">
        <f t="shared" si="956"/>
        <v>0</v>
      </c>
      <c r="AA3830" s="35">
        <f t="shared" si="957"/>
        <v>0</v>
      </c>
      <c r="AB3830" s="36">
        <f t="shared" si="958"/>
        <v>0</v>
      </c>
      <c r="AC3830" s="37">
        <f t="shared" si="959"/>
        <v>0</v>
      </c>
      <c r="AD3830" s="38"/>
      <c r="AE3830" s="38"/>
      <c r="AF3830" s="39">
        <f t="shared" si="960"/>
        <v>0</v>
      </c>
      <c r="AG3830" s="40"/>
      <c r="AH3830" s="41">
        <f t="shared" si="961"/>
        <v>0</v>
      </c>
      <c r="AI3830" s="42">
        <f t="shared" si="962"/>
        <v>0</v>
      </c>
      <c r="AJ3830" s="43">
        <f t="shared" si="963"/>
        <v>0</v>
      </c>
      <c r="AK3830" s="5" t="str">
        <f>_xlfn.IFNA(VLOOKUP(_xlfn.CONCAT(D3830," - ",S3830),OP!E:F,2,0),"-------------------------------------------NAO DISPONIVEL-------------------------------------------")</f>
        <v>C - RIOCARD</v>
      </c>
      <c r="AL3830" s="7" t="str">
        <f t="shared" si="949"/>
        <v>1 - -------------------------------------------NAO DISPONIVEL------------------------------------------- - 00000003830 - FETRANSPOR</v>
      </c>
      <c r="AM3830" s="7" t="str">
        <f t="shared" si="950"/>
        <v>-------------------------------------------NAO DISPONIVEL-------------------------------------------</v>
      </c>
      <c r="AN3830" s="44" cm="1">
        <f t="array" ref="AN3830">_xlfn.IFS(AJ3830=0,0,AQ3830="INATIVO",2,AQ3830="SEM CADASTRO",4,AQ3830="CPF ATIVO EM OUTRO COMPRADOR",5,AQ3830="NOVO/SEM CARTAO",6,AND(AJ3830&gt;0,AQ3830,""),8)</f>
        <v>0</v>
      </c>
      <c r="AO3830" s="45">
        <f t="shared" si="964"/>
        <v>-10</v>
      </c>
    </row>
    <row r="3831" spans="1:41" x14ac:dyDescent="0.4">
      <c r="A3831" s="21" t="str">
        <f t="shared" si="951"/>
        <v>-------------------------------------------NAO DISPONIVEL-------------------------------------------</v>
      </c>
      <c r="B3831" s="5" t="str">
        <f>_xlfn.IFNA(VLOOKUP(A3831,CNPJ!E:F,2,0),"-------------------------------------------NAO DISPONIVEL-------------------------------------------")</f>
        <v>-------------------------------------------NAO DISPONIVEL-------------------------------------------</v>
      </c>
      <c r="C3831" s="22">
        <v>1</v>
      </c>
      <c r="D3831" s="5" t="str">
        <f>_xlfn.XLOOKUP(R3831,OP!C:C,OP!B:B,,0,1)</f>
        <v>RJ</v>
      </c>
      <c r="E3831" s="23"/>
      <c r="M3831" s="26"/>
      <c r="N3831" s="27"/>
      <c r="O3831" s="28" t="str">
        <f t="shared" si="952"/>
        <v>00000003831</v>
      </c>
      <c r="R3831" s="27" t="s">
        <v>193</v>
      </c>
      <c r="S3831" s="30" t="str">
        <f>_xlfn.IFNA(VLOOKUP(_xlfn.CONCAT(D3831," - ",R3831),OP!A:D,4,0),"-------------------------------------------NAO DISPONIVEL-------------------------------------------")</f>
        <v>FETRANSPOR</v>
      </c>
      <c r="T3831" s="31"/>
      <c r="U3831" s="32"/>
      <c r="V3831" s="31"/>
      <c r="W3831" s="33">
        <f t="shared" si="953"/>
        <v>0</v>
      </c>
      <c r="X3831" s="34">
        <f t="shared" si="954"/>
        <v>0</v>
      </c>
      <c r="Y3831" s="33">
        <f t="shared" si="955"/>
        <v>0</v>
      </c>
      <c r="Z3831" s="33">
        <f t="shared" si="956"/>
        <v>0</v>
      </c>
      <c r="AA3831" s="35">
        <f t="shared" si="957"/>
        <v>0</v>
      </c>
      <c r="AB3831" s="36">
        <f t="shared" si="958"/>
        <v>0</v>
      </c>
      <c r="AC3831" s="37">
        <f t="shared" si="959"/>
        <v>0</v>
      </c>
      <c r="AD3831" s="38"/>
      <c r="AE3831" s="38"/>
      <c r="AF3831" s="39">
        <f t="shared" si="960"/>
        <v>0</v>
      </c>
      <c r="AG3831" s="40"/>
      <c r="AH3831" s="41">
        <f t="shared" si="961"/>
        <v>0</v>
      </c>
      <c r="AI3831" s="42">
        <f t="shared" si="962"/>
        <v>0</v>
      </c>
      <c r="AJ3831" s="43">
        <f t="shared" si="963"/>
        <v>0</v>
      </c>
      <c r="AK3831" s="5" t="str">
        <f>_xlfn.IFNA(VLOOKUP(_xlfn.CONCAT(D3831," - ",S3831),OP!E:F,2,0),"-------------------------------------------NAO DISPONIVEL-------------------------------------------")</f>
        <v>C - RIOCARD</v>
      </c>
      <c r="AL3831" s="7" t="str">
        <f t="shared" si="949"/>
        <v>1 - -------------------------------------------NAO DISPONIVEL------------------------------------------- - 00000003831 - FETRANSPOR</v>
      </c>
      <c r="AM3831" s="7" t="str">
        <f t="shared" si="950"/>
        <v>-------------------------------------------NAO DISPONIVEL-------------------------------------------</v>
      </c>
      <c r="AN3831" s="44" cm="1">
        <f t="array" ref="AN3831">_xlfn.IFS(AJ3831=0,0,AQ3831="INATIVO",2,AQ3831="SEM CADASTRO",4,AQ3831="CPF ATIVO EM OUTRO COMPRADOR",5,AQ3831="NOVO/SEM CARTAO",6,AND(AJ3831&gt;0,AQ3831,""),8)</f>
        <v>0</v>
      </c>
      <c r="AO3831" s="45">
        <f t="shared" si="964"/>
        <v>-10</v>
      </c>
    </row>
    <row r="3832" spans="1:41" x14ac:dyDescent="0.4">
      <c r="A3832" s="21" t="str">
        <f t="shared" si="951"/>
        <v>-------------------------------------------NAO DISPONIVEL-------------------------------------------</v>
      </c>
      <c r="B3832" s="5" t="str">
        <f>_xlfn.IFNA(VLOOKUP(A3832,CNPJ!E:F,2,0),"-------------------------------------------NAO DISPONIVEL-------------------------------------------")</f>
        <v>-------------------------------------------NAO DISPONIVEL-------------------------------------------</v>
      </c>
      <c r="C3832" s="22">
        <v>1</v>
      </c>
      <c r="D3832" s="5" t="str">
        <f>_xlfn.XLOOKUP(R3832,OP!C:C,OP!B:B,,0,1)</f>
        <v>RJ</v>
      </c>
      <c r="E3832" s="23"/>
      <c r="M3832" s="26"/>
      <c r="N3832" s="27"/>
      <c r="O3832" s="28" t="str">
        <f t="shared" si="952"/>
        <v>00000003832</v>
      </c>
      <c r="R3832" s="27" t="s">
        <v>193</v>
      </c>
      <c r="S3832" s="30" t="str">
        <f>_xlfn.IFNA(VLOOKUP(_xlfn.CONCAT(D3832," - ",R3832),OP!A:D,4,0),"-------------------------------------------NAO DISPONIVEL-------------------------------------------")</f>
        <v>FETRANSPOR</v>
      </c>
      <c r="T3832" s="31"/>
      <c r="U3832" s="32"/>
      <c r="V3832" s="31"/>
      <c r="W3832" s="33">
        <f t="shared" si="953"/>
        <v>0</v>
      </c>
      <c r="X3832" s="34">
        <f t="shared" si="954"/>
        <v>0</v>
      </c>
      <c r="Y3832" s="33">
        <f t="shared" si="955"/>
        <v>0</v>
      </c>
      <c r="Z3832" s="33">
        <f t="shared" si="956"/>
        <v>0</v>
      </c>
      <c r="AA3832" s="35">
        <f t="shared" si="957"/>
        <v>0</v>
      </c>
      <c r="AB3832" s="36">
        <f t="shared" si="958"/>
        <v>0</v>
      </c>
      <c r="AC3832" s="37">
        <f t="shared" si="959"/>
        <v>0</v>
      </c>
      <c r="AD3832" s="38"/>
      <c r="AE3832" s="38"/>
      <c r="AF3832" s="39">
        <f t="shared" si="960"/>
        <v>0</v>
      </c>
      <c r="AG3832" s="40"/>
      <c r="AH3832" s="41">
        <f t="shared" si="961"/>
        <v>0</v>
      </c>
      <c r="AI3832" s="42">
        <f t="shared" si="962"/>
        <v>0</v>
      </c>
      <c r="AJ3832" s="43">
        <f t="shared" si="963"/>
        <v>0</v>
      </c>
      <c r="AK3832" s="5" t="str">
        <f>_xlfn.IFNA(VLOOKUP(_xlfn.CONCAT(D3832," - ",S3832),OP!E:F,2,0),"-------------------------------------------NAO DISPONIVEL-------------------------------------------")</f>
        <v>C - RIOCARD</v>
      </c>
      <c r="AL3832" s="7" t="str">
        <f t="shared" si="949"/>
        <v>1 - -------------------------------------------NAO DISPONIVEL------------------------------------------- - 00000003832 - FETRANSPOR</v>
      </c>
      <c r="AM3832" s="7" t="str">
        <f t="shared" si="950"/>
        <v>-------------------------------------------NAO DISPONIVEL-------------------------------------------</v>
      </c>
      <c r="AN3832" s="44" cm="1">
        <f t="array" ref="AN3832">_xlfn.IFS(AJ3832=0,0,AQ3832="INATIVO",2,AQ3832="SEM CADASTRO",4,AQ3832="CPF ATIVO EM OUTRO COMPRADOR",5,AQ3832="NOVO/SEM CARTAO",6,AND(AJ3832&gt;0,AQ3832,""),8)</f>
        <v>0</v>
      </c>
      <c r="AO3832" s="45">
        <f t="shared" si="964"/>
        <v>-10</v>
      </c>
    </row>
    <row r="3833" spans="1:41" x14ac:dyDescent="0.4">
      <c r="A3833" s="21" t="str">
        <f t="shared" si="951"/>
        <v>-------------------------------------------NAO DISPONIVEL-------------------------------------------</v>
      </c>
      <c r="B3833" s="5" t="str">
        <f>_xlfn.IFNA(VLOOKUP(A3833,CNPJ!E:F,2,0),"-------------------------------------------NAO DISPONIVEL-------------------------------------------")</f>
        <v>-------------------------------------------NAO DISPONIVEL-------------------------------------------</v>
      </c>
      <c r="C3833" s="22">
        <v>1</v>
      </c>
      <c r="D3833" s="5" t="str">
        <f>_xlfn.XLOOKUP(R3833,OP!C:C,OP!B:B,,0,1)</f>
        <v>RJ</v>
      </c>
      <c r="E3833" s="23"/>
      <c r="M3833" s="26"/>
      <c r="N3833" s="27"/>
      <c r="O3833" s="28" t="str">
        <f t="shared" si="952"/>
        <v>00000003833</v>
      </c>
      <c r="R3833" s="27" t="s">
        <v>193</v>
      </c>
      <c r="S3833" s="30" t="str">
        <f>_xlfn.IFNA(VLOOKUP(_xlfn.CONCAT(D3833," - ",R3833),OP!A:D,4,0),"-------------------------------------------NAO DISPONIVEL-------------------------------------------")</f>
        <v>FETRANSPOR</v>
      </c>
      <c r="T3833" s="31"/>
      <c r="U3833" s="32"/>
      <c r="V3833" s="31"/>
      <c r="W3833" s="33">
        <f t="shared" si="953"/>
        <v>0</v>
      </c>
      <c r="X3833" s="34">
        <f t="shared" si="954"/>
        <v>0</v>
      </c>
      <c r="Y3833" s="33">
        <f t="shared" si="955"/>
        <v>0</v>
      </c>
      <c r="Z3833" s="33">
        <f t="shared" si="956"/>
        <v>0</v>
      </c>
      <c r="AA3833" s="35">
        <f t="shared" si="957"/>
        <v>0</v>
      </c>
      <c r="AB3833" s="36">
        <f t="shared" si="958"/>
        <v>0</v>
      </c>
      <c r="AC3833" s="37">
        <f t="shared" si="959"/>
        <v>0</v>
      </c>
      <c r="AD3833" s="38"/>
      <c r="AE3833" s="38"/>
      <c r="AF3833" s="39">
        <f t="shared" si="960"/>
        <v>0</v>
      </c>
      <c r="AG3833" s="40"/>
      <c r="AH3833" s="41">
        <f t="shared" si="961"/>
        <v>0</v>
      </c>
      <c r="AI3833" s="42">
        <f t="shared" si="962"/>
        <v>0</v>
      </c>
      <c r="AJ3833" s="43">
        <f t="shared" si="963"/>
        <v>0</v>
      </c>
      <c r="AK3833" s="5" t="str">
        <f>_xlfn.IFNA(VLOOKUP(_xlfn.CONCAT(D3833," - ",S3833),OP!E:F,2,0),"-------------------------------------------NAO DISPONIVEL-------------------------------------------")</f>
        <v>C - RIOCARD</v>
      </c>
      <c r="AL3833" s="7" t="str">
        <f t="shared" si="949"/>
        <v>1 - -------------------------------------------NAO DISPONIVEL------------------------------------------- - 00000003833 - FETRANSPOR</v>
      </c>
      <c r="AM3833" s="7" t="str">
        <f t="shared" si="950"/>
        <v>-------------------------------------------NAO DISPONIVEL-------------------------------------------</v>
      </c>
      <c r="AN3833" s="44" cm="1">
        <f t="array" ref="AN3833">_xlfn.IFS(AJ3833=0,0,AQ3833="INATIVO",2,AQ3833="SEM CADASTRO",4,AQ3833="CPF ATIVO EM OUTRO COMPRADOR",5,AQ3833="NOVO/SEM CARTAO",6,AND(AJ3833&gt;0,AQ3833,""),8)</f>
        <v>0</v>
      </c>
      <c r="AO3833" s="45">
        <f t="shared" si="964"/>
        <v>-10</v>
      </c>
    </row>
    <row r="3834" spans="1:41" x14ac:dyDescent="0.4">
      <c r="A3834" s="21" t="str">
        <f t="shared" si="951"/>
        <v>-------------------------------------------NAO DISPONIVEL-------------------------------------------</v>
      </c>
      <c r="B3834" s="5" t="str">
        <f>_xlfn.IFNA(VLOOKUP(A3834,CNPJ!E:F,2,0),"-------------------------------------------NAO DISPONIVEL-------------------------------------------")</f>
        <v>-------------------------------------------NAO DISPONIVEL-------------------------------------------</v>
      </c>
      <c r="C3834" s="22">
        <v>1</v>
      </c>
      <c r="D3834" s="5" t="str">
        <f>_xlfn.XLOOKUP(R3834,OP!C:C,OP!B:B,,0,1)</f>
        <v>RJ</v>
      </c>
      <c r="E3834" s="23"/>
      <c r="M3834" s="26"/>
      <c r="N3834" s="27"/>
      <c r="O3834" s="28" t="str">
        <f t="shared" si="952"/>
        <v>00000003834</v>
      </c>
      <c r="R3834" s="27" t="s">
        <v>193</v>
      </c>
      <c r="S3834" s="30" t="str">
        <f>_xlfn.IFNA(VLOOKUP(_xlfn.CONCAT(D3834," - ",R3834),OP!A:D,4,0),"-------------------------------------------NAO DISPONIVEL-------------------------------------------")</f>
        <v>FETRANSPOR</v>
      </c>
      <c r="T3834" s="31"/>
      <c r="U3834" s="32"/>
      <c r="V3834" s="31"/>
      <c r="W3834" s="33">
        <f t="shared" si="953"/>
        <v>0</v>
      </c>
      <c r="X3834" s="34">
        <f t="shared" si="954"/>
        <v>0</v>
      </c>
      <c r="Y3834" s="33">
        <f t="shared" si="955"/>
        <v>0</v>
      </c>
      <c r="Z3834" s="33">
        <f t="shared" si="956"/>
        <v>0</v>
      </c>
      <c r="AA3834" s="35">
        <f t="shared" si="957"/>
        <v>0</v>
      </c>
      <c r="AB3834" s="36">
        <f t="shared" si="958"/>
        <v>0</v>
      </c>
      <c r="AC3834" s="37">
        <f t="shared" si="959"/>
        <v>0</v>
      </c>
      <c r="AD3834" s="38"/>
      <c r="AE3834" s="38"/>
      <c r="AF3834" s="39">
        <f t="shared" si="960"/>
        <v>0</v>
      </c>
      <c r="AG3834" s="40"/>
      <c r="AH3834" s="41">
        <f t="shared" si="961"/>
        <v>0</v>
      </c>
      <c r="AI3834" s="42">
        <f t="shared" si="962"/>
        <v>0</v>
      </c>
      <c r="AJ3834" s="43">
        <f t="shared" si="963"/>
        <v>0</v>
      </c>
      <c r="AK3834" s="5" t="str">
        <f>_xlfn.IFNA(VLOOKUP(_xlfn.CONCAT(D3834," - ",S3834),OP!E:F,2,0),"-------------------------------------------NAO DISPONIVEL-------------------------------------------")</f>
        <v>C - RIOCARD</v>
      </c>
      <c r="AL3834" s="7" t="str">
        <f t="shared" si="949"/>
        <v>1 - -------------------------------------------NAO DISPONIVEL------------------------------------------- - 00000003834 - FETRANSPOR</v>
      </c>
      <c r="AM3834" s="7" t="str">
        <f t="shared" si="950"/>
        <v>-------------------------------------------NAO DISPONIVEL-------------------------------------------</v>
      </c>
      <c r="AN3834" s="44" cm="1">
        <f t="array" ref="AN3834">_xlfn.IFS(AJ3834=0,0,AQ3834="INATIVO",2,AQ3834="SEM CADASTRO",4,AQ3834="CPF ATIVO EM OUTRO COMPRADOR",5,AQ3834="NOVO/SEM CARTAO",6,AND(AJ3834&gt;0,AQ3834,""),8)</f>
        <v>0</v>
      </c>
      <c r="AO3834" s="45">
        <f t="shared" si="964"/>
        <v>-10</v>
      </c>
    </row>
    <row r="3835" spans="1:41" x14ac:dyDescent="0.4">
      <c r="A3835" s="21" t="str">
        <f t="shared" si="951"/>
        <v>-------------------------------------------NAO DISPONIVEL-------------------------------------------</v>
      </c>
      <c r="B3835" s="5" t="str">
        <f>_xlfn.IFNA(VLOOKUP(A3835,CNPJ!E:F,2,0),"-------------------------------------------NAO DISPONIVEL-------------------------------------------")</f>
        <v>-------------------------------------------NAO DISPONIVEL-------------------------------------------</v>
      </c>
      <c r="C3835" s="22">
        <v>1</v>
      </c>
      <c r="D3835" s="5" t="str">
        <f>_xlfn.XLOOKUP(R3835,OP!C:C,OP!B:B,,0,1)</f>
        <v>RJ</v>
      </c>
      <c r="E3835" s="23"/>
      <c r="M3835" s="26"/>
      <c r="N3835" s="27"/>
      <c r="O3835" s="28" t="str">
        <f t="shared" si="952"/>
        <v>00000003835</v>
      </c>
      <c r="R3835" s="27" t="s">
        <v>193</v>
      </c>
      <c r="S3835" s="30" t="str">
        <f>_xlfn.IFNA(VLOOKUP(_xlfn.CONCAT(D3835," - ",R3835),OP!A:D,4,0),"-------------------------------------------NAO DISPONIVEL-------------------------------------------")</f>
        <v>FETRANSPOR</v>
      </c>
      <c r="T3835" s="31"/>
      <c r="U3835" s="32"/>
      <c r="V3835" s="31"/>
      <c r="W3835" s="33">
        <f t="shared" si="953"/>
        <v>0</v>
      </c>
      <c r="X3835" s="34">
        <f t="shared" si="954"/>
        <v>0</v>
      </c>
      <c r="Y3835" s="33">
        <f t="shared" si="955"/>
        <v>0</v>
      </c>
      <c r="Z3835" s="33">
        <f t="shared" si="956"/>
        <v>0</v>
      </c>
      <c r="AA3835" s="35">
        <f t="shared" si="957"/>
        <v>0</v>
      </c>
      <c r="AB3835" s="36">
        <f t="shared" si="958"/>
        <v>0</v>
      </c>
      <c r="AC3835" s="37">
        <f t="shared" si="959"/>
        <v>0</v>
      </c>
      <c r="AD3835" s="38"/>
      <c r="AE3835" s="38"/>
      <c r="AF3835" s="39">
        <f t="shared" si="960"/>
        <v>0</v>
      </c>
      <c r="AG3835" s="40"/>
      <c r="AH3835" s="41">
        <f t="shared" si="961"/>
        <v>0</v>
      </c>
      <c r="AI3835" s="42">
        <f t="shared" si="962"/>
        <v>0</v>
      </c>
      <c r="AJ3835" s="43">
        <f t="shared" si="963"/>
        <v>0</v>
      </c>
      <c r="AK3835" s="5" t="str">
        <f>_xlfn.IFNA(VLOOKUP(_xlfn.CONCAT(D3835," - ",S3835),OP!E:F,2,0),"-------------------------------------------NAO DISPONIVEL-------------------------------------------")</f>
        <v>C - RIOCARD</v>
      </c>
      <c r="AL3835" s="7" t="str">
        <f t="shared" si="949"/>
        <v>1 - -------------------------------------------NAO DISPONIVEL------------------------------------------- - 00000003835 - FETRANSPOR</v>
      </c>
      <c r="AM3835" s="7" t="str">
        <f t="shared" si="950"/>
        <v>-------------------------------------------NAO DISPONIVEL-------------------------------------------</v>
      </c>
      <c r="AN3835" s="44" cm="1">
        <f t="array" ref="AN3835">_xlfn.IFS(AJ3835=0,0,AQ3835="INATIVO",2,AQ3835="SEM CADASTRO",4,AQ3835="CPF ATIVO EM OUTRO COMPRADOR",5,AQ3835="NOVO/SEM CARTAO",6,AND(AJ3835&gt;0,AQ3835,""),8)</f>
        <v>0</v>
      </c>
      <c r="AO3835" s="45">
        <f t="shared" si="964"/>
        <v>-10</v>
      </c>
    </row>
    <row r="3836" spans="1:41" x14ac:dyDescent="0.4">
      <c r="A3836" s="21" t="str">
        <f t="shared" si="951"/>
        <v>-------------------------------------------NAO DISPONIVEL-------------------------------------------</v>
      </c>
      <c r="B3836" s="5" t="str">
        <f>_xlfn.IFNA(VLOOKUP(A3836,CNPJ!E:F,2,0),"-------------------------------------------NAO DISPONIVEL-------------------------------------------")</f>
        <v>-------------------------------------------NAO DISPONIVEL-------------------------------------------</v>
      </c>
      <c r="C3836" s="22">
        <v>1</v>
      </c>
      <c r="D3836" s="5" t="str">
        <f>_xlfn.XLOOKUP(R3836,OP!C:C,OP!B:B,,0,1)</f>
        <v>RJ</v>
      </c>
      <c r="E3836" s="23"/>
      <c r="M3836" s="26"/>
      <c r="N3836" s="27"/>
      <c r="O3836" s="28" t="str">
        <f t="shared" si="952"/>
        <v>00000003836</v>
      </c>
      <c r="R3836" s="27" t="s">
        <v>193</v>
      </c>
      <c r="S3836" s="30" t="str">
        <f>_xlfn.IFNA(VLOOKUP(_xlfn.CONCAT(D3836," - ",R3836),OP!A:D,4,0),"-------------------------------------------NAO DISPONIVEL-------------------------------------------")</f>
        <v>FETRANSPOR</v>
      </c>
      <c r="T3836" s="31"/>
      <c r="U3836" s="32"/>
      <c r="V3836" s="31"/>
      <c r="W3836" s="33">
        <f t="shared" si="953"/>
        <v>0</v>
      </c>
      <c r="X3836" s="34">
        <f t="shared" si="954"/>
        <v>0</v>
      </c>
      <c r="Y3836" s="33">
        <f t="shared" si="955"/>
        <v>0</v>
      </c>
      <c r="Z3836" s="33">
        <f t="shared" si="956"/>
        <v>0</v>
      </c>
      <c r="AA3836" s="35">
        <f t="shared" si="957"/>
        <v>0</v>
      </c>
      <c r="AB3836" s="36">
        <f t="shared" si="958"/>
        <v>0</v>
      </c>
      <c r="AC3836" s="37">
        <f t="shared" si="959"/>
        <v>0</v>
      </c>
      <c r="AD3836" s="38"/>
      <c r="AE3836" s="38"/>
      <c r="AF3836" s="39">
        <f t="shared" si="960"/>
        <v>0</v>
      </c>
      <c r="AG3836" s="40"/>
      <c r="AH3836" s="41">
        <f t="shared" si="961"/>
        <v>0</v>
      </c>
      <c r="AI3836" s="42">
        <f t="shared" si="962"/>
        <v>0</v>
      </c>
      <c r="AJ3836" s="43">
        <f t="shared" si="963"/>
        <v>0</v>
      </c>
      <c r="AK3836" s="5" t="str">
        <f>_xlfn.IFNA(VLOOKUP(_xlfn.CONCAT(D3836," - ",S3836),OP!E:F,2,0),"-------------------------------------------NAO DISPONIVEL-------------------------------------------")</f>
        <v>C - RIOCARD</v>
      </c>
      <c r="AL3836" s="7" t="str">
        <f t="shared" si="949"/>
        <v>1 - -------------------------------------------NAO DISPONIVEL------------------------------------------- - 00000003836 - FETRANSPOR</v>
      </c>
      <c r="AM3836" s="7" t="str">
        <f t="shared" si="950"/>
        <v>-------------------------------------------NAO DISPONIVEL-------------------------------------------</v>
      </c>
      <c r="AN3836" s="44" cm="1">
        <f t="array" ref="AN3836">_xlfn.IFS(AJ3836=0,0,AQ3836="INATIVO",2,AQ3836="SEM CADASTRO",4,AQ3836="CPF ATIVO EM OUTRO COMPRADOR",5,AQ3836="NOVO/SEM CARTAO",6,AND(AJ3836&gt;0,AQ3836,""),8)</f>
        <v>0</v>
      </c>
      <c r="AO3836" s="45">
        <f t="shared" si="964"/>
        <v>-10</v>
      </c>
    </row>
    <row r="3837" spans="1:41" x14ac:dyDescent="0.4">
      <c r="A3837" s="21" t="str">
        <f t="shared" si="951"/>
        <v>-------------------------------------------NAO DISPONIVEL-------------------------------------------</v>
      </c>
      <c r="B3837" s="5" t="str">
        <f>_xlfn.IFNA(VLOOKUP(A3837,CNPJ!E:F,2,0),"-------------------------------------------NAO DISPONIVEL-------------------------------------------")</f>
        <v>-------------------------------------------NAO DISPONIVEL-------------------------------------------</v>
      </c>
      <c r="C3837" s="22">
        <v>1</v>
      </c>
      <c r="D3837" s="5" t="str">
        <f>_xlfn.XLOOKUP(R3837,OP!C:C,OP!B:B,,0,1)</f>
        <v>RJ</v>
      </c>
      <c r="E3837" s="23"/>
      <c r="M3837" s="26"/>
      <c r="N3837" s="27"/>
      <c r="O3837" s="28" t="str">
        <f t="shared" si="952"/>
        <v>00000003837</v>
      </c>
      <c r="R3837" s="27" t="s">
        <v>193</v>
      </c>
      <c r="S3837" s="30" t="str">
        <f>_xlfn.IFNA(VLOOKUP(_xlfn.CONCAT(D3837," - ",R3837),OP!A:D,4,0),"-------------------------------------------NAO DISPONIVEL-------------------------------------------")</f>
        <v>FETRANSPOR</v>
      </c>
      <c r="T3837" s="31"/>
      <c r="U3837" s="32"/>
      <c r="V3837" s="31"/>
      <c r="W3837" s="33">
        <f t="shared" si="953"/>
        <v>0</v>
      </c>
      <c r="X3837" s="34">
        <f t="shared" si="954"/>
        <v>0</v>
      </c>
      <c r="Y3837" s="33">
        <f t="shared" si="955"/>
        <v>0</v>
      </c>
      <c r="Z3837" s="33">
        <f t="shared" si="956"/>
        <v>0</v>
      </c>
      <c r="AA3837" s="35">
        <f t="shared" si="957"/>
        <v>0</v>
      </c>
      <c r="AB3837" s="36">
        <f t="shared" si="958"/>
        <v>0</v>
      </c>
      <c r="AC3837" s="37">
        <f t="shared" si="959"/>
        <v>0</v>
      </c>
      <c r="AD3837" s="38"/>
      <c r="AE3837" s="38"/>
      <c r="AF3837" s="39">
        <f t="shared" si="960"/>
        <v>0</v>
      </c>
      <c r="AG3837" s="40"/>
      <c r="AH3837" s="41">
        <f t="shared" si="961"/>
        <v>0</v>
      </c>
      <c r="AI3837" s="42">
        <f t="shared" si="962"/>
        <v>0</v>
      </c>
      <c r="AJ3837" s="43">
        <f t="shared" si="963"/>
        <v>0</v>
      </c>
      <c r="AK3837" s="5" t="str">
        <f>_xlfn.IFNA(VLOOKUP(_xlfn.CONCAT(D3837," - ",S3837),OP!E:F,2,0),"-------------------------------------------NAO DISPONIVEL-------------------------------------------")</f>
        <v>C - RIOCARD</v>
      </c>
      <c r="AL3837" s="7" t="str">
        <f t="shared" si="949"/>
        <v>1 - -------------------------------------------NAO DISPONIVEL------------------------------------------- - 00000003837 - FETRANSPOR</v>
      </c>
      <c r="AM3837" s="7" t="str">
        <f t="shared" si="950"/>
        <v>-------------------------------------------NAO DISPONIVEL-------------------------------------------</v>
      </c>
      <c r="AN3837" s="44" cm="1">
        <f t="array" ref="AN3837">_xlfn.IFS(AJ3837=0,0,AQ3837="INATIVO",2,AQ3837="SEM CADASTRO",4,AQ3837="CPF ATIVO EM OUTRO COMPRADOR",5,AQ3837="NOVO/SEM CARTAO",6,AND(AJ3837&gt;0,AQ3837,""),8)</f>
        <v>0</v>
      </c>
      <c r="AO3837" s="45">
        <f t="shared" si="964"/>
        <v>-10</v>
      </c>
    </row>
    <row r="3838" spans="1:41" x14ac:dyDescent="0.4">
      <c r="A3838" s="21" t="str">
        <f t="shared" si="951"/>
        <v>-------------------------------------------NAO DISPONIVEL-------------------------------------------</v>
      </c>
      <c r="B3838" s="5" t="str">
        <f>_xlfn.IFNA(VLOOKUP(A3838,CNPJ!E:F,2,0),"-------------------------------------------NAO DISPONIVEL-------------------------------------------")</f>
        <v>-------------------------------------------NAO DISPONIVEL-------------------------------------------</v>
      </c>
      <c r="C3838" s="22">
        <v>1</v>
      </c>
      <c r="D3838" s="5" t="str">
        <f>_xlfn.XLOOKUP(R3838,OP!C:C,OP!B:B,,0,1)</f>
        <v>RJ</v>
      </c>
      <c r="E3838" s="23"/>
      <c r="M3838" s="26"/>
      <c r="N3838" s="27"/>
      <c r="O3838" s="28" t="str">
        <f t="shared" si="952"/>
        <v>00000003838</v>
      </c>
      <c r="R3838" s="27" t="s">
        <v>193</v>
      </c>
      <c r="S3838" s="30" t="str">
        <f>_xlfn.IFNA(VLOOKUP(_xlfn.CONCAT(D3838," - ",R3838),OP!A:D,4,0),"-------------------------------------------NAO DISPONIVEL-------------------------------------------")</f>
        <v>FETRANSPOR</v>
      </c>
      <c r="T3838" s="31"/>
      <c r="U3838" s="32"/>
      <c r="V3838" s="31"/>
      <c r="W3838" s="33">
        <f t="shared" si="953"/>
        <v>0</v>
      </c>
      <c r="X3838" s="34">
        <f t="shared" si="954"/>
        <v>0</v>
      </c>
      <c r="Y3838" s="33">
        <f t="shared" si="955"/>
        <v>0</v>
      </c>
      <c r="Z3838" s="33">
        <f t="shared" si="956"/>
        <v>0</v>
      </c>
      <c r="AA3838" s="35">
        <f t="shared" si="957"/>
        <v>0</v>
      </c>
      <c r="AB3838" s="36">
        <f t="shared" si="958"/>
        <v>0</v>
      </c>
      <c r="AC3838" s="37">
        <f t="shared" si="959"/>
        <v>0</v>
      </c>
      <c r="AD3838" s="38"/>
      <c r="AE3838" s="38"/>
      <c r="AF3838" s="39">
        <f t="shared" si="960"/>
        <v>0</v>
      </c>
      <c r="AG3838" s="40"/>
      <c r="AH3838" s="41">
        <f t="shared" si="961"/>
        <v>0</v>
      </c>
      <c r="AI3838" s="42">
        <f t="shared" si="962"/>
        <v>0</v>
      </c>
      <c r="AJ3838" s="43">
        <f t="shared" si="963"/>
        <v>0</v>
      </c>
      <c r="AK3838" s="5" t="str">
        <f>_xlfn.IFNA(VLOOKUP(_xlfn.CONCAT(D3838," - ",S3838),OP!E:F,2,0),"-------------------------------------------NAO DISPONIVEL-------------------------------------------")</f>
        <v>C - RIOCARD</v>
      </c>
      <c r="AL3838" s="7" t="str">
        <f t="shared" si="949"/>
        <v>1 - -------------------------------------------NAO DISPONIVEL------------------------------------------- - 00000003838 - FETRANSPOR</v>
      </c>
      <c r="AM3838" s="7" t="str">
        <f t="shared" si="950"/>
        <v>-------------------------------------------NAO DISPONIVEL-------------------------------------------</v>
      </c>
      <c r="AN3838" s="44" cm="1">
        <f t="array" ref="AN3838">_xlfn.IFS(AJ3838=0,0,AQ3838="INATIVO",2,AQ3838="SEM CADASTRO",4,AQ3838="CPF ATIVO EM OUTRO COMPRADOR",5,AQ3838="NOVO/SEM CARTAO",6,AND(AJ3838&gt;0,AQ3838,""),8)</f>
        <v>0</v>
      </c>
      <c r="AO3838" s="45">
        <f t="shared" si="964"/>
        <v>-10</v>
      </c>
    </row>
    <row r="3839" spans="1:41" x14ac:dyDescent="0.4">
      <c r="A3839" s="21" t="str">
        <f t="shared" si="951"/>
        <v>-------------------------------------------NAO DISPONIVEL-------------------------------------------</v>
      </c>
      <c r="B3839" s="5" t="str">
        <f>_xlfn.IFNA(VLOOKUP(A3839,CNPJ!E:F,2,0),"-------------------------------------------NAO DISPONIVEL-------------------------------------------")</f>
        <v>-------------------------------------------NAO DISPONIVEL-------------------------------------------</v>
      </c>
      <c r="C3839" s="22">
        <v>1</v>
      </c>
      <c r="D3839" s="5" t="str">
        <f>_xlfn.XLOOKUP(R3839,OP!C:C,OP!B:B,,0,1)</f>
        <v>RJ</v>
      </c>
      <c r="E3839" s="23"/>
      <c r="M3839" s="26"/>
      <c r="N3839" s="27"/>
      <c r="O3839" s="28" t="str">
        <f t="shared" si="952"/>
        <v>00000003839</v>
      </c>
      <c r="R3839" s="27" t="s">
        <v>193</v>
      </c>
      <c r="S3839" s="30" t="str">
        <f>_xlfn.IFNA(VLOOKUP(_xlfn.CONCAT(D3839," - ",R3839),OP!A:D,4,0),"-------------------------------------------NAO DISPONIVEL-------------------------------------------")</f>
        <v>FETRANSPOR</v>
      </c>
      <c r="T3839" s="31"/>
      <c r="U3839" s="32"/>
      <c r="V3839" s="31"/>
      <c r="W3839" s="33">
        <f t="shared" si="953"/>
        <v>0</v>
      </c>
      <c r="X3839" s="34">
        <f t="shared" si="954"/>
        <v>0</v>
      </c>
      <c r="Y3839" s="33">
        <f t="shared" si="955"/>
        <v>0</v>
      </c>
      <c r="Z3839" s="33">
        <f t="shared" si="956"/>
        <v>0</v>
      </c>
      <c r="AA3839" s="35">
        <f t="shared" si="957"/>
        <v>0</v>
      </c>
      <c r="AB3839" s="36">
        <f t="shared" si="958"/>
        <v>0</v>
      </c>
      <c r="AC3839" s="37">
        <f t="shared" si="959"/>
        <v>0</v>
      </c>
      <c r="AD3839" s="38"/>
      <c r="AE3839" s="38"/>
      <c r="AF3839" s="39">
        <f t="shared" si="960"/>
        <v>0</v>
      </c>
      <c r="AG3839" s="40"/>
      <c r="AH3839" s="41">
        <f t="shared" si="961"/>
        <v>0</v>
      </c>
      <c r="AI3839" s="42">
        <f t="shared" si="962"/>
        <v>0</v>
      </c>
      <c r="AJ3839" s="43">
        <f t="shared" si="963"/>
        <v>0</v>
      </c>
      <c r="AK3839" s="5" t="str">
        <f>_xlfn.IFNA(VLOOKUP(_xlfn.CONCAT(D3839," - ",S3839),OP!E:F,2,0),"-------------------------------------------NAO DISPONIVEL-------------------------------------------")</f>
        <v>C - RIOCARD</v>
      </c>
      <c r="AL3839" s="7" t="str">
        <f t="shared" si="949"/>
        <v>1 - -------------------------------------------NAO DISPONIVEL------------------------------------------- - 00000003839 - FETRANSPOR</v>
      </c>
      <c r="AM3839" s="7" t="str">
        <f t="shared" si="950"/>
        <v>-------------------------------------------NAO DISPONIVEL-------------------------------------------</v>
      </c>
      <c r="AN3839" s="44" cm="1">
        <f t="array" ref="AN3839">_xlfn.IFS(AJ3839=0,0,AQ3839="INATIVO",2,AQ3839="SEM CADASTRO",4,AQ3839="CPF ATIVO EM OUTRO COMPRADOR",5,AQ3839="NOVO/SEM CARTAO",6,AND(AJ3839&gt;0,AQ3839,""),8)</f>
        <v>0</v>
      </c>
      <c r="AO3839" s="45">
        <f t="shared" si="964"/>
        <v>-10</v>
      </c>
    </row>
    <row r="3840" spans="1:41" x14ac:dyDescent="0.4">
      <c r="A3840" s="21" t="str">
        <f t="shared" si="951"/>
        <v>-------------------------------------------NAO DISPONIVEL-------------------------------------------</v>
      </c>
      <c r="B3840" s="5" t="str">
        <f>_xlfn.IFNA(VLOOKUP(A3840,CNPJ!E:F,2,0),"-------------------------------------------NAO DISPONIVEL-------------------------------------------")</f>
        <v>-------------------------------------------NAO DISPONIVEL-------------------------------------------</v>
      </c>
      <c r="C3840" s="22">
        <v>1</v>
      </c>
      <c r="D3840" s="5" t="str">
        <f>_xlfn.XLOOKUP(R3840,OP!C:C,OP!B:B,,0,1)</f>
        <v>RJ</v>
      </c>
      <c r="E3840" s="23"/>
      <c r="M3840" s="26"/>
      <c r="N3840" s="27"/>
      <c r="O3840" s="28" t="str">
        <f t="shared" si="952"/>
        <v>00000003840</v>
      </c>
      <c r="R3840" s="27" t="s">
        <v>193</v>
      </c>
      <c r="S3840" s="30" t="str">
        <f>_xlfn.IFNA(VLOOKUP(_xlfn.CONCAT(D3840," - ",R3840),OP!A:D,4,0),"-------------------------------------------NAO DISPONIVEL-------------------------------------------")</f>
        <v>FETRANSPOR</v>
      </c>
      <c r="T3840" s="31"/>
      <c r="U3840" s="32"/>
      <c r="V3840" s="31"/>
      <c r="W3840" s="33">
        <f t="shared" si="953"/>
        <v>0</v>
      </c>
      <c r="X3840" s="34">
        <f t="shared" si="954"/>
        <v>0</v>
      </c>
      <c r="Y3840" s="33">
        <f t="shared" si="955"/>
        <v>0</v>
      </c>
      <c r="Z3840" s="33">
        <f t="shared" si="956"/>
        <v>0</v>
      </c>
      <c r="AA3840" s="35">
        <f t="shared" si="957"/>
        <v>0</v>
      </c>
      <c r="AB3840" s="36">
        <f t="shared" si="958"/>
        <v>0</v>
      </c>
      <c r="AC3840" s="37">
        <f t="shared" si="959"/>
        <v>0</v>
      </c>
      <c r="AD3840" s="38"/>
      <c r="AE3840" s="38"/>
      <c r="AF3840" s="39">
        <f t="shared" si="960"/>
        <v>0</v>
      </c>
      <c r="AG3840" s="40"/>
      <c r="AH3840" s="41">
        <f t="shared" si="961"/>
        <v>0</v>
      </c>
      <c r="AI3840" s="42">
        <f t="shared" si="962"/>
        <v>0</v>
      </c>
      <c r="AJ3840" s="43">
        <f t="shared" si="963"/>
        <v>0</v>
      </c>
      <c r="AK3840" s="5" t="str">
        <f>_xlfn.IFNA(VLOOKUP(_xlfn.CONCAT(D3840," - ",S3840),OP!E:F,2,0),"-------------------------------------------NAO DISPONIVEL-------------------------------------------")</f>
        <v>C - RIOCARD</v>
      </c>
      <c r="AL3840" s="7" t="str">
        <f t="shared" si="949"/>
        <v>1 - -------------------------------------------NAO DISPONIVEL------------------------------------------- - 00000003840 - FETRANSPOR</v>
      </c>
      <c r="AM3840" s="7" t="str">
        <f t="shared" si="950"/>
        <v>-------------------------------------------NAO DISPONIVEL-------------------------------------------</v>
      </c>
      <c r="AN3840" s="44" cm="1">
        <f t="array" ref="AN3840">_xlfn.IFS(AJ3840=0,0,AQ3840="INATIVO",2,AQ3840="SEM CADASTRO",4,AQ3840="CPF ATIVO EM OUTRO COMPRADOR",5,AQ3840="NOVO/SEM CARTAO",6,AND(AJ3840&gt;0,AQ3840,""),8)</f>
        <v>0</v>
      </c>
      <c r="AO3840" s="45">
        <f t="shared" si="964"/>
        <v>-10</v>
      </c>
    </row>
    <row r="3841" spans="1:41" x14ac:dyDescent="0.4">
      <c r="A3841" s="21" t="str">
        <f t="shared" si="951"/>
        <v>-------------------------------------------NAO DISPONIVEL-------------------------------------------</v>
      </c>
      <c r="B3841" s="5" t="str">
        <f>_xlfn.IFNA(VLOOKUP(A3841,CNPJ!E:F,2,0),"-------------------------------------------NAO DISPONIVEL-------------------------------------------")</f>
        <v>-------------------------------------------NAO DISPONIVEL-------------------------------------------</v>
      </c>
      <c r="C3841" s="22">
        <v>1</v>
      </c>
      <c r="D3841" s="5" t="str">
        <f>_xlfn.XLOOKUP(R3841,OP!C:C,OP!B:B,,0,1)</f>
        <v>RJ</v>
      </c>
      <c r="E3841" s="23"/>
      <c r="M3841" s="26"/>
      <c r="N3841" s="27"/>
      <c r="O3841" s="28" t="str">
        <f t="shared" si="952"/>
        <v>00000003841</v>
      </c>
      <c r="R3841" s="27" t="s">
        <v>193</v>
      </c>
      <c r="S3841" s="30" t="str">
        <f>_xlfn.IFNA(VLOOKUP(_xlfn.CONCAT(D3841," - ",R3841),OP!A:D,4,0),"-------------------------------------------NAO DISPONIVEL-------------------------------------------")</f>
        <v>FETRANSPOR</v>
      </c>
      <c r="T3841" s="31"/>
      <c r="U3841" s="32"/>
      <c r="V3841" s="31"/>
      <c r="W3841" s="33">
        <f t="shared" si="953"/>
        <v>0</v>
      </c>
      <c r="X3841" s="34">
        <f t="shared" si="954"/>
        <v>0</v>
      </c>
      <c r="Y3841" s="33">
        <f t="shared" si="955"/>
        <v>0</v>
      </c>
      <c r="Z3841" s="33">
        <f t="shared" si="956"/>
        <v>0</v>
      </c>
      <c r="AA3841" s="35">
        <f t="shared" si="957"/>
        <v>0</v>
      </c>
      <c r="AB3841" s="36">
        <f t="shared" si="958"/>
        <v>0</v>
      </c>
      <c r="AC3841" s="37">
        <f t="shared" si="959"/>
        <v>0</v>
      </c>
      <c r="AD3841" s="38"/>
      <c r="AE3841" s="38"/>
      <c r="AF3841" s="39">
        <f t="shared" si="960"/>
        <v>0</v>
      </c>
      <c r="AG3841" s="40"/>
      <c r="AH3841" s="41">
        <f t="shared" si="961"/>
        <v>0</v>
      </c>
      <c r="AI3841" s="42">
        <f t="shared" si="962"/>
        <v>0</v>
      </c>
      <c r="AJ3841" s="43">
        <f t="shared" si="963"/>
        <v>0</v>
      </c>
      <c r="AK3841" s="5" t="str">
        <f>_xlfn.IFNA(VLOOKUP(_xlfn.CONCAT(D3841," - ",S3841),OP!E:F,2,0),"-------------------------------------------NAO DISPONIVEL-------------------------------------------")</f>
        <v>C - RIOCARD</v>
      </c>
      <c r="AL3841" s="7" t="str">
        <f t="shared" si="949"/>
        <v>1 - -------------------------------------------NAO DISPONIVEL------------------------------------------- - 00000003841 - FETRANSPOR</v>
      </c>
      <c r="AM3841" s="7" t="str">
        <f t="shared" si="950"/>
        <v>-------------------------------------------NAO DISPONIVEL-------------------------------------------</v>
      </c>
      <c r="AN3841" s="44" cm="1">
        <f t="array" ref="AN3841">_xlfn.IFS(AJ3841=0,0,AQ3841="INATIVO",2,AQ3841="SEM CADASTRO",4,AQ3841="CPF ATIVO EM OUTRO COMPRADOR",5,AQ3841="NOVO/SEM CARTAO",6,AND(AJ3841&gt;0,AQ3841,""),8)</f>
        <v>0</v>
      </c>
      <c r="AO3841" s="45">
        <f t="shared" si="964"/>
        <v>-10</v>
      </c>
    </row>
    <row r="3842" spans="1:41" x14ac:dyDescent="0.4">
      <c r="A3842" s="21" t="str">
        <f t="shared" si="951"/>
        <v>-------------------------------------------NAO DISPONIVEL-------------------------------------------</v>
      </c>
      <c r="B3842" s="5" t="str">
        <f>_xlfn.IFNA(VLOOKUP(A3842,CNPJ!E:F,2,0),"-------------------------------------------NAO DISPONIVEL-------------------------------------------")</f>
        <v>-------------------------------------------NAO DISPONIVEL-------------------------------------------</v>
      </c>
      <c r="C3842" s="22">
        <v>1</v>
      </c>
      <c r="D3842" s="5" t="str">
        <f>_xlfn.XLOOKUP(R3842,OP!C:C,OP!B:B,,0,1)</f>
        <v>RJ</v>
      </c>
      <c r="E3842" s="23"/>
      <c r="M3842" s="26"/>
      <c r="N3842" s="27"/>
      <c r="O3842" s="28" t="str">
        <f t="shared" si="952"/>
        <v>00000003842</v>
      </c>
      <c r="R3842" s="27" t="s">
        <v>193</v>
      </c>
      <c r="S3842" s="30" t="str">
        <f>_xlfn.IFNA(VLOOKUP(_xlfn.CONCAT(D3842," - ",R3842),OP!A:D,4,0),"-------------------------------------------NAO DISPONIVEL-------------------------------------------")</f>
        <v>FETRANSPOR</v>
      </c>
      <c r="T3842" s="31"/>
      <c r="U3842" s="32"/>
      <c r="V3842" s="31"/>
      <c r="W3842" s="33">
        <f t="shared" si="953"/>
        <v>0</v>
      </c>
      <c r="X3842" s="34">
        <f t="shared" si="954"/>
        <v>0</v>
      </c>
      <c r="Y3842" s="33">
        <f t="shared" si="955"/>
        <v>0</v>
      </c>
      <c r="Z3842" s="33">
        <f t="shared" si="956"/>
        <v>0</v>
      </c>
      <c r="AA3842" s="35">
        <f t="shared" si="957"/>
        <v>0</v>
      </c>
      <c r="AB3842" s="36">
        <f t="shared" si="958"/>
        <v>0</v>
      </c>
      <c r="AC3842" s="37">
        <f t="shared" si="959"/>
        <v>0</v>
      </c>
      <c r="AD3842" s="38"/>
      <c r="AE3842" s="38"/>
      <c r="AF3842" s="39">
        <f t="shared" si="960"/>
        <v>0</v>
      </c>
      <c r="AG3842" s="40"/>
      <c r="AH3842" s="41">
        <f t="shared" si="961"/>
        <v>0</v>
      </c>
      <c r="AI3842" s="42">
        <f t="shared" si="962"/>
        <v>0</v>
      </c>
      <c r="AJ3842" s="43">
        <f t="shared" si="963"/>
        <v>0</v>
      </c>
      <c r="AK3842" s="5" t="str">
        <f>_xlfn.IFNA(VLOOKUP(_xlfn.CONCAT(D3842," - ",S3842),OP!E:F,2,0),"-------------------------------------------NAO DISPONIVEL-------------------------------------------")</f>
        <v>C - RIOCARD</v>
      </c>
      <c r="AL3842" s="7" t="str">
        <f t="shared" ref="AL3842:AL3905" si="965">_xlfn.CONCAT(C3842," - ",B3842," - ",O3842," - ",S3842)</f>
        <v>1 - -------------------------------------------NAO DISPONIVEL------------------------------------------- - 00000003842 - FETRANSPOR</v>
      </c>
      <c r="AM3842" s="7" t="str">
        <f t="shared" ref="AM3842:AM3905" si="966">_xlfn.CONCAT(B3842,L3842,LEFT(M3842,3))</f>
        <v>-------------------------------------------NAO DISPONIVEL-------------------------------------------</v>
      </c>
      <c r="AN3842" s="44" cm="1">
        <f t="array" ref="AN3842">_xlfn.IFS(AJ3842=0,0,AQ3842="INATIVO",2,AQ3842="SEM CADASTRO",4,AQ3842="CPF ATIVO EM OUTRO COMPRADOR",5,AQ3842="NOVO/SEM CARTAO",6,AND(AJ3842&gt;0,AQ3842,""),8)</f>
        <v>0</v>
      </c>
      <c r="AO3842" s="45">
        <f t="shared" si="964"/>
        <v>-10</v>
      </c>
    </row>
    <row r="3843" spans="1:41" x14ac:dyDescent="0.4">
      <c r="A3843" s="21" t="str">
        <f t="shared" ref="A3843:A3906" si="967">IF(AND(E3843&lt;&gt;"",F3843&lt;&gt;""),TRIM(_xlfn.CONCAT(D3843," - ",S3843," - ",E3843," - ",F3843)),"-------------------------------------------NAO DISPONIVEL-------------------------------------------")</f>
        <v>-------------------------------------------NAO DISPONIVEL-------------------------------------------</v>
      </c>
      <c r="B3843" s="5" t="str">
        <f>_xlfn.IFNA(VLOOKUP(A3843,CNPJ!E:F,2,0),"-------------------------------------------NAO DISPONIVEL-------------------------------------------")</f>
        <v>-------------------------------------------NAO DISPONIVEL-------------------------------------------</v>
      </c>
      <c r="C3843" s="22">
        <v>1</v>
      </c>
      <c r="D3843" s="5" t="str">
        <f>_xlfn.XLOOKUP(R3843,OP!C:C,OP!B:B,,0,1)</f>
        <v>RJ</v>
      </c>
      <c r="E3843" s="23"/>
      <c r="M3843" s="26"/>
      <c r="N3843" s="27"/>
      <c r="O3843" s="28" t="str">
        <f t="shared" ref="O3843:O3906" si="968">IF(N3843="",TEXT(ROW(),"00000000000"),IF(N3843="00000000000",TEXT(ROW(),"00000000000"),TRIM(TEXT(N3843,"00000000000"))))</f>
        <v>00000003843</v>
      </c>
      <c r="R3843" s="27" t="s">
        <v>193</v>
      </c>
      <c r="S3843" s="30" t="str">
        <f>_xlfn.IFNA(VLOOKUP(_xlfn.CONCAT(D3843," - ",R3843),OP!A:D,4,0),"-------------------------------------------NAO DISPONIVEL-------------------------------------------")</f>
        <v>FETRANSPOR</v>
      </c>
      <c r="T3843" s="31"/>
      <c r="U3843" s="32"/>
      <c r="V3843" s="31"/>
      <c r="W3843" s="33">
        <f t="shared" ref="W3843:W3906" si="969">ROUND(T3843,2)</f>
        <v>0</v>
      </c>
      <c r="X3843" s="34">
        <f t="shared" ref="X3843:X3906" si="970">ROUND(U3843,0)</f>
        <v>0</v>
      </c>
      <c r="Y3843" s="33">
        <f t="shared" ref="Y3843:Y3906" si="971">ROUND(V3843,2)</f>
        <v>0</v>
      </c>
      <c r="Z3843" s="33">
        <f t="shared" ref="Z3843:Z3906" si="972">(X3843*Y3843)-W3843</f>
        <v>0</v>
      </c>
      <c r="AA3843" s="35">
        <f t="shared" ref="AA3843:AA3906" si="973">Y3843</f>
        <v>0</v>
      </c>
      <c r="AB3843" s="36">
        <f t="shared" ref="AB3843:AB3906" si="974">Z3843</f>
        <v>0</v>
      </c>
      <c r="AC3843" s="37">
        <f t="shared" ref="AC3843:AC3906" si="975">ROUND(IF(AL3843=AL3842,0,SUMIF(AL:AL,AL3843,AB:AB)),2)</f>
        <v>0</v>
      </c>
      <c r="AD3843" s="38"/>
      <c r="AE3843" s="38"/>
      <c r="AF3843" s="39">
        <f t="shared" ref="AF3843:AF3906" si="976">ROUND(SUM(AD3843,AE3843),2)</f>
        <v>0</v>
      </c>
      <c r="AG3843" s="40"/>
      <c r="AH3843" s="41">
        <f t="shared" ref="AH3843:AH3906" si="977">ROUND(AG3843,2)</f>
        <v>0</v>
      </c>
      <c r="AI3843" s="42">
        <f t="shared" ref="AI3843:AI3906" si="978">ROUND(IF(AH3843=0,0,IF(AF3843-AH3843&lt;0,0,IF(AF3843-AH3843&gt;AC3843,AC3843,AF3843-AH3843))),2)</f>
        <v>0</v>
      </c>
      <c r="AJ3843" s="43">
        <f t="shared" ref="AJ3843:AJ3906" si="979">ROUND(IF(AC3843=0,0,IF(AH3843=0,AC3843,AC3843-AI3843)),2)</f>
        <v>0</v>
      </c>
      <c r="AK3843" s="5" t="str">
        <f>_xlfn.IFNA(VLOOKUP(_xlfn.CONCAT(D3843," - ",S3843),OP!E:F,2,0),"-------------------------------------------NAO DISPONIVEL-------------------------------------------")</f>
        <v>C - RIOCARD</v>
      </c>
      <c r="AL3843" s="7" t="str">
        <f t="shared" si="965"/>
        <v>1 - -------------------------------------------NAO DISPONIVEL------------------------------------------- - 00000003843 - FETRANSPOR</v>
      </c>
      <c r="AM3843" s="7" t="str">
        <f t="shared" si="966"/>
        <v>-------------------------------------------NAO DISPONIVEL-------------------------------------------</v>
      </c>
      <c r="AN3843" s="44" cm="1">
        <f t="array" ref="AN3843">_xlfn.IFS(AJ3843=0,0,AQ3843="INATIVO",2,AQ3843="SEM CADASTRO",4,AQ3843="CPF ATIVO EM OUTRO COMPRADOR",5,AQ3843="NOVO/SEM CARTAO",6,AND(AJ3843&gt;0,AQ3843,""),8)</f>
        <v>0</v>
      </c>
      <c r="AO3843" s="45">
        <f t="shared" ref="AO3843:AO3906" si="980">AF3843-(10-AJ3843)</f>
        <v>-10</v>
      </c>
    </row>
    <row r="3844" spans="1:41" x14ac:dyDescent="0.4">
      <c r="A3844" s="21" t="str">
        <f t="shared" si="967"/>
        <v>-------------------------------------------NAO DISPONIVEL-------------------------------------------</v>
      </c>
      <c r="B3844" s="5" t="str">
        <f>_xlfn.IFNA(VLOOKUP(A3844,CNPJ!E:F,2,0),"-------------------------------------------NAO DISPONIVEL-------------------------------------------")</f>
        <v>-------------------------------------------NAO DISPONIVEL-------------------------------------------</v>
      </c>
      <c r="C3844" s="22">
        <v>1</v>
      </c>
      <c r="D3844" s="5" t="str">
        <f>_xlfn.XLOOKUP(R3844,OP!C:C,OP!B:B,,0,1)</f>
        <v>RJ</v>
      </c>
      <c r="E3844" s="23"/>
      <c r="M3844" s="26"/>
      <c r="N3844" s="27"/>
      <c r="O3844" s="28" t="str">
        <f t="shared" si="968"/>
        <v>00000003844</v>
      </c>
      <c r="R3844" s="27" t="s">
        <v>193</v>
      </c>
      <c r="S3844" s="30" t="str">
        <f>_xlfn.IFNA(VLOOKUP(_xlfn.CONCAT(D3844," - ",R3844),OP!A:D,4,0),"-------------------------------------------NAO DISPONIVEL-------------------------------------------")</f>
        <v>FETRANSPOR</v>
      </c>
      <c r="T3844" s="31"/>
      <c r="U3844" s="32"/>
      <c r="V3844" s="31"/>
      <c r="W3844" s="33">
        <f t="shared" si="969"/>
        <v>0</v>
      </c>
      <c r="X3844" s="34">
        <f t="shared" si="970"/>
        <v>0</v>
      </c>
      <c r="Y3844" s="33">
        <f t="shared" si="971"/>
        <v>0</v>
      </c>
      <c r="Z3844" s="33">
        <f t="shared" si="972"/>
        <v>0</v>
      </c>
      <c r="AA3844" s="35">
        <f t="shared" si="973"/>
        <v>0</v>
      </c>
      <c r="AB3844" s="36">
        <f t="shared" si="974"/>
        <v>0</v>
      </c>
      <c r="AC3844" s="37">
        <f t="shared" si="975"/>
        <v>0</v>
      </c>
      <c r="AD3844" s="38"/>
      <c r="AE3844" s="38"/>
      <c r="AF3844" s="39">
        <f t="shared" si="976"/>
        <v>0</v>
      </c>
      <c r="AG3844" s="40"/>
      <c r="AH3844" s="41">
        <f t="shared" si="977"/>
        <v>0</v>
      </c>
      <c r="AI3844" s="42">
        <f t="shared" si="978"/>
        <v>0</v>
      </c>
      <c r="AJ3844" s="43">
        <f t="shared" si="979"/>
        <v>0</v>
      </c>
      <c r="AK3844" s="5" t="str">
        <f>_xlfn.IFNA(VLOOKUP(_xlfn.CONCAT(D3844," - ",S3844),OP!E:F,2,0),"-------------------------------------------NAO DISPONIVEL-------------------------------------------")</f>
        <v>C - RIOCARD</v>
      </c>
      <c r="AL3844" s="7" t="str">
        <f t="shared" si="965"/>
        <v>1 - -------------------------------------------NAO DISPONIVEL------------------------------------------- - 00000003844 - FETRANSPOR</v>
      </c>
      <c r="AM3844" s="7" t="str">
        <f t="shared" si="966"/>
        <v>-------------------------------------------NAO DISPONIVEL-------------------------------------------</v>
      </c>
      <c r="AN3844" s="44" cm="1">
        <f t="array" ref="AN3844">_xlfn.IFS(AJ3844=0,0,AQ3844="INATIVO",2,AQ3844="SEM CADASTRO",4,AQ3844="CPF ATIVO EM OUTRO COMPRADOR",5,AQ3844="NOVO/SEM CARTAO",6,AND(AJ3844&gt;0,AQ3844,""),8)</f>
        <v>0</v>
      </c>
      <c r="AO3844" s="45">
        <f t="shared" si="980"/>
        <v>-10</v>
      </c>
    </row>
    <row r="3845" spans="1:41" x14ac:dyDescent="0.4">
      <c r="A3845" s="21" t="str">
        <f t="shared" si="967"/>
        <v>-------------------------------------------NAO DISPONIVEL-------------------------------------------</v>
      </c>
      <c r="B3845" s="5" t="str">
        <f>_xlfn.IFNA(VLOOKUP(A3845,CNPJ!E:F,2,0),"-------------------------------------------NAO DISPONIVEL-------------------------------------------")</f>
        <v>-------------------------------------------NAO DISPONIVEL-------------------------------------------</v>
      </c>
      <c r="C3845" s="22">
        <v>1</v>
      </c>
      <c r="D3845" s="5" t="str">
        <f>_xlfn.XLOOKUP(R3845,OP!C:C,OP!B:B,,0,1)</f>
        <v>RJ</v>
      </c>
      <c r="E3845" s="23"/>
      <c r="M3845" s="26"/>
      <c r="N3845" s="27"/>
      <c r="O3845" s="28" t="str">
        <f t="shared" si="968"/>
        <v>00000003845</v>
      </c>
      <c r="R3845" s="27" t="s">
        <v>193</v>
      </c>
      <c r="S3845" s="30" t="str">
        <f>_xlfn.IFNA(VLOOKUP(_xlfn.CONCAT(D3845," - ",R3845),OP!A:D,4,0),"-------------------------------------------NAO DISPONIVEL-------------------------------------------")</f>
        <v>FETRANSPOR</v>
      </c>
      <c r="T3845" s="31"/>
      <c r="U3845" s="32"/>
      <c r="V3845" s="31"/>
      <c r="W3845" s="33">
        <f t="shared" si="969"/>
        <v>0</v>
      </c>
      <c r="X3845" s="34">
        <f t="shared" si="970"/>
        <v>0</v>
      </c>
      <c r="Y3845" s="33">
        <f t="shared" si="971"/>
        <v>0</v>
      </c>
      <c r="Z3845" s="33">
        <f t="shared" si="972"/>
        <v>0</v>
      </c>
      <c r="AA3845" s="35">
        <f t="shared" si="973"/>
        <v>0</v>
      </c>
      <c r="AB3845" s="36">
        <f t="shared" si="974"/>
        <v>0</v>
      </c>
      <c r="AC3845" s="37">
        <f t="shared" si="975"/>
        <v>0</v>
      </c>
      <c r="AD3845" s="38"/>
      <c r="AE3845" s="38"/>
      <c r="AF3845" s="39">
        <f t="shared" si="976"/>
        <v>0</v>
      </c>
      <c r="AG3845" s="40"/>
      <c r="AH3845" s="41">
        <f t="shared" si="977"/>
        <v>0</v>
      </c>
      <c r="AI3845" s="42">
        <f t="shared" si="978"/>
        <v>0</v>
      </c>
      <c r="AJ3845" s="43">
        <f t="shared" si="979"/>
        <v>0</v>
      </c>
      <c r="AK3845" s="5" t="str">
        <f>_xlfn.IFNA(VLOOKUP(_xlfn.CONCAT(D3845," - ",S3845),OP!E:F,2,0),"-------------------------------------------NAO DISPONIVEL-------------------------------------------")</f>
        <v>C - RIOCARD</v>
      </c>
      <c r="AL3845" s="7" t="str">
        <f t="shared" si="965"/>
        <v>1 - -------------------------------------------NAO DISPONIVEL------------------------------------------- - 00000003845 - FETRANSPOR</v>
      </c>
      <c r="AM3845" s="7" t="str">
        <f t="shared" si="966"/>
        <v>-------------------------------------------NAO DISPONIVEL-------------------------------------------</v>
      </c>
      <c r="AN3845" s="44" cm="1">
        <f t="array" ref="AN3845">_xlfn.IFS(AJ3845=0,0,AQ3845="INATIVO",2,AQ3845="SEM CADASTRO",4,AQ3845="CPF ATIVO EM OUTRO COMPRADOR",5,AQ3845="NOVO/SEM CARTAO",6,AND(AJ3845&gt;0,AQ3845,""),8)</f>
        <v>0</v>
      </c>
      <c r="AO3845" s="45">
        <f t="shared" si="980"/>
        <v>-10</v>
      </c>
    </row>
    <row r="3846" spans="1:41" x14ac:dyDescent="0.4">
      <c r="A3846" s="21" t="str">
        <f t="shared" si="967"/>
        <v>-------------------------------------------NAO DISPONIVEL-------------------------------------------</v>
      </c>
      <c r="B3846" s="5" t="str">
        <f>_xlfn.IFNA(VLOOKUP(A3846,CNPJ!E:F,2,0),"-------------------------------------------NAO DISPONIVEL-------------------------------------------")</f>
        <v>-------------------------------------------NAO DISPONIVEL-------------------------------------------</v>
      </c>
      <c r="C3846" s="22">
        <v>1</v>
      </c>
      <c r="D3846" s="5" t="str">
        <f>_xlfn.XLOOKUP(R3846,OP!C:C,OP!B:B,,0,1)</f>
        <v>RJ</v>
      </c>
      <c r="E3846" s="23"/>
      <c r="M3846" s="26"/>
      <c r="N3846" s="27"/>
      <c r="O3846" s="28" t="str">
        <f t="shared" si="968"/>
        <v>00000003846</v>
      </c>
      <c r="R3846" s="27" t="s">
        <v>193</v>
      </c>
      <c r="S3846" s="30" t="str">
        <f>_xlfn.IFNA(VLOOKUP(_xlfn.CONCAT(D3846," - ",R3846),OP!A:D,4,0),"-------------------------------------------NAO DISPONIVEL-------------------------------------------")</f>
        <v>FETRANSPOR</v>
      </c>
      <c r="T3846" s="31"/>
      <c r="U3846" s="32"/>
      <c r="V3846" s="31"/>
      <c r="W3846" s="33">
        <f t="shared" si="969"/>
        <v>0</v>
      </c>
      <c r="X3846" s="34">
        <f t="shared" si="970"/>
        <v>0</v>
      </c>
      <c r="Y3846" s="33">
        <f t="shared" si="971"/>
        <v>0</v>
      </c>
      <c r="Z3846" s="33">
        <f t="shared" si="972"/>
        <v>0</v>
      </c>
      <c r="AA3846" s="35">
        <f t="shared" si="973"/>
        <v>0</v>
      </c>
      <c r="AB3846" s="36">
        <f t="shared" si="974"/>
        <v>0</v>
      </c>
      <c r="AC3846" s="37">
        <f t="shared" si="975"/>
        <v>0</v>
      </c>
      <c r="AD3846" s="38"/>
      <c r="AE3846" s="38"/>
      <c r="AF3846" s="39">
        <f t="shared" si="976"/>
        <v>0</v>
      </c>
      <c r="AG3846" s="40"/>
      <c r="AH3846" s="41">
        <f t="shared" si="977"/>
        <v>0</v>
      </c>
      <c r="AI3846" s="42">
        <f t="shared" si="978"/>
        <v>0</v>
      </c>
      <c r="AJ3846" s="43">
        <f t="shared" si="979"/>
        <v>0</v>
      </c>
      <c r="AK3846" s="5" t="str">
        <f>_xlfn.IFNA(VLOOKUP(_xlfn.CONCAT(D3846," - ",S3846),OP!E:F,2,0),"-------------------------------------------NAO DISPONIVEL-------------------------------------------")</f>
        <v>C - RIOCARD</v>
      </c>
      <c r="AL3846" s="7" t="str">
        <f t="shared" si="965"/>
        <v>1 - -------------------------------------------NAO DISPONIVEL------------------------------------------- - 00000003846 - FETRANSPOR</v>
      </c>
      <c r="AM3846" s="7" t="str">
        <f t="shared" si="966"/>
        <v>-------------------------------------------NAO DISPONIVEL-------------------------------------------</v>
      </c>
      <c r="AN3846" s="44" cm="1">
        <f t="array" ref="AN3846">_xlfn.IFS(AJ3846=0,0,AQ3846="INATIVO",2,AQ3846="SEM CADASTRO",4,AQ3846="CPF ATIVO EM OUTRO COMPRADOR",5,AQ3846="NOVO/SEM CARTAO",6,AND(AJ3846&gt;0,AQ3846,""),8)</f>
        <v>0</v>
      </c>
      <c r="AO3846" s="45">
        <f t="shared" si="980"/>
        <v>-10</v>
      </c>
    </row>
    <row r="3847" spans="1:41" x14ac:dyDescent="0.4">
      <c r="A3847" s="21" t="str">
        <f t="shared" si="967"/>
        <v>-------------------------------------------NAO DISPONIVEL-------------------------------------------</v>
      </c>
      <c r="B3847" s="5" t="str">
        <f>_xlfn.IFNA(VLOOKUP(A3847,CNPJ!E:F,2,0),"-------------------------------------------NAO DISPONIVEL-------------------------------------------")</f>
        <v>-------------------------------------------NAO DISPONIVEL-------------------------------------------</v>
      </c>
      <c r="C3847" s="22">
        <v>1</v>
      </c>
      <c r="D3847" s="5" t="str">
        <f>_xlfn.XLOOKUP(R3847,OP!C:C,OP!B:B,,0,1)</f>
        <v>RJ</v>
      </c>
      <c r="E3847" s="23"/>
      <c r="M3847" s="26"/>
      <c r="N3847" s="27"/>
      <c r="O3847" s="28" t="str">
        <f t="shared" si="968"/>
        <v>00000003847</v>
      </c>
      <c r="R3847" s="27" t="s">
        <v>193</v>
      </c>
      <c r="S3847" s="30" t="str">
        <f>_xlfn.IFNA(VLOOKUP(_xlfn.CONCAT(D3847," - ",R3847),OP!A:D,4,0),"-------------------------------------------NAO DISPONIVEL-------------------------------------------")</f>
        <v>FETRANSPOR</v>
      </c>
      <c r="T3847" s="31"/>
      <c r="U3847" s="32"/>
      <c r="V3847" s="31"/>
      <c r="W3847" s="33">
        <f t="shared" si="969"/>
        <v>0</v>
      </c>
      <c r="X3847" s="34">
        <f t="shared" si="970"/>
        <v>0</v>
      </c>
      <c r="Y3847" s="33">
        <f t="shared" si="971"/>
        <v>0</v>
      </c>
      <c r="Z3847" s="33">
        <f t="shared" si="972"/>
        <v>0</v>
      </c>
      <c r="AA3847" s="35">
        <f t="shared" si="973"/>
        <v>0</v>
      </c>
      <c r="AB3847" s="36">
        <f t="shared" si="974"/>
        <v>0</v>
      </c>
      <c r="AC3847" s="37">
        <f t="shared" si="975"/>
        <v>0</v>
      </c>
      <c r="AD3847" s="38"/>
      <c r="AE3847" s="38"/>
      <c r="AF3847" s="39">
        <f t="shared" si="976"/>
        <v>0</v>
      </c>
      <c r="AG3847" s="40"/>
      <c r="AH3847" s="41">
        <f t="shared" si="977"/>
        <v>0</v>
      </c>
      <c r="AI3847" s="42">
        <f t="shared" si="978"/>
        <v>0</v>
      </c>
      <c r="AJ3847" s="43">
        <f t="shared" si="979"/>
        <v>0</v>
      </c>
      <c r="AK3847" s="5" t="str">
        <f>_xlfn.IFNA(VLOOKUP(_xlfn.CONCAT(D3847," - ",S3847),OP!E:F,2,0),"-------------------------------------------NAO DISPONIVEL-------------------------------------------")</f>
        <v>C - RIOCARD</v>
      </c>
      <c r="AL3847" s="7" t="str">
        <f t="shared" si="965"/>
        <v>1 - -------------------------------------------NAO DISPONIVEL------------------------------------------- - 00000003847 - FETRANSPOR</v>
      </c>
      <c r="AM3847" s="7" t="str">
        <f t="shared" si="966"/>
        <v>-------------------------------------------NAO DISPONIVEL-------------------------------------------</v>
      </c>
      <c r="AN3847" s="44" cm="1">
        <f t="array" ref="AN3847">_xlfn.IFS(AJ3847=0,0,AQ3847="INATIVO",2,AQ3847="SEM CADASTRO",4,AQ3847="CPF ATIVO EM OUTRO COMPRADOR",5,AQ3847="NOVO/SEM CARTAO",6,AND(AJ3847&gt;0,AQ3847,""),8)</f>
        <v>0</v>
      </c>
      <c r="AO3847" s="45">
        <f t="shared" si="980"/>
        <v>-10</v>
      </c>
    </row>
    <row r="3848" spans="1:41" x14ac:dyDescent="0.4">
      <c r="A3848" s="21" t="str">
        <f t="shared" si="967"/>
        <v>-------------------------------------------NAO DISPONIVEL-------------------------------------------</v>
      </c>
      <c r="B3848" s="5" t="str">
        <f>_xlfn.IFNA(VLOOKUP(A3848,CNPJ!E:F,2,0),"-------------------------------------------NAO DISPONIVEL-------------------------------------------")</f>
        <v>-------------------------------------------NAO DISPONIVEL-------------------------------------------</v>
      </c>
      <c r="C3848" s="22">
        <v>1</v>
      </c>
      <c r="D3848" s="5" t="str">
        <f>_xlfn.XLOOKUP(R3848,OP!C:C,OP!B:B,,0,1)</f>
        <v>RJ</v>
      </c>
      <c r="E3848" s="23"/>
      <c r="M3848" s="26"/>
      <c r="N3848" s="27"/>
      <c r="O3848" s="28" t="str">
        <f t="shared" si="968"/>
        <v>00000003848</v>
      </c>
      <c r="R3848" s="27" t="s">
        <v>193</v>
      </c>
      <c r="S3848" s="30" t="str">
        <f>_xlfn.IFNA(VLOOKUP(_xlfn.CONCAT(D3848," - ",R3848),OP!A:D,4,0),"-------------------------------------------NAO DISPONIVEL-------------------------------------------")</f>
        <v>FETRANSPOR</v>
      </c>
      <c r="T3848" s="31"/>
      <c r="U3848" s="32"/>
      <c r="V3848" s="31"/>
      <c r="W3848" s="33">
        <f t="shared" si="969"/>
        <v>0</v>
      </c>
      <c r="X3848" s="34">
        <f t="shared" si="970"/>
        <v>0</v>
      </c>
      <c r="Y3848" s="33">
        <f t="shared" si="971"/>
        <v>0</v>
      </c>
      <c r="Z3848" s="33">
        <f t="shared" si="972"/>
        <v>0</v>
      </c>
      <c r="AA3848" s="35">
        <f t="shared" si="973"/>
        <v>0</v>
      </c>
      <c r="AB3848" s="36">
        <f t="shared" si="974"/>
        <v>0</v>
      </c>
      <c r="AC3848" s="37">
        <f t="shared" si="975"/>
        <v>0</v>
      </c>
      <c r="AD3848" s="38"/>
      <c r="AE3848" s="38"/>
      <c r="AF3848" s="39">
        <f t="shared" si="976"/>
        <v>0</v>
      </c>
      <c r="AG3848" s="40"/>
      <c r="AH3848" s="41">
        <f t="shared" si="977"/>
        <v>0</v>
      </c>
      <c r="AI3848" s="42">
        <f t="shared" si="978"/>
        <v>0</v>
      </c>
      <c r="AJ3848" s="43">
        <f t="shared" si="979"/>
        <v>0</v>
      </c>
      <c r="AK3848" s="5" t="str">
        <f>_xlfn.IFNA(VLOOKUP(_xlfn.CONCAT(D3848," - ",S3848),OP!E:F,2,0),"-------------------------------------------NAO DISPONIVEL-------------------------------------------")</f>
        <v>C - RIOCARD</v>
      </c>
      <c r="AL3848" s="7" t="str">
        <f t="shared" si="965"/>
        <v>1 - -------------------------------------------NAO DISPONIVEL------------------------------------------- - 00000003848 - FETRANSPOR</v>
      </c>
      <c r="AM3848" s="7" t="str">
        <f t="shared" si="966"/>
        <v>-------------------------------------------NAO DISPONIVEL-------------------------------------------</v>
      </c>
      <c r="AN3848" s="44" cm="1">
        <f t="array" ref="AN3848">_xlfn.IFS(AJ3848=0,0,AQ3848="INATIVO",2,AQ3848="SEM CADASTRO",4,AQ3848="CPF ATIVO EM OUTRO COMPRADOR",5,AQ3848="NOVO/SEM CARTAO",6,AND(AJ3848&gt;0,AQ3848,""),8)</f>
        <v>0</v>
      </c>
      <c r="AO3848" s="45">
        <f t="shared" si="980"/>
        <v>-10</v>
      </c>
    </row>
    <row r="3849" spans="1:41" x14ac:dyDescent="0.4">
      <c r="A3849" s="21" t="str">
        <f t="shared" si="967"/>
        <v>-------------------------------------------NAO DISPONIVEL-------------------------------------------</v>
      </c>
      <c r="B3849" s="5" t="str">
        <f>_xlfn.IFNA(VLOOKUP(A3849,CNPJ!E:F,2,0),"-------------------------------------------NAO DISPONIVEL-------------------------------------------")</f>
        <v>-------------------------------------------NAO DISPONIVEL-------------------------------------------</v>
      </c>
      <c r="C3849" s="22">
        <v>1</v>
      </c>
      <c r="D3849" s="5" t="str">
        <f>_xlfn.XLOOKUP(R3849,OP!C:C,OP!B:B,,0,1)</f>
        <v>RJ</v>
      </c>
      <c r="E3849" s="23"/>
      <c r="M3849" s="26"/>
      <c r="N3849" s="27"/>
      <c r="O3849" s="28" t="str">
        <f t="shared" si="968"/>
        <v>00000003849</v>
      </c>
      <c r="R3849" s="27" t="s">
        <v>193</v>
      </c>
      <c r="S3849" s="30" t="str">
        <f>_xlfn.IFNA(VLOOKUP(_xlfn.CONCAT(D3849," - ",R3849),OP!A:D,4,0),"-------------------------------------------NAO DISPONIVEL-------------------------------------------")</f>
        <v>FETRANSPOR</v>
      </c>
      <c r="T3849" s="31"/>
      <c r="U3849" s="32"/>
      <c r="V3849" s="31"/>
      <c r="W3849" s="33">
        <f t="shared" si="969"/>
        <v>0</v>
      </c>
      <c r="X3849" s="34">
        <f t="shared" si="970"/>
        <v>0</v>
      </c>
      <c r="Y3849" s="33">
        <f t="shared" si="971"/>
        <v>0</v>
      </c>
      <c r="Z3849" s="33">
        <f t="shared" si="972"/>
        <v>0</v>
      </c>
      <c r="AA3849" s="35">
        <f t="shared" si="973"/>
        <v>0</v>
      </c>
      <c r="AB3849" s="36">
        <f t="shared" si="974"/>
        <v>0</v>
      </c>
      <c r="AC3849" s="37">
        <f t="shared" si="975"/>
        <v>0</v>
      </c>
      <c r="AD3849" s="38"/>
      <c r="AE3849" s="38"/>
      <c r="AF3849" s="39">
        <f t="shared" si="976"/>
        <v>0</v>
      </c>
      <c r="AG3849" s="40"/>
      <c r="AH3849" s="41">
        <f t="shared" si="977"/>
        <v>0</v>
      </c>
      <c r="AI3849" s="42">
        <f t="shared" si="978"/>
        <v>0</v>
      </c>
      <c r="AJ3849" s="43">
        <f t="shared" si="979"/>
        <v>0</v>
      </c>
      <c r="AK3849" s="5" t="str">
        <f>_xlfn.IFNA(VLOOKUP(_xlfn.CONCAT(D3849," - ",S3849),OP!E:F,2,0),"-------------------------------------------NAO DISPONIVEL-------------------------------------------")</f>
        <v>C - RIOCARD</v>
      </c>
      <c r="AL3849" s="7" t="str">
        <f t="shared" si="965"/>
        <v>1 - -------------------------------------------NAO DISPONIVEL------------------------------------------- - 00000003849 - FETRANSPOR</v>
      </c>
      <c r="AM3849" s="7" t="str">
        <f t="shared" si="966"/>
        <v>-------------------------------------------NAO DISPONIVEL-------------------------------------------</v>
      </c>
      <c r="AN3849" s="44" cm="1">
        <f t="array" ref="AN3849">_xlfn.IFS(AJ3849=0,0,AQ3849="INATIVO",2,AQ3849="SEM CADASTRO",4,AQ3849="CPF ATIVO EM OUTRO COMPRADOR",5,AQ3849="NOVO/SEM CARTAO",6,AND(AJ3849&gt;0,AQ3849,""),8)</f>
        <v>0</v>
      </c>
      <c r="AO3849" s="45">
        <f t="shared" si="980"/>
        <v>-10</v>
      </c>
    </row>
    <row r="3850" spans="1:41" x14ac:dyDescent="0.4">
      <c r="A3850" s="21" t="str">
        <f t="shared" si="967"/>
        <v>-------------------------------------------NAO DISPONIVEL-------------------------------------------</v>
      </c>
      <c r="B3850" s="5" t="str">
        <f>_xlfn.IFNA(VLOOKUP(A3850,CNPJ!E:F,2,0),"-------------------------------------------NAO DISPONIVEL-------------------------------------------")</f>
        <v>-------------------------------------------NAO DISPONIVEL-------------------------------------------</v>
      </c>
      <c r="C3850" s="22">
        <v>1</v>
      </c>
      <c r="D3850" s="5" t="str">
        <f>_xlfn.XLOOKUP(R3850,OP!C:C,OP!B:B,,0,1)</f>
        <v>RJ</v>
      </c>
      <c r="E3850" s="23"/>
      <c r="M3850" s="26"/>
      <c r="N3850" s="27"/>
      <c r="O3850" s="28" t="str">
        <f t="shared" si="968"/>
        <v>00000003850</v>
      </c>
      <c r="R3850" s="27" t="s">
        <v>193</v>
      </c>
      <c r="S3850" s="30" t="str">
        <f>_xlfn.IFNA(VLOOKUP(_xlfn.CONCAT(D3850," - ",R3850),OP!A:D,4,0),"-------------------------------------------NAO DISPONIVEL-------------------------------------------")</f>
        <v>FETRANSPOR</v>
      </c>
      <c r="T3850" s="31"/>
      <c r="U3850" s="32"/>
      <c r="V3850" s="31"/>
      <c r="W3850" s="33">
        <f t="shared" si="969"/>
        <v>0</v>
      </c>
      <c r="X3850" s="34">
        <f t="shared" si="970"/>
        <v>0</v>
      </c>
      <c r="Y3850" s="33">
        <f t="shared" si="971"/>
        <v>0</v>
      </c>
      <c r="Z3850" s="33">
        <f t="shared" si="972"/>
        <v>0</v>
      </c>
      <c r="AA3850" s="35">
        <f t="shared" si="973"/>
        <v>0</v>
      </c>
      <c r="AB3850" s="36">
        <f t="shared" si="974"/>
        <v>0</v>
      </c>
      <c r="AC3850" s="37">
        <f t="shared" si="975"/>
        <v>0</v>
      </c>
      <c r="AD3850" s="38"/>
      <c r="AE3850" s="38"/>
      <c r="AF3850" s="39">
        <f t="shared" si="976"/>
        <v>0</v>
      </c>
      <c r="AG3850" s="40"/>
      <c r="AH3850" s="41">
        <f t="shared" si="977"/>
        <v>0</v>
      </c>
      <c r="AI3850" s="42">
        <f t="shared" si="978"/>
        <v>0</v>
      </c>
      <c r="AJ3850" s="43">
        <f t="shared" si="979"/>
        <v>0</v>
      </c>
      <c r="AK3850" s="5" t="str">
        <f>_xlfn.IFNA(VLOOKUP(_xlfn.CONCAT(D3850," - ",S3850),OP!E:F,2,0),"-------------------------------------------NAO DISPONIVEL-------------------------------------------")</f>
        <v>C - RIOCARD</v>
      </c>
      <c r="AL3850" s="7" t="str">
        <f t="shared" si="965"/>
        <v>1 - -------------------------------------------NAO DISPONIVEL------------------------------------------- - 00000003850 - FETRANSPOR</v>
      </c>
      <c r="AM3850" s="7" t="str">
        <f t="shared" si="966"/>
        <v>-------------------------------------------NAO DISPONIVEL-------------------------------------------</v>
      </c>
      <c r="AN3850" s="44" cm="1">
        <f t="array" ref="AN3850">_xlfn.IFS(AJ3850=0,0,AQ3850="INATIVO",2,AQ3850="SEM CADASTRO",4,AQ3850="CPF ATIVO EM OUTRO COMPRADOR",5,AQ3850="NOVO/SEM CARTAO",6,AND(AJ3850&gt;0,AQ3850,""),8)</f>
        <v>0</v>
      </c>
      <c r="AO3850" s="45">
        <f t="shared" si="980"/>
        <v>-10</v>
      </c>
    </row>
    <row r="3851" spans="1:41" x14ac:dyDescent="0.4">
      <c r="A3851" s="21" t="str">
        <f t="shared" si="967"/>
        <v>-------------------------------------------NAO DISPONIVEL-------------------------------------------</v>
      </c>
      <c r="B3851" s="5" t="str">
        <f>_xlfn.IFNA(VLOOKUP(A3851,CNPJ!E:F,2,0),"-------------------------------------------NAO DISPONIVEL-------------------------------------------")</f>
        <v>-------------------------------------------NAO DISPONIVEL-------------------------------------------</v>
      </c>
      <c r="C3851" s="22">
        <v>1</v>
      </c>
      <c r="D3851" s="5" t="str">
        <f>_xlfn.XLOOKUP(R3851,OP!C:C,OP!B:B,,0,1)</f>
        <v>RJ</v>
      </c>
      <c r="E3851" s="23"/>
      <c r="M3851" s="26"/>
      <c r="N3851" s="27"/>
      <c r="O3851" s="28" t="str">
        <f t="shared" si="968"/>
        <v>00000003851</v>
      </c>
      <c r="R3851" s="27" t="s">
        <v>193</v>
      </c>
      <c r="S3851" s="30" t="str">
        <f>_xlfn.IFNA(VLOOKUP(_xlfn.CONCAT(D3851," - ",R3851),OP!A:D,4,0),"-------------------------------------------NAO DISPONIVEL-------------------------------------------")</f>
        <v>FETRANSPOR</v>
      </c>
      <c r="T3851" s="31"/>
      <c r="U3851" s="32"/>
      <c r="V3851" s="31"/>
      <c r="W3851" s="33">
        <f t="shared" si="969"/>
        <v>0</v>
      </c>
      <c r="X3851" s="34">
        <f t="shared" si="970"/>
        <v>0</v>
      </c>
      <c r="Y3851" s="33">
        <f t="shared" si="971"/>
        <v>0</v>
      </c>
      <c r="Z3851" s="33">
        <f t="shared" si="972"/>
        <v>0</v>
      </c>
      <c r="AA3851" s="35">
        <f t="shared" si="973"/>
        <v>0</v>
      </c>
      <c r="AB3851" s="36">
        <f t="shared" si="974"/>
        <v>0</v>
      </c>
      <c r="AC3851" s="37">
        <f t="shared" si="975"/>
        <v>0</v>
      </c>
      <c r="AD3851" s="38"/>
      <c r="AE3851" s="38"/>
      <c r="AF3851" s="39">
        <f t="shared" si="976"/>
        <v>0</v>
      </c>
      <c r="AG3851" s="40"/>
      <c r="AH3851" s="41">
        <f t="shared" si="977"/>
        <v>0</v>
      </c>
      <c r="AI3851" s="42">
        <f t="shared" si="978"/>
        <v>0</v>
      </c>
      <c r="AJ3851" s="43">
        <f t="shared" si="979"/>
        <v>0</v>
      </c>
      <c r="AK3851" s="5" t="str">
        <f>_xlfn.IFNA(VLOOKUP(_xlfn.CONCAT(D3851," - ",S3851),OP!E:F,2,0),"-------------------------------------------NAO DISPONIVEL-------------------------------------------")</f>
        <v>C - RIOCARD</v>
      </c>
      <c r="AL3851" s="7" t="str">
        <f t="shared" si="965"/>
        <v>1 - -------------------------------------------NAO DISPONIVEL------------------------------------------- - 00000003851 - FETRANSPOR</v>
      </c>
      <c r="AM3851" s="7" t="str">
        <f t="shared" si="966"/>
        <v>-------------------------------------------NAO DISPONIVEL-------------------------------------------</v>
      </c>
      <c r="AN3851" s="44" cm="1">
        <f t="array" ref="AN3851">_xlfn.IFS(AJ3851=0,0,AQ3851="INATIVO",2,AQ3851="SEM CADASTRO",4,AQ3851="CPF ATIVO EM OUTRO COMPRADOR",5,AQ3851="NOVO/SEM CARTAO",6,AND(AJ3851&gt;0,AQ3851,""),8)</f>
        <v>0</v>
      </c>
      <c r="AO3851" s="45">
        <f t="shared" si="980"/>
        <v>-10</v>
      </c>
    </row>
    <row r="3852" spans="1:41" x14ac:dyDescent="0.4">
      <c r="A3852" s="21" t="str">
        <f t="shared" si="967"/>
        <v>-------------------------------------------NAO DISPONIVEL-------------------------------------------</v>
      </c>
      <c r="B3852" s="5" t="str">
        <f>_xlfn.IFNA(VLOOKUP(A3852,CNPJ!E:F,2,0),"-------------------------------------------NAO DISPONIVEL-------------------------------------------")</f>
        <v>-------------------------------------------NAO DISPONIVEL-------------------------------------------</v>
      </c>
      <c r="C3852" s="22">
        <v>1</v>
      </c>
      <c r="D3852" s="5" t="str">
        <f>_xlfn.XLOOKUP(R3852,OP!C:C,OP!B:B,,0,1)</f>
        <v>RJ</v>
      </c>
      <c r="E3852" s="23"/>
      <c r="M3852" s="26"/>
      <c r="N3852" s="27"/>
      <c r="O3852" s="28" t="str">
        <f t="shared" si="968"/>
        <v>00000003852</v>
      </c>
      <c r="R3852" s="27" t="s">
        <v>193</v>
      </c>
      <c r="S3852" s="30" t="str">
        <f>_xlfn.IFNA(VLOOKUP(_xlfn.CONCAT(D3852," - ",R3852),OP!A:D,4,0),"-------------------------------------------NAO DISPONIVEL-------------------------------------------")</f>
        <v>FETRANSPOR</v>
      </c>
      <c r="T3852" s="31"/>
      <c r="U3852" s="32"/>
      <c r="V3852" s="31"/>
      <c r="W3852" s="33">
        <f t="shared" si="969"/>
        <v>0</v>
      </c>
      <c r="X3852" s="34">
        <f t="shared" si="970"/>
        <v>0</v>
      </c>
      <c r="Y3852" s="33">
        <f t="shared" si="971"/>
        <v>0</v>
      </c>
      <c r="Z3852" s="33">
        <f t="shared" si="972"/>
        <v>0</v>
      </c>
      <c r="AA3852" s="35">
        <f t="shared" si="973"/>
        <v>0</v>
      </c>
      <c r="AB3852" s="36">
        <f t="shared" si="974"/>
        <v>0</v>
      </c>
      <c r="AC3852" s="37">
        <f t="shared" si="975"/>
        <v>0</v>
      </c>
      <c r="AD3852" s="38"/>
      <c r="AE3852" s="38"/>
      <c r="AF3852" s="39">
        <f t="shared" si="976"/>
        <v>0</v>
      </c>
      <c r="AG3852" s="40"/>
      <c r="AH3852" s="41">
        <f t="shared" si="977"/>
        <v>0</v>
      </c>
      <c r="AI3852" s="42">
        <f t="shared" si="978"/>
        <v>0</v>
      </c>
      <c r="AJ3852" s="43">
        <f t="shared" si="979"/>
        <v>0</v>
      </c>
      <c r="AK3852" s="5" t="str">
        <f>_xlfn.IFNA(VLOOKUP(_xlfn.CONCAT(D3852," - ",S3852),OP!E:F,2,0),"-------------------------------------------NAO DISPONIVEL-------------------------------------------")</f>
        <v>C - RIOCARD</v>
      </c>
      <c r="AL3852" s="7" t="str">
        <f t="shared" si="965"/>
        <v>1 - -------------------------------------------NAO DISPONIVEL------------------------------------------- - 00000003852 - FETRANSPOR</v>
      </c>
      <c r="AM3852" s="7" t="str">
        <f t="shared" si="966"/>
        <v>-------------------------------------------NAO DISPONIVEL-------------------------------------------</v>
      </c>
      <c r="AN3852" s="44" cm="1">
        <f t="array" ref="AN3852">_xlfn.IFS(AJ3852=0,0,AQ3852="INATIVO",2,AQ3852="SEM CADASTRO",4,AQ3852="CPF ATIVO EM OUTRO COMPRADOR",5,AQ3852="NOVO/SEM CARTAO",6,AND(AJ3852&gt;0,AQ3852,""),8)</f>
        <v>0</v>
      </c>
      <c r="AO3852" s="45">
        <f t="shared" si="980"/>
        <v>-10</v>
      </c>
    </row>
    <row r="3853" spans="1:41" x14ac:dyDescent="0.4">
      <c r="A3853" s="21" t="str">
        <f t="shared" si="967"/>
        <v>-------------------------------------------NAO DISPONIVEL-------------------------------------------</v>
      </c>
      <c r="B3853" s="5" t="str">
        <f>_xlfn.IFNA(VLOOKUP(A3853,CNPJ!E:F,2,0),"-------------------------------------------NAO DISPONIVEL-------------------------------------------")</f>
        <v>-------------------------------------------NAO DISPONIVEL-------------------------------------------</v>
      </c>
      <c r="C3853" s="22">
        <v>1</v>
      </c>
      <c r="D3853" s="5" t="str">
        <f>_xlfn.XLOOKUP(R3853,OP!C:C,OP!B:B,,0,1)</f>
        <v>RJ</v>
      </c>
      <c r="E3853" s="23"/>
      <c r="M3853" s="26"/>
      <c r="N3853" s="27"/>
      <c r="O3853" s="28" t="str">
        <f t="shared" si="968"/>
        <v>00000003853</v>
      </c>
      <c r="R3853" s="27" t="s">
        <v>193</v>
      </c>
      <c r="S3853" s="30" t="str">
        <f>_xlfn.IFNA(VLOOKUP(_xlfn.CONCAT(D3853," - ",R3853),OP!A:D,4,0),"-------------------------------------------NAO DISPONIVEL-------------------------------------------")</f>
        <v>FETRANSPOR</v>
      </c>
      <c r="T3853" s="31"/>
      <c r="U3853" s="32"/>
      <c r="V3853" s="31"/>
      <c r="W3853" s="33">
        <f t="shared" si="969"/>
        <v>0</v>
      </c>
      <c r="X3853" s="34">
        <f t="shared" si="970"/>
        <v>0</v>
      </c>
      <c r="Y3853" s="33">
        <f t="shared" si="971"/>
        <v>0</v>
      </c>
      <c r="Z3853" s="33">
        <f t="shared" si="972"/>
        <v>0</v>
      </c>
      <c r="AA3853" s="35">
        <f t="shared" si="973"/>
        <v>0</v>
      </c>
      <c r="AB3853" s="36">
        <f t="shared" si="974"/>
        <v>0</v>
      </c>
      <c r="AC3853" s="37">
        <f t="shared" si="975"/>
        <v>0</v>
      </c>
      <c r="AD3853" s="38"/>
      <c r="AE3853" s="38"/>
      <c r="AF3853" s="39">
        <f t="shared" si="976"/>
        <v>0</v>
      </c>
      <c r="AG3853" s="40"/>
      <c r="AH3853" s="41">
        <f t="shared" si="977"/>
        <v>0</v>
      </c>
      <c r="AI3853" s="42">
        <f t="shared" si="978"/>
        <v>0</v>
      </c>
      <c r="AJ3853" s="43">
        <f t="shared" si="979"/>
        <v>0</v>
      </c>
      <c r="AK3853" s="5" t="str">
        <f>_xlfn.IFNA(VLOOKUP(_xlfn.CONCAT(D3853," - ",S3853),OP!E:F,2,0),"-------------------------------------------NAO DISPONIVEL-------------------------------------------")</f>
        <v>C - RIOCARD</v>
      </c>
      <c r="AL3853" s="7" t="str">
        <f t="shared" si="965"/>
        <v>1 - -------------------------------------------NAO DISPONIVEL------------------------------------------- - 00000003853 - FETRANSPOR</v>
      </c>
      <c r="AM3853" s="7" t="str">
        <f t="shared" si="966"/>
        <v>-------------------------------------------NAO DISPONIVEL-------------------------------------------</v>
      </c>
      <c r="AN3853" s="44" cm="1">
        <f t="array" ref="AN3853">_xlfn.IFS(AJ3853=0,0,AQ3853="INATIVO",2,AQ3853="SEM CADASTRO",4,AQ3853="CPF ATIVO EM OUTRO COMPRADOR",5,AQ3853="NOVO/SEM CARTAO",6,AND(AJ3853&gt;0,AQ3853,""),8)</f>
        <v>0</v>
      </c>
      <c r="AO3853" s="45">
        <f t="shared" si="980"/>
        <v>-10</v>
      </c>
    </row>
    <row r="3854" spans="1:41" x14ac:dyDescent="0.4">
      <c r="A3854" s="21" t="str">
        <f t="shared" si="967"/>
        <v>-------------------------------------------NAO DISPONIVEL-------------------------------------------</v>
      </c>
      <c r="B3854" s="5" t="str">
        <f>_xlfn.IFNA(VLOOKUP(A3854,CNPJ!E:F,2,0),"-------------------------------------------NAO DISPONIVEL-------------------------------------------")</f>
        <v>-------------------------------------------NAO DISPONIVEL-------------------------------------------</v>
      </c>
      <c r="C3854" s="22">
        <v>1</v>
      </c>
      <c r="D3854" s="5" t="str">
        <f>_xlfn.XLOOKUP(R3854,OP!C:C,OP!B:B,,0,1)</f>
        <v>RJ</v>
      </c>
      <c r="E3854" s="23"/>
      <c r="M3854" s="26"/>
      <c r="N3854" s="27"/>
      <c r="O3854" s="28" t="str">
        <f t="shared" si="968"/>
        <v>00000003854</v>
      </c>
      <c r="R3854" s="27" t="s">
        <v>193</v>
      </c>
      <c r="S3854" s="30" t="str">
        <f>_xlfn.IFNA(VLOOKUP(_xlfn.CONCAT(D3854," - ",R3854),OP!A:D,4,0),"-------------------------------------------NAO DISPONIVEL-------------------------------------------")</f>
        <v>FETRANSPOR</v>
      </c>
      <c r="T3854" s="31"/>
      <c r="U3854" s="32"/>
      <c r="V3854" s="31"/>
      <c r="W3854" s="33">
        <f t="shared" si="969"/>
        <v>0</v>
      </c>
      <c r="X3854" s="34">
        <f t="shared" si="970"/>
        <v>0</v>
      </c>
      <c r="Y3854" s="33">
        <f t="shared" si="971"/>
        <v>0</v>
      </c>
      <c r="Z3854" s="33">
        <f t="shared" si="972"/>
        <v>0</v>
      </c>
      <c r="AA3854" s="35">
        <f t="shared" si="973"/>
        <v>0</v>
      </c>
      <c r="AB3854" s="36">
        <f t="shared" si="974"/>
        <v>0</v>
      </c>
      <c r="AC3854" s="37">
        <f t="shared" si="975"/>
        <v>0</v>
      </c>
      <c r="AD3854" s="38"/>
      <c r="AE3854" s="38"/>
      <c r="AF3854" s="39">
        <f t="shared" si="976"/>
        <v>0</v>
      </c>
      <c r="AG3854" s="40"/>
      <c r="AH3854" s="41">
        <f t="shared" si="977"/>
        <v>0</v>
      </c>
      <c r="AI3854" s="42">
        <f t="shared" si="978"/>
        <v>0</v>
      </c>
      <c r="AJ3854" s="43">
        <f t="shared" si="979"/>
        <v>0</v>
      </c>
      <c r="AK3854" s="5" t="str">
        <f>_xlfn.IFNA(VLOOKUP(_xlfn.CONCAT(D3854," - ",S3854),OP!E:F,2,0),"-------------------------------------------NAO DISPONIVEL-------------------------------------------")</f>
        <v>C - RIOCARD</v>
      </c>
      <c r="AL3854" s="7" t="str">
        <f t="shared" si="965"/>
        <v>1 - -------------------------------------------NAO DISPONIVEL------------------------------------------- - 00000003854 - FETRANSPOR</v>
      </c>
      <c r="AM3854" s="7" t="str">
        <f t="shared" si="966"/>
        <v>-------------------------------------------NAO DISPONIVEL-------------------------------------------</v>
      </c>
      <c r="AN3854" s="44" cm="1">
        <f t="array" ref="AN3854">_xlfn.IFS(AJ3854=0,0,AQ3854="INATIVO",2,AQ3854="SEM CADASTRO",4,AQ3854="CPF ATIVO EM OUTRO COMPRADOR",5,AQ3854="NOVO/SEM CARTAO",6,AND(AJ3854&gt;0,AQ3854,""),8)</f>
        <v>0</v>
      </c>
      <c r="AO3854" s="45">
        <f t="shared" si="980"/>
        <v>-10</v>
      </c>
    </row>
    <row r="3855" spans="1:41" x14ac:dyDescent="0.4">
      <c r="A3855" s="21" t="str">
        <f t="shared" si="967"/>
        <v>-------------------------------------------NAO DISPONIVEL-------------------------------------------</v>
      </c>
      <c r="B3855" s="5" t="str">
        <f>_xlfn.IFNA(VLOOKUP(A3855,CNPJ!E:F,2,0),"-------------------------------------------NAO DISPONIVEL-------------------------------------------")</f>
        <v>-------------------------------------------NAO DISPONIVEL-------------------------------------------</v>
      </c>
      <c r="C3855" s="22">
        <v>1</v>
      </c>
      <c r="D3855" s="5" t="str">
        <f>_xlfn.XLOOKUP(R3855,OP!C:C,OP!B:B,,0,1)</f>
        <v>RJ</v>
      </c>
      <c r="E3855" s="23"/>
      <c r="M3855" s="26"/>
      <c r="N3855" s="27"/>
      <c r="O3855" s="28" t="str">
        <f t="shared" si="968"/>
        <v>00000003855</v>
      </c>
      <c r="R3855" s="27" t="s">
        <v>193</v>
      </c>
      <c r="S3855" s="30" t="str">
        <f>_xlfn.IFNA(VLOOKUP(_xlfn.CONCAT(D3855," - ",R3855),OP!A:D,4,0),"-------------------------------------------NAO DISPONIVEL-------------------------------------------")</f>
        <v>FETRANSPOR</v>
      </c>
      <c r="T3855" s="31"/>
      <c r="U3855" s="32"/>
      <c r="V3855" s="31"/>
      <c r="W3855" s="33">
        <f t="shared" si="969"/>
        <v>0</v>
      </c>
      <c r="X3855" s="34">
        <f t="shared" si="970"/>
        <v>0</v>
      </c>
      <c r="Y3855" s="33">
        <f t="shared" si="971"/>
        <v>0</v>
      </c>
      <c r="Z3855" s="33">
        <f t="shared" si="972"/>
        <v>0</v>
      </c>
      <c r="AA3855" s="35">
        <f t="shared" si="973"/>
        <v>0</v>
      </c>
      <c r="AB3855" s="36">
        <f t="shared" si="974"/>
        <v>0</v>
      </c>
      <c r="AC3855" s="37">
        <f t="shared" si="975"/>
        <v>0</v>
      </c>
      <c r="AD3855" s="38"/>
      <c r="AE3855" s="38"/>
      <c r="AF3855" s="39">
        <f t="shared" si="976"/>
        <v>0</v>
      </c>
      <c r="AG3855" s="40"/>
      <c r="AH3855" s="41">
        <f t="shared" si="977"/>
        <v>0</v>
      </c>
      <c r="AI3855" s="42">
        <f t="shared" si="978"/>
        <v>0</v>
      </c>
      <c r="AJ3855" s="43">
        <f t="shared" si="979"/>
        <v>0</v>
      </c>
      <c r="AK3855" s="5" t="str">
        <f>_xlfn.IFNA(VLOOKUP(_xlfn.CONCAT(D3855," - ",S3855),OP!E:F,2,0),"-------------------------------------------NAO DISPONIVEL-------------------------------------------")</f>
        <v>C - RIOCARD</v>
      </c>
      <c r="AL3855" s="7" t="str">
        <f t="shared" si="965"/>
        <v>1 - -------------------------------------------NAO DISPONIVEL------------------------------------------- - 00000003855 - FETRANSPOR</v>
      </c>
      <c r="AM3855" s="7" t="str">
        <f t="shared" si="966"/>
        <v>-------------------------------------------NAO DISPONIVEL-------------------------------------------</v>
      </c>
      <c r="AN3855" s="44" cm="1">
        <f t="array" ref="AN3855">_xlfn.IFS(AJ3855=0,0,AQ3855="INATIVO",2,AQ3855="SEM CADASTRO",4,AQ3855="CPF ATIVO EM OUTRO COMPRADOR",5,AQ3855="NOVO/SEM CARTAO",6,AND(AJ3855&gt;0,AQ3855,""),8)</f>
        <v>0</v>
      </c>
      <c r="AO3855" s="45">
        <f t="shared" si="980"/>
        <v>-10</v>
      </c>
    </row>
    <row r="3856" spans="1:41" x14ac:dyDescent="0.4">
      <c r="A3856" s="21" t="str">
        <f t="shared" si="967"/>
        <v>-------------------------------------------NAO DISPONIVEL-------------------------------------------</v>
      </c>
      <c r="B3856" s="5" t="str">
        <f>_xlfn.IFNA(VLOOKUP(A3856,CNPJ!E:F,2,0),"-------------------------------------------NAO DISPONIVEL-------------------------------------------")</f>
        <v>-------------------------------------------NAO DISPONIVEL-------------------------------------------</v>
      </c>
      <c r="C3856" s="22">
        <v>1</v>
      </c>
      <c r="D3856" s="5" t="str">
        <f>_xlfn.XLOOKUP(R3856,OP!C:C,OP!B:B,,0,1)</f>
        <v>RJ</v>
      </c>
      <c r="E3856" s="23"/>
      <c r="M3856" s="26"/>
      <c r="N3856" s="27"/>
      <c r="O3856" s="28" t="str">
        <f t="shared" si="968"/>
        <v>00000003856</v>
      </c>
      <c r="R3856" s="27" t="s">
        <v>193</v>
      </c>
      <c r="S3856" s="30" t="str">
        <f>_xlfn.IFNA(VLOOKUP(_xlfn.CONCAT(D3856," - ",R3856),OP!A:D,4,0),"-------------------------------------------NAO DISPONIVEL-------------------------------------------")</f>
        <v>FETRANSPOR</v>
      </c>
      <c r="T3856" s="31"/>
      <c r="U3856" s="32"/>
      <c r="V3856" s="31"/>
      <c r="W3856" s="33">
        <f t="shared" si="969"/>
        <v>0</v>
      </c>
      <c r="X3856" s="34">
        <f t="shared" si="970"/>
        <v>0</v>
      </c>
      <c r="Y3856" s="33">
        <f t="shared" si="971"/>
        <v>0</v>
      </c>
      <c r="Z3856" s="33">
        <f t="shared" si="972"/>
        <v>0</v>
      </c>
      <c r="AA3856" s="35">
        <f t="shared" si="973"/>
        <v>0</v>
      </c>
      <c r="AB3856" s="36">
        <f t="shared" si="974"/>
        <v>0</v>
      </c>
      <c r="AC3856" s="37">
        <f t="shared" si="975"/>
        <v>0</v>
      </c>
      <c r="AD3856" s="38"/>
      <c r="AE3856" s="38"/>
      <c r="AF3856" s="39">
        <f t="shared" si="976"/>
        <v>0</v>
      </c>
      <c r="AG3856" s="40"/>
      <c r="AH3856" s="41">
        <f t="shared" si="977"/>
        <v>0</v>
      </c>
      <c r="AI3856" s="42">
        <f t="shared" si="978"/>
        <v>0</v>
      </c>
      <c r="AJ3856" s="43">
        <f t="shared" si="979"/>
        <v>0</v>
      </c>
      <c r="AK3856" s="5" t="str">
        <f>_xlfn.IFNA(VLOOKUP(_xlfn.CONCAT(D3856," - ",S3856),OP!E:F,2,0),"-------------------------------------------NAO DISPONIVEL-------------------------------------------")</f>
        <v>C - RIOCARD</v>
      </c>
      <c r="AL3856" s="7" t="str">
        <f t="shared" si="965"/>
        <v>1 - -------------------------------------------NAO DISPONIVEL------------------------------------------- - 00000003856 - FETRANSPOR</v>
      </c>
      <c r="AM3856" s="7" t="str">
        <f t="shared" si="966"/>
        <v>-------------------------------------------NAO DISPONIVEL-------------------------------------------</v>
      </c>
      <c r="AN3856" s="44" cm="1">
        <f t="array" ref="AN3856">_xlfn.IFS(AJ3856=0,0,AQ3856="INATIVO",2,AQ3856="SEM CADASTRO",4,AQ3856="CPF ATIVO EM OUTRO COMPRADOR",5,AQ3856="NOVO/SEM CARTAO",6,AND(AJ3856&gt;0,AQ3856,""),8)</f>
        <v>0</v>
      </c>
      <c r="AO3856" s="45">
        <f t="shared" si="980"/>
        <v>-10</v>
      </c>
    </row>
    <row r="3857" spans="1:41" x14ac:dyDescent="0.4">
      <c r="A3857" s="21" t="str">
        <f t="shared" si="967"/>
        <v>-------------------------------------------NAO DISPONIVEL-------------------------------------------</v>
      </c>
      <c r="B3857" s="5" t="str">
        <f>_xlfn.IFNA(VLOOKUP(A3857,CNPJ!E:F,2,0),"-------------------------------------------NAO DISPONIVEL-------------------------------------------")</f>
        <v>-------------------------------------------NAO DISPONIVEL-------------------------------------------</v>
      </c>
      <c r="C3857" s="22">
        <v>1</v>
      </c>
      <c r="D3857" s="5" t="str">
        <f>_xlfn.XLOOKUP(R3857,OP!C:C,OP!B:B,,0,1)</f>
        <v>RJ</v>
      </c>
      <c r="E3857" s="23"/>
      <c r="M3857" s="26"/>
      <c r="N3857" s="27"/>
      <c r="O3857" s="28" t="str">
        <f t="shared" si="968"/>
        <v>00000003857</v>
      </c>
      <c r="R3857" s="27" t="s">
        <v>193</v>
      </c>
      <c r="S3857" s="30" t="str">
        <f>_xlfn.IFNA(VLOOKUP(_xlfn.CONCAT(D3857," - ",R3857),OP!A:D,4,0),"-------------------------------------------NAO DISPONIVEL-------------------------------------------")</f>
        <v>FETRANSPOR</v>
      </c>
      <c r="T3857" s="31"/>
      <c r="U3857" s="32"/>
      <c r="V3857" s="31"/>
      <c r="W3857" s="33">
        <f t="shared" si="969"/>
        <v>0</v>
      </c>
      <c r="X3857" s="34">
        <f t="shared" si="970"/>
        <v>0</v>
      </c>
      <c r="Y3857" s="33">
        <f t="shared" si="971"/>
        <v>0</v>
      </c>
      <c r="Z3857" s="33">
        <f t="shared" si="972"/>
        <v>0</v>
      </c>
      <c r="AA3857" s="35">
        <f t="shared" si="973"/>
        <v>0</v>
      </c>
      <c r="AB3857" s="36">
        <f t="shared" si="974"/>
        <v>0</v>
      </c>
      <c r="AC3857" s="37">
        <f t="shared" si="975"/>
        <v>0</v>
      </c>
      <c r="AD3857" s="38"/>
      <c r="AE3857" s="38"/>
      <c r="AF3857" s="39">
        <f t="shared" si="976"/>
        <v>0</v>
      </c>
      <c r="AG3857" s="40"/>
      <c r="AH3857" s="41">
        <f t="shared" si="977"/>
        <v>0</v>
      </c>
      <c r="AI3857" s="42">
        <f t="shared" si="978"/>
        <v>0</v>
      </c>
      <c r="AJ3857" s="43">
        <f t="shared" si="979"/>
        <v>0</v>
      </c>
      <c r="AK3857" s="5" t="str">
        <f>_xlfn.IFNA(VLOOKUP(_xlfn.CONCAT(D3857," - ",S3857),OP!E:F,2,0),"-------------------------------------------NAO DISPONIVEL-------------------------------------------")</f>
        <v>C - RIOCARD</v>
      </c>
      <c r="AL3857" s="7" t="str">
        <f t="shared" si="965"/>
        <v>1 - -------------------------------------------NAO DISPONIVEL------------------------------------------- - 00000003857 - FETRANSPOR</v>
      </c>
      <c r="AM3857" s="7" t="str">
        <f t="shared" si="966"/>
        <v>-------------------------------------------NAO DISPONIVEL-------------------------------------------</v>
      </c>
      <c r="AN3857" s="44" cm="1">
        <f t="array" ref="AN3857">_xlfn.IFS(AJ3857=0,0,AQ3857="INATIVO",2,AQ3857="SEM CADASTRO",4,AQ3857="CPF ATIVO EM OUTRO COMPRADOR",5,AQ3857="NOVO/SEM CARTAO",6,AND(AJ3857&gt;0,AQ3857,""),8)</f>
        <v>0</v>
      </c>
      <c r="AO3857" s="45">
        <f t="shared" si="980"/>
        <v>-10</v>
      </c>
    </row>
    <row r="3858" spans="1:41" x14ac:dyDescent="0.4">
      <c r="A3858" s="21" t="str">
        <f t="shared" si="967"/>
        <v>-------------------------------------------NAO DISPONIVEL-------------------------------------------</v>
      </c>
      <c r="B3858" s="5" t="str">
        <f>_xlfn.IFNA(VLOOKUP(A3858,CNPJ!E:F,2,0),"-------------------------------------------NAO DISPONIVEL-------------------------------------------")</f>
        <v>-------------------------------------------NAO DISPONIVEL-------------------------------------------</v>
      </c>
      <c r="C3858" s="22">
        <v>1</v>
      </c>
      <c r="D3858" s="5" t="str">
        <f>_xlfn.XLOOKUP(R3858,OP!C:C,OP!B:B,,0,1)</f>
        <v>RJ</v>
      </c>
      <c r="E3858" s="23"/>
      <c r="M3858" s="26"/>
      <c r="N3858" s="27"/>
      <c r="O3858" s="28" t="str">
        <f t="shared" si="968"/>
        <v>00000003858</v>
      </c>
      <c r="R3858" s="27" t="s">
        <v>193</v>
      </c>
      <c r="S3858" s="30" t="str">
        <f>_xlfn.IFNA(VLOOKUP(_xlfn.CONCAT(D3858," - ",R3858),OP!A:D,4,0),"-------------------------------------------NAO DISPONIVEL-------------------------------------------")</f>
        <v>FETRANSPOR</v>
      </c>
      <c r="T3858" s="31"/>
      <c r="U3858" s="32"/>
      <c r="V3858" s="31"/>
      <c r="W3858" s="33">
        <f t="shared" si="969"/>
        <v>0</v>
      </c>
      <c r="X3858" s="34">
        <f t="shared" si="970"/>
        <v>0</v>
      </c>
      <c r="Y3858" s="33">
        <f t="shared" si="971"/>
        <v>0</v>
      </c>
      <c r="Z3858" s="33">
        <f t="shared" si="972"/>
        <v>0</v>
      </c>
      <c r="AA3858" s="35">
        <f t="shared" si="973"/>
        <v>0</v>
      </c>
      <c r="AB3858" s="36">
        <f t="shared" si="974"/>
        <v>0</v>
      </c>
      <c r="AC3858" s="37">
        <f t="shared" si="975"/>
        <v>0</v>
      </c>
      <c r="AD3858" s="38"/>
      <c r="AE3858" s="38"/>
      <c r="AF3858" s="39">
        <f t="shared" si="976"/>
        <v>0</v>
      </c>
      <c r="AG3858" s="40"/>
      <c r="AH3858" s="41">
        <f t="shared" si="977"/>
        <v>0</v>
      </c>
      <c r="AI3858" s="42">
        <f t="shared" si="978"/>
        <v>0</v>
      </c>
      <c r="AJ3858" s="43">
        <f t="shared" si="979"/>
        <v>0</v>
      </c>
      <c r="AK3858" s="5" t="str">
        <f>_xlfn.IFNA(VLOOKUP(_xlfn.CONCAT(D3858," - ",S3858),OP!E:F,2,0),"-------------------------------------------NAO DISPONIVEL-------------------------------------------")</f>
        <v>C - RIOCARD</v>
      </c>
      <c r="AL3858" s="7" t="str">
        <f t="shared" si="965"/>
        <v>1 - -------------------------------------------NAO DISPONIVEL------------------------------------------- - 00000003858 - FETRANSPOR</v>
      </c>
      <c r="AM3858" s="7" t="str">
        <f t="shared" si="966"/>
        <v>-------------------------------------------NAO DISPONIVEL-------------------------------------------</v>
      </c>
      <c r="AN3858" s="44" cm="1">
        <f t="array" ref="AN3858">_xlfn.IFS(AJ3858=0,0,AQ3858="INATIVO",2,AQ3858="SEM CADASTRO",4,AQ3858="CPF ATIVO EM OUTRO COMPRADOR",5,AQ3858="NOVO/SEM CARTAO",6,AND(AJ3858&gt;0,AQ3858,""),8)</f>
        <v>0</v>
      </c>
      <c r="AO3858" s="45">
        <f t="shared" si="980"/>
        <v>-10</v>
      </c>
    </row>
    <row r="3859" spans="1:41" x14ac:dyDescent="0.4">
      <c r="A3859" s="21" t="str">
        <f t="shared" si="967"/>
        <v>-------------------------------------------NAO DISPONIVEL-------------------------------------------</v>
      </c>
      <c r="B3859" s="5" t="str">
        <f>_xlfn.IFNA(VLOOKUP(A3859,CNPJ!E:F,2,0),"-------------------------------------------NAO DISPONIVEL-------------------------------------------")</f>
        <v>-------------------------------------------NAO DISPONIVEL-------------------------------------------</v>
      </c>
      <c r="C3859" s="22">
        <v>1</v>
      </c>
      <c r="D3859" s="5" t="str">
        <f>_xlfn.XLOOKUP(R3859,OP!C:C,OP!B:B,,0,1)</f>
        <v>RJ</v>
      </c>
      <c r="E3859" s="23"/>
      <c r="M3859" s="26"/>
      <c r="N3859" s="27"/>
      <c r="O3859" s="28" t="str">
        <f t="shared" si="968"/>
        <v>00000003859</v>
      </c>
      <c r="R3859" s="27" t="s">
        <v>193</v>
      </c>
      <c r="S3859" s="30" t="str">
        <f>_xlfn.IFNA(VLOOKUP(_xlfn.CONCAT(D3859," - ",R3859),OP!A:D,4,0),"-------------------------------------------NAO DISPONIVEL-------------------------------------------")</f>
        <v>FETRANSPOR</v>
      </c>
      <c r="T3859" s="31"/>
      <c r="U3859" s="32"/>
      <c r="V3859" s="31"/>
      <c r="W3859" s="33">
        <f t="shared" si="969"/>
        <v>0</v>
      </c>
      <c r="X3859" s="34">
        <f t="shared" si="970"/>
        <v>0</v>
      </c>
      <c r="Y3859" s="33">
        <f t="shared" si="971"/>
        <v>0</v>
      </c>
      <c r="Z3859" s="33">
        <f t="shared" si="972"/>
        <v>0</v>
      </c>
      <c r="AA3859" s="35">
        <f t="shared" si="973"/>
        <v>0</v>
      </c>
      <c r="AB3859" s="36">
        <f t="shared" si="974"/>
        <v>0</v>
      </c>
      <c r="AC3859" s="37">
        <f t="shared" si="975"/>
        <v>0</v>
      </c>
      <c r="AD3859" s="38"/>
      <c r="AE3859" s="38"/>
      <c r="AF3859" s="39">
        <f t="shared" si="976"/>
        <v>0</v>
      </c>
      <c r="AG3859" s="40"/>
      <c r="AH3859" s="41">
        <f t="shared" si="977"/>
        <v>0</v>
      </c>
      <c r="AI3859" s="42">
        <f t="shared" si="978"/>
        <v>0</v>
      </c>
      <c r="AJ3859" s="43">
        <f t="shared" si="979"/>
        <v>0</v>
      </c>
      <c r="AK3859" s="5" t="str">
        <f>_xlfn.IFNA(VLOOKUP(_xlfn.CONCAT(D3859," - ",S3859),OP!E:F,2,0),"-------------------------------------------NAO DISPONIVEL-------------------------------------------")</f>
        <v>C - RIOCARD</v>
      </c>
      <c r="AL3859" s="7" t="str">
        <f t="shared" si="965"/>
        <v>1 - -------------------------------------------NAO DISPONIVEL------------------------------------------- - 00000003859 - FETRANSPOR</v>
      </c>
      <c r="AM3859" s="7" t="str">
        <f t="shared" si="966"/>
        <v>-------------------------------------------NAO DISPONIVEL-------------------------------------------</v>
      </c>
      <c r="AN3859" s="44" cm="1">
        <f t="array" ref="AN3859">_xlfn.IFS(AJ3859=0,0,AQ3859="INATIVO",2,AQ3859="SEM CADASTRO",4,AQ3859="CPF ATIVO EM OUTRO COMPRADOR",5,AQ3859="NOVO/SEM CARTAO",6,AND(AJ3859&gt;0,AQ3859,""),8)</f>
        <v>0</v>
      </c>
      <c r="AO3859" s="45">
        <f t="shared" si="980"/>
        <v>-10</v>
      </c>
    </row>
    <row r="3860" spans="1:41" x14ac:dyDescent="0.4">
      <c r="A3860" s="21" t="str">
        <f t="shared" si="967"/>
        <v>-------------------------------------------NAO DISPONIVEL-------------------------------------------</v>
      </c>
      <c r="B3860" s="5" t="str">
        <f>_xlfn.IFNA(VLOOKUP(A3860,CNPJ!E:F,2,0),"-------------------------------------------NAO DISPONIVEL-------------------------------------------")</f>
        <v>-------------------------------------------NAO DISPONIVEL-------------------------------------------</v>
      </c>
      <c r="C3860" s="22">
        <v>1</v>
      </c>
      <c r="D3860" s="5" t="str">
        <f>_xlfn.XLOOKUP(R3860,OP!C:C,OP!B:B,,0,1)</f>
        <v>RJ</v>
      </c>
      <c r="E3860" s="23"/>
      <c r="M3860" s="26"/>
      <c r="N3860" s="27"/>
      <c r="O3860" s="28" t="str">
        <f t="shared" si="968"/>
        <v>00000003860</v>
      </c>
      <c r="R3860" s="27" t="s">
        <v>193</v>
      </c>
      <c r="S3860" s="30" t="str">
        <f>_xlfn.IFNA(VLOOKUP(_xlfn.CONCAT(D3860," - ",R3860),OP!A:D,4,0),"-------------------------------------------NAO DISPONIVEL-------------------------------------------")</f>
        <v>FETRANSPOR</v>
      </c>
      <c r="T3860" s="31"/>
      <c r="U3860" s="32"/>
      <c r="V3860" s="31"/>
      <c r="W3860" s="33">
        <f t="shared" si="969"/>
        <v>0</v>
      </c>
      <c r="X3860" s="34">
        <f t="shared" si="970"/>
        <v>0</v>
      </c>
      <c r="Y3860" s="33">
        <f t="shared" si="971"/>
        <v>0</v>
      </c>
      <c r="Z3860" s="33">
        <f t="shared" si="972"/>
        <v>0</v>
      </c>
      <c r="AA3860" s="35">
        <f t="shared" si="973"/>
        <v>0</v>
      </c>
      <c r="AB3860" s="36">
        <f t="shared" si="974"/>
        <v>0</v>
      </c>
      <c r="AC3860" s="37">
        <f t="shared" si="975"/>
        <v>0</v>
      </c>
      <c r="AD3860" s="38"/>
      <c r="AE3860" s="38"/>
      <c r="AF3860" s="39">
        <f t="shared" si="976"/>
        <v>0</v>
      </c>
      <c r="AG3860" s="40"/>
      <c r="AH3860" s="41">
        <f t="shared" si="977"/>
        <v>0</v>
      </c>
      <c r="AI3860" s="42">
        <f t="shared" si="978"/>
        <v>0</v>
      </c>
      <c r="AJ3860" s="43">
        <f t="shared" si="979"/>
        <v>0</v>
      </c>
      <c r="AK3860" s="5" t="str">
        <f>_xlfn.IFNA(VLOOKUP(_xlfn.CONCAT(D3860," - ",S3860),OP!E:F,2,0),"-------------------------------------------NAO DISPONIVEL-------------------------------------------")</f>
        <v>C - RIOCARD</v>
      </c>
      <c r="AL3860" s="7" t="str">
        <f t="shared" si="965"/>
        <v>1 - -------------------------------------------NAO DISPONIVEL------------------------------------------- - 00000003860 - FETRANSPOR</v>
      </c>
      <c r="AM3860" s="7" t="str">
        <f t="shared" si="966"/>
        <v>-------------------------------------------NAO DISPONIVEL-------------------------------------------</v>
      </c>
      <c r="AN3860" s="44" cm="1">
        <f t="array" ref="AN3860">_xlfn.IFS(AJ3860=0,0,AQ3860="INATIVO",2,AQ3860="SEM CADASTRO",4,AQ3860="CPF ATIVO EM OUTRO COMPRADOR",5,AQ3860="NOVO/SEM CARTAO",6,AND(AJ3860&gt;0,AQ3860,""),8)</f>
        <v>0</v>
      </c>
      <c r="AO3860" s="45">
        <f t="shared" si="980"/>
        <v>-10</v>
      </c>
    </row>
    <row r="3861" spans="1:41" x14ac:dyDescent="0.4">
      <c r="A3861" s="21" t="str">
        <f t="shared" si="967"/>
        <v>-------------------------------------------NAO DISPONIVEL-------------------------------------------</v>
      </c>
      <c r="B3861" s="5" t="str">
        <f>_xlfn.IFNA(VLOOKUP(A3861,CNPJ!E:F,2,0),"-------------------------------------------NAO DISPONIVEL-------------------------------------------")</f>
        <v>-------------------------------------------NAO DISPONIVEL-------------------------------------------</v>
      </c>
      <c r="C3861" s="22">
        <v>1</v>
      </c>
      <c r="D3861" s="5" t="str">
        <f>_xlfn.XLOOKUP(R3861,OP!C:C,OP!B:B,,0,1)</f>
        <v>RJ</v>
      </c>
      <c r="E3861" s="23"/>
      <c r="M3861" s="26"/>
      <c r="N3861" s="27"/>
      <c r="O3861" s="28" t="str">
        <f t="shared" si="968"/>
        <v>00000003861</v>
      </c>
      <c r="R3861" s="27" t="s">
        <v>193</v>
      </c>
      <c r="S3861" s="30" t="str">
        <f>_xlfn.IFNA(VLOOKUP(_xlfn.CONCAT(D3861," - ",R3861),OP!A:D,4,0),"-------------------------------------------NAO DISPONIVEL-------------------------------------------")</f>
        <v>FETRANSPOR</v>
      </c>
      <c r="T3861" s="31"/>
      <c r="U3861" s="32"/>
      <c r="V3861" s="31"/>
      <c r="W3861" s="33">
        <f t="shared" si="969"/>
        <v>0</v>
      </c>
      <c r="X3861" s="34">
        <f t="shared" si="970"/>
        <v>0</v>
      </c>
      <c r="Y3861" s="33">
        <f t="shared" si="971"/>
        <v>0</v>
      </c>
      <c r="Z3861" s="33">
        <f t="shared" si="972"/>
        <v>0</v>
      </c>
      <c r="AA3861" s="35">
        <f t="shared" si="973"/>
        <v>0</v>
      </c>
      <c r="AB3861" s="36">
        <f t="shared" si="974"/>
        <v>0</v>
      </c>
      <c r="AC3861" s="37">
        <f t="shared" si="975"/>
        <v>0</v>
      </c>
      <c r="AD3861" s="38"/>
      <c r="AE3861" s="38"/>
      <c r="AF3861" s="39">
        <f t="shared" si="976"/>
        <v>0</v>
      </c>
      <c r="AG3861" s="40"/>
      <c r="AH3861" s="41">
        <f t="shared" si="977"/>
        <v>0</v>
      </c>
      <c r="AI3861" s="42">
        <f t="shared" si="978"/>
        <v>0</v>
      </c>
      <c r="AJ3861" s="43">
        <f t="shared" si="979"/>
        <v>0</v>
      </c>
      <c r="AK3861" s="5" t="str">
        <f>_xlfn.IFNA(VLOOKUP(_xlfn.CONCAT(D3861," - ",S3861),OP!E:F,2,0),"-------------------------------------------NAO DISPONIVEL-------------------------------------------")</f>
        <v>C - RIOCARD</v>
      </c>
      <c r="AL3861" s="7" t="str">
        <f t="shared" si="965"/>
        <v>1 - -------------------------------------------NAO DISPONIVEL------------------------------------------- - 00000003861 - FETRANSPOR</v>
      </c>
      <c r="AM3861" s="7" t="str">
        <f t="shared" si="966"/>
        <v>-------------------------------------------NAO DISPONIVEL-------------------------------------------</v>
      </c>
      <c r="AN3861" s="44" cm="1">
        <f t="array" ref="AN3861">_xlfn.IFS(AJ3861=0,0,AQ3861="INATIVO",2,AQ3861="SEM CADASTRO",4,AQ3861="CPF ATIVO EM OUTRO COMPRADOR",5,AQ3861="NOVO/SEM CARTAO",6,AND(AJ3861&gt;0,AQ3861,""),8)</f>
        <v>0</v>
      </c>
      <c r="AO3861" s="45">
        <f t="shared" si="980"/>
        <v>-10</v>
      </c>
    </row>
    <row r="3862" spans="1:41" x14ac:dyDescent="0.4">
      <c r="A3862" s="21" t="str">
        <f t="shared" si="967"/>
        <v>-------------------------------------------NAO DISPONIVEL-------------------------------------------</v>
      </c>
      <c r="B3862" s="5" t="str">
        <f>_xlfn.IFNA(VLOOKUP(A3862,CNPJ!E:F,2,0),"-------------------------------------------NAO DISPONIVEL-------------------------------------------")</f>
        <v>-------------------------------------------NAO DISPONIVEL-------------------------------------------</v>
      </c>
      <c r="C3862" s="22">
        <v>1</v>
      </c>
      <c r="D3862" s="5" t="str">
        <f>_xlfn.XLOOKUP(R3862,OP!C:C,OP!B:B,,0,1)</f>
        <v>RJ</v>
      </c>
      <c r="E3862" s="23"/>
      <c r="M3862" s="26"/>
      <c r="N3862" s="27"/>
      <c r="O3862" s="28" t="str">
        <f t="shared" si="968"/>
        <v>00000003862</v>
      </c>
      <c r="R3862" s="27" t="s">
        <v>193</v>
      </c>
      <c r="S3862" s="30" t="str">
        <f>_xlfn.IFNA(VLOOKUP(_xlfn.CONCAT(D3862," - ",R3862),OP!A:D,4,0),"-------------------------------------------NAO DISPONIVEL-------------------------------------------")</f>
        <v>FETRANSPOR</v>
      </c>
      <c r="T3862" s="31"/>
      <c r="U3862" s="32"/>
      <c r="V3862" s="31"/>
      <c r="W3862" s="33">
        <f t="shared" si="969"/>
        <v>0</v>
      </c>
      <c r="X3862" s="34">
        <f t="shared" si="970"/>
        <v>0</v>
      </c>
      <c r="Y3862" s="33">
        <f t="shared" si="971"/>
        <v>0</v>
      </c>
      <c r="Z3862" s="33">
        <f t="shared" si="972"/>
        <v>0</v>
      </c>
      <c r="AA3862" s="35">
        <f t="shared" si="973"/>
        <v>0</v>
      </c>
      <c r="AB3862" s="36">
        <f t="shared" si="974"/>
        <v>0</v>
      </c>
      <c r="AC3862" s="37">
        <f t="shared" si="975"/>
        <v>0</v>
      </c>
      <c r="AD3862" s="38"/>
      <c r="AE3862" s="38"/>
      <c r="AF3862" s="39">
        <f t="shared" si="976"/>
        <v>0</v>
      </c>
      <c r="AG3862" s="40"/>
      <c r="AH3862" s="41">
        <f t="shared" si="977"/>
        <v>0</v>
      </c>
      <c r="AI3862" s="42">
        <f t="shared" si="978"/>
        <v>0</v>
      </c>
      <c r="AJ3862" s="43">
        <f t="shared" si="979"/>
        <v>0</v>
      </c>
      <c r="AK3862" s="5" t="str">
        <f>_xlfn.IFNA(VLOOKUP(_xlfn.CONCAT(D3862," - ",S3862),OP!E:F,2,0),"-------------------------------------------NAO DISPONIVEL-------------------------------------------")</f>
        <v>C - RIOCARD</v>
      </c>
      <c r="AL3862" s="7" t="str">
        <f t="shared" si="965"/>
        <v>1 - -------------------------------------------NAO DISPONIVEL------------------------------------------- - 00000003862 - FETRANSPOR</v>
      </c>
      <c r="AM3862" s="7" t="str">
        <f t="shared" si="966"/>
        <v>-------------------------------------------NAO DISPONIVEL-------------------------------------------</v>
      </c>
      <c r="AN3862" s="44" cm="1">
        <f t="array" ref="AN3862">_xlfn.IFS(AJ3862=0,0,AQ3862="INATIVO",2,AQ3862="SEM CADASTRO",4,AQ3862="CPF ATIVO EM OUTRO COMPRADOR",5,AQ3862="NOVO/SEM CARTAO",6,AND(AJ3862&gt;0,AQ3862,""),8)</f>
        <v>0</v>
      </c>
      <c r="AO3862" s="45">
        <f t="shared" si="980"/>
        <v>-10</v>
      </c>
    </row>
    <row r="3863" spans="1:41" x14ac:dyDescent="0.4">
      <c r="A3863" s="21" t="str">
        <f t="shared" si="967"/>
        <v>-------------------------------------------NAO DISPONIVEL-------------------------------------------</v>
      </c>
      <c r="B3863" s="5" t="str">
        <f>_xlfn.IFNA(VLOOKUP(A3863,CNPJ!E:F,2,0),"-------------------------------------------NAO DISPONIVEL-------------------------------------------")</f>
        <v>-------------------------------------------NAO DISPONIVEL-------------------------------------------</v>
      </c>
      <c r="C3863" s="22">
        <v>1</v>
      </c>
      <c r="D3863" s="5" t="str">
        <f>_xlfn.XLOOKUP(R3863,OP!C:C,OP!B:B,,0,1)</f>
        <v>RJ</v>
      </c>
      <c r="E3863" s="23"/>
      <c r="M3863" s="26"/>
      <c r="N3863" s="27"/>
      <c r="O3863" s="28" t="str">
        <f t="shared" si="968"/>
        <v>00000003863</v>
      </c>
      <c r="R3863" s="27" t="s">
        <v>193</v>
      </c>
      <c r="S3863" s="30" t="str">
        <f>_xlfn.IFNA(VLOOKUP(_xlfn.CONCAT(D3863," - ",R3863),OP!A:D,4,0),"-------------------------------------------NAO DISPONIVEL-------------------------------------------")</f>
        <v>FETRANSPOR</v>
      </c>
      <c r="T3863" s="31"/>
      <c r="U3863" s="32"/>
      <c r="V3863" s="31"/>
      <c r="W3863" s="33">
        <f t="shared" si="969"/>
        <v>0</v>
      </c>
      <c r="X3863" s="34">
        <f t="shared" si="970"/>
        <v>0</v>
      </c>
      <c r="Y3863" s="33">
        <f t="shared" si="971"/>
        <v>0</v>
      </c>
      <c r="Z3863" s="33">
        <f t="shared" si="972"/>
        <v>0</v>
      </c>
      <c r="AA3863" s="35">
        <f t="shared" si="973"/>
        <v>0</v>
      </c>
      <c r="AB3863" s="36">
        <f t="shared" si="974"/>
        <v>0</v>
      </c>
      <c r="AC3863" s="37">
        <f t="shared" si="975"/>
        <v>0</v>
      </c>
      <c r="AD3863" s="38"/>
      <c r="AE3863" s="38"/>
      <c r="AF3863" s="39">
        <f t="shared" si="976"/>
        <v>0</v>
      </c>
      <c r="AG3863" s="40"/>
      <c r="AH3863" s="41">
        <f t="shared" si="977"/>
        <v>0</v>
      </c>
      <c r="AI3863" s="42">
        <f t="shared" si="978"/>
        <v>0</v>
      </c>
      <c r="AJ3863" s="43">
        <f t="shared" si="979"/>
        <v>0</v>
      </c>
      <c r="AK3863" s="5" t="str">
        <f>_xlfn.IFNA(VLOOKUP(_xlfn.CONCAT(D3863," - ",S3863),OP!E:F,2,0),"-------------------------------------------NAO DISPONIVEL-------------------------------------------")</f>
        <v>C - RIOCARD</v>
      </c>
      <c r="AL3863" s="7" t="str">
        <f t="shared" si="965"/>
        <v>1 - -------------------------------------------NAO DISPONIVEL------------------------------------------- - 00000003863 - FETRANSPOR</v>
      </c>
      <c r="AM3863" s="7" t="str">
        <f t="shared" si="966"/>
        <v>-------------------------------------------NAO DISPONIVEL-------------------------------------------</v>
      </c>
      <c r="AN3863" s="44" cm="1">
        <f t="array" ref="AN3863">_xlfn.IFS(AJ3863=0,0,AQ3863="INATIVO",2,AQ3863="SEM CADASTRO",4,AQ3863="CPF ATIVO EM OUTRO COMPRADOR",5,AQ3863="NOVO/SEM CARTAO",6,AND(AJ3863&gt;0,AQ3863,""),8)</f>
        <v>0</v>
      </c>
      <c r="AO3863" s="45">
        <f t="shared" si="980"/>
        <v>-10</v>
      </c>
    </row>
    <row r="3864" spans="1:41" x14ac:dyDescent="0.4">
      <c r="A3864" s="21" t="str">
        <f t="shared" si="967"/>
        <v>-------------------------------------------NAO DISPONIVEL-------------------------------------------</v>
      </c>
      <c r="B3864" s="5" t="str">
        <f>_xlfn.IFNA(VLOOKUP(A3864,CNPJ!E:F,2,0),"-------------------------------------------NAO DISPONIVEL-------------------------------------------")</f>
        <v>-------------------------------------------NAO DISPONIVEL-------------------------------------------</v>
      </c>
      <c r="C3864" s="22">
        <v>1</v>
      </c>
      <c r="D3864" s="5" t="str">
        <f>_xlfn.XLOOKUP(R3864,OP!C:C,OP!B:B,,0,1)</f>
        <v>RJ</v>
      </c>
      <c r="E3864" s="23"/>
      <c r="M3864" s="26"/>
      <c r="N3864" s="27"/>
      <c r="O3864" s="28" t="str">
        <f t="shared" si="968"/>
        <v>00000003864</v>
      </c>
      <c r="R3864" s="27" t="s">
        <v>193</v>
      </c>
      <c r="S3864" s="30" t="str">
        <f>_xlfn.IFNA(VLOOKUP(_xlfn.CONCAT(D3864," - ",R3864),OP!A:D,4,0),"-------------------------------------------NAO DISPONIVEL-------------------------------------------")</f>
        <v>FETRANSPOR</v>
      </c>
      <c r="T3864" s="31"/>
      <c r="U3864" s="32"/>
      <c r="V3864" s="31"/>
      <c r="W3864" s="33">
        <f t="shared" si="969"/>
        <v>0</v>
      </c>
      <c r="X3864" s="34">
        <f t="shared" si="970"/>
        <v>0</v>
      </c>
      <c r="Y3864" s="33">
        <f t="shared" si="971"/>
        <v>0</v>
      </c>
      <c r="Z3864" s="33">
        <f t="shared" si="972"/>
        <v>0</v>
      </c>
      <c r="AA3864" s="35">
        <f t="shared" si="973"/>
        <v>0</v>
      </c>
      <c r="AB3864" s="36">
        <f t="shared" si="974"/>
        <v>0</v>
      </c>
      <c r="AC3864" s="37">
        <f t="shared" si="975"/>
        <v>0</v>
      </c>
      <c r="AD3864" s="38"/>
      <c r="AE3864" s="38"/>
      <c r="AF3864" s="39">
        <f t="shared" si="976"/>
        <v>0</v>
      </c>
      <c r="AG3864" s="40"/>
      <c r="AH3864" s="41">
        <f t="shared" si="977"/>
        <v>0</v>
      </c>
      <c r="AI3864" s="42">
        <f t="shared" si="978"/>
        <v>0</v>
      </c>
      <c r="AJ3864" s="43">
        <f t="shared" si="979"/>
        <v>0</v>
      </c>
      <c r="AK3864" s="5" t="str">
        <f>_xlfn.IFNA(VLOOKUP(_xlfn.CONCAT(D3864," - ",S3864),OP!E:F,2,0),"-------------------------------------------NAO DISPONIVEL-------------------------------------------")</f>
        <v>C - RIOCARD</v>
      </c>
      <c r="AL3864" s="7" t="str">
        <f t="shared" si="965"/>
        <v>1 - -------------------------------------------NAO DISPONIVEL------------------------------------------- - 00000003864 - FETRANSPOR</v>
      </c>
      <c r="AM3864" s="7" t="str">
        <f t="shared" si="966"/>
        <v>-------------------------------------------NAO DISPONIVEL-------------------------------------------</v>
      </c>
      <c r="AN3864" s="44" cm="1">
        <f t="array" ref="AN3864">_xlfn.IFS(AJ3864=0,0,AQ3864="INATIVO",2,AQ3864="SEM CADASTRO",4,AQ3864="CPF ATIVO EM OUTRO COMPRADOR",5,AQ3864="NOVO/SEM CARTAO",6,AND(AJ3864&gt;0,AQ3864,""),8)</f>
        <v>0</v>
      </c>
      <c r="AO3864" s="45">
        <f t="shared" si="980"/>
        <v>-10</v>
      </c>
    </row>
    <row r="3865" spans="1:41" x14ac:dyDescent="0.4">
      <c r="A3865" s="21" t="str">
        <f t="shared" si="967"/>
        <v>-------------------------------------------NAO DISPONIVEL-------------------------------------------</v>
      </c>
      <c r="B3865" s="5" t="str">
        <f>_xlfn.IFNA(VLOOKUP(A3865,CNPJ!E:F,2,0),"-------------------------------------------NAO DISPONIVEL-------------------------------------------")</f>
        <v>-------------------------------------------NAO DISPONIVEL-------------------------------------------</v>
      </c>
      <c r="C3865" s="22">
        <v>1</v>
      </c>
      <c r="D3865" s="5" t="str">
        <f>_xlfn.XLOOKUP(R3865,OP!C:C,OP!B:B,,0,1)</f>
        <v>RJ</v>
      </c>
      <c r="E3865" s="23"/>
      <c r="M3865" s="26"/>
      <c r="N3865" s="27"/>
      <c r="O3865" s="28" t="str">
        <f t="shared" si="968"/>
        <v>00000003865</v>
      </c>
      <c r="R3865" s="27" t="s">
        <v>193</v>
      </c>
      <c r="S3865" s="30" t="str">
        <f>_xlfn.IFNA(VLOOKUP(_xlfn.CONCAT(D3865," - ",R3865),OP!A:D,4,0),"-------------------------------------------NAO DISPONIVEL-------------------------------------------")</f>
        <v>FETRANSPOR</v>
      </c>
      <c r="T3865" s="31"/>
      <c r="U3865" s="32"/>
      <c r="V3865" s="31"/>
      <c r="W3865" s="33">
        <f t="shared" si="969"/>
        <v>0</v>
      </c>
      <c r="X3865" s="34">
        <f t="shared" si="970"/>
        <v>0</v>
      </c>
      <c r="Y3865" s="33">
        <f t="shared" si="971"/>
        <v>0</v>
      </c>
      <c r="Z3865" s="33">
        <f t="shared" si="972"/>
        <v>0</v>
      </c>
      <c r="AA3865" s="35">
        <f t="shared" si="973"/>
        <v>0</v>
      </c>
      <c r="AB3865" s="36">
        <f t="shared" si="974"/>
        <v>0</v>
      </c>
      <c r="AC3865" s="37">
        <f t="shared" si="975"/>
        <v>0</v>
      </c>
      <c r="AD3865" s="38"/>
      <c r="AE3865" s="38"/>
      <c r="AF3865" s="39">
        <f t="shared" si="976"/>
        <v>0</v>
      </c>
      <c r="AG3865" s="40"/>
      <c r="AH3865" s="41">
        <f t="shared" si="977"/>
        <v>0</v>
      </c>
      <c r="AI3865" s="42">
        <f t="shared" si="978"/>
        <v>0</v>
      </c>
      <c r="AJ3865" s="43">
        <f t="shared" si="979"/>
        <v>0</v>
      </c>
      <c r="AK3865" s="5" t="str">
        <f>_xlfn.IFNA(VLOOKUP(_xlfn.CONCAT(D3865," - ",S3865),OP!E:F,2,0),"-------------------------------------------NAO DISPONIVEL-------------------------------------------")</f>
        <v>C - RIOCARD</v>
      </c>
      <c r="AL3865" s="7" t="str">
        <f t="shared" si="965"/>
        <v>1 - -------------------------------------------NAO DISPONIVEL------------------------------------------- - 00000003865 - FETRANSPOR</v>
      </c>
      <c r="AM3865" s="7" t="str">
        <f t="shared" si="966"/>
        <v>-------------------------------------------NAO DISPONIVEL-------------------------------------------</v>
      </c>
      <c r="AN3865" s="44" cm="1">
        <f t="array" ref="AN3865">_xlfn.IFS(AJ3865=0,0,AQ3865="INATIVO",2,AQ3865="SEM CADASTRO",4,AQ3865="CPF ATIVO EM OUTRO COMPRADOR",5,AQ3865="NOVO/SEM CARTAO",6,AND(AJ3865&gt;0,AQ3865,""),8)</f>
        <v>0</v>
      </c>
      <c r="AO3865" s="45">
        <f t="shared" si="980"/>
        <v>-10</v>
      </c>
    </row>
    <row r="3866" spans="1:41" x14ac:dyDescent="0.4">
      <c r="A3866" s="21" t="str">
        <f t="shared" si="967"/>
        <v>-------------------------------------------NAO DISPONIVEL-------------------------------------------</v>
      </c>
      <c r="B3866" s="5" t="str">
        <f>_xlfn.IFNA(VLOOKUP(A3866,CNPJ!E:F,2,0),"-------------------------------------------NAO DISPONIVEL-------------------------------------------")</f>
        <v>-------------------------------------------NAO DISPONIVEL-------------------------------------------</v>
      </c>
      <c r="C3866" s="22">
        <v>1</v>
      </c>
      <c r="D3866" s="5" t="str">
        <f>_xlfn.XLOOKUP(R3866,OP!C:C,OP!B:B,,0,1)</f>
        <v>RJ</v>
      </c>
      <c r="E3866" s="23"/>
      <c r="M3866" s="26"/>
      <c r="N3866" s="27"/>
      <c r="O3866" s="28" t="str">
        <f t="shared" si="968"/>
        <v>00000003866</v>
      </c>
      <c r="R3866" s="27" t="s">
        <v>193</v>
      </c>
      <c r="S3866" s="30" t="str">
        <f>_xlfn.IFNA(VLOOKUP(_xlfn.CONCAT(D3866," - ",R3866),OP!A:D,4,0),"-------------------------------------------NAO DISPONIVEL-------------------------------------------")</f>
        <v>FETRANSPOR</v>
      </c>
      <c r="T3866" s="31"/>
      <c r="U3866" s="32"/>
      <c r="V3866" s="31"/>
      <c r="W3866" s="33">
        <f t="shared" si="969"/>
        <v>0</v>
      </c>
      <c r="X3866" s="34">
        <f t="shared" si="970"/>
        <v>0</v>
      </c>
      <c r="Y3866" s="33">
        <f t="shared" si="971"/>
        <v>0</v>
      </c>
      <c r="Z3866" s="33">
        <f t="shared" si="972"/>
        <v>0</v>
      </c>
      <c r="AA3866" s="35">
        <f t="shared" si="973"/>
        <v>0</v>
      </c>
      <c r="AB3866" s="36">
        <f t="shared" si="974"/>
        <v>0</v>
      </c>
      <c r="AC3866" s="37">
        <f t="shared" si="975"/>
        <v>0</v>
      </c>
      <c r="AD3866" s="38"/>
      <c r="AE3866" s="38"/>
      <c r="AF3866" s="39">
        <f t="shared" si="976"/>
        <v>0</v>
      </c>
      <c r="AG3866" s="40"/>
      <c r="AH3866" s="41">
        <f t="shared" si="977"/>
        <v>0</v>
      </c>
      <c r="AI3866" s="42">
        <f t="shared" si="978"/>
        <v>0</v>
      </c>
      <c r="AJ3866" s="43">
        <f t="shared" si="979"/>
        <v>0</v>
      </c>
      <c r="AK3866" s="5" t="str">
        <f>_xlfn.IFNA(VLOOKUP(_xlfn.CONCAT(D3866," - ",S3866),OP!E:F,2,0),"-------------------------------------------NAO DISPONIVEL-------------------------------------------")</f>
        <v>C - RIOCARD</v>
      </c>
      <c r="AL3866" s="7" t="str">
        <f t="shared" si="965"/>
        <v>1 - -------------------------------------------NAO DISPONIVEL------------------------------------------- - 00000003866 - FETRANSPOR</v>
      </c>
      <c r="AM3866" s="7" t="str">
        <f t="shared" si="966"/>
        <v>-------------------------------------------NAO DISPONIVEL-------------------------------------------</v>
      </c>
      <c r="AN3866" s="44" cm="1">
        <f t="array" ref="AN3866">_xlfn.IFS(AJ3866=0,0,AQ3866="INATIVO",2,AQ3866="SEM CADASTRO",4,AQ3866="CPF ATIVO EM OUTRO COMPRADOR",5,AQ3866="NOVO/SEM CARTAO",6,AND(AJ3866&gt;0,AQ3866,""),8)</f>
        <v>0</v>
      </c>
      <c r="AO3866" s="45">
        <f t="shared" si="980"/>
        <v>-10</v>
      </c>
    </row>
    <row r="3867" spans="1:41" x14ac:dyDescent="0.4">
      <c r="A3867" s="21" t="str">
        <f t="shared" si="967"/>
        <v>-------------------------------------------NAO DISPONIVEL-------------------------------------------</v>
      </c>
      <c r="B3867" s="5" t="str">
        <f>_xlfn.IFNA(VLOOKUP(A3867,CNPJ!E:F,2,0),"-------------------------------------------NAO DISPONIVEL-------------------------------------------")</f>
        <v>-------------------------------------------NAO DISPONIVEL-------------------------------------------</v>
      </c>
      <c r="C3867" s="22">
        <v>1</v>
      </c>
      <c r="D3867" s="5" t="str">
        <f>_xlfn.XLOOKUP(R3867,OP!C:C,OP!B:B,,0,1)</f>
        <v>RJ</v>
      </c>
      <c r="E3867" s="23"/>
      <c r="M3867" s="26"/>
      <c r="N3867" s="27"/>
      <c r="O3867" s="28" t="str">
        <f t="shared" si="968"/>
        <v>00000003867</v>
      </c>
      <c r="R3867" s="27" t="s">
        <v>193</v>
      </c>
      <c r="S3867" s="30" t="str">
        <f>_xlfn.IFNA(VLOOKUP(_xlfn.CONCAT(D3867," - ",R3867),OP!A:D,4,0),"-------------------------------------------NAO DISPONIVEL-------------------------------------------")</f>
        <v>FETRANSPOR</v>
      </c>
      <c r="T3867" s="31"/>
      <c r="U3867" s="32"/>
      <c r="V3867" s="31"/>
      <c r="W3867" s="33">
        <f t="shared" si="969"/>
        <v>0</v>
      </c>
      <c r="X3867" s="34">
        <f t="shared" si="970"/>
        <v>0</v>
      </c>
      <c r="Y3867" s="33">
        <f t="shared" si="971"/>
        <v>0</v>
      </c>
      <c r="Z3867" s="33">
        <f t="shared" si="972"/>
        <v>0</v>
      </c>
      <c r="AA3867" s="35">
        <f t="shared" si="973"/>
        <v>0</v>
      </c>
      <c r="AB3867" s="36">
        <f t="shared" si="974"/>
        <v>0</v>
      </c>
      <c r="AC3867" s="37">
        <f t="shared" si="975"/>
        <v>0</v>
      </c>
      <c r="AD3867" s="38"/>
      <c r="AE3867" s="38"/>
      <c r="AF3867" s="39">
        <f t="shared" si="976"/>
        <v>0</v>
      </c>
      <c r="AG3867" s="40"/>
      <c r="AH3867" s="41">
        <f t="shared" si="977"/>
        <v>0</v>
      </c>
      <c r="AI3867" s="42">
        <f t="shared" si="978"/>
        <v>0</v>
      </c>
      <c r="AJ3867" s="43">
        <f t="shared" si="979"/>
        <v>0</v>
      </c>
      <c r="AK3867" s="5" t="str">
        <f>_xlfn.IFNA(VLOOKUP(_xlfn.CONCAT(D3867," - ",S3867),OP!E:F,2,0),"-------------------------------------------NAO DISPONIVEL-------------------------------------------")</f>
        <v>C - RIOCARD</v>
      </c>
      <c r="AL3867" s="7" t="str">
        <f t="shared" si="965"/>
        <v>1 - -------------------------------------------NAO DISPONIVEL------------------------------------------- - 00000003867 - FETRANSPOR</v>
      </c>
      <c r="AM3867" s="7" t="str">
        <f t="shared" si="966"/>
        <v>-------------------------------------------NAO DISPONIVEL-------------------------------------------</v>
      </c>
      <c r="AN3867" s="44" cm="1">
        <f t="array" ref="AN3867">_xlfn.IFS(AJ3867=0,0,AQ3867="INATIVO",2,AQ3867="SEM CADASTRO",4,AQ3867="CPF ATIVO EM OUTRO COMPRADOR",5,AQ3867="NOVO/SEM CARTAO",6,AND(AJ3867&gt;0,AQ3867,""),8)</f>
        <v>0</v>
      </c>
      <c r="AO3867" s="45">
        <f t="shared" si="980"/>
        <v>-10</v>
      </c>
    </row>
    <row r="3868" spans="1:41" x14ac:dyDescent="0.4">
      <c r="A3868" s="21" t="str">
        <f t="shared" si="967"/>
        <v>-------------------------------------------NAO DISPONIVEL-------------------------------------------</v>
      </c>
      <c r="B3868" s="5" t="str">
        <f>_xlfn.IFNA(VLOOKUP(A3868,CNPJ!E:F,2,0),"-------------------------------------------NAO DISPONIVEL-------------------------------------------")</f>
        <v>-------------------------------------------NAO DISPONIVEL-------------------------------------------</v>
      </c>
      <c r="C3868" s="22">
        <v>1</v>
      </c>
      <c r="D3868" s="5" t="str">
        <f>_xlfn.XLOOKUP(R3868,OP!C:C,OP!B:B,,0,1)</f>
        <v>RJ</v>
      </c>
      <c r="E3868" s="23"/>
      <c r="M3868" s="26"/>
      <c r="N3868" s="27"/>
      <c r="O3868" s="28" t="str">
        <f t="shared" si="968"/>
        <v>00000003868</v>
      </c>
      <c r="R3868" s="27" t="s">
        <v>193</v>
      </c>
      <c r="S3868" s="30" t="str">
        <f>_xlfn.IFNA(VLOOKUP(_xlfn.CONCAT(D3868," - ",R3868),OP!A:D,4,0),"-------------------------------------------NAO DISPONIVEL-------------------------------------------")</f>
        <v>FETRANSPOR</v>
      </c>
      <c r="T3868" s="31"/>
      <c r="U3868" s="32"/>
      <c r="V3868" s="31"/>
      <c r="W3868" s="33">
        <f t="shared" si="969"/>
        <v>0</v>
      </c>
      <c r="X3868" s="34">
        <f t="shared" si="970"/>
        <v>0</v>
      </c>
      <c r="Y3868" s="33">
        <f t="shared" si="971"/>
        <v>0</v>
      </c>
      <c r="Z3868" s="33">
        <f t="shared" si="972"/>
        <v>0</v>
      </c>
      <c r="AA3868" s="35">
        <f t="shared" si="973"/>
        <v>0</v>
      </c>
      <c r="AB3868" s="36">
        <f t="shared" si="974"/>
        <v>0</v>
      </c>
      <c r="AC3868" s="37">
        <f t="shared" si="975"/>
        <v>0</v>
      </c>
      <c r="AD3868" s="38"/>
      <c r="AE3868" s="38"/>
      <c r="AF3868" s="39">
        <f t="shared" si="976"/>
        <v>0</v>
      </c>
      <c r="AG3868" s="40"/>
      <c r="AH3868" s="41">
        <f t="shared" si="977"/>
        <v>0</v>
      </c>
      <c r="AI3868" s="42">
        <f t="shared" si="978"/>
        <v>0</v>
      </c>
      <c r="AJ3868" s="43">
        <f t="shared" si="979"/>
        <v>0</v>
      </c>
      <c r="AK3868" s="5" t="str">
        <f>_xlfn.IFNA(VLOOKUP(_xlfn.CONCAT(D3868," - ",S3868),OP!E:F,2,0),"-------------------------------------------NAO DISPONIVEL-------------------------------------------")</f>
        <v>C - RIOCARD</v>
      </c>
      <c r="AL3868" s="7" t="str">
        <f t="shared" si="965"/>
        <v>1 - -------------------------------------------NAO DISPONIVEL------------------------------------------- - 00000003868 - FETRANSPOR</v>
      </c>
      <c r="AM3868" s="7" t="str">
        <f t="shared" si="966"/>
        <v>-------------------------------------------NAO DISPONIVEL-------------------------------------------</v>
      </c>
      <c r="AN3868" s="44" cm="1">
        <f t="array" ref="AN3868">_xlfn.IFS(AJ3868=0,0,AQ3868="INATIVO",2,AQ3868="SEM CADASTRO",4,AQ3868="CPF ATIVO EM OUTRO COMPRADOR",5,AQ3868="NOVO/SEM CARTAO",6,AND(AJ3868&gt;0,AQ3868,""),8)</f>
        <v>0</v>
      </c>
      <c r="AO3868" s="45">
        <f t="shared" si="980"/>
        <v>-10</v>
      </c>
    </row>
    <row r="3869" spans="1:41" x14ac:dyDescent="0.4">
      <c r="A3869" s="21" t="str">
        <f t="shared" si="967"/>
        <v>-------------------------------------------NAO DISPONIVEL-------------------------------------------</v>
      </c>
      <c r="B3869" s="5" t="str">
        <f>_xlfn.IFNA(VLOOKUP(A3869,CNPJ!E:F,2,0),"-------------------------------------------NAO DISPONIVEL-------------------------------------------")</f>
        <v>-------------------------------------------NAO DISPONIVEL-------------------------------------------</v>
      </c>
      <c r="C3869" s="22">
        <v>1</v>
      </c>
      <c r="D3869" s="5" t="str">
        <f>_xlfn.XLOOKUP(R3869,OP!C:C,OP!B:B,,0,1)</f>
        <v>RJ</v>
      </c>
      <c r="E3869" s="23"/>
      <c r="M3869" s="26"/>
      <c r="N3869" s="27"/>
      <c r="O3869" s="28" t="str">
        <f t="shared" si="968"/>
        <v>00000003869</v>
      </c>
      <c r="R3869" s="27" t="s">
        <v>193</v>
      </c>
      <c r="S3869" s="30" t="str">
        <f>_xlfn.IFNA(VLOOKUP(_xlfn.CONCAT(D3869," - ",R3869),OP!A:D,4,0),"-------------------------------------------NAO DISPONIVEL-------------------------------------------")</f>
        <v>FETRANSPOR</v>
      </c>
      <c r="T3869" s="31"/>
      <c r="U3869" s="32"/>
      <c r="V3869" s="31"/>
      <c r="W3869" s="33">
        <f t="shared" si="969"/>
        <v>0</v>
      </c>
      <c r="X3869" s="34">
        <f t="shared" si="970"/>
        <v>0</v>
      </c>
      <c r="Y3869" s="33">
        <f t="shared" si="971"/>
        <v>0</v>
      </c>
      <c r="Z3869" s="33">
        <f t="shared" si="972"/>
        <v>0</v>
      </c>
      <c r="AA3869" s="35">
        <f t="shared" si="973"/>
        <v>0</v>
      </c>
      <c r="AB3869" s="36">
        <f t="shared" si="974"/>
        <v>0</v>
      </c>
      <c r="AC3869" s="37">
        <f t="shared" si="975"/>
        <v>0</v>
      </c>
      <c r="AD3869" s="38"/>
      <c r="AE3869" s="38"/>
      <c r="AF3869" s="39">
        <f t="shared" si="976"/>
        <v>0</v>
      </c>
      <c r="AG3869" s="40"/>
      <c r="AH3869" s="41">
        <f t="shared" si="977"/>
        <v>0</v>
      </c>
      <c r="AI3869" s="42">
        <f t="shared" si="978"/>
        <v>0</v>
      </c>
      <c r="AJ3869" s="43">
        <f t="shared" si="979"/>
        <v>0</v>
      </c>
      <c r="AK3869" s="5" t="str">
        <f>_xlfn.IFNA(VLOOKUP(_xlfn.CONCAT(D3869," - ",S3869),OP!E:F,2,0),"-------------------------------------------NAO DISPONIVEL-------------------------------------------")</f>
        <v>C - RIOCARD</v>
      </c>
      <c r="AL3869" s="7" t="str">
        <f t="shared" si="965"/>
        <v>1 - -------------------------------------------NAO DISPONIVEL------------------------------------------- - 00000003869 - FETRANSPOR</v>
      </c>
      <c r="AM3869" s="7" t="str">
        <f t="shared" si="966"/>
        <v>-------------------------------------------NAO DISPONIVEL-------------------------------------------</v>
      </c>
      <c r="AN3869" s="44" cm="1">
        <f t="array" ref="AN3869">_xlfn.IFS(AJ3869=0,0,AQ3869="INATIVO",2,AQ3869="SEM CADASTRO",4,AQ3869="CPF ATIVO EM OUTRO COMPRADOR",5,AQ3869="NOVO/SEM CARTAO",6,AND(AJ3869&gt;0,AQ3869,""),8)</f>
        <v>0</v>
      </c>
      <c r="AO3869" s="45">
        <f t="shared" si="980"/>
        <v>-10</v>
      </c>
    </row>
    <row r="3870" spans="1:41" x14ac:dyDescent="0.4">
      <c r="A3870" s="21" t="str">
        <f t="shared" si="967"/>
        <v>-------------------------------------------NAO DISPONIVEL-------------------------------------------</v>
      </c>
      <c r="B3870" s="5" t="str">
        <f>_xlfn.IFNA(VLOOKUP(A3870,CNPJ!E:F,2,0),"-------------------------------------------NAO DISPONIVEL-------------------------------------------")</f>
        <v>-------------------------------------------NAO DISPONIVEL-------------------------------------------</v>
      </c>
      <c r="C3870" s="22">
        <v>1</v>
      </c>
      <c r="D3870" s="5" t="str">
        <f>_xlfn.XLOOKUP(R3870,OP!C:C,OP!B:B,,0,1)</f>
        <v>RJ</v>
      </c>
      <c r="E3870" s="23"/>
      <c r="M3870" s="26"/>
      <c r="N3870" s="27"/>
      <c r="O3870" s="28" t="str">
        <f t="shared" si="968"/>
        <v>00000003870</v>
      </c>
      <c r="R3870" s="27" t="s">
        <v>193</v>
      </c>
      <c r="S3870" s="30" t="str">
        <f>_xlfn.IFNA(VLOOKUP(_xlfn.CONCAT(D3870," - ",R3870),OP!A:D,4,0),"-------------------------------------------NAO DISPONIVEL-------------------------------------------")</f>
        <v>FETRANSPOR</v>
      </c>
      <c r="T3870" s="31"/>
      <c r="U3870" s="32"/>
      <c r="V3870" s="31"/>
      <c r="W3870" s="33">
        <f t="shared" si="969"/>
        <v>0</v>
      </c>
      <c r="X3870" s="34">
        <f t="shared" si="970"/>
        <v>0</v>
      </c>
      <c r="Y3870" s="33">
        <f t="shared" si="971"/>
        <v>0</v>
      </c>
      <c r="Z3870" s="33">
        <f t="shared" si="972"/>
        <v>0</v>
      </c>
      <c r="AA3870" s="35">
        <f t="shared" si="973"/>
        <v>0</v>
      </c>
      <c r="AB3870" s="36">
        <f t="shared" si="974"/>
        <v>0</v>
      </c>
      <c r="AC3870" s="37">
        <f t="shared" si="975"/>
        <v>0</v>
      </c>
      <c r="AD3870" s="38"/>
      <c r="AE3870" s="38"/>
      <c r="AF3870" s="39">
        <f t="shared" si="976"/>
        <v>0</v>
      </c>
      <c r="AG3870" s="40"/>
      <c r="AH3870" s="41">
        <f t="shared" si="977"/>
        <v>0</v>
      </c>
      <c r="AI3870" s="42">
        <f t="shared" si="978"/>
        <v>0</v>
      </c>
      <c r="AJ3870" s="43">
        <f t="shared" si="979"/>
        <v>0</v>
      </c>
      <c r="AK3870" s="5" t="str">
        <f>_xlfn.IFNA(VLOOKUP(_xlfn.CONCAT(D3870," - ",S3870),OP!E:F,2,0),"-------------------------------------------NAO DISPONIVEL-------------------------------------------")</f>
        <v>C - RIOCARD</v>
      </c>
      <c r="AL3870" s="7" t="str">
        <f t="shared" si="965"/>
        <v>1 - -------------------------------------------NAO DISPONIVEL------------------------------------------- - 00000003870 - FETRANSPOR</v>
      </c>
      <c r="AM3870" s="7" t="str">
        <f t="shared" si="966"/>
        <v>-------------------------------------------NAO DISPONIVEL-------------------------------------------</v>
      </c>
      <c r="AN3870" s="44" cm="1">
        <f t="array" ref="AN3870">_xlfn.IFS(AJ3870=0,0,AQ3870="INATIVO",2,AQ3870="SEM CADASTRO",4,AQ3870="CPF ATIVO EM OUTRO COMPRADOR",5,AQ3870="NOVO/SEM CARTAO",6,AND(AJ3870&gt;0,AQ3870,""),8)</f>
        <v>0</v>
      </c>
      <c r="AO3870" s="45">
        <f t="shared" si="980"/>
        <v>-10</v>
      </c>
    </row>
    <row r="3871" spans="1:41" x14ac:dyDescent="0.4">
      <c r="A3871" s="21" t="str">
        <f t="shared" si="967"/>
        <v>-------------------------------------------NAO DISPONIVEL-------------------------------------------</v>
      </c>
      <c r="B3871" s="5" t="str">
        <f>_xlfn.IFNA(VLOOKUP(A3871,CNPJ!E:F,2,0),"-------------------------------------------NAO DISPONIVEL-------------------------------------------")</f>
        <v>-------------------------------------------NAO DISPONIVEL-------------------------------------------</v>
      </c>
      <c r="C3871" s="22">
        <v>1</v>
      </c>
      <c r="D3871" s="5" t="str">
        <f>_xlfn.XLOOKUP(R3871,OP!C:C,OP!B:B,,0,1)</f>
        <v>RJ</v>
      </c>
      <c r="E3871" s="23"/>
      <c r="M3871" s="26"/>
      <c r="N3871" s="27"/>
      <c r="O3871" s="28" t="str">
        <f t="shared" si="968"/>
        <v>00000003871</v>
      </c>
      <c r="R3871" s="27" t="s">
        <v>193</v>
      </c>
      <c r="S3871" s="30" t="str">
        <f>_xlfn.IFNA(VLOOKUP(_xlfn.CONCAT(D3871," - ",R3871),OP!A:D,4,0),"-------------------------------------------NAO DISPONIVEL-------------------------------------------")</f>
        <v>FETRANSPOR</v>
      </c>
      <c r="T3871" s="31"/>
      <c r="U3871" s="32"/>
      <c r="V3871" s="31"/>
      <c r="W3871" s="33">
        <f t="shared" si="969"/>
        <v>0</v>
      </c>
      <c r="X3871" s="34">
        <f t="shared" si="970"/>
        <v>0</v>
      </c>
      <c r="Y3871" s="33">
        <f t="shared" si="971"/>
        <v>0</v>
      </c>
      <c r="Z3871" s="33">
        <f t="shared" si="972"/>
        <v>0</v>
      </c>
      <c r="AA3871" s="35">
        <f t="shared" si="973"/>
        <v>0</v>
      </c>
      <c r="AB3871" s="36">
        <f t="shared" si="974"/>
        <v>0</v>
      </c>
      <c r="AC3871" s="37">
        <f t="shared" si="975"/>
        <v>0</v>
      </c>
      <c r="AD3871" s="38"/>
      <c r="AE3871" s="38"/>
      <c r="AF3871" s="39">
        <f t="shared" si="976"/>
        <v>0</v>
      </c>
      <c r="AG3871" s="40"/>
      <c r="AH3871" s="41">
        <f t="shared" si="977"/>
        <v>0</v>
      </c>
      <c r="AI3871" s="42">
        <f t="shared" si="978"/>
        <v>0</v>
      </c>
      <c r="AJ3871" s="43">
        <f t="shared" si="979"/>
        <v>0</v>
      </c>
      <c r="AK3871" s="5" t="str">
        <f>_xlfn.IFNA(VLOOKUP(_xlfn.CONCAT(D3871," - ",S3871),OP!E:F,2,0),"-------------------------------------------NAO DISPONIVEL-------------------------------------------")</f>
        <v>C - RIOCARD</v>
      </c>
      <c r="AL3871" s="7" t="str">
        <f t="shared" si="965"/>
        <v>1 - -------------------------------------------NAO DISPONIVEL------------------------------------------- - 00000003871 - FETRANSPOR</v>
      </c>
      <c r="AM3871" s="7" t="str">
        <f t="shared" si="966"/>
        <v>-------------------------------------------NAO DISPONIVEL-------------------------------------------</v>
      </c>
      <c r="AN3871" s="44" cm="1">
        <f t="array" ref="AN3871">_xlfn.IFS(AJ3871=0,0,AQ3871="INATIVO",2,AQ3871="SEM CADASTRO",4,AQ3871="CPF ATIVO EM OUTRO COMPRADOR",5,AQ3871="NOVO/SEM CARTAO",6,AND(AJ3871&gt;0,AQ3871,""),8)</f>
        <v>0</v>
      </c>
      <c r="AO3871" s="45">
        <f t="shared" si="980"/>
        <v>-10</v>
      </c>
    </row>
    <row r="3872" spans="1:41" x14ac:dyDescent="0.4">
      <c r="A3872" s="21" t="str">
        <f t="shared" si="967"/>
        <v>-------------------------------------------NAO DISPONIVEL-------------------------------------------</v>
      </c>
      <c r="B3872" s="5" t="str">
        <f>_xlfn.IFNA(VLOOKUP(A3872,CNPJ!E:F,2,0),"-------------------------------------------NAO DISPONIVEL-------------------------------------------")</f>
        <v>-------------------------------------------NAO DISPONIVEL-------------------------------------------</v>
      </c>
      <c r="C3872" s="22">
        <v>1</v>
      </c>
      <c r="D3872" s="5" t="str">
        <f>_xlfn.XLOOKUP(R3872,OP!C:C,OP!B:B,,0,1)</f>
        <v>RJ</v>
      </c>
      <c r="E3872" s="23"/>
      <c r="M3872" s="26"/>
      <c r="N3872" s="27"/>
      <c r="O3872" s="28" t="str">
        <f t="shared" si="968"/>
        <v>00000003872</v>
      </c>
      <c r="R3872" s="27" t="s">
        <v>193</v>
      </c>
      <c r="S3872" s="30" t="str">
        <f>_xlfn.IFNA(VLOOKUP(_xlfn.CONCAT(D3872," - ",R3872),OP!A:D,4,0),"-------------------------------------------NAO DISPONIVEL-------------------------------------------")</f>
        <v>FETRANSPOR</v>
      </c>
      <c r="T3872" s="31"/>
      <c r="U3872" s="32"/>
      <c r="V3872" s="31"/>
      <c r="W3872" s="33">
        <f t="shared" si="969"/>
        <v>0</v>
      </c>
      <c r="X3872" s="34">
        <f t="shared" si="970"/>
        <v>0</v>
      </c>
      <c r="Y3872" s="33">
        <f t="shared" si="971"/>
        <v>0</v>
      </c>
      <c r="Z3872" s="33">
        <f t="shared" si="972"/>
        <v>0</v>
      </c>
      <c r="AA3872" s="35">
        <f t="shared" si="973"/>
        <v>0</v>
      </c>
      <c r="AB3872" s="36">
        <f t="shared" si="974"/>
        <v>0</v>
      </c>
      <c r="AC3872" s="37">
        <f t="shared" si="975"/>
        <v>0</v>
      </c>
      <c r="AD3872" s="38"/>
      <c r="AE3872" s="38"/>
      <c r="AF3872" s="39">
        <f t="shared" si="976"/>
        <v>0</v>
      </c>
      <c r="AG3872" s="40"/>
      <c r="AH3872" s="41">
        <f t="shared" si="977"/>
        <v>0</v>
      </c>
      <c r="AI3872" s="42">
        <f t="shared" si="978"/>
        <v>0</v>
      </c>
      <c r="AJ3872" s="43">
        <f t="shared" si="979"/>
        <v>0</v>
      </c>
      <c r="AK3872" s="5" t="str">
        <f>_xlfn.IFNA(VLOOKUP(_xlfn.CONCAT(D3872," - ",S3872),OP!E:F,2,0),"-------------------------------------------NAO DISPONIVEL-------------------------------------------")</f>
        <v>C - RIOCARD</v>
      </c>
      <c r="AL3872" s="7" t="str">
        <f t="shared" si="965"/>
        <v>1 - -------------------------------------------NAO DISPONIVEL------------------------------------------- - 00000003872 - FETRANSPOR</v>
      </c>
      <c r="AM3872" s="7" t="str">
        <f t="shared" si="966"/>
        <v>-------------------------------------------NAO DISPONIVEL-------------------------------------------</v>
      </c>
      <c r="AN3872" s="44" cm="1">
        <f t="array" ref="AN3872">_xlfn.IFS(AJ3872=0,0,AQ3872="INATIVO",2,AQ3872="SEM CADASTRO",4,AQ3872="CPF ATIVO EM OUTRO COMPRADOR",5,AQ3872="NOVO/SEM CARTAO",6,AND(AJ3872&gt;0,AQ3872,""),8)</f>
        <v>0</v>
      </c>
      <c r="AO3872" s="45">
        <f t="shared" si="980"/>
        <v>-10</v>
      </c>
    </row>
    <row r="3873" spans="1:41" x14ac:dyDescent="0.4">
      <c r="A3873" s="21" t="str">
        <f t="shared" si="967"/>
        <v>-------------------------------------------NAO DISPONIVEL-------------------------------------------</v>
      </c>
      <c r="B3873" s="5" t="str">
        <f>_xlfn.IFNA(VLOOKUP(A3873,CNPJ!E:F,2,0),"-------------------------------------------NAO DISPONIVEL-------------------------------------------")</f>
        <v>-------------------------------------------NAO DISPONIVEL-------------------------------------------</v>
      </c>
      <c r="C3873" s="22">
        <v>1</v>
      </c>
      <c r="D3873" s="5" t="str">
        <f>_xlfn.XLOOKUP(R3873,OP!C:C,OP!B:B,,0,1)</f>
        <v>RJ</v>
      </c>
      <c r="E3873" s="23"/>
      <c r="M3873" s="26"/>
      <c r="N3873" s="27"/>
      <c r="O3873" s="28" t="str">
        <f t="shared" si="968"/>
        <v>00000003873</v>
      </c>
      <c r="R3873" s="27" t="s">
        <v>193</v>
      </c>
      <c r="S3873" s="30" t="str">
        <f>_xlfn.IFNA(VLOOKUP(_xlfn.CONCAT(D3873," - ",R3873),OP!A:D,4,0),"-------------------------------------------NAO DISPONIVEL-------------------------------------------")</f>
        <v>FETRANSPOR</v>
      </c>
      <c r="T3873" s="31"/>
      <c r="U3873" s="32"/>
      <c r="V3873" s="31"/>
      <c r="W3873" s="33">
        <f t="shared" si="969"/>
        <v>0</v>
      </c>
      <c r="X3873" s="34">
        <f t="shared" si="970"/>
        <v>0</v>
      </c>
      <c r="Y3873" s="33">
        <f t="shared" si="971"/>
        <v>0</v>
      </c>
      <c r="Z3873" s="33">
        <f t="shared" si="972"/>
        <v>0</v>
      </c>
      <c r="AA3873" s="35">
        <f t="shared" si="973"/>
        <v>0</v>
      </c>
      <c r="AB3873" s="36">
        <f t="shared" si="974"/>
        <v>0</v>
      </c>
      <c r="AC3873" s="37">
        <f t="shared" si="975"/>
        <v>0</v>
      </c>
      <c r="AD3873" s="38"/>
      <c r="AE3873" s="38"/>
      <c r="AF3873" s="39">
        <f t="shared" si="976"/>
        <v>0</v>
      </c>
      <c r="AG3873" s="40"/>
      <c r="AH3873" s="41">
        <f t="shared" si="977"/>
        <v>0</v>
      </c>
      <c r="AI3873" s="42">
        <f t="shared" si="978"/>
        <v>0</v>
      </c>
      <c r="AJ3873" s="43">
        <f t="shared" si="979"/>
        <v>0</v>
      </c>
      <c r="AK3873" s="5" t="str">
        <f>_xlfn.IFNA(VLOOKUP(_xlfn.CONCAT(D3873," - ",S3873),OP!E:F,2,0),"-------------------------------------------NAO DISPONIVEL-------------------------------------------")</f>
        <v>C - RIOCARD</v>
      </c>
      <c r="AL3873" s="7" t="str">
        <f t="shared" si="965"/>
        <v>1 - -------------------------------------------NAO DISPONIVEL------------------------------------------- - 00000003873 - FETRANSPOR</v>
      </c>
      <c r="AM3873" s="7" t="str">
        <f t="shared" si="966"/>
        <v>-------------------------------------------NAO DISPONIVEL-------------------------------------------</v>
      </c>
      <c r="AN3873" s="44" cm="1">
        <f t="array" ref="AN3873">_xlfn.IFS(AJ3873=0,0,AQ3873="INATIVO",2,AQ3873="SEM CADASTRO",4,AQ3873="CPF ATIVO EM OUTRO COMPRADOR",5,AQ3873="NOVO/SEM CARTAO",6,AND(AJ3873&gt;0,AQ3873,""),8)</f>
        <v>0</v>
      </c>
      <c r="AO3873" s="45">
        <f t="shared" si="980"/>
        <v>-10</v>
      </c>
    </row>
    <row r="3874" spans="1:41" x14ac:dyDescent="0.4">
      <c r="A3874" s="21" t="str">
        <f t="shared" si="967"/>
        <v>-------------------------------------------NAO DISPONIVEL-------------------------------------------</v>
      </c>
      <c r="B3874" s="5" t="str">
        <f>_xlfn.IFNA(VLOOKUP(A3874,CNPJ!E:F,2,0),"-------------------------------------------NAO DISPONIVEL-------------------------------------------")</f>
        <v>-------------------------------------------NAO DISPONIVEL-------------------------------------------</v>
      </c>
      <c r="C3874" s="22">
        <v>1</v>
      </c>
      <c r="D3874" s="5" t="str">
        <f>_xlfn.XLOOKUP(R3874,OP!C:C,OP!B:B,,0,1)</f>
        <v>RJ</v>
      </c>
      <c r="E3874" s="23"/>
      <c r="M3874" s="26"/>
      <c r="N3874" s="27"/>
      <c r="O3874" s="28" t="str">
        <f t="shared" si="968"/>
        <v>00000003874</v>
      </c>
      <c r="R3874" s="27" t="s">
        <v>193</v>
      </c>
      <c r="S3874" s="30" t="str">
        <f>_xlfn.IFNA(VLOOKUP(_xlfn.CONCAT(D3874," - ",R3874),OP!A:D,4,0),"-------------------------------------------NAO DISPONIVEL-------------------------------------------")</f>
        <v>FETRANSPOR</v>
      </c>
      <c r="T3874" s="31"/>
      <c r="U3874" s="32"/>
      <c r="V3874" s="31"/>
      <c r="W3874" s="33">
        <f t="shared" si="969"/>
        <v>0</v>
      </c>
      <c r="X3874" s="34">
        <f t="shared" si="970"/>
        <v>0</v>
      </c>
      <c r="Y3874" s="33">
        <f t="shared" si="971"/>
        <v>0</v>
      </c>
      <c r="Z3874" s="33">
        <f t="shared" si="972"/>
        <v>0</v>
      </c>
      <c r="AA3874" s="35">
        <f t="shared" si="973"/>
        <v>0</v>
      </c>
      <c r="AB3874" s="36">
        <f t="shared" si="974"/>
        <v>0</v>
      </c>
      <c r="AC3874" s="37">
        <f t="shared" si="975"/>
        <v>0</v>
      </c>
      <c r="AD3874" s="38"/>
      <c r="AE3874" s="38"/>
      <c r="AF3874" s="39">
        <f t="shared" si="976"/>
        <v>0</v>
      </c>
      <c r="AG3874" s="40"/>
      <c r="AH3874" s="41">
        <f t="shared" si="977"/>
        <v>0</v>
      </c>
      <c r="AI3874" s="42">
        <f t="shared" si="978"/>
        <v>0</v>
      </c>
      <c r="AJ3874" s="43">
        <f t="shared" si="979"/>
        <v>0</v>
      </c>
      <c r="AK3874" s="5" t="str">
        <f>_xlfn.IFNA(VLOOKUP(_xlfn.CONCAT(D3874," - ",S3874),OP!E:F,2,0),"-------------------------------------------NAO DISPONIVEL-------------------------------------------")</f>
        <v>C - RIOCARD</v>
      </c>
      <c r="AL3874" s="7" t="str">
        <f t="shared" si="965"/>
        <v>1 - -------------------------------------------NAO DISPONIVEL------------------------------------------- - 00000003874 - FETRANSPOR</v>
      </c>
      <c r="AM3874" s="7" t="str">
        <f t="shared" si="966"/>
        <v>-------------------------------------------NAO DISPONIVEL-------------------------------------------</v>
      </c>
      <c r="AN3874" s="44" cm="1">
        <f t="array" ref="AN3874">_xlfn.IFS(AJ3874=0,0,AQ3874="INATIVO",2,AQ3874="SEM CADASTRO",4,AQ3874="CPF ATIVO EM OUTRO COMPRADOR",5,AQ3874="NOVO/SEM CARTAO",6,AND(AJ3874&gt;0,AQ3874,""),8)</f>
        <v>0</v>
      </c>
      <c r="AO3874" s="45">
        <f t="shared" si="980"/>
        <v>-10</v>
      </c>
    </row>
    <row r="3875" spans="1:41" x14ac:dyDescent="0.4">
      <c r="A3875" s="21" t="str">
        <f t="shared" si="967"/>
        <v>-------------------------------------------NAO DISPONIVEL-------------------------------------------</v>
      </c>
      <c r="B3875" s="5" t="str">
        <f>_xlfn.IFNA(VLOOKUP(A3875,CNPJ!E:F,2,0),"-------------------------------------------NAO DISPONIVEL-------------------------------------------")</f>
        <v>-------------------------------------------NAO DISPONIVEL-------------------------------------------</v>
      </c>
      <c r="C3875" s="22">
        <v>1</v>
      </c>
      <c r="D3875" s="5" t="str">
        <f>_xlfn.XLOOKUP(R3875,OP!C:C,OP!B:B,,0,1)</f>
        <v>RJ</v>
      </c>
      <c r="E3875" s="23"/>
      <c r="M3875" s="26"/>
      <c r="N3875" s="27"/>
      <c r="O3875" s="28" t="str">
        <f t="shared" si="968"/>
        <v>00000003875</v>
      </c>
      <c r="R3875" s="27" t="s">
        <v>193</v>
      </c>
      <c r="S3875" s="30" t="str">
        <f>_xlfn.IFNA(VLOOKUP(_xlfn.CONCAT(D3875," - ",R3875),OP!A:D,4,0),"-------------------------------------------NAO DISPONIVEL-------------------------------------------")</f>
        <v>FETRANSPOR</v>
      </c>
      <c r="T3875" s="31"/>
      <c r="U3875" s="32"/>
      <c r="V3875" s="31"/>
      <c r="W3875" s="33">
        <f t="shared" si="969"/>
        <v>0</v>
      </c>
      <c r="X3875" s="34">
        <f t="shared" si="970"/>
        <v>0</v>
      </c>
      <c r="Y3875" s="33">
        <f t="shared" si="971"/>
        <v>0</v>
      </c>
      <c r="Z3875" s="33">
        <f t="shared" si="972"/>
        <v>0</v>
      </c>
      <c r="AA3875" s="35">
        <f t="shared" si="973"/>
        <v>0</v>
      </c>
      <c r="AB3875" s="36">
        <f t="shared" si="974"/>
        <v>0</v>
      </c>
      <c r="AC3875" s="37">
        <f t="shared" si="975"/>
        <v>0</v>
      </c>
      <c r="AD3875" s="38"/>
      <c r="AE3875" s="38"/>
      <c r="AF3875" s="39">
        <f t="shared" si="976"/>
        <v>0</v>
      </c>
      <c r="AG3875" s="40"/>
      <c r="AH3875" s="41">
        <f t="shared" si="977"/>
        <v>0</v>
      </c>
      <c r="AI3875" s="42">
        <f t="shared" si="978"/>
        <v>0</v>
      </c>
      <c r="AJ3875" s="43">
        <f t="shared" si="979"/>
        <v>0</v>
      </c>
      <c r="AK3875" s="5" t="str">
        <f>_xlfn.IFNA(VLOOKUP(_xlfn.CONCAT(D3875," - ",S3875),OP!E:F,2,0),"-------------------------------------------NAO DISPONIVEL-------------------------------------------")</f>
        <v>C - RIOCARD</v>
      </c>
      <c r="AL3875" s="7" t="str">
        <f t="shared" si="965"/>
        <v>1 - -------------------------------------------NAO DISPONIVEL------------------------------------------- - 00000003875 - FETRANSPOR</v>
      </c>
      <c r="AM3875" s="7" t="str">
        <f t="shared" si="966"/>
        <v>-------------------------------------------NAO DISPONIVEL-------------------------------------------</v>
      </c>
      <c r="AN3875" s="44" cm="1">
        <f t="array" ref="AN3875">_xlfn.IFS(AJ3875=0,0,AQ3875="INATIVO",2,AQ3875="SEM CADASTRO",4,AQ3875="CPF ATIVO EM OUTRO COMPRADOR",5,AQ3875="NOVO/SEM CARTAO",6,AND(AJ3875&gt;0,AQ3875,""),8)</f>
        <v>0</v>
      </c>
      <c r="AO3875" s="45">
        <f t="shared" si="980"/>
        <v>-10</v>
      </c>
    </row>
    <row r="3876" spans="1:41" x14ac:dyDescent="0.4">
      <c r="A3876" s="21" t="str">
        <f t="shared" si="967"/>
        <v>-------------------------------------------NAO DISPONIVEL-------------------------------------------</v>
      </c>
      <c r="B3876" s="5" t="str">
        <f>_xlfn.IFNA(VLOOKUP(A3876,CNPJ!E:F,2,0),"-------------------------------------------NAO DISPONIVEL-------------------------------------------")</f>
        <v>-------------------------------------------NAO DISPONIVEL-------------------------------------------</v>
      </c>
      <c r="C3876" s="22">
        <v>1</v>
      </c>
      <c r="D3876" s="5" t="str">
        <f>_xlfn.XLOOKUP(R3876,OP!C:C,OP!B:B,,0,1)</f>
        <v>RJ</v>
      </c>
      <c r="E3876" s="23"/>
      <c r="M3876" s="26"/>
      <c r="N3876" s="27"/>
      <c r="O3876" s="28" t="str">
        <f t="shared" si="968"/>
        <v>00000003876</v>
      </c>
      <c r="R3876" s="27" t="s">
        <v>193</v>
      </c>
      <c r="S3876" s="30" t="str">
        <f>_xlfn.IFNA(VLOOKUP(_xlfn.CONCAT(D3876," - ",R3876),OP!A:D,4,0),"-------------------------------------------NAO DISPONIVEL-------------------------------------------")</f>
        <v>FETRANSPOR</v>
      </c>
      <c r="T3876" s="31"/>
      <c r="U3876" s="32"/>
      <c r="V3876" s="31"/>
      <c r="W3876" s="33">
        <f t="shared" si="969"/>
        <v>0</v>
      </c>
      <c r="X3876" s="34">
        <f t="shared" si="970"/>
        <v>0</v>
      </c>
      <c r="Y3876" s="33">
        <f t="shared" si="971"/>
        <v>0</v>
      </c>
      <c r="Z3876" s="33">
        <f t="shared" si="972"/>
        <v>0</v>
      </c>
      <c r="AA3876" s="35">
        <f t="shared" si="973"/>
        <v>0</v>
      </c>
      <c r="AB3876" s="36">
        <f t="shared" si="974"/>
        <v>0</v>
      </c>
      <c r="AC3876" s="37">
        <f t="shared" si="975"/>
        <v>0</v>
      </c>
      <c r="AD3876" s="38"/>
      <c r="AE3876" s="38"/>
      <c r="AF3876" s="39">
        <f t="shared" si="976"/>
        <v>0</v>
      </c>
      <c r="AG3876" s="40"/>
      <c r="AH3876" s="41">
        <f t="shared" si="977"/>
        <v>0</v>
      </c>
      <c r="AI3876" s="42">
        <f t="shared" si="978"/>
        <v>0</v>
      </c>
      <c r="AJ3876" s="43">
        <f t="shared" si="979"/>
        <v>0</v>
      </c>
      <c r="AK3876" s="5" t="str">
        <f>_xlfn.IFNA(VLOOKUP(_xlfn.CONCAT(D3876," - ",S3876),OP!E:F,2,0),"-------------------------------------------NAO DISPONIVEL-------------------------------------------")</f>
        <v>C - RIOCARD</v>
      </c>
      <c r="AL3876" s="7" t="str">
        <f t="shared" si="965"/>
        <v>1 - -------------------------------------------NAO DISPONIVEL------------------------------------------- - 00000003876 - FETRANSPOR</v>
      </c>
      <c r="AM3876" s="7" t="str">
        <f t="shared" si="966"/>
        <v>-------------------------------------------NAO DISPONIVEL-------------------------------------------</v>
      </c>
      <c r="AN3876" s="44" cm="1">
        <f t="array" ref="AN3876">_xlfn.IFS(AJ3876=0,0,AQ3876="INATIVO",2,AQ3876="SEM CADASTRO",4,AQ3876="CPF ATIVO EM OUTRO COMPRADOR",5,AQ3876="NOVO/SEM CARTAO",6,AND(AJ3876&gt;0,AQ3876,""),8)</f>
        <v>0</v>
      </c>
      <c r="AO3876" s="45">
        <f t="shared" si="980"/>
        <v>-10</v>
      </c>
    </row>
    <row r="3877" spans="1:41" x14ac:dyDescent="0.4">
      <c r="A3877" s="21" t="str">
        <f t="shared" si="967"/>
        <v>-------------------------------------------NAO DISPONIVEL-------------------------------------------</v>
      </c>
      <c r="B3877" s="5" t="str">
        <f>_xlfn.IFNA(VLOOKUP(A3877,CNPJ!E:F,2,0),"-------------------------------------------NAO DISPONIVEL-------------------------------------------")</f>
        <v>-------------------------------------------NAO DISPONIVEL-------------------------------------------</v>
      </c>
      <c r="C3877" s="22">
        <v>1</v>
      </c>
      <c r="D3877" s="5" t="str">
        <f>_xlfn.XLOOKUP(R3877,OP!C:C,OP!B:B,,0,1)</f>
        <v>RJ</v>
      </c>
      <c r="E3877" s="23"/>
      <c r="M3877" s="26"/>
      <c r="N3877" s="27"/>
      <c r="O3877" s="28" t="str">
        <f t="shared" si="968"/>
        <v>00000003877</v>
      </c>
      <c r="R3877" s="27" t="s">
        <v>193</v>
      </c>
      <c r="S3877" s="30" t="str">
        <f>_xlfn.IFNA(VLOOKUP(_xlfn.CONCAT(D3877," - ",R3877),OP!A:D,4,0),"-------------------------------------------NAO DISPONIVEL-------------------------------------------")</f>
        <v>FETRANSPOR</v>
      </c>
      <c r="T3877" s="31"/>
      <c r="U3877" s="32"/>
      <c r="V3877" s="31"/>
      <c r="W3877" s="33">
        <f t="shared" si="969"/>
        <v>0</v>
      </c>
      <c r="X3877" s="34">
        <f t="shared" si="970"/>
        <v>0</v>
      </c>
      <c r="Y3877" s="33">
        <f t="shared" si="971"/>
        <v>0</v>
      </c>
      <c r="Z3877" s="33">
        <f t="shared" si="972"/>
        <v>0</v>
      </c>
      <c r="AA3877" s="35">
        <f t="shared" si="973"/>
        <v>0</v>
      </c>
      <c r="AB3877" s="36">
        <f t="shared" si="974"/>
        <v>0</v>
      </c>
      <c r="AC3877" s="37">
        <f t="shared" si="975"/>
        <v>0</v>
      </c>
      <c r="AD3877" s="38"/>
      <c r="AE3877" s="38"/>
      <c r="AF3877" s="39">
        <f t="shared" si="976"/>
        <v>0</v>
      </c>
      <c r="AG3877" s="40"/>
      <c r="AH3877" s="41">
        <f t="shared" si="977"/>
        <v>0</v>
      </c>
      <c r="AI3877" s="42">
        <f t="shared" si="978"/>
        <v>0</v>
      </c>
      <c r="AJ3877" s="43">
        <f t="shared" si="979"/>
        <v>0</v>
      </c>
      <c r="AK3877" s="5" t="str">
        <f>_xlfn.IFNA(VLOOKUP(_xlfn.CONCAT(D3877," - ",S3877),OP!E:F,2,0),"-------------------------------------------NAO DISPONIVEL-------------------------------------------")</f>
        <v>C - RIOCARD</v>
      </c>
      <c r="AL3877" s="7" t="str">
        <f t="shared" si="965"/>
        <v>1 - -------------------------------------------NAO DISPONIVEL------------------------------------------- - 00000003877 - FETRANSPOR</v>
      </c>
      <c r="AM3877" s="7" t="str">
        <f t="shared" si="966"/>
        <v>-------------------------------------------NAO DISPONIVEL-------------------------------------------</v>
      </c>
      <c r="AN3877" s="44" cm="1">
        <f t="array" ref="AN3877">_xlfn.IFS(AJ3877=0,0,AQ3877="INATIVO",2,AQ3877="SEM CADASTRO",4,AQ3877="CPF ATIVO EM OUTRO COMPRADOR",5,AQ3877="NOVO/SEM CARTAO",6,AND(AJ3877&gt;0,AQ3877,""),8)</f>
        <v>0</v>
      </c>
      <c r="AO3877" s="45">
        <f t="shared" si="980"/>
        <v>-10</v>
      </c>
    </row>
    <row r="3878" spans="1:41" x14ac:dyDescent="0.4">
      <c r="A3878" s="21" t="str">
        <f t="shared" si="967"/>
        <v>-------------------------------------------NAO DISPONIVEL-------------------------------------------</v>
      </c>
      <c r="B3878" s="5" t="str">
        <f>_xlfn.IFNA(VLOOKUP(A3878,CNPJ!E:F,2,0),"-------------------------------------------NAO DISPONIVEL-------------------------------------------")</f>
        <v>-------------------------------------------NAO DISPONIVEL-------------------------------------------</v>
      </c>
      <c r="C3878" s="22">
        <v>1</v>
      </c>
      <c r="D3878" s="5" t="str">
        <f>_xlfn.XLOOKUP(R3878,OP!C:C,OP!B:B,,0,1)</f>
        <v>RJ</v>
      </c>
      <c r="E3878" s="23"/>
      <c r="M3878" s="26"/>
      <c r="N3878" s="27"/>
      <c r="O3878" s="28" t="str">
        <f t="shared" si="968"/>
        <v>00000003878</v>
      </c>
      <c r="R3878" s="27" t="s">
        <v>193</v>
      </c>
      <c r="S3878" s="30" t="str">
        <f>_xlfn.IFNA(VLOOKUP(_xlfn.CONCAT(D3878," - ",R3878),OP!A:D,4,0),"-------------------------------------------NAO DISPONIVEL-------------------------------------------")</f>
        <v>FETRANSPOR</v>
      </c>
      <c r="T3878" s="31"/>
      <c r="U3878" s="32"/>
      <c r="V3878" s="31"/>
      <c r="W3878" s="33">
        <f t="shared" si="969"/>
        <v>0</v>
      </c>
      <c r="X3878" s="34">
        <f t="shared" si="970"/>
        <v>0</v>
      </c>
      <c r="Y3878" s="33">
        <f t="shared" si="971"/>
        <v>0</v>
      </c>
      <c r="Z3878" s="33">
        <f t="shared" si="972"/>
        <v>0</v>
      </c>
      <c r="AA3878" s="35">
        <f t="shared" si="973"/>
        <v>0</v>
      </c>
      <c r="AB3878" s="36">
        <f t="shared" si="974"/>
        <v>0</v>
      </c>
      <c r="AC3878" s="37">
        <f t="shared" si="975"/>
        <v>0</v>
      </c>
      <c r="AD3878" s="38"/>
      <c r="AE3878" s="38"/>
      <c r="AF3878" s="39">
        <f t="shared" si="976"/>
        <v>0</v>
      </c>
      <c r="AG3878" s="40"/>
      <c r="AH3878" s="41">
        <f t="shared" si="977"/>
        <v>0</v>
      </c>
      <c r="AI3878" s="42">
        <f t="shared" si="978"/>
        <v>0</v>
      </c>
      <c r="AJ3878" s="43">
        <f t="shared" si="979"/>
        <v>0</v>
      </c>
      <c r="AK3878" s="5" t="str">
        <f>_xlfn.IFNA(VLOOKUP(_xlfn.CONCAT(D3878," - ",S3878),OP!E:F,2,0),"-------------------------------------------NAO DISPONIVEL-------------------------------------------")</f>
        <v>C - RIOCARD</v>
      </c>
      <c r="AL3878" s="7" t="str">
        <f t="shared" si="965"/>
        <v>1 - -------------------------------------------NAO DISPONIVEL------------------------------------------- - 00000003878 - FETRANSPOR</v>
      </c>
      <c r="AM3878" s="7" t="str">
        <f t="shared" si="966"/>
        <v>-------------------------------------------NAO DISPONIVEL-------------------------------------------</v>
      </c>
      <c r="AN3878" s="44" cm="1">
        <f t="array" ref="AN3878">_xlfn.IFS(AJ3878=0,0,AQ3878="INATIVO",2,AQ3878="SEM CADASTRO",4,AQ3878="CPF ATIVO EM OUTRO COMPRADOR",5,AQ3878="NOVO/SEM CARTAO",6,AND(AJ3878&gt;0,AQ3878,""),8)</f>
        <v>0</v>
      </c>
      <c r="AO3878" s="45">
        <f t="shared" si="980"/>
        <v>-10</v>
      </c>
    </row>
    <row r="3879" spans="1:41" x14ac:dyDescent="0.4">
      <c r="A3879" s="21" t="str">
        <f t="shared" si="967"/>
        <v>-------------------------------------------NAO DISPONIVEL-------------------------------------------</v>
      </c>
      <c r="B3879" s="5" t="str">
        <f>_xlfn.IFNA(VLOOKUP(A3879,CNPJ!E:F,2,0),"-------------------------------------------NAO DISPONIVEL-------------------------------------------")</f>
        <v>-------------------------------------------NAO DISPONIVEL-------------------------------------------</v>
      </c>
      <c r="C3879" s="22">
        <v>1</v>
      </c>
      <c r="D3879" s="5" t="str">
        <f>_xlfn.XLOOKUP(R3879,OP!C:C,OP!B:B,,0,1)</f>
        <v>RJ</v>
      </c>
      <c r="E3879" s="23"/>
      <c r="M3879" s="26"/>
      <c r="N3879" s="27"/>
      <c r="O3879" s="28" t="str">
        <f t="shared" si="968"/>
        <v>00000003879</v>
      </c>
      <c r="R3879" s="27" t="s">
        <v>193</v>
      </c>
      <c r="S3879" s="30" t="str">
        <f>_xlfn.IFNA(VLOOKUP(_xlfn.CONCAT(D3879," - ",R3879),OP!A:D,4,0),"-------------------------------------------NAO DISPONIVEL-------------------------------------------")</f>
        <v>FETRANSPOR</v>
      </c>
      <c r="T3879" s="31"/>
      <c r="U3879" s="32"/>
      <c r="V3879" s="31"/>
      <c r="W3879" s="33">
        <f t="shared" si="969"/>
        <v>0</v>
      </c>
      <c r="X3879" s="34">
        <f t="shared" si="970"/>
        <v>0</v>
      </c>
      <c r="Y3879" s="33">
        <f t="shared" si="971"/>
        <v>0</v>
      </c>
      <c r="Z3879" s="33">
        <f t="shared" si="972"/>
        <v>0</v>
      </c>
      <c r="AA3879" s="35">
        <f t="shared" si="973"/>
        <v>0</v>
      </c>
      <c r="AB3879" s="36">
        <f t="shared" si="974"/>
        <v>0</v>
      </c>
      <c r="AC3879" s="37">
        <f t="shared" si="975"/>
        <v>0</v>
      </c>
      <c r="AD3879" s="38"/>
      <c r="AE3879" s="38"/>
      <c r="AF3879" s="39">
        <f t="shared" si="976"/>
        <v>0</v>
      </c>
      <c r="AG3879" s="40"/>
      <c r="AH3879" s="41">
        <f t="shared" si="977"/>
        <v>0</v>
      </c>
      <c r="AI3879" s="42">
        <f t="shared" si="978"/>
        <v>0</v>
      </c>
      <c r="AJ3879" s="43">
        <f t="shared" si="979"/>
        <v>0</v>
      </c>
      <c r="AK3879" s="5" t="str">
        <f>_xlfn.IFNA(VLOOKUP(_xlfn.CONCAT(D3879," - ",S3879),OP!E:F,2,0),"-------------------------------------------NAO DISPONIVEL-------------------------------------------")</f>
        <v>C - RIOCARD</v>
      </c>
      <c r="AL3879" s="7" t="str">
        <f t="shared" si="965"/>
        <v>1 - -------------------------------------------NAO DISPONIVEL------------------------------------------- - 00000003879 - FETRANSPOR</v>
      </c>
      <c r="AM3879" s="7" t="str">
        <f t="shared" si="966"/>
        <v>-------------------------------------------NAO DISPONIVEL-------------------------------------------</v>
      </c>
      <c r="AN3879" s="44" cm="1">
        <f t="array" ref="AN3879">_xlfn.IFS(AJ3879=0,0,AQ3879="INATIVO",2,AQ3879="SEM CADASTRO",4,AQ3879="CPF ATIVO EM OUTRO COMPRADOR",5,AQ3879="NOVO/SEM CARTAO",6,AND(AJ3879&gt;0,AQ3879,""),8)</f>
        <v>0</v>
      </c>
      <c r="AO3879" s="45">
        <f t="shared" si="980"/>
        <v>-10</v>
      </c>
    </row>
    <row r="3880" spans="1:41" x14ac:dyDescent="0.4">
      <c r="A3880" s="21" t="str">
        <f t="shared" si="967"/>
        <v>-------------------------------------------NAO DISPONIVEL-------------------------------------------</v>
      </c>
      <c r="B3880" s="5" t="str">
        <f>_xlfn.IFNA(VLOOKUP(A3880,CNPJ!E:F,2,0),"-------------------------------------------NAO DISPONIVEL-------------------------------------------")</f>
        <v>-------------------------------------------NAO DISPONIVEL-------------------------------------------</v>
      </c>
      <c r="C3880" s="22">
        <v>1</v>
      </c>
      <c r="D3880" s="5" t="str">
        <f>_xlfn.XLOOKUP(R3880,OP!C:C,OP!B:B,,0,1)</f>
        <v>RJ</v>
      </c>
      <c r="E3880" s="23"/>
      <c r="M3880" s="26"/>
      <c r="N3880" s="27"/>
      <c r="O3880" s="28" t="str">
        <f t="shared" si="968"/>
        <v>00000003880</v>
      </c>
      <c r="R3880" s="27" t="s">
        <v>193</v>
      </c>
      <c r="S3880" s="30" t="str">
        <f>_xlfn.IFNA(VLOOKUP(_xlfn.CONCAT(D3880," - ",R3880),OP!A:D,4,0),"-------------------------------------------NAO DISPONIVEL-------------------------------------------")</f>
        <v>FETRANSPOR</v>
      </c>
      <c r="T3880" s="31"/>
      <c r="U3880" s="32"/>
      <c r="V3880" s="31"/>
      <c r="W3880" s="33">
        <f t="shared" si="969"/>
        <v>0</v>
      </c>
      <c r="X3880" s="34">
        <f t="shared" si="970"/>
        <v>0</v>
      </c>
      <c r="Y3880" s="33">
        <f t="shared" si="971"/>
        <v>0</v>
      </c>
      <c r="Z3880" s="33">
        <f t="shared" si="972"/>
        <v>0</v>
      </c>
      <c r="AA3880" s="35">
        <f t="shared" si="973"/>
        <v>0</v>
      </c>
      <c r="AB3880" s="36">
        <f t="shared" si="974"/>
        <v>0</v>
      </c>
      <c r="AC3880" s="37">
        <f t="shared" si="975"/>
        <v>0</v>
      </c>
      <c r="AD3880" s="38"/>
      <c r="AE3880" s="38"/>
      <c r="AF3880" s="39">
        <f t="shared" si="976"/>
        <v>0</v>
      </c>
      <c r="AG3880" s="40"/>
      <c r="AH3880" s="41">
        <f t="shared" si="977"/>
        <v>0</v>
      </c>
      <c r="AI3880" s="42">
        <f t="shared" si="978"/>
        <v>0</v>
      </c>
      <c r="AJ3880" s="43">
        <f t="shared" si="979"/>
        <v>0</v>
      </c>
      <c r="AK3880" s="5" t="str">
        <f>_xlfn.IFNA(VLOOKUP(_xlfn.CONCAT(D3880," - ",S3880),OP!E:F,2,0),"-------------------------------------------NAO DISPONIVEL-------------------------------------------")</f>
        <v>C - RIOCARD</v>
      </c>
      <c r="AL3880" s="7" t="str">
        <f t="shared" si="965"/>
        <v>1 - -------------------------------------------NAO DISPONIVEL------------------------------------------- - 00000003880 - FETRANSPOR</v>
      </c>
      <c r="AM3880" s="7" t="str">
        <f t="shared" si="966"/>
        <v>-------------------------------------------NAO DISPONIVEL-------------------------------------------</v>
      </c>
      <c r="AN3880" s="44" cm="1">
        <f t="array" ref="AN3880">_xlfn.IFS(AJ3880=0,0,AQ3880="INATIVO",2,AQ3880="SEM CADASTRO",4,AQ3880="CPF ATIVO EM OUTRO COMPRADOR",5,AQ3880="NOVO/SEM CARTAO",6,AND(AJ3880&gt;0,AQ3880,""),8)</f>
        <v>0</v>
      </c>
      <c r="AO3880" s="45">
        <f t="shared" si="980"/>
        <v>-10</v>
      </c>
    </row>
    <row r="3881" spans="1:41" x14ac:dyDescent="0.4">
      <c r="A3881" s="21" t="str">
        <f t="shared" si="967"/>
        <v>-------------------------------------------NAO DISPONIVEL-------------------------------------------</v>
      </c>
      <c r="B3881" s="5" t="str">
        <f>_xlfn.IFNA(VLOOKUP(A3881,CNPJ!E:F,2,0),"-------------------------------------------NAO DISPONIVEL-------------------------------------------")</f>
        <v>-------------------------------------------NAO DISPONIVEL-------------------------------------------</v>
      </c>
      <c r="C3881" s="22">
        <v>1</v>
      </c>
      <c r="D3881" s="5" t="str">
        <f>_xlfn.XLOOKUP(R3881,OP!C:C,OP!B:B,,0,1)</f>
        <v>RJ</v>
      </c>
      <c r="E3881" s="23"/>
      <c r="M3881" s="26"/>
      <c r="N3881" s="27"/>
      <c r="O3881" s="28" t="str">
        <f t="shared" si="968"/>
        <v>00000003881</v>
      </c>
      <c r="R3881" s="27" t="s">
        <v>193</v>
      </c>
      <c r="S3881" s="30" t="str">
        <f>_xlfn.IFNA(VLOOKUP(_xlfn.CONCAT(D3881," - ",R3881),OP!A:D,4,0),"-------------------------------------------NAO DISPONIVEL-------------------------------------------")</f>
        <v>FETRANSPOR</v>
      </c>
      <c r="T3881" s="31"/>
      <c r="U3881" s="32"/>
      <c r="V3881" s="31"/>
      <c r="W3881" s="33">
        <f t="shared" si="969"/>
        <v>0</v>
      </c>
      <c r="X3881" s="34">
        <f t="shared" si="970"/>
        <v>0</v>
      </c>
      <c r="Y3881" s="33">
        <f t="shared" si="971"/>
        <v>0</v>
      </c>
      <c r="Z3881" s="33">
        <f t="shared" si="972"/>
        <v>0</v>
      </c>
      <c r="AA3881" s="35">
        <f t="shared" si="973"/>
        <v>0</v>
      </c>
      <c r="AB3881" s="36">
        <f t="shared" si="974"/>
        <v>0</v>
      </c>
      <c r="AC3881" s="37">
        <f t="shared" si="975"/>
        <v>0</v>
      </c>
      <c r="AD3881" s="38"/>
      <c r="AE3881" s="38"/>
      <c r="AF3881" s="39">
        <f t="shared" si="976"/>
        <v>0</v>
      </c>
      <c r="AG3881" s="40"/>
      <c r="AH3881" s="41">
        <f t="shared" si="977"/>
        <v>0</v>
      </c>
      <c r="AI3881" s="42">
        <f t="shared" si="978"/>
        <v>0</v>
      </c>
      <c r="AJ3881" s="43">
        <f t="shared" si="979"/>
        <v>0</v>
      </c>
      <c r="AK3881" s="5" t="str">
        <f>_xlfn.IFNA(VLOOKUP(_xlfn.CONCAT(D3881," - ",S3881),OP!E:F,2,0),"-------------------------------------------NAO DISPONIVEL-------------------------------------------")</f>
        <v>C - RIOCARD</v>
      </c>
      <c r="AL3881" s="7" t="str">
        <f t="shared" si="965"/>
        <v>1 - -------------------------------------------NAO DISPONIVEL------------------------------------------- - 00000003881 - FETRANSPOR</v>
      </c>
      <c r="AM3881" s="7" t="str">
        <f t="shared" si="966"/>
        <v>-------------------------------------------NAO DISPONIVEL-------------------------------------------</v>
      </c>
      <c r="AN3881" s="44" cm="1">
        <f t="array" ref="AN3881">_xlfn.IFS(AJ3881=0,0,AQ3881="INATIVO",2,AQ3881="SEM CADASTRO",4,AQ3881="CPF ATIVO EM OUTRO COMPRADOR",5,AQ3881="NOVO/SEM CARTAO",6,AND(AJ3881&gt;0,AQ3881,""),8)</f>
        <v>0</v>
      </c>
      <c r="AO3881" s="45">
        <f t="shared" si="980"/>
        <v>-10</v>
      </c>
    </row>
    <row r="3882" spans="1:41" x14ac:dyDescent="0.4">
      <c r="A3882" s="21" t="str">
        <f t="shared" si="967"/>
        <v>-------------------------------------------NAO DISPONIVEL-------------------------------------------</v>
      </c>
      <c r="B3882" s="5" t="str">
        <f>_xlfn.IFNA(VLOOKUP(A3882,CNPJ!E:F,2,0),"-------------------------------------------NAO DISPONIVEL-------------------------------------------")</f>
        <v>-------------------------------------------NAO DISPONIVEL-------------------------------------------</v>
      </c>
      <c r="C3882" s="22">
        <v>1</v>
      </c>
      <c r="D3882" s="5" t="str">
        <f>_xlfn.XLOOKUP(R3882,OP!C:C,OP!B:B,,0,1)</f>
        <v>RJ</v>
      </c>
      <c r="E3882" s="23"/>
      <c r="M3882" s="26"/>
      <c r="N3882" s="27"/>
      <c r="O3882" s="28" t="str">
        <f t="shared" si="968"/>
        <v>00000003882</v>
      </c>
      <c r="R3882" s="27" t="s">
        <v>193</v>
      </c>
      <c r="S3882" s="30" t="str">
        <f>_xlfn.IFNA(VLOOKUP(_xlfn.CONCAT(D3882," - ",R3882),OP!A:D,4,0),"-------------------------------------------NAO DISPONIVEL-------------------------------------------")</f>
        <v>FETRANSPOR</v>
      </c>
      <c r="T3882" s="31"/>
      <c r="U3882" s="32"/>
      <c r="V3882" s="31"/>
      <c r="W3882" s="33">
        <f t="shared" si="969"/>
        <v>0</v>
      </c>
      <c r="X3882" s="34">
        <f t="shared" si="970"/>
        <v>0</v>
      </c>
      <c r="Y3882" s="33">
        <f t="shared" si="971"/>
        <v>0</v>
      </c>
      <c r="Z3882" s="33">
        <f t="shared" si="972"/>
        <v>0</v>
      </c>
      <c r="AA3882" s="35">
        <f t="shared" si="973"/>
        <v>0</v>
      </c>
      <c r="AB3882" s="36">
        <f t="shared" si="974"/>
        <v>0</v>
      </c>
      <c r="AC3882" s="37">
        <f t="shared" si="975"/>
        <v>0</v>
      </c>
      <c r="AD3882" s="38"/>
      <c r="AE3882" s="38"/>
      <c r="AF3882" s="39">
        <f t="shared" si="976"/>
        <v>0</v>
      </c>
      <c r="AG3882" s="40"/>
      <c r="AH3882" s="41">
        <f t="shared" si="977"/>
        <v>0</v>
      </c>
      <c r="AI3882" s="42">
        <f t="shared" si="978"/>
        <v>0</v>
      </c>
      <c r="AJ3882" s="43">
        <f t="shared" si="979"/>
        <v>0</v>
      </c>
      <c r="AK3882" s="5" t="str">
        <f>_xlfn.IFNA(VLOOKUP(_xlfn.CONCAT(D3882," - ",S3882),OP!E:F,2,0),"-------------------------------------------NAO DISPONIVEL-------------------------------------------")</f>
        <v>C - RIOCARD</v>
      </c>
      <c r="AL3882" s="7" t="str">
        <f t="shared" si="965"/>
        <v>1 - -------------------------------------------NAO DISPONIVEL------------------------------------------- - 00000003882 - FETRANSPOR</v>
      </c>
      <c r="AM3882" s="7" t="str">
        <f t="shared" si="966"/>
        <v>-------------------------------------------NAO DISPONIVEL-------------------------------------------</v>
      </c>
      <c r="AN3882" s="44" cm="1">
        <f t="array" ref="AN3882">_xlfn.IFS(AJ3882=0,0,AQ3882="INATIVO",2,AQ3882="SEM CADASTRO",4,AQ3882="CPF ATIVO EM OUTRO COMPRADOR",5,AQ3882="NOVO/SEM CARTAO",6,AND(AJ3882&gt;0,AQ3882,""),8)</f>
        <v>0</v>
      </c>
      <c r="AO3882" s="45">
        <f t="shared" si="980"/>
        <v>-10</v>
      </c>
    </row>
    <row r="3883" spans="1:41" x14ac:dyDescent="0.4">
      <c r="A3883" s="21" t="str">
        <f t="shared" si="967"/>
        <v>-------------------------------------------NAO DISPONIVEL-------------------------------------------</v>
      </c>
      <c r="B3883" s="5" t="str">
        <f>_xlfn.IFNA(VLOOKUP(A3883,CNPJ!E:F,2,0),"-------------------------------------------NAO DISPONIVEL-------------------------------------------")</f>
        <v>-------------------------------------------NAO DISPONIVEL-------------------------------------------</v>
      </c>
      <c r="C3883" s="22">
        <v>1</v>
      </c>
      <c r="D3883" s="5" t="str">
        <f>_xlfn.XLOOKUP(R3883,OP!C:C,OP!B:B,,0,1)</f>
        <v>RJ</v>
      </c>
      <c r="E3883" s="23"/>
      <c r="M3883" s="26"/>
      <c r="N3883" s="27"/>
      <c r="O3883" s="28" t="str">
        <f t="shared" si="968"/>
        <v>00000003883</v>
      </c>
      <c r="R3883" s="27" t="s">
        <v>193</v>
      </c>
      <c r="S3883" s="30" t="str">
        <f>_xlfn.IFNA(VLOOKUP(_xlfn.CONCAT(D3883," - ",R3883),OP!A:D,4,0),"-------------------------------------------NAO DISPONIVEL-------------------------------------------")</f>
        <v>FETRANSPOR</v>
      </c>
      <c r="T3883" s="31"/>
      <c r="U3883" s="32"/>
      <c r="V3883" s="31"/>
      <c r="W3883" s="33">
        <f t="shared" si="969"/>
        <v>0</v>
      </c>
      <c r="X3883" s="34">
        <f t="shared" si="970"/>
        <v>0</v>
      </c>
      <c r="Y3883" s="33">
        <f t="shared" si="971"/>
        <v>0</v>
      </c>
      <c r="Z3883" s="33">
        <f t="shared" si="972"/>
        <v>0</v>
      </c>
      <c r="AA3883" s="35">
        <f t="shared" si="973"/>
        <v>0</v>
      </c>
      <c r="AB3883" s="36">
        <f t="shared" si="974"/>
        <v>0</v>
      </c>
      <c r="AC3883" s="37">
        <f t="shared" si="975"/>
        <v>0</v>
      </c>
      <c r="AD3883" s="38"/>
      <c r="AE3883" s="38"/>
      <c r="AF3883" s="39">
        <f t="shared" si="976"/>
        <v>0</v>
      </c>
      <c r="AG3883" s="40"/>
      <c r="AH3883" s="41">
        <f t="shared" si="977"/>
        <v>0</v>
      </c>
      <c r="AI3883" s="42">
        <f t="shared" si="978"/>
        <v>0</v>
      </c>
      <c r="AJ3883" s="43">
        <f t="shared" si="979"/>
        <v>0</v>
      </c>
      <c r="AK3883" s="5" t="str">
        <f>_xlfn.IFNA(VLOOKUP(_xlfn.CONCAT(D3883," - ",S3883),OP!E:F,2,0),"-------------------------------------------NAO DISPONIVEL-------------------------------------------")</f>
        <v>C - RIOCARD</v>
      </c>
      <c r="AL3883" s="7" t="str">
        <f t="shared" si="965"/>
        <v>1 - -------------------------------------------NAO DISPONIVEL------------------------------------------- - 00000003883 - FETRANSPOR</v>
      </c>
      <c r="AM3883" s="7" t="str">
        <f t="shared" si="966"/>
        <v>-------------------------------------------NAO DISPONIVEL-------------------------------------------</v>
      </c>
      <c r="AN3883" s="44" cm="1">
        <f t="array" ref="AN3883">_xlfn.IFS(AJ3883=0,0,AQ3883="INATIVO",2,AQ3883="SEM CADASTRO",4,AQ3883="CPF ATIVO EM OUTRO COMPRADOR",5,AQ3883="NOVO/SEM CARTAO",6,AND(AJ3883&gt;0,AQ3883,""),8)</f>
        <v>0</v>
      </c>
      <c r="AO3883" s="45">
        <f t="shared" si="980"/>
        <v>-10</v>
      </c>
    </row>
    <row r="3884" spans="1:41" x14ac:dyDescent="0.4">
      <c r="A3884" s="21" t="str">
        <f t="shared" si="967"/>
        <v>-------------------------------------------NAO DISPONIVEL-------------------------------------------</v>
      </c>
      <c r="B3884" s="5" t="str">
        <f>_xlfn.IFNA(VLOOKUP(A3884,CNPJ!E:F,2,0),"-------------------------------------------NAO DISPONIVEL-------------------------------------------")</f>
        <v>-------------------------------------------NAO DISPONIVEL-------------------------------------------</v>
      </c>
      <c r="C3884" s="22">
        <v>1</v>
      </c>
      <c r="D3884" s="5" t="str">
        <f>_xlfn.XLOOKUP(R3884,OP!C:C,OP!B:B,,0,1)</f>
        <v>RJ</v>
      </c>
      <c r="E3884" s="23"/>
      <c r="M3884" s="26"/>
      <c r="N3884" s="27"/>
      <c r="O3884" s="28" t="str">
        <f t="shared" si="968"/>
        <v>00000003884</v>
      </c>
      <c r="R3884" s="27" t="s">
        <v>193</v>
      </c>
      <c r="S3884" s="30" t="str">
        <f>_xlfn.IFNA(VLOOKUP(_xlfn.CONCAT(D3884," - ",R3884),OP!A:D,4,0),"-------------------------------------------NAO DISPONIVEL-------------------------------------------")</f>
        <v>FETRANSPOR</v>
      </c>
      <c r="T3884" s="31"/>
      <c r="U3884" s="32"/>
      <c r="V3884" s="31"/>
      <c r="W3884" s="33">
        <f t="shared" si="969"/>
        <v>0</v>
      </c>
      <c r="X3884" s="34">
        <f t="shared" si="970"/>
        <v>0</v>
      </c>
      <c r="Y3884" s="33">
        <f t="shared" si="971"/>
        <v>0</v>
      </c>
      <c r="Z3884" s="33">
        <f t="shared" si="972"/>
        <v>0</v>
      </c>
      <c r="AA3884" s="35">
        <f t="shared" si="973"/>
        <v>0</v>
      </c>
      <c r="AB3884" s="36">
        <f t="shared" si="974"/>
        <v>0</v>
      </c>
      <c r="AC3884" s="37">
        <f t="shared" si="975"/>
        <v>0</v>
      </c>
      <c r="AD3884" s="38"/>
      <c r="AE3884" s="38"/>
      <c r="AF3884" s="39">
        <f t="shared" si="976"/>
        <v>0</v>
      </c>
      <c r="AG3884" s="40"/>
      <c r="AH3884" s="41">
        <f t="shared" si="977"/>
        <v>0</v>
      </c>
      <c r="AI3884" s="42">
        <f t="shared" si="978"/>
        <v>0</v>
      </c>
      <c r="AJ3884" s="43">
        <f t="shared" si="979"/>
        <v>0</v>
      </c>
      <c r="AK3884" s="5" t="str">
        <f>_xlfn.IFNA(VLOOKUP(_xlfn.CONCAT(D3884," - ",S3884),OP!E:F,2,0),"-------------------------------------------NAO DISPONIVEL-------------------------------------------")</f>
        <v>C - RIOCARD</v>
      </c>
      <c r="AL3884" s="7" t="str">
        <f t="shared" si="965"/>
        <v>1 - -------------------------------------------NAO DISPONIVEL------------------------------------------- - 00000003884 - FETRANSPOR</v>
      </c>
      <c r="AM3884" s="7" t="str">
        <f t="shared" si="966"/>
        <v>-------------------------------------------NAO DISPONIVEL-------------------------------------------</v>
      </c>
      <c r="AN3884" s="44" cm="1">
        <f t="array" ref="AN3884">_xlfn.IFS(AJ3884=0,0,AQ3884="INATIVO",2,AQ3884="SEM CADASTRO",4,AQ3884="CPF ATIVO EM OUTRO COMPRADOR",5,AQ3884="NOVO/SEM CARTAO",6,AND(AJ3884&gt;0,AQ3884,""),8)</f>
        <v>0</v>
      </c>
      <c r="AO3884" s="45">
        <f t="shared" si="980"/>
        <v>-10</v>
      </c>
    </row>
    <row r="3885" spans="1:41" x14ac:dyDescent="0.4">
      <c r="A3885" s="21" t="str">
        <f t="shared" si="967"/>
        <v>-------------------------------------------NAO DISPONIVEL-------------------------------------------</v>
      </c>
      <c r="B3885" s="5" t="str">
        <f>_xlfn.IFNA(VLOOKUP(A3885,CNPJ!E:F,2,0),"-------------------------------------------NAO DISPONIVEL-------------------------------------------")</f>
        <v>-------------------------------------------NAO DISPONIVEL-------------------------------------------</v>
      </c>
      <c r="C3885" s="22">
        <v>1</v>
      </c>
      <c r="D3885" s="5" t="str">
        <f>_xlfn.XLOOKUP(R3885,OP!C:C,OP!B:B,,0,1)</f>
        <v>RJ</v>
      </c>
      <c r="E3885" s="23"/>
      <c r="M3885" s="26"/>
      <c r="N3885" s="27"/>
      <c r="O3885" s="28" t="str">
        <f t="shared" si="968"/>
        <v>00000003885</v>
      </c>
      <c r="R3885" s="27" t="s">
        <v>193</v>
      </c>
      <c r="S3885" s="30" t="str">
        <f>_xlfn.IFNA(VLOOKUP(_xlfn.CONCAT(D3885," - ",R3885),OP!A:D,4,0),"-------------------------------------------NAO DISPONIVEL-------------------------------------------")</f>
        <v>FETRANSPOR</v>
      </c>
      <c r="T3885" s="31"/>
      <c r="U3885" s="32"/>
      <c r="V3885" s="31"/>
      <c r="W3885" s="33">
        <f t="shared" si="969"/>
        <v>0</v>
      </c>
      <c r="X3885" s="34">
        <f t="shared" si="970"/>
        <v>0</v>
      </c>
      <c r="Y3885" s="33">
        <f t="shared" si="971"/>
        <v>0</v>
      </c>
      <c r="Z3885" s="33">
        <f t="shared" si="972"/>
        <v>0</v>
      </c>
      <c r="AA3885" s="35">
        <f t="shared" si="973"/>
        <v>0</v>
      </c>
      <c r="AB3885" s="36">
        <f t="shared" si="974"/>
        <v>0</v>
      </c>
      <c r="AC3885" s="37">
        <f t="shared" si="975"/>
        <v>0</v>
      </c>
      <c r="AD3885" s="38"/>
      <c r="AE3885" s="38"/>
      <c r="AF3885" s="39">
        <f t="shared" si="976"/>
        <v>0</v>
      </c>
      <c r="AG3885" s="40"/>
      <c r="AH3885" s="41">
        <f t="shared" si="977"/>
        <v>0</v>
      </c>
      <c r="AI3885" s="42">
        <f t="shared" si="978"/>
        <v>0</v>
      </c>
      <c r="AJ3885" s="43">
        <f t="shared" si="979"/>
        <v>0</v>
      </c>
      <c r="AK3885" s="5" t="str">
        <f>_xlfn.IFNA(VLOOKUP(_xlfn.CONCAT(D3885," - ",S3885),OP!E:F,2,0),"-------------------------------------------NAO DISPONIVEL-------------------------------------------")</f>
        <v>C - RIOCARD</v>
      </c>
      <c r="AL3885" s="7" t="str">
        <f t="shared" si="965"/>
        <v>1 - -------------------------------------------NAO DISPONIVEL------------------------------------------- - 00000003885 - FETRANSPOR</v>
      </c>
      <c r="AM3885" s="7" t="str">
        <f t="shared" si="966"/>
        <v>-------------------------------------------NAO DISPONIVEL-------------------------------------------</v>
      </c>
      <c r="AN3885" s="44" cm="1">
        <f t="array" ref="AN3885">_xlfn.IFS(AJ3885=0,0,AQ3885="INATIVO",2,AQ3885="SEM CADASTRO",4,AQ3885="CPF ATIVO EM OUTRO COMPRADOR",5,AQ3885="NOVO/SEM CARTAO",6,AND(AJ3885&gt;0,AQ3885,""),8)</f>
        <v>0</v>
      </c>
      <c r="AO3885" s="45">
        <f t="shared" si="980"/>
        <v>-10</v>
      </c>
    </row>
    <row r="3886" spans="1:41" x14ac:dyDescent="0.4">
      <c r="A3886" s="21" t="str">
        <f t="shared" si="967"/>
        <v>-------------------------------------------NAO DISPONIVEL-------------------------------------------</v>
      </c>
      <c r="B3886" s="5" t="str">
        <f>_xlfn.IFNA(VLOOKUP(A3886,CNPJ!E:F,2,0),"-------------------------------------------NAO DISPONIVEL-------------------------------------------")</f>
        <v>-------------------------------------------NAO DISPONIVEL-------------------------------------------</v>
      </c>
      <c r="C3886" s="22">
        <v>1</v>
      </c>
      <c r="D3886" s="5" t="str">
        <f>_xlfn.XLOOKUP(R3886,OP!C:C,OP!B:B,,0,1)</f>
        <v>RJ</v>
      </c>
      <c r="E3886" s="23"/>
      <c r="M3886" s="26"/>
      <c r="N3886" s="27"/>
      <c r="O3886" s="28" t="str">
        <f t="shared" si="968"/>
        <v>00000003886</v>
      </c>
      <c r="R3886" s="27" t="s">
        <v>193</v>
      </c>
      <c r="S3886" s="30" t="str">
        <f>_xlfn.IFNA(VLOOKUP(_xlfn.CONCAT(D3886," - ",R3886),OP!A:D,4,0),"-------------------------------------------NAO DISPONIVEL-------------------------------------------")</f>
        <v>FETRANSPOR</v>
      </c>
      <c r="T3886" s="31"/>
      <c r="U3886" s="32"/>
      <c r="V3886" s="31"/>
      <c r="W3886" s="33">
        <f t="shared" si="969"/>
        <v>0</v>
      </c>
      <c r="X3886" s="34">
        <f t="shared" si="970"/>
        <v>0</v>
      </c>
      <c r="Y3886" s="33">
        <f t="shared" si="971"/>
        <v>0</v>
      </c>
      <c r="Z3886" s="33">
        <f t="shared" si="972"/>
        <v>0</v>
      </c>
      <c r="AA3886" s="35">
        <f t="shared" si="973"/>
        <v>0</v>
      </c>
      <c r="AB3886" s="36">
        <f t="shared" si="974"/>
        <v>0</v>
      </c>
      <c r="AC3886" s="37">
        <f t="shared" si="975"/>
        <v>0</v>
      </c>
      <c r="AD3886" s="38"/>
      <c r="AE3886" s="38"/>
      <c r="AF3886" s="39">
        <f t="shared" si="976"/>
        <v>0</v>
      </c>
      <c r="AG3886" s="40"/>
      <c r="AH3886" s="41">
        <f t="shared" si="977"/>
        <v>0</v>
      </c>
      <c r="AI3886" s="42">
        <f t="shared" si="978"/>
        <v>0</v>
      </c>
      <c r="AJ3886" s="43">
        <f t="shared" si="979"/>
        <v>0</v>
      </c>
      <c r="AK3886" s="5" t="str">
        <f>_xlfn.IFNA(VLOOKUP(_xlfn.CONCAT(D3886," - ",S3886),OP!E:F,2,0),"-------------------------------------------NAO DISPONIVEL-------------------------------------------")</f>
        <v>C - RIOCARD</v>
      </c>
      <c r="AL3886" s="7" t="str">
        <f t="shared" si="965"/>
        <v>1 - -------------------------------------------NAO DISPONIVEL------------------------------------------- - 00000003886 - FETRANSPOR</v>
      </c>
      <c r="AM3886" s="7" t="str">
        <f t="shared" si="966"/>
        <v>-------------------------------------------NAO DISPONIVEL-------------------------------------------</v>
      </c>
      <c r="AN3886" s="44" cm="1">
        <f t="array" ref="AN3886">_xlfn.IFS(AJ3886=0,0,AQ3886="INATIVO",2,AQ3886="SEM CADASTRO",4,AQ3886="CPF ATIVO EM OUTRO COMPRADOR",5,AQ3886="NOVO/SEM CARTAO",6,AND(AJ3886&gt;0,AQ3886,""),8)</f>
        <v>0</v>
      </c>
      <c r="AO3886" s="45">
        <f t="shared" si="980"/>
        <v>-10</v>
      </c>
    </row>
    <row r="3887" spans="1:41" x14ac:dyDescent="0.4">
      <c r="A3887" s="21" t="str">
        <f t="shared" si="967"/>
        <v>-------------------------------------------NAO DISPONIVEL-------------------------------------------</v>
      </c>
      <c r="B3887" s="5" t="str">
        <f>_xlfn.IFNA(VLOOKUP(A3887,CNPJ!E:F,2,0),"-------------------------------------------NAO DISPONIVEL-------------------------------------------")</f>
        <v>-------------------------------------------NAO DISPONIVEL-------------------------------------------</v>
      </c>
      <c r="C3887" s="22">
        <v>1</v>
      </c>
      <c r="D3887" s="5" t="str">
        <f>_xlfn.XLOOKUP(R3887,OP!C:C,OP!B:B,,0,1)</f>
        <v>RJ</v>
      </c>
      <c r="E3887" s="23"/>
      <c r="M3887" s="26"/>
      <c r="N3887" s="27"/>
      <c r="O3887" s="28" t="str">
        <f t="shared" si="968"/>
        <v>00000003887</v>
      </c>
      <c r="R3887" s="27" t="s">
        <v>193</v>
      </c>
      <c r="S3887" s="30" t="str">
        <f>_xlfn.IFNA(VLOOKUP(_xlfn.CONCAT(D3887," - ",R3887),OP!A:D,4,0),"-------------------------------------------NAO DISPONIVEL-------------------------------------------")</f>
        <v>FETRANSPOR</v>
      </c>
      <c r="T3887" s="31"/>
      <c r="U3887" s="32"/>
      <c r="V3887" s="31"/>
      <c r="W3887" s="33">
        <f t="shared" si="969"/>
        <v>0</v>
      </c>
      <c r="X3887" s="34">
        <f t="shared" si="970"/>
        <v>0</v>
      </c>
      <c r="Y3887" s="33">
        <f t="shared" si="971"/>
        <v>0</v>
      </c>
      <c r="Z3887" s="33">
        <f t="shared" si="972"/>
        <v>0</v>
      </c>
      <c r="AA3887" s="35">
        <f t="shared" si="973"/>
        <v>0</v>
      </c>
      <c r="AB3887" s="36">
        <f t="shared" si="974"/>
        <v>0</v>
      </c>
      <c r="AC3887" s="37">
        <f t="shared" si="975"/>
        <v>0</v>
      </c>
      <c r="AD3887" s="38"/>
      <c r="AE3887" s="38"/>
      <c r="AF3887" s="39">
        <f t="shared" si="976"/>
        <v>0</v>
      </c>
      <c r="AG3887" s="40"/>
      <c r="AH3887" s="41">
        <f t="shared" si="977"/>
        <v>0</v>
      </c>
      <c r="AI3887" s="42">
        <f t="shared" si="978"/>
        <v>0</v>
      </c>
      <c r="AJ3887" s="43">
        <f t="shared" si="979"/>
        <v>0</v>
      </c>
      <c r="AK3887" s="5" t="str">
        <f>_xlfn.IFNA(VLOOKUP(_xlfn.CONCAT(D3887," - ",S3887),OP!E:F,2,0),"-------------------------------------------NAO DISPONIVEL-------------------------------------------")</f>
        <v>C - RIOCARD</v>
      </c>
      <c r="AL3887" s="7" t="str">
        <f t="shared" si="965"/>
        <v>1 - -------------------------------------------NAO DISPONIVEL------------------------------------------- - 00000003887 - FETRANSPOR</v>
      </c>
      <c r="AM3887" s="7" t="str">
        <f t="shared" si="966"/>
        <v>-------------------------------------------NAO DISPONIVEL-------------------------------------------</v>
      </c>
      <c r="AN3887" s="44" cm="1">
        <f t="array" ref="AN3887">_xlfn.IFS(AJ3887=0,0,AQ3887="INATIVO",2,AQ3887="SEM CADASTRO",4,AQ3887="CPF ATIVO EM OUTRO COMPRADOR",5,AQ3887="NOVO/SEM CARTAO",6,AND(AJ3887&gt;0,AQ3887,""),8)</f>
        <v>0</v>
      </c>
      <c r="AO3887" s="45">
        <f t="shared" si="980"/>
        <v>-10</v>
      </c>
    </row>
    <row r="3888" spans="1:41" x14ac:dyDescent="0.4">
      <c r="A3888" s="21" t="str">
        <f t="shared" si="967"/>
        <v>-------------------------------------------NAO DISPONIVEL-------------------------------------------</v>
      </c>
      <c r="B3888" s="5" t="str">
        <f>_xlfn.IFNA(VLOOKUP(A3888,CNPJ!E:F,2,0),"-------------------------------------------NAO DISPONIVEL-------------------------------------------")</f>
        <v>-------------------------------------------NAO DISPONIVEL-------------------------------------------</v>
      </c>
      <c r="C3888" s="22">
        <v>1</v>
      </c>
      <c r="D3888" s="5" t="str">
        <f>_xlfn.XLOOKUP(R3888,OP!C:C,OP!B:B,,0,1)</f>
        <v>RJ</v>
      </c>
      <c r="E3888" s="23"/>
      <c r="M3888" s="26"/>
      <c r="N3888" s="27"/>
      <c r="O3888" s="28" t="str">
        <f t="shared" si="968"/>
        <v>00000003888</v>
      </c>
      <c r="R3888" s="27" t="s">
        <v>193</v>
      </c>
      <c r="S3888" s="30" t="str">
        <f>_xlfn.IFNA(VLOOKUP(_xlfn.CONCAT(D3888," - ",R3888),OP!A:D,4,0),"-------------------------------------------NAO DISPONIVEL-------------------------------------------")</f>
        <v>FETRANSPOR</v>
      </c>
      <c r="T3888" s="31"/>
      <c r="U3888" s="32"/>
      <c r="V3888" s="31"/>
      <c r="W3888" s="33">
        <f t="shared" si="969"/>
        <v>0</v>
      </c>
      <c r="X3888" s="34">
        <f t="shared" si="970"/>
        <v>0</v>
      </c>
      <c r="Y3888" s="33">
        <f t="shared" si="971"/>
        <v>0</v>
      </c>
      <c r="Z3888" s="33">
        <f t="shared" si="972"/>
        <v>0</v>
      </c>
      <c r="AA3888" s="35">
        <f t="shared" si="973"/>
        <v>0</v>
      </c>
      <c r="AB3888" s="36">
        <f t="shared" si="974"/>
        <v>0</v>
      </c>
      <c r="AC3888" s="37">
        <f t="shared" si="975"/>
        <v>0</v>
      </c>
      <c r="AD3888" s="38"/>
      <c r="AE3888" s="38"/>
      <c r="AF3888" s="39">
        <f t="shared" si="976"/>
        <v>0</v>
      </c>
      <c r="AG3888" s="40"/>
      <c r="AH3888" s="41">
        <f t="shared" si="977"/>
        <v>0</v>
      </c>
      <c r="AI3888" s="42">
        <f t="shared" si="978"/>
        <v>0</v>
      </c>
      <c r="AJ3888" s="43">
        <f t="shared" si="979"/>
        <v>0</v>
      </c>
      <c r="AK3888" s="5" t="str">
        <f>_xlfn.IFNA(VLOOKUP(_xlfn.CONCAT(D3888," - ",S3888),OP!E:F,2,0),"-------------------------------------------NAO DISPONIVEL-------------------------------------------")</f>
        <v>C - RIOCARD</v>
      </c>
      <c r="AL3888" s="7" t="str">
        <f t="shared" si="965"/>
        <v>1 - -------------------------------------------NAO DISPONIVEL------------------------------------------- - 00000003888 - FETRANSPOR</v>
      </c>
      <c r="AM3888" s="7" t="str">
        <f t="shared" si="966"/>
        <v>-------------------------------------------NAO DISPONIVEL-------------------------------------------</v>
      </c>
      <c r="AN3888" s="44" cm="1">
        <f t="array" ref="AN3888">_xlfn.IFS(AJ3888=0,0,AQ3888="INATIVO",2,AQ3888="SEM CADASTRO",4,AQ3888="CPF ATIVO EM OUTRO COMPRADOR",5,AQ3888="NOVO/SEM CARTAO",6,AND(AJ3888&gt;0,AQ3888,""),8)</f>
        <v>0</v>
      </c>
      <c r="AO3888" s="45">
        <f t="shared" si="980"/>
        <v>-10</v>
      </c>
    </row>
    <row r="3889" spans="1:41" x14ac:dyDescent="0.4">
      <c r="A3889" s="21" t="str">
        <f t="shared" si="967"/>
        <v>-------------------------------------------NAO DISPONIVEL-------------------------------------------</v>
      </c>
      <c r="B3889" s="5" t="str">
        <f>_xlfn.IFNA(VLOOKUP(A3889,CNPJ!E:F,2,0),"-------------------------------------------NAO DISPONIVEL-------------------------------------------")</f>
        <v>-------------------------------------------NAO DISPONIVEL-------------------------------------------</v>
      </c>
      <c r="C3889" s="22">
        <v>1</v>
      </c>
      <c r="D3889" s="5" t="str">
        <f>_xlfn.XLOOKUP(R3889,OP!C:C,OP!B:B,,0,1)</f>
        <v>RJ</v>
      </c>
      <c r="E3889" s="23"/>
      <c r="M3889" s="26"/>
      <c r="N3889" s="27"/>
      <c r="O3889" s="28" t="str">
        <f t="shared" si="968"/>
        <v>00000003889</v>
      </c>
      <c r="R3889" s="27" t="s">
        <v>193</v>
      </c>
      <c r="S3889" s="30" t="str">
        <f>_xlfn.IFNA(VLOOKUP(_xlfn.CONCAT(D3889," - ",R3889),OP!A:D,4,0),"-------------------------------------------NAO DISPONIVEL-------------------------------------------")</f>
        <v>FETRANSPOR</v>
      </c>
      <c r="T3889" s="31"/>
      <c r="U3889" s="32"/>
      <c r="V3889" s="31"/>
      <c r="W3889" s="33">
        <f t="shared" si="969"/>
        <v>0</v>
      </c>
      <c r="X3889" s="34">
        <f t="shared" si="970"/>
        <v>0</v>
      </c>
      <c r="Y3889" s="33">
        <f t="shared" si="971"/>
        <v>0</v>
      </c>
      <c r="Z3889" s="33">
        <f t="shared" si="972"/>
        <v>0</v>
      </c>
      <c r="AA3889" s="35">
        <f t="shared" si="973"/>
        <v>0</v>
      </c>
      <c r="AB3889" s="36">
        <f t="shared" si="974"/>
        <v>0</v>
      </c>
      <c r="AC3889" s="37">
        <f t="shared" si="975"/>
        <v>0</v>
      </c>
      <c r="AD3889" s="38"/>
      <c r="AE3889" s="38"/>
      <c r="AF3889" s="39">
        <f t="shared" si="976"/>
        <v>0</v>
      </c>
      <c r="AG3889" s="40"/>
      <c r="AH3889" s="41">
        <f t="shared" si="977"/>
        <v>0</v>
      </c>
      <c r="AI3889" s="42">
        <f t="shared" si="978"/>
        <v>0</v>
      </c>
      <c r="AJ3889" s="43">
        <f t="shared" si="979"/>
        <v>0</v>
      </c>
      <c r="AK3889" s="5" t="str">
        <f>_xlfn.IFNA(VLOOKUP(_xlfn.CONCAT(D3889," - ",S3889),OP!E:F,2,0),"-------------------------------------------NAO DISPONIVEL-------------------------------------------")</f>
        <v>C - RIOCARD</v>
      </c>
      <c r="AL3889" s="7" t="str">
        <f t="shared" si="965"/>
        <v>1 - -------------------------------------------NAO DISPONIVEL------------------------------------------- - 00000003889 - FETRANSPOR</v>
      </c>
      <c r="AM3889" s="7" t="str">
        <f t="shared" si="966"/>
        <v>-------------------------------------------NAO DISPONIVEL-------------------------------------------</v>
      </c>
      <c r="AN3889" s="44" cm="1">
        <f t="array" ref="AN3889">_xlfn.IFS(AJ3889=0,0,AQ3889="INATIVO",2,AQ3889="SEM CADASTRO",4,AQ3889="CPF ATIVO EM OUTRO COMPRADOR",5,AQ3889="NOVO/SEM CARTAO",6,AND(AJ3889&gt;0,AQ3889,""),8)</f>
        <v>0</v>
      </c>
      <c r="AO3889" s="45">
        <f t="shared" si="980"/>
        <v>-10</v>
      </c>
    </row>
    <row r="3890" spans="1:41" x14ac:dyDescent="0.4">
      <c r="A3890" s="21" t="str">
        <f t="shared" si="967"/>
        <v>-------------------------------------------NAO DISPONIVEL-------------------------------------------</v>
      </c>
      <c r="B3890" s="5" t="str">
        <f>_xlfn.IFNA(VLOOKUP(A3890,CNPJ!E:F,2,0),"-------------------------------------------NAO DISPONIVEL-------------------------------------------")</f>
        <v>-------------------------------------------NAO DISPONIVEL-------------------------------------------</v>
      </c>
      <c r="C3890" s="22">
        <v>1</v>
      </c>
      <c r="D3890" s="5" t="str">
        <f>_xlfn.XLOOKUP(R3890,OP!C:C,OP!B:B,,0,1)</f>
        <v>RJ</v>
      </c>
      <c r="E3890" s="23"/>
      <c r="M3890" s="26"/>
      <c r="N3890" s="27"/>
      <c r="O3890" s="28" t="str">
        <f t="shared" si="968"/>
        <v>00000003890</v>
      </c>
      <c r="R3890" s="27" t="s">
        <v>193</v>
      </c>
      <c r="S3890" s="30" t="str">
        <f>_xlfn.IFNA(VLOOKUP(_xlfn.CONCAT(D3890," - ",R3890),OP!A:D,4,0),"-------------------------------------------NAO DISPONIVEL-------------------------------------------")</f>
        <v>FETRANSPOR</v>
      </c>
      <c r="T3890" s="31"/>
      <c r="U3890" s="32"/>
      <c r="V3890" s="31"/>
      <c r="W3890" s="33">
        <f t="shared" si="969"/>
        <v>0</v>
      </c>
      <c r="X3890" s="34">
        <f t="shared" si="970"/>
        <v>0</v>
      </c>
      <c r="Y3890" s="33">
        <f t="shared" si="971"/>
        <v>0</v>
      </c>
      <c r="Z3890" s="33">
        <f t="shared" si="972"/>
        <v>0</v>
      </c>
      <c r="AA3890" s="35">
        <f t="shared" si="973"/>
        <v>0</v>
      </c>
      <c r="AB3890" s="36">
        <f t="shared" si="974"/>
        <v>0</v>
      </c>
      <c r="AC3890" s="37">
        <f t="shared" si="975"/>
        <v>0</v>
      </c>
      <c r="AD3890" s="38"/>
      <c r="AE3890" s="38"/>
      <c r="AF3890" s="39">
        <f t="shared" si="976"/>
        <v>0</v>
      </c>
      <c r="AG3890" s="40"/>
      <c r="AH3890" s="41">
        <f t="shared" si="977"/>
        <v>0</v>
      </c>
      <c r="AI3890" s="42">
        <f t="shared" si="978"/>
        <v>0</v>
      </c>
      <c r="AJ3890" s="43">
        <f t="shared" si="979"/>
        <v>0</v>
      </c>
      <c r="AK3890" s="5" t="str">
        <f>_xlfn.IFNA(VLOOKUP(_xlfn.CONCAT(D3890," - ",S3890),OP!E:F,2,0),"-------------------------------------------NAO DISPONIVEL-------------------------------------------")</f>
        <v>C - RIOCARD</v>
      </c>
      <c r="AL3890" s="7" t="str">
        <f t="shared" si="965"/>
        <v>1 - -------------------------------------------NAO DISPONIVEL------------------------------------------- - 00000003890 - FETRANSPOR</v>
      </c>
      <c r="AM3890" s="7" t="str">
        <f t="shared" si="966"/>
        <v>-------------------------------------------NAO DISPONIVEL-------------------------------------------</v>
      </c>
      <c r="AN3890" s="44" cm="1">
        <f t="array" ref="AN3890">_xlfn.IFS(AJ3890=0,0,AQ3890="INATIVO",2,AQ3890="SEM CADASTRO",4,AQ3890="CPF ATIVO EM OUTRO COMPRADOR",5,AQ3890="NOVO/SEM CARTAO",6,AND(AJ3890&gt;0,AQ3890,""),8)</f>
        <v>0</v>
      </c>
      <c r="AO3890" s="45">
        <f t="shared" si="980"/>
        <v>-10</v>
      </c>
    </row>
    <row r="3891" spans="1:41" x14ac:dyDescent="0.4">
      <c r="A3891" s="21" t="str">
        <f t="shared" si="967"/>
        <v>-------------------------------------------NAO DISPONIVEL-------------------------------------------</v>
      </c>
      <c r="B3891" s="5" t="str">
        <f>_xlfn.IFNA(VLOOKUP(A3891,CNPJ!E:F,2,0),"-------------------------------------------NAO DISPONIVEL-------------------------------------------")</f>
        <v>-------------------------------------------NAO DISPONIVEL-------------------------------------------</v>
      </c>
      <c r="C3891" s="22">
        <v>1</v>
      </c>
      <c r="D3891" s="5" t="str">
        <f>_xlfn.XLOOKUP(R3891,OP!C:C,OP!B:B,,0,1)</f>
        <v>RJ</v>
      </c>
      <c r="E3891" s="23"/>
      <c r="M3891" s="26"/>
      <c r="N3891" s="27"/>
      <c r="O3891" s="28" t="str">
        <f t="shared" si="968"/>
        <v>00000003891</v>
      </c>
      <c r="R3891" s="27" t="s">
        <v>193</v>
      </c>
      <c r="S3891" s="30" t="str">
        <f>_xlfn.IFNA(VLOOKUP(_xlfn.CONCAT(D3891," - ",R3891),OP!A:D,4,0),"-------------------------------------------NAO DISPONIVEL-------------------------------------------")</f>
        <v>FETRANSPOR</v>
      </c>
      <c r="T3891" s="31"/>
      <c r="U3891" s="32"/>
      <c r="V3891" s="31"/>
      <c r="W3891" s="33">
        <f t="shared" si="969"/>
        <v>0</v>
      </c>
      <c r="X3891" s="34">
        <f t="shared" si="970"/>
        <v>0</v>
      </c>
      <c r="Y3891" s="33">
        <f t="shared" si="971"/>
        <v>0</v>
      </c>
      <c r="Z3891" s="33">
        <f t="shared" si="972"/>
        <v>0</v>
      </c>
      <c r="AA3891" s="35">
        <f t="shared" si="973"/>
        <v>0</v>
      </c>
      <c r="AB3891" s="36">
        <f t="shared" si="974"/>
        <v>0</v>
      </c>
      <c r="AC3891" s="37">
        <f t="shared" si="975"/>
        <v>0</v>
      </c>
      <c r="AD3891" s="38"/>
      <c r="AE3891" s="38"/>
      <c r="AF3891" s="39">
        <f t="shared" si="976"/>
        <v>0</v>
      </c>
      <c r="AG3891" s="40"/>
      <c r="AH3891" s="41">
        <f t="shared" si="977"/>
        <v>0</v>
      </c>
      <c r="AI3891" s="42">
        <f t="shared" si="978"/>
        <v>0</v>
      </c>
      <c r="AJ3891" s="43">
        <f t="shared" si="979"/>
        <v>0</v>
      </c>
      <c r="AK3891" s="5" t="str">
        <f>_xlfn.IFNA(VLOOKUP(_xlfn.CONCAT(D3891," - ",S3891),OP!E:F,2,0),"-------------------------------------------NAO DISPONIVEL-------------------------------------------")</f>
        <v>C - RIOCARD</v>
      </c>
      <c r="AL3891" s="7" t="str">
        <f t="shared" si="965"/>
        <v>1 - -------------------------------------------NAO DISPONIVEL------------------------------------------- - 00000003891 - FETRANSPOR</v>
      </c>
      <c r="AM3891" s="7" t="str">
        <f t="shared" si="966"/>
        <v>-------------------------------------------NAO DISPONIVEL-------------------------------------------</v>
      </c>
      <c r="AN3891" s="44" cm="1">
        <f t="array" ref="AN3891">_xlfn.IFS(AJ3891=0,0,AQ3891="INATIVO",2,AQ3891="SEM CADASTRO",4,AQ3891="CPF ATIVO EM OUTRO COMPRADOR",5,AQ3891="NOVO/SEM CARTAO",6,AND(AJ3891&gt;0,AQ3891,""),8)</f>
        <v>0</v>
      </c>
      <c r="AO3891" s="45">
        <f t="shared" si="980"/>
        <v>-10</v>
      </c>
    </row>
    <row r="3892" spans="1:41" x14ac:dyDescent="0.4">
      <c r="A3892" s="21" t="str">
        <f t="shared" si="967"/>
        <v>-------------------------------------------NAO DISPONIVEL-------------------------------------------</v>
      </c>
      <c r="B3892" s="5" t="str">
        <f>_xlfn.IFNA(VLOOKUP(A3892,CNPJ!E:F,2,0),"-------------------------------------------NAO DISPONIVEL-------------------------------------------")</f>
        <v>-------------------------------------------NAO DISPONIVEL-------------------------------------------</v>
      </c>
      <c r="C3892" s="22">
        <v>1</v>
      </c>
      <c r="D3892" s="5" t="str">
        <f>_xlfn.XLOOKUP(R3892,OP!C:C,OP!B:B,,0,1)</f>
        <v>RJ</v>
      </c>
      <c r="E3892" s="23"/>
      <c r="M3892" s="26"/>
      <c r="N3892" s="27"/>
      <c r="O3892" s="28" t="str">
        <f t="shared" si="968"/>
        <v>00000003892</v>
      </c>
      <c r="R3892" s="27" t="s">
        <v>193</v>
      </c>
      <c r="S3892" s="30" t="str">
        <f>_xlfn.IFNA(VLOOKUP(_xlfn.CONCAT(D3892," - ",R3892),OP!A:D,4,0),"-------------------------------------------NAO DISPONIVEL-------------------------------------------")</f>
        <v>FETRANSPOR</v>
      </c>
      <c r="T3892" s="31"/>
      <c r="U3892" s="32"/>
      <c r="V3892" s="31"/>
      <c r="W3892" s="33">
        <f t="shared" si="969"/>
        <v>0</v>
      </c>
      <c r="X3892" s="34">
        <f t="shared" si="970"/>
        <v>0</v>
      </c>
      <c r="Y3892" s="33">
        <f t="shared" si="971"/>
        <v>0</v>
      </c>
      <c r="Z3892" s="33">
        <f t="shared" si="972"/>
        <v>0</v>
      </c>
      <c r="AA3892" s="35">
        <f t="shared" si="973"/>
        <v>0</v>
      </c>
      <c r="AB3892" s="36">
        <f t="shared" si="974"/>
        <v>0</v>
      </c>
      <c r="AC3892" s="37">
        <f t="shared" si="975"/>
        <v>0</v>
      </c>
      <c r="AD3892" s="38"/>
      <c r="AE3892" s="38"/>
      <c r="AF3892" s="39">
        <f t="shared" si="976"/>
        <v>0</v>
      </c>
      <c r="AG3892" s="40"/>
      <c r="AH3892" s="41">
        <f t="shared" si="977"/>
        <v>0</v>
      </c>
      <c r="AI3892" s="42">
        <f t="shared" si="978"/>
        <v>0</v>
      </c>
      <c r="AJ3892" s="43">
        <f t="shared" si="979"/>
        <v>0</v>
      </c>
      <c r="AK3892" s="5" t="str">
        <f>_xlfn.IFNA(VLOOKUP(_xlfn.CONCAT(D3892," - ",S3892),OP!E:F,2,0),"-------------------------------------------NAO DISPONIVEL-------------------------------------------")</f>
        <v>C - RIOCARD</v>
      </c>
      <c r="AL3892" s="7" t="str">
        <f t="shared" si="965"/>
        <v>1 - -------------------------------------------NAO DISPONIVEL------------------------------------------- - 00000003892 - FETRANSPOR</v>
      </c>
      <c r="AM3892" s="7" t="str">
        <f t="shared" si="966"/>
        <v>-------------------------------------------NAO DISPONIVEL-------------------------------------------</v>
      </c>
      <c r="AN3892" s="44" cm="1">
        <f t="array" ref="AN3892">_xlfn.IFS(AJ3892=0,0,AQ3892="INATIVO",2,AQ3892="SEM CADASTRO",4,AQ3892="CPF ATIVO EM OUTRO COMPRADOR",5,AQ3892="NOVO/SEM CARTAO",6,AND(AJ3892&gt;0,AQ3892,""),8)</f>
        <v>0</v>
      </c>
      <c r="AO3892" s="45">
        <f t="shared" si="980"/>
        <v>-10</v>
      </c>
    </row>
    <row r="3893" spans="1:41" x14ac:dyDescent="0.4">
      <c r="A3893" s="21" t="str">
        <f t="shared" si="967"/>
        <v>-------------------------------------------NAO DISPONIVEL-------------------------------------------</v>
      </c>
      <c r="B3893" s="5" t="str">
        <f>_xlfn.IFNA(VLOOKUP(A3893,CNPJ!E:F,2,0),"-------------------------------------------NAO DISPONIVEL-------------------------------------------")</f>
        <v>-------------------------------------------NAO DISPONIVEL-------------------------------------------</v>
      </c>
      <c r="C3893" s="22">
        <v>1</v>
      </c>
      <c r="D3893" s="5" t="str">
        <f>_xlfn.XLOOKUP(R3893,OP!C:C,OP!B:B,,0,1)</f>
        <v>RJ</v>
      </c>
      <c r="E3893" s="23"/>
      <c r="M3893" s="26"/>
      <c r="N3893" s="27"/>
      <c r="O3893" s="28" t="str">
        <f t="shared" si="968"/>
        <v>00000003893</v>
      </c>
      <c r="R3893" s="27" t="s">
        <v>193</v>
      </c>
      <c r="S3893" s="30" t="str">
        <f>_xlfn.IFNA(VLOOKUP(_xlfn.CONCAT(D3893," - ",R3893),OP!A:D,4,0),"-------------------------------------------NAO DISPONIVEL-------------------------------------------")</f>
        <v>FETRANSPOR</v>
      </c>
      <c r="T3893" s="31"/>
      <c r="U3893" s="32"/>
      <c r="V3893" s="31"/>
      <c r="W3893" s="33">
        <f t="shared" si="969"/>
        <v>0</v>
      </c>
      <c r="X3893" s="34">
        <f t="shared" si="970"/>
        <v>0</v>
      </c>
      <c r="Y3893" s="33">
        <f t="shared" si="971"/>
        <v>0</v>
      </c>
      <c r="Z3893" s="33">
        <f t="shared" si="972"/>
        <v>0</v>
      </c>
      <c r="AA3893" s="35">
        <f t="shared" si="973"/>
        <v>0</v>
      </c>
      <c r="AB3893" s="36">
        <f t="shared" si="974"/>
        <v>0</v>
      </c>
      <c r="AC3893" s="37">
        <f t="shared" si="975"/>
        <v>0</v>
      </c>
      <c r="AD3893" s="38"/>
      <c r="AE3893" s="38"/>
      <c r="AF3893" s="39">
        <f t="shared" si="976"/>
        <v>0</v>
      </c>
      <c r="AG3893" s="40"/>
      <c r="AH3893" s="41">
        <f t="shared" si="977"/>
        <v>0</v>
      </c>
      <c r="AI3893" s="42">
        <f t="shared" si="978"/>
        <v>0</v>
      </c>
      <c r="AJ3893" s="43">
        <f t="shared" si="979"/>
        <v>0</v>
      </c>
      <c r="AK3893" s="5" t="str">
        <f>_xlfn.IFNA(VLOOKUP(_xlfn.CONCAT(D3893," - ",S3893),OP!E:F,2,0),"-------------------------------------------NAO DISPONIVEL-------------------------------------------")</f>
        <v>C - RIOCARD</v>
      </c>
      <c r="AL3893" s="7" t="str">
        <f t="shared" si="965"/>
        <v>1 - -------------------------------------------NAO DISPONIVEL------------------------------------------- - 00000003893 - FETRANSPOR</v>
      </c>
      <c r="AM3893" s="7" t="str">
        <f t="shared" si="966"/>
        <v>-------------------------------------------NAO DISPONIVEL-------------------------------------------</v>
      </c>
      <c r="AN3893" s="44" cm="1">
        <f t="array" ref="AN3893">_xlfn.IFS(AJ3893=0,0,AQ3893="INATIVO",2,AQ3893="SEM CADASTRO",4,AQ3893="CPF ATIVO EM OUTRO COMPRADOR",5,AQ3893="NOVO/SEM CARTAO",6,AND(AJ3893&gt;0,AQ3893,""),8)</f>
        <v>0</v>
      </c>
      <c r="AO3893" s="45">
        <f t="shared" si="980"/>
        <v>-10</v>
      </c>
    </row>
    <row r="3894" spans="1:41" x14ac:dyDescent="0.4">
      <c r="A3894" s="21" t="str">
        <f t="shared" si="967"/>
        <v>-------------------------------------------NAO DISPONIVEL-------------------------------------------</v>
      </c>
      <c r="B3894" s="5" t="str">
        <f>_xlfn.IFNA(VLOOKUP(A3894,CNPJ!E:F,2,0),"-------------------------------------------NAO DISPONIVEL-------------------------------------------")</f>
        <v>-------------------------------------------NAO DISPONIVEL-------------------------------------------</v>
      </c>
      <c r="C3894" s="22">
        <v>1</v>
      </c>
      <c r="D3894" s="5" t="str">
        <f>_xlfn.XLOOKUP(R3894,OP!C:C,OP!B:B,,0,1)</f>
        <v>RJ</v>
      </c>
      <c r="E3894" s="23"/>
      <c r="M3894" s="26"/>
      <c r="N3894" s="27"/>
      <c r="O3894" s="28" t="str">
        <f t="shared" si="968"/>
        <v>00000003894</v>
      </c>
      <c r="R3894" s="27" t="s">
        <v>193</v>
      </c>
      <c r="S3894" s="30" t="str">
        <f>_xlfn.IFNA(VLOOKUP(_xlfn.CONCAT(D3894," - ",R3894),OP!A:D,4,0),"-------------------------------------------NAO DISPONIVEL-------------------------------------------")</f>
        <v>FETRANSPOR</v>
      </c>
      <c r="T3894" s="31"/>
      <c r="U3894" s="32"/>
      <c r="V3894" s="31"/>
      <c r="W3894" s="33">
        <f t="shared" si="969"/>
        <v>0</v>
      </c>
      <c r="X3894" s="34">
        <f t="shared" si="970"/>
        <v>0</v>
      </c>
      <c r="Y3894" s="33">
        <f t="shared" si="971"/>
        <v>0</v>
      </c>
      <c r="Z3894" s="33">
        <f t="shared" si="972"/>
        <v>0</v>
      </c>
      <c r="AA3894" s="35">
        <f t="shared" si="973"/>
        <v>0</v>
      </c>
      <c r="AB3894" s="36">
        <f t="shared" si="974"/>
        <v>0</v>
      </c>
      <c r="AC3894" s="37">
        <f t="shared" si="975"/>
        <v>0</v>
      </c>
      <c r="AD3894" s="38"/>
      <c r="AE3894" s="38"/>
      <c r="AF3894" s="39">
        <f t="shared" si="976"/>
        <v>0</v>
      </c>
      <c r="AG3894" s="40"/>
      <c r="AH3894" s="41">
        <f t="shared" si="977"/>
        <v>0</v>
      </c>
      <c r="AI3894" s="42">
        <f t="shared" si="978"/>
        <v>0</v>
      </c>
      <c r="AJ3894" s="43">
        <f t="shared" si="979"/>
        <v>0</v>
      </c>
      <c r="AK3894" s="5" t="str">
        <f>_xlfn.IFNA(VLOOKUP(_xlfn.CONCAT(D3894," - ",S3894),OP!E:F,2,0),"-------------------------------------------NAO DISPONIVEL-------------------------------------------")</f>
        <v>C - RIOCARD</v>
      </c>
      <c r="AL3894" s="7" t="str">
        <f t="shared" si="965"/>
        <v>1 - -------------------------------------------NAO DISPONIVEL------------------------------------------- - 00000003894 - FETRANSPOR</v>
      </c>
      <c r="AM3894" s="7" t="str">
        <f t="shared" si="966"/>
        <v>-------------------------------------------NAO DISPONIVEL-------------------------------------------</v>
      </c>
      <c r="AN3894" s="44" cm="1">
        <f t="array" ref="AN3894">_xlfn.IFS(AJ3894=0,0,AQ3894="INATIVO",2,AQ3894="SEM CADASTRO",4,AQ3894="CPF ATIVO EM OUTRO COMPRADOR",5,AQ3894="NOVO/SEM CARTAO",6,AND(AJ3894&gt;0,AQ3894,""),8)</f>
        <v>0</v>
      </c>
      <c r="AO3894" s="45">
        <f t="shared" si="980"/>
        <v>-10</v>
      </c>
    </row>
    <row r="3895" spans="1:41" x14ac:dyDescent="0.4">
      <c r="A3895" s="21" t="str">
        <f t="shared" si="967"/>
        <v>-------------------------------------------NAO DISPONIVEL-------------------------------------------</v>
      </c>
      <c r="B3895" s="5" t="str">
        <f>_xlfn.IFNA(VLOOKUP(A3895,CNPJ!E:F,2,0),"-------------------------------------------NAO DISPONIVEL-------------------------------------------")</f>
        <v>-------------------------------------------NAO DISPONIVEL-------------------------------------------</v>
      </c>
      <c r="C3895" s="22">
        <v>1</v>
      </c>
      <c r="D3895" s="5" t="str">
        <f>_xlfn.XLOOKUP(R3895,OP!C:C,OP!B:B,,0,1)</f>
        <v>RJ</v>
      </c>
      <c r="E3895" s="23"/>
      <c r="M3895" s="26"/>
      <c r="N3895" s="27"/>
      <c r="O3895" s="28" t="str">
        <f t="shared" si="968"/>
        <v>00000003895</v>
      </c>
      <c r="R3895" s="27" t="s">
        <v>193</v>
      </c>
      <c r="S3895" s="30" t="str">
        <f>_xlfn.IFNA(VLOOKUP(_xlfn.CONCAT(D3895," - ",R3895),OP!A:D,4,0),"-------------------------------------------NAO DISPONIVEL-------------------------------------------")</f>
        <v>FETRANSPOR</v>
      </c>
      <c r="T3895" s="31"/>
      <c r="U3895" s="32"/>
      <c r="V3895" s="31"/>
      <c r="W3895" s="33">
        <f t="shared" si="969"/>
        <v>0</v>
      </c>
      <c r="X3895" s="34">
        <f t="shared" si="970"/>
        <v>0</v>
      </c>
      <c r="Y3895" s="33">
        <f t="shared" si="971"/>
        <v>0</v>
      </c>
      <c r="Z3895" s="33">
        <f t="shared" si="972"/>
        <v>0</v>
      </c>
      <c r="AA3895" s="35">
        <f t="shared" si="973"/>
        <v>0</v>
      </c>
      <c r="AB3895" s="36">
        <f t="shared" si="974"/>
        <v>0</v>
      </c>
      <c r="AC3895" s="37">
        <f t="shared" si="975"/>
        <v>0</v>
      </c>
      <c r="AD3895" s="38"/>
      <c r="AE3895" s="38"/>
      <c r="AF3895" s="39">
        <f t="shared" si="976"/>
        <v>0</v>
      </c>
      <c r="AG3895" s="40"/>
      <c r="AH3895" s="41">
        <f t="shared" si="977"/>
        <v>0</v>
      </c>
      <c r="AI3895" s="42">
        <f t="shared" si="978"/>
        <v>0</v>
      </c>
      <c r="AJ3895" s="43">
        <f t="shared" si="979"/>
        <v>0</v>
      </c>
      <c r="AK3895" s="5" t="str">
        <f>_xlfn.IFNA(VLOOKUP(_xlfn.CONCAT(D3895," - ",S3895),OP!E:F,2,0),"-------------------------------------------NAO DISPONIVEL-------------------------------------------")</f>
        <v>C - RIOCARD</v>
      </c>
      <c r="AL3895" s="7" t="str">
        <f t="shared" si="965"/>
        <v>1 - -------------------------------------------NAO DISPONIVEL------------------------------------------- - 00000003895 - FETRANSPOR</v>
      </c>
      <c r="AM3895" s="7" t="str">
        <f t="shared" si="966"/>
        <v>-------------------------------------------NAO DISPONIVEL-------------------------------------------</v>
      </c>
      <c r="AN3895" s="44" cm="1">
        <f t="array" ref="AN3895">_xlfn.IFS(AJ3895=0,0,AQ3895="INATIVO",2,AQ3895="SEM CADASTRO",4,AQ3895="CPF ATIVO EM OUTRO COMPRADOR",5,AQ3895="NOVO/SEM CARTAO",6,AND(AJ3895&gt;0,AQ3895,""),8)</f>
        <v>0</v>
      </c>
      <c r="AO3895" s="45">
        <f t="shared" si="980"/>
        <v>-10</v>
      </c>
    </row>
    <row r="3896" spans="1:41" x14ac:dyDescent="0.4">
      <c r="A3896" s="21" t="str">
        <f t="shared" si="967"/>
        <v>-------------------------------------------NAO DISPONIVEL-------------------------------------------</v>
      </c>
      <c r="B3896" s="5" t="str">
        <f>_xlfn.IFNA(VLOOKUP(A3896,CNPJ!E:F,2,0),"-------------------------------------------NAO DISPONIVEL-------------------------------------------")</f>
        <v>-------------------------------------------NAO DISPONIVEL-------------------------------------------</v>
      </c>
      <c r="C3896" s="22">
        <v>1</v>
      </c>
      <c r="D3896" s="5" t="str">
        <f>_xlfn.XLOOKUP(R3896,OP!C:C,OP!B:B,,0,1)</f>
        <v>RJ</v>
      </c>
      <c r="E3896" s="23"/>
      <c r="M3896" s="26"/>
      <c r="N3896" s="27"/>
      <c r="O3896" s="28" t="str">
        <f t="shared" si="968"/>
        <v>00000003896</v>
      </c>
      <c r="R3896" s="27" t="s">
        <v>193</v>
      </c>
      <c r="S3896" s="30" t="str">
        <f>_xlfn.IFNA(VLOOKUP(_xlfn.CONCAT(D3896," - ",R3896),OP!A:D,4,0),"-------------------------------------------NAO DISPONIVEL-------------------------------------------")</f>
        <v>FETRANSPOR</v>
      </c>
      <c r="T3896" s="31"/>
      <c r="U3896" s="32"/>
      <c r="V3896" s="31"/>
      <c r="W3896" s="33">
        <f t="shared" si="969"/>
        <v>0</v>
      </c>
      <c r="X3896" s="34">
        <f t="shared" si="970"/>
        <v>0</v>
      </c>
      <c r="Y3896" s="33">
        <f t="shared" si="971"/>
        <v>0</v>
      </c>
      <c r="Z3896" s="33">
        <f t="shared" si="972"/>
        <v>0</v>
      </c>
      <c r="AA3896" s="35">
        <f t="shared" si="973"/>
        <v>0</v>
      </c>
      <c r="AB3896" s="36">
        <f t="shared" si="974"/>
        <v>0</v>
      </c>
      <c r="AC3896" s="37">
        <f t="shared" si="975"/>
        <v>0</v>
      </c>
      <c r="AD3896" s="38"/>
      <c r="AE3896" s="38"/>
      <c r="AF3896" s="39">
        <f t="shared" si="976"/>
        <v>0</v>
      </c>
      <c r="AG3896" s="40"/>
      <c r="AH3896" s="41">
        <f t="shared" si="977"/>
        <v>0</v>
      </c>
      <c r="AI3896" s="42">
        <f t="shared" si="978"/>
        <v>0</v>
      </c>
      <c r="AJ3896" s="43">
        <f t="shared" si="979"/>
        <v>0</v>
      </c>
      <c r="AK3896" s="5" t="str">
        <f>_xlfn.IFNA(VLOOKUP(_xlfn.CONCAT(D3896," - ",S3896),OP!E:F,2,0),"-------------------------------------------NAO DISPONIVEL-------------------------------------------")</f>
        <v>C - RIOCARD</v>
      </c>
      <c r="AL3896" s="7" t="str">
        <f t="shared" si="965"/>
        <v>1 - -------------------------------------------NAO DISPONIVEL------------------------------------------- - 00000003896 - FETRANSPOR</v>
      </c>
      <c r="AM3896" s="7" t="str">
        <f t="shared" si="966"/>
        <v>-------------------------------------------NAO DISPONIVEL-------------------------------------------</v>
      </c>
      <c r="AN3896" s="44" cm="1">
        <f t="array" ref="AN3896">_xlfn.IFS(AJ3896=0,0,AQ3896="INATIVO",2,AQ3896="SEM CADASTRO",4,AQ3896="CPF ATIVO EM OUTRO COMPRADOR",5,AQ3896="NOVO/SEM CARTAO",6,AND(AJ3896&gt;0,AQ3896,""),8)</f>
        <v>0</v>
      </c>
      <c r="AO3896" s="45">
        <f t="shared" si="980"/>
        <v>-10</v>
      </c>
    </row>
    <row r="3897" spans="1:41" x14ac:dyDescent="0.4">
      <c r="A3897" s="21" t="str">
        <f t="shared" si="967"/>
        <v>-------------------------------------------NAO DISPONIVEL-------------------------------------------</v>
      </c>
      <c r="B3897" s="5" t="str">
        <f>_xlfn.IFNA(VLOOKUP(A3897,CNPJ!E:F,2,0),"-------------------------------------------NAO DISPONIVEL-------------------------------------------")</f>
        <v>-------------------------------------------NAO DISPONIVEL-------------------------------------------</v>
      </c>
      <c r="C3897" s="22">
        <v>1</v>
      </c>
      <c r="D3897" s="5" t="str">
        <f>_xlfn.XLOOKUP(R3897,OP!C:C,OP!B:B,,0,1)</f>
        <v>RJ</v>
      </c>
      <c r="E3897" s="23"/>
      <c r="M3897" s="26"/>
      <c r="N3897" s="27"/>
      <c r="O3897" s="28" t="str">
        <f t="shared" si="968"/>
        <v>00000003897</v>
      </c>
      <c r="R3897" s="27" t="s">
        <v>193</v>
      </c>
      <c r="S3897" s="30" t="str">
        <f>_xlfn.IFNA(VLOOKUP(_xlfn.CONCAT(D3897," - ",R3897),OP!A:D,4,0),"-------------------------------------------NAO DISPONIVEL-------------------------------------------")</f>
        <v>FETRANSPOR</v>
      </c>
      <c r="T3897" s="31"/>
      <c r="U3897" s="32"/>
      <c r="V3897" s="31"/>
      <c r="W3897" s="33">
        <f t="shared" si="969"/>
        <v>0</v>
      </c>
      <c r="X3897" s="34">
        <f t="shared" si="970"/>
        <v>0</v>
      </c>
      <c r="Y3897" s="33">
        <f t="shared" si="971"/>
        <v>0</v>
      </c>
      <c r="Z3897" s="33">
        <f t="shared" si="972"/>
        <v>0</v>
      </c>
      <c r="AA3897" s="35">
        <f t="shared" si="973"/>
        <v>0</v>
      </c>
      <c r="AB3897" s="36">
        <f t="shared" si="974"/>
        <v>0</v>
      </c>
      <c r="AC3897" s="37">
        <f t="shared" si="975"/>
        <v>0</v>
      </c>
      <c r="AD3897" s="38"/>
      <c r="AE3897" s="38"/>
      <c r="AF3897" s="39">
        <f t="shared" si="976"/>
        <v>0</v>
      </c>
      <c r="AG3897" s="40"/>
      <c r="AH3897" s="41">
        <f t="shared" si="977"/>
        <v>0</v>
      </c>
      <c r="AI3897" s="42">
        <f t="shared" si="978"/>
        <v>0</v>
      </c>
      <c r="AJ3897" s="43">
        <f t="shared" si="979"/>
        <v>0</v>
      </c>
      <c r="AK3897" s="5" t="str">
        <f>_xlfn.IFNA(VLOOKUP(_xlfn.CONCAT(D3897," - ",S3897),OP!E:F,2,0),"-------------------------------------------NAO DISPONIVEL-------------------------------------------")</f>
        <v>C - RIOCARD</v>
      </c>
      <c r="AL3897" s="7" t="str">
        <f t="shared" si="965"/>
        <v>1 - -------------------------------------------NAO DISPONIVEL------------------------------------------- - 00000003897 - FETRANSPOR</v>
      </c>
      <c r="AM3897" s="7" t="str">
        <f t="shared" si="966"/>
        <v>-------------------------------------------NAO DISPONIVEL-------------------------------------------</v>
      </c>
      <c r="AN3897" s="44" cm="1">
        <f t="array" ref="AN3897">_xlfn.IFS(AJ3897=0,0,AQ3897="INATIVO",2,AQ3897="SEM CADASTRO",4,AQ3897="CPF ATIVO EM OUTRO COMPRADOR",5,AQ3897="NOVO/SEM CARTAO",6,AND(AJ3897&gt;0,AQ3897,""),8)</f>
        <v>0</v>
      </c>
      <c r="AO3897" s="45">
        <f t="shared" si="980"/>
        <v>-10</v>
      </c>
    </row>
    <row r="3898" spans="1:41" x14ac:dyDescent="0.4">
      <c r="A3898" s="21" t="str">
        <f t="shared" si="967"/>
        <v>-------------------------------------------NAO DISPONIVEL-------------------------------------------</v>
      </c>
      <c r="B3898" s="5" t="str">
        <f>_xlfn.IFNA(VLOOKUP(A3898,CNPJ!E:F,2,0),"-------------------------------------------NAO DISPONIVEL-------------------------------------------")</f>
        <v>-------------------------------------------NAO DISPONIVEL-------------------------------------------</v>
      </c>
      <c r="C3898" s="22">
        <v>1</v>
      </c>
      <c r="D3898" s="5" t="str">
        <f>_xlfn.XLOOKUP(R3898,OP!C:C,OP!B:B,,0,1)</f>
        <v>RJ</v>
      </c>
      <c r="E3898" s="23"/>
      <c r="M3898" s="26"/>
      <c r="N3898" s="27"/>
      <c r="O3898" s="28" t="str">
        <f t="shared" si="968"/>
        <v>00000003898</v>
      </c>
      <c r="R3898" s="27" t="s">
        <v>193</v>
      </c>
      <c r="S3898" s="30" t="str">
        <f>_xlfn.IFNA(VLOOKUP(_xlfn.CONCAT(D3898," - ",R3898),OP!A:D,4,0),"-------------------------------------------NAO DISPONIVEL-------------------------------------------")</f>
        <v>FETRANSPOR</v>
      </c>
      <c r="T3898" s="31"/>
      <c r="U3898" s="32"/>
      <c r="V3898" s="31"/>
      <c r="W3898" s="33">
        <f t="shared" si="969"/>
        <v>0</v>
      </c>
      <c r="X3898" s="34">
        <f t="shared" si="970"/>
        <v>0</v>
      </c>
      <c r="Y3898" s="33">
        <f t="shared" si="971"/>
        <v>0</v>
      </c>
      <c r="Z3898" s="33">
        <f t="shared" si="972"/>
        <v>0</v>
      </c>
      <c r="AA3898" s="35">
        <f t="shared" si="973"/>
        <v>0</v>
      </c>
      <c r="AB3898" s="36">
        <f t="shared" si="974"/>
        <v>0</v>
      </c>
      <c r="AC3898" s="37">
        <f t="shared" si="975"/>
        <v>0</v>
      </c>
      <c r="AD3898" s="38"/>
      <c r="AE3898" s="38"/>
      <c r="AF3898" s="39">
        <f t="shared" si="976"/>
        <v>0</v>
      </c>
      <c r="AG3898" s="40"/>
      <c r="AH3898" s="41">
        <f t="shared" si="977"/>
        <v>0</v>
      </c>
      <c r="AI3898" s="42">
        <f t="shared" si="978"/>
        <v>0</v>
      </c>
      <c r="AJ3898" s="43">
        <f t="shared" si="979"/>
        <v>0</v>
      </c>
      <c r="AK3898" s="5" t="str">
        <f>_xlfn.IFNA(VLOOKUP(_xlfn.CONCAT(D3898," - ",S3898),OP!E:F,2,0),"-------------------------------------------NAO DISPONIVEL-------------------------------------------")</f>
        <v>C - RIOCARD</v>
      </c>
      <c r="AL3898" s="7" t="str">
        <f t="shared" si="965"/>
        <v>1 - -------------------------------------------NAO DISPONIVEL------------------------------------------- - 00000003898 - FETRANSPOR</v>
      </c>
      <c r="AM3898" s="7" t="str">
        <f t="shared" si="966"/>
        <v>-------------------------------------------NAO DISPONIVEL-------------------------------------------</v>
      </c>
      <c r="AN3898" s="44" cm="1">
        <f t="array" ref="AN3898">_xlfn.IFS(AJ3898=0,0,AQ3898="INATIVO",2,AQ3898="SEM CADASTRO",4,AQ3898="CPF ATIVO EM OUTRO COMPRADOR",5,AQ3898="NOVO/SEM CARTAO",6,AND(AJ3898&gt;0,AQ3898,""),8)</f>
        <v>0</v>
      </c>
      <c r="AO3898" s="45">
        <f t="shared" si="980"/>
        <v>-10</v>
      </c>
    </row>
    <row r="3899" spans="1:41" x14ac:dyDescent="0.4">
      <c r="A3899" s="21" t="str">
        <f t="shared" si="967"/>
        <v>-------------------------------------------NAO DISPONIVEL-------------------------------------------</v>
      </c>
      <c r="B3899" s="5" t="str">
        <f>_xlfn.IFNA(VLOOKUP(A3899,CNPJ!E:F,2,0),"-------------------------------------------NAO DISPONIVEL-------------------------------------------")</f>
        <v>-------------------------------------------NAO DISPONIVEL-------------------------------------------</v>
      </c>
      <c r="C3899" s="22">
        <v>1</v>
      </c>
      <c r="D3899" s="5" t="str">
        <f>_xlfn.XLOOKUP(R3899,OP!C:C,OP!B:B,,0,1)</f>
        <v>RJ</v>
      </c>
      <c r="E3899" s="23"/>
      <c r="M3899" s="26"/>
      <c r="N3899" s="27"/>
      <c r="O3899" s="28" t="str">
        <f t="shared" si="968"/>
        <v>00000003899</v>
      </c>
      <c r="R3899" s="27" t="s">
        <v>193</v>
      </c>
      <c r="S3899" s="30" t="str">
        <f>_xlfn.IFNA(VLOOKUP(_xlfn.CONCAT(D3899," - ",R3899),OP!A:D,4,0),"-------------------------------------------NAO DISPONIVEL-------------------------------------------")</f>
        <v>FETRANSPOR</v>
      </c>
      <c r="T3899" s="31"/>
      <c r="U3899" s="32"/>
      <c r="V3899" s="31"/>
      <c r="W3899" s="33">
        <f t="shared" si="969"/>
        <v>0</v>
      </c>
      <c r="X3899" s="34">
        <f t="shared" si="970"/>
        <v>0</v>
      </c>
      <c r="Y3899" s="33">
        <f t="shared" si="971"/>
        <v>0</v>
      </c>
      <c r="Z3899" s="33">
        <f t="shared" si="972"/>
        <v>0</v>
      </c>
      <c r="AA3899" s="35">
        <f t="shared" si="973"/>
        <v>0</v>
      </c>
      <c r="AB3899" s="36">
        <f t="shared" si="974"/>
        <v>0</v>
      </c>
      <c r="AC3899" s="37">
        <f t="shared" si="975"/>
        <v>0</v>
      </c>
      <c r="AD3899" s="38"/>
      <c r="AE3899" s="38"/>
      <c r="AF3899" s="39">
        <f t="shared" si="976"/>
        <v>0</v>
      </c>
      <c r="AG3899" s="40"/>
      <c r="AH3899" s="41">
        <f t="shared" si="977"/>
        <v>0</v>
      </c>
      <c r="AI3899" s="42">
        <f t="shared" si="978"/>
        <v>0</v>
      </c>
      <c r="AJ3899" s="43">
        <f t="shared" si="979"/>
        <v>0</v>
      </c>
      <c r="AK3899" s="5" t="str">
        <f>_xlfn.IFNA(VLOOKUP(_xlfn.CONCAT(D3899," - ",S3899),OP!E:F,2,0),"-------------------------------------------NAO DISPONIVEL-------------------------------------------")</f>
        <v>C - RIOCARD</v>
      </c>
      <c r="AL3899" s="7" t="str">
        <f t="shared" si="965"/>
        <v>1 - -------------------------------------------NAO DISPONIVEL------------------------------------------- - 00000003899 - FETRANSPOR</v>
      </c>
      <c r="AM3899" s="7" t="str">
        <f t="shared" si="966"/>
        <v>-------------------------------------------NAO DISPONIVEL-------------------------------------------</v>
      </c>
      <c r="AN3899" s="44" cm="1">
        <f t="array" ref="AN3899">_xlfn.IFS(AJ3899=0,0,AQ3899="INATIVO",2,AQ3899="SEM CADASTRO",4,AQ3899="CPF ATIVO EM OUTRO COMPRADOR",5,AQ3899="NOVO/SEM CARTAO",6,AND(AJ3899&gt;0,AQ3899,""),8)</f>
        <v>0</v>
      </c>
      <c r="AO3899" s="45">
        <f t="shared" si="980"/>
        <v>-10</v>
      </c>
    </row>
    <row r="3900" spans="1:41" x14ac:dyDescent="0.4">
      <c r="A3900" s="21" t="str">
        <f t="shared" si="967"/>
        <v>-------------------------------------------NAO DISPONIVEL-------------------------------------------</v>
      </c>
      <c r="B3900" s="5" t="str">
        <f>_xlfn.IFNA(VLOOKUP(A3900,CNPJ!E:F,2,0),"-------------------------------------------NAO DISPONIVEL-------------------------------------------")</f>
        <v>-------------------------------------------NAO DISPONIVEL-------------------------------------------</v>
      </c>
      <c r="C3900" s="22">
        <v>1</v>
      </c>
      <c r="D3900" s="5" t="str">
        <f>_xlfn.XLOOKUP(R3900,OP!C:C,OP!B:B,,0,1)</f>
        <v>RJ</v>
      </c>
      <c r="E3900" s="23"/>
      <c r="M3900" s="26"/>
      <c r="N3900" s="27"/>
      <c r="O3900" s="28" t="str">
        <f t="shared" si="968"/>
        <v>00000003900</v>
      </c>
      <c r="R3900" s="27" t="s">
        <v>193</v>
      </c>
      <c r="S3900" s="30" t="str">
        <f>_xlfn.IFNA(VLOOKUP(_xlfn.CONCAT(D3900," - ",R3900),OP!A:D,4,0),"-------------------------------------------NAO DISPONIVEL-------------------------------------------")</f>
        <v>FETRANSPOR</v>
      </c>
      <c r="T3900" s="31"/>
      <c r="U3900" s="32"/>
      <c r="V3900" s="31"/>
      <c r="W3900" s="33">
        <f t="shared" si="969"/>
        <v>0</v>
      </c>
      <c r="X3900" s="34">
        <f t="shared" si="970"/>
        <v>0</v>
      </c>
      <c r="Y3900" s="33">
        <f t="shared" si="971"/>
        <v>0</v>
      </c>
      <c r="Z3900" s="33">
        <f t="shared" si="972"/>
        <v>0</v>
      </c>
      <c r="AA3900" s="35">
        <f t="shared" si="973"/>
        <v>0</v>
      </c>
      <c r="AB3900" s="36">
        <f t="shared" si="974"/>
        <v>0</v>
      </c>
      <c r="AC3900" s="37">
        <f t="shared" si="975"/>
        <v>0</v>
      </c>
      <c r="AD3900" s="38"/>
      <c r="AE3900" s="38"/>
      <c r="AF3900" s="39">
        <f t="shared" si="976"/>
        <v>0</v>
      </c>
      <c r="AG3900" s="40"/>
      <c r="AH3900" s="41">
        <f t="shared" si="977"/>
        <v>0</v>
      </c>
      <c r="AI3900" s="42">
        <f t="shared" si="978"/>
        <v>0</v>
      </c>
      <c r="AJ3900" s="43">
        <f t="shared" si="979"/>
        <v>0</v>
      </c>
      <c r="AK3900" s="5" t="str">
        <f>_xlfn.IFNA(VLOOKUP(_xlfn.CONCAT(D3900," - ",S3900),OP!E:F,2,0),"-------------------------------------------NAO DISPONIVEL-------------------------------------------")</f>
        <v>C - RIOCARD</v>
      </c>
      <c r="AL3900" s="7" t="str">
        <f t="shared" si="965"/>
        <v>1 - -------------------------------------------NAO DISPONIVEL------------------------------------------- - 00000003900 - FETRANSPOR</v>
      </c>
      <c r="AM3900" s="7" t="str">
        <f t="shared" si="966"/>
        <v>-------------------------------------------NAO DISPONIVEL-------------------------------------------</v>
      </c>
      <c r="AN3900" s="44" cm="1">
        <f t="array" ref="AN3900">_xlfn.IFS(AJ3900=0,0,AQ3900="INATIVO",2,AQ3900="SEM CADASTRO",4,AQ3900="CPF ATIVO EM OUTRO COMPRADOR",5,AQ3900="NOVO/SEM CARTAO",6,AND(AJ3900&gt;0,AQ3900,""),8)</f>
        <v>0</v>
      </c>
      <c r="AO3900" s="45">
        <f t="shared" si="980"/>
        <v>-10</v>
      </c>
    </row>
    <row r="3901" spans="1:41" x14ac:dyDescent="0.4">
      <c r="A3901" s="21" t="str">
        <f t="shared" si="967"/>
        <v>-------------------------------------------NAO DISPONIVEL-------------------------------------------</v>
      </c>
      <c r="B3901" s="5" t="str">
        <f>_xlfn.IFNA(VLOOKUP(A3901,CNPJ!E:F,2,0),"-------------------------------------------NAO DISPONIVEL-------------------------------------------")</f>
        <v>-------------------------------------------NAO DISPONIVEL-------------------------------------------</v>
      </c>
      <c r="C3901" s="22">
        <v>1</v>
      </c>
      <c r="D3901" s="5" t="str">
        <f>_xlfn.XLOOKUP(R3901,OP!C:C,OP!B:B,,0,1)</f>
        <v>RJ</v>
      </c>
      <c r="E3901" s="23"/>
      <c r="M3901" s="26"/>
      <c r="N3901" s="27"/>
      <c r="O3901" s="28" t="str">
        <f t="shared" si="968"/>
        <v>00000003901</v>
      </c>
      <c r="R3901" s="27" t="s">
        <v>193</v>
      </c>
      <c r="S3901" s="30" t="str">
        <f>_xlfn.IFNA(VLOOKUP(_xlfn.CONCAT(D3901," - ",R3901),OP!A:D,4,0),"-------------------------------------------NAO DISPONIVEL-------------------------------------------")</f>
        <v>FETRANSPOR</v>
      </c>
      <c r="T3901" s="31"/>
      <c r="U3901" s="32"/>
      <c r="V3901" s="31"/>
      <c r="W3901" s="33">
        <f t="shared" si="969"/>
        <v>0</v>
      </c>
      <c r="X3901" s="34">
        <f t="shared" si="970"/>
        <v>0</v>
      </c>
      <c r="Y3901" s="33">
        <f t="shared" si="971"/>
        <v>0</v>
      </c>
      <c r="Z3901" s="33">
        <f t="shared" si="972"/>
        <v>0</v>
      </c>
      <c r="AA3901" s="35">
        <f t="shared" si="973"/>
        <v>0</v>
      </c>
      <c r="AB3901" s="36">
        <f t="shared" si="974"/>
        <v>0</v>
      </c>
      <c r="AC3901" s="37">
        <f t="shared" si="975"/>
        <v>0</v>
      </c>
      <c r="AD3901" s="38"/>
      <c r="AE3901" s="38"/>
      <c r="AF3901" s="39">
        <f t="shared" si="976"/>
        <v>0</v>
      </c>
      <c r="AG3901" s="40"/>
      <c r="AH3901" s="41">
        <f t="shared" si="977"/>
        <v>0</v>
      </c>
      <c r="AI3901" s="42">
        <f t="shared" si="978"/>
        <v>0</v>
      </c>
      <c r="AJ3901" s="43">
        <f t="shared" si="979"/>
        <v>0</v>
      </c>
      <c r="AK3901" s="5" t="str">
        <f>_xlfn.IFNA(VLOOKUP(_xlfn.CONCAT(D3901," - ",S3901),OP!E:F,2,0),"-------------------------------------------NAO DISPONIVEL-------------------------------------------")</f>
        <v>C - RIOCARD</v>
      </c>
      <c r="AL3901" s="7" t="str">
        <f t="shared" si="965"/>
        <v>1 - -------------------------------------------NAO DISPONIVEL------------------------------------------- - 00000003901 - FETRANSPOR</v>
      </c>
      <c r="AM3901" s="7" t="str">
        <f t="shared" si="966"/>
        <v>-------------------------------------------NAO DISPONIVEL-------------------------------------------</v>
      </c>
      <c r="AN3901" s="44" cm="1">
        <f t="array" ref="AN3901">_xlfn.IFS(AJ3901=0,0,AQ3901="INATIVO",2,AQ3901="SEM CADASTRO",4,AQ3901="CPF ATIVO EM OUTRO COMPRADOR",5,AQ3901="NOVO/SEM CARTAO",6,AND(AJ3901&gt;0,AQ3901,""),8)</f>
        <v>0</v>
      </c>
      <c r="AO3901" s="45">
        <f t="shared" si="980"/>
        <v>-10</v>
      </c>
    </row>
    <row r="3902" spans="1:41" x14ac:dyDescent="0.4">
      <c r="A3902" s="21" t="str">
        <f t="shared" si="967"/>
        <v>-------------------------------------------NAO DISPONIVEL-------------------------------------------</v>
      </c>
      <c r="B3902" s="5" t="str">
        <f>_xlfn.IFNA(VLOOKUP(A3902,CNPJ!E:F,2,0),"-------------------------------------------NAO DISPONIVEL-------------------------------------------")</f>
        <v>-------------------------------------------NAO DISPONIVEL-------------------------------------------</v>
      </c>
      <c r="C3902" s="22">
        <v>1</v>
      </c>
      <c r="D3902" s="5" t="str">
        <f>_xlfn.XLOOKUP(R3902,OP!C:C,OP!B:B,,0,1)</f>
        <v>RJ</v>
      </c>
      <c r="E3902" s="23"/>
      <c r="M3902" s="26"/>
      <c r="N3902" s="27"/>
      <c r="O3902" s="28" t="str">
        <f t="shared" si="968"/>
        <v>00000003902</v>
      </c>
      <c r="R3902" s="27" t="s">
        <v>193</v>
      </c>
      <c r="S3902" s="30" t="str">
        <f>_xlfn.IFNA(VLOOKUP(_xlfn.CONCAT(D3902," - ",R3902),OP!A:D,4,0),"-------------------------------------------NAO DISPONIVEL-------------------------------------------")</f>
        <v>FETRANSPOR</v>
      </c>
      <c r="T3902" s="31"/>
      <c r="U3902" s="32"/>
      <c r="V3902" s="31"/>
      <c r="W3902" s="33">
        <f t="shared" si="969"/>
        <v>0</v>
      </c>
      <c r="X3902" s="34">
        <f t="shared" si="970"/>
        <v>0</v>
      </c>
      <c r="Y3902" s="33">
        <f t="shared" si="971"/>
        <v>0</v>
      </c>
      <c r="Z3902" s="33">
        <f t="shared" si="972"/>
        <v>0</v>
      </c>
      <c r="AA3902" s="35">
        <f t="shared" si="973"/>
        <v>0</v>
      </c>
      <c r="AB3902" s="36">
        <f t="shared" si="974"/>
        <v>0</v>
      </c>
      <c r="AC3902" s="37">
        <f t="shared" si="975"/>
        <v>0</v>
      </c>
      <c r="AD3902" s="38"/>
      <c r="AE3902" s="38"/>
      <c r="AF3902" s="39">
        <f t="shared" si="976"/>
        <v>0</v>
      </c>
      <c r="AG3902" s="40"/>
      <c r="AH3902" s="41">
        <f t="shared" si="977"/>
        <v>0</v>
      </c>
      <c r="AI3902" s="42">
        <f t="shared" si="978"/>
        <v>0</v>
      </c>
      <c r="AJ3902" s="43">
        <f t="shared" si="979"/>
        <v>0</v>
      </c>
      <c r="AK3902" s="5" t="str">
        <f>_xlfn.IFNA(VLOOKUP(_xlfn.CONCAT(D3902," - ",S3902),OP!E:F,2,0),"-------------------------------------------NAO DISPONIVEL-------------------------------------------")</f>
        <v>C - RIOCARD</v>
      </c>
      <c r="AL3902" s="7" t="str">
        <f t="shared" si="965"/>
        <v>1 - -------------------------------------------NAO DISPONIVEL------------------------------------------- - 00000003902 - FETRANSPOR</v>
      </c>
      <c r="AM3902" s="7" t="str">
        <f t="shared" si="966"/>
        <v>-------------------------------------------NAO DISPONIVEL-------------------------------------------</v>
      </c>
      <c r="AN3902" s="44" cm="1">
        <f t="array" ref="AN3902">_xlfn.IFS(AJ3902=0,0,AQ3902="INATIVO",2,AQ3902="SEM CADASTRO",4,AQ3902="CPF ATIVO EM OUTRO COMPRADOR",5,AQ3902="NOVO/SEM CARTAO",6,AND(AJ3902&gt;0,AQ3902,""),8)</f>
        <v>0</v>
      </c>
      <c r="AO3902" s="45">
        <f t="shared" si="980"/>
        <v>-10</v>
      </c>
    </row>
    <row r="3903" spans="1:41" x14ac:dyDescent="0.4">
      <c r="A3903" s="21" t="str">
        <f t="shared" si="967"/>
        <v>-------------------------------------------NAO DISPONIVEL-------------------------------------------</v>
      </c>
      <c r="B3903" s="5" t="str">
        <f>_xlfn.IFNA(VLOOKUP(A3903,CNPJ!E:F,2,0),"-------------------------------------------NAO DISPONIVEL-------------------------------------------")</f>
        <v>-------------------------------------------NAO DISPONIVEL-------------------------------------------</v>
      </c>
      <c r="C3903" s="22">
        <v>1</v>
      </c>
      <c r="D3903" s="5" t="str">
        <f>_xlfn.XLOOKUP(R3903,OP!C:C,OP!B:B,,0,1)</f>
        <v>RJ</v>
      </c>
      <c r="E3903" s="23"/>
      <c r="M3903" s="26"/>
      <c r="N3903" s="27"/>
      <c r="O3903" s="28" t="str">
        <f t="shared" si="968"/>
        <v>00000003903</v>
      </c>
      <c r="R3903" s="27" t="s">
        <v>193</v>
      </c>
      <c r="S3903" s="30" t="str">
        <f>_xlfn.IFNA(VLOOKUP(_xlfn.CONCAT(D3903," - ",R3903),OP!A:D,4,0),"-------------------------------------------NAO DISPONIVEL-------------------------------------------")</f>
        <v>FETRANSPOR</v>
      </c>
      <c r="T3903" s="31"/>
      <c r="U3903" s="32"/>
      <c r="V3903" s="31"/>
      <c r="W3903" s="33">
        <f t="shared" si="969"/>
        <v>0</v>
      </c>
      <c r="X3903" s="34">
        <f t="shared" si="970"/>
        <v>0</v>
      </c>
      <c r="Y3903" s="33">
        <f t="shared" si="971"/>
        <v>0</v>
      </c>
      <c r="Z3903" s="33">
        <f t="shared" si="972"/>
        <v>0</v>
      </c>
      <c r="AA3903" s="35">
        <f t="shared" si="973"/>
        <v>0</v>
      </c>
      <c r="AB3903" s="36">
        <f t="shared" si="974"/>
        <v>0</v>
      </c>
      <c r="AC3903" s="37">
        <f t="shared" si="975"/>
        <v>0</v>
      </c>
      <c r="AD3903" s="38"/>
      <c r="AE3903" s="38"/>
      <c r="AF3903" s="39">
        <f t="shared" si="976"/>
        <v>0</v>
      </c>
      <c r="AG3903" s="40"/>
      <c r="AH3903" s="41">
        <f t="shared" si="977"/>
        <v>0</v>
      </c>
      <c r="AI3903" s="42">
        <f t="shared" si="978"/>
        <v>0</v>
      </c>
      <c r="AJ3903" s="43">
        <f t="shared" si="979"/>
        <v>0</v>
      </c>
      <c r="AK3903" s="5" t="str">
        <f>_xlfn.IFNA(VLOOKUP(_xlfn.CONCAT(D3903," - ",S3903),OP!E:F,2,0),"-------------------------------------------NAO DISPONIVEL-------------------------------------------")</f>
        <v>C - RIOCARD</v>
      </c>
      <c r="AL3903" s="7" t="str">
        <f t="shared" si="965"/>
        <v>1 - -------------------------------------------NAO DISPONIVEL------------------------------------------- - 00000003903 - FETRANSPOR</v>
      </c>
      <c r="AM3903" s="7" t="str">
        <f t="shared" si="966"/>
        <v>-------------------------------------------NAO DISPONIVEL-------------------------------------------</v>
      </c>
      <c r="AN3903" s="44" cm="1">
        <f t="array" ref="AN3903">_xlfn.IFS(AJ3903=0,0,AQ3903="INATIVO",2,AQ3903="SEM CADASTRO",4,AQ3903="CPF ATIVO EM OUTRO COMPRADOR",5,AQ3903="NOVO/SEM CARTAO",6,AND(AJ3903&gt;0,AQ3903,""),8)</f>
        <v>0</v>
      </c>
      <c r="AO3903" s="45">
        <f t="shared" si="980"/>
        <v>-10</v>
      </c>
    </row>
    <row r="3904" spans="1:41" x14ac:dyDescent="0.4">
      <c r="A3904" s="21" t="str">
        <f t="shared" si="967"/>
        <v>-------------------------------------------NAO DISPONIVEL-------------------------------------------</v>
      </c>
      <c r="B3904" s="5" t="str">
        <f>_xlfn.IFNA(VLOOKUP(A3904,CNPJ!E:F,2,0),"-------------------------------------------NAO DISPONIVEL-------------------------------------------")</f>
        <v>-------------------------------------------NAO DISPONIVEL-------------------------------------------</v>
      </c>
      <c r="C3904" s="22">
        <v>1</v>
      </c>
      <c r="D3904" s="5" t="str">
        <f>_xlfn.XLOOKUP(R3904,OP!C:C,OP!B:B,,0,1)</f>
        <v>RJ</v>
      </c>
      <c r="E3904" s="23"/>
      <c r="M3904" s="26"/>
      <c r="N3904" s="27"/>
      <c r="O3904" s="28" t="str">
        <f t="shared" si="968"/>
        <v>00000003904</v>
      </c>
      <c r="R3904" s="27" t="s">
        <v>193</v>
      </c>
      <c r="S3904" s="30" t="str">
        <f>_xlfn.IFNA(VLOOKUP(_xlfn.CONCAT(D3904," - ",R3904),OP!A:D,4,0),"-------------------------------------------NAO DISPONIVEL-------------------------------------------")</f>
        <v>FETRANSPOR</v>
      </c>
      <c r="T3904" s="31"/>
      <c r="U3904" s="32"/>
      <c r="V3904" s="31"/>
      <c r="W3904" s="33">
        <f t="shared" si="969"/>
        <v>0</v>
      </c>
      <c r="X3904" s="34">
        <f t="shared" si="970"/>
        <v>0</v>
      </c>
      <c r="Y3904" s="33">
        <f t="shared" si="971"/>
        <v>0</v>
      </c>
      <c r="Z3904" s="33">
        <f t="shared" si="972"/>
        <v>0</v>
      </c>
      <c r="AA3904" s="35">
        <f t="shared" si="973"/>
        <v>0</v>
      </c>
      <c r="AB3904" s="36">
        <f t="shared" si="974"/>
        <v>0</v>
      </c>
      <c r="AC3904" s="37">
        <f t="shared" si="975"/>
        <v>0</v>
      </c>
      <c r="AD3904" s="38"/>
      <c r="AE3904" s="38"/>
      <c r="AF3904" s="39">
        <f t="shared" si="976"/>
        <v>0</v>
      </c>
      <c r="AG3904" s="40"/>
      <c r="AH3904" s="41">
        <f t="shared" si="977"/>
        <v>0</v>
      </c>
      <c r="AI3904" s="42">
        <f t="shared" si="978"/>
        <v>0</v>
      </c>
      <c r="AJ3904" s="43">
        <f t="shared" si="979"/>
        <v>0</v>
      </c>
      <c r="AK3904" s="5" t="str">
        <f>_xlfn.IFNA(VLOOKUP(_xlfn.CONCAT(D3904," - ",S3904),OP!E:F,2,0),"-------------------------------------------NAO DISPONIVEL-------------------------------------------")</f>
        <v>C - RIOCARD</v>
      </c>
      <c r="AL3904" s="7" t="str">
        <f t="shared" si="965"/>
        <v>1 - -------------------------------------------NAO DISPONIVEL------------------------------------------- - 00000003904 - FETRANSPOR</v>
      </c>
      <c r="AM3904" s="7" t="str">
        <f t="shared" si="966"/>
        <v>-------------------------------------------NAO DISPONIVEL-------------------------------------------</v>
      </c>
      <c r="AN3904" s="44" cm="1">
        <f t="array" ref="AN3904">_xlfn.IFS(AJ3904=0,0,AQ3904="INATIVO",2,AQ3904="SEM CADASTRO",4,AQ3904="CPF ATIVO EM OUTRO COMPRADOR",5,AQ3904="NOVO/SEM CARTAO",6,AND(AJ3904&gt;0,AQ3904,""),8)</f>
        <v>0</v>
      </c>
      <c r="AO3904" s="45">
        <f t="shared" si="980"/>
        <v>-10</v>
      </c>
    </row>
    <row r="3905" spans="1:41" x14ac:dyDescent="0.4">
      <c r="A3905" s="21" t="str">
        <f t="shared" si="967"/>
        <v>-------------------------------------------NAO DISPONIVEL-------------------------------------------</v>
      </c>
      <c r="B3905" s="5" t="str">
        <f>_xlfn.IFNA(VLOOKUP(A3905,CNPJ!E:F,2,0),"-------------------------------------------NAO DISPONIVEL-------------------------------------------")</f>
        <v>-------------------------------------------NAO DISPONIVEL-------------------------------------------</v>
      </c>
      <c r="C3905" s="22">
        <v>1</v>
      </c>
      <c r="D3905" s="5" t="str">
        <f>_xlfn.XLOOKUP(R3905,OP!C:C,OP!B:B,,0,1)</f>
        <v>RJ</v>
      </c>
      <c r="E3905" s="23"/>
      <c r="M3905" s="26"/>
      <c r="N3905" s="27"/>
      <c r="O3905" s="28" t="str">
        <f t="shared" si="968"/>
        <v>00000003905</v>
      </c>
      <c r="R3905" s="27" t="s">
        <v>193</v>
      </c>
      <c r="S3905" s="30" t="str">
        <f>_xlfn.IFNA(VLOOKUP(_xlfn.CONCAT(D3905," - ",R3905),OP!A:D,4,0),"-------------------------------------------NAO DISPONIVEL-------------------------------------------")</f>
        <v>FETRANSPOR</v>
      </c>
      <c r="T3905" s="31"/>
      <c r="U3905" s="32"/>
      <c r="V3905" s="31"/>
      <c r="W3905" s="33">
        <f t="shared" si="969"/>
        <v>0</v>
      </c>
      <c r="X3905" s="34">
        <f t="shared" si="970"/>
        <v>0</v>
      </c>
      <c r="Y3905" s="33">
        <f t="shared" si="971"/>
        <v>0</v>
      </c>
      <c r="Z3905" s="33">
        <f t="shared" si="972"/>
        <v>0</v>
      </c>
      <c r="AA3905" s="35">
        <f t="shared" si="973"/>
        <v>0</v>
      </c>
      <c r="AB3905" s="36">
        <f t="shared" si="974"/>
        <v>0</v>
      </c>
      <c r="AC3905" s="37">
        <f t="shared" si="975"/>
        <v>0</v>
      </c>
      <c r="AD3905" s="38"/>
      <c r="AE3905" s="38"/>
      <c r="AF3905" s="39">
        <f t="shared" si="976"/>
        <v>0</v>
      </c>
      <c r="AG3905" s="40"/>
      <c r="AH3905" s="41">
        <f t="shared" si="977"/>
        <v>0</v>
      </c>
      <c r="AI3905" s="42">
        <f t="shared" si="978"/>
        <v>0</v>
      </c>
      <c r="AJ3905" s="43">
        <f t="shared" si="979"/>
        <v>0</v>
      </c>
      <c r="AK3905" s="5" t="str">
        <f>_xlfn.IFNA(VLOOKUP(_xlfn.CONCAT(D3905," - ",S3905),OP!E:F,2,0),"-------------------------------------------NAO DISPONIVEL-------------------------------------------")</f>
        <v>C - RIOCARD</v>
      </c>
      <c r="AL3905" s="7" t="str">
        <f t="shared" si="965"/>
        <v>1 - -------------------------------------------NAO DISPONIVEL------------------------------------------- - 00000003905 - FETRANSPOR</v>
      </c>
      <c r="AM3905" s="7" t="str">
        <f t="shared" si="966"/>
        <v>-------------------------------------------NAO DISPONIVEL-------------------------------------------</v>
      </c>
      <c r="AN3905" s="44" cm="1">
        <f t="array" ref="AN3905">_xlfn.IFS(AJ3905=0,0,AQ3905="INATIVO",2,AQ3905="SEM CADASTRO",4,AQ3905="CPF ATIVO EM OUTRO COMPRADOR",5,AQ3905="NOVO/SEM CARTAO",6,AND(AJ3905&gt;0,AQ3905,""),8)</f>
        <v>0</v>
      </c>
      <c r="AO3905" s="45">
        <f t="shared" si="980"/>
        <v>-10</v>
      </c>
    </row>
    <row r="3906" spans="1:41" x14ac:dyDescent="0.4">
      <c r="A3906" s="21" t="str">
        <f t="shared" si="967"/>
        <v>-------------------------------------------NAO DISPONIVEL-------------------------------------------</v>
      </c>
      <c r="B3906" s="5" t="str">
        <f>_xlfn.IFNA(VLOOKUP(A3906,CNPJ!E:F,2,0),"-------------------------------------------NAO DISPONIVEL-------------------------------------------")</f>
        <v>-------------------------------------------NAO DISPONIVEL-------------------------------------------</v>
      </c>
      <c r="C3906" s="22">
        <v>1</v>
      </c>
      <c r="D3906" s="5" t="str">
        <f>_xlfn.XLOOKUP(R3906,OP!C:C,OP!B:B,,0,1)</f>
        <v>RJ</v>
      </c>
      <c r="E3906" s="23"/>
      <c r="M3906" s="26"/>
      <c r="N3906" s="27"/>
      <c r="O3906" s="28" t="str">
        <f t="shared" si="968"/>
        <v>00000003906</v>
      </c>
      <c r="R3906" s="27" t="s">
        <v>193</v>
      </c>
      <c r="S3906" s="30" t="str">
        <f>_xlfn.IFNA(VLOOKUP(_xlfn.CONCAT(D3906," - ",R3906),OP!A:D,4,0),"-------------------------------------------NAO DISPONIVEL-------------------------------------------")</f>
        <v>FETRANSPOR</v>
      </c>
      <c r="T3906" s="31"/>
      <c r="U3906" s="32"/>
      <c r="V3906" s="31"/>
      <c r="W3906" s="33">
        <f t="shared" si="969"/>
        <v>0</v>
      </c>
      <c r="X3906" s="34">
        <f t="shared" si="970"/>
        <v>0</v>
      </c>
      <c r="Y3906" s="33">
        <f t="shared" si="971"/>
        <v>0</v>
      </c>
      <c r="Z3906" s="33">
        <f t="shared" si="972"/>
        <v>0</v>
      </c>
      <c r="AA3906" s="35">
        <f t="shared" si="973"/>
        <v>0</v>
      </c>
      <c r="AB3906" s="36">
        <f t="shared" si="974"/>
        <v>0</v>
      </c>
      <c r="AC3906" s="37">
        <f t="shared" si="975"/>
        <v>0</v>
      </c>
      <c r="AD3906" s="38"/>
      <c r="AE3906" s="38"/>
      <c r="AF3906" s="39">
        <f t="shared" si="976"/>
        <v>0</v>
      </c>
      <c r="AG3906" s="40"/>
      <c r="AH3906" s="41">
        <f t="shared" si="977"/>
        <v>0</v>
      </c>
      <c r="AI3906" s="42">
        <f t="shared" si="978"/>
        <v>0</v>
      </c>
      <c r="AJ3906" s="43">
        <f t="shared" si="979"/>
        <v>0</v>
      </c>
      <c r="AK3906" s="5" t="str">
        <f>_xlfn.IFNA(VLOOKUP(_xlfn.CONCAT(D3906," - ",S3906),OP!E:F,2,0),"-------------------------------------------NAO DISPONIVEL-------------------------------------------")</f>
        <v>C - RIOCARD</v>
      </c>
      <c r="AL3906" s="7" t="str">
        <f t="shared" ref="AL3906:AL3969" si="981">_xlfn.CONCAT(C3906," - ",B3906," - ",O3906," - ",S3906)</f>
        <v>1 - -------------------------------------------NAO DISPONIVEL------------------------------------------- - 00000003906 - FETRANSPOR</v>
      </c>
      <c r="AM3906" s="7" t="str">
        <f t="shared" ref="AM3906:AM3969" si="982">_xlfn.CONCAT(B3906,L3906,LEFT(M3906,3))</f>
        <v>-------------------------------------------NAO DISPONIVEL-------------------------------------------</v>
      </c>
      <c r="AN3906" s="44" cm="1">
        <f t="array" ref="AN3906">_xlfn.IFS(AJ3906=0,0,AQ3906="INATIVO",2,AQ3906="SEM CADASTRO",4,AQ3906="CPF ATIVO EM OUTRO COMPRADOR",5,AQ3906="NOVO/SEM CARTAO",6,AND(AJ3906&gt;0,AQ3906,""),8)</f>
        <v>0</v>
      </c>
      <c r="AO3906" s="45">
        <f t="shared" si="980"/>
        <v>-10</v>
      </c>
    </row>
    <row r="3907" spans="1:41" x14ac:dyDescent="0.4">
      <c r="A3907" s="21" t="str">
        <f t="shared" ref="A3907:A3970" si="983">IF(AND(E3907&lt;&gt;"",F3907&lt;&gt;""),TRIM(_xlfn.CONCAT(D3907," - ",S3907," - ",E3907," - ",F3907)),"-------------------------------------------NAO DISPONIVEL-------------------------------------------")</f>
        <v>-------------------------------------------NAO DISPONIVEL-------------------------------------------</v>
      </c>
      <c r="B3907" s="5" t="str">
        <f>_xlfn.IFNA(VLOOKUP(A3907,CNPJ!E:F,2,0),"-------------------------------------------NAO DISPONIVEL-------------------------------------------")</f>
        <v>-------------------------------------------NAO DISPONIVEL-------------------------------------------</v>
      </c>
      <c r="C3907" s="22">
        <v>1</v>
      </c>
      <c r="D3907" s="5" t="str">
        <f>_xlfn.XLOOKUP(R3907,OP!C:C,OP!B:B,,0,1)</f>
        <v>RJ</v>
      </c>
      <c r="E3907" s="23"/>
      <c r="M3907" s="26"/>
      <c r="N3907" s="27"/>
      <c r="O3907" s="28" t="str">
        <f t="shared" ref="O3907:O3970" si="984">IF(N3907="",TEXT(ROW(),"00000000000"),IF(N3907="00000000000",TEXT(ROW(),"00000000000"),TRIM(TEXT(N3907,"00000000000"))))</f>
        <v>00000003907</v>
      </c>
      <c r="R3907" s="27" t="s">
        <v>193</v>
      </c>
      <c r="S3907" s="30" t="str">
        <f>_xlfn.IFNA(VLOOKUP(_xlfn.CONCAT(D3907," - ",R3907),OP!A:D,4,0),"-------------------------------------------NAO DISPONIVEL-------------------------------------------")</f>
        <v>FETRANSPOR</v>
      </c>
      <c r="T3907" s="31"/>
      <c r="U3907" s="32"/>
      <c r="V3907" s="31"/>
      <c r="W3907" s="33">
        <f t="shared" ref="W3907:W3970" si="985">ROUND(T3907,2)</f>
        <v>0</v>
      </c>
      <c r="X3907" s="34">
        <f t="shared" ref="X3907:X3970" si="986">ROUND(U3907,0)</f>
        <v>0</v>
      </c>
      <c r="Y3907" s="33">
        <f t="shared" ref="Y3907:Y3970" si="987">ROUND(V3907,2)</f>
        <v>0</v>
      </c>
      <c r="Z3907" s="33">
        <f t="shared" ref="Z3907:Z3970" si="988">(X3907*Y3907)-W3907</f>
        <v>0</v>
      </c>
      <c r="AA3907" s="35">
        <f t="shared" ref="AA3907:AA3970" si="989">Y3907</f>
        <v>0</v>
      </c>
      <c r="AB3907" s="36">
        <f t="shared" ref="AB3907:AB3970" si="990">Z3907</f>
        <v>0</v>
      </c>
      <c r="AC3907" s="37">
        <f t="shared" ref="AC3907:AC3970" si="991">ROUND(IF(AL3907=AL3906,0,SUMIF(AL:AL,AL3907,AB:AB)),2)</f>
        <v>0</v>
      </c>
      <c r="AD3907" s="38"/>
      <c r="AE3907" s="38"/>
      <c r="AF3907" s="39">
        <f t="shared" ref="AF3907:AF3970" si="992">ROUND(SUM(AD3907,AE3907),2)</f>
        <v>0</v>
      </c>
      <c r="AG3907" s="40"/>
      <c r="AH3907" s="41">
        <f t="shared" ref="AH3907:AH3970" si="993">ROUND(AG3907,2)</f>
        <v>0</v>
      </c>
      <c r="AI3907" s="42">
        <f t="shared" ref="AI3907:AI3970" si="994">ROUND(IF(AH3907=0,0,IF(AF3907-AH3907&lt;0,0,IF(AF3907-AH3907&gt;AC3907,AC3907,AF3907-AH3907))),2)</f>
        <v>0</v>
      </c>
      <c r="AJ3907" s="43">
        <f t="shared" ref="AJ3907:AJ3970" si="995">ROUND(IF(AC3907=0,0,IF(AH3907=0,AC3907,AC3907-AI3907)),2)</f>
        <v>0</v>
      </c>
      <c r="AK3907" s="5" t="str">
        <f>_xlfn.IFNA(VLOOKUP(_xlfn.CONCAT(D3907," - ",S3907),OP!E:F,2,0),"-------------------------------------------NAO DISPONIVEL-------------------------------------------")</f>
        <v>C - RIOCARD</v>
      </c>
      <c r="AL3907" s="7" t="str">
        <f t="shared" si="981"/>
        <v>1 - -------------------------------------------NAO DISPONIVEL------------------------------------------- - 00000003907 - FETRANSPOR</v>
      </c>
      <c r="AM3907" s="7" t="str">
        <f t="shared" si="982"/>
        <v>-------------------------------------------NAO DISPONIVEL-------------------------------------------</v>
      </c>
      <c r="AN3907" s="44" cm="1">
        <f t="array" ref="AN3907">_xlfn.IFS(AJ3907=0,0,AQ3907="INATIVO",2,AQ3907="SEM CADASTRO",4,AQ3907="CPF ATIVO EM OUTRO COMPRADOR",5,AQ3907="NOVO/SEM CARTAO",6,AND(AJ3907&gt;0,AQ3907,""),8)</f>
        <v>0</v>
      </c>
      <c r="AO3907" s="45">
        <f t="shared" ref="AO3907:AO3970" si="996">AF3907-(10-AJ3907)</f>
        <v>-10</v>
      </c>
    </row>
    <row r="3908" spans="1:41" x14ac:dyDescent="0.4">
      <c r="A3908" s="21" t="str">
        <f t="shared" si="983"/>
        <v>-------------------------------------------NAO DISPONIVEL-------------------------------------------</v>
      </c>
      <c r="B3908" s="5" t="str">
        <f>_xlfn.IFNA(VLOOKUP(A3908,CNPJ!E:F,2,0),"-------------------------------------------NAO DISPONIVEL-------------------------------------------")</f>
        <v>-------------------------------------------NAO DISPONIVEL-------------------------------------------</v>
      </c>
      <c r="C3908" s="22">
        <v>1</v>
      </c>
      <c r="D3908" s="5" t="str">
        <f>_xlfn.XLOOKUP(R3908,OP!C:C,OP!B:B,,0,1)</f>
        <v>RJ</v>
      </c>
      <c r="E3908" s="23"/>
      <c r="M3908" s="26"/>
      <c r="N3908" s="27"/>
      <c r="O3908" s="28" t="str">
        <f t="shared" si="984"/>
        <v>00000003908</v>
      </c>
      <c r="R3908" s="27" t="s">
        <v>193</v>
      </c>
      <c r="S3908" s="30" t="str">
        <f>_xlfn.IFNA(VLOOKUP(_xlfn.CONCAT(D3908," - ",R3908),OP!A:D,4,0),"-------------------------------------------NAO DISPONIVEL-------------------------------------------")</f>
        <v>FETRANSPOR</v>
      </c>
      <c r="T3908" s="31"/>
      <c r="U3908" s="32"/>
      <c r="V3908" s="31"/>
      <c r="W3908" s="33">
        <f t="shared" si="985"/>
        <v>0</v>
      </c>
      <c r="X3908" s="34">
        <f t="shared" si="986"/>
        <v>0</v>
      </c>
      <c r="Y3908" s="33">
        <f t="shared" si="987"/>
        <v>0</v>
      </c>
      <c r="Z3908" s="33">
        <f t="shared" si="988"/>
        <v>0</v>
      </c>
      <c r="AA3908" s="35">
        <f t="shared" si="989"/>
        <v>0</v>
      </c>
      <c r="AB3908" s="36">
        <f t="shared" si="990"/>
        <v>0</v>
      </c>
      <c r="AC3908" s="37">
        <f t="shared" si="991"/>
        <v>0</v>
      </c>
      <c r="AD3908" s="38"/>
      <c r="AE3908" s="38"/>
      <c r="AF3908" s="39">
        <f t="shared" si="992"/>
        <v>0</v>
      </c>
      <c r="AG3908" s="40"/>
      <c r="AH3908" s="41">
        <f t="shared" si="993"/>
        <v>0</v>
      </c>
      <c r="AI3908" s="42">
        <f t="shared" si="994"/>
        <v>0</v>
      </c>
      <c r="AJ3908" s="43">
        <f t="shared" si="995"/>
        <v>0</v>
      </c>
      <c r="AK3908" s="5" t="str">
        <f>_xlfn.IFNA(VLOOKUP(_xlfn.CONCAT(D3908," - ",S3908),OP!E:F,2,0),"-------------------------------------------NAO DISPONIVEL-------------------------------------------")</f>
        <v>C - RIOCARD</v>
      </c>
      <c r="AL3908" s="7" t="str">
        <f t="shared" si="981"/>
        <v>1 - -------------------------------------------NAO DISPONIVEL------------------------------------------- - 00000003908 - FETRANSPOR</v>
      </c>
      <c r="AM3908" s="7" t="str">
        <f t="shared" si="982"/>
        <v>-------------------------------------------NAO DISPONIVEL-------------------------------------------</v>
      </c>
      <c r="AN3908" s="44" cm="1">
        <f t="array" ref="AN3908">_xlfn.IFS(AJ3908=0,0,AQ3908="INATIVO",2,AQ3908="SEM CADASTRO",4,AQ3908="CPF ATIVO EM OUTRO COMPRADOR",5,AQ3908="NOVO/SEM CARTAO",6,AND(AJ3908&gt;0,AQ3908,""),8)</f>
        <v>0</v>
      </c>
      <c r="AO3908" s="45">
        <f t="shared" si="996"/>
        <v>-10</v>
      </c>
    </row>
    <row r="3909" spans="1:41" x14ac:dyDescent="0.4">
      <c r="A3909" s="21" t="str">
        <f t="shared" si="983"/>
        <v>-------------------------------------------NAO DISPONIVEL-------------------------------------------</v>
      </c>
      <c r="B3909" s="5" t="str">
        <f>_xlfn.IFNA(VLOOKUP(A3909,CNPJ!E:F,2,0),"-------------------------------------------NAO DISPONIVEL-------------------------------------------")</f>
        <v>-------------------------------------------NAO DISPONIVEL-------------------------------------------</v>
      </c>
      <c r="C3909" s="22">
        <v>1</v>
      </c>
      <c r="D3909" s="5" t="str">
        <f>_xlfn.XLOOKUP(R3909,OP!C:C,OP!B:B,,0,1)</f>
        <v>RJ</v>
      </c>
      <c r="E3909" s="23"/>
      <c r="M3909" s="26"/>
      <c r="N3909" s="27"/>
      <c r="O3909" s="28" t="str">
        <f t="shared" si="984"/>
        <v>00000003909</v>
      </c>
      <c r="R3909" s="27" t="s">
        <v>193</v>
      </c>
      <c r="S3909" s="30" t="str">
        <f>_xlfn.IFNA(VLOOKUP(_xlfn.CONCAT(D3909," - ",R3909),OP!A:D,4,0),"-------------------------------------------NAO DISPONIVEL-------------------------------------------")</f>
        <v>FETRANSPOR</v>
      </c>
      <c r="T3909" s="31"/>
      <c r="U3909" s="32"/>
      <c r="V3909" s="31"/>
      <c r="W3909" s="33">
        <f t="shared" si="985"/>
        <v>0</v>
      </c>
      <c r="X3909" s="34">
        <f t="shared" si="986"/>
        <v>0</v>
      </c>
      <c r="Y3909" s="33">
        <f t="shared" si="987"/>
        <v>0</v>
      </c>
      <c r="Z3909" s="33">
        <f t="shared" si="988"/>
        <v>0</v>
      </c>
      <c r="AA3909" s="35">
        <f t="shared" si="989"/>
        <v>0</v>
      </c>
      <c r="AB3909" s="36">
        <f t="shared" si="990"/>
        <v>0</v>
      </c>
      <c r="AC3909" s="37">
        <f t="shared" si="991"/>
        <v>0</v>
      </c>
      <c r="AD3909" s="38"/>
      <c r="AE3909" s="38"/>
      <c r="AF3909" s="39">
        <f t="shared" si="992"/>
        <v>0</v>
      </c>
      <c r="AG3909" s="40"/>
      <c r="AH3909" s="41">
        <f t="shared" si="993"/>
        <v>0</v>
      </c>
      <c r="AI3909" s="42">
        <f t="shared" si="994"/>
        <v>0</v>
      </c>
      <c r="AJ3909" s="43">
        <f t="shared" si="995"/>
        <v>0</v>
      </c>
      <c r="AK3909" s="5" t="str">
        <f>_xlfn.IFNA(VLOOKUP(_xlfn.CONCAT(D3909," - ",S3909),OP!E:F,2,0),"-------------------------------------------NAO DISPONIVEL-------------------------------------------")</f>
        <v>C - RIOCARD</v>
      </c>
      <c r="AL3909" s="7" t="str">
        <f t="shared" si="981"/>
        <v>1 - -------------------------------------------NAO DISPONIVEL------------------------------------------- - 00000003909 - FETRANSPOR</v>
      </c>
      <c r="AM3909" s="7" t="str">
        <f t="shared" si="982"/>
        <v>-------------------------------------------NAO DISPONIVEL-------------------------------------------</v>
      </c>
      <c r="AN3909" s="44" cm="1">
        <f t="array" ref="AN3909">_xlfn.IFS(AJ3909=0,0,AQ3909="INATIVO",2,AQ3909="SEM CADASTRO",4,AQ3909="CPF ATIVO EM OUTRO COMPRADOR",5,AQ3909="NOVO/SEM CARTAO",6,AND(AJ3909&gt;0,AQ3909,""),8)</f>
        <v>0</v>
      </c>
      <c r="AO3909" s="45">
        <f t="shared" si="996"/>
        <v>-10</v>
      </c>
    </row>
    <row r="3910" spans="1:41" x14ac:dyDescent="0.4">
      <c r="A3910" s="21" t="str">
        <f t="shared" si="983"/>
        <v>-------------------------------------------NAO DISPONIVEL-------------------------------------------</v>
      </c>
      <c r="B3910" s="5" t="str">
        <f>_xlfn.IFNA(VLOOKUP(A3910,CNPJ!E:F,2,0),"-------------------------------------------NAO DISPONIVEL-------------------------------------------")</f>
        <v>-------------------------------------------NAO DISPONIVEL-------------------------------------------</v>
      </c>
      <c r="C3910" s="22">
        <v>1</v>
      </c>
      <c r="D3910" s="5" t="str">
        <f>_xlfn.XLOOKUP(R3910,OP!C:C,OP!B:B,,0,1)</f>
        <v>RJ</v>
      </c>
      <c r="E3910" s="23"/>
      <c r="M3910" s="26"/>
      <c r="N3910" s="27"/>
      <c r="O3910" s="28" t="str">
        <f t="shared" si="984"/>
        <v>00000003910</v>
      </c>
      <c r="R3910" s="27" t="s">
        <v>193</v>
      </c>
      <c r="S3910" s="30" t="str">
        <f>_xlfn.IFNA(VLOOKUP(_xlfn.CONCAT(D3910," - ",R3910),OP!A:D,4,0),"-------------------------------------------NAO DISPONIVEL-------------------------------------------")</f>
        <v>FETRANSPOR</v>
      </c>
      <c r="T3910" s="31"/>
      <c r="U3910" s="32"/>
      <c r="V3910" s="31"/>
      <c r="W3910" s="33">
        <f t="shared" si="985"/>
        <v>0</v>
      </c>
      <c r="X3910" s="34">
        <f t="shared" si="986"/>
        <v>0</v>
      </c>
      <c r="Y3910" s="33">
        <f t="shared" si="987"/>
        <v>0</v>
      </c>
      <c r="Z3910" s="33">
        <f t="shared" si="988"/>
        <v>0</v>
      </c>
      <c r="AA3910" s="35">
        <f t="shared" si="989"/>
        <v>0</v>
      </c>
      <c r="AB3910" s="36">
        <f t="shared" si="990"/>
        <v>0</v>
      </c>
      <c r="AC3910" s="37">
        <f t="shared" si="991"/>
        <v>0</v>
      </c>
      <c r="AD3910" s="38"/>
      <c r="AE3910" s="38"/>
      <c r="AF3910" s="39">
        <f t="shared" si="992"/>
        <v>0</v>
      </c>
      <c r="AG3910" s="40"/>
      <c r="AH3910" s="41">
        <f t="shared" si="993"/>
        <v>0</v>
      </c>
      <c r="AI3910" s="42">
        <f t="shared" si="994"/>
        <v>0</v>
      </c>
      <c r="AJ3910" s="43">
        <f t="shared" si="995"/>
        <v>0</v>
      </c>
      <c r="AK3910" s="5" t="str">
        <f>_xlfn.IFNA(VLOOKUP(_xlfn.CONCAT(D3910," - ",S3910),OP!E:F,2,0),"-------------------------------------------NAO DISPONIVEL-------------------------------------------")</f>
        <v>C - RIOCARD</v>
      </c>
      <c r="AL3910" s="7" t="str">
        <f t="shared" si="981"/>
        <v>1 - -------------------------------------------NAO DISPONIVEL------------------------------------------- - 00000003910 - FETRANSPOR</v>
      </c>
      <c r="AM3910" s="7" t="str">
        <f t="shared" si="982"/>
        <v>-------------------------------------------NAO DISPONIVEL-------------------------------------------</v>
      </c>
      <c r="AN3910" s="44" cm="1">
        <f t="array" ref="AN3910">_xlfn.IFS(AJ3910=0,0,AQ3910="INATIVO",2,AQ3910="SEM CADASTRO",4,AQ3910="CPF ATIVO EM OUTRO COMPRADOR",5,AQ3910="NOVO/SEM CARTAO",6,AND(AJ3910&gt;0,AQ3910,""),8)</f>
        <v>0</v>
      </c>
      <c r="AO3910" s="45">
        <f t="shared" si="996"/>
        <v>-10</v>
      </c>
    </row>
    <row r="3911" spans="1:41" x14ac:dyDescent="0.4">
      <c r="A3911" s="21" t="str">
        <f t="shared" si="983"/>
        <v>-------------------------------------------NAO DISPONIVEL-------------------------------------------</v>
      </c>
      <c r="B3911" s="5" t="str">
        <f>_xlfn.IFNA(VLOOKUP(A3911,CNPJ!E:F,2,0),"-------------------------------------------NAO DISPONIVEL-------------------------------------------")</f>
        <v>-------------------------------------------NAO DISPONIVEL-------------------------------------------</v>
      </c>
      <c r="C3911" s="22">
        <v>1</v>
      </c>
      <c r="D3911" s="5" t="str">
        <f>_xlfn.XLOOKUP(R3911,OP!C:C,OP!B:B,,0,1)</f>
        <v>RJ</v>
      </c>
      <c r="E3911" s="23"/>
      <c r="M3911" s="26"/>
      <c r="N3911" s="27"/>
      <c r="O3911" s="28" t="str">
        <f t="shared" si="984"/>
        <v>00000003911</v>
      </c>
      <c r="R3911" s="27" t="s">
        <v>193</v>
      </c>
      <c r="S3911" s="30" t="str">
        <f>_xlfn.IFNA(VLOOKUP(_xlfn.CONCAT(D3911," - ",R3911),OP!A:D,4,0),"-------------------------------------------NAO DISPONIVEL-------------------------------------------")</f>
        <v>FETRANSPOR</v>
      </c>
      <c r="T3911" s="31"/>
      <c r="U3911" s="32"/>
      <c r="V3911" s="31"/>
      <c r="W3911" s="33">
        <f t="shared" si="985"/>
        <v>0</v>
      </c>
      <c r="X3911" s="34">
        <f t="shared" si="986"/>
        <v>0</v>
      </c>
      <c r="Y3911" s="33">
        <f t="shared" si="987"/>
        <v>0</v>
      </c>
      <c r="Z3911" s="33">
        <f t="shared" si="988"/>
        <v>0</v>
      </c>
      <c r="AA3911" s="35">
        <f t="shared" si="989"/>
        <v>0</v>
      </c>
      <c r="AB3911" s="36">
        <f t="shared" si="990"/>
        <v>0</v>
      </c>
      <c r="AC3911" s="37">
        <f t="shared" si="991"/>
        <v>0</v>
      </c>
      <c r="AD3911" s="38"/>
      <c r="AE3911" s="38"/>
      <c r="AF3911" s="39">
        <f t="shared" si="992"/>
        <v>0</v>
      </c>
      <c r="AG3911" s="40"/>
      <c r="AH3911" s="41">
        <f t="shared" si="993"/>
        <v>0</v>
      </c>
      <c r="AI3911" s="42">
        <f t="shared" si="994"/>
        <v>0</v>
      </c>
      <c r="AJ3911" s="43">
        <f t="shared" si="995"/>
        <v>0</v>
      </c>
      <c r="AK3911" s="5" t="str">
        <f>_xlfn.IFNA(VLOOKUP(_xlfn.CONCAT(D3911," - ",S3911),OP!E:F,2,0),"-------------------------------------------NAO DISPONIVEL-------------------------------------------")</f>
        <v>C - RIOCARD</v>
      </c>
      <c r="AL3911" s="7" t="str">
        <f t="shared" si="981"/>
        <v>1 - -------------------------------------------NAO DISPONIVEL------------------------------------------- - 00000003911 - FETRANSPOR</v>
      </c>
      <c r="AM3911" s="7" t="str">
        <f t="shared" si="982"/>
        <v>-------------------------------------------NAO DISPONIVEL-------------------------------------------</v>
      </c>
      <c r="AN3911" s="44" cm="1">
        <f t="array" ref="AN3911">_xlfn.IFS(AJ3911=0,0,AQ3911="INATIVO",2,AQ3911="SEM CADASTRO",4,AQ3911="CPF ATIVO EM OUTRO COMPRADOR",5,AQ3911="NOVO/SEM CARTAO",6,AND(AJ3911&gt;0,AQ3911,""),8)</f>
        <v>0</v>
      </c>
      <c r="AO3911" s="45">
        <f t="shared" si="996"/>
        <v>-10</v>
      </c>
    </row>
    <row r="3912" spans="1:41" x14ac:dyDescent="0.4">
      <c r="A3912" s="21" t="str">
        <f t="shared" si="983"/>
        <v>-------------------------------------------NAO DISPONIVEL-------------------------------------------</v>
      </c>
      <c r="B3912" s="5" t="str">
        <f>_xlfn.IFNA(VLOOKUP(A3912,CNPJ!E:F,2,0),"-------------------------------------------NAO DISPONIVEL-------------------------------------------")</f>
        <v>-------------------------------------------NAO DISPONIVEL-------------------------------------------</v>
      </c>
      <c r="C3912" s="22">
        <v>1</v>
      </c>
      <c r="D3912" s="5" t="str">
        <f>_xlfn.XLOOKUP(R3912,OP!C:C,OP!B:B,,0,1)</f>
        <v>RJ</v>
      </c>
      <c r="E3912" s="23"/>
      <c r="M3912" s="26"/>
      <c r="N3912" s="27"/>
      <c r="O3912" s="28" t="str">
        <f t="shared" si="984"/>
        <v>00000003912</v>
      </c>
      <c r="R3912" s="27" t="s">
        <v>193</v>
      </c>
      <c r="S3912" s="30" t="str">
        <f>_xlfn.IFNA(VLOOKUP(_xlfn.CONCAT(D3912," - ",R3912),OP!A:D,4,0),"-------------------------------------------NAO DISPONIVEL-------------------------------------------")</f>
        <v>FETRANSPOR</v>
      </c>
      <c r="T3912" s="31"/>
      <c r="U3912" s="32"/>
      <c r="V3912" s="31"/>
      <c r="W3912" s="33">
        <f t="shared" si="985"/>
        <v>0</v>
      </c>
      <c r="X3912" s="34">
        <f t="shared" si="986"/>
        <v>0</v>
      </c>
      <c r="Y3912" s="33">
        <f t="shared" si="987"/>
        <v>0</v>
      </c>
      <c r="Z3912" s="33">
        <f t="shared" si="988"/>
        <v>0</v>
      </c>
      <c r="AA3912" s="35">
        <f t="shared" si="989"/>
        <v>0</v>
      </c>
      <c r="AB3912" s="36">
        <f t="shared" si="990"/>
        <v>0</v>
      </c>
      <c r="AC3912" s="37">
        <f t="shared" si="991"/>
        <v>0</v>
      </c>
      <c r="AD3912" s="38"/>
      <c r="AE3912" s="38"/>
      <c r="AF3912" s="39">
        <f t="shared" si="992"/>
        <v>0</v>
      </c>
      <c r="AG3912" s="40"/>
      <c r="AH3912" s="41">
        <f t="shared" si="993"/>
        <v>0</v>
      </c>
      <c r="AI3912" s="42">
        <f t="shared" si="994"/>
        <v>0</v>
      </c>
      <c r="AJ3912" s="43">
        <f t="shared" si="995"/>
        <v>0</v>
      </c>
      <c r="AK3912" s="5" t="str">
        <f>_xlfn.IFNA(VLOOKUP(_xlfn.CONCAT(D3912," - ",S3912),OP!E:F,2,0),"-------------------------------------------NAO DISPONIVEL-------------------------------------------")</f>
        <v>C - RIOCARD</v>
      </c>
      <c r="AL3912" s="7" t="str">
        <f t="shared" si="981"/>
        <v>1 - -------------------------------------------NAO DISPONIVEL------------------------------------------- - 00000003912 - FETRANSPOR</v>
      </c>
      <c r="AM3912" s="7" t="str">
        <f t="shared" si="982"/>
        <v>-------------------------------------------NAO DISPONIVEL-------------------------------------------</v>
      </c>
      <c r="AN3912" s="44" cm="1">
        <f t="array" ref="AN3912">_xlfn.IFS(AJ3912=0,0,AQ3912="INATIVO",2,AQ3912="SEM CADASTRO",4,AQ3912="CPF ATIVO EM OUTRO COMPRADOR",5,AQ3912="NOVO/SEM CARTAO",6,AND(AJ3912&gt;0,AQ3912,""),8)</f>
        <v>0</v>
      </c>
      <c r="AO3912" s="45">
        <f t="shared" si="996"/>
        <v>-10</v>
      </c>
    </row>
    <row r="3913" spans="1:41" x14ac:dyDescent="0.4">
      <c r="A3913" s="21" t="str">
        <f t="shared" si="983"/>
        <v>-------------------------------------------NAO DISPONIVEL-------------------------------------------</v>
      </c>
      <c r="B3913" s="5" t="str">
        <f>_xlfn.IFNA(VLOOKUP(A3913,CNPJ!E:F,2,0),"-------------------------------------------NAO DISPONIVEL-------------------------------------------")</f>
        <v>-------------------------------------------NAO DISPONIVEL-------------------------------------------</v>
      </c>
      <c r="C3913" s="22">
        <v>1</v>
      </c>
      <c r="D3913" s="5" t="str">
        <f>_xlfn.XLOOKUP(R3913,OP!C:C,OP!B:B,,0,1)</f>
        <v>RJ</v>
      </c>
      <c r="E3913" s="23"/>
      <c r="M3913" s="26"/>
      <c r="N3913" s="27"/>
      <c r="O3913" s="28" t="str">
        <f t="shared" si="984"/>
        <v>00000003913</v>
      </c>
      <c r="R3913" s="27" t="s">
        <v>193</v>
      </c>
      <c r="S3913" s="30" t="str">
        <f>_xlfn.IFNA(VLOOKUP(_xlfn.CONCAT(D3913," - ",R3913),OP!A:D,4,0),"-------------------------------------------NAO DISPONIVEL-------------------------------------------")</f>
        <v>FETRANSPOR</v>
      </c>
      <c r="T3913" s="31"/>
      <c r="U3913" s="32"/>
      <c r="V3913" s="31"/>
      <c r="W3913" s="33">
        <f t="shared" si="985"/>
        <v>0</v>
      </c>
      <c r="X3913" s="34">
        <f t="shared" si="986"/>
        <v>0</v>
      </c>
      <c r="Y3913" s="33">
        <f t="shared" si="987"/>
        <v>0</v>
      </c>
      <c r="Z3913" s="33">
        <f t="shared" si="988"/>
        <v>0</v>
      </c>
      <c r="AA3913" s="35">
        <f t="shared" si="989"/>
        <v>0</v>
      </c>
      <c r="AB3913" s="36">
        <f t="shared" si="990"/>
        <v>0</v>
      </c>
      <c r="AC3913" s="37">
        <f t="shared" si="991"/>
        <v>0</v>
      </c>
      <c r="AD3913" s="38"/>
      <c r="AE3913" s="38"/>
      <c r="AF3913" s="39">
        <f t="shared" si="992"/>
        <v>0</v>
      </c>
      <c r="AG3913" s="40"/>
      <c r="AH3913" s="41">
        <f t="shared" si="993"/>
        <v>0</v>
      </c>
      <c r="AI3913" s="42">
        <f t="shared" si="994"/>
        <v>0</v>
      </c>
      <c r="AJ3913" s="43">
        <f t="shared" si="995"/>
        <v>0</v>
      </c>
      <c r="AK3913" s="5" t="str">
        <f>_xlfn.IFNA(VLOOKUP(_xlfn.CONCAT(D3913," - ",S3913),OP!E:F,2,0),"-------------------------------------------NAO DISPONIVEL-------------------------------------------")</f>
        <v>C - RIOCARD</v>
      </c>
      <c r="AL3913" s="7" t="str">
        <f t="shared" si="981"/>
        <v>1 - -------------------------------------------NAO DISPONIVEL------------------------------------------- - 00000003913 - FETRANSPOR</v>
      </c>
      <c r="AM3913" s="7" t="str">
        <f t="shared" si="982"/>
        <v>-------------------------------------------NAO DISPONIVEL-------------------------------------------</v>
      </c>
      <c r="AN3913" s="44" cm="1">
        <f t="array" ref="AN3913">_xlfn.IFS(AJ3913=0,0,AQ3913="INATIVO",2,AQ3913="SEM CADASTRO",4,AQ3913="CPF ATIVO EM OUTRO COMPRADOR",5,AQ3913="NOVO/SEM CARTAO",6,AND(AJ3913&gt;0,AQ3913,""),8)</f>
        <v>0</v>
      </c>
      <c r="AO3913" s="45">
        <f t="shared" si="996"/>
        <v>-10</v>
      </c>
    </row>
    <row r="3914" spans="1:41" x14ac:dyDescent="0.4">
      <c r="A3914" s="21" t="str">
        <f t="shared" si="983"/>
        <v>-------------------------------------------NAO DISPONIVEL-------------------------------------------</v>
      </c>
      <c r="B3914" s="5" t="str">
        <f>_xlfn.IFNA(VLOOKUP(A3914,CNPJ!E:F,2,0),"-------------------------------------------NAO DISPONIVEL-------------------------------------------")</f>
        <v>-------------------------------------------NAO DISPONIVEL-------------------------------------------</v>
      </c>
      <c r="C3914" s="22">
        <v>1</v>
      </c>
      <c r="D3914" s="5" t="str">
        <f>_xlfn.XLOOKUP(R3914,OP!C:C,OP!B:B,,0,1)</f>
        <v>RJ</v>
      </c>
      <c r="E3914" s="23"/>
      <c r="M3914" s="26"/>
      <c r="N3914" s="27"/>
      <c r="O3914" s="28" t="str">
        <f t="shared" si="984"/>
        <v>00000003914</v>
      </c>
      <c r="R3914" s="27" t="s">
        <v>193</v>
      </c>
      <c r="S3914" s="30" t="str">
        <f>_xlfn.IFNA(VLOOKUP(_xlfn.CONCAT(D3914," - ",R3914),OP!A:D,4,0),"-------------------------------------------NAO DISPONIVEL-------------------------------------------")</f>
        <v>FETRANSPOR</v>
      </c>
      <c r="T3914" s="31"/>
      <c r="U3914" s="32"/>
      <c r="V3914" s="31"/>
      <c r="W3914" s="33">
        <f t="shared" si="985"/>
        <v>0</v>
      </c>
      <c r="X3914" s="34">
        <f t="shared" si="986"/>
        <v>0</v>
      </c>
      <c r="Y3914" s="33">
        <f t="shared" si="987"/>
        <v>0</v>
      </c>
      <c r="Z3914" s="33">
        <f t="shared" si="988"/>
        <v>0</v>
      </c>
      <c r="AA3914" s="35">
        <f t="shared" si="989"/>
        <v>0</v>
      </c>
      <c r="AB3914" s="36">
        <f t="shared" si="990"/>
        <v>0</v>
      </c>
      <c r="AC3914" s="37">
        <f t="shared" si="991"/>
        <v>0</v>
      </c>
      <c r="AD3914" s="38"/>
      <c r="AE3914" s="38"/>
      <c r="AF3914" s="39">
        <f t="shared" si="992"/>
        <v>0</v>
      </c>
      <c r="AG3914" s="40"/>
      <c r="AH3914" s="41">
        <f t="shared" si="993"/>
        <v>0</v>
      </c>
      <c r="AI3914" s="42">
        <f t="shared" si="994"/>
        <v>0</v>
      </c>
      <c r="AJ3914" s="43">
        <f t="shared" si="995"/>
        <v>0</v>
      </c>
      <c r="AK3914" s="5" t="str">
        <f>_xlfn.IFNA(VLOOKUP(_xlfn.CONCAT(D3914," - ",S3914),OP!E:F,2,0),"-------------------------------------------NAO DISPONIVEL-------------------------------------------")</f>
        <v>C - RIOCARD</v>
      </c>
      <c r="AL3914" s="7" t="str">
        <f t="shared" si="981"/>
        <v>1 - -------------------------------------------NAO DISPONIVEL------------------------------------------- - 00000003914 - FETRANSPOR</v>
      </c>
      <c r="AM3914" s="7" t="str">
        <f t="shared" si="982"/>
        <v>-------------------------------------------NAO DISPONIVEL-------------------------------------------</v>
      </c>
      <c r="AN3914" s="44" cm="1">
        <f t="array" ref="AN3914">_xlfn.IFS(AJ3914=0,0,AQ3914="INATIVO",2,AQ3914="SEM CADASTRO",4,AQ3914="CPF ATIVO EM OUTRO COMPRADOR",5,AQ3914="NOVO/SEM CARTAO",6,AND(AJ3914&gt;0,AQ3914,""),8)</f>
        <v>0</v>
      </c>
      <c r="AO3914" s="45">
        <f t="shared" si="996"/>
        <v>-10</v>
      </c>
    </row>
    <row r="3915" spans="1:41" x14ac:dyDescent="0.4">
      <c r="A3915" s="21" t="str">
        <f t="shared" si="983"/>
        <v>-------------------------------------------NAO DISPONIVEL-------------------------------------------</v>
      </c>
      <c r="B3915" s="5" t="str">
        <f>_xlfn.IFNA(VLOOKUP(A3915,CNPJ!E:F,2,0),"-------------------------------------------NAO DISPONIVEL-------------------------------------------")</f>
        <v>-------------------------------------------NAO DISPONIVEL-------------------------------------------</v>
      </c>
      <c r="C3915" s="22">
        <v>1</v>
      </c>
      <c r="D3915" s="5" t="str">
        <f>_xlfn.XLOOKUP(R3915,OP!C:C,OP!B:B,,0,1)</f>
        <v>RJ</v>
      </c>
      <c r="E3915" s="23"/>
      <c r="M3915" s="26"/>
      <c r="N3915" s="27"/>
      <c r="O3915" s="28" t="str">
        <f t="shared" si="984"/>
        <v>00000003915</v>
      </c>
      <c r="R3915" s="27" t="s">
        <v>193</v>
      </c>
      <c r="S3915" s="30" t="str">
        <f>_xlfn.IFNA(VLOOKUP(_xlfn.CONCAT(D3915," - ",R3915),OP!A:D,4,0),"-------------------------------------------NAO DISPONIVEL-------------------------------------------")</f>
        <v>FETRANSPOR</v>
      </c>
      <c r="T3915" s="31"/>
      <c r="U3915" s="32"/>
      <c r="V3915" s="31"/>
      <c r="W3915" s="33">
        <f t="shared" si="985"/>
        <v>0</v>
      </c>
      <c r="X3915" s="34">
        <f t="shared" si="986"/>
        <v>0</v>
      </c>
      <c r="Y3915" s="33">
        <f t="shared" si="987"/>
        <v>0</v>
      </c>
      <c r="Z3915" s="33">
        <f t="shared" si="988"/>
        <v>0</v>
      </c>
      <c r="AA3915" s="35">
        <f t="shared" si="989"/>
        <v>0</v>
      </c>
      <c r="AB3915" s="36">
        <f t="shared" si="990"/>
        <v>0</v>
      </c>
      <c r="AC3915" s="37">
        <f t="shared" si="991"/>
        <v>0</v>
      </c>
      <c r="AD3915" s="38"/>
      <c r="AE3915" s="38"/>
      <c r="AF3915" s="39">
        <f t="shared" si="992"/>
        <v>0</v>
      </c>
      <c r="AG3915" s="40"/>
      <c r="AH3915" s="41">
        <f t="shared" si="993"/>
        <v>0</v>
      </c>
      <c r="AI3915" s="42">
        <f t="shared" si="994"/>
        <v>0</v>
      </c>
      <c r="AJ3915" s="43">
        <f t="shared" si="995"/>
        <v>0</v>
      </c>
      <c r="AK3915" s="5" t="str">
        <f>_xlfn.IFNA(VLOOKUP(_xlfn.CONCAT(D3915," - ",S3915),OP!E:F,2,0),"-------------------------------------------NAO DISPONIVEL-------------------------------------------")</f>
        <v>C - RIOCARD</v>
      </c>
      <c r="AL3915" s="7" t="str">
        <f t="shared" si="981"/>
        <v>1 - -------------------------------------------NAO DISPONIVEL------------------------------------------- - 00000003915 - FETRANSPOR</v>
      </c>
      <c r="AM3915" s="7" t="str">
        <f t="shared" si="982"/>
        <v>-------------------------------------------NAO DISPONIVEL-------------------------------------------</v>
      </c>
      <c r="AN3915" s="44" cm="1">
        <f t="array" ref="AN3915">_xlfn.IFS(AJ3915=0,0,AQ3915="INATIVO",2,AQ3915="SEM CADASTRO",4,AQ3915="CPF ATIVO EM OUTRO COMPRADOR",5,AQ3915="NOVO/SEM CARTAO",6,AND(AJ3915&gt;0,AQ3915,""),8)</f>
        <v>0</v>
      </c>
      <c r="AO3915" s="45">
        <f t="shared" si="996"/>
        <v>-10</v>
      </c>
    </row>
    <row r="3916" spans="1:41" x14ac:dyDescent="0.4">
      <c r="A3916" s="21" t="str">
        <f t="shared" si="983"/>
        <v>-------------------------------------------NAO DISPONIVEL-------------------------------------------</v>
      </c>
      <c r="B3916" s="5" t="str">
        <f>_xlfn.IFNA(VLOOKUP(A3916,CNPJ!E:F,2,0),"-------------------------------------------NAO DISPONIVEL-------------------------------------------")</f>
        <v>-------------------------------------------NAO DISPONIVEL-------------------------------------------</v>
      </c>
      <c r="C3916" s="22">
        <v>1</v>
      </c>
      <c r="D3916" s="5" t="str">
        <f>_xlfn.XLOOKUP(R3916,OP!C:C,OP!B:B,,0,1)</f>
        <v>RJ</v>
      </c>
      <c r="E3916" s="23"/>
      <c r="M3916" s="26"/>
      <c r="N3916" s="27"/>
      <c r="O3916" s="28" t="str">
        <f t="shared" si="984"/>
        <v>00000003916</v>
      </c>
      <c r="R3916" s="27" t="s">
        <v>193</v>
      </c>
      <c r="S3916" s="30" t="str">
        <f>_xlfn.IFNA(VLOOKUP(_xlfn.CONCAT(D3916," - ",R3916),OP!A:D,4,0),"-------------------------------------------NAO DISPONIVEL-------------------------------------------")</f>
        <v>FETRANSPOR</v>
      </c>
      <c r="T3916" s="31"/>
      <c r="U3916" s="32"/>
      <c r="V3916" s="31"/>
      <c r="W3916" s="33">
        <f t="shared" si="985"/>
        <v>0</v>
      </c>
      <c r="X3916" s="34">
        <f t="shared" si="986"/>
        <v>0</v>
      </c>
      <c r="Y3916" s="33">
        <f t="shared" si="987"/>
        <v>0</v>
      </c>
      <c r="Z3916" s="33">
        <f t="shared" si="988"/>
        <v>0</v>
      </c>
      <c r="AA3916" s="35">
        <f t="shared" si="989"/>
        <v>0</v>
      </c>
      <c r="AB3916" s="36">
        <f t="shared" si="990"/>
        <v>0</v>
      </c>
      <c r="AC3916" s="37">
        <f t="shared" si="991"/>
        <v>0</v>
      </c>
      <c r="AD3916" s="38"/>
      <c r="AE3916" s="38"/>
      <c r="AF3916" s="39">
        <f t="shared" si="992"/>
        <v>0</v>
      </c>
      <c r="AG3916" s="40"/>
      <c r="AH3916" s="41">
        <f t="shared" si="993"/>
        <v>0</v>
      </c>
      <c r="AI3916" s="42">
        <f t="shared" si="994"/>
        <v>0</v>
      </c>
      <c r="AJ3916" s="43">
        <f t="shared" si="995"/>
        <v>0</v>
      </c>
      <c r="AK3916" s="5" t="str">
        <f>_xlfn.IFNA(VLOOKUP(_xlfn.CONCAT(D3916," - ",S3916),OP!E:F,2,0),"-------------------------------------------NAO DISPONIVEL-------------------------------------------")</f>
        <v>C - RIOCARD</v>
      </c>
      <c r="AL3916" s="7" t="str">
        <f t="shared" si="981"/>
        <v>1 - -------------------------------------------NAO DISPONIVEL------------------------------------------- - 00000003916 - FETRANSPOR</v>
      </c>
      <c r="AM3916" s="7" t="str">
        <f t="shared" si="982"/>
        <v>-------------------------------------------NAO DISPONIVEL-------------------------------------------</v>
      </c>
      <c r="AN3916" s="44" cm="1">
        <f t="array" ref="AN3916">_xlfn.IFS(AJ3916=0,0,AQ3916="INATIVO",2,AQ3916="SEM CADASTRO",4,AQ3916="CPF ATIVO EM OUTRO COMPRADOR",5,AQ3916="NOVO/SEM CARTAO",6,AND(AJ3916&gt;0,AQ3916,""),8)</f>
        <v>0</v>
      </c>
      <c r="AO3916" s="45">
        <f t="shared" si="996"/>
        <v>-10</v>
      </c>
    </row>
    <row r="3917" spans="1:41" x14ac:dyDescent="0.4">
      <c r="A3917" s="21" t="str">
        <f t="shared" si="983"/>
        <v>-------------------------------------------NAO DISPONIVEL-------------------------------------------</v>
      </c>
      <c r="B3917" s="5" t="str">
        <f>_xlfn.IFNA(VLOOKUP(A3917,CNPJ!E:F,2,0),"-------------------------------------------NAO DISPONIVEL-------------------------------------------")</f>
        <v>-------------------------------------------NAO DISPONIVEL-------------------------------------------</v>
      </c>
      <c r="C3917" s="22">
        <v>1</v>
      </c>
      <c r="D3917" s="5" t="str">
        <f>_xlfn.XLOOKUP(R3917,OP!C:C,OP!B:B,,0,1)</f>
        <v>RJ</v>
      </c>
      <c r="E3917" s="23"/>
      <c r="M3917" s="26"/>
      <c r="N3917" s="27"/>
      <c r="O3917" s="28" t="str">
        <f t="shared" si="984"/>
        <v>00000003917</v>
      </c>
      <c r="R3917" s="27" t="s">
        <v>193</v>
      </c>
      <c r="S3917" s="30" t="str">
        <f>_xlfn.IFNA(VLOOKUP(_xlfn.CONCAT(D3917," - ",R3917),OP!A:D,4,0),"-------------------------------------------NAO DISPONIVEL-------------------------------------------")</f>
        <v>FETRANSPOR</v>
      </c>
      <c r="T3917" s="31"/>
      <c r="U3917" s="32"/>
      <c r="V3917" s="31"/>
      <c r="W3917" s="33">
        <f t="shared" si="985"/>
        <v>0</v>
      </c>
      <c r="X3917" s="34">
        <f t="shared" si="986"/>
        <v>0</v>
      </c>
      <c r="Y3917" s="33">
        <f t="shared" si="987"/>
        <v>0</v>
      </c>
      <c r="Z3917" s="33">
        <f t="shared" si="988"/>
        <v>0</v>
      </c>
      <c r="AA3917" s="35">
        <f t="shared" si="989"/>
        <v>0</v>
      </c>
      <c r="AB3917" s="36">
        <f t="shared" si="990"/>
        <v>0</v>
      </c>
      <c r="AC3917" s="37">
        <f t="shared" si="991"/>
        <v>0</v>
      </c>
      <c r="AD3917" s="38"/>
      <c r="AE3917" s="38"/>
      <c r="AF3917" s="39">
        <f t="shared" si="992"/>
        <v>0</v>
      </c>
      <c r="AG3917" s="40"/>
      <c r="AH3917" s="41">
        <f t="shared" si="993"/>
        <v>0</v>
      </c>
      <c r="AI3917" s="42">
        <f t="shared" si="994"/>
        <v>0</v>
      </c>
      <c r="AJ3917" s="43">
        <f t="shared" si="995"/>
        <v>0</v>
      </c>
      <c r="AK3917" s="5" t="str">
        <f>_xlfn.IFNA(VLOOKUP(_xlfn.CONCAT(D3917," - ",S3917),OP!E:F,2,0),"-------------------------------------------NAO DISPONIVEL-------------------------------------------")</f>
        <v>C - RIOCARD</v>
      </c>
      <c r="AL3917" s="7" t="str">
        <f t="shared" si="981"/>
        <v>1 - -------------------------------------------NAO DISPONIVEL------------------------------------------- - 00000003917 - FETRANSPOR</v>
      </c>
      <c r="AM3917" s="7" t="str">
        <f t="shared" si="982"/>
        <v>-------------------------------------------NAO DISPONIVEL-------------------------------------------</v>
      </c>
      <c r="AN3917" s="44" cm="1">
        <f t="array" ref="AN3917">_xlfn.IFS(AJ3917=0,0,AQ3917="INATIVO",2,AQ3917="SEM CADASTRO",4,AQ3917="CPF ATIVO EM OUTRO COMPRADOR",5,AQ3917="NOVO/SEM CARTAO",6,AND(AJ3917&gt;0,AQ3917,""),8)</f>
        <v>0</v>
      </c>
      <c r="AO3917" s="45">
        <f t="shared" si="996"/>
        <v>-10</v>
      </c>
    </row>
    <row r="3918" spans="1:41" x14ac:dyDescent="0.4">
      <c r="A3918" s="21" t="str">
        <f t="shared" si="983"/>
        <v>-------------------------------------------NAO DISPONIVEL-------------------------------------------</v>
      </c>
      <c r="B3918" s="5" t="str">
        <f>_xlfn.IFNA(VLOOKUP(A3918,CNPJ!E:F,2,0),"-------------------------------------------NAO DISPONIVEL-------------------------------------------")</f>
        <v>-------------------------------------------NAO DISPONIVEL-------------------------------------------</v>
      </c>
      <c r="C3918" s="22">
        <v>1</v>
      </c>
      <c r="D3918" s="5" t="str">
        <f>_xlfn.XLOOKUP(R3918,OP!C:C,OP!B:B,,0,1)</f>
        <v>RJ</v>
      </c>
      <c r="E3918" s="23"/>
      <c r="M3918" s="26"/>
      <c r="N3918" s="27"/>
      <c r="O3918" s="28" t="str">
        <f t="shared" si="984"/>
        <v>00000003918</v>
      </c>
      <c r="R3918" s="27" t="s">
        <v>193</v>
      </c>
      <c r="S3918" s="30" t="str">
        <f>_xlfn.IFNA(VLOOKUP(_xlfn.CONCAT(D3918," - ",R3918),OP!A:D,4,0),"-------------------------------------------NAO DISPONIVEL-------------------------------------------")</f>
        <v>FETRANSPOR</v>
      </c>
      <c r="T3918" s="31"/>
      <c r="U3918" s="32"/>
      <c r="V3918" s="31"/>
      <c r="W3918" s="33">
        <f t="shared" si="985"/>
        <v>0</v>
      </c>
      <c r="X3918" s="34">
        <f t="shared" si="986"/>
        <v>0</v>
      </c>
      <c r="Y3918" s="33">
        <f t="shared" si="987"/>
        <v>0</v>
      </c>
      <c r="Z3918" s="33">
        <f t="shared" si="988"/>
        <v>0</v>
      </c>
      <c r="AA3918" s="35">
        <f t="shared" si="989"/>
        <v>0</v>
      </c>
      <c r="AB3918" s="36">
        <f t="shared" si="990"/>
        <v>0</v>
      </c>
      <c r="AC3918" s="37">
        <f t="shared" si="991"/>
        <v>0</v>
      </c>
      <c r="AD3918" s="38"/>
      <c r="AE3918" s="38"/>
      <c r="AF3918" s="39">
        <f t="shared" si="992"/>
        <v>0</v>
      </c>
      <c r="AG3918" s="40"/>
      <c r="AH3918" s="41">
        <f t="shared" si="993"/>
        <v>0</v>
      </c>
      <c r="AI3918" s="42">
        <f t="shared" si="994"/>
        <v>0</v>
      </c>
      <c r="AJ3918" s="43">
        <f t="shared" si="995"/>
        <v>0</v>
      </c>
      <c r="AK3918" s="5" t="str">
        <f>_xlfn.IFNA(VLOOKUP(_xlfn.CONCAT(D3918," - ",S3918),OP!E:F,2,0),"-------------------------------------------NAO DISPONIVEL-------------------------------------------")</f>
        <v>C - RIOCARD</v>
      </c>
      <c r="AL3918" s="7" t="str">
        <f t="shared" si="981"/>
        <v>1 - -------------------------------------------NAO DISPONIVEL------------------------------------------- - 00000003918 - FETRANSPOR</v>
      </c>
      <c r="AM3918" s="7" t="str">
        <f t="shared" si="982"/>
        <v>-------------------------------------------NAO DISPONIVEL-------------------------------------------</v>
      </c>
      <c r="AN3918" s="44" cm="1">
        <f t="array" ref="AN3918">_xlfn.IFS(AJ3918=0,0,AQ3918="INATIVO",2,AQ3918="SEM CADASTRO",4,AQ3918="CPF ATIVO EM OUTRO COMPRADOR",5,AQ3918="NOVO/SEM CARTAO",6,AND(AJ3918&gt;0,AQ3918,""),8)</f>
        <v>0</v>
      </c>
      <c r="AO3918" s="45">
        <f t="shared" si="996"/>
        <v>-10</v>
      </c>
    </row>
    <row r="3919" spans="1:41" x14ac:dyDescent="0.4">
      <c r="A3919" s="21" t="str">
        <f t="shared" si="983"/>
        <v>-------------------------------------------NAO DISPONIVEL-------------------------------------------</v>
      </c>
      <c r="B3919" s="5" t="str">
        <f>_xlfn.IFNA(VLOOKUP(A3919,CNPJ!E:F,2,0),"-------------------------------------------NAO DISPONIVEL-------------------------------------------")</f>
        <v>-------------------------------------------NAO DISPONIVEL-------------------------------------------</v>
      </c>
      <c r="C3919" s="22">
        <v>1</v>
      </c>
      <c r="D3919" s="5" t="str">
        <f>_xlfn.XLOOKUP(R3919,OP!C:C,OP!B:B,,0,1)</f>
        <v>RJ</v>
      </c>
      <c r="E3919" s="23"/>
      <c r="M3919" s="26"/>
      <c r="N3919" s="27"/>
      <c r="O3919" s="28" t="str">
        <f t="shared" si="984"/>
        <v>00000003919</v>
      </c>
      <c r="R3919" s="27" t="s">
        <v>193</v>
      </c>
      <c r="S3919" s="30" t="str">
        <f>_xlfn.IFNA(VLOOKUP(_xlfn.CONCAT(D3919," - ",R3919),OP!A:D,4,0),"-------------------------------------------NAO DISPONIVEL-------------------------------------------")</f>
        <v>FETRANSPOR</v>
      </c>
      <c r="T3919" s="31"/>
      <c r="U3919" s="32"/>
      <c r="V3919" s="31"/>
      <c r="W3919" s="33">
        <f t="shared" si="985"/>
        <v>0</v>
      </c>
      <c r="X3919" s="34">
        <f t="shared" si="986"/>
        <v>0</v>
      </c>
      <c r="Y3919" s="33">
        <f t="shared" si="987"/>
        <v>0</v>
      </c>
      <c r="Z3919" s="33">
        <f t="shared" si="988"/>
        <v>0</v>
      </c>
      <c r="AA3919" s="35">
        <f t="shared" si="989"/>
        <v>0</v>
      </c>
      <c r="AB3919" s="36">
        <f t="shared" si="990"/>
        <v>0</v>
      </c>
      <c r="AC3919" s="37">
        <f t="shared" si="991"/>
        <v>0</v>
      </c>
      <c r="AD3919" s="38"/>
      <c r="AE3919" s="38"/>
      <c r="AF3919" s="39">
        <f t="shared" si="992"/>
        <v>0</v>
      </c>
      <c r="AG3919" s="40"/>
      <c r="AH3919" s="41">
        <f t="shared" si="993"/>
        <v>0</v>
      </c>
      <c r="AI3919" s="42">
        <f t="shared" si="994"/>
        <v>0</v>
      </c>
      <c r="AJ3919" s="43">
        <f t="shared" si="995"/>
        <v>0</v>
      </c>
      <c r="AK3919" s="5" t="str">
        <f>_xlfn.IFNA(VLOOKUP(_xlfn.CONCAT(D3919," - ",S3919),OP!E:F,2,0),"-------------------------------------------NAO DISPONIVEL-------------------------------------------")</f>
        <v>C - RIOCARD</v>
      </c>
      <c r="AL3919" s="7" t="str">
        <f t="shared" si="981"/>
        <v>1 - -------------------------------------------NAO DISPONIVEL------------------------------------------- - 00000003919 - FETRANSPOR</v>
      </c>
      <c r="AM3919" s="7" t="str">
        <f t="shared" si="982"/>
        <v>-------------------------------------------NAO DISPONIVEL-------------------------------------------</v>
      </c>
      <c r="AN3919" s="44" cm="1">
        <f t="array" ref="AN3919">_xlfn.IFS(AJ3919=0,0,AQ3919="INATIVO",2,AQ3919="SEM CADASTRO",4,AQ3919="CPF ATIVO EM OUTRO COMPRADOR",5,AQ3919="NOVO/SEM CARTAO",6,AND(AJ3919&gt;0,AQ3919,""),8)</f>
        <v>0</v>
      </c>
      <c r="AO3919" s="45">
        <f t="shared" si="996"/>
        <v>-10</v>
      </c>
    </row>
    <row r="3920" spans="1:41" x14ac:dyDescent="0.4">
      <c r="A3920" s="21" t="str">
        <f t="shared" si="983"/>
        <v>-------------------------------------------NAO DISPONIVEL-------------------------------------------</v>
      </c>
      <c r="B3920" s="5" t="str">
        <f>_xlfn.IFNA(VLOOKUP(A3920,CNPJ!E:F,2,0),"-------------------------------------------NAO DISPONIVEL-------------------------------------------")</f>
        <v>-------------------------------------------NAO DISPONIVEL-------------------------------------------</v>
      </c>
      <c r="C3920" s="22">
        <v>1</v>
      </c>
      <c r="D3920" s="5" t="str">
        <f>_xlfn.XLOOKUP(R3920,OP!C:C,OP!B:B,,0,1)</f>
        <v>RJ</v>
      </c>
      <c r="E3920" s="23"/>
      <c r="M3920" s="26"/>
      <c r="N3920" s="27"/>
      <c r="O3920" s="28" t="str">
        <f t="shared" si="984"/>
        <v>00000003920</v>
      </c>
      <c r="R3920" s="27" t="s">
        <v>193</v>
      </c>
      <c r="S3920" s="30" t="str">
        <f>_xlfn.IFNA(VLOOKUP(_xlfn.CONCAT(D3920," - ",R3920),OP!A:D,4,0),"-------------------------------------------NAO DISPONIVEL-------------------------------------------")</f>
        <v>FETRANSPOR</v>
      </c>
      <c r="T3920" s="31"/>
      <c r="U3920" s="32"/>
      <c r="V3920" s="31"/>
      <c r="W3920" s="33">
        <f t="shared" si="985"/>
        <v>0</v>
      </c>
      <c r="X3920" s="34">
        <f t="shared" si="986"/>
        <v>0</v>
      </c>
      <c r="Y3920" s="33">
        <f t="shared" si="987"/>
        <v>0</v>
      </c>
      <c r="Z3920" s="33">
        <f t="shared" si="988"/>
        <v>0</v>
      </c>
      <c r="AA3920" s="35">
        <f t="shared" si="989"/>
        <v>0</v>
      </c>
      <c r="AB3920" s="36">
        <f t="shared" si="990"/>
        <v>0</v>
      </c>
      <c r="AC3920" s="37">
        <f t="shared" si="991"/>
        <v>0</v>
      </c>
      <c r="AD3920" s="38"/>
      <c r="AE3920" s="38"/>
      <c r="AF3920" s="39">
        <f t="shared" si="992"/>
        <v>0</v>
      </c>
      <c r="AG3920" s="40"/>
      <c r="AH3920" s="41">
        <f t="shared" si="993"/>
        <v>0</v>
      </c>
      <c r="AI3920" s="42">
        <f t="shared" si="994"/>
        <v>0</v>
      </c>
      <c r="AJ3920" s="43">
        <f t="shared" si="995"/>
        <v>0</v>
      </c>
      <c r="AK3920" s="5" t="str">
        <f>_xlfn.IFNA(VLOOKUP(_xlfn.CONCAT(D3920," - ",S3920),OP!E:F,2,0),"-------------------------------------------NAO DISPONIVEL-------------------------------------------")</f>
        <v>C - RIOCARD</v>
      </c>
      <c r="AL3920" s="7" t="str">
        <f t="shared" si="981"/>
        <v>1 - -------------------------------------------NAO DISPONIVEL------------------------------------------- - 00000003920 - FETRANSPOR</v>
      </c>
      <c r="AM3920" s="7" t="str">
        <f t="shared" si="982"/>
        <v>-------------------------------------------NAO DISPONIVEL-------------------------------------------</v>
      </c>
      <c r="AN3920" s="44" cm="1">
        <f t="array" ref="AN3920">_xlfn.IFS(AJ3920=0,0,AQ3920="INATIVO",2,AQ3920="SEM CADASTRO",4,AQ3920="CPF ATIVO EM OUTRO COMPRADOR",5,AQ3920="NOVO/SEM CARTAO",6,AND(AJ3920&gt;0,AQ3920,""),8)</f>
        <v>0</v>
      </c>
      <c r="AO3920" s="45">
        <f t="shared" si="996"/>
        <v>-10</v>
      </c>
    </row>
    <row r="3921" spans="1:41" x14ac:dyDescent="0.4">
      <c r="A3921" s="21" t="str">
        <f t="shared" si="983"/>
        <v>-------------------------------------------NAO DISPONIVEL-------------------------------------------</v>
      </c>
      <c r="B3921" s="5" t="str">
        <f>_xlfn.IFNA(VLOOKUP(A3921,CNPJ!E:F,2,0),"-------------------------------------------NAO DISPONIVEL-------------------------------------------")</f>
        <v>-------------------------------------------NAO DISPONIVEL-------------------------------------------</v>
      </c>
      <c r="C3921" s="22">
        <v>1</v>
      </c>
      <c r="D3921" s="5" t="str">
        <f>_xlfn.XLOOKUP(R3921,OP!C:C,OP!B:B,,0,1)</f>
        <v>RJ</v>
      </c>
      <c r="E3921" s="23"/>
      <c r="M3921" s="26"/>
      <c r="N3921" s="27"/>
      <c r="O3921" s="28" t="str">
        <f t="shared" si="984"/>
        <v>00000003921</v>
      </c>
      <c r="R3921" s="27" t="s">
        <v>193</v>
      </c>
      <c r="S3921" s="30" t="str">
        <f>_xlfn.IFNA(VLOOKUP(_xlfn.CONCAT(D3921," - ",R3921),OP!A:D,4,0),"-------------------------------------------NAO DISPONIVEL-------------------------------------------")</f>
        <v>FETRANSPOR</v>
      </c>
      <c r="T3921" s="31"/>
      <c r="U3921" s="32"/>
      <c r="V3921" s="31"/>
      <c r="W3921" s="33">
        <f t="shared" si="985"/>
        <v>0</v>
      </c>
      <c r="X3921" s="34">
        <f t="shared" si="986"/>
        <v>0</v>
      </c>
      <c r="Y3921" s="33">
        <f t="shared" si="987"/>
        <v>0</v>
      </c>
      <c r="Z3921" s="33">
        <f t="shared" si="988"/>
        <v>0</v>
      </c>
      <c r="AA3921" s="35">
        <f t="shared" si="989"/>
        <v>0</v>
      </c>
      <c r="AB3921" s="36">
        <f t="shared" si="990"/>
        <v>0</v>
      </c>
      <c r="AC3921" s="37">
        <f t="shared" si="991"/>
        <v>0</v>
      </c>
      <c r="AD3921" s="38"/>
      <c r="AE3921" s="38"/>
      <c r="AF3921" s="39">
        <f t="shared" si="992"/>
        <v>0</v>
      </c>
      <c r="AG3921" s="40"/>
      <c r="AH3921" s="41">
        <f t="shared" si="993"/>
        <v>0</v>
      </c>
      <c r="AI3921" s="42">
        <f t="shared" si="994"/>
        <v>0</v>
      </c>
      <c r="AJ3921" s="43">
        <f t="shared" si="995"/>
        <v>0</v>
      </c>
      <c r="AK3921" s="5" t="str">
        <f>_xlfn.IFNA(VLOOKUP(_xlfn.CONCAT(D3921," - ",S3921),OP!E:F,2,0),"-------------------------------------------NAO DISPONIVEL-------------------------------------------")</f>
        <v>C - RIOCARD</v>
      </c>
      <c r="AL3921" s="7" t="str">
        <f t="shared" si="981"/>
        <v>1 - -------------------------------------------NAO DISPONIVEL------------------------------------------- - 00000003921 - FETRANSPOR</v>
      </c>
      <c r="AM3921" s="7" t="str">
        <f t="shared" si="982"/>
        <v>-------------------------------------------NAO DISPONIVEL-------------------------------------------</v>
      </c>
      <c r="AN3921" s="44" cm="1">
        <f t="array" ref="AN3921">_xlfn.IFS(AJ3921=0,0,AQ3921="INATIVO",2,AQ3921="SEM CADASTRO",4,AQ3921="CPF ATIVO EM OUTRO COMPRADOR",5,AQ3921="NOVO/SEM CARTAO",6,AND(AJ3921&gt;0,AQ3921,""),8)</f>
        <v>0</v>
      </c>
      <c r="AO3921" s="45">
        <f t="shared" si="996"/>
        <v>-10</v>
      </c>
    </row>
    <row r="3922" spans="1:41" x14ac:dyDescent="0.4">
      <c r="A3922" s="21" t="str">
        <f t="shared" si="983"/>
        <v>-------------------------------------------NAO DISPONIVEL-------------------------------------------</v>
      </c>
      <c r="B3922" s="5" t="str">
        <f>_xlfn.IFNA(VLOOKUP(A3922,CNPJ!E:F,2,0),"-------------------------------------------NAO DISPONIVEL-------------------------------------------")</f>
        <v>-------------------------------------------NAO DISPONIVEL-------------------------------------------</v>
      </c>
      <c r="C3922" s="22">
        <v>1</v>
      </c>
      <c r="D3922" s="5" t="str">
        <f>_xlfn.XLOOKUP(R3922,OP!C:C,OP!B:B,,0,1)</f>
        <v>RJ</v>
      </c>
      <c r="E3922" s="23"/>
      <c r="M3922" s="26"/>
      <c r="N3922" s="27"/>
      <c r="O3922" s="28" t="str">
        <f t="shared" si="984"/>
        <v>00000003922</v>
      </c>
      <c r="R3922" s="27" t="s">
        <v>193</v>
      </c>
      <c r="S3922" s="30" t="str">
        <f>_xlfn.IFNA(VLOOKUP(_xlfn.CONCAT(D3922," - ",R3922),OP!A:D,4,0),"-------------------------------------------NAO DISPONIVEL-------------------------------------------")</f>
        <v>FETRANSPOR</v>
      </c>
      <c r="T3922" s="31"/>
      <c r="U3922" s="32"/>
      <c r="V3922" s="31"/>
      <c r="W3922" s="33">
        <f t="shared" si="985"/>
        <v>0</v>
      </c>
      <c r="X3922" s="34">
        <f t="shared" si="986"/>
        <v>0</v>
      </c>
      <c r="Y3922" s="33">
        <f t="shared" si="987"/>
        <v>0</v>
      </c>
      <c r="Z3922" s="33">
        <f t="shared" si="988"/>
        <v>0</v>
      </c>
      <c r="AA3922" s="35">
        <f t="shared" si="989"/>
        <v>0</v>
      </c>
      <c r="AB3922" s="36">
        <f t="shared" si="990"/>
        <v>0</v>
      </c>
      <c r="AC3922" s="37">
        <f t="shared" si="991"/>
        <v>0</v>
      </c>
      <c r="AD3922" s="38"/>
      <c r="AE3922" s="38"/>
      <c r="AF3922" s="39">
        <f t="shared" si="992"/>
        <v>0</v>
      </c>
      <c r="AG3922" s="40"/>
      <c r="AH3922" s="41">
        <f t="shared" si="993"/>
        <v>0</v>
      </c>
      <c r="AI3922" s="42">
        <f t="shared" si="994"/>
        <v>0</v>
      </c>
      <c r="AJ3922" s="43">
        <f t="shared" si="995"/>
        <v>0</v>
      </c>
      <c r="AK3922" s="5" t="str">
        <f>_xlfn.IFNA(VLOOKUP(_xlfn.CONCAT(D3922," - ",S3922),OP!E:F,2,0),"-------------------------------------------NAO DISPONIVEL-------------------------------------------")</f>
        <v>C - RIOCARD</v>
      </c>
      <c r="AL3922" s="7" t="str">
        <f t="shared" si="981"/>
        <v>1 - -------------------------------------------NAO DISPONIVEL------------------------------------------- - 00000003922 - FETRANSPOR</v>
      </c>
      <c r="AM3922" s="7" t="str">
        <f t="shared" si="982"/>
        <v>-------------------------------------------NAO DISPONIVEL-------------------------------------------</v>
      </c>
      <c r="AN3922" s="44" cm="1">
        <f t="array" ref="AN3922">_xlfn.IFS(AJ3922=0,0,AQ3922="INATIVO",2,AQ3922="SEM CADASTRO",4,AQ3922="CPF ATIVO EM OUTRO COMPRADOR",5,AQ3922="NOVO/SEM CARTAO",6,AND(AJ3922&gt;0,AQ3922,""),8)</f>
        <v>0</v>
      </c>
      <c r="AO3922" s="45">
        <f t="shared" si="996"/>
        <v>-10</v>
      </c>
    </row>
    <row r="3923" spans="1:41" x14ac:dyDescent="0.4">
      <c r="A3923" s="21" t="str">
        <f t="shared" si="983"/>
        <v>-------------------------------------------NAO DISPONIVEL-------------------------------------------</v>
      </c>
      <c r="B3923" s="5" t="str">
        <f>_xlfn.IFNA(VLOOKUP(A3923,CNPJ!E:F,2,0),"-------------------------------------------NAO DISPONIVEL-------------------------------------------")</f>
        <v>-------------------------------------------NAO DISPONIVEL-------------------------------------------</v>
      </c>
      <c r="C3923" s="22">
        <v>1</v>
      </c>
      <c r="D3923" s="5" t="str">
        <f>_xlfn.XLOOKUP(R3923,OP!C:C,OP!B:B,,0,1)</f>
        <v>RJ</v>
      </c>
      <c r="E3923" s="23"/>
      <c r="M3923" s="26"/>
      <c r="N3923" s="27"/>
      <c r="O3923" s="28" t="str">
        <f t="shared" si="984"/>
        <v>00000003923</v>
      </c>
      <c r="R3923" s="27" t="s">
        <v>193</v>
      </c>
      <c r="S3923" s="30" t="str">
        <f>_xlfn.IFNA(VLOOKUP(_xlfn.CONCAT(D3923," - ",R3923),OP!A:D,4,0),"-------------------------------------------NAO DISPONIVEL-------------------------------------------")</f>
        <v>FETRANSPOR</v>
      </c>
      <c r="T3923" s="31"/>
      <c r="U3923" s="32"/>
      <c r="V3923" s="31"/>
      <c r="W3923" s="33">
        <f t="shared" si="985"/>
        <v>0</v>
      </c>
      <c r="X3923" s="34">
        <f t="shared" si="986"/>
        <v>0</v>
      </c>
      <c r="Y3923" s="33">
        <f t="shared" si="987"/>
        <v>0</v>
      </c>
      <c r="Z3923" s="33">
        <f t="shared" si="988"/>
        <v>0</v>
      </c>
      <c r="AA3923" s="35">
        <f t="shared" si="989"/>
        <v>0</v>
      </c>
      <c r="AB3923" s="36">
        <f t="shared" si="990"/>
        <v>0</v>
      </c>
      <c r="AC3923" s="37">
        <f t="shared" si="991"/>
        <v>0</v>
      </c>
      <c r="AD3923" s="38"/>
      <c r="AE3923" s="38"/>
      <c r="AF3923" s="39">
        <f t="shared" si="992"/>
        <v>0</v>
      </c>
      <c r="AG3923" s="40"/>
      <c r="AH3923" s="41">
        <f t="shared" si="993"/>
        <v>0</v>
      </c>
      <c r="AI3923" s="42">
        <f t="shared" si="994"/>
        <v>0</v>
      </c>
      <c r="AJ3923" s="43">
        <f t="shared" si="995"/>
        <v>0</v>
      </c>
      <c r="AK3923" s="5" t="str">
        <f>_xlfn.IFNA(VLOOKUP(_xlfn.CONCAT(D3923," - ",S3923),OP!E:F,2,0),"-------------------------------------------NAO DISPONIVEL-------------------------------------------")</f>
        <v>C - RIOCARD</v>
      </c>
      <c r="AL3923" s="7" t="str">
        <f t="shared" si="981"/>
        <v>1 - -------------------------------------------NAO DISPONIVEL------------------------------------------- - 00000003923 - FETRANSPOR</v>
      </c>
      <c r="AM3923" s="7" t="str">
        <f t="shared" si="982"/>
        <v>-------------------------------------------NAO DISPONIVEL-------------------------------------------</v>
      </c>
      <c r="AN3923" s="44" cm="1">
        <f t="array" ref="AN3923">_xlfn.IFS(AJ3923=0,0,AQ3923="INATIVO",2,AQ3923="SEM CADASTRO",4,AQ3923="CPF ATIVO EM OUTRO COMPRADOR",5,AQ3923="NOVO/SEM CARTAO",6,AND(AJ3923&gt;0,AQ3923,""),8)</f>
        <v>0</v>
      </c>
      <c r="AO3923" s="45">
        <f t="shared" si="996"/>
        <v>-10</v>
      </c>
    </row>
    <row r="3924" spans="1:41" x14ac:dyDescent="0.4">
      <c r="A3924" s="21" t="str">
        <f t="shared" si="983"/>
        <v>-------------------------------------------NAO DISPONIVEL-------------------------------------------</v>
      </c>
      <c r="B3924" s="5" t="str">
        <f>_xlfn.IFNA(VLOOKUP(A3924,CNPJ!E:F,2,0),"-------------------------------------------NAO DISPONIVEL-------------------------------------------")</f>
        <v>-------------------------------------------NAO DISPONIVEL-------------------------------------------</v>
      </c>
      <c r="C3924" s="22">
        <v>1</v>
      </c>
      <c r="D3924" s="5" t="str">
        <f>_xlfn.XLOOKUP(R3924,OP!C:C,OP!B:B,,0,1)</f>
        <v>RJ</v>
      </c>
      <c r="E3924" s="23"/>
      <c r="M3924" s="26"/>
      <c r="N3924" s="27"/>
      <c r="O3924" s="28" t="str">
        <f t="shared" si="984"/>
        <v>00000003924</v>
      </c>
      <c r="R3924" s="27" t="s">
        <v>193</v>
      </c>
      <c r="S3924" s="30" t="str">
        <f>_xlfn.IFNA(VLOOKUP(_xlfn.CONCAT(D3924," - ",R3924),OP!A:D,4,0),"-------------------------------------------NAO DISPONIVEL-------------------------------------------")</f>
        <v>FETRANSPOR</v>
      </c>
      <c r="T3924" s="31"/>
      <c r="U3924" s="32"/>
      <c r="V3924" s="31"/>
      <c r="W3924" s="33">
        <f t="shared" si="985"/>
        <v>0</v>
      </c>
      <c r="X3924" s="34">
        <f t="shared" si="986"/>
        <v>0</v>
      </c>
      <c r="Y3924" s="33">
        <f t="shared" si="987"/>
        <v>0</v>
      </c>
      <c r="Z3924" s="33">
        <f t="shared" si="988"/>
        <v>0</v>
      </c>
      <c r="AA3924" s="35">
        <f t="shared" si="989"/>
        <v>0</v>
      </c>
      <c r="AB3924" s="36">
        <f t="shared" si="990"/>
        <v>0</v>
      </c>
      <c r="AC3924" s="37">
        <f t="shared" si="991"/>
        <v>0</v>
      </c>
      <c r="AD3924" s="38"/>
      <c r="AE3924" s="38"/>
      <c r="AF3924" s="39">
        <f t="shared" si="992"/>
        <v>0</v>
      </c>
      <c r="AG3924" s="40"/>
      <c r="AH3924" s="41">
        <f t="shared" si="993"/>
        <v>0</v>
      </c>
      <c r="AI3924" s="42">
        <f t="shared" si="994"/>
        <v>0</v>
      </c>
      <c r="AJ3924" s="43">
        <f t="shared" si="995"/>
        <v>0</v>
      </c>
      <c r="AK3924" s="5" t="str">
        <f>_xlfn.IFNA(VLOOKUP(_xlfn.CONCAT(D3924," - ",S3924),OP!E:F,2,0),"-------------------------------------------NAO DISPONIVEL-------------------------------------------")</f>
        <v>C - RIOCARD</v>
      </c>
      <c r="AL3924" s="7" t="str">
        <f t="shared" si="981"/>
        <v>1 - -------------------------------------------NAO DISPONIVEL------------------------------------------- - 00000003924 - FETRANSPOR</v>
      </c>
      <c r="AM3924" s="7" t="str">
        <f t="shared" si="982"/>
        <v>-------------------------------------------NAO DISPONIVEL-------------------------------------------</v>
      </c>
      <c r="AN3924" s="44" cm="1">
        <f t="array" ref="AN3924">_xlfn.IFS(AJ3924=0,0,AQ3924="INATIVO",2,AQ3924="SEM CADASTRO",4,AQ3924="CPF ATIVO EM OUTRO COMPRADOR",5,AQ3924="NOVO/SEM CARTAO",6,AND(AJ3924&gt;0,AQ3924,""),8)</f>
        <v>0</v>
      </c>
      <c r="AO3924" s="45">
        <f t="shared" si="996"/>
        <v>-10</v>
      </c>
    </row>
    <row r="3925" spans="1:41" x14ac:dyDescent="0.4">
      <c r="A3925" s="21" t="str">
        <f t="shared" si="983"/>
        <v>-------------------------------------------NAO DISPONIVEL-------------------------------------------</v>
      </c>
      <c r="B3925" s="5" t="str">
        <f>_xlfn.IFNA(VLOOKUP(A3925,CNPJ!E:F,2,0),"-------------------------------------------NAO DISPONIVEL-------------------------------------------")</f>
        <v>-------------------------------------------NAO DISPONIVEL-------------------------------------------</v>
      </c>
      <c r="C3925" s="22">
        <v>1</v>
      </c>
      <c r="D3925" s="5" t="str">
        <f>_xlfn.XLOOKUP(R3925,OP!C:C,OP!B:B,,0,1)</f>
        <v>RJ</v>
      </c>
      <c r="E3925" s="23"/>
      <c r="M3925" s="26"/>
      <c r="N3925" s="27"/>
      <c r="O3925" s="28" t="str">
        <f t="shared" si="984"/>
        <v>00000003925</v>
      </c>
      <c r="R3925" s="27" t="s">
        <v>193</v>
      </c>
      <c r="S3925" s="30" t="str">
        <f>_xlfn.IFNA(VLOOKUP(_xlfn.CONCAT(D3925," - ",R3925),OP!A:D,4,0),"-------------------------------------------NAO DISPONIVEL-------------------------------------------")</f>
        <v>FETRANSPOR</v>
      </c>
      <c r="T3925" s="31"/>
      <c r="U3925" s="32"/>
      <c r="V3925" s="31"/>
      <c r="W3925" s="33">
        <f t="shared" si="985"/>
        <v>0</v>
      </c>
      <c r="X3925" s="34">
        <f t="shared" si="986"/>
        <v>0</v>
      </c>
      <c r="Y3925" s="33">
        <f t="shared" si="987"/>
        <v>0</v>
      </c>
      <c r="Z3925" s="33">
        <f t="shared" si="988"/>
        <v>0</v>
      </c>
      <c r="AA3925" s="35">
        <f t="shared" si="989"/>
        <v>0</v>
      </c>
      <c r="AB3925" s="36">
        <f t="shared" si="990"/>
        <v>0</v>
      </c>
      <c r="AC3925" s="37">
        <f t="shared" si="991"/>
        <v>0</v>
      </c>
      <c r="AD3925" s="38"/>
      <c r="AE3925" s="38"/>
      <c r="AF3925" s="39">
        <f t="shared" si="992"/>
        <v>0</v>
      </c>
      <c r="AG3925" s="40"/>
      <c r="AH3925" s="41">
        <f t="shared" si="993"/>
        <v>0</v>
      </c>
      <c r="AI3925" s="42">
        <f t="shared" si="994"/>
        <v>0</v>
      </c>
      <c r="AJ3925" s="43">
        <f t="shared" si="995"/>
        <v>0</v>
      </c>
      <c r="AK3925" s="5" t="str">
        <f>_xlfn.IFNA(VLOOKUP(_xlfn.CONCAT(D3925," - ",S3925),OP!E:F,2,0),"-------------------------------------------NAO DISPONIVEL-------------------------------------------")</f>
        <v>C - RIOCARD</v>
      </c>
      <c r="AL3925" s="7" t="str">
        <f t="shared" si="981"/>
        <v>1 - -------------------------------------------NAO DISPONIVEL------------------------------------------- - 00000003925 - FETRANSPOR</v>
      </c>
      <c r="AM3925" s="7" t="str">
        <f t="shared" si="982"/>
        <v>-------------------------------------------NAO DISPONIVEL-------------------------------------------</v>
      </c>
      <c r="AN3925" s="44" cm="1">
        <f t="array" ref="AN3925">_xlfn.IFS(AJ3925=0,0,AQ3925="INATIVO",2,AQ3925="SEM CADASTRO",4,AQ3925="CPF ATIVO EM OUTRO COMPRADOR",5,AQ3925="NOVO/SEM CARTAO",6,AND(AJ3925&gt;0,AQ3925,""),8)</f>
        <v>0</v>
      </c>
      <c r="AO3925" s="45">
        <f t="shared" si="996"/>
        <v>-10</v>
      </c>
    </row>
    <row r="3926" spans="1:41" x14ac:dyDescent="0.4">
      <c r="A3926" s="21" t="str">
        <f t="shared" si="983"/>
        <v>-------------------------------------------NAO DISPONIVEL-------------------------------------------</v>
      </c>
      <c r="B3926" s="5" t="str">
        <f>_xlfn.IFNA(VLOOKUP(A3926,CNPJ!E:F,2,0),"-------------------------------------------NAO DISPONIVEL-------------------------------------------")</f>
        <v>-------------------------------------------NAO DISPONIVEL-------------------------------------------</v>
      </c>
      <c r="C3926" s="22">
        <v>1</v>
      </c>
      <c r="D3926" s="5" t="str">
        <f>_xlfn.XLOOKUP(R3926,OP!C:C,OP!B:B,,0,1)</f>
        <v>RJ</v>
      </c>
      <c r="E3926" s="23"/>
      <c r="M3926" s="26"/>
      <c r="N3926" s="27"/>
      <c r="O3926" s="28" t="str">
        <f t="shared" si="984"/>
        <v>00000003926</v>
      </c>
      <c r="R3926" s="27" t="s">
        <v>193</v>
      </c>
      <c r="S3926" s="30" t="str">
        <f>_xlfn.IFNA(VLOOKUP(_xlfn.CONCAT(D3926," - ",R3926),OP!A:D,4,0),"-------------------------------------------NAO DISPONIVEL-------------------------------------------")</f>
        <v>FETRANSPOR</v>
      </c>
      <c r="T3926" s="31"/>
      <c r="U3926" s="32"/>
      <c r="V3926" s="31"/>
      <c r="W3926" s="33">
        <f t="shared" si="985"/>
        <v>0</v>
      </c>
      <c r="X3926" s="34">
        <f t="shared" si="986"/>
        <v>0</v>
      </c>
      <c r="Y3926" s="33">
        <f t="shared" si="987"/>
        <v>0</v>
      </c>
      <c r="Z3926" s="33">
        <f t="shared" si="988"/>
        <v>0</v>
      </c>
      <c r="AA3926" s="35">
        <f t="shared" si="989"/>
        <v>0</v>
      </c>
      <c r="AB3926" s="36">
        <f t="shared" si="990"/>
        <v>0</v>
      </c>
      <c r="AC3926" s="37">
        <f t="shared" si="991"/>
        <v>0</v>
      </c>
      <c r="AD3926" s="38"/>
      <c r="AE3926" s="38"/>
      <c r="AF3926" s="39">
        <f t="shared" si="992"/>
        <v>0</v>
      </c>
      <c r="AG3926" s="40"/>
      <c r="AH3926" s="41">
        <f t="shared" si="993"/>
        <v>0</v>
      </c>
      <c r="AI3926" s="42">
        <f t="shared" si="994"/>
        <v>0</v>
      </c>
      <c r="AJ3926" s="43">
        <f t="shared" si="995"/>
        <v>0</v>
      </c>
      <c r="AK3926" s="5" t="str">
        <f>_xlfn.IFNA(VLOOKUP(_xlfn.CONCAT(D3926," - ",S3926),OP!E:F,2,0),"-------------------------------------------NAO DISPONIVEL-------------------------------------------")</f>
        <v>C - RIOCARD</v>
      </c>
      <c r="AL3926" s="7" t="str">
        <f t="shared" si="981"/>
        <v>1 - -------------------------------------------NAO DISPONIVEL------------------------------------------- - 00000003926 - FETRANSPOR</v>
      </c>
      <c r="AM3926" s="7" t="str">
        <f t="shared" si="982"/>
        <v>-------------------------------------------NAO DISPONIVEL-------------------------------------------</v>
      </c>
      <c r="AN3926" s="44" cm="1">
        <f t="array" ref="AN3926">_xlfn.IFS(AJ3926=0,0,AQ3926="INATIVO",2,AQ3926="SEM CADASTRO",4,AQ3926="CPF ATIVO EM OUTRO COMPRADOR",5,AQ3926="NOVO/SEM CARTAO",6,AND(AJ3926&gt;0,AQ3926,""),8)</f>
        <v>0</v>
      </c>
      <c r="AO3926" s="45">
        <f t="shared" si="996"/>
        <v>-10</v>
      </c>
    </row>
    <row r="3927" spans="1:41" x14ac:dyDescent="0.4">
      <c r="A3927" s="21" t="str">
        <f t="shared" si="983"/>
        <v>-------------------------------------------NAO DISPONIVEL-------------------------------------------</v>
      </c>
      <c r="B3927" s="5" t="str">
        <f>_xlfn.IFNA(VLOOKUP(A3927,CNPJ!E:F,2,0),"-------------------------------------------NAO DISPONIVEL-------------------------------------------")</f>
        <v>-------------------------------------------NAO DISPONIVEL-------------------------------------------</v>
      </c>
      <c r="C3927" s="22">
        <v>1</v>
      </c>
      <c r="D3927" s="5" t="str">
        <f>_xlfn.XLOOKUP(R3927,OP!C:C,OP!B:B,,0,1)</f>
        <v>RJ</v>
      </c>
      <c r="E3927" s="23"/>
      <c r="M3927" s="26"/>
      <c r="N3927" s="27"/>
      <c r="O3927" s="28" t="str">
        <f t="shared" si="984"/>
        <v>00000003927</v>
      </c>
      <c r="R3927" s="27" t="s">
        <v>193</v>
      </c>
      <c r="S3927" s="30" t="str">
        <f>_xlfn.IFNA(VLOOKUP(_xlfn.CONCAT(D3927," - ",R3927),OP!A:D,4,0),"-------------------------------------------NAO DISPONIVEL-------------------------------------------")</f>
        <v>FETRANSPOR</v>
      </c>
      <c r="T3927" s="31"/>
      <c r="U3927" s="32"/>
      <c r="V3927" s="31"/>
      <c r="W3927" s="33">
        <f t="shared" si="985"/>
        <v>0</v>
      </c>
      <c r="X3927" s="34">
        <f t="shared" si="986"/>
        <v>0</v>
      </c>
      <c r="Y3927" s="33">
        <f t="shared" si="987"/>
        <v>0</v>
      </c>
      <c r="Z3927" s="33">
        <f t="shared" si="988"/>
        <v>0</v>
      </c>
      <c r="AA3927" s="35">
        <f t="shared" si="989"/>
        <v>0</v>
      </c>
      <c r="AB3927" s="36">
        <f t="shared" si="990"/>
        <v>0</v>
      </c>
      <c r="AC3927" s="37">
        <f t="shared" si="991"/>
        <v>0</v>
      </c>
      <c r="AD3927" s="38"/>
      <c r="AE3927" s="38"/>
      <c r="AF3927" s="39">
        <f t="shared" si="992"/>
        <v>0</v>
      </c>
      <c r="AG3927" s="40"/>
      <c r="AH3927" s="41">
        <f t="shared" si="993"/>
        <v>0</v>
      </c>
      <c r="AI3927" s="42">
        <f t="shared" si="994"/>
        <v>0</v>
      </c>
      <c r="AJ3927" s="43">
        <f t="shared" si="995"/>
        <v>0</v>
      </c>
      <c r="AK3927" s="5" t="str">
        <f>_xlfn.IFNA(VLOOKUP(_xlfn.CONCAT(D3927," - ",S3927),OP!E:F,2,0),"-------------------------------------------NAO DISPONIVEL-------------------------------------------")</f>
        <v>C - RIOCARD</v>
      </c>
      <c r="AL3927" s="7" t="str">
        <f t="shared" si="981"/>
        <v>1 - -------------------------------------------NAO DISPONIVEL------------------------------------------- - 00000003927 - FETRANSPOR</v>
      </c>
      <c r="AM3927" s="7" t="str">
        <f t="shared" si="982"/>
        <v>-------------------------------------------NAO DISPONIVEL-------------------------------------------</v>
      </c>
      <c r="AN3927" s="44" cm="1">
        <f t="array" ref="AN3927">_xlfn.IFS(AJ3927=0,0,AQ3927="INATIVO",2,AQ3927="SEM CADASTRO",4,AQ3927="CPF ATIVO EM OUTRO COMPRADOR",5,AQ3927="NOVO/SEM CARTAO",6,AND(AJ3927&gt;0,AQ3927,""),8)</f>
        <v>0</v>
      </c>
      <c r="AO3927" s="45">
        <f t="shared" si="996"/>
        <v>-10</v>
      </c>
    </row>
    <row r="3928" spans="1:41" x14ac:dyDescent="0.4">
      <c r="A3928" s="21" t="str">
        <f t="shared" si="983"/>
        <v>-------------------------------------------NAO DISPONIVEL-------------------------------------------</v>
      </c>
      <c r="B3928" s="5" t="str">
        <f>_xlfn.IFNA(VLOOKUP(A3928,CNPJ!E:F,2,0),"-------------------------------------------NAO DISPONIVEL-------------------------------------------")</f>
        <v>-------------------------------------------NAO DISPONIVEL-------------------------------------------</v>
      </c>
      <c r="C3928" s="22">
        <v>1</v>
      </c>
      <c r="D3928" s="5" t="str">
        <f>_xlfn.XLOOKUP(R3928,OP!C:C,OP!B:B,,0,1)</f>
        <v>RJ</v>
      </c>
      <c r="E3928" s="23"/>
      <c r="M3928" s="26"/>
      <c r="N3928" s="27"/>
      <c r="O3928" s="28" t="str">
        <f t="shared" si="984"/>
        <v>00000003928</v>
      </c>
      <c r="R3928" s="27" t="s">
        <v>193</v>
      </c>
      <c r="S3928" s="30" t="str">
        <f>_xlfn.IFNA(VLOOKUP(_xlfn.CONCAT(D3928," - ",R3928),OP!A:D,4,0),"-------------------------------------------NAO DISPONIVEL-------------------------------------------")</f>
        <v>FETRANSPOR</v>
      </c>
      <c r="T3928" s="31"/>
      <c r="U3928" s="32"/>
      <c r="V3928" s="31"/>
      <c r="W3928" s="33">
        <f t="shared" si="985"/>
        <v>0</v>
      </c>
      <c r="X3928" s="34">
        <f t="shared" si="986"/>
        <v>0</v>
      </c>
      <c r="Y3928" s="33">
        <f t="shared" si="987"/>
        <v>0</v>
      </c>
      <c r="Z3928" s="33">
        <f t="shared" si="988"/>
        <v>0</v>
      </c>
      <c r="AA3928" s="35">
        <f t="shared" si="989"/>
        <v>0</v>
      </c>
      <c r="AB3928" s="36">
        <f t="shared" si="990"/>
        <v>0</v>
      </c>
      <c r="AC3928" s="37">
        <f t="shared" si="991"/>
        <v>0</v>
      </c>
      <c r="AD3928" s="38"/>
      <c r="AE3928" s="38"/>
      <c r="AF3928" s="39">
        <f t="shared" si="992"/>
        <v>0</v>
      </c>
      <c r="AG3928" s="40"/>
      <c r="AH3928" s="41">
        <f t="shared" si="993"/>
        <v>0</v>
      </c>
      <c r="AI3928" s="42">
        <f t="shared" si="994"/>
        <v>0</v>
      </c>
      <c r="AJ3928" s="43">
        <f t="shared" si="995"/>
        <v>0</v>
      </c>
      <c r="AK3928" s="5" t="str">
        <f>_xlfn.IFNA(VLOOKUP(_xlfn.CONCAT(D3928," - ",S3928),OP!E:F,2,0),"-------------------------------------------NAO DISPONIVEL-------------------------------------------")</f>
        <v>C - RIOCARD</v>
      </c>
      <c r="AL3928" s="7" t="str">
        <f t="shared" si="981"/>
        <v>1 - -------------------------------------------NAO DISPONIVEL------------------------------------------- - 00000003928 - FETRANSPOR</v>
      </c>
      <c r="AM3928" s="7" t="str">
        <f t="shared" si="982"/>
        <v>-------------------------------------------NAO DISPONIVEL-------------------------------------------</v>
      </c>
      <c r="AN3928" s="44" cm="1">
        <f t="array" ref="AN3928">_xlfn.IFS(AJ3928=0,0,AQ3928="INATIVO",2,AQ3928="SEM CADASTRO",4,AQ3928="CPF ATIVO EM OUTRO COMPRADOR",5,AQ3928="NOVO/SEM CARTAO",6,AND(AJ3928&gt;0,AQ3928,""),8)</f>
        <v>0</v>
      </c>
      <c r="AO3928" s="45">
        <f t="shared" si="996"/>
        <v>-10</v>
      </c>
    </row>
    <row r="3929" spans="1:41" x14ac:dyDescent="0.4">
      <c r="A3929" s="21" t="str">
        <f t="shared" si="983"/>
        <v>-------------------------------------------NAO DISPONIVEL-------------------------------------------</v>
      </c>
      <c r="B3929" s="5" t="str">
        <f>_xlfn.IFNA(VLOOKUP(A3929,CNPJ!E:F,2,0),"-------------------------------------------NAO DISPONIVEL-------------------------------------------")</f>
        <v>-------------------------------------------NAO DISPONIVEL-------------------------------------------</v>
      </c>
      <c r="C3929" s="22">
        <v>1</v>
      </c>
      <c r="D3929" s="5" t="str">
        <f>_xlfn.XLOOKUP(R3929,OP!C:C,OP!B:B,,0,1)</f>
        <v>RJ</v>
      </c>
      <c r="E3929" s="23"/>
      <c r="M3929" s="26"/>
      <c r="N3929" s="27"/>
      <c r="O3929" s="28" t="str">
        <f t="shared" si="984"/>
        <v>00000003929</v>
      </c>
      <c r="R3929" s="27" t="s">
        <v>193</v>
      </c>
      <c r="S3929" s="30" t="str">
        <f>_xlfn.IFNA(VLOOKUP(_xlfn.CONCAT(D3929," - ",R3929),OP!A:D,4,0),"-------------------------------------------NAO DISPONIVEL-------------------------------------------")</f>
        <v>FETRANSPOR</v>
      </c>
      <c r="T3929" s="31"/>
      <c r="U3929" s="32"/>
      <c r="V3929" s="31"/>
      <c r="W3929" s="33">
        <f t="shared" si="985"/>
        <v>0</v>
      </c>
      <c r="X3929" s="34">
        <f t="shared" si="986"/>
        <v>0</v>
      </c>
      <c r="Y3929" s="33">
        <f t="shared" si="987"/>
        <v>0</v>
      </c>
      <c r="Z3929" s="33">
        <f t="shared" si="988"/>
        <v>0</v>
      </c>
      <c r="AA3929" s="35">
        <f t="shared" si="989"/>
        <v>0</v>
      </c>
      <c r="AB3929" s="36">
        <f t="shared" si="990"/>
        <v>0</v>
      </c>
      <c r="AC3929" s="37">
        <f t="shared" si="991"/>
        <v>0</v>
      </c>
      <c r="AD3929" s="38"/>
      <c r="AE3929" s="38"/>
      <c r="AF3929" s="39">
        <f t="shared" si="992"/>
        <v>0</v>
      </c>
      <c r="AG3929" s="40"/>
      <c r="AH3929" s="41">
        <f t="shared" si="993"/>
        <v>0</v>
      </c>
      <c r="AI3929" s="42">
        <f t="shared" si="994"/>
        <v>0</v>
      </c>
      <c r="AJ3929" s="43">
        <f t="shared" si="995"/>
        <v>0</v>
      </c>
      <c r="AK3929" s="5" t="str">
        <f>_xlfn.IFNA(VLOOKUP(_xlfn.CONCAT(D3929," - ",S3929),OP!E:F,2,0),"-------------------------------------------NAO DISPONIVEL-------------------------------------------")</f>
        <v>C - RIOCARD</v>
      </c>
      <c r="AL3929" s="7" t="str">
        <f t="shared" si="981"/>
        <v>1 - -------------------------------------------NAO DISPONIVEL------------------------------------------- - 00000003929 - FETRANSPOR</v>
      </c>
      <c r="AM3929" s="7" t="str">
        <f t="shared" si="982"/>
        <v>-------------------------------------------NAO DISPONIVEL-------------------------------------------</v>
      </c>
      <c r="AN3929" s="44" cm="1">
        <f t="array" ref="AN3929">_xlfn.IFS(AJ3929=0,0,AQ3929="INATIVO",2,AQ3929="SEM CADASTRO",4,AQ3929="CPF ATIVO EM OUTRO COMPRADOR",5,AQ3929="NOVO/SEM CARTAO",6,AND(AJ3929&gt;0,AQ3929,""),8)</f>
        <v>0</v>
      </c>
      <c r="AO3929" s="45">
        <f t="shared" si="996"/>
        <v>-10</v>
      </c>
    </row>
    <row r="3930" spans="1:41" x14ac:dyDescent="0.4">
      <c r="A3930" s="21" t="str">
        <f t="shared" si="983"/>
        <v>-------------------------------------------NAO DISPONIVEL-------------------------------------------</v>
      </c>
      <c r="B3930" s="5" t="str">
        <f>_xlfn.IFNA(VLOOKUP(A3930,CNPJ!E:F,2,0),"-------------------------------------------NAO DISPONIVEL-------------------------------------------")</f>
        <v>-------------------------------------------NAO DISPONIVEL-------------------------------------------</v>
      </c>
      <c r="C3930" s="22">
        <v>1</v>
      </c>
      <c r="D3930" s="5" t="str">
        <f>_xlfn.XLOOKUP(R3930,OP!C:C,OP!B:B,,0,1)</f>
        <v>RJ</v>
      </c>
      <c r="E3930" s="23"/>
      <c r="M3930" s="26"/>
      <c r="N3930" s="27"/>
      <c r="O3930" s="28" t="str">
        <f t="shared" si="984"/>
        <v>00000003930</v>
      </c>
      <c r="R3930" s="27" t="s">
        <v>193</v>
      </c>
      <c r="S3930" s="30" t="str">
        <f>_xlfn.IFNA(VLOOKUP(_xlfn.CONCAT(D3930," - ",R3930),OP!A:D,4,0),"-------------------------------------------NAO DISPONIVEL-------------------------------------------")</f>
        <v>FETRANSPOR</v>
      </c>
      <c r="T3930" s="31"/>
      <c r="U3930" s="32"/>
      <c r="V3930" s="31"/>
      <c r="W3930" s="33">
        <f t="shared" si="985"/>
        <v>0</v>
      </c>
      <c r="X3930" s="34">
        <f t="shared" si="986"/>
        <v>0</v>
      </c>
      <c r="Y3930" s="33">
        <f t="shared" si="987"/>
        <v>0</v>
      </c>
      <c r="Z3930" s="33">
        <f t="shared" si="988"/>
        <v>0</v>
      </c>
      <c r="AA3930" s="35">
        <f t="shared" si="989"/>
        <v>0</v>
      </c>
      <c r="AB3930" s="36">
        <f t="shared" si="990"/>
        <v>0</v>
      </c>
      <c r="AC3930" s="37">
        <f t="shared" si="991"/>
        <v>0</v>
      </c>
      <c r="AD3930" s="38"/>
      <c r="AE3930" s="38"/>
      <c r="AF3930" s="39">
        <f t="shared" si="992"/>
        <v>0</v>
      </c>
      <c r="AG3930" s="40"/>
      <c r="AH3930" s="41">
        <f t="shared" si="993"/>
        <v>0</v>
      </c>
      <c r="AI3930" s="42">
        <f t="shared" si="994"/>
        <v>0</v>
      </c>
      <c r="AJ3930" s="43">
        <f t="shared" si="995"/>
        <v>0</v>
      </c>
      <c r="AK3930" s="5" t="str">
        <f>_xlfn.IFNA(VLOOKUP(_xlfn.CONCAT(D3930," - ",S3930),OP!E:F,2,0),"-------------------------------------------NAO DISPONIVEL-------------------------------------------")</f>
        <v>C - RIOCARD</v>
      </c>
      <c r="AL3930" s="7" t="str">
        <f t="shared" si="981"/>
        <v>1 - -------------------------------------------NAO DISPONIVEL------------------------------------------- - 00000003930 - FETRANSPOR</v>
      </c>
      <c r="AM3930" s="7" t="str">
        <f t="shared" si="982"/>
        <v>-------------------------------------------NAO DISPONIVEL-------------------------------------------</v>
      </c>
      <c r="AN3930" s="44" cm="1">
        <f t="array" ref="AN3930">_xlfn.IFS(AJ3930=0,0,AQ3930="INATIVO",2,AQ3930="SEM CADASTRO",4,AQ3930="CPF ATIVO EM OUTRO COMPRADOR",5,AQ3930="NOVO/SEM CARTAO",6,AND(AJ3930&gt;0,AQ3930,""),8)</f>
        <v>0</v>
      </c>
      <c r="AO3930" s="45">
        <f t="shared" si="996"/>
        <v>-10</v>
      </c>
    </row>
    <row r="3931" spans="1:41" x14ac:dyDescent="0.4">
      <c r="A3931" s="21" t="str">
        <f t="shared" si="983"/>
        <v>-------------------------------------------NAO DISPONIVEL-------------------------------------------</v>
      </c>
      <c r="B3931" s="5" t="str">
        <f>_xlfn.IFNA(VLOOKUP(A3931,CNPJ!E:F,2,0),"-------------------------------------------NAO DISPONIVEL-------------------------------------------")</f>
        <v>-------------------------------------------NAO DISPONIVEL-------------------------------------------</v>
      </c>
      <c r="C3931" s="22">
        <v>1</v>
      </c>
      <c r="D3931" s="5" t="str">
        <f>_xlfn.XLOOKUP(R3931,OP!C:C,OP!B:B,,0,1)</f>
        <v>RJ</v>
      </c>
      <c r="E3931" s="23"/>
      <c r="M3931" s="26"/>
      <c r="N3931" s="27"/>
      <c r="O3931" s="28" t="str">
        <f t="shared" si="984"/>
        <v>00000003931</v>
      </c>
      <c r="R3931" s="27" t="s">
        <v>193</v>
      </c>
      <c r="S3931" s="30" t="str">
        <f>_xlfn.IFNA(VLOOKUP(_xlfn.CONCAT(D3931," - ",R3931),OP!A:D,4,0),"-------------------------------------------NAO DISPONIVEL-------------------------------------------")</f>
        <v>FETRANSPOR</v>
      </c>
      <c r="T3931" s="31"/>
      <c r="U3931" s="32"/>
      <c r="V3931" s="31"/>
      <c r="W3931" s="33">
        <f t="shared" si="985"/>
        <v>0</v>
      </c>
      <c r="X3931" s="34">
        <f t="shared" si="986"/>
        <v>0</v>
      </c>
      <c r="Y3931" s="33">
        <f t="shared" si="987"/>
        <v>0</v>
      </c>
      <c r="Z3931" s="33">
        <f t="shared" si="988"/>
        <v>0</v>
      </c>
      <c r="AA3931" s="35">
        <f t="shared" si="989"/>
        <v>0</v>
      </c>
      <c r="AB3931" s="36">
        <f t="shared" si="990"/>
        <v>0</v>
      </c>
      <c r="AC3931" s="37">
        <f t="shared" si="991"/>
        <v>0</v>
      </c>
      <c r="AD3931" s="38"/>
      <c r="AE3931" s="38"/>
      <c r="AF3931" s="39">
        <f t="shared" si="992"/>
        <v>0</v>
      </c>
      <c r="AG3931" s="40"/>
      <c r="AH3931" s="41">
        <f t="shared" si="993"/>
        <v>0</v>
      </c>
      <c r="AI3931" s="42">
        <f t="shared" si="994"/>
        <v>0</v>
      </c>
      <c r="AJ3931" s="43">
        <f t="shared" si="995"/>
        <v>0</v>
      </c>
      <c r="AK3931" s="5" t="str">
        <f>_xlfn.IFNA(VLOOKUP(_xlfn.CONCAT(D3931," - ",S3931),OP!E:F,2,0),"-------------------------------------------NAO DISPONIVEL-------------------------------------------")</f>
        <v>C - RIOCARD</v>
      </c>
      <c r="AL3931" s="7" t="str">
        <f t="shared" si="981"/>
        <v>1 - -------------------------------------------NAO DISPONIVEL------------------------------------------- - 00000003931 - FETRANSPOR</v>
      </c>
      <c r="AM3931" s="7" t="str">
        <f t="shared" si="982"/>
        <v>-------------------------------------------NAO DISPONIVEL-------------------------------------------</v>
      </c>
      <c r="AN3931" s="44" cm="1">
        <f t="array" ref="AN3931">_xlfn.IFS(AJ3931=0,0,AQ3931="INATIVO",2,AQ3931="SEM CADASTRO",4,AQ3931="CPF ATIVO EM OUTRO COMPRADOR",5,AQ3931="NOVO/SEM CARTAO",6,AND(AJ3931&gt;0,AQ3931,""),8)</f>
        <v>0</v>
      </c>
      <c r="AO3931" s="45">
        <f t="shared" si="996"/>
        <v>-10</v>
      </c>
    </row>
    <row r="3932" spans="1:41" x14ac:dyDescent="0.4">
      <c r="A3932" s="21" t="str">
        <f t="shared" si="983"/>
        <v>-------------------------------------------NAO DISPONIVEL-------------------------------------------</v>
      </c>
      <c r="B3932" s="5" t="str">
        <f>_xlfn.IFNA(VLOOKUP(A3932,CNPJ!E:F,2,0),"-------------------------------------------NAO DISPONIVEL-------------------------------------------")</f>
        <v>-------------------------------------------NAO DISPONIVEL-------------------------------------------</v>
      </c>
      <c r="C3932" s="22">
        <v>1</v>
      </c>
      <c r="D3932" s="5" t="str">
        <f>_xlfn.XLOOKUP(R3932,OP!C:C,OP!B:B,,0,1)</f>
        <v>RJ</v>
      </c>
      <c r="E3932" s="23"/>
      <c r="M3932" s="26"/>
      <c r="N3932" s="27"/>
      <c r="O3932" s="28" t="str">
        <f t="shared" si="984"/>
        <v>00000003932</v>
      </c>
      <c r="R3932" s="27" t="s">
        <v>193</v>
      </c>
      <c r="S3932" s="30" t="str">
        <f>_xlfn.IFNA(VLOOKUP(_xlfn.CONCAT(D3932," - ",R3932),OP!A:D,4,0),"-------------------------------------------NAO DISPONIVEL-------------------------------------------")</f>
        <v>FETRANSPOR</v>
      </c>
      <c r="T3932" s="31"/>
      <c r="U3932" s="32"/>
      <c r="V3932" s="31"/>
      <c r="W3932" s="33">
        <f t="shared" si="985"/>
        <v>0</v>
      </c>
      <c r="X3932" s="34">
        <f t="shared" si="986"/>
        <v>0</v>
      </c>
      <c r="Y3932" s="33">
        <f t="shared" si="987"/>
        <v>0</v>
      </c>
      <c r="Z3932" s="33">
        <f t="shared" si="988"/>
        <v>0</v>
      </c>
      <c r="AA3932" s="35">
        <f t="shared" si="989"/>
        <v>0</v>
      </c>
      <c r="AB3932" s="36">
        <f t="shared" si="990"/>
        <v>0</v>
      </c>
      <c r="AC3932" s="37">
        <f t="shared" si="991"/>
        <v>0</v>
      </c>
      <c r="AD3932" s="38"/>
      <c r="AE3932" s="38"/>
      <c r="AF3932" s="39">
        <f t="shared" si="992"/>
        <v>0</v>
      </c>
      <c r="AG3932" s="40"/>
      <c r="AH3932" s="41">
        <f t="shared" si="993"/>
        <v>0</v>
      </c>
      <c r="AI3932" s="42">
        <f t="shared" si="994"/>
        <v>0</v>
      </c>
      <c r="AJ3932" s="43">
        <f t="shared" si="995"/>
        <v>0</v>
      </c>
      <c r="AK3932" s="5" t="str">
        <f>_xlfn.IFNA(VLOOKUP(_xlfn.CONCAT(D3932," - ",S3932),OP!E:F,2,0),"-------------------------------------------NAO DISPONIVEL-------------------------------------------")</f>
        <v>C - RIOCARD</v>
      </c>
      <c r="AL3932" s="7" t="str">
        <f t="shared" si="981"/>
        <v>1 - -------------------------------------------NAO DISPONIVEL------------------------------------------- - 00000003932 - FETRANSPOR</v>
      </c>
      <c r="AM3932" s="7" t="str">
        <f t="shared" si="982"/>
        <v>-------------------------------------------NAO DISPONIVEL-------------------------------------------</v>
      </c>
      <c r="AN3932" s="44" cm="1">
        <f t="array" ref="AN3932">_xlfn.IFS(AJ3932=0,0,AQ3932="INATIVO",2,AQ3932="SEM CADASTRO",4,AQ3932="CPF ATIVO EM OUTRO COMPRADOR",5,AQ3932="NOVO/SEM CARTAO",6,AND(AJ3932&gt;0,AQ3932,""),8)</f>
        <v>0</v>
      </c>
      <c r="AO3932" s="45">
        <f t="shared" si="996"/>
        <v>-10</v>
      </c>
    </row>
    <row r="3933" spans="1:41" x14ac:dyDescent="0.4">
      <c r="A3933" s="21" t="str">
        <f t="shared" si="983"/>
        <v>-------------------------------------------NAO DISPONIVEL-------------------------------------------</v>
      </c>
      <c r="B3933" s="5" t="str">
        <f>_xlfn.IFNA(VLOOKUP(A3933,CNPJ!E:F,2,0),"-------------------------------------------NAO DISPONIVEL-------------------------------------------")</f>
        <v>-------------------------------------------NAO DISPONIVEL-------------------------------------------</v>
      </c>
      <c r="C3933" s="22">
        <v>1</v>
      </c>
      <c r="D3933" s="5" t="str">
        <f>_xlfn.XLOOKUP(R3933,OP!C:C,OP!B:B,,0,1)</f>
        <v>RJ</v>
      </c>
      <c r="E3933" s="23"/>
      <c r="M3933" s="26"/>
      <c r="N3933" s="27"/>
      <c r="O3933" s="28" t="str">
        <f t="shared" si="984"/>
        <v>00000003933</v>
      </c>
      <c r="R3933" s="27" t="s">
        <v>193</v>
      </c>
      <c r="S3933" s="30" t="str">
        <f>_xlfn.IFNA(VLOOKUP(_xlfn.CONCAT(D3933," - ",R3933),OP!A:D,4,0),"-------------------------------------------NAO DISPONIVEL-------------------------------------------")</f>
        <v>FETRANSPOR</v>
      </c>
      <c r="T3933" s="31"/>
      <c r="U3933" s="32"/>
      <c r="V3933" s="31"/>
      <c r="W3933" s="33">
        <f t="shared" si="985"/>
        <v>0</v>
      </c>
      <c r="X3933" s="34">
        <f t="shared" si="986"/>
        <v>0</v>
      </c>
      <c r="Y3933" s="33">
        <f t="shared" si="987"/>
        <v>0</v>
      </c>
      <c r="Z3933" s="33">
        <f t="shared" si="988"/>
        <v>0</v>
      </c>
      <c r="AA3933" s="35">
        <f t="shared" si="989"/>
        <v>0</v>
      </c>
      <c r="AB3933" s="36">
        <f t="shared" si="990"/>
        <v>0</v>
      </c>
      <c r="AC3933" s="37">
        <f t="shared" si="991"/>
        <v>0</v>
      </c>
      <c r="AD3933" s="38"/>
      <c r="AE3933" s="38"/>
      <c r="AF3933" s="39">
        <f t="shared" si="992"/>
        <v>0</v>
      </c>
      <c r="AG3933" s="40"/>
      <c r="AH3933" s="41">
        <f t="shared" si="993"/>
        <v>0</v>
      </c>
      <c r="AI3933" s="42">
        <f t="shared" si="994"/>
        <v>0</v>
      </c>
      <c r="AJ3933" s="43">
        <f t="shared" si="995"/>
        <v>0</v>
      </c>
      <c r="AK3933" s="5" t="str">
        <f>_xlfn.IFNA(VLOOKUP(_xlfn.CONCAT(D3933," - ",S3933),OP!E:F,2,0),"-------------------------------------------NAO DISPONIVEL-------------------------------------------")</f>
        <v>C - RIOCARD</v>
      </c>
      <c r="AL3933" s="7" t="str">
        <f t="shared" si="981"/>
        <v>1 - -------------------------------------------NAO DISPONIVEL------------------------------------------- - 00000003933 - FETRANSPOR</v>
      </c>
      <c r="AM3933" s="7" t="str">
        <f t="shared" si="982"/>
        <v>-------------------------------------------NAO DISPONIVEL-------------------------------------------</v>
      </c>
      <c r="AN3933" s="44" cm="1">
        <f t="array" ref="AN3933">_xlfn.IFS(AJ3933=0,0,AQ3933="INATIVO",2,AQ3933="SEM CADASTRO",4,AQ3933="CPF ATIVO EM OUTRO COMPRADOR",5,AQ3933="NOVO/SEM CARTAO",6,AND(AJ3933&gt;0,AQ3933,""),8)</f>
        <v>0</v>
      </c>
      <c r="AO3933" s="45">
        <f t="shared" si="996"/>
        <v>-10</v>
      </c>
    </row>
    <row r="3934" spans="1:41" x14ac:dyDescent="0.4">
      <c r="A3934" s="21" t="str">
        <f t="shared" si="983"/>
        <v>-------------------------------------------NAO DISPONIVEL-------------------------------------------</v>
      </c>
      <c r="B3934" s="5" t="str">
        <f>_xlfn.IFNA(VLOOKUP(A3934,CNPJ!E:F,2,0),"-------------------------------------------NAO DISPONIVEL-------------------------------------------")</f>
        <v>-------------------------------------------NAO DISPONIVEL-------------------------------------------</v>
      </c>
      <c r="C3934" s="22">
        <v>1</v>
      </c>
      <c r="D3934" s="5" t="str">
        <f>_xlfn.XLOOKUP(R3934,OP!C:C,OP!B:B,,0,1)</f>
        <v>RJ</v>
      </c>
      <c r="E3934" s="23"/>
      <c r="M3934" s="26"/>
      <c r="N3934" s="27"/>
      <c r="O3934" s="28" t="str">
        <f t="shared" si="984"/>
        <v>00000003934</v>
      </c>
      <c r="R3934" s="27" t="s">
        <v>193</v>
      </c>
      <c r="S3934" s="30" t="str">
        <f>_xlfn.IFNA(VLOOKUP(_xlfn.CONCAT(D3934," - ",R3934),OP!A:D,4,0),"-------------------------------------------NAO DISPONIVEL-------------------------------------------")</f>
        <v>FETRANSPOR</v>
      </c>
      <c r="T3934" s="31"/>
      <c r="U3934" s="32"/>
      <c r="V3934" s="31"/>
      <c r="W3934" s="33">
        <f t="shared" si="985"/>
        <v>0</v>
      </c>
      <c r="X3934" s="34">
        <f t="shared" si="986"/>
        <v>0</v>
      </c>
      <c r="Y3934" s="33">
        <f t="shared" si="987"/>
        <v>0</v>
      </c>
      <c r="Z3934" s="33">
        <f t="shared" si="988"/>
        <v>0</v>
      </c>
      <c r="AA3934" s="35">
        <f t="shared" si="989"/>
        <v>0</v>
      </c>
      <c r="AB3934" s="36">
        <f t="shared" si="990"/>
        <v>0</v>
      </c>
      <c r="AC3934" s="37">
        <f t="shared" si="991"/>
        <v>0</v>
      </c>
      <c r="AD3934" s="38"/>
      <c r="AE3934" s="38"/>
      <c r="AF3934" s="39">
        <f t="shared" si="992"/>
        <v>0</v>
      </c>
      <c r="AG3934" s="40"/>
      <c r="AH3934" s="41">
        <f t="shared" si="993"/>
        <v>0</v>
      </c>
      <c r="AI3934" s="42">
        <f t="shared" si="994"/>
        <v>0</v>
      </c>
      <c r="AJ3934" s="43">
        <f t="shared" si="995"/>
        <v>0</v>
      </c>
      <c r="AK3934" s="5" t="str">
        <f>_xlfn.IFNA(VLOOKUP(_xlfn.CONCAT(D3934," - ",S3934),OP!E:F,2,0),"-------------------------------------------NAO DISPONIVEL-------------------------------------------")</f>
        <v>C - RIOCARD</v>
      </c>
      <c r="AL3934" s="7" t="str">
        <f t="shared" si="981"/>
        <v>1 - -------------------------------------------NAO DISPONIVEL------------------------------------------- - 00000003934 - FETRANSPOR</v>
      </c>
      <c r="AM3934" s="7" t="str">
        <f t="shared" si="982"/>
        <v>-------------------------------------------NAO DISPONIVEL-------------------------------------------</v>
      </c>
      <c r="AN3934" s="44" cm="1">
        <f t="array" ref="AN3934">_xlfn.IFS(AJ3934=0,0,AQ3934="INATIVO",2,AQ3934="SEM CADASTRO",4,AQ3934="CPF ATIVO EM OUTRO COMPRADOR",5,AQ3934="NOVO/SEM CARTAO",6,AND(AJ3934&gt;0,AQ3934,""),8)</f>
        <v>0</v>
      </c>
      <c r="AO3934" s="45">
        <f t="shared" si="996"/>
        <v>-10</v>
      </c>
    </row>
    <row r="3935" spans="1:41" x14ac:dyDescent="0.4">
      <c r="A3935" s="21" t="str">
        <f t="shared" si="983"/>
        <v>-------------------------------------------NAO DISPONIVEL-------------------------------------------</v>
      </c>
      <c r="B3935" s="5" t="str">
        <f>_xlfn.IFNA(VLOOKUP(A3935,CNPJ!E:F,2,0),"-------------------------------------------NAO DISPONIVEL-------------------------------------------")</f>
        <v>-------------------------------------------NAO DISPONIVEL-------------------------------------------</v>
      </c>
      <c r="C3935" s="22">
        <v>1</v>
      </c>
      <c r="D3935" s="5" t="str">
        <f>_xlfn.XLOOKUP(R3935,OP!C:C,OP!B:B,,0,1)</f>
        <v>RJ</v>
      </c>
      <c r="E3935" s="23"/>
      <c r="M3935" s="26"/>
      <c r="N3935" s="27"/>
      <c r="O3935" s="28" t="str">
        <f t="shared" si="984"/>
        <v>00000003935</v>
      </c>
      <c r="R3935" s="27" t="s">
        <v>193</v>
      </c>
      <c r="S3935" s="30" t="str">
        <f>_xlfn.IFNA(VLOOKUP(_xlfn.CONCAT(D3935," - ",R3935),OP!A:D,4,0),"-------------------------------------------NAO DISPONIVEL-------------------------------------------")</f>
        <v>FETRANSPOR</v>
      </c>
      <c r="T3935" s="31"/>
      <c r="U3935" s="32"/>
      <c r="V3935" s="31"/>
      <c r="W3935" s="33">
        <f t="shared" si="985"/>
        <v>0</v>
      </c>
      <c r="X3935" s="34">
        <f t="shared" si="986"/>
        <v>0</v>
      </c>
      <c r="Y3935" s="33">
        <f t="shared" si="987"/>
        <v>0</v>
      </c>
      <c r="Z3935" s="33">
        <f t="shared" si="988"/>
        <v>0</v>
      </c>
      <c r="AA3935" s="35">
        <f t="shared" si="989"/>
        <v>0</v>
      </c>
      <c r="AB3935" s="36">
        <f t="shared" si="990"/>
        <v>0</v>
      </c>
      <c r="AC3935" s="37">
        <f t="shared" si="991"/>
        <v>0</v>
      </c>
      <c r="AD3935" s="38"/>
      <c r="AE3935" s="38"/>
      <c r="AF3935" s="39">
        <f t="shared" si="992"/>
        <v>0</v>
      </c>
      <c r="AG3935" s="40"/>
      <c r="AH3935" s="41">
        <f t="shared" si="993"/>
        <v>0</v>
      </c>
      <c r="AI3935" s="42">
        <f t="shared" si="994"/>
        <v>0</v>
      </c>
      <c r="AJ3935" s="43">
        <f t="shared" si="995"/>
        <v>0</v>
      </c>
      <c r="AK3935" s="5" t="str">
        <f>_xlfn.IFNA(VLOOKUP(_xlfn.CONCAT(D3935," - ",S3935),OP!E:F,2,0),"-------------------------------------------NAO DISPONIVEL-------------------------------------------")</f>
        <v>C - RIOCARD</v>
      </c>
      <c r="AL3935" s="7" t="str">
        <f t="shared" si="981"/>
        <v>1 - -------------------------------------------NAO DISPONIVEL------------------------------------------- - 00000003935 - FETRANSPOR</v>
      </c>
      <c r="AM3935" s="7" t="str">
        <f t="shared" si="982"/>
        <v>-------------------------------------------NAO DISPONIVEL-------------------------------------------</v>
      </c>
      <c r="AN3935" s="44" cm="1">
        <f t="array" ref="AN3935">_xlfn.IFS(AJ3935=0,0,AQ3935="INATIVO",2,AQ3935="SEM CADASTRO",4,AQ3935="CPF ATIVO EM OUTRO COMPRADOR",5,AQ3935="NOVO/SEM CARTAO",6,AND(AJ3935&gt;0,AQ3935,""),8)</f>
        <v>0</v>
      </c>
      <c r="AO3935" s="45">
        <f t="shared" si="996"/>
        <v>-10</v>
      </c>
    </row>
    <row r="3936" spans="1:41" x14ac:dyDescent="0.4">
      <c r="A3936" s="21" t="str">
        <f t="shared" si="983"/>
        <v>-------------------------------------------NAO DISPONIVEL-------------------------------------------</v>
      </c>
      <c r="B3936" s="5" t="str">
        <f>_xlfn.IFNA(VLOOKUP(A3936,CNPJ!E:F,2,0),"-------------------------------------------NAO DISPONIVEL-------------------------------------------")</f>
        <v>-------------------------------------------NAO DISPONIVEL-------------------------------------------</v>
      </c>
      <c r="C3936" s="22">
        <v>1</v>
      </c>
      <c r="D3936" s="5" t="str">
        <f>_xlfn.XLOOKUP(R3936,OP!C:C,OP!B:B,,0,1)</f>
        <v>RJ</v>
      </c>
      <c r="E3936" s="23"/>
      <c r="M3936" s="26"/>
      <c r="N3936" s="27"/>
      <c r="O3936" s="28" t="str">
        <f t="shared" si="984"/>
        <v>00000003936</v>
      </c>
      <c r="R3936" s="27" t="s">
        <v>193</v>
      </c>
      <c r="S3936" s="30" t="str">
        <f>_xlfn.IFNA(VLOOKUP(_xlfn.CONCAT(D3936," - ",R3936),OP!A:D,4,0),"-------------------------------------------NAO DISPONIVEL-------------------------------------------")</f>
        <v>FETRANSPOR</v>
      </c>
      <c r="T3936" s="31"/>
      <c r="U3936" s="32"/>
      <c r="V3936" s="31"/>
      <c r="W3936" s="33">
        <f t="shared" si="985"/>
        <v>0</v>
      </c>
      <c r="X3936" s="34">
        <f t="shared" si="986"/>
        <v>0</v>
      </c>
      <c r="Y3936" s="33">
        <f t="shared" si="987"/>
        <v>0</v>
      </c>
      <c r="Z3936" s="33">
        <f t="shared" si="988"/>
        <v>0</v>
      </c>
      <c r="AA3936" s="35">
        <f t="shared" si="989"/>
        <v>0</v>
      </c>
      <c r="AB3936" s="36">
        <f t="shared" si="990"/>
        <v>0</v>
      </c>
      <c r="AC3936" s="37">
        <f t="shared" si="991"/>
        <v>0</v>
      </c>
      <c r="AD3936" s="38"/>
      <c r="AE3936" s="38"/>
      <c r="AF3936" s="39">
        <f t="shared" si="992"/>
        <v>0</v>
      </c>
      <c r="AG3936" s="40"/>
      <c r="AH3936" s="41">
        <f t="shared" si="993"/>
        <v>0</v>
      </c>
      <c r="AI3936" s="42">
        <f t="shared" si="994"/>
        <v>0</v>
      </c>
      <c r="AJ3936" s="43">
        <f t="shared" si="995"/>
        <v>0</v>
      </c>
      <c r="AK3936" s="5" t="str">
        <f>_xlfn.IFNA(VLOOKUP(_xlfn.CONCAT(D3936," - ",S3936),OP!E:F,2,0),"-------------------------------------------NAO DISPONIVEL-------------------------------------------")</f>
        <v>C - RIOCARD</v>
      </c>
      <c r="AL3936" s="7" t="str">
        <f t="shared" si="981"/>
        <v>1 - -------------------------------------------NAO DISPONIVEL------------------------------------------- - 00000003936 - FETRANSPOR</v>
      </c>
      <c r="AM3936" s="7" t="str">
        <f t="shared" si="982"/>
        <v>-------------------------------------------NAO DISPONIVEL-------------------------------------------</v>
      </c>
      <c r="AN3936" s="44" cm="1">
        <f t="array" ref="AN3936">_xlfn.IFS(AJ3936=0,0,AQ3936="INATIVO",2,AQ3936="SEM CADASTRO",4,AQ3936="CPF ATIVO EM OUTRO COMPRADOR",5,AQ3936="NOVO/SEM CARTAO",6,AND(AJ3936&gt;0,AQ3936,""),8)</f>
        <v>0</v>
      </c>
      <c r="AO3936" s="45">
        <f t="shared" si="996"/>
        <v>-10</v>
      </c>
    </row>
    <row r="3937" spans="1:41" x14ac:dyDescent="0.4">
      <c r="A3937" s="21" t="str">
        <f t="shared" si="983"/>
        <v>-------------------------------------------NAO DISPONIVEL-------------------------------------------</v>
      </c>
      <c r="B3937" s="5" t="str">
        <f>_xlfn.IFNA(VLOOKUP(A3937,CNPJ!E:F,2,0),"-------------------------------------------NAO DISPONIVEL-------------------------------------------")</f>
        <v>-------------------------------------------NAO DISPONIVEL-------------------------------------------</v>
      </c>
      <c r="C3937" s="22">
        <v>1</v>
      </c>
      <c r="D3937" s="5" t="str">
        <f>_xlfn.XLOOKUP(R3937,OP!C:C,OP!B:B,,0,1)</f>
        <v>RJ</v>
      </c>
      <c r="E3937" s="23"/>
      <c r="M3937" s="26"/>
      <c r="N3937" s="27"/>
      <c r="O3937" s="28" t="str">
        <f t="shared" si="984"/>
        <v>00000003937</v>
      </c>
      <c r="R3937" s="27" t="s">
        <v>193</v>
      </c>
      <c r="S3937" s="30" t="str">
        <f>_xlfn.IFNA(VLOOKUP(_xlfn.CONCAT(D3937," - ",R3937),OP!A:D,4,0),"-------------------------------------------NAO DISPONIVEL-------------------------------------------")</f>
        <v>FETRANSPOR</v>
      </c>
      <c r="T3937" s="31"/>
      <c r="U3937" s="32"/>
      <c r="V3937" s="31"/>
      <c r="W3937" s="33">
        <f t="shared" si="985"/>
        <v>0</v>
      </c>
      <c r="X3937" s="34">
        <f t="shared" si="986"/>
        <v>0</v>
      </c>
      <c r="Y3937" s="33">
        <f t="shared" si="987"/>
        <v>0</v>
      </c>
      <c r="Z3937" s="33">
        <f t="shared" si="988"/>
        <v>0</v>
      </c>
      <c r="AA3937" s="35">
        <f t="shared" si="989"/>
        <v>0</v>
      </c>
      <c r="AB3937" s="36">
        <f t="shared" si="990"/>
        <v>0</v>
      </c>
      <c r="AC3937" s="37">
        <f t="shared" si="991"/>
        <v>0</v>
      </c>
      <c r="AD3937" s="38"/>
      <c r="AE3937" s="38"/>
      <c r="AF3937" s="39">
        <f t="shared" si="992"/>
        <v>0</v>
      </c>
      <c r="AG3937" s="40"/>
      <c r="AH3937" s="41">
        <f t="shared" si="993"/>
        <v>0</v>
      </c>
      <c r="AI3937" s="42">
        <f t="shared" si="994"/>
        <v>0</v>
      </c>
      <c r="AJ3937" s="43">
        <f t="shared" si="995"/>
        <v>0</v>
      </c>
      <c r="AK3937" s="5" t="str">
        <f>_xlfn.IFNA(VLOOKUP(_xlfn.CONCAT(D3937," - ",S3937),OP!E:F,2,0),"-------------------------------------------NAO DISPONIVEL-------------------------------------------")</f>
        <v>C - RIOCARD</v>
      </c>
      <c r="AL3937" s="7" t="str">
        <f t="shared" si="981"/>
        <v>1 - -------------------------------------------NAO DISPONIVEL------------------------------------------- - 00000003937 - FETRANSPOR</v>
      </c>
      <c r="AM3937" s="7" t="str">
        <f t="shared" si="982"/>
        <v>-------------------------------------------NAO DISPONIVEL-------------------------------------------</v>
      </c>
      <c r="AN3937" s="44" cm="1">
        <f t="array" ref="AN3937">_xlfn.IFS(AJ3937=0,0,AQ3937="INATIVO",2,AQ3937="SEM CADASTRO",4,AQ3937="CPF ATIVO EM OUTRO COMPRADOR",5,AQ3937="NOVO/SEM CARTAO",6,AND(AJ3937&gt;0,AQ3937,""),8)</f>
        <v>0</v>
      </c>
      <c r="AO3937" s="45">
        <f t="shared" si="996"/>
        <v>-10</v>
      </c>
    </row>
    <row r="3938" spans="1:41" x14ac:dyDescent="0.4">
      <c r="A3938" s="21" t="str">
        <f t="shared" si="983"/>
        <v>-------------------------------------------NAO DISPONIVEL-------------------------------------------</v>
      </c>
      <c r="B3938" s="5" t="str">
        <f>_xlfn.IFNA(VLOOKUP(A3938,CNPJ!E:F,2,0),"-------------------------------------------NAO DISPONIVEL-------------------------------------------")</f>
        <v>-------------------------------------------NAO DISPONIVEL-------------------------------------------</v>
      </c>
      <c r="C3938" s="22">
        <v>1</v>
      </c>
      <c r="D3938" s="5" t="str">
        <f>_xlfn.XLOOKUP(R3938,OP!C:C,OP!B:B,,0,1)</f>
        <v>RJ</v>
      </c>
      <c r="E3938" s="23"/>
      <c r="M3938" s="26"/>
      <c r="N3938" s="27"/>
      <c r="O3938" s="28" t="str">
        <f t="shared" si="984"/>
        <v>00000003938</v>
      </c>
      <c r="R3938" s="27" t="s">
        <v>193</v>
      </c>
      <c r="S3938" s="30" t="str">
        <f>_xlfn.IFNA(VLOOKUP(_xlfn.CONCAT(D3938," - ",R3938),OP!A:D,4,0),"-------------------------------------------NAO DISPONIVEL-------------------------------------------")</f>
        <v>FETRANSPOR</v>
      </c>
      <c r="T3938" s="31"/>
      <c r="U3938" s="32"/>
      <c r="V3938" s="31"/>
      <c r="W3938" s="33">
        <f t="shared" si="985"/>
        <v>0</v>
      </c>
      <c r="X3938" s="34">
        <f t="shared" si="986"/>
        <v>0</v>
      </c>
      <c r="Y3938" s="33">
        <f t="shared" si="987"/>
        <v>0</v>
      </c>
      <c r="Z3938" s="33">
        <f t="shared" si="988"/>
        <v>0</v>
      </c>
      <c r="AA3938" s="35">
        <f t="shared" si="989"/>
        <v>0</v>
      </c>
      <c r="AB3938" s="36">
        <f t="shared" si="990"/>
        <v>0</v>
      </c>
      <c r="AC3938" s="37">
        <f t="shared" si="991"/>
        <v>0</v>
      </c>
      <c r="AD3938" s="38"/>
      <c r="AE3938" s="38"/>
      <c r="AF3938" s="39">
        <f t="shared" si="992"/>
        <v>0</v>
      </c>
      <c r="AG3938" s="40"/>
      <c r="AH3938" s="41">
        <f t="shared" si="993"/>
        <v>0</v>
      </c>
      <c r="AI3938" s="42">
        <f t="shared" si="994"/>
        <v>0</v>
      </c>
      <c r="AJ3938" s="43">
        <f t="shared" si="995"/>
        <v>0</v>
      </c>
      <c r="AK3938" s="5" t="str">
        <f>_xlfn.IFNA(VLOOKUP(_xlfn.CONCAT(D3938," - ",S3938),OP!E:F,2,0),"-------------------------------------------NAO DISPONIVEL-------------------------------------------")</f>
        <v>C - RIOCARD</v>
      </c>
      <c r="AL3938" s="7" t="str">
        <f t="shared" si="981"/>
        <v>1 - -------------------------------------------NAO DISPONIVEL------------------------------------------- - 00000003938 - FETRANSPOR</v>
      </c>
      <c r="AM3938" s="7" t="str">
        <f t="shared" si="982"/>
        <v>-------------------------------------------NAO DISPONIVEL-------------------------------------------</v>
      </c>
      <c r="AN3938" s="44" cm="1">
        <f t="array" ref="AN3938">_xlfn.IFS(AJ3938=0,0,AQ3938="INATIVO",2,AQ3938="SEM CADASTRO",4,AQ3938="CPF ATIVO EM OUTRO COMPRADOR",5,AQ3938="NOVO/SEM CARTAO",6,AND(AJ3938&gt;0,AQ3938,""),8)</f>
        <v>0</v>
      </c>
      <c r="AO3938" s="45">
        <f t="shared" si="996"/>
        <v>-10</v>
      </c>
    </row>
    <row r="3939" spans="1:41" x14ac:dyDescent="0.4">
      <c r="A3939" s="21" t="str">
        <f t="shared" si="983"/>
        <v>-------------------------------------------NAO DISPONIVEL-------------------------------------------</v>
      </c>
      <c r="B3939" s="5" t="str">
        <f>_xlfn.IFNA(VLOOKUP(A3939,CNPJ!E:F,2,0),"-------------------------------------------NAO DISPONIVEL-------------------------------------------")</f>
        <v>-------------------------------------------NAO DISPONIVEL-------------------------------------------</v>
      </c>
      <c r="C3939" s="22">
        <v>1</v>
      </c>
      <c r="D3939" s="5" t="str">
        <f>_xlfn.XLOOKUP(R3939,OP!C:C,OP!B:B,,0,1)</f>
        <v>RJ</v>
      </c>
      <c r="E3939" s="23"/>
      <c r="M3939" s="26"/>
      <c r="N3939" s="27"/>
      <c r="O3939" s="28" t="str">
        <f t="shared" si="984"/>
        <v>00000003939</v>
      </c>
      <c r="R3939" s="27" t="s">
        <v>193</v>
      </c>
      <c r="S3939" s="30" t="str">
        <f>_xlfn.IFNA(VLOOKUP(_xlfn.CONCAT(D3939," - ",R3939),OP!A:D,4,0),"-------------------------------------------NAO DISPONIVEL-------------------------------------------")</f>
        <v>FETRANSPOR</v>
      </c>
      <c r="T3939" s="31"/>
      <c r="U3939" s="32"/>
      <c r="V3939" s="31"/>
      <c r="W3939" s="33">
        <f t="shared" si="985"/>
        <v>0</v>
      </c>
      <c r="X3939" s="34">
        <f t="shared" si="986"/>
        <v>0</v>
      </c>
      <c r="Y3939" s="33">
        <f t="shared" si="987"/>
        <v>0</v>
      </c>
      <c r="Z3939" s="33">
        <f t="shared" si="988"/>
        <v>0</v>
      </c>
      <c r="AA3939" s="35">
        <f t="shared" si="989"/>
        <v>0</v>
      </c>
      <c r="AB3939" s="36">
        <f t="shared" si="990"/>
        <v>0</v>
      </c>
      <c r="AC3939" s="37">
        <f t="shared" si="991"/>
        <v>0</v>
      </c>
      <c r="AD3939" s="38"/>
      <c r="AE3939" s="38"/>
      <c r="AF3939" s="39">
        <f t="shared" si="992"/>
        <v>0</v>
      </c>
      <c r="AG3939" s="40"/>
      <c r="AH3939" s="41">
        <f t="shared" si="993"/>
        <v>0</v>
      </c>
      <c r="AI3939" s="42">
        <f t="shared" si="994"/>
        <v>0</v>
      </c>
      <c r="AJ3939" s="43">
        <f t="shared" si="995"/>
        <v>0</v>
      </c>
      <c r="AK3939" s="5" t="str">
        <f>_xlfn.IFNA(VLOOKUP(_xlfn.CONCAT(D3939," - ",S3939),OP!E:F,2,0),"-------------------------------------------NAO DISPONIVEL-------------------------------------------")</f>
        <v>C - RIOCARD</v>
      </c>
      <c r="AL3939" s="7" t="str">
        <f t="shared" si="981"/>
        <v>1 - -------------------------------------------NAO DISPONIVEL------------------------------------------- - 00000003939 - FETRANSPOR</v>
      </c>
      <c r="AM3939" s="7" t="str">
        <f t="shared" si="982"/>
        <v>-------------------------------------------NAO DISPONIVEL-------------------------------------------</v>
      </c>
      <c r="AN3939" s="44" cm="1">
        <f t="array" ref="AN3939">_xlfn.IFS(AJ3939=0,0,AQ3939="INATIVO",2,AQ3939="SEM CADASTRO",4,AQ3939="CPF ATIVO EM OUTRO COMPRADOR",5,AQ3939="NOVO/SEM CARTAO",6,AND(AJ3939&gt;0,AQ3939,""),8)</f>
        <v>0</v>
      </c>
      <c r="AO3939" s="45">
        <f t="shared" si="996"/>
        <v>-10</v>
      </c>
    </row>
    <row r="3940" spans="1:41" x14ac:dyDescent="0.4">
      <c r="A3940" s="21" t="str">
        <f t="shared" si="983"/>
        <v>-------------------------------------------NAO DISPONIVEL-------------------------------------------</v>
      </c>
      <c r="B3940" s="5" t="str">
        <f>_xlfn.IFNA(VLOOKUP(A3940,CNPJ!E:F,2,0),"-------------------------------------------NAO DISPONIVEL-------------------------------------------")</f>
        <v>-------------------------------------------NAO DISPONIVEL-------------------------------------------</v>
      </c>
      <c r="C3940" s="22">
        <v>1</v>
      </c>
      <c r="D3940" s="5" t="str">
        <f>_xlfn.XLOOKUP(R3940,OP!C:C,OP!B:B,,0,1)</f>
        <v>RJ</v>
      </c>
      <c r="E3940" s="23"/>
      <c r="M3940" s="26"/>
      <c r="N3940" s="27"/>
      <c r="O3940" s="28" t="str">
        <f t="shared" si="984"/>
        <v>00000003940</v>
      </c>
      <c r="R3940" s="27" t="s">
        <v>193</v>
      </c>
      <c r="S3940" s="30" t="str">
        <f>_xlfn.IFNA(VLOOKUP(_xlfn.CONCAT(D3940," - ",R3940),OP!A:D,4,0),"-------------------------------------------NAO DISPONIVEL-------------------------------------------")</f>
        <v>FETRANSPOR</v>
      </c>
      <c r="T3940" s="31"/>
      <c r="U3940" s="32"/>
      <c r="V3940" s="31"/>
      <c r="W3940" s="33">
        <f t="shared" si="985"/>
        <v>0</v>
      </c>
      <c r="X3940" s="34">
        <f t="shared" si="986"/>
        <v>0</v>
      </c>
      <c r="Y3940" s="33">
        <f t="shared" si="987"/>
        <v>0</v>
      </c>
      <c r="Z3940" s="33">
        <f t="shared" si="988"/>
        <v>0</v>
      </c>
      <c r="AA3940" s="35">
        <f t="shared" si="989"/>
        <v>0</v>
      </c>
      <c r="AB3940" s="36">
        <f t="shared" si="990"/>
        <v>0</v>
      </c>
      <c r="AC3940" s="37">
        <f t="shared" si="991"/>
        <v>0</v>
      </c>
      <c r="AD3940" s="38"/>
      <c r="AE3940" s="38"/>
      <c r="AF3940" s="39">
        <f t="shared" si="992"/>
        <v>0</v>
      </c>
      <c r="AG3940" s="40"/>
      <c r="AH3940" s="41">
        <f t="shared" si="993"/>
        <v>0</v>
      </c>
      <c r="AI3940" s="42">
        <f t="shared" si="994"/>
        <v>0</v>
      </c>
      <c r="AJ3940" s="43">
        <f t="shared" si="995"/>
        <v>0</v>
      </c>
      <c r="AK3940" s="5" t="str">
        <f>_xlfn.IFNA(VLOOKUP(_xlfn.CONCAT(D3940," - ",S3940),OP!E:F,2,0),"-------------------------------------------NAO DISPONIVEL-------------------------------------------")</f>
        <v>C - RIOCARD</v>
      </c>
      <c r="AL3940" s="7" t="str">
        <f t="shared" si="981"/>
        <v>1 - -------------------------------------------NAO DISPONIVEL------------------------------------------- - 00000003940 - FETRANSPOR</v>
      </c>
      <c r="AM3940" s="7" t="str">
        <f t="shared" si="982"/>
        <v>-------------------------------------------NAO DISPONIVEL-------------------------------------------</v>
      </c>
      <c r="AN3940" s="44" cm="1">
        <f t="array" ref="AN3940">_xlfn.IFS(AJ3940=0,0,AQ3940="INATIVO",2,AQ3940="SEM CADASTRO",4,AQ3940="CPF ATIVO EM OUTRO COMPRADOR",5,AQ3940="NOVO/SEM CARTAO",6,AND(AJ3940&gt;0,AQ3940,""),8)</f>
        <v>0</v>
      </c>
      <c r="AO3940" s="45">
        <f t="shared" si="996"/>
        <v>-10</v>
      </c>
    </row>
    <row r="3941" spans="1:41" x14ac:dyDescent="0.4">
      <c r="A3941" s="21" t="str">
        <f t="shared" si="983"/>
        <v>-------------------------------------------NAO DISPONIVEL-------------------------------------------</v>
      </c>
      <c r="B3941" s="5" t="str">
        <f>_xlfn.IFNA(VLOOKUP(A3941,CNPJ!E:F,2,0),"-------------------------------------------NAO DISPONIVEL-------------------------------------------")</f>
        <v>-------------------------------------------NAO DISPONIVEL-------------------------------------------</v>
      </c>
      <c r="C3941" s="22">
        <v>1</v>
      </c>
      <c r="D3941" s="5" t="str">
        <f>_xlfn.XLOOKUP(R3941,OP!C:C,OP!B:B,,0,1)</f>
        <v>RJ</v>
      </c>
      <c r="E3941" s="23"/>
      <c r="M3941" s="26"/>
      <c r="N3941" s="27"/>
      <c r="O3941" s="28" t="str">
        <f t="shared" si="984"/>
        <v>00000003941</v>
      </c>
      <c r="R3941" s="27" t="s">
        <v>193</v>
      </c>
      <c r="S3941" s="30" t="str">
        <f>_xlfn.IFNA(VLOOKUP(_xlfn.CONCAT(D3941," - ",R3941),OP!A:D,4,0),"-------------------------------------------NAO DISPONIVEL-------------------------------------------")</f>
        <v>FETRANSPOR</v>
      </c>
      <c r="T3941" s="31"/>
      <c r="U3941" s="32"/>
      <c r="V3941" s="31"/>
      <c r="W3941" s="33">
        <f t="shared" si="985"/>
        <v>0</v>
      </c>
      <c r="X3941" s="34">
        <f t="shared" si="986"/>
        <v>0</v>
      </c>
      <c r="Y3941" s="33">
        <f t="shared" si="987"/>
        <v>0</v>
      </c>
      <c r="Z3941" s="33">
        <f t="shared" si="988"/>
        <v>0</v>
      </c>
      <c r="AA3941" s="35">
        <f t="shared" si="989"/>
        <v>0</v>
      </c>
      <c r="AB3941" s="36">
        <f t="shared" si="990"/>
        <v>0</v>
      </c>
      <c r="AC3941" s="37">
        <f t="shared" si="991"/>
        <v>0</v>
      </c>
      <c r="AD3941" s="38"/>
      <c r="AE3941" s="38"/>
      <c r="AF3941" s="39">
        <f t="shared" si="992"/>
        <v>0</v>
      </c>
      <c r="AG3941" s="40"/>
      <c r="AH3941" s="41">
        <f t="shared" si="993"/>
        <v>0</v>
      </c>
      <c r="AI3941" s="42">
        <f t="shared" si="994"/>
        <v>0</v>
      </c>
      <c r="AJ3941" s="43">
        <f t="shared" si="995"/>
        <v>0</v>
      </c>
      <c r="AK3941" s="5" t="str">
        <f>_xlfn.IFNA(VLOOKUP(_xlfn.CONCAT(D3941," - ",S3941),OP!E:F,2,0),"-------------------------------------------NAO DISPONIVEL-------------------------------------------")</f>
        <v>C - RIOCARD</v>
      </c>
      <c r="AL3941" s="7" t="str">
        <f t="shared" si="981"/>
        <v>1 - -------------------------------------------NAO DISPONIVEL------------------------------------------- - 00000003941 - FETRANSPOR</v>
      </c>
      <c r="AM3941" s="7" t="str">
        <f t="shared" si="982"/>
        <v>-------------------------------------------NAO DISPONIVEL-------------------------------------------</v>
      </c>
      <c r="AN3941" s="44" cm="1">
        <f t="array" ref="AN3941">_xlfn.IFS(AJ3941=0,0,AQ3941="INATIVO",2,AQ3941="SEM CADASTRO",4,AQ3941="CPF ATIVO EM OUTRO COMPRADOR",5,AQ3941="NOVO/SEM CARTAO",6,AND(AJ3941&gt;0,AQ3941,""),8)</f>
        <v>0</v>
      </c>
      <c r="AO3941" s="45">
        <f t="shared" si="996"/>
        <v>-10</v>
      </c>
    </row>
    <row r="3942" spans="1:41" x14ac:dyDescent="0.4">
      <c r="A3942" s="21" t="str">
        <f t="shared" si="983"/>
        <v>-------------------------------------------NAO DISPONIVEL-------------------------------------------</v>
      </c>
      <c r="B3942" s="5" t="str">
        <f>_xlfn.IFNA(VLOOKUP(A3942,CNPJ!E:F,2,0),"-------------------------------------------NAO DISPONIVEL-------------------------------------------")</f>
        <v>-------------------------------------------NAO DISPONIVEL-------------------------------------------</v>
      </c>
      <c r="C3942" s="22">
        <v>1</v>
      </c>
      <c r="D3942" s="5" t="str">
        <f>_xlfn.XLOOKUP(R3942,OP!C:C,OP!B:B,,0,1)</f>
        <v>RJ</v>
      </c>
      <c r="E3942" s="23"/>
      <c r="M3942" s="26"/>
      <c r="N3942" s="27"/>
      <c r="O3942" s="28" t="str">
        <f t="shared" si="984"/>
        <v>00000003942</v>
      </c>
      <c r="R3942" s="27" t="s">
        <v>193</v>
      </c>
      <c r="S3942" s="30" t="str">
        <f>_xlfn.IFNA(VLOOKUP(_xlfn.CONCAT(D3942," - ",R3942),OP!A:D,4,0),"-------------------------------------------NAO DISPONIVEL-------------------------------------------")</f>
        <v>FETRANSPOR</v>
      </c>
      <c r="T3942" s="31"/>
      <c r="U3942" s="32"/>
      <c r="V3942" s="31"/>
      <c r="W3942" s="33">
        <f t="shared" si="985"/>
        <v>0</v>
      </c>
      <c r="X3942" s="34">
        <f t="shared" si="986"/>
        <v>0</v>
      </c>
      <c r="Y3942" s="33">
        <f t="shared" si="987"/>
        <v>0</v>
      </c>
      <c r="Z3942" s="33">
        <f t="shared" si="988"/>
        <v>0</v>
      </c>
      <c r="AA3942" s="35">
        <f t="shared" si="989"/>
        <v>0</v>
      </c>
      <c r="AB3942" s="36">
        <f t="shared" si="990"/>
        <v>0</v>
      </c>
      <c r="AC3942" s="37">
        <f t="shared" si="991"/>
        <v>0</v>
      </c>
      <c r="AD3942" s="38"/>
      <c r="AE3942" s="38"/>
      <c r="AF3942" s="39">
        <f t="shared" si="992"/>
        <v>0</v>
      </c>
      <c r="AG3942" s="40"/>
      <c r="AH3942" s="41">
        <f t="shared" si="993"/>
        <v>0</v>
      </c>
      <c r="AI3942" s="42">
        <f t="shared" si="994"/>
        <v>0</v>
      </c>
      <c r="AJ3942" s="43">
        <f t="shared" si="995"/>
        <v>0</v>
      </c>
      <c r="AK3942" s="5" t="str">
        <f>_xlfn.IFNA(VLOOKUP(_xlfn.CONCAT(D3942," - ",S3942),OP!E:F,2,0),"-------------------------------------------NAO DISPONIVEL-------------------------------------------")</f>
        <v>C - RIOCARD</v>
      </c>
      <c r="AL3942" s="7" t="str">
        <f t="shared" si="981"/>
        <v>1 - -------------------------------------------NAO DISPONIVEL------------------------------------------- - 00000003942 - FETRANSPOR</v>
      </c>
      <c r="AM3942" s="7" t="str">
        <f t="shared" si="982"/>
        <v>-------------------------------------------NAO DISPONIVEL-------------------------------------------</v>
      </c>
      <c r="AN3942" s="44" cm="1">
        <f t="array" ref="AN3942">_xlfn.IFS(AJ3942=0,0,AQ3942="INATIVO",2,AQ3942="SEM CADASTRO",4,AQ3942="CPF ATIVO EM OUTRO COMPRADOR",5,AQ3942="NOVO/SEM CARTAO",6,AND(AJ3942&gt;0,AQ3942,""),8)</f>
        <v>0</v>
      </c>
      <c r="AO3942" s="45">
        <f t="shared" si="996"/>
        <v>-10</v>
      </c>
    </row>
    <row r="3943" spans="1:41" x14ac:dyDescent="0.4">
      <c r="A3943" s="21" t="str">
        <f t="shared" si="983"/>
        <v>-------------------------------------------NAO DISPONIVEL-------------------------------------------</v>
      </c>
      <c r="B3943" s="5" t="str">
        <f>_xlfn.IFNA(VLOOKUP(A3943,CNPJ!E:F,2,0),"-------------------------------------------NAO DISPONIVEL-------------------------------------------")</f>
        <v>-------------------------------------------NAO DISPONIVEL-------------------------------------------</v>
      </c>
      <c r="C3943" s="22">
        <v>1</v>
      </c>
      <c r="D3943" s="5" t="str">
        <f>_xlfn.XLOOKUP(R3943,OP!C:C,OP!B:B,,0,1)</f>
        <v>RJ</v>
      </c>
      <c r="E3943" s="23"/>
      <c r="M3943" s="26"/>
      <c r="N3943" s="27"/>
      <c r="O3943" s="28" t="str">
        <f t="shared" si="984"/>
        <v>00000003943</v>
      </c>
      <c r="R3943" s="27" t="s">
        <v>193</v>
      </c>
      <c r="S3943" s="30" t="str">
        <f>_xlfn.IFNA(VLOOKUP(_xlfn.CONCAT(D3943," - ",R3943),OP!A:D,4,0),"-------------------------------------------NAO DISPONIVEL-------------------------------------------")</f>
        <v>FETRANSPOR</v>
      </c>
      <c r="T3943" s="31"/>
      <c r="U3943" s="32"/>
      <c r="V3943" s="31"/>
      <c r="W3943" s="33">
        <f t="shared" si="985"/>
        <v>0</v>
      </c>
      <c r="X3943" s="34">
        <f t="shared" si="986"/>
        <v>0</v>
      </c>
      <c r="Y3943" s="33">
        <f t="shared" si="987"/>
        <v>0</v>
      </c>
      <c r="Z3943" s="33">
        <f t="shared" si="988"/>
        <v>0</v>
      </c>
      <c r="AA3943" s="35">
        <f t="shared" si="989"/>
        <v>0</v>
      </c>
      <c r="AB3943" s="36">
        <f t="shared" si="990"/>
        <v>0</v>
      </c>
      <c r="AC3943" s="37">
        <f t="shared" si="991"/>
        <v>0</v>
      </c>
      <c r="AD3943" s="38"/>
      <c r="AE3943" s="38"/>
      <c r="AF3943" s="39">
        <f t="shared" si="992"/>
        <v>0</v>
      </c>
      <c r="AG3943" s="40"/>
      <c r="AH3943" s="41">
        <f t="shared" si="993"/>
        <v>0</v>
      </c>
      <c r="AI3943" s="42">
        <f t="shared" si="994"/>
        <v>0</v>
      </c>
      <c r="AJ3943" s="43">
        <f t="shared" si="995"/>
        <v>0</v>
      </c>
      <c r="AK3943" s="5" t="str">
        <f>_xlfn.IFNA(VLOOKUP(_xlfn.CONCAT(D3943," - ",S3943),OP!E:F,2,0),"-------------------------------------------NAO DISPONIVEL-------------------------------------------")</f>
        <v>C - RIOCARD</v>
      </c>
      <c r="AL3943" s="7" t="str">
        <f t="shared" si="981"/>
        <v>1 - -------------------------------------------NAO DISPONIVEL------------------------------------------- - 00000003943 - FETRANSPOR</v>
      </c>
      <c r="AM3943" s="7" t="str">
        <f t="shared" si="982"/>
        <v>-------------------------------------------NAO DISPONIVEL-------------------------------------------</v>
      </c>
      <c r="AN3943" s="44" cm="1">
        <f t="array" ref="AN3943">_xlfn.IFS(AJ3943=0,0,AQ3943="INATIVO",2,AQ3943="SEM CADASTRO",4,AQ3943="CPF ATIVO EM OUTRO COMPRADOR",5,AQ3943="NOVO/SEM CARTAO",6,AND(AJ3943&gt;0,AQ3943,""),8)</f>
        <v>0</v>
      </c>
      <c r="AO3943" s="45">
        <f t="shared" si="996"/>
        <v>-10</v>
      </c>
    </row>
    <row r="3944" spans="1:41" x14ac:dyDescent="0.4">
      <c r="A3944" s="21" t="str">
        <f t="shared" si="983"/>
        <v>-------------------------------------------NAO DISPONIVEL-------------------------------------------</v>
      </c>
      <c r="B3944" s="5" t="str">
        <f>_xlfn.IFNA(VLOOKUP(A3944,CNPJ!E:F,2,0),"-------------------------------------------NAO DISPONIVEL-------------------------------------------")</f>
        <v>-------------------------------------------NAO DISPONIVEL-------------------------------------------</v>
      </c>
      <c r="C3944" s="22">
        <v>1</v>
      </c>
      <c r="D3944" s="5" t="str">
        <f>_xlfn.XLOOKUP(R3944,OP!C:C,OP!B:B,,0,1)</f>
        <v>RJ</v>
      </c>
      <c r="E3944" s="23"/>
      <c r="M3944" s="26"/>
      <c r="N3944" s="27"/>
      <c r="O3944" s="28" t="str">
        <f t="shared" si="984"/>
        <v>00000003944</v>
      </c>
      <c r="R3944" s="27" t="s">
        <v>193</v>
      </c>
      <c r="S3944" s="30" t="str">
        <f>_xlfn.IFNA(VLOOKUP(_xlfn.CONCAT(D3944," - ",R3944),OP!A:D,4,0),"-------------------------------------------NAO DISPONIVEL-------------------------------------------")</f>
        <v>FETRANSPOR</v>
      </c>
      <c r="T3944" s="31"/>
      <c r="U3944" s="32"/>
      <c r="V3944" s="31"/>
      <c r="W3944" s="33">
        <f t="shared" si="985"/>
        <v>0</v>
      </c>
      <c r="X3944" s="34">
        <f t="shared" si="986"/>
        <v>0</v>
      </c>
      <c r="Y3944" s="33">
        <f t="shared" si="987"/>
        <v>0</v>
      </c>
      <c r="Z3944" s="33">
        <f t="shared" si="988"/>
        <v>0</v>
      </c>
      <c r="AA3944" s="35">
        <f t="shared" si="989"/>
        <v>0</v>
      </c>
      <c r="AB3944" s="36">
        <f t="shared" si="990"/>
        <v>0</v>
      </c>
      <c r="AC3944" s="37">
        <f t="shared" si="991"/>
        <v>0</v>
      </c>
      <c r="AD3944" s="38"/>
      <c r="AE3944" s="38"/>
      <c r="AF3944" s="39">
        <f t="shared" si="992"/>
        <v>0</v>
      </c>
      <c r="AG3944" s="40"/>
      <c r="AH3944" s="41">
        <f t="shared" si="993"/>
        <v>0</v>
      </c>
      <c r="AI3944" s="42">
        <f t="shared" si="994"/>
        <v>0</v>
      </c>
      <c r="AJ3944" s="43">
        <f t="shared" si="995"/>
        <v>0</v>
      </c>
      <c r="AK3944" s="5" t="str">
        <f>_xlfn.IFNA(VLOOKUP(_xlfn.CONCAT(D3944," - ",S3944),OP!E:F,2,0),"-------------------------------------------NAO DISPONIVEL-------------------------------------------")</f>
        <v>C - RIOCARD</v>
      </c>
      <c r="AL3944" s="7" t="str">
        <f t="shared" si="981"/>
        <v>1 - -------------------------------------------NAO DISPONIVEL------------------------------------------- - 00000003944 - FETRANSPOR</v>
      </c>
      <c r="AM3944" s="7" t="str">
        <f t="shared" si="982"/>
        <v>-------------------------------------------NAO DISPONIVEL-------------------------------------------</v>
      </c>
      <c r="AN3944" s="44" cm="1">
        <f t="array" ref="AN3944">_xlfn.IFS(AJ3944=0,0,AQ3944="INATIVO",2,AQ3944="SEM CADASTRO",4,AQ3944="CPF ATIVO EM OUTRO COMPRADOR",5,AQ3944="NOVO/SEM CARTAO",6,AND(AJ3944&gt;0,AQ3944,""),8)</f>
        <v>0</v>
      </c>
      <c r="AO3944" s="45">
        <f t="shared" si="996"/>
        <v>-10</v>
      </c>
    </row>
    <row r="3945" spans="1:41" x14ac:dyDescent="0.4">
      <c r="A3945" s="21" t="str">
        <f t="shared" si="983"/>
        <v>-------------------------------------------NAO DISPONIVEL-------------------------------------------</v>
      </c>
      <c r="B3945" s="5" t="str">
        <f>_xlfn.IFNA(VLOOKUP(A3945,CNPJ!E:F,2,0),"-------------------------------------------NAO DISPONIVEL-------------------------------------------")</f>
        <v>-------------------------------------------NAO DISPONIVEL-------------------------------------------</v>
      </c>
      <c r="C3945" s="22">
        <v>1</v>
      </c>
      <c r="D3945" s="5" t="str">
        <f>_xlfn.XLOOKUP(R3945,OP!C:C,OP!B:B,,0,1)</f>
        <v>RJ</v>
      </c>
      <c r="E3945" s="23"/>
      <c r="M3945" s="26"/>
      <c r="N3945" s="27"/>
      <c r="O3945" s="28" t="str">
        <f t="shared" si="984"/>
        <v>00000003945</v>
      </c>
      <c r="R3945" s="27" t="s">
        <v>193</v>
      </c>
      <c r="S3945" s="30" t="str">
        <f>_xlfn.IFNA(VLOOKUP(_xlfn.CONCAT(D3945," - ",R3945),OP!A:D,4,0),"-------------------------------------------NAO DISPONIVEL-------------------------------------------")</f>
        <v>FETRANSPOR</v>
      </c>
      <c r="T3945" s="31"/>
      <c r="U3945" s="32"/>
      <c r="V3945" s="31"/>
      <c r="W3945" s="33">
        <f t="shared" si="985"/>
        <v>0</v>
      </c>
      <c r="X3945" s="34">
        <f t="shared" si="986"/>
        <v>0</v>
      </c>
      <c r="Y3945" s="33">
        <f t="shared" si="987"/>
        <v>0</v>
      </c>
      <c r="Z3945" s="33">
        <f t="shared" si="988"/>
        <v>0</v>
      </c>
      <c r="AA3945" s="35">
        <f t="shared" si="989"/>
        <v>0</v>
      </c>
      <c r="AB3945" s="36">
        <f t="shared" si="990"/>
        <v>0</v>
      </c>
      <c r="AC3945" s="37">
        <f t="shared" si="991"/>
        <v>0</v>
      </c>
      <c r="AD3945" s="38"/>
      <c r="AE3945" s="38"/>
      <c r="AF3945" s="39">
        <f t="shared" si="992"/>
        <v>0</v>
      </c>
      <c r="AG3945" s="40"/>
      <c r="AH3945" s="41">
        <f t="shared" si="993"/>
        <v>0</v>
      </c>
      <c r="AI3945" s="42">
        <f t="shared" si="994"/>
        <v>0</v>
      </c>
      <c r="AJ3945" s="43">
        <f t="shared" si="995"/>
        <v>0</v>
      </c>
      <c r="AK3945" s="5" t="str">
        <f>_xlfn.IFNA(VLOOKUP(_xlfn.CONCAT(D3945," - ",S3945),OP!E:F,2,0),"-------------------------------------------NAO DISPONIVEL-------------------------------------------")</f>
        <v>C - RIOCARD</v>
      </c>
      <c r="AL3945" s="7" t="str">
        <f t="shared" si="981"/>
        <v>1 - -------------------------------------------NAO DISPONIVEL------------------------------------------- - 00000003945 - FETRANSPOR</v>
      </c>
      <c r="AM3945" s="7" t="str">
        <f t="shared" si="982"/>
        <v>-------------------------------------------NAO DISPONIVEL-------------------------------------------</v>
      </c>
      <c r="AN3945" s="44" cm="1">
        <f t="array" ref="AN3945">_xlfn.IFS(AJ3945=0,0,AQ3945="INATIVO",2,AQ3945="SEM CADASTRO",4,AQ3945="CPF ATIVO EM OUTRO COMPRADOR",5,AQ3945="NOVO/SEM CARTAO",6,AND(AJ3945&gt;0,AQ3945,""),8)</f>
        <v>0</v>
      </c>
      <c r="AO3945" s="45">
        <f t="shared" si="996"/>
        <v>-10</v>
      </c>
    </row>
    <row r="3946" spans="1:41" x14ac:dyDescent="0.4">
      <c r="A3946" s="21" t="str">
        <f t="shared" si="983"/>
        <v>-------------------------------------------NAO DISPONIVEL-------------------------------------------</v>
      </c>
      <c r="B3946" s="5" t="str">
        <f>_xlfn.IFNA(VLOOKUP(A3946,CNPJ!E:F,2,0),"-------------------------------------------NAO DISPONIVEL-------------------------------------------")</f>
        <v>-------------------------------------------NAO DISPONIVEL-------------------------------------------</v>
      </c>
      <c r="C3946" s="22">
        <v>1</v>
      </c>
      <c r="D3946" s="5" t="str">
        <f>_xlfn.XLOOKUP(R3946,OP!C:C,OP!B:B,,0,1)</f>
        <v>RJ</v>
      </c>
      <c r="E3946" s="23"/>
      <c r="M3946" s="26"/>
      <c r="N3946" s="27"/>
      <c r="O3946" s="28" t="str">
        <f t="shared" si="984"/>
        <v>00000003946</v>
      </c>
      <c r="R3946" s="27" t="s">
        <v>193</v>
      </c>
      <c r="S3946" s="30" t="str">
        <f>_xlfn.IFNA(VLOOKUP(_xlfn.CONCAT(D3946," - ",R3946),OP!A:D,4,0),"-------------------------------------------NAO DISPONIVEL-------------------------------------------")</f>
        <v>FETRANSPOR</v>
      </c>
      <c r="T3946" s="31"/>
      <c r="U3946" s="32"/>
      <c r="V3946" s="31"/>
      <c r="W3946" s="33">
        <f t="shared" si="985"/>
        <v>0</v>
      </c>
      <c r="X3946" s="34">
        <f t="shared" si="986"/>
        <v>0</v>
      </c>
      <c r="Y3946" s="33">
        <f t="shared" si="987"/>
        <v>0</v>
      </c>
      <c r="Z3946" s="33">
        <f t="shared" si="988"/>
        <v>0</v>
      </c>
      <c r="AA3946" s="35">
        <f t="shared" si="989"/>
        <v>0</v>
      </c>
      <c r="AB3946" s="36">
        <f t="shared" si="990"/>
        <v>0</v>
      </c>
      <c r="AC3946" s="37">
        <f t="shared" si="991"/>
        <v>0</v>
      </c>
      <c r="AD3946" s="38"/>
      <c r="AE3946" s="38"/>
      <c r="AF3946" s="39">
        <f t="shared" si="992"/>
        <v>0</v>
      </c>
      <c r="AG3946" s="40"/>
      <c r="AH3946" s="41">
        <f t="shared" si="993"/>
        <v>0</v>
      </c>
      <c r="AI3946" s="42">
        <f t="shared" si="994"/>
        <v>0</v>
      </c>
      <c r="AJ3946" s="43">
        <f t="shared" si="995"/>
        <v>0</v>
      </c>
      <c r="AK3946" s="5" t="str">
        <f>_xlfn.IFNA(VLOOKUP(_xlfn.CONCAT(D3946," - ",S3946),OP!E:F,2,0),"-------------------------------------------NAO DISPONIVEL-------------------------------------------")</f>
        <v>C - RIOCARD</v>
      </c>
      <c r="AL3946" s="7" t="str">
        <f t="shared" si="981"/>
        <v>1 - -------------------------------------------NAO DISPONIVEL------------------------------------------- - 00000003946 - FETRANSPOR</v>
      </c>
      <c r="AM3946" s="7" t="str">
        <f t="shared" si="982"/>
        <v>-------------------------------------------NAO DISPONIVEL-------------------------------------------</v>
      </c>
      <c r="AN3946" s="44" cm="1">
        <f t="array" ref="AN3946">_xlfn.IFS(AJ3946=0,0,AQ3946="INATIVO",2,AQ3946="SEM CADASTRO",4,AQ3946="CPF ATIVO EM OUTRO COMPRADOR",5,AQ3946="NOVO/SEM CARTAO",6,AND(AJ3946&gt;0,AQ3946,""),8)</f>
        <v>0</v>
      </c>
      <c r="AO3946" s="45">
        <f t="shared" si="996"/>
        <v>-10</v>
      </c>
    </row>
    <row r="3947" spans="1:41" x14ac:dyDescent="0.4">
      <c r="A3947" s="21" t="str">
        <f t="shared" si="983"/>
        <v>-------------------------------------------NAO DISPONIVEL-------------------------------------------</v>
      </c>
      <c r="B3947" s="5" t="str">
        <f>_xlfn.IFNA(VLOOKUP(A3947,CNPJ!E:F,2,0),"-------------------------------------------NAO DISPONIVEL-------------------------------------------")</f>
        <v>-------------------------------------------NAO DISPONIVEL-------------------------------------------</v>
      </c>
      <c r="C3947" s="22">
        <v>1</v>
      </c>
      <c r="D3947" s="5" t="str">
        <f>_xlfn.XLOOKUP(R3947,OP!C:C,OP!B:B,,0,1)</f>
        <v>RJ</v>
      </c>
      <c r="E3947" s="23"/>
      <c r="M3947" s="26"/>
      <c r="N3947" s="27"/>
      <c r="O3947" s="28" t="str">
        <f t="shared" si="984"/>
        <v>00000003947</v>
      </c>
      <c r="R3947" s="27" t="s">
        <v>193</v>
      </c>
      <c r="S3947" s="30" t="str">
        <f>_xlfn.IFNA(VLOOKUP(_xlfn.CONCAT(D3947," - ",R3947),OP!A:D,4,0),"-------------------------------------------NAO DISPONIVEL-------------------------------------------")</f>
        <v>FETRANSPOR</v>
      </c>
      <c r="T3947" s="31"/>
      <c r="U3947" s="32"/>
      <c r="V3947" s="31"/>
      <c r="W3947" s="33">
        <f t="shared" si="985"/>
        <v>0</v>
      </c>
      <c r="X3947" s="34">
        <f t="shared" si="986"/>
        <v>0</v>
      </c>
      <c r="Y3947" s="33">
        <f t="shared" si="987"/>
        <v>0</v>
      </c>
      <c r="Z3947" s="33">
        <f t="shared" si="988"/>
        <v>0</v>
      </c>
      <c r="AA3947" s="35">
        <f t="shared" si="989"/>
        <v>0</v>
      </c>
      <c r="AB3947" s="36">
        <f t="shared" si="990"/>
        <v>0</v>
      </c>
      <c r="AC3947" s="37">
        <f t="shared" si="991"/>
        <v>0</v>
      </c>
      <c r="AD3947" s="38"/>
      <c r="AE3947" s="38"/>
      <c r="AF3947" s="39">
        <f t="shared" si="992"/>
        <v>0</v>
      </c>
      <c r="AG3947" s="40"/>
      <c r="AH3947" s="41">
        <f t="shared" si="993"/>
        <v>0</v>
      </c>
      <c r="AI3947" s="42">
        <f t="shared" si="994"/>
        <v>0</v>
      </c>
      <c r="AJ3947" s="43">
        <f t="shared" si="995"/>
        <v>0</v>
      </c>
      <c r="AK3947" s="5" t="str">
        <f>_xlfn.IFNA(VLOOKUP(_xlfn.CONCAT(D3947," - ",S3947),OP!E:F,2,0),"-------------------------------------------NAO DISPONIVEL-------------------------------------------")</f>
        <v>C - RIOCARD</v>
      </c>
      <c r="AL3947" s="7" t="str">
        <f t="shared" si="981"/>
        <v>1 - -------------------------------------------NAO DISPONIVEL------------------------------------------- - 00000003947 - FETRANSPOR</v>
      </c>
      <c r="AM3947" s="7" t="str">
        <f t="shared" si="982"/>
        <v>-------------------------------------------NAO DISPONIVEL-------------------------------------------</v>
      </c>
      <c r="AN3947" s="44" cm="1">
        <f t="array" ref="AN3947">_xlfn.IFS(AJ3947=0,0,AQ3947="INATIVO",2,AQ3947="SEM CADASTRO",4,AQ3947="CPF ATIVO EM OUTRO COMPRADOR",5,AQ3947="NOVO/SEM CARTAO",6,AND(AJ3947&gt;0,AQ3947,""),8)</f>
        <v>0</v>
      </c>
      <c r="AO3947" s="45">
        <f t="shared" si="996"/>
        <v>-10</v>
      </c>
    </row>
    <row r="3948" spans="1:41" x14ac:dyDescent="0.4">
      <c r="A3948" s="21" t="str">
        <f t="shared" si="983"/>
        <v>-------------------------------------------NAO DISPONIVEL-------------------------------------------</v>
      </c>
      <c r="B3948" s="5" t="str">
        <f>_xlfn.IFNA(VLOOKUP(A3948,CNPJ!E:F,2,0),"-------------------------------------------NAO DISPONIVEL-------------------------------------------")</f>
        <v>-------------------------------------------NAO DISPONIVEL-------------------------------------------</v>
      </c>
      <c r="C3948" s="22">
        <v>1</v>
      </c>
      <c r="D3948" s="5" t="str">
        <f>_xlfn.XLOOKUP(R3948,OP!C:C,OP!B:B,,0,1)</f>
        <v>RJ</v>
      </c>
      <c r="E3948" s="23"/>
      <c r="M3948" s="26"/>
      <c r="N3948" s="27"/>
      <c r="O3948" s="28" t="str">
        <f t="shared" si="984"/>
        <v>00000003948</v>
      </c>
      <c r="R3948" s="27" t="s">
        <v>193</v>
      </c>
      <c r="S3948" s="30" t="str">
        <f>_xlfn.IFNA(VLOOKUP(_xlfn.CONCAT(D3948," - ",R3948),OP!A:D,4,0),"-------------------------------------------NAO DISPONIVEL-------------------------------------------")</f>
        <v>FETRANSPOR</v>
      </c>
      <c r="T3948" s="31"/>
      <c r="U3948" s="32"/>
      <c r="V3948" s="31"/>
      <c r="W3948" s="33">
        <f t="shared" si="985"/>
        <v>0</v>
      </c>
      <c r="X3948" s="34">
        <f t="shared" si="986"/>
        <v>0</v>
      </c>
      <c r="Y3948" s="33">
        <f t="shared" si="987"/>
        <v>0</v>
      </c>
      <c r="Z3948" s="33">
        <f t="shared" si="988"/>
        <v>0</v>
      </c>
      <c r="AA3948" s="35">
        <f t="shared" si="989"/>
        <v>0</v>
      </c>
      <c r="AB3948" s="36">
        <f t="shared" si="990"/>
        <v>0</v>
      </c>
      <c r="AC3948" s="37">
        <f t="shared" si="991"/>
        <v>0</v>
      </c>
      <c r="AD3948" s="38"/>
      <c r="AE3948" s="38"/>
      <c r="AF3948" s="39">
        <f t="shared" si="992"/>
        <v>0</v>
      </c>
      <c r="AG3948" s="40"/>
      <c r="AH3948" s="41">
        <f t="shared" si="993"/>
        <v>0</v>
      </c>
      <c r="AI3948" s="42">
        <f t="shared" si="994"/>
        <v>0</v>
      </c>
      <c r="AJ3948" s="43">
        <f t="shared" si="995"/>
        <v>0</v>
      </c>
      <c r="AK3948" s="5" t="str">
        <f>_xlfn.IFNA(VLOOKUP(_xlfn.CONCAT(D3948," - ",S3948),OP!E:F,2,0),"-------------------------------------------NAO DISPONIVEL-------------------------------------------")</f>
        <v>C - RIOCARD</v>
      </c>
      <c r="AL3948" s="7" t="str">
        <f t="shared" si="981"/>
        <v>1 - -------------------------------------------NAO DISPONIVEL------------------------------------------- - 00000003948 - FETRANSPOR</v>
      </c>
      <c r="AM3948" s="7" t="str">
        <f t="shared" si="982"/>
        <v>-------------------------------------------NAO DISPONIVEL-------------------------------------------</v>
      </c>
      <c r="AN3948" s="44" cm="1">
        <f t="array" ref="AN3948">_xlfn.IFS(AJ3948=0,0,AQ3948="INATIVO",2,AQ3948="SEM CADASTRO",4,AQ3948="CPF ATIVO EM OUTRO COMPRADOR",5,AQ3948="NOVO/SEM CARTAO",6,AND(AJ3948&gt;0,AQ3948,""),8)</f>
        <v>0</v>
      </c>
      <c r="AO3948" s="45">
        <f t="shared" si="996"/>
        <v>-10</v>
      </c>
    </row>
    <row r="3949" spans="1:41" x14ac:dyDescent="0.4">
      <c r="A3949" s="21" t="str">
        <f t="shared" si="983"/>
        <v>-------------------------------------------NAO DISPONIVEL-------------------------------------------</v>
      </c>
      <c r="B3949" s="5" t="str">
        <f>_xlfn.IFNA(VLOOKUP(A3949,CNPJ!E:F,2,0),"-------------------------------------------NAO DISPONIVEL-------------------------------------------")</f>
        <v>-------------------------------------------NAO DISPONIVEL-------------------------------------------</v>
      </c>
      <c r="C3949" s="22">
        <v>1</v>
      </c>
      <c r="D3949" s="5" t="str">
        <f>_xlfn.XLOOKUP(R3949,OP!C:C,OP!B:B,,0,1)</f>
        <v>RJ</v>
      </c>
      <c r="E3949" s="23"/>
      <c r="M3949" s="26"/>
      <c r="N3949" s="27"/>
      <c r="O3949" s="28" t="str">
        <f t="shared" si="984"/>
        <v>00000003949</v>
      </c>
      <c r="R3949" s="27" t="s">
        <v>193</v>
      </c>
      <c r="S3949" s="30" t="str">
        <f>_xlfn.IFNA(VLOOKUP(_xlfn.CONCAT(D3949," - ",R3949),OP!A:D,4,0),"-------------------------------------------NAO DISPONIVEL-------------------------------------------")</f>
        <v>FETRANSPOR</v>
      </c>
      <c r="T3949" s="31"/>
      <c r="U3949" s="32"/>
      <c r="V3949" s="31"/>
      <c r="W3949" s="33">
        <f t="shared" si="985"/>
        <v>0</v>
      </c>
      <c r="X3949" s="34">
        <f t="shared" si="986"/>
        <v>0</v>
      </c>
      <c r="Y3949" s="33">
        <f t="shared" si="987"/>
        <v>0</v>
      </c>
      <c r="Z3949" s="33">
        <f t="shared" si="988"/>
        <v>0</v>
      </c>
      <c r="AA3949" s="35">
        <f t="shared" si="989"/>
        <v>0</v>
      </c>
      <c r="AB3949" s="36">
        <f t="shared" si="990"/>
        <v>0</v>
      </c>
      <c r="AC3949" s="37">
        <f t="shared" si="991"/>
        <v>0</v>
      </c>
      <c r="AD3949" s="38"/>
      <c r="AE3949" s="38"/>
      <c r="AF3949" s="39">
        <f t="shared" si="992"/>
        <v>0</v>
      </c>
      <c r="AG3949" s="40"/>
      <c r="AH3949" s="41">
        <f t="shared" si="993"/>
        <v>0</v>
      </c>
      <c r="AI3949" s="42">
        <f t="shared" si="994"/>
        <v>0</v>
      </c>
      <c r="AJ3949" s="43">
        <f t="shared" si="995"/>
        <v>0</v>
      </c>
      <c r="AK3949" s="5" t="str">
        <f>_xlfn.IFNA(VLOOKUP(_xlfn.CONCAT(D3949," - ",S3949),OP!E:F,2,0),"-------------------------------------------NAO DISPONIVEL-------------------------------------------")</f>
        <v>C - RIOCARD</v>
      </c>
      <c r="AL3949" s="7" t="str">
        <f t="shared" si="981"/>
        <v>1 - -------------------------------------------NAO DISPONIVEL------------------------------------------- - 00000003949 - FETRANSPOR</v>
      </c>
      <c r="AM3949" s="7" t="str">
        <f t="shared" si="982"/>
        <v>-------------------------------------------NAO DISPONIVEL-------------------------------------------</v>
      </c>
      <c r="AN3949" s="44" cm="1">
        <f t="array" ref="AN3949">_xlfn.IFS(AJ3949=0,0,AQ3949="INATIVO",2,AQ3949="SEM CADASTRO",4,AQ3949="CPF ATIVO EM OUTRO COMPRADOR",5,AQ3949="NOVO/SEM CARTAO",6,AND(AJ3949&gt;0,AQ3949,""),8)</f>
        <v>0</v>
      </c>
      <c r="AO3949" s="45">
        <f t="shared" si="996"/>
        <v>-10</v>
      </c>
    </row>
    <row r="3950" spans="1:41" x14ac:dyDescent="0.4">
      <c r="A3950" s="21" t="str">
        <f t="shared" si="983"/>
        <v>-------------------------------------------NAO DISPONIVEL-------------------------------------------</v>
      </c>
      <c r="B3950" s="5" t="str">
        <f>_xlfn.IFNA(VLOOKUP(A3950,CNPJ!E:F,2,0),"-------------------------------------------NAO DISPONIVEL-------------------------------------------")</f>
        <v>-------------------------------------------NAO DISPONIVEL-------------------------------------------</v>
      </c>
      <c r="C3950" s="22">
        <v>1</v>
      </c>
      <c r="D3950" s="5" t="str">
        <f>_xlfn.XLOOKUP(R3950,OP!C:C,OP!B:B,,0,1)</f>
        <v>RJ</v>
      </c>
      <c r="E3950" s="23"/>
      <c r="M3950" s="26"/>
      <c r="N3950" s="27"/>
      <c r="O3950" s="28" t="str">
        <f t="shared" si="984"/>
        <v>00000003950</v>
      </c>
      <c r="R3950" s="27" t="s">
        <v>193</v>
      </c>
      <c r="S3950" s="30" t="str">
        <f>_xlfn.IFNA(VLOOKUP(_xlfn.CONCAT(D3950," - ",R3950),OP!A:D,4,0),"-------------------------------------------NAO DISPONIVEL-------------------------------------------")</f>
        <v>FETRANSPOR</v>
      </c>
      <c r="T3950" s="31"/>
      <c r="U3950" s="32"/>
      <c r="V3950" s="31"/>
      <c r="W3950" s="33">
        <f t="shared" si="985"/>
        <v>0</v>
      </c>
      <c r="X3950" s="34">
        <f t="shared" si="986"/>
        <v>0</v>
      </c>
      <c r="Y3950" s="33">
        <f t="shared" si="987"/>
        <v>0</v>
      </c>
      <c r="Z3950" s="33">
        <f t="shared" si="988"/>
        <v>0</v>
      </c>
      <c r="AA3950" s="35">
        <f t="shared" si="989"/>
        <v>0</v>
      </c>
      <c r="AB3950" s="36">
        <f t="shared" si="990"/>
        <v>0</v>
      </c>
      <c r="AC3950" s="37">
        <f t="shared" si="991"/>
        <v>0</v>
      </c>
      <c r="AD3950" s="38"/>
      <c r="AE3950" s="38"/>
      <c r="AF3950" s="39">
        <f t="shared" si="992"/>
        <v>0</v>
      </c>
      <c r="AG3950" s="40"/>
      <c r="AH3950" s="41">
        <f t="shared" si="993"/>
        <v>0</v>
      </c>
      <c r="AI3950" s="42">
        <f t="shared" si="994"/>
        <v>0</v>
      </c>
      <c r="AJ3950" s="43">
        <f t="shared" si="995"/>
        <v>0</v>
      </c>
      <c r="AK3950" s="5" t="str">
        <f>_xlfn.IFNA(VLOOKUP(_xlfn.CONCAT(D3950," - ",S3950),OP!E:F,2,0),"-------------------------------------------NAO DISPONIVEL-------------------------------------------")</f>
        <v>C - RIOCARD</v>
      </c>
      <c r="AL3950" s="7" t="str">
        <f t="shared" si="981"/>
        <v>1 - -------------------------------------------NAO DISPONIVEL------------------------------------------- - 00000003950 - FETRANSPOR</v>
      </c>
      <c r="AM3950" s="7" t="str">
        <f t="shared" si="982"/>
        <v>-------------------------------------------NAO DISPONIVEL-------------------------------------------</v>
      </c>
      <c r="AN3950" s="44" cm="1">
        <f t="array" ref="AN3950">_xlfn.IFS(AJ3950=0,0,AQ3950="INATIVO",2,AQ3950="SEM CADASTRO",4,AQ3950="CPF ATIVO EM OUTRO COMPRADOR",5,AQ3950="NOVO/SEM CARTAO",6,AND(AJ3950&gt;0,AQ3950,""),8)</f>
        <v>0</v>
      </c>
      <c r="AO3950" s="45">
        <f t="shared" si="996"/>
        <v>-10</v>
      </c>
    </row>
    <row r="3951" spans="1:41" x14ac:dyDescent="0.4">
      <c r="A3951" s="21" t="str">
        <f t="shared" si="983"/>
        <v>-------------------------------------------NAO DISPONIVEL-------------------------------------------</v>
      </c>
      <c r="B3951" s="5" t="str">
        <f>_xlfn.IFNA(VLOOKUP(A3951,CNPJ!E:F,2,0),"-------------------------------------------NAO DISPONIVEL-------------------------------------------")</f>
        <v>-------------------------------------------NAO DISPONIVEL-------------------------------------------</v>
      </c>
      <c r="C3951" s="22">
        <v>1</v>
      </c>
      <c r="D3951" s="5" t="str">
        <f>_xlfn.XLOOKUP(R3951,OP!C:C,OP!B:B,,0,1)</f>
        <v>RJ</v>
      </c>
      <c r="E3951" s="23"/>
      <c r="M3951" s="26"/>
      <c r="N3951" s="27"/>
      <c r="O3951" s="28" t="str">
        <f t="shared" si="984"/>
        <v>00000003951</v>
      </c>
      <c r="R3951" s="27" t="s">
        <v>193</v>
      </c>
      <c r="S3951" s="30" t="str">
        <f>_xlfn.IFNA(VLOOKUP(_xlfn.CONCAT(D3951," - ",R3951),OP!A:D,4,0),"-------------------------------------------NAO DISPONIVEL-------------------------------------------")</f>
        <v>FETRANSPOR</v>
      </c>
      <c r="T3951" s="31"/>
      <c r="U3951" s="32"/>
      <c r="V3951" s="31"/>
      <c r="W3951" s="33">
        <f t="shared" si="985"/>
        <v>0</v>
      </c>
      <c r="X3951" s="34">
        <f t="shared" si="986"/>
        <v>0</v>
      </c>
      <c r="Y3951" s="33">
        <f t="shared" si="987"/>
        <v>0</v>
      </c>
      <c r="Z3951" s="33">
        <f t="shared" si="988"/>
        <v>0</v>
      </c>
      <c r="AA3951" s="35">
        <f t="shared" si="989"/>
        <v>0</v>
      </c>
      <c r="AB3951" s="36">
        <f t="shared" si="990"/>
        <v>0</v>
      </c>
      <c r="AC3951" s="37">
        <f t="shared" si="991"/>
        <v>0</v>
      </c>
      <c r="AD3951" s="38"/>
      <c r="AE3951" s="38"/>
      <c r="AF3951" s="39">
        <f t="shared" si="992"/>
        <v>0</v>
      </c>
      <c r="AG3951" s="40"/>
      <c r="AH3951" s="41">
        <f t="shared" si="993"/>
        <v>0</v>
      </c>
      <c r="AI3951" s="42">
        <f t="shared" si="994"/>
        <v>0</v>
      </c>
      <c r="AJ3951" s="43">
        <f t="shared" si="995"/>
        <v>0</v>
      </c>
      <c r="AK3951" s="5" t="str">
        <f>_xlfn.IFNA(VLOOKUP(_xlfn.CONCAT(D3951," - ",S3951),OP!E:F,2,0),"-------------------------------------------NAO DISPONIVEL-------------------------------------------")</f>
        <v>C - RIOCARD</v>
      </c>
      <c r="AL3951" s="7" t="str">
        <f t="shared" si="981"/>
        <v>1 - -------------------------------------------NAO DISPONIVEL------------------------------------------- - 00000003951 - FETRANSPOR</v>
      </c>
      <c r="AM3951" s="7" t="str">
        <f t="shared" si="982"/>
        <v>-------------------------------------------NAO DISPONIVEL-------------------------------------------</v>
      </c>
      <c r="AN3951" s="44" cm="1">
        <f t="array" ref="AN3951">_xlfn.IFS(AJ3951=0,0,AQ3951="INATIVO",2,AQ3951="SEM CADASTRO",4,AQ3951="CPF ATIVO EM OUTRO COMPRADOR",5,AQ3951="NOVO/SEM CARTAO",6,AND(AJ3951&gt;0,AQ3951,""),8)</f>
        <v>0</v>
      </c>
      <c r="AO3951" s="45">
        <f t="shared" si="996"/>
        <v>-10</v>
      </c>
    </row>
    <row r="3952" spans="1:41" x14ac:dyDescent="0.4">
      <c r="A3952" s="21" t="str">
        <f t="shared" si="983"/>
        <v>-------------------------------------------NAO DISPONIVEL-------------------------------------------</v>
      </c>
      <c r="B3952" s="5" t="str">
        <f>_xlfn.IFNA(VLOOKUP(A3952,CNPJ!E:F,2,0),"-------------------------------------------NAO DISPONIVEL-------------------------------------------")</f>
        <v>-------------------------------------------NAO DISPONIVEL-------------------------------------------</v>
      </c>
      <c r="C3952" s="22">
        <v>1</v>
      </c>
      <c r="D3952" s="5" t="str">
        <f>_xlfn.XLOOKUP(R3952,OP!C:C,OP!B:B,,0,1)</f>
        <v>RJ</v>
      </c>
      <c r="E3952" s="23"/>
      <c r="M3952" s="26"/>
      <c r="N3952" s="27"/>
      <c r="O3952" s="28" t="str">
        <f t="shared" si="984"/>
        <v>00000003952</v>
      </c>
      <c r="R3952" s="27" t="s">
        <v>193</v>
      </c>
      <c r="S3952" s="30" t="str">
        <f>_xlfn.IFNA(VLOOKUP(_xlfn.CONCAT(D3952," - ",R3952),OP!A:D,4,0),"-------------------------------------------NAO DISPONIVEL-------------------------------------------")</f>
        <v>FETRANSPOR</v>
      </c>
      <c r="T3952" s="31"/>
      <c r="U3952" s="32"/>
      <c r="V3952" s="31"/>
      <c r="W3952" s="33">
        <f t="shared" si="985"/>
        <v>0</v>
      </c>
      <c r="X3952" s="34">
        <f t="shared" si="986"/>
        <v>0</v>
      </c>
      <c r="Y3952" s="33">
        <f t="shared" si="987"/>
        <v>0</v>
      </c>
      <c r="Z3952" s="33">
        <f t="shared" si="988"/>
        <v>0</v>
      </c>
      <c r="AA3952" s="35">
        <f t="shared" si="989"/>
        <v>0</v>
      </c>
      <c r="AB3952" s="36">
        <f t="shared" si="990"/>
        <v>0</v>
      </c>
      <c r="AC3952" s="37">
        <f t="shared" si="991"/>
        <v>0</v>
      </c>
      <c r="AD3952" s="38"/>
      <c r="AE3952" s="38"/>
      <c r="AF3952" s="39">
        <f t="shared" si="992"/>
        <v>0</v>
      </c>
      <c r="AG3952" s="40"/>
      <c r="AH3952" s="41">
        <f t="shared" si="993"/>
        <v>0</v>
      </c>
      <c r="AI3952" s="42">
        <f t="shared" si="994"/>
        <v>0</v>
      </c>
      <c r="AJ3952" s="43">
        <f t="shared" si="995"/>
        <v>0</v>
      </c>
      <c r="AK3952" s="5" t="str">
        <f>_xlfn.IFNA(VLOOKUP(_xlfn.CONCAT(D3952," - ",S3952),OP!E:F,2,0),"-------------------------------------------NAO DISPONIVEL-------------------------------------------")</f>
        <v>C - RIOCARD</v>
      </c>
      <c r="AL3952" s="7" t="str">
        <f t="shared" si="981"/>
        <v>1 - -------------------------------------------NAO DISPONIVEL------------------------------------------- - 00000003952 - FETRANSPOR</v>
      </c>
      <c r="AM3952" s="7" t="str">
        <f t="shared" si="982"/>
        <v>-------------------------------------------NAO DISPONIVEL-------------------------------------------</v>
      </c>
      <c r="AN3952" s="44" cm="1">
        <f t="array" ref="AN3952">_xlfn.IFS(AJ3952=0,0,AQ3952="INATIVO",2,AQ3952="SEM CADASTRO",4,AQ3952="CPF ATIVO EM OUTRO COMPRADOR",5,AQ3952="NOVO/SEM CARTAO",6,AND(AJ3952&gt;0,AQ3952,""),8)</f>
        <v>0</v>
      </c>
      <c r="AO3952" s="45">
        <f t="shared" si="996"/>
        <v>-10</v>
      </c>
    </row>
    <row r="3953" spans="1:41" x14ac:dyDescent="0.4">
      <c r="A3953" s="21" t="str">
        <f t="shared" si="983"/>
        <v>-------------------------------------------NAO DISPONIVEL-------------------------------------------</v>
      </c>
      <c r="B3953" s="5" t="str">
        <f>_xlfn.IFNA(VLOOKUP(A3953,CNPJ!E:F,2,0),"-------------------------------------------NAO DISPONIVEL-------------------------------------------")</f>
        <v>-------------------------------------------NAO DISPONIVEL-------------------------------------------</v>
      </c>
      <c r="C3953" s="22">
        <v>1</v>
      </c>
      <c r="D3953" s="5" t="str">
        <f>_xlfn.XLOOKUP(R3953,OP!C:C,OP!B:B,,0,1)</f>
        <v>RJ</v>
      </c>
      <c r="E3953" s="23"/>
      <c r="M3953" s="26"/>
      <c r="N3953" s="27"/>
      <c r="O3953" s="28" t="str">
        <f t="shared" si="984"/>
        <v>00000003953</v>
      </c>
      <c r="R3953" s="27" t="s">
        <v>193</v>
      </c>
      <c r="S3953" s="30" t="str">
        <f>_xlfn.IFNA(VLOOKUP(_xlfn.CONCAT(D3953," - ",R3953),OP!A:D,4,0),"-------------------------------------------NAO DISPONIVEL-------------------------------------------")</f>
        <v>FETRANSPOR</v>
      </c>
      <c r="T3953" s="31"/>
      <c r="U3953" s="32"/>
      <c r="V3953" s="31"/>
      <c r="W3953" s="33">
        <f t="shared" si="985"/>
        <v>0</v>
      </c>
      <c r="X3953" s="34">
        <f t="shared" si="986"/>
        <v>0</v>
      </c>
      <c r="Y3953" s="33">
        <f t="shared" si="987"/>
        <v>0</v>
      </c>
      <c r="Z3953" s="33">
        <f t="shared" si="988"/>
        <v>0</v>
      </c>
      <c r="AA3953" s="35">
        <f t="shared" si="989"/>
        <v>0</v>
      </c>
      <c r="AB3953" s="36">
        <f t="shared" si="990"/>
        <v>0</v>
      </c>
      <c r="AC3953" s="37">
        <f t="shared" si="991"/>
        <v>0</v>
      </c>
      <c r="AD3953" s="38"/>
      <c r="AE3953" s="38"/>
      <c r="AF3953" s="39">
        <f t="shared" si="992"/>
        <v>0</v>
      </c>
      <c r="AG3953" s="40"/>
      <c r="AH3953" s="41">
        <f t="shared" si="993"/>
        <v>0</v>
      </c>
      <c r="AI3953" s="42">
        <f t="shared" si="994"/>
        <v>0</v>
      </c>
      <c r="AJ3953" s="43">
        <f t="shared" si="995"/>
        <v>0</v>
      </c>
      <c r="AK3953" s="5" t="str">
        <f>_xlfn.IFNA(VLOOKUP(_xlfn.CONCAT(D3953," - ",S3953),OP!E:F,2,0),"-------------------------------------------NAO DISPONIVEL-------------------------------------------")</f>
        <v>C - RIOCARD</v>
      </c>
      <c r="AL3953" s="7" t="str">
        <f t="shared" si="981"/>
        <v>1 - -------------------------------------------NAO DISPONIVEL------------------------------------------- - 00000003953 - FETRANSPOR</v>
      </c>
      <c r="AM3953" s="7" t="str">
        <f t="shared" si="982"/>
        <v>-------------------------------------------NAO DISPONIVEL-------------------------------------------</v>
      </c>
      <c r="AN3953" s="44" cm="1">
        <f t="array" ref="AN3953">_xlfn.IFS(AJ3953=0,0,AQ3953="INATIVO",2,AQ3953="SEM CADASTRO",4,AQ3953="CPF ATIVO EM OUTRO COMPRADOR",5,AQ3953="NOVO/SEM CARTAO",6,AND(AJ3953&gt;0,AQ3953,""),8)</f>
        <v>0</v>
      </c>
      <c r="AO3953" s="45">
        <f t="shared" si="996"/>
        <v>-10</v>
      </c>
    </row>
    <row r="3954" spans="1:41" x14ac:dyDescent="0.4">
      <c r="A3954" s="21" t="str">
        <f t="shared" si="983"/>
        <v>-------------------------------------------NAO DISPONIVEL-------------------------------------------</v>
      </c>
      <c r="B3954" s="5" t="str">
        <f>_xlfn.IFNA(VLOOKUP(A3954,CNPJ!E:F,2,0),"-------------------------------------------NAO DISPONIVEL-------------------------------------------")</f>
        <v>-------------------------------------------NAO DISPONIVEL-------------------------------------------</v>
      </c>
      <c r="C3954" s="22">
        <v>1</v>
      </c>
      <c r="D3954" s="5" t="str">
        <f>_xlfn.XLOOKUP(R3954,OP!C:C,OP!B:B,,0,1)</f>
        <v>RJ</v>
      </c>
      <c r="E3954" s="23"/>
      <c r="M3954" s="26"/>
      <c r="N3954" s="27"/>
      <c r="O3954" s="28" t="str">
        <f t="shared" si="984"/>
        <v>00000003954</v>
      </c>
      <c r="R3954" s="27" t="s">
        <v>193</v>
      </c>
      <c r="S3954" s="30" t="str">
        <f>_xlfn.IFNA(VLOOKUP(_xlfn.CONCAT(D3954," - ",R3954),OP!A:D,4,0),"-------------------------------------------NAO DISPONIVEL-------------------------------------------")</f>
        <v>FETRANSPOR</v>
      </c>
      <c r="T3954" s="31"/>
      <c r="U3954" s="32"/>
      <c r="V3954" s="31"/>
      <c r="W3954" s="33">
        <f t="shared" si="985"/>
        <v>0</v>
      </c>
      <c r="X3954" s="34">
        <f t="shared" si="986"/>
        <v>0</v>
      </c>
      <c r="Y3954" s="33">
        <f t="shared" si="987"/>
        <v>0</v>
      </c>
      <c r="Z3954" s="33">
        <f t="shared" si="988"/>
        <v>0</v>
      </c>
      <c r="AA3954" s="35">
        <f t="shared" si="989"/>
        <v>0</v>
      </c>
      <c r="AB3954" s="36">
        <f t="shared" si="990"/>
        <v>0</v>
      </c>
      <c r="AC3954" s="37">
        <f t="shared" si="991"/>
        <v>0</v>
      </c>
      <c r="AD3954" s="38"/>
      <c r="AE3954" s="38"/>
      <c r="AF3954" s="39">
        <f t="shared" si="992"/>
        <v>0</v>
      </c>
      <c r="AG3954" s="40"/>
      <c r="AH3954" s="41">
        <f t="shared" si="993"/>
        <v>0</v>
      </c>
      <c r="AI3954" s="42">
        <f t="shared" si="994"/>
        <v>0</v>
      </c>
      <c r="AJ3954" s="43">
        <f t="shared" si="995"/>
        <v>0</v>
      </c>
      <c r="AK3954" s="5" t="str">
        <f>_xlfn.IFNA(VLOOKUP(_xlfn.CONCAT(D3954," - ",S3954),OP!E:F,2,0),"-------------------------------------------NAO DISPONIVEL-------------------------------------------")</f>
        <v>C - RIOCARD</v>
      </c>
      <c r="AL3954" s="7" t="str">
        <f t="shared" si="981"/>
        <v>1 - -------------------------------------------NAO DISPONIVEL------------------------------------------- - 00000003954 - FETRANSPOR</v>
      </c>
      <c r="AM3954" s="7" t="str">
        <f t="shared" si="982"/>
        <v>-------------------------------------------NAO DISPONIVEL-------------------------------------------</v>
      </c>
      <c r="AN3954" s="44" cm="1">
        <f t="array" ref="AN3954">_xlfn.IFS(AJ3954=0,0,AQ3954="INATIVO",2,AQ3954="SEM CADASTRO",4,AQ3954="CPF ATIVO EM OUTRO COMPRADOR",5,AQ3954="NOVO/SEM CARTAO",6,AND(AJ3954&gt;0,AQ3954,""),8)</f>
        <v>0</v>
      </c>
      <c r="AO3954" s="45">
        <f t="shared" si="996"/>
        <v>-10</v>
      </c>
    </row>
    <row r="3955" spans="1:41" x14ac:dyDescent="0.4">
      <c r="A3955" s="21" t="str">
        <f t="shared" si="983"/>
        <v>-------------------------------------------NAO DISPONIVEL-------------------------------------------</v>
      </c>
      <c r="B3955" s="5" t="str">
        <f>_xlfn.IFNA(VLOOKUP(A3955,CNPJ!E:F,2,0),"-------------------------------------------NAO DISPONIVEL-------------------------------------------")</f>
        <v>-------------------------------------------NAO DISPONIVEL-------------------------------------------</v>
      </c>
      <c r="C3955" s="22">
        <v>1</v>
      </c>
      <c r="D3955" s="5" t="str">
        <f>_xlfn.XLOOKUP(R3955,OP!C:C,OP!B:B,,0,1)</f>
        <v>RJ</v>
      </c>
      <c r="E3955" s="23"/>
      <c r="M3955" s="26"/>
      <c r="N3955" s="27"/>
      <c r="O3955" s="28" t="str">
        <f t="shared" si="984"/>
        <v>00000003955</v>
      </c>
      <c r="R3955" s="27" t="s">
        <v>193</v>
      </c>
      <c r="S3955" s="30" t="str">
        <f>_xlfn.IFNA(VLOOKUP(_xlfn.CONCAT(D3955," - ",R3955),OP!A:D,4,0),"-------------------------------------------NAO DISPONIVEL-------------------------------------------")</f>
        <v>FETRANSPOR</v>
      </c>
      <c r="T3955" s="31"/>
      <c r="U3955" s="32"/>
      <c r="V3955" s="31"/>
      <c r="W3955" s="33">
        <f t="shared" si="985"/>
        <v>0</v>
      </c>
      <c r="X3955" s="34">
        <f t="shared" si="986"/>
        <v>0</v>
      </c>
      <c r="Y3955" s="33">
        <f t="shared" si="987"/>
        <v>0</v>
      </c>
      <c r="Z3955" s="33">
        <f t="shared" si="988"/>
        <v>0</v>
      </c>
      <c r="AA3955" s="35">
        <f t="shared" si="989"/>
        <v>0</v>
      </c>
      <c r="AB3955" s="36">
        <f t="shared" si="990"/>
        <v>0</v>
      </c>
      <c r="AC3955" s="37">
        <f t="shared" si="991"/>
        <v>0</v>
      </c>
      <c r="AD3955" s="38"/>
      <c r="AE3955" s="38"/>
      <c r="AF3955" s="39">
        <f t="shared" si="992"/>
        <v>0</v>
      </c>
      <c r="AG3955" s="40"/>
      <c r="AH3955" s="41">
        <f t="shared" si="993"/>
        <v>0</v>
      </c>
      <c r="AI3955" s="42">
        <f t="shared" si="994"/>
        <v>0</v>
      </c>
      <c r="AJ3955" s="43">
        <f t="shared" si="995"/>
        <v>0</v>
      </c>
      <c r="AK3955" s="5" t="str">
        <f>_xlfn.IFNA(VLOOKUP(_xlfn.CONCAT(D3955," - ",S3955),OP!E:F,2,0),"-------------------------------------------NAO DISPONIVEL-------------------------------------------")</f>
        <v>C - RIOCARD</v>
      </c>
      <c r="AL3955" s="7" t="str">
        <f t="shared" si="981"/>
        <v>1 - -------------------------------------------NAO DISPONIVEL------------------------------------------- - 00000003955 - FETRANSPOR</v>
      </c>
      <c r="AM3955" s="7" t="str">
        <f t="shared" si="982"/>
        <v>-------------------------------------------NAO DISPONIVEL-------------------------------------------</v>
      </c>
      <c r="AN3955" s="44" cm="1">
        <f t="array" ref="AN3955">_xlfn.IFS(AJ3955=0,0,AQ3955="INATIVO",2,AQ3955="SEM CADASTRO",4,AQ3955="CPF ATIVO EM OUTRO COMPRADOR",5,AQ3955="NOVO/SEM CARTAO",6,AND(AJ3955&gt;0,AQ3955,""),8)</f>
        <v>0</v>
      </c>
      <c r="AO3955" s="45">
        <f t="shared" si="996"/>
        <v>-10</v>
      </c>
    </row>
    <row r="3956" spans="1:41" x14ac:dyDescent="0.4">
      <c r="A3956" s="21" t="str">
        <f t="shared" si="983"/>
        <v>-------------------------------------------NAO DISPONIVEL-------------------------------------------</v>
      </c>
      <c r="B3956" s="5" t="str">
        <f>_xlfn.IFNA(VLOOKUP(A3956,CNPJ!E:F,2,0),"-------------------------------------------NAO DISPONIVEL-------------------------------------------")</f>
        <v>-------------------------------------------NAO DISPONIVEL-------------------------------------------</v>
      </c>
      <c r="C3956" s="22">
        <v>1</v>
      </c>
      <c r="D3956" s="5" t="str">
        <f>_xlfn.XLOOKUP(R3956,OP!C:C,OP!B:B,,0,1)</f>
        <v>RJ</v>
      </c>
      <c r="E3956" s="23"/>
      <c r="M3956" s="26"/>
      <c r="N3956" s="27"/>
      <c r="O3956" s="28" t="str">
        <f t="shared" si="984"/>
        <v>00000003956</v>
      </c>
      <c r="R3956" s="27" t="s">
        <v>193</v>
      </c>
      <c r="S3956" s="30" t="str">
        <f>_xlfn.IFNA(VLOOKUP(_xlfn.CONCAT(D3956," - ",R3956),OP!A:D,4,0),"-------------------------------------------NAO DISPONIVEL-------------------------------------------")</f>
        <v>FETRANSPOR</v>
      </c>
      <c r="T3956" s="31"/>
      <c r="U3956" s="32"/>
      <c r="V3956" s="31"/>
      <c r="W3956" s="33">
        <f t="shared" si="985"/>
        <v>0</v>
      </c>
      <c r="X3956" s="34">
        <f t="shared" si="986"/>
        <v>0</v>
      </c>
      <c r="Y3956" s="33">
        <f t="shared" si="987"/>
        <v>0</v>
      </c>
      <c r="Z3956" s="33">
        <f t="shared" si="988"/>
        <v>0</v>
      </c>
      <c r="AA3956" s="35">
        <f t="shared" si="989"/>
        <v>0</v>
      </c>
      <c r="AB3956" s="36">
        <f t="shared" si="990"/>
        <v>0</v>
      </c>
      <c r="AC3956" s="37">
        <f t="shared" si="991"/>
        <v>0</v>
      </c>
      <c r="AD3956" s="38"/>
      <c r="AE3956" s="38"/>
      <c r="AF3956" s="39">
        <f t="shared" si="992"/>
        <v>0</v>
      </c>
      <c r="AG3956" s="40"/>
      <c r="AH3956" s="41">
        <f t="shared" si="993"/>
        <v>0</v>
      </c>
      <c r="AI3956" s="42">
        <f t="shared" si="994"/>
        <v>0</v>
      </c>
      <c r="AJ3956" s="43">
        <f t="shared" si="995"/>
        <v>0</v>
      </c>
      <c r="AK3956" s="5" t="str">
        <f>_xlfn.IFNA(VLOOKUP(_xlfn.CONCAT(D3956," - ",S3956),OP!E:F,2,0),"-------------------------------------------NAO DISPONIVEL-------------------------------------------")</f>
        <v>C - RIOCARD</v>
      </c>
      <c r="AL3956" s="7" t="str">
        <f t="shared" si="981"/>
        <v>1 - -------------------------------------------NAO DISPONIVEL------------------------------------------- - 00000003956 - FETRANSPOR</v>
      </c>
      <c r="AM3956" s="7" t="str">
        <f t="shared" si="982"/>
        <v>-------------------------------------------NAO DISPONIVEL-------------------------------------------</v>
      </c>
      <c r="AN3956" s="44" cm="1">
        <f t="array" ref="AN3956">_xlfn.IFS(AJ3956=0,0,AQ3956="INATIVO",2,AQ3956="SEM CADASTRO",4,AQ3956="CPF ATIVO EM OUTRO COMPRADOR",5,AQ3956="NOVO/SEM CARTAO",6,AND(AJ3956&gt;0,AQ3956,""),8)</f>
        <v>0</v>
      </c>
      <c r="AO3956" s="45">
        <f t="shared" si="996"/>
        <v>-10</v>
      </c>
    </row>
    <row r="3957" spans="1:41" x14ac:dyDescent="0.4">
      <c r="A3957" s="21" t="str">
        <f t="shared" si="983"/>
        <v>-------------------------------------------NAO DISPONIVEL-------------------------------------------</v>
      </c>
      <c r="B3957" s="5" t="str">
        <f>_xlfn.IFNA(VLOOKUP(A3957,CNPJ!E:F,2,0),"-------------------------------------------NAO DISPONIVEL-------------------------------------------")</f>
        <v>-------------------------------------------NAO DISPONIVEL-------------------------------------------</v>
      </c>
      <c r="C3957" s="22">
        <v>1</v>
      </c>
      <c r="D3957" s="5" t="str">
        <f>_xlfn.XLOOKUP(R3957,OP!C:C,OP!B:B,,0,1)</f>
        <v>RJ</v>
      </c>
      <c r="E3957" s="23"/>
      <c r="M3957" s="26"/>
      <c r="N3957" s="27"/>
      <c r="O3957" s="28" t="str">
        <f t="shared" si="984"/>
        <v>00000003957</v>
      </c>
      <c r="R3957" s="27" t="s">
        <v>193</v>
      </c>
      <c r="S3957" s="30" t="str">
        <f>_xlfn.IFNA(VLOOKUP(_xlfn.CONCAT(D3957," - ",R3957),OP!A:D,4,0),"-------------------------------------------NAO DISPONIVEL-------------------------------------------")</f>
        <v>FETRANSPOR</v>
      </c>
      <c r="T3957" s="31"/>
      <c r="U3957" s="32"/>
      <c r="V3957" s="31"/>
      <c r="W3957" s="33">
        <f t="shared" si="985"/>
        <v>0</v>
      </c>
      <c r="X3957" s="34">
        <f t="shared" si="986"/>
        <v>0</v>
      </c>
      <c r="Y3957" s="33">
        <f t="shared" si="987"/>
        <v>0</v>
      </c>
      <c r="Z3957" s="33">
        <f t="shared" si="988"/>
        <v>0</v>
      </c>
      <c r="AA3957" s="35">
        <f t="shared" si="989"/>
        <v>0</v>
      </c>
      <c r="AB3957" s="36">
        <f t="shared" si="990"/>
        <v>0</v>
      </c>
      <c r="AC3957" s="37">
        <f t="shared" si="991"/>
        <v>0</v>
      </c>
      <c r="AD3957" s="38"/>
      <c r="AE3957" s="38"/>
      <c r="AF3957" s="39">
        <f t="shared" si="992"/>
        <v>0</v>
      </c>
      <c r="AG3957" s="40"/>
      <c r="AH3957" s="41">
        <f t="shared" si="993"/>
        <v>0</v>
      </c>
      <c r="AI3957" s="42">
        <f t="shared" si="994"/>
        <v>0</v>
      </c>
      <c r="AJ3957" s="43">
        <f t="shared" si="995"/>
        <v>0</v>
      </c>
      <c r="AK3957" s="5" t="str">
        <f>_xlfn.IFNA(VLOOKUP(_xlfn.CONCAT(D3957," - ",S3957),OP!E:F,2,0),"-------------------------------------------NAO DISPONIVEL-------------------------------------------")</f>
        <v>C - RIOCARD</v>
      </c>
      <c r="AL3957" s="7" t="str">
        <f t="shared" si="981"/>
        <v>1 - -------------------------------------------NAO DISPONIVEL------------------------------------------- - 00000003957 - FETRANSPOR</v>
      </c>
      <c r="AM3957" s="7" t="str">
        <f t="shared" si="982"/>
        <v>-------------------------------------------NAO DISPONIVEL-------------------------------------------</v>
      </c>
      <c r="AN3957" s="44" cm="1">
        <f t="array" ref="AN3957">_xlfn.IFS(AJ3957=0,0,AQ3957="INATIVO",2,AQ3957="SEM CADASTRO",4,AQ3957="CPF ATIVO EM OUTRO COMPRADOR",5,AQ3957="NOVO/SEM CARTAO",6,AND(AJ3957&gt;0,AQ3957,""),8)</f>
        <v>0</v>
      </c>
      <c r="AO3957" s="45">
        <f t="shared" si="996"/>
        <v>-10</v>
      </c>
    </row>
    <row r="3958" spans="1:41" x14ac:dyDescent="0.4">
      <c r="A3958" s="21" t="str">
        <f t="shared" si="983"/>
        <v>-------------------------------------------NAO DISPONIVEL-------------------------------------------</v>
      </c>
      <c r="B3958" s="5" t="str">
        <f>_xlfn.IFNA(VLOOKUP(A3958,CNPJ!E:F,2,0),"-------------------------------------------NAO DISPONIVEL-------------------------------------------")</f>
        <v>-------------------------------------------NAO DISPONIVEL-------------------------------------------</v>
      </c>
      <c r="C3958" s="22">
        <v>1</v>
      </c>
      <c r="D3958" s="5" t="str">
        <f>_xlfn.XLOOKUP(R3958,OP!C:C,OP!B:B,,0,1)</f>
        <v>RJ</v>
      </c>
      <c r="E3958" s="23"/>
      <c r="M3958" s="26"/>
      <c r="N3958" s="27"/>
      <c r="O3958" s="28" t="str">
        <f t="shared" si="984"/>
        <v>00000003958</v>
      </c>
      <c r="R3958" s="27" t="s">
        <v>193</v>
      </c>
      <c r="S3958" s="30" t="str">
        <f>_xlfn.IFNA(VLOOKUP(_xlfn.CONCAT(D3958," - ",R3958),OP!A:D,4,0),"-------------------------------------------NAO DISPONIVEL-------------------------------------------")</f>
        <v>FETRANSPOR</v>
      </c>
      <c r="T3958" s="31"/>
      <c r="U3958" s="32"/>
      <c r="V3958" s="31"/>
      <c r="W3958" s="33">
        <f t="shared" si="985"/>
        <v>0</v>
      </c>
      <c r="X3958" s="34">
        <f t="shared" si="986"/>
        <v>0</v>
      </c>
      <c r="Y3958" s="33">
        <f t="shared" si="987"/>
        <v>0</v>
      </c>
      <c r="Z3958" s="33">
        <f t="shared" si="988"/>
        <v>0</v>
      </c>
      <c r="AA3958" s="35">
        <f t="shared" si="989"/>
        <v>0</v>
      </c>
      <c r="AB3958" s="36">
        <f t="shared" si="990"/>
        <v>0</v>
      </c>
      <c r="AC3958" s="37">
        <f t="shared" si="991"/>
        <v>0</v>
      </c>
      <c r="AD3958" s="38"/>
      <c r="AE3958" s="38"/>
      <c r="AF3958" s="39">
        <f t="shared" si="992"/>
        <v>0</v>
      </c>
      <c r="AG3958" s="40"/>
      <c r="AH3958" s="41">
        <f t="shared" si="993"/>
        <v>0</v>
      </c>
      <c r="AI3958" s="42">
        <f t="shared" si="994"/>
        <v>0</v>
      </c>
      <c r="AJ3958" s="43">
        <f t="shared" si="995"/>
        <v>0</v>
      </c>
      <c r="AK3958" s="5" t="str">
        <f>_xlfn.IFNA(VLOOKUP(_xlfn.CONCAT(D3958," - ",S3958),OP!E:F,2,0),"-------------------------------------------NAO DISPONIVEL-------------------------------------------")</f>
        <v>C - RIOCARD</v>
      </c>
      <c r="AL3958" s="7" t="str">
        <f t="shared" si="981"/>
        <v>1 - -------------------------------------------NAO DISPONIVEL------------------------------------------- - 00000003958 - FETRANSPOR</v>
      </c>
      <c r="AM3958" s="7" t="str">
        <f t="shared" si="982"/>
        <v>-------------------------------------------NAO DISPONIVEL-------------------------------------------</v>
      </c>
      <c r="AN3958" s="44" cm="1">
        <f t="array" ref="AN3958">_xlfn.IFS(AJ3958=0,0,AQ3958="INATIVO",2,AQ3958="SEM CADASTRO",4,AQ3958="CPF ATIVO EM OUTRO COMPRADOR",5,AQ3958="NOVO/SEM CARTAO",6,AND(AJ3958&gt;0,AQ3958,""),8)</f>
        <v>0</v>
      </c>
      <c r="AO3958" s="45">
        <f t="shared" si="996"/>
        <v>-10</v>
      </c>
    </row>
    <row r="3959" spans="1:41" x14ac:dyDescent="0.4">
      <c r="A3959" s="21" t="str">
        <f t="shared" si="983"/>
        <v>-------------------------------------------NAO DISPONIVEL-------------------------------------------</v>
      </c>
      <c r="B3959" s="5" t="str">
        <f>_xlfn.IFNA(VLOOKUP(A3959,CNPJ!E:F,2,0),"-------------------------------------------NAO DISPONIVEL-------------------------------------------")</f>
        <v>-------------------------------------------NAO DISPONIVEL-------------------------------------------</v>
      </c>
      <c r="C3959" s="22">
        <v>1</v>
      </c>
      <c r="D3959" s="5" t="str">
        <f>_xlfn.XLOOKUP(R3959,OP!C:C,OP!B:B,,0,1)</f>
        <v>RJ</v>
      </c>
      <c r="E3959" s="23"/>
      <c r="M3959" s="26"/>
      <c r="N3959" s="27"/>
      <c r="O3959" s="28" t="str">
        <f t="shared" si="984"/>
        <v>00000003959</v>
      </c>
      <c r="R3959" s="27" t="s">
        <v>193</v>
      </c>
      <c r="S3959" s="30" t="str">
        <f>_xlfn.IFNA(VLOOKUP(_xlfn.CONCAT(D3959," - ",R3959),OP!A:D,4,0),"-------------------------------------------NAO DISPONIVEL-------------------------------------------")</f>
        <v>FETRANSPOR</v>
      </c>
      <c r="T3959" s="31"/>
      <c r="U3959" s="32"/>
      <c r="V3959" s="31"/>
      <c r="W3959" s="33">
        <f t="shared" si="985"/>
        <v>0</v>
      </c>
      <c r="X3959" s="34">
        <f t="shared" si="986"/>
        <v>0</v>
      </c>
      <c r="Y3959" s="33">
        <f t="shared" si="987"/>
        <v>0</v>
      </c>
      <c r="Z3959" s="33">
        <f t="shared" si="988"/>
        <v>0</v>
      </c>
      <c r="AA3959" s="35">
        <f t="shared" si="989"/>
        <v>0</v>
      </c>
      <c r="AB3959" s="36">
        <f t="shared" si="990"/>
        <v>0</v>
      </c>
      <c r="AC3959" s="37">
        <f t="shared" si="991"/>
        <v>0</v>
      </c>
      <c r="AD3959" s="38"/>
      <c r="AE3959" s="38"/>
      <c r="AF3959" s="39">
        <f t="shared" si="992"/>
        <v>0</v>
      </c>
      <c r="AG3959" s="40"/>
      <c r="AH3959" s="41">
        <f t="shared" si="993"/>
        <v>0</v>
      </c>
      <c r="AI3959" s="42">
        <f t="shared" si="994"/>
        <v>0</v>
      </c>
      <c r="AJ3959" s="43">
        <f t="shared" si="995"/>
        <v>0</v>
      </c>
      <c r="AK3959" s="5" t="str">
        <f>_xlfn.IFNA(VLOOKUP(_xlfn.CONCAT(D3959," - ",S3959),OP!E:F,2,0),"-------------------------------------------NAO DISPONIVEL-------------------------------------------")</f>
        <v>C - RIOCARD</v>
      </c>
      <c r="AL3959" s="7" t="str">
        <f t="shared" si="981"/>
        <v>1 - -------------------------------------------NAO DISPONIVEL------------------------------------------- - 00000003959 - FETRANSPOR</v>
      </c>
      <c r="AM3959" s="7" t="str">
        <f t="shared" si="982"/>
        <v>-------------------------------------------NAO DISPONIVEL-------------------------------------------</v>
      </c>
      <c r="AN3959" s="44" cm="1">
        <f t="array" ref="AN3959">_xlfn.IFS(AJ3959=0,0,AQ3959="INATIVO",2,AQ3959="SEM CADASTRO",4,AQ3959="CPF ATIVO EM OUTRO COMPRADOR",5,AQ3959="NOVO/SEM CARTAO",6,AND(AJ3959&gt;0,AQ3959,""),8)</f>
        <v>0</v>
      </c>
      <c r="AO3959" s="45">
        <f t="shared" si="996"/>
        <v>-10</v>
      </c>
    </row>
    <row r="3960" spans="1:41" x14ac:dyDescent="0.4">
      <c r="A3960" s="21" t="str">
        <f t="shared" si="983"/>
        <v>-------------------------------------------NAO DISPONIVEL-------------------------------------------</v>
      </c>
      <c r="B3960" s="5" t="str">
        <f>_xlfn.IFNA(VLOOKUP(A3960,CNPJ!E:F,2,0),"-------------------------------------------NAO DISPONIVEL-------------------------------------------")</f>
        <v>-------------------------------------------NAO DISPONIVEL-------------------------------------------</v>
      </c>
      <c r="C3960" s="22">
        <v>1</v>
      </c>
      <c r="D3960" s="5" t="str">
        <f>_xlfn.XLOOKUP(R3960,OP!C:C,OP!B:B,,0,1)</f>
        <v>RJ</v>
      </c>
      <c r="E3960" s="23"/>
      <c r="M3960" s="26"/>
      <c r="N3960" s="27"/>
      <c r="O3960" s="28" t="str">
        <f t="shared" si="984"/>
        <v>00000003960</v>
      </c>
      <c r="R3960" s="27" t="s">
        <v>193</v>
      </c>
      <c r="S3960" s="30" t="str">
        <f>_xlfn.IFNA(VLOOKUP(_xlfn.CONCAT(D3960," - ",R3960),OP!A:D,4,0),"-------------------------------------------NAO DISPONIVEL-------------------------------------------")</f>
        <v>FETRANSPOR</v>
      </c>
      <c r="T3960" s="31"/>
      <c r="U3960" s="32"/>
      <c r="V3960" s="31"/>
      <c r="W3960" s="33">
        <f t="shared" si="985"/>
        <v>0</v>
      </c>
      <c r="X3960" s="34">
        <f t="shared" si="986"/>
        <v>0</v>
      </c>
      <c r="Y3960" s="33">
        <f t="shared" si="987"/>
        <v>0</v>
      </c>
      <c r="Z3960" s="33">
        <f t="shared" si="988"/>
        <v>0</v>
      </c>
      <c r="AA3960" s="35">
        <f t="shared" si="989"/>
        <v>0</v>
      </c>
      <c r="AB3960" s="36">
        <f t="shared" si="990"/>
        <v>0</v>
      </c>
      <c r="AC3960" s="37">
        <f t="shared" si="991"/>
        <v>0</v>
      </c>
      <c r="AD3960" s="38"/>
      <c r="AE3960" s="38"/>
      <c r="AF3960" s="39">
        <f t="shared" si="992"/>
        <v>0</v>
      </c>
      <c r="AG3960" s="40"/>
      <c r="AH3960" s="41">
        <f t="shared" si="993"/>
        <v>0</v>
      </c>
      <c r="AI3960" s="42">
        <f t="shared" si="994"/>
        <v>0</v>
      </c>
      <c r="AJ3960" s="43">
        <f t="shared" si="995"/>
        <v>0</v>
      </c>
      <c r="AK3960" s="5" t="str">
        <f>_xlfn.IFNA(VLOOKUP(_xlfn.CONCAT(D3960," - ",S3960),OP!E:F,2,0),"-------------------------------------------NAO DISPONIVEL-------------------------------------------")</f>
        <v>C - RIOCARD</v>
      </c>
      <c r="AL3960" s="7" t="str">
        <f t="shared" si="981"/>
        <v>1 - -------------------------------------------NAO DISPONIVEL------------------------------------------- - 00000003960 - FETRANSPOR</v>
      </c>
      <c r="AM3960" s="7" t="str">
        <f t="shared" si="982"/>
        <v>-------------------------------------------NAO DISPONIVEL-------------------------------------------</v>
      </c>
      <c r="AN3960" s="44" cm="1">
        <f t="array" ref="AN3960">_xlfn.IFS(AJ3960=0,0,AQ3960="INATIVO",2,AQ3960="SEM CADASTRO",4,AQ3960="CPF ATIVO EM OUTRO COMPRADOR",5,AQ3960="NOVO/SEM CARTAO",6,AND(AJ3960&gt;0,AQ3960,""),8)</f>
        <v>0</v>
      </c>
      <c r="AO3960" s="45">
        <f t="shared" si="996"/>
        <v>-10</v>
      </c>
    </row>
    <row r="3961" spans="1:41" x14ac:dyDescent="0.4">
      <c r="A3961" s="21" t="str">
        <f t="shared" si="983"/>
        <v>-------------------------------------------NAO DISPONIVEL-------------------------------------------</v>
      </c>
      <c r="B3961" s="5" t="str">
        <f>_xlfn.IFNA(VLOOKUP(A3961,CNPJ!E:F,2,0),"-------------------------------------------NAO DISPONIVEL-------------------------------------------")</f>
        <v>-------------------------------------------NAO DISPONIVEL-------------------------------------------</v>
      </c>
      <c r="C3961" s="22">
        <v>1</v>
      </c>
      <c r="D3961" s="5" t="str">
        <f>_xlfn.XLOOKUP(R3961,OP!C:C,OP!B:B,,0,1)</f>
        <v>RJ</v>
      </c>
      <c r="E3961" s="23"/>
      <c r="M3961" s="26"/>
      <c r="N3961" s="27"/>
      <c r="O3961" s="28" t="str">
        <f t="shared" si="984"/>
        <v>00000003961</v>
      </c>
      <c r="R3961" s="27" t="s">
        <v>193</v>
      </c>
      <c r="S3961" s="30" t="str">
        <f>_xlfn.IFNA(VLOOKUP(_xlfn.CONCAT(D3961," - ",R3961),OP!A:D,4,0),"-------------------------------------------NAO DISPONIVEL-------------------------------------------")</f>
        <v>FETRANSPOR</v>
      </c>
      <c r="T3961" s="31"/>
      <c r="U3961" s="32"/>
      <c r="V3961" s="31"/>
      <c r="W3961" s="33">
        <f t="shared" si="985"/>
        <v>0</v>
      </c>
      <c r="X3961" s="34">
        <f t="shared" si="986"/>
        <v>0</v>
      </c>
      <c r="Y3961" s="33">
        <f t="shared" si="987"/>
        <v>0</v>
      </c>
      <c r="Z3961" s="33">
        <f t="shared" si="988"/>
        <v>0</v>
      </c>
      <c r="AA3961" s="35">
        <f t="shared" si="989"/>
        <v>0</v>
      </c>
      <c r="AB3961" s="36">
        <f t="shared" si="990"/>
        <v>0</v>
      </c>
      <c r="AC3961" s="37">
        <f t="shared" si="991"/>
        <v>0</v>
      </c>
      <c r="AD3961" s="38"/>
      <c r="AE3961" s="38"/>
      <c r="AF3961" s="39">
        <f t="shared" si="992"/>
        <v>0</v>
      </c>
      <c r="AG3961" s="40"/>
      <c r="AH3961" s="41">
        <f t="shared" si="993"/>
        <v>0</v>
      </c>
      <c r="AI3961" s="42">
        <f t="shared" si="994"/>
        <v>0</v>
      </c>
      <c r="AJ3961" s="43">
        <f t="shared" si="995"/>
        <v>0</v>
      </c>
      <c r="AK3961" s="5" t="str">
        <f>_xlfn.IFNA(VLOOKUP(_xlfn.CONCAT(D3961," - ",S3961),OP!E:F,2,0),"-------------------------------------------NAO DISPONIVEL-------------------------------------------")</f>
        <v>C - RIOCARD</v>
      </c>
      <c r="AL3961" s="7" t="str">
        <f t="shared" si="981"/>
        <v>1 - -------------------------------------------NAO DISPONIVEL------------------------------------------- - 00000003961 - FETRANSPOR</v>
      </c>
      <c r="AM3961" s="7" t="str">
        <f t="shared" si="982"/>
        <v>-------------------------------------------NAO DISPONIVEL-------------------------------------------</v>
      </c>
      <c r="AN3961" s="44" cm="1">
        <f t="array" ref="AN3961">_xlfn.IFS(AJ3961=0,0,AQ3961="INATIVO",2,AQ3961="SEM CADASTRO",4,AQ3961="CPF ATIVO EM OUTRO COMPRADOR",5,AQ3961="NOVO/SEM CARTAO",6,AND(AJ3961&gt;0,AQ3961,""),8)</f>
        <v>0</v>
      </c>
      <c r="AO3961" s="45">
        <f t="shared" si="996"/>
        <v>-10</v>
      </c>
    </row>
    <row r="3962" spans="1:41" x14ac:dyDescent="0.4">
      <c r="A3962" s="21" t="str">
        <f t="shared" si="983"/>
        <v>-------------------------------------------NAO DISPONIVEL-------------------------------------------</v>
      </c>
      <c r="B3962" s="5" t="str">
        <f>_xlfn.IFNA(VLOOKUP(A3962,CNPJ!E:F,2,0),"-------------------------------------------NAO DISPONIVEL-------------------------------------------")</f>
        <v>-------------------------------------------NAO DISPONIVEL-------------------------------------------</v>
      </c>
      <c r="C3962" s="22">
        <v>1</v>
      </c>
      <c r="D3962" s="5" t="str">
        <f>_xlfn.XLOOKUP(R3962,OP!C:C,OP!B:B,,0,1)</f>
        <v>RJ</v>
      </c>
      <c r="E3962" s="23"/>
      <c r="M3962" s="26"/>
      <c r="N3962" s="27"/>
      <c r="O3962" s="28" t="str">
        <f t="shared" si="984"/>
        <v>00000003962</v>
      </c>
      <c r="R3962" s="27" t="s">
        <v>193</v>
      </c>
      <c r="S3962" s="30" t="str">
        <f>_xlfn.IFNA(VLOOKUP(_xlfn.CONCAT(D3962," - ",R3962),OP!A:D,4,0),"-------------------------------------------NAO DISPONIVEL-------------------------------------------")</f>
        <v>FETRANSPOR</v>
      </c>
      <c r="T3962" s="31"/>
      <c r="U3962" s="32"/>
      <c r="V3962" s="31"/>
      <c r="W3962" s="33">
        <f t="shared" si="985"/>
        <v>0</v>
      </c>
      <c r="X3962" s="34">
        <f t="shared" si="986"/>
        <v>0</v>
      </c>
      <c r="Y3962" s="33">
        <f t="shared" si="987"/>
        <v>0</v>
      </c>
      <c r="Z3962" s="33">
        <f t="shared" si="988"/>
        <v>0</v>
      </c>
      <c r="AA3962" s="35">
        <f t="shared" si="989"/>
        <v>0</v>
      </c>
      <c r="AB3962" s="36">
        <f t="shared" si="990"/>
        <v>0</v>
      </c>
      <c r="AC3962" s="37">
        <f t="shared" si="991"/>
        <v>0</v>
      </c>
      <c r="AD3962" s="38"/>
      <c r="AE3962" s="38"/>
      <c r="AF3962" s="39">
        <f t="shared" si="992"/>
        <v>0</v>
      </c>
      <c r="AG3962" s="40"/>
      <c r="AH3962" s="41">
        <f t="shared" si="993"/>
        <v>0</v>
      </c>
      <c r="AI3962" s="42">
        <f t="shared" si="994"/>
        <v>0</v>
      </c>
      <c r="AJ3962" s="43">
        <f t="shared" si="995"/>
        <v>0</v>
      </c>
      <c r="AK3962" s="5" t="str">
        <f>_xlfn.IFNA(VLOOKUP(_xlfn.CONCAT(D3962," - ",S3962),OP!E:F,2,0),"-------------------------------------------NAO DISPONIVEL-------------------------------------------")</f>
        <v>C - RIOCARD</v>
      </c>
      <c r="AL3962" s="7" t="str">
        <f t="shared" si="981"/>
        <v>1 - -------------------------------------------NAO DISPONIVEL------------------------------------------- - 00000003962 - FETRANSPOR</v>
      </c>
      <c r="AM3962" s="7" t="str">
        <f t="shared" si="982"/>
        <v>-------------------------------------------NAO DISPONIVEL-------------------------------------------</v>
      </c>
      <c r="AN3962" s="44" cm="1">
        <f t="array" ref="AN3962">_xlfn.IFS(AJ3962=0,0,AQ3962="INATIVO",2,AQ3962="SEM CADASTRO",4,AQ3962="CPF ATIVO EM OUTRO COMPRADOR",5,AQ3962="NOVO/SEM CARTAO",6,AND(AJ3962&gt;0,AQ3962,""),8)</f>
        <v>0</v>
      </c>
      <c r="AO3962" s="45">
        <f t="shared" si="996"/>
        <v>-10</v>
      </c>
    </row>
    <row r="3963" spans="1:41" x14ac:dyDescent="0.4">
      <c r="A3963" s="21" t="str">
        <f t="shared" si="983"/>
        <v>-------------------------------------------NAO DISPONIVEL-------------------------------------------</v>
      </c>
      <c r="B3963" s="5" t="str">
        <f>_xlfn.IFNA(VLOOKUP(A3963,CNPJ!E:F,2,0),"-------------------------------------------NAO DISPONIVEL-------------------------------------------")</f>
        <v>-------------------------------------------NAO DISPONIVEL-------------------------------------------</v>
      </c>
      <c r="C3963" s="22">
        <v>1</v>
      </c>
      <c r="D3963" s="5" t="str">
        <f>_xlfn.XLOOKUP(R3963,OP!C:C,OP!B:B,,0,1)</f>
        <v>RJ</v>
      </c>
      <c r="E3963" s="23"/>
      <c r="M3963" s="26"/>
      <c r="N3963" s="27"/>
      <c r="O3963" s="28" t="str">
        <f t="shared" si="984"/>
        <v>00000003963</v>
      </c>
      <c r="R3963" s="27" t="s">
        <v>193</v>
      </c>
      <c r="S3963" s="30" t="str">
        <f>_xlfn.IFNA(VLOOKUP(_xlfn.CONCAT(D3963," - ",R3963),OP!A:D,4,0),"-------------------------------------------NAO DISPONIVEL-------------------------------------------")</f>
        <v>FETRANSPOR</v>
      </c>
      <c r="T3963" s="31"/>
      <c r="U3963" s="32"/>
      <c r="V3963" s="31"/>
      <c r="W3963" s="33">
        <f t="shared" si="985"/>
        <v>0</v>
      </c>
      <c r="X3963" s="34">
        <f t="shared" si="986"/>
        <v>0</v>
      </c>
      <c r="Y3963" s="33">
        <f t="shared" si="987"/>
        <v>0</v>
      </c>
      <c r="Z3963" s="33">
        <f t="shared" si="988"/>
        <v>0</v>
      </c>
      <c r="AA3963" s="35">
        <f t="shared" si="989"/>
        <v>0</v>
      </c>
      <c r="AB3963" s="36">
        <f t="shared" si="990"/>
        <v>0</v>
      </c>
      <c r="AC3963" s="37">
        <f t="shared" si="991"/>
        <v>0</v>
      </c>
      <c r="AD3963" s="38"/>
      <c r="AE3963" s="38"/>
      <c r="AF3963" s="39">
        <f t="shared" si="992"/>
        <v>0</v>
      </c>
      <c r="AG3963" s="40"/>
      <c r="AH3963" s="41">
        <f t="shared" si="993"/>
        <v>0</v>
      </c>
      <c r="AI3963" s="42">
        <f t="shared" si="994"/>
        <v>0</v>
      </c>
      <c r="AJ3963" s="43">
        <f t="shared" si="995"/>
        <v>0</v>
      </c>
      <c r="AK3963" s="5" t="str">
        <f>_xlfn.IFNA(VLOOKUP(_xlfn.CONCAT(D3963," - ",S3963),OP!E:F,2,0),"-------------------------------------------NAO DISPONIVEL-------------------------------------------")</f>
        <v>C - RIOCARD</v>
      </c>
      <c r="AL3963" s="7" t="str">
        <f t="shared" si="981"/>
        <v>1 - -------------------------------------------NAO DISPONIVEL------------------------------------------- - 00000003963 - FETRANSPOR</v>
      </c>
      <c r="AM3963" s="7" t="str">
        <f t="shared" si="982"/>
        <v>-------------------------------------------NAO DISPONIVEL-------------------------------------------</v>
      </c>
      <c r="AN3963" s="44" cm="1">
        <f t="array" ref="AN3963">_xlfn.IFS(AJ3963=0,0,AQ3963="INATIVO",2,AQ3963="SEM CADASTRO",4,AQ3963="CPF ATIVO EM OUTRO COMPRADOR",5,AQ3963="NOVO/SEM CARTAO",6,AND(AJ3963&gt;0,AQ3963,""),8)</f>
        <v>0</v>
      </c>
      <c r="AO3963" s="45">
        <f t="shared" si="996"/>
        <v>-10</v>
      </c>
    </row>
    <row r="3964" spans="1:41" x14ac:dyDescent="0.4">
      <c r="A3964" s="21" t="str">
        <f t="shared" si="983"/>
        <v>-------------------------------------------NAO DISPONIVEL-------------------------------------------</v>
      </c>
      <c r="B3964" s="5" t="str">
        <f>_xlfn.IFNA(VLOOKUP(A3964,CNPJ!E:F,2,0),"-------------------------------------------NAO DISPONIVEL-------------------------------------------")</f>
        <v>-------------------------------------------NAO DISPONIVEL-------------------------------------------</v>
      </c>
      <c r="C3964" s="22">
        <v>1</v>
      </c>
      <c r="D3964" s="5" t="str">
        <f>_xlfn.XLOOKUP(R3964,OP!C:C,OP!B:B,,0,1)</f>
        <v>RJ</v>
      </c>
      <c r="E3964" s="23"/>
      <c r="M3964" s="26"/>
      <c r="N3964" s="27"/>
      <c r="O3964" s="28" t="str">
        <f t="shared" si="984"/>
        <v>00000003964</v>
      </c>
      <c r="R3964" s="27" t="s">
        <v>193</v>
      </c>
      <c r="S3964" s="30" t="str">
        <f>_xlfn.IFNA(VLOOKUP(_xlfn.CONCAT(D3964," - ",R3964),OP!A:D,4,0),"-------------------------------------------NAO DISPONIVEL-------------------------------------------")</f>
        <v>FETRANSPOR</v>
      </c>
      <c r="T3964" s="31"/>
      <c r="U3964" s="32"/>
      <c r="V3964" s="31"/>
      <c r="W3964" s="33">
        <f t="shared" si="985"/>
        <v>0</v>
      </c>
      <c r="X3964" s="34">
        <f t="shared" si="986"/>
        <v>0</v>
      </c>
      <c r="Y3964" s="33">
        <f t="shared" si="987"/>
        <v>0</v>
      </c>
      <c r="Z3964" s="33">
        <f t="shared" si="988"/>
        <v>0</v>
      </c>
      <c r="AA3964" s="35">
        <f t="shared" si="989"/>
        <v>0</v>
      </c>
      <c r="AB3964" s="36">
        <f t="shared" si="990"/>
        <v>0</v>
      </c>
      <c r="AC3964" s="37">
        <f t="shared" si="991"/>
        <v>0</v>
      </c>
      <c r="AD3964" s="38"/>
      <c r="AE3964" s="38"/>
      <c r="AF3964" s="39">
        <f t="shared" si="992"/>
        <v>0</v>
      </c>
      <c r="AG3964" s="40"/>
      <c r="AH3964" s="41">
        <f t="shared" si="993"/>
        <v>0</v>
      </c>
      <c r="AI3964" s="42">
        <f t="shared" si="994"/>
        <v>0</v>
      </c>
      <c r="AJ3964" s="43">
        <f t="shared" si="995"/>
        <v>0</v>
      </c>
      <c r="AK3964" s="5" t="str">
        <f>_xlfn.IFNA(VLOOKUP(_xlfn.CONCAT(D3964," - ",S3964),OP!E:F,2,0),"-------------------------------------------NAO DISPONIVEL-------------------------------------------")</f>
        <v>C - RIOCARD</v>
      </c>
      <c r="AL3964" s="7" t="str">
        <f t="shared" si="981"/>
        <v>1 - -------------------------------------------NAO DISPONIVEL------------------------------------------- - 00000003964 - FETRANSPOR</v>
      </c>
      <c r="AM3964" s="7" t="str">
        <f t="shared" si="982"/>
        <v>-------------------------------------------NAO DISPONIVEL-------------------------------------------</v>
      </c>
      <c r="AN3964" s="44" cm="1">
        <f t="array" ref="AN3964">_xlfn.IFS(AJ3964=0,0,AQ3964="INATIVO",2,AQ3964="SEM CADASTRO",4,AQ3964="CPF ATIVO EM OUTRO COMPRADOR",5,AQ3964="NOVO/SEM CARTAO",6,AND(AJ3964&gt;0,AQ3964,""),8)</f>
        <v>0</v>
      </c>
      <c r="AO3964" s="45">
        <f t="shared" si="996"/>
        <v>-10</v>
      </c>
    </row>
    <row r="3965" spans="1:41" x14ac:dyDescent="0.4">
      <c r="A3965" s="21" t="str">
        <f t="shared" si="983"/>
        <v>-------------------------------------------NAO DISPONIVEL-------------------------------------------</v>
      </c>
      <c r="B3965" s="5" t="str">
        <f>_xlfn.IFNA(VLOOKUP(A3965,CNPJ!E:F,2,0),"-------------------------------------------NAO DISPONIVEL-------------------------------------------")</f>
        <v>-------------------------------------------NAO DISPONIVEL-------------------------------------------</v>
      </c>
      <c r="C3965" s="22">
        <v>1</v>
      </c>
      <c r="D3965" s="5" t="str">
        <f>_xlfn.XLOOKUP(R3965,OP!C:C,OP!B:B,,0,1)</f>
        <v>RJ</v>
      </c>
      <c r="E3965" s="23"/>
      <c r="M3965" s="26"/>
      <c r="N3965" s="27"/>
      <c r="O3965" s="28" t="str">
        <f t="shared" si="984"/>
        <v>00000003965</v>
      </c>
      <c r="R3965" s="27" t="s">
        <v>193</v>
      </c>
      <c r="S3965" s="30" t="str">
        <f>_xlfn.IFNA(VLOOKUP(_xlfn.CONCAT(D3965," - ",R3965),OP!A:D,4,0),"-------------------------------------------NAO DISPONIVEL-------------------------------------------")</f>
        <v>FETRANSPOR</v>
      </c>
      <c r="T3965" s="31"/>
      <c r="U3965" s="32"/>
      <c r="V3965" s="31"/>
      <c r="W3965" s="33">
        <f t="shared" si="985"/>
        <v>0</v>
      </c>
      <c r="X3965" s="34">
        <f t="shared" si="986"/>
        <v>0</v>
      </c>
      <c r="Y3965" s="33">
        <f t="shared" si="987"/>
        <v>0</v>
      </c>
      <c r="Z3965" s="33">
        <f t="shared" si="988"/>
        <v>0</v>
      </c>
      <c r="AA3965" s="35">
        <f t="shared" si="989"/>
        <v>0</v>
      </c>
      <c r="AB3965" s="36">
        <f t="shared" si="990"/>
        <v>0</v>
      </c>
      <c r="AC3965" s="37">
        <f t="shared" si="991"/>
        <v>0</v>
      </c>
      <c r="AD3965" s="38"/>
      <c r="AE3965" s="38"/>
      <c r="AF3965" s="39">
        <f t="shared" si="992"/>
        <v>0</v>
      </c>
      <c r="AG3965" s="40"/>
      <c r="AH3965" s="41">
        <f t="shared" si="993"/>
        <v>0</v>
      </c>
      <c r="AI3965" s="42">
        <f t="shared" si="994"/>
        <v>0</v>
      </c>
      <c r="AJ3965" s="43">
        <f t="shared" si="995"/>
        <v>0</v>
      </c>
      <c r="AK3965" s="5" t="str">
        <f>_xlfn.IFNA(VLOOKUP(_xlfn.CONCAT(D3965," - ",S3965),OP!E:F,2,0),"-------------------------------------------NAO DISPONIVEL-------------------------------------------")</f>
        <v>C - RIOCARD</v>
      </c>
      <c r="AL3965" s="7" t="str">
        <f t="shared" si="981"/>
        <v>1 - -------------------------------------------NAO DISPONIVEL------------------------------------------- - 00000003965 - FETRANSPOR</v>
      </c>
      <c r="AM3965" s="7" t="str">
        <f t="shared" si="982"/>
        <v>-------------------------------------------NAO DISPONIVEL-------------------------------------------</v>
      </c>
      <c r="AN3965" s="44" cm="1">
        <f t="array" ref="AN3965">_xlfn.IFS(AJ3965=0,0,AQ3965="INATIVO",2,AQ3965="SEM CADASTRO",4,AQ3965="CPF ATIVO EM OUTRO COMPRADOR",5,AQ3965="NOVO/SEM CARTAO",6,AND(AJ3965&gt;0,AQ3965,""),8)</f>
        <v>0</v>
      </c>
      <c r="AO3965" s="45">
        <f t="shared" si="996"/>
        <v>-10</v>
      </c>
    </row>
    <row r="3966" spans="1:41" x14ac:dyDescent="0.4">
      <c r="A3966" s="21" t="str">
        <f t="shared" si="983"/>
        <v>-------------------------------------------NAO DISPONIVEL-------------------------------------------</v>
      </c>
      <c r="B3966" s="5" t="str">
        <f>_xlfn.IFNA(VLOOKUP(A3966,CNPJ!E:F,2,0),"-------------------------------------------NAO DISPONIVEL-------------------------------------------")</f>
        <v>-------------------------------------------NAO DISPONIVEL-------------------------------------------</v>
      </c>
      <c r="C3966" s="22">
        <v>1</v>
      </c>
      <c r="D3966" s="5" t="str">
        <f>_xlfn.XLOOKUP(R3966,OP!C:C,OP!B:B,,0,1)</f>
        <v>RJ</v>
      </c>
      <c r="E3966" s="23"/>
      <c r="M3966" s="26"/>
      <c r="N3966" s="27"/>
      <c r="O3966" s="28" t="str">
        <f t="shared" si="984"/>
        <v>00000003966</v>
      </c>
      <c r="R3966" s="27" t="s">
        <v>193</v>
      </c>
      <c r="S3966" s="30" t="str">
        <f>_xlfn.IFNA(VLOOKUP(_xlfn.CONCAT(D3966," - ",R3966),OP!A:D,4,0),"-------------------------------------------NAO DISPONIVEL-------------------------------------------")</f>
        <v>FETRANSPOR</v>
      </c>
      <c r="T3966" s="31"/>
      <c r="U3966" s="32"/>
      <c r="V3966" s="31"/>
      <c r="W3966" s="33">
        <f t="shared" si="985"/>
        <v>0</v>
      </c>
      <c r="X3966" s="34">
        <f t="shared" si="986"/>
        <v>0</v>
      </c>
      <c r="Y3966" s="33">
        <f t="shared" si="987"/>
        <v>0</v>
      </c>
      <c r="Z3966" s="33">
        <f t="shared" si="988"/>
        <v>0</v>
      </c>
      <c r="AA3966" s="35">
        <f t="shared" si="989"/>
        <v>0</v>
      </c>
      <c r="AB3966" s="36">
        <f t="shared" si="990"/>
        <v>0</v>
      </c>
      <c r="AC3966" s="37">
        <f t="shared" si="991"/>
        <v>0</v>
      </c>
      <c r="AD3966" s="38"/>
      <c r="AE3966" s="38"/>
      <c r="AF3966" s="39">
        <f t="shared" si="992"/>
        <v>0</v>
      </c>
      <c r="AG3966" s="40"/>
      <c r="AH3966" s="41">
        <f t="shared" si="993"/>
        <v>0</v>
      </c>
      <c r="AI3966" s="42">
        <f t="shared" si="994"/>
        <v>0</v>
      </c>
      <c r="AJ3966" s="43">
        <f t="shared" si="995"/>
        <v>0</v>
      </c>
      <c r="AK3966" s="5" t="str">
        <f>_xlfn.IFNA(VLOOKUP(_xlfn.CONCAT(D3966," - ",S3966),OP!E:F,2,0),"-------------------------------------------NAO DISPONIVEL-------------------------------------------")</f>
        <v>C - RIOCARD</v>
      </c>
      <c r="AL3966" s="7" t="str">
        <f t="shared" si="981"/>
        <v>1 - -------------------------------------------NAO DISPONIVEL------------------------------------------- - 00000003966 - FETRANSPOR</v>
      </c>
      <c r="AM3966" s="7" t="str">
        <f t="shared" si="982"/>
        <v>-------------------------------------------NAO DISPONIVEL-------------------------------------------</v>
      </c>
      <c r="AN3966" s="44" cm="1">
        <f t="array" ref="AN3966">_xlfn.IFS(AJ3966=0,0,AQ3966="INATIVO",2,AQ3966="SEM CADASTRO",4,AQ3966="CPF ATIVO EM OUTRO COMPRADOR",5,AQ3966="NOVO/SEM CARTAO",6,AND(AJ3966&gt;0,AQ3966,""),8)</f>
        <v>0</v>
      </c>
      <c r="AO3966" s="45">
        <f t="shared" si="996"/>
        <v>-10</v>
      </c>
    </row>
    <row r="3967" spans="1:41" x14ac:dyDescent="0.4">
      <c r="A3967" s="21" t="str">
        <f t="shared" si="983"/>
        <v>-------------------------------------------NAO DISPONIVEL-------------------------------------------</v>
      </c>
      <c r="B3967" s="5" t="str">
        <f>_xlfn.IFNA(VLOOKUP(A3967,CNPJ!E:F,2,0),"-------------------------------------------NAO DISPONIVEL-------------------------------------------")</f>
        <v>-------------------------------------------NAO DISPONIVEL-------------------------------------------</v>
      </c>
      <c r="C3967" s="22">
        <v>1</v>
      </c>
      <c r="D3967" s="5" t="str">
        <f>_xlfn.XLOOKUP(R3967,OP!C:C,OP!B:B,,0,1)</f>
        <v>RJ</v>
      </c>
      <c r="E3967" s="23"/>
      <c r="M3967" s="26"/>
      <c r="N3967" s="27"/>
      <c r="O3967" s="28" t="str">
        <f t="shared" si="984"/>
        <v>00000003967</v>
      </c>
      <c r="R3967" s="27" t="s">
        <v>193</v>
      </c>
      <c r="S3967" s="30" t="str">
        <f>_xlfn.IFNA(VLOOKUP(_xlfn.CONCAT(D3967," - ",R3967),OP!A:D,4,0),"-------------------------------------------NAO DISPONIVEL-------------------------------------------")</f>
        <v>FETRANSPOR</v>
      </c>
      <c r="T3967" s="31"/>
      <c r="U3967" s="32"/>
      <c r="V3967" s="31"/>
      <c r="W3967" s="33">
        <f t="shared" si="985"/>
        <v>0</v>
      </c>
      <c r="X3967" s="34">
        <f t="shared" si="986"/>
        <v>0</v>
      </c>
      <c r="Y3967" s="33">
        <f t="shared" si="987"/>
        <v>0</v>
      </c>
      <c r="Z3967" s="33">
        <f t="shared" si="988"/>
        <v>0</v>
      </c>
      <c r="AA3967" s="35">
        <f t="shared" si="989"/>
        <v>0</v>
      </c>
      <c r="AB3967" s="36">
        <f t="shared" si="990"/>
        <v>0</v>
      </c>
      <c r="AC3967" s="37">
        <f t="shared" si="991"/>
        <v>0</v>
      </c>
      <c r="AD3967" s="38"/>
      <c r="AE3967" s="38"/>
      <c r="AF3967" s="39">
        <f t="shared" si="992"/>
        <v>0</v>
      </c>
      <c r="AG3967" s="40"/>
      <c r="AH3967" s="41">
        <f t="shared" si="993"/>
        <v>0</v>
      </c>
      <c r="AI3967" s="42">
        <f t="shared" si="994"/>
        <v>0</v>
      </c>
      <c r="AJ3967" s="43">
        <f t="shared" si="995"/>
        <v>0</v>
      </c>
      <c r="AK3967" s="5" t="str">
        <f>_xlfn.IFNA(VLOOKUP(_xlfn.CONCAT(D3967," - ",S3967),OP!E:F,2,0),"-------------------------------------------NAO DISPONIVEL-------------------------------------------")</f>
        <v>C - RIOCARD</v>
      </c>
      <c r="AL3967" s="7" t="str">
        <f t="shared" si="981"/>
        <v>1 - -------------------------------------------NAO DISPONIVEL------------------------------------------- - 00000003967 - FETRANSPOR</v>
      </c>
      <c r="AM3967" s="7" t="str">
        <f t="shared" si="982"/>
        <v>-------------------------------------------NAO DISPONIVEL-------------------------------------------</v>
      </c>
      <c r="AN3967" s="44" cm="1">
        <f t="array" ref="AN3967">_xlfn.IFS(AJ3967=0,0,AQ3967="INATIVO",2,AQ3967="SEM CADASTRO",4,AQ3967="CPF ATIVO EM OUTRO COMPRADOR",5,AQ3967="NOVO/SEM CARTAO",6,AND(AJ3967&gt;0,AQ3967,""),8)</f>
        <v>0</v>
      </c>
      <c r="AO3967" s="45">
        <f t="shared" si="996"/>
        <v>-10</v>
      </c>
    </row>
    <row r="3968" spans="1:41" x14ac:dyDescent="0.4">
      <c r="A3968" s="21" t="str">
        <f t="shared" si="983"/>
        <v>-------------------------------------------NAO DISPONIVEL-------------------------------------------</v>
      </c>
      <c r="B3968" s="5" t="str">
        <f>_xlfn.IFNA(VLOOKUP(A3968,CNPJ!E:F,2,0),"-------------------------------------------NAO DISPONIVEL-------------------------------------------")</f>
        <v>-------------------------------------------NAO DISPONIVEL-------------------------------------------</v>
      </c>
      <c r="C3968" s="22">
        <v>1</v>
      </c>
      <c r="D3968" s="5" t="str">
        <f>_xlfn.XLOOKUP(R3968,OP!C:C,OP!B:B,,0,1)</f>
        <v>RJ</v>
      </c>
      <c r="E3968" s="23"/>
      <c r="M3968" s="26"/>
      <c r="N3968" s="27"/>
      <c r="O3968" s="28" t="str">
        <f t="shared" si="984"/>
        <v>00000003968</v>
      </c>
      <c r="R3968" s="27" t="s">
        <v>193</v>
      </c>
      <c r="S3968" s="30" t="str">
        <f>_xlfn.IFNA(VLOOKUP(_xlfn.CONCAT(D3968," - ",R3968),OP!A:D,4,0),"-------------------------------------------NAO DISPONIVEL-------------------------------------------")</f>
        <v>FETRANSPOR</v>
      </c>
      <c r="T3968" s="31"/>
      <c r="U3968" s="32"/>
      <c r="V3968" s="31"/>
      <c r="W3968" s="33">
        <f t="shared" si="985"/>
        <v>0</v>
      </c>
      <c r="X3968" s="34">
        <f t="shared" si="986"/>
        <v>0</v>
      </c>
      <c r="Y3968" s="33">
        <f t="shared" si="987"/>
        <v>0</v>
      </c>
      <c r="Z3968" s="33">
        <f t="shared" si="988"/>
        <v>0</v>
      </c>
      <c r="AA3968" s="35">
        <f t="shared" si="989"/>
        <v>0</v>
      </c>
      <c r="AB3968" s="36">
        <f t="shared" si="990"/>
        <v>0</v>
      </c>
      <c r="AC3968" s="37">
        <f t="shared" si="991"/>
        <v>0</v>
      </c>
      <c r="AD3968" s="38"/>
      <c r="AE3968" s="38"/>
      <c r="AF3968" s="39">
        <f t="shared" si="992"/>
        <v>0</v>
      </c>
      <c r="AG3968" s="40"/>
      <c r="AH3968" s="41">
        <f t="shared" si="993"/>
        <v>0</v>
      </c>
      <c r="AI3968" s="42">
        <f t="shared" si="994"/>
        <v>0</v>
      </c>
      <c r="AJ3968" s="43">
        <f t="shared" si="995"/>
        <v>0</v>
      </c>
      <c r="AK3968" s="5" t="str">
        <f>_xlfn.IFNA(VLOOKUP(_xlfn.CONCAT(D3968," - ",S3968),OP!E:F,2,0),"-------------------------------------------NAO DISPONIVEL-------------------------------------------")</f>
        <v>C - RIOCARD</v>
      </c>
      <c r="AL3968" s="7" t="str">
        <f t="shared" si="981"/>
        <v>1 - -------------------------------------------NAO DISPONIVEL------------------------------------------- - 00000003968 - FETRANSPOR</v>
      </c>
      <c r="AM3968" s="7" t="str">
        <f t="shared" si="982"/>
        <v>-------------------------------------------NAO DISPONIVEL-------------------------------------------</v>
      </c>
      <c r="AN3968" s="44" cm="1">
        <f t="array" ref="AN3968">_xlfn.IFS(AJ3968=0,0,AQ3968="INATIVO",2,AQ3968="SEM CADASTRO",4,AQ3968="CPF ATIVO EM OUTRO COMPRADOR",5,AQ3968="NOVO/SEM CARTAO",6,AND(AJ3968&gt;0,AQ3968,""),8)</f>
        <v>0</v>
      </c>
      <c r="AO3968" s="45">
        <f t="shared" si="996"/>
        <v>-10</v>
      </c>
    </row>
    <row r="3969" spans="1:41" x14ac:dyDescent="0.4">
      <c r="A3969" s="21" t="str">
        <f t="shared" si="983"/>
        <v>-------------------------------------------NAO DISPONIVEL-------------------------------------------</v>
      </c>
      <c r="B3969" s="5" t="str">
        <f>_xlfn.IFNA(VLOOKUP(A3969,CNPJ!E:F,2,0),"-------------------------------------------NAO DISPONIVEL-------------------------------------------")</f>
        <v>-------------------------------------------NAO DISPONIVEL-------------------------------------------</v>
      </c>
      <c r="C3969" s="22">
        <v>1</v>
      </c>
      <c r="D3969" s="5" t="str">
        <f>_xlfn.XLOOKUP(R3969,OP!C:C,OP!B:B,,0,1)</f>
        <v>RJ</v>
      </c>
      <c r="E3969" s="23"/>
      <c r="M3969" s="26"/>
      <c r="N3969" s="27"/>
      <c r="O3969" s="28" t="str">
        <f t="shared" si="984"/>
        <v>00000003969</v>
      </c>
      <c r="R3969" s="27" t="s">
        <v>193</v>
      </c>
      <c r="S3969" s="30" t="str">
        <f>_xlfn.IFNA(VLOOKUP(_xlfn.CONCAT(D3969," - ",R3969),OP!A:D,4,0),"-------------------------------------------NAO DISPONIVEL-------------------------------------------")</f>
        <v>FETRANSPOR</v>
      </c>
      <c r="T3969" s="31"/>
      <c r="U3969" s="32"/>
      <c r="V3969" s="31"/>
      <c r="W3969" s="33">
        <f t="shared" si="985"/>
        <v>0</v>
      </c>
      <c r="X3969" s="34">
        <f t="shared" si="986"/>
        <v>0</v>
      </c>
      <c r="Y3969" s="33">
        <f t="shared" si="987"/>
        <v>0</v>
      </c>
      <c r="Z3969" s="33">
        <f t="shared" si="988"/>
        <v>0</v>
      </c>
      <c r="AA3969" s="35">
        <f t="shared" si="989"/>
        <v>0</v>
      </c>
      <c r="AB3969" s="36">
        <f t="shared" si="990"/>
        <v>0</v>
      </c>
      <c r="AC3969" s="37">
        <f t="shared" si="991"/>
        <v>0</v>
      </c>
      <c r="AD3969" s="38"/>
      <c r="AE3969" s="38"/>
      <c r="AF3969" s="39">
        <f t="shared" si="992"/>
        <v>0</v>
      </c>
      <c r="AG3969" s="40"/>
      <c r="AH3969" s="41">
        <f t="shared" si="993"/>
        <v>0</v>
      </c>
      <c r="AI3969" s="42">
        <f t="shared" si="994"/>
        <v>0</v>
      </c>
      <c r="AJ3969" s="43">
        <f t="shared" si="995"/>
        <v>0</v>
      </c>
      <c r="AK3969" s="5" t="str">
        <f>_xlfn.IFNA(VLOOKUP(_xlfn.CONCAT(D3969," - ",S3969),OP!E:F,2,0),"-------------------------------------------NAO DISPONIVEL-------------------------------------------")</f>
        <v>C - RIOCARD</v>
      </c>
      <c r="AL3969" s="7" t="str">
        <f t="shared" si="981"/>
        <v>1 - -------------------------------------------NAO DISPONIVEL------------------------------------------- - 00000003969 - FETRANSPOR</v>
      </c>
      <c r="AM3969" s="7" t="str">
        <f t="shared" si="982"/>
        <v>-------------------------------------------NAO DISPONIVEL-------------------------------------------</v>
      </c>
      <c r="AN3969" s="44" cm="1">
        <f t="array" ref="AN3969">_xlfn.IFS(AJ3969=0,0,AQ3969="INATIVO",2,AQ3969="SEM CADASTRO",4,AQ3969="CPF ATIVO EM OUTRO COMPRADOR",5,AQ3969="NOVO/SEM CARTAO",6,AND(AJ3969&gt;0,AQ3969,""),8)</f>
        <v>0</v>
      </c>
      <c r="AO3969" s="45">
        <f t="shared" si="996"/>
        <v>-10</v>
      </c>
    </row>
    <row r="3970" spans="1:41" x14ac:dyDescent="0.4">
      <c r="A3970" s="21" t="str">
        <f t="shared" si="983"/>
        <v>-------------------------------------------NAO DISPONIVEL-------------------------------------------</v>
      </c>
      <c r="B3970" s="5" t="str">
        <f>_xlfn.IFNA(VLOOKUP(A3970,CNPJ!E:F,2,0),"-------------------------------------------NAO DISPONIVEL-------------------------------------------")</f>
        <v>-------------------------------------------NAO DISPONIVEL-------------------------------------------</v>
      </c>
      <c r="C3970" s="22">
        <v>1</v>
      </c>
      <c r="D3970" s="5" t="str">
        <f>_xlfn.XLOOKUP(R3970,OP!C:C,OP!B:B,,0,1)</f>
        <v>RJ</v>
      </c>
      <c r="E3970" s="23"/>
      <c r="M3970" s="26"/>
      <c r="N3970" s="27"/>
      <c r="O3970" s="28" t="str">
        <f t="shared" si="984"/>
        <v>00000003970</v>
      </c>
      <c r="R3970" s="27" t="s">
        <v>193</v>
      </c>
      <c r="S3970" s="30" t="str">
        <f>_xlfn.IFNA(VLOOKUP(_xlfn.CONCAT(D3970," - ",R3970),OP!A:D,4,0),"-------------------------------------------NAO DISPONIVEL-------------------------------------------")</f>
        <v>FETRANSPOR</v>
      </c>
      <c r="T3970" s="31"/>
      <c r="U3970" s="32"/>
      <c r="V3970" s="31"/>
      <c r="W3970" s="33">
        <f t="shared" si="985"/>
        <v>0</v>
      </c>
      <c r="X3970" s="34">
        <f t="shared" si="986"/>
        <v>0</v>
      </c>
      <c r="Y3970" s="33">
        <f t="shared" si="987"/>
        <v>0</v>
      </c>
      <c r="Z3970" s="33">
        <f t="shared" si="988"/>
        <v>0</v>
      </c>
      <c r="AA3970" s="35">
        <f t="shared" si="989"/>
        <v>0</v>
      </c>
      <c r="AB3970" s="36">
        <f t="shared" si="990"/>
        <v>0</v>
      </c>
      <c r="AC3970" s="37">
        <f t="shared" si="991"/>
        <v>0</v>
      </c>
      <c r="AD3970" s="38"/>
      <c r="AE3970" s="38"/>
      <c r="AF3970" s="39">
        <f t="shared" si="992"/>
        <v>0</v>
      </c>
      <c r="AG3970" s="40"/>
      <c r="AH3970" s="41">
        <f t="shared" si="993"/>
        <v>0</v>
      </c>
      <c r="AI3970" s="42">
        <f t="shared" si="994"/>
        <v>0</v>
      </c>
      <c r="AJ3970" s="43">
        <f t="shared" si="995"/>
        <v>0</v>
      </c>
      <c r="AK3970" s="5" t="str">
        <f>_xlfn.IFNA(VLOOKUP(_xlfn.CONCAT(D3970," - ",S3970),OP!E:F,2,0),"-------------------------------------------NAO DISPONIVEL-------------------------------------------")</f>
        <v>C - RIOCARD</v>
      </c>
      <c r="AL3970" s="7" t="str">
        <f t="shared" ref="AL3970:AL4033" si="997">_xlfn.CONCAT(C3970," - ",B3970," - ",O3970," - ",S3970)</f>
        <v>1 - -------------------------------------------NAO DISPONIVEL------------------------------------------- - 00000003970 - FETRANSPOR</v>
      </c>
      <c r="AM3970" s="7" t="str">
        <f t="shared" ref="AM3970:AM4033" si="998">_xlfn.CONCAT(B3970,L3970,LEFT(M3970,3))</f>
        <v>-------------------------------------------NAO DISPONIVEL-------------------------------------------</v>
      </c>
      <c r="AN3970" s="44" cm="1">
        <f t="array" ref="AN3970">_xlfn.IFS(AJ3970=0,0,AQ3970="INATIVO",2,AQ3970="SEM CADASTRO",4,AQ3970="CPF ATIVO EM OUTRO COMPRADOR",5,AQ3970="NOVO/SEM CARTAO",6,AND(AJ3970&gt;0,AQ3970,""),8)</f>
        <v>0</v>
      </c>
      <c r="AO3970" s="45">
        <f t="shared" si="996"/>
        <v>-10</v>
      </c>
    </row>
    <row r="3971" spans="1:41" x14ac:dyDescent="0.4">
      <c r="A3971" s="21" t="str">
        <f t="shared" ref="A3971:A4034" si="999">IF(AND(E3971&lt;&gt;"",F3971&lt;&gt;""),TRIM(_xlfn.CONCAT(D3971," - ",S3971," - ",E3971," - ",F3971)),"-------------------------------------------NAO DISPONIVEL-------------------------------------------")</f>
        <v>-------------------------------------------NAO DISPONIVEL-------------------------------------------</v>
      </c>
      <c r="B3971" s="5" t="str">
        <f>_xlfn.IFNA(VLOOKUP(A3971,CNPJ!E:F,2,0),"-------------------------------------------NAO DISPONIVEL-------------------------------------------")</f>
        <v>-------------------------------------------NAO DISPONIVEL-------------------------------------------</v>
      </c>
      <c r="C3971" s="22">
        <v>1</v>
      </c>
      <c r="D3971" s="5" t="str">
        <f>_xlfn.XLOOKUP(R3971,OP!C:C,OP!B:B,,0,1)</f>
        <v>RJ</v>
      </c>
      <c r="E3971" s="23"/>
      <c r="M3971" s="26"/>
      <c r="N3971" s="27"/>
      <c r="O3971" s="28" t="str">
        <f t="shared" ref="O3971:O4034" si="1000">IF(N3971="",TEXT(ROW(),"00000000000"),IF(N3971="00000000000",TEXT(ROW(),"00000000000"),TRIM(TEXT(N3971,"00000000000"))))</f>
        <v>00000003971</v>
      </c>
      <c r="R3971" s="27" t="s">
        <v>193</v>
      </c>
      <c r="S3971" s="30" t="str">
        <f>_xlfn.IFNA(VLOOKUP(_xlfn.CONCAT(D3971," - ",R3971),OP!A:D,4,0),"-------------------------------------------NAO DISPONIVEL-------------------------------------------")</f>
        <v>FETRANSPOR</v>
      </c>
      <c r="T3971" s="31"/>
      <c r="U3971" s="32"/>
      <c r="V3971" s="31"/>
      <c r="W3971" s="33">
        <f t="shared" ref="W3971:W4034" si="1001">ROUND(T3971,2)</f>
        <v>0</v>
      </c>
      <c r="X3971" s="34">
        <f t="shared" ref="X3971:X4034" si="1002">ROUND(U3971,0)</f>
        <v>0</v>
      </c>
      <c r="Y3971" s="33">
        <f t="shared" ref="Y3971:Y4034" si="1003">ROUND(V3971,2)</f>
        <v>0</v>
      </c>
      <c r="Z3971" s="33">
        <f t="shared" ref="Z3971:Z4034" si="1004">(X3971*Y3971)-W3971</f>
        <v>0</v>
      </c>
      <c r="AA3971" s="35">
        <f t="shared" ref="AA3971:AA4034" si="1005">Y3971</f>
        <v>0</v>
      </c>
      <c r="AB3971" s="36">
        <f t="shared" ref="AB3971:AB4034" si="1006">Z3971</f>
        <v>0</v>
      </c>
      <c r="AC3971" s="37">
        <f t="shared" ref="AC3971:AC4034" si="1007">ROUND(IF(AL3971=AL3970,0,SUMIF(AL:AL,AL3971,AB:AB)),2)</f>
        <v>0</v>
      </c>
      <c r="AD3971" s="38"/>
      <c r="AE3971" s="38"/>
      <c r="AF3971" s="39">
        <f t="shared" ref="AF3971:AF4034" si="1008">ROUND(SUM(AD3971,AE3971),2)</f>
        <v>0</v>
      </c>
      <c r="AG3971" s="40"/>
      <c r="AH3971" s="41">
        <f t="shared" ref="AH3971:AH4034" si="1009">ROUND(AG3971,2)</f>
        <v>0</v>
      </c>
      <c r="AI3971" s="42">
        <f t="shared" ref="AI3971:AI4034" si="1010">ROUND(IF(AH3971=0,0,IF(AF3971-AH3971&lt;0,0,IF(AF3971-AH3971&gt;AC3971,AC3971,AF3971-AH3971))),2)</f>
        <v>0</v>
      </c>
      <c r="AJ3971" s="43">
        <f t="shared" ref="AJ3971:AJ4034" si="1011">ROUND(IF(AC3971=0,0,IF(AH3971=0,AC3971,AC3971-AI3971)),2)</f>
        <v>0</v>
      </c>
      <c r="AK3971" s="5" t="str">
        <f>_xlfn.IFNA(VLOOKUP(_xlfn.CONCAT(D3971," - ",S3971),OP!E:F,2,0),"-------------------------------------------NAO DISPONIVEL-------------------------------------------")</f>
        <v>C - RIOCARD</v>
      </c>
      <c r="AL3971" s="7" t="str">
        <f t="shared" si="997"/>
        <v>1 - -------------------------------------------NAO DISPONIVEL------------------------------------------- - 00000003971 - FETRANSPOR</v>
      </c>
      <c r="AM3971" s="7" t="str">
        <f t="shared" si="998"/>
        <v>-------------------------------------------NAO DISPONIVEL-------------------------------------------</v>
      </c>
      <c r="AN3971" s="44" cm="1">
        <f t="array" ref="AN3971">_xlfn.IFS(AJ3971=0,0,AQ3971="INATIVO",2,AQ3971="SEM CADASTRO",4,AQ3971="CPF ATIVO EM OUTRO COMPRADOR",5,AQ3971="NOVO/SEM CARTAO",6,AND(AJ3971&gt;0,AQ3971,""),8)</f>
        <v>0</v>
      </c>
      <c r="AO3971" s="45">
        <f t="shared" ref="AO3971:AO4034" si="1012">AF3971-(10-AJ3971)</f>
        <v>-10</v>
      </c>
    </row>
    <row r="3972" spans="1:41" x14ac:dyDescent="0.4">
      <c r="A3972" s="21" t="str">
        <f t="shared" si="999"/>
        <v>-------------------------------------------NAO DISPONIVEL-------------------------------------------</v>
      </c>
      <c r="B3972" s="5" t="str">
        <f>_xlfn.IFNA(VLOOKUP(A3972,CNPJ!E:F,2,0),"-------------------------------------------NAO DISPONIVEL-------------------------------------------")</f>
        <v>-------------------------------------------NAO DISPONIVEL-------------------------------------------</v>
      </c>
      <c r="C3972" s="22">
        <v>1</v>
      </c>
      <c r="D3972" s="5" t="str">
        <f>_xlfn.XLOOKUP(R3972,OP!C:C,OP!B:B,,0,1)</f>
        <v>RJ</v>
      </c>
      <c r="E3972" s="23"/>
      <c r="M3972" s="26"/>
      <c r="N3972" s="27"/>
      <c r="O3972" s="28" t="str">
        <f t="shared" si="1000"/>
        <v>00000003972</v>
      </c>
      <c r="R3972" s="27" t="s">
        <v>193</v>
      </c>
      <c r="S3972" s="30" t="str">
        <f>_xlfn.IFNA(VLOOKUP(_xlfn.CONCAT(D3972," - ",R3972),OP!A:D,4,0),"-------------------------------------------NAO DISPONIVEL-------------------------------------------")</f>
        <v>FETRANSPOR</v>
      </c>
      <c r="T3972" s="31"/>
      <c r="U3972" s="32"/>
      <c r="V3972" s="31"/>
      <c r="W3972" s="33">
        <f t="shared" si="1001"/>
        <v>0</v>
      </c>
      <c r="X3972" s="34">
        <f t="shared" si="1002"/>
        <v>0</v>
      </c>
      <c r="Y3972" s="33">
        <f t="shared" si="1003"/>
        <v>0</v>
      </c>
      <c r="Z3972" s="33">
        <f t="shared" si="1004"/>
        <v>0</v>
      </c>
      <c r="AA3972" s="35">
        <f t="shared" si="1005"/>
        <v>0</v>
      </c>
      <c r="AB3972" s="36">
        <f t="shared" si="1006"/>
        <v>0</v>
      </c>
      <c r="AC3972" s="37">
        <f t="shared" si="1007"/>
        <v>0</v>
      </c>
      <c r="AD3972" s="38"/>
      <c r="AE3972" s="38"/>
      <c r="AF3972" s="39">
        <f t="shared" si="1008"/>
        <v>0</v>
      </c>
      <c r="AG3972" s="40"/>
      <c r="AH3972" s="41">
        <f t="shared" si="1009"/>
        <v>0</v>
      </c>
      <c r="AI3972" s="42">
        <f t="shared" si="1010"/>
        <v>0</v>
      </c>
      <c r="AJ3972" s="43">
        <f t="shared" si="1011"/>
        <v>0</v>
      </c>
      <c r="AK3972" s="5" t="str">
        <f>_xlfn.IFNA(VLOOKUP(_xlfn.CONCAT(D3972," - ",S3972),OP!E:F,2,0),"-------------------------------------------NAO DISPONIVEL-------------------------------------------")</f>
        <v>C - RIOCARD</v>
      </c>
      <c r="AL3972" s="7" t="str">
        <f t="shared" si="997"/>
        <v>1 - -------------------------------------------NAO DISPONIVEL------------------------------------------- - 00000003972 - FETRANSPOR</v>
      </c>
      <c r="AM3972" s="7" t="str">
        <f t="shared" si="998"/>
        <v>-------------------------------------------NAO DISPONIVEL-------------------------------------------</v>
      </c>
      <c r="AN3972" s="44" cm="1">
        <f t="array" ref="AN3972">_xlfn.IFS(AJ3972=0,0,AQ3972="INATIVO",2,AQ3972="SEM CADASTRO",4,AQ3972="CPF ATIVO EM OUTRO COMPRADOR",5,AQ3972="NOVO/SEM CARTAO",6,AND(AJ3972&gt;0,AQ3972,""),8)</f>
        <v>0</v>
      </c>
      <c r="AO3972" s="45">
        <f t="shared" si="1012"/>
        <v>-10</v>
      </c>
    </row>
    <row r="3973" spans="1:41" x14ac:dyDescent="0.4">
      <c r="A3973" s="21" t="str">
        <f t="shared" si="999"/>
        <v>-------------------------------------------NAO DISPONIVEL-------------------------------------------</v>
      </c>
      <c r="B3973" s="5" t="str">
        <f>_xlfn.IFNA(VLOOKUP(A3973,CNPJ!E:F,2,0),"-------------------------------------------NAO DISPONIVEL-------------------------------------------")</f>
        <v>-------------------------------------------NAO DISPONIVEL-------------------------------------------</v>
      </c>
      <c r="C3973" s="22">
        <v>1</v>
      </c>
      <c r="D3973" s="5" t="str">
        <f>_xlfn.XLOOKUP(R3973,OP!C:C,OP!B:B,,0,1)</f>
        <v>RJ</v>
      </c>
      <c r="E3973" s="23"/>
      <c r="M3973" s="26"/>
      <c r="N3973" s="27"/>
      <c r="O3973" s="28" t="str">
        <f t="shared" si="1000"/>
        <v>00000003973</v>
      </c>
      <c r="R3973" s="27" t="s">
        <v>193</v>
      </c>
      <c r="S3973" s="30" t="str">
        <f>_xlfn.IFNA(VLOOKUP(_xlfn.CONCAT(D3973," - ",R3973),OP!A:D,4,0),"-------------------------------------------NAO DISPONIVEL-------------------------------------------")</f>
        <v>FETRANSPOR</v>
      </c>
      <c r="T3973" s="31"/>
      <c r="U3973" s="32"/>
      <c r="V3973" s="31"/>
      <c r="W3973" s="33">
        <f t="shared" si="1001"/>
        <v>0</v>
      </c>
      <c r="X3973" s="34">
        <f t="shared" si="1002"/>
        <v>0</v>
      </c>
      <c r="Y3973" s="33">
        <f t="shared" si="1003"/>
        <v>0</v>
      </c>
      <c r="Z3973" s="33">
        <f t="shared" si="1004"/>
        <v>0</v>
      </c>
      <c r="AA3973" s="35">
        <f t="shared" si="1005"/>
        <v>0</v>
      </c>
      <c r="AB3973" s="36">
        <f t="shared" si="1006"/>
        <v>0</v>
      </c>
      <c r="AC3973" s="37">
        <f t="shared" si="1007"/>
        <v>0</v>
      </c>
      <c r="AD3973" s="38"/>
      <c r="AE3973" s="38"/>
      <c r="AF3973" s="39">
        <f t="shared" si="1008"/>
        <v>0</v>
      </c>
      <c r="AG3973" s="40"/>
      <c r="AH3973" s="41">
        <f t="shared" si="1009"/>
        <v>0</v>
      </c>
      <c r="AI3973" s="42">
        <f t="shared" si="1010"/>
        <v>0</v>
      </c>
      <c r="AJ3973" s="43">
        <f t="shared" si="1011"/>
        <v>0</v>
      </c>
      <c r="AK3973" s="5" t="str">
        <f>_xlfn.IFNA(VLOOKUP(_xlfn.CONCAT(D3973," - ",S3973),OP!E:F,2,0),"-------------------------------------------NAO DISPONIVEL-------------------------------------------")</f>
        <v>C - RIOCARD</v>
      </c>
      <c r="AL3973" s="7" t="str">
        <f t="shared" si="997"/>
        <v>1 - -------------------------------------------NAO DISPONIVEL------------------------------------------- - 00000003973 - FETRANSPOR</v>
      </c>
      <c r="AM3973" s="7" t="str">
        <f t="shared" si="998"/>
        <v>-------------------------------------------NAO DISPONIVEL-------------------------------------------</v>
      </c>
      <c r="AN3973" s="44" cm="1">
        <f t="array" ref="AN3973">_xlfn.IFS(AJ3973=0,0,AQ3973="INATIVO",2,AQ3973="SEM CADASTRO",4,AQ3973="CPF ATIVO EM OUTRO COMPRADOR",5,AQ3973="NOVO/SEM CARTAO",6,AND(AJ3973&gt;0,AQ3973,""),8)</f>
        <v>0</v>
      </c>
      <c r="AO3973" s="45">
        <f t="shared" si="1012"/>
        <v>-10</v>
      </c>
    </row>
    <row r="3974" spans="1:41" x14ac:dyDescent="0.4">
      <c r="A3974" s="21" t="str">
        <f t="shared" si="999"/>
        <v>-------------------------------------------NAO DISPONIVEL-------------------------------------------</v>
      </c>
      <c r="B3974" s="5" t="str">
        <f>_xlfn.IFNA(VLOOKUP(A3974,CNPJ!E:F,2,0),"-------------------------------------------NAO DISPONIVEL-------------------------------------------")</f>
        <v>-------------------------------------------NAO DISPONIVEL-------------------------------------------</v>
      </c>
      <c r="C3974" s="22">
        <v>1</v>
      </c>
      <c r="D3974" s="5" t="str">
        <f>_xlfn.XLOOKUP(R3974,OP!C:C,OP!B:B,,0,1)</f>
        <v>RJ</v>
      </c>
      <c r="E3974" s="23"/>
      <c r="M3974" s="26"/>
      <c r="N3974" s="27"/>
      <c r="O3974" s="28" t="str">
        <f t="shared" si="1000"/>
        <v>00000003974</v>
      </c>
      <c r="R3974" s="27" t="s">
        <v>193</v>
      </c>
      <c r="S3974" s="30" t="str">
        <f>_xlfn.IFNA(VLOOKUP(_xlfn.CONCAT(D3974," - ",R3974),OP!A:D,4,0),"-------------------------------------------NAO DISPONIVEL-------------------------------------------")</f>
        <v>FETRANSPOR</v>
      </c>
      <c r="T3974" s="31"/>
      <c r="U3974" s="32"/>
      <c r="V3974" s="31"/>
      <c r="W3974" s="33">
        <f t="shared" si="1001"/>
        <v>0</v>
      </c>
      <c r="X3974" s="34">
        <f t="shared" si="1002"/>
        <v>0</v>
      </c>
      <c r="Y3974" s="33">
        <f t="shared" si="1003"/>
        <v>0</v>
      </c>
      <c r="Z3974" s="33">
        <f t="shared" si="1004"/>
        <v>0</v>
      </c>
      <c r="AA3974" s="35">
        <f t="shared" si="1005"/>
        <v>0</v>
      </c>
      <c r="AB3974" s="36">
        <f t="shared" si="1006"/>
        <v>0</v>
      </c>
      <c r="AC3974" s="37">
        <f t="shared" si="1007"/>
        <v>0</v>
      </c>
      <c r="AD3974" s="38"/>
      <c r="AE3974" s="38"/>
      <c r="AF3974" s="39">
        <f t="shared" si="1008"/>
        <v>0</v>
      </c>
      <c r="AG3974" s="40"/>
      <c r="AH3974" s="41">
        <f t="shared" si="1009"/>
        <v>0</v>
      </c>
      <c r="AI3974" s="42">
        <f t="shared" si="1010"/>
        <v>0</v>
      </c>
      <c r="AJ3974" s="43">
        <f t="shared" si="1011"/>
        <v>0</v>
      </c>
      <c r="AK3974" s="5" t="str">
        <f>_xlfn.IFNA(VLOOKUP(_xlfn.CONCAT(D3974," - ",S3974),OP!E:F,2,0),"-------------------------------------------NAO DISPONIVEL-------------------------------------------")</f>
        <v>C - RIOCARD</v>
      </c>
      <c r="AL3974" s="7" t="str">
        <f t="shared" si="997"/>
        <v>1 - -------------------------------------------NAO DISPONIVEL------------------------------------------- - 00000003974 - FETRANSPOR</v>
      </c>
      <c r="AM3974" s="7" t="str">
        <f t="shared" si="998"/>
        <v>-------------------------------------------NAO DISPONIVEL-------------------------------------------</v>
      </c>
      <c r="AN3974" s="44" cm="1">
        <f t="array" ref="AN3974">_xlfn.IFS(AJ3974=0,0,AQ3974="INATIVO",2,AQ3974="SEM CADASTRO",4,AQ3974="CPF ATIVO EM OUTRO COMPRADOR",5,AQ3974="NOVO/SEM CARTAO",6,AND(AJ3974&gt;0,AQ3974,""),8)</f>
        <v>0</v>
      </c>
      <c r="AO3974" s="45">
        <f t="shared" si="1012"/>
        <v>-10</v>
      </c>
    </row>
    <row r="3975" spans="1:41" x14ac:dyDescent="0.4">
      <c r="A3975" s="21" t="str">
        <f t="shared" si="999"/>
        <v>-------------------------------------------NAO DISPONIVEL-------------------------------------------</v>
      </c>
      <c r="B3975" s="5" t="str">
        <f>_xlfn.IFNA(VLOOKUP(A3975,CNPJ!E:F,2,0),"-------------------------------------------NAO DISPONIVEL-------------------------------------------")</f>
        <v>-------------------------------------------NAO DISPONIVEL-------------------------------------------</v>
      </c>
      <c r="C3975" s="22">
        <v>1</v>
      </c>
      <c r="D3975" s="5" t="str">
        <f>_xlfn.XLOOKUP(R3975,OP!C:C,OP!B:B,,0,1)</f>
        <v>RJ</v>
      </c>
      <c r="E3975" s="23"/>
      <c r="M3975" s="26"/>
      <c r="N3975" s="27"/>
      <c r="O3975" s="28" t="str">
        <f t="shared" si="1000"/>
        <v>00000003975</v>
      </c>
      <c r="R3975" s="27" t="s">
        <v>193</v>
      </c>
      <c r="S3975" s="30" t="str">
        <f>_xlfn.IFNA(VLOOKUP(_xlfn.CONCAT(D3975," - ",R3975),OP!A:D,4,0),"-------------------------------------------NAO DISPONIVEL-------------------------------------------")</f>
        <v>FETRANSPOR</v>
      </c>
      <c r="T3975" s="31"/>
      <c r="U3975" s="32"/>
      <c r="V3975" s="31"/>
      <c r="W3975" s="33">
        <f t="shared" si="1001"/>
        <v>0</v>
      </c>
      <c r="X3975" s="34">
        <f t="shared" si="1002"/>
        <v>0</v>
      </c>
      <c r="Y3975" s="33">
        <f t="shared" si="1003"/>
        <v>0</v>
      </c>
      <c r="Z3975" s="33">
        <f t="shared" si="1004"/>
        <v>0</v>
      </c>
      <c r="AA3975" s="35">
        <f t="shared" si="1005"/>
        <v>0</v>
      </c>
      <c r="AB3975" s="36">
        <f t="shared" si="1006"/>
        <v>0</v>
      </c>
      <c r="AC3975" s="37">
        <f t="shared" si="1007"/>
        <v>0</v>
      </c>
      <c r="AD3975" s="38"/>
      <c r="AE3975" s="38"/>
      <c r="AF3975" s="39">
        <f t="shared" si="1008"/>
        <v>0</v>
      </c>
      <c r="AG3975" s="40"/>
      <c r="AH3975" s="41">
        <f t="shared" si="1009"/>
        <v>0</v>
      </c>
      <c r="AI3975" s="42">
        <f t="shared" si="1010"/>
        <v>0</v>
      </c>
      <c r="AJ3975" s="43">
        <f t="shared" si="1011"/>
        <v>0</v>
      </c>
      <c r="AK3975" s="5" t="str">
        <f>_xlfn.IFNA(VLOOKUP(_xlfn.CONCAT(D3975," - ",S3975),OP!E:F,2,0),"-------------------------------------------NAO DISPONIVEL-------------------------------------------")</f>
        <v>C - RIOCARD</v>
      </c>
      <c r="AL3975" s="7" t="str">
        <f t="shared" si="997"/>
        <v>1 - -------------------------------------------NAO DISPONIVEL------------------------------------------- - 00000003975 - FETRANSPOR</v>
      </c>
      <c r="AM3975" s="7" t="str">
        <f t="shared" si="998"/>
        <v>-------------------------------------------NAO DISPONIVEL-------------------------------------------</v>
      </c>
      <c r="AN3975" s="44" cm="1">
        <f t="array" ref="AN3975">_xlfn.IFS(AJ3975=0,0,AQ3975="INATIVO",2,AQ3975="SEM CADASTRO",4,AQ3975="CPF ATIVO EM OUTRO COMPRADOR",5,AQ3975="NOVO/SEM CARTAO",6,AND(AJ3975&gt;0,AQ3975,""),8)</f>
        <v>0</v>
      </c>
      <c r="AO3975" s="45">
        <f t="shared" si="1012"/>
        <v>-10</v>
      </c>
    </row>
    <row r="3976" spans="1:41" x14ac:dyDescent="0.4">
      <c r="A3976" s="21" t="str">
        <f t="shared" si="999"/>
        <v>-------------------------------------------NAO DISPONIVEL-------------------------------------------</v>
      </c>
      <c r="B3976" s="5" t="str">
        <f>_xlfn.IFNA(VLOOKUP(A3976,CNPJ!E:F,2,0),"-------------------------------------------NAO DISPONIVEL-------------------------------------------")</f>
        <v>-------------------------------------------NAO DISPONIVEL-------------------------------------------</v>
      </c>
      <c r="C3976" s="22">
        <v>1</v>
      </c>
      <c r="D3976" s="5" t="str">
        <f>_xlfn.XLOOKUP(R3976,OP!C:C,OP!B:B,,0,1)</f>
        <v>RJ</v>
      </c>
      <c r="E3976" s="23"/>
      <c r="M3976" s="26"/>
      <c r="N3976" s="27"/>
      <c r="O3976" s="28" t="str">
        <f t="shared" si="1000"/>
        <v>00000003976</v>
      </c>
      <c r="R3976" s="27" t="s">
        <v>193</v>
      </c>
      <c r="S3976" s="30" t="str">
        <f>_xlfn.IFNA(VLOOKUP(_xlfn.CONCAT(D3976," - ",R3976),OP!A:D,4,0),"-------------------------------------------NAO DISPONIVEL-------------------------------------------")</f>
        <v>FETRANSPOR</v>
      </c>
      <c r="T3976" s="31"/>
      <c r="U3976" s="32"/>
      <c r="V3976" s="31"/>
      <c r="W3976" s="33">
        <f t="shared" si="1001"/>
        <v>0</v>
      </c>
      <c r="X3976" s="34">
        <f t="shared" si="1002"/>
        <v>0</v>
      </c>
      <c r="Y3976" s="33">
        <f t="shared" si="1003"/>
        <v>0</v>
      </c>
      <c r="Z3976" s="33">
        <f t="shared" si="1004"/>
        <v>0</v>
      </c>
      <c r="AA3976" s="35">
        <f t="shared" si="1005"/>
        <v>0</v>
      </c>
      <c r="AB3976" s="36">
        <f t="shared" si="1006"/>
        <v>0</v>
      </c>
      <c r="AC3976" s="37">
        <f t="shared" si="1007"/>
        <v>0</v>
      </c>
      <c r="AD3976" s="38"/>
      <c r="AE3976" s="38"/>
      <c r="AF3976" s="39">
        <f t="shared" si="1008"/>
        <v>0</v>
      </c>
      <c r="AG3976" s="40"/>
      <c r="AH3976" s="41">
        <f t="shared" si="1009"/>
        <v>0</v>
      </c>
      <c r="AI3976" s="42">
        <f t="shared" si="1010"/>
        <v>0</v>
      </c>
      <c r="AJ3976" s="43">
        <f t="shared" si="1011"/>
        <v>0</v>
      </c>
      <c r="AK3976" s="5" t="str">
        <f>_xlfn.IFNA(VLOOKUP(_xlfn.CONCAT(D3976," - ",S3976),OP!E:F,2,0),"-------------------------------------------NAO DISPONIVEL-------------------------------------------")</f>
        <v>C - RIOCARD</v>
      </c>
      <c r="AL3976" s="7" t="str">
        <f t="shared" si="997"/>
        <v>1 - -------------------------------------------NAO DISPONIVEL------------------------------------------- - 00000003976 - FETRANSPOR</v>
      </c>
      <c r="AM3976" s="7" t="str">
        <f t="shared" si="998"/>
        <v>-------------------------------------------NAO DISPONIVEL-------------------------------------------</v>
      </c>
      <c r="AN3976" s="44" cm="1">
        <f t="array" ref="AN3976">_xlfn.IFS(AJ3976=0,0,AQ3976="INATIVO",2,AQ3976="SEM CADASTRO",4,AQ3976="CPF ATIVO EM OUTRO COMPRADOR",5,AQ3976="NOVO/SEM CARTAO",6,AND(AJ3976&gt;0,AQ3976,""),8)</f>
        <v>0</v>
      </c>
      <c r="AO3976" s="45">
        <f t="shared" si="1012"/>
        <v>-10</v>
      </c>
    </row>
    <row r="3977" spans="1:41" x14ac:dyDescent="0.4">
      <c r="A3977" s="21" t="str">
        <f t="shared" si="999"/>
        <v>-------------------------------------------NAO DISPONIVEL-------------------------------------------</v>
      </c>
      <c r="B3977" s="5" t="str">
        <f>_xlfn.IFNA(VLOOKUP(A3977,CNPJ!E:F,2,0),"-------------------------------------------NAO DISPONIVEL-------------------------------------------")</f>
        <v>-------------------------------------------NAO DISPONIVEL-------------------------------------------</v>
      </c>
      <c r="C3977" s="22">
        <v>1</v>
      </c>
      <c r="D3977" s="5" t="str">
        <f>_xlfn.XLOOKUP(R3977,OP!C:C,OP!B:B,,0,1)</f>
        <v>RJ</v>
      </c>
      <c r="E3977" s="23"/>
      <c r="M3977" s="26"/>
      <c r="N3977" s="27"/>
      <c r="O3977" s="28" t="str">
        <f t="shared" si="1000"/>
        <v>00000003977</v>
      </c>
      <c r="R3977" s="27" t="s">
        <v>193</v>
      </c>
      <c r="S3977" s="30" t="str">
        <f>_xlfn.IFNA(VLOOKUP(_xlfn.CONCAT(D3977," - ",R3977),OP!A:D,4,0),"-------------------------------------------NAO DISPONIVEL-------------------------------------------")</f>
        <v>FETRANSPOR</v>
      </c>
      <c r="T3977" s="31"/>
      <c r="U3977" s="32"/>
      <c r="V3977" s="31"/>
      <c r="W3977" s="33">
        <f t="shared" si="1001"/>
        <v>0</v>
      </c>
      <c r="X3977" s="34">
        <f t="shared" si="1002"/>
        <v>0</v>
      </c>
      <c r="Y3977" s="33">
        <f t="shared" si="1003"/>
        <v>0</v>
      </c>
      <c r="Z3977" s="33">
        <f t="shared" si="1004"/>
        <v>0</v>
      </c>
      <c r="AA3977" s="35">
        <f t="shared" si="1005"/>
        <v>0</v>
      </c>
      <c r="AB3977" s="36">
        <f t="shared" si="1006"/>
        <v>0</v>
      </c>
      <c r="AC3977" s="37">
        <f t="shared" si="1007"/>
        <v>0</v>
      </c>
      <c r="AD3977" s="38"/>
      <c r="AE3977" s="38"/>
      <c r="AF3977" s="39">
        <f t="shared" si="1008"/>
        <v>0</v>
      </c>
      <c r="AG3977" s="40"/>
      <c r="AH3977" s="41">
        <f t="shared" si="1009"/>
        <v>0</v>
      </c>
      <c r="AI3977" s="42">
        <f t="shared" si="1010"/>
        <v>0</v>
      </c>
      <c r="AJ3977" s="43">
        <f t="shared" si="1011"/>
        <v>0</v>
      </c>
      <c r="AK3977" s="5" t="str">
        <f>_xlfn.IFNA(VLOOKUP(_xlfn.CONCAT(D3977," - ",S3977),OP!E:F,2,0),"-------------------------------------------NAO DISPONIVEL-------------------------------------------")</f>
        <v>C - RIOCARD</v>
      </c>
      <c r="AL3977" s="7" t="str">
        <f t="shared" si="997"/>
        <v>1 - -------------------------------------------NAO DISPONIVEL------------------------------------------- - 00000003977 - FETRANSPOR</v>
      </c>
      <c r="AM3977" s="7" t="str">
        <f t="shared" si="998"/>
        <v>-------------------------------------------NAO DISPONIVEL-------------------------------------------</v>
      </c>
      <c r="AN3977" s="44" cm="1">
        <f t="array" ref="AN3977">_xlfn.IFS(AJ3977=0,0,AQ3977="INATIVO",2,AQ3977="SEM CADASTRO",4,AQ3977="CPF ATIVO EM OUTRO COMPRADOR",5,AQ3977="NOVO/SEM CARTAO",6,AND(AJ3977&gt;0,AQ3977,""),8)</f>
        <v>0</v>
      </c>
      <c r="AO3977" s="45">
        <f t="shared" si="1012"/>
        <v>-10</v>
      </c>
    </row>
    <row r="3978" spans="1:41" x14ac:dyDescent="0.4">
      <c r="A3978" s="21" t="str">
        <f t="shared" si="999"/>
        <v>-------------------------------------------NAO DISPONIVEL-------------------------------------------</v>
      </c>
      <c r="B3978" s="5" t="str">
        <f>_xlfn.IFNA(VLOOKUP(A3978,CNPJ!E:F,2,0),"-------------------------------------------NAO DISPONIVEL-------------------------------------------")</f>
        <v>-------------------------------------------NAO DISPONIVEL-------------------------------------------</v>
      </c>
      <c r="C3978" s="22">
        <v>1</v>
      </c>
      <c r="D3978" s="5" t="str">
        <f>_xlfn.XLOOKUP(R3978,OP!C:C,OP!B:B,,0,1)</f>
        <v>RJ</v>
      </c>
      <c r="E3978" s="23"/>
      <c r="M3978" s="26"/>
      <c r="N3978" s="27"/>
      <c r="O3978" s="28" t="str">
        <f t="shared" si="1000"/>
        <v>00000003978</v>
      </c>
      <c r="R3978" s="27" t="s">
        <v>193</v>
      </c>
      <c r="S3978" s="30" t="str">
        <f>_xlfn.IFNA(VLOOKUP(_xlfn.CONCAT(D3978," - ",R3978),OP!A:D,4,0),"-------------------------------------------NAO DISPONIVEL-------------------------------------------")</f>
        <v>FETRANSPOR</v>
      </c>
      <c r="T3978" s="31"/>
      <c r="U3978" s="32"/>
      <c r="V3978" s="31"/>
      <c r="W3978" s="33">
        <f t="shared" si="1001"/>
        <v>0</v>
      </c>
      <c r="X3978" s="34">
        <f t="shared" si="1002"/>
        <v>0</v>
      </c>
      <c r="Y3978" s="33">
        <f t="shared" si="1003"/>
        <v>0</v>
      </c>
      <c r="Z3978" s="33">
        <f t="shared" si="1004"/>
        <v>0</v>
      </c>
      <c r="AA3978" s="35">
        <f t="shared" si="1005"/>
        <v>0</v>
      </c>
      <c r="AB3978" s="36">
        <f t="shared" si="1006"/>
        <v>0</v>
      </c>
      <c r="AC3978" s="37">
        <f t="shared" si="1007"/>
        <v>0</v>
      </c>
      <c r="AD3978" s="38"/>
      <c r="AE3978" s="38"/>
      <c r="AF3978" s="39">
        <f t="shared" si="1008"/>
        <v>0</v>
      </c>
      <c r="AG3978" s="40"/>
      <c r="AH3978" s="41">
        <f t="shared" si="1009"/>
        <v>0</v>
      </c>
      <c r="AI3978" s="42">
        <f t="shared" si="1010"/>
        <v>0</v>
      </c>
      <c r="AJ3978" s="43">
        <f t="shared" si="1011"/>
        <v>0</v>
      </c>
      <c r="AK3978" s="5" t="str">
        <f>_xlfn.IFNA(VLOOKUP(_xlfn.CONCAT(D3978," - ",S3978),OP!E:F,2,0),"-------------------------------------------NAO DISPONIVEL-------------------------------------------")</f>
        <v>C - RIOCARD</v>
      </c>
      <c r="AL3978" s="7" t="str">
        <f t="shared" si="997"/>
        <v>1 - -------------------------------------------NAO DISPONIVEL------------------------------------------- - 00000003978 - FETRANSPOR</v>
      </c>
      <c r="AM3978" s="7" t="str">
        <f t="shared" si="998"/>
        <v>-------------------------------------------NAO DISPONIVEL-------------------------------------------</v>
      </c>
      <c r="AN3978" s="44" cm="1">
        <f t="array" ref="AN3978">_xlfn.IFS(AJ3978=0,0,AQ3978="INATIVO",2,AQ3978="SEM CADASTRO",4,AQ3978="CPF ATIVO EM OUTRO COMPRADOR",5,AQ3978="NOVO/SEM CARTAO",6,AND(AJ3978&gt;0,AQ3978,""),8)</f>
        <v>0</v>
      </c>
      <c r="AO3978" s="45">
        <f t="shared" si="1012"/>
        <v>-10</v>
      </c>
    </row>
    <row r="3979" spans="1:41" x14ac:dyDescent="0.4">
      <c r="A3979" s="21" t="str">
        <f t="shared" si="999"/>
        <v>-------------------------------------------NAO DISPONIVEL-------------------------------------------</v>
      </c>
      <c r="B3979" s="5" t="str">
        <f>_xlfn.IFNA(VLOOKUP(A3979,CNPJ!E:F,2,0),"-------------------------------------------NAO DISPONIVEL-------------------------------------------")</f>
        <v>-------------------------------------------NAO DISPONIVEL-------------------------------------------</v>
      </c>
      <c r="C3979" s="22">
        <v>1</v>
      </c>
      <c r="D3979" s="5" t="str">
        <f>_xlfn.XLOOKUP(R3979,OP!C:C,OP!B:B,,0,1)</f>
        <v>RJ</v>
      </c>
      <c r="E3979" s="23"/>
      <c r="M3979" s="26"/>
      <c r="N3979" s="27"/>
      <c r="O3979" s="28" t="str">
        <f t="shared" si="1000"/>
        <v>00000003979</v>
      </c>
      <c r="R3979" s="27" t="s">
        <v>193</v>
      </c>
      <c r="S3979" s="30" t="str">
        <f>_xlfn.IFNA(VLOOKUP(_xlfn.CONCAT(D3979," - ",R3979),OP!A:D,4,0),"-------------------------------------------NAO DISPONIVEL-------------------------------------------")</f>
        <v>FETRANSPOR</v>
      </c>
      <c r="T3979" s="31"/>
      <c r="U3979" s="32"/>
      <c r="V3979" s="31"/>
      <c r="W3979" s="33">
        <f t="shared" si="1001"/>
        <v>0</v>
      </c>
      <c r="X3979" s="34">
        <f t="shared" si="1002"/>
        <v>0</v>
      </c>
      <c r="Y3979" s="33">
        <f t="shared" si="1003"/>
        <v>0</v>
      </c>
      <c r="Z3979" s="33">
        <f t="shared" si="1004"/>
        <v>0</v>
      </c>
      <c r="AA3979" s="35">
        <f t="shared" si="1005"/>
        <v>0</v>
      </c>
      <c r="AB3979" s="36">
        <f t="shared" si="1006"/>
        <v>0</v>
      </c>
      <c r="AC3979" s="37">
        <f t="shared" si="1007"/>
        <v>0</v>
      </c>
      <c r="AD3979" s="38"/>
      <c r="AE3979" s="38"/>
      <c r="AF3979" s="39">
        <f t="shared" si="1008"/>
        <v>0</v>
      </c>
      <c r="AG3979" s="40"/>
      <c r="AH3979" s="41">
        <f t="shared" si="1009"/>
        <v>0</v>
      </c>
      <c r="AI3979" s="42">
        <f t="shared" si="1010"/>
        <v>0</v>
      </c>
      <c r="AJ3979" s="43">
        <f t="shared" si="1011"/>
        <v>0</v>
      </c>
      <c r="AK3979" s="5" t="str">
        <f>_xlfn.IFNA(VLOOKUP(_xlfn.CONCAT(D3979," - ",S3979),OP!E:F,2,0),"-------------------------------------------NAO DISPONIVEL-------------------------------------------")</f>
        <v>C - RIOCARD</v>
      </c>
      <c r="AL3979" s="7" t="str">
        <f t="shared" si="997"/>
        <v>1 - -------------------------------------------NAO DISPONIVEL------------------------------------------- - 00000003979 - FETRANSPOR</v>
      </c>
      <c r="AM3979" s="7" t="str">
        <f t="shared" si="998"/>
        <v>-------------------------------------------NAO DISPONIVEL-------------------------------------------</v>
      </c>
      <c r="AN3979" s="44" cm="1">
        <f t="array" ref="AN3979">_xlfn.IFS(AJ3979=0,0,AQ3979="INATIVO",2,AQ3979="SEM CADASTRO",4,AQ3979="CPF ATIVO EM OUTRO COMPRADOR",5,AQ3979="NOVO/SEM CARTAO",6,AND(AJ3979&gt;0,AQ3979,""),8)</f>
        <v>0</v>
      </c>
      <c r="AO3979" s="45">
        <f t="shared" si="1012"/>
        <v>-10</v>
      </c>
    </row>
    <row r="3980" spans="1:41" x14ac:dyDescent="0.4">
      <c r="A3980" s="21" t="str">
        <f t="shared" si="999"/>
        <v>-------------------------------------------NAO DISPONIVEL-------------------------------------------</v>
      </c>
      <c r="B3980" s="5" t="str">
        <f>_xlfn.IFNA(VLOOKUP(A3980,CNPJ!E:F,2,0),"-------------------------------------------NAO DISPONIVEL-------------------------------------------")</f>
        <v>-------------------------------------------NAO DISPONIVEL-------------------------------------------</v>
      </c>
      <c r="C3980" s="22">
        <v>1</v>
      </c>
      <c r="D3980" s="5" t="str">
        <f>_xlfn.XLOOKUP(R3980,OP!C:C,OP!B:B,,0,1)</f>
        <v>RJ</v>
      </c>
      <c r="E3980" s="23"/>
      <c r="M3980" s="26"/>
      <c r="N3980" s="27"/>
      <c r="O3980" s="28" t="str">
        <f t="shared" si="1000"/>
        <v>00000003980</v>
      </c>
      <c r="R3980" s="27" t="s">
        <v>193</v>
      </c>
      <c r="S3980" s="30" t="str">
        <f>_xlfn.IFNA(VLOOKUP(_xlfn.CONCAT(D3980," - ",R3980),OP!A:D,4,0),"-------------------------------------------NAO DISPONIVEL-------------------------------------------")</f>
        <v>FETRANSPOR</v>
      </c>
      <c r="T3980" s="31"/>
      <c r="U3980" s="32"/>
      <c r="V3980" s="31"/>
      <c r="W3980" s="33">
        <f t="shared" si="1001"/>
        <v>0</v>
      </c>
      <c r="X3980" s="34">
        <f t="shared" si="1002"/>
        <v>0</v>
      </c>
      <c r="Y3980" s="33">
        <f t="shared" si="1003"/>
        <v>0</v>
      </c>
      <c r="Z3980" s="33">
        <f t="shared" si="1004"/>
        <v>0</v>
      </c>
      <c r="AA3980" s="35">
        <f t="shared" si="1005"/>
        <v>0</v>
      </c>
      <c r="AB3980" s="36">
        <f t="shared" si="1006"/>
        <v>0</v>
      </c>
      <c r="AC3980" s="37">
        <f t="shared" si="1007"/>
        <v>0</v>
      </c>
      <c r="AD3980" s="38"/>
      <c r="AE3980" s="38"/>
      <c r="AF3980" s="39">
        <f t="shared" si="1008"/>
        <v>0</v>
      </c>
      <c r="AG3980" s="40"/>
      <c r="AH3980" s="41">
        <f t="shared" si="1009"/>
        <v>0</v>
      </c>
      <c r="AI3980" s="42">
        <f t="shared" si="1010"/>
        <v>0</v>
      </c>
      <c r="AJ3980" s="43">
        <f t="shared" si="1011"/>
        <v>0</v>
      </c>
      <c r="AK3980" s="5" t="str">
        <f>_xlfn.IFNA(VLOOKUP(_xlfn.CONCAT(D3980," - ",S3980),OP!E:F,2,0),"-------------------------------------------NAO DISPONIVEL-------------------------------------------")</f>
        <v>C - RIOCARD</v>
      </c>
      <c r="AL3980" s="7" t="str">
        <f t="shared" si="997"/>
        <v>1 - -------------------------------------------NAO DISPONIVEL------------------------------------------- - 00000003980 - FETRANSPOR</v>
      </c>
      <c r="AM3980" s="7" t="str">
        <f t="shared" si="998"/>
        <v>-------------------------------------------NAO DISPONIVEL-------------------------------------------</v>
      </c>
      <c r="AN3980" s="44" cm="1">
        <f t="array" ref="AN3980">_xlfn.IFS(AJ3980=0,0,AQ3980="INATIVO",2,AQ3980="SEM CADASTRO",4,AQ3980="CPF ATIVO EM OUTRO COMPRADOR",5,AQ3980="NOVO/SEM CARTAO",6,AND(AJ3980&gt;0,AQ3980,""),8)</f>
        <v>0</v>
      </c>
      <c r="AO3980" s="45">
        <f t="shared" si="1012"/>
        <v>-10</v>
      </c>
    </row>
    <row r="3981" spans="1:41" x14ac:dyDescent="0.4">
      <c r="A3981" s="21" t="str">
        <f t="shared" si="999"/>
        <v>-------------------------------------------NAO DISPONIVEL-------------------------------------------</v>
      </c>
      <c r="B3981" s="5" t="str">
        <f>_xlfn.IFNA(VLOOKUP(A3981,CNPJ!E:F,2,0),"-------------------------------------------NAO DISPONIVEL-------------------------------------------")</f>
        <v>-------------------------------------------NAO DISPONIVEL-------------------------------------------</v>
      </c>
      <c r="C3981" s="22">
        <v>1</v>
      </c>
      <c r="D3981" s="5" t="str">
        <f>_xlfn.XLOOKUP(R3981,OP!C:C,OP!B:B,,0,1)</f>
        <v>RJ</v>
      </c>
      <c r="E3981" s="23"/>
      <c r="M3981" s="26"/>
      <c r="N3981" s="27"/>
      <c r="O3981" s="28" t="str">
        <f t="shared" si="1000"/>
        <v>00000003981</v>
      </c>
      <c r="R3981" s="27" t="s">
        <v>193</v>
      </c>
      <c r="S3981" s="30" t="str">
        <f>_xlfn.IFNA(VLOOKUP(_xlfn.CONCAT(D3981," - ",R3981),OP!A:D,4,0),"-------------------------------------------NAO DISPONIVEL-------------------------------------------")</f>
        <v>FETRANSPOR</v>
      </c>
      <c r="T3981" s="31"/>
      <c r="U3981" s="32"/>
      <c r="V3981" s="31"/>
      <c r="W3981" s="33">
        <f t="shared" si="1001"/>
        <v>0</v>
      </c>
      <c r="X3981" s="34">
        <f t="shared" si="1002"/>
        <v>0</v>
      </c>
      <c r="Y3981" s="33">
        <f t="shared" si="1003"/>
        <v>0</v>
      </c>
      <c r="Z3981" s="33">
        <f t="shared" si="1004"/>
        <v>0</v>
      </c>
      <c r="AA3981" s="35">
        <f t="shared" si="1005"/>
        <v>0</v>
      </c>
      <c r="AB3981" s="36">
        <f t="shared" si="1006"/>
        <v>0</v>
      </c>
      <c r="AC3981" s="37">
        <f t="shared" si="1007"/>
        <v>0</v>
      </c>
      <c r="AD3981" s="38"/>
      <c r="AE3981" s="38"/>
      <c r="AF3981" s="39">
        <f t="shared" si="1008"/>
        <v>0</v>
      </c>
      <c r="AG3981" s="40"/>
      <c r="AH3981" s="41">
        <f t="shared" si="1009"/>
        <v>0</v>
      </c>
      <c r="AI3981" s="42">
        <f t="shared" si="1010"/>
        <v>0</v>
      </c>
      <c r="AJ3981" s="43">
        <f t="shared" si="1011"/>
        <v>0</v>
      </c>
      <c r="AK3981" s="5" t="str">
        <f>_xlfn.IFNA(VLOOKUP(_xlfn.CONCAT(D3981," - ",S3981),OP!E:F,2,0),"-------------------------------------------NAO DISPONIVEL-------------------------------------------")</f>
        <v>C - RIOCARD</v>
      </c>
      <c r="AL3981" s="7" t="str">
        <f t="shared" si="997"/>
        <v>1 - -------------------------------------------NAO DISPONIVEL------------------------------------------- - 00000003981 - FETRANSPOR</v>
      </c>
      <c r="AM3981" s="7" t="str">
        <f t="shared" si="998"/>
        <v>-------------------------------------------NAO DISPONIVEL-------------------------------------------</v>
      </c>
      <c r="AN3981" s="44" cm="1">
        <f t="array" ref="AN3981">_xlfn.IFS(AJ3981=0,0,AQ3981="INATIVO",2,AQ3981="SEM CADASTRO",4,AQ3981="CPF ATIVO EM OUTRO COMPRADOR",5,AQ3981="NOVO/SEM CARTAO",6,AND(AJ3981&gt;0,AQ3981,""),8)</f>
        <v>0</v>
      </c>
      <c r="AO3981" s="45">
        <f t="shared" si="1012"/>
        <v>-10</v>
      </c>
    </row>
    <row r="3982" spans="1:41" x14ac:dyDescent="0.4">
      <c r="A3982" s="21" t="str">
        <f t="shared" si="999"/>
        <v>-------------------------------------------NAO DISPONIVEL-------------------------------------------</v>
      </c>
      <c r="B3982" s="5" t="str">
        <f>_xlfn.IFNA(VLOOKUP(A3982,CNPJ!E:F,2,0),"-------------------------------------------NAO DISPONIVEL-------------------------------------------")</f>
        <v>-------------------------------------------NAO DISPONIVEL-------------------------------------------</v>
      </c>
      <c r="C3982" s="22">
        <v>1</v>
      </c>
      <c r="D3982" s="5" t="str">
        <f>_xlfn.XLOOKUP(R3982,OP!C:C,OP!B:B,,0,1)</f>
        <v>RJ</v>
      </c>
      <c r="E3982" s="23"/>
      <c r="M3982" s="26"/>
      <c r="N3982" s="27"/>
      <c r="O3982" s="28" t="str">
        <f t="shared" si="1000"/>
        <v>00000003982</v>
      </c>
      <c r="R3982" s="27" t="s">
        <v>193</v>
      </c>
      <c r="S3982" s="30" t="str">
        <f>_xlfn.IFNA(VLOOKUP(_xlfn.CONCAT(D3982," - ",R3982),OP!A:D,4,0),"-------------------------------------------NAO DISPONIVEL-------------------------------------------")</f>
        <v>FETRANSPOR</v>
      </c>
      <c r="T3982" s="31"/>
      <c r="U3982" s="32"/>
      <c r="V3982" s="31"/>
      <c r="W3982" s="33">
        <f t="shared" si="1001"/>
        <v>0</v>
      </c>
      <c r="X3982" s="34">
        <f t="shared" si="1002"/>
        <v>0</v>
      </c>
      <c r="Y3982" s="33">
        <f t="shared" si="1003"/>
        <v>0</v>
      </c>
      <c r="Z3982" s="33">
        <f t="shared" si="1004"/>
        <v>0</v>
      </c>
      <c r="AA3982" s="35">
        <f t="shared" si="1005"/>
        <v>0</v>
      </c>
      <c r="AB3982" s="36">
        <f t="shared" si="1006"/>
        <v>0</v>
      </c>
      <c r="AC3982" s="37">
        <f t="shared" si="1007"/>
        <v>0</v>
      </c>
      <c r="AD3982" s="38"/>
      <c r="AE3982" s="38"/>
      <c r="AF3982" s="39">
        <f t="shared" si="1008"/>
        <v>0</v>
      </c>
      <c r="AG3982" s="40"/>
      <c r="AH3982" s="41">
        <f t="shared" si="1009"/>
        <v>0</v>
      </c>
      <c r="AI3982" s="42">
        <f t="shared" si="1010"/>
        <v>0</v>
      </c>
      <c r="AJ3982" s="43">
        <f t="shared" si="1011"/>
        <v>0</v>
      </c>
      <c r="AK3982" s="5" t="str">
        <f>_xlfn.IFNA(VLOOKUP(_xlfn.CONCAT(D3982," - ",S3982),OP!E:F,2,0),"-------------------------------------------NAO DISPONIVEL-------------------------------------------")</f>
        <v>C - RIOCARD</v>
      </c>
      <c r="AL3982" s="7" t="str">
        <f t="shared" si="997"/>
        <v>1 - -------------------------------------------NAO DISPONIVEL------------------------------------------- - 00000003982 - FETRANSPOR</v>
      </c>
      <c r="AM3982" s="7" t="str">
        <f t="shared" si="998"/>
        <v>-------------------------------------------NAO DISPONIVEL-------------------------------------------</v>
      </c>
      <c r="AN3982" s="44" cm="1">
        <f t="array" ref="AN3982">_xlfn.IFS(AJ3982=0,0,AQ3982="INATIVO",2,AQ3982="SEM CADASTRO",4,AQ3982="CPF ATIVO EM OUTRO COMPRADOR",5,AQ3982="NOVO/SEM CARTAO",6,AND(AJ3982&gt;0,AQ3982,""),8)</f>
        <v>0</v>
      </c>
      <c r="AO3982" s="45">
        <f t="shared" si="1012"/>
        <v>-10</v>
      </c>
    </row>
    <row r="3983" spans="1:41" x14ac:dyDescent="0.4">
      <c r="A3983" s="21" t="str">
        <f t="shared" si="999"/>
        <v>-------------------------------------------NAO DISPONIVEL-------------------------------------------</v>
      </c>
      <c r="B3983" s="5" t="str">
        <f>_xlfn.IFNA(VLOOKUP(A3983,CNPJ!E:F,2,0),"-------------------------------------------NAO DISPONIVEL-------------------------------------------")</f>
        <v>-------------------------------------------NAO DISPONIVEL-------------------------------------------</v>
      </c>
      <c r="C3983" s="22">
        <v>1</v>
      </c>
      <c r="D3983" s="5" t="str">
        <f>_xlfn.XLOOKUP(R3983,OP!C:C,OP!B:B,,0,1)</f>
        <v>RJ</v>
      </c>
      <c r="E3983" s="23"/>
      <c r="M3983" s="26"/>
      <c r="N3983" s="27"/>
      <c r="O3983" s="28" t="str">
        <f t="shared" si="1000"/>
        <v>00000003983</v>
      </c>
      <c r="R3983" s="27" t="s">
        <v>193</v>
      </c>
      <c r="S3983" s="30" t="str">
        <f>_xlfn.IFNA(VLOOKUP(_xlfn.CONCAT(D3983," - ",R3983),OP!A:D,4,0),"-------------------------------------------NAO DISPONIVEL-------------------------------------------")</f>
        <v>FETRANSPOR</v>
      </c>
      <c r="T3983" s="31"/>
      <c r="U3983" s="32"/>
      <c r="V3983" s="31"/>
      <c r="W3983" s="33">
        <f t="shared" si="1001"/>
        <v>0</v>
      </c>
      <c r="X3983" s="34">
        <f t="shared" si="1002"/>
        <v>0</v>
      </c>
      <c r="Y3983" s="33">
        <f t="shared" si="1003"/>
        <v>0</v>
      </c>
      <c r="Z3983" s="33">
        <f t="shared" si="1004"/>
        <v>0</v>
      </c>
      <c r="AA3983" s="35">
        <f t="shared" si="1005"/>
        <v>0</v>
      </c>
      <c r="AB3983" s="36">
        <f t="shared" si="1006"/>
        <v>0</v>
      </c>
      <c r="AC3983" s="37">
        <f t="shared" si="1007"/>
        <v>0</v>
      </c>
      <c r="AD3983" s="38"/>
      <c r="AE3983" s="38"/>
      <c r="AF3983" s="39">
        <f t="shared" si="1008"/>
        <v>0</v>
      </c>
      <c r="AG3983" s="40"/>
      <c r="AH3983" s="41">
        <f t="shared" si="1009"/>
        <v>0</v>
      </c>
      <c r="AI3983" s="42">
        <f t="shared" si="1010"/>
        <v>0</v>
      </c>
      <c r="AJ3983" s="43">
        <f t="shared" si="1011"/>
        <v>0</v>
      </c>
      <c r="AK3983" s="5" t="str">
        <f>_xlfn.IFNA(VLOOKUP(_xlfn.CONCAT(D3983," - ",S3983),OP!E:F,2,0),"-------------------------------------------NAO DISPONIVEL-------------------------------------------")</f>
        <v>C - RIOCARD</v>
      </c>
      <c r="AL3983" s="7" t="str">
        <f t="shared" si="997"/>
        <v>1 - -------------------------------------------NAO DISPONIVEL------------------------------------------- - 00000003983 - FETRANSPOR</v>
      </c>
      <c r="AM3983" s="7" t="str">
        <f t="shared" si="998"/>
        <v>-------------------------------------------NAO DISPONIVEL-------------------------------------------</v>
      </c>
      <c r="AN3983" s="44" cm="1">
        <f t="array" ref="AN3983">_xlfn.IFS(AJ3983=0,0,AQ3983="INATIVO",2,AQ3983="SEM CADASTRO",4,AQ3983="CPF ATIVO EM OUTRO COMPRADOR",5,AQ3983="NOVO/SEM CARTAO",6,AND(AJ3983&gt;0,AQ3983,""),8)</f>
        <v>0</v>
      </c>
      <c r="AO3983" s="45">
        <f t="shared" si="1012"/>
        <v>-10</v>
      </c>
    </row>
    <row r="3984" spans="1:41" x14ac:dyDescent="0.4">
      <c r="A3984" s="21" t="str">
        <f t="shared" si="999"/>
        <v>-------------------------------------------NAO DISPONIVEL-------------------------------------------</v>
      </c>
      <c r="B3984" s="5" t="str">
        <f>_xlfn.IFNA(VLOOKUP(A3984,CNPJ!E:F,2,0),"-------------------------------------------NAO DISPONIVEL-------------------------------------------")</f>
        <v>-------------------------------------------NAO DISPONIVEL-------------------------------------------</v>
      </c>
      <c r="C3984" s="22">
        <v>1</v>
      </c>
      <c r="D3984" s="5" t="str">
        <f>_xlfn.XLOOKUP(R3984,OP!C:C,OP!B:B,,0,1)</f>
        <v>RJ</v>
      </c>
      <c r="E3984" s="23"/>
      <c r="M3984" s="26"/>
      <c r="N3984" s="27"/>
      <c r="O3984" s="28" t="str">
        <f t="shared" si="1000"/>
        <v>00000003984</v>
      </c>
      <c r="R3984" s="27" t="s">
        <v>193</v>
      </c>
      <c r="S3984" s="30" t="str">
        <f>_xlfn.IFNA(VLOOKUP(_xlfn.CONCAT(D3984," - ",R3984),OP!A:D,4,0),"-------------------------------------------NAO DISPONIVEL-------------------------------------------")</f>
        <v>FETRANSPOR</v>
      </c>
      <c r="T3984" s="31"/>
      <c r="U3984" s="32"/>
      <c r="V3984" s="31"/>
      <c r="W3984" s="33">
        <f t="shared" si="1001"/>
        <v>0</v>
      </c>
      <c r="X3984" s="34">
        <f t="shared" si="1002"/>
        <v>0</v>
      </c>
      <c r="Y3984" s="33">
        <f t="shared" si="1003"/>
        <v>0</v>
      </c>
      <c r="Z3984" s="33">
        <f t="shared" si="1004"/>
        <v>0</v>
      </c>
      <c r="AA3984" s="35">
        <f t="shared" si="1005"/>
        <v>0</v>
      </c>
      <c r="AB3984" s="36">
        <f t="shared" si="1006"/>
        <v>0</v>
      </c>
      <c r="AC3984" s="37">
        <f t="shared" si="1007"/>
        <v>0</v>
      </c>
      <c r="AD3984" s="38"/>
      <c r="AE3984" s="38"/>
      <c r="AF3984" s="39">
        <f t="shared" si="1008"/>
        <v>0</v>
      </c>
      <c r="AG3984" s="40"/>
      <c r="AH3984" s="41">
        <f t="shared" si="1009"/>
        <v>0</v>
      </c>
      <c r="AI3984" s="42">
        <f t="shared" si="1010"/>
        <v>0</v>
      </c>
      <c r="AJ3984" s="43">
        <f t="shared" si="1011"/>
        <v>0</v>
      </c>
      <c r="AK3984" s="5" t="str">
        <f>_xlfn.IFNA(VLOOKUP(_xlfn.CONCAT(D3984," - ",S3984),OP!E:F,2,0),"-------------------------------------------NAO DISPONIVEL-------------------------------------------")</f>
        <v>C - RIOCARD</v>
      </c>
      <c r="AL3984" s="7" t="str">
        <f t="shared" si="997"/>
        <v>1 - -------------------------------------------NAO DISPONIVEL------------------------------------------- - 00000003984 - FETRANSPOR</v>
      </c>
      <c r="AM3984" s="7" t="str">
        <f t="shared" si="998"/>
        <v>-------------------------------------------NAO DISPONIVEL-------------------------------------------</v>
      </c>
      <c r="AN3984" s="44" cm="1">
        <f t="array" ref="AN3984">_xlfn.IFS(AJ3984=0,0,AQ3984="INATIVO",2,AQ3984="SEM CADASTRO",4,AQ3984="CPF ATIVO EM OUTRO COMPRADOR",5,AQ3984="NOVO/SEM CARTAO",6,AND(AJ3984&gt;0,AQ3984,""),8)</f>
        <v>0</v>
      </c>
      <c r="AO3984" s="45">
        <f t="shared" si="1012"/>
        <v>-10</v>
      </c>
    </row>
    <row r="3985" spans="1:41" x14ac:dyDescent="0.4">
      <c r="A3985" s="21" t="str">
        <f t="shared" si="999"/>
        <v>-------------------------------------------NAO DISPONIVEL-------------------------------------------</v>
      </c>
      <c r="B3985" s="5" t="str">
        <f>_xlfn.IFNA(VLOOKUP(A3985,CNPJ!E:F,2,0),"-------------------------------------------NAO DISPONIVEL-------------------------------------------")</f>
        <v>-------------------------------------------NAO DISPONIVEL-------------------------------------------</v>
      </c>
      <c r="C3985" s="22">
        <v>1</v>
      </c>
      <c r="D3985" s="5" t="str">
        <f>_xlfn.XLOOKUP(R3985,OP!C:C,OP!B:B,,0,1)</f>
        <v>RJ</v>
      </c>
      <c r="E3985" s="23"/>
      <c r="M3985" s="26"/>
      <c r="N3985" s="27"/>
      <c r="O3985" s="28" t="str">
        <f t="shared" si="1000"/>
        <v>00000003985</v>
      </c>
      <c r="R3985" s="27" t="s">
        <v>193</v>
      </c>
      <c r="S3985" s="30" t="str">
        <f>_xlfn.IFNA(VLOOKUP(_xlfn.CONCAT(D3985," - ",R3985),OP!A:D,4,0),"-------------------------------------------NAO DISPONIVEL-------------------------------------------")</f>
        <v>FETRANSPOR</v>
      </c>
      <c r="T3985" s="31"/>
      <c r="U3985" s="32"/>
      <c r="V3985" s="31"/>
      <c r="W3985" s="33">
        <f t="shared" si="1001"/>
        <v>0</v>
      </c>
      <c r="X3985" s="34">
        <f t="shared" si="1002"/>
        <v>0</v>
      </c>
      <c r="Y3985" s="33">
        <f t="shared" si="1003"/>
        <v>0</v>
      </c>
      <c r="Z3985" s="33">
        <f t="shared" si="1004"/>
        <v>0</v>
      </c>
      <c r="AA3985" s="35">
        <f t="shared" si="1005"/>
        <v>0</v>
      </c>
      <c r="AB3985" s="36">
        <f t="shared" si="1006"/>
        <v>0</v>
      </c>
      <c r="AC3985" s="37">
        <f t="shared" si="1007"/>
        <v>0</v>
      </c>
      <c r="AD3985" s="38"/>
      <c r="AE3985" s="38"/>
      <c r="AF3985" s="39">
        <f t="shared" si="1008"/>
        <v>0</v>
      </c>
      <c r="AG3985" s="40"/>
      <c r="AH3985" s="41">
        <f t="shared" si="1009"/>
        <v>0</v>
      </c>
      <c r="AI3985" s="42">
        <f t="shared" si="1010"/>
        <v>0</v>
      </c>
      <c r="AJ3985" s="43">
        <f t="shared" si="1011"/>
        <v>0</v>
      </c>
      <c r="AK3985" s="5" t="str">
        <f>_xlfn.IFNA(VLOOKUP(_xlfn.CONCAT(D3985," - ",S3985),OP!E:F,2,0),"-------------------------------------------NAO DISPONIVEL-------------------------------------------")</f>
        <v>C - RIOCARD</v>
      </c>
      <c r="AL3985" s="7" t="str">
        <f t="shared" si="997"/>
        <v>1 - -------------------------------------------NAO DISPONIVEL------------------------------------------- - 00000003985 - FETRANSPOR</v>
      </c>
      <c r="AM3985" s="7" t="str">
        <f t="shared" si="998"/>
        <v>-------------------------------------------NAO DISPONIVEL-------------------------------------------</v>
      </c>
      <c r="AN3985" s="44" cm="1">
        <f t="array" ref="AN3985">_xlfn.IFS(AJ3985=0,0,AQ3985="INATIVO",2,AQ3985="SEM CADASTRO",4,AQ3985="CPF ATIVO EM OUTRO COMPRADOR",5,AQ3985="NOVO/SEM CARTAO",6,AND(AJ3985&gt;0,AQ3985,""),8)</f>
        <v>0</v>
      </c>
      <c r="AO3985" s="45">
        <f t="shared" si="1012"/>
        <v>-10</v>
      </c>
    </row>
    <row r="3986" spans="1:41" x14ac:dyDescent="0.4">
      <c r="A3986" s="21" t="str">
        <f t="shared" si="999"/>
        <v>-------------------------------------------NAO DISPONIVEL-------------------------------------------</v>
      </c>
      <c r="B3986" s="5" t="str">
        <f>_xlfn.IFNA(VLOOKUP(A3986,CNPJ!E:F,2,0),"-------------------------------------------NAO DISPONIVEL-------------------------------------------")</f>
        <v>-------------------------------------------NAO DISPONIVEL-------------------------------------------</v>
      </c>
      <c r="C3986" s="22">
        <v>1</v>
      </c>
      <c r="D3986" s="5" t="str">
        <f>_xlfn.XLOOKUP(R3986,OP!C:C,OP!B:B,,0,1)</f>
        <v>RJ</v>
      </c>
      <c r="E3986" s="23"/>
      <c r="M3986" s="26"/>
      <c r="N3986" s="27"/>
      <c r="O3986" s="28" t="str">
        <f t="shared" si="1000"/>
        <v>00000003986</v>
      </c>
      <c r="R3986" s="27" t="s">
        <v>193</v>
      </c>
      <c r="S3986" s="30" t="str">
        <f>_xlfn.IFNA(VLOOKUP(_xlfn.CONCAT(D3986," - ",R3986),OP!A:D,4,0),"-------------------------------------------NAO DISPONIVEL-------------------------------------------")</f>
        <v>FETRANSPOR</v>
      </c>
      <c r="T3986" s="31"/>
      <c r="U3986" s="32"/>
      <c r="V3986" s="31"/>
      <c r="W3986" s="33">
        <f t="shared" si="1001"/>
        <v>0</v>
      </c>
      <c r="X3986" s="34">
        <f t="shared" si="1002"/>
        <v>0</v>
      </c>
      <c r="Y3986" s="33">
        <f t="shared" si="1003"/>
        <v>0</v>
      </c>
      <c r="Z3986" s="33">
        <f t="shared" si="1004"/>
        <v>0</v>
      </c>
      <c r="AA3986" s="35">
        <f t="shared" si="1005"/>
        <v>0</v>
      </c>
      <c r="AB3986" s="36">
        <f t="shared" si="1006"/>
        <v>0</v>
      </c>
      <c r="AC3986" s="37">
        <f t="shared" si="1007"/>
        <v>0</v>
      </c>
      <c r="AD3986" s="38"/>
      <c r="AE3986" s="38"/>
      <c r="AF3986" s="39">
        <f t="shared" si="1008"/>
        <v>0</v>
      </c>
      <c r="AG3986" s="40"/>
      <c r="AH3986" s="41">
        <f t="shared" si="1009"/>
        <v>0</v>
      </c>
      <c r="AI3986" s="42">
        <f t="shared" si="1010"/>
        <v>0</v>
      </c>
      <c r="AJ3986" s="43">
        <f t="shared" si="1011"/>
        <v>0</v>
      </c>
      <c r="AK3986" s="5" t="str">
        <f>_xlfn.IFNA(VLOOKUP(_xlfn.CONCAT(D3986," - ",S3986),OP!E:F,2,0),"-------------------------------------------NAO DISPONIVEL-------------------------------------------")</f>
        <v>C - RIOCARD</v>
      </c>
      <c r="AL3986" s="7" t="str">
        <f t="shared" si="997"/>
        <v>1 - -------------------------------------------NAO DISPONIVEL------------------------------------------- - 00000003986 - FETRANSPOR</v>
      </c>
      <c r="AM3986" s="7" t="str">
        <f t="shared" si="998"/>
        <v>-------------------------------------------NAO DISPONIVEL-------------------------------------------</v>
      </c>
      <c r="AN3986" s="44" cm="1">
        <f t="array" ref="AN3986">_xlfn.IFS(AJ3986=0,0,AQ3986="INATIVO",2,AQ3986="SEM CADASTRO",4,AQ3986="CPF ATIVO EM OUTRO COMPRADOR",5,AQ3986="NOVO/SEM CARTAO",6,AND(AJ3986&gt;0,AQ3986,""),8)</f>
        <v>0</v>
      </c>
      <c r="AO3986" s="45">
        <f t="shared" si="1012"/>
        <v>-10</v>
      </c>
    </row>
    <row r="3987" spans="1:41" x14ac:dyDescent="0.4">
      <c r="A3987" s="21" t="str">
        <f t="shared" si="999"/>
        <v>-------------------------------------------NAO DISPONIVEL-------------------------------------------</v>
      </c>
      <c r="B3987" s="5" t="str">
        <f>_xlfn.IFNA(VLOOKUP(A3987,CNPJ!E:F,2,0),"-------------------------------------------NAO DISPONIVEL-------------------------------------------")</f>
        <v>-------------------------------------------NAO DISPONIVEL-------------------------------------------</v>
      </c>
      <c r="C3987" s="22">
        <v>1</v>
      </c>
      <c r="D3987" s="5" t="str">
        <f>_xlfn.XLOOKUP(R3987,OP!C:C,OP!B:B,,0,1)</f>
        <v>RJ</v>
      </c>
      <c r="E3987" s="23"/>
      <c r="M3987" s="26"/>
      <c r="N3987" s="27"/>
      <c r="O3987" s="28" t="str">
        <f t="shared" si="1000"/>
        <v>00000003987</v>
      </c>
      <c r="R3987" s="27" t="s">
        <v>193</v>
      </c>
      <c r="S3987" s="30" t="str">
        <f>_xlfn.IFNA(VLOOKUP(_xlfn.CONCAT(D3987," - ",R3987),OP!A:D,4,0),"-------------------------------------------NAO DISPONIVEL-------------------------------------------")</f>
        <v>FETRANSPOR</v>
      </c>
      <c r="T3987" s="31"/>
      <c r="U3987" s="32"/>
      <c r="V3987" s="31"/>
      <c r="W3987" s="33">
        <f t="shared" si="1001"/>
        <v>0</v>
      </c>
      <c r="X3987" s="34">
        <f t="shared" si="1002"/>
        <v>0</v>
      </c>
      <c r="Y3987" s="33">
        <f t="shared" si="1003"/>
        <v>0</v>
      </c>
      <c r="Z3987" s="33">
        <f t="shared" si="1004"/>
        <v>0</v>
      </c>
      <c r="AA3987" s="35">
        <f t="shared" si="1005"/>
        <v>0</v>
      </c>
      <c r="AB3987" s="36">
        <f t="shared" si="1006"/>
        <v>0</v>
      </c>
      <c r="AC3987" s="37">
        <f t="shared" si="1007"/>
        <v>0</v>
      </c>
      <c r="AD3987" s="38"/>
      <c r="AE3987" s="38"/>
      <c r="AF3987" s="39">
        <f t="shared" si="1008"/>
        <v>0</v>
      </c>
      <c r="AG3987" s="40"/>
      <c r="AH3987" s="41">
        <f t="shared" si="1009"/>
        <v>0</v>
      </c>
      <c r="AI3987" s="42">
        <f t="shared" si="1010"/>
        <v>0</v>
      </c>
      <c r="AJ3987" s="43">
        <f t="shared" si="1011"/>
        <v>0</v>
      </c>
      <c r="AK3987" s="5" t="str">
        <f>_xlfn.IFNA(VLOOKUP(_xlfn.CONCAT(D3987," - ",S3987),OP!E:F,2,0),"-------------------------------------------NAO DISPONIVEL-------------------------------------------")</f>
        <v>C - RIOCARD</v>
      </c>
      <c r="AL3987" s="7" t="str">
        <f t="shared" si="997"/>
        <v>1 - -------------------------------------------NAO DISPONIVEL------------------------------------------- - 00000003987 - FETRANSPOR</v>
      </c>
      <c r="AM3987" s="7" t="str">
        <f t="shared" si="998"/>
        <v>-------------------------------------------NAO DISPONIVEL-------------------------------------------</v>
      </c>
      <c r="AN3987" s="44" cm="1">
        <f t="array" ref="AN3987">_xlfn.IFS(AJ3987=0,0,AQ3987="INATIVO",2,AQ3987="SEM CADASTRO",4,AQ3987="CPF ATIVO EM OUTRO COMPRADOR",5,AQ3987="NOVO/SEM CARTAO",6,AND(AJ3987&gt;0,AQ3987,""),8)</f>
        <v>0</v>
      </c>
      <c r="AO3987" s="45">
        <f t="shared" si="1012"/>
        <v>-10</v>
      </c>
    </row>
    <row r="3988" spans="1:41" x14ac:dyDescent="0.4">
      <c r="A3988" s="21" t="str">
        <f t="shared" si="999"/>
        <v>-------------------------------------------NAO DISPONIVEL-------------------------------------------</v>
      </c>
      <c r="B3988" s="5" t="str">
        <f>_xlfn.IFNA(VLOOKUP(A3988,CNPJ!E:F,2,0),"-------------------------------------------NAO DISPONIVEL-------------------------------------------")</f>
        <v>-------------------------------------------NAO DISPONIVEL-------------------------------------------</v>
      </c>
      <c r="C3988" s="22">
        <v>1</v>
      </c>
      <c r="D3988" s="5" t="str">
        <f>_xlfn.XLOOKUP(R3988,OP!C:C,OP!B:B,,0,1)</f>
        <v>RJ</v>
      </c>
      <c r="E3988" s="23"/>
      <c r="M3988" s="26"/>
      <c r="N3988" s="27"/>
      <c r="O3988" s="28" t="str">
        <f t="shared" si="1000"/>
        <v>00000003988</v>
      </c>
      <c r="R3988" s="27" t="s">
        <v>193</v>
      </c>
      <c r="S3988" s="30" t="str">
        <f>_xlfn.IFNA(VLOOKUP(_xlfn.CONCAT(D3988," - ",R3988),OP!A:D,4,0),"-------------------------------------------NAO DISPONIVEL-------------------------------------------")</f>
        <v>FETRANSPOR</v>
      </c>
      <c r="T3988" s="31"/>
      <c r="U3988" s="32"/>
      <c r="V3988" s="31"/>
      <c r="W3988" s="33">
        <f t="shared" si="1001"/>
        <v>0</v>
      </c>
      <c r="X3988" s="34">
        <f t="shared" si="1002"/>
        <v>0</v>
      </c>
      <c r="Y3988" s="33">
        <f t="shared" si="1003"/>
        <v>0</v>
      </c>
      <c r="Z3988" s="33">
        <f t="shared" si="1004"/>
        <v>0</v>
      </c>
      <c r="AA3988" s="35">
        <f t="shared" si="1005"/>
        <v>0</v>
      </c>
      <c r="AB3988" s="36">
        <f t="shared" si="1006"/>
        <v>0</v>
      </c>
      <c r="AC3988" s="37">
        <f t="shared" si="1007"/>
        <v>0</v>
      </c>
      <c r="AD3988" s="38"/>
      <c r="AE3988" s="38"/>
      <c r="AF3988" s="39">
        <f t="shared" si="1008"/>
        <v>0</v>
      </c>
      <c r="AG3988" s="40"/>
      <c r="AH3988" s="41">
        <f t="shared" si="1009"/>
        <v>0</v>
      </c>
      <c r="AI3988" s="42">
        <f t="shared" si="1010"/>
        <v>0</v>
      </c>
      <c r="AJ3988" s="43">
        <f t="shared" si="1011"/>
        <v>0</v>
      </c>
      <c r="AK3988" s="5" t="str">
        <f>_xlfn.IFNA(VLOOKUP(_xlfn.CONCAT(D3988," - ",S3988),OP!E:F,2,0),"-------------------------------------------NAO DISPONIVEL-------------------------------------------")</f>
        <v>C - RIOCARD</v>
      </c>
      <c r="AL3988" s="7" t="str">
        <f t="shared" si="997"/>
        <v>1 - -------------------------------------------NAO DISPONIVEL------------------------------------------- - 00000003988 - FETRANSPOR</v>
      </c>
      <c r="AM3988" s="7" t="str">
        <f t="shared" si="998"/>
        <v>-------------------------------------------NAO DISPONIVEL-------------------------------------------</v>
      </c>
      <c r="AN3988" s="44" cm="1">
        <f t="array" ref="AN3988">_xlfn.IFS(AJ3988=0,0,AQ3988="INATIVO",2,AQ3988="SEM CADASTRO",4,AQ3988="CPF ATIVO EM OUTRO COMPRADOR",5,AQ3988="NOVO/SEM CARTAO",6,AND(AJ3988&gt;0,AQ3988,""),8)</f>
        <v>0</v>
      </c>
      <c r="AO3988" s="45">
        <f t="shared" si="1012"/>
        <v>-10</v>
      </c>
    </row>
    <row r="3989" spans="1:41" x14ac:dyDescent="0.4">
      <c r="A3989" s="21" t="str">
        <f t="shared" si="999"/>
        <v>-------------------------------------------NAO DISPONIVEL-------------------------------------------</v>
      </c>
      <c r="B3989" s="5" t="str">
        <f>_xlfn.IFNA(VLOOKUP(A3989,CNPJ!E:F,2,0),"-------------------------------------------NAO DISPONIVEL-------------------------------------------")</f>
        <v>-------------------------------------------NAO DISPONIVEL-------------------------------------------</v>
      </c>
      <c r="C3989" s="22">
        <v>1</v>
      </c>
      <c r="D3989" s="5" t="str">
        <f>_xlfn.XLOOKUP(R3989,OP!C:C,OP!B:B,,0,1)</f>
        <v>RJ</v>
      </c>
      <c r="E3989" s="23"/>
      <c r="M3989" s="26"/>
      <c r="N3989" s="27"/>
      <c r="O3989" s="28" t="str">
        <f t="shared" si="1000"/>
        <v>00000003989</v>
      </c>
      <c r="R3989" s="27" t="s">
        <v>193</v>
      </c>
      <c r="S3989" s="30" t="str">
        <f>_xlfn.IFNA(VLOOKUP(_xlfn.CONCAT(D3989," - ",R3989),OP!A:D,4,0),"-------------------------------------------NAO DISPONIVEL-------------------------------------------")</f>
        <v>FETRANSPOR</v>
      </c>
      <c r="T3989" s="31"/>
      <c r="U3989" s="32"/>
      <c r="V3989" s="31"/>
      <c r="W3989" s="33">
        <f t="shared" si="1001"/>
        <v>0</v>
      </c>
      <c r="X3989" s="34">
        <f t="shared" si="1002"/>
        <v>0</v>
      </c>
      <c r="Y3989" s="33">
        <f t="shared" si="1003"/>
        <v>0</v>
      </c>
      <c r="Z3989" s="33">
        <f t="shared" si="1004"/>
        <v>0</v>
      </c>
      <c r="AA3989" s="35">
        <f t="shared" si="1005"/>
        <v>0</v>
      </c>
      <c r="AB3989" s="36">
        <f t="shared" si="1006"/>
        <v>0</v>
      </c>
      <c r="AC3989" s="37">
        <f t="shared" si="1007"/>
        <v>0</v>
      </c>
      <c r="AD3989" s="38"/>
      <c r="AE3989" s="38"/>
      <c r="AF3989" s="39">
        <f t="shared" si="1008"/>
        <v>0</v>
      </c>
      <c r="AG3989" s="40"/>
      <c r="AH3989" s="41">
        <f t="shared" si="1009"/>
        <v>0</v>
      </c>
      <c r="AI3989" s="42">
        <f t="shared" si="1010"/>
        <v>0</v>
      </c>
      <c r="AJ3989" s="43">
        <f t="shared" si="1011"/>
        <v>0</v>
      </c>
      <c r="AK3989" s="5" t="str">
        <f>_xlfn.IFNA(VLOOKUP(_xlfn.CONCAT(D3989," - ",S3989),OP!E:F,2,0),"-------------------------------------------NAO DISPONIVEL-------------------------------------------")</f>
        <v>C - RIOCARD</v>
      </c>
      <c r="AL3989" s="7" t="str">
        <f t="shared" si="997"/>
        <v>1 - -------------------------------------------NAO DISPONIVEL------------------------------------------- - 00000003989 - FETRANSPOR</v>
      </c>
      <c r="AM3989" s="7" t="str">
        <f t="shared" si="998"/>
        <v>-------------------------------------------NAO DISPONIVEL-------------------------------------------</v>
      </c>
      <c r="AN3989" s="44" cm="1">
        <f t="array" ref="AN3989">_xlfn.IFS(AJ3989=0,0,AQ3989="INATIVO",2,AQ3989="SEM CADASTRO",4,AQ3989="CPF ATIVO EM OUTRO COMPRADOR",5,AQ3989="NOVO/SEM CARTAO",6,AND(AJ3989&gt;0,AQ3989,""),8)</f>
        <v>0</v>
      </c>
      <c r="AO3989" s="45">
        <f t="shared" si="1012"/>
        <v>-10</v>
      </c>
    </row>
    <row r="3990" spans="1:41" x14ac:dyDescent="0.4">
      <c r="A3990" s="21" t="str">
        <f t="shared" si="999"/>
        <v>-------------------------------------------NAO DISPONIVEL-------------------------------------------</v>
      </c>
      <c r="B3990" s="5" t="str">
        <f>_xlfn.IFNA(VLOOKUP(A3990,CNPJ!E:F,2,0),"-------------------------------------------NAO DISPONIVEL-------------------------------------------")</f>
        <v>-------------------------------------------NAO DISPONIVEL-------------------------------------------</v>
      </c>
      <c r="C3990" s="22">
        <v>1</v>
      </c>
      <c r="D3990" s="5" t="str">
        <f>_xlfn.XLOOKUP(R3990,OP!C:C,OP!B:B,,0,1)</f>
        <v>RJ</v>
      </c>
      <c r="E3990" s="23"/>
      <c r="M3990" s="26"/>
      <c r="N3990" s="27"/>
      <c r="O3990" s="28" t="str">
        <f t="shared" si="1000"/>
        <v>00000003990</v>
      </c>
      <c r="R3990" s="27" t="s">
        <v>193</v>
      </c>
      <c r="S3990" s="30" t="str">
        <f>_xlfn.IFNA(VLOOKUP(_xlfn.CONCAT(D3990," - ",R3990),OP!A:D,4,0),"-------------------------------------------NAO DISPONIVEL-------------------------------------------")</f>
        <v>FETRANSPOR</v>
      </c>
      <c r="T3990" s="31"/>
      <c r="U3990" s="32"/>
      <c r="V3990" s="31"/>
      <c r="W3990" s="33">
        <f t="shared" si="1001"/>
        <v>0</v>
      </c>
      <c r="X3990" s="34">
        <f t="shared" si="1002"/>
        <v>0</v>
      </c>
      <c r="Y3990" s="33">
        <f t="shared" si="1003"/>
        <v>0</v>
      </c>
      <c r="Z3990" s="33">
        <f t="shared" si="1004"/>
        <v>0</v>
      </c>
      <c r="AA3990" s="35">
        <f t="shared" si="1005"/>
        <v>0</v>
      </c>
      <c r="AB3990" s="36">
        <f t="shared" si="1006"/>
        <v>0</v>
      </c>
      <c r="AC3990" s="37">
        <f t="shared" si="1007"/>
        <v>0</v>
      </c>
      <c r="AD3990" s="38"/>
      <c r="AE3990" s="38"/>
      <c r="AF3990" s="39">
        <f t="shared" si="1008"/>
        <v>0</v>
      </c>
      <c r="AG3990" s="40"/>
      <c r="AH3990" s="41">
        <f t="shared" si="1009"/>
        <v>0</v>
      </c>
      <c r="AI3990" s="42">
        <f t="shared" si="1010"/>
        <v>0</v>
      </c>
      <c r="AJ3990" s="43">
        <f t="shared" si="1011"/>
        <v>0</v>
      </c>
      <c r="AK3990" s="5" t="str">
        <f>_xlfn.IFNA(VLOOKUP(_xlfn.CONCAT(D3990," - ",S3990),OP!E:F,2,0),"-------------------------------------------NAO DISPONIVEL-------------------------------------------")</f>
        <v>C - RIOCARD</v>
      </c>
      <c r="AL3990" s="7" t="str">
        <f t="shared" si="997"/>
        <v>1 - -------------------------------------------NAO DISPONIVEL------------------------------------------- - 00000003990 - FETRANSPOR</v>
      </c>
      <c r="AM3990" s="7" t="str">
        <f t="shared" si="998"/>
        <v>-------------------------------------------NAO DISPONIVEL-------------------------------------------</v>
      </c>
      <c r="AN3990" s="44" cm="1">
        <f t="array" ref="AN3990">_xlfn.IFS(AJ3990=0,0,AQ3990="INATIVO",2,AQ3990="SEM CADASTRO",4,AQ3990="CPF ATIVO EM OUTRO COMPRADOR",5,AQ3990="NOVO/SEM CARTAO",6,AND(AJ3990&gt;0,AQ3990,""),8)</f>
        <v>0</v>
      </c>
      <c r="AO3990" s="45">
        <f t="shared" si="1012"/>
        <v>-10</v>
      </c>
    </row>
    <row r="3991" spans="1:41" x14ac:dyDescent="0.4">
      <c r="A3991" s="21" t="str">
        <f t="shared" si="999"/>
        <v>-------------------------------------------NAO DISPONIVEL-------------------------------------------</v>
      </c>
      <c r="B3991" s="5" t="str">
        <f>_xlfn.IFNA(VLOOKUP(A3991,CNPJ!E:F,2,0),"-------------------------------------------NAO DISPONIVEL-------------------------------------------")</f>
        <v>-------------------------------------------NAO DISPONIVEL-------------------------------------------</v>
      </c>
      <c r="C3991" s="22">
        <v>1</v>
      </c>
      <c r="D3991" s="5" t="str">
        <f>_xlfn.XLOOKUP(R3991,OP!C:C,OP!B:B,,0,1)</f>
        <v>RJ</v>
      </c>
      <c r="E3991" s="23"/>
      <c r="M3991" s="26"/>
      <c r="N3991" s="27"/>
      <c r="O3991" s="28" t="str">
        <f t="shared" si="1000"/>
        <v>00000003991</v>
      </c>
      <c r="R3991" s="27" t="s">
        <v>193</v>
      </c>
      <c r="S3991" s="30" t="str">
        <f>_xlfn.IFNA(VLOOKUP(_xlfn.CONCAT(D3991," - ",R3991),OP!A:D,4,0),"-------------------------------------------NAO DISPONIVEL-------------------------------------------")</f>
        <v>FETRANSPOR</v>
      </c>
      <c r="T3991" s="31"/>
      <c r="U3991" s="32"/>
      <c r="V3991" s="31"/>
      <c r="W3991" s="33">
        <f t="shared" si="1001"/>
        <v>0</v>
      </c>
      <c r="X3991" s="34">
        <f t="shared" si="1002"/>
        <v>0</v>
      </c>
      <c r="Y3991" s="33">
        <f t="shared" si="1003"/>
        <v>0</v>
      </c>
      <c r="Z3991" s="33">
        <f t="shared" si="1004"/>
        <v>0</v>
      </c>
      <c r="AA3991" s="35">
        <f t="shared" si="1005"/>
        <v>0</v>
      </c>
      <c r="AB3991" s="36">
        <f t="shared" si="1006"/>
        <v>0</v>
      </c>
      <c r="AC3991" s="37">
        <f t="shared" si="1007"/>
        <v>0</v>
      </c>
      <c r="AD3991" s="38"/>
      <c r="AE3991" s="38"/>
      <c r="AF3991" s="39">
        <f t="shared" si="1008"/>
        <v>0</v>
      </c>
      <c r="AG3991" s="40"/>
      <c r="AH3991" s="41">
        <f t="shared" si="1009"/>
        <v>0</v>
      </c>
      <c r="AI3991" s="42">
        <f t="shared" si="1010"/>
        <v>0</v>
      </c>
      <c r="AJ3991" s="43">
        <f t="shared" si="1011"/>
        <v>0</v>
      </c>
      <c r="AK3991" s="5" t="str">
        <f>_xlfn.IFNA(VLOOKUP(_xlfn.CONCAT(D3991," - ",S3991),OP!E:F,2,0),"-------------------------------------------NAO DISPONIVEL-------------------------------------------")</f>
        <v>C - RIOCARD</v>
      </c>
      <c r="AL3991" s="7" t="str">
        <f t="shared" si="997"/>
        <v>1 - -------------------------------------------NAO DISPONIVEL------------------------------------------- - 00000003991 - FETRANSPOR</v>
      </c>
      <c r="AM3991" s="7" t="str">
        <f t="shared" si="998"/>
        <v>-------------------------------------------NAO DISPONIVEL-------------------------------------------</v>
      </c>
      <c r="AN3991" s="44" cm="1">
        <f t="array" ref="AN3991">_xlfn.IFS(AJ3991=0,0,AQ3991="INATIVO",2,AQ3991="SEM CADASTRO",4,AQ3991="CPF ATIVO EM OUTRO COMPRADOR",5,AQ3991="NOVO/SEM CARTAO",6,AND(AJ3991&gt;0,AQ3991,""),8)</f>
        <v>0</v>
      </c>
      <c r="AO3991" s="45">
        <f t="shared" si="1012"/>
        <v>-10</v>
      </c>
    </row>
    <row r="3992" spans="1:41" x14ac:dyDescent="0.4">
      <c r="A3992" s="21" t="str">
        <f t="shared" si="999"/>
        <v>-------------------------------------------NAO DISPONIVEL-------------------------------------------</v>
      </c>
      <c r="B3992" s="5" t="str">
        <f>_xlfn.IFNA(VLOOKUP(A3992,CNPJ!E:F,2,0),"-------------------------------------------NAO DISPONIVEL-------------------------------------------")</f>
        <v>-------------------------------------------NAO DISPONIVEL-------------------------------------------</v>
      </c>
      <c r="C3992" s="22">
        <v>1</v>
      </c>
      <c r="D3992" s="5" t="str">
        <f>_xlfn.XLOOKUP(R3992,OP!C:C,OP!B:B,,0,1)</f>
        <v>RJ</v>
      </c>
      <c r="E3992" s="23"/>
      <c r="M3992" s="26"/>
      <c r="N3992" s="27"/>
      <c r="O3992" s="28" t="str">
        <f t="shared" si="1000"/>
        <v>00000003992</v>
      </c>
      <c r="R3992" s="27" t="s">
        <v>193</v>
      </c>
      <c r="S3992" s="30" t="str">
        <f>_xlfn.IFNA(VLOOKUP(_xlfn.CONCAT(D3992," - ",R3992),OP!A:D,4,0),"-------------------------------------------NAO DISPONIVEL-------------------------------------------")</f>
        <v>FETRANSPOR</v>
      </c>
      <c r="T3992" s="31"/>
      <c r="U3992" s="32"/>
      <c r="V3992" s="31"/>
      <c r="W3992" s="33">
        <f t="shared" si="1001"/>
        <v>0</v>
      </c>
      <c r="X3992" s="34">
        <f t="shared" si="1002"/>
        <v>0</v>
      </c>
      <c r="Y3992" s="33">
        <f t="shared" si="1003"/>
        <v>0</v>
      </c>
      <c r="Z3992" s="33">
        <f t="shared" si="1004"/>
        <v>0</v>
      </c>
      <c r="AA3992" s="35">
        <f t="shared" si="1005"/>
        <v>0</v>
      </c>
      <c r="AB3992" s="36">
        <f t="shared" si="1006"/>
        <v>0</v>
      </c>
      <c r="AC3992" s="37">
        <f t="shared" si="1007"/>
        <v>0</v>
      </c>
      <c r="AD3992" s="38"/>
      <c r="AE3992" s="38"/>
      <c r="AF3992" s="39">
        <f t="shared" si="1008"/>
        <v>0</v>
      </c>
      <c r="AG3992" s="40"/>
      <c r="AH3992" s="41">
        <f t="shared" si="1009"/>
        <v>0</v>
      </c>
      <c r="AI3992" s="42">
        <f t="shared" si="1010"/>
        <v>0</v>
      </c>
      <c r="AJ3992" s="43">
        <f t="shared" si="1011"/>
        <v>0</v>
      </c>
      <c r="AK3992" s="5" t="str">
        <f>_xlfn.IFNA(VLOOKUP(_xlfn.CONCAT(D3992," - ",S3992),OP!E:F,2,0),"-------------------------------------------NAO DISPONIVEL-------------------------------------------")</f>
        <v>C - RIOCARD</v>
      </c>
      <c r="AL3992" s="7" t="str">
        <f t="shared" si="997"/>
        <v>1 - -------------------------------------------NAO DISPONIVEL------------------------------------------- - 00000003992 - FETRANSPOR</v>
      </c>
      <c r="AM3992" s="7" t="str">
        <f t="shared" si="998"/>
        <v>-------------------------------------------NAO DISPONIVEL-------------------------------------------</v>
      </c>
      <c r="AN3992" s="44" cm="1">
        <f t="array" ref="AN3992">_xlfn.IFS(AJ3992=0,0,AQ3992="INATIVO",2,AQ3992="SEM CADASTRO",4,AQ3992="CPF ATIVO EM OUTRO COMPRADOR",5,AQ3992="NOVO/SEM CARTAO",6,AND(AJ3992&gt;0,AQ3992,""),8)</f>
        <v>0</v>
      </c>
      <c r="AO3992" s="45">
        <f t="shared" si="1012"/>
        <v>-10</v>
      </c>
    </row>
    <row r="3993" spans="1:41" x14ac:dyDescent="0.4">
      <c r="A3993" s="21" t="str">
        <f t="shared" si="999"/>
        <v>-------------------------------------------NAO DISPONIVEL-------------------------------------------</v>
      </c>
      <c r="B3993" s="5" t="str">
        <f>_xlfn.IFNA(VLOOKUP(A3993,CNPJ!E:F,2,0),"-------------------------------------------NAO DISPONIVEL-------------------------------------------")</f>
        <v>-------------------------------------------NAO DISPONIVEL-------------------------------------------</v>
      </c>
      <c r="C3993" s="22">
        <v>1</v>
      </c>
      <c r="D3993" s="5" t="str">
        <f>_xlfn.XLOOKUP(R3993,OP!C:C,OP!B:B,,0,1)</f>
        <v>RJ</v>
      </c>
      <c r="E3993" s="23"/>
      <c r="M3993" s="26"/>
      <c r="N3993" s="27"/>
      <c r="O3993" s="28" t="str">
        <f t="shared" si="1000"/>
        <v>00000003993</v>
      </c>
      <c r="R3993" s="27" t="s">
        <v>193</v>
      </c>
      <c r="S3993" s="30" t="str">
        <f>_xlfn.IFNA(VLOOKUP(_xlfn.CONCAT(D3993," - ",R3993),OP!A:D,4,0),"-------------------------------------------NAO DISPONIVEL-------------------------------------------")</f>
        <v>FETRANSPOR</v>
      </c>
      <c r="T3993" s="31"/>
      <c r="U3993" s="32"/>
      <c r="V3993" s="31"/>
      <c r="W3993" s="33">
        <f t="shared" si="1001"/>
        <v>0</v>
      </c>
      <c r="X3993" s="34">
        <f t="shared" si="1002"/>
        <v>0</v>
      </c>
      <c r="Y3993" s="33">
        <f t="shared" si="1003"/>
        <v>0</v>
      </c>
      <c r="Z3993" s="33">
        <f t="shared" si="1004"/>
        <v>0</v>
      </c>
      <c r="AA3993" s="35">
        <f t="shared" si="1005"/>
        <v>0</v>
      </c>
      <c r="AB3993" s="36">
        <f t="shared" si="1006"/>
        <v>0</v>
      </c>
      <c r="AC3993" s="37">
        <f t="shared" si="1007"/>
        <v>0</v>
      </c>
      <c r="AD3993" s="38"/>
      <c r="AE3993" s="38"/>
      <c r="AF3993" s="39">
        <f t="shared" si="1008"/>
        <v>0</v>
      </c>
      <c r="AG3993" s="40"/>
      <c r="AH3993" s="41">
        <f t="shared" si="1009"/>
        <v>0</v>
      </c>
      <c r="AI3993" s="42">
        <f t="shared" si="1010"/>
        <v>0</v>
      </c>
      <c r="AJ3993" s="43">
        <f t="shared" si="1011"/>
        <v>0</v>
      </c>
      <c r="AK3993" s="5" t="str">
        <f>_xlfn.IFNA(VLOOKUP(_xlfn.CONCAT(D3993," - ",S3993),OP!E:F,2,0),"-------------------------------------------NAO DISPONIVEL-------------------------------------------")</f>
        <v>C - RIOCARD</v>
      </c>
      <c r="AL3993" s="7" t="str">
        <f t="shared" si="997"/>
        <v>1 - -------------------------------------------NAO DISPONIVEL------------------------------------------- - 00000003993 - FETRANSPOR</v>
      </c>
      <c r="AM3993" s="7" t="str">
        <f t="shared" si="998"/>
        <v>-------------------------------------------NAO DISPONIVEL-------------------------------------------</v>
      </c>
      <c r="AN3993" s="44" cm="1">
        <f t="array" ref="AN3993">_xlfn.IFS(AJ3993=0,0,AQ3993="INATIVO",2,AQ3993="SEM CADASTRO",4,AQ3993="CPF ATIVO EM OUTRO COMPRADOR",5,AQ3993="NOVO/SEM CARTAO",6,AND(AJ3993&gt;0,AQ3993,""),8)</f>
        <v>0</v>
      </c>
      <c r="AO3993" s="45">
        <f t="shared" si="1012"/>
        <v>-10</v>
      </c>
    </row>
    <row r="3994" spans="1:41" x14ac:dyDescent="0.4">
      <c r="A3994" s="21" t="str">
        <f t="shared" si="999"/>
        <v>-------------------------------------------NAO DISPONIVEL-------------------------------------------</v>
      </c>
      <c r="B3994" s="5" t="str">
        <f>_xlfn.IFNA(VLOOKUP(A3994,CNPJ!E:F,2,0),"-------------------------------------------NAO DISPONIVEL-------------------------------------------")</f>
        <v>-------------------------------------------NAO DISPONIVEL-------------------------------------------</v>
      </c>
      <c r="C3994" s="22">
        <v>1</v>
      </c>
      <c r="D3994" s="5" t="str">
        <f>_xlfn.XLOOKUP(R3994,OP!C:C,OP!B:B,,0,1)</f>
        <v>RJ</v>
      </c>
      <c r="E3994" s="23"/>
      <c r="M3994" s="26"/>
      <c r="N3994" s="27"/>
      <c r="O3994" s="28" t="str">
        <f t="shared" si="1000"/>
        <v>00000003994</v>
      </c>
      <c r="R3994" s="27" t="s">
        <v>193</v>
      </c>
      <c r="S3994" s="30" t="str">
        <f>_xlfn.IFNA(VLOOKUP(_xlfn.CONCAT(D3994," - ",R3994),OP!A:D,4,0),"-------------------------------------------NAO DISPONIVEL-------------------------------------------")</f>
        <v>FETRANSPOR</v>
      </c>
      <c r="T3994" s="31"/>
      <c r="U3994" s="32"/>
      <c r="V3994" s="31"/>
      <c r="W3994" s="33">
        <f t="shared" si="1001"/>
        <v>0</v>
      </c>
      <c r="X3994" s="34">
        <f t="shared" si="1002"/>
        <v>0</v>
      </c>
      <c r="Y3994" s="33">
        <f t="shared" si="1003"/>
        <v>0</v>
      </c>
      <c r="Z3994" s="33">
        <f t="shared" si="1004"/>
        <v>0</v>
      </c>
      <c r="AA3994" s="35">
        <f t="shared" si="1005"/>
        <v>0</v>
      </c>
      <c r="AB3994" s="36">
        <f t="shared" si="1006"/>
        <v>0</v>
      </c>
      <c r="AC3994" s="37">
        <f t="shared" si="1007"/>
        <v>0</v>
      </c>
      <c r="AD3994" s="38"/>
      <c r="AE3994" s="38"/>
      <c r="AF3994" s="39">
        <f t="shared" si="1008"/>
        <v>0</v>
      </c>
      <c r="AG3994" s="40"/>
      <c r="AH3994" s="41">
        <f t="shared" si="1009"/>
        <v>0</v>
      </c>
      <c r="AI3994" s="42">
        <f t="shared" si="1010"/>
        <v>0</v>
      </c>
      <c r="AJ3994" s="43">
        <f t="shared" si="1011"/>
        <v>0</v>
      </c>
      <c r="AK3994" s="5" t="str">
        <f>_xlfn.IFNA(VLOOKUP(_xlfn.CONCAT(D3994," - ",S3994),OP!E:F,2,0),"-------------------------------------------NAO DISPONIVEL-------------------------------------------")</f>
        <v>C - RIOCARD</v>
      </c>
      <c r="AL3994" s="7" t="str">
        <f t="shared" si="997"/>
        <v>1 - -------------------------------------------NAO DISPONIVEL------------------------------------------- - 00000003994 - FETRANSPOR</v>
      </c>
      <c r="AM3994" s="7" t="str">
        <f t="shared" si="998"/>
        <v>-------------------------------------------NAO DISPONIVEL-------------------------------------------</v>
      </c>
      <c r="AN3994" s="44" cm="1">
        <f t="array" ref="AN3994">_xlfn.IFS(AJ3994=0,0,AQ3994="INATIVO",2,AQ3994="SEM CADASTRO",4,AQ3994="CPF ATIVO EM OUTRO COMPRADOR",5,AQ3994="NOVO/SEM CARTAO",6,AND(AJ3994&gt;0,AQ3994,""),8)</f>
        <v>0</v>
      </c>
      <c r="AO3994" s="45">
        <f t="shared" si="1012"/>
        <v>-10</v>
      </c>
    </row>
    <row r="3995" spans="1:41" x14ac:dyDescent="0.4">
      <c r="A3995" s="21" t="str">
        <f t="shared" si="999"/>
        <v>-------------------------------------------NAO DISPONIVEL-------------------------------------------</v>
      </c>
      <c r="B3995" s="5" t="str">
        <f>_xlfn.IFNA(VLOOKUP(A3995,CNPJ!E:F,2,0),"-------------------------------------------NAO DISPONIVEL-------------------------------------------")</f>
        <v>-------------------------------------------NAO DISPONIVEL-------------------------------------------</v>
      </c>
      <c r="C3995" s="22">
        <v>1</v>
      </c>
      <c r="D3995" s="5" t="str">
        <f>_xlfn.XLOOKUP(R3995,OP!C:C,OP!B:B,,0,1)</f>
        <v>RJ</v>
      </c>
      <c r="E3995" s="23"/>
      <c r="M3995" s="26"/>
      <c r="N3995" s="27"/>
      <c r="O3995" s="28" t="str">
        <f t="shared" si="1000"/>
        <v>00000003995</v>
      </c>
      <c r="R3995" s="27" t="s">
        <v>193</v>
      </c>
      <c r="S3995" s="30" t="str">
        <f>_xlfn.IFNA(VLOOKUP(_xlfn.CONCAT(D3995," - ",R3995),OP!A:D,4,0),"-------------------------------------------NAO DISPONIVEL-------------------------------------------")</f>
        <v>FETRANSPOR</v>
      </c>
      <c r="T3995" s="31"/>
      <c r="U3995" s="32"/>
      <c r="V3995" s="31"/>
      <c r="W3995" s="33">
        <f t="shared" si="1001"/>
        <v>0</v>
      </c>
      <c r="X3995" s="34">
        <f t="shared" si="1002"/>
        <v>0</v>
      </c>
      <c r="Y3995" s="33">
        <f t="shared" si="1003"/>
        <v>0</v>
      </c>
      <c r="Z3995" s="33">
        <f t="shared" si="1004"/>
        <v>0</v>
      </c>
      <c r="AA3995" s="35">
        <f t="shared" si="1005"/>
        <v>0</v>
      </c>
      <c r="AB3995" s="36">
        <f t="shared" si="1006"/>
        <v>0</v>
      </c>
      <c r="AC3995" s="37">
        <f t="shared" si="1007"/>
        <v>0</v>
      </c>
      <c r="AD3995" s="38"/>
      <c r="AE3995" s="38"/>
      <c r="AF3995" s="39">
        <f t="shared" si="1008"/>
        <v>0</v>
      </c>
      <c r="AG3995" s="40"/>
      <c r="AH3995" s="41">
        <f t="shared" si="1009"/>
        <v>0</v>
      </c>
      <c r="AI3995" s="42">
        <f t="shared" si="1010"/>
        <v>0</v>
      </c>
      <c r="AJ3995" s="43">
        <f t="shared" si="1011"/>
        <v>0</v>
      </c>
      <c r="AK3995" s="5" t="str">
        <f>_xlfn.IFNA(VLOOKUP(_xlfn.CONCAT(D3995," - ",S3995),OP!E:F,2,0),"-------------------------------------------NAO DISPONIVEL-------------------------------------------")</f>
        <v>C - RIOCARD</v>
      </c>
      <c r="AL3995" s="7" t="str">
        <f t="shared" si="997"/>
        <v>1 - -------------------------------------------NAO DISPONIVEL------------------------------------------- - 00000003995 - FETRANSPOR</v>
      </c>
      <c r="AM3995" s="7" t="str">
        <f t="shared" si="998"/>
        <v>-------------------------------------------NAO DISPONIVEL-------------------------------------------</v>
      </c>
      <c r="AN3995" s="44" cm="1">
        <f t="array" ref="AN3995">_xlfn.IFS(AJ3995=0,0,AQ3995="INATIVO",2,AQ3995="SEM CADASTRO",4,AQ3995="CPF ATIVO EM OUTRO COMPRADOR",5,AQ3995="NOVO/SEM CARTAO",6,AND(AJ3995&gt;0,AQ3995,""),8)</f>
        <v>0</v>
      </c>
      <c r="AO3995" s="45">
        <f t="shared" si="1012"/>
        <v>-10</v>
      </c>
    </row>
    <row r="3996" spans="1:41" x14ac:dyDescent="0.4">
      <c r="A3996" s="21" t="str">
        <f t="shared" si="999"/>
        <v>-------------------------------------------NAO DISPONIVEL-------------------------------------------</v>
      </c>
      <c r="B3996" s="5" t="str">
        <f>_xlfn.IFNA(VLOOKUP(A3996,CNPJ!E:F,2,0),"-------------------------------------------NAO DISPONIVEL-------------------------------------------")</f>
        <v>-------------------------------------------NAO DISPONIVEL-------------------------------------------</v>
      </c>
      <c r="C3996" s="22">
        <v>1</v>
      </c>
      <c r="D3996" s="5" t="str">
        <f>_xlfn.XLOOKUP(R3996,OP!C:C,OP!B:B,,0,1)</f>
        <v>RJ</v>
      </c>
      <c r="E3996" s="23"/>
      <c r="M3996" s="26"/>
      <c r="N3996" s="27"/>
      <c r="O3996" s="28" t="str">
        <f t="shared" si="1000"/>
        <v>00000003996</v>
      </c>
      <c r="R3996" s="27" t="s">
        <v>193</v>
      </c>
      <c r="S3996" s="30" t="str">
        <f>_xlfn.IFNA(VLOOKUP(_xlfn.CONCAT(D3996," - ",R3996),OP!A:D,4,0),"-------------------------------------------NAO DISPONIVEL-------------------------------------------")</f>
        <v>FETRANSPOR</v>
      </c>
      <c r="T3996" s="31"/>
      <c r="U3996" s="32"/>
      <c r="V3996" s="31"/>
      <c r="W3996" s="33">
        <f t="shared" si="1001"/>
        <v>0</v>
      </c>
      <c r="X3996" s="34">
        <f t="shared" si="1002"/>
        <v>0</v>
      </c>
      <c r="Y3996" s="33">
        <f t="shared" si="1003"/>
        <v>0</v>
      </c>
      <c r="Z3996" s="33">
        <f t="shared" si="1004"/>
        <v>0</v>
      </c>
      <c r="AA3996" s="35">
        <f t="shared" si="1005"/>
        <v>0</v>
      </c>
      <c r="AB3996" s="36">
        <f t="shared" si="1006"/>
        <v>0</v>
      </c>
      <c r="AC3996" s="37">
        <f t="shared" si="1007"/>
        <v>0</v>
      </c>
      <c r="AD3996" s="38"/>
      <c r="AE3996" s="38"/>
      <c r="AF3996" s="39">
        <f t="shared" si="1008"/>
        <v>0</v>
      </c>
      <c r="AG3996" s="40"/>
      <c r="AH3996" s="41">
        <f t="shared" si="1009"/>
        <v>0</v>
      </c>
      <c r="AI3996" s="42">
        <f t="shared" si="1010"/>
        <v>0</v>
      </c>
      <c r="AJ3996" s="43">
        <f t="shared" si="1011"/>
        <v>0</v>
      </c>
      <c r="AK3996" s="5" t="str">
        <f>_xlfn.IFNA(VLOOKUP(_xlfn.CONCAT(D3996," - ",S3996),OP!E:F,2,0),"-------------------------------------------NAO DISPONIVEL-------------------------------------------")</f>
        <v>C - RIOCARD</v>
      </c>
      <c r="AL3996" s="7" t="str">
        <f t="shared" si="997"/>
        <v>1 - -------------------------------------------NAO DISPONIVEL------------------------------------------- - 00000003996 - FETRANSPOR</v>
      </c>
      <c r="AM3996" s="7" t="str">
        <f t="shared" si="998"/>
        <v>-------------------------------------------NAO DISPONIVEL-------------------------------------------</v>
      </c>
      <c r="AN3996" s="44" cm="1">
        <f t="array" ref="AN3996">_xlfn.IFS(AJ3996=0,0,AQ3996="INATIVO",2,AQ3996="SEM CADASTRO",4,AQ3996="CPF ATIVO EM OUTRO COMPRADOR",5,AQ3996="NOVO/SEM CARTAO",6,AND(AJ3996&gt;0,AQ3996,""),8)</f>
        <v>0</v>
      </c>
      <c r="AO3996" s="45">
        <f t="shared" si="1012"/>
        <v>-10</v>
      </c>
    </row>
    <row r="3997" spans="1:41" x14ac:dyDescent="0.4">
      <c r="A3997" s="21" t="str">
        <f t="shared" si="999"/>
        <v>-------------------------------------------NAO DISPONIVEL-------------------------------------------</v>
      </c>
      <c r="B3997" s="5" t="str">
        <f>_xlfn.IFNA(VLOOKUP(A3997,CNPJ!E:F,2,0),"-------------------------------------------NAO DISPONIVEL-------------------------------------------")</f>
        <v>-------------------------------------------NAO DISPONIVEL-------------------------------------------</v>
      </c>
      <c r="C3997" s="22">
        <v>1</v>
      </c>
      <c r="D3997" s="5" t="str">
        <f>_xlfn.XLOOKUP(R3997,OP!C:C,OP!B:B,,0,1)</f>
        <v>RJ</v>
      </c>
      <c r="E3997" s="23"/>
      <c r="M3997" s="26"/>
      <c r="N3997" s="27"/>
      <c r="O3997" s="28" t="str">
        <f t="shared" si="1000"/>
        <v>00000003997</v>
      </c>
      <c r="R3997" s="27" t="s">
        <v>193</v>
      </c>
      <c r="S3997" s="30" t="str">
        <f>_xlfn.IFNA(VLOOKUP(_xlfn.CONCAT(D3997," - ",R3997),OP!A:D,4,0),"-------------------------------------------NAO DISPONIVEL-------------------------------------------")</f>
        <v>FETRANSPOR</v>
      </c>
      <c r="T3997" s="31"/>
      <c r="U3997" s="32"/>
      <c r="V3997" s="31"/>
      <c r="W3997" s="33">
        <f t="shared" si="1001"/>
        <v>0</v>
      </c>
      <c r="X3997" s="34">
        <f t="shared" si="1002"/>
        <v>0</v>
      </c>
      <c r="Y3997" s="33">
        <f t="shared" si="1003"/>
        <v>0</v>
      </c>
      <c r="Z3997" s="33">
        <f t="shared" si="1004"/>
        <v>0</v>
      </c>
      <c r="AA3997" s="35">
        <f t="shared" si="1005"/>
        <v>0</v>
      </c>
      <c r="AB3997" s="36">
        <f t="shared" si="1006"/>
        <v>0</v>
      </c>
      <c r="AC3997" s="37">
        <f t="shared" si="1007"/>
        <v>0</v>
      </c>
      <c r="AD3997" s="38"/>
      <c r="AE3997" s="38"/>
      <c r="AF3997" s="39">
        <f t="shared" si="1008"/>
        <v>0</v>
      </c>
      <c r="AG3997" s="40"/>
      <c r="AH3997" s="41">
        <f t="shared" si="1009"/>
        <v>0</v>
      </c>
      <c r="AI3997" s="42">
        <f t="shared" si="1010"/>
        <v>0</v>
      </c>
      <c r="AJ3997" s="43">
        <f t="shared" si="1011"/>
        <v>0</v>
      </c>
      <c r="AK3997" s="5" t="str">
        <f>_xlfn.IFNA(VLOOKUP(_xlfn.CONCAT(D3997," - ",S3997),OP!E:F,2,0),"-------------------------------------------NAO DISPONIVEL-------------------------------------------")</f>
        <v>C - RIOCARD</v>
      </c>
      <c r="AL3997" s="7" t="str">
        <f t="shared" si="997"/>
        <v>1 - -------------------------------------------NAO DISPONIVEL------------------------------------------- - 00000003997 - FETRANSPOR</v>
      </c>
      <c r="AM3997" s="7" t="str">
        <f t="shared" si="998"/>
        <v>-------------------------------------------NAO DISPONIVEL-------------------------------------------</v>
      </c>
      <c r="AN3997" s="44" cm="1">
        <f t="array" ref="AN3997">_xlfn.IFS(AJ3997=0,0,AQ3997="INATIVO",2,AQ3997="SEM CADASTRO",4,AQ3997="CPF ATIVO EM OUTRO COMPRADOR",5,AQ3997="NOVO/SEM CARTAO",6,AND(AJ3997&gt;0,AQ3997,""),8)</f>
        <v>0</v>
      </c>
      <c r="AO3997" s="45">
        <f t="shared" si="1012"/>
        <v>-10</v>
      </c>
    </row>
    <row r="3998" spans="1:41" x14ac:dyDescent="0.4">
      <c r="A3998" s="21" t="str">
        <f t="shared" si="999"/>
        <v>-------------------------------------------NAO DISPONIVEL-------------------------------------------</v>
      </c>
      <c r="B3998" s="5" t="str">
        <f>_xlfn.IFNA(VLOOKUP(A3998,CNPJ!E:F,2,0),"-------------------------------------------NAO DISPONIVEL-------------------------------------------")</f>
        <v>-------------------------------------------NAO DISPONIVEL-------------------------------------------</v>
      </c>
      <c r="C3998" s="22">
        <v>1</v>
      </c>
      <c r="D3998" s="5" t="str">
        <f>_xlfn.XLOOKUP(R3998,OP!C:C,OP!B:B,,0,1)</f>
        <v>RJ</v>
      </c>
      <c r="E3998" s="23"/>
      <c r="M3998" s="26"/>
      <c r="N3998" s="27"/>
      <c r="O3998" s="28" t="str">
        <f t="shared" si="1000"/>
        <v>00000003998</v>
      </c>
      <c r="R3998" s="27" t="s">
        <v>193</v>
      </c>
      <c r="S3998" s="30" t="str">
        <f>_xlfn.IFNA(VLOOKUP(_xlfn.CONCAT(D3998," - ",R3998),OP!A:D,4,0),"-------------------------------------------NAO DISPONIVEL-------------------------------------------")</f>
        <v>FETRANSPOR</v>
      </c>
      <c r="T3998" s="31"/>
      <c r="U3998" s="32"/>
      <c r="V3998" s="31"/>
      <c r="W3998" s="33">
        <f t="shared" si="1001"/>
        <v>0</v>
      </c>
      <c r="X3998" s="34">
        <f t="shared" si="1002"/>
        <v>0</v>
      </c>
      <c r="Y3998" s="33">
        <f t="shared" si="1003"/>
        <v>0</v>
      </c>
      <c r="Z3998" s="33">
        <f t="shared" si="1004"/>
        <v>0</v>
      </c>
      <c r="AA3998" s="35">
        <f t="shared" si="1005"/>
        <v>0</v>
      </c>
      <c r="AB3998" s="36">
        <f t="shared" si="1006"/>
        <v>0</v>
      </c>
      <c r="AC3998" s="37">
        <f t="shared" si="1007"/>
        <v>0</v>
      </c>
      <c r="AD3998" s="38"/>
      <c r="AE3998" s="38"/>
      <c r="AF3998" s="39">
        <f t="shared" si="1008"/>
        <v>0</v>
      </c>
      <c r="AG3998" s="40"/>
      <c r="AH3998" s="41">
        <f t="shared" si="1009"/>
        <v>0</v>
      </c>
      <c r="AI3998" s="42">
        <f t="shared" si="1010"/>
        <v>0</v>
      </c>
      <c r="AJ3998" s="43">
        <f t="shared" si="1011"/>
        <v>0</v>
      </c>
      <c r="AK3998" s="5" t="str">
        <f>_xlfn.IFNA(VLOOKUP(_xlfn.CONCAT(D3998," - ",S3998),OP!E:F,2,0),"-------------------------------------------NAO DISPONIVEL-------------------------------------------")</f>
        <v>C - RIOCARD</v>
      </c>
      <c r="AL3998" s="7" t="str">
        <f t="shared" si="997"/>
        <v>1 - -------------------------------------------NAO DISPONIVEL------------------------------------------- - 00000003998 - FETRANSPOR</v>
      </c>
      <c r="AM3998" s="7" t="str">
        <f t="shared" si="998"/>
        <v>-------------------------------------------NAO DISPONIVEL-------------------------------------------</v>
      </c>
      <c r="AN3998" s="44" cm="1">
        <f t="array" ref="AN3998">_xlfn.IFS(AJ3998=0,0,AQ3998="INATIVO",2,AQ3998="SEM CADASTRO",4,AQ3998="CPF ATIVO EM OUTRO COMPRADOR",5,AQ3998="NOVO/SEM CARTAO",6,AND(AJ3998&gt;0,AQ3998,""),8)</f>
        <v>0</v>
      </c>
      <c r="AO3998" s="45">
        <f t="shared" si="1012"/>
        <v>-10</v>
      </c>
    </row>
    <row r="3999" spans="1:41" x14ac:dyDescent="0.4">
      <c r="A3999" s="21" t="str">
        <f t="shared" si="999"/>
        <v>-------------------------------------------NAO DISPONIVEL-------------------------------------------</v>
      </c>
      <c r="B3999" s="5" t="str">
        <f>_xlfn.IFNA(VLOOKUP(A3999,CNPJ!E:F,2,0),"-------------------------------------------NAO DISPONIVEL-------------------------------------------")</f>
        <v>-------------------------------------------NAO DISPONIVEL-------------------------------------------</v>
      </c>
      <c r="C3999" s="22">
        <v>1</v>
      </c>
      <c r="D3999" s="5" t="str">
        <f>_xlfn.XLOOKUP(R3999,OP!C:C,OP!B:B,,0,1)</f>
        <v>RJ</v>
      </c>
      <c r="E3999" s="23"/>
      <c r="M3999" s="26"/>
      <c r="N3999" s="27"/>
      <c r="O3999" s="28" t="str">
        <f t="shared" si="1000"/>
        <v>00000003999</v>
      </c>
      <c r="R3999" s="27" t="s">
        <v>193</v>
      </c>
      <c r="S3999" s="30" t="str">
        <f>_xlfn.IFNA(VLOOKUP(_xlfn.CONCAT(D3999," - ",R3999),OP!A:D,4,0),"-------------------------------------------NAO DISPONIVEL-------------------------------------------")</f>
        <v>FETRANSPOR</v>
      </c>
      <c r="T3999" s="31"/>
      <c r="U3999" s="32"/>
      <c r="V3999" s="31"/>
      <c r="W3999" s="33">
        <f t="shared" si="1001"/>
        <v>0</v>
      </c>
      <c r="X3999" s="34">
        <f t="shared" si="1002"/>
        <v>0</v>
      </c>
      <c r="Y3999" s="33">
        <f t="shared" si="1003"/>
        <v>0</v>
      </c>
      <c r="Z3999" s="33">
        <f t="shared" si="1004"/>
        <v>0</v>
      </c>
      <c r="AA3999" s="35">
        <f t="shared" si="1005"/>
        <v>0</v>
      </c>
      <c r="AB3999" s="36">
        <f t="shared" si="1006"/>
        <v>0</v>
      </c>
      <c r="AC3999" s="37">
        <f t="shared" si="1007"/>
        <v>0</v>
      </c>
      <c r="AD3999" s="38"/>
      <c r="AE3999" s="38"/>
      <c r="AF3999" s="39">
        <f t="shared" si="1008"/>
        <v>0</v>
      </c>
      <c r="AG3999" s="40"/>
      <c r="AH3999" s="41">
        <f t="shared" si="1009"/>
        <v>0</v>
      </c>
      <c r="AI3999" s="42">
        <f t="shared" si="1010"/>
        <v>0</v>
      </c>
      <c r="AJ3999" s="43">
        <f t="shared" si="1011"/>
        <v>0</v>
      </c>
      <c r="AK3999" s="5" t="str">
        <f>_xlfn.IFNA(VLOOKUP(_xlfn.CONCAT(D3999," - ",S3999),OP!E:F,2,0),"-------------------------------------------NAO DISPONIVEL-------------------------------------------")</f>
        <v>C - RIOCARD</v>
      </c>
      <c r="AL3999" s="7" t="str">
        <f t="shared" si="997"/>
        <v>1 - -------------------------------------------NAO DISPONIVEL------------------------------------------- - 00000003999 - FETRANSPOR</v>
      </c>
      <c r="AM3999" s="7" t="str">
        <f t="shared" si="998"/>
        <v>-------------------------------------------NAO DISPONIVEL-------------------------------------------</v>
      </c>
      <c r="AN3999" s="44" cm="1">
        <f t="array" ref="AN3999">_xlfn.IFS(AJ3999=0,0,AQ3999="INATIVO",2,AQ3999="SEM CADASTRO",4,AQ3999="CPF ATIVO EM OUTRO COMPRADOR",5,AQ3999="NOVO/SEM CARTAO",6,AND(AJ3999&gt;0,AQ3999,""),8)</f>
        <v>0</v>
      </c>
      <c r="AO3999" s="45">
        <f t="shared" si="1012"/>
        <v>-10</v>
      </c>
    </row>
    <row r="4000" spans="1:41" x14ac:dyDescent="0.4">
      <c r="A4000" s="21" t="str">
        <f t="shared" si="999"/>
        <v>-------------------------------------------NAO DISPONIVEL-------------------------------------------</v>
      </c>
      <c r="B4000" s="5" t="str">
        <f>_xlfn.IFNA(VLOOKUP(A4000,CNPJ!E:F,2,0),"-------------------------------------------NAO DISPONIVEL-------------------------------------------")</f>
        <v>-------------------------------------------NAO DISPONIVEL-------------------------------------------</v>
      </c>
      <c r="C4000" s="22">
        <v>1</v>
      </c>
      <c r="D4000" s="5" t="str">
        <f>_xlfn.XLOOKUP(R4000,OP!C:C,OP!B:B,,0,1)</f>
        <v>RJ</v>
      </c>
      <c r="E4000" s="23"/>
      <c r="M4000" s="26"/>
      <c r="N4000" s="27"/>
      <c r="O4000" s="28" t="str">
        <f t="shared" si="1000"/>
        <v>00000004000</v>
      </c>
      <c r="R4000" s="27" t="s">
        <v>193</v>
      </c>
      <c r="S4000" s="30" t="str">
        <f>_xlfn.IFNA(VLOOKUP(_xlfn.CONCAT(D4000," - ",R4000),OP!A:D,4,0),"-------------------------------------------NAO DISPONIVEL-------------------------------------------")</f>
        <v>FETRANSPOR</v>
      </c>
      <c r="T4000" s="31"/>
      <c r="U4000" s="32"/>
      <c r="V4000" s="31"/>
      <c r="W4000" s="33">
        <f t="shared" si="1001"/>
        <v>0</v>
      </c>
      <c r="X4000" s="34">
        <f t="shared" si="1002"/>
        <v>0</v>
      </c>
      <c r="Y4000" s="33">
        <f t="shared" si="1003"/>
        <v>0</v>
      </c>
      <c r="Z4000" s="33">
        <f t="shared" si="1004"/>
        <v>0</v>
      </c>
      <c r="AA4000" s="35">
        <f t="shared" si="1005"/>
        <v>0</v>
      </c>
      <c r="AB4000" s="36">
        <f t="shared" si="1006"/>
        <v>0</v>
      </c>
      <c r="AC4000" s="37">
        <f t="shared" si="1007"/>
        <v>0</v>
      </c>
      <c r="AD4000" s="38"/>
      <c r="AE4000" s="38"/>
      <c r="AF4000" s="39">
        <f t="shared" si="1008"/>
        <v>0</v>
      </c>
      <c r="AG4000" s="40"/>
      <c r="AH4000" s="41">
        <f t="shared" si="1009"/>
        <v>0</v>
      </c>
      <c r="AI4000" s="42">
        <f t="shared" si="1010"/>
        <v>0</v>
      </c>
      <c r="AJ4000" s="43">
        <f t="shared" si="1011"/>
        <v>0</v>
      </c>
      <c r="AK4000" s="5" t="str">
        <f>_xlfn.IFNA(VLOOKUP(_xlfn.CONCAT(D4000," - ",S4000),OP!E:F,2,0),"-------------------------------------------NAO DISPONIVEL-------------------------------------------")</f>
        <v>C - RIOCARD</v>
      </c>
      <c r="AL4000" s="7" t="str">
        <f t="shared" si="997"/>
        <v>1 - -------------------------------------------NAO DISPONIVEL------------------------------------------- - 00000004000 - FETRANSPOR</v>
      </c>
      <c r="AM4000" s="7" t="str">
        <f t="shared" si="998"/>
        <v>-------------------------------------------NAO DISPONIVEL-------------------------------------------</v>
      </c>
      <c r="AN4000" s="44" cm="1">
        <f t="array" ref="AN4000">_xlfn.IFS(AJ4000=0,0,AQ4000="INATIVO",2,AQ4000="SEM CADASTRO",4,AQ4000="CPF ATIVO EM OUTRO COMPRADOR",5,AQ4000="NOVO/SEM CARTAO",6,AND(AJ4000&gt;0,AQ4000,""),8)</f>
        <v>0</v>
      </c>
      <c r="AO4000" s="45">
        <f t="shared" si="1012"/>
        <v>-10</v>
      </c>
    </row>
    <row r="4001" spans="1:41" x14ac:dyDescent="0.4">
      <c r="A4001" s="21" t="str">
        <f t="shared" si="999"/>
        <v>-------------------------------------------NAO DISPONIVEL-------------------------------------------</v>
      </c>
      <c r="B4001" s="5" t="str">
        <f>_xlfn.IFNA(VLOOKUP(A4001,CNPJ!E:F,2,0),"-------------------------------------------NAO DISPONIVEL-------------------------------------------")</f>
        <v>-------------------------------------------NAO DISPONIVEL-------------------------------------------</v>
      </c>
      <c r="C4001" s="22">
        <v>1</v>
      </c>
      <c r="D4001" s="5" t="str">
        <f>_xlfn.XLOOKUP(R4001,OP!C:C,OP!B:B,,0,1)</f>
        <v>RJ</v>
      </c>
      <c r="E4001" s="23"/>
      <c r="M4001" s="26"/>
      <c r="N4001" s="27"/>
      <c r="O4001" s="28" t="str">
        <f t="shared" si="1000"/>
        <v>00000004001</v>
      </c>
      <c r="R4001" s="27" t="s">
        <v>193</v>
      </c>
      <c r="S4001" s="30" t="str">
        <f>_xlfn.IFNA(VLOOKUP(_xlfn.CONCAT(D4001," - ",R4001),OP!A:D,4,0),"-------------------------------------------NAO DISPONIVEL-------------------------------------------")</f>
        <v>FETRANSPOR</v>
      </c>
      <c r="T4001" s="31"/>
      <c r="U4001" s="32"/>
      <c r="V4001" s="31"/>
      <c r="W4001" s="33">
        <f t="shared" si="1001"/>
        <v>0</v>
      </c>
      <c r="X4001" s="34">
        <f t="shared" si="1002"/>
        <v>0</v>
      </c>
      <c r="Y4001" s="33">
        <f t="shared" si="1003"/>
        <v>0</v>
      </c>
      <c r="Z4001" s="33">
        <f t="shared" si="1004"/>
        <v>0</v>
      </c>
      <c r="AA4001" s="35">
        <f t="shared" si="1005"/>
        <v>0</v>
      </c>
      <c r="AB4001" s="36">
        <f t="shared" si="1006"/>
        <v>0</v>
      </c>
      <c r="AC4001" s="37">
        <f t="shared" si="1007"/>
        <v>0</v>
      </c>
      <c r="AD4001" s="38"/>
      <c r="AE4001" s="38"/>
      <c r="AF4001" s="39">
        <f t="shared" si="1008"/>
        <v>0</v>
      </c>
      <c r="AG4001" s="40"/>
      <c r="AH4001" s="41">
        <f t="shared" si="1009"/>
        <v>0</v>
      </c>
      <c r="AI4001" s="42">
        <f t="shared" si="1010"/>
        <v>0</v>
      </c>
      <c r="AJ4001" s="43">
        <f t="shared" si="1011"/>
        <v>0</v>
      </c>
      <c r="AK4001" s="5" t="str">
        <f>_xlfn.IFNA(VLOOKUP(_xlfn.CONCAT(D4001," - ",S4001),OP!E:F,2,0),"-------------------------------------------NAO DISPONIVEL-------------------------------------------")</f>
        <v>C - RIOCARD</v>
      </c>
      <c r="AL4001" s="7" t="str">
        <f t="shared" si="997"/>
        <v>1 - -------------------------------------------NAO DISPONIVEL------------------------------------------- - 00000004001 - FETRANSPOR</v>
      </c>
      <c r="AM4001" s="7" t="str">
        <f t="shared" si="998"/>
        <v>-------------------------------------------NAO DISPONIVEL-------------------------------------------</v>
      </c>
      <c r="AN4001" s="44" cm="1">
        <f t="array" ref="AN4001">_xlfn.IFS(AJ4001=0,0,AQ4001="INATIVO",2,AQ4001="SEM CADASTRO",4,AQ4001="CPF ATIVO EM OUTRO COMPRADOR",5,AQ4001="NOVO/SEM CARTAO",6,AND(AJ4001&gt;0,AQ4001,""),8)</f>
        <v>0</v>
      </c>
      <c r="AO4001" s="45">
        <f t="shared" si="1012"/>
        <v>-10</v>
      </c>
    </row>
    <row r="4002" spans="1:41" x14ac:dyDescent="0.4">
      <c r="A4002" s="21" t="str">
        <f t="shared" si="999"/>
        <v>-------------------------------------------NAO DISPONIVEL-------------------------------------------</v>
      </c>
      <c r="B4002" s="5" t="str">
        <f>_xlfn.IFNA(VLOOKUP(A4002,CNPJ!E:F,2,0),"-------------------------------------------NAO DISPONIVEL-------------------------------------------")</f>
        <v>-------------------------------------------NAO DISPONIVEL-------------------------------------------</v>
      </c>
      <c r="C4002" s="22">
        <v>1</v>
      </c>
      <c r="D4002" s="5" t="str">
        <f>_xlfn.XLOOKUP(R4002,OP!C:C,OP!B:B,,0,1)</f>
        <v>RJ</v>
      </c>
      <c r="E4002" s="23"/>
      <c r="M4002" s="26"/>
      <c r="N4002" s="27"/>
      <c r="O4002" s="28" t="str">
        <f t="shared" si="1000"/>
        <v>00000004002</v>
      </c>
      <c r="R4002" s="27" t="s">
        <v>193</v>
      </c>
      <c r="S4002" s="30" t="str">
        <f>_xlfn.IFNA(VLOOKUP(_xlfn.CONCAT(D4002," - ",R4002),OP!A:D,4,0),"-------------------------------------------NAO DISPONIVEL-------------------------------------------")</f>
        <v>FETRANSPOR</v>
      </c>
      <c r="T4002" s="31"/>
      <c r="U4002" s="32"/>
      <c r="V4002" s="31"/>
      <c r="W4002" s="33">
        <f t="shared" si="1001"/>
        <v>0</v>
      </c>
      <c r="X4002" s="34">
        <f t="shared" si="1002"/>
        <v>0</v>
      </c>
      <c r="Y4002" s="33">
        <f t="shared" si="1003"/>
        <v>0</v>
      </c>
      <c r="Z4002" s="33">
        <f t="shared" si="1004"/>
        <v>0</v>
      </c>
      <c r="AA4002" s="35">
        <f t="shared" si="1005"/>
        <v>0</v>
      </c>
      <c r="AB4002" s="36">
        <f t="shared" si="1006"/>
        <v>0</v>
      </c>
      <c r="AC4002" s="37">
        <f t="shared" si="1007"/>
        <v>0</v>
      </c>
      <c r="AD4002" s="38"/>
      <c r="AE4002" s="38"/>
      <c r="AF4002" s="39">
        <f t="shared" si="1008"/>
        <v>0</v>
      </c>
      <c r="AG4002" s="40"/>
      <c r="AH4002" s="41">
        <f t="shared" si="1009"/>
        <v>0</v>
      </c>
      <c r="AI4002" s="42">
        <f t="shared" si="1010"/>
        <v>0</v>
      </c>
      <c r="AJ4002" s="43">
        <f t="shared" si="1011"/>
        <v>0</v>
      </c>
      <c r="AK4002" s="5" t="str">
        <f>_xlfn.IFNA(VLOOKUP(_xlfn.CONCAT(D4002," - ",S4002),OP!E:F,2,0),"-------------------------------------------NAO DISPONIVEL-------------------------------------------")</f>
        <v>C - RIOCARD</v>
      </c>
      <c r="AL4002" s="7" t="str">
        <f t="shared" si="997"/>
        <v>1 - -------------------------------------------NAO DISPONIVEL------------------------------------------- - 00000004002 - FETRANSPOR</v>
      </c>
      <c r="AM4002" s="7" t="str">
        <f t="shared" si="998"/>
        <v>-------------------------------------------NAO DISPONIVEL-------------------------------------------</v>
      </c>
      <c r="AN4002" s="44" cm="1">
        <f t="array" ref="AN4002">_xlfn.IFS(AJ4002=0,0,AQ4002="INATIVO",2,AQ4002="SEM CADASTRO",4,AQ4002="CPF ATIVO EM OUTRO COMPRADOR",5,AQ4002="NOVO/SEM CARTAO",6,AND(AJ4002&gt;0,AQ4002,""),8)</f>
        <v>0</v>
      </c>
      <c r="AO4002" s="45">
        <f t="shared" si="1012"/>
        <v>-10</v>
      </c>
    </row>
    <row r="4003" spans="1:41" x14ac:dyDescent="0.4">
      <c r="A4003" s="21" t="str">
        <f t="shared" si="999"/>
        <v>-------------------------------------------NAO DISPONIVEL-------------------------------------------</v>
      </c>
      <c r="B4003" s="5" t="str">
        <f>_xlfn.IFNA(VLOOKUP(A4003,CNPJ!E:F,2,0),"-------------------------------------------NAO DISPONIVEL-------------------------------------------")</f>
        <v>-------------------------------------------NAO DISPONIVEL-------------------------------------------</v>
      </c>
      <c r="C4003" s="22">
        <v>1</v>
      </c>
      <c r="D4003" s="5" t="str">
        <f>_xlfn.XLOOKUP(R4003,OP!C:C,OP!B:B,,0,1)</f>
        <v>RJ</v>
      </c>
      <c r="E4003" s="23"/>
      <c r="M4003" s="26"/>
      <c r="N4003" s="27"/>
      <c r="O4003" s="28" t="str">
        <f t="shared" si="1000"/>
        <v>00000004003</v>
      </c>
      <c r="R4003" s="27" t="s">
        <v>193</v>
      </c>
      <c r="S4003" s="30" t="str">
        <f>_xlfn.IFNA(VLOOKUP(_xlfn.CONCAT(D4003," - ",R4003),OP!A:D,4,0),"-------------------------------------------NAO DISPONIVEL-------------------------------------------")</f>
        <v>FETRANSPOR</v>
      </c>
      <c r="T4003" s="31"/>
      <c r="U4003" s="32"/>
      <c r="V4003" s="31"/>
      <c r="W4003" s="33">
        <f t="shared" si="1001"/>
        <v>0</v>
      </c>
      <c r="X4003" s="34">
        <f t="shared" si="1002"/>
        <v>0</v>
      </c>
      <c r="Y4003" s="33">
        <f t="shared" si="1003"/>
        <v>0</v>
      </c>
      <c r="Z4003" s="33">
        <f t="shared" si="1004"/>
        <v>0</v>
      </c>
      <c r="AA4003" s="35">
        <f t="shared" si="1005"/>
        <v>0</v>
      </c>
      <c r="AB4003" s="36">
        <f t="shared" si="1006"/>
        <v>0</v>
      </c>
      <c r="AC4003" s="37">
        <f t="shared" si="1007"/>
        <v>0</v>
      </c>
      <c r="AD4003" s="38"/>
      <c r="AE4003" s="38"/>
      <c r="AF4003" s="39">
        <f t="shared" si="1008"/>
        <v>0</v>
      </c>
      <c r="AG4003" s="40"/>
      <c r="AH4003" s="41">
        <f t="shared" si="1009"/>
        <v>0</v>
      </c>
      <c r="AI4003" s="42">
        <f t="shared" si="1010"/>
        <v>0</v>
      </c>
      <c r="AJ4003" s="43">
        <f t="shared" si="1011"/>
        <v>0</v>
      </c>
      <c r="AK4003" s="5" t="str">
        <f>_xlfn.IFNA(VLOOKUP(_xlfn.CONCAT(D4003," - ",S4003),OP!E:F,2,0),"-------------------------------------------NAO DISPONIVEL-------------------------------------------")</f>
        <v>C - RIOCARD</v>
      </c>
      <c r="AL4003" s="7" t="str">
        <f t="shared" si="997"/>
        <v>1 - -------------------------------------------NAO DISPONIVEL------------------------------------------- - 00000004003 - FETRANSPOR</v>
      </c>
      <c r="AM4003" s="7" t="str">
        <f t="shared" si="998"/>
        <v>-------------------------------------------NAO DISPONIVEL-------------------------------------------</v>
      </c>
      <c r="AN4003" s="44" cm="1">
        <f t="array" ref="AN4003">_xlfn.IFS(AJ4003=0,0,AQ4003="INATIVO",2,AQ4003="SEM CADASTRO",4,AQ4003="CPF ATIVO EM OUTRO COMPRADOR",5,AQ4003="NOVO/SEM CARTAO",6,AND(AJ4003&gt;0,AQ4003,""),8)</f>
        <v>0</v>
      </c>
      <c r="AO4003" s="45">
        <f t="shared" si="1012"/>
        <v>-10</v>
      </c>
    </row>
    <row r="4004" spans="1:41" x14ac:dyDescent="0.4">
      <c r="A4004" s="21" t="str">
        <f t="shared" si="999"/>
        <v>-------------------------------------------NAO DISPONIVEL-------------------------------------------</v>
      </c>
      <c r="B4004" s="5" t="str">
        <f>_xlfn.IFNA(VLOOKUP(A4004,CNPJ!E:F,2,0),"-------------------------------------------NAO DISPONIVEL-------------------------------------------")</f>
        <v>-------------------------------------------NAO DISPONIVEL-------------------------------------------</v>
      </c>
      <c r="C4004" s="22">
        <v>1</v>
      </c>
      <c r="D4004" s="5" t="str">
        <f>_xlfn.XLOOKUP(R4004,OP!C:C,OP!B:B,,0,1)</f>
        <v>RJ</v>
      </c>
      <c r="E4004" s="23"/>
      <c r="M4004" s="26"/>
      <c r="N4004" s="27"/>
      <c r="O4004" s="28" t="str">
        <f t="shared" si="1000"/>
        <v>00000004004</v>
      </c>
      <c r="R4004" s="27" t="s">
        <v>193</v>
      </c>
      <c r="S4004" s="30" t="str">
        <f>_xlfn.IFNA(VLOOKUP(_xlfn.CONCAT(D4004," - ",R4004),OP!A:D,4,0),"-------------------------------------------NAO DISPONIVEL-------------------------------------------")</f>
        <v>FETRANSPOR</v>
      </c>
      <c r="T4004" s="31"/>
      <c r="U4004" s="32"/>
      <c r="V4004" s="31"/>
      <c r="W4004" s="33">
        <f t="shared" si="1001"/>
        <v>0</v>
      </c>
      <c r="X4004" s="34">
        <f t="shared" si="1002"/>
        <v>0</v>
      </c>
      <c r="Y4004" s="33">
        <f t="shared" si="1003"/>
        <v>0</v>
      </c>
      <c r="Z4004" s="33">
        <f t="shared" si="1004"/>
        <v>0</v>
      </c>
      <c r="AA4004" s="35">
        <f t="shared" si="1005"/>
        <v>0</v>
      </c>
      <c r="AB4004" s="36">
        <f t="shared" si="1006"/>
        <v>0</v>
      </c>
      <c r="AC4004" s="37">
        <f t="shared" si="1007"/>
        <v>0</v>
      </c>
      <c r="AD4004" s="38"/>
      <c r="AE4004" s="38"/>
      <c r="AF4004" s="39">
        <f t="shared" si="1008"/>
        <v>0</v>
      </c>
      <c r="AG4004" s="40"/>
      <c r="AH4004" s="41">
        <f t="shared" si="1009"/>
        <v>0</v>
      </c>
      <c r="AI4004" s="42">
        <f t="shared" si="1010"/>
        <v>0</v>
      </c>
      <c r="AJ4004" s="43">
        <f t="shared" si="1011"/>
        <v>0</v>
      </c>
      <c r="AK4004" s="5" t="str">
        <f>_xlfn.IFNA(VLOOKUP(_xlfn.CONCAT(D4004," - ",S4004),OP!E:F,2,0),"-------------------------------------------NAO DISPONIVEL-------------------------------------------")</f>
        <v>C - RIOCARD</v>
      </c>
      <c r="AL4004" s="7" t="str">
        <f t="shared" si="997"/>
        <v>1 - -------------------------------------------NAO DISPONIVEL------------------------------------------- - 00000004004 - FETRANSPOR</v>
      </c>
      <c r="AM4004" s="7" t="str">
        <f t="shared" si="998"/>
        <v>-------------------------------------------NAO DISPONIVEL-------------------------------------------</v>
      </c>
      <c r="AN4004" s="44" cm="1">
        <f t="array" ref="AN4004">_xlfn.IFS(AJ4004=0,0,AQ4004="INATIVO",2,AQ4004="SEM CADASTRO",4,AQ4004="CPF ATIVO EM OUTRO COMPRADOR",5,AQ4004="NOVO/SEM CARTAO",6,AND(AJ4004&gt;0,AQ4004,""),8)</f>
        <v>0</v>
      </c>
      <c r="AO4004" s="45">
        <f t="shared" si="1012"/>
        <v>-10</v>
      </c>
    </row>
    <row r="4005" spans="1:41" x14ac:dyDescent="0.4">
      <c r="A4005" s="21" t="str">
        <f t="shared" si="999"/>
        <v>-------------------------------------------NAO DISPONIVEL-------------------------------------------</v>
      </c>
      <c r="B4005" s="5" t="str">
        <f>_xlfn.IFNA(VLOOKUP(A4005,CNPJ!E:F,2,0),"-------------------------------------------NAO DISPONIVEL-------------------------------------------")</f>
        <v>-------------------------------------------NAO DISPONIVEL-------------------------------------------</v>
      </c>
      <c r="C4005" s="22">
        <v>1</v>
      </c>
      <c r="D4005" s="5" t="str">
        <f>_xlfn.XLOOKUP(R4005,OP!C:C,OP!B:B,,0,1)</f>
        <v>RJ</v>
      </c>
      <c r="E4005" s="23"/>
      <c r="M4005" s="26"/>
      <c r="N4005" s="27"/>
      <c r="O4005" s="28" t="str">
        <f t="shared" si="1000"/>
        <v>00000004005</v>
      </c>
      <c r="R4005" s="27" t="s">
        <v>193</v>
      </c>
      <c r="S4005" s="30" t="str">
        <f>_xlfn.IFNA(VLOOKUP(_xlfn.CONCAT(D4005," - ",R4005),OP!A:D,4,0),"-------------------------------------------NAO DISPONIVEL-------------------------------------------")</f>
        <v>FETRANSPOR</v>
      </c>
      <c r="T4005" s="31"/>
      <c r="U4005" s="32"/>
      <c r="V4005" s="31"/>
      <c r="W4005" s="33">
        <f t="shared" si="1001"/>
        <v>0</v>
      </c>
      <c r="X4005" s="34">
        <f t="shared" si="1002"/>
        <v>0</v>
      </c>
      <c r="Y4005" s="33">
        <f t="shared" si="1003"/>
        <v>0</v>
      </c>
      <c r="Z4005" s="33">
        <f t="shared" si="1004"/>
        <v>0</v>
      </c>
      <c r="AA4005" s="35">
        <f t="shared" si="1005"/>
        <v>0</v>
      </c>
      <c r="AB4005" s="36">
        <f t="shared" si="1006"/>
        <v>0</v>
      </c>
      <c r="AC4005" s="37">
        <f t="shared" si="1007"/>
        <v>0</v>
      </c>
      <c r="AD4005" s="38"/>
      <c r="AE4005" s="38"/>
      <c r="AF4005" s="39">
        <f t="shared" si="1008"/>
        <v>0</v>
      </c>
      <c r="AG4005" s="40"/>
      <c r="AH4005" s="41">
        <f t="shared" si="1009"/>
        <v>0</v>
      </c>
      <c r="AI4005" s="42">
        <f t="shared" si="1010"/>
        <v>0</v>
      </c>
      <c r="AJ4005" s="43">
        <f t="shared" si="1011"/>
        <v>0</v>
      </c>
      <c r="AK4005" s="5" t="str">
        <f>_xlfn.IFNA(VLOOKUP(_xlfn.CONCAT(D4005," - ",S4005),OP!E:F,2,0),"-------------------------------------------NAO DISPONIVEL-------------------------------------------")</f>
        <v>C - RIOCARD</v>
      </c>
      <c r="AL4005" s="7" t="str">
        <f t="shared" si="997"/>
        <v>1 - -------------------------------------------NAO DISPONIVEL------------------------------------------- - 00000004005 - FETRANSPOR</v>
      </c>
      <c r="AM4005" s="7" t="str">
        <f t="shared" si="998"/>
        <v>-------------------------------------------NAO DISPONIVEL-------------------------------------------</v>
      </c>
      <c r="AN4005" s="44" cm="1">
        <f t="array" ref="AN4005">_xlfn.IFS(AJ4005=0,0,AQ4005="INATIVO",2,AQ4005="SEM CADASTRO",4,AQ4005="CPF ATIVO EM OUTRO COMPRADOR",5,AQ4005="NOVO/SEM CARTAO",6,AND(AJ4005&gt;0,AQ4005,""),8)</f>
        <v>0</v>
      </c>
      <c r="AO4005" s="45">
        <f t="shared" si="1012"/>
        <v>-10</v>
      </c>
    </row>
    <row r="4006" spans="1:41" x14ac:dyDescent="0.4">
      <c r="A4006" s="21" t="str">
        <f t="shared" si="999"/>
        <v>-------------------------------------------NAO DISPONIVEL-------------------------------------------</v>
      </c>
      <c r="B4006" s="5" t="str">
        <f>_xlfn.IFNA(VLOOKUP(A4006,CNPJ!E:F,2,0),"-------------------------------------------NAO DISPONIVEL-------------------------------------------")</f>
        <v>-------------------------------------------NAO DISPONIVEL-------------------------------------------</v>
      </c>
      <c r="C4006" s="22">
        <v>1</v>
      </c>
      <c r="D4006" s="5" t="str">
        <f>_xlfn.XLOOKUP(R4006,OP!C:C,OP!B:B,,0,1)</f>
        <v>RJ</v>
      </c>
      <c r="E4006" s="23"/>
      <c r="M4006" s="26"/>
      <c r="N4006" s="27"/>
      <c r="O4006" s="28" t="str">
        <f t="shared" si="1000"/>
        <v>00000004006</v>
      </c>
      <c r="R4006" s="27" t="s">
        <v>193</v>
      </c>
      <c r="S4006" s="30" t="str">
        <f>_xlfn.IFNA(VLOOKUP(_xlfn.CONCAT(D4006," - ",R4006),OP!A:D,4,0),"-------------------------------------------NAO DISPONIVEL-------------------------------------------")</f>
        <v>FETRANSPOR</v>
      </c>
      <c r="T4006" s="31"/>
      <c r="U4006" s="32"/>
      <c r="V4006" s="31"/>
      <c r="W4006" s="33">
        <f t="shared" si="1001"/>
        <v>0</v>
      </c>
      <c r="X4006" s="34">
        <f t="shared" si="1002"/>
        <v>0</v>
      </c>
      <c r="Y4006" s="33">
        <f t="shared" si="1003"/>
        <v>0</v>
      </c>
      <c r="Z4006" s="33">
        <f t="shared" si="1004"/>
        <v>0</v>
      </c>
      <c r="AA4006" s="35">
        <f t="shared" si="1005"/>
        <v>0</v>
      </c>
      <c r="AB4006" s="36">
        <f t="shared" si="1006"/>
        <v>0</v>
      </c>
      <c r="AC4006" s="37">
        <f t="shared" si="1007"/>
        <v>0</v>
      </c>
      <c r="AD4006" s="38"/>
      <c r="AE4006" s="38"/>
      <c r="AF4006" s="39">
        <f t="shared" si="1008"/>
        <v>0</v>
      </c>
      <c r="AG4006" s="40"/>
      <c r="AH4006" s="41">
        <f t="shared" si="1009"/>
        <v>0</v>
      </c>
      <c r="AI4006" s="42">
        <f t="shared" si="1010"/>
        <v>0</v>
      </c>
      <c r="AJ4006" s="43">
        <f t="shared" si="1011"/>
        <v>0</v>
      </c>
      <c r="AK4006" s="5" t="str">
        <f>_xlfn.IFNA(VLOOKUP(_xlfn.CONCAT(D4006," - ",S4006),OP!E:F,2,0),"-------------------------------------------NAO DISPONIVEL-------------------------------------------")</f>
        <v>C - RIOCARD</v>
      </c>
      <c r="AL4006" s="7" t="str">
        <f t="shared" si="997"/>
        <v>1 - -------------------------------------------NAO DISPONIVEL------------------------------------------- - 00000004006 - FETRANSPOR</v>
      </c>
      <c r="AM4006" s="7" t="str">
        <f t="shared" si="998"/>
        <v>-------------------------------------------NAO DISPONIVEL-------------------------------------------</v>
      </c>
      <c r="AN4006" s="44" cm="1">
        <f t="array" ref="AN4006">_xlfn.IFS(AJ4006=0,0,AQ4006="INATIVO",2,AQ4006="SEM CADASTRO",4,AQ4006="CPF ATIVO EM OUTRO COMPRADOR",5,AQ4006="NOVO/SEM CARTAO",6,AND(AJ4006&gt;0,AQ4006,""),8)</f>
        <v>0</v>
      </c>
      <c r="AO4006" s="45">
        <f t="shared" si="1012"/>
        <v>-10</v>
      </c>
    </row>
    <row r="4007" spans="1:41" x14ac:dyDescent="0.4">
      <c r="A4007" s="21" t="str">
        <f t="shared" si="999"/>
        <v>-------------------------------------------NAO DISPONIVEL-------------------------------------------</v>
      </c>
      <c r="B4007" s="5" t="str">
        <f>_xlfn.IFNA(VLOOKUP(A4007,CNPJ!E:F,2,0),"-------------------------------------------NAO DISPONIVEL-------------------------------------------")</f>
        <v>-------------------------------------------NAO DISPONIVEL-------------------------------------------</v>
      </c>
      <c r="C4007" s="22">
        <v>1</v>
      </c>
      <c r="D4007" s="5" t="str">
        <f>_xlfn.XLOOKUP(R4007,OP!C:C,OP!B:B,,0,1)</f>
        <v>RJ</v>
      </c>
      <c r="E4007" s="23"/>
      <c r="M4007" s="26"/>
      <c r="N4007" s="27"/>
      <c r="O4007" s="28" t="str">
        <f t="shared" si="1000"/>
        <v>00000004007</v>
      </c>
      <c r="R4007" s="27" t="s">
        <v>193</v>
      </c>
      <c r="S4007" s="30" t="str">
        <f>_xlfn.IFNA(VLOOKUP(_xlfn.CONCAT(D4007," - ",R4007),OP!A:D,4,0),"-------------------------------------------NAO DISPONIVEL-------------------------------------------")</f>
        <v>FETRANSPOR</v>
      </c>
      <c r="T4007" s="31"/>
      <c r="U4007" s="32"/>
      <c r="V4007" s="31"/>
      <c r="W4007" s="33">
        <f t="shared" si="1001"/>
        <v>0</v>
      </c>
      <c r="X4007" s="34">
        <f t="shared" si="1002"/>
        <v>0</v>
      </c>
      <c r="Y4007" s="33">
        <f t="shared" si="1003"/>
        <v>0</v>
      </c>
      <c r="Z4007" s="33">
        <f t="shared" si="1004"/>
        <v>0</v>
      </c>
      <c r="AA4007" s="35">
        <f t="shared" si="1005"/>
        <v>0</v>
      </c>
      <c r="AB4007" s="36">
        <f t="shared" si="1006"/>
        <v>0</v>
      </c>
      <c r="AC4007" s="37">
        <f t="shared" si="1007"/>
        <v>0</v>
      </c>
      <c r="AD4007" s="38"/>
      <c r="AE4007" s="38"/>
      <c r="AF4007" s="39">
        <f t="shared" si="1008"/>
        <v>0</v>
      </c>
      <c r="AG4007" s="40"/>
      <c r="AH4007" s="41">
        <f t="shared" si="1009"/>
        <v>0</v>
      </c>
      <c r="AI4007" s="42">
        <f t="shared" si="1010"/>
        <v>0</v>
      </c>
      <c r="AJ4007" s="43">
        <f t="shared" si="1011"/>
        <v>0</v>
      </c>
      <c r="AK4007" s="5" t="str">
        <f>_xlfn.IFNA(VLOOKUP(_xlfn.CONCAT(D4007," - ",S4007),OP!E:F,2,0),"-------------------------------------------NAO DISPONIVEL-------------------------------------------")</f>
        <v>C - RIOCARD</v>
      </c>
      <c r="AL4007" s="7" t="str">
        <f t="shared" si="997"/>
        <v>1 - -------------------------------------------NAO DISPONIVEL------------------------------------------- - 00000004007 - FETRANSPOR</v>
      </c>
      <c r="AM4007" s="7" t="str">
        <f t="shared" si="998"/>
        <v>-------------------------------------------NAO DISPONIVEL-------------------------------------------</v>
      </c>
      <c r="AN4007" s="44" cm="1">
        <f t="array" ref="AN4007">_xlfn.IFS(AJ4007=0,0,AQ4007="INATIVO",2,AQ4007="SEM CADASTRO",4,AQ4007="CPF ATIVO EM OUTRO COMPRADOR",5,AQ4007="NOVO/SEM CARTAO",6,AND(AJ4007&gt;0,AQ4007,""),8)</f>
        <v>0</v>
      </c>
      <c r="AO4007" s="45">
        <f t="shared" si="1012"/>
        <v>-10</v>
      </c>
    </row>
    <row r="4008" spans="1:41" x14ac:dyDescent="0.4">
      <c r="A4008" s="21" t="str">
        <f t="shared" si="999"/>
        <v>-------------------------------------------NAO DISPONIVEL-------------------------------------------</v>
      </c>
      <c r="B4008" s="5" t="str">
        <f>_xlfn.IFNA(VLOOKUP(A4008,CNPJ!E:F,2,0),"-------------------------------------------NAO DISPONIVEL-------------------------------------------")</f>
        <v>-------------------------------------------NAO DISPONIVEL-------------------------------------------</v>
      </c>
      <c r="C4008" s="22">
        <v>1</v>
      </c>
      <c r="D4008" s="5" t="str">
        <f>_xlfn.XLOOKUP(R4008,OP!C:C,OP!B:B,,0,1)</f>
        <v>RJ</v>
      </c>
      <c r="E4008" s="23"/>
      <c r="M4008" s="26"/>
      <c r="N4008" s="27"/>
      <c r="O4008" s="28" t="str">
        <f t="shared" si="1000"/>
        <v>00000004008</v>
      </c>
      <c r="R4008" s="27" t="s">
        <v>193</v>
      </c>
      <c r="S4008" s="30" t="str">
        <f>_xlfn.IFNA(VLOOKUP(_xlfn.CONCAT(D4008," - ",R4008),OP!A:D,4,0),"-------------------------------------------NAO DISPONIVEL-------------------------------------------")</f>
        <v>FETRANSPOR</v>
      </c>
      <c r="T4008" s="31"/>
      <c r="U4008" s="32"/>
      <c r="V4008" s="31"/>
      <c r="W4008" s="33">
        <f t="shared" si="1001"/>
        <v>0</v>
      </c>
      <c r="X4008" s="34">
        <f t="shared" si="1002"/>
        <v>0</v>
      </c>
      <c r="Y4008" s="33">
        <f t="shared" si="1003"/>
        <v>0</v>
      </c>
      <c r="Z4008" s="33">
        <f t="shared" si="1004"/>
        <v>0</v>
      </c>
      <c r="AA4008" s="35">
        <f t="shared" si="1005"/>
        <v>0</v>
      </c>
      <c r="AB4008" s="36">
        <f t="shared" si="1006"/>
        <v>0</v>
      </c>
      <c r="AC4008" s="37">
        <f t="shared" si="1007"/>
        <v>0</v>
      </c>
      <c r="AD4008" s="38"/>
      <c r="AE4008" s="38"/>
      <c r="AF4008" s="39">
        <f t="shared" si="1008"/>
        <v>0</v>
      </c>
      <c r="AG4008" s="40"/>
      <c r="AH4008" s="41">
        <f t="shared" si="1009"/>
        <v>0</v>
      </c>
      <c r="AI4008" s="42">
        <f t="shared" si="1010"/>
        <v>0</v>
      </c>
      <c r="AJ4008" s="43">
        <f t="shared" si="1011"/>
        <v>0</v>
      </c>
      <c r="AK4008" s="5" t="str">
        <f>_xlfn.IFNA(VLOOKUP(_xlfn.CONCAT(D4008," - ",S4008),OP!E:F,2,0),"-------------------------------------------NAO DISPONIVEL-------------------------------------------")</f>
        <v>C - RIOCARD</v>
      </c>
      <c r="AL4008" s="7" t="str">
        <f t="shared" si="997"/>
        <v>1 - -------------------------------------------NAO DISPONIVEL------------------------------------------- - 00000004008 - FETRANSPOR</v>
      </c>
      <c r="AM4008" s="7" t="str">
        <f t="shared" si="998"/>
        <v>-------------------------------------------NAO DISPONIVEL-------------------------------------------</v>
      </c>
      <c r="AN4008" s="44" cm="1">
        <f t="array" ref="AN4008">_xlfn.IFS(AJ4008=0,0,AQ4008="INATIVO",2,AQ4008="SEM CADASTRO",4,AQ4008="CPF ATIVO EM OUTRO COMPRADOR",5,AQ4008="NOVO/SEM CARTAO",6,AND(AJ4008&gt;0,AQ4008,""),8)</f>
        <v>0</v>
      </c>
      <c r="AO4008" s="45">
        <f t="shared" si="1012"/>
        <v>-10</v>
      </c>
    </row>
    <row r="4009" spans="1:41" x14ac:dyDescent="0.4">
      <c r="A4009" s="21" t="str">
        <f t="shared" si="999"/>
        <v>-------------------------------------------NAO DISPONIVEL-------------------------------------------</v>
      </c>
      <c r="B4009" s="5" t="str">
        <f>_xlfn.IFNA(VLOOKUP(A4009,CNPJ!E:F,2,0),"-------------------------------------------NAO DISPONIVEL-------------------------------------------")</f>
        <v>-------------------------------------------NAO DISPONIVEL-------------------------------------------</v>
      </c>
      <c r="C4009" s="22">
        <v>1</v>
      </c>
      <c r="D4009" s="5" t="str">
        <f>_xlfn.XLOOKUP(R4009,OP!C:C,OP!B:B,,0,1)</f>
        <v>RJ</v>
      </c>
      <c r="E4009" s="23"/>
      <c r="M4009" s="26"/>
      <c r="N4009" s="27"/>
      <c r="O4009" s="28" t="str">
        <f t="shared" si="1000"/>
        <v>00000004009</v>
      </c>
      <c r="R4009" s="27" t="s">
        <v>193</v>
      </c>
      <c r="S4009" s="30" t="str">
        <f>_xlfn.IFNA(VLOOKUP(_xlfn.CONCAT(D4009," - ",R4009),OP!A:D,4,0),"-------------------------------------------NAO DISPONIVEL-------------------------------------------")</f>
        <v>FETRANSPOR</v>
      </c>
      <c r="T4009" s="31"/>
      <c r="U4009" s="32"/>
      <c r="V4009" s="31"/>
      <c r="W4009" s="33">
        <f t="shared" si="1001"/>
        <v>0</v>
      </c>
      <c r="X4009" s="34">
        <f t="shared" si="1002"/>
        <v>0</v>
      </c>
      <c r="Y4009" s="33">
        <f t="shared" si="1003"/>
        <v>0</v>
      </c>
      <c r="Z4009" s="33">
        <f t="shared" si="1004"/>
        <v>0</v>
      </c>
      <c r="AA4009" s="35">
        <f t="shared" si="1005"/>
        <v>0</v>
      </c>
      <c r="AB4009" s="36">
        <f t="shared" si="1006"/>
        <v>0</v>
      </c>
      <c r="AC4009" s="37">
        <f t="shared" si="1007"/>
        <v>0</v>
      </c>
      <c r="AD4009" s="38"/>
      <c r="AE4009" s="38"/>
      <c r="AF4009" s="39">
        <f t="shared" si="1008"/>
        <v>0</v>
      </c>
      <c r="AG4009" s="40"/>
      <c r="AH4009" s="41">
        <f t="shared" si="1009"/>
        <v>0</v>
      </c>
      <c r="AI4009" s="42">
        <f t="shared" si="1010"/>
        <v>0</v>
      </c>
      <c r="AJ4009" s="43">
        <f t="shared" si="1011"/>
        <v>0</v>
      </c>
      <c r="AK4009" s="5" t="str">
        <f>_xlfn.IFNA(VLOOKUP(_xlfn.CONCAT(D4009," - ",S4009),OP!E:F,2,0),"-------------------------------------------NAO DISPONIVEL-------------------------------------------")</f>
        <v>C - RIOCARD</v>
      </c>
      <c r="AL4009" s="7" t="str">
        <f t="shared" si="997"/>
        <v>1 - -------------------------------------------NAO DISPONIVEL------------------------------------------- - 00000004009 - FETRANSPOR</v>
      </c>
      <c r="AM4009" s="7" t="str">
        <f t="shared" si="998"/>
        <v>-------------------------------------------NAO DISPONIVEL-------------------------------------------</v>
      </c>
      <c r="AN4009" s="44" cm="1">
        <f t="array" ref="AN4009">_xlfn.IFS(AJ4009=0,0,AQ4009="INATIVO",2,AQ4009="SEM CADASTRO",4,AQ4009="CPF ATIVO EM OUTRO COMPRADOR",5,AQ4009="NOVO/SEM CARTAO",6,AND(AJ4009&gt;0,AQ4009,""),8)</f>
        <v>0</v>
      </c>
      <c r="AO4009" s="45">
        <f t="shared" si="1012"/>
        <v>-10</v>
      </c>
    </row>
    <row r="4010" spans="1:41" x14ac:dyDescent="0.4">
      <c r="A4010" s="21" t="str">
        <f t="shared" si="999"/>
        <v>-------------------------------------------NAO DISPONIVEL-------------------------------------------</v>
      </c>
      <c r="B4010" s="5" t="str">
        <f>_xlfn.IFNA(VLOOKUP(A4010,CNPJ!E:F,2,0),"-------------------------------------------NAO DISPONIVEL-------------------------------------------")</f>
        <v>-------------------------------------------NAO DISPONIVEL-------------------------------------------</v>
      </c>
      <c r="C4010" s="22">
        <v>1</v>
      </c>
      <c r="D4010" s="5" t="str">
        <f>_xlfn.XLOOKUP(R4010,OP!C:C,OP!B:B,,0,1)</f>
        <v>RJ</v>
      </c>
      <c r="E4010" s="23"/>
      <c r="M4010" s="26"/>
      <c r="N4010" s="27"/>
      <c r="O4010" s="28" t="str">
        <f t="shared" si="1000"/>
        <v>00000004010</v>
      </c>
      <c r="R4010" s="27" t="s">
        <v>193</v>
      </c>
      <c r="S4010" s="30" t="str">
        <f>_xlfn.IFNA(VLOOKUP(_xlfn.CONCAT(D4010," - ",R4010),OP!A:D,4,0),"-------------------------------------------NAO DISPONIVEL-------------------------------------------")</f>
        <v>FETRANSPOR</v>
      </c>
      <c r="T4010" s="31"/>
      <c r="U4010" s="32"/>
      <c r="V4010" s="31"/>
      <c r="W4010" s="33">
        <f t="shared" si="1001"/>
        <v>0</v>
      </c>
      <c r="X4010" s="34">
        <f t="shared" si="1002"/>
        <v>0</v>
      </c>
      <c r="Y4010" s="33">
        <f t="shared" si="1003"/>
        <v>0</v>
      </c>
      <c r="Z4010" s="33">
        <f t="shared" si="1004"/>
        <v>0</v>
      </c>
      <c r="AA4010" s="35">
        <f t="shared" si="1005"/>
        <v>0</v>
      </c>
      <c r="AB4010" s="36">
        <f t="shared" si="1006"/>
        <v>0</v>
      </c>
      <c r="AC4010" s="37">
        <f t="shared" si="1007"/>
        <v>0</v>
      </c>
      <c r="AD4010" s="38"/>
      <c r="AE4010" s="38"/>
      <c r="AF4010" s="39">
        <f t="shared" si="1008"/>
        <v>0</v>
      </c>
      <c r="AG4010" s="40"/>
      <c r="AH4010" s="41">
        <f t="shared" si="1009"/>
        <v>0</v>
      </c>
      <c r="AI4010" s="42">
        <f t="shared" si="1010"/>
        <v>0</v>
      </c>
      <c r="AJ4010" s="43">
        <f t="shared" si="1011"/>
        <v>0</v>
      </c>
      <c r="AK4010" s="5" t="str">
        <f>_xlfn.IFNA(VLOOKUP(_xlfn.CONCAT(D4010," - ",S4010),OP!E:F,2,0),"-------------------------------------------NAO DISPONIVEL-------------------------------------------")</f>
        <v>C - RIOCARD</v>
      </c>
      <c r="AL4010" s="7" t="str">
        <f t="shared" si="997"/>
        <v>1 - -------------------------------------------NAO DISPONIVEL------------------------------------------- - 00000004010 - FETRANSPOR</v>
      </c>
      <c r="AM4010" s="7" t="str">
        <f t="shared" si="998"/>
        <v>-------------------------------------------NAO DISPONIVEL-------------------------------------------</v>
      </c>
      <c r="AN4010" s="44" cm="1">
        <f t="array" ref="AN4010">_xlfn.IFS(AJ4010=0,0,AQ4010="INATIVO",2,AQ4010="SEM CADASTRO",4,AQ4010="CPF ATIVO EM OUTRO COMPRADOR",5,AQ4010="NOVO/SEM CARTAO",6,AND(AJ4010&gt;0,AQ4010,""),8)</f>
        <v>0</v>
      </c>
      <c r="AO4010" s="45">
        <f t="shared" si="1012"/>
        <v>-10</v>
      </c>
    </row>
    <row r="4011" spans="1:41" x14ac:dyDescent="0.4">
      <c r="A4011" s="21" t="str">
        <f t="shared" si="999"/>
        <v>-------------------------------------------NAO DISPONIVEL-------------------------------------------</v>
      </c>
      <c r="B4011" s="5" t="str">
        <f>_xlfn.IFNA(VLOOKUP(A4011,CNPJ!E:F,2,0),"-------------------------------------------NAO DISPONIVEL-------------------------------------------")</f>
        <v>-------------------------------------------NAO DISPONIVEL-------------------------------------------</v>
      </c>
      <c r="C4011" s="22">
        <v>1</v>
      </c>
      <c r="D4011" s="5" t="str">
        <f>_xlfn.XLOOKUP(R4011,OP!C:C,OP!B:B,,0,1)</f>
        <v>RJ</v>
      </c>
      <c r="E4011" s="23"/>
      <c r="M4011" s="26"/>
      <c r="N4011" s="27"/>
      <c r="O4011" s="28" t="str">
        <f t="shared" si="1000"/>
        <v>00000004011</v>
      </c>
      <c r="R4011" s="27" t="s">
        <v>193</v>
      </c>
      <c r="S4011" s="30" t="str">
        <f>_xlfn.IFNA(VLOOKUP(_xlfn.CONCAT(D4011," - ",R4011),OP!A:D,4,0),"-------------------------------------------NAO DISPONIVEL-------------------------------------------")</f>
        <v>FETRANSPOR</v>
      </c>
      <c r="T4011" s="31"/>
      <c r="U4011" s="32"/>
      <c r="V4011" s="31"/>
      <c r="W4011" s="33">
        <f t="shared" si="1001"/>
        <v>0</v>
      </c>
      <c r="X4011" s="34">
        <f t="shared" si="1002"/>
        <v>0</v>
      </c>
      <c r="Y4011" s="33">
        <f t="shared" si="1003"/>
        <v>0</v>
      </c>
      <c r="Z4011" s="33">
        <f t="shared" si="1004"/>
        <v>0</v>
      </c>
      <c r="AA4011" s="35">
        <f t="shared" si="1005"/>
        <v>0</v>
      </c>
      <c r="AB4011" s="36">
        <f t="shared" si="1006"/>
        <v>0</v>
      </c>
      <c r="AC4011" s="37">
        <f t="shared" si="1007"/>
        <v>0</v>
      </c>
      <c r="AD4011" s="38"/>
      <c r="AE4011" s="38"/>
      <c r="AF4011" s="39">
        <f t="shared" si="1008"/>
        <v>0</v>
      </c>
      <c r="AG4011" s="40"/>
      <c r="AH4011" s="41">
        <f t="shared" si="1009"/>
        <v>0</v>
      </c>
      <c r="AI4011" s="42">
        <f t="shared" si="1010"/>
        <v>0</v>
      </c>
      <c r="AJ4011" s="43">
        <f t="shared" si="1011"/>
        <v>0</v>
      </c>
      <c r="AK4011" s="5" t="str">
        <f>_xlfn.IFNA(VLOOKUP(_xlfn.CONCAT(D4011," - ",S4011),OP!E:F,2,0),"-------------------------------------------NAO DISPONIVEL-------------------------------------------")</f>
        <v>C - RIOCARD</v>
      </c>
      <c r="AL4011" s="7" t="str">
        <f t="shared" si="997"/>
        <v>1 - -------------------------------------------NAO DISPONIVEL------------------------------------------- - 00000004011 - FETRANSPOR</v>
      </c>
      <c r="AM4011" s="7" t="str">
        <f t="shared" si="998"/>
        <v>-------------------------------------------NAO DISPONIVEL-------------------------------------------</v>
      </c>
      <c r="AN4011" s="44" cm="1">
        <f t="array" ref="AN4011">_xlfn.IFS(AJ4011=0,0,AQ4011="INATIVO",2,AQ4011="SEM CADASTRO",4,AQ4011="CPF ATIVO EM OUTRO COMPRADOR",5,AQ4011="NOVO/SEM CARTAO",6,AND(AJ4011&gt;0,AQ4011,""),8)</f>
        <v>0</v>
      </c>
      <c r="AO4011" s="45">
        <f t="shared" si="1012"/>
        <v>-10</v>
      </c>
    </row>
    <row r="4012" spans="1:41" x14ac:dyDescent="0.4">
      <c r="A4012" s="21" t="str">
        <f t="shared" si="999"/>
        <v>-------------------------------------------NAO DISPONIVEL-------------------------------------------</v>
      </c>
      <c r="B4012" s="5" t="str">
        <f>_xlfn.IFNA(VLOOKUP(A4012,CNPJ!E:F,2,0),"-------------------------------------------NAO DISPONIVEL-------------------------------------------")</f>
        <v>-------------------------------------------NAO DISPONIVEL-------------------------------------------</v>
      </c>
      <c r="C4012" s="22">
        <v>1</v>
      </c>
      <c r="D4012" s="5" t="str">
        <f>_xlfn.XLOOKUP(R4012,OP!C:C,OP!B:B,,0,1)</f>
        <v>RJ</v>
      </c>
      <c r="E4012" s="23"/>
      <c r="M4012" s="26"/>
      <c r="N4012" s="27"/>
      <c r="O4012" s="28" t="str">
        <f t="shared" si="1000"/>
        <v>00000004012</v>
      </c>
      <c r="R4012" s="27" t="s">
        <v>193</v>
      </c>
      <c r="S4012" s="30" t="str">
        <f>_xlfn.IFNA(VLOOKUP(_xlfn.CONCAT(D4012," - ",R4012),OP!A:D,4,0),"-------------------------------------------NAO DISPONIVEL-------------------------------------------")</f>
        <v>FETRANSPOR</v>
      </c>
      <c r="T4012" s="31"/>
      <c r="U4012" s="32"/>
      <c r="V4012" s="31"/>
      <c r="W4012" s="33">
        <f t="shared" si="1001"/>
        <v>0</v>
      </c>
      <c r="X4012" s="34">
        <f t="shared" si="1002"/>
        <v>0</v>
      </c>
      <c r="Y4012" s="33">
        <f t="shared" si="1003"/>
        <v>0</v>
      </c>
      <c r="Z4012" s="33">
        <f t="shared" si="1004"/>
        <v>0</v>
      </c>
      <c r="AA4012" s="35">
        <f t="shared" si="1005"/>
        <v>0</v>
      </c>
      <c r="AB4012" s="36">
        <f t="shared" si="1006"/>
        <v>0</v>
      </c>
      <c r="AC4012" s="37">
        <f t="shared" si="1007"/>
        <v>0</v>
      </c>
      <c r="AD4012" s="38"/>
      <c r="AE4012" s="38"/>
      <c r="AF4012" s="39">
        <f t="shared" si="1008"/>
        <v>0</v>
      </c>
      <c r="AG4012" s="40"/>
      <c r="AH4012" s="41">
        <f t="shared" si="1009"/>
        <v>0</v>
      </c>
      <c r="AI4012" s="42">
        <f t="shared" si="1010"/>
        <v>0</v>
      </c>
      <c r="AJ4012" s="43">
        <f t="shared" si="1011"/>
        <v>0</v>
      </c>
      <c r="AK4012" s="5" t="str">
        <f>_xlfn.IFNA(VLOOKUP(_xlfn.CONCAT(D4012," - ",S4012),OP!E:F,2,0),"-------------------------------------------NAO DISPONIVEL-------------------------------------------")</f>
        <v>C - RIOCARD</v>
      </c>
      <c r="AL4012" s="7" t="str">
        <f t="shared" si="997"/>
        <v>1 - -------------------------------------------NAO DISPONIVEL------------------------------------------- - 00000004012 - FETRANSPOR</v>
      </c>
      <c r="AM4012" s="7" t="str">
        <f t="shared" si="998"/>
        <v>-------------------------------------------NAO DISPONIVEL-------------------------------------------</v>
      </c>
      <c r="AN4012" s="44" cm="1">
        <f t="array" ref="AN4012">_xlfn.IFS(AJ4012=0,0,AQ4012="INATIVO",2,AQ4012="SEM CADASTRO",4,AQ4012="CPF ATIVO EM OUTRO COMPRADOR",5,AQ4012="NOVO/SEM CARTAO",6,AND(AJ4012&gt;0,AQ4012,""),8)</f>
        <v>0</v>
      </c>
      <c r="AO4012" s="45">
        <f t="shared" si="1012"/>
        <v>-10</v>
      </c>
    </row>
    <row r="4013" spans="1:41" x14ac:dyDescent="0.4">
      <c r="A4013" s="21" t="str">
        <f t="shared" si="999"/>
        <v>-------------------------------------------NAO DISPONIVEL-------------------------------------------</v>
      </c>
      <c r="B4013" s="5" t="str">
        <f>_xlfn.IFNA(VLOOKUP(A4013,CNPJ!E:F,2,0),"-------------------------------------------NAO DISPONIVEL-------------------------------------------")</f>
        <v>-------------------------------------------NAO DISPONIVEL-------------------------------------------</v>
      </c>
      <c r="C4013" s="22">
        <v>1</v>
      </c>
      <c r="D4013" s="5" t="str">
        <f>_xlfn.XLOOKUP(R4013,OP!C:C,OP!B:B,,0,1)</f>
        <v>RJ</v>
      </c>
      <c r="E4013" s="23"/>
      <c r="M4013" s="26"/>
      <c r="N4013" s="27"/>
      <c r="O4013" s="28" t="str">
        <f t="shared" si="1000"/>
        <v>00000004013</v>
      </c>
      <c r="R4013" s="27" t="s">
        <v>193</v>
      </c>
      <c r="S4013" s="30" t="str">
        <f>_xlfn.IFNA(VLOOKUP(_xlfn.CONCAT(D4013," - ",R4013),OP!A:D,4,0),"-------------------------------------------NAO DISPONIVEL-------------------------------------------")</f>
        <v>FETRANSPOR</v>
      </c>
      <c r="T4013" s="31"/>
      <c r="U4013" s="32"/>
      <c r="V4013" s="31"/>
      <c r="W4013" s="33">
        <f t="shared" si="1001"/>
        <v>0</v>
      </c>
      <c r="X4013" s="34">
        <f t="shared" si="1002"/>
        <v>0</v>
      </c>
      <c r="Y4013" s="33">
        <f t="shared" si="1003"/>
        <v>0</v>
      </c>
      <c r="Z4013" s="33">
        <f t="shared" si="1004"/>
        <v>0</v>
      </c>
      <c r="AA4013" s="35">
        <f t="shared" si="1005"/>
        <v>0</v>
      </c>
      <c r="AB4013" s="36">
        <f t="shared" si="1006"/>
        <v>0</v>
      </c>
      <c r="AC4013" s="37">
        <f t="shared" si="1007"/>
        <v>0</v>
      </c>
      <c r="AD4013" s="38"/>
      <c r="AE4013" s="38"/>
      <c r="AF4013" s="39">
        <f t="shared" si="1008"/>
        <v>0</v>
      </c>
      <c r="AG4013" s="40"/>
      <c r="AH4013" s="41">
        <f t="shared" si="1009"/>
        <v>0</v>
      </c>
      <c r="AI4013" s="42">
        <f t="shared" si="1010"/>
        <v>0</v>
      </c>
      <c r="AJ4013" s="43">
        <f t="shared" si="1011"/>
        <v>0</v>
      </c>
      <c r="AK4013" s="5" t="str">
        <f>_xlfn.IFNA(VLOOKUP(_xlfn.CONCAT(D4013," - ",S4013),OP!E:F,2,0),"-------------------------------------------NAO DISPONIVEL-------------------------------------------")</f>
        <v>C - RIOCARD</v>
      </c>
      <c r="AL4013" s="7" t="str">
        <f t="shared" si="997"/>
        <v>1 - -------------------------------------------NAO DISPONIVEL------------------------------------------- - 00000004013 - FETRANSPOR</v>
      </c>
      <c r="AM4013" s="7" t="str">
        <f t="shared" si="998"/>
        <v>-------------------------------------------NAO DISPONIVEL-------------------------------------------</v>
      </c>
      <c r="AN4013" s="44" cm="1">
        <f t="array" ref="AN4013">_xlfn.IFS(AJ4013=0,0,AQ4013="INATIVO",2,AQ4013="SEM CADASTRO",4,AQ4013="CPF ATIVO EM OUTRO COMPRADOR",5,AQ4013="NOVO/SEM CARTAO",6,AND(AJ4013&gt;0,AQ4013,""),8)</f>
        <v>0</v>
      </c>
      <c r="AO4013" s="45">
        <f t="shared" si="1012"/>
        <v>-10</v>
      </c>
    </row>
    <row r="4014" spans="1:41" x14ac:dyDescent="0.4">
      <c r="A4014" s="21" t="str">
        <f t="shared" si="999"/>
        <v>-------------------------------------------NAO DISPONIVEL-------------------------------------------</v>
      </c>
      <c r="B4014" s="5" t="str">
        <f>_xlfn.IFNA(VLOOKUP(A4014,CNPJ!E:F,2,0),"-------------------------------------------NAO DISPONIVEL-------------------------------------------")</f>
        <v>-------------------------------------------NAO DISPONIVEL-------------------------------------------</v>
      </c>
      <c r="C4014" s="22">
        <v>1</v>
      </c>
      <c r="D4014" s="5" t="str">
        <f>_xlfn.XLOOKUP(R4014,OP!C:C,OP!B:B,,0,1)</f>
        <v>RJ</v>
      </c>
      <c r="E4014" s="23"/>
      <c r="M4014" s="26"/>
      <c r="N4014" s="27"/>
      <c r="O4014" s="28" t="str">
        <f t="shared" si="1000"/>
        <v>00000004014</v>
      </c>
      <c r="R4014" s="27" t="s">
        <v>193</v>
      </c>
      <c r="S4014" s="30" t="str">
        <f>_xlfn.IFNA(VLOOKUP(_xlfn.CONCAT(D4014," - ",R4014),OP!A:D,4,0),"-------------------------------------------NAO DISPONIVEL-------------------------------------------")</f>
        <v>FETRANSPOR</v>
      </c>
      <c r="T4014" s="31"/>
      <c r="U4014" s="32"/>
      <c r="V4014" s="31"/>
      <c r="W4014" s="33">
        <f t="shared" si="1001"/>
        <v>0</v>
      </c>
      <c r="X4014" s="34">
        <f t="shared" si="1002"/>
        <v>0</v>
      </c>
      <c r="Y4014" s="33">
        <f t="shared" si="1003"/>
        <v>0</v>
      </c>
      <c r="Z4014" s="33">
        <f t="shared" si="1004"/>
        <v>0</v>
      </c>
      <c r="AA4014" s="35">
        <f t="shared" si="1005"/>
        <v>0</v>
      </c>
      <c r="AB4014" s="36">
        <f t="shared" si="1006"/>
        <v>0</v>
      </c>
      <c r="AC4014" s="37">
        <f t="shared" si="1007"/>
        <v>0</v>
      </c>
      <c r="AD4014" s="38"/>
      <c r="AE4014" s="38"/>
      <c r="AF4014" s="39">
        <f t="shared" si="1008"/>
        <v>0</v>
      </c>
      <c r="AG4014" s="40"/>
      <c r="AH4014" s="41">
        <f t="shared" si="1009"/>
        <v>0</v>
      </c>
      <c r="AI4014" s="42">
        <f t="shared" si="1010"/>
        <v>0</v>
      </c>
      <c r="AJ4014" s="43">
        <f t="shared" si="1011"/>
        <v>0</v>
      </c>
      <c r="AK4014" s="5" t="str">
        <f>_xlfn.IFNA(VLOOKUP(_xlfn.CONCAT(D4014," - ",S4014),OP!E:F,2,0),"-------------------------------------------NAO DISPONIVEL-------------------------------------------")</f>
        <v>C - RIOCARD</v>
      </c>
      <c r="AL4014" s="7" t="str">
        <f t="shared" si="997"/>
        <v>1 - -------------------------------------------NAO DISPONIVEL------------------------------------------- - 00000004014 - FETRANSPOR</v>
      </c>
      <c r="AM4014" s="7" t="str">
        <f t="shared" si="998"/>
        <v>-------------------------------------------NAO DISPONIVEL-------------------------------------------</v>
      </c>
      <c r="AN4014" s="44" cm="1">
        <f t="array" ref="AN4014">_xlfn.IFS(AJ4014=0,0,AQ4014="INATIVO",2,AQ4014="SEM CADASTRO",4,AQ4014="CPF ATIVO EM OUTRO COMPRADOR",5,AQ4014="NOVO/SEM CARTAO",6,AND(AJ4014&gt;0,AQ4014,""),8)</f>
        <v>0</v>
      </c>
      <c r="AO4014" s="45">
        <f t="shared" si="1012"/>
        <v>-10</v>
      </c>
    </row>
    <row r="4015" spans="1:41" x14ac:dyDescent="0.4">
      <c r="A4015" s="21" t="str">
        <f t="shared" si="999"/>
        <v>-------------------------------------------NAO DISPONIVEL-------------------------------------------</v>
      </c>
      <c r="B4015" s="5" t="str">
        <f>_xlfn.IFNA(VLOOKUP(A4015,CNPJ!E:F,2,0),"-------------------------------------------NAO DISPONIVEL-------------------------------------------")</f>
        <v>-------------------------------------------NAO DISPONIVEL-------------------------------------------</v>
      </c>
      <c r="C4015" s="22">
        <v>1</v>
      </c>
      <c r="D4015" s="5" t="str">
        <f>_xlfn.XLOOKUP(R4015,OP!C:C,OP!B:B,,0,1)</f>
        <v>RJ</v>
      </c>
      <c r="E4015" s="23"/>
      <c r="M4015" s="26"/>
      <c r="N4015" s="27"/>
      <c r="O4015" s="28" t="str">
        <f t="shared" si="1000"/>
        <v>00000004015</v>
      </c>
      <c r="R4015" s="27" t="s">
        <v>193</v>
      </c>
      <c r="S4015" s="30" t="str">
        <f>_xlfn.IFNA(VLOOKUP(_xlfn.CONCAT(D4015," - ",R4015),OP!A:D,4,0),"-------------------------------------------NAO DISPONIVEL-------------------------------------------")</f>
        <v>FETRANSPOR</v>
      </c>
      <c r="T4015" s="31"/>
      <c r="U4015" s="32"/>
      <c r="V4015" s="31"/>
      <c r="W4015" s="33">
        <f t="shared" si="1001"/>
        <v>0</v>
      </c>
      <c r="X4015" s="34">
        <f t="shared" si="1002"/>
        <v>0</v>
      </c>
      <c r="Y4015" s="33">
        <f t="shared" si="1003"/>
        <v>0</v>
      </c>
      <c r="Z4015" s="33">
        <f t="shared" si="1004"/>
        <v>0</v>
      </c>
      <c r="AA4015" s="35">
        <f t="shared" si="1005"/>
        <v>0</v>
      </c>
      <c r="AB4015" s="36">
        <f t="shared" si="1006"/>
        <v>0</v>
      </c>
      <c r="AC4015" s="37">
        <f t="shared" si="1007"/>
        <v>0</v>
      </c>
      <c r="AD4015" s="38"/>
      <c r="AE4015" s="38"/>
      <c r="AF4015" s="39">
        <f t="shared" si="1008"/>
        <v>0</v>
      </c>
      <c r="AG4015" s="40"/>
      <c r="AH4015" s="41">
        <f t="shared" si="1009"/>
        <v>0</v>
      </c>
      <c r="AI4015" s="42">
        <f t="shared" si="1010"/>
        <v>0</v>
      </c>
      <c r="AJ4015" s="43">
        <f t="shared" si="1011"/>
        <v>0</v>
      </c>
      <c r="AK4015" s="5" t="str">
        <f>_xlfn.IFNA(VLOOKUP(_xlfn.CONCAT(D4015," - ",S4015),OP!E:F,2,0),"-------------------------------------------NAO DISPONIVEL-------------------------------------------")</f>
        <v>C - RIOCARD</v>
      </c>
      <c r="AL4015" s="7" t="str">
        <f t="shared" si="997"/>
        <v>1 - -------------------------------------------NAO DISPONIVEL------------------------------------------- - 00000004015 - FETRANSPOR</v>
      </c>
      <c r="AM4015" s="7" t="str">
        <f t="shared" si="998"/>
        <v>-------------------------------------------NAO DISPONIVEL-------------------------------------------</v>
      </c>
      <c r="AN4015" s="44" cm="1">
        <f t="array" ref="AN4015">_xlfn.IFS(AJ4015=0,0,AQ4015="INATIVO",2,AQ4015="SEM CADASTRO",4,AQ4015="CPF ATIVO EM OUTRO COMPRADOR",5,AQ4015="NOVO/SEM CARTAO",6,AND(AJ4015&gt;0,AQ4015,""),8)</f>
        <v>0</v>
      </c>
      <c r="AO4015" s="45">
        <f t="shared" si="1012"/>
        <v>-10</v>
      </c>
    </row>
    <row r="4016" spans="1:41" x14ac:dyDescent="0.4">
      <c r="A4016" s="21" t="str">
        <f t="shared" si="999"/>
        <v>-------------------------------------------NAO DISPONIVEL-------------------------------------------</v>
      </c>
      <c r="B4016" s="5" t="str">
        <f>_xlfn.IFNA(VLOOKUP(A4016,CNPJ!E:F,2,0),"-------------------------------------------NAO DISPONIVEL-------------------------------------------")</f>
        <v>-------------------------------------------NAO DISPONIVEL-------------------------------------------</v>
      </c>
      <c r="C4016" s="22">
        <v>1</v>
      </c>
      <c r="D4016" s="5" t="str">
        <f>_xlfn.XLOOKUP(R4016,OP!C:C,OP!B:B,,0,1)</f>
        <v>RJ</v>
      </c>
      <c r="E4016" s="23"/>
      <c r="M4016" s="26"/>
      <c r="N4016" s="27"/>
      <c r="O4016" s="28" t="str">
        <f t="shared" si="1000"/>
        <v>00000004016</v>
      </c>
      <c r="R4016" s="27" t="s">
        <v>193</v>
      </c>
      <c r="S4016" s="30" t="str">
        <f>_xlfn.IFNA(VLOOKUP(_xlfn.CONCAT(D4016," - ",R4016),OP!A:D,4,0),"-------------------------------------------NAO DISPONIVEL-------------------------------------------")</f>
        <v>FETRANSPOR</v>
      </c>
      <c r="T4016" s="31"/>
      <c r="U4016" s="32"/>
      <c r="V4016" s="31"/>
      <c r="W4016" s="33">
        <f t="shared" si="1001"/>
        <v>0</v>
      </c>
      <c r="X4016" s="34">
        <f t="shared" si="1002"/>
        <v>0</v>
      </c>
      <c r="Y4016" s="33">
        <f t="shared" si="1003"/>
        <v>0</v>
      </c>
      <c r="Z4016" s="33">
        <f t="shared" si="1004"/>
        <v>0</v>
      </c>
      <c r="AA4016" s="35">
        <f t="shared" si="1005"/>
        <v>0</v>
      </c>
      <c r="AB4016" s="36">
        <f t="shared" si="1006"/>
        <v>0</v>
      </c>
      <c r="AC4016" s="37">
        <f t="shared" si="1007"/>
        <v>0</v>
      </c>
      <c r="AD4016" s="38"/>
      <c r="AE4016" s="38"/>
      <c r="AF4016" s="39">
        <f t="shared" si="1008"/>
        <v>0</v>
      </c>
      <c r="AG4016" s="40"/>
      <c r="AH4016" s="41">
        <f t="shared" si="1009"/>
        <v>0</v>
      </c>
      <c r="AI4016" s="42">
        <f t="shared" si="1010"/>
        <v>0</v>
      </c>
      <c r="AJ4016" s="43">
        <f t="shared" si="1011"/>
        <v>0</v>
      </c>
      <c r="AK4016" s="5" t="str">
        <f>_xlfn.IFNA(VLOOKUP(_xlfn.CONCAT(D4016," - ",S4016),OP!E:F,2,0),"-------------------------------------------NAO DISPONIVEL-------------------------------------------")</f>
        <v>C - RIOCARD</v>
      </c>
      <c r="AL4016" s="7" t="str">
        <f t="shared" si="997"/>
        <v>1 - -------------------------------------------NAO DISPONIVEL------------------------------------------- - 00000004016 - FETRANSPOR</v>
      </c>
      <c r="AM4016" s="7" t="str">
        <f t="shared" si="998"/>
        <v>-------------------------------------------NAO DISPONIVEL-------------------------------------------</v>
      </c>
      <c r="AN4016" s="44" cm="1">
        <f t="array" ref="AN4016">_xlfn.IFS(AJ4016=0,0,AQ4016="INATIVO",2,AQ4016="SEM CADASTRO",4,AQ4016="CPF ATIVO EM OUTRO COMPRADOR",5,AQ4016="NOVO/SEM CARTAO",6,AND(AJ4016&gt;0,AQ4016,""),8)</f>
        <v>0</v>
      </c>
      <c r="AO4016" s="45">
        <f t="shared" si="1012"/>
        <v>-10</v>
      </c>
    </row>
    <row r="4017" spans="1:41" x14ac:dyDescent="0.4">
      <c r="A4017" s="21" t="str">
        <f t="shared" si="999"/>
        <v>-------------------------------------------NAO DISPONIVEL-------------------------------------------</v>
      </c>
      <c r="B4017" s="5" t="str">
        <f>_xlfn.IFNA(VLOOKUP(A4017,CNPJ!E:F,2,0),"-------------------------------------------NAO DISPONIVEL-------------------------------------------")</f>
        <v>-------------------------------------------NAO DISPONIVEL-------------------------------------------</v>
      </c>
      <c r="C4017" s="22">
        <v>1</v>
      </c>
      <c r="D4017" s="5" t="str">
        <f>_xlfn.XLOOKUP(R4017,OP!C:C,OP!B:B,,0,1)</f>
        <v>RJ</v>
      </c>
      <c r="E4017" s="23"/>
      <c r="M4017" s="26"/>
      <c r="N4017" s="27"/>
      <c r="O4017" s="28" t="str">
        <f t="shared" si="1000"/>
        <v>00000004017</v>
      </c>
      <c r="R4017" s="27" t="s">
        <v>193</v>
      </c>
      <c r="S4017" s="30" t="str">
        <f>_xlfn.IFNA(VLOOKUP(_xlfn.CONCAT(D4017," - ",R4017),OP!A:D,4,0),"-------------------------------------------NAO DISPONIVEL-------------------------------------------")</f>
        <v>FETRANSPOR</v>
      </c>
      <c r="T4017" s="31"/>
      <c r="U4017" s="32"/>
      <c r="V4017" s="31"/>
      <c r="W4017" s="33">
        <f t="shared" si="1001"/>
        <v>0</v>
      </c>
      <c r="X4017" s="34">
        <f t="shared" si="1002"/>
        <v>0</v>
      </c>
      <c r="Y4017" s="33">
        <f t="shared" si="1003"/>
        <v>0</v>
      </c>
      <c r="Z4017" s="33">
        <f t="shared" si="1004"/>
        <v>0</v>
      </c>
      <c r="AA4017" s="35">
        <f t="shared" si="1005"/>
        <v>0</v>
      </c>
      <c r="AB4017" s="36">
        <f t="shared" si="1006"/>
        <v>0</v>
      </c>
      <c r="AC4017" s="37">
        <f t="shared" si="1007"/>
        <v>0</v>
      </c>
      <c r="AD4017" s="38"/>
      <c r="AE4017" s="38"/>
      <c r="AF4017" s="39">
        <f t="shared" si="1008"/>
        <v>0</v>
      </c>
      <c r="AG4017" s="40"/>
      <c r="AH4017" s="41">
        <f t="shared" si="1009"/>
        <v>0</v>
      </c>
      <c r="AI4017" s="42">
        <f t="shared" si="1010"/>
        <v>0</v>
      </c>
      <c r="AJ4017" s="43">
        <f t="shared" si="1011"/>
        <v>0</v>
      </c>
      <c r="AK4017" s="5" t="str">
        <f>_xlfn.IFNA(VLOOKUP(_xlfn.CONCAT(D4017," - ",S4017),OP!E:F,2,0),"-------------------------------------------NAO DISPONIVEL-------------------------------------------")</f>
        <v>C - RIOCARD</v>
      </c>
      <c r="AL4017" s="7" t="str">
        <f t="shared" si="997"/>
        <v>1 - -------------------------------------------NAO DISPONIVEL------------------------------------------- - 00000004017 - FETRANSPOR</v>
      </c>
      <c r="AM4017" s="7" t="str">
        <f t="shared" si="998"/>
        <v>-------------------------------------------NAO DISPONIVEL-------------------------------------------</v>
      </c>
      <c r="AN4017" s="44" cm="1">
        <f t="array" ref="AN4017">_xlfn.IFS(AJ4017=0,0,AQ4017="INATIVO",2,AQ4017="SEM CADASTRO",4,AQ4017="CPF ATIVO EM OUTRO COMPRADOR",5,AQ4017="NOVO/SEM CARTAO",6,AND(AJ4017&gt;0,AQ4017,""),8)</f>
        <v>0</v>
      </c>
      <c r="AO4017" s="45">
        <f t="shared" si="1012"/>
        <v>-10</v>
      </c>
    </row>
    <row r="4018" spans="1:41" x14ac:dyDescent="0.4">
      <c r="A4018" s="21" t="str">
        <f t="shared" si="999"/>
        <v>-------------------------------------------NAO DISPONIVEL-------------------------------------------</v>
      </c>
      <c r="B4018" s="5" t="str">
        <f>_xlfn.IFNA(VLOOKUP(A4018,CNPJ!E:F,2,0),"-------------------------------------------NAO DISPONIVEL-------------------------------------------")</f>
        <v>-------------------------------------------NAO DISPONIVEL-------------------------------------------</v>
      </c>
      <c r="C4018" s="22">
        <v>1</v>
      </c>
      <c r="D4018" s="5" t="str">
        <f>_xlfn.XLOOKUP(R4018,OP!C:C,OP!B:B,,0,1)</f>
        <v>RJ</v>
      </c>
      <c r="E4018" s="23"/>
      <c r="M4018" s="26"/>
      <c r="N4018" s="27"/>
      <c r="O4018" s="28" t="str">
        <f t="shared" si="1000"/>
        <v>00000004018</v>
      </c>
      <c r="R4018" s="27" t="s">
        <v>193</v>
      </c>
      <c r="S4018" s="30" t="str">
        <f>_xlfn.IFNA(VLOOKUP(_xlfn.CONCAT(D4018," - ",R4018),OP!A:D,4,0),"-------------------------------------------NAO DISPONIVEL-------------------------------------------")</f>
        <v>FETRANSPOR</v>
      </c>
      <c r="T4018" s="31"/>
      <c r="U4018" s="32"/>
      <c r="V4018" s="31"/>
      <c r="W4018" s="33">
        <f t="shared" si="1001"/>
        <v>0</v>
      </c>
      <c r="X4018" s="34">
        <f t="shared" si="1002"/>
        <v>0</v>
      </c>
      <c r="Y4018" s="33">
        <f t="shared" si="1003"/>
        <v>0</v>
      </c>
      <c r="Z4018" s="33">
        <f t="shared" si="1004"/>
        <v>0</v>
      </c>
      <c r="AA4018" s="35">
        <f t="shared" si="1005"/>
        <v>0</v>
      </c>
      <c r="AB4018" s="36">
        <f t="shared" si="1006"/>
        <v>0</v>
      </c>
      <c r="AC4018" s="37">
        <f t="shared" si="1007"/>
        <v>0</v>
      </c>
      <c r="AD4018" s="38"/>
      <c r="AE4018" s="38"/>
      <c r="AF4018" s="39">
        <f t="shared" si="1008"/>
        <v>0</v>
      </c>
      <c r="AG4018" s="40"/>
      <c r="AH4018" s="41">
        <f t="shared" si="1009"/>
        <v>0</v>
      </c>
      <c r="AI4018" s="42">
        <f t="shared" si="1010"/>
        <v>0</v>
      </c>
      <c r="AJ4018" s="43">
        <f t="shared" si="1011"/>
        <v>0</v>
      </c>
      <c r="AK4018" s="5" t="str">
        <f>_xlfn.IFNA(VLOOKUP(_xlfn.CONCAT(D4018," - ",S4018),OP!E:F,2,0),"-------------------------------------------NAO DISPONIVEL-------------------------------------------")</f>
        <v>C - RIOCARD</v>
      </c>
      <c r="AL4018" s="7" t="str">
        <f t="shared" si="997"/>
        <v>1 - -------------------------------------------NAO DISPONIVEL------------------------------------------- - 00000004018 - FETRANSPOR</v>
      </c>
      <c r="AM4018" s="7" t="str">
        <f t="shared" si="998"/>
        <v>-------------------------------------------NAO DISPONIVEL-------------------------------------------</v>
      </c>
      <c r="AN4018" s="44" cm="1">
        <f t="array" ref="AN4018">_xlfn.IFS(AJ4018=0,0,AQ4018="INATIVO",2,AQ4018="SEM CADASTRO",4,AQ4018="CPF ATIVO EM OUTRO COMPRADOR",5,AQ4018="NOVO/SEM CARTAO",6,AND(AJ4018&gt;0,AQ4018,""),8)</f>
        <v>0</v>
      </c>
      <c r="AO4018" s="45">
        <f t="shared" si="1012"/>
        <v>-10</v>
      </c>
    </row>
    <row r="4019" spans="1:41" x14ac:dyDescent="0.4">
      <c r="A4019" s="21" t="str">
        <f t="shared" si="999"/>
        <v>-------------------------------------------NAO DISPONIVEL-------------------------------------------</v>
      </c>
      <c r="B4019" s="5" t="str">
        <f>_xlfn.IFNA(VLOOKUP(A4019,CNPJ!E:F,2,0),"-------------------------------------------NAO DISPONIVEL-------------------------------------------")</f>
        <v>-------------------------------------------NAO DISPONIVEL-------------------------------------------</v>
      </c>
      <c r="C4019" s="22">
        <v>1</v>
      </c>
      <c r="D4019" s="5" t="str">
        <f>_xlfn.XLOOKUP(R4019,OP!C:C,OP!B:B,,0,1)</f>
        <v>RJ</v>
      </c>
      <c r="E4019" s="23"/>
      <c r="M4019" s="26"/>
      <c r="N4019" s="27"/>
      <c r="O4019" s="28" t="str">
        <f t="shared" si="1000"/>
        <v>00000004019</v>
      </c>
      <c r="R4019" s="27" t="s">
        <v>193</v>
      </c>
      <c r="S4019" s="30" t="str">
        <f>_xlfn.IFNA(VLOOKUP(_xlfn.CONCAT(D4019," - ",R4019),OP!A:D,4,0),"-------------------------------------------NAO DISPONIVEL-------------------------------------------")</f>
        <v>FETRANSPOR</v>
      </c>
      <c r="T4019" s="31"/>
      <c r="U4019" s="32"/>
      <c r="V4019" s="31"/>
      <c r="W4019" s="33">
        <f t="shared" si="1001"/>
        <v>0</v>
      </c>
      <c r="X4019" s="34">
        <f t="shared" si="1002"/>
        <v>0</v>
      </c>
      <c r="Y4019" s="33">
        <f t="shared" si="1003"/>
        <v>0</v>
      </c>
      <c r="Z4019" s="33">
        <f t="shared" si="1004"/>
        <v>0</v>
      </c>
      <c r="AA4019" s="35">
        <f t="shared" si="1005"/>
        <v>0</v>
      </c>
      <c r="AB4019" s="36">
        <f t="shared" si="1006"/>
        <v>0</v>
      </c>
      <c r="AC4019" s="37">
        <f t="shared" si="1007"/>
        <v>0</v>
      </c>
      <c r="AD4019" s="38"/>
      <c r="AE4019" s="38"/>
      <c r="AF4019" s="39">
        <f t="shared" si="1008"/>
        <v>0</v>
      </c>
      <c r="AG4019" s="40"/>
      <c r="AH4019" s="41">
        <f t="shared" si="1009"/>
        <v>0</v>
      </c>
      <c r="AI4019" s="42">
        <f t="shared" si="1010"/>
        <v>0</v>
      </c>
      <c r="AJ4019" s="43">
        <f t="shared" si="1011"/>
        <v>0</v>
      </c>
      <c r="AK4019" s="5" t="str">
        <f>_xlfn.IFNA(VLOOKUP(_xlfn.CONCAT(D4019," - ",S4019),OP!E:F,2,0),"-------------------------------------------NAO DISPONIVEL-------------------------------------------")</f>
        <v>C - RIOCARD</v>
      </c>
      <c r="AL4019" s="7" t="str">
        <f t="shared" si="997"/>
        <v>1 - -------------------------------------------NAO DISPONIVEL------------------------------------------- - 00000004019 - FETRANSPOR</v>
      </c>
      <c r="AM4019" s="7" t="str">
        <f t="shared" si="998"/>
        <v>-------------------------------------------NAO DISPONIVEL-------------------------------------------</v>
      </c>
      <c r="AN4019" s="44" cm="1">
        <f t="array" ref="AN4019">_xlfn.IFS(AJ4019=0,0,AQ4019="INATIVO",2,AQ4019="SEM CADASTRO",4,AQ4019="CPF ATIVO EM OUTRO COMPRADOR",5,AQ4019="NOVO/SEM CARTAO",6,AND(AJ4019&gt;0,AQ4019,""),8)</f>
        <v>0</v>
      </c>
      <c r="AO4019" s="45">
        <f t="shared" si="1012"/>
        <v>-10</v>
      </c>
    </row>
    <row r="4020" spans="1:41" x14ac:dyDescent="0.4">
      <c r="A4020" s="21" t="str">
        <f t="shared" si="999"/>
        <v>-------------------------------------------NAO DISPONIVEL-------------------------------------------</v>
      </c>
      <c r="B4020" s="5" t="str">
        <f>_xlfn.IFNA(VLOOKUP(A4020,CNPJ!E:F,2,0),"-------------------------------------------NAO DISPONIVEL-------------------------------------------")</f>
        <v>-------------------------------------------NAO DISPONIVEL-------------------------------------------</v>
      </c>
      <c r="C4020" s="22">
        <v>1</v>
      </c>
      <c r="D4020" s="5" t="str">
        <f>_xlfn.XLOOKUP(R4020,OP!C:C,OP!B:B,,0,1)</f>
        <v>RJ</v>
      </c>
      <c r="E4020" s="23"/>
      <c r="M4020" s="26"/>
      <c r="N4020" s="27"/>
      <c r="O4020" s="28" t="str">
        <f t="shared" si="1000"/>
        <v>00000004020</v>
      </c>
      <c r="R4020" s="27" t="s">
        <v>193</v>
      </c>
      <c r="S4020" s="30" t="str">
        <f>_xlfn.IFNA(VLOOKUP(_xlfn.CONCAT(D4020," - ",R4020),OP!A:D,4,0),"-------------------------------------------NAO DISPONIVEL-------------------------------------------")</f>
        <v>FETRANSPOR</v>
      </c>
      <c r="T4020" s="31"/>
      <c r="U4020" s="32"/>
      <c r="V4020" s="31"/>
      <c r="W4020" s="33">
        <f t="shared" si="1001"/>
        <v>0</v>
      </c>
      <c r="X4020" s="34">
        <f t="shared" si="1002"/>
        <v>0</v>
      </c>
      <c r="Y4020" s="33">
        <f t="shared" si="1003"/>
        <v>0</v>
      </c>
      <c r="Z4020" s="33">
        <f t="shared" si="1004"/>
        <v>0</v>
      </c>
      <c r="AA4020" s="35">
        <f t="shared" si="1005"/>
        <v>0</v>
      </c>
      <c r="AB4020" s="36">
        <f t="shared" si="1006"/>
        <v>0</v>
      </c>
      <c r="AC4020" s="37">
        <f t="shared" si="1007"/>
        <v>0</v>
      </c>
      <c r="AD4020" s="38"/>
      <c r="AE4020" s="38"/>
      <c r="AF4020" s="39">
        <f t="shared" si="1008"/>
        <v>0</v>
      </c>
      <c r="AG4020" s="40"/>
      <c r="AH4020" s="41">
        <f t="shared" si="1009"/>
        <v>0</v>
      </c>
      <c r="AI4020" s="42">
        <f t="shared" si="1010"/>
        <v>0</v>
      </c>
      <c r="AJ4020" s="43">
        <f t="shared" si="1011"/>
        <v>0</v>
      </c>
      <c r="AK4020" s="5" t="str">
        <f>_xlfn.IFNA(VLOOKUP(_xlfn.CONCAT(D4020," - ",S4020),OP!E:F,2,0),"-------------------------------------------NAO DISPONIVEL-------------------------------------------")</f>
        <v>C - RIOCARD</v>
      </c>
      <c r="AL4020" s="7" t="str">
        <f t="shared" si="997"/>
        <v>1 - -------------------------------------------NAO DISPONIVEL------------------------------------------- - 00000004020 - FETRANSPOR</v>
      </c>
      <c r="AM4020" s="7" t="str">
        <f t="shared" si="998"/>
        <v>-------------------------------------------NAO DISPONIVEL-------------------------------------------</v>
      </c>
      <c r="AN4020" s="44" cm="1">
        <f t="array" ref="AN4020">_xlfn.IFS(AJ4020=0,0,AQ4020="INATIVO",2,AQ4020="SEM CADASTRO",4,AQ4020="CPF ATIVO EM OUTRO COMPRADOR",5,AQ4020="NOVO/SEM CARTAO",6,AND(AJ4020&gt;0,AQ4020,""),8)</f>
        <v>0</v>
      </c>
      <c r="AO4020" s="45">
        <f t="shared" si="1012"/>
        <v>-10</v>
      </c>
    </row>
    <row r="4021" spans="1:41" x14ac:dyDescent="0.4">
      <c r="A4021" s="21" t="str">
        <f t="shared" si="999"/>
        <v>-------------------------------------------NAO DISPONIVEL-------------------------------------------</v>
      </c>
      <c r="B4021" s="5" t="str">
        <f>_xlfn.IFNA(VLOOKUP(A4021,CNPJ!E:F,2,0),"-------------------------------------------NAO DISPONIVEL-------------------------------------------")</f>
        <v>-------------------------------------------NAO DISPONIVEL-------------------------------------------</v>
      </c>
      <c r="C4021" s="22">
        <v>1</v>
      </c>
      <c r="D4021" s="5" t="str">
        <f>_xlfn.XLOOKUP(R4021,OP!C:C,OP!B:B,,0,1)</f>
        <v>RJ</v>
      </c>
      <c r="E4021" s="23"/>
      <c r="M4021" s="26"/>
      <c r="N4021" s="27"/>
      <c r="O4021" s="28" t="str">
        <f t="shared" si="1000"/>
        <v>00000004021</v>
      </c>
      <c r="R4021" s="27" t="s">
        <v>193</v>
      </c>
      <c r="S4021" s="30" t="str">
        <f>_xlfn.IFNA(VLOOKUP(_xlfn.CONCAT(D4021," - ",R4021),OP!A:D,4,0),"-------------------------------------------NAO DISPONIVEL-------------------------------------------")</f>
        <v>FETRANSPOR</v>
      </c>
      <c r="T4021" s="31"/>
      <c r="U4021" s="32"/>
      <c r="V4021" s="31"/>
      <c r="W4021" s="33">
        <f t="shared" si="1001"/>
        <v>0</v>
      </c>
      <c r="X4021" s="34">
        <f t="shared" si="1002"/>
        <v>0</v>
      </c>
      <c r="Y4021" s="33">
        <f t="shared" si="1003"/>
        <v>0</v>
      </c>
      <c r="Z4021" s="33">
        <f t="shared" si="1004"/>
        <v>0</v>
      </c>
      <c r="AA4021" s="35">
        <f t="shared" si="1005"/>
        <v>0</v>
      </c>
      <c r="AB4021" s="36">
        <f t="shared" si="1006"/>
        <v>0</v>
      </c>
      <c r="AC4021" s="37">
        <f t="shared" si="1007"/>
        <v>0</v>
      </c>
      <c r="AD4021" s="38"/>
      <c r="AE4021" s="38"/>
      <c r="AF4021" s="39">
        <f t="shared" si="1008"/>
        <v>0</v>
      </c>
      <c r="AG4021" s="40"/>
      <c r="AH4021" s="41">
        <f t="shared" si="1009"/>
        <v>0</v>
      </c>
      <c r="AI4021" s="42">
        <f t="shared" si="1010"/>
        <v>0</v>
      </c>
      <c r="AJ4021" s="43">
        <f t="shared" si="1011"/>
        <v>0</v>
      </c>
      <c r="AK4021" s="5" t="str">
        <f>_xlfn.IFNA(VLOOKUP(_xlfn.CONCAT(D4021," - ",S4021),OP!E:F,2,0),"-------------------------------------------NAO DISPONIVEL-------------------------------------------")</f>
        <v>C - RIOCARD</v>
      </c>
      <c r="AL4021" s="7" t="str">
        <f t="shared" si="997"/>
        <v>1 - -------------------------------------------NAO DISPONIVEL------------------------------------------- - 00000004021 - FETRANSPOR</v>
      </c>
      <c r="AM4021" s="7" t="str">
        <f t="shared" si="998"/>
        <v>-------------------------------------------NAO DISPONIVEL-------------------------------------------</v>
      </c>
      <c r="AN4021" s="44" cm="1">
        <f t="array" ref="AN4021">_xlfn.IFS(AJ4021=0,0,AQ4021="INATIVO",2,AQ4021="SEM CADASTRO",4,AQ4021="CPF ATIVO EM OUTRO COMPRADOR",5,AQ4021="NOVO/SEM CARTAO",6,AND(AJ4021&gt;0,AQ4021,""),8)</f>
        <v>0</v>
      </c>
      <c r="AO4021" s="45">
        <f t="shared" si="1012"/>
        <v>-10</v>
      </c>
    </row>
    <row r="4022" spans="1:41" x14ac:dyDescent="0.4">
      <c r="A4022" s="21" t="str">
        <f t="shared" si="999"/>
        <v>-------------------------------------------NAO DISPONIVEL-------------------------------------------</v>
      </c>
      <c r="B4022" s="5" t="str">
        <f>_xlfn.IFNA(VLOOKUP(A4022,CNPJ!E:F,2,0),"-------------------------------------------NAO DISPONIVEL-------------------------------------------")</f>
        <v>-------------------------------------------NAO DISPONIVEL-------------------------------------------</v>
      </c>
      <c r="C4022" s="22">
        <v>1</v>
      </c>
      <c r="D4022" s="5" t="str">
        <f>_xlfn.XLOOKUP(R4022,OP!C:C,OP!B:B,,0,1)</f>
        <v>RJ</v>
      </c>
      <c r="E4022" s="23"/>
      <c r="M4022" s="26"/>
      <c r="N4022" s="27"/>
      <c r="O4022" s="28" t="str">
        <f t="shared" si="1000"/>
        <v>00000004022</v>
      </c>
      <c r="R4022" s="27" t="s">
        <v>193</v>
      </c>
      <c r="S4022" s="30" t="str">
        <f>_xlfn.IFNA(VLOOKUP(_xlfn.CONCAT(D4022," - ",R4022),OP!A:D,4,0),"-------------------------------------------NAO DISPONIVEL-------------------------------------------")</f>
        <v>FETRANSPOR</v>
      </c>
      <c r="T4022" s="31"/>
      <c r="U4022" s="32"/>
      <c r="V4022" s="31"/>
      <c r="W4022" s="33">
        <f t="shared" si="1001"/>
        <v>0</v>
      </c>
      <c r="X4022" s="34">
        <f t="shared" si="1002"/>
        <v>0</v>
      </c>
      <c r="Y4022" s="33">
        <f t="shared" si="1003"/>
        <v>0</v>
      </c>
      <c r="Z4022" s="33">
        <f t="shared" si="1004"/>
        <v>0</v>
      </c>
      <c r="AA4022" s="35">
        <f t="shared" si="1005"/>
        <v>0</v>
      </c>
      <c r="AB4022" s="36">
        <f t="shared" si="1006"/>
        <v>0</v>
      </c>
      <c r="AC4022" s="37">
        <f t="shared" si="1007"/>
        <v>0</v>
      </c>
      <c r="AD4022" s="38"/>
      <c r="AE4022" s="38"/>
      <c r="AF4022" s="39">
        <f t="shared" si="1008"/>
        <v>0</v>
      </c>
      <c r="AG4022" s="40"/>
      <c r="AH4022" s="41">
        <f t="shared" si="1009"/>
        <v>0</v>
      </c>
      <c r="AI4022" s="42">
        <f t="shared" si="1010"/>
        <v>0</v>
      </c>
      <c r="AJ4022" s="43">
        <f t="shared" si="1011"/>
        <v>0</v>
      </c>
      <c r="AK4022" s="5" t="str">
        <f>_xlfn.IFNA(VLOOKUP(_xlfn.CONCAT(D4022," - ",S4022),OP!E:F,2,0),"-------------------------------------------NAO DISPONIVEL-------------------------------------------")</f>
        <v>C - RIOCARD</v>
      </c>
      <c r="AL4022" s="7" t="str">
        <f t="shared" si="997"/>
        <v>1 - -------------------------------------------NAO DISPONIVEL------------------------------------------- - 00000004022 - FETRANSPOR</v>
      </c>
      <c r="AM4022" s="7" t="str">
        <f t="shared" si="998"/>
        <v>-------------------------------------------NAO DISPONIVEL-------------------------------------------</v>
      </c>
      <c r="AN4022" s="44" cm="1">
        <f t="array" ref="AN4022">_xlfn.IFS(AJ4022=0,0,AQ4022="INATIVO",2,AQ4022="SEM CADASTRO",4,AQ4022="CPF ATIVO EM OUTRO COMPRADOR",5,AQ4022="NOVO/SEM CARTAO",6,AND(AJ4022&gt;0,AQ4022,""),8)</f>
        <v>0</v>
      </c>
      <c r="AO4022" s="45">
        <f t="shared" si="1012"/>
        <v>-10</v>
      </c>
    </row>
    <row r="4023" spans="1:41" x14ac:dyDescent="0.4">
      <c r="A4023" s="21" t="str">
        <f t="shared" si="999"/>
        <v>-------------------------------------------NAO DISPONIVEL-------------------------------------------</v>
      </c>
      <c r="B4023" s="5" t="str">
        <f>_xlfn.IFNA(VLOOKUP(A4023,CNPJ!E:F,2,0),"-------------------------------------------NAO DISPONIVEL-------------------------------------------")</f>
        <v>-------------------------------------------NAO DISPONIVEL-------------------------------------------</v>
      </c>
      <c r="C4023" s="22">
        <v>1</v>
      </c>
      <c r="D4023" s="5" t="str">
        <f>_xlfn.XLOOKUP(R4023,OP!C:C,OP!B:B,,0,1)</f>
        <v>RJ</v>
      </c>
      <c r="E4023" s="23"/>
      <c r="M4023" s="26"/>
      <c r="N4023" s="27"/>
      <c r="O4023" s="28" t="str">
        <f t="shared" si="1000"/>
        <v>00000004023</v>
      </c>
      <c r="R4023" s="27" t="s">
        <v>193</v>
      </c>
      <c r="S4023" s="30" t="str">
        <f>_xlfn.IFNA(VLOOKUP(_xlfn.CONCAT(D4023," - ",R4023),OP!A:D,4,0),"-------------------------------------------NAO DISPONIVEL-------------------------------------------")</f>
        <v>FETRANSPOR</v>
      </c>
      <c r="T4023" s="31"/>
      <c r="U4023" s="32"/>
      <c r="V4023" s="31"/>
      <c r="W4023" s="33">
        <f t="shared" si="1001"/>
        <v>0</v>
      </c>
      <c r="X4023" s="34">
        <f t="shared" si="1002"/>
        <v>0</v>
      </c>
      <c r="Y4023" s="33">
        <f t="shared" si="1003"/>
        <v>0</v>
      </c>
      <c r="Z4023" s="33">
        <f t="shared" si="1004"/>
        <v>0</v>
      </c>
      <c r="AA4023" s="35">
        <f t="shared" si="1005"/>
        <v>0</v>
      </c>
      <c r="AB4023" s="36">
        <f t="shared" si="1006"/>
        <v>0</v>
      </c>
      <c r="AC4023" s="37">
        <f t="shared" si="1007"/>
        <v>0</v>
      </c>
      <c r="AD4023" s="38"/>
      <c r="AE4023" s="38"/>
      <c r="AF4023" s="39">
        <f t="shared" si="1008"/>
        <v>0</v>
      </c>
      <c r="AG4023" s="40"/>
      <c r="AH4023" s="41">
        <f t="shared" si="1009"/>
        <v>0</v>
      </c>
      <c r="AI4023" s="42">
        <f t="shared" si="1010"/>
        <v>0</v>
      </c>
      <c r="AJ4023" s="43">
        <f t="shared" si="1011"/>
        <v>0</v>
      </c>
      <c r="AK4023" s="5" t="str">
        <f>_xlfn.IFNA(VLOOKUP(_xlfn.CONCAT(D4023," - ",S4023),OP!E:F,2,0),"-------------------------------------------NAO DISPONIVEL-------------------------------------------")</f>
        <v>C - RIOCARD</v>
      </c>
      <c r="AL4023" s="7" t="str">
        <f t="shared" si="997"/>
        <v>1 - -------------------------------------------NAO DISPONIVEL------------------------------------------- - 00000004023 - FETRANSPOR</v>
      </c>
      <c r="AM4023" s="7" t="str">
        <f t="shared" si="998"/>
        <v>-------------------------------------------NAO DISPONIVEL-------------------------------------------</v>
      </c>
      <c r="AN4023" s="44" cm="1">
        <f t="array" ref="AN4023">_xlfn.IFS(AJ4023=0,0,AQ4023="INATIVO",2,AQ4023="SEM CADASTRO",4,AQ4023="CPF ATIVO EM OUTRO COMPRADOR",5,AQ4023="NOVO/SEM CARTAO",6,AND(AJ4023&gt;0,AQ4023,""),8)</f>
        <v>0</v>
      </c>
      <c r="AO4023" s="45">
        <f t="shared" si="1012"/>
        <v>-10</v>
      </c>
    </row>
    <row r="4024" spans="1:41" x14ac:dyDescent="0.4">
      <c r="A4024" s="21" t="str">
        <f t="shared" si="999"/>
        <v>-------------------------------------------NAO DISPONIVEL-------------------------------------------</v>
      </c>
      <c r="B4024" s="5" t="str">
        <f>_xlfn.IFNA(VLOOKUP(A4024,CNPJ!E:F,2,0),"-------------------------------------------NAO DISPONIVEL-------------------------------------------")</f>
        <v>-------------------------------------------NAO DISPONIVEL-------------------------------------------</v>
      </c>
      <c r="C4024" s="22">
        <v>1</v>
      </c>
      <c r="D4024" s="5" t="str">
        <f>_xlfn.XLOOKUP(R4024,OP!C:C,OP!B:B,,0,1)</f>
        <v>RJ</v>
      </c>
      <c r="E4024" s="23"/>
      <c r="M4024" s="26"/>
      <c r="N4024" s="27"/>
      <c r="O4024" s="28" t="str">
        <f t="shared" si="1000"/>
        <v>00000004024</v>
      </c>
      <c r="R4024" s="27" t="s">
        <v>193</v>
      </c>
      <c r="S4024" s="30" t="str">
        <f>_xlfn.IFNA(VLOOKUP(_xlfn.CONCAT(D4024," - ",R4024),OP!A:D,4,0),"-------------------------------------------NAO DISPONIVEL-------------------------------------------")</f>
        <v>FETRANSPOR</v>
      </c>
      <c r="T4024" s="31"/>
      <c r="U4024" s="32"/>
      <c r="V4024" s="31"/>
      <c r="W4024" s="33">
        <f t="shared" si="1001"/>
        <v>0</v>
      </c>
      <c r="X4024" s="34">
        <f t="shared" si="1002"/>
        <v>0</v>
      </c>
      <c r="Y4024" s="33">
        <f t="shared" si="1003"/>
        <v>0</v>
      </c>
      <c r="Z4024" s="33">
        <f t="shared" si="1004"/>
        <v>0</v>
      </c>
      <c r="AA4024" s="35">
        <f t="shared" si="1005"/>
        <v>0</v>
      </c>
      <c r="AB4024" s="36">
        <f t="shared" si="1006"/>
        <v>0</v>
      </c>
      <c r="AC4024" s="37">
        <f t="shared" si="1007"/>
        <v>0</v>
      </c>
      <c r="AD4024" s="38"/>
      <c r="AE4024" s="38"/>
      <c r="AF4024" s="39">
        <f t="shared" si="1008"/>
        <v>0</v>
      </c>
      <c r="AG4024" s="40"/>
      <c r="AH4024" s="41">
        <f t="shared" si="1009"/>
        <v>0</v>
      </c>
      <c r="AI4024" s="42">
        <f t="shared" si="1010"/>
        <v>0</v>
      </c>
      <c r="AJ4024" s="43">
        <f t="shared" si="1011"/>
        <v>0</v>
      </c>
      <c r="AK4024" s="5" t="str">
        <f>_xlfn.IFNA(VLOOKUP(_xlfn.CONCAT(D4024," - ",S4024),OP!E:F,2,0),"-------------------------------------------NAO DISPONIVEL-------------------------------------------")</f>
        <v>C - RIOCARD</v>
      </c>
      <c r="AL4024" s="7" t="str">
        <f t="shared" si="997"/>
        <v>1 - -------------------------------------------NAO DISPONIVEL------------------------------------------- - 00000004024 - FETRANSPOR</v>
      </c>
      <c r="AM4024" s="7" t="str">
        <f t="shared" si="998"/>
        <v>-------------------------------------------NAO DISPONIVEL-------------------------------------------</v>
      </c>
      <c r="AN4024" s="44" cm="1">
        <f t="array" ref="AN4024">_xlfn.IFS(AJ4024=0,0,AQ4024="INATIVO",2,AQ4024="SEM CADASTRO",4,AQ4024="CPF ATIVO EM OUTRO COMPRADOR",5,AQ4024="NOVO/SEM CARTAO",6,AND(AJ4024&gt;0,AQ4024,""),8)</f>
        <v>0</v>
      </c>
      <c r="AO4024" s="45">
        <f t="shared" si="1012"/>
        <v>-10</v>
      </c>
    </row>
    <row r="4025" spans="1:41" x14ac:dyDescent="0.4">
      <c r="A4025" s="21" t="str">
        <f t="shared" si="999"/>
        <v>-------------------------------------------NAO DISPONIVEL-------------------------------------------</v>
      </c>
      <c r="B4025" s="5" t="str">
        <f>_xlfn.IFNA(VLOOKUP(A4025,CNPJ!E:F,2,0),"-------------------------------------------NAO DISPONIVEL-------------------------------------------")</f>
        <v>-------------------------------------------NAO DISPONIVEL-------------------------------------------</v>
      </c>
      <c r="C4025" s="22">
        <v>1</v>
      </c>
      <c r="D4025" s="5" t="str">
        <f>_xlfn.XLOOKUP(R4025,OP!C:C,OP!B:B,,0,1)</f>
        <v>RJ</v>
      </c>
      <c r="E4025" s="23"/>
      <c r="M4025" s="26"/>
      <c r="N4025" s="27"/>
      <c r="O4025" s="28" t="str">
        <f t="shared" si="1000"/>
        <v>00000004025</v>
      </c>
      <c r="R4025" s="27" t="s">
        <v>193</v>
      </c>
      <c r="S4025" s="30" t="str">
        <f>_xlfn.IFNA(VLOOKUP(_xlfn.CONCAT(D4025," - ",R4025),OP!A:D,4,0),"-------------------------------------------NAO DISPONIVEL-------------------------------------------")</f>
        <v>FETRANSPOR</v>
      </c>
      <c r="T4025" s="31"/>
      <c r="U4025" s="32"/>
      <c r="V4025" s="31"/>
      <c r="W4025" s="33">
        <f t="shared" si="1001"/>
        <v>0</v>
      </c>
      <c r="X4025" s="34">
        <f t="shared" si="1002"/>
        <v>0</v>
      </c>
      <c r="Y4025" s="33">
        <f t="shared" si="1003"/>
        <v>0</v>
      </c>
      <c r="Z4025" s="33">
        <f t="shared" si="1004"/>
        <v>0</v>
      </c>
      <c r="AA4025" s="35">
        <f t="shared" si="1005"/>
        <v>0</v>
      </c>
      <c r="AB4025" s="36">
        <f t="shared" si="1006"/>
        <v>0</v>
      </c>
      <c r="AC4025" s="37">
        <f t="shared" si="1007"/>
        <v>0</v>
      </c>
      <c r="AD4025" s="38"/>
      <c r="AE4025" s="38"/>
      <c r="AF4025" s="39">
        <f t="shared" si="1008"/>
        <v>0</v>
      </c>
      <c r="AG4025" s="40"/>
      <c r="AH4025" s="41">
        <f t="shared" si="1009"/>
        <v>0</v>
      </c>
      <c r="AI4025" s="42">
        <f t="shared" si="1010"/>
        <v>0</v>
      </c>
      <c r="AJ4025" s="43">
        <f t="shared" si="1011"/>
        <v>0</v>
      </c>
      <c r="AK4025" s="5" t="str">
        <f>_xlfn.IFNA(VLOOKUP(_xlfn.CONCAT(D4025," - ",S4025),OP!E:F,2,0),"-------------------------------------------NAO DISPONIVEL-------------------------------------------")</f>
        <v>C - RIOCARD</v>
      </c>
      <c r="AL4025" s="7" t="str">
        <f t="shared" si="997"/>
        <v>1 - -------------------------------------------NAO DISPONIVEL------------------------------------------- - 00000004025 - FETRANSPOR</v>
      </c>
      <c r="AM4025" s="7" t="str">
        <f t="shared" si="998"/>
        <v>-------------------------------------------NAO DISPONIVEL-------------------------------------------</v>
      </c>
      <c r="AN4025" s="44" cm="1">
        <f t="array" ref="AN4025">_xlfn.IFS(AJ4025=0,0,AQ4025="INATIVO",2,AQ4025="SEM CADASTRO",4,AQ4025="CPF ATIVO EM OUTRO COMPRADOR",5,AQ4025="NOVO/SEM CARTAO",6,AND(AJ4025&gt;0,AQ4025,""),8)</f>
        <v>0</v>
      </c>
      <c r="AO4025" s="45">
        <f t="shared" si="1012"/>
        <v>-10</v>
      </c>
    </row>
    <row r="4026" spans="1:41" x14ac:dyDescent="0.4">
      <c r="A4026" s="21" t="str">
        <f t="shared" si="999"/>
        <v>-------------------------------------------NAO DISPONIVEL-------------------------------------------</v>
      </c>
      <c r="B4026" s="5" t="str">
        <f>_xlfn.IFNA(VLOOKUP(A4026,CNPJ!E:F,2,0),"-------------------------------------------NAO DISPONIVEL-------------------------------------------")</f>
        <v>-------------------------------------------NAO DISPONIVEL-------------------------------------------</v>
      </c>
      <c r="C4026" s="22">
        <v>1</v>
      </c>
      <c r="D4026" s="5" t="str">
        <f>_xlfn.XLOOKUP(R4026,OP!C:C,OP!B:B,,0,1)</f>
        <v>RJ</v>
      </c>
      <c r="E4026" s="23"/>
      <c r="M4026" s="26"/>
      <c r="N4026" s="27"/>
      <c r="O4026" s="28" t="str">
        <f t="shared" si="1000"/>
        <v>00000004026</v>
      </c>
      <c r="R4026" s="27" t="s">
        <v>193</v>
      </c>
      <c r="S4026" s="30" t="str">
        <f>_xlfn.IFNA(VLOOKUP(_xlfn.CONCAT(D4026," - ",R4026),OP!A:D,4,0),"-------------------------------------------NAO DISPONIVEL-------------------------------------------")</f>
        <v>FETRANSPOR</v>
      </c>
      <c r="T4026" s="31"/>
      <c r="U4026" s="32"/>
      <c r="V4026" s="31"/>
      <c r="W4026" s="33">
        <f t="shared" si="1001"/>
        <v>0</v>
      </c>
      <c r="X4026" s="34">
        <f t="shared" si="1002"/>
        <v>0</v>
      </c>
      <c r="Y4026" s="33">
        <f t="shared" si="1003"/>
        <v>0</v>
      </c>
      <c r="Z4026" s="33">
        <f t="shared" si="1004"/>
        <v>0</v>
      </c>
      <c r="AA4026" s="35">
        <f t="shared" si="1005"/>
        <v>0</v>
      </c>
      <c r="AB4026" s="36">
        <f t="shared" si="1006"/>
        <v>0</v>
      </c>
      <c r="AC4026" s="37">
        <f t="shared" si="1007"/>
        <v>0</v>
      </c>
      <c r="AD4026" s="38"/>
      <c r="AE4026" s="38"/>
      <c r="AF4026" s="39">
        <f t="shared" si="1008"/>
        <v>0</v>
      </c>
      <c r="AG4026" s="40"/>
      <c r="AH4026" s="41">
        <f t="shared" si="1009"/>
        <v>0</v>
      </c>
      <c r="AI4026" s="42">
        <f t="shared" si="1010"/>
        <v>0</v>
      </c>
      <c r="AJ4026" s="43">
        <f t="shared" si="1011"/>
        <v>0</v>
      </c>
      <c r="AK4026" s="5" t="str">
        <f>_xlfn.IFNA(VLOOKUP(_xlfn.CONCAT(D4026," - ",S4026),OP!E:F,2,0),"-------------------------------------------NAO DISPONIVEL-------------------------------------------")</f>
        <v>C - RIOCARD</v>
      </c>
      <c r="AL4026" s="7" t="str">
        <f t="shared" si="997"/>
        <v>1 - -------------------------------------------NAO DISPONIVEL------------------------------------------- - 00000004026 - FETRANSPOR</v>
      </c>
      <c r="AM4026" s="7" t="str">
        <f t="shared" si="998"/>
        <v>-------------------------------------------NAO DISPONIVEL-------------------------------------------</v>
      </c>
      <c r="AN4026" s="44" cm="1">
        <f t="array" ref="AN4026">_xlfn.IFS(AJ4026=0,0,AQ4026="INATIVO",2,AQ4026="SEM CADASTRO",4,AQ4026="CPF ATIVO EM OUTRO COMPRADOR",5,AQ4026="NOVO/SEM CARTAO",6,AND(AJ4026&gt;0,AQ4026,""),8)</f>
        <v>0</v>
      </c>
      <c r="AO4026" s="45">
        <f t="shared" si="1012"/>
        <v>-10</v>
      </c>
    </row>
    <row r="4027" spans="1:41" x14ac:dyDescent="0.4">
      <c r="A4027" s="21" t="str">
        <f t="shared" si="999"/>
        <v>-------------------------------------------NAO DISPONIVEL-------------------------------------------</v>
      </c>
      <c r="B4027" s="5" t="str">
        <f>_xlfn.IFNA(VLOOKUP(A4027,CNPJ!E:F,2,0),"-------------------------------------------NAO DISPONIVEL-------------------------------------------")</f>
        <v>-------------------------------------------NAO DISPONIVEL-------------------------------------------</v>
      </c>
      <c r="C4027" s="22">
        <v>1</v>
      </c>
      <c r="D4027" s="5" t="str">
        <f>_xlfn.XLOOKUP(R4027,OP!C:C,OP!B:B,,0,1)</f>
        <v>RJ</v>
      </c>
      <c r="E4027" s="23"/>
      <c r="M4027" s="26"/>
      <c r="N4027" s="27"/>
      <c r="O4027" s="28" t="str">
        <f t="shared" si="1000"/>
        <v>00000004027</v>
      </c>
      <c r="R4027" s="27" t="s">
        <v>193</v>
      </c>
      <c r="S4027" s="30" t="str">
        <f>_xlfn.IFNA(VLOOKUP(_xlfn.CONCAT(D4027," - ",R4027),OP!A:D,4,0),"-------------------------------------------NAO DISPONIVEL-------------------------------------------")</f>
        <v>FETRANSPOR</v>
      </c>
      <c r="T4027" s="31"/>
      <c r="U4027" s="32"/>
      <c r="V4027" s="31"/>
      <c r="W4027" s="33">
        <f t="shared" si="1001"/>
        <v>0</v>
      </c>
      <c r="X4027" s="34">
        <f t="shared" si="1002"/>
        <v>0</v>
      </c>
      <c r="Y4027" s="33">
        <f t="shared" si="1003"/>
        <v>0</v>
      </c>
      <c r="Z4027" s="33">
        <f t="shared" si="1004"/>
        <v>0</v>
      </c>
      <c r="AA4027" s="35">
        <f t="shared" si="1005"/>
        <v>0</v>
      </c>
      <c r="AB4027" s="36">
        <f t="shared" si="1006"/>
        <v>0</v>
      </c>
      <c r="AC4027" s="37">
        <f t="shared" si="1007"/>
        <v>0</v>
      </c>
      <c r="AD4027" s="38"/>
      <c r="AE4027" s="38"/>
      <c r="AF4027" s="39">
        <f t="shared" si="1008"/>
        <v>0</v>
      </c>
      <c r="AG4027" s="40"/>
      <c r="AH4027" s="41">
        <f t="shared" si="1009"/>
        <v>0</v>
      </c>
      <c r="AI4027" s="42">
        <f t="shared" si="1010"/>
        <v>0</v>
      </c>
      <c r="AJ4027" s="43">
        <f t="shared" si="1011"/>
        <v>0</v>
      </c>
      <c r="AK4027" s="5" t="str">
        <f>_xlfn.IFNA(VLOOKUP(_xlfn.CONCAT(D4027," - ",S4027),OP!E:F,2,0),"-------------------------------------------NAO DISPONIVEL-------------------------------------------")</f>
        <v>C - RIOCARD</v>
      </c>
      <c r="AL4027" s="7" t="str">
        <f t="shared" si="997"/>
        <v>1 - -------------------------------------------NAO DISPONIVEL------------------------------------------- - 00000004027 - FETRANSPOR</v>
      </c>
      <c r="AM4027" s="7" t="str">
        <f t="shared" si="998"/>
        <v>-------------------------------------------NAO DISPONIVEL-------------------------------------------</v>
      </c>
      <c r="AN4027" s="44" cm="1">
        <f t="array" ref="AN4027">_xlfn.IFS(AJ4027=0,0,AQ4027="INATIVO",2,AQ4027="SEM CADASTRO",4,AQ4027="CPF ATIVO EM OUTRO COMPRADOR",5,AQ4027="NOVO/SEM CARTAO",6,AND(AJ4027&gt;0,AQ4027,""),8)</f>
        <v>0</v>
      </c>
      <c r="AO4027" s="45">
        <f t="shared" si="1012"/>
        <v>-10</v>
      </c>
    </row>
    <row r="4028" spans="1:41" x14ac:dyDescent="0.4">
      <c r="A4028" s="21" t="str">
        <f t="shared" si="999"/>
        <v>-------------------------------------------NAO DISPONIVEL-------------------------------------------</v>
      </c>
      <c r="B4028" s="5" t="str">
        <f>_xlfn.IFNA(VLOOKUP(A4028,CNPJ!E:F,2,0),"-------------------------------------------NAO DISPONIVEL-------------------------------------------")</f>
        <v>-------------------------------------------NAO DISPONIVEL-------------------------------------------</v>
      </c>
      <c r="C4028" s="22">
        <v>1</v>
      </c>
      <c r="D4028" s="5" t="str">
        <f>_xlfn.XLOOKUP(R4028,OP!C:C,OP!B:B,,0,1)</f>
        <v>RJ</v>
      </c>
      <c r="E4028" s="23"/>
      <c r="M4028" s="26"/>
      <c r="N4028" s="27"/>
      <c r="O4028" s="28" t="str">
        <f t="shared" si="1000"/>
        <v>00000004028</v>
      </c>
      <c r="R4028" s="27" t="s">
        <v>193</v>
      </c>
      <c r="S4028" s="30" t="str">
        <f>_xlfn.IFNA(VLOOKUP(_xlfn.CONCAT(D4028," - ",R4028),OP!A:D,4,0),"-------------------------------------------NAO DISPONIVEL-------------------------------------------")</f>
        <v>FETRANSPOR</v>
      </c>
      <c r="T4028" s="31"/>
      <c r="U4028" s="32"/>
      <c r="V4028" s="31"/>
      <c r="W4028" s="33">
        <f t="shared" si="1001"/>
        <v>0</v>
      </c>
      <c r="X4028" s="34">
        <f t="shared" si="1002"/>
        <v>0</v>
      </c>
      <c r="Y4028" s="33">
        <f t="shared" si="1003"/>
        <v>0</v>
      </c>
      <c r="Z4028" s="33">
        <f t="shared" si="1004"/>
        <v>0</v>
      </c>
      <c r="AA4028" s="35">
        <f t="shared" si="1005"/>
        <v>0</v>
      </c>
      <c r="AB4028" s="36">
        <f t="shared" si="1006"/>
        <v>0</v>
      </c>
      <c r="AC4028" s="37">
        <f t="shared" si="1007"/>
        <v>0</v>
      </c>
      <c r="AD4028" s="38"/>
      <c r="AE4028" s="38"/>
      <c r="AF4028" s="39">
        <f t="shared" si="1008"/>
        <v>0</v>
      </c>
      <c r="AG4028" s="40"/>
      <c r="AH4028" s="41">
        <f t="shared" si="1009"/>
        <v>0</v>
      </c>
      <c r="AI4028" s="42">
        <f t="shared" si="1010"/>
        <v>0</v>
      </c>
      <c r="AJ4028" s="43">
        <f t="shared" si="1011"/>
        <v>0</v>
      </c>
      <c r="AK4028" s="5" t="str">
        <f>_xlfn.IFNA(VLOOKUP(_xlfn.CONCAT(D4028," - ",S4028),OP!E:F,2,0),"-------------------------------------------NAO DISPONIVEL-------------------------------------------")</f>
        <v>C - RIOCARD</v>
      </c>
      <c r="AL4028" s="7" t="str">
        <f t="shared" si="997"/>
        <v>1 - -------------------------------------------NAO DISPONIVEL------------------------------------------- - 00000004028 - FETRANSPOR</v>
      </c>
      <c r="AM4028" s="7" t="str">
        <f t="shared" si="998"/>
        <v>-------------------------------------------NAO DISPONIVEL-------------------------------------------</v>
      </c>
      <c r="AN4028" s="44" cm="1">
        <f t="array" ref="AN4028">_xlfn.IFS(AJ4028=0,0,AQ4028="INATIVO",2,AQ4028="SEM CADASTRO",4,AQ4028="CPF ATIVO EM OUTRO COMPRADOR",5,AQ4028="NOVO/SEM CARTAO",6,AND(AJ4028&gt;0,AQ4028,""),8)</f>
        <v>0</v>
      </c>
      <c r="AO4028" s="45">
        <f t="shared" si="1012"/>
        <v>-10</v>
      </c>
    </row>
    <row r="4029" spans="1:41" x14ac:dyDescent="0.4">
      <c r="A4029" s="21" t="str">
        <f t="shared" si="999"/>
        <v>-------------------------------------------NAO DISPONIVEL-------------------------------------------</v>
      </c>
      <c r="B4029" s="5" t="str">
        <f>_xlfn.IFNA(VLOOKUP(A4029,CNPJ!E:F,2,0),"-------------------------------------------NAO DISPONIVEL-------------------------------------------")</f>
        <v>-------------------------------------------NAO DISPONIVEL-------------------------------------------</v>
      </c>
      <c r="C4029" s="22">
        <v>1</v>
      </c>
      <c r="D4029" s="5" t="str">
        <f>_xlfn.XLOOKUP(R4029,OP!C:C,OP!B:B,,0,1)</f>
        <v>RJ</v>
      </c>
      <c r="E4029" s="23"/>
      <c r="M4029" s="26"/>
      <c r="N4029" s="27"/>
      <c r="O4029" s="28" t="str">
        <f t="shared" si="1000"/>
        <v>00000004029</v>
      </c>
      <c r="R4029" s="27" t="s">
        <v>193</v>
      </c>
      <c r="S4029" s="30" t="str">
        <f>_xlfn.IFNA(VLOOKUP(_xlfn.CONCAT(D4029," - ",R4029),OP!A:D,4,0),"-------------------------------------------NAO DISPONIVEL-------------------------------------------")</f>
        <v>FETRANSPOR</v>
      </c>
      <c r="T4029" s="31"/>
      <c r="U4029" s="32"/>
      <c r="V4029" s="31"/>
      <c r="W4029" s="33">
        <f t="shared" si="1001"/>
        <v>0</v>
      </c>
      <c r="X4029" s="34">
        <f t="shared" si="1002"/>
        <v>0</v>
      </c>
      <c r="Y4029" s="33">
        <f t="shared" si="1003"/>
        <v>0</v>
      </c>
      <c r="Z4029" s="33">
        <f t="shared" si="1004"/>
        <v>0</v>
      </c>
      <c r="AA4029" s="35">
        <f t="shared" si="1005"/>
        <v>0</v>
      </c>
      <c r="AB4029" s="36">
        <f t="shared" si="1006"/>
        <v>0</v>
      </c>
      <c r="AC4029" s="37">
        <f t="shared" si="1007"/>
        <v>0</v>
      </c>
      <c r="AD4029" s="38"/>
      <c r="AE4029" s="38"/>
      <c r="AF4029" s="39">
        <f t="shared" si="1008"/>
        <v>0</v>
      </c>
      <c r="AG4029" s="40"/>
      <c r="AH4029" s="41">
        <f t="shared" si="1009"/>
        <v>0</v>
      </c>
      <c r="AI4029" s="42">
        <f t="shared" si="1010"/>
        <v>0</v>
      </c>
      <c r="AJ4029" s="43">
        <f t="shared" si="1011"/>
        <v>0</v>
      </c>
      <c r="AK4029" s="5" t="str">
        <f>_xlfn.IFNA(VLOOKUP(_xlfn.CONCAT(D4029," - ",S4029),OP!E:F,2,0),"-------------------------------------------NAO DISPONIVEL-------------------------------------------")</f>
        <v>C - RIOCARD</v>
      </c>
      <c r="AL4029" s="7" t="str">
        <f t="shared" si="997"/>
        <v>1 - -------------------------------------------NAO DISPONIVEL------------------------------------------- - 00000004029 - FETRANSPOR</v>
      </c>
      <c r="AM4029" s="7" t="str">
        <f t="shared" si="998"/>
        <v>-------------------------------------------NAO DISPONIVEL-------------------------------------------</v>
      </c>
      <c r="AN4029" s="44" cm="1">
        <f t="array" ref="AN4029">_xlfn.IFS(AJ4029=0,0,AQ4029="INATIVO",2,AQ4029="SEM CADASTRO",4,AQ4029="CPF ATIVO EM OUTRO COMPRADOR",5,AQ4029="NOVO/SEM CARTAO",6,AND(AJ4029&gt;0,AQ4029,""),8)</f>
        <v>0</v>
      </c>
      <c r="AO4029" s="45">
        <f t="shared" si="1012"/>
        <v>-10</v>
      </c>
    </row>
    <row r="4030" spans="1:41" x14ac:dyDescent="0.4">
      <c r="A4030" s="21" t="str">
        <f t="shared" si="999"/>
        <v>-------------------------------------------NAO DISPONIVEL-------------------------------------------</v>
      </c>
      <c r="B4030" s="5" t="str">
        <f>_xlfn.IFNA(VLOOKUP(A4030,CNPJ!E:F,2,0),"-------------------------------------------NAO DISPONIVEL-------------------------------------------")</f>
        <v>-------------------------------------------NAO DISPONIVEL-------------------------------------------</v>
      </c>
      <c r="C4030" s="22">
        <v>1</v>
      </c>
      <c r="D4030" s="5" t="str">
        <f>_xlfn.XLOOKUP(R4030,OP!C:C,OP!B:B,,0,1)</f>
        <v>RJ</v>
      </c>
      <c r="E4030" s="23"/>
      <c r="M4030" s="26"/>
      <c r="N4030" s="27"/>
      <c r="O4030" s="28" t="str">
        <f t="shared" si="1000"/>
        <v>00000004030</v>
      </c>
      <c r="R4030" s="27" t="s">
        <v>193</v>
      </c>
      <c r="S4030" s="30" t="str">
        <f>_xlfn.IFNA(VLOOKUP(_xlfn.CONCAT(D4030," - ",R4030),OP!A:D,4,0),"-------------------------------------------NAO DISPONIVEL-------------------------------------------")</f>
        <v>FETRANSPOR</v>
      </c>
      <c r="T4030" s="31"/>
      <c r="U4030" s="32"/>
      <c r="V4030" s="31"/>
      <c r="W4030" s="33">
        <f t="shared" si="1001"/>
        <v>0</v>
      </c>
      <c r="X4030" s="34">
        <f t="shared" si="1002"/>
        <v>0</v>
      </c>
      <c r="Y4030" s="33">
        <f t="shared" si="1003"/>
        <v>0</v>
      </c>
      <c r="Z4030" s="33">
        <f t="shared" si="1004"/>
        <v>0</v>
      </c>
      <c r="AA4030" s="35">
        <f t="shared" si="1005"/>
        <v>0</v>
      </c>
      <c r="AB4030" s="36">
        <f t="shared" si="1006"/>
        <v>0</v>
      </c>
      <c r="AC4030" s="37">
        <f t="shared" si="1007"/>
        <v>0</v>
      </c>
      <c r="AD4030" s="38"/>
      <c r="AE4030" s="38"/>
      <c r="AF4030" s="39">
        <f t="shared" si="1008"/>
        <v>0</v>
      </c>
      <c r="AG4030" s="40"/>
      <c r="AH4030" s="41">
        <f t="shared" si="1009"/>
        <v>0</v>
      </c>
      <c r="AI4030" s="42">
        <f t="shared" si="1010"/>
        <v>0</v>
      </c>
      <c r="AJ4030" s="43">
        <f t="shared" si="1011"/>
        <v>0</v>
      </c>
      <c r="AK4030" s="5" t="str">
        <f>_xlfn.IFNA(VLOOKUP(_xlfn.CONCAT(D4030," - ",S4030),OP!E:F,2,0),"-------------------------------------------NAO DISPONIVEL-------------------------------------------")</f>
        <v>C - RIOCARD</v>
      </c>
      <c r="AL4030" s="7" t="str">
        <f t="shared" si="997"/>
        <v>1 - -------------------------------------------NAO DISPONIVEL------------------------------------------- - 00000004030 - FETRANSPOR</v>
      </c>
      <c r="AM4030" s="7" t="str">
        <f t="shared" si="998"/>
        <v>-------------------------------------------NAO DISPONIVEL-------------------------------------------</v>
      </c>
      <c r="AN4030" s="44" cm="1">
        <f t="array" ref="AN4030">_xlfn.IFS(AJ4030=0,0,AQ4030="INATIVO",2,AQ4030="SEM CADASTRO",4,AQ4030="CPF ATIVO EM OUTRO COMPRADOR",5,AQ4030="NOVO/SEM CARTAO",6,AND(AJ4030&gt;0,AQ4030,""),8)</f>
        <v>0</v>
      </c>
      <c r="AO4030" s="45">
        <f t="shared" si="1012"/>
        <v>-10</v>
      </c>
    </row>
    <row r="4031" spans="1:41" x14ac:dyDescent="0.4">
      <c r="A4031" s="21" t="str">
        <f t="shared" si="999"/>
        <v>-------------------------------------------NAO DISPONIVEL-------------------------------------------</v>
      </c>
      <c r="B4031" s="5" t="str">
        <f>_xlfn.IFNA(VLOOKUP(A4031,CNPJ!E:F,2,0),"-------------------------------------------NAO DISPONIVEL-------------------------------------------")</f>
        <v>-------------------------------------------NAO DISPONIVEL-------------------------------------------</v>
      </c>
      <c r="C4031" s="22">
        <v>1</v>
      </c>
      <c r="D4031" s="5" t="str">
        <f>_xlfn.XLOOKUP(R4031,OP!C:C,OP!B:B,,0,1)</f>
        <v>RJ</v>
      </c>
      <c r="E4031" s="23"/>
      <c r="M4031" s="26"/>
      <c r="N4031" s="27"/>
      <c r="O4031" s="28" t="str">
        <f t="shared" si="1000"/>
        <v>00000004031</v>
      </c>
      <c r="R4031" s="27" t="s">
        <v>193</v>
      </c>
      <c r="S4031" s="30" t="str">
        <f>_xlfn.IFNA(VLOOKUP(_xlfn.CONCAT(D4031," - ",R4031),OP!A:D,4,0),"-------------------------------------------NAO DISPONIVEL-------------------------------------------")</f>
        <v>FETRANSPOR</v>
      </c>
      <c r="T4031" s="31"/>
      <c r="U4031" s="32"/>
      <c r="V4031" s="31"/>
      <c r="W4031" s="33">
        <f t="shared" si="1001"/>
        <v>0</v>
      </c>
      <c r="X4031" s="34">
        <f t="shared" si="1002"/>
        <v>0</v>
      </c>
      <c r="Y4031" s="33">
        <f t="shared" si="1003"/>
        <v>0</v>
      </c>
      <c r="Z4031" s="33">
        <f t="shared" si="1004"/>
        <v>0</v>
      </c>
      <c r="AA4031" s="35">
        <f t="shared" si="1005"/>
        <v>0</v>
      </c>
      <c r="AB4031" s="36">
        <f t="shared" si="1006"/>
        <v>0</v>
      </c>
      <c r="AC4031" s="37">
        <f t="shared" si="1007"/>
        <v>0</v>
      </c>
      <c r="AD4031" s="38"/>
      <c r="AE4031" s="38"/>
      <c r="AF4031" s="39">
        <f t="shared" si="1008"/>
        <v>0</v>
      </c>
      <c r="AG4031" s="40"/>
      <c r="AH4031" s="41">
        <f t="shared" si="1009"/>
        <v>0</v>
      </c>
      <c r="AI4031" s="42">
        <f t="shared" si="1010"/>
        <v>0</v>
      </c>
      <c r="AJ4031" s="43">
        <f t="shared" si="1011"/>
        <v>0</v>
      </c>
      <c r="AK4031" s="5" t="str">
        <f>_xlfn.IFNA(VLOOKUP(_xlfn.CONCAT(D4031," - ",S4031),OP!E:F,2,0),"-------------------------------------------NAO DISPONIVEL-------------------------------------------")</f>
        <v>C - RIOCARD</v>
      </c>
      <c r="AL4031" s="7" t="str">
        <f t="shared" si="997"/>
        <v>1 - -------------------------------------------NAO DISPONIVEL------------------------------------------- - 00000004031 - FETRANSPOR</v>
      </c>
      <c r="AM4031" s="7" t="str">
        <f t="shared" si="998"/>
        <v>-------------------------------------------NAO DISPONIVEL-------------------------------------------</v>
      </c>
      <c r="AN4031" s="44" cm="1">
        <f t="array" ref="AN4031">_xlfn.IFS(AJ4031=0,0,AQ4031="INATIVO",2,AQ4031="SEM CADASTRO",4,AQ4031="CPF ATIVO EM OUTRO COMPRADOR",5,AQ4031="NOVO/SEM CARTAO",6,AND(AJ4031&gt;0,AQ4031,""),8)</f>
        <v>0</v>
      </c>
      <c r="AO4031" s="45">
        <f t="shared" si="1012"/>
        <v>-10</v>
      </c>
    </row>
    <row r="4032" spans="1:41" x14ac:dyDescent="0.4">
      <c r="A4032" s="21" t="str">
        <f t="shared" si="999"/>
        <v>-------------------------------------------NAO DISPONIVEL-------------------------------------------</v>
      </c>
      <c r="B4032" s="5" t="str">
        <f>_xlfn.IFNA(VLOOKUP(A4032,CNPJ!E:F,2,0),"-------------------------------------------NAO DISPONIVEL-------------------------------------------")</f>
        <v>-------------------------------------------NAO DISPONIVEL-------------------------------------------</v>
      </c>
      <c r="C4032" s="22">
        <v>1</v>
      </c>
      <c r="D4032" s="5" t="str">
        <f>_xlfn.XLOOKUP(R4032,OP!C:C,OP!B:B,,0,1)</f>
        <v>RJ</v>
      </c>
      <c r="E4032" s="23"/>
      <c r="M4032" s="26"/>
      <c r="N4032" s="27"/>
      <c r="O4032" s="28" t="str">
        <f t="shared" si="1000"/>
        <v>00000004032</v>
      </c>
      <c r="R4032" s="27" t="s">
        <v>193</v>
      </c>
      <c r="S4032" s="30" t="str">
        <f>_xlfn.IFNA(VLOOKUP(_xlfn.CONCAT(D4032," - ",R4032),OP!A:D,4,0),"-------------------------------------------NAO DISPONIVEL-------------------------------------------")</f>
        <v>FETRANSPOR</v>
      </c>
      <c r="T4032" s="31"/>
      <c r="U4032" s="32"/>
      <c r="V4032" s="31"/>
      <c r="W4032" s="33">
        <f t="shared" si="1001"/>
        <v>0</v>
      </c>
      <c r="X4032" s="34">
        <f t="shared" si="1002"/>
        <v>0</v>
      </c>
      <c r="Y4032" s="33">
        <f t="shared" si="1003"/>
        <v>0</v>
      </c>
      <c r="Z4032" s="33">
        <f t="shared" si="1004"/>
        <v>0</v>
      </c>
      <c r="AA4032" s="35">
        <f t="shared" si="1005"/>
        <v>0</v>
      </c>
      <c r="AB4032" s="36">
        <f t="shared" si="1006"/>
        <v>0</v>
      </c>
      <c r="AC4032" s="37">
        <f t="shared" si="1007"/>
        <v>0</v>
      </c>
      <c r="AD4032" s="38"/>
      <c r="AE4032" s="38"/>
      <c r="AF4032" s="39">
        <f t="shared" si="1008"/>
        <v>0</v>
      </c>
      <c r="AG4032" s="40"/>
      <c r="AH4032" s="41">
        <f t="shared" si="1009"/>
        <v>0</v>
      </c>
      <c r="AI4032" s="42">
        <f t="shared" si="1010"/>
        <v>0</v>
      </c>
      <c r="AJ4032" s="43">
        <f t="shared" si="1011"/>
        <v>0</v>
      </c>
      <c r="AK4032" s="5" t="str">
        <f>_xlfn.IFNA(VLOOKUP(_xlfn.CONCAT(D4032," - ",S4032),OP!E:F,2,0),"-------------------------------------------NAO DISPONIVEL-------------------------------------------")</f>
        <v>C - RIOCARD</v>
      </c>
      <c r="AL4032" s="7" t="str">
        <f t="shared" si="997"/>
        <v>1 - -------------------------------------------NAO DISPONIVEL------------------------------------------- - 00000004032 - FETRANSPOR</v>
      </c>
      <c r="AM4032" s="7" t="str">
        <f t="shared" si="998"/>
        <v>-------------------------------------------NAO DISPONIVEL-------------------------------------------</v>
      </c>
      <c r="AN4032" s="44" cm="1">
        <f t="array" ref="AN4032">_xlfn.IFS(AJ4032=0,0,AQ4032="INATIVO",2,AQ4032="SEM CADASTRO",4,AQ4032="CPF ATIVO EM OUTRO COMPRADOR",5,AQ4032="NOVO/SEM CARTAO",6,AND(AJ4032&gt;0,AQ4032,""),8)</f>
        <v>0</v>
      </c>
      <c r="AO4032" s="45">
        <f t="shared" si="1012"/>
        <v>-10</v>
      </c>
    </row>
    <row r="4033" spans="1:41" x14ac:dyDescent="0.4">
      <c r="A4033" s="21" t="str">
        <f t="shared" si="999"/>
        <v>-------------------------------------------NAO DISPONIVEL-------------------------------------------</v>
      </c>
      <c r="B4033" s="5" t="str">
        <f>_xlfn.IFNA(VLOOKUP(A4033,CNPJ!E:F,2,0),"-------------------------------------------NAO DISPONIVEL-------------------------------------------")</f>
        <v>-------------------------------------------NAO DISPONIVEL-------------------------------------------</v>
      </c>
      <c r="C4033" s="22">
        <v>1</v>
      </c>
      <c r="D4033" s="5" t="str">
        <f>_xlfn.XLOOKUP(R4033,OP!C:C,OP!B:B,,0,1)</f>
        <v>RJ</v>
      </c>
      <c r="E4033" s="23"/>
      <c r="M4033" s="26"/>
      <c r="N4033" s="27"/>
      <c r="O4033" s="28" t="str">
        <f t="shared" si="1000"/>
        <v>00000004033</v>
      </c>
      <c r="R4033" s="27" t="s">
        <v>193</v>
      </c>
      <c r="S4033" s="30" t="str">
        <f>_xlfn.IFNA(VLOOKUP(_xlfn.CONCAT(D4033," - ",R4033),OP!A:D,4,0),"-------------------------------------------NAO DISPONIVEL-------------------------------------------")</f>
        <v>FETRANSPOR</v>
      </c>
      <c r="T4033" s="31"/>
      <c r="U4033" s="32"/>
      <c r="V4033" s="31"/>
      <c r="W4033" s="33">
        <f t="shared" si="1001"/>
        <v>0</v>
      </c>
      <c r="X4033" s="34">
        <f t="shared" si="1002"/>
        <v>0</v>
      </c>
      <c r="Y4033" s="33">
        <f t="shared" si="1003"/>
        <v>0</v>
      </c>
      <c r="Z4033" s="33">
        <f t="shared" si="1004"/>
        <v>0</v>
      </c>
      <c r="AA4033" s="35">
        <f t="shared" si="1005"/>
        <v>0</v>
      </c>
      <c r="AB4033" s="36">
        <f t="shared" si="1006"/>
        <v>0</v>
      </c>
      <c r="AC4033" s="37">
        <f t="shared" si="1007"/>
        <v>0</v>
      </c>
      <c r="AD4033" s="38"/>
      <c r="AE4033" s="38"/>
      <c r="AF4033" s="39">
        <f t="shared" si="1008"/>
        <v>0</v>
      </c>
      <c r="AG4033" s="40"/>
      <c r="AH4033" s="41">
        <f t="shared" si="1009"/>
        <v>0</v>
      </c>
      <c r="AI4033" s="42">
        <f t="shared" si="1010"/>
        <v>0</v>
      </c>
      <c r="AJ4033" s="43">
        <f t="shared" si="1011"/>
        <v>0</v>
      </c>
      <c r="AK4033" s="5" t="str">
        <f>_xlfn.IFNA(VLOOKUP(_xlfn.CONCAT(D4033," - ",S4033),OP!E:F,2,0),"-------------------------------------------NAO DISPONIVEL-------------------------------------------")</f>
        <v>C - RIOCARD</v>
      </c>
      <c r="AL4033" s="7" t="str">
        <f t="shared" si="997"/>
        <v>1 - -------------------------------------------NAO DISPONIVEL------------------------------------------- - 00000004033 - FETRANSPOR</v>
      </c>
      <c r="AM4033" s="7" t="str">
        <f t="shared" si="998"/>
        <v>-------------------------------------------NAO DISPONIVEL-------------------------------------------</v>
      </c>
      <c r="AN4033" s="44" cm="1">
        <f t="array" ref="AN4033">_xlfn.IFS(AJ4033=0,0,AQ4033="INATIVO",2,AQ4033="SEM CADASTRO",4,AQ4033="CPF ATIVO EM OUTRO COMPRADOR",5,AQ4033="NOVO/SEM CARTAO",6,AND(AJ4033&gt;0,AQ4033,""),8)</f>
        <v>0</v>
      </c>
      <c r="AO4033" s="45">
        <f t="shared" si="1012"/>
        <v>-10</v>
      </c>
    </row>
    <row r="4034" spans="1:41" x14ac:dyDescent="0.4">
      <c r="A4034" s="21" t="str">
        <f t="shared" si="999"/>
        <v>-------------------------------------------NAO DISPONIVEL-------------------------------------------</v>
      </c>
      <c r="B4034" s="5" t="str">
        <f>_xlfn.IFNA(VLOOKUP(A4034,CNPJ!E:F,2,0),"-------------------------------------------NAO DISPONIVEL-------------------------------------------")</f>
        <v>-------------------------------------------NAO DISPONIVEL-------------------------------------------</v>
      </c>
      <c r="C4034" s="22">
        <v>1</v>
      </c>
      <c r="D4034" s="5" t="str">
        <f>_xlfn.XLOOKUP(R4034,OP!C:C,OP!B:B,,0,1)</f>
        <v>RJ</v>
      </c>
      <c r="E4034" s="23"/>
      <c r="M4034" s="26"/>
      <c r="N4034" s="27"/>
      <c r="O4034" s="28" t="str">
        <f t="shared" si="1000"/>
        <v>00000004034</v>
      </c>
      <c r="R4034" s="27" t="s">
        <v>193</v>
      </c>
      <c r="S4034" s="30" t="str">
        <f>_xlfn.IFNA(VLOOKUP(_xlfn.CONCAT(D4034," - ",R4034),OP!A:D,4,0),"-------------------------------------------NAO DISPONIVEL-------------------------------------------")</f>
        <v>FETRANSPOR</v>
      </c>
      <c r="T4034" s="31"/>
      <c r="U4034" s="32"/>
      <c r="V4034" s="31"/>
      <c r="W4034" s="33">
        <f t="shared" si="1001"/>
        <v>0</v>
      </c>
      <c r="X4034" s="34">
        <f t="shared" si="1002"/>
        <v>0</v>
      </c>
      <c r="Y4034" s="33">
        <f t="shared" si="1003"/>
        <v>0</v>
      </c>
      <c r="Z4034" s="33">
        <f t="shared" si="1004"/>
        <v>0</v>
      </c>
      <c r="AA4034" s="35">
        <f t="shared" si="1005"/>
        <v>0</v>
      </c>
      <c r="AB4034" s="36">
        <f t="shared" si="1006"/>
        <v>0</v>
      </c>
      <c r="AC4034" s="37">
        <f t="shared" si="1007"/>
        <v>0</v>
      </c>
      <c r="AD4034" s="38"/>
      <c r="AE4034" s="38"/>
      <c r="AF4034" s="39">
        <f t="shared" si="1008"/>
        <v>0</v>
      </c>
      <c r="AG4034" s="40"/>
      <c r="AH4034" s="41">
        <f t="shared" si="1009"/>
        <v>0</v>
      </c>
      <c r="AI4034" s="42">
        <f t="shared" si="1010"/>
        <v>0</v>
      </c>
      <c r="AJ4034" s="43">
        <f t="shared" si="1011"/>
        <v>0</v>
      </c>
      <c r="AK4034" s="5" t="str">
        <f>_xlfn.IFNA(VLOOKUP(_xlfn.CONCAT(D4034," - ",S4034),OP!E:F,2,0),"-------------------------------------------NAO DISPONIVEL-------------------------------------------")</f>
        <v>C - RIOCARD</v>
      </c>
      <c r="AL4034" s="7" t="str">
        <f t="shared" ref="AL4034:AL4097" si="1013">_xlfn.CONCAT(C4034," - ",B4034," - ",O4034," - ",S4034)</f>
        <v>1 - -------------------------------------------NAO DISPONIVEL------------------------------------------- - 00000004034 - FETRANSPOR</v>
      </c>
      <c r="AM4034" s="7" t="str">
        <f t="shared" ref="AM4034:AM4097" si="1014">_xlfn.CONCAT(B4034,L4034,LEFT(M4034,3))</f>
        <v>-------------------------------------------NAO DISPONIVEL-------------------------------------------</v>
      </c>
      <c r="AN4034" s="44" cm="1">
        <f t="array" ref="AN4034">_xlfn.IFS(AJ4034=0,0,AQ4034="INATIVO",2,AQ4034="SEM CADASTRO",4,AQ4034="CPF ATIVO EM OUTRO COMPRADOR",5,AQ4034="NOVO/SEM CARTAO",6,AND(AJ4034&gt;0,AQ4034,""),8)</f>
        <v>0</v>
      </c>
      <c r="AO4034" s="45">
        <f t="shared" si="1012"/>
        <v>-10</v>
      </c>
    </row>
    <row r="4035" spans="1:41" x14ac:dyDescent="0.4">
      <c r="A4035" s="21" t="str">
        <f t="shared" ref="A4035:A4098" si="1015">IF(AND(E4035&lt;&gt;"",F4035&lt;&gt;""),TRIM(_xlfn.CONCAT(D4035," - ",S4035," - ",E4035," - ",F4035)),"-------------------------------------------NAO DISPONIVEL-------------------------------------------")</f>
        <v>-------------------------------------------NAO DISPONIVEL-------------------------------------------</v>
      </c>
      <c r="B4035" s="5" t="str">
        <f>_xlfn.IFNA(VLOOKUP(A4035,CNPJ!E:F,2,0),"-------------------------------------------NAO DISPONIVEL-------------------------------------------")</f>
        <v>-------------------------------------------NAO DISPONIVEL-------------------------------------------</v>
      </c>
      <c r="C4035" s="22">
        <v>1</v>
      </c>
      <c r="D4035" s="5" t="str">
        <f>_xlfn.XLOOKUP(R4035,OP!C:C,OP!B:B,,0,1)</f>
        <v>RJ</v>
      </c>
      <c r="E4035" s="23"/>
      <c r="M4035" s="26"/>
      <c r="N4035" s="27"/>
      <c r="O4035" s="28" t="str">
        <f t="shared" ref="O4035:O4098" si="1016">IF(N4035="",TEXT(ROW(),"00000000000"),IF(N4035="00000000000",TEXT(ROW(),"00000000000"),TRIM(TEXT(N4035,"00000000000"))))</f>
        <v>00000004035</v>
      </c>
      <c r="R4035" s="27" t="s">
        <v>193</v>
      </c>
      <c r="S4035" s="30" t="str">
        <f>_xlfn.IFNA(VLOOKUP(_xlfn.CONCAT(D4035," - ",R4035),OP!A:D,4,0),"-------------------------------------------NAO DISPONIVEL-------------------------------------------")</f>
        <v>FETRANSPOR</v>
      </c>
      <c r="T4035" s="31"/>
      <c r="U4035" s="32"/>
      <c r="V4035" s="31"/>
      <c r="W4035" s="33">
        <f t="shared" ref="W4035:W4098" si="1017">ROUND(T4035,2)</f>
        <v>0</v>
      </c>
      <c r="X4035" s="34">
        <f t="shared" ref="X4035:X4098" si="1018">ROUND(U4035,0)</f>
        <v>0</v>
      </c>
      <c r="Y4035" s="33">
        <f t="shared" ref="Y4035:Y4098" si="1019">ROUND(V4035,2)</f>
        <v>0</v>
      </c>
      <c r="Z4035" s="33">
        <f t="shared" ref="Z4035:Z4098" si="1020">(X4035*Y4035)-W4035</f>
        <v>0</v>
      </c>
      <c r="AA4035" s="35">
        <f t="shared" ref="AA4035:AA4098" si="1021">Y4035</f>
        <v>0</v>
      </c>
      <c r="AB4035" s="36">
        <f t="shared" ref="AB4035:AB4098" si="1022">Z4035</f>
        <v>0</v>
      </c>
      <c r="AC4035" s="37">
        <f t="shared" ref="AC4035:AC4098" si="1023">ROUND(IF(AL4035=AL4034,0,SUMIF(AL:AL,AL4035,AB:AB)),2)</f>
        <v>0</v>
      </c>
      <c r="AD4035" s="38"/>
      <c r="AE4035" s="38"/>
      <c r="AF4035" s="39">
        <f t="shared" ref="AF4035:AF4098" si="1024">ROUND(SUM(AD4035,AE4035),2)</f>
        <v>0</v>
      </c>
      <c r="AG4035" s="40"/>
      <c r="AH4035" s="41">
        <f t="shared" ref="AH4035:AH4098" si="1025">ROUND(AG4035,2)</f>
        <v>0</v>
      </c>
      <c r="AI4035" s="42">
        <f t="shared" ref="AI4035:AI4098" si="1026">ROUND(IF(AH4035=0,0,IF(AF4035-AH4035&lt;0,0,IF(AF4035-AH4035&gt;AC4035,AC4035,AF4035-AH4035))),2)</f>
        <v>0</v>
      </c>
      <c r="AJ4035" s="43">
        <f t="shared" ref="AJ4035:AJ4098" si="1027">ROUND(IF(AC4035=0,0,IF(AH4035=0,AC4035,AC4035-AI4035)),2)</f>
        <v>0</v>
      </c>
      <c r="AK4035" s="5" t="str">
        <f>_xlfn.IFNA(VLOOKUP(_xlfn.CONCAT(D4035," - ",S4035),OP!E:F,2,0),"-------------------------------------------NAO DISPONIVEL-------------------------------------------")</f>
        <v>C - RIOCARD</v>
      </c>
      <c r="AL4035" s="7" t="str">
        <f t="shared" si="1013"/>
        <v>1 - -------------------------------------------NAO DISPONIVEL------------------------------------------- - 00000004035 - FETRANSPOR</v>
      </c>
      <c r="AM4035" s="7" t="str">
        <f t="shared" si="1014"/>
        <v>-------------------------------------------NAO DISPONIVEL-------------------------------------------</v>
      </c>
      <c r="AN4035" s="44" cm="1">
        <f t="array" ref="AN4035">_xlfn.IFS(AJ4035=0,0,AQ4035="INATIVO",2,AQ4035="SEM CADASTRO",4,AQ4035="CPF ATIVO EM OUTRO COMPRADOR",5,AQ4035="NOVO/SEM CARTAO",6,AND(AJ4035&gt;0,AQ4035,""),8)</f>
        <v>0</v>
      </c>
      <c r="AO4035" s="45">
        <f t="shared" ref="AO4035:AO4098" si="1028">AF4035-(10-AJ4035)</f>
        <v>-10</v>
      </c>
    </row>
    <row r="4036" spans="1:41" x14ac:dyDescent="0.4">
      <c r="A4036" s="21" t="str">
        <f t="shared" si="1015"/>
        <v>-------------------------------------------NAO DISPONIVEL-------------------------------------------</v>
      </c>
      <c r="B4036" s="5" t="str">
        <f>_xlfn.IFNA(VLOOKUP(A4036,CNPJ!E:F,2,0),"-------------------------------------------NAO DISPONIVEL-------------------------------------------")</f>
        <v>-------------------------------------------NAO DISPONIVEL-------------------------------------------</v>
      </c>
      <c r="C4036" s="22">
        <v>1</v>
      </c>
      <c r="D4036" s="5" t="str">
        <f>_xlfn.XLOOKUP(R4036,OP!C:C,OP!B:B,,0,1)</f>
        <v>RJ</v>
      </c>
      <c r="E4036" s="23"/>
      <c r="M4036" s="26"/>
      <c r="N4036" s="27"/>
      <c r="O4036" s="28" t="str">
        <f t="shared" si="1016"/>
        <v>00000004036</v>
      </c>
      <c r="R4036" s="27" t="s">
        <v>193</v>
      </c>
      <c r="S4036" s="30" t="str">
        <f>_xlfn.IFNA(VLOOKUP(_xlfn.CONCAT(D4036," - ",R4036),OP!A:D,4,0),"-------------------------------------------NAO DISPONIVEL-------------------------------------------")</f>
        <v>FETRANSPOR</v>
      </c>
      <c r="T4036" s="31"/>
      <c r="U4036" s="32"/>
      <c r="V4036" s="31"/>
      <c r="W4036" s="33">
        <f t="shared" si="1017"/>
        <v>0</v>
      </c>
      <c r="X4036" s="34">
        <f t="shared" si="1018"/>
        <v>0</v>
      </c>
      <c r="Y4036" s="33">
        <f t="shared" si="1019"/>
        <v>0</v>
      </c>
      <c r="Z4036" s="33">
        <f t="shared" si="1020"/>
        <v>0</v>
      </c>
      <c r="AA4036" s="35">
        <f t="shared" si="1021"/>
        <v>0</v>
      </c>
      <c r="AB4036" s="36">
        <f t="shared" si="1022"/>
        <v>0</v>
      </c>
      <c r="AC4036" s="37">
        <f t="shared" si="1023"/>
        <v>0</v>
      </c>
      <c r="AD4036" s="38"/>
      <c r="AE4036" s="38"/>
      <c r="AF4036" s="39">
        <f t="shared" si="1024"/>
        <v>0</v>
      </c>
      <c r="AG4036" s="40"/>
      <c r="AH4036" s="41">
        <f t="shared" si="1025"/>
        <v>0</v>
      </c>
      <c r="AI4036" s="42">
        <f t="shared" si="1026"/>
        <v>0</v>
      </c>
      <c r="AJ4036" s="43">
        <f t="shared" si="1027"/>
        <v>0</v>
      </c>
      <c r="AK4036" s="5" t="str">
        <f>_xlfn.IFNA(VLOOKUP(_xlfn.CONCAT(D4036," - ",S4036),OP!E:F,2,0),"-------------------------------------------NAO DISPONIVEL-------------------------------------------")</f>
        <v>C - RIOCARD</v>
      </c>
      <c r="AL4036" s="7" t="str">
        <f t="shared" si="1013"/>
        <v>1 - -------------------------------------------NAO DISPONIVEL------------------------------------------- - 00000004036 - FETRANSPOR</v>
      </c>
      <c r="AM4036" s="7" t="str">
        <f t="shared" si="1014"/>
        <v>-------------------------------------------NAO DISPONIVEL-------------------------------------------</v>
      </c>
      <c r="AN4036" s="44" cm="1">
        <f t="array" ref="AN4036">_xlfn.IFS(AJ4036=0,0,AQ4036="INATIVO",2,AQ4036="SEM CADASTRO",4,AQ4036="CPF ATIVO EM OUTRO COMPRADOR",5,AQ4036="NOVO/SEM CARTAO",6,AND(AJ4036&gt;0,AQ4036,""),8)</f>
        <v>0</v>
      </c>
      <c r="AO4036" s="45">
        <f t="shared" si="1028"/>
        <v>-10</v>
      </c>
    </row>
    <row r="4037" spans="1:41" x14ac:dyDescent="0.4">
      <c r="A4037" s="21" t="str">
        <f t="shared" si="1015"/>
        <v>-------------------------------------------NAO DISPONIVEL-------------------------------------------</v>
      </c>
      <c r="B4037" s="5" t="str">
        <f>_xlfn.IFNA(VLOOKUP(A4037,CNPJ!E:F,2,0),"-------------------------------------------NAO DISPONIVEL-------------------------------------------")</f>
        <v>-------------------------------------------NAO DISPONIVEL-------------------------------------------</v>
      </c>
      <c r="C4037" s="22">
        <v>1</v>
      </c>
      <c r="D4037" s="5" t="str">
        <f>_xlfn.XLOOKUP(R4037,OP!C:C,OP!B:B,,0,1)</f>
        <v>RJ</v>
      </c>
      <c r="E4037" s="23"/>
      <c r="M4037" s="26"/>
      <c r="N4037" s="27"/>
      <c r="O4037" s="28" t="str">
        <f t="shared" si="1016"/>
        <v>00000004037</v>
      </c>
      <c r="R4037" s="27" t="s">
        <v>193</v>
      </c>
      <c r="S4037" s="30" t="str">
        <f>_xlfn.IFNA(VLOOKUP(_xlfn.CONCAT(D4037," - ",R4037),OP!A:D,4,0),"-------------------------------------------NAO DISPONIVEL-------------------------------------------")</f>
        <v>FETRANSPOR</v>
      </c>
      <c r="T4037" s="31"/>
      <c r="U4037" s="32"/>
      <c r="V4037" s="31"/>
      <c r="W4037" s="33">
        <f t="shared" si="1017"/>
        <v>0</v>
      </c>
      <c r="X4037" s="34">
        <f t="shared" si="1018"/>
        <v>0</v>
      </c>
      <c r="Y4037" s="33">
        <f t="shared" si="1019"/>
        <v>0</v>
      </c>
      <c r="Z4037" s="33">
        <f t="shared" si="1020"/>
        <v>0</v>
      </c>
      <c r="AA4037" s="35">
        <f t="shared" si="1021"/>
        <v>0</v>
      </c>
      <c r="AB4037" s="36">
        <f t="shared" si="1022"/>
        <v>0</v>
      </c>
      <c r="AC4037" s="37">
        <f t="shared" si="1023"/>
        <v>0</v>
      </c>
      <c r="AD4037" s="38"/>
      <c r="AE4037" s="38"/>
      <c r="AF4037" s="39">
        <f t="shared" si="1024"/>
        <v>0</v>
      </c>
      <c r="AG4037" s="40"/>
      <c r="AH4037" s="41">
        <f t="shared" si="1025"/>
        <v>0</v>
      </c>
      <c r="AI4037" s="42">
        <f t="shared" si="1026"/>
        <v>0</v>
      </c>
      <c r="AJ4037" s="43">
        <f t="shared" si="1027"/>
        <v>0</v>
      </c>
      <c r="AK4037" s="5" t="str">
        <f>_xlfn.IFNA(VLOOKUP(_xlfn.CONCAT(D4037," - ",S4037),OP!E:F,2,0),"-------------------------------------------NAO DISPONIVEL-------------------------------------------")</f>
        <v>C - RIOCARD</v>
      </c>
      <c r="AL4037" s="7" t="str">
        <f t="shared" si="1013"/>
        <v>1 - -------------------------------------------NAO DISPONIVEL------------------------------------------- - 00000004037 - FETRANSPOR</v>
      </c>
      <c r="AM4037" s="7" t="str">
        <f t="shared" si="1014"/>
        <v>-------------------------------------------NAO DISPONIVEL-------------------------------------------</v>
      </c>
      <c r="AN4037" s="44" cm="1">
        <f t="array" ref="AN4037">_xlfn.IFS(AJ4037=0,0,AQ4037="INATIVO",2,AQ4037="SEM CADASTRO",4,AQ4037="CPF ATIVO EM OUTRO COMPRADOR",5,AQ4037="NOVO/SEM CARTAO",6,AND(AJ4037&gt;0,AQ4037,""),8)</f>
        <v>0</v>
      </c>
      <c r="AO4037" s="45">
        <f t="shared" si="1028"/>
        <v>-10</v>
      </c>
    </row>
    <row r="4038" spans="1:41" x14ac:dyDescent="0.4">
      <c r="A4038" s="21" t="str">
        <f t="shared" si="1015"/>
        <v>-------------------------------------------NAO DISPONIVEL-------------------------------------------</v>
      </c>
      <c r="B4038" s="5" t="str">
        <f>_xlfn.IFNA(VLOOKUP(A4038,CNPJ!E:F,2,0),"-------------------------------------------NAO DISPONIVEL-------------------------------------------")</f>
        <v>-------------------------------------------NAO DISPONIVEL-------------------------------------------</v>
      </c>
      <c r="C4038" s="22">
        <v>1</v>
      </c>
      <c r="D4038" s="5" t="str">
        <f>_xlfn.XLOOKUP(R4038,OP!C:C,OP!B:B,,0,1)</f>
        <v>RJ</v>
      </c>
      <c r="E4038" s="23"/>
      <c r="M4038" s="26"/>
      <c r="N4038" s="27"/>
      <c r="O4038" s="28" t="str">
        <f t="shared" si="1016"/>
        <v>00000004038</v>
      </c>
      <c r="R4038" s="27" t="s">
        <v>193</v>
      </c>
      <c r="S4038" s="30" t="str">
        <f>_xlfn.IFNA(VLOOKUP(_xlfn.CONCAT(D4038," - ",R4038),OP!A:D,4,0),"-------------------------------------------NAO DISPONIVEL-------------------------------------------")</f>
        <v>FETRANSPOR</v>
      </c>
      <c r="T4038" s="31"/>
      <c r="U4038" s="32"/>
      <c r="V4038" s="31"/>
      <c r="W4038" s="33">
        <f t="shared" si="1017"/>
        <v>0</v>
      </c>
      <c r="X4038" s="34">
        <f t="shared" si="1018"/>
        <v>0</v>
      </c>
      <c r="Y4038" s="33">
        <f t="shared" si="1019"/>
        <v>0</v>
      </c>
      <c r="Z4038" s="33">
        <f t="shared" si="1020"/>
        <v>0</v>
      </c>
      <c r="AA4038" s="35">
        <f t="shared" si="1021"/>
        <v>0</v>
      </c>
      <c r="AB4038" s="36">
        <f t="shared" si="1022"/>
        <v>0</v>
      </c>
      <c r="AC4038" s="37">
        <f t="shared" si="1023"/>
        <v>0</v>
      </c>
      <c r="AD4038" s="38"/>
      <c r="AE4038" s="38"/>
      <c r="AF4038" s="39">
        <f t="shared" si="1024"/>
        <v>0</v>
      </c>
      <c r="AG4038" s="40"/>
      <c r="AH4038" s="41">
        <f t="shared" si="1025"/>
        <v>0</v>
      </c>
      <c r="AI4038" s="42">
        <f t="shared" si="1026"/>
        <v>0</v>
      </c>
      <c r="AJ4038" s="43">
        <f t="shared" si="1027"/>
        <v>0</v>
      </c>
      <c r="AK4038" s="5" t="str">
        <f>_xlfn.IFNA(VLOOKUP(_xlfn.CONCAT(D4038," - ",S4038),OP!E:F,2,0),"-------------------------------------------NAO DISPONIVEL-------------------------------------------")</f>
        <v>C - RIOCARD</v>
      </c>
      <c r="AL4038" s="7" t="str">
        <f t="shared" si="1013"/>
        <v>1 - -------------------------------------------NAO DISPONIVEL------------------------------------------- - 00000004038 - FETRANSPOR</v>
      </c>
      <c r="AM4038" s="7" t="str">
        <f t="shared" si="1014"/>
        <v>-------------------------------------------NAO DISPONIVEL-------------------------------------------</v>
      </c>
      <c r="AN4038" s="44" cm="1">
        <f t="array" ref="AN4038">_xlfn.IFS(AJ4038=0,0,AQ4038="INATIVO",2,AQ4038="SEM CADASTRO",4,AQ4038="CPF ATIVO EM OUTRO COMPRADOR",5,AQ4038="NOVO/SEM CARTAO",6,AND(AJ4038&gt;0,AQ4038,""),8)</f>
        <v>0</v>
      </c>
      <c r="AO4038" s="45">
        <f t="shared" si="1028"/>
        <v>-10</v>
      </c>
    </row>
    <row r="4039" spans="1:41" x14ac:dyDescent="0.4">
      <c r="A4039" s="21" t="str">
        <f t="shared" si="1015"/>
        <v>-------------------------------------------NAO DISPONIVEL-------------------------------------------</v>
      </c>
      <c r="B4039" s="5" t="str">
        <f>_xlfn.IFNA(VLOOKUP(A4039,CNPJ!E:F,2,0),"-------------------------------------------NAO DISPONIVEL-------------------------------------------")</f>
        <v>-------------------------------------------NAO DISPONIVEL-------------------------------------------</v>
      </c>
      <c r="C4039" s="22">
        <v>1</v>
      </c>
      <c r="D4039" s="5" t="str">
        <f>_xlfn.XLOOKUP(R4039,OP!C:C,OP!B:B,,0,1)</f>
        <v>RJ</v>
      </c>
      <c r="E4039" s="23"/>
      <c r="M4039" s="26"/>
      <c r="N4039" s="27"/>
      <c r="O4039" s="28" t="str">
        <f t="shared" si="1016"/>
        <v>00000004039</v>
      </c>
      <c r="R4039" s="27" t="s">
        <v>193</v>
      </c>
      <c r="S4039" s="30" t="str">
        <f>_xlfn.IFNA(VLOOKUP(_xlfn.CONCAT(D4039," - ",R4039),OP!A:D,4,0),"-------------------------------------------NAO DISPONIVEL-------------------------------------------")</f>
        <v>FETRANSPOR</v>
      </c>
      <c r="T4039" s="31"/>
      <c r="U4039" s="32"/>
      <c r="V4039" s="31"/>
      <c r="W4039" s="33">
        <f t="shared" si="1017"/>
        <v>0</v>
      </c>
      <c r="X4039" s="34">
        <f t="shared" si="1018"/>
        <v>0</v>
      </c>
      <c r="Y4039" s="33">
        <f t="shared" si="1019"/>
        <v>0</v>
      </c>
      <c r="Z4039" s="33">
        <f t="shared" si="1020"/>
        <v>0</v>
      </c>
      <c r="AA4039" s="35">
        <f t="shared" si="1021"/>
        <v>0</v>
      </c>
      <c r="AB4039" s="36">
        <f t="shared" si="1022"/>
        <v>0</v>
      </c>
      <c r="AC4039" s="37">
        <f t="shared" si="1023"/>
        <v>0</v>
      </c>
      <c r="AD4039" s="38"/>
      <c r="AE4039" s="38"/>
      <c r="AF4039" s="39">
        <f t="shared" si="1024"/>
        <v>0</v>
      </c>
      <c r="AG4039" s="40"/>
      <c r="AH4039" s="41">
        <f t="shared" si="1025"/>
        <v>0</v>
      </c>
      <c r="AI4039" s="42">
        <f t="shared" si="1026"/>
        <v>0</v>
      </c>
      <c r="AJ4039" s="43">
        <f t="shared" si="1027"/>
        <v>0</v>
      </c>
      <c r="AK4039" s="5" t="str">
        <f>_xlfn.IFNA(VLOOKUP(_xlfn.CONCAT(D4039," - ",S4039),OP!E:F,2,0),"-------------------------------------------NAO DISPONIVEL-------------------------------------------")</f>
        <v>C - RIOCARD</v>
      </c>
      <c r="AL4039" s="7" t="str">
        <f t="shared" si="1013"/>
        <v>1 - -------------------------------------------NAO DISPONIVEL------------------------------------------- - 00000004039 - FETRANSPOR</v>
      </c>
      <c r="AM4039" s="7" t="str">
        <f t="shared" si="1014"/>
        <v>-------------------------------------------NAO DISPONIVEL-------------------------------------------</v>
      </c>
      <c r="AN4039" s="44" cm="1">
        <f t="array" ref="AN4039">_xlfn.IFS(AJ4039=0,0,AQ4039="INATIVO",2,AQ4039="SEM CADASTRO",4,AQ4039="CPF ATIVO EM OUTRO COMPRADOR",5,AQ4039="NOVO/SEM CARTAO",6,AND(AJ4039&gt;0,AQ4039,""),8)</f>
        <v>0</v>
      </c>
      <c r="AO4039" s="45">
        <f t="shared" si="1028"/>
        <v>-10</v>
      </c>
    </row>
    <row r="4040" spans="1:41" x14ac:dyDescent="0.4">
      <c r="A4040" s="21" t="str">
        <f t="shared" si="1015"/>
        <v>-------------------------------------------NAO DISPONIVEL-------------------------------------------</v>
      </c>
      <c r="B4040" s="5" t="str">
        <f>_xlfn.IFNA(VLOOKUP(A4040,CNPJ!E:F,2,0),"-------------------------------------------NAO DISPONIVEL-------------------------------------------")</f>
        <v>-------------------------------------------NAO DISPONIVEL-------------------------------------------</v>
      </c>
      <c r="C4040" s="22">
        <v>1</v>
      </c>
      <c r="D4040" s="5" t="str">
        <f>_xlfn.XLOOKUP(R4040,OP!C:C,OP!B:B,,0,1)</f>
        <v>RJ</v>
      </c>
      <c r="E4040" s="23"/>
      <c r="M4040" s="26"/>
      <c r="N4040" s="27"/>
      <c r="O4040" s="28" t="str">
        <f t="shared" si="1016"/>
        <v>00000004040</v>
      </c>
      <c r="R4040" s="27" t="s">
        <v>193</v>
      </c>
      <c r="S4040" s="30" t="str">
        <f>_xlfn.IFNA(VLOOKUP(_xlfn.CONCAT(D4040," - ",R4040),OP!A:D,4,0),"-------------------------------------------NAO DISPONIVEL-------------------------------------------")</f>
        <v>FETRANSPOR</v>
      </c>
      <c r="T4040" s="31"/>
      <c r="U4040" s="32"/>
      <c r="V4040" s="31"/>
      <c r="W4040" s="33">
        <f t="shared" si="1017"/>
        <v>0</v>
      </c>
      <c r="X4040" s="34">
        <f t="shared" si="1018"/>
        <v>0</v>
      </c>
      <c r="Y4040" s="33">
        <f t="shared" si="1019"/>
        <v>0</v>
      </c>
      <c r="Z4040" s="33">
        <f t="shared" si="1020"/>
        <v>0</v>
      </c>
      <c r="AA4040" s="35">
        <f t="shared" si="1021"/>
        <v>0</v>
      </c>
      <c r="AB4040" s="36">
        <f t="shared" si="1022"/>
        <v>0</v>
      </c>
      <c r="AC4040" s="37">
        <f t="shared" si="1023"/>
        <v>0</v>
      </c>
      <c r="AD4040" s="38"/>
      <c r="AE4040" s="38"/>
      <c r="AF4040" s="39">
        <f t="shared" si="1024"/>
        <v>0</v>
      </c>
      <c r="AG4040" s="40"/>
      <c r="AH4040" s="41">
        <f t="shared" si="1025"/>
        <v>0</v>
      </c>
      <c r="AI4040" s="42">
        <f t="shared" si="1026"/>
        <v>0</v>
      </c>
      <c r="AJ4040" s="43">
        <f t="shared" si="1027"/>
        <v>0</v>
      </c>
      <c r="AK4040" s="5" t="str">
        <f>_xlfn.IFNA(VLOOKUP(_xlfn.CONCAT(D4040," - ",S4040),OP!E:F,2,0),"-------------------------------------------NAO DISPONIVEL-------------------------------------------")</f>
        <v>C - RIOCARD</v>
      </c>
      <c r="AL4040" s="7" t="str">
        <f t="shared" si="1013"/>
        <v>1 - -------------------------------------------NAO DISPONIVEL------------------------------------------- - 00000004040 - FETRANSPOR</v>
      </c>
      <c r="AM4040" s="7" t="str">
        <f t="shared" si="1014"/>
        <v>-------------------------------------------NAO DISPONIVEL-------------------------------------------</v>
      </c>
      <c r="AN4040" s="44" cm="1">
        <f t="array" ref="AN4040">_xlfn.IFS(AJ4040=0,0,AQ4040="INATIVO",2,AQ4040="SEM CADASTRO",4,AQ4040="CPF ATIVO EM OUTRO COMPRADOR",5,AQ4040="NOVO/SEM CARTAO",6,AND(AJ4040&gt;0,AQ4040,""),8)</f>
        <v>0</v>
      </c>
      <c r="AO4040" s="45">
        <f t="shared" si="1028"/>
        <v>-10</v>
      </c>
    </row>
    <row r="4041" spans="1:41" x14ac:dyDescent="0.4">
      <c r="A4041" s="21" t="str">
        <f t="shared" si="1015"/>
        <v>-------------------------------------------NAO DISPONIVEL-------------------------------------------</v>
      </c>
      <c r="B4041" s="5" t="str">
        <f>_xlfn.IFNA(VLOOKUP(A4041,CNPJ!E:F,2,0),"-------------------------------------------NAO DISPONIVEL-------------------------------------------")</f>
        <v>-------------------------------------------NAO DISPONIVEL-------------------------------------------</v>
      </c>
      <c r="C4041" s="22">
        <v>1</v>
      </c>
      <c r="D4041" s="5" t="str">
        <f>_xlfn.XLOOKUP(R4041,OP!C:C,OP!B:B,,0,1)</f>
        <v>RJ</v>
      </c>
      <c r="E4041" s="23"/>
      <c r="M4041" s="26"/>
      <c r="N4041" s="27"/>
      <c r="O4041" s="28" t="str">
        <f t="shared" si="1016"/>
        <v>00000004041</v>
      </c>
      <c r="R4041" s="27" t="s">
        <v>193</v>
      </c>
      <c r="S4041" s="30" t="str">
        <f>_xlfn.IFNA(VLOOKUP(_xlfn.CONCAT(D4041," - ",R4041),OP!A:D,4,0),"-------------------------------------------NAO DISPONIVEL-------------------------------------------")</f>
        <v>FETRANSPOR</v>
      </c>
      <c r="T4041" s="31"/>
      <c r="U4041" s="32"/>
      <c r="V4041" s="31"/>
      <c r="W4041" s="33">
        <f t="shared" si="1017"/>
        <v>0</v>
      </c>
      <c r="X4041" s="34">
        <f t="shared" si="1018"/>
        <v>0</v>
      </c>
      <c r="Y4041" s="33">
        <f t="shared" si="1019"/>
        <v>0</v>
      </c>
      <c r="Z4041" s="33">
        <f t="shared" si="1020"/>
        <v>0</v>
      </c>
      <c r="AA4041" s="35">
        <f t="shared" si="1021"/>
        <v>0</v>
      </c>
      <c r="AB4041" s="36">
        <f t="shared" si="1022"/>
        <v>0</v>
      </c>
      <c r="AC4041" s="37">
        <f t="shared" si="1023"/>
        <v>0</v>
      </c>
      <c r="AD4041" s="38"/>
      <c r="AE4041" s="38"/>
      <c r="AF4041" s="39">
        <f t="shared" si="1024"/>
        <v>0</v>
      </c>
      <c r="AG4041" s="40"/>
      <c r="AH4041" s="41">
        <f t="shared" si="1025"/>
        <v>0</v>
      </c>
      <c r="AI4041" s="42">
        <f t="shared" si="1026"/>
        <v>0</v>
      </c>
      <c r="AJ4041" s="43">
        <f t="shared" si="1027"/>
        <v>0</v>
      </c>
      <c r="AK4041" s="5" t="str">
        <f>_xlfn.IFNA(VLOOKUP(_xlfn.CONCAT(D4041," - ",S4041),OP!E:F,2,0),"-------------------------------------------NAO DISPONIVEL-------------------------------------------")</f>
        <v>C - RIOCARD</v>
      </c>
      <c r="AL4041" s="7" t="str">
        <f t="shared" si="1013"/>
        <v>1 - -------------------------------------------NAO DISPONIVEL------------------------------------------- - 00000004041 - FETRANSPOR</v>
      </c>
      <c r="AM4041" s="7" t="str">
        <f t="shared" si="1014"/>
        <v>-------------------------------------------NAO DISPONIVEL-------------------------------------------</v>
      </c>
      <c r="AN4041" s="44" cm="1">
        <f t="array" ref="AN4041">_xlfn.IFS(AJ4041=0,0,AQ4041="INATIVO",2,AQ4041="SEM CADASTRO",4,AQ4041="CPF ATIVO EM OUTRO COMPRADOR",5,AQ4041="NOVO/SEM CARTAO",6,AND(AJ4041&gt;0,AQ4041,""),8)</f>
        <v>0</v>
      </c>
      <c r="AO4041" s="45">
        <f t="shared" si="1028"/>
        <v>-10</v>
      </c>
    </row>
    <row r="4042" spans="1:41" x14ac:dyDescent="0.4">
      <c r="A4042" s="21" t="str">
        <f t="shared" si="1015"/>
        <v>-------------------------------------------NAO DISPONIVEL-------------------------------------------</v>
      </c>
      <c r="B4042" s="5" t="str">
        <f>_xlfn.IFNA(VLOOKUP(A4042,CNPJ!E:F,2,0),"-------------------------------------------NAO DISPONIVEL-------------------------------------------")</f>
        <v>-------------------------------------------NAO DISPONIVEL-------------------------------------------</v>
      </c>
      <c r="C4042" s="22">
        <v>1</v>
      </c>
      <c r="D4042" s="5" t="str">
        <f>_xlfn.XLOOKUP(R4042,OP!C:C,OP!B:B,,0,1)</f>
        <v>RJ</v>
      </c>
      <c r="E4042" s="23"/>
      <c r="M4042" s="26"/>
      <c r="N4042" s="27"/>
      <c r="O4042" s="28" t="str">
        <f t="shared" si="1016"/>
        <v>00000004042</v>
      </c>
      <c r="R4042" s="27" t="s">
        <v>193</v>
      </c>
      <c r="S4042" s="30" t="str">
        <f>_xlfn.IFNA(VLOOKUP(_xlfn.CONCAT(D4042," - ",R4042),OP!A:D,4,0),"-------------------------------------------NAO DISPONIVEL-------------------------------------------")</f>
        <v>FETRANSPOR</v>
      </c>
      <c r="T4042" s="31"/>
      <c r="U4042" s="32"/>
      <c r="V4042" s="31"/>
      <c r="W4042" s="33">
        <f t="shared" si="1017"/>
        <v>0</v>
      </c>
      <c r="X4042" s="34">
        <f t="shared" si="1018"/>
        <v>0</v>
      </c>
      <c r="Y4042" s="33">
        <f t="shared" si="1019"/>
        <v>0</v>
      </c>
      <c r="Z4042" s="33">
        <f t="shared" si="1020"/>
        <v>0</v>
      </c>
      <c r="AA4042" s="35">
        <f t="shared" si="1021"/>
        <v>0</v>
      </c>
      <c r="AB4042" s="36">
        <f t="shared" si="1022"/>
        <v>0</v>
      </c>
      <c r="AC4042" s="37">
        <f t="shared" si="1023"/>
        <v>0</v>
      </c>
      <c r="AD4042" s="38"/>
      <c r="AE4042" s="38"/>
      <c r="AF4042" s="39">
        <f t="shared" si="1024"/>
        <v>0</v>
      </c>
      <c r="AG4042" s="40"/>
      <c r="AH4042" s="41">
        <f t="shared" si="1025"/>
        <v>0</v>
      </c>
      <c r="AI4042" s="42">
        <f t="shared" si="1026"/>
        <v>0</v>
      </c>
      <c r="AJ4042" s="43">
        <f t="shared" si="1027"/>
        <v>0</v>
      </c>
      <c r="AK4042" s="5" t="str">
        <f>_xlfn.IFNA(VLOOKUP(_xlfn.CONCAT(D4042," - ",S4042),OP!E:F,2,0),"-------------------------------------------NAO DISPONIVEL-------------------------------------------")</f>
        <v>C - RIOCARD</v>
      </c>
      <c r="AL4042" s="7" t="str">
        <f t="shared" si="1013"/>
        <v>1 - -------------------------------------------NAO DISPONIVEL------------------------------------------- - 00000004042 - FETRANSPOR</v>
      </c>
      <c r="AM4042" s="7" t="str">
        <f t="shared" si="1014"/>
        <v>-------------------------------------------NAO DISPONIVEL-------------------------------------------</v>
      </c>
      <c r="AN4042" s="44" cm="1">
        <f t="array" ref="AN4042">_xlfn.IFS(AJ4042=0,0,AQ4042="INATIVO",2,AQ4042="SEM CADASTRO",4,AQ4042="CPF ATIVO EM OUTRO COMPRADOR",5,AQ4042="NOVO/SEM CARTAO",6,AND(AJ4042&gt;0,AQ4042,""),8)</f>
        <v>0</v>
      </c>
      <c r="AO4042" s="45">
        <f t="shared" si="1028"/>
        <v>-10</v>
      </c>
    </row>
    <row r="4043" spans="1:41" x14ac:dyDescent="0.4">
      <c r="A4043" s="21" t="str">
        <f t="shared" si="1015"/>
        <v>-------------------------------------------NAO DISPONIVEL-------------------------------------------</v>
      </c>
      <c r="B4043" s="5" t="str">
        <f>_xlfn.IFNA(VLOOKUP(A4043,CNPJ!E:F,2,0),"-------------------------------------------NAO DISPONIVEL-------------------------------------------")</f>
        <v>-------------------------------------------NAO DISPONIVEL-------------------------------------------</v>
      </c>
      <c r="C4043" s="22">
        <v>1</v>
      </c>
      <c r="D4043" s="5" t="str">
        <f>_xlfn.XLOOKUP(R4043,OP!C:C,OP!B:B,,0,1)</f>
        <v>RJ</v>
      </c>
      <c r="E4043" s="23"/>
      <c r="M4043" s="26"/>
      <c r="N4043" s="27"/>
      <c r="O4043" s="28" t="str">
        <f t="shared" si="1016"/>
        <v>00000004043</v>
      </c>
      <c r="R4043" s="27" t="s">
        <v>193</v>
      </c>
      <c r="S4043" s="30" t="str">
        <f>_xlfn.IFNA(VLOOKUP(_xlfn.CONCAT(D4043," - ",R4043),OP!A:D,4,0),"-------------------------------------------NAO DISPONIVEL-------------------------------------------")</f>
        <v>FETRANSPOR</v>
      </c>
      <c r="T4043" s="31"/>
      <c r="U4043" s="32"/>
      <c r="V4043" s="31"/>
      <c r="W4043" s="33">
        <f t="shared" si="1017"/>
        <v>0</v>
      </c>
      <c r="X4043" s="34">
        <f t="shared" si="1018"/>
        <v>0</v>
      </c>
      <c r="Y4043" s="33">
        <f t="shared" si="1019"/>
        <v>0</v>
      </c>
      <c r="Z4043" s="33">
        <f t="shared" si="1020"/>
        <v>0</v>
      </c>
      <c r="AA4043" s="35">
        <f t="shared" si="1021"/>
        <v>0</v>
      </c>
      <c r="AB4043" s="36">
        <f t="shared" si="1022"/>
        <v>0</v>
      </c>
      <c r="AC4043" s="37">
        <f t="shared" si="1023"/>
        <v>0</v>
      </c>
      <c r="AD4043" s="38"/>
      <c r="AE4043" s="38"/>
      <c r="AF4043" s="39">
        <f t="shared" si="1024"/>
        <v>0</v>
      </c>
      <c r="AG4043" s="40"/>
      <c r="AH4043" s="41">
        <f t="shared" si="1025"/>
        <v>0</v>
      </c>
      <c r="AI4043" s="42">
        <f t="shared" si="1026"/>
        <v>0</v>
      </c>
      <c r="AJ4043" s="43">
        <f t="shared" si="1027"/>
        <v>0</v>
      </c>
      <c r="AK4043" s="5" t="str">
        <f>_xlfn.IFNA(VLOOKUP(_xlfn.CONCAT(D4043," - ",S4043),OP!E:F,2,0),"-------------------------------------------NAO DISPONIVEL-------------------------------------------")</f>
        <v>C - RIOCARD</v>
      </c>
      <c r="AL4043" s="7" t="str">
        <f t="shared" si="1013"/>
        <v>1 - -------------------------------------------NAO DISPONIVEL------------------------------------------- - 00000004043 - FETRANSPOR</v>
      </c>
      <c r="AM4043" s="7" t="str">
        <f t="shared" si="1014"/>
        <v>-------------------------------------------NAO DISPONIVEL-------------------------------------------</v>
      </c>
      <c r="AN4043" s="44" cm="1">
        <f t="array" ref="AN4043">_xlfn.IFS(AJ4043=0,0,AQ4043="INATIVO",2,AQ4043="SEM CADASTRO",4,AQ4043="CPF ATIVO EM OUTRO COMPRADOR",5,AQ4043="NOVO/SEM CARTAO",6,AND(AJ4043&gt;0,AQ4043,""),8)</f>
        <v>0</v>
      </c>
      <c r="AO4043" s="45">
        <f t="shared" si="1028"/>
        <v>-10</v>
      </c>
    </row>
    <row r="4044" spans="1:41" x14ac:dyDescent="0.4">
      <c r="A4044" s="21" t="str">
        <f t="shared" si="1015"/>
        <v>-------------------------------------------NAO DISPONIVEL-------------------------------------------</v>
      </c>
      <c r="B4044" s="5" t="str">
        <f>_xlfn.IFNA(VLOOKUP(A4044,CNPJ!E:F,2,0),"-------------------------------------------NAO DISPONIVEL-------------------------------------------")</f>
        <v>-------------------------------------------NAO DISPONIVEL-------------------------------------------</v>
      </c>
      <c r="C4044" s="22">
        <v>1</v>
      </c>
      <c r="D4044" s="5" t="str">
        <f>_xlfn.XLOOKUP(R4044,OP!C:C,OP!B:B,,0,1)</f>
        <v>RJ</v>
      </c>
      <c r="E4044" s="23"/>
      <c r="M4044" s="26"/>
      <c r="N4044" s="27"/>
      <c r="O4044" s="28" t="str">
        <f t="shared" si="1016"/>
        <v>00000004044</v>
      </c>
      <c r="R4044" s="27" t="s">
        <v>193</v>
      </c>
      <c r="S4044" s="30" t="str">
        <f>_xlfn.IFNA(VLOOKUP(_xlfn.CONCAT(D4044," - ",R4044),OP!A:D,4,0),"-------------------------------------------NAO DISPONIVEL-------------------------------------------")</f>
        <v>FETRANSPOR</v>
      </c>
      <c r="T4044" s="31"/>
      <c r="U4044" s="32"/>
      <c r="V4044" s="31"/>
      <c r="W4044" s="33">
        <f t="shared" si="1017"/>
        <v>0</v>
      </c>
      <c r="X4044" s="34">
        <f t="shared" si="1018"/>
        <v>0</v>
      </c>
      <c r="Y4044" s="33">
        <f t="shared" si="1019"/>
        <v>0</v>
      </c>
      <c r="Z4044" s="33">
        <f t="shared" si="1020"/>
        <v>0</v>
      </c>
      <c r="AA4044" s="35">
        <f t="shared" si="1021"/>
        <v>0</v>
      </c>
      <c r="AB4044" s="36">
        <f t="shared" si="1022"/>
        <v>0</v>
      </c>
      <c r="AC4044" s="37">
        <f t="shared" si="1023"/>
        <v>0</v>
      </c>
      <c r="AD4044" s="38"/>
      <c r="AE4044" s="38"/>
      <c r="AF4044" s="39">
        <f t="shared" si="1024"/>
        <v>0</v>
      </c>
      <c r="AG4044" s="40"/>
      <c r="AH4044" s="41">
        <f t="shared" si="1025"/>
        <v>0</v>
      </c>
      <c r="AI4044" s="42">
        <f t="shared" si="1026"/>
        <v>0</v>
      </c>
      <c r="AJ4044" s="43">
        <f t="shared" si="1027"/>
        <v>0</v>
      </c>
      <c r="AK4044" s="5" t="str">
        <f>_xlfn.IFNA(VLOOKUP(_xlfn.CONCAT(D4044," - ",S4044),OP!E:F,2,0),"-------------------------------------------NAO DISPONIVEL-------------------------------------------")</f>
        <v>C - RIOCARD</v>
      </c>
      <c r="AL4044" s="7" t="str">
        <f t="shared" si="1013"/>
        <v>1 - -------------------------------------------NAO DISPONIVEL------------------------------------------- - 00000004044 - FETRANSPOR</v>
      </c>
      <c r="AM4044" s="7" t="str">
        <f t="shared" si="1014"/>
        <v>-------------------------------------------NAO DISPONIVEL-------------------------------------------</v>
      </c>
      <c r="AN4044" s="44" cm="1">
        <f t="array" ref="AN4044">_xlfn.IFS(AJ4044=0,0,AQ4044="INATIVO",2,AQ4044="SEM CADASTRO",4,AQ4044="CPF ATIVO EM OUTRO COMPRADOR",5,AQ4044="NOVO/SEM CARTAO",6,AND(AJ4044&gt;0,AQ4044,""),8)</f>
        <v>0</v>
      </c>
      <c r="AO4044" s="45">
        <f t="shared" si="1028"/>
        <v>-10</v>
      </c>
    </row>
    <row r="4045" spans="1:41" x14ac:dyDescent="0.4">
      <c r="A4045" s="21" t="str">
        <f t="shared" si="1015"/>
        <v>-------------------------------------------NAO DISPONIVEL-------------------------------------------</v>
      </c>
      <c r="B4045" s="5" t="str">
        <f>_xlfn.IFNA(VLOOKUP(A4045,CNPJ!E:F,2,0),"-------------------------------------------NAO DISPONIVEL-------------------------------------------")</f>
        <v>-------------------------------------------NAO DISPONIVEL-------------------------------------------</v>
      </c>
      <c r="C4045" s="22">
        <v>1</v>
      </c>
      <c r="D4045" s="5" t="str">
        <f>_xlfn.XLOOKUP(R4045,OP!C:C,OP!B:B,,0,1)</f>
        <v>RJ</v>
      </c>
      <c r="E4045" s="23"/>
      <c r="M4045" s="26"/>
      <c r="N4045" s="27"/>
      <c r="O4045" s="28" t="str">
        <f t="shared" si="1016"/>
        <v>00000004045</v>
      </c>
      <c r="R4045" s="27" t="s">
        <v>193</v>
      </c>
      <c r="S4045" s="30" t="str">
        <f>_xlfn.IFNA(VLOOKUP(_xlfn.CONCAT(D4045," - ",R4045),OP!A:D,4,0),"-------------------------------------------NAO DISPONIVEL-------------------------------------------")</f>
        <v>FETRANSPOR</v>
      </c>
      <c r="T4045" s="31"/>
      <c r="U4045" s="32"/>
      <c r="V4045" s="31"/>
      <c r="W4045" s="33">
        <f t="shared" si="1017"/>
        <v>0</v>
      </c>
      <c r="X4045" s="34">
        <f t="shared" si="1018"/>
        <v>0</v>
      </c>
      <c r="Y4045" s="33">
        <f t="shared" si="1019"/>
        <v>0</v>
      </c>
      <c r="Z4045" s="33">
        <f t="shared" si="1020"/>
        <v>0</v>
      </c>
      <c r="AA4045" s="35">
        <f t="shared" si="1021"/>
        <v>0</v>
      </c>
      <c r="AB4045" s="36">
        <f t="shared" si="1022"/>
        <v>0</v>
      </c>
      <c r="AC4045" s="37">
        <f t="shared" si="1023"/>
        <v>0</v>
      </c>
      <c r="AD4045" s="38"/>
      <c r="AE4045" s="38"/>
      <c r="AF4045" s="39">
        <f t="shared" si="1024"/>
        <v>0</v>
      </c>
      <c r="AG4045" s="40"/>
      <c r="AH4045" s="41">
        <f t="shared" si="1025"/>
        <v>0</v>
      </c>
      <c r="AI4045" s="42">
        <f t="shared" si="1026"/>
        <v>0</v>
      </c>
      <c r="AJ4045" s="43">
        <f t="shared" si="1027"/>
        <v>0</v>
      </c>
      <c r="AK4045" s="5" t="str">
        <f>_xlfn.IFNA(VLOOKUP(_xlfn.CONCAT(D4045," - ",S4045),OP!E:F,2,0),"-------------------------------------------NAO DISPONIVEL-------------------------------------------")</f>
        <v>C - RIOCARD</v>
      </c>
      <c r="AL4045" s="7" t="str">
        <f t="shared" si="1013"/>
        <v>1 - -------------------------------------------NAO DISPONIVEL------------------------------------------- - 00000004045 - FETRANSPOR</v>
      </c>
      <c r="AM4045" s="7" t="str">
        <f t="shared" si="1014"/>
        <v>-------------------------------------------NAO DISPONIVEL-------------------------------------------</v>
      </c>
      <c r="AN4045" s="44" cm="1">
        <f t="array" ref="AN4045">_xlfn.IFS(AJ4045=0,0,AQ4045="INATIVO",2,AQ4045="SEM CADASTRO",4,AQ4045="CPF ATIVO EM OUTRO COMPRADOR",5,AQ4045="NOVO/SEM CARTAO",6,AND(AJ4045&gt;0,AQ4045,""),8)</f>
        <v>0</v>
      </c>
      <c r="AO4045" s="45">
        <f t="shared" si="1028"/>
        <v>-10</v>
      </c>
    </row>
    <row r="4046" spans="1:41" x14ac:dyDescent="0.4">
      <c r="A4046" s="21" t="str">
        <f t="shared" si="1015"/>
        <v>-------------------------------------------NAO DISPONIVEL-------------------------------------------</v>
      </c>
      <c r="B4046" s="5" t="str">
        <f>_xlfn.IFNA(VLOOKUP(A4046,CNPJ!E:F,2,0),"-------------------------------------------NAO DISPONIVEL-------------------------------------------")</f>
        <v>-------------------------------------------NAO DISPONIVEL-------------------------------------------</v>
      </c>
      <c r="C4046" s="22">
        <v>1</v>
      </c>
      <c r="D4046" s="5" t="str">
        <f>_xlfn.XLOOKUP(R4046,OP!C:C,OP!B:B,,0,1)</f>
        <v>RJ</v>
      </c>
      <c r="E4046" s="23"/>
      <c r="M4046" s="26"/>
      <c r="N4046" s="27"/>
      <c r="O4046" s="28" t="str">
        <f t="shared" si="1016"/>
        <v>00000004046</v>
      </c>
      <c r="R4046" s="27" t="s">
        <v>193</v>
      </c>
      <c r="S4046" s="30" t="str">
        <f>_xlfn.IFNA(VLOOKUP(_xlfn.CONCAT(D4046," - ",R4046),OP!A:D,4,0),"-------------------------------------------NAO DISPONIVEL-------------------------------------------")</f>
        <v>FETRANSPOR</v>
      </c>
      <c r="T4046" s="31"/>
      <c r="U4046" s="32"/>
      <c r="V4046" s="31"/>
      <c r="W4046" s="33">
        <f t="shared" si="1017"/>
        <v>0</v>
      </c>
      <c r="X4046" s="34">
        <f t="shared" si="1018"/>
        <v>0</v>
      </c>
      <c r="Y4046" s="33">
        <f t="shared" si="1019"/>
        <v>0</v>
      </c>
      <c r="Z4046" s="33">
        <f t="shared" si="1020"/>
        <v>0</v>
      </c>
      <c r="AA4046" s="35">
        <f t="shared" si="1021"/>
        <v>0</v>
      </c>
      <c r="AB4046" s="36">
        <f t="shared" si="1022"/>
        <v>0</v>
      </c>
      <c r="AC4046" s="37">
        <f t="shared" si="1023"/>
        <v>0</v>
      </c>
      <c r="AD4046" s="38"/>
      <c r="AE4046" s="38"/>
      <c r="AF4046" s="39">
        <f t="shared" si="1024"/>
        <v>0</v>
      </c>
      <c r="AG4046" s="40"/>
      <c r="AH4046" s="41">
        <f t="shared" si="1025"/>
        <v>0</v>
      </c>
      <c r="AI4046" s="42">
        <f t="shared" si="1026"/>
        <v>0</v>
      </c>
      <c r="AJ4046" s="43">
        <f t="shared" si="1027"/>
        <v>0</v>
      </c>
      <c r="AK4046" s="5" t="str">
        <f>_xlfn.IFNA(VLOOKUP(_xlfn.CONCAT(D4046," - ",S4046),OP!E:F,2,0),"-------------------------------------------NAO DISPONIVEL-------------------------------------------")</f>
        <v>C - RIOCARD</v>
      </c>
      <c r="AL4046" s="7" t="str">
        <f t="shared" si="1013"/>
        <v>1 - -------------------------------------------NAO DISPONIVEL------------------------------------------- - 00000004046 - FETRANSPOR</v>
      </c>
      <c r="AM4046" s="7" t="str">
        <f t="shared" si="1014"/>
        <v>-------------------------------------------NAO DISPONIVEL-------------------------------------------</v>
      </c>
      <c r="AN4046" s="44" cm="1">
        <f t="array" ref="AN4046">_xlfn.IFS(AJ4046=0,0,AQ4046="INATIVO",2,AQ4046="SEM CADASTRO",4,AQ4046="CPF ATIVO EM OUTRO COMPRADOR",5,AQ4046="NOVO/SEM CARTAO",6,AND(AJ4046&gt;0,AQ4046,""),8)</f>
        <v>0</v>
      </c>
      <c r="AO4046" s="45">
        <f t="shared" si="1028"/>
        <v>-10</v>
      </c>
    </row>
    <row r="4047" spans="1:41" x14ac:dyDescent="0.4">
      <c r="A4047" s="21" t="str">
        <f t="shared" si="1015"/>
        <v>-------------------------------------------NAO DISPONIVEL-------------------------------------------</v>
      </c>
      <c r="B4047" s="5" t="str">
        <f>_xlfn.IFNA(VLOOKUP(A4047,CNPJ!E:F,2,0),"-------------------------------------------NAO DISPONIVEL-------------------------------------------")</f>
        <v>-------------------------------------------NAO DISPONIVEL-------------------------------------------</v>
      </c>
      <c r="C4047" s="22">
        <v>1</v>
      </c>
      <c r="D4047" s="5" t="str">
        <f>_xlfn.XLOOKUP(R4047,OP!C:C,OP!B:B,,0,1)</f>
        <v>RJ</v>
      </c>
      <c r="E4047" s="23"/>
      <c r="M4047" s="26"/>
      <c r="N4047" s="27"/>
      <c r="O4047" s="28" t="str">
        <f t="shared" si="1016"/>
        <v>00000004047</v>
      </c>
      <c r="R4047" s="27" t="s">
        <v>193</v>
      </c>
      <c r="S4047" s="30" t="str">
        <f>_xlfn.IFNA(VLOOKUP(_xlfn.CONCAT(D4047," - ",R4047),OP!A:D,4,0),"-------------------------------------------NAO DISPONIVEL-------------------------------------------")</f>
        <v>FETRANSPOR</v>
      </c>
      <c r="T4047" s="31"/>
      <c r="U4047" s="32"/>
      <c r="V4047" s="31"/>
      <c r="W4047" s="33">
        <f t="shared" si="1017"/>
        <v>0</v>
      </c>
      <c r="X4047" s="34">
        <f t="shared" si="1018"/>
        <v>0</v>
      </c>
      <c r="Y4047" s="33">
        <f t="shared" si="1019"/>
        <v>0</v>
      </c>
      <c r="Z4047" s="33">
        <f t="shared" si="1020"/>
        <v>0</v>
      </c>
      <c r="AA4047" s="35">
        <f t="shared" si="1021"/>
        <v>0</v>
      </c>
      <c r="AB4047" s="36">
        <f t="shared" si="1022"/>
        <v>0</v>
      </c>
      <c r="AC4047" s="37">
        <f t="shared" si="1023"/>
        <v>0</v>
      </c>
      <c r="AD4047" s="38"/>
      <c r="AE4047" s="38"/>
      <c r="AF4047" s="39">
        <f t="shared" si="1024"/>
        <v>0</v>
      </c>
      <c r="AG4047" s="40"/>
      <c r="AH4047" s="41">
        <f t="shared" si="1025"/>
        <v>0</v>
      </c>
      <c r="AI4047" s="42">
        <f t="shared" si="1026"/>
        <v>0</v>
      </c>
      <c r="AJ4047" s="43">
        <f t="shared" si="1027"/>
        <v>0</v>
      </c>
      <c r="AK4047" s="5" t="str">
        <f>_xlfn.IFNA(VLOOKUP(_xlfn.CONCAT(D4047," - ",S4047),OP!E:F,2,0),"-------------------------------------------NAO DISPONIVEL-------------------------------------------")</f>
        <v>C - RIOCARD</v>
      </c>
      <c r="AL4047" s="7" t="str">
        <f t="shared" si="1013"/>
        <v>1 - -------------------------------------------NAO DISPONIVEL------------------------------------------- - 00000004047 - FETRANSPOR</v>
      </c>
      <c r="AM4047" s="7" t="str">
        <f t="shared" si="1014"/>
        <v>-------------------------------------------NAO DISPONIVEL-------------------------------------------</v>
      </c>
      <c r="AN4047" s="44" cm="1">
        <f t="array" ref="AN4047">_xlfn.IFS(AJ4047=0,0,AQ4047="INATIVO",2,AQ4047="SEM CADASTRO",4,AQ4047="CPF ATIVO EM OUTRO COMPRADOR",5,AQ4047="NOVO/SEM CARTAO",6,AND(AJ4047&gt;0,AQ4047,""),8)</f>
        <v>0</v>
      </c>
      <c r="AO4047" s="45">
        <f t="shared" si="1028"/>
        <v>-10</v>
      </c>
    </row>
    <row r="4048" spans="1:41" x14ac:dyDescent="0.4">
      <c r="A4048" s="21" t="str">
        <f t="shared" si="1015"/>
        <v>-------------------------------------------NAO DISPONIVEL-------------------------------------------</v>
      </c>
      <c r="B4048" s="5" t="str">
        <f>_xlfn.IFNA(VLOOKUP(A4048,CNPJ!E:F,2,0),"-------------------------------------------NAO DISPONIVEL-------------------------------------------")</f>
        <v>-------------------------------------------NAO DISPONIVEL-------------------------------------------</v>
      </c>
      <c r="C4048" s="22">
        <v>1</v>
      </c>
      <c r="D4048" s="5" t="str">
        <f>_xlfn.XLOOKUP(R4048,OP!C:C,OP!B:B,,0,1)</f>
        <v>RJ</v>
      </c>
      <c r="E4048" s="23"/>
      <c r="M4048" s="26"/>
      <c r="N4048" s="27"/>
      <c r="O4048" s="28" t="str">
        <f t="shared" si="1016"/>
        <v>00000004048</v>
      </c>
      <c r="R4048" s="27" t="s">
        <v>193</v>
      </c>
      <c r="S4048" s="30" t="str">
        <f>_xlfn.IFNA(VLOOKUP(_xlfn.CONCAT(D4048," - ",R4048),OP!A:D,4,0),"-------------------------------------------NAO DISPONIVEL-------------------------------------------")</f>
        <v>FETRANSPOR</v>
      </c>
      <c r="T4048" s="31"/>
      <c r="U4048" s="32"/>
      <c r="V4048" s="31"/>
      <c r="W4048" s="33">
        <f t="shared" si="1017"/>
        <v>0</v>
      </c>
      <c r="X4048" s="34">
        <f t="shared" si="1018"/>
        <v>0</v>
      </c>
      <c r="Y4048" s="33">
        <f t="shared" si="1019"/>
        <v>0</v>
      </c>
      <c r="Z4048" s="33">
        <f t="shared" si="1020"/>
        <v>0</v>
      </c>
      <c r="AA4048" s="35">
        <f t="shared" si="1021"/>
        <v>0</v>
      </c>
      <c r="AB4048" s="36">
        <f t="shared" si="1022"/>
        <v>0</v>
      </c>
      <c r="AC4048" s="37">
        <f t="shared" si="1023"/>
        <v>0</v>
      </c>
      <c r="AD4048" s="38"/>
      <c r="AE4048" s="38"/>
      <c r="AF4048" s="39">
        <f t="shared" si="1024"/>
        <v>0</v>
      </c>
      <c r="AG4048" s="40"/>
      <c r="AH4048" s="41">
        <f t="shared" si="1025"/>
        <v>0</v>
      </c>
      <c r="AI4048" s="42">
        <f t="shared" si="1026"/>
        <v>0</v>
      </c>
      <c r="AJ4048" s="43">
        <f t="shared" si="1027"/>
        <v>0</v>
      </c>
      <c r="AK4048" s="5" t="str">
        <f>_xlfn.IFNA(VLOOKUP(_xlfn.CONCAT(D4048," - ",S4048),OP!E:F,2,0),"-------------------------------------------NAO DISPONIVEL-------------------------------------------")</f>
        <v>C - RIOCARD</v>
      </c>
      <c r="AL4048" s="7" t="str">
        <f t="shared" si="1013"/>
        <v>1 - -------------------------------------------NAO DISPONIVEL------------------------------------------- - 00000004048 - FETRANSPOR</v>
      </c>
      <c r="AM4048" s="7" t="str">
        <f t="shared" si="1014"/>
        <v>-------------------------------------------NAO DISPONIVEL-------------------------------------------</v>
      </c>
      <c r="AN4048" s="44" cm="1">
        <f t="array" ref="AN4048">_xlfn.IFS(AJ4048=0,0,AQ4048="INATIVO",2,AQ4048="SEM CADASTRO",4,AQ4048="CPF ATIVO EM OUTRO COMPRADOR",5,AQ4048="NOVO/SEM CARTAO",6,AND(AJ4048&gt;0,AQ4048,""),8)</f>
        <v>0</v>
      </c>
      <c r="AO4048" s="45">
        <f t="shared" si="1028"/>
        <v>-10</v>
      </c>
    </row>
    <row r="4049" spans="1:41" x14ac:dyDescent="0.4">
      <c r="A4049" s="21" t="str">
        <f t="shared" si="1015"/>
        <v>-------------------------------------------NAO DISPONIVEL-------------------------------------------</v>
      </c>
      <c r="B4049" s="5" t="str">
        <f>_xlfn.IFNA(VLOOKUP(A4049,CNPJ!E:F,2,0),"-------------------------------------------NAO DISPONIVEL-------------------------------------------")</f>
        <v>-------------------------------------------NAO DISPONIVEL-------------------------------------------</v>
      </c>
      <c r="C4049" s="22">
        <v>1</v>
      </c>
      <c r="D4049" s="5" t="str">
        <f>_xlfn.XLOOKUP(R4049,OP!C:C,OP!B:B,,0,1)</f>
        <v>RJ</v>
      </c>
      <c r="E4049" s="23"/>
      <c r="M4049" s="26"/>
      <c r="N4049" s="27"/>
      <c r="O4049" s="28" t="str">
        <f t="shared" si="1016"/>
        <v>00000004049</v>
      </c>
      <c r="R4049" s="27" t="s">
        <v>193</v>
      </c>
      <c r="S4049" s="30" t="str">
        <f>_xlfn.IFNA(VLOOKUP(_xlfn.CONCAT(D4049," - ",R4049),OP!A:D,4,0),"-------------------------------------------NAO DISPONIVEL-------------------------------------------")</f>
        <v>FETRANSPOR</v>
      </c>
      <c r="T4049" s="31"/>
      <c r="U4049" s="32"/>
      <c r="V4049" s="31"/>
      <c r="W4049" s="33">
        <f t="shared" si="1017"/>
        <v>0</v>
      </c>
      <c r="X4049" s="34">
        <f t="shared" si="1018"/>
        <v>0</v>
      </c>
      <c r="Y4049" s="33">
        <f t="shared" si="1019"/>
        <v>0</v>
      </c>
      <c r="Z4049" s="33">
        <f t="shared" si="1020"/>
        <v>0</v>
      </c>
      <c r="AA4049" s="35">
        <f t="shared" si="1021"/>
        <v>0</v>
      </c>
      <c r="AB4049" s="36">
        <f t="shared" si="1022"/>
        <v>0</v>
      </c>
      <c r="AC4049" s="37">
        <f t="shared" si="1023"/>
        <v>0</v>
      </c>
      <c r="AD4049" s="38"/>
      <c r="AE4049" s="38"/>
      <c r="AF4049" s="39">
        <f t="shared" si="1024"/>
        <v>0</v>
      </c>
      <c r="AG4049" s="40"/>
      <c r="AH4049" s="41">
        <f t="shared" si="1025"/>
        <v>0</v>
      </c>
      <c r="AI4049" s="42">
        <f t="shared" si="1026"/>
        <v>0</v>
      </c>
      <c r="AJ4049" s="43">
        <f t="shared" si="1027"/>
        <v>0</v>
      </c>
      <c r="AK4049" s="5" t="str">
        <f>_xlfn.IFNA(VLOOKUP(_xlfn.CONCAT(D4049," - ",S4049),OP!E:F,2,0),"-------------------------------------------NAO DISPONIVEL-------------------------------------------")</f>
        <v>C - RIOCARD</v>
      </c>
      <c r="AL4049" s="7" t="str">
        <f t="shared" si="1013"/>
        <v>1 - -------------------------------------------NAO DISPONIVEL------------------------------------------- - 00000004049 - FETRANSPOR</v>
      </c>
      <c r="AM4049" s="7" t="str">
        <f t="shared" si="1014"/>
        <v>-------------------------------------------NAO DISPONIVEL-------------------------------------------</v>
      </c>
      <c r="AN4049" s="44" cm="1">
        <f t="array" ref="AN4049">_xlfn.IFS(AJ4049=0,0,AQ4049="INATIVO",2,AQ4049="SEM CADASTRO",4,AQ4049="CPF ATIVO EM OUTRO COMPRADOR",5,AQ4049="NOVO/SEM CARTAO",6,AND(AJ4049&gt;0,AQ4049,""),8)</f>
        <v>0</v>
      </c>
      <c r="AO4049" s="45">
        <f t="shared" si="1028"/>
        <v>-10</v>
      </c>
    </row>
    <row r="4050" spans="1:41" x14ac:dyDescent="0.4">
      <c r="A4050" s="21" t="str">
        <f t="shared" si="1015"/>
        <v>-------------------------------------------NAO DISPONIVEL-------------------------------------------</v>
      </c>
      <c r="B4050" s="5" t="str">
        <f>_xlfn.IFNA(VLOOKUP(A4050,CNPJ!E:F,2,0),"-------------------------------------------NAO DISPONIVEL-------------------------------------------")</f>
        <v>-------------------------------------------NAO DISPONIVEL-------------------------------------------</v>
      </c>
      <c r="C4050" s="22">
        <v>1</v>
      </c>
      <c r="D4050" s="5" t="str">
        <f>_xlfn.XLOOKUP(R4050,OP!C:C,OP!B:B,,0,1)</f>
        <v>RJ</v>
      </c>
      <c r="E4050" s="23"/>
      <c r="M4050" s="26"/>
      <c r="N4050" s="27"/>
      <c r="O4050" s="28" t="str">
        <f t="shared" si="1016"/>
        <v>00000004050</v>
      </c>
      <c r="R4050" s="27" t="s">
        <v>193</v>
      </c>
      <c r="S4050" s="30" t="str">
        <f>_xlfn.IFNA(VLOOKUP(_xlfn.CONCAT(D4050," - ",R4050),OP!A:D,4,0),"-------------------------------------------NAO DISPONIVEL-------------------------------------------")</f>
        <v>FETRANSPOR</v>
      </c>
      <c r="T4050" s="31"/>
      <c r="U4050" s="32"/>
      <c r="V4050" s="31"/>
      <c r="W4050" s="33">
        <f t="shared" si="1017"/>
        <v>0</v>
      </c>
      <c r="X4050" s="34">
        <f t="shared" si="1018"/>
        <v>0</v>
      </c>
      <c r="Y4050" s="33">
        <f t="shared" si="1019"/>
        <v>0</v>
      </c>
      <c r="Z4050" s="33">
        <f t="shared" si="1020"/>
        <v>0</v>
      </c>
      <c r="AA4050" s="35">
        <f t="shared" si="1021"/>
        <v>0</v>
      </c>
      <c r="AB4050" s="36">
        <f t="shared" si="1022"/>
        <v>0</v>
      </c>
      <c r="AC4050" s="37">
        <f t="shared" si="1023"/>
        <v>0</v>
      </c>
      <c r="AD4050" s="38"/>
      <c r="AE4050" s="38"/>
      <c r="AF4050" s="39">
        <f t="shared" si="1024"/>
        <v>0</v>
      </c>
      <c r="AG4050" s="40"/>
      <c r="AH4050" s="41">
        <f t="shared" si="1025"/>
        <v>0</v>
      </c>
      <c r="AI4050" s="42">
        <f t="shared" si="1026"/>
        <v>0</v>
      </c>
      <c r="AJ4050" s="43">
        <f t="shared" si="1027"/>
        <v>0</v>
      </c>
      <c r="AK4050" s="5" t="str">
        <f>_xlfn.IFNA(VLOOKUP(_xlfn.CONCAT(D4050," - ",S4050),OP!E:F,2,0),"-------------------------------------------NAO DISPONIVEL-------------------------------------------")</f>
        <v>C - RIOCARD</v>
      </c>
      <c r="AL4050" s="7" t="str">
        <f t="shared" si="1013"/>
        <v>1 - -------------------------------------------NAO DISPONIVEL------------------------------------------- - 00000004050 - FETRANSPOR</v>
      </c>
      <c r="AM4050" s="7" t="str">
        <f t="shared" si="1014"/>
        <v>-------------------------------------------NAO DISPONIVEL-------------------------------------------</v>
      </c>
      <c r="AN4050" s="44" cm="1">
        <f t="array" ref="AN4050">_xlfn.IFS(AJ4050=0,0,AQ4050="INATIVO",2,AQ4050="SEM CADASTRO",4,AQ4050="CPF ATIVO EM OUTRO COMPRADOR",5,AQ4050="NOVO/SEM CARTAO",6,AND(AJ4050&gt;0,AQ4050,""),8)</f>
        <v>0</v>
      </c>
      <c r="AO4050" s="45">
        <f t="shared" si="1028"/>
        <v>-10</v>
      </c>
    </row>
    <row r="4051" spans="1:41" x14ac:dyDescent="0.4">
      <c r="A4051" s="21" t="str">
        <f t="shared" si="1015"/>
        <v>-------------------------------------------NAO DISPONIVEL-------------------------------------------</v>
      </c>
      <c r="B4051" s="5" t="str">
        <f>_xlfn.IFNA(VLOOKUP(A4051,CNPJ!E:F,2,0),"-------------------------------------------NAO DISPONIVEL-------------------------------------------")</f>
        <v>-------------------------------------------NAO DISPONIVEL-------------------------------------------</v>
      </c>
      <c r="C4051" s="22">
        <v>1</v>
      </c>
      <c r="D4051" s="5" t="str">
        <f>_xlfn.XLOOKUP(R4051,OP!C:C,OP!B:B,,0,1)</f>
        <v>RJ</v>
      </c>
      <c r="E4051" s="23"/>
      <c r="M4051" s="26"/>
      <c r="N4051" s="27"/>
      <c r="O4051" s="28" t="str">
        <f t="shared" si="1016"/>
        <v>00000004051</v>
      </c>
      <c r="R4051" s="27" t="s">
        <v>193</v>
      </c>
      <c r="S4051" s="30" t="str">
        <f>_xlfn.IFNA(VLOOKUP(_xlfn.CONCAT(D4051," - ",R4051),OP!A:D,4,0),"-------------------------------------------NAO DISPONIVEL-------------------------------------------")</f>
        <v>FETRANSPOR</v>
      </c>
      <c r="T4051" s="31"/>
      <c r="U4051" s="32"/>
      <c r="V4051" s="31"/>
      <c r="W4051" s="33">
        <f t="shared" si="1017"/>
        <v>0</v>
      </c>
      <c r="X4051" s="34">
        <f t="shared" si="1018"/>
        <v>0</v>
      </c>
      <c r="Y4051" s="33">
        <f t="shared" si="1019"/>
        <v>0</v>
      </c>
      <c r="Z4051" s="33">
        <f t="shared" si="1020"/>
        <v>0</v>
      </c>
      <c r="AA4051" s="35">
        <f t="shared" si="1021"/>
        <v>0</v>
      </c>
      <c r="AB4051" s="36">
        <f t="shared" si="1022"/>
        <v>0</v>
      </c>
      <c r="AC4051" s="37">
        <f t="shared" si="1023"/>
        <v>0</v>
      </c>
      <c r="AD4051" s="38"/>
      <c r="AE4051" s="38"/>
      <c r="AF4051" s="39">
        <f t="shared" si="1024"/>
        <v>0</v>
      </c>
      <c r="AG4051" s="40"/>
      <c r="AH4051" s="41">
        <f t="shared" si="1025"/>
        <v>0</v>
      </c>
      <c r="AI4051" s="42">
        <f t="shared" si="1026"/>
        <v>0</v>
      </c>
      <c r="AJ4051" s="43">
        <f t="shared" si="1027"/>
        <v>0</v>
      </c>
      <c r="AK4051" s="5" t="str">
        <f>_xlfn.IFNA(VLOOKUP(_xlfn.CONCAT(D4051," - ",S4051),OP!E:F,2,0),"-------------------------------------------NAO DISPONIVEL-------------------------------------------")</f>
        <v>C - RIOCARD</v>
      </c>
      <c r="AL4051" s="7" t="str">
        <f t="shared" si="1013"/>
        <v>1 - -------------------------------------------NAO DISPONIVEL------------------------------------------- - 00000004051 - FETRANSPOR</v>
      </c>
      <c r="AM4051" s="7" t="str">
        <f t="shared" si="1014"/>
        <v>-------------------------------------------NAO DISPONIVEL-------------------------------------------</v>
      </c>
      <c r="AN4051" s="44" cm="1">
        <f t="array" ref="AN4051">_xlfn.IFS(AJ4051=0,0,AQ4051="INATIVO",2,AQ4051="SEM CADASTRO",4,AQ4051="CPF ATIVO EM OUTRO COMPRADOR",5,AQ4051="NOVO/SEM CARTAO",6,AND(AJ4051&gt;0,AQ4051,""),8)</f>
        <v>0</v>
      </c>
      <c r="AO4051" s="45">
        <f t="shared" si="1028"/>
        <v>-10</v>
      </c>
    </row>
    <row r="4052" spans="1:41" x14ac:dyDescent="0.4">
      <c r="A4052" s="21" t="str">
        <f t="shared" si="1015"/>
        <v>-------------------------------------------NAO DISPONIVEL-------------------------------------------</v>
      </c>
      <c r="B4052" s="5" t="str">
        <f>_xlfn.IFNA(VLOOKUP(A4052,CNPJ!E:F,2,0),"-------------------------------------------NAO DISPONIVEL-------------------------------------------")</f>
        <v>-------------------------------------------NAO DISPONIVEL-------------------------------------------</v>
      </c>
      <c r="C4052" s="22">
        <v>1</v>
      </c>
      <c r="D4052" s="5" t="str">
        <f>_xlfn.XLOOKUP(R4052,OP!C:C,OP!B:B,,0,1)</f>
        <v>RJ</v>
      </c>
      <c r="E4052" s="23"/>
      <c r="M4052" s="26"/>
      <c r="N4052" s="27"/>
      <c r="O4052" s="28" t="str">
        <f t="shared" si="1016"/>
        <v>00000004052</v>
      </c>
      <c r="R4052" s="27" t="s">
        <v>193</v>
      </c>
      <c r="S4052" s="30" t="str">
        <f>_xlfn.IFNA(VLOOKUP(_xlfn.CONCAT(D4052," - ",R4052),OP!A:D,4,0),"-------------------------------------------NAO DISPONIVEL-------------------------------------------")</f>
        <v>FETRANSPOR</v>
      </c>
      <c r="T4052" s="31"/>
      <c r="U4052" s="32"/>
      <c r="V4052" s="31"/>
      <c r="W4052" s="33">
        <f t="shared" si="1017"/>
        <v>0</v>
      </c>
      <c r="X4052" s="34">
        <f t="shared" si="1018"/>
        <v>0</v>
      </c>
      <c r="Y4052" s="33">
        <f t="shared" si="1019"/>
        <v>0</v>
      </c>
      <c r="Z4052" s="33">
        <f t="shared" si="1020"/>
        <v>0</v>
      </c>
      <c r="AA4052" s="35">
        <f t="shared" si="1021"/>
        <v>0</v>
      </c>
      <c r="AB4052" s="36">
        <f t="shared" si="1022"/>
        <v>0</v>
      </c>
      <c r="AC4052" s="37">
        <f t="shared" si="1023"/>
        <v>0</v>
      </c>
      <c r="AD4052" s="38"/>
      <c r="AE4052" s="38"/>
      <c r="AF4052" s="39">
        <f t="shared" si="1024"/>
        <v>0</v>
      </c>
      <c r="AG4052" s="40"/>
      <c r="AH4052" s="41">
        <f t="shared" si="1025"/>
        <v>0</v>
      </c>
      <c r="AI4052" s="42">
        <f t="shared" si="1026"/>
        <v>0</v>
      </c>
      <c r="AJ4052" s="43">
        <f t="shared" si="1027"/>
        <v>0</v>
      </c>
      <c r="AK4052" s="5" t="str">
        <f>_xlfn.IFNA(VLOOKUP(_xlfn.CONCAT(D4052," - ",S4052),OP!E:F,2,0),"-------------------------------------------NAO DISPONIVEL-------------------------------------------")</f>
        <v>C - RIOCARD</v>
      </c>
      <c r="AL4052" s="7" t="str">
        <f t="shared" si="1013"/>
        <v>1 - -------------------------------------------NAO DISPONIVEL------------------------------------------- - 00000004052 - FETRANSPOR</v>
      </c>
      <c r="AM4052" s="7" t="str">
        <f t="shared" si="1014"/>
        <v>-------------------------------------------NAO DISPONIVEL-------------------------------------------</v>
      </c>
      <c r="AN4052" s="44" cm="1">
        <f t="array" ref="AN4052">_xlfn.IFS(AJ4052=0,0,AQ4052="INATIVO",2,AQ4052="SEM CADASTRO",4,AQ4052="CPF ATIVO EM OUTRO COMPRADOR",5,AQ4052="NOVO/SEM CARTAO",6,AND(AJ4052&gt;0,AQ4052,""),8)</f>
        <v>0</v>
      </c>
      <c r="AO4052" s="45">
        <f t="shared" si="1028"/>
        <v>-10</v>
      </c>
    </row>
    <row r="4053" spans="1:41" x14ac:dyDescent="0.4">
      <c r="A4053" s="21" t="str">
        <f t="shared" si="1015"/>
        <v>-------------------------------------------NAO DISPONIVEL-------------------------------------------</v>
      </c>
      <c r="B4053" s="5" t="str">
        <f>_xlfn.IFNA(VLOOKUP(A4053,CNPJ!E:F,2,0),"-------------------------------------------NAO DISPONIVEL-------------------------------------------")</f>
        <v>-------------------------------------------NAO DISPONIVEL-------------------------------------------</v>
      </c>
      <c r="C4053" s="22">
        <v>1</v>
      </c>
      <c r="D4053" s="5" t="str">
        <f>_xlfn.XLOOKUP(R4053,OP!C:C,OP!B:B,,0,1)</f>
        <v>RJ</v>
      </c>
      <c r="E4053" s="23"/>
      <c r="M4053" s="26"/>
      <c r="N4053" s="27"/>
      <c r="O4053" s="28" t="str">
        <f t="shared" si="1016"/>
        <v>00000004053</v>
      </c>
      <c r="R4053" s="27" t="s">
        <v>193</v>
      </c>
      <c r="S4053" s="30" t="str">
        <f>_xlfn.IFNA(VLOOKUP(_xlfn.CONCAT(D4053," - ",R4053),OP!A:D,4,0),"-------------------------------------------NAO DISPONIVEL-------------------------------------------")</f>
        <v>FETRANSPOR</v>
      </c>
      <c r="T4053" s="31"/>
      <c r="U4053" s="32"/>
      <c r="V4053" s="31"/>
      <c r="W4053" s="33">
        <f t="shared" si="1017"/>
        <v>0</v>
      </c>
      <c r="X4053" s="34">
        <f t="shared" si="1018"/>
        <v>0</v>
      </c>
      <c r="Y4053" s="33">
        <f t="shared" si="1019"/>
        <v>0</v>
      </c>
      <c r="Z4053" s="33">
        <f t="shared" si="1020"/>
        <v>0</v>
      </c>
      <c r="AA4053" s="35">
        <f t="shared" si="1021"/>
        <v>0</v>
      </c>
      <c r="AB4053" s="36">
        <f t="shared" si="1022"/>
        <v>0</v>
      </c>
      <c r="AC4053" s="37">
        <f t="shared" si="1023"/>
        <v>0</v>
      </c>
      <c r="AD4053" s="38"/>
      <c r="AE4053" s="38"/>
      <c r="AF4053" s="39">
        <f t="shared" si="1024"/>
        <v>0</v>
      </c>
      <c r="AG4053" s="40"/>
      <c r="AH4053" s="41">
        <f t="shared" si="1025"/>
        <v>0</v>
      </c>
      <c r="AI4053" s="42">
        <f t="shared" si="1026"/>
        <v>0</v>
      </c>
      <c r="AJ4053" s="43">
        <f t="shared" si="1027"/>
        <v>0</v>
      </c>
      <c r="AK4053" s="5" t="str">
        <f>_xlfn.IFNA(VLOOKUP(_xlfn.CONCAT(D4053," - ",S4053),OP!E:F,2,0),"-------------------------------------------NAO DISPONIVEL-------------------------------------------")</f>
        <v>C - RIOCARD</v>
      </c>
      <c r="AL4053" s="7" t="str">
        <f t="shared" si="1013"/>
        <v>1 - -------------------------------------------NAO DISPONIVEL------------------------------------------- - 00000004053 - FETRANSPOR</v>
      </c>
      <c r="AM4053" s="7" t="str">
        <f t="shared" si="1014"/>
        <v>-------------------------------------------NAO DISPONIVEL-------------------------------------------</v>
      </c>
      <c r="AN4053" s="44" cm="1">
        <f t="array" ref="AN4053">_xlfn.IFS(AJ4053=0,0,AQ4053="INATIVO",2,AQ4053="SEM CADASTRO",4,AQ4053="CPF ATIVO EM OUTRO COMPRADOR",5,AQ4053="NOVO/SEM CARTAO",6,AND(AJ4053&gt;0,AQ4053,""),8)</f>
        <v>0</v>
      </c>
      <c r="AO4053" s="45">
        <f t="shared" si="1028"/>
        <v>-10</v>
      </c>
    </row>
    <row r="4054" spans="1:41" x14ac:dyDescent="0.4">
      <c r="A4054" s="21" t="str">
        <f t="shared" si="1015"/>
        <v>-------------------------------------------NAO DISPONIVEL-------------------------------------------</v>
      </c>
      <c r="B4054" s="5" t="str">
        <f>_xlfn.IFNA(VLOOKUP(A4054,CNPJ!E:F,2,0),"-------------------------------------------NAO DISPONIVEL-------------------------------------------")</f>
        <v>-------------------------------------------NAO DISPONIVEL-------------------------------------------</v>
      </c>
      <c r="C4054" s="22">
        <v>1</v>
      </c>
      <c r="D4054" s="5" t="str">
        <f>_xlfn.XLOOKUP(R4054,OP!C:C,OP!B:B,,0,1)</f>
        <v>RJ</v>
      </c>
      <c r="E4054" s="23"/>
      <c r="M4054" s="26"/>
      <c r="N4054" s="27"/>
      <c r="O4054" s="28" t="str">
        <f t="shared" si="1016"/>
        <v>00000004054</v>
      </c>
      <c r="R4054" s="27" t="s">
        <v>193</v>
      </c>
      <c r="S4054" s="30" t="str">
        <f>_xlfn.IFNA(VLOOKUP(_xlfn.CONCAT(D4054," - ",R4054),OP!A:D,4,0),"-------------------------------------------NAO DISPONIVEL-------------------------------------------")</f>
        <v>FETRANSPOR</v>
      </c>
      <c r="T4054" s="31"/>
      <c r="U4054" s="32"/>
      <c r="V4054" s="31"/>
      <c r="W4054" s="33">
        <f t="shared" si="1017"/>
        <v>0</v>
      </c>
      <c r="X4054" s="34">
        <f t="shared" si="1018"/>
        <v>0</v>
      </c>
      <c r="Y4054" s="33">
        <f t="shared" si="1019"/>
        <v>0</v>
      </c>
      <c r="Z4054" s="33">
        <f t="shared" si="1020"/>
        <v>0</v>
      </c>
      <c r="AA4054" s="35">
        <f t="shared" si="1021"/>
        <v>0</v>
      </c>
      <c r="AB4054" s="36">
        <f t="shared" si="1022"/>
        <v>0</v>
      </c>
      <c r="AC4054" s="37">
        <f t="shared" si="1023"/>
        <v>0</v>
      </c>
      <c r="AD4054" s="38"/>
      <c r="AE4054" s="38"/>
      <c r="AF4054" s="39">
        <f t="shared" si="1024"/>
        <v>0</v>
      </c>
      <c r="AG4054" s="40"/>
      <c r="AH4054" s="41">
        <f t="shared" si="1025"/>
        <v>0</v>
      </c>
      <c r="AI4054" s="42">
        <f t="shared" si="1026"/>
        <v>0</v>
      </c>
      <c r="AJ4054" s="43">
        <f t="shared" si="1027"/>
        <v>0</v>
      </c>
      <c r="AK4054" s="5" t="str">
        <f>_xlfn.IFNA(VLOOKUP(_xlfn.CONCAT(D4054," - ",S4054),OP!E:F,2,0),"-------------------------------------------NAO DISPONIVEL-------------------------------------------")</f>
        <v>C - RIOCARD</v>
      </c>
      <c r="AL4054" s="7" t="str">
        <f t="shared" si="1013"/>
        <v>1 - -------------------------------------------NAO DISPONIVEL------------------------------------------- - 00000004054 - FETRANSPOR</v>
      </c>
      <c r="AM4054" s="7" t="str">
        <f t="shared" si="1014"/>
        <v>-------------------------------------------NAO DISPONIVEL-------------------------------------------</v>
      </c>
      <c r="AN4054" s="44" cm="1">
        <f t="array" ref="AN4054">_xlfn.IFS(AJ4054=0,0,AQ4054="INATIVO",2,AQ4054="SEM CADASTRO",4,AQ4054="CPF ATIVO EM OUTRO COMPRADOR",5,AQ4054="NOVO/SEM CARTAO",6,AND(AJ4054&gt;0,AQ4054,""),8)</f>
        <v>0</v>
      </c>
      <c r="AO4054" s="45">
        <f t="shared" si="1028"/>
        <v>-10</v>
      </c>
    </row>
    <row r="4055" spans="1:41" x14ac:dyDescent="0.4">
      <c r="A4055" s="21" t="str">
        <f t="shared" si="1015"/>
        <v>-------------------------------------------NAO DISPONIVEL-------------------------------------------</v>
      </c>
      <c r="B4055" s="5" t="str">
        <f>_xlfn.IFNA(VLOOKUP(A4055,CNPJ!E:F,2,0),"-------------------------------------------NAO DISPONIVEL-------------------------------------------")</f>
        <v>-------------------------------------------NAO DISPONIVEL-------------------------------------------</v>
      </c>
      <c r="C4055" s="22">
        <v>1</v>
      </c>
      <c r="D4055" s="5" t="str">
        <f>_xlfn.XLOOKUP(R4055,OP!C:C,OP!B:B,,0,1)</f>
        <v>RJ</v>
      </c>
      <c r="E4055" s="23"/>
      <c r="M4055" s="26"/>
      <c r="N4055" s="27"/>
      <c r="O4055" s="28" t="str">
        <f t="shared" si="1016"/>
        <v>00000004055</v>
      </c>
      <c r="R4055" s="27" t="s">
        <v>193</v>
      </c>
      <c r="S4055" s="30" t="str">
        <f>_xlfn.IFNA(VLOOKUP(_xlfn.CONCAT(D4055," - ",R4055),OP!A:D,4,0),"-------------------------------------------NAO DISPONIVEL-------------------------------------------")</f>
        <v>FETRANSPOR</v>
      </c>
      <c r="T4055" s="31"/>
      <c r="U4055" s="32"/>
      <c r="V4055" s="31"/>
      <c r="W4055" s="33">
        <f t="shared" si="1017"/>
        <v>0</v>
      </c>
      <c r="X4055" s="34">
        <f t="shared" si="1018"/>
        <v>0</v>
      </c>
      <c r="Y4055" s="33">
        <f t="shared" si="1019"/>
        <v>0</v>
      </c>
      <c r="Z4055" s="33">
        <f t="shared" si="1020"/>
        <v>0</v>
      </c>
      <c r="AA4055" s="35">
        <f t="shared" si="1021"/>
        <v>0</v>
      </c>
      <c r="AB4055" s="36">
        <f t="shared" si="1022"/>
        <v>0</v>
      </c>
      <c r="AC4055" s="37">
        <f t="shared" si="1023"/>
        <v>0</v>
      </c>
      <c r="AD4055" s="38"/>
      <c r="AE4055" s="38"/>
      <c r="AF4055" s="39">
        <f t="shared" si="1024"/>
        <v>0</v>
      </c>
      <c r="AG4055" s="40"/>
      <c r="AH4055" s="41">
        <f t="shared" si="1025"/>
        <v>0</v>
      </c>
      <c r="AI4055" s="42">
        <f t="shared" si="1026"/>
        <v>0</v>
      </c>
      <c r="AJ4055" s="43">
        <f t="shared" si="1027"/>
        <v>0</v>
      </c>
      <c r="AK4055" s="5" t="str">
        <f>_xlfn.IFNA(VLOOKUP(_xlfn.CONCAT(D4055," - ",S4055),OP!E:F,2,0),"-------------------------------------------NAO DISPONIVEL-------------------------------------------")</f>
        <v>C - RIOCARD</v>
      </c>
      <c r="AL4055" s="7" t="str">
        <f t="shared" si="1013"/>
        <v>1 - -------------------------------------------NAO DISPONIVEL------------------------------------------- - 00000004055 - FETRANSPOR</v>
      </c>
      <c r="AM4055" s="7" t="str">
        <f t="shared" si="1014"/>
        <v>-------------------------------------------NAO DISPONIVEL-------------------------------------------</v>
      </c>
      <c r="AN4055" s="44" cm="1">
        <f t="array" ref="AN4055">_xlfn.IFS(AJ4055=0,0,AQ4055="INATIVO",2,AQ4055="SEM CADASTRO",4,AQ4055="CPF ATIVO EM OUTRO COMPRADOR",5,AQ4055="NOVO/SEM CARTAO",6,AND(AJ4055&gt;0,AQ4055,""),8)</f>
        <v>0</v>
      </c>
      <c r="AO4055" s="45">
        <f t="shared" si="1028"/>
        <v>-10</v>
      </c>
    </row>
    <row r="4056" spans="1:41" x14ac:dyDescent="0.4">
      <c r="A4056" s="21" t="str">
        <f t="shared" si="1015"/>
        <v>-------------------------------------------NAO DISPONIVEL-------------------------------------------</v>
      </c>
      <c r="B4056" s="5" t="str">
        <f>_xlfn.IFNA(VLOOKUP(A4056,CNPJ!E:F,2,0),"-------------------------------------------NAO DISPONIVEL-------------------------------------------")</f>
        <v>-------------------------------------------NAO DISPONIVEL-------------------------------------------</v>
      </c>
      <c r="C4056" s="22">
        <v>1</v>
      </c>
      <c r="D4056" s="5" t="str">
        <f>_xlfn.XLOOKUP(R4056,OP!C:C,OP!B:B,,0,1)</f>
        <v>RJ</v>
      </c>
      <c r="E4056" s="23"/>
      <c r="M4056" s="26"/>
      <c r="N4056" s="27"/>
      <c r="O4056" s="28" t="str">
        <f t="shared" si="1016"/>
        <v>00000004056</v>
      </c>
      <c r="R4056" s="27" t="s">
        <v>193</v>
      </c>
      <c r="S4056" s="30" t="str">
        <f>_xlfn.IFNA(VLOOKUP(_xlfn.CONCAT(D4056," - ",R4056),OP!A:D,4,0),"-------------------------------------------NAO DISPONIVEL-------------------------------------------")</f>
        <v>FETRANSPOR</v>
      </c>
      <c r="T4056" s="31"/>
      <c r="U4056" s="32"/>
      <c r="V4056" s="31"/>
      <c r="W4056" s="33">
        <f t="shared" si="1017"/>
        <v>0</v>
      </c>
      <c r="X4056" s="34">
        <f t="shared" si="1018"/>
        <v>0</v>
      </c>
      <c r="Y4056" s="33">
        <f t="shared" si="1019"/>
        <v>0</v>
      </c>
      <c r="Z4056" s="33">
        <f t="shared" si="1020"/>
        <v>0</v>
      </c>
      <c r="AA4056" s="35">
        <f t="shared" si="1021"/>
        <v>0</v>
      </c>
      <c r="AB4056" s="36">
        <f t="shared" si="1022"/>
        <v>0</v>
      </c>
      <c r="AC4056" s="37">
        <f t="shared" si="1023"/>
        <v>0</v>
      </c>
      <c r="AD4056" s="38"/>
      <c r="AE4056" s="38"/>
      <c r="AF4056" s="39">
        <f t="shared" si="1024"/>
        <v>0</v>
      </c>
      <c r="AG4056" s="40"/>
      <c r="AH4056" s="41">
        <f t="shared" si="1025"/>
        <v>0</v>
      </c>
      <c r="AI4056" s="42">
        <f t="shared" si="1026"/>
        <v>0</v>
      </c>
      <c r="AJ4056" s="43">
        <f t="shared" si="1027"/>
        <v>0</v>
      </c>
      <c r="AK4056" s="5" t="str">
        <f>_xlfn.IFNA(VLOOKUP(_xlfn.CONCAT(D4056," - ",S4056),OP!E:F,2,0),"-------------------------------------------NAO DISPONIVEL-------------------------------------------")</f>
        <v>C - RIOCARD</v>
      </c>
      <c r="AL4056" s="7" t="str">
        <f t="shared" si="1013"/>
        <v>1 - -------------------------------------------NAO DISPONIVEL------------------------------------------- - 00000004056 - FETRANSPOR</v>
      </c>
      <c r="AM4056" s="7" t="str">
        <f t="shared" si="1014"/>
        <v>-------------------------------------------NAO DISPONIVEL-------------------------------------------</v>
      </c>
      <c r="AN4056" s="44" cm="1">
        <f t="array" ref="AN4056">_xlfn.IFS(AJ4056=0,0,AQ4056="INATIVO",2,AQ4056="SEM CADASTRO",4,AQ4056="CPF ATIVO EM OUTRO COMPRADOR",5,AQ4056="NOVO/SEM CARTAO",6,AND(AJ4056&gt;0,AQ4056,""),8)</f>
        <v>0</v>
      </c>
      <c r="AO4056" s="45">
        <f t="shared" si="1028"/>
        <v>-10</v>
      </c>
    </row>
    <row r="4057" spans="1:41" x14ac:dyDescent="0.4">
      <c r="A4057" s="21" t="str">
        <f t="shared" si="1015"/>
        <v>-------------------------------------------NAO DISPONIVEL-------------------------------------------</v>
      </c>
      <c r="B4057" s="5" t="str">
        <f>_xlfn.IFNA(VLOOKUP(A4057,CNPJ!E:F,2,0),"-------------------------------------------NAO DISPONIVEL-------------------------------------------")</f>
        <v>-------------------------------------------NAO DISPONIVEL-------------------------------------------</v>
      </c>
      <c r="C4057" s="22">
        <v>1</v>
      </c>
      <c r="D4057" s="5" t="str">
        <f>_xlfn.XLOOKUP(R4057,OP!C:C,OP!B:B,,0,1)</f>
        <v>RJ</v>
      </c>
      <c r="E4057" s="23"/>
      <c r="M4057" s="26"/>
      <c r="N4057" s="27"/>
      <c r="O4057" s="28" t="str">
        <f t="shared" si="1016"/>
        <v>00000004057</v>
      </c>
      <c r="R4057" s="27" t="s">
        <v>193</v>
      </c>
      <c r="S4057" s="30" t="str">
        <f>_xlfn.IFNA(VLOOKUP(_xlfn.CONCAT(D4057," - ",R4057),OP!A:D,4,0),"-------------------------------------------NAO DISPONIVEL-------------------------------------------")</f>
        <v>FETRANSPOR</v>
      </c>
      <c r="T4057" s="31"/>
      <c r="U4057" s="32"/>
      <c r="V4057" s="31"/>
      <c r="W4057" s="33">
        <f t="shared" si="1017"/>
        <v>0</v>
      </c>
      <c r="X4057" s="34">
        <f t="shared" si="1018"/>
        <v>0</v>
      </c>
      <c r="Y4057" s="33">
        <f t="shared" si="1019"/>
        <v>0</v>
      </c>
      <c r="Z4057" s="33">
        <f t="shared" si="1020"/>
        <v>0</v>
      </c>
      <c r="AA4057" s="35">
        <f t="shared" si="1021"/>
        <v>0</v>
      </c>
      <c r="AB4057" s="36">
        <f t="shared" si="1022"/>
        <v>0</v>
      </c>
      <c r="AC4057" s="37">
        <f t="shared" si="1023"/>
        <v>0</v>
      </c>
      <c r="AD4057" s="38"/>
      <c r="AE4057" s="38"/>
      <c r="AF4057" s="39">
        <f t="shared" si="1024"/>
        <v>0</v>
      </c>
      <c r="AG4057" s="40"/>
      <c r="AH4057" s="41">
        <f t="shared" si="1025"/>
        <v>0</v>
      </c>
      <c r="AI4057" s="42">
        <f t="shared" si="1026"/>
        <v>0</v>
      </c>
      <c r="AJ4057" s="43">
        <f t="shared" si="1027"/>
        <v>0</v>
      </c>
      <c r="AK4057" s="5" t="str">
        <f>_xlfn.IFNA(VLOOKUP(_xlfn.CONCAT(D4057," - ",S4057),OP!E:F,2,0),"-------------------------------------------NAO DISPONIVEL-------------------------------------------")</f>
        <v>C - RIOCARD</v>
      </c>
      <c r="AL4057" s="7" t="str">
        <f t="shared" si="1013"/>
        <v>1 - -------------------------------------------NAO DISPONIVEL------------------------------------------- - 00000004057 - FETRANSPOR</v>
      </c>
      <c r="AM4057" s="7" t="str">
        <f t="shared" si="1014"/>
        <v>-------------------------------------------NAO DISPONIVEL-------------------------------------------</v>
      </c>
      <c r="AN4057" s="44" cm="1">
        <f t="array" ref="AN4057">_xlfn.IFS(AJ4057=0,0,AQ4057="INATIVO",2,AQ4057="SEM CADASTRO",4,AQ4057="CPF ATIVO EM OUTRO COMPRADOR",5,AQ4057="NOVO/SEM CARTAO",6,AND(AJ4057&gt;0,AQ4057,""),8)</f>
        <v>0</v>
      </c>
      <c r="AO4057" s="45">
        <f t="shared" si="1028"/>
        <v>-10</v>
      </c>
    </row>
    <row r="4058" spans="1:41" x14ac:dyDescent="0.4">
      <c r="A4058" s="21" t="str">
        <f t="shared" si="1015"/>
        <v>-------------------------------------------NAO DISPONIVEL-------------------------------------------</v>
      </c>
      <c r="B4058" s="5" t="str">
        <f>_xlfn.IFNA(VLOOKUP(A4058,CNPJ!E:F,2,0),"-------------------------------------------NAO DISPONIVEL-------------------------------------------")</f>
        <v>-------------------------------------------NAO DISPONIVEL-------------------------------------------</v>
      </c>
      <c r="C4058" s="22">
        <v>1</v>
      </c>
      <c r="D4058" s="5" t="str">
        <f>_xlfn.XLOOKUP(R4058,OP!C:C,OP!B:B,,0,1)</f>
        <v>RJ</v>
      </c>
      <c r="E4058" s="23"/>
      <c r="M4058" s="26"/>
      <c r="N4058" s="27"/>
      <c r="O4058" s="28" t="str">
        <f t="shared" si="1016"/>
        <v>00000004058</v>
      </c>
      <c r="R4058" s="27" t="s">
        <v>193</v>
      </c>
      <c r="S4058" s="30" t="str">
        <f>_xlfn.IFNA(VLOOKUP(_xlfn.CONCAT(D4058," - ",R4058),OP!A:D,4,0),"-------------------------------------------NAO DISPONIVEL-------------------------------------------")</f>
        <v>FETRANSPOR</v>
      </c>
      <c r="T4058" s="31"/>
      <c r="U4058" s="32"/>
      <c r="V4058" s="31"/>
      <c r="W4058" s="33">
        <f t="shared" si="1017"/>
        <v>0</v>
      </c>
      <c r="X4058" s="34">
        <f t="shared" si="1018"/>
        <v>0</v>
      </c>
      <c r="Y4058" s="33">
        <f t="shared" si="1019"/>
        <v>0</v>
      </c>
      <c r="Z4058" s="33">
        <f t="shared" si="1020"/>
        <v>0</v>
      </c>
      <c r="AA4058" s="35">
        <f t="shared" si="1021"/>
        <v>0</v>
      </c>
      <c r="AB4058" s="36">
        <f t="shared" si="1022"/>
        <v>0</v>
      </c>
      <c r="AC4058" s="37">
        <f t="shared" si="1023"/>
        <v>0</v>
      </c>
      <c r="AD4058" s="38"/>
      <c r="AE4058" s="38"/>
      <c r="AF4058" s="39">
        <f t="shared" si="1024"/>
        <v>0</v>
      </c>
      <c r="AG4058" s="40"/>
      <c r="AH4058" s="41">
        <f t="shared" si="1025"/>
        <v>0</v>
      </c>
      <c r="AI4058" s="42">
        <f t="shared" si="1026"/>
        <v>0</v>
      </c>
      <c r="AJ4058" s="43">
        <f t="shared" si="1027"/>
        <v>0</v>
      </c>
      <c r="AK4058" s="5" t="str">
        <f>_xlfn.IFNA(VLOOKUP(_xlfn.CONCAT(D4058," - ",S4058),OP!E:F,2,0),"-------------------------------------------NAO DISPONIVEL-------------------------------------------")</f>
        <v>C - RIOCARD</v>
      </c>
      <c r="AL4058" s="7" t="str">
        <f t="shared" si="1013"/>
        <v>1 - -------------------------------------------NAO DISPONIVEL------------------------------------------- - 00000004058 - FETRANSPOR</v>
      </c>
      <c r="AM4058" s="7" t="str">
        <f t="shared" si="1014"/>
        <v>-------------------------------------------NAO DISPONIVEL-------------------------------------------</v>
      </c>
      <c r="AN4058" s="44" cm="1">
        <f t="array" ref="AN4058">_xlfn.IFS(AJ4058=0,0,AQ4058="INATIVO",2,AQ4058="SEM CADASTRO",4,AQ4058="CPF ATIVO EM OUTRO COMPRADOR",5,AQ4058="NOVO/SEM CARTAO",6,AND(AJ4058&gt;0,AQ4058,""),8)</f>
        <v>0</v>
      </c>
      <c r="AO4058" s="45">
        <f t="shared" si="1028"/>
        <v>-10</v>
      </c>
    </row>
    <row r="4059" spans="1:41" x14ac:dyDescent="0.4">
      <c r="A4059" s="21" t="str">
        <f t="shared" si="1015"/>
        <v>-------------------------------------------NAO DISPONIVEL-------------------------------------------</v>
      </c>
      <c r="B4059" s="5" t="str">
        <f>_xlfn.IFNA(VLOOKUP(A4059,CNPJ!E:F,2,0),"-------------------------------------------NAO DISPONIVEL-------------------------------------------")</f>
        <v>-------------------------------------------NAO DISPONIVEL-------------------------------------------</v>
      </c>
      <c r="C4059" s="22">
        <v>1</v>
      </c>
      <c r="D4059" s="5" t="str">
        <f>_xlfn.XLOOKUP(R4059,OP!C:C,OP!B:B,,0,1)</f>
        <v>RJ</v>
      </c>
      <c r="E4059" s="23"/>
      <c r="M4059" s="26"/>
      <c r="N4059" s="27"/>
      <c r="O4059" s="28" t="str">
        <f t="shared" si="1016"/>
        <v>00000004059</v>
      </c>
      <c r="R4059" s="27" t="s">
        <v>193</v>
      </c>
      <c r="S4059" s="30" t="str">
        <f>_xlfn.IFNA(VLOOKUP(_xlfn.CONCAT(D4059," - ",R4059),OP!A:D,4,0),"-------------------------------------------NAO DISPONIVEL-------------------------------------------")</f>
        <v>FETRANSPOR</v>
      </c>
      <c r="T4059" s="31"/>
      <c r="U4059" s="32"/>
      <c r="V4059" s="31"/>
      <c r="W4059" s="33">
        <f t="shared" si="1017"/>
        <v>0</v>
      </c>
      <c r="X4059" s="34">
        <f t="shared" si="1018"/>
        <v>0</v>
      </c>
      <c r="Y4059" s="33">
        <f t="shared" si="1019"/>
        <v>0</v>
      </c>
      <c r="Z4059" s="33">
        <f t="shared" si="1020"/>
        <v>0</v>
      </c>
      <c r="AA4059" s="35">
        <f t="shared" si="1021"/>
        <v>0</v>
      </c>
      <c r="AB4059" s="36">
        <f t="shared" si="1022"/>
        <v>0</v>
      </c>
      <c r="AC4059" s="37">
        <f t="shared" si="1023"/>
        <v>0</v>
      </c>
      <c r="AD4059" s="38"/>
      <c r="AE4059" s="38"/>
      <c r="AF4059" s="39">
        <f t="shared" si="1024"/>
        <v>0</v>
      </c>
      <c r="AG4059" s="40"/>
      <c r="AH4059" s="41">
        <f t="shared" si="1025"/>
        <v>0</v>
      </c>
      <c r="AI4059" s="42">
        <f t="shared" si="1026"/>
        <v>0</v>
      </c>
      <c r="AJ4059" s="43">
        <f t="shared" si="1027"/>
        <v>0</v>
      </c>
      <c r="AK4059" s="5" t="str">
        <f>_xlfn.IFNA(VLOOKUP(_xlfn.CONCAT(D4059," - ",S4059),OP!E:F,2,0),"-------------------------------------------NAO DISPONIVEL-------------------------------------------")</f>
        <v>C - RIOCARD</v>
      </c>
      <c r="AL4059" s="7" t="str">
        <f t="shared" si="1013"/>
        <v>1 - -------------------------------------------NAO DISPONIVEL------------------------------------------- - 00000004059 - FETRANSPOR</v>
      </c>
      <c r="AM4059" s="7" t="str">
        <f t="shared" si="1014"/>
        <v>-------------------------------------------NAO DISPONIVEL-------------------------------------------</v>
      </c>
      <c r="AN4059" s="44" cm="1">
        <f t="array" ref="AN4059">_xlfn.IFS(AJ4059=0,0,AQ4059="INATIVO",2,AQ4059="SEM CADASTRO",4,AQ4059="CPF ATIVO EM OUTRO COMPRADOR",5,AQ4059="NOVO/SEM CARTAO",6,AND(AJ4059&gt;0,AQ4059,""),8)</f>
        <v>0</v>
      </c>
      <c r="AO4059" s="45">
        <f t="shared" si="1028"/>
        <v>-10</v>
      </c>
    </row>
    <row r="4060" spans="1:41" x14ac:dyDescent="0.4">
      <c r="A4060" s="21" t="str">
        <f t="shared" si="1015"/>
        <v>-------------------------------------------NAO DISPONIVEL-------------------------------------------</v>
      </c>
      <c r="B4060" s="5" t="str">
        <f>_xlfn.IFNA(VLOOKUP(A4060,CNPJ!E:F,2,0),"-------------------------------------------NAO DISPONIVEL-------------------------------------------")</f>
        <v>-------------------------------------------NAO DISPONIVEL-------------------------------------------</v>
      </c>
      <c r="C4060" s="22">
        <v>1</v>
      </c>
      <c r="D4060" s="5" t="str">
        <f>_xlfn.XLOOKUP(R4060,OP!C:C,OP!B:B,,0,1)</f>
        <v>RJ</v>
      </c>
      <c r="E4060" s="23"/>
      <c r="M4060" s="26"/>
      <c r="N4060" s="27"/>
      <c r="O4060" s="28" t="str">
        <f t="shared" si="1016"/>
        <v>00000004060</v>
      </c>
      <c r="R4060" s="27" t="s">
        <v>193</v>
      </c>
      <c r="S4060" s="30" t="str">
        <f>_xlfn.IFNA(VLOOKUP(_xlfn.CONCAT(D4060," - ",R4060),OP!A:D,4,0),"-------------------------------------------NAO DISPONIVEL-------------------------------------------")</f>
        <v>FETRANSPOR</v>
      </c>
      <c r="T4060" s="31"/>
      <c r="U4060" s="32"/>
      <c r="V4060" s="31"/>
      <c r="W4060" s="33">
        <f t="shared" si="1017"/>
        <v>0</v>
      </c>
      <c r="X4060" s="34">
        <f t="shared" si="1018"/>
        <v>0</v>
      </c>
      <c r="Y4060" s="33">
        <f t="shared" si="1019"/>
        <v>0</v>
      </c>
      <c r="Z4060" s="33">
        <f t="shared" si="1020"/>
        <v>0</v>
      </c>
      <c r="AA4060" s="35">
        <f t="shared" si="1021"/>
        <v>0</v>
      </c>
      <c r="AB4060" s="36">
        <f t="shared" si="1022"/>
        <v>0</v>
      </c>
      <c r="AC4060" s="37">
        <f t="shared" si="1023"/>
        <v>0</v>
      </c>
      <c r="AD4060" s="38"/>
      <c r="AE4060" s="38"/>
      <c r="AF4060" s="39">
        <f t="shared" si="1024"/>
        <v>0</v>
      </c>
      <c r="AG4060" s="40"/>
      <c r="AH4060" s="41">
        <f t="shared" si="1025"/>
        <v>0</v>
      </c>
      <c r="AI4060" s="42">
        <f t="shared" si="1026"/>
        <v>0</v>
      </c>
      <c r="AJ4060" s="43">
        <f t="shared" si="1027"/>
        <v>0</v>
      </c>
      <c r="AK4060" s="5" t="str">
        <f>_xlfn.IFNA(VLOOKUP(_xlfn.CONCAT(D4060," - ",S4060),OP!E:F,2,0),"-------------------------------------------NAO DISPONIVEL-------------------------------------------")</f>
        <v>C - RIOCARD</v>
      </c>
      <c r="AL4060" s="7" t="str">
        <f t="shared" si="1013"/>
        <v>1 - -------------------------------------------NAO DISPONIVEL------------------------------------------- - 00000004060 - FETRANSPOR</v>
      </c>
      <c r="AM4060" s="7" t="str">
        <f t="shared" si="1014"/>
        <v>-------------------------------------------NAO DISPONIVEL-------------------------------------------</v>
      </c>
      <c r="AN4060" s="44" cm="1">
        <f t="array" ref="AN4060">_xlfn.IFS(AJ4060=0,0,AQ4060="INATIVO",2,AQ4060="SEM CADASTRO",4,AQ4060="CPF ATIVO EM OUTRO COMPRADOR",5,AQ4060="NOVO/SEM CARTAO",6,AND(AJ4060&gt;0,AQ4060,""),8)</f>
        <v>0</v>
      </c>
      <c r="AO4060" s="45">
        <f t="shared" si="1028"/>
        <v>-10</v>
      </c>
    </row>
    <row r="4061" spans="1:41" x14ac:dyDescent="0.4">
      <c r="A4061" s="21" t="str">
        <f t="shared" si="1015"/>
        <v>-------------------------------------------NAO DISPONIVEL-------------------------------------------</v>
      </c>
      <c r="B4061" s="5" t="str">
        <f>_xlfn.IFNA(VLOOKUP(A4061,CNPJ!E:F,2,0),"-------------------------------------------NAO DISPONIVEL-------------------------------------------")</f>
        <v>-------------------------------------------NAO DISPONIVEL-------------------------------------------</v>
      </c>
      <c r="C4061" s="22">
        <v>1</v>
      </c>
      <c r="D4061" s="5" t="str">
        <f>_xlfn.XLOOKUP(R4061,OP!C:C,OP!B:B,,0,1)</f>
        <v>RJ</v>
      </c>
      <c r="E4061" s="23"/>
      <c r="M4061" s="26"/>
      <c r="N4061" s="27"/>
      <c r="O4061" s="28" t="str">
        <f t="shared" si="1016"/>
        <v>00000004061</v>
      </c>
      <c r="R4061" s="27" t="s">
        <v>193</v>
      </c>
      <c r="S4061" s="30" t="str">
        <f>_xlfn.IFNA(VLOOKUP(_xlfn.CONCAT(D4061," - ",R4061),OP!A:D,4,0),"-------------------------------------------NAO DISPONIVEL-------------------------------------------")</f>
        <v>FETRANSPOR</v>
      </c>
      <c r="T4061" s="31"/>
      <c r="U4061" s="32"/>
      <c r="V4061" s="31"/>
      <c r="W4061" s="33">
        <f t="shared" si="1017"/>
        <v>0</v>
      </c>
      <c r="X4061" s="34">
        <f t="shared" si="1018"/>
        <v>0</v>
      </c>
      <c r="Y4061" s="33">
        <f t="shared" si="1019"/>
        <v>0</v>
      </c>
      <c r="Z4061" s="33">
        <f t="shared" si="1020"/>
        <v>0</v>
      </c>
      <c r="AA4061" s="35">
        <f t="shared" si="1021"/>
        <v>0</v>
      </c>
      <c r="AB4061" s="36">
        <f t="shared" si="1022"/>
        <v>0</v>
      </c>
      <c r="AC4061" s="37">
        <f t="shared" si="1023"/>
        <v>0</v>
      </c>
      <c r="AD4061" s="38"/>
      <c r="AE4061" s="38"/>
      <c r="AF4061" s="39">
        <f t="shared" si="1024"/>
        <v>0</v>
      </c>
      <c r="AG4061" s="40"/>
      <c r="AH4061" s="41">
        <f t="shared" si="1025"/>
        <v>0</v>
      </c>
      <c r="AI4061" s="42">
        <f t="shared" si="1026"/>
        <v>0</v>
      </c>
      <c r="AJ4061" s="43">
        <f t="shared" si="1027"/>
        <v>0</v>
      </c>
      <c r="AK4061" s="5" t="str">
        <f>_xlfn.IFNA(VLOOKUP(_xlfn.CONCAT(D4061," - ",S4061),OP!E:F,2,0),"-------------------------------------------NAO DISPONIVEL-------------------------------------------")</f>
        <v>C - RIOCARD</v>
      </c>
      <c r="AL4061" s="7" t="str">
        <f t="shared" si="1013"/>
        <v>1 - -------------------------------------------NAO DISPONIVEL------------------------------------------- - 00000004061 - FETRANSPOR</v>
      </c>
      <c r="AM4061" s="7" t="str">
        <f t="shared" si="1014"/>
        <v>-------------------------------------------NAO DISPONIVEL-------------------------------------------</v>
      </c>
      <c r="AN4061" s="44" cm="1">
        <f t="array" ref="AN4061">_xlfn.IFS(AJ4061=0,0,AQ4061="INATIVO",2,AQ4061="SEM CADASTRO",4,AQ4061="CPF ATIVO EM OUTRO COMPRADOR",5,AQ4061="NOVO/SEM CARTAO",6,AND(AJ4061&gt;0,AQ4061,""),8)</f>
        <v>0</v>
      </c>
      <c r="AO4061" s="45">
        <f t="shared" si="1028"/>
        <v>-10</v>
      </c>
    </row>
    <row r="4062" spans="1:41" x14ac:dyDescent="0.4">
      <c r="A4062" s="21" t="str">
        <f t="shared" si="1015"/>
        <v>-------------------------------------------NAO DISPONIVEL-------------------------------------------</v>
      </c>
      <c r="B4062" s="5" t="str">
        <f>_xlfn.IFNA(VLOOKUP(A4062,CNPJ!E:F,2,0),"-------------------------------------------NAO DISPONIVEL-------------------------------------------")</f>
        <v>-------------------------------------------NAO DISPONIVEL-------------------------------------------</v>
      </c>
      <c r="C4062" s="22">
        <v>1</v>
      </c>
      <c r="D4062" s="5" t="str">
        <f>_xlfn.XLOOKUP(R4062,OP!C:C,OP!B:B,,0,1)</f>
        <v>RJ</v>
      </c>
      <c r="E4062" s="23"/>
      <c r="M4062" s="26"/>
      <c r="N4062" s="27"/>
      <c r="O4062" s="28" t="str">
        <f t="shared" si="1016"/>
        <v>00000004062</v>
      </c>
      <c r="R4062" s="27" t="s">
        <v>193</v>
      </c>
      <c r="S4062" s="30" t="str">
        <f>_xlfn.IFNA(VLOOKUP(_xlfn.CONCAT(D4062," - ",R4062),OP!A:D,4,0),"-------------------------------------------NAO DISPONIVEL-------------------------------------------")</f>
        <v>FETRANSPOR</v>
      </c>
      <c r="T4062" s="31"/>
      <c r="U4062" s="32"/>
      <c r="V4062" s="31"/>
      <c r="W4062" s="33">
        <f t="shared" si="1017"/>
        <v>0</v>
      </c>
      <c r="X4062" s="34">
        <f t="shared" si="1018"/>
        <v>0</v>
      </c>
      <c r="Y4062" s="33">
        <f t="shared" si="1019"/>
        <v>0</v>
      </c>
      <c r="Z4062" s="33">
        <f t="shared" si="1020"/>
        <v>0</v>
      </c>
      <c r="AA4062" s="35">
        <f t="shared" si="1021"/>
        <v>0</v>
      </c>
      <c r="AB4062" s="36">
        <f t="shared" si="1022"/>
        <v>0</v>
      </c>
      <c r="AC4062" s="37">
        <f t="shared" si="1023"/>
        <v>0</v>
      </c>
      <c r="AD4062" s="38"/>
      <c r="AE4062" s="38"/>
      <c r="AF4062" s="39">
        <f t="shared" si="1024"/>
        <v>0</v>
      </c>
      <c r="AG4062" s="40"/>
      <c r="AH4062" s="41">
        <f t="shared" si="1025"/>
        <v>0</v>
      </c>
      <c r="AI4062" s="42">
        <f t="shared" si="1026"/>
        <v>0</v>
      </c>
      <c r="AJ4062" s="43">
        <f t="shared" si="1027"/>
        <v>0</v>
      </c>
      <c r="AK4062" s="5" t="str">
        <f>_xlfn.IFNA(VLOOKUP(_xlfn.CONCAT(D4062," - ",S4062),OP!E:F,2,0),"-------------------------------------------NAO DISPONIVEL-------------------------------------------")</f>
        <v>C - RIOCARD</v>
      </c>
      <c r="AL4062" s="7" t="str">
        <f t="shared" si="1013"/>
        <v>1 - -------------------------------------------NAO DISPONIVEL------------------------------------------- - 00000004062 - FETRANSPOR</v>
      </c>
      <c r="AM4062" s="7" t="str">
        <f t="shared" si="1014"/>
        <v>-------------------------------------------NAO DISPONIVEL-------------------------------------------</v>
      </c>
      <c r="AN4062" s="44" cm="1">
        <f t="array" ref="AN4062">_xlfn.IFS(AJ4062=0,0,AQ4062="INATIVO",2,AQ4062="SEM CADASTRO",4,AQ4062="CPF ATIVO EM OUTRO COMPRADOR",5,AQ4062="NOVO/SEM CARTAO",6,AND(AJ4062&gt;0,AQ4062,""),8)</f>
        <v>0</v>
      </c>
      <c r="AO4062" s="45">
        <f t="shared" si="1028"/>
        <v>-10</v>
      </c>
    </row>
    <row r="4063" spans="1:41" x14ac:dyDescent="0.4">
      <c r="A4063" s="21" t="str">
        <f t="shared" si="1015"/>
        <v>-------------------------------------------NAO DISPONIVEL-------------------------------------------</v>
      </c>
      <c r="B4063" s="5" t="str">
        <f>_xlfn.IFNA(VLOOKUP(A4063,CNPJ!E:F,2,0),"-------------------------------------------NAO DISPONIVEL-------------------------------------------")</f>
        <v>-------------------------------------------NAO DISPONIVEL-------------------------------------------</v>
      </c>
      <c r="C4063" s="22">
        <v>1</v>
      </c>
      <c r="D4063" s="5" t="str">
        <f>_xlfn.XLOOKUP(R4063,OP!C:C,OP!B:B,,0,1)</f>
        <v>RJ</v>
      </c>
      <c r="E4063" s="23"/>
      <c r="M4063" s="26"/>
      <c r="N4063" s="27"/>
      <c r="O4063" s="28" t="str">
        <f t="shared" si="1016"/>
        <v>00000004063</v>
      </c>
      <c r="R4063" s="27" t="s">
        <v>193</v>
      </c>
      <c r="S4063" s="30" t="str">
        <f>_xlfn.IFNA(VLOOKUP(_xlfn.CONCAT(D4063," - ",R4063),OP!A:D,4,0),"-------------------------------------------NAO DISPONIVEL-------------------------------------------")</f>
        <v>FETRANSPOR</v>
      </c>
      <c r="T4063" s="31"/>
      <c r="U4063" s="32"/>
      <c r="V4063" s="31"/>
      <c r="W4063" s="33">
        <f t="shared" si="1017"/>
        <v>0</v>
      </c>
      <c r="X4063" s="34">
        <f t="shared" si="1018"/>
        <v>0</v>
      </c>
      <c r="Y4063" s="33">
        <f t="shared" si="1019"/>
        <v>0</v>
      </c>
      <c r="Z4063" s="33">
        <f t="shared" si="1020"/>
        <v>0</v>
      </c>
      <c r="AA4063" s="35">
        <f t="shared" si="1021"/>
        <v>0</v>
      </c>
      <c r="AB4063" s="36">
        <f t="shared" si="1022"/>
        <v>0</v>
      </c>
      <c r="AC4063" s="37">
        <f t="shared" si="1023"/>
        <v>0</v>
      </c>
      <c r="AD4063" s="38"/>
      <c r="AE4063" s="38"/>
      <c r="AF4063" s="39">
        <f t="shared" si="1024"/>
        <v>0</v>
      </c>
      <c r="AG4063" s="40"/>
      <c r="AH4063" s="41">
        <f t="shared" si="1025"/>
        <v>0</v>
      </c>
      <c r="AI4063" s="42">
        <f t="shared" si="1026"/>
        <v>0</v>
      </c>
      <c r="AJ4063" s="43">
        <f t="shared" si="1027"/>
        <v>0</v>
      </c>
      <c r="AK4063" s="5" t="str">
        <f>_xlfn.IFNA(VLOOKUP(_xlfn.CONCAT(D4063," - ",S4063),OP!E:F,2,0),"-------------------------------------------NAO DISPONIVEL-------------------------------------------")</f>
        <v>C - RIOCARD</v>
      </c>
      <c r="AL4063" s="7" t="str">
        <f t="shared" si="1013"/>
        <v>1 - -------------------------------------------NAO DISPONIVEL------------------------------------------- - 00000004063 - FETRANSPOR</v>
      </c>
      <c r="AM4063" s="7" t="str">
        <f t="shared" si="1014"/>
        <v>-------------------------------------------NAO DISPONIVEL-------------------------------------------</v>
      </c>
      <c r="AN4063" s="44" cm="1">
        <f t="array" ref="AN4063">_xlfn.IFS(AJ4063=0,0,AQ4063="INATIVO",2,AQ4063="SEM CADASTRO",4,AQ4063="CPF ATIVO EM OUTRO COMPRADOR",5,AQ4063="NOVO/SEM CARTAO",6,AND(AJ4063&gt;0,AQ4063,""),8)</f>
        <v>0</v>
      </c>
      <c r="AO4063" s="45">
        <f t="shared" si="1028"/>
        <v>-10</v>
      </c>
    </row>
    <row r="4064" spans="1:41" x14ac:dyDescent="0.4">
      <c r="A4064" s="21" t="str">
        <f t="shared" si="1015"/>
        <v>-------------------------------------------NAO DISPONIVEL-------------------------------------------</v>
      </c>
      <c r="B4064" s="5" t="str">
        <f>_xlfn.IFNA(VLOOKUP(A4064,CNPJ!E:F,2,0),"-------------------------------------------NAO DISPONIVEL-------------------------------------------")</f>
        <v>-------------------------------------------NAO DISPONIVEL-------------------------------------------</v>
      </c>
      <c r="C4064" s="22">
        <v>1</v>
      </c>
      <c r="D4064" s="5" t="str">
        <f>_xlfn.XLOOKUP(R4064,OP!C:C,OP!B:B,,0,1)</f>
        <v>RJ</v>
      </c>
      <c r="E4064" s="23"/>
      <c r="M4064" s="26"/>
      <c r="N4064" s="27"/>
      <c r="O4064" s="28" t="str">
        <f t="shared" si="1016"/>
        <v>00000004064</v>
      </c>
      <c r="R4064" s="27" t="s">
        <v>193</v>
      </c>
      <c r="S4064" s="30" t="str">
        <f>_xlfn.IFNA(VLOOKUP(_xlfn.CONCAT(D4064," - ",R4064),OP!A:D,4,0),"-------------------------------------------NAO DISPONIVEL-------------------------------------------")</f>
        <v>FETRANSPOR</v>
      </c>
      <c r="T4064" s="31"/>
      <c r="U4064" s="32"/>
      <c r="V4064" s="31"/>
      <c r="W4064" s="33">
        <f t="shared" si="1017"/>
        <v>0</v>
      </c>
      <c r="X4064" s="34">
        <f t="shared" si="1018"/>
        <v>0</v>
      </c>
      <c r="Y4064" s="33">
        <f t="shared" si="1019"/>
        <v>0</v>
      </c>
      <c r="Z4064" s="33">
        <f t="shared" si="1020"/>
        <v>0</v>
      </c>
      <c r="AA4064" s="35">
        <f t="shared" si="1021"/>
        <v>0</v>
      </c>
      <c r="AB4064" s="36">
        <f t="shared" si="1022"/>
        <v>0</v>
      </c>
      <c r="AC4064" s="37">
        <f t="shared" si="1023"/>
        <v>0</v>
      </c>
      <c r="AD4064" s="38"/>
      <c r="AE4064" s="38"/>
      <c r="AF4064" s="39">
        <f t="shared" si="1024"/>
        <v>0</v>
      </c>
      <c r="AG4064" s="40"/>
      <c r="AH4064" s="41">
        <f t="shared" si="1025"/>
        <v>0</v>
      </c>
      <c r="AI4064" s="42">
        <f t="shared" si="1026"/>
        <v>0</v>
      </c>
      <c r="AJ4064" s="43">
        <f t="shared" si="1027"/>
        <v>0</v>
      </c>
      <c r="AK4064" s="5" t="str">
        <f>_xlfn.IFNA(VLOOKUP(_xlfn.CONCAT(D4064," - ",S4064),OP!E:F,2,0),"-------------------------------------------NAO DISPONIVEL-------------------------------------------")</f>
        <v>C - RIOCARD</v>
      </c>
      <c r="AL4064" s="7" t="str">
        <f t="shared" si="1013"/>
        <v>1 - -------------------------------------------NAO DISPONIVEL------------------------------------------- - 00000004064 - FETRANSPOR</v>
      </c>
      <c r="AM4064" s="7" t="str">
        <f t="shared" si="1014"/>
        <v>-------------------------------------------NAO DISPONIVEL-------------------------------------------</v>
      </c>
      <c r="AN4064" s="44" cm="1">
        <f t="array" ref="AN4064">_xlfn.IFS(AJ4064=0,0,AQ4064="INATIVO",2,AQ4064="SEM CADASTRO",4,AQ4064="CPF ATIVO EM OUTRO COMPRADOR",5,AQ4064="NOVO/SEM CARTAO",6,AND(AJ4064&gt;0,AQ4064,""),8)</f>
        <v>0</v>
      </c>
      <c r="AO4064" s="45">
        <f t="shared" si="1028"/>
        <v>-10</v>
      </c>
    </row>
    <row r="4065" spans="1:41" x14ac:dyDescent="0.4">
      <c r="A4065" s="21" t="str">
        <f t="shared" si="1015"/>
        <v>-------------------------------------------NAO DISPONIVEL-------------------------------------------</v>
      </c>
      <c r="B4065" s="5" t="str">
        <f>_xlfn.IFNA(VLOOKUP(A4065,CNPJ!E:F,2,0),"-------------------------------------------NAO DISPONIVEL-------------------------------------------")</f>
        <v>-------------------------------------------NAO DISPONIVEL-------------------------------------------</v>
      </c>
      <c r="C4065" s="22">
        <v>1</v>
      </c>
      <c r="D4065" s="5" t="str">
        <f>_xlfn.XLOOKUP(R4065,OP!C:C,OP!B:B,,0,1)</f>
        <v>RJ</v>
      </c>
      <c r="E4065" s="23"/>
      <c r="M4065" s="26"/>
      <c r="N4065" s="27"/>
      <c r="O4065" s="28" t="str">
        <f t="shared" si="1016"/>
        <v>00000004065</v>
      </c>
      <c r="R4065" s="27" t="s">
        <v>193</v>
      </c>
      <c r="S4065" s="30" t="str">
        <f>_xlfn.IFNA(VLOOKUP(_xlfn.CONCAT(D4065," - ",R4065),OP!A:D,4,0),"-------------------------------------------NAO DISPONIVEL-------------------------------------------")</f>
        <v>FETRANSPOR</v>
      </c>
      <c r="T4065" s="31"/>
      <c r="U4065" s="32"/>
      <c r="V4065" s="31"/>
      <c r="W4065" s="33">
        <f t="shared" si="1017"/>
        <v>0</v>
      </c>
      <c r="X4065" s="34">
        <f t="shared" si="1018"/>
        <v>0</v>
      </c>
      <c r="Y4065" s="33">
        <f t="shared" si="1019"/>
        <v>0</v>
      </c>
      <c r="Z4065" s="33">
        <f t="shared" si="1020"/>
        <v>0</v>
      </c>
      <c r="AA4065" s="35">
        <f t="shared" si="1021"/>
        <v>0</v>
      </c>
      <c r="AB4065" s="36">
        <f t="shared" si="1022"/>
        <v>0</v>
      </c>
      <c r="AC4065" s="37">
        <f t="shared" si="1023"/>
        <v>0</v>
      </c>
      <c r="AD4065" s="38"/>
      <c r="AE4065" s="38"/>
      <c r="AF4065" s="39">
        <f t="shared" si="1024"/>
        <v>0</v>
      </c>
      <c r="AG4065" s="40"/>
      <c r="AH4065" s="41">
        <f t="shared" si="1025"/>
        <v>0</v>
      </c>
      <c r="AI4065" s="42">
        <f t="shared" si="1026"/>
        <v>0</v>
      </c>
      <c r="AJ4065" s="43">
        <f t="shared" si="1027"/>
        <v>0</v>
      </c>
      <c r="AK4065" s="5" t="str">
        <f>_xlfn.IFNA(VLOOKUP(_xlfn.CONCAT(D4065," - ",S4065),OP!E:F,2,0),"-------------------------------------------NAO DISPONIVEL-------------------------------------------")</f>
        <v>C - RIOCARD</v>
      </c>
      <c r="AL4065" s="7" t="str">
        <f t="shared" si="1013"/>
        <v>1 - -------------------------------------------NAO DISPONIVEL------------------------------------------- - 00000004065 - FETRANSPOR</v>
      </c>
      <c r="AM4065" s="7" t="str">
        <f t="shared" si="1014"/>
        <v>-------------------------------------------NAO DISPONIVEL-------------------------------------------</v>
      </c>
      <c r="AN4065" s="44" cm="1">
        <f t="array" ref="AN4065">_xlfn.IFS(AJ4065=0,0,AQ4065="INATIVO",2,AQ4065="SEM CADASTRO",4,AQ4065="CPF ATIVO EM OUTRO COMPRADOR",5,AQ4065="NOVO/SEM CARTAO",6,AND(AJ4065&gt;0,AQ4065,""),8)</f>
        <v>0</v>
      </c>
      <c r="AO4065" s="45">
        <f t="shared" si="1028"/>
        <v>-10</v>
      </c>
    </row>
    <row r="4066" spans="1:41" x14ac:dyDescent="0.4">
      <c r="A4066" s="21" t="str">
        <f t="shared" si="1015"/>
        <v>-------------------------------------------NAO DISPONIVEL-------------------------------------------</v>
      </c>
      <c r="B4066" s="5" t="str">
        <f>_xlfn.IFNA(VLOOKUP(A4066,CNPJ!E:F,2,0),"-------------------------------------------NAO DISPONIVEL-------------------------------------------")</f>
        <v>-------------------------------------------NAO DISPONIVEL-------------------------------------------</v>
      </c>
      <c r="C4066" s="22">
        <v>1</v>
      </c>
      <c r="D4066" s="5" t="str">
        <f>_xlfn.XLOOKUP(R4066,OP!C:C,OP!B:B,,0,1)</f>
        <v>RJ</v>
      </c>
      <c r="E4066" s="23"/>
      <c r="M4066" s="26"/>
      <c r="N4066" s="27"/>
      <c r="O4066" s="28" t="str">
        <f t="shared" si="1016"/>
        <v>00000004066</v>
      </c>
      <c r="R4066" s="27" t="s">
        <v>193</v>
      </c>
      <c r="S4066" s="30" t="str">
        <f>_xlfn.IFNA(VLOOKUP(_xlfn.CONCAT(D4066," - ",R4066),OP!A:D,4,0),"-------------------------------------------NAO DISPONIVEL-------------------------------------------")</f>
        <v>FETRANSPOR</v>
      </c>
      <c r="T4066" s="31"/>
      <c r="U4066" s="32"/>
      <c r="V4066" s="31"/>
      <c r="W4066" s="33">
        <f t="shared" si="1017"/>
        <v>0</v>
      </c>
      <c r="X4066" s="34">
        <f t="shared" si="1018"/>
        <v>0</v>
      </c>
      <c r="Y4066" s="33">
        <f t="shared" si="1019"/>
        <v>0</v>
      </c>
      <c r="Z4066" s="33">
        <f t="shared" si="1020"/>
        <v>0</v>
      </c>
      <c r="AA4066" s="35">
        <f t="shared" si="1021"/>
        <v>0</v>
      </c>
      <c r="AB4066" s="36">
        <f t="shared" si="1022"/>
        <v>0</v>
      </c>
      <c r="AC4066" s="37">
        <f t="shared" si="1023"/>
        <v>0</v>
      </c>
      <c r="AD4066" s="38"/>
      <c r="AE4066" s="38"/>
      <c r="AF4066" s="39">
        <f t="shared" si="1024"/>
        <v>0</v>
      </c>
      <c r="AG4066" s="40"/>
      <c r="AH4066" s="41">
        <f t="shared" si="1025"/>
        <v>0</v>
      </c>
      <c r="AI4066" s="42">
        <f t="shared" si="1026"/>
        <v>0</v>
      </c>
      <c r="AJ4066" s="43">
        <f t="shared" si="1027"/>
        <v>0</v>
      </c>
      <c r="AK4066" s="5" t="str">
        <f>_xlfn.IFNA(VLOOKUP(_xlfn.CONCAT(D4066," - ",S4066),OP!E:F,2,0),"-------------------------------------------NAO DISPONIVEL-------------------------------------------")</f>
        <v>C - RIOCARD</v>
      </c>
      <c r="AL4066" s="7" t="str">
        <f t="shared" si="1013"/>
        <v>1 - -------------------------------------------NAO DISPONIVEL------------------------------------------- - 00000004066 - FETRANSPOR</v>
      </c>
      <c r="AM4066" s="7" t="str">
        <f t="shared" si="1014"/>
        <v>-------------------------------------------NAO DISPONIVEL-------------------------------------------</v>
      </c>
      <c r="AN4066" s="44" cm="1">
        <f t="array" ref="AN4066">_xlfn.IFS(AJ4066=0,0,AQ4066="INATIVO",2,AQ4066="SEM CADASTRO",4,AQ4066="CPF ATIVO EM OUTRO COMPRADOR",5,AQ4066="NOVO/SEM CARTAO",6,AND(AJ4066&gt;0,AQ4066,""),8)</f>
        <v>0</v>
      </c>
      <c r="AO4066" s="45">
        <f t="shared" si="1028"/>
        <v>-10</v>
      </c>
    </row>
    <row r="4067" spans="1:41" x14ac:dyDescent="0.4">
      <c r="A4067" s="21" t="str">
        <f t="shared" si="1015"/>
        <v>-------------------------------------------NAO DISPONIVEL-------------------------------------------</v>
      </c>
      <c r="B4067" s="5" t="str">
        <f>_xlfn.IFNA(VLOOKUP(A4067,CNPJ!E:F,2,0),"-------------------------------------------NAO DISPONIVEL-------------------------------------------")</f>
        <v>-------------------------------------------NAO DISPONIVEL-------------------------------------------</v>
      </c>
      <c r="C4067" s="22">
        <v>1</v>
      </c>
      <c r="D4067" s="5" t="str">
        <f>_xlfn.XLOOKUP(R4067,OP!C:C,OP!B:B,,0,1)</f>
        <v>RJ</v>
      </c>
      <c r="E4067" s="23"/>
      <c r="M4067" s="26"/>
      <c r="N4067" s="27"/>
      <c r="O4067" s="28" t="str">
        <f t="shared" si="1016"/>
        <v>00000004067</v>
      </c>
      <c r="R4067" s="27" t="s">
        <v>193</v>
      </c>
      <c r="S4067" s="30" t="str">
        <f>_xlfn.IFNA(VLOOKUP(_xlfn.CONCAT(D4067," - ",R4067),OP!A:D,4,0),"-------------------------------------------NAO DISPONIVEL-------------------------------------------")</f>
        <v>FETRANSPOR</v>
      </c>
      <c r="T4067" s="31"/>
      <c r="U4067" s="32"/>
      <c r="V4067" s="31"/>
      <c r="W4067" s="33">
        <f t="shared" si="1017"/>
        <v>0</v>
      </c>
      <c r="X4067" s="34">
        <f t="shared" si="1018"/>
        <v>0</v>
      </c>
      <c r="Y4067" s="33">
        <f t="shared" si="1019"/>
        <v>0</v>
      </c>
      <c r="Z4067" s="33">
        <f t="shared" si="1020"/>
        <v>0</v>
      </c>
      <c r="AA4067" s="35">
        <f t="shared" si="1021"/>
        <v>0</v>
      </c>
      <c r="AB4067" s="36">
        <f t="shared" si="1022"/>
        <v>0</v>
      </c>
      <c r="AC4067" s="37">
        <f t="shared" si="1023"/>
        <v>0</v>
      </c>
      <c r="AD4067" s="38"/>
      <c r="AE4067" s="38"/>
      <c r="AF4067" s="39">
        <f t="shared" si="1024"/>
        <v>0</v>
      </c>
      <c r="AG4067" s="40"/>
      <c r="AH4067" s="41">
        <f t="shared" si="1025"/>
        <v>0</v>
      </c>
      <c r="AI4067" s="42">
        <f t="shared" si="1026"/>
        <v>0</v>
      </c>
      <c r="AJ4067" s="43">
        <f t="shared" si="1027"/>
        <v>0</v>
      </c>
      <c r="AK4067" s="5" t="str">
        <f>_xlfn.IFNA(VLOOKUP(_xlfn.CONCAT(D4067," - ",S4067),OP!E:F,2,0),"-------------------------------------------NAO DISPONIVEL-------------------------------------------")</f>
        <v>C - RIOCARD</v>
      </c>
      <c r="AL4067" s="7" t="str">
        <f t="shared" si="1013"/>
        <v>1 - -------------------------------------------NAO DISPONIVEL------------------------------------------- - 00000004067 - FETRANSPOR</v>
      </c>
      <c r="AM4067" s="7" t="str">
        <f t="shared" si="1014"/>
        <v>-------------------------------------------NAO DISPONIVEL-------------------------------------------</v>
      </c>
      <c r="AN4067" s="44" cm="1">
        <f t="array" ref="AN4067">_xlfn.IFS(AJ4067=0,0,AQ4067="INATIVO",2,AQ4067="SEM CADASTRO",4,AQ4067="CPF ATIVO EM OUTRO COMPRADOR",5,AQ4067="NOVO/SEM CARTAO",6,AND(AJ4067&gt;0,AQ4067,""),8)</f>
        <v>0</v>
      </c>
      <c r="AO4067" s="45">
        <f t="shared" si="1028"/>
        <v>-10</v>
      </c>
    </row>
    <row r="4068" spans="1:41" x14ac:dyDescent="0.4">
      <c r="A4068" s="21" t="str">
        <f t="shared" si="1015"/>
        <v>-------------------------------------------NAO DISPONIVEL-------------------------------------------</v>
      </c>
      <c r="B4068" s="5" t="str">
        <f>_xlfn.IFNA(VLOOKUP(A4068,CNPJ!E:F,2,0),"-------------------------------------------NAO DISPONIVEL-------------------------------------------")</f>
        <v>-------------------------------------------NAO DISPONIVEL-------------------------------------------</v>
      </c>
      <c r="C4068" s="22">
        <v>1</v>
      </c>
      <c r="D4068" s="5" t="str">
        <f>_xlfn.XLOOKUP(R4068,OP!C:C,OP!B:B,,0,1)</f>
        <v>RJ</v>
      </c>
      <c r="E4068" s="23"/>
      <c r="M4068" s="26"/>
      <c r="N4068" s="27"/>
      <c r="O4068" s="28" t="str">
        <f t="shared" si="1016"/>
        <v>00000004068</v>
      </c>
      <c r="R4068" s="27" t="s">
        <v>193</v>
      </c>
      <c r="S4068" s="30" t="str">
        <f>_xlfn.IFNA(VLOOKUP(_xlfn.CONCAT(D4068," - ",R4068),OP!A:D,4,0),"-------------------------------------------NAO DISPONIVEL-------------------------------------------")</f>
        <v>FETRANSPOR</v>
      </c>
      <c r="T4068" s="31"/>
      <c r="U4068" s="32"/>
      <c r="V4068" s="31"/>
      <c r="W4068" s="33">
        <f t="shared" si="1017"/>
        <v>0</v>
      </c>
      <c r="X4068" s="34">
        <f t="shared" si="1018"/>
        <v>0</v>
      </c>
      <c r="Y4068" s="33">
        <f t="shared" si="1019"/>
        <v>0</v>
      </c>
      <c r="Z4068" s="33">
        <f t="shared" si="1020"/>
        <v>0</v>
      </c>
      <c r="AA4068" s="35">
        <f t="shared" si="1021"/>
        <v>0</v>
      </c>
      <c r="AB4068" s="36">
        <f t="shared" si="1022"/>
        <v>0</v>
      </c>
      <c r="AC4068" s="37">
        <f t="shared" si="1023"/>
        <v>0</v>
      </c>
      <c r="AD4068" s="38"/>
      <c r="AE4068" s="38"/>
      <c r="AF4068" s="39">
        <f t="shared" si="1024"/>
        <v>0</v>
      </c>
      <c r="AG4068" s="40"/>
      <c r="AH4068" s="41">
        <f t="shared" si="1025"/>
        <v>0</v>
      </c>
      <c r="AI4068" s="42">
        <f t="shared" si="1026"/>
        <v>0</v>
      </c>
      <c r="AJ4068" s="43">
        <f t="shared" si="1027"/>
        <v>0</v>
      </c>
      <c r="AK4068" s="5" t="str">
        <f>_xlfn.IFNA(VLOOKUP(_xlfn.CONCAT(D4068," - ",S4068),OP!E:F,2,0),"-------------------------------------------NAO DISPONIVEL-------------------------------------------")</f>
        <v>C - RIOCARD</v>
      </c>
      <c r="AL4068" s="7" t="str">
        <f t="shared" si="1013"/>
        <v>1 - -------------------------------------------NAO DISPONIVEL------------------------------------------- - 00000004068 - FETRANSPOR</v>
      </c>
      <c r="AM4068" s="7" t="str">
        <f t="shared" si="1014"/>
        <v>-------------------------------------------NAO DISPONIVEL-------------------------------------------</v>
      </c>
      <c r="AN4068" s="44" cm="1">
        <f t="array" ref="AN4068">_xlfn.IFS(AJ4068=0,0,AQ4068="INATIVO",2,AQ4068="SEM CADASTRO",4,AQ4068="CPF ATIVO EM OUTRO COMPRADOR",5,AQ4068="NOVO/SEM CARTAO",6,AND(AJ4068&gt;0,AQ4068,""),8)</f>
        <v>0</v>
      </c>
      <c r="AO4068" s="45">
        <f t="shared" si="1028"/>
        <v>-10</v>
      </c>
    </row>
    <row r="4069" spans="1:41" x14ac:dyDescent="0.4">
      <c r="A4069" s="21" t="str">
        <f t="shared" si="1015"/>
        <v>-------------------------------------------NAO DISPONIVEL-------------------------------------------</v>
      </c>
      <c r="B4069" s="5" t="str">
        <f>_xlfn.IFNA(VLOOKUP(A4069,CNPJ!E:F,2,0),"-------------------------------------------NAO DISPONIVEL-------------------------------------------")</f>
        <v>-------------------------------------------NAO DISPONIVEL-------------------------------------------</v>
      </c>
      <c r="C4069" s="22">
        <v>1</v>
      </c>
      <c r="D4069" s="5" t="str">
        <f>_xlfn.XLOOKUP(R4069,OP!C:C,OP!B:B,,0,1)</f>
        <v>RJ</v>
      </c>
      <c r="E4069" s="23"/>
      <c r="M4069" s="26"/>
      <c r="N4069" s="27"/>
      <c r="O4069" s="28" t="str">
        <f t="shared" si="1016"/>
        <v>00000004069</v>
      </c>
      <c r="R4069" s="27" t="s">
        <v>193</v>
      </c>
      <c r="S4069" s="30" t="str">
        <f>_xlfn.IFNA(VLOOKUP(_xlfn.CONCAT(D4069," - ",R4069),OP!A:D,4,0),"-------------------------------------------NAO DISPONIVEL-------------------------------------------")</f>
        <v>FETRANSPOR</v>
      </c>
      <c r="T4069" s="31"/>
      <c r="U4069" s="32"/>
      <c r="V4069" s="31"/>
      <c r="W4069" s="33">
        <f t="shared" si="1017"/>
        <v>0</v>
      </c>
      <c r="X4069" s="34">
        <f t="shared" si="1018"/>
        <v>0</v>
      </c>
      <c r="Y4069" s="33">
        <f t="shared" si="1019"/>
        <v>0</v>
      </c>
      <c r="Z4069" s="33">
        <f t="shared" si="1020"/>
        <v>0</v>
      </c>
      <c r="AA4069" s="35">
        <f t="shared" si="1021"/>
        <v>0</v>
      </c>
      <c r="AB4069" s="36">
        <f t="shared" si="1022"/>
        <v>0</v>
      </c>
      <c r="AC4069" s="37">
        <f t="shared" si="1023"/>
        <v>0</v>
      </c>
      <c r="AD4069" s="38"/>
      <c r="AE4069" s="38"/>
      <c r="AF4069" s="39">
        <f t="shared" si="1024"/>
        <v>0</v>
      </c>
      <c r="AG4069" s="40"/>
      <c r="AH4069" s="41">
        <f t="shared" si="1025"/>
        <v>0</v>
      </c>
      <c r="AI4069" s="42">
        <f t="shared" si="1026"/>
        <v>0</v>
      </c>
      <c r="AJ4069" s="43">
        <f t="shared" si="1027"/>
        <v>0</v>
      </c>
      <c r="AK4069" s="5" t="str">
        <f>_xlfn.IFNA(VLOOKUP(_xlfn.CONCAT(D4069," - ",S4069),OP!E:F,2,0),"-------------------------------------------NAO DISPONIVEL-------------------------------------------")</f>
        <v>C - RIOCARD</v>
      </c>
      <c r="AL4069" s="7" t="str">
        <f t="shared" si="1013"/>
        <v>1 - -------------------------------------------NAO DISPONIVEL------------------------------------------- - 00000004069 - FETRANSPOR</v>
      </c>
      <c r="AM4069" s="7" t="str">
        <f t="shared" si="1014"/>
        <v>-------------------------------------------NAO DISPONIVEL-------------------------------------------</v>
      </c>
      <c r="AN4069" s="44" cm="1">
        <f t="array" ref="AN4069">_xlfn.IFS(AJ4069=0,0,AQ4069="INATIVO",2,AQ4069="SEM CADASTRO",4,AQ4069="CPF ATIVO EM OUTRO COMPRADOR",5,AQ4069="NOVO/SEM CARTAO",6,AND(AJ4069&gt;0,AQ4069,""),8)</f>
        <v>0</v>
      </c>
      <c r="AO4069" s="45">
        <f t="shared" si="1028"/>
        <v>-10</v>
      </c>
    </row>
    <row r="4070" spans="1:41" x14ac:dyDescent="0.4">
      <c r="A4070" s="21" t="str">
        <f t="shared" si="1015"/>
        <v>-------------------------------------------NAO DISPONIVEL-------------------------------------------</v>
      </c>
      <c r="B4070" s="5" t="str">
        <f>_xlfn.IFNA(VLOOKUP(A4070,CNPJ!E:F,2,0),"-------------------------------------------NAO DISPONIVEL-------------------------------------------")</f>
        <v>-------------------------------------------NAO DISPONIVEL-------------------------------------------</v>
      </c>
      <c r="C4070" s="22">
        <v>1</v>
      </c>
      <c r="D4070" s="5" t="str">
        <f>_xlfn.XLOOKUP(R4070,OP!C:C,OP!B:B,,0,1)</f>
        <v>RJ</v>
      </c>
      <c r="E4070" s="23"/>
      <c r="M4070" s="26"/>
      <c r="N4070" s="27"/>
      <c r="O4070" s="28" t="str">
        <f t="shared" si="1016"/>
        <v>00000004070</v>
      </c>
      <c r="R4070" s="27" t="s">
        <v>193</v>
      </c>
      <c r="S4070" s="30" t="str">
        <f>_xlfn.IFNA(VLOOKUP(_xlfn.CONCAT(D4070," - ",R4070),OP!A:D,4,0),"-------------------------------------------NAO DISPONIVEL-------------------------------------------")</f>
        <v>FETRANSPOR</v>
      </c>
      <c r="T4070" s="31"/>
      <c r="U4070" s="32"/>
      <c r="V4070" s="31"/>
      <c r="W4070" s="33">
        <f t="shared" si="1017"/>
        <v>0</v>
      </c>
      <c r="X4070" s="34">
        <f t="shared" si="1018"/>
        <v>0</v>
      </c>
      <c r="Y4070" s="33">
        <f t="shared" si="1019"/>
        <v>0</v>
      </c>
      <c r="Z4070" s="33">
        <f t="shared" si="1020"/>
        <v>0</v>
      </c>
      <c r="AA4070" s="35">
        <f t="shared" si="1021"/>
        <v>0</v>
      </c>
      <c r="AB4070" s="36">
        <f t="shared" si="1022"/>
        <v>0</v>
      </c>
      <c r="AC4070" s="37">
        <f t="shared" si="1023"/>
        <v>0</v>
      </c>
      <c r="AD4070" s="38"/>
      <c r="AE4070" s="38"/>
      <c r="AF4070" s="39">
        <f t="shared" si="1024"/>
        <v>0</v>
      </c>
      <c r="AG4070" s="40"/>
      <c r="AH4070" s="41">
        <f t="shared" si="1025"/>
        <v>0</v>
      </c>
      <c r="AI4070" s="42">
        <f t="shared" si="1026"/>
        <v>0</v>
      </c>
      <c r="AJ4070" s="43">
        <f t="shared" si="1027"/>
        <v>0</v>
      </c>
      <c r="AK4070" s="5" t="str">
        <f>_xlfn.IFNA(VLOOKUP(_xlfn.CONCAT(D4070," - ",S4070),OP!E:F,2,0),"-------------------------------------------NAO DISPONIVEL-------------------------------------------")</f>
        <v>C - RIOCARD</v>
      </c>
      <c r="AL4070" s="7" t="str">
        <f t="shared" si="1013"/>
        <v>1 - -------------------------------------------NAO DISPONIVEL------------------------------------------- - 00000004070 - FETRANSPOR</v>
      </c>
      <c r="AM4070" s="7" t="str">
        <f t="shared" si="1014"/>
        <v>-------------------------------------------NAO DISPONIVEL-------------------------------------------</v>
      </c>
      <c r="AN4070" s="44" cm="1">
        <f t="array" ref="AN4070">_xlfn.IFS(AJ4070=0,0,AQ4070="INATIVO",2,AQ4070="SEM CADASTRO",4,AQ4070="CPF ATIVO EM OUTRO COMPRADOR",5,AQ4070="NOVO/SEM CARTAO",6,AND(AJ4070&gt;0,AQ4070,""),8)</f>
        <v>0</v>
      </c>
      <c r="AO4070" s="45">
        <f t="shared" si="1028"/>
        <v>-10</v>
      </c>
    </row>
    <row r="4071" spans="1:41" x14ac:dyDescent="0.4">
      <c r="A4071" s="21" t="str">
        <f t="shared" si="1015"/>
        <v>-------------------------------------------NAO DISPONIVEL-------------------------------------------</v>
      </c>
      <c r="B4071" s="5" t="str">
        <f>_xlfn.IFNA(VLOOKUP(A4071,CNPJ!E:F,2,0),"-------------------------------------------NAO DISPONIVEL-------------------------------------------")</f>
        <v>-------------------------------------------NAO DISPONIVEL-------------------------------------------</v>
      </c>
      <c r="C4071" s="22">
        <v>1</v>
      </c>
      <c r="D4071" s="5" t="str">
        <f>_xlfn.XLOOKUP(R4071,OP!C:C,OP!B:B,,0,1)</f>
        <v>RJ</v>
      </c>
      <c r="E4071" s="23"/>
      <c r="M4071" s="26"/>
      <c r="N4071" s="27"/>
      <c r="O4071" s="28" t="str">
        <f t="shared" si="1016"/>
        <v>00000004071</v>
      </c>
      <c r="R4071" s="27" t="s">
        <v>193</v>
      </c>
      <c r="S4071" s="30" t="str">
        <f>_xlfn.IFNA(VLOOKUP(_xlfn.CONCAT(D4071," - ",R4071),OP!A:D,4,0),"-------------------------------------------NAO DISPONIVEL-------------------------------------------")</f>
        <v>FETRANSPOR</v>
      </c>
      <c r="T4071" s="31"/>
      <c r="U4071" s="32"/>
      <c r="V4071" s="31"/>
      <c r="W4071" s="33">
        <f t="shared" si="1017"/>
        <v>0</v>
      </c>
      <c r="X4071" s="34">
        <f t="shared" si="1018"/>
        <v>0</v>
      </c>
      <c r="Y4071" s="33">
        <f t="shared" si="1019"/>
        <v>0</v>
      </c>
      <c r="Z4071" s="33">
        <f t="shared" si="1020"/>
        <v>0</v>
      </c>
      <c r="AA4071" s="35">
        <f t="shared" si="1021"/>
        <v>0</v>
      </c>
      <c r="AB4071" s="36">
        <f t="shared" si="1022"/>
        <v>0</v>
      </c>
      <c r="AC4071" s="37">
        <f t="shared" si="1023"/>
        <v>0</v>
      </c>
      <c r="AD4071" s="38"/>
      <c r="AE4071" s="38"/>
      <c r="AF4071" s="39">
        <f t="shared" si="1024"/>
        <v>0</v>
      </c>
      <c r="AG4071" s="40"/>
      <c r="AH4071" s="41">
        <f t="shared" si="1025"/>
        <v>0</v>
      </c>
      <c r="AI4071" s="42">
        <f t="shared" si="1026"/>
        <v>0</v>
      </c>
      <c r="AJ4071" s="43">
        <f t="shared" si="1027"/>
        <v>0</v>
      </c>
      <c r="AK4071" s="5" t="str">
        <f>_xlfn.IFNA(VLOOKUP(_xlfn.CONCAT(D4071," - ",S4071),OP!E:F,2,0),"-------------------------------------------NAO DISPONIVEL-------------------------------------------")</f>
        <v>C - RIOCARD</v>
      </c>
      <c r="AL4071" s="7" t="str">
        <f t="shared" si="1013"/>
        <v>1 - -------------------------------------------NAO DISPONIVEL------------------------------------------- - 00000004071 - FETRANSPOR</v>
      </c>
      <c r="AM4071" s="7" t="str">
        <f t="shared" si="1014"/>
        <v>-------------------------------------------NAO DISPONIVEL-------------------------------------------</v>
      </c>
      <c r="AN4071" s="44" cm="1">
        <f t="array" ref="AN4071">_xlfn.IFS(AJ4071=0,0,AQ4071="INATIVO",2,AQ4071="SEM CADASTRO",4,AQ4071="CPF ATIVO EM OUTRO COMPRADOR",5,AQ4071="NOVO/SEM CARTAO",6,AND(AJ4071&gt;0,AQ4071,""),8)</f>
        <v>0</v>
      </c>
      <c r="AO4071" s="45">
        <f t="shared" si="1028"/>
        <v>-10</v>
      </c>
    </row>
    <row r="4072" spans="1:41" x14ac:dyDescent="0.4">
      <c r="A4072" s="21" t="str">
        <f t="shared" si="1015"/>
        <v>-------------------------------------------NAO DISPONIVEL-------------------------------------------</v>
      </c>
      <c r="B4072" s="5" t="str">
        <f>_xlfn.IFNA(VLOOKUP(A4072,CNPJ!E:F,2,0),"-------------------------------------------NAO DISPONIVEL-------------------------------------------")</f>
        <v>-------------------------------------------NAO DISPONIVEL-------------------------------------------</v>
      </c>
      <c r="C4072" s="22">
        <v>1</v>
      </c>
      <c r="D4072" s="5" t="str">
        <f>_xlfn.XLOOKUP(R4072,OP!C:C,OP!B:B,,0,1)</f>
        <v>RJ</v>
      </c>
      <c r="E4072" s="23"/>
      <c r="M4072" s="26"/>
      <c r="N4072" s="27"/>
      <c r="O4072" s="28" t="str">
        <f t="shared" si="1016"/>
        <v>00000004072</v>
      </c>
      <c r="R4072" s="27" t="s">
        <v>193</v>
      </c>
      <c r="S4072" s="30" t="str">
        <f>_xlfn.IFNA(VLOOKUP(_xlfn.CONCAT(D4072," - ",R4072),OP!A:D,4,0),"-------------------------------------------NAO DISPONIVEL-------------------------------------------")</f>
        <v>FETRANSPOR</v>
      </c>
      <c r="T4072" s="31"/>
      <c r="U4072" s="32"/>
      <c r="V4072" s="31"/>
      <c r="W4072" s="33">
        <f t="shared" si="1017"/>
        <v>0</v>
      </c>
      <c r="X4072" s="34">
        <f t="shared" si="1018"/>
        <v>0</v>
      </c>
      <c r="Y4072" s="33">
        <f t="shared" si="1019"/>
        <v>0</v>
      </c>
      <c r="Z4072" s="33">
        <f t="shared" si="1020"/>
        <v>0</v>
      </c>
      <c r="AA4072" s="35">
        <f t="shared" si="1021"/>
        <v>0</v>
      </c>
      <c r="AB4072" s="36">
        <f t="shared" si="1022"/>
        <v>0</v>
      </c>
      <c r="AC4072" s="37">
        <f t="shared" si="1023"/>
        <v>0</v>
      </c>
      <c r="AD4072" s="38"/>
      <c r="AE4072" s="38"/>
      <c r="AF4072" s="39">
        <f t="shared" si="1024"/>
        <v>0</v>
      </c>
      <c r="AG4072" s="40"/>
      <c r="AH4072" s="41">
        <f t="shared" si="1025"/>
        <v>0</v>
      </c>
      <c r="AI4072" s="42">
        <f t="shared" si="1026"/>
        <v>0</v>
      </c>
      <c r="AJ4072" s="43">
        <f t="shared" si="1027"/>
        <v>0</v>
      </c>
      <c r="AK4072" s="5" t="str">
        <f>_xlfn.IFNA(VLOOKUP(_xlfn.CONCAT(D4072," - ",S4072),OP!E:F,2,0),"-------------------------------------------NAO DISPONIVEL-------------------------------------------")</f>
        <v>C - RIOCARD</v>
      </c>
      <c r="AL4072" s="7" t="str">
        <f t="shared" si="1013"/>
        <v>1 - -------------------------------------------NAO DISPONIVEL------------------------------------------- - 00000004072 - FETRANSPOR</v>
      </c>
      <c r="AM4072" s="7" t="str">
        <f t="shared" si="1014"/>
        <v>-------------------------------------------NAO DISPONIVEL-------------------------------------------</v>
      </c>
      <c r="AN4072" s="44" cm="1">
        <f t="array" ref="AN4072">_xlfn.IFS(AJ4072=0,0,AQ4072="INATIVO",2,AQ4072="SEM CADASTRO",4,AQ4072="CPF ATIVO EM OUTRO COMPRADOR",5,AQ4072="NOVO/SEM CARTAO",6,AND(AJ4072&gt;0,AQ4072,""),8)</f>
        <v>0</v>
      </c>
      <c r="AO4072" s="45">
        <f t="shared" si="1028"/>
        <v>-10</v>
      </c>
    </row>
    <row r="4073" spans="1:41" x14ac:dyDescent="0.4">
      <c r="A4073" s="21" t="str">
        <f t="shared" si="1015"/>
        <v>-------------------------------------------NAO DISPONIVEL-------------------------------------------</v>
      </c>
      <c r="B4073" s="5" t="str">
        <f>_xlfn.IFNA(VLOOKUP(A4073,CNPJ!E:F,2,0),"-------------------------------------------NAO DISPONIVEL-------------------------------------------")</f>
        <v>-------------------------------------------NAO DISPONIVEL-------------------------------------------</v>
      </c>
      <c r="C4073" s="22">
        <v>1</v>
      </c>
      <c r="D4073" s="5" t="str">
        <f>_xlfn.XLOOKUP(R4073,OP!C:C,OP!B:B,,0,1)</f>
        <v>RJ</v>
      </c>
      <c r="E4073" s="23"/>
      <c r="M4073" s="26"/>
      <c r="N4073" s="27"/>
      <c r="O4073" s="28" t="str">
        <f t="shared" si="1016"/>
        <v>00000004073</v>
      </c>
      <c r="R4073" s="27" t="s">
        <v>193</v>
      </c>
      <c r="S4073" s="30" t="str">
        <f>_xlfn.IFNA(VLOOKUP(_xlfn.CONCAT(D4073," - ",R4073),OP!A:D,4,0),"-------------------------------------------NAO DISPONIVEL-------------------------------------------")</f>
        <v>FETRANSPOR</v>
      </c>
      <c r="T4073" s="31"/>
      <c r="U4073" s="32"/>
      <c r="V4073" s="31"/>
      <c r="W4073" s="33">
        <f t="shared" si="1017"/>
        <v>0</v>
      </c>
      <c r="X4073" s="34">
        <f t="shared" si="1018"/>
        <v>0</v>
      </c>
      <c r="Y4073" s="33">
        <f t="shared" si="1019"/>
        <v>0</v>
      </c>
      <c r="Z4073" s="33">
        <f t="shared" si="1020"/>
        <v>0</v>
      </c>
      <c r="AA4073" s="35">
        <f t="shared" si="1021"/>
        <v>0</v>
      </c>
      <c r="AB4073" s="36">
        <f t="shared" si="1022"/>
        <v>0</v>
      </c>
      <c r="AC4073" s="37">
        <f t="shared" si="1023"/>
        <v>0</v>
      </c>
      <c r="AD4073" s="38"/>
      <c r="AE4073" s="38"/>
      <c r="AF4073" s="39">
        <f t="shared" si="1024"/>
        <v>0</v>
      </c>
      <c r="AG4073" s="40"/>
      <c r="AH4073" s="41">
        <f t="shared" si="1025"/>
        <v>0</v>
      </c>
      <c r="AI4073" s="42">
        <f t="shared" si="1026"/>
        <v>0</v>
      </c>
      <c r="AJ4073" s="43">
        <f t="shared" si="1027"/>
        <v>0</v>
      </c>
      <c r="AK4073" s="5" t="str">
        <f>_xlfn.IFNA(VLOOKUP(_xlfn.CONCAT(D4073," - ",S4073),OP!E:F,2,0),"-------------------------------------------NAO DISPONIVEL-------------------------------------------")</f>
        <v>C - RIOCARD</v>
      </c>
      <c r="AL4073" s="7" t="str">
        <f t="shared" si="1013"/>
        <v>1 - -------------------------------------------NAO DISPONIVEL------------------------------------------- - 00000004073 - FETRANSPOR</v>
      </c>
      <c r="AM4073" s="7" t="str">
        <f t="shared" si="1014"/>
        <v>-------------------------------------------NAO DISPONIVEL-------------------------------------------</v>
      </c>
      <c r="AN4073" s="44" cm="1">
        <f t="array" ref="AN4073">_xlfn.IFS(AJ4073=0,0,AQ4073="INATIVO",2,AQ4073="SEM CADASTRO",4,AQ4073="CPF ATIVO EM OUTRO COMPRADOR",5,AQ4073="NOVO/SEM CARTAO",6,AND(AJ4073&gt;0,AQ4073,""),8)</f>
        <v>0</v>
      </c>
      <c r="AO4073" s="45">
        <f t="shared" si="1028"/>
        <v>-10</v>
      </c>
    </row>
    <row r="4074" spans="1:41" x14ac:dyDescent="0.4">
      <c r="A4074" s="21" t="str">
        <f t="shared" si="1015"/>
        <v>-------------------------------------------NAO DISPONIVEL-------------------------------------------</v>
      </c>
      <c r="B4074" s="5" t="str">
        <f>_xlfn.IFNA(VLOOKUP(A4074,CNPJ!E:F,2,0),"-------------------------------------------NAO DISPONIVEL-------------------------------------------")</f>
        <v>-------------------------------------------NAO DISPONIVEL-------------------------------------------</v>
      </c>
      <c r="C4074" s="22">
        <v>1</v>
      </c>
      <c r="D4074" s="5" t="str">
        <f>_xlfn.XLOOKUP(R4074,OP!C:C,OP!B:B,,0,1)</f>
        <v>RJ</v>
      </c>
      <c r="E4074" s="23"/>
      <c r="M4074" s="26"/>
      <c r="N4074" s="27"/>
      <c r="O4074" s="28" t="str">
        <f t="shared" si="1016"/>
        <v>00000004074</v>
      </c>
      <c r="R4074" s="27" t="s">
        <v>193</v>
      </c>
      <c r="S4074" s="30" t="str">
        <f>_xlfn.IFNA(VLOOKUP(_xlfn.CONCAT(D4074," - ",R4074),OP!A:D,4,0),"-------------------------------------------NAO DISPONIVEL-------------------------------------------")</f>
        <v>FETRANSPOR</v>
      </c>
      <c r="T4074" s="31"/>
      <c r="U4074" s="32"/>
      <c r="V4074" s="31"/>
      <c r="W4074" s="33">
        <f t="shared" si="1017"/>
        <v>0</v>
      </c>
      <c r="X4074" s="34">
        <f t="shared" si="1018"/>
        <v>0</v>
      </c>
      <c r="Y4074" s="33">
        <f t="shared" si="1019"/>
        <v>0</v>
      </c>
      <c r="Z4074" s="33">
        <f t="shared" si="1020"/>
        <v>0</v>
      </c>
      <c r="AA4074" s="35">
        <f t="shared" si="1021"/>
        <v>0</v>
      </c>
      <c r="AB4074" s="36">
        <f t="shared" si="1022"/>
        <v>0</v>
      </c>
      <c r="AC4074" s="37">
        <f t="shared" si="1023"/>
        <v>0</v>
      </c>
      <c r="AD4074" s="38"/>
      <c r="AE4074" s="38"/>
      <c r="AF4074" s="39">
        <f t="shared" si="1024"/>
        <v>0</v>
      </c>
      <c r="AG4074" s="40"/>
      <c r="AH4074" s="41">
        <f t="shared" si="1025"/>
        <v>0</v>
      </c>
      <c r="AI4074" s="42">
        <f t="shared" si="1026"/>
        <v>0</v>
      </c>
      <c r="AJ4074" s="43">
        <f t="shared" si="1027"/>
        <v>0</v>
      </c>
      <c r="AK4074" s="5" t="str">
        <f>_xlfn.IFNA(VLOOKUP(_xlfn.CONCAT(D4074," - ",S4074),OP!E:F,2,0),"-------------------------------------------NAO DISPONIVEL-------------------------------------------")</f>
        <v>C - RIOCARD</v>
      </c>
      <c r="AL4074" s="7" t="str">
        <f t="shared" si="1013"/>
        <v>1 - -------------------------------------------NAO DISPONIVEL------------------------------------------- - 00000004074 - FETRANSPOR</v>
      </c>
      <c r="AM4074" s="7" t="str">
        <f t="shared" si="1014"/>
        <v>-------------------------------------------NAO DISPONIVEL-------------------------------------------</v>
      </c>
      <c r="AN4074" s="44" cm="1">
        <f t="array" ref="AN4074">_xlfn.IFS(AJ4074=0,0,AQ4074="INATIVO",2,AQ4074="SEM CADASTRO",4,AQ4074="CPF ATIVO EM OUTRO COMPRADOR",5,AQ4074="NOVO/SEM CARTAO",6,AND(AJ4074&gt;0,AQ4074,""),8)</f>
        <v>0</v>
      </c>
      <c r="AO4074" s="45">
        <f t="shared" si="1028"/>
        <v>-10</v>
      </c>
    </row>
    <row r="4075" spans="1:41" x14ac:dyDescent="0.4">
      <c r="A4075" s="21" t="str">
        <f t="shared" si="1015"/>
        <v>-------------------------------------------NAO DISPONIVEL-------------------------------------------</v>
      </c>
      <c r="B4075" s="5" t="str">
        <f>_xlfn.IFNA(VLOOKUP(A4075,CNPJ!E:F,2,0),"-------------------------------------------NAO DISPONIVEL-------------------------------------------")</f>
        <v>-------------------------------------------NAO DISPONIVEL-------------------------------------------</v>
      </c>
      <c r="C4075" s="22">
        <v>1</v>
      </c>
      <c r="D4075" s="5" t="str">
        <f>_xlfn.XLOOKUP(R4075,OP!C:C,OP!B:B,,0,1)</f>
        <v>RJ</v>
      </c>
      <c r="E4075" s="23"/>
      <c r="M4075" s="26"/>
      <c r="N4075" s="27"/>
      <c r="O4075" s="28" t="str">
        <f t="shared" si="1016"/>
        <v>00000004075</v>
      </c>
      <c r="R4075" s="27" t="s">
        <v>193</v>
      </c>
      <c r="S4075" s="30" t="str">
        <f>_xlfn.IFNA(VLOOKUP(_xlfn.CONCAT(D4075," - ",R4075),OP!A:D,4,0),"-------------------------------------------NAO DISPONIVEL-------------------------------------------")</f>
        <v>FETRANSPOR</v>
      </c>
      <c r="T4075" s="31"/>
      <c r="U4075" s="32"/>
      <c r="V4075" s="31"/>
      <c r="W4075" s="33">
        <f t="shared" si="1017"/>
        <v>0</v>
      </c>
      <c r="X4075" s="34">
        <f t="shared" si="1018"/>
        <v>0</v>
      </c>
      <c r="Y4075" s="33">
        <f t="shared" si="1019"/>
        <v>0</v>
      </c>
      <c r="Z4075" s="33">
        <f t="shared" si="1020"/>
        <v>0</v>
      </c>
      <c r="AA4075" s="35">
        <f t="shared" si="1021"/>
        <v>0</v>
      </c>
      <c r="AB4075" s="36">
        <f t="shared" si="1022"/>
        <v>0</v>
      </c>
      <c r="AC4075" s="37">
        <f t="shared" si="1023"/>
        <v>0</v>
      </c>
      <c r="AD4075" s="38"/>
      <c r="AE4075" s="38"/>
      <c r="AF4075" s="39">
        <f t="shared" si="1024"/>
        <v>0</v>
      </c>
      <c r="AG4075" s="40"/>
      <c r="AH4075" s="41">
        <f t="shared" si="1025"/>
        <v>0</v>
      </c>
      <c r="AI4075" s="42">
        <f t="shared" si="1026"/>
        <v>0</v>
      </c>
      <c r="AJ4075" s="43">
        <f t="shared" si="1027"/>
        <v>0</v>
      </c>
      <c r="AK4075" s="5" t="str">
        <f>_xlfn.IFNA(VLOOKUP(_xlfn.CONCAT(D4075," - ",S4075),OP!E:F,2,0),"-------------------------------------------NAO DISPONIVEL-------------------------------------------")</f>
        <v>C - RIOCARD</v>
      </c>
      <c r="AL4075" s="7" t="str">
        <f t="shared" si="1013"/>
        <v>1 - -------------------------------------------NAO DISPONIVEL------------------------------------------- - 00000004075 - FETRANSPOR</v>
      </c>
      <c r="AM4075" s="7" t="str">
        <f t="shared" si="1014"/>
        <v>-------------------------------------------NAO DISPONIVEL-------------------------------------------</v>
      </c>
      <c r="AN4075" s="44" cm="1">
        <f t="array" ref="AN4075">_xlfn.IFS(AJ4075=0,0,AQ4075="INATIVO",2,AQ4075="SEM CADASTRO",4,AQ4075="CPF ATIVO EM OUTRO COMPRADOR",5,AQ4075="NOVO/SEM CARTAO",6,AND(AJ4075&gt;0,AQ4075,""),8)</f>
        <v>0</v>
      </c>
      <c r="AO4075" s="45">
        <f t="shared" si="1028"/>
        <v>-10</v>
      </c>
    </row>
    <row r="4076" spans="1:41" x14ac:dyDescent="0.4">
      <c r="A4076" s="21" t="str">
        <f t="shared" si="1015"/>
        <v>-------------------------------------------NAO DISPONIVEL-------------------------------------------</v>
      </c>
      <c r="B4076" s="5" t="str">
        <f>_xlfn.IFNA(VLOOKUP(A4076,CNPJ!E:F,2,0),"-------------------------------------------NAO DISPONIVEL-------------------------------------------")</f>
        <v>-------------------------------------------NAO DISPONIVEL-------------------------------------------</v>
      </c>
      <c r="C4076" s="22">
        <v>1</v>
      </c>
      <c r="D4076" s="5" t="str">
        <f>_xlfn.XLOOKUP(R4076,OP!C:C,OP!B:B,,0,1)</f>
        <v>RJ</v>
      </c>
      <c r="E4076" s="23"/>
      <c r="M4076" s="26"/>
      <c r="N4076" s="27"/>
      <c r="O4076" s="28" t="str">
        <f t="shared" si="1016"/>
        <v>00000004076</v>
      </c>
      <c r="R4076" s="27" t="s">
        <v>193</v>
      </c>
      <c r="S4076" s="30" t="str">
        <f>_xlfn.IFNA(VLOOKUP(_xlfn.CONCAT(D4076," - ",R4076),OP!A:D,4,0),"-------------------------------------------NAO DISPONIVEL-------------------------------------------")</f>
        <v>FETRANSPOR</v>
      </c>
      <c r="T4076" s="31"/>
      <c r="U4076" s="32"/>
      <c r="V4076" s="31"/>
      <c r="W4076" s="33">
        <f t="shared" si="1017"/>
        <v>0</v>
      </c>
      <c r="X4076" s="34">
        <f t="shared" si="1018"/>
        <v>0</v>
      </c>
      <c r="Y4076" s="33">
        <f t="shared" si="1019"/>
        <v>0</v>
      </c>
      <c r="Z4076" s="33">
        <f t="shared" si="1020"/>
        <v>0</v>
      </c>
      <c r="AA4076" s="35">
        <f t="shared" si="1021"/>
        <v>0</v>
      </c>
      <c r="AB4076" s="36">
        <f t="shared" si="1022"/>
        <v>0</v>
      </c>
      <c r="AC4076" s="37">
        <f t="shared" si="1023"/>
        <v>0</v>
      </c>
      <c r="AD4076" s="38"/>
      <c r="AE4076" s="38"/>
      <c r="AF4076" s="39">
        <f t="shared" si="1024"/>
        <v>0</v>
      </c>
      <c r="AG4076" s="40"/>
      <c r="AH4076" s="41">
        <f t="shared" si="1025"/>
        <v>0</v>
      </c>
      <c r="AI4076" s="42">
        <f t="shared" si="1026"/>
        <v>0</v>
      </c>
      <c r="AJ4076" s="43">
        <f t="shared" si="1027"/>
        <v>0</v>
      </c>
      <c r="AK4076" s="5" t="str">
        <f>_xlfn.IFNA(VLOOKUP(_xlfn.CONCAT(D4076," - ",S4076),OP!E:F,2,0),"-------------------------------------------NAO DISPONIVEL-------------------------------------------")</f>
        <v>C - RIOCARD</v>
      </c>
      <c r="AL4076" s="7" t="str">
        <f t="shared" si="1013"/>
        <v>1 - -------------------------------------------NAO DISPONIVEL------------------------------------------- - 00000004076 - FETRANSPOR</v>
      </c>
      <c r="AM4076" s="7" t="str">
        <f t="shared" si="1014"/>
        <v>-------------------------------------------NAO DISPONIVEL-------------------------------------------</v>
      </c>
      <c r="AN4076" s="44" cm="1">
        <f t="array" ref="AN4076">_xlfn.IFS(AJ4076=0,0,AQ4076="INATIVO",2,AQ4076="SEM CADASTRO",4,AQ4076="CPF ATIVO EM OUTRO COMPRADOR",5,AQ4076="NOVO/SEM CARTAO",6,AND(AJ4076&gt;0,AQ4076,""),8)</f>
        <v>0</v>
      </c>
      <c r="AO4076" s="45">
        <f t="shared" si="1028"/>
        <v>-10</v>
      </c>
    </row>
    <row r="4077" spans="1:41" x14ac:dyDescent="0.4">
      <c r="A4077" s="21" t="str">
        <f t="shared" si="1015"/>
        <v>-------------------------------------------NAO DISPONIVEL-------------------------------------------</v>
      </c>
      <c r="B4077" s="5" t="str">
        <f>_xlfn.IFNA(VLOOKUP(A4077,CNPJ!E:F,2,0),"-------------------------------------------NAO DISPONIVEL-------------------------------------------")</f>
        <v>-------------------------------------------NAO DISPONIVEL-------------------------------------------</v>
      </c>
      <c r="C4077" s="22">
        <v>1</v>
      </c>
      <c r="D4077" s="5" t="str">
        <f>_xlfn.XLOOKUP(R4077,OP!C:C,OP!B:B,,0,1)</f>
        <v>RJ</v>
      </c>
      <c r="E4077" s="23"/>
      <c r="M4077" s="26"/>
      <c r="N4077" s="27"/>
      <c r="O4077" s="28" t="str">
        <f t="shared" si="1016"/>
        <v>00000004077</v>
      </c>
      <c r="R4077" s="27" t="s">
        <v>193</v>
      </c>
      <c r="S4077" s="30" t="str">
        <f>_xlfn.IFNA(VLOOKUP(_xlfn.CONCAT(D4077," - ",R4077),OP!A:D,4,0),"-------------------------------------------NAO DISPONIVEL-------------------------------------------")</f>
        <v>FETRANSPOR</v>
      </c>
      <c r="T4077" s="31"/>
      <c r="U4077" s="32"/>
      <c r="V4077" s="31"/>
      <c r="W4077" s="33">
        <f t="shared" si="1017"/>
        <v>0</v>
      </c>
      <c r="X4077" s="34">
        <f t="shared" si="1018"/>
        <v>0</v>
      </c>
      <c r="Y4077" s="33">
        <f t="shared" si="1019"/>
        <v>0</v>
      </c>
      <c r="Z4077" s="33">
        <f t="shared" si="1020"/>
        <v>0</v>
      </c>
      <c r="AA4077" s="35">
        <f t="shared" si="1021"/>
        <v>0</v>
      </c>
      <c r="AB4077" s="36">
        <f t="shared" si="1022"/>
        <v>0</v>
      </c>
      <c r="AC4077" s="37">
        <f t="shared" si="1023"/>
        <v>0</v>
      </c>
      <c r="AD4077" s="38"/>
      <c r="AE4077" s="38"/>
      <c r="AF4077" s="39">
        <f t="shared" si="1024"/>
        <v>0</v>
      </c>
      <c r="AG4077" s="40"/>
      <c r="AH4077" s="41">
        <f t="shared" si="1025"/>
        <v>0</v>
      </c>
      <c r="AI4077" s="42">
        <f t="shared" si="1026"/>
        <v>0</v>
      </c>
      <c r="AJ4077" s="43">
        <f t="shared" si="1027"/>
        <v>0</v>
      </c>
      <c r="AK4077" s="5" t="str">
        <f>_xlfn.IFNA(VLOOKUP(_xlfn.CONCAT(D4077," - ",S4077),OP!E:F,2,0),"-------------------------------------------NAO DISPONIVEL-------------------------------------------")</f>
        <v>C - RIOCARD</v>
      </c>
      <c r="AL4077" s="7" t="str">
        <f t="shared" si="1013"/>
        <v>1 - -------------------------------------------NAO DISPONIVEL------------------------------------------- - 00000004077 - FETRANSPOR</v>
      </c>
      <c r="AM4077" s="7" t="str">
        <f t="shared" si="1014"/>
        <v>-------------------------------------------NAO DISPONIVEL-------------------------------------------</v>
      </c>
      <c r="AN4077" s="44" cm="1">
        <f t="array" ref="AN4077">_xlfn.IFS(AJ4077=0,0,AQ4077="INATIVO",2,AQ4077="SEM CADASTRO",4,AQ4077="CPF ATIVO EM OUTRO COMPRADOR",5,AQ4077="NOVO/SEM CARTAO",6,AND(AJ4077&gt;0,AQ4077,""),8)</f>
        <v>0</v>
      </c>
      <c r="AO4077" s="45">
        <f t="shared" si="1028"/>
        <v>-10</v>
      </c>
    </row>
    <row r="4078" spans="1:41" x14ac:dyDescent="0.4">
      <c r="A4078" s="21" t="str">
        <f t="shared" si="1015"/>
        <v>-------------------------------------------NAO DISPONIVEL-------------------------------------------</v>
      </c>
      <c r="B4078" s="5" t="str">
        <f>_xlfn.IFNA(VLOOKUP(A4078,CNPJ!E:F,2,0),"-------------------------------------------NAO DISPONIVEL-------------------------------------------")</f>
        <v>-------------------------------------------NAO DISPONIVEL-------------------------------------------</v>
      </c>
      <c r="C4078" s="22">
        <v>1</v>
      </c>
      <c r="D4078" s="5" t="str">
        <f>_xlfn.XLOOKUP(R4078,OP!C:C,OP!B:B,,0,1)</f>
        <v>RJ</v>
      </c>
      <c r="E4078" s="23"/>
      <c r="M4078" s="26"/>
      <c r="N4078" s="27"/>
      <c r="O4078" s="28" t="str">
        <f t="shared" si="1016"/>
        <v>00000004078</v>
      </c>
      <c r="R4078" s="27" t="s">
        <v>193</v>
      </c>
      <c r="S4078" s="30" t="str">
        <f>_xlfn.IFNA(VLOOKUP(_xlfn.CONCAT(D4078," - ",R4078),OP!A:D,4,0),"-------------------------------------------NAO DISPONIVEL-------------------------------------------")</f>
        <v>FETRANSPOR</v>
      </c>
      <c r="T4078" s="31"/>
      <c r="U4078" s="32"/>
      <c r="V4078" s="31"/>
      <c r="W4078" s="33">
        <f t="shared" si="1017"/>
        <v>0</v>
      </c>
      <c r="X4078" s="34">
        <f t="shared" si="1018"/>
        <v>0</v>
      </c>
      <c r="Y4078" s="33">
        <f t="shared" si="1019"/>
        <v>0</v>
      </c>
      <c r="Z4078" s="33">
        <f t="shared" si="1020"/>
        <v>0</v>
      </c>
      <c r="AA4078" s="35">
        <f t="shared" si="1021"/>
        <v>0</v>
      </c>
      <c r="AB4078" s="36">
        <f t="shared" si="1022"/>
        <v>0</v>
      </c>
      <c r="AC4078" s="37">
        <f t="shared" si="1023"/>
        <v>0</v>
      </c>
      <c r="AD4078" s="38"/>
      <c r="AE4078" s="38"/>
      <c r="AF4078" s="39">
        <f t="shared" si="1024"/>
        <v>0</v>
      </c>
      <c r="AG4078" s="40"/>
      <c r="AH4078" s="41">
        <f t="shared" si="1025"/>
        <v>0</v>
      </c>
      <c r="AI4078" s="42">
        <f t="shared" si="1026"/>
        <v>0</v>
      </c>
      <c r="AJ4078" s="43">
        <f t="shared" si="1027"/>
        <v>0</v>
      </c>
      <c r="AK4078" s="5" t="str">
        <f>_xlfn.IFNA(VLOOKUP(_xlfn.CONCAT(D4078," - ",S4078),OP!E:F,2,0),"-------------------------------------------NAO DISPONIVEL-------------------------------------------")</f>
        <v>C - RIOCARD</v>
      </c>
      <c r="AL4078" s="7" t="str">
        <f t="shared" si="1013"/>
        <v>1 - -------------------------------------------NAO DISPONIVEL------------------------------------------- - 00000004078 - FETRANSPOR</v>
      </c>
      <c r="AM4078" s="7" t="str">
        <f t="shared" si="1014"/>
        <v>-------------------------------------------NAO DISPONIVEL-------------------------------------------</v>
      </c>
      <c r="AN4078" s="44" cm="1">
        <f t="array" ref="AN4078">_xlfn.IFS(AJ4078=0,0,AQ4078="INATIVO",2,AQ4078="SEM CADASTRO",4,AQ4078="CPF ATIVO EM OUTRO COMPRADOR",5,AQ4078="NOVO/SEM CARTAO",6,AND(AJ4078&gt;0,AQ4078,""),8)</f>
        <v>0</v>
      </c>
      <c r="AO4078" s="45">
        <f t="shared" si="1028"/>
        <v>-10</v>
      </c>
    </row>
    <row r="4079" spans="1:41" x14ac:dyDescent="0.4">
      <c r="A4079" s="21" t="str">
        <f t="shared" si="1015"/>
        <v>-------------------------------------------NAO DISPONIVEL-------------------------------------------</v>
      </c>
      <c r="B4079" s="5" t="str">
        <f>_xlfn.IFNA(VLOOKUP(A4079,CNPJ!E:F,2,0),"-------------------------------------------NAO DISPONIVEL-------------------------------------------")</f>
        <v>-------------------------------------------NAO DISPONIVEL-------------------------------------------</v>
      </c>
      <c r="C4079" s="22">
        <v>1</v>
      </c>
      <c r="D4079" s="5" t="str">
        <f>_xlfn.XLOOKUP(R4079,OP!C:C,OP!B:B,,0,1)</f>
        <v>RJ</v>
      </c>
      <c r="E4079" s="23"/>
      <c r="M4079" s="26"/>
      <c r="N4079" s="27"/>
      <c r="O4079" s="28" t="str">
        <f t="shared" si="1016"/>
        <v>00000004079</v>
      </c>
      <c r="R4079" s="27" t="s">
        <v>193</v>
      </c>
      <c r="S4079" s="30" t="str">
        <f>_xlfn.IFNA(VLOOKUP(_xlfn.CONCAT(D4079," - ",R4079),OP!A:D,4,0),"-------------------------------------------NAO DISPONIVEL-------------------------------------------")</f>
        <v>FETRANSPOR</v>
      </c>
      <c r="T4079" s="31"/>
      <c r="U4079" s="32"/>
      <c r="V4079" s="31"/>
      <c r="W4079" s="33">
        <f t="shared" si="1017"/>
        <v>0</v>
      </c>
      <c r="X4079" s="34">
        <f t="shared" si="1018"/>
        <v>0</v>
      </c>
      <c r="Y4079" s="33">
        <f t="shared" si="1019"/>
        <v>0</v>
      </c>
      <c r="Z4079" s="33">
        <f t="shared" si="1020"/>
        <v>0</v>
      </c>
      <c r="AA4079" s="35">
        <f t="shared" si="1021"/>
        <v>0</v>
      </c>
      <c r="AB4079" s="36">
        <f t="shared" si="1022"/>
        <v>0</v>
      </c>
      <c r="AC4079" s="37">
        <f t="shared" si="1023"/>
        <v>0</v>
      </c>
      <c r="AD4079" s="38"/>
      <c r="AE4079" s="38"/>
      <c r="AF4079" s="39">
        <f t="shared" si="1024"/>
        <v>0</v>
      </c>
      <c r="AG4079" s="40"/>
      <c r="AH4079" s="41">
        <f t="shared" si="1025"/>
        <v>0</v>
      </c>
      <c r="AI4079" s="42">
        <f t="shared" si="1026"/>
        <v>0</v>
      </c>
      <c r="AJ4079" s="43">
        <f t="shared" si="1027"/>
        <v>0</v>
      </c>
      <c r="AK4079" s="5" t="str">
        <f>_xlfn.IFNA(VLOOKUP(_xlfn.CONCAT(D4079," - ",S4079),OP!E:F,2,0),"-------------------------------------------NAO DISPONIVEL-------------------------------------------")</f>
        <v>C - RIOCARD</v>
      </c>
      <c r="AL4079" s="7" t="str">
        <f t="shared" si="1013"/>
        <v>1 - -------------------------------------------NAO DISPONIVEL------------------------------------------- - 00000004079 - FETRANSPOR</v>
      </c>
      <c r="AM4079" s="7" t="str">
        <f t="shared" si="1014"/>
        <v>-------------------------------------------NAO DISPONIVEL-------------------------------------------</v>
      </c>
      <c r="AN4079" s="44" cm="1">
        <f t="array" ref="AN4079">_xlfn.IFS(AJ4079=0,0,AQ4079="INATIVO",2,AQ4079="SEM CADASTRO",4,AQ4079="CPF ATIVO EM OUTRO COMPRADOR",5,AQ4079="NOVO/SEM CARTAO",6,AND(AJ4079&gt;0,AQ4079,""),8)</f>
        <v>0</v>
      </c>
      <c r="AO4079" s="45">
        <f t="shared" si="1028"/>
        <v>-10</v>
      </c>
    </row>
    <row r="4080" spans="1:41" x14ac:dyDescent="0.4">
      <c r="A4080" s="21" t="str">
        <f t="shared" si="1015"/>
        <v>-------------------------------------------NAO DISPONIVEL-------------------------------------------</v>
      </c>
      <c r="B4080" s="5" t="str">
        <f>_xlfn.IFNA(VLOOKUP(A4080,CNPJ!E:F,2,0),"-------------------------------------------NAO DISPONIVEL-------------------------------------------")</f>
        <v>-------------------------------------------NAO DISPONIVEL-------------------------------------------</v>
      </c>
      <c r="C4080" s="22">
        <v>1</v>
      </c>
      <c r="D4080" s="5" t="str">
        <f>_xlfn.XLOOKUP(R4080,OP!C:C,OP!B:B,,0,1)</f>
        <v>RJ</v>
      </c>
      <c r="E4080" s="23"/>
      <c r="M4080" s="26"/>
      <c r="N4080" s="27"/>
      <c r="O4080" s="28" t="str">
        <f t="shared" si="1016"/>
        <v>00000004080</v>
      </c>
      <c r="R4080" s="27" t="s">
        <v>193</v>
      </c>
      <c r="S4080" s="30" t="str">
        <f>_xlfn.IFNA(VLOOKUP(_xlfn.CONCAT(D4080," - ",R4080),OP!A:D,4,0),"-------------------------------------------NAO DISPONIVEL-------------------------------------------")</f>
        <v>FETRANSPOR</v>
      </c>
      <c r="T4080" s="31"/>
      <c r="U4080" s="32"/>
      <c r="V4080" s="31"/>
      <c r="W4080" s="33">
        <f t="shared" si="1017"/>
        <v>0</v>
      </c>
      <c r="X4080" s="34">
        <f t="shared" si="1018"/>
        <v>0</v>
      </c>
      <c r="Y4080" s="33">
        <f t="shared" si="1019"/>
        <v>0</v>
      </c>
      <c r="Z4080" s="33">
        <f t="shared" si="1020"/>
        <v>0</v>
      </c>
      <c r="AA4080" s="35">
        <f t="shared" si="1021"/>
        <v>0</v>
      </c>
      <c r="AB4080" s="36">
        <f t="shared" si="1022"/>
        <v>0</v>
      </c>
      <c r="AC4080" s="37">
        <f t="shared" si="1023"/>
        <v>0</v>
      </c>
      <c r="AD4080" s="38"/>
      <c r="AE4080" s="38"/>
      <c r="AF4080" s="39">
        <f t="shared" si="1024"/>
        <v>0</v>
      </c>
      <c r="AG4080" s="40"/>
      <c r="AH4080" s="41">
        <f t="shared" si="1025"/>
        <v>0</v>
      </c>
      <c r="AI4080" s="42">
        <f t="shared" si="1026"/>
        <v>0</v>
      </c>
      <c r="AJ4080" s="43">
        <f t="shared" si="1027"/>
        <v>0</v>
      </c>
      <c r="AK4080" s="5" t="str">
        <f>_xlfn.IFNA(VLOOKUP(_xlfn.CONCAT(D4080," - ",S4080),OP!E:F,2,0),"-------------------------------------------NAO DISPONIVEL-------------------------------------------")</f>
        <v>C - RIOCARD</v>
      </c>
      <c r="AL4080" s="7" t="str">
        <f t="shared" si="1013"/>
        <v>1 - -------------------------------------------NAO DISPONIVEL------------------------------------------- - 00000004080 - FETRANSPOR</v>
      </c>
      <c r="AM4080" s="7" t="str">
        <f t="shared" si="1014"/>
        <v>-------------------------------------------NAO DISPONIVEL-------------------------------------------</v>
      </c>
      <c r="AN4080" s="44" cm="1">
        <f t="array" ref="AN4080">_xlfn.IFS(AJ4080=0,0,AQ4080="INATIVO",2,AQ4080="SEM CADASTRO",4,AQ4080="CPF ATIVO EM OUTRO COMPRADOR",5,AQ4080="NOVO/SEM CARTAO",6,AND(AJ4080&gt;0,AQ4080,""),8)</f>
        <v>0</v>
      </c>
      <c r="AO4080" s="45">
        <f t="shared" si="1028"/>
        <v>-10</v>
      </c>
    </row>
    <row r="4081" spans="1:41" x14ac:dyDescent="0.4">
      <c r="A4081" s="21" t="str">
        <f t="shared" si="1015"/>
        <v>-------------------------------------------NAO DISPONIVEL-------------------------------------------</v>
      </c>
      <c r="B4081" s="5" t="str">
        <f>_xlfn.IFNA(VLOOKUP(A4081,CNPJ!E:F,2,0),"-------------------------------------------NAO DISPONIVEL-------------------------------------------")</f>
        <v>-------------------------------------------NAO DISPONIVEL-------------------------------------------</v>
      </c>
      <c r="C4081" s="22">
        <v>1</v>
      </c>
      <c r="D4081" s="5" t="str">
        <f>_xlfn.XLOOKUP(R4081,OP!C:C,OP!B:B,,0,1)</f>
        <v>RJ</v>
      </c>
      <c r="E4081" s="23"/>
      <c r="M4081" s="26"/>
      <c r="N4081" s="27"/>
      <c r="O4081" s="28" t="str">
        <f t="shared" si="1016"/>
        <v>00000004081</v>
      </c>
      <c r="R4081" s="27" t="s">
        <v>193</v>
      </c>
      <c r="S4081" s="30" t="str">
        <f>_xlfn.IFNA(VLOOKUP(_xlfn.CONCAT(D4081," - ",R4081),OP!A:D,4,0),"-------------------------------------------NAO DISPONIVEL-------------------------------------------")</f>
        <v>FETRANSPOR</v>
      </c>
      <c r="T4081" s="31"/>
      <c r="U4081" s="32"/>
      <c r="V4081" s="31"/>
      <c r="W4081" s="33">
        <f t="shared" si="1017"/>
        <v>0</v>
      </c>
      <c r="X4081" s="34">
        <f t="shared" si="1018"/>
        <v>0</v>
      </c>
      <c r="Y4081" s="33">
        <f t="shared" si="1019"/>
        <v>0</v>
      </c>
      <c r="Z4081" s="33">
        <f t="shared" si="1020"/>
        <v>0</v>
      </c>
      <c r="AA4081" s="35">
        <f t="shared" si="1021"/>
        <v>0</v>
      </c>
      <c r="AB4081" s="36">
        <f t="shared" si="1022"/>
        <v>0</v>
      </c>
      <c r="AC4081" s="37">
        <f t="shared" si="1023"/>
        <v>0</v>
      </c>
      <c r="AD4081" s="38"/>
      <c r="AE4081" s="38"/>
      <c r="AF4081" s="39">
        <f t="shared" si="1024"/>
        <v>0</v>
      </c>
      <c r="AG4081" s="40"/>
      <c r="AH4081" s="41">
        <f t="shared" si="1025"/>
        <v>0</v>
      </c>
      <c r="AI4081" s="42">
        <f t="shared" si="1026"/>
        <v>0</v>
      </c>
      <c r="AJ4081" s="43">
        <f t="shared" si="1027"/>
        <v>0</v>
      </c>
      <c r="AK4081" s="5" t="str">
        <f>_xlfn.IFNA(VLOOKUP(_xlfn.CONCAT(D4081," - ",S4081),OP!E:F,2,0),"-------------------------------------------NAO DISPONIVEL-------------------------------------------")</f>
        <v>C - RIOCARD</v>
      </c>
      <c r="AL4081" s="7" t="str">
        <f t="shared" si="1013"/>
        <v>1 - -------------------------------------------NAO DISPONIVEL------------------------------------------- - 00000004081 - FETRANSPOR</v>
      </c>
      <c r="AM4081" s="7" t="str">
        <f t="shared" si="1014"/>
        <v>-------------------------------------------NAO DISPONIVEL-------------------------------------------</v>
      </c>
      <c r="AN4081" s="44" cm="1">
        <f t="array" ref="AN4081">_xlfn.IFS(AJ4081=0,0,AQ4081="INATIVO",2,AQ4081="SEM CADASTRO",4,AQ4081="CPF ATIVO EM OUTRO COMPRADOR",5,AQ4081="NOVO/SEM CARTAO",6,AND(AJ4081&gt;0,AQ4081,""),8)</f>
        <v>0</v>
      </c>
      <c r="AO4081" s="45">
        <f t="shared" si="1028"/>
        <v>-10</v>
      </c>
    </row>
    <row r="4082" spans="1:41" x14ac:dyDescent="0.4">
      <c r="A4082" s="21" t="str">
        <f t="shared" si="1015"/>
        <v>-------------------------------------------NAO DISPONIVEL-------------------------------------------</v>
      </c>
      <c r="B4082" s="5" t="str">
        <f>_xlfn.IFNA(VLOOKUP(A4082,CNPJ!E:F,2,0),"-------------------------------------------NAO DISPONIVEL-------------------------------------------")</f>
        <v>-------------------------------------------NAO DISPONIVEL-------------------------------------------</v>
      </c>
      <c r="C4082" s="22">
        <v>1</v>
      </c>
      <c r="D4082" s="5" t="str">
        <f>_xlfn.XLOOKUP(R4082,OP!C:C,OP!B:B,,0,1)</f>
        <v>RJ</v>
      </c>
      <c r="E4082" s="23"/>
      <c r="M4082" s="26"/>
      <c r="N4082" s="27"/>
      <c r="O4082" s="28" t="str">
        <f t="shared" si="1016"/>
        <v>00000004082</v>
      </c>
      <c r="R4082" s="27" t="s">
        <v>193</v>
      </c>
      <c r="S4082" s="30" t="str">
        <f>_xlfn.IFNA(VLOOKUP(_xlfn.CONCAT(D4082," - ",R4082),OP!A:D,4,0),"-------------------------------------------NAO DISPONIVEL-------------------------------------------")</f>
        <v>FETRANSPOR</v>
      </c>
      <c r="T4082" s="31"/>
      <c r="U4082" s="32"/>
      <c r="V4082" s="31"/>
      <c r="W4082" s="33">
        <f t="shared" si="1017"/>
        <v>0</v>
      </c>
      <c r="X4082" s="34">
        <f t="shared" si="1018"/>
        <v>0</v>
      </c>
      <c r="Y4082" s="33">
        <f t="shared" si="1019"/>
        <v>0</v>
      </c>
      <c r="Z4082" s="33">
        <f t="shared" si="1020"/>
        <v>0</v>
      </c>
      <c r="AA4082" s="35">
        <f t="shared" si="1021"/>
        <v>0</v>
      </c>
      <c r="AB4082" s="36">
        <f t="shared" si="1022"/>
        <v>0</v>
      </c>
      <c r="AC4082" s="37">
        <f t="shared" si="1023"/>
        <v>0</v>
      </c>
      <c r="AD4082" s="38"/>
      <c r="AE4082" s="38"/>
      <c r="AF4082" s="39">
        <f t="shared" si="1024"/>
        <v>0</v>
      </c>
      <c r="AG4082" s="40"/>
      <c r="AH4082" s="41">
        <f t="shared" si="1025"/>
        <v>0</v>
      </c>
      <c r="AI4082" s="42">
        <f t="shared" si="1026"/>
        <v>0</v>
      </c>
      <c r="AJ4082" s="43">
        <f t="shared" si="1027"/>
        <v>0</v>
      </c>
      <c r="AK4082" s="5" t="str">
        <f>_xlfn.IFNA(VLOOKUP(_xlfn.CONCAT(D4082," - ",S4082),OP!E:F,2,0),"-------------------------------------------NAO DISPONIVEL-------------------------------------------")</f>
        <v>C - RIOCARD</v>
      </c>
      <c r="AL4082" s="7" t="str">
        <f t="shared" si="1013"/>
        <v>1 - -------------------------------------------NAO DISPONIVEL------------------------------------------- - 00000004082 - FETRANSPOR</v>
      </c>
      <c r="AM4082" s="7" t="str">
        <f t="shared" si="1014"/>
        <v>-------------------------------------------NAO DISPONIVEL-------------------------------------------</v>
      </c>
      <c r="AN4082" s="44" cm="1">
        <f t="array" ref="AN4082">_xlfn.IFS(AJ4082=0,0,AQ4082="INATIVO",2,AQ4082="SEM CADASTRO",4,AQ4082="CPF ATIVO EM OUTRO COMPRADOR",5,AQ4082="NOVO/SEM CARTAO",6,AND(AJ4082&gt;0,AQ4082,""),8)</f>
        <v>0</v>
      </c>
      <c r="AO4082" s="45">
        <f t="shared" si="1028"/>
        <v>-10</v>
      </c>
    </row>
    <row r="4083" spans="1:41" x14ac:dyDescent="0.4">
      <c r="A4083" s="21" t="str">
        <f t="shared" si="1015"/>
        <v>-------------------------------------------NAO DISPONIVEL-------------------------------------------</v>
      </c>
      <c r="B4083" s="5" t="str">
        <f>_xlfn.IFNA(VLOOKUP(A4083,CNPJ!E:F,2,0),"-------------------------------------------NAO DISPONIVEL-------------------------------------------")</f>
        <v>-------------------------------------------NAO DISPONIVEL-------------------------------------------</v>
      </c>
      <c r="C4083" s="22">
        <v>1</v>
      </c>
      <c r="D4083" s="5" t="str">
        <f>_xlfn.XLOOKUP(R4083,OP!C:C,OP!B:B,,0,1)</f>
        <v>RJ</v>
      </c>
      <c r="E4083" s="23"/>
      <c r="M4083" s="26"/>
      <c r="N4083" s="27"/>
      <c r="O4083" s="28" t="str">
        <f t="shared" si="1016"/>
        <v>00000004083</v>
      </c>
      <c r="R4083" s="27" t="s">
        <v>193</v>
      </c>
      <c r="S4083" s="30" t="str">
        <f>_xlfn.IFNA(VLOOKUP(_xlfn.CONCAT(D4083," - ",R4083),OP!A:D,4,0),"-------------------------------------------NAO DISPONIVEL-------------------------------------------")</f>
        <v>FETRANSPOR</v>
      </c>
      <c r="T4083" s="31"/>
      <c r="U4083" s="32"/>
      <c r="V4083" s="31"/>
      <c r="W4083" s="33">
        <f t="shared" si="1017"/>
        <v>0</v>
      </c>
      <c r="X4083" s="34">
        <f t="shared" si="1018"/>
        <v>0</v>
      </c>
      <c r="Y4083" s="33">
        <f t="shared" si="1019"/>
        <v>0</v>
      </c>
      <c r="Z4083" s="33">
        <f t="shared" si="1020"/>
        <v>0</v>
      </c>
      <c r="AA4083" s="35">
        <f t="shared" si="1021"/>
        <v>0</v>
      </c>
      <c r="AB4083" s="36">
        <f t="shared" si="1022"/>
        <v>0</v>
      </c>
      <c r="AC4083" s="37">
        <f t="shared" si="1023"/>
        <v>0</v>
      </c>
      <c r="AD4083" s="38"/>
      <c r="AE4083" s="38"/>
      <c r="AF4083" s="39">
        <f t="shared" si="1024"/>
        <v>0</v>
      </c>
      <c r="AG4083" s="40"/>
      <c r="AH4083" s="41">
        <f t="shared" si="1025"/>
        <v>0</v>
      </c>
      <c r="AI4083" s="42">
        <f t="shared" si="1026"/>
        <v>0</v>
      </c>
      <c r="AJ4083" s="43">
        <f t="shared" si="1027"/>
        <v>0</v>
      </c>
      <c r="AK4083" s="5" t="str">
        <f>_xlfn.IFNA(VLOOKUP(_xlfn.CONCAT(D4083," - ",S4083),OP!E:F,2,0),"-------------------------------------------NAO DISPONIVEL-------------------------------------------")</f>
        <v>C - RIOCARD</v>
      </c>
      <c r="AL4083" s="7" t="str">
        <f t="shared" si="1013"/>
        <v>1 - -------------------------------------------NAO DISPONIVEL------------------------------------------- - 00000004083 - FETRANSPOR</v>
      </c>
      <c r="AM4083" s="7" t="str">
        <f t="shared" si="1014"/>
        <v>-------------------------------------------NAO DISPONIVEL-------------------------------------------</v>
      </c>
      <c r="AN4083" s="44" cm="1">
        <f t="array" ref="AN4083">_xlfn.IFS(AJ4083=0,0,AQ4083="INATIVO",2,AQ4083="SEM CADASTRO",4,AQ4083="CPF ATIVO EM OUTRO COMPRADOR",5,AQ4083="NOVO/SEM CARTAO",6,AND(AJ4083&gt;0,AQ4083,""),8)</f>
        <v>0</v>
      </c>
      <c r="AO4083" s="45">
        <f t="shared" si="1028"/>
        <v>-10</v>
      </c>
    </row>
    <row r="4084" spans="1:41" x14ac:dyDescent="0.4">
      <c r="A4084" s="21" t="str">
        <f t="shared" si="1015"/>
        <v>-------------------------------------------NAO DISPONIVEL-------------------------------------------</v>
      </c>
      <c r="B4084" s="5" t="str">
        <f>_xlfn.IFNA(VLOOKUP(A4084,CNPJ!E:F,2,0),"-------------------------------------------NAO DISPONIVEL-------------------------------------------")</f>
        <v>-------------------------------------------NAO DISPONIVEL-------------------------------------------</v>
      </c>
      <c r="C4084" s="22">
        <v>1</v>
      </c>
      <c r="D4084" s="5" t="str">
        <f>_xlfn.XLOOKUP(R4084,OP!C:C,OP!B:B,,0,1)</f>
        <v>RJ</v>
      </c>
      <c r="E4084" s="23"/>
      <c r="M4084" s="26"/>
      <c r="N4084" s="27"/>
      <c r="O4084" s="28" t="str">
        <f t="shared" si="1016"/>
        <v>00000004084</v>
      </c>
      <c r="R4084" s="27" t="s">
        <v>193</v>
      </c>
      <c r="S4084" s="30" t="str">
        <f>_xlfn.IFNA(VLOOKUP(_xlfn.CONCAT(D4084," - ",R4084),OP!A:D,4,0),"-------------------------------------------NAO DISPONIVEL-------------------------------------------")</f>
        <v>FETRANSPOR</v>
      </c>
      <c r="T4084" s="31"/>
      <c r="U4084" s="32"/>
      <c r="V4084" s="31"/>
      <c r="W4084" s="33">
        <f t="shared" si="1017"/>
        <v>0</v>
      </c>
      <c r="X4084" s="34">
        <f t="shared" si="1018"/>
        <v>0</v>
      </c>
      <c r="Y4084" s="33">
        <f t="shared" si="1019"/>
        <v>0</v>
      </c>
      <c r="Z4084" s="33">
        <f t="shared" si="1020"/>
        <v>0</v>
      </c>
      <c r="AA4084" s="35">
        <f t="shared" si="1021"/>
        <v>0</v>
      </c>
      <c r="AB4084" s="36">
        <f t="shared" si="1022"/>
        <v>0</v>
      </c>
      <c r="AC4084" s="37">
        <f t="shared" si="1023"/>
        <v>0</v>
      </c>
      <c r="AD4084" s="38"/>
      <c r="AE4084" s="38"/>
      <c r="AF4084" s="39">
        <f t="shared" si="1024"/>
        <v>0</v>
      </c>
      <c r="AG4084" s="40"/>
      <c r="AH4084" s="41">
        <f t="shared" si="1025"/>
        <v>0</v>
      </c>
      <c r="AI4084" s="42">
        <f t="shared" si="1026"/>
        <v>0</v>
      </c>
      <c r="AJ4084" s="43">
        <f t="shared" si="1027"/>
        <v>0</v>
      </c>
      <c r="AK4084" s="5" t="str">
        <f>_xlfn.IFNA(VLOOKUP(_xlfn.CONCAT(D4084," - ",S4084),OP!E:F,2,0),"-------------------------------------------NAO DISPONIVEL-------------------------------------------")</f>
        <v>C - RIOCARD</v>
      </c>
      <c r="AL4084" s="7" t="str">
        <f t="shared" si="1013"/>
        <v>1 - -------------------------------------------NAO DISPONIVEL------------------------------------------- - 00000004084 - FETRANSPOR</v>
      </c>
      <c r="AM4084" s="7" t="str">
        <f t="shared" si="1014"/>
        <v>-------------------------------------------NAO DISPONIVEL-------------------------------------------</v>
      </c>
      <c r="AN4084" s="44" cm="1">
        <f t="array" ref="AN4084">_xlfn.IFS(AJ4084=0,0,AQ4084="INATIVO",2,AQ4084="SEM CADASTRO",4,AQ4084="CPF ATIVO EM OUTRO COMPRADOR",5,AQ4084="NOVO/SEM CARTAO",6,AND(AJ4084&gt;0,AQ4084,""),8)</f>
        <v>0</v>
      </c>
      <c r="AO4084" s="45">
        <f t="shared" si="1028"/>
        <v>-10</v>
      </c>
    </row>
    <row r="4085" spans="1:41" x14ac:dyDescent="0.4">
      <c r="A4085" s="21" t="str">
        <f t="shared" si="1015"/>
        <v>-------------------------------------------NAO DISPONIVEL-------------------------------------------</v>
      </c>
      <c r="B4085" s="5" t="str">
        <f>_xlfn.IFNA(VLOOKUP(A4085,CNPJ!E:F,2,0),"-------------------------------------------NAO DISPONIVEL-------------------------------------------")</f>
        <v>-------------------------------------------NAO DISPONIVEL-------------------------------------------</v>
      </c>
      <c r="C4085" s="22">
        <v>1</v>
      </c>
      <c r="D4085" s="5" t="str">
        <f>_xlfn.XLOOKUP(R4085,OP!C:C,OP!B:B,,0,1)</f>
        <v>RJ</v>
      </c>
      <c r="E4085" s="23"/>
      <c r="M4085" s="26"/>
      <c r="N4085" s="27"/>
      <c r="O4085" s="28" t="str">
        <f t="shared" si="1016"/>
        <v>00000004085</v>
      </c>
      <c r="R4085" s="27" t="s">
        <v>193</v>
      </c>
      <c r="S4085" s="30" t="str">
        <f>_xlfn.IFNA(VLOOKUP(_xlfn.CONCAT(D4085," - ",R4085),OP!A:D,4,0),"-------------------------------------------NAO DISPONIVEL-------------------------------------------")</f>
        <v>FETRANSPOR</v>
      </c>
      <c r="T4085" s="31"/>
      <c r="U4085" s="32"/>
      <c r="V4085" s="31"/>
      <c r="W4085" s="33">
        <f t="shared" si="1017"/>
        <v>0</v>
      </c>
      <c r="X4085" s="34">
        <f t="shared" si="1018"/>
        <v>0</v>
      </c>
      <c r="Y4085" s="33">
        <f t="shared" si="1019"/>
        <v>0</v>
      </c>
      <c r="Z4085" s="33">
        <f t="shared" si="1020"/>
        <v>0</v>
      </c>
      <c r="AA4085" s="35">
        <f t="shared" si="1021"/>
        <v>0</v>
      </c>
      <c r="AB4085" s="36">
        <f t="shared" si="1022"/>
        <v>0</v>
      </c>
      <c r="AC4085" s="37">
        <f t="shared" si="1023"/>
        <v>0</v>
      </c>
      <c r="AD4085" s="38"/>
      <c r="AE4085" s="38"/>
      <c r="AF4085" s="39">
        <f t="shared" si="1024"/>
        <v>0</v>
      </c>
      <c r="AG4085" s="40"/>
      <c r="AH4085" s="41">
        <f t="shared" si="1025"/>
        <v>0</v>
      </c>
      <c r="AI4085" s="42">
        <f t="shared" si="1026"/>
        <v>0</v>
      </c>
      <c r="AJ4085" s="43">
        <f t="shared" si="1027"/>
        <v>0</v>
      </c>
      <c r="AK4085" s="5" t="str">
        <f>_xlfn.IFNA(VLOOKUP(_xlfn.CONCAT(D4085," - ",S4085),OP!E:F,2,0),"-------------------------------------------NAO DISPONIVEL-------------------------------------------")</f>
        <v>C - RIOCARD</v>
      </c>
      <c r="AL4085" s="7" t="str">
        <f t="shared" si="1013"/>
        <v>1 - -------------------------------------------NAO DISPONIVEL------------------------------------------- - 00000004085 - FETRANSPOR</v>
      </c>
      <c r="AM4085" s="7" t="str">
        <f t="shared" si="1014"/>
        <v>-------------------------------------------NAO DISPONIVEL-------------------------------------------</v>
      </c>
      <c r="AN4085" s="44" cm="1">
        <f t="array" ref="AN4085">_xlfn.IFS(AJ4085=0,0,AQ4085="INATIVO",2,AQ4085="SEM CADASTRO",4,AQ4085="CPF ATIVO EM OUTRO COMPRADOR",5,AQ4085="NOVO/SEM CARTAO",6,AND(AJ4085&gt;0,AQ4085,""),8)</f>
        <v>0</v>
      </c>
      <c r="AO4085" s="45">
        <f t="shared" si="1028"/>
        <v>-10</v>
      </c>
    </row>
    <row r="4086" spans="1:41" x14ac:dyDescent="0.4">
      <c r="A4086" s="21" t="str">
        <f t="shared" si="1015"/>
        <v>-------------------------------------------NAO DISPONIVEL-------------------------------------------</v>
      </c>
      <c r="B4086" s="5" t="str">
        <f>_xlfn.IFNA(VLOOKUP(A4086,CNPJ!E:F,2,0),"-------------------------------------------NAO DISPONIVEL-------------------------------------------")</f>
        <v>-------------------------------------------NAO DISPONIVEL-------------------------------------------</v>
      </c>
      <c r="C4086" s="22">
        <v>1</v>
      </c>
      <c r="D4086" s="5" t="str">
        <f>_xlfn.XLOOKUP(R4086,OP!C:C,OP!B:B,,0,1)</f>
        <v>RJ</v>
      </c>
      <c r="E4086" s="23"/>
      <c r="M4086" s="26"/>
      <c r="N4086" s="27"/>
      <c r="O4086" s="28" t="str">
        <f t="shared" si="1016"/>
        <v>00000004086</v>
      </c>
      <c r="R4086" s="27" t="s">
        <v>193</v>
      </c>
      <c r="S4086" s="30" t="str">
        <f>_xlfn.IFNA(VLOOKUP(_xlfn.CONCAT(D4086," - ",R4086),OP!A:D,4,0),"-------------------------------------------NAO DISPONIVEL-------------------------------------------")</f>
        <v>FETRANSPOR</v>
      </c>
      <c r="T4086" s="31"/>
      <c r="U4086" s="32"/>
      <c r="V4086" s="31"/>
      <c r="W4086" s="33">
        <f t="shared" si="1017"/>
        <v>0</v>
      </c>
      <c r="X4086" s="34">
        <f t="shared" si="1018"/>
        <v>0</v>
      </c>
      <c r="Y4086" s="33">
        <f t="shared" si="1019"/>
        <v>0</v>
      </c>
      <c r="Z4086" s="33">
        <f t="shared" si="1020"/>
        <v>0</v>
      </c>
      <c r="AA4086" s="35">
        <f t="shared" si="1021"/>
        <v>0</v>
      </c>
      <c r="AB4086" s="36">
        <f t="shared" si="1022"/>
        <v>0</v>
      </c>
      <c r="AC4086" s="37">
        <f t="shared" si="1023"/>
        <v>0</v>
      </c>
      <c r="AD4086" s="38"/>
      <c r="AE4086" s="38"/>
      <c r="AF4086" s="39">
        <f t="shared" si="1024"/>
        <v>0</v>
      </c>
      <c r="AG4086" s="40"/>
      <c r="AH4086" s="41">
        <f t="shared" si="1025"/>
        <v>0</v>
      </c>
      <c r="AI4086" s="42">
        <f t="shared" si="1026"/>
        <v>0</v>
      </c>
      <c r="AJ4086" s="43">
        <f t="shared" si="1027"/>
        <v>0</v>
      </c>
      <c r="AK4086" s="5" t="str">
        <f>_xlfn.IFNA(VLOOKUP(_xlfn.CONCAT(D4086," - ",S4086),OP!E:F,2,0),"-------------------------------------------NAO DISPONIVEL-------------------------------------------")</f>
        <v>C - RIOCARD</v>
      </c>
      <c r="AL4086" s="7" t="str">
        <f t="shared" si="1013"/>
        <v>1 - -------------------------------------------NAO DISPONIVEL------------------------------------------- - 00000004086 - FETRANSPOR</v>
      </c>
      <c r="AM4086" s="7" t="str">
        <f t="shared" si="1014"/>
        <v>-------------------------------------------NAO DISPONIVEL-------------------------------------------</v>
      </c>
      <c r="AN4086" s="44" cm="1">
        <f t="array" ref="AN4086">_xlfn.IFS(AJ4086=0,0,AQ4086="INATIVO",2,AQ4086="SEM CADASTRO",4,AQ4086="CPF ATIVO EM OUTRO COMPRADOR",5,AQ4086="NOVO/SEM CARTAO",6,AND(AJ4086&gt;0,AQ4086,""),8)</f>
        <v>0</v>
      </c>
      <c r="AO4086" s="45">
        <f t="shared" si="1028"/>
        <v>-10</v>
      </c>
    </row>
    <row r="4087" spans="1:41" x14ac:dyDescent="0.4">
      <c r="A4087" s="21" t="str">
        <f t="shared" si="1015"/>
        <v>-------------------------------------------NAO DISPONIVEL-------------------------------------------</v>
      </c>
      <c r="B4087" s="5" t="str">
        <f>_xlfn.IFNA(VLOOKUP(A4087,CNPJ!E:F,2,0),"-------------------------------------------NAO DISPONIVEL-------------------------------------------")</f>
        <v>-------------------------------------------NAO DISPONIVEL-------------------------------------------</v>
      </c>
      <c r="C4087" s="22">
        <v>1</v>
      </c>
      <c r="D4087" s="5" t="str">
        <f>_xlfn.XLOOKUP(R4087,OP!C:C,OP!B:B,,0,1)</f>
        <v>RJ</v>
      </c>
      <c r="E4087" s="23"/>
      <c r="M4087" s="26"/>
      <c r="N4087" s="27"/>
      <c r="O4087" s="28" t="str">
        <f t="shared" si="1016"/>
        <v>00000004087</v>
      </c>
      <c r="R4087" s="27" t="s">
        <v>193</v>
      </c>
      <c r="S4087" s="30" t="str">
        <f>_xlfn.IFNA(VLOOKUP(_xlfn.CONCAT(D4087," - ",R4087),OP!A:D,4,0),"-------------------------------------------NAO DISPONIVEL-------------------------------------------")</f>
        <v>FETRANSPOR</v>
      </c>
      <c r="T4087" s="31"/>
      <c r="U4087" s="32"/>
      <c r="V4087" s="31"/>
      <c r="W4087" s="33">
        <f t="shared" si="1017"/>
        <v>0</v>
      </c>
      <c r="X4087" s="34">
        <f t="shared" si="1018"/>
        <v>0</v>
      </c>
      <c r="Y4087" s="33">
        <f t="shared" si="1019"/>
        <v>0</v>
      </c>
      <c r="Z4087" s="33">
        <f t="shared" si="1020"/>
        <v>0</v>
      </c>
      <c r="AA4087" s="35">
        <f t="shared" si="1021"/>
        <v>0</v>
      </c>
      <c r="AB4087" s="36">
        <f t="shared" si="1022"/>
        <v>0</v>
      </c>
      <c r="AC4087" s="37">
        <f t="shared" si="1023"/>
        <v>0</v>
      </c>
      <c r="AD4087" s="38"/>
      <c r="AE4087" s="38"/>
      <c r="AF4087" s="39">
        <f t="shared" si="1024"/>
        <v>0</v>
      </c>
      <c r="AG4087" s="40"/>
      <c r="AH4087" s="41">
        <f t="shared" si="1025"/>
        <v>0</v>
      </c>
      <c r="AI4087" s="42">
        <f t="shared" si="1026"/>
        <v>0</v>
      </c>
      <c r="AJ4087" s="43">
        <f t="shared" si="1027"/>
        <v>0</v>
      </c>
      <c r="AK4087" s="5" t="str">
        <f>_xlfn.IFNA(VLOOKUP(_xlfn.CONCAT(D4087," - ",S4087),OP!E:F,2,0),"-------------------------------------------NAO DISPONIVEL-------------------------------------------")</f>
        <v>C - RIOCARD</v>
      </c>
      <c r="AL4087" s="7" t="str">
        <f t="shared" si="1013"/>
        <v>1 - -------------------------------------------NAO DISPONIVEL------------------------------------------- - 00000004087 - FETRANSPOR</v>
      </c>
      <c r="AM4087" s="7" t="str">
        <f t="shared" si="1014"/>
        <v>-------------------------------------------NAO DISPONIVEL-------------------------------------------</v>
      </c>
      <c r="AN4087" s="44" cm="1">
        <f t="array" ref="AN4087">_xlfn.IFS(AJ4087=0,0,AQ4087="INATIVO",2,AQ4087="SEM CADASTRO",4,AQ4087="CPF ATIVO EM OUTRO COMPRADOR",5,AQ4087="NOVO/SEM CARTAO",6,AND(AJ4087&gt;0,AQ4087,""),8)</f>
        <v>0</v>
      </c>
      <c r="AO4087" s="45">
        <f t="shared" si="1028"/>
        <v>-10</v>
      </c>
    </row>
    <row r="4088" spans="1:41" x14ac:dyDescent="0.4">
      <c r="A4088" s="21" t="str">
        <f t="shared" si="1015"/>
        <v>-------------------------------------------NAO DISPONIVEL-------------------------------------------</v>
      </c>
      <c r="B4088" s="5" t="str">
        <f>_xlfn.IFNA(VLOOKUP(A4088,CNPJ!E:F,2,0),"-------------------------------------------NAO DISPONIVEL-------------------------------------------")</f>
        <v>-------------------------------------------NAO DISPONIVEL-------------------------------------------</v>
      </c>
      <c r="C4088" s="22">
        <v>1</v>
      </c>
      <c r="D4088" s="5" t="str">
        <f>_xlfn.XLOOKUP(R4088,OP!C:C,OP!B:B,,0,1)</f>
        <v>RJ</v>
      </c>
      <c r="E4088" s="23"/>
      <c r="M4088" s="26"/>
      <c r="N4088" s="27"/>
      <c r="O4088" s="28" t="str">
        <f t="shared" si="1016"/>
        <v>00000004088</v>
      </c>
      <c r="R4088" s="27" t="s">
        <v>193</v>
      </c>
      <c r="S4088" s="30" t="str">
        <f>_xlfn.IFNA(VLOOKUP(_xlfn.CONCAT(D4088," - ",R4088),OP!A:D,4,0),"-------------------------------------------NAO DISPONIVEL-------------------------------------------")</f>
        <v>FETRANSPOR</v>
      </c>
      <c r="T4088" s="31"/>
      <c r="U4088" s="32"/>
      <c r="V4088" s="31"/>
      <c r="W4088" s="33">
        <f t="shared" si="1017"/>
        <v>0</v>
      </c>
      <c r="X4088" s="34">
        <f t="shared" si="1018"/>
        <v>0</v>
      </c>
      <c r="Y4088" s="33">
        <f t="shared" si="1019"/>
        <v>0</v>
      </c>
      <c r="Z4088" s="33">
        <f t="shared" si="1020"/>
        <v>0</v>
      </c>
      <c r="AA4088" s="35">
        <f t="shared" si="1021"/>
        <v>0</v>
      </c>
      <c r="AB4088" s="36">
        <f t="shared" si="1022"/>
        <v>0</v>
      </c>
      <c r="AC4088" s="37">
        <f t="shared" si="1023"/>
        <v>0</v>
      </c>
      <c r="AD4088" s="38"/>
      <c r="AE4088" s="38"/>
      <c r="AF4088" s="39">
        <f t="shared" si="1024"/>
        <v>0</v>
      </c>
      <c r="AG4088" s="40"/>
      <c r="AH4088" s="41">
        <f t="shared" si="1025"/>
        <v>0</v>
      </c>
      <c r="AI4088" s="42">
        <f t="shared" si="1026"/>
        <v>0</v>
      </c>
      <c r="AJ4088" s="43">
        <f t="shared" si="1027"/>
        <v>0</v>
      </c>
      <c r="AK4088" s="5" t="str">
        <f>_xlfn.IFNA(VLOOKUP(_xlfn.CONCAT(D4088," - ",S4088),OP!E:F,2,0),"-------------------------------------------NAO DISPONIVEL-------------------------------------------")</f>
        <v>C - RIOCARD</v>
      </c>
      <c r="AL4088" s="7" t="str">
        <f t="shared" si="1013"/>
        <v>1 - -------------------------------------------NAO DISPONIVEL------------------------------------------- - 00000004088 - FETRANSPOR</v>
      </c>
      <c r="AM4088" s="7" t="str">
        <f t="shared" si="1014"/>
        <v>-------------------------------------------NAO DISPONIVEL-------------------------------------------</v>
      </c>
      <c r="AN4088" s="44" cm="1">
        <f t="array" ref="AN4088">_xlfn.IFS(AJ4088=0,0,AQ4088="INATIVO",2,AQ4088="SEM CADASTRO",4,AQ4088="CPF ATIVO EM OUTRO COMPRADOR",5,AQ4088="NOVO/SEM CARTAO",6,AND(AJ4088&gt;0,AQ4088,""),8)</f>
        <v>0</v>
      </c>
      <c r="AO4088" s="45">
        <f t="shared" si="1028"/>
        <v>-10</v>
      </c>
    </row>
    <row r="4089" spans="1:41" x14ac:dyDescent="0.4">
      <c r="A4089" s="21" t="str">
        <f t="shared" si="1015"/>
        <v>-------------------------------------------NAO DISPONIVEL-------------------------------------------</v>
      </c>
      <c r="B4089" s="5" t="str">
        <f>_xlfn.IFNA(VLOOKUP(A4089,CNPJ!E:F,2,0),"-------------------------------------------NAO DISPONIVEL-------------------------------------------")</f>
        <v>-------------------------------------------NAO DISPONIVEL-------------------------------------------</v>
      </c>
      <c r="C4089" s="22">
        <v>1</v>
      </c>
      <c r="D4089" s="5" t="str">
        <f>_xlfn.XLOOKUP(R4089,OP!C:C,OP!B:B,,0,1)</f>
        <v>RJ</v>
      </c>
      <c r="E4089" s="23"/>
      <c r="M4089" s="26"/>
      <c r="N4089" s="27"/>
      <c r="O4089" s="28" t="str">
        <f t="shared" si="1016"/>
        <v>00000004089</v>
      </c>
      <c r="R4089" s="27" t="s">
        <v>193</v>
      </c>
      <c r="S4089" s="30" t="str">
        <f>_xlfn.IFNA(VLOOKUP(_xlfn.CONCAT(D4089," - ",R4089),OP!A:D,4,0),"-------------------------------------------NAO DISPONIVEL-------------------------------------------")</f>
        <v>FETRANSPOR</v>
      </c>
      <c r="T4089" s="31"/>
      <c r="U4089" s="32"/>
      <c r="V4089" s="31"/>
      <c r="W4089" s="33">
        <f t="shared" si="1017"/>
        <v>0</v>
      </c>
      <c r="X4089" s="34">
        <f t="shared" si="1018"/>
        <v>0</v>
      </c>
      <c r="Y4089" s="33">
        <f t="shared" si="1019"/>
        <v>0</v>
      </c>
      <c r="Z4089" s="33">
        <f t="shared" si="1020"/>
        <v>0</v>
      </c>
      <c r="AA4089" s="35">
        <f t="shared" si="1021"/>
        <v>0</v>
      </c>
      <c r="AB4089" s="36">
        <f t="shared" si="1022"/>
        <v>0</v>
      </c>
      <c r="AC4089" s="37">
        <f t="shared" si="1023"/>
        <v>0</v>
      </c>
      <c r="AD4089" s="38"/>
      <c r="AE4089" s="38"/>
      <c r="AF4089" s="39">
        <f t="shared" si="1024"/>
        <v>0</v>
      </c>
      <c r="AG4089" s="40"/>
      <c r="AH4089" s="41">
        <f t="shared" si="1025"/>
        <v>0</v>
      </c>
      <c r="AI4089" s="42">
        <f t="shared" si="1026"/>
        <v>0</v>
      </c>
      <c r="AJ4089" s="43">
        <f t="shared" si="1027"/>
        <v>0</v>
      </c>
      <c r="AK4089" s="5" t="str">
        <f>_xlfn.IFNA(VLOOKUP(_xlfn.CONCAT(D4089," - ",S4089),OP!E:F,2,0),"-------------------------------------------NAO DISPONIVEL-------------------------------------------")</f>
        <v>C - RIOCARD</v>
      </c>
      <c r="AL4089" s="7" t="str">
        <f t="shared" si="1013"/>
        <v>1 - -------------------------------------------NAO DISPONIVEL------------------------------------------- - 00000004089 - FETRANSPOR</v>
      </c>
      <c r="AM4089" s="7" t="str">
        <f t="shared" si="1014"/>
        <v>-------------------------------------------NAO DISPONIVEL-------------------------------------------</v>
      </c>
      <c r="AN4089" s="44" cm="1">
        <f t="array" ref="AN4089">_xlfn.IFS(AJ4089=0,0,AQ4089="INATIVO",2,AQ4089="SEM CADASTRO",4,AQ4089="CPF ATIVO EM OUTRO COMPRADOR",5,AQ4089="NOVO/SEM CARTAO",6,AND(AJ4089&gt;0,AQ4089,""),8)</f>
        <v>0</v>
      </c>
      <c r="AO4089" s="45">
        <f t="shared" si="1028"/>
        <v>-10</v>
      </c>
    </row>
    <row r="4090" spans="1:41" x14ac:dyDescent="0.4">
      <c r="A4090" s="21" t="str">
        <f t="shared" si="1015"/>
        <v>-------------------------------------------NAO DISPONIVEL-------------------------------------------</v>
      </c>
      <c r="B4090" s="5" t="str">
        <f>_xlfn.IFNA(VLOOKUP(A4090,CNPJ!E:F,2,0),"-------------------------------------------NAO DISPONIVEL-------------------------------------------")</f>
        <v>-------------------------------------------NAO DISPONIVEL-------------------------------------------</v>
      </c>
      <c r="C4090" s="22">
        <v>1</v>
      </c>
      <c r="D4090" s="5" t="str">
        <f>_xlfn.XLOOKUP(R4090,OP!C:C,OP!B:B,,0,1)</f>
        <v>RJ</v>
      </c>
      <c r="E4090" s="23"/>
      <c r="M4090" s="26"/>
      <c r="N4090" s="27"/>
      <c r="O4090" s="28" t="str">
        <f t="shared" si="1016"/>
        <v>00000004090</v>
      </c>
      <c r="R4090" s="27" t="s">
        <v>193</v>
      </c>
      <c r="S4090" s="30" t="str">
        <f>_xlfn.IFNA(VLOOKUP(_xlfn.CONCAT(D4090," - ",R4090),OP!A:D,4,0),"-------------------------------------------NAO DISPONIVEL-------------------------------------------")</f>
        <v>FETRANSPOR</v>
      </c>
      <c r="T4090" s="31"/>
      <c r="U4090" s="32"/>
      <c r="V4090" s="31"/>
      <c r="W4090" s="33">
        <f t="shared" si="1017"/>
        <v>0</v>
      </c>
      <c r="X4090" s="34">
        <f t="shared" si="1018"/>
        <v>0</v>
      </c>
      <c r="Y4090" s="33">
        <f t="shared" si="1019"/>
        <v>0</v>
      </c>
      <c r="Z4090" s="33">
        <f t="shared" si="1020"/>
        <v>0</v>
      </c>
      <c r="AA4090" s="35">
        <f t="shared" si="1021"/>
        <v>0</v>
      </c>
      <c r="AB4090" s="36">
        <f t="shared" si="1022"/>
        <v>0</v>
      </c>
      <c r="AC4090" s="37">
        <f t="shared" si="1023"/>
        <v>0</v>
      </c>
      <c r="AD4090" s="38"/>
      <c r="AE4090" s="38"/>
      <c r="AF4090" s="39">
        <f t="shared" si="1024"/>
        <v>0</v>
      </c>
      <c r="AG4090" s="40"/>
      <c r="AH4090" s="41">
        <f t="shared" si="1025"/>
        <v>0</v>
      </c>
      <c r="AI4090" s="42">
        <f t="shared" si="1026"/>
        <v>0</v>
      </c>
      <c r="AJ4090" s="43">
        <f t="shared" si="1027"/>
        <v>0</v>
      </c>
      <c r="AK4090" s="5" t="str">
        <f>_xlfn.IFNA(VLOOKUP(_xlfn.CONCAT(D4090," - ",S4090),OP!E:F,2,0),"-------------------------------------------NAO DISPONIVEL-------------------------------------------")</f>
        <v>C - RIOCARD</v>
      </c>
      <c r="AL4090" s="7" t="str">
        <f t="shared" si="1013"/>
        <v>1 - -------------------------------------------NAO DISPONIVEL------------------------------------------- - 00000004090 - FETRANSPOR</v>
      </c>
      <c r="AM4090" s="7" t="str">
        <f t="shared" si="1014"/>
        <v>-------------------------------------------NAO DISPONIVEL-------------------------------------------</v>
      </c>
      <c r="AN4090" s="44" cm="1">
        <f t="array" ref="AN4090">_xlfn.IFS(AJ4090=0,0,AQ4090="INATIVO",2,AQ4090="SEM CADASTRO",4,AQ4090="CPF ATIVO EM OUTRO COMPRADOR",5,AQ4090="NOVO/SEM CARTAO",6,AND(AJ4090&gt;0,AQ4090,""),8)</f>
        <v>0</v>
      </c>
      <c r="AO4090" s="45">
        <f t="shared" si="1028"/>
        <v>-10</v>
      </c>
    </row>
    <row r="4091" spans="1:41" x14ac:dyDescent="0.4">
      <c r="A4091" s="21" t="str">
        <f t="shared" si="1015"/>
        <v>-------------------------------------------NAO DISPONIVEL-------------------------------------------</v>
      </c>
      <c r="B4091" s="5" t="str">
        <f>_xlfn.IFNA(VLOOKUP(A4091,CNPJ!E:F,2,0),"-------------------------------------------NAO DISPONIVEL-------------------------------------------")</f>
        <v>-------------------------------------------NAO DISPONIVEL-------------------------------------------</v>
      </c>
      <c r="C4091" s="22">
        <v>1</v>
      </c>
      <c r="D4091" s="5" t="str">
        <f>_xlfn.XLOOKUP(R4091,OP!C:C,OP!B:B,,0,1)</f>
        <v>RJ</v>
      </c>
      <c r="E4091" s="23"/>
      <c r="M4091" s="26"/>
      <c r="N4091" s="27"/>
      <c r="O4091" s="28" t="str">
        <f t="shared" si="1016"/>
        <v>00000004091</v>
      </c>
      <c r="R4091" s="27" t="s">
        <v>193</v>
      </c>
      <c r="S4091" s="30" t="str">
        <f>_xlfn.IFNA(VLOOKUP(_xlfn.CONCAT(D4091," - ",R4091),OP!A:D,4,0),"-------------------------------------------NAO DISPONIVEL-------------------------------------------")</f>
        <v>FETRANSPOR</v>
      </c>
      <c r="T4091" s="31"/>
      <c r="U4091" s="32"/>
      <c r="V4091" s="31"/>
      <c r="W4091" s="33">
        <f t="shared" si="1017"/>
        <v>0</v>
      </c>
      <c r="X4091" s="34">
        <f t="shared" si="1018"/>
        <v>0</v>
      </c>
      <c r="Y4091" s="33">
        <f t="shared" si="1019"/>
        <v>0</v>
      </c>
      <c r="Z4091" s="33">
        <f t="shared" si="1020"/>
        <v>0</v>
      </c>
      <c r="AA4091" s="35">
        <f t="shared" si="1021"/>
        <v>0</v>
      </c>
      <c r="AB4091" s="36">
        <f t="shared" si="1022"/>
        <v>0</v>
      </c>
      <c r="AC4091" s="37">
        <f t="shared" si="1023"/>
        <v>0</v>
      </c>
      <c r="AD4091" s="38"/>
      <c r="AE4091" s="38"/>
      <c r="AF4091" s="39">
        <f t="shared" si="1024"/>
        <v>0</v>
      </c>
      <c r="AG4091" s="40"/>
      <c r="AH4091" s="41">
        <f t="shared" si="1025"/>
        <v>0</v>
      </c>
      <c r="AI4091" s="42">
        <f t="shared" si="1026"/>
        <v>0</v>
      </c>
      <c r="AJ4091" s="43">
        <f t="shared" si="1027"/>
        <v>0</v>
      </c>
      <c r="AK4091" s="5" t="str">
        <f>_xlfn.IFNA(VLOOKUP(_xlfn.CONCAT(D4091," - ",S4091),OP!E:F,2,0),"-------------------------------------------NAO DISPONIVEL-------------------------------------------")</f>
        <v>C - RIOCARD</v>
      </c>
      <c r="AL4091" s="7" t="str">
        <f t="shared" si="1013"/>
        <v>1 - -------------------------------------------NAO DISPONIVEL------------------------------------------- - 00000004091 - FETRANSPOR</v>
      </c>
      <c r="AM4091" s="7" t="str">
        <f t="shared" si="1014"/>
        <v>-------------------------------------------NAO DISPONIVEL-------------------------------------------</v>
      </c>
      <c r="AN4091" s="44" cm="1">
        <f t="array" ref="AN4091">_xlfn.IFS(AJ4091=0,0,AQ4091="INATIVO",2,AQ4091="SEM CADASTRO",4,AQ4091="CPF ATIVO EM OUTRO COMPRADOR",5,AQ4091="NOVO/SEM CARTAO",6,AND(AJ4091&gt;0,AQ4091,""),8)</f>
        <v>0</v>
      </c>
      <c r="AO4091" s="45">
        <f t="shared" si="1028"/>
        <v>-10</v>
      </c>
    </row>
    <row r="4092" spans="1:41" x14ac:dyDescent="0.4">
      <c r="A4092" s="21" t="str">
        <f t="shared" si="1015"/>
        <v>-------------------------------------------NAO DISPONIVEL-------------------------------------------</v>
      </c>
      <c r="B4092" s="5" t="str">
        <f>_xlfn.IFNA(VLOOKUP(A4092,CNPJ!E:F,2,0),"-------------------------------------------NAO DISPONIVEL-------------------------------------------")</f>
        <v>-------------------------------------------NAO DISPONIVEL-------------------------------------------</v>
      </c>
      <c r="C4092" s="22">
        <v>1</v>
      </c>
      <c r="D4092" s="5" t="str">
        <f>_xlfn.XLOOKUP(R4092,OP!C:C,OP!B:B,,0,1)</f>
        <v>RJ</v>
      </c>
      <c r="E4092" s="23"/>
      <c r="M4092" s="26"/>
      <c r="N4092" s="27"/>
      <c r="O4092" s="28" t="str">
        <f t="shared" si="1016"/>
        <v>00000004092</v>
      </c>
      <c r="R4092" s="27" t="s">
        <v>193</v>
      </c>
      <c r="S4092" s="30" t="str">
        <f>_xlfn.IFNA(VLOOKUP(_xlfn.CONCAT(D4092," - ",R4092),OP!A:D,4,0),"-------------------------------------------NAO DISPONIVEL-------------------------------------------")</f>
        <v>FETRANSPOR</v>
      </c>
      <c r="T4092" s="31"/>
      <c r="U4092" s="32"/>
      <c r="V4092" s="31"/>
      <c r="W4092" s="33">
        <f t="shared" si="1017"/>
        <v>0</v>
      </c>
      <c r="X4092" s="34">
        <f t="shared" si="1018"/>
        <v>0</v>
      </c>
      <c r="Y4092" s="33">
        <f t="shared" si="1019"/>
        <v>0</v>
      </c>
      <c r="Z4092" s="33">
        <f t="shared" si="1020"/>
        <v>0</v>
      </c>
      <c r="AA4092" s="35">
        <f t="shared" si="1021"/>
        <v>0</v>
      </c>
      <c r="AB4092" s="36">
        <f t="shared" si="1022"/>
        <v>0</v>
      </c>
      <c r="AC4092" s="37">
        <f t="shared" si="1023"/>
        <v>0</v>
      </c>
      <c r="AD4092" s="38"/>
      <c r="AE4092" s="38"/>
      <c r="AF4092" s="39">
        <f t="shared" si="1024"/>
        <v>0</v>
      </c>
      <c r="AG4092" s="40"/>
      <c r="AH4092" s="41">
        <f t="shared" si="1025"/>
        <v>0</v>
      </c>
      <c r="AI4092" s="42">
        <f t="shared" si="1026"/>
        <v>0</v>
      </c>
      <c r="AJ4092" s="43">
        <f t="shared" si="1027"/>
        <v>0</v>
      </c>
      <c r="AK4092" s="5" t="str">
        <f>_xlfn.IFNA(VLOOKUP(_xlfn.CONCAT(D4092," - ",S4092),OP!E:F,2,0),"-------------------------------------------NAO DISPONIVEL-------------------------------------------")</f>
        <v>C - RIOCARD</v>
      </c>
      <c r="AL4092" s="7" t="str">
        <f t="shared" si="1013"/>
        <v>1 - -------------------------------------------NAO DISPONIVEL------------------------------------------- - 00000004092 - FETRANSPOR</v>
      </c>
      <c r="AM4092" s="7" t="str">
        <f t="shared" si="1014"/>
        <v>-------------------------------------------NAO DISPONIVEL-------------------------------------------</v>
      </c>
      <c r="AN4092" s="44" cm="1">
        <f t="array" ref="AN4092">_xlfn.IFS(AJ4092=0,0,AQ4092="INATIVO",2,AQ4092="SEM CADASTRO",4,AQ4092="CPF ATIVO EM OUTRO COMPRADOR",5,AQ4092="NOVO/SEM CARTAO",6,AND(AJ4092&gt;0,AQ4092,""),8)</f>
        <v>0</v>
      </c>
      <c r="AO4092" s="45">
        <f t="shared" si="1028"/>
        <v>-10</v>
      </c>
    </row>
    <row r="4093" spans="1:41" x14ac:dyDescent="0.4">
      <c r="A4093" s="21" t="str">
        <f t="shared" si="1015"/>
        <v>-------------------------------------------NAO DISPONIVEL-------------------------------------------</v>
      </c>
      <c r="B4093" s="5" t="str">
        <f>_xlfn.IFNA(VLOOKUP(A4093,CNPJ!E:F,2,0),"-------------------------------------------NAO DISPONIVEL-------------------------------------------")</f>
        <v>-------------------------------------------NAO DISPONIVEL-------------------------------------------</v>
      </c>
      <c r="C4093" s="22">
        <v>1</v>
      </c>
      <c r="D4093" s="5" t="str">
        <f>_xlfn.XLOOKUP(R4093,OP!C:C,OP!B:B,,0,1)</f>
        <v>RJ</v>
      </c>
      <c r="E4093" s="23"/>
      <c r="M4093" s="26"/>
      <c r="N4093" s="27"/>
      <c r="O4093" s="28" t="str">
        <f t="shared" si="1016"/>
        <v>00000004093</v>
      </c>
      <c r="R4093" s="27" t="s">
        <v>193</v>
      </c>
      <c r="S4093" s="30" t="str">
        <f>_xlfn.IFNA(VLOOKUP(_xlfn.CONCAT(D4093," - ",R4093),OP!A:D,4,0),"-------------------------------------------NAO DISPONIVEL-------------------------------------------")</f>
        <v>FETRANSPOR</v>
      </c>
      <c r="T4093" s="31"/>
      <c r="U4093" s="32"/>
      <c r="V4093" s="31"/>
      <c r="W4093" s="33">
        <f t="shared" si="1017"/>
        <v>0</v>
      </c>
      <c r="X4093" s="34">
        <f t="shared" si="1018"/>
        <v>0</v>
      </c>
      <c r="Y4093" s="33">
        <f t="shared" si="1019"/>
        <v>0</v>
      </c>
      <c r="Z4093" s="33">
        <f t="shared" si="1020"/>
        <v>0</v>
      </c>
      <c r="AA4093" s="35">
        <f t="shared" si="1021"/>
        <v>0</v>
      </c>
      <c r="AB4093" s="36">
        <f t="shared" si="1022"/>
        <v>0</v>
      </c>
      <c r="AC4093" s="37">
        <f t="shared" si="1023"/>
        <v>0</v>
      </c>
      <c r="AD4093" s="38"/>
      <c r="AE4093" s="38"/>
      <c r="AF4093" s="39">
        <f t="shared" si="1024"/>
        <v>0</v>
      </c>
      <c r="AG4093" s="40"/>
      <c r="AH4093" s="41">
        <f t="shared" si="1025"/>
        <v>0</v>
      </c>
      <c r="AI4093" s="42">
        <f t="shared" si="1026"/>
        <v>0</v>
      </c>
      <c r="AJ4093" s="43">
        <f t="shared" si="1027"/>
        <v>0</v>
      </c>
      <c r="AK4093" s="5" t="str">
        <f>_xlfn.IFNA(VLOOKUP(_xlfn.CONCAT(D4093," - ",S4093),OP!E:F,2,0),"-------------------------------------------NAO DISPONIVEL-------------------------------------------")</f>
        <v>C - RIOCARD</v>
      </c>
      <c r="AL4093" s="7" t="str">
        <f t="shared" si="1013"/>
        <v>1 - -------------------------------------------NAO DISPONIVEL------------------------------------------- - 00000004093 - FETRANSPOR</v>
      </c>
      <c r="AM4093" s="7" t="str">
        <f t="shared" si="1014"/>
        <v>-------------------------------------------NAO DISPONIVEL-------------------------------------------</v>
      </c>
      <c r="AN4093" s="44" cm="1">
        <f t="array" ref="AN4093">_xlfn.IFS(AJ4093=0,0,AQ4093="INATIVO",2,AQ4093="SEM CADASTRO",4,AQ4093="CPF ATIVO EM OUTRO COMPRADOR",5,AQ4093="NOVO/SEM CARTAO",6,AND(AJ4093&gt;0,AQ4093,""),8)</f>
        <v>0</v>
      </c>
      <c r="AO4093" s="45">
        <f t="shared" si="1028"/>
        <v>-10</v>
      </c>
    </row>
    <row r="4094" spans="1:41" x14ac:dyDescent="0.4">
      <c r="A4094" s="21" t="str">
        <f t="shared" si="1015"/>
        <v>-------------------------------------------NAO DISPONIVEL-------------------------------------------</v>
      </c>
      <c r="B4094" s="5" t="str">
        <f>_xlfn.IFNA(VLOOKUP(A4094,CNPJ!E:F,2,0),"-------------------------------------------NAO DISPONIVEL-------------------------------------------")</f>
        <v>-------------------------------------------NAO DISPONIVEL-------------------------------------------</v>
      </c>
      <c r="C4094" s="22">
        <v>1</v>
      </c>
      <c r="D4094" s="5" t="str">
        <f>_xlfn.XLOOKUP(R4094,OP!C:C,OP!B:B,,0,1)</f>
        <v>RJ</v>
      </c>
      <c r="E4094" s="23"/>
      <c r="M4094" s="26"/>
      <c r="N4094" s="27"/>
      <c r="O4094" s="28" t="str">
        <f t="shared" si="1016"/>
        <v>00000004094</v>
      </c>
      <c r="R4094" s="27" t="s">
        <v>193</v>
      </c>
      <c r="S4094" s="30" t="str">
        <f>_xlfn.IFNA(VLOOKUP(_xlfn.CONCAT(D4094," - ",R4094),OP!A:D,4,0),"-------------------------------------------NAO DISPONIVEL-------------------------------------------")</f>
        <v>FETRANSPOR</v>
      </c>
      <c r="T4094" s="31"/>
      <c r="U4094" s="32"/>
      <c r="V4094" s="31"/>
      <c r="W4094" s="33">
        <f t="shared" si="1017"/>
        <v>0</v>
      </c>
      <c r="X4094" s="34">
        <f t="shared" si="1018"/>
        <v>0</v>
      </c>
      <c r="Y4094" s="33">
        <f t="shared" si="1019"/>
        <v>0</v>
      </c>
      <c r="Z4094" s="33">
        <f t="shared" si="1020"/>
        <v>0</v>
      </c>
      <c r="AA4094" s="35">
        <f t="shared" si="1021"/>
        <v>0</v>
      </c>
      <c r="AB4094" s="36">
        <f t="shared" si="1022"/>
        <v>0</v>
      </c>
      <c r="AC4094" s="37">
        <f t="shared" si="1023"/>
        <v>0</v>
      </c>
      <c r="AD4094" s="38"/>
      <c r="AE4094" s="38"/>
      <c r="AF4094" s="39">
        <f t="shared" si="1024"/>
        <v>0</v>
      </c>
      <c r="AG4094" s="40"/>
      <c r="AH4094" s="41">
        <f t="shared" si="1025"/>
        <v>0</v>
      </c>
      <c r="AI4094" s="42">
        <f t="shared" si="1026"/>
        <v>0</v>
      </c>
      <c r="AJ4094" s="43">
        <f t="shared" si="1027"/>
        <v>0</v>
      </c>
      <c r="AK4094" s="5" t="str">
        <f>_xlfn.IFNA(VLOOKUP(_xlfn.CONCAT(D4094," - ",S4094),OP!E:F,2,0),"-------------------------------------------NAO DISPONIVEL-------------------------------------------")</f>
        <v>C - RIOCARD</v>
      </c>
      <c r="AL4094" s="7" t="str">
        <f t="shared" si="1013"/>
        <v>1 - -------------------------------------------NAO DISPONIVEL------------------------------------------- - 00000004094 - FETRANSPOR</v>
      </c>
      <c r="AM4094" s="7" t="str">
        <f t="shared" si="1014"/>
        <v>-------------------------------------------NAO DISPONIVEL-------------------------------------------</v>
      </c>
      <c r="AN4094" s="44" cm="1">
        <f t="array" ref="AN4094">_xlfn.IFS(AJ4094=0,0,AQ4094="INATIVO",2,AQ4094="SEM CADASTRO",4,AQ4094="CPF ATIVO EM OUTRO COMPRADOR",5,AQ4094="NOVO/SEM CARTAO",6,AND(AJ4094&gt;0,AQ4094,""),8)</f>
        <v>0</v>
      </c>
      <c r="AO4094" s="45">
        <f t="shared" si="1028"/>
        <v>-10</v>
      </c>
    </row>
    <row r="4095" spans="1:41" x14ac:dyDescent="0.4">
      <c r="A4095" s="21" t="str">
        <f t="shared" si="1015"/>
        <v>-------------------------------------------NAO DISPONIVEL-------------------------------------------</v>
      </c>
      <c r="B4095" s="5" t="str">
        <f>_xlfn.IFNA(VLOOKUP(A4095,CNPJ!E:F,2,0),"-------------------------------------------NAO DISPONIVEL-------------------------------------------")</f>
        <v>-------------------------------------------NAO DISPONIVEL-------------------------------------------</v>
      </c>
      <c r="C4095" s="22">
        <v>1</v>
      </c>
      <c r="D4095" s="5" t="str">
        <f>_xlfn.XLOOKUP(R4095,OP!C:C,OP!B:B,,0,1)</f>
        <v>RJ</v>
      </c>
      <c r="E4095" s="23"/>
      <c r="M4095" s="26"/>
      <c r="N4095" s="27"/>
      <c r="O4095" s="28" t="str">
        <f t="shared" si="1016"/>
        <v>00000004095</v>
      </c>
      <c r="R4095" s="27" t="s">
        <v>193</v>
      </c>
      <c r="S4095" s="30" t="str">
        <f>_xlfn.IFNA(VLOOKUP(_xlfn.CONCAT(D4095," - ",R4095),OP!A:D,4,0),"-------------------------------------------NAO DISPONIVEL-------------------------------------------")</f>
        <v>FETRANSPOR</v>
      </c>
      <c r="T4095" s="31"/>
      <c r="U4095" s="32"/>
      <c r="V4095" s="31"/>
      <c r="W4095" s="33">
        <f t="shared" si="1017"/>
        <v>0</v>
      </c>
      <c r="X4095" s="34">
        <f t="shared" si="1018"/>
        <v>0</v>
      </c>
      <c r="Y4095" s="33">
        <f t="shared" si="1019"/>
        <v>0</v>
      </c>
      <c r="Z4095" s="33">
        <f t="shared" si="1020"/>
        <v>0</v>
      </c>
      <c r="AA4095" s="35">
        <f t="shared" si="1021"/>
        <v>0</v>
      </c>
      <c r="AB4095" s="36">
        <f t="shared" si="1022"/>
        <v>0</v>
      </c>
      <c r="AC4095" s="37">
        <f t="shared" si="1023"/>
        <v>0</v>
      </c>
      <c r="AD4095" s="38"/>
      <c r="AE4095" s="38"/>
      <c r="AF4095" s="39">
        <f t="shared" si="1024"/>
        <v>0</v>
      </c>
      <c r="AG4095" s="40"/>
      <c r="AH4095" s="41">
        <f t="shared" si="1025"/>
        <v>0</v>
      </c>
      <c r="AI4095" s="42">
        <f t="shared" si="1026"/>
        <v>0</v>
      </c>
      <c r="AJ4095" s="43">
        <f t="shared" si="1027"/>
        <v>0</v>
      </c>
      <c r="AK4095" s="5" t="str">
        <f>_xlfn.IFNA(VLOOKUP(_xlfn.CONCAT(D4095," - ",S4095),OP!E:F,2,0),"-------------------------------------------NAO DISPONIVEL-------------------------------------------")</f>
        <v>C - RIOCARD</v>
      </c>
      <c r="AL4095" s="7" t="str">
        <f t="shared" si="1013"/>
        <v>1 - -------------------------------------------NAO DISPONIVEL------------------------------------------- - 00000004095 - FETRANSPOR</v>
      </c>
      <c r="AM4095" s="7" t="str">
        <f t="shared" si="1014"/>
        <v>-------------------------------------------NAO DISPONIVEL-------------------------------------------</v>
      </c>
      <c r="AN4095" s="44" cm="1">
        <f t="array" ref="AN4095">_xlfn.IFS(AJ4095=0,0,AQ4095="INATIVO",2,AQ4095="SEM CADASTRO",4,AQ4095="CPF ATIVO EM OUTRO COMPRADOR",5,AQ4095="NOVO/SEM CARTAO",6,AND(AJ4095&gt;0,AQ4095,""),8)</f>
        <v>0</v>
      </c>
      <c r="AO4095" s="45">
        <f t="shared" si="1028"/>
        <v>-10</v>
      </c>
    </row>
    <row r="4096" spans="1:41" x14ac:dyDescent="0.4">
      <c r="A4096" s="21" t="str">
        <f t="shared" si="1015"/>
        <v>-------------------------------------------NAO DISPONIVEL-------------------------------------------</v>
      </c>
      <c r="B4096" s="5" t="str">
        <f>_xlfn.IFNA(VLOOKUP(A4096,CNPJ!E:F,2,0),"-------------------------------------------NAO DISPONIVEL-------------------------------------------")</f>
        <v>-------------------------------------------NAO DISPONIVEL-------------------------------------------</v>
      </c>
      <c r="C4096" s="22">
        <v>1</v>
      </c>
      <c r="D4096" s="5" t="str">
        <f>_xlfn.XLOOKUP(R4096,OP!C:C,OP!B:B,,0,1)</f>
        <v>RJ</v>
      </c>
      <c r="E4096" s="23"/>
      <c r="M4096" s="26"/>
      <c r="N4096" s="27"/>
      <c r="O4096" s="28" t="str">
        <f t="shared" si="1016"/>
        <v>00000004096</v>
      </c>
      <c r="R4096" s="27" t="s">
        <v>193</v>
      </c>
      <c r="S4096" s="30" t="str">
        <f>_xlfn.IFNA(VLOOKUP(_xlfn.CONCAT(D4096," - ",R4096),OP!A:D,4,0),"-------------------------------------------NAO DISPONIVEL-------------------------------------------")</f>
        <v>FETRANSPOR</v>
      </c>
      <c r="T4096" s="31"/>
      <c r="U4096" s="32"/>
      <c r="V4096" s="31"/>
      <c r="W4096" s="33">
        <f t="shared" si="1017"/>
        <v>0</v>
      </c>
      <c r="X4096" s="34">
        <f t="shared" si="1018"/>
        <v>0</v>
      </c>
      <c r="Y4096" s="33">
        <f t="shared" si="1019"/>
        <v>0</v>
      </c>
      <c r="Z4096" s="33">
        <f t="shared" si="1020"/>
        <v>0</v>
      </c>
      <c r="AA4096" s="35">
        <f t="shared" si="1021"/>
        <v>0</v>
      </c>
      <c r="AB4096" s="36">
        <f t="shared" si="1022"/>
        <v>0</v>
      </c>
      <c r="AC4096" s="37">
        <f t="shared" si="1023"/>
        <v>0</v>
      </c>
      <c r="AD4096" s="38"/>
      <c r="AE4096" s="38"/>
      <c r="AF4096" s="39">
        <f t="shared" si="1024"/>
        <v>0</v>
      </c>
      <c r="AG4096" s="40"/>
      <c r="AH4096" s="41">
        <f t="shared" si="1025"/>
        <v>0</v>
      </c>
      <c r="AI4096" s="42">
        <f t="shared" si="1026"/>
        <v>0</v>
      </c>
      <c r="AJ4096" s="43">
        <f t="shared" si="1027"/>
        <v>0</v>
      </c>
      <c r="AK4096" s="5" t="str">
        <f>_xlfn.IFNA(VLOOKUP(_xlfn.CONCAT(D4096," - ",S4096),OP!E:F,2,0),"-------------------------------------------NAO DISPONIVEL-------------------------------------------")</f>
        <v>C - RIOCARD</v>
      </c>
      <c r="AL4096" s="7" t="str">
        <f t="shared" si="1013"/>
        <v>1 - -------------------------------------------NAO DISPONIVEL------------------------------------------- - 00000004096 - FETRANSPOR</v>
      </c>
      <c r="AM4096" s="7" t="str">
        <f t="shared" si="1014"/>
        <v>-------------------------------------------NAO DISPONIVEL-------------------------------------------</v>
      </c>
      <c r="AN4096" s="44" cm="1">
        <f t="array" ref="AN4096">_xlfn.IFS(AJ4096=0,0,AQ4096="INATIVO",2,AQ4096="SEM CADASTRO",4,AQ4096="CPF ATIVO EM OUTRO COMPRADOR",5,AQ4096="NOVO/SEM CARTAO",6,AND(AJ4096&gt;0,AQ4096,""),8)</f>
        <v>0</v>
      </c>
      <c r="AO4096" s="45">
        <f t="shared" si="1028"/>
        <v>-10</v>
      </c>
    </row>
    <row r="4097" spans="1:41" x14ac:dyDescent="0.4">
      <c r="A4097" s="21" t="str">
        <f t="shared" si="1015"/>
        <v>-------------------------------------------NAO DISPONIVEL-------------------------------------------</v>
      </c>
      <c r="B4097" s="5" t="str">
        <f>_xlfn.IFNA(VLOOKUP(A4097,CNPJ!E:F,2,0),"-------------------------------------------NAO DISPONIVEL-------------------------------------------")</f>
        <v>-------------------------------------------NAO DISPONIVEL-------------------------------------------</v>
      </c>
      <c r="C4097" s="22">
        <v>1</v>
      </c>
      <c r="D4097" s="5" t="str">
        <f>_xlfn.XLOOKUP(R4097,OP!C:C,OP!B:B,,0,1)</f>
        <v>RJ</v>
      </c>
      <c r="E4097" s="23"/>
      <c r="M4097" s="26"/>
      <c r="N4097" s="27"/>
      <c r="O4097" s="28" t="str">
        <f t="shared" si="1016"/>
        <v>00000004097</v>
      </c>
      <c r="R4097" s="27" t="s">
        <v>193</v>
      </c>
      <c r="S4097" s="30" t="str">
        <f>_xlfn.IFNA(VLOOKUP(_xlfn.CONCAT(D4097," - ",R4097),OP!A:D,4,0),"-------------------------------------------NAO DISPONIVEL-------------------------------------------")</f>
        <v>FETRANSPOR</v>
      </c>
      <c r="T4097" s="31"/>
      <c r="U4097" s="32"/>
      <c r="V4097" s="31"/>
      <c r="W4097" s="33">
        <f t="shared" si="1017"/>
        <v>0</v>
      </c>
      <c r="X4097" s="34">
        <f t="shared" si="1018"/>
        <v>0</v>
      </c>
      <c r="Y4097" s="33">
        <f t="shared" si="1019"/>
        <v>0</v>
      </c>
      <c r="Z4097" s="33">
        <f t="shared" si="1020"/>
        <v>0</v>
      </c>
      <c r="AA4097" s="35">
        <f t="shared" si="1021"/>
        <v>0</v>
      </c>
      <c r="AB4097" s="36">
        <f t="shared" si="1022"/>
        <v>0</v>
      </c>
      <c r="AC4097" s="37">
        <f t="shared" si="1023"/>
        <v>0</v>
      </c>
      <c r="AD4097" s="38"/>
      <c r="AE4097" s="38"/>
      <c r="AF4097" s="39">
        <f t="shared" si="1024"/>
        <v>0</v>
      </c>
      <c r="AG4097" s="40"/>
      <c r="AH4097" s="41">
        <f t="shared" si="1025"/>
        <v>0</v>
      </c>
      <c r="AI4097" s="42">
        <f t="shared" si="1026"/>
        <v>0</v>
      </c>
      <c r="AJ4097" s="43">
        <f t="shared" si="1027"/>
        <v>0</v>
      </c>
      <c r="AK4097" s="5" t="str">
        <f>_xlfn.IFNA(VLOOKUP(_xlfn.CONCAT(D4097," - ",S4097),OP!E:F,2,0),"-------------------------------------------NAO DISPONIVEL-------------------------------------------")</f>
        <v>C - RIOCARD</v>
      </c>
      <c r="AL4097" s="7" t="str">
        <f t="shared" si="1013"/>
        <v>1 - -------------------------------------------NAO DISPONIVEL------------------------------------------- - 00000004097 - FETRANSPOR</v>
      </c>
      <c r="AM4097" s="7" t="str">
        <f t="shared" si="1014"/>
        <v>-------------------------------------------NAO DISPONIVEL-------------------------------------------</v>
      </c>
      <c r="AN4097" s="44" cm="1">
        <f t="array" ref="AN4097">_xlfn.IFS(AJ4097=0,0,AQ4097="INATIVO",2,AQ4097="SEM CADASTRO",4,AQ4097="CPF ATIVO EM OUTRO COMPRADOR",5,AQ4097="NOVO/SEM CARTAO",6,AND(AJ4097&gt;0,AQ4097,""),8)</f>
        <v>0</v>
      </c>
      <c r="AO4097" s="45">
        <f t="shared" si="1028"/>
        <v>-10</v>
      </c>
    </row>
    <row r="4098" spans="1:41" x14ac:dyDescent="0.4">
      <c r="A4098" s="21" t="str">
        <f t="shared" si="1015"/>
        <v>-------------------------------------------NAO DISPONIVEL-------------------------------------------</v>
      </c>
      <c r="B4098" s="5" t="str">
        <f>_xlfn.IFNA(VLOOKUP(A4098,CNPJ!E:F,2,0),"-------------------------------------------NAO DISPONIVEL-------------------------------------------")</f>
        <v>-------------------------------------------NAO DISPONIVEL-------------------------------------------</v>
      </c>
      <c r="C4098" s="22">
        <v>1</v>
      </c>
      <c r="D4098" s="5" t="str">
        <f>_xlfn.XLOOKUP(R4098,OP!C:C,OP!B:B,,0,1)</f>
        <v>RJ</v>
      </c>
      <c r="E4098" s="23"/>
      <c r="M4098" s="26"/>
      <c r="N4098" s="27"/>
      <c r="O4098" s="28" t="str">
        <f t="shared" si="1016"/>
        <v>00000004098</v>
      </c>
      <c r="R4098" s="27" t="s">
        <v>193</v>
      </c>
      <c r="S4098" s="30" t="str">
        <f>_xlfn.IFNA(VLOOKUP(_xlfn.CONCAT(D4098," - ",R4098),OP!A:D,4,0),"-------------------------------------------NAO DISPONIVEL-------------------------------------------")</f>
        <v>FETRANSPOR</v>
      </c>
      <c r="T4098" s="31"/>
      <c r="U4098" s="32"/>
      <c r="V4098" s="31"/>
      <c r="W4098" s="33">
        <f t="shared" si="1017"/>
        <v>0</v>
      </c>
      <c r="X4098" s="34">
        <f t="shared" si="1018"/>
        <v>0</v>
      </c>
      <c r="Y4098" s="33">
        <f t="shared" si="1019"/>
        <v>0</v>
      </c>
      <c r="Z4098" s="33">
        <f t="shared" si="1020"/>
        <v>0</v>
      </c>
      <c r="AA4098" s="35">
        <f t="shared" si="1021"/>
        <v>0</v>
      </c>
      <c r="AB4098" s="36">
        <f t="shared" si="1022"/>
        <v>0</v>
      </c>
      <c r="AC4098" s="37">
        <f t="shared" si="1023"/>
        <v>0</v>
      </c>
      <c r="AD4098" s="38"/>
      <c r="AE4098" s="38"/>
      <c r="AF4098" s="39">
        <f t="shared" si="1024"/>
        <v>0</v>
      </c>
      <c r="AG4098" s="40"/>
      <c r="AH4098" s="41">
        <f t="shared" si="1025"/>
        <v>0</v>
      </c>
      <c r="AI4098" s="42">
        <f t="shared" si="1026"/>
        <v>0</v>
      </c>
      <c r="AJ4098" s="43">
        <f t="shared" si="1027"/>
        <v>0</v>
      </c>
      <c r="AK4098" s="5" t="str">
        <f>_xlfn.IFNA(VLOOKUP(_xlfn.CONCAT(D4098," - ",S4098),OP!E:F,2,0),"-------------------------------------------NAO DISPONIVEL-------------------------------------------")</f>
        <v>C - RIOCARD</v>
      </c>
      <c r="AL4098" s="7" t="str">
        <f t="shared" ref="AL4098:AL4161" si="1029">_xlfn.CONCAT(C4098," - ",B4098," - ",O4098," - ",S4098)</f>
        <v>1 - -------------------------------------------NAO DISPONIVEL------------------------------------------- - 00000004098 - FETRANSPOR</v>
      </c>
      <c r="AM4098" s="7" t="str">
        <f t="shared" ref="AM4098:AM4161" si="1030">_xlfn.CONCAT(B4098,L4098,LEFT(M4098,3))</f>
        <v>-------------------------------------------NAO DISPONIVEL-------------------------------------------</v>
      </c>
      <c r="AN4098" s="44" cm="1">
        <f t="array" ref="AN4098">_xlfn.IFS(AJ4098=0,0,AQ4098="INATIVO",2,AQ4098="SEM CADASTRO",4,AQ4098="CPF ATIVO EM OUTRO COMPRADOR",5,AQ4098="NOVO/SEM CARTAO",6,AND(AJ4098&gt;0,AQ4098,""),8)</f>
        <v>0</v>
      </c>
      <c r="AO4098" s="45">
        <f t="shared" si="1028"/>
        <v>-10</v>
      </c>
    </row>
    <row r="4099" spans="1:41" x14ac:dyDescent="0.4">
      <c r="A4099" s="21" t="str">
        <f t="shared" ref="A4099:A4162" si="1031">IF(AND(E4099&lt;&gt;"",F4099&lt;&gt;""),TRIM(_xlfn.CONCAT(D4099," - ",S4099," - ",E4099," - ",F4099)),"-------------------------------------------NAO DISPONIVEL-------------------------------------------")</f>
        <v>-------------------------------------------NAO DISPONIVEL-------------------------------------------</v>
      </c>
      <c r="B4099" s="5" t="str">
        <f>_xlfn.IFNA(VLOOKUP(A4099,CNPJ!E:F,2,0),"-------------------------------------------NAO DISPONIVEL-------------------------------------------")</f>
        <v>-------------------------------------------NAO DISPONIVEL-------------------------------------------</v>
      </c>
      <c r="C4099" s="22">
        <v>1</v>
      </c>
      <c r="D4099" s="5" t="str">
        <f>_xlfn.XLOOKUP(R4099,OP!C:C,OP!B:B,,0,1)</f>
        <v>RJ</v>
      </c>
      <c r="E4099" s="23"/>
      <c r="M4099" s="26"/>
      <c r="N4099" s="27"/>
      <c r="O4099" s="28" t="str">
        <f t="shared" ref="O4099:O4162" si="1032">IF(N4099="",TEXT(ROW(),"00000000000"),IF(N4099="00000000000",TEXT(ROW(),"00000000000"),TRIM(TEXT(N4099,"00000000000"))))</f>
        <v>00000004099</v>
      </c>
      <c r="R4099" s="27" t="s">
        <v>193</v>
      </c>
      <c r="S4099" s="30" t="str">
        <f>_xlfn.IFNA(VLOOKUP(_xlfn.CONCAT(D4099," - ",R4099),OP!A:D,4,0),"-------------------------------------------NAO DISPONIVEL-------------------------------------------")</f>
        <v>FETRANSPOR</v>
      </c>
      <c r="T4099" s="31"/>
      <c r="U4099" s="32"/>
      <c r="V4099" s="31"/>
      <c r="W4099" s="33">
        <f t="shared" ref="W4099:W4162" si="1033">ROUND(T4099,2)</f>
        <v>0</v>
      </c>
      <c r="X4099" s="34">
        <f t="shared" ref="X4099:X4162" si="1034">ROUND(U4099,0)</f>
        <v>0</v>
      </c>
      <c r="Y4099" s="33">
        <f t="shared" ref="Y4099:Y4162" si="1035">ROUND(V4099,2)</f>
        <v>0</v>
      </c>
      <c r="Z4099" s="33">
        <f t="shared" ref="Z4099:Z4162" si="1036">(X4099*Y4099)-W4099</f>
        <v>0</v>
      </c>
      <c r="AA4099" s="35">
        <f t="shared" ref="AA4099:AA4162" si="1037">Y4099</f>
        <v>0</v>
      </c>
      <c r="AB4099" s="36">
        <f t="shared" ref="AB4099:AB4162" si="1038">Z4099</f>
        <v>0</v>
      </c>
      <c r="AC4099" s="37">
        <f t="shared" ref="AC4099:AC4162" si="1039">ROUND(IF(AL4099=AL4098,0,SUMIF(AL:AL,AL4099,AB:AB)),2)</f>
        <v>0</v>
      </c>
      <c r="AD4099" s="38"/>
      <c r="AE4099" s="38"/>
      <c r="AF4099" s="39">
        <f t="shared" ref="AF4099:AF4162" si="1040">ROUND(SUM(AD4099,AE4099),2)</f>
        <v>0</v>
      </c>
      <c r="AG4099" s="40"/>
      <c r="AH4099" s="41">
        <f t="shared" ref="AH4099:AH4162" si="1041">ROUND(AG4099,2)</f>
        <v>0</v>
      </c>
      <c r="AI4099" s="42">
        <f t="shared" ref="AI4099:AI4162" si="1042">ROUND(IF(AH4099=0,0,IF(AF4099-AH4099&lt;0,0,IF(AF4099-AH4099&gt;AC4099,AC4099,AF4099-AH4099))),2)</f>
        <v>0</v>
      </c>
      <c r="AJ4099" s="43">
        <f t="shared" ref="AJ4099:AJ4162" si="1043">ROUND(IF(AC4099=0,0,IF(AH4099=0,AC4099,AC4099-AI4099)),2)</f>
        <v>0</v>
      </c>
      <c r="AK4099" s="5" t="str">
        <f>_xlfn.IFNA(VLOOKUP(_xlfn.CONCAT(D4099," - ",S4099),OP!E:F,2,0),"-------------------------------------------NAO DISPONIVEL-------------------------------------------")</f>
        <v>C - RIOCARD</v>
      </c>
      <c r="AL4099" s="7" t="str">
        <f t="shared" si="1029"/>
        <v>1 - -------------------------------------------NAO DISPONIVEL------------------------------------------- - 00000004099 - FETRANSPOR</v>
      </c>
      <c r="AM4099" s="7" t="str">
        <f t="shared" si="1030"/>
        <v>-------------------------------------------NAO DISPONIVEL-------------------------------------------</v>
      </c>
      <c r="AN4099" s="44" cm="1">
        <f t="array" ref="AN4099">_xlfn.IFS(AJ4099=0,0,AQ4099="INATIVO",2,AQ4099="SEM CADASTRO",4,AQ4099="CPF ATIVO EM OUTRO COMPRADOR",5,AQ4099="NOVO/SEM CARTAO",6,AND(AJ4099&gt;0,AQ4099,""),8)</f>
        <v>0</v>
      </c>
      <c r="AO4099" s="45">
        <f t="shared" ref="AO4099:AO4162" si="1044">AF4099-(10-AJ4099)</f>
        <v>-10</v>
      </c>
    </row>
    <row r="4100" spans="1:41" x14ac:dyDescent="0.4">
      <c r="A4100" s="21" t="str">
        <f t="shared" si="1031"/>
        <v>-------------------------------------------NAO DISPONIVEL-------------------------------------------</v>
      </c>
      <c r="B4100" s="5" t="str">
        <f>_xlfn.IFNA(VLOOKUP(A4100,CNPJ!E:F,2,0),"-------------------------------------------NAO DISPONIVEL-------------------------------------------")</f>
        <v>-------------------------------------------NAO DISPONIVEL-------------------------------------------</v>
      </c>
      <c r="C4100" s="22">
        <v>1</v>
      </c>
      <c r="D4100" s="5" t="str">
        <f>_xlfn.XLOOKUP(R4100,OP!C:C,OP!B:B,,0,1)</f>
        <v>RJ</v>
      </c>
      <c r="E4100" s="23"/>
      <c r="M4100" s="26"/>
      <c r="N4100" s="27"/>
      <c r="O4100" s="28" t="str">
        <f t="shared" si="1032"/>
        <v>00000004100</v>
      </c>
      <c r="R4100" s="27" t="s">
        <v>193</v>
      </c>
      <c r="S4100" s="30" t="str">
        <f>_xlfn.IFNA(VLOOKUP(_xlfn.CONCAT(D4100," - ",R4100),OP!A:D,4,0),"-------------------------------------------NAO DISPONIVEL-------------------------------------------")</f>
        <v>FETRANSPOR</v>
      </c>
      <c r="T4100" s="31"/>
      <c r="U4100" s="32"/>
      <c r="V4100" s="31"/>
      <c r="W4100" s="33">
        <f t="shared" si="1033"/>
        <v>0</v>
      </c>
      <c r="X4100" s="34">
        <f t="shared" si="1034"/>
        <v>0</v>
      </c>
      <c r="Y4100" s="33">
        <f t="shared" si="1035"/>
        <v>0</v>
      </c>
      <c r="Z4100" s="33">
        <f t="shared" si="1036"/>
        <v>0</v>
      </c>
      <c r="AA4100" s="35">
        <f t="shared" si="1037"/>
        <v>0</v>
      </c>
      <c r="AB4100" s="36">
        <f t="shared" si="1038"/>
        <v>0</v>
      </c>
      <c r="AC4100" s="37">
        <f t="shared" si="1039"/>
        <v>0</v>
      </c>
      <c r="AD4100" s="38"/>
      <c r="AE4100" s="38"/>
      <c r="AF4100" s="39">
        <f t="shared" si="1040"/>
        <v>0</v>
      </c>
      <c r="AG4100" s="40"/>
      <c r="AH4100" s="41">
        <f t="shared" si="1041"/>
        <v>0</v>
      </c>
      <c r="AI4100" s="42">
        <f t="shared" si="1042"/>
        <v>0</v>
      </c>
      <c r="AJ4100" s="43">
        <f t="shared" si="1043"/>
        <v>0</v>
      </c>
      <c r="AK4100" s="5" t="str">
        <f>_xlfn.IFNA(VLOOKUP(_xlfn.CONCAT(D4100," - ",S4100),OP!E:F,2,0),"-------------------------------------------NAO DISPONIVEL-------------------------------------------")</f>
        <v>C - RIOCARD</v>
      </c>
      <c r="AL4100" s="7" t="str">
        <f t="shared" si="1029"/>
        <v>1 - -------------------------------------------NAO DISPONIVEL------------------------------------------- - 00000004100 - FETRANSPOR</v>
      </c>
      <c r="AM4100" s="7" t="str">
        <f t="shared" si="1030"/>
        <v>-------------------------------------------NAO DISPONIVEL-------------------------------------------</v>
      </c>
      <c r="AN4100" s="44" cm="1">
        <f t="array" ref="AN4100">_xlfn.IFS(AJ4100=0,0,AQ4100="INATIVO",2,AQ4100="SEM CADASTRO",4,AQ4100="CPF ATIVO EM OUTRO COMPRADOR",5,AQ4100="NOVO/SEM CARTAO",6,AND(AJ4100&gt;0,AQ4100,""),8)</f>
        <v>0</v>
      </c>
      <c r="AO4100" s="45">
        <f t="shared" si="1044"/>
        <v>-10</v>
      </c>
    </row>
    <row r="4101" spans="1:41" x14ac:dyDescent="0.4">
      <c r="A4101" s="21" t="str">
        <f t="shared" si="1031"/>
        <v>-------------------------------------------NAO DISPONIVEL-------------------------------------------</v>
      </c>
      <c r="B4101" s="5" t="str">
        <f>_xlfn.IFNA(VLOOKUP(A4101,CNPJ!E:F,2,0),"-------------------------------------------NAO DISPONIVEL-------------------------------------------")</f>
        <v>-------------------------------------------NAO DISPONIVEL-------------------------------------------</v>
      </c>
      <c r="C4101" s="22">
        <v>1</v>
      </c>
      <c r="D4101" s="5" t="str">
        <f>_xlfn.XLOOKUP(R4101,OP!C:C,OP!B:B,,0,1)</f>
        <v>RJ</v>
      </c>
      <c r="E4101" s="23"/>
      <c r="M4101" s="26"/>
      <c r="N4101" s="27"/>
      <c r="O4101" s="28" t="str">
        <f t="shared" si="1032"/>
        <v>00000004101</v>
      </c>
      <c r="R4101" s="27" t="s">
        <v>193</v>
      </c>
      <c r="S4101" s="30" t="str">
        <f>_xlfn.IFNA(VLOOKUP(_xlfn.CONCAT(D4101," - ",R4101),OP!A:D,4,0),"-------------------------------------------NAO DISPONIVEL-------------------------------------------")</f>
        <v>FETRANSPOR</v>
      </c>
      <c r="T4101" s="31"/>
      <c r="U4101" s="32"/>
      <c r="V4101" s="31"/>
      <c r="W4101" s="33">
        <f t="shared" si="1033"/>
        <v>0</v>
      </c>
      <c r="X4101" s="34">
        <f t="shared" si="1034"/>
        <v>0</v>
      </c>
      <c r="Y4101" s="33">
        <f t="shared" si="1035"/>
        <v>0</v>
      </c>
      <c r="Z4101" s="33">
        <f t="shared" si="1036"/>
        <v>0</v>
      </c>
      <c r="AA4101" s="35">
        <f t="shared" si="1037"/>
        <v>0</v>
      </c>
      <c r="AB4101" s="36">
        <f t="shared" si="1038"/>
        <v>0</v>
      </c>
      <c r="AC4101" s="37">
        <f t="shared" si="1039"/>
        <v>0</v>
      </c>
      <c r="AD4101" s="38"/>
      <c r="AE4101" s="38"/>
      <c r="AF4101" s="39">
        <f t="shared" si="1040"/>
        <v>0</v>
      </c>
      <c r="AG4101" s="40"/>
      <c r="AH4101" s="41">
        <f t="shared" si="1041"/>
        <v>0</v>
      </c>
      <c r="AI4101" s="42">
        <f t="shared" si="1042"/>
        <v>0</v>
      </c>
      <c r="AJ4101" s="43">
        <f t="shared" si="1043"/>
        <v>0</v>
      </c>
      <c r="AK4101" s="5" t="str">
        <f>_xlfn.IFNA(VLOOKUP(_xlfn.CONCAT(D4101," - ",S4101),OP!E:F,2,0),"-------------------------------------------NAO DISPONIVEL-------------------------------------------")</f>
        <v>C - RIOCARD</v>
      </c>
      <c r="AL4101" s="7" t="str">
        <f t="shared" si="1029"/>
        <v>1 - -------------------------------------------NAO DISPONIVEL------------------------------------------- - 00000004101 - FETRANSPOR</v>
      </c>
      <c r="AM4101" s="7" t="str">
        <f t="shared" si="1030"/>
        <v>-------------------------------------------NAO DISPONIVEL-------------------------------------------</v>
      </c>
      <c r="AN4101" s="44" cm="1">
        <f t="array" ref="AN4101">_xlfn.IFS(AJ4101=0,0,AQ4101="INATIVO",2,AQ4101="SEM CADASTRO",4,AQ4101="CPF ATIVO EM OUTRO COMPRADOR",5,AQ4101="NOVO/SEM CARTAO",6,AND(AJ4101&gt;0,AQ4101,""),8)</f>
        <v>0</v>
      </c>
      <c r="AO4101" s="45">
        <f t="shared" si="1044"/>
        <v>-10</v>
      </c>
    </row>
    <row r="4102" spans="1:41" x14ac:dyDescent="0.4">
      <c r="A4102" s="21" t="str">
        <f t="shared" si="1031"/>
        <v>-------------------------------------------NAO DISPONIVEL-------------------------------------------</v>
      </c>
      <c r="B4102" s="5" t="str">
        <f>_xlfn.IFNA(VLOOKUP(A4102,CNPJ!E:F,2,0),"-------------------------------------------NAO DISPONIVEL-------------------------------------------")</f>
        <v>-------------------------------------------NAO DISPONIVEL-------------------------------------------</v>
      </c>
      <c r="C4102" s="22">
        <v>1</v>
      </c>
      <c r="D4102" s="5" t="str">
        <f>_xlfn.XLOOKUP(R4102,OP!C:C,OP!B:B,,0,1)</f>
        <v>RJ</v>
      </c>
      <c r="E4102" s="23"/>
      <c r="M4102" s="26"/>
      <c r="N4102" s="27"/>
      <c r="O4102" s="28" t="str">
        <f t="shared" si="1032"/>
        <v>00000004102</v>
      </c>
      <c r="R4102" s="27" t="s">
        <v>193</v>
      </c>
      <c r="S4102" s="30" t="str">
        <f>_xlfn.IFNA(VLOOKUP(_xlfn.CONCAT(D4102," - ",R4102),OP!A:D,4,0),"-------------------------------------------NAO DISPONIVEL-------------------------------------------")</f>
        <v>FETRANSPOR</v>
      </c>
      <c r="T4102" s="31"/>
      <c r="U4102" s="32"/>
      <c r="V4102" s="31"/>
      <c r="W4102" s="33">
        <f t="shared" si="1033"/>
        <v>0</v>
      </c>
      <c r="X4102" s="34">
        <f t="shared" si="1034"/>
        <v>0</v>
      </c>
      <c r="Y4102" s="33">
        <f t="shared" si="1035"/>
        <v>0</v>
      </c>
      <c r="Z4102" s="33">
        <f t="shared" si="1036"/>
        <v>0</v>
      </c>
      <c r="AA4102" s="35">
        <f t="shared" si="1037"/>
        <v>0</v>
      </c>
      <c r="AB4102" s="36">
        <f t="shared" si="1038"/>
        <v>0</v>
      </c>
      <c r="AC4102" s="37">
        <f t="shared" si="1039"/>
        <v>0</v>
      </c>
      <c r="AD4102" s="38"/>
      <c r="AE4102" s="38"/>
      <c r="AF4102" s="39">
        <f t="shared" si="1040"/>
        <v>0</v>
      </c>
      <c r="AG4102" s="40"/>
      <c r="AH4102" s="41">
        <f t="shared" si="1041"/>
        <v>0</v>
      </c>
      <c r="AI4102" s="42">
        <f t="shared" si="1042"/>
        <v>0</v>
      </c>
      <c r="AJ4102" s="43">
        <f t="shared" si="1043"/>
        <v>0</v>
      </c>
      <c r="AK4102" s="5" t="str">
        <f>_xlfn.IFNA(VLOOKUP(_xlfn.CONCAT(D4102," - ",S4102),OP!E:F,2,0),"-------------------------------------------NAO DISPONIVEL-------------------------------------------")</f>
        <v>C - RIOCARD</v>
      </c>
      <c r="AL4102" s="7" t="str">
        <f t="shared" si="1029"/>
        <v>1 - -------------------------------------------NAO DISPONIVEL------------------------------------------- - 00000004102 - FETRANSPOR</v>
      </c>
      <c r="AM4102" s="7" t="str">
        <f t="shared" si="1030"/>
        <v>-------------------------------------------NAO DISPONIVEL-------------------------------------------</v>
      </c>
      <c r="AN4102" s="44" cm="1">
        <f t="array" ref="AN4102">_xlfn.IFS(AJ4102=0,0,AQ4102="INATIVO",2,AQ4102="SEM CADASTRO",4,AQ4102="CPF ATIVO EM OUTRO COMPRADOR",5,AQ4102="NOVO/SEM CARTAO",6,AND(AJ4102&gt;0,AQ4102,""),8)</f>
        <v>0</v>
      </c>
      <c r="AO4102" s="45">
        <f t="shared" si="1044"/>
        <v>-10</v>
      </c>
    </row>
    <row r="4103" spans="1:41" x14ac:dyDescent="0.4">
      <c r="A4103" s="21" t="str">
        <f t="shared" si="1031"/>
        <v>-------------------------------------------NAO DISPONIVEL-------------------------------------------</v>
      </c>
      <c r="B4103" s="5" t="str">
        <f>_xlfn.IFNA(VLOOKUP(A4103,CNPJ!E:F,2,0),"-------------------------------------------NAO DISPONIVEL-------------------------------------------")</f>
        <v>-------------------------------------------NAO DISPONIVEL-------------------------------------------</v>
      </c>
      <c r="C4103" s="22">
        <v>1</v>
      </c>
      <c r="D4103" s="5" t="str">
        <f>_xlfn.XLOOKUP(R4103,OP!C:C,OP!B:B,,0,1)</f>
        <v>RJ</v>
      </c>
      <c r="E4103" s="23"/>
      <c r="M4103" s="26"/>
      <c r="N4103" s="27"/>
      <c r="O4103" s="28" t="str">
        <f t="shared" si="1032"/>
        <v>00000004103</v>
      </c>
      <c r="R4103" s="27" t="s">
        <v>193</v>
      </c>
      <c r="S4103" s="30" t="str">
        <f>_xlfn.IFNA(VLOOKUP(_xlfn.CONCAT(D4103," - ",R4103),OP!A:D,4,0),"-------------------------------------------NAO DISPONIVEL-------------------------------------------")</f>
        <v>FETRANSPOR</v>
      </c>
      <c r="T4103" s="31"/>
      <c r="U4103" s="32"/>
      <c r="V4103" s="31"/>
      <c r="W4103" s="33">
        <f t="shared" si="1033"/>
        <v>0</v>
      </c>
      <c r="X4103" s="34">
        <f t="shared" si="1034"/>
        <v>0</v>
      </c>
      <c r="Y4103" s="33">
        <f t="shared" si="1035"/>
        <v>0</v>
      </c>
      <c r="Z4103" s="33">
        <f t="shared" si="1036"/>
        <v>0</v>
      </c>
      <c r="AA4103" s="35">
        <f t="shared" si="1037"/>
        <v>0</v>
      </c>
      <c r="AB4103" s="36">
        <f t="shared" si="1038"/>
        <v>0</v>
      </c>
      <c r="AC4103" s="37">
        <f t="shared" si="1039"/>
        <v>0</v>
      </c>
      <c r="AD4103" s="38"/>
      <c r="AE4103" s="38"/>
      <c r="AF4103" s="39">
        <f t="shared" si="1040"/>
        <v>0</v>
      </c>
      <c r="AG4103" s="40"/>
      <c r="AH4103" s="41">
        <f t="shared" si="1041"/>
        <v>0</v>
      </c>
      <c r="AI4103" s="42">
        <f t="shared" si="1042"/>
        <v>0</v>
      </c>
      <c r="AJ4103" s="43">
        <f t="shared" si="1043"/>
        <v>0</v>
      </c>
      <c r="AK4103" s="5" t="str">
        <f>_xlfn.IFNA(VLOOKUP(_xlfn.CONCAT(D4103," - ",S4103),OP!E:F,2,0),"-------------------------------------------NAO DISPONIVEL-------------------------------------------")</f>
        <v>C - RIOCARD</v>
      </c>
      <c r="AL4103" s="7" t="str">
        <f t="shared" si="1029"/>
        <v>1 - -------------------------------------------NAO DISPONIVEL------------------------------------------- - 00000004103 - FETRANSPOR</v>
      </c>
      <c r="AM4103" s="7" t="str">
        <f t="shared" si="1030"/>
        <v>-------------------------------------------NAO DISPONIVEL-------------------------------------------</v>
      </c>
      <c r="AN4103" s="44" cm="1">
        <f t="array" ref="AN4103">_xlfn.IFS(AJ4103=0,0,AQ4103="INATIVO",2,AQ4103="SEM CADASTRO",4,AQ4103="CPF ATIVO EM OUTRO COMPRADOR",5,AQ4103="NOVO/SEM CARTAO",6,AND(AJ4103&gt;0,AQ4103,""),8)</f>
        <v>0</v>
      </c>
      <c r="AO4103" s="45">
        <f t="shared" si="1044"/>
        <v>-10</v>
      </c>
    </row>
    <row r="4104" spans="1:41" x14ac:dyDescent="0.4">
      <c r="A4104" s="21" t="str">
        <f t="shared" si="1031"/>
        <v>-------------------------------------------NAO DISPONIVEL-------------------------------------------</v>
      </c>
      <c r="B4104" s="5" t="str">
        <f>_xlfn.IFNA(VLOOKUP(A4104,CNPJ!E:F,2,0),"-------------------------------------------NAO DISPONIVEL-------------------------------------------")</f>
        <v>-------------------------------------------NAO DISPONIVEL-------------------------------------------</v>
      </c>
      <c r="C4104" s="22">
        <v>1</v>
      </c>
      <c r="D4104" s="5" t="str">
        <f>_xlfn.XLOOKUP(R4104,OP!C:C,OP!B:B,,0,1)</f>
        <v>RJ</v>
      </c>
      <c r="E4104" s="23"/>
      <c r="M4104" s="26"/>
      <c r="N4104" s="27"/>
      <c r="O4104" s="28" t="str">
        <f t="shared" si="1032"/>
        <v>00000004104</v>
      </c>
      <c r="R4104" s="27" t="s">
        <v>193</v>
      </c>
      <c r="S4104" s="30" t="str">
        <f>_xlfn.IFNA(VLOOKUP(_xlfn.CONCAT(D4104," - ",R4104),OP!A:D,4,0),"-------------------------------------------NAO DISPONIVEL-------------------------------------------")</f>
        <v>FETRANSPOR</v>
      </c>
      <c r="T4104" s="31"/>
      <c r="U4104" s="32"/>
      <c r="V4104" s="31"/>
      <c r="W4104" s="33">
        <f t="shared" si="1033"/>
        <v>0</v>
      </c>
      <c r="X4104" s="34">
        <f t="shared" si="1034"/>
        <v>0</v>
      </c>
      <c r="Y4104" s="33">
        <f t="shared" si="1035"/>
        <v>0</v>
      </c>
      <c r="Z4104" s="33">
        <f t="shared" si="1036"/>
        <v>0</v>
      </c>
      <c r="AA4104" s="35">
        <f t="shared" si="1037"/>
        <v>0</v>
      </c>
      <c r="AB4104" s="36">
        <f t="shared" si="1038"/>
        <v>0</v>
      </c>
      <c r="AC4104" s="37">
        <f t="shared" si="1039"/>
        <v>0</v>
      </c>
      <c r="AD4104" s="38"/>
      <c r="AE4104" s="38"/>
      <c r="AF4104" s="39">
        <f t="shared" si="1040"/>
        <v>0</v>
      </c>
      <c r="AG4104" s="40"/>
      <c r="AH4104" s="41">
        <f t="shared" si="1041"/>
        <v>0</v>
      </c>
      <c r="AI4104" s="42">
        <f t="shared" si="1042"/>
        <v>0</v>
      </c>
      <c r="AJ4104" s="43">
        <f t="shared" si="1043"/>
        <v>0</v>
      </c>
      <c r="AK4104" s="5" t="str">
        <f>_xlfn.IFNA(VLOOKUP(_xlfn.CONCAT(D4104," - ",S4104),OP!E:F,2,0),"-------------------------------------------NAO DISPONIVEL-------------------------------------------")</f>
        <v>C - RIOCARD</v>
      </c>
      <c r="AL4104" s="7" t="str">
        <f t="shared" si="1029"/>
        <v>1 - -------------------------------------------NAO DISPONIVEL------------------------------------------- - 00000004104 - FETRANSPOR</v>
      </c>
      <c r="AM4104" s="7" t="str">
        <f t="shared" si="1030"/>
        <v>-------------------------------------------NAO DISPONIVEL-------------------------------------------</v>
      </c>
      <c r="AN4104" s="44" cm="1">
        <f t="array" ref="AN4104">_xlfn.IFS(AJ4104=0,0,AQ4104="INATIVO",2,AQ4104="SEM CADASTRO",4,AQ4104="CPF ATIVO EM OUTRO COMPRADOR",5,AQ4104="NOVO/SEM CARTAO",6,AND(AJ4104&gt;0,AQ4104,""),8)</f>
        <v>0</v>
      </c>
      <c r="AO4104" s="45">
        <f t="shared" si="1044"/>
        <v>-10</v>
      </c>
    </row>
    <row r="4105" spans="1:41" x14ac:dyDescent="0.4">
      <c r="A4105" s="21" t="str">
        <f t="shared" si="1031"/>
        <v>-------------------------------------------NAO DISPONIVEL-------------------------------------------</v>
      </c>
      <c r="B4105" s="5" t="str">
        <f>_xlfn.IFNA(VLOOKUP(A4105,CNPJ!E:F,2,0),"-------------------------------------------NAO DISPONIVEL-------------------------------------------")</f>
        <v>-------------------------------------------NAO DISPONIVEL-------------------------------------------</v>
      </c>
      <c r="C4105" s="22">
        <v>1</v>
      </c>
      <c r="D4105" s="5" t="str">
        <f>_xlfn.XLOOKUP(R4105,OP!C:C,OP!B:B,,0,1)</f>
        <v>RJ</v>
      </c>
      <c r="E4105" s="23"/>
      <c r="M4105" s="26"/>
      <c r="N4105" s="27"/>
      <c r="O4105" s="28" t="str">
        <f t="shared" si="1032"/>
        <v>00000004105</v>
      </c>
      <c r="R4105" s="27" t="s">
        <v>193</v>
      </c>
      <c r="S4105" s="30" t="str">
        <f>_xlfn.IFNA(VLOOKUP(_xlfn.CONCAT(D4105," - ",R4105),OP!A:D,4,0),"-------------------------------------------NAO DISPONIVEL-------------------------------------------")</f>
        <v>FETRANSPOR</v>
      </c>
      <c r="T4105" s="31"/>
      <c r="U4105" s="32"/>
      <c r="V4105" s="31"/>
      <c r="W4105" s="33">
        <f t="shared" si="1033"/>
        <v>0</v>
      </c>
      <c r="X4105" s="34">
        <f t="shared" si="1034"/>
        <v>0</v>
      </c>
      <c r="Y4105" s="33">
        <f t="shared" si="1035"/>
        <v>0</v>
      </c>
      <c r="Z4105" s="33">
        <f t="shared" si="1036"/>
        <v>0</v>
      </c>
      <c r="AA4105" s="35">
        <f t="shared" si="1037"/>
        <v>0</v>
      </c>
      <c r="AB4105" s="36">
        <f t="shared" si="1038"/>
        <v>0</v>
      </c>
      <c r="AC4105" s="37">
        <f t="shared" si="1039"/>
        <v>0</v>
      </c>
      <c r="AD4105" s="38"/>
      <c r="AE4105" s="38"/>
      <c r="AF4105" s="39">
        <f t="shared" si="1040"/>
        <v>0</v>
      </c>
      <c r="AG4105" s="40"/>
      <c r="AH4105" s="41">
        <f t="shared" si="1041"/>
        <v>0</v>
      </c>
      <c r="AI4105" s="42">
        <f t="shared" si="1042"/>
        <v>0</v>
      </c>
      <c r="AJ4105" s="43">
        <f t="shared" si="1043"/>
        <v>0</v>
      </c>
      <c r="AK4105" s="5" t="str">
        <f>_xlfn.IFNA(VLOOKUP(_xlfn.CONCAT(D4105," - ",S4105),OP!E:F,2,0),"-------------------------------------------NAO DISPONIVEL-------------------------------------------")</f>
        <v>C - RIOCARD</v>
      </c>
      <c r="AL4105" s="7" t="str">
        <f t="shared" si="1029"/>
        <v>1 - -------------------------------------------NAO DISPONIVEL------------------------------------------- - 00000004105 - FETRANSPOR</v>
      </c>
      <c r="AM4105" s="7" t="str">
        <f t="shared" si="1030"/>
        <v>-------------------------------------------NAO DISPONIVEL-------------------------------------------</v>
      </c>
      <c r="AN4105" s="44" cm="1">
        <f t="array" ref="AN4105">_xlfn.IFS(AJ4105=0,0,AQ4105="INATIVO",2,AQ4105="SEM CADASTRO",4,AQ4105="CPF ATIVO EM OUTRO COMPRADOR",5,AQ4105="NOVO/SEM CARTAO",6,AND(AJ4105&gt;0,AQ4105,""),8)</f>
        <v>0</v>
      </c>
      <c r="AO4105" s="45">
        <f t="shared" si="1044"/>
        <v>-10</v>
      </c>
    </row>
    <row r="4106" spans="1:41" x14ac:dyDescent="0.4">
      <c r="A4106" s="21" t="str">
        <f t="shared" si="1031"/>
        <v>-------------------------------------------NAO DISPONIVEL-------------------------------------------</v>
      </c>
      <c r="B4106" s="5" t="str">
        <f>_xlfn.IFNA(VLOOKUP(A4106,CNPJ!E:F,2,0),"-------------------------------------------NAO DISPONIVEL-------------------------------------------")</f>
        <v>-------------------------------------------NAO DISPONIVEL-------------------------------------------</v>
      </c>
      <c r="C4106" s="22">
        <v>1</v>
      </c>
      <c r="D4106" s="5" t="str">
        <f>_xlfn.XLOOKUP(R4106,OP!C:C,OP!B:B,,0,1)</f>
        <v>RJ</v>
      </c>
      <c r="E4106" s="23"/>
      <c r="M4106" s="26"/>
      <c r="N4106" s="27"/>
      <c r="O4106" s="28" t="str">
        <f t="shared" si="1032"/>
        <v>00000004106</v>
      </c>
      <c r="R4106" s="27" t="s">
        <v>193</v>
      </c>
      <c r="S4106" s="30" t="str">
        <f>_xlfn.IFNA(VLOOKUP(_xlfn.CONCAT(D4106," - ",R4106),OP!A:D,4,0),"-------------------------------------------NAO DISPONIVEL-------------------------------------------")</f>
        <v>FETRANSPOR</v>
      </c>
      <c r="T4106" s="31"/>
      <c r="U4106" s="32"/>
      <c r="V4106" s="31"/>
      <c r="W4106" s="33">
        <f t="shared" si="1033"/>
        <v>0</v>
      </c>
      <c r="X4106" s="34">
        <f t="shared" si="1034"/>
        <v>0</v>
      </c>
      <c r="Y4106" s="33">
        <f t="shared" si="1035"/>
        <v>0</v>
      </c>
      <c r="Z4106" s="33">
        <f t="shared" si="1036"/>
        <v>0</v>
      </c>
      <c r="AA4106" s="35">
        <f t="shared" si="1037"/>
        <v>0</v>
      </c>
      <c r="AB4106" s="36">
        <f t="shared" si="1038"/>
        <v>0</v>
      </c>
      <c r="AC4106" s="37">
        <f t="shared" si="1039"/>
        <v>0</v>
      </c>
      <c r="AD4106" s="38"/>
      <c r="AE4106" s="38"/>
      <c r="AF4106" s="39">
        <f t="shared" si="1040"/>
        <v>0</v>
      </c>
      <c r="AG4106" s="40"/>
      <c r="AH4106" s="41">
        <f t="shared" si="1041"/>
        <v>0</v>
      </c>
      <c r="AI4106" s="42">
        <f t="shared" si="1042"/>
        <v>0</v>
      </c>
      <c r="AJ4106" s="43">
        <f t="shared" si="1043"/>
        <v>0</v>
      </c>
      <c r="AK4106" s="5" t="str">
        <f>_xlfn.IFNA(VLOOKUP(_xlfn.CONCAT(D4106," - ",S4106),OP!E:F,2,0),"-------------------------------------------NAO DISPONIVEL-------------------------------------------")</f>
        <v>C - RIOCARD</v>
      </c>
      <c r="AL4106" s="7" t="str">
        <f t="shared" si="1029"/>
        <v>1 - -------------------------------------------NAO DISPONIVEL------------------------------------------- - 00000004106 - FETRANSPOR</v>
      </c>
      <c r="AM4106" s="7" t="str">
        <f t="shared" si="1030"/>
        <v>-------------------------------------------NAO DISPONIVEL-------------------------------------------</v>
      </c>
      <c r="AN4106" s="44" cm="1">
        <f t="array" ref="AN4106">_xlfn.IFS(AJ4106=0,0,AQ4106="INATIVO",2,AQ4106="SEM CADASTRO",4,AQ4106="CPF ATIVO EM OUTRO COMPRADOR",5,AQ4106="NOVO/SEM CARTAO",6,AND(AJ4106&gt;0,AQ4106,""),8)</f>
        <v>0</v>
      </c>
      <c r="AO4106" s="45">
        <f t="shared" si="1044"/>
        <v>-10</v>
      </c>
    </row>
    <row r="4107" spans="1:41" x14ac:dyDescent="0.4">
      <c r="A4107" s="21" t="str">
        <f t="shared" si="1031"/>
        <v>-------------------------------------------NAO DISPONIVEL-------------------------------------------</v>
      </c>
      <c r="B4107" s="5" t="str">
        <f>_xlfn.IFNA(VLOOKUP(A4107,CNPJ!E:F,2,0),"-------------------------------------------NAO DISPONIVEL-------------------------------------------")</f>
        <v>-------------------------------------------NAO DISPONIVEL-------------------------------------------</v>
      </c>
      <c r="C4107" s="22">
        <v>1</v>
      </c>
      <c r="D4107" s="5" t="str">
        <f>_xlfn.XLOOKUP(R4107,OP!C:C,OP!B:B,,0,1)</f>
        <v>RJ</v>
      </c>
      <c r="E4107" s="23"/>
      <c r="M4107" s="26"/>
      <c r="N4107" s="27"/>
      <c r="O4107" s="28" t="str">
        <f t="shared" si="1032"/>
        <v>00000004107</v>
      </c>
      <c r="R4107" s="27" t="s">
        <v>193</v>
      </c>
      <c r="S4107" s="30" t="str">
        <f>_xlfn.IFNA(VLOOKUP(_xlfn.CONCAT(D4107," - ",R4107),OP!A:D,4,0),"-------------------------------------------NAO DISPONIVEL-------------------------------------------")</f>
        <v>FETRANSPOR</v>
      </c>
      <c r="T4107" s="31"/>
      <c r="U4107" s="32"/>
      <c r="V4107" s="31"/>
      <c r="W4107" s="33">
        <f t="shared" si="1033"/>
        <v>0</v>
      </c>
      <c r="X4107" s="34">
        <f t="shared" si="1034"/>
        <v>0</v>
      </c>
      <c r="Y4107" s="33">
        <f t="shared" si="1035"/>
        <v>0</v>
      </c>
      <c r="Z4107" s="33">
        <f t="shared" si="1036"/>
        <v>0</v>
      </c>
      <c r="AA4107" s="35">
        <f t="shared" si="1037"/>
        <v>0</v>
      </c>
      <c r="AB4107" s="36">
        <f t="shared" si="1038"/>
        <v>0</v>
      </c>
      <c r="AC4107" s="37">
        <f t="shared" si="1039"/>
        <v>0</v>
      </c>
      <c r="AD4107" s="38"/>
      <c r="AE4107" s="38"/>
      <c r="AF4107" s="39">
        <f t="shared" si="1040"/>
        <v>0</v>
      </c>
      <c r="AG4107" s="40"/>
      <c r="AH4107" s="41">
        <f t="shared" si="1041"/>
        <v>0</v>
      </c>
      <c r="AI4107" s="42">
        <f t="shared" si="1042"/>
        <v>0</v>
      </c>
      <c r="AJ4107" s="43">
        <f t="shared" si="1043"/>
        <v>0</v>
      </c>
      <c r="AK4107" s="5" t="str">
        <f>_xlfn.IFNA(VLOOKUP(_xlfn.CONCAT(D4107," - ",S4107),OP!E:F,2,0),"-------------------------------------------NAO DISPONIVEL-------------------------------------------")</f>
        <v>C - RIOCARD</v>
      </c>
      <c r="AL4107" s="7" t="str">
        <f t="shared" si="1029"/>
        <v>1 - -------------------------------------------NAO DISPONIVEL------------------------------------------- - 00000004107 - FETRANSPOR</v>
      </c>
      <c r="AM4107" s="7" t="str">
        <f t="shared" si="1030"/>
        <v>-------------------------------------------NAO DISPONIVEL-------------------------------------------</v>
      </c>
      <c r="AN4107" s="44" cm="1">
        <f t="array" ref="AN4107">_xlfn.IFS(AJ4107=0,0,AQ4107="INATIVO",2,AQ4107="SEM CADASTRO",4,AQ4107="CPF ATIVO EM OUTRO COMPRADOR",5,AQ4107="NOVO/SEM CARTAO",6,AND(AJ4107&gt;0,AQ4107,""),8)</f>
        <v>0</v>
      </c>
      <c r="AO4107" s="45">
        <f t="shared" si="1044"/>
        <v>-10</v>
      </c>
    </row>
    <row r="4108" spans="1:41" x14ac:dyDescent="0.4">
      <c r="A4108" s="21" t="str">
        <f t="shared" si="1031"/>
        <v>-------------------------------------------NAO DISPONIVEL-------------------------------------------</v>
      </c>
      <c r="B4108" s="5" t="str">
        <f>_xlfn.IFNA(VLOOKUP(A4108,CNPJ!E:F,2,0),"-------------------------------------------NAO DISPONIVEL-------------------------------------------")</f>
        <v>-------------------------------------------NAO DISPONIVEL-------------------------------------------</v>
      </c>
      <c r="C4108" s="22">
        <v>1</v>
      </c>
      <c r="D4108" s="5" t="str">
        <f>_xlfn.XLOOKUP(R4108,OP!C:C,OP!B:B,,0,1)</f>
        <v>RJ</v>
      </c>
      <c r="E4108" s="23"/>
      <c r="M4108" s="26"/>
      <c r="N4108" s="27"/>
      <c r="O4108" s="28" t="str">
        <f t="shared" si="1032"/>
        <v>00000004108</v>
      </c>
      <c r="R4108" s="27" t="s">
        <v>193</v>
      </c>
      <c r="S4108" s="30" t="str">
        <f>_xlfn.IFNA(VLOOKUP(_xlfn.CONCAT(D4108," - ",R4108),OP!A:D,4,0),"-------------------------------------------NAO DISPONIVEL-------------------------------------------")</f>
        <v>FETRANSPOR</v>
      </c>
      <c r="T4108" s="31"/>
      <c r="U4108" s="32"/>
      <c r="V4108" s="31"/>
      <c r="W4108" s="33">
        <f t="shared" si="1033"/>
        <v>0</v>
      </c>
      <c r="X4108" s="34">
        <f t="shared" si="1034"/>
        <v>0</v>
      </c>
      <c r="Y4108" s="33">
        <f t="shared" si="1035"/>
        <v>0</v>
      </c>
      <c r="Z4108" s="33">
        <f t="shared" si="1036"/>
        <v>0</v>
      </c>
      <c r="AA4108" s="35">
        <f t="shared" si="1037"/>
        <v>0</v>
      </c>
      <c r="AB4108" s="36">
        <f t="shared" si="1038"/>
        <v>0</v>
      </c>
      <c r="AC4108" s="37">
        <f t="shared" si="1039"/>
        <v>0</v>
      </c>
      <c r="AD4108" s="38"/>
      <c r="AE4108" s="38"/>
      <c r="AF4108" s="39">
        <f t="shared" si="1040"/>
        <v>0</v>
      </c>
      <c r="AG4108" s="40"/>
      <c r="AH4108" s="41">
        <f t="shared" si="1041"/>
        <v>0</v>
      </c>
      <c r="AI4108" s="42">
        <f t="shared" si="1042"/>
        <v>0</v>
      </c>
      <c r="AJ4108" s="43">
        <f t="shared" si="1043"/>
        <v>0</v>
      </c>
      <c r="AK4108" s="5" t="str">
        <f>_xlfn.IFNA(VLOOKUP(_xlfn.CONCAT(D4108," - ",S4108),OP!E:F,2,0),"-------------------------------------------NAO DISPONIVEL-------------------------------------------")</f>
        <v>C - RIOCARD</v>
      </c>
      <c r="AL4108" s="7" t="str">
        <f t="shared" si="1029"/>
        <v>1 - -------------------------------------------NAO DISPONIVEL------------------------------------------- - 00000004108 - FETRANSPOR</v>
      </c>
      <c r="AM4108" s="7" t="str">
        <f t="shared" si="1030"/>
        <v>-------------------------------------------NAO DISPONIVEL-------------------------------------------</v>
      </c>
      <c r="AN4108" s="44" cm="1">
        <f t="array" ref="AN4108">_xlfn.IFS(AJ4108=0,0,AQ4108="INATIVO",2,AQ4108="SEM CADASTRO",4,AQ4108="CPF ATIVO EM OUTRO COMPRADOR",5,AQ4108="NOVO/SEM CARTAO",6,AND(AJ4108&gt;0,AQ4108,""),8)</f>
        <v>0</v>
      </c>
      <c r="AO4108" s="45">
        <f t="shared" si="1044"/>
        <v>-10</v>
      </c>
    </row>
    <row r="4109" spans="1:41" x14ac:dyDescent="0.4">
      <c r="A4109" s="21" t="str">
        <f t="shared" si="1031"/>
        <v>-------------------------------------------NAO DISPONIVEL-------------------------------------------</v>
      </c>
      <c r="B4109" s="5" t="str">
        <f>_xlfn.IFNA(VLOOKUP(A4109,CNPJ!E:F,2,0),"-------------------------------------------NAO DISPONIVEL-------------------------------------------")</f>
        <v>-------------------------------------------NAO DISPONIVEL-------------------------------------------</v>
      </c>
      <c r="C4109" s="22">
        <v>1</v>
      </c>
      <c r="D4109" s="5" t="str">
        <f>_xlfn.XLOOKUP(R4109,OP!C:C,OP!B:B,,0,1)</f>
        <v>RJ</v>
      </c>
      <c r="E4109" s="23"/>
      <c r="M4109" s="26"/>
      <c r="N4109" s="27"/>
      <c r="O4109" s="28" t="str">
        <f t="shared" si="1032"/>
        <v>00000004109</v>
      </c>
      <c r="R4109" s="27" t="s">
        <v>193</v>
      </c>
      <c r="S4109" s="30" t="str">
        <f>_xlfn.IFNA(VLOOKUP(_xlfn.CONCAT(D4109," - ",R4109),OP!A:D,4,0),"-------------------------------------------NAO DISPONIVEL-------------------------------------------")</f>
        <v>FETRANSPOR</v>
      </c>
      <c r="T4109" s="31"/>
      <c r="U4109" s="32"/>
      <c r="V4109" s="31"/>
      <c r="W4109" s="33">
        <f t="shared" si="1033"/>
        <v>0</v>
      </c>
      <c r="X4109" s="34">
        <f t="shared" si="1034"/>
        <v>0</v>
      </c>
      <c r="Y4109" s="33">
        <f t="shared" si="1035"/>
        <v>0</v>
      </c>
      <c r="Z4109" s="33">
        <f t="shared" si="1036"/>
        <v>0</v>
      </c>
      <c r="AA4109" s="35">
        <f t="shared" si="1037"/>
        <v>0</v>
      </c>
      <c r="AB4109" s="36">
        <f t="shared" si="1038"/>
        <v>0</v>
      </c>
      <c r="AC4109" s="37">
        <f t="shared" si="1039"/>
        <v>0</v>
      </c>
      <c r="AD4109" s="38"/>
      <c r="AE4109" s="38"/>
      <c r="AF4109" s="39">
        <f t="shared" si="1040"/>
        <v>0</v>
      </c>
      <c r="AG4109" s="40"/>
      <c r="AH4109" s="41">
        <f t="shared" si="1041"/>
        <v>0</v>
      </c>
      <c r="AI4109" s="42">
        <f t="shared" si="1042"/>
        <v>0</v>
      </c>
      <c r="AJ4109" s="43">
        <f t="shared" si="1043"/>
        <v>0</v>
      </c>
      <c r="AK4109" s="5" t="str">
        <f>_xlfn.IFNA(VLOOKUP(_xlfn.CONCAT(D4109," - ",S4109),OP!E:F,2,0),"-------------------------------------------NAO DISPONIVEL-------------------------------------------")</f>
        <v>C - RIOCARD</v>
      </c>
      <c r="AL4109" s="7" t="str">
        <f t="shared" si="1029"/>
        <v>1 - -------------------------------------------NAO DISPONIVEL------------------------------------------- - 00000004109 - FETRANSPOR</v>
      </c>
      <c r="AM4109" s="7" t="str">
        <f t="shared" si="1030"/>
        <v>-------------------------------------------NAO DISPONIVEL-------------------------------------------</v>
      </c>
      <c r="AN4109" s="44" cm="1">
        <f t="array" ref="AN4109">_xlfn.IFS(AJ4109=0,0,AQ4109="INATIVO",2,AQ4109="SEM CADASTRO",4,AQ4109="CPF ATIVO EM OUTRO COMPRADOR",5,AQ4109="NOVO/SEM CARTAO",6,AND(AJ4109&gt;0,AQ4109,""),8)</f>
        <v>0</v>
      </c>
      <c r="AO4109" s="45">
        <f t="shared" si="1044"/>
        <v>-10</v>
      </c>
    </row>
    <row r="4110" spans="1:41" x14ac:dyDescent="0.4">
      <c r="A4110" s="21" t="str">
        <f t="shared" si="1031"/>
        <v>-------------------------------------------NAO DISPONIVEL-------------------------------------------</v>
      </c>
      <c r="B4110" s="5" t="str">
        <f>_xlfn.IFNA(VLOOKUP(A4110,CNPJ!E:F,2,0),"-------------------------------------------NAO DISPONIVEL-------------------------------------------")</f>
        <v>-------------------------------------------NAO DISPONIVEL-------------------------------------------</v>
      </c>
      <c r="C4110" s="22">
        <v>1</v>
      </c>
      <c r="D4110" s="5" t="str">
        <f>_xlfn.XLOOKUP(R4110,OP!C:C,OP!B:B,,0,1)</f>
        <v>RJ</v>
      </c>
      <c r="E4110" s="23"/>
      <c r="M4110" s="26"/>
      <c r="N4110" s="27"/>
      <c r="O4110" s="28" t="str">
        <f t="shared" si="1032"/>
        <v>00000004110</v>
      </c>
      <c r="R4110" s="27" t="s">
        <v>193</v>
      </c>
      <c r="S4110" s="30" t="str">
        <f>_xlfn.IFNA(VLOOKUP(_xlfn.CONCAT(D4110," - ",R4110),OP!A:D,4,0),"-------------------------------------------NAO DISPONIVEL-------------------------------------------")</f>
        <v>FETRANSPOR</v>
      </c>
      <c r="T4110" s="31"/>
      <c r="U4110" s="32"/>
      <c r="V4110" s="31"/>
      <c r="W4110" s="33">
        <f t="shared" si="1033"/>
        <v>0</v>
      </c>
      <c r="X4110" s="34">
        <f t="shared" si="1034"/>
        <v>0</v>
      </c>
      <c r="Y4110" s="33">
        <f t="shared" si="1035"/>
        <v>0</v>
      </c>
      <c r="Z4110" s="33">
        <f t="shared" si="1036"/>
        <v>0</v>
      </c>
      <c r="AA4110" s="35">
        <f t="shared" si="1037"/>
        <v>0</v>
      </c>
      <c r="AB4110" s="36">
        <f t="shared" si="1038"/>
        <v>0</v>
      </c>
      <c r="AC4110" s="37">
        <f t="shared" si="1039"/>
        <v>0</v>
      </c>
      <c r="AD4110" s="38"/>
      <c r="AE4110" s="38"/>
      <c r="AF4110" s="39">
        <f t="shared" si="1040"/>
        <v>0</v>
      </c>
      <c r="AG4110" s="40"/>
      <c r="AH4110" s="41">
        <f t="shared" si="1041"/>
        <v>0</v>
      </c>
      <c r="AI4110" s="42">
        <f t="shared" si="1042"/>
        <v>0</v>
      </c>
      <c r="AJ4110" s="43">
        <f t="shared" si="1043"/>
        <v>0</v>
      </c>
      <c r="AK4110" s="5" t="str">
        <f>_xlfn.IFNA(VLOOKUP(_xlfn.CONCAT(D4110," - ",S4110),OP!E:F,2,0),"-------------------------------------------NAO DISPONIVEL-------------------------------------------")</f>
        <v>C - RIOCARD</v>
      </c>
      <c r="AL4110" s="7" t="str">
        <f t="shared" si="1029"/>
        <v>1 - -------------------------------------------NAO DISPONIVEL------------------------------------------- - 00000004110 - FETRANSPOR</v>
      </c>
      <c r="AM4110" s="7" t="str">
        <f t="shared" si="1030"/>
        <v>-------------------------------------------NAO DISPONIVEL-------------------------------------------</v>
      </c>
      <c r="AN4110" s="44" cm="1">
        <f t="array" ref="AN4110">_xlfn.IFS(AJ4110=0,0,AQ4110="INATIVO",2,AQ4110="SEM CADASTRO",4,AQ4110="CPF ATIVO EM OUTRO COMPRADOR",5,AQ4110="NOVO/SEM CARTAO",6,AND(AJ4110&gt;0,AQ4110,""),8)</f>
        <v>0</v>
      </c>
      <c r="AO4110" s="45">
        <f t="shared" si="1044"/>
        <v>-10</v>
      </c>
    </row>
    <row r="4111" spans="1:41" x14ac:dyDescent="0.4">
      <c r="A4111" s="21" t="str">
        <f t="shared" si="1031"/>
        <v>-------------------------------------------NAO DISPONIVEL-------------------------------------------</v>
      </c>
      <c r="B4111" s="5" t="str">
        <f>_xlfn.IFNA(VLOOKUP(A4111,CNPJ!E:F,2,0),"-------------------------------------------NAO DISPONIVEL-------------------------------------------")</f>
        <v>-------------------------------------------NAO DISPONIVEL-------------------------------------------</v>
      </c>
      <c r="C4111" s="22">
        <v>1</v>
      </c>
      <c r="D4111" s="5" t="str">
        <f>_xlfn.XLOOKUP(R4111,OP!C:C,OP!B:B,,0,1)</f>
        <v>RJ</v>
      </c>
      <c r="E4111" s="23"/>
      <c r="M4111" s="26"/>
      <c r="N4111" s="27"/>
      <c r="O4111" s="28" t="str">
        <f t="shared" si="1032"/>
        <v>00000004111</v>
      </c>
      <c r="R4111" s="27" t="s">
        <v>193</v>
      </c>
      <c r="S4111" s="30" t="str">
        <f>_xlfn.IFNA(VLOOKUP(_xlfn.CONCAT(D4111," - ",R4111),OP!A:D,4,0),"-------------------------------------------NAO DISPONIVEL-------------------------------------------")</f>
        <v>FETRANSPOR</v>
      </c>
      <c r="T4111" s="31"/>
      <c r="U4111" s="32"/>
      <c r="V4111" s="31"/>
      <c r="W4111" s="33">
        <f t="shared" si="1033"/>
        <v>0</v>
      </c>
      <c r="X4111" s="34">
        <f t="shared" si="1034"/>
        <v>0</v>
      </c>
      <c r="Y4111" s="33">
        <f t="shared" si="1035"/>
        <v>0</v>
      </c>
      <c r="Z4111" s="33">
        <f t="shared" si="1036"/>
        <v>0</v>
      </c>
      <c r="AA4111" s="35">
        <f t="shared" si="1037"/>
        <v>0</v>
      </c>
      <c r="AB4111" s="36">
        <f t="shared" si="1038"/>
        <v>0</v>
      </c>
      <c r="AC4111" s="37">
        <f t="shared" si="1039"/>
        <v>0</v>
      </c>
      <c r="AD4111" s="38"/>
      <c r="AE4111" s="38"/>
      <c r="AF4111" s="39">
        <f t="shared" si="1040"/>
        <v>0</v>
      </c>
      <c r="AG4111" s="40"/>
      <c r="AH4111" s="41">
        <f t="shared" si="1041"/>
        <v>0</v>
      </c>
      <c r="AI4111" s="42">
        <f t="shared" si="1042"/>
        <v>0</v>
      </c>
      <c r="AJ4111" s="43">
        <f t="shared" si="1043"/>
        <v>0</v>
      </c>
      <c r="AK4111" s="5" t="str">
        <f>_xlfn.IFNA(VLOOKUP(_xlfn.CONCAT(D4111," - ",S4111),OP!E:F,2,0),"-------------------------------------------NAO DISPONIVEL-------------------------------------------")</f>
        <v>C - RIOCARD</v>
      </c>
      <c r="AL4111" s="7" t="str">
        <f t="shared" si="1029"/>
        <v>1 - -------------------------------------------NAO DISPONIVEL------------------------------------------- - 00000004111 - FETRANSPOR</v>
      </c>
      <c r="AM4111" s="7" t="str">
        <f t="shared" si="1030"/>
        <v>-------------------------------------------NAO DISPONIVEL-------------------------------------------</v>
      </c>
      <c r="AN4111" s="44" cm="1">
        <f t="array" ref="AN4111">_xlfn.IFS(AJ4111=0,0,AQ4111="INATIVO",2,AQ4111="SEM CADASTRO",4,AQ4111="CPF ATIVO EM OUTRO COMPRADOR",5,AQ4111="NOVO/SEM CARTAO",6,AND(AJ4111&gt;0,AQ4111,""),8)</f>
        <v>0</v>
      </c>
      <c r="AO4111" s="45">
        <f t="shared" si="1044"/>
        <v>-10</v>
      </c>
    </row>
    <row r="4112" spans="1:41" x14ac:dyDescent="0.4">
      <c r="A4112" s="21" t="str">
        <f t="shared" si="1031"/>
        <v>-------------------------------------------NAO DISPONIVEL-------------------------------------------</v>
      </c>
      <c r="B4112" s="5" t="str">
        <f>_xlfn.IFNA(VLOOKUP(A4112,CNPJ!E:F,2,0),"-------------------------------------------NAO DISPONIVEL-------------------------------------------")</f>
        <v>-------------------------------------------NAO DISPONIVEL-------------------------------------------</v>
      </c>
      <c r="C4112" s="22">
        <v>1</v>
      </c>
      <c r="D4112" s="5" t="str">
        <f>_xlfn.XLOOKUP(R4112,OP!C:C,OP!B:B,,0,1)</f>
        <v>RJ</v>
      </c>
      <c r="E4112" s="23"/>
      <c r="M4112" s="26"/>
      <c r="N4112" s="27"/>
      <c r="O4112" s="28" t="str">
        <f t="shared" si="1032"/>
        <v>00000004112</v>
      </c>
      <c r="R4112" s="27" t="s">
        <v>193</v>
      </c>
      <c r="S4112" s="30" t="str">
        <f>_xlfn.IFNA(VLOOKUP(_xlfn.CONCAT(D4112," - ",R4112),OP!A:D,4,0),"-------------------------------------------NAO DISPONIVEL-------------------------------------------")</f>
        <v>FETRANSPOR</v>
      </c>
      <c r="T4112" s="31"/>
      <c r="U4112" s="32"/>
      <c r="V4112" s="31"/>
      <c r="W4112" s="33">
        <f t="shared" si="1033"/>
        <v>0</v>
      </c>
      <c r="X4112" s="34">
        <f t="shared" si="1034"/>
        <v>0</v>
      </c>
      <c r="Y4112" s="33">
        <f t="shared" si="1035"/>
        <v>0</v>
      </c>
      <c r="Z4112" s="33">
        <f t="shared" si="1036"/>
        <v>0</v>
      </c>
      <c r="AA4112" s="35">
        <f t="shared" si="1037"/>
        <v>0</v>
      </c>
      <c r="AB4112" s="36">
        <f t="shared" si="1038"/>
        <v>0</v>
      </c>
      <c r="AC4112" s="37">
        <f t="shared" si="1039"/>
        <v>0</v>
      </c>
      <c r="AD4112" s="38"/>
      <c r="AE4112" s="38"/>
      <c r="AF4112" s="39">
        <f t="shared" si="1040"/>
        <v>0</v>
      </c>
      <c r="AG4112" s="40"/>
      <c r="AH4112" s="41">
        <f t="shared" si="1041"/>
        <v>0</v>
      </c>
      <c r="AI4112" s="42">
        <f t="shared" si="1042"/>
        <v>0</v>
      </c>
      <c r="AJ4112" s="43">
        <f t="shared" si="1043"/>
        <v>0</v>
      </c>
      <c r="AK4112" s="5" t="str">
        <f>_xlfn.IFNA(VLOOKUP(_xlfn.CONCAT(D4112," - ",S4112),OP!E:F,2,0),"-------------------------------------------NAO DISPONIVEL-------------------------------------------")</f>
        <v>C - RIOCARD</v>
      </c>
      <c r="AL4112" s="7" t="str">
        <f t="shared" si="1029"/>
        <v>1 - -------------------------------------------NAO DISPONIVEL------------------------------------------- - 00000004112 - FETRANSPOR</v>
      </c>
      <c r="AM4112" s="7" t="str">
        <f t="shared" si="1030"/>
        <v>-------------------------------------------NAO DISPONIVEL-------------------------------------------</v>
      </c>
      <c r="AN4112" s="44" cm="1">
        <f t="array" ref="AN4112">_xlfn.IFS(AJ4112=0,0,AQ4112="INATIVO",2,AQ4112="SEM CADASTRO",4,AQ4112="CPF ATIVO EM OUTRO COMPRADOR",5,AQ4112="NOVO/SEM CARTAO",6,AND(AJ4112&gt;0,AQ4112,""),8)</f>
        <v>0</v>
      </c>
      <c r="AO4112" s="45">
        <f t="shared" si="1044"/>
        <v>-10</v>
      </c>
    </row>
    <row r="4113" spans="1:41" x14ac:dyDescent="0.4">
      <c r="A4113" s="21" t="str">
        <f t="shared" si="1031"/>
        <v>-------------------------------------------NAO DISPONIVEL-------------------------------------------</v>
      </c>
      <c r="B4113" s="5" t="str">
        <f>_xlfn.IFNA(VLOOKUP(A4113,CNPJ!E:F,2,0),"-------------------------------------------NAO DISPONIVEL-------------------------------------------")</f>
        <v>-------------------------------------------NAO DISPONIVEL-------------------------------------------</v>
      </c>
      <c r="C4113" s="22">
        <v>1</v>
      </c>
      <c r="D4113" s="5" t="str">
        <f>_xlfn.XLOOKUP(R4113,OP!C:C,OP!B:B,,0,1)</f>
        <v>RJ</v>
      </c>
      <c r="E4113" s="23"/>
      <c r="M4113" s="26"/>
      <c r="N4113" s="27"/>
      <c r="O4113" s="28" t="str">
        <f t="shared" si="1032"/>
        <v>00000004113</v>
      </c>
      <c r="R4113" s="27" t="s">
        <v>193</v>
      </c>
      <c r="S4113" s="30" t="str">
        <f>_xlfn.IFNA(VLOOKUP(_xlfn.CONCAT(D4113," - ",R4113),OP!A:D,4,0),"-------------------------------------------NAO DISPONIVEL-------------------------------------------")</f>
        <v>FETRANSPOR</v>
      </c>
      <c r="T4113" s="31"/>
      <c r="U4113" s="32"/>
      <c r="V4113" s="31"/>
      <c r="W4113" s="33">
        <f t="shared" si="1033"/>
        <v>0</v>
      </c>
      <c r="X4113" s="34">
        <f t="shared" si="1034"/>
        <v>0</v>
      </c>
      <c r="Y4113" s="33">
        <f t="shared" si="1035"/>
        <v>0</v>
      </c>
      <c r="Z4113" s="33">
        <f t="shared" si="1036"/>
        <v>0</v>
      </c>
      <c r="AA4113" s="35">
        <f t="shared" si="1037"/>
        <v>0</v>
      </c>
      <c r="AB4113" s="36">
        <f t="shared" si="1038"/>
        <v>0</v>
      </c>
      <c r="AC4113" s="37">
        <f t="shared" si="1039"/>
        <v>0</v>
      </c>
      <c r="AD4113" s="38"/>
      <c r="AE4113" s="38"/>
      <c r="AF4113" s="39">
        <f t="shared" si="1040"/>
        <v>0</v>
      </c>
      <c r="AG4113" s="40"/>
      <c r="AH4113" s="41">
        <f t="shared" si="1041"/>
        <v>0</v>
      </c>
      <c r="AI4113" s="42">
        <f t="shared" si="1042"/>
        <v>0</v>
      </c>
      <c r="AJ4113" s="43">
        <f t="shared" si="1043"/>
        <v>0</v>
      </c>
      <c r="AK4113" s="5" t="str">
        <f>_xlfn.IFNA(VLOOKUP(_xlfn.CONCAT(D4113," - ",S4113),OP!E:F,2,0),"-------------------------------------------NAO DISPONIVEL-------------------------------------------")</f>
        <v>C - RIOCARD</v>
      </c>
      <c r="AL4113" s="7" t="str">
        <f t="shared" si="1029"/>
        <v>1 - -------------------------------------------NAO DISPONIVEL------------------------------------------- - 00000004113 - FETRANSPOR</v>
      </c>
      <c r="AM4113" s="7" t="str">
        <f t="shared" si="1030"/>
        <v>-------------------------------------------NAO DISPONIVEL-------------------------------------------</v>
      </c>
      <c r="AN4113" s="44" cm="1">
        <f t="array" ref="AN4113">_xlfn.IFS(AJ4113=0,0,AQ4113="INATIVO",2,AQ4113="SEM CADASTRO",4,AQ4113="CPF ATIVO EM OUTRO COMPRADOR",5,AQ4113="NOVO/SEM CARTAO",6,AND(AJ4113&gt;0,AQ4113,""),8)</f>
        <v>0</v>
      </c>
      <c r="AO4113" s="45">
        <f t="shared" si="1044"/>
        <v>-10</v>
      </c>
    </row>
    <row r="4114" spans="1:41" x14ac:dyDescent="0.4">
      <c r="A4114" s="21" t="str">
        <f t="shared" si="1031"/>
        <v>-------------------------------------------NAO DISPONIVEL-------------------------------------------</v>
      </c>
      <c r="B4114" s="5" t="str">
        <f>_xlfn.IFNA(VLOOKUP(A4114,CNPJ!E:F,2,0),"-------------------------------------------NAO DISPONIVEL-------------------------------------------")</f>
        <v>-------------------------------------------NAO DISPONIVEL-------------------------------------------</v>
      </c>
      <c r="C4114" s="22">
        <v>1</v>
      </c>
      <c r="D4114" s="5" t="str">
        <f>_xlfn.XLOOKUP(R4114,OP!C:C,OP!B:B,,0,1)</f>
        <v>RJ</v>
      </c>
      <c r="E4114" s="23"/>
      <c r="M4114" s="26"/>
      <c r="N4114" s="27"/>
      <c r="O4114" s="28" t="str">
        <f t="shared" si="1032"/>
        <v>00000004114</v>
      </c>
      <c r="R4114" s="27" t="s">
        <v>193</v>
      </c>
      <c r="S4114" s="30" t="str">
        <f>_xlfn.IFNA(VLOOKUP(_xlfn.CONCAT(D4114," - ",R4114),OP!A:D,4,0),"-------------------------------------------NAO DISPONIVEL-------------------------------------------")</f>
        <v>FETRANSPOR</v>
      </c>
      <c r="T4114" s="31"/>
      <c r="U4114" s="32"/>
      <c r="V4114" s="31"/>
      <c r="W4114" s="33">
        <f t="shared" si="1033"/>
        <v>0</v>
      </c>
      <c r="X4114" s="34">
        <f t="shared" si="1034"/>
        <v>0</v>
      </c>
      <c r="Y4114" s="33">
        <f t="shared" si="1035"/>
        <v>0</v>
      </c>
      <c r="Z4114" s="33">
        <f t="shared" si="1036"/>
        <v>0</v>
      </c>
      <c r="AA4114" s="35">
        <f t="shared" si="1037"/>
        <v>0</v>
      </c>
      <c r="AB4114" s="36">
        <f t="shared" si="1038"/>
        <v>0</v>
      </c>
      <c r="AC4114" s="37">
        <f t="shared" si="1039"/>
        <v>0</v>
      </c>
      <c r="AD4114" s="38"/>
      <c r="AE4114" s="38"/>
      <c r="AF4114" s="39">
        <f t="shared" si="1040"/>
        <v>0</v>
      </c>
      <c r="AG4114" s="40"/>
      <c r="AH4114" s="41">
        <f t="shared" si="1041"/>
        <v>0</v>
      </c>
      <c r="AI4114" s="42">
        <f t="shared" si="1042"/>
        <v>0</v>
      </c>
      <c r="AJ4114" s="43">
        <f t="shared" si="1043"/>
        <v>0</v>
      </c>
      <c r="AK4114" s="5" t="str">
        <f>_xlfn.IFNA(VLOOKUP(_xlfn.CONCAT(D4114," - ",S4114),OP!E:F,2,0),"-------------------------------------------NAO DISPONIVEL-------------------------------------------")</f>
        <v>C - RIOCARD</v>
      </c>
      <c r="AL4114" s="7" t="str">
        <f t="shared" si="1029"/>
        <v>1 - -------------------------------------------NAO DISPONIVEL------------------------------------------- - 00000004114 - FETRANSPOR</v>
      </c>
      <c r="AM4114" s="7" t="str">
        <f t="shared" si="1030"/>
        <v>-------------------------------------------NAO DISPONIVEL-------------------------------------------</v>
      </c>
      <c r="AN4114" s="44" cm="1">
        <f t="array" ref="AN4114">_xlfn.IFS(AJ4114=0,0,AQ4114="INATIVO",2,AQ4114="SEM CADASTRO",4,AQ4114="CPF ATIVO EM OUTRO COMPRADOR",5,AQ4114="NOVO/SEM CARTAO",6,AND(AJ4114&gt;0,AQ4114,""),8)</f>
        <v>0</v>
      </c>
      <c r="AO4114" s="45">
        <f t="shared" si="1044"/>
        <v>-10</v>
      </c>
    </row>
    <row r="4115" spans="1:41" x14ac:dyDescent="0.4">
      <c r="A4115" s="21" t="str">
        <f t="shared" si="1031"/>
        <v>-------------------------------------------NAO DISPONIVEL-------------------------------------------</v>
      </c>
      <c r="B4115" s="5" t="str">
        <f>_xlfn.IFNA(VLOOKUP(A4115,CNPJ!E:F,2,0),"-------------------------------------------NAO DISPONIVEL-------------------------------------------")</f>
        <v>-------------------------------------------NAO DISPONIVEL-------------------------------------------</v>
      </c>
      <c r="C4115" s="22">
        <v>1</v>
      </c>
      <c r="D4115" s="5" t="str">
        <f>_xlfn.XLOOKUP(R4115,OP!C:C,OP!B:B,,0,1)</f>
        <v>RJ</v>
      </c>
      <c r="E4115" s="23"/>
      <c r="M4115" s="26"/>
      <c r="N4115" s="27"/>
      <c r="O4115" s="28" t="str">
        <f t="shared" si="1032"/>
        <v>00000004115</v>
      </c>
      <c r="R4115" s="27" t="s">
        <v>193</v>
      </c>
      <c r="S4115" s="30" t="str">
        <f>_xlfn.IFNA(VLOOKUP(_xlfn.CONCAT(D4115," - ",R4115),OP!A:D,4,0),"-------------------------------------------NAO DISPONIVEL-------------------------------------------")</f>
        <v>FETRANSPOR</v>
      </c>
      <c r="T4115" s="31"/>
      <c r="U4115" s="32"/>
      <c r="V4115" s="31"/>
      <c r="W4115" s="33">
        <f t="shared" si="1033"/>
        <v>0</v>
      </c>
      <c r="X4115" s="34">
        <f t="shared" si="1034"/>
        <v>0</v>
      </c>
      <c r="Y4115" s="33">
        <f t="shared" si="1035"/>
        <v>0</v>
      </c>
      <c r="Z4115" s="33">
        <f t="shared" si="1036"/>
        <v>0</v>
      </c>
      <c r="AA4115" s="35">
        <f t="shared" si="1037"/>
        <v>0</v>
      </c>
      <c r="AB4115" s="36">
        <f t="shared" si="1038"/>
        <v>0</v>
      </c>
      <c r="AC4115" s="37">
        <f t="shared" si="1039"/>
        <v>0</v>
      </c>
      <c r="AD4115" s="38"/>
      <c r="AE4115" s="38"/>
      <c r="AF4115" s="39">
        <f t="shared" si="1040"/>
        <v>0</v>
      </c>
      <c r="AG4115" s="40"/>
      <c r="AH4115" s="41">
        <f t="shared" si="1041"/>
        <v>0</v>
      </c>
      <c r="AI4115" s="42">
        <f t="shared" si="1042"/>
        <v>0</v>
      </c>
      <c r="AJ4115" s="43">
        <f t="shared" si="1043"/>
        <v>0</v>
      </c>
      <c r="AK4115" s="5" t="str">
        <f>_xlfn.IFNA(VLOOKUP(_xlfn.CONCAT(D4115," - ",S4115),OP!E:F,2,0),"-------------------------------------------NAO DISPONIVEL-------------------------------------------")</f>
        <v>C - RIOCARD</v>
      </c>
      <c r="AL4115" s="7" t="str">
        <f t="shared" si="1029"/>
        <v>1 - -------------------------------------------NAO DISPONIVEL------------------------------------------- - 00000004115 - FETRANSPOR</v>
      </c>
      <c r="AM4115" s="7" t="str">
        <f t="shared" si="1030"/>
        <v>-------------------------------------------NAO DISPONIVEL-------------------------------------------</v>
      </c>
      <c r="AN4115" s="44" cm="1">
        <f t="array" ref="AN4115">_xlfn.IFS(AJ4115=0,0,AQ4115="INATIVO",2,AQ4115="SEM CADASTRO",4,AQ4115="CPF ATIVO EM OUTRO COMPRADOR",5,AQ4115="NOVO/SEM CARTAO",6,AND(AJ4115&gt;0,AQ4115,""),8)</f>
        <v>0</v>
      </c>
      <c r="AO4115" s="45">
        <f t="shared" si="1044"/>
        <v>-10</v>
      </c>
    </row>
    <row r="4116" spans="1:41" x14ac:dyDescent="0.4">
      <c r="A4116" s="21" t="str">
        <f t="shared" si="1031"/>
        <v>-------------------------------------------NAO DISPONIVEL-------------------------------------------</v>
      </c>
      <c r="B4116" s="5" t="str">
        <f>_xlfn.IFNA(VLOOKUP(A4116,CNPJ!E:F,2,0),"-------------------------------------------NAO DISPONIVEL-------------------------------------------")</f>
        <v>-------------------------------------------NAO DISPONIVEL-------------------------------------------</v>
      </c>
      <c r="C4116" s="22">
        <v>1</v>
      </c>
      <c r="D4116" s="5" t="str">
        <f>_xlfn.XLOOKUP(R4116,OP!C:C,OP!B:B,,0,1)</f>
        <v>RJ</v>
      </c>
      <c r="E4116" s="23"/>
      <c r="M4116" s="26"/>
      <c r="N4116" s="27"/>
      <c r="O4116" s="28" t="str">
        <f t="shared" si="1032"/>
        <v>00000004116</v>
      </c>
      <c r="R4116" s="27" t="s">
        <v>193</v>
      </c>
      <c r="S4116" s="30" t="str">
        <f>_xlfn.IFNA(VLOOKUP(_xlfn.CONCAT(D4116," - ",R4116),OP!A:D,4,0),"-------------------------------------------NAO DISPONIVEL-------------------------------------------")</f>
        <v>FETRANSPOR</v>
      </c>
      <c r="T4116" s="31"/>
      <c r="U4116" s="32"/>
      <c r="V4116" s="31"/>
      <c r="W4116" s="33">
        <f t="shared" si="1033"/>
        <v>0</v>
      </c>
      <c r="X4116" s="34">
        <f t="shared" si="1034"/>
        <v>0</v>
      </c>
      <c r="Y4116" s="33">
        <f t="shared" si="1035"/>
        <v>0</v>
      </c>
      <c r="Z4116" s="33">
        <f t="shared" si="1036"/>
        <v>0</v>
      </c>
      <c r="AA4116" s="35">
        <f t="shared" si="1037"/>
        <v>0</v>
      </c>
      <c r="AB4116" s="36">
        <f t="shared" si="1038"/>
        <v>0</v>
      </c>
      <c r="AC4116" s="37">
        <f t="shared" si="1039"/>
        <v>0</v>
      </c>
      <c r="AD4116" s="38"/>
      <c r="AE4116" s="38"/>
      <c r="AF4116" s="39">
        <f t="shared" si="1040"/>
        <v>0</v>
      </c>
      <c r="AG4116" s="40"/>
      <c r="AH4116" s="41">
        <f t="shared" si="1041"/>
        <v>0</v>
      </c>
      <c r="AI4116" s="42">
        <f t="shared" si="1042"/>
        <v>0</v>
      </c>
      <c r="AJ4116" s="43">
        <f t="shared" si="1043"/>
        <v>0</v>
      </c>
      <c r="AK4116" s="5" t="str">
        <f>_xlfn.IFNA(VLOOKUP(_xlfn.CONCAT(D4116," - ",S4116),OP!E:F,2,0),"-------------------------------------------NAO DISPONIVEL-------------------------------------------")</f>
        <v>C - RIOCARD</v>
      </c>
      <c r="AL4116" s="7" t="str">
        <f t="shared" si="1029"/>
        <v>1 - -------------------------------------------NAO DISPONIVEL------------------------------------------- - 00000004116 - FETRANSPOR</v>
      </c>
      <c r="AM4116" s="7" t="str">
        <f t="shared" si="1030"/>
        <v>-------------------------------------------NAO DISPONIVEL-------------------------------------------</v>
      </c>
      <c r="AN4116" s="44" cm="1">
        <f t="array" ref="AN4116">_xlfn.IFS(AJ4116=0,0,AQ4116="INATIVO",2,AQ4116="SEM CADASTRO",4,AQ4116="CPF ATIVO EM OUTRO COMPRADOR",5,AQ4116="NOVO/SEM CARTAO",6,AND(AJ4116&gt;0,AQ4116,""),8)</f>
        <v>0</v>
      </c>
      <c r="AO4116" s="45">
        <f t="shared" si="1044"/>
        <v>-10</v>
      </c>
    </row>
    <row r="4117" spans="1:41" x14ac:dyDescent="0.4">
      <c r="A4117" s="21" t="str">
        <f t="shared" si="1031"/>
        <v>-------------------------------------------NAO DISPONIVEL-------------------------------------------</v>
      </c>
      <c r="B4117" s="5" t="str">
        <f>_xlfn.IFNA(VLOOKUP(A4117,CNPJ!E:F,2,0),"-------------------------------------------NAO DISPONIVEL-------------------------------------------")</f>
        <v>-------------------------------------------NAO DISPONIVEL-------------------------------------------</v>
      </c>
      <c r="C4117" s="22">
        <v>1</v>
      </c>
      <c r="D4117" s="5" t="str">
        <f>_xlfn.XLOOKUP(R4117,OP!C:C,OP!B:B,,0,1)</f>
        <v>RJ</v>
      </c>
      <c r="E4117" s="23"/>
      <c r="M4117" s="26"/>
      <c r="N4117" s="27"/>
      <c r="O4117" s="28" t="str">
        <f t="shared" si="1032"/>
        <v>00000004117</v>
      </c>
      <c r="R4117" s="27" t="s">
        <v>193</v>
      </c>
      <c r="S4117" s="30" t="str">
        <f>_xlfn.IFNA(VLOOKUP(_xlfn.CONCAT(D4117," - ",R4117),OP!A:D,4,0),"-------------------------------------------NAO DISPONIVEL-------------------------------------------")</f>
        <v>FETRANSPOR</v>
      </c>
      <c r="T4117" s="31"/>
      <c r="U4117" s="32"/>
      <c r="V4117" s="31"/>
      <c r="W4117" s="33">
        <f t="shared" si="1033"/>
        <v>0</v>
      </c>
      <c r="X4117" s="34">
        <f t="shared" si="1034"/>
        <v>0</v>
      </c>
      <c r="Y4117" s="33">
        <f t="shared" si="1035"/>
        <v>0</v>
      </c>
      <c r="Z4117" s="33">
        <f t="shared" si="1036"/>
        <v>0</v>
      </c>
      <c r="AA4117" s="35">
        <f t="shared" si="1037"/>
        <v>0</v>
      </c>
      <c r="AB4117" s="36">
        <f t="shared" si="1038"/>
        <v>0</v>
      </c>
      <c r="AC4117" s="37">
        <f t="shared" si="1039"/>
        <v>0</v>
      </c>
      <c r="AD4117" s="38"/>
      <c r="AE4117" s="38"/>
      <c r="AF4117" s="39">
        <f t="shared" si="1040"/>
        <v>0</v>
      </c>
      <c r="AG4117" s="40"/>
      <c r="AH4117" s="41">
        <f t="shared" si="1041"/>
        <v>0</v>
      </c>
      <c r="AI4117" s="42">
        <f t="shared" si="1042"/>
        <v>0</v>
      </c>
      <c r="AJ4117" s="43">
        <f t="shared" si="1043"/>
        <v>0</v>
      </c>
      <c r="AK4117" s="5" t="str">
        <f>_xlfn.IFNA(VLOOKUP(_xlfn.CONCAT(D4117," - ",S4117),OP!E:F,2,0),"-------------------------------------------NAO DISPONIVEL-------------------------------------------")</f>
        <v>C - RIOCARD</v>
      </c>
      <c r="AL4117" s="7" t="str">
        <f t="shared" si="1029"/>
        <v>1 - -------------------------------------------NAO DISPONIVEL------------------------------------------- - 00000004117 - FETRANSPOR</v>
      </c>
      <c r="AM4117" s="7" t="str">
        <f t="shared" si="1030"/>
        <v>-------------------------------------------NAO DISPONIVEL-------------------------------------------</v>
      </c>
      <c r="AN4117" s="44" cm="1">
        <f t="array" ref="AN4117">_xlfn.IFS(AJ4117=0,0,AQ4117="INATIVO",2,AQ4117="SEM CADASTRO",4,AQ4117="CPF ATIVO EM OUTRO COMPRADOR",5,AQ4117="NOVO/SEM CARTAO",6,AND(AJ4117&gt;0,AQ4117,""),8)</f>
        <v>0</v>
      </c>
      <c r="AO4117" s="45">
        <f t="shared" si="1044"/>
        <v>-10</v>
      </c>
    </row>
    <row r="4118" spans="1:41" x14ac:dyDescent="0.4">
      <c r="A4118" s="21" t="str">
        <f t="shared" si="1031"/>
        <v>-------------------------------------------NAO DISPONIVEL-------------------------------------------</v>
      </c>
      <c r="B4118" s="5" t="str">
        <f>_xlfn.IFNA(VLOOKUP(A4118,CNPJ!E:F,2,0),"-------------------------------------------NAO DISPONIVEL-------------------------------------------")</f>
        <v>-------------------------------------------NAO DISPONIVEL-------------------------------------------</v>
      </c>
      <c r="C4118" s="22">
        <v>1</v>
      </c>
      <c r="D4118" s="5" t="str">
        <f>_xlfn.XLOOKUP(R4118,OP!C:C,OP!B:B,,0,1)</f>
        <v>RJ</v>
      </c>
      <c r="E4118" s="23"/>
      <c r="M4118" s="26"/>
      <c r="N4118" s="27"/>
      <c r="O4118" s="28" t="str">
        <f t="shared" si="1032"/>
        <v>00000004118</v>
      </c>
      <c r="R4118" s="27" t="s">
        <v>193</v>
      </c>
      <c r="S4118" s="30" t="str">
        <f>_xlfn.IFNA(VLOOKUP(_xlfn.CONCAT(D4118," - ",R4118),OP!A:D,4,0),"-------------------------------------------NAO DISPONIVEL-------------------------------------------")</f>
        <v>FETRANSPOR</v>
      </c>
      <c r="T4118" s="31"/>
      <c r="U4118" s="32"/>
      <c r="V4118" s="31"/>
      <c r="W4118" s="33">
        <f t="shared" si="1033"/>
        <v>0</v>
      </c>
      <c r="X4118" s="34">
        <f t="shared" si="1034"/>
        <v>0</v>
      </c>
      <c r="Y4118" s="33">
        <f t="shared" si="1035"/>
        <v>0</v>
      </c>
      <c r="Z4118" s="33">
        <f t="shared" si="1036"/>
        <v>0</v>
      </c>
      <c r="AA4118" s="35">
        <f t="shared" si="1037"/>
        <v>0</v>
      </c>
      <c r="AB4118" s="36">
        <f t="shared" si="1038"/>
        <v>0</v>
      </c>
      <c r="AC4118" s="37">
        <f t="shared" si="1039"/>
        <v>0</v>
      </c>
      <c r="AD4118" s="38"/>
      <c r="AE4118" s="38"/>
      <c r="AF4118" s="39">
        <f t="shared" si="1040"/>
        <v>0</v>
      </c>
      <c r="AG4118" s="40"/>
      <c r="AH4118" s="41">
        <f t="shared" si="1041"/>
        <v>0</v>
      </c>
      <c r="AI4118" s="42">
        <f t="shared" si="1042"/>
        <v>0</v>
      </c>
      <c r="AJ4118" s="43">
        <f t="shared" si="1043"/>
        <v>0</v>
      </c>
      <c r="AK4118" s="5" t="str">
        <f>_xlfn.IFNA(VLOOKUP(_xlfn.CONCAT(D4118," - ",S4118),OP!E:F,2,0),"-------------------------------------------NAO DISPONIVEL-------------------------------------------")</f>
        <v>C - RIOCARD</v>
      </c>
      <c r="AL4118" s="7" t="str">
        <f t="shared" si="1029"/>
        <v>1 - -------------------------------------------NAO DISPONIVEL------------------------------------------- - 00000004118 - FETRANSPOR</v>
      </c>
      <c r="AM4118" s="7" t="str">
        <f t="shared" si="1030"/>
        <v>-------------------------------------------NAO DISPONIVEL-------------------------------------------</v>
      </c>
      <c r="AN4118" s="44" cm="1">
        <f t="array" ref="AN4118">_xlfn.IFS(AJ4118=0,0,AQ4118="INATIVO",2,AQ4118="SEM CADASTRO",4,AQ4118="CPF ATIVO EM OUTRO COMPRADOR",5,AQ4118="NOVO/SEM CARTAO",6,AND(AJ4118&gt;0,AQ4118,""),8)</f>
        <v>0</v>
      </c>
      <c r="AO4118" s="45">
        <f t="shared" si="1044"/>
        <v>-10</v>
      </c>
    </row>
    <row r="4119" spans="1:41" x14ac:dyDescent="0.4">
      <c r="A4119" s="21" t="str">
        <f t="shared" si="1031"/>
        <v>-------------------------------------------NAO DISPONIVEL-------------------------------------------</v>
      </c>
      <c r="B4119" s="5" t="str">
        <f>_xlfn.IFNA(VLOOKUP(A4119,CNPJ!E:F,2,0),"-------------------------------------------NAO DISPONIVEL-------------------------------------------")</f>
        <v>-------------------------------------------NAO DISPONIVEL-------------------------------------------</v>
      </c>
      <c r="C4119" s="22">
        <v>1</v>
      </c>
      <c r="D4119" s="5" t="str">
        <f>_xlfn.XLOOKUP(R4119,OP!C:C,OP!B:B,,0,1)</f>
        <v>RJ</v>
      </c>
      <c r="E4119" s="23"/>
      <c r="M4119" s="26"/>
      <c r="N4119" s="27"/>
      <c r="O4119" s="28" t="str">
        <f t="shared" si="1032"/>
        <v>00000004119</v>
      </c>
      <c r="R4119" s="27" t="s">
        <v>193</v>
      </c>
      <c r="S4119" s="30" t="str">
        <f>_xlfn.IFNA(VLOOKUP(_xlfn.CONCAT(D4119," - ",R4119),OP!A:D,4,0),"-------------------------------------------NAO DISPONIVEL-------------------------------------------")</f>
        <v>FETRANSPOR</v>
      </c>
      <c r="T4119" s="31"/>
      <c r="U4119" s="32"/>
      <c r="V4119" s="31"/>
      <c r="W4119" s="33">
        <f t="shared" si="1033"/>
        <v>0</v>
      </c>
      <c r="X4119" s="34">
        <f t="shared" si="1034"/>
        <v>0</v>
      </c>
      <c r="Y4119" s="33">
        <f t="shared" si="1035"/>
        <v>0</v>
      </c>
      <c r="Z4119" s="33">
        <f t="shared" si="1036"/>
        <v>0</v>
      </c>
      <c r="AA4119" s="35">
        <f t="shared" si="1037"/>
        <v>0</v>
      </c>
      <c r="AB4119" s="36">
        <f t="shared" si="1038"/>
        <v>0</v>
      </c>
      <c r="AC4119" s="37">
        <f t="shared" si="1039"/>
        <v>0</v>
      </c>
      <c r="AD4119" s="38"/>
      <c r="AE4119" s="38"/>
      <c r="AF4119" s="39">
        <f t="shared" si="1040"/>
        <v>0</v>
      </c>
      <c r="AG4119" s="40"/>
      <c r="AH4119" s="41">
        <f t="shared" si="1041"/>
        <v>0</v>
      </c>
      <c r="AI4119" s="42">
        <f t="shared" si="1042"/>
        <v>0</v>
      </c>
      <c r="AJ4119" s="43">
        <f t="shared" si="1043"/>
        <v>0</v>
      </c>
      <c r="AK4119" s="5" t="str">
        <f>_xlfn.IFNA(VLOOKUP(_xlfn.CONCAT(D4119," - ",S4119),OP!E:F,2,0),"-------------------------------------------NAO DISPONIVEL-------------------------------------------")</f>
        <v>C - RIOCARD</v>
      </c>
      <c r="AL4119" s="7" t="str">
        <f t="shared" si="1029"/>
        <v>1 - -------------------------------------------NAO DISPONIVEL------------------------------------------- - 00000004119 - FETRANSPOR</v>
      </c>
      <c r="AM4119" s="7" t="str">
        <f t="shared" si="1030"/>
        <v>-------------------------------------------NAO DISPONIVEL-------------------------------------------</v>
      </c>
      <c r="AN4119" s="44" cm="1">
        <f t="array" ref="AN4119">_xlfn.IFS(AJ4119=0,0,AQ4119="INATIVO",2,AQ4119="SEM CADASTRO",4,AQ4119="CPF ATIVO EM OUTRO COMPRADOR",5,AQ4119="NOVO/SEM CARTAO",6,AND(AJ4119&gt;0,AQ4119,""),8)</f>
        <v>0</v>
      </c>
      <c r="AO4119" s="45">
        <f t="shared" si="1044"/>
        <v>-10</v>
      </c>
    </row>
    <row r="4120" spans="1:41" x14ac:dyDescent="0.4">
      <c r="A4120" s="21" t="str">
        <f t="shared" si="1031"/>
        <v>-------------------------------------------NAO DISPONIVEL-------------------------------------------</v>
      </c>
      <c r="B4120" s="5" t="str">
        <f>_xlfn.IFNA(VLOOKUP(A4120,CNPJ!E:F,2,0),"-------------------------------------------NAO DISPONIVEL-------------------------------------------")</f>
        <v>-------------------------------------------NAO DISPONIVEL-------------------------------------------</v>
      </c>
      <c r="C4120" s="22">
        <v>1</v>
      </c>
      <c r="D4120" s="5" t="str">
        <f>_xlfn.XLOOKUP(R4120,OP!C:C,OP!B:B,,0,1)</f>
        <v>RJ</v>
      </c>
      <c r="E4120" s="23"/>
      <c r="M4120" s="26"/>
      <c r="N4120" s="27"/>
      <c r="O4120" s="28" t="str">
        <f t="shared" si="1032"/>
        <v>00000004120</v>
      </c>
      <c r="R4120" s="27" t="s">
        <v>193</v>
      </c>
      <c r="S4120" s="30" t="str">
        <f>_xlfn.IFNA(VLOOKUP(_xlfn.CONCAT(D4120," - ",R4120),OP!A:D,4,0),"-------------------------------------------NAO DISPONIVEL-------------------------------------------")</f>
        <v>FETRANSPOR</v>
      </c>
      <c r="T4120" s="31"/>
      <c r="U4120" s="32"/>
      <c r="V4120" s="31"/>
      <c r="W4120" s="33">
        <f t="shared" si="1033"/>
        <v>0</v>
      </c>
      <c r="X4120" s="34">
        <f t="shared" si="1034"/>
        <v>0</v>
      </c>
      <c r="Y4120" s="33">
        <f t="shared" si="1035"/>
        <v>0</v>
      </c>
      <c r="Z4120" s="33">
        <f t="shared" si="1036"/>
        <v>0</v>
      </c>
      <c r="AA4120" s="35">
        <f t="shared" si="1037"/>
        <v>0</v>
      </c>
      <c r="AB4120" s="36">
        <f t="shared" si="1038"/>
        <v>0</v>
      </c>
      <c r="AC4120" s="37">
        <f t="shared" si="1039"/>
        <v>0</v>
      </c>
      <c r="AD4120" s="38"/>
      <c r="AE4120" s="38"/>
      <c r="AF4120" s="39">
        <f t="shared" si="1040"/>
        <v>0</v>
      </c>
      <c r="AG4120" s="40"/>
      <c r="AH4120" s="41">
        <f t="shared" si="1041"/>
        <v>0</v>
      </c>
      <c r="AI4120" s="42">
        <f t="shared" si="1042"/>
        <v>0</v>
      </c>
      <c r="AJ4120" s="43">
        <f t="shared" si="1043"/>
        <v>0</v>
      </c>
      <c r="AK4120" s="5" t="str">
        <f>_xlfn.IFNA(VLOOKUP(_xlfn.CONCAT(D4120," - ",S4120),OP!E:F,2,0),"-------------------------------------------NAO DISPONIVEL-------------------------------------------")</f>
        <v>C - RIOCARD</v>
      </c>
      <c r="AL4120" s="7" t="str">
        <f t="shared" si="1029"/>
        <v>1 - -------------------------------------------NAO DISPONIVEL------------------------------------------- - 00000004120 - FETRANSPOR</v>
      </c>
      <c r="AM4120" s="7" t="str">
        <f t="shared" si="1030"/>
        <v>-------------------------------------------NAO DISPONIVEL-------------------------------------------</v>
      </c>
      <c r="AN4120" s="44" cm="1">
        <f t="array" ref="AN4120">_xlfn.IFS(AJ4120=0,0,AQ4120="INATIVO",2,AQ4120="SEM CADASTRO",4,AQ4120="CPF ATIVO EM OUTRO COMPRADOR",5,AQ4120="NOVO/SEM CARTAO",6,AND(AJ4120&gt;0,AQ4120,""),8)</f>
        <v>0</v>
      </c>
      <c r="AO4120" s="45">
        <f t="shared" si="1044"/>
        <v>-10</v>
      </c>
    </row>
    <row r="4121" spans="1:41" x14ac:dyDescent="0.4">
      <c r="A4121" s="21" t="str">
        <f t="shared" si="1031"/>
        <v>-------------------------------------------NAO DISPONIVEL-------------------------------------------</v>
      </c>
      <c r="B4121" s="5" t="str">
        <f>_xlfn.IFNA(VLOOKUP(A4121,CNPJ!E:F,2,0),"-------------------------------------------NAO DISPONIVEL-------------------------------------------")</f>
        <v>-------------------------------------------NAO DISPONIVEL-------------------------------------------</v>
      </c>
      <c r="C4121" s="22">
        <v>1</v>
      </c>
      <c r="D4121" s="5" t="str">
        <f>_xlfn.XLOOKUP(R4121,OP!C:C,OP!B:B,,0,1)</f>
        <v>RJ</v>
      </c>
      <c r="E4121" s="23"/>
      <c r="M4121" s="26"/>
      <c r="N4121" s="27"/>
      <c r="O4121" s="28" t="str">
        <f t="shared" si="1032"/>
        <v>00000004121</v>
      </c>
      <c r="R4121" s="27" t="s">
        <v>193</v>
      </c>
      <c r="S4121" s="30" t="str">
        <f>_xlfn.IFNA(VLOOKUP(_xlfn.CONCAT(D4121," - ",R4121),OP!A:D,4,0),"-------------------------------------------NAO DISPONIVEL-------------------------------------------")</f>
        <v>FETRANSPOR</v>
      </c>
      <c r="T4121" s="31"/>
      <c r="U4121" s="32"/>
      <c r="V4121" s="31"/>
      <c r="W4121" s="33">
        <f t="shared" si="1033"/>
        <v>0</v>
      </c>
      <c r="X4121" s="34">
        <f t="shared" si="1034"/>
        <v>0</v>
      </c>
      <c r="Y4121" s="33">
        <f t="shared" si="1035"/>
        <v>0</v>
      </c>
      <c r="Z4121" s="33">
        <f t="shared" si="1036"/>
        <v>0</v>
      </c>
      <c r="AA4121" s="35">
        <f t="shared" si="1037"/>
        <v>0</v>
      </c>
      <c r="AB4121" s="36">
        <f t="shared" si="1038"/>
        <v>0</v>
      </c>
      <c r="AC4121" s="37">
        <f t="shared" si="1039"/>
        <v>0</v>
      </c>
      <c r="AD4121" s="38"/>
      <c r="AE4121" s="38"/>
      <c r="AF4121" s="39">
        <f t="shared" si="1040"/>
        <v>0</v>
      </c>
      <c r="AG4121" s="40"/>
      <c r="AH4121" s="41">
        <f t="shared" si="1041"/>
        <v>0</v>
      </c>
      <c r="AI4121" s="42">
        <f t="shared" si="1042"/>
        <v>0</v>
      </c>
      <c r="AJ4121" s="43">
        <f t="shared" si="1043"/>
        <v>0</v>
      </c>
      <c r="AK4121" s="5" t="str">
        <f>_xlfn.IFNA(VLOOKUP(_xlfn.CONCAT(D4121," - ",S4121),OP!E:F,2,0),"-------------------------------------------NAO DISPONIVEL-------------------------------------------")</f>
        <v>C - RIOCARD</v>
      </c>
      <c r="AL4121" s="7" t="str">
        <f t="shared" si="1029"/>
        <v>1 - -------------------------------------------NAO DISPONIVEL------------------------------------------- - 00000004121 - FETRANSPOR</v>
      </c>
      <c r="AM4121" s="7" t="str">
        <f t="shared" si="1030"/>
        <v>-------------------------------------------NAO DISPONIVEL-------------------------------------------</v>
      </c>
      <c r="AN4121" s="44" cm="1">
        <f t="array" ref="AN4121">_xlfn.IFS(AJ4121=0,0,AQ4121="INATIVO",2,AQ4121="SEM CADASTRO",4,AQ4121="CPF ATIVO EM OUTRO COMPRADOR",5,AQ4121="NOVO/SEM CARTAO",6,AND(AJ4121&gt;0,AQ4121,""),8)</f>
        <v>0</v>
      </c>
      <c r="AO4121" s="45">
        <f t="shared" si="1044"/>
        <v>-10</v>
      </c>
    </row>
    <row r="4122" spans="1:41" x14ac:dyDescent="0.4">
      <c r="A4122" s="21" t="str">
        <f t="shared" si="1031"/>
        <v>-------------------------------------------NAO DISPONIVEL-------------------------------------------</v>
      </c>
      <c r="B4122" s="5" t="str">
        <f>_xlfn.IFNA(VLOOKUP(A4122,CNPJ!E:F,2,0),"-------------------------------------------NAO DISPONIVEL-------------------------------------------")</f>
        <v>-------------------------------------------NAO DISPONIVEL-------------------------------------------</v>
      </c>
      <c r="C4122" s="22">
        <v>1</v>
      </c>
      <c r="D4122" s="5" t="str">
        <f>_xlfn.XLOOKUP(R4122,OP!C:C,OP!B:B,,0,1)</f>
        <v>RJ</v>
      </c>
      <c r="E4122" s="23"/>
      <c r="M4122" s="26"/>
      <c r="N4122" s="27"/>
      <c r="O4122" s="28" t="str">
        <f t="shared" si="1032"/>
        <v>00000004122</v>
      </c>
      <c r="R4122" s="27" t="s">
        <v>193</v>
      </c>
      <c r="S4122" s="30" t="str">
        <f>_xlfn.IFNA(VLOOKUP(_xlfn.CONCAT(D4122," - ",R4122),OP!A:D,4,0),"-------------------------------------------NAO DISPONIVEL-------------------------------------------")</f>
        <v>FETRANSPOR</v>
      </c>
      <c r="T4122" s="31"/>
      <c r="U4122" s="32"/>
      <c r="V4122" s="31"/>
      <c r="W4122" s="33">
        <f t="shared" si="1033"/>
        <v>0</v>
      </c>
      <c r="X4122" s="34">
        <f t="shared" si="1034"/>
        <v>0</v>
      </c>
      <c r="Y4122" s="33">
        <f t="shared" si="1035"/>
        <v>0</v>
      </c>
      <c r="Z4122" s="33">
        <f t="shared" si="1036"/>
        <v>0</v>
      </c>
      <c r="AA4122" s="35">
        <f t="shared" si="1037"/>
        <v>0</v>
      </c>
      <c r="AB4122" s="36">
        <f t="shared" si="1038"/>
        <v>0</v>
      </c>
      <c r="AC4122" s="37">
        <f t="shared" si="1039"/>
        <v>0</v>
      </c>
      <c r="AD4122" s="38"/>
      <c r="AE4122" s="38"/>
      <c r="AF4122" s="39">
        <f t="shared" si="1040"/>
        <v>0</v>
      </c>
      <c r="AG4122" s="40"/>
      <c r="AH4122" s="41">
        <f t="shared" si="1041"/>
        <v>0</v>
      </c>
      <c r="AI4122" s="42">
        <f t="shared" si="1042"/>
        <v>0</v>
      </c>
      <c r="AJ4122" s="43">
        <f t="shared" si="1043"/>
        <v>0</v>
      </c>
      <c r="AK4122" s="5" t="str">
        <f>_xlfn.IFNA(VLOOKUP(_xlfn.CONCAT(D4122," - ",S4122),OP!E:F,2,0),"-------------------------------------------NAO DISPONIVEL-------------------------------------------")</f>
        <v>C - RIOCARD</v>
      </c>
      <c r="AL4122" s="7" t="str">
        <f t="shared" si="1029"/>
        <v>1 - -------------------------------------------NAO DISPONIVEL------------------------------------------- - 00000004122 - FETRANSPOR</v>
      </c>
      <c r="AM4122" s="7" t="str">
        <f t="shared" si="1030"/>
        <v>-------------------------------------------NAO DISPONIVEL-------------------------------------------</v>
      </c>
      <c r="AN4122" s="44" cm="1">
        <f t="array" ref="AN4122">_xlfn.IFS(AJ4122=0,0,AQ4122="INATIVO",2,AQ4122="SEM CADASTRO",4,AQ4122="CPF ATIVO EM OUTRO COMPRADOR",5,AQ4122="NOVO/SEM CARTAO",6,AND(AJ4122&gt;0,AQ4122,""),8)</f>
        <v>0</v>
      </c>
      <c r="AO4122" s="45">
        <f t="shared" si="1044"/>
        <v>-10</v>
      </c>
    </row>
    <row r="4123" spans="1:41" x14ac:dyDescent="0.4">
      <c r="A4123" s="21" t="str">
        <f t="shared" si="1031"/>
        <v>-------------------------------------------NAO DISPONIVEL-------------------------------------------</v>
      </c>
      <c r="B4123" s="5" t="str">
        <f>_xlfn.IFNA(VLOOKUP(A4123,CNPJ!E:F,2,0),"-------------------------------------------NAO DISPONIVEL-------------------------------------------")</f>
        <v>-------------------------------------------NAO DISPONIVEL-------------------------------------------</v>
      </c>
      <c r="C4123" s="22">
        <v>1</v>
      </c>
      <c r="D4123" s="5" t="str">
        <f>_xlfn.XLOOKUP(R4123,OP!C:C,OP!B:B,,0,1)</f>
        <v>RJ</v>
      </c>
      <c r="E4123" s="23"/>
      <c r="M4123" s="26"/>
      <c r="N4123" s="27"/>
      <c r="O4123" s="28" t="str">
        <f t="shared" si="1032"/>
        <v>00000004123</v>
      </c>
      <c r="R4123" s="27" t="s">
        <v>193</v>
      </c>
      <c r="S4123" s="30" t="str">
        <f>_xlfn.IFNA(VLOOKUP(_xlfn.CONCAT(D4123," - ",R4123),OP!A:D,4,0),"-------------------------------------------NAO DISPONIVEL-------------------------------------------")</f>
        <v>FETRANSPOR</v>
      </c>
      <c r="T4123" s="31"/>
      <c r="U4123" s="32"/>
      <c r="V4123" s="31"/>
      <c r="W4123" s="33">
        <f t="shared" si="1033"/>
        <v>0</v>
      </c>
      <c r="X4123" s="34">
        <f t="shared" si="1034"/>
        <v>0</v>
      </c>
      <c r="Y4123" s="33">
        <f t="shared" si="1035"/>
        <v>0</v>
      </c>
      <c r="Z4123" s="33">
        <f t="shared" si="1036"/>
        <v>0</v>
      </c>
      <c r="AA4123" s="35">
        <f t="shared" si="1037"/>
        <v>0</v>
      </c>
      <c r="AB4123" s="36">
        <f t="shared" si="1038"/>
        <v>0</v>
      </c>
      <c r="AC4123" s="37">
        <f t="shared" si="1039"/>
        <v>0</v>
      </c>
      <c r="AD4123" s="38"/>
      <c r="AE4123" s="38"/>
      <c r="AF4123" s="39">
        <f t="shared" si="1040"/>
        <v>0</v>
      </c>
      <c r="AG4123" s="40"/>
      <c r="AH4123" s="41">
        <f t="shared" si="1041"/>
        <v>0</v>
      </c>
      <c r="AI4123" s="42">
        <f t="shared" si="1042"/>
        <v>0</v>
      </c>
      <c r="AJ4123" s="43">
        <f t="shared" si="1043"/>
        <v>0</v>
      </c>
      <c r="AK4123" s="5" t="str">
        <f>_xlfn.IFNA(VLOOKUP(_xlfn.CONCAT(D4123," - ",S4123),OP!E:F,2,0),"-------------------------------------------NAO DISPONIVEL-------------------------------------------")</f>
        <v>C - RIOCARD</v>
      </c>
      <c r="AL4123" s="7" t="str">
        <f t="shared" si="1029"/>
        <v>1 - -------------------------------------------NAO DISPONIVEL------------------------------------------- - 00000004123 - FETRANSPOR</v>
      </c>
      <c r="AM4123" s="7" t="str">
        <f t="shared" si="1030"/>
        <v>-------------------------------------------NAO DISPONIVEL-------------------------------------------</v>
      </c>
      <c r="AN4123" s="44" cm="1">
        <f t="array" ref="AN4123">_xlfn.IFS(AJ4123=0,0,AQ4123="INATIVO",2,AQ4123="SEM CADASTRO",4,AQ4123="CPF ATIVO EM OUTRO COMPRADOR",5,AQ4123="NOVO/SEM CARTAO",6,AND(AJ4123&gt;0,AQ4123,""),8)</f>
        <v>0</v>
      </c>
      <c r="AO4123" s="45">
        <f t="shared" si="1044"/>
        <v>-10</v>
      </c>
    </row>
    <row r="4124" spans="1:41" x14ac:dyDescent="0.4">
      <c r="A4124" s="21" t="str">
        <f t="shared" si="1031"/>
        <v>-------------------------------------------NAO DISPONIVEL-------------------------------------------</v>
      </c>
      <c r="B4124" s="5" t="str">
        <f>_xlfn.IFNA(VLOOKUP(A4124,CNPJ!E:F,2,0),"-------------------------------------------NAO DISPONIVEL-------------------------------------------")</f>
        <v>-------------------------------------------NAO DISPONIVEL-------------------------------------------</v>
      </c>
      <c r="C4124" s="22">
        <v>1</v>
      </c>
      <c r="D4124" s="5" t="str">
        <f>_xlfn.XLOOKUP(R4124,OP!C:C,OP!B:B,,0,1)</f>
        <v>RJ</v>
      </c>
      <c r="E4124" s="23"/>
      <c r="M4124" s="26"/>
      <c r="N4124" s="27"/>
      <c r="O4124" s="28" t="str">
        <f t="shared" si="1032"/>
        <v>00000004124</v>
      </c>
      <c r="R4124" s="27" t="s">
        <v>193</v>
      </c>
      <c r="S4124" s="30" t="str">
        <f>_xlfn.IFNA(VLOOKUP(_xlfn.CONCAT(D4124," - ",R4124),OP!A:D,4,0),"-------------------------------------------NAO DISPONIVEL-------------------------------------------")</f>
        <v>FETRANSPOR</v>
      </c>
      <c r="T4124" s="31"/>
      <c r="U4124" s="32"/>
      <c r="V4124" s="31"/>
      <c r="W4124" s="33">
        <f t="shared" si="1033"/>
        <v>0</v>
      </c>
      <c r="X4124" s="34">
        <f t="shared" si="1034"/>
        <v>0</v>
      </c>
      <c r="Y4124" s="33">
        <f t="shared" si="1035"/>
        <v>0</v>
      </c>
      <c r="Z4124" s="33">
        <f t="shared" si="1036"/>
        <v>0</v>
      </c>
      <c r="AA4124" s="35">
        <f t="shared" si="1037"/>
        <v>0</v>
      </c>
      <c r="AB4124" s="36">
        <f t="shared" si="1038"/>
        <v>0</v>
      </c>
      <c r="AC4124" s="37">
        <f t="shared" si="1039"/>
        <v>0</v>
      </c>
      <c r="AD4124" s="38"/>
      <c r="AE4124" s="38"/>
      <c r="AF4124" s="39">
        <f t="shared" si="1040"/>
        <v>0</v>
      </c>
      <c r="AG4124" s="40"/>
      <c r="AH4124" s="41">
        <f t="shared" si="1041"/>
        <v>0</v>
      </c>
      <c r="AI4124" s="42">
        <f t="shared" si="1042"/>
        <v>0</v>
      </c>
      <c r="AJ4124" s="43">
        <f t="shared" si="1043"/>
        <v>0</v>
      </c>
      <c r="AK4124" s="5" t="str">
        <f>_xlfn.IFNA(VLOOKUP(_xlfn.CONCAT(D4124," - ",S4124),OP!E:F,2,0),"-------------------------------------------NAO DISPONIVEL-------------------------------------------")</f>
        <v>C - RIOCARD</v>
      </c>
      <c r="AL4124" s="7" t="str">
        <f t="shared" si="1029"/>
        <v>1 - -------------------------------------------NAO DISPONIVEL------------------------------------------- - 00000004124 - FETRANSPOR</v>
      </c>
      <c r="AM4124" s="7" t="str">
        <f t="shared" si="1030"/>
        <v>-------------------------------------------NAO DISPONIVEL-------------------------------------------</v>
      </c>
      <c r="AN4124" s="44" cm="1">
        <f t="array" ref="AN4124">_xlfn.IFS(AJ4124=0,0,AQ4124="INATIVO",2,AQ4124="SEM CADASTRO",4,AQ4124="CPF ATIVO EM OUTRO COMPRADOR",5,AQ4124="NOVO/SEM CARTAO",6,AND(AJ4124&gt;0,AQ4124,""),8)</f>
        <v>0</v>
      </c>
      <c r="AO4124" s="45">
        <f t="shared" si="1044"/>
        <v>-10</v>
      </c>
    </row>
    <row r="4125" spans="1:41" x14ac:dyDescent="0.4">
      <c r="A4125" s="21" t="str">
        <f t="shared" si="1031"/>
        <v>-------------------------------------------NAO DISPONIVEL-------------------------------------------</v>
      </c>
      <c r="B4125" s="5" t="str">
        <f>_xlfn.IFNA(VLOOKUP(A4125,CNPJ!E:F,2,0),"-------------------------------------------NAO DISPONIVEL-------------------------------------------")</f>
        <v>-------------------------------------------NAO DISPONIVEL-------------------------------------------</v>
      </c>
      <c r="C4125" s="22">
        <v>1</v>
      </c>
      <c r="D4125" s="5" t="str">
        <f>_xlfn.XLOOKUP(R4125,OP!C:C,OP!B:B,,0,1)</f>
        <v>RJ</v>
      </c>
      <c r="E4125" s="23"/>
      <c r="M4125" s="26"/>
      <c r="N4125" s="27"/>
      <c r="O4125" s="28" t="str">
        <f t="shared" si="1032"/>
        <v>00000004125</v>
      </c>
      <c r="R4125" s="27" t="s">
        <v>193</v>
      </c>
      <c r="S4125" s="30" t="str">
        <f>_xlfn.IFNA(VLOOKUP(_xlfn.CONCAT(D4125," - ",R4125),OP!A:D,4,0),"-------------------------------------------NAO DISPONIVEL-------------------------------------------")</f>
        <v>FETRANSPOR</v>
      </c>
      <c r="T4125" s="31"/>
      <c r="U4125" s="32"/>
      <c r="V4125" s="31"/>
      <c r="W4125" s="33">
        <f t="shared" si="1033"/>
        <v>0</v>
      </c>
      <c r="X4125" s="34">
        <f t="shared" si="1034"/>
        <v>0</v>
      </c>
      <c r="Y4125" s="33">
        <f t="shared" si="1035"/>
        <v>0</v>
      </c>
      <c r="Z4125" s="33">
        <f t="shared" si="1036"/>
        <v>0</v>
      </c>
      <c r="AA4125" s="35">
        <f t="shared" si="1037"/>
        <v>0</v>
      </c>
      <c r="AB4125" s="36">
        <f t="shared" si="1038"/>
        <v>0</v>
      </c>
      <c r="AC4125" s="37">
        <f t="shared" si="1039"/>
        <v>0</v>
      </c>
      <c r="AD4125" s="38"/>
      <c r="AE4125" s="38"/>
      <c r="AF4125" s="39">
        <f t="shared" si="1040"/>
        <v>0</v>
      </c>
      <c r="AG4125" s="40"/>
      <c r="AH4125" s="41">
        <f t="shared" si="1041"/>
        <v>0</v>
      </c>
      <c r="AI4125" s="42">
        <f t="shared" si="1042"/>
        <v>0</v>
      </c>
      <c r="AJ4125" s="43">
        <f t="shared" si="1043"/>
        <v>0</v>
      </c>
      <c r="AK4125" s="5" t="str">
        <f>_xlfn.IFNA(VLOOKUP(_xlfn.CONCAT(D4125," - ",S4125),OP!E:F,2,0),"-------------------------------------------NAO DISPONIVEL-------------------------------------------")</f>
        <v>C - RIOCARD</v>
      </c>
      <c r="AL4125" s="7" t="str">
        <f t="shared" si="1029"/>
        <v>1 - -------------------------------------------NAO DISPONIVEL------------------------------------------- - 00000004125 - FETRANSPOR</v>
      </c>
      <c r="AM4125" s="7" t="str">
        <f t="shared" si="1030"/>
        <v>-------------------------------------------NAO DISPONIVEL-------------------------------------------</v>
      </c>
      <c r="AN4125" s="44" cm="1">
        <f t="array" ref="AN4125">_xlfn.IFS(AJ4125=0,0,AQ4125="INATIVO",2,AQ4125="SEM CADASTRO",4,AQ4125="CPF ATIVO EM OUTRO COMPRADOR",5,AQ4125="NOVO/SEM CARTAO",6,AND(AJ4125&gt;0,AQ4125,""),8)</f>
        <v>0</v>
      </c>
      <c r="AO4125" s="45">
        <f t="shared" si="1044"/>
        <v>-10</v>
      </c>
    </row>
    <row r="4126" spans="1:41" x14ac:dyDescent="0.4">
      <c r="A4126" s="21" t="str">
        <f t="shared" si="1031"/>
        <v>-------------------------------------------NAO DISPONIVEL-------------------------------------------</v>
      </c>
      <c r="B4126" s="5" t="str">
        <f>_xlfn.IFNA(VLOOKUP(A4126,CNPJ!E:F,2,0),"-------------------------------------------NAO DISPONIVEL-------------------------------------------")</f>
        <v>-------------------------------------------NAO DISPONIVEL-------------------------------------------</v>
      </c>
      <c r="C4126" s="22">
        <v>1</v>
      </c>
      <c r="D4126" s="5" t="str">
        <f>_xlfn.XLOOKUP(R4126,OP!C:C,OP!B:B,,0,1)</f>
        <v>RJ</v>
      </c>
      <c r="E4126" s="23"/>
      <c r="M4126" s="26"/>
      <c r="N4126" s="27"/>
      <c r="O4126" s="28" t="str">
        <f t="shared" si="1032"/>
        <v>00000004126</v>
      </c>
      <c r="R4126" s="27" t="s">
        <v>193</v>
      </c>
      <c r="S4126" s="30" t="str">
        <f>_xlfn.IFNA(VLOOKUP(_xlfn.CONCAT(D4126," - ",R4126),OP!A:D,4,0),"-------------------------------------------NAO DISPONIVEL-------------------------------------------")</f>
        <v>FETRANSPOR</v>
      </c>
      <c r="T4126" s="31"/>
      <c r="U4126" s="32"/>
      <c r="V4126" s="31"/>
      <c r="W4126" s="33">
        <f t="shared" si="1033"/>
        <v>0</v>
      </c>
      <c r="X4126" s="34">
        <f t="shared" si="1034"/>
        <v>0</v>
      </c>
      <c r="Y4126" s="33">
        <f t="shared" si="1035"/>
        <v>0</v>
      </c>
      <c r="Z4126" s="33">
        <f t="shared" si="1036"/>
        <v>0</v>
      </c>
      <c r="AA4126" s="35">
        <f t="shared" si="1037"/>
        <v>0</v>
      </c>
      <c r="AB4126" s="36">
        <f t="shared" si="1038"/>
        <v>0</v>
      </c>
      <c r="AC4126" s="37">
        <f t="shared" si="1039"/>
        <v>0</v>
      </c>
      <c r="AD4126" s="38"/>
      <c r="AE4126" s="38"/>
      <c r="AF4126" s="39">
        <f t="shared" si="1040"/>
        <v>0</v>
      </c>
      <c r="AG4126" s="40"/>
      <c r="AH4126" s="41">
        <f t="shared" si="1041"/>
        <v>0</v>
      </c>
      <c r="AI4126" s="42">
        <f t="shared" si="1042"/>
        <v>0</v>
      </c>
      <c r="AJ4126" s="43">
        <f t="shared" si="1043"/>
        <v>0</v>
      </c>
      <c r="AK4126" s="5" t="str">
        <f>_xlfn.IFNA(VLOOKUP(_xlfn.CONCAT(D4126," - ",S4126),OP!E:F,2,0),"-------------------------------------------NAO DISPONIVEL-------------------------------------------")</f>
        <v>C - RIOCARD</v>
      </c>
      <c r="AL4126" s="7" t="str">
        <f t="shared" si="1029"/>
        <v>1 - -------------------------------------------NAO DISPONIVEL------------------------------------------- - 00000004126 - FETRANSPOR</v>
      </c>
      <c r="AM4126" s="7" t="str">
        <f t="shared" si="1030"/>
        <v>-------------------------------------------NAO DISPONIVEL-------------------------------------------</v>
      </c>
      <c r="AN4126" s="44" cm="1">
        <f t="array" ref="AN4126">_xlfn.IFS(AJ4126=0,0,AQ4126="INATIVO",2,AQ4126="SEM CADASTRO",4,AQ4126="CPF ATIVO EM OUTRO COMPRADOR",5,AQ4126="NOVO/SEM CARTAO",6,AND(AJ4126&gt;0,AQ4126,""),8)</f>
        <v>0</v>
      </c>
      <c r="AO4126" s="45">
        <f t="shared" si="1044"/>
        <v>-10</v>
      </c>
    </row>
    <row r="4127" spans="1:41" x14ac:dyDescent="0.4">
      <c r="A4127" s="21" t="str">
        <f t="shared" si="1031"/>
        <v>-------------------------------------------NAO DISPONIVEL-------------------------------------------</v>
      </c>
      <c r="B4127" s="5" t="str">
        <f>_xlfn.IFNA(VLOOKUP(A4127,CNPJ!E:F,2,0),"-------------------------------------------NAO DISPONIVEL-------------------------------------------")</f>
        <v>-------------------------------------------NAO DISPONIVEL-------------------------------------------</v>
      </c>
      <c r="C4127" s="22">
        <v>1</v>
      </c>
      <c r="D4127" s="5" t="str">
        <f>_xlfn.XLOOKUP(R4127,OP!C:C,OP!B:B,,0,1)</f>
        <v>RJ</v>
      </c>
      <c r="E4127" s="23"/>
      <c r="M4127" s="26"/>
      <c r="N4127" s="27"/>
      <c r="O4127" s="28" t="str">
        <f t="shared" si="1032"/>
        <v>00000004127</v>
      </c>
      <c r="R4127" s="27" t="s">
        <v>193</v>
      </c>
      <c r="S4127" s="30" t="str">
        <f>_xlfn.IFNA(VLOOKUP(_xlfn.CONCAT(D4127," - ",R4127),OP!A:D,4,0),"-------------------------------------------NAO DISPONIVEL-------------------------------------------")</f>
        <v>FETRANSPOR</v>
      </c>
      <c r="T4127" s="31"/>
      <c r="U4127" s="32"/>
      <c r="V4127" s="31"/>
      <c r="W4127" s="33">
        <f t="shared" si="1033"/>
        <v>0</v>
      </c>
      <c r="X4127" s="34">
        <f t="shared" si="1034"/>
        <v>0</v>
      </c>
      <c r="Y4127" s="33">
        <f t="shared" si="1035"/>
        <v>0</v>
      </c>
      <c r="Z4127" s="33">
        <f t="shared" si="1036"/>
        <v>0</v>
      </c>
      <c r="AA4127" s="35">
        <f t="shared" si="1037"/>
        <v>0</v>
      </c>
      <c r="AB4127" s="36">
        <f t="shared" si="1038"/>
        <v>0</v>
      </c>
      <c r="AC4127" s="37">
        <f t="shared" si="1039"/>
        <v>0</v>
      </c>
      <c r="AD4127" s="38"/>
      <c r="AE4127" s="38"/>
      <c r="AF4127" s="39">
        <f t="shared" si="1040"/>
        <v>0</v>
      </c>
      <c r="AG4127" s="40"/>
      <c r="AH4127" s="41">
        <f t="shared" si="1041"/>
        <v>0</v>
      </c>
      <c r="AI4127" s="42">
        <f t="shared" si="1042"/>
        <v>0</v>
      </c>
      <c r="AJ4127" s="43">
        <f t="shared" si="1043"/>
        <v>0</v>
      </c>
      <c r="AK4127" s="5" t="str">
        <f>_xlfn.IFNA(VLOOKUP(_xlfn.CONCAT(D4127," - ",S4127),OP!E:F,2,0),"-------------------------------------------NAO DISPONIVEL-------------------------------------------")</f>
        <v>C - RIOCARD</v>
      </c>
      <c r="AL4127" s="7" t="str">
        <f t="shared" si="1029"/>
        <v>1 - -------------------------------------------NAO DISPONIVEL------------------------------------------- - 00000004127 - FETRANSPOR</v>
      </c>
      <c r="AM4127" s="7" t="str">
        <f t="shared" si="1030"/>
        <v>-------------------------------------------NAO DISPONIVEL-------------------------------------------</v>
      </c>
      <c r="AN4127" s="44" cm="1">
        <f t="array" ref="AN4127">_xlfn.IFS(AJ4127=0,0,AQ4127="INATIVO",2,AQ4127="SEM CADASTRO",4,AQ4127="CPF ATIVO EM OUTRO COMPRADOR",5,AQ4127="NOVO/SEM CARTAO",6,AND(AJ4127&gt;0,AQ4127,""),8)</f>
        <v>0</v>
      </c>
      <c r="AO4127" s="45">
        <f t="shared" si="1044"/>
        <v>-10</v>
      </c>
    </row>
    <row r="4128" spans="1:41" x14ac:dyDescent="0.4">
      <c r="A4128" s="21" t="str">
        <f t="shared" si="1031"/>
        <v>-------------------------------------------NAO DISPONIVEL-------------------------------------------</v>
      </c>
      <c r="B4128" s="5" t="str">
        <f>_xlfn.IFNA(VLOOKUP(A4128,CNPJ!E:F,2,0),"-------------------------------------------NAO DISPONIVEL-------------------------------------------")</f>
        <v>-------------------------------------------NAO DISPONIVEL-------------------------------------------</v>
      </c>
      <c r="C4128" s="22">
        <v>1</v>
      </c>
      <c r="D4128" s="5" t="str">
        <f>_xlfn.XLOOKUP(R4128,OP!C:C,OP!B:B,,0,1)</f>
        <v>RJ</v>
      </c>
      <c r="E4128" s="23"/>
      <c r="M4128" s="26"/>
      <c r="N4128" s="27"/>
      <c r="O4128" s="28" t="str">
        <f t="shared" si="1032"/>
        <v>00000004128</v>
      </c>
      <c r="R4128" s="27" t="s">
        <v>193</v>
      </c>
      <c r="S4128" s="30" t="str">
        <f>_xlfn.IFNA(VLOOKUP(_xlfn.CONCAT(D4128," - ",R4128),OP!A:D,4,0),"-------------------------------------------NAO DISPONIVEL-------------------------------------------")</f>
        <v>FETRANSPOR</v>
      </c>
      <c r="T4128" s="31"/>
      <c r="U4128" s="32"/>
      <c r="V4128" s="31"/>
      <c r="W4128" s="33">
        <f t="shared" si="1033"/>
        <v>0</v>
      </c>
      <c r="X4128" s="34">
        <f t="shared" si="1034"/>
        <v>0</v>
      </c>
      <c r="Y4128" s="33">
        <f t="shared" si="1035"/>
        <v>0</v>
      </c>
      <c r="Z4128" s="33">
        <f t="shared" si="1036"/>
        <v>0</v>
      </c>
      <c r="AA4128" s="35">
        <f t="shared" si="1037"/>
        <v>0</v>
      </c>
      <c r="AB4128" s="36">
        <f t="shared" si="1038"/>
        <v>0</v>
      </c>
      <c r="AC4128" s="37">
        <f t="shared" si="1039"/>
        <v>0</v>
      </c>
      <c r="AD4128" s="38"/>
      <c r="AE4128" s="38"/>
      <c r="AF4128" s="39">
        <f t="shared" si="1040"/>
        <v>0</v>
      </c>
      <c r="AG4128" s="40"/>
      <c r="AH4128" s="41">
        <f t="shared" si="1041"/>
        <v>0</v>
      </c>
      <c r="AI4128" s="42">
        <f t="shared" si="1042"/>
        <v>0</v>
      </c>
      <c r="AJ4128" s="43">
        <f t="shared" si="1043"/>
        <v>0</v>
      </c>
      <c r="AK4128" s="5" t="str">
        <f>_xlfn.IFNA(VLOOKUP(_xlfn.CONCAT(D4128," - ",S4128),OP!E:F,2,0),"-------------------------------------------NAO DISPONIVEL-------------------------------------------")</f>
        <v>C - RIOCARD</v>
      </c>
      <c r="AL4128" s="7" t="str">
        <f t="shared" si="1029"/>
        <v>1 - -------------------------------------------NAO DISPONIVEL------------------------------------------- - 00000004128 - FETRANSPOR</v>
      </c>
      <c r="AM4128" s="7" t="str">
        <f t="shared" si="1030"/>
        <v>-------------------------------------------NAO DISPONIVEL-------------------------------------------</v>
      </c>
      <c r="AN4128" s="44" cm="1">
        <f t="array" ref="AN4128">_xlfn.IFS(AJ4128=0,0,AQ4128="INATIVO",2,AQ4128="SEM CADASTRO",4,AQ4128="CPF ATIVO EM OUTRO COMPRADOR",5,AQ4128="NOVO/SEM CARTAO",6,AND(AJ4128&gt;0,AQ4128,""),8)</f>
        <v>0</v>
      </c>
      <c r="AO4128" s="45">
        <f t="shared" si="1044"/>
        <v>-10</v>
      </c>
    </row>
    <row r="4129" spans="1:41" x14ac:dyDescent="0.4">
      <c r="A4129" s="21" t="str">
        <f t="shared" si="1031"/>
        <v>-------------------------------------------NAO DISPONIVEL-------------------------------------------</v>
      </c>
      <c r="B4129" s="5" t="str">
        <f>_xlfn.IFNA(VLOOKUP(A4129,CNPJ!E:F,2,0),"-------------------------------------------NAO DISPONIVEL-------------------------------------------")</f>
        <v>-------------------------------------------NAO DISPONIVEL-------------------------------------------</v>
      </c>
      <c r="C4129" s="22">
        <v>1</v>
      </c>
      <c r="D4129" s="5" t="str">
        <f>_xlfn.XLOOKUP(R4129,OP!C:C,OP!B:B,,0,1)</f>
        <v>RJ</v>
      </c>
      <c r="E4129" s="23"/>
      <c r="M4129" s="26"/>
      <c r="N4129" s="27"/>
      <c r="O4129" s="28" t="str">
        <f t="shared" si="1032"/>
        <v>00000004129</v>
      </c>
      <c r="R4129" s="27" t="s">
        <v>193</v>
      </c>
      <c r="S4129" s="30" t="str">
        <f>_xlfn.IFNA(VLOOKUP(_xlfn.CONCAT(D4129," - ",R4129),OP!A:D,4,0),"-------------------------------------------NAO DISPONIVEL-------------------------------------------")</f>
        <v>FETRANSPOR</v>
      </c>
      <c r="T4129" s="31"/>
      <c r="U4129" s="32"/>
      <c r="V4129" s="31"/>
      <c r="W4129" s="33">
        <f t="shared" si="1033"/>
        <v>0</v>
      </c>
      <c r="X4129" s="34">
        <f t="shared" si="1034"/>
        <v>0</v>
      </c>
      <c r="Y4129" s="33">
        <f t="shared" si="1035"/>
        <v>0</v>
      </c>
      <c r="Z4129" s="33">
        <f t="shared" si="1036"/>
        <v>0</v>
      </c>
      <c r="AA4129" s="35">
        <f t="shared" si="1037"/>
        <v>0</v>
      </c>
      <c r="AB4129" s="36">
        <f t="shared" si="1038"/>
        <v>0</v>
      </c>
      <c r="AC4129" s="37">
        <f t="shared" si="1039"/>
        <v>0</v>
      </c>
      <c r="AD4129" s="38"/>
      <c r="AE4129" s="38"/>
      <c r="AF4129" s="39">
        <f t="shared" si="1040"/>
        <v>0</v>
      </c>
      <c r="AG4129" s="40"/>
      <c r="AH4129" s="41">
        <f t="shared" si="1041"/>
        <v>0</v>
      </c>
      <c r="AI4129" s="42">
        <f t="shared" si="1042"/>
        <v>0</v>
      </c>
      <c r="AJ4129" s="43">
        <f t="shared" si="1043"/>
        <v>0</v>
      </c>
      <c r="AK4129" s="5" t="str">
        <f>_xlfn.IFNA(VLOOKUP(_xlfn.CONCAT(D4129," - ",S4129),OP!E:F,2,0),"-------------------------------------------NAO DISPONIVEL-------------------------------------------")</f>
        <v>C - RIOCARD</v>
      </c>
      <c r="AL4129" s="7" t="str">
        <f t="shared" si="1029"/>
        <v>1 - -------------------------------------------NAO DISPONIVEL------------------------------------------- - 00000004129 - FETRANSPOR</v>
      </c>
      <c r="AM4129" s="7" t="str">
        <f t="shared" si="1030"/>
        <v>-------------------------------------------NAO DISPONIVEL-------------------------------------------</v>
      </c>
      <c r="AN4129" s="44" cm="1">
        <f t="array" ref="AN4129">_xlfn.IFS(AJ4129=0,0,AQ4129="INATIVO",2,AQ4129="SEM CADASTRO",4,AQ4129="CPF ATIVO EM OUTRO COMPRADOR",5,AQ4129="NOVO/SEM CARTAO",6,AND(AJ4129&gt;0,AQ4129,""),8)</f>
        <v>0</v>
      </c>
      <c r="AO4129" s="45">
        <f t="shared" si="1044"/>
        <v>-10</v>
      </c>
    </row>
    <row r="4130" spans="1:41" x14ac:dyDescent="0.4">
      <c r="A4130" s="21" t="str">
        <f t="shared" si="1031"/>
        <v>-------------------------------------------NAO DISPONIVEL-------------------------------------------</v>
      </c>
      <c r="B4130" s="5" t="str">
        <f>_xlfn.IFNA(VLOOKUP(A4130,CNPJ!E:F,2,0),"-------------------------------------------NAO DISPONIVEL-------------------------------------------")</f>
        <v>-------------------------------------------NAO DISPONIVEL-------------------------------------------</v>
      </c>
      <c r="C4130" s="22">
        <v>1</v>
      </c>
      <c r="D4130" s="5" t="str">
        <f>_xlfn.XLOOKUP(R4130,OP!C:C,OP!B:B,,0,1)</f>
        <v>RJ</v>
      </c>
      <c r="E4130" s="23"/>
      <c r="M4130" s="26"/>
      <c r="N4130" s="27"/>
      <c r="O4130" s="28" t="str">
        <f t="shared" si="1032"/>
        <v>00000004130</v>
      </c>
      <c r="R4130" s="27" t="s">
        <v>193</v>
      </c>
      <c r="S4130" s="30" t="str">
        <f>_xlfn.IFNA(VLOOKUP(_xlfn.CONCAT(D4130," - ",R4130),OP!A:D,4,0),"-------------------------------------------NAO DISPONIVEL-------------------------------------------")</f>
        <v>FETRANSPOR</v>
      </c>
      <c r="T4130" s="31"/>
      <c r="U4130" s="32"/>
      <c r="V4130" s="31"/>
      <c r="W4130" s="33">
        <f t="shared" si="1033"/>
        <v>0</v>
      </c>
      <c r="X4130" s="34">
        <f t="shared" si="1034"/>
        <v>0</v>
      </c>
      <c r="Y4130" s="33">
        <f t="shared" si="1035"/>
        <v>0</v>
      </c>
      <c r="Z4130" s="33">
        <f t="shared" si="1036"/>
        <v>0</v>
      </c>
      <c r="AA4130" s="35">
        <f t="shared" si="1037"/>
        <v>0</v>
      </c>
      <c r="AB4130" s="36">
        <f t="shared" si="1038"/>
        <v>0</v>
      </c>
      <c r="AC4130" s="37">
        <f t="shared" si="1039"/>
        <v>0</v>
      </c>
      <c r="AD4130" s="38"/>
      <c r="AE4130" s="38"/>
      <c r="AF4130" s="39">
        <f t="shared" si="1040"/>
        <v>0</v>
      </c>
      <c r="AG4130" s="40"/>
      <c r="AH4130" s="41">
        <f t="shared" si="1041"/>
        <v>0</v>
      </c>
      <c r="AI4130" s="42">
        <f t="shared" si="1042"/>
        <v>0</v>
      </c>
      <c r="AJ4130" s="43">
        <f t="shared" si="1043"/>
        <v>0</v>
      </c>
      <c r="AK4130" s="5" t="str">
        <f>_xlfn.IFNA(VLOOKUP(_xlfn.CONCAT(D4130," - ",S4130),OP!E:F,2,0),"-------------------------------------------NAO DISPONIVEL-------------------------------------------")</f>
        <v>C - RIOCARD</v>
      </c>
      <c r="AL4130" s="7" t="str">
        <f t="shared" si="1029"/>
        <v>1 - -------------------------------------------NAO DISPONIVEL------------------------------------------- - 00000004130 - FETRANSPOR</v>
      </c>
      <c r="AM4130" s="7" t="str">
        <f t="shared" si="1030"/>
        <v>-------------------------------------------NAO DISPONIVEL-------------------------------------------</v>
      </c>
      <c r="AN4130" s="44" cm="1">
        <f t="array" ref="AN4130">_xlfn.IFS(AJ4130=0,0,AQ4130="INATIVO",2,AQ4130="SEM CADASTRO",4,AQ4130="CPF ATIVO EM OUTRO COMPRADOR",5,AQ4130="NOVO/SEM CARTAO",6,AND(AJ4130&gt;0,AQ4130,""),8)</f>
        <v>0</v>
      </c>
      <c r="AO4130" s="45">
        <f t="shared" si="1044"/>
        <v>-10</v>
      </c>
    </row>
    <row r="4131" spans="1:41" x14ac:dyDescent="0.4">
      <c r="A4131" s="21" t="str">
        <f t="shared" si="1031"/>
        <v>-------------------------------------------NAO DISPONIVEL-------------------------------------------</v>
      </c>
      <c r="B4131" s="5" t="str">
        <f>_xlfn.IFNA(VLOOKUP(A4131,CNPJ!E:F,2,0),"-------------------------------------------NAO DISPONIVEL-------------------------------------------")</f>
        <v>-------------------------------------------NAO DISPONIVEL-------------------------------------------</v>
      </c>
      <c r="C4131" s="22">
        <v>1</v>
      </c>
      <c r="D4131" s="5" t="str">
        <f>_xlfn.XLOOKUP(R4131,OP!C:C,OP!B:B,,0,1)</f>
        <v>RJ</v>
      </c>
      <c r="E4131" s="23"/>
      <c r="M4131" s="26"/>
      <c r="N4131" s="27"/>
      <c r="O4131" s="28" t="str">
        <f t="shared" si="1032"/>
        <v>00000004131</v>
      </c>
      <c r="R4131" s="27" t="s">
        <v>193</v>
      </c>
      <c r="S4131" s="30" t="str">
        <f>_xlfn.IFNA(VLOOKUP(_xlfn.CONCAT(D4131," - ",R4131),OP!A:D,4,0),"-------------------------------------------NAO DISPONIVEL-------------------------------------------")</f>
        <v>FETRANSPOR</v>
      </c>
      <c r="T4131" s="31"/>
      <c r="U4131" s="32"/>
      <c r="V4131" s="31"/>
      <c r="W4131" s="33">
        <f t="shared" si="1033"/>
        <v>0</v>
      </c>
      <c r="X4131" s="34">
        <f t="shared" si="1034"/>
        <v>0</v>
      </c>
      <c r="Y4131" s="33">
        <f t="shared" si="1035"/>
        <v>0</v>
      </c>
      <c r="Z4131" s="33">
        <f t="shared" si="1036"/>
        <v>0</v>
      </c>
      <c r="AA4131" s="35">
        <f t="shared" si="1037"/>
        <v>0</v>
      </c>
      <c r="AB4131" s="36">
        <f t="shared" si="1038"/>
        <v>0</v>
      </c>
      <c r="AC4131" s="37">
        <f t="shared" si="1039"/>
        <v>0</v>
      </c>
      <c r="AD4131" s="38"/>
      <c r="AE4131" s="38"/>
      <c r="AF4131" s="39">
        <f t="shared" si="1040"/>
        <v>0</v>
      </c>
      <c r="AG4131" s="40"/>
      <c r="AH4131" s="41">
        <f t="shared" si="1041"/>
        <v>0</v>
      </c>
      <c r="AI4131" s="42">
        <f t="shared" si="1042"/>
        <v>0</v>
      </c>
      <c r="AJ4131" s="43">
        <f t="shared" si="1043"/>
        <v>0</v>
      </c>
      <c r="AK4131" s="5" t="str">
        <f>_xlfn.IFNA(VLOOKUP(_xlfn.CONCAT(D4131," - ",S4131),OP!E:F,2,0),"-------------------------------------------NAO DISPONIVEL-------------------------------------------")</f>
        <v>C - RIOCARD</v>
      </c>
      <c r="AL4131" s="7" t="str">
        <f t="shared" si="1029"/>
        <v>1 - -------------------------------------------NAO DISPONIVEL------------------------------------------- - 00000004131 - FETRANSPOR</v>
      </c>
      <c r="AM4131" s="7" t="str">
        <f t="shared" si="1030"/>
        <v>-------------------------------------------NAO DISPONIVEL-------------------------------------------</v>
      </c>
      <c r="AN4131" s="44" cm="1">
        <f t="array" ref="AN4131">_xlfn.IFS(AJ4131=0,0,AQ4131="INATIVO",2,AQ4131="SEM CADASTRO",4,AQ4131="CPF ATIVO EM OUTRO COMPRADOR",5,AQ4131="NOVO/SEM CARTAO",6,AND(AJ4131&gt;0,AQ4131,""),8)</f>
        <v>0</v>
      </c>
      <c r="AO4131" s="45">
        <f t="shared" si="1044"/>
        <v>-10</v>
      </c>
    </row>
    <row r="4132" spans="1:41" x14ac:dyDescent="0.4">
      <c r="A4132" s="21" t="str">
        <f t="shared" si="1031"/>
        <v>-------------------------------------------NAO DISPONIVEL-------------------------------------------</v>
      </c>
      <c r="B4132" s="5" t="str">
        <f>_xlfn.IFNA(VLOOKUP(A4132,CNPJ!E:F,2,0),"-------------------------------------------NAO DISPONIVEL-------------------------------------------")</f>
        <v>-------------------------------------------NAO DISPONIVEL-------------------------------------------</v>
      </c>
      <c r="C4132" s="22">
        <v>1</v>
      </c>
      <c r="D4132" s="5" t="str">
        <f>_xlfn.XLOOKUP(R4132,OP!C:C,OP!B:B,,0,1)</f>
        <v>RJ</v>
      </c>
      <c r="E4132" s="23"/>
      <c r="M4132" s="26"/>
      <c r="N4132" s="27"/>
      <c r="O4132" s="28" t="str">
        <f t="shared" si="1032"/>
        <v>00000004132</v>
      </c>
      <c r="R4132" s="27" t="s">
        <v>193</v>
      </c>
      <c r="S4132" s="30" t="str">
        <f>_xlfn.IFNA(VLOOKUP(_xlfn.CONCAT(D4132," - ",R4132),OP!A:D,4,0),"-------------------------------------------NAO DISPONIVEL-------------------------------------------")</f>
        <v>FETRANSPOR</v>
      </c>
      <c r="T4132" s="31"/>
      <c r="U4132" s="32"/>
      <c r="V4132" s="31"/>
      <c r="W4132" s="33">
        <f t="shared" si="1033"/>
        <v>0</v>
      </c>
      <c r="X4132" s="34">
        <f t="shared" si="1034"/>
        <v>0</v>
      </c>
      <c r="Y4132" s="33">
        <f t="shared" si="1035"/>
        <v>0</v>
      </c>
      <c r="Z4132" s="33">
        <f t="shared" si="1036"/>
        <v>0</v>
      </c>
      <c r="AA4132" s="35">
        <f t="shared" si="1037"/>
        <v>0</v>
      </c>
      <c r="AB4132" s="36">
        <f t="shared" si="1038"/>
        <v>0</v>
      </c>
      <c r="AC4132" s="37">
        <f t="shared" si="1039"/>
        <v>0</v>
      </c>
      <c r="AD4132" s="38"/>
      <c r="AE4132" s="38"/>
      <c r="AF4132" s="39">
        <f t="shared" si="1040"/>
        <v>0</v>
      </c>
      <c r="AG4132" s="40"/>
      <c r="AH4132" s="41">
        <f t="shared" si="1041"/>
        <v>0</v>
      </c>
      <c r="AI4132" s="42">
        <f t="shared" si="1042"/>
        <v>0</v>
      </c>
      <c r="AJ4132" s="43">
        <f t="shared" si="1043"/>
        <v>0</v>
      </c>
      <c r="AK4132" s="5" t="str">
        <f>_xlfn.IFNA(VLOOKUP(_xlfn.CONCAT(D4132," - ",S4132),OP!E:F,2,0),"-------------------------------------------NAO DISPONIVEL-------------------------------------------")</f>
        <v>C - RIOCARD</v>
      </c>
      <c r="AL4132" s="7" t="str">
        <f t="shared" si="1029"/>
        <v>1 - -------------------------------------------NAO DISPONIVEL------------------------------------------- - 00000004132 - FETRANSPOR</v>
      </c>
      <c r="AM4132" s="7" t="str">
        <f t="shared" si="1030"/>
        <v>-------------------------------------------NAO DISPONIVEL-------------------------------------------</v>
      </c>
      <c r="AN4132" s="44" cm="1">
        <f t="array" ref="AN4132">_xlfn.IFS(AJ4132=0,0,AQ4132="INATIVO",2,AQ4132="SEM CADASTRO",4,AQ4132="CPF ATIVO EM OUTRO COMPRADOR",5,AQ4132="NOVO/SEM CARTAO",6,AND(AJ4132&gt;0,AQ4132,""),8)</f>
        <v>0</v>
      </c>
      <c r="AO4132" s="45">
        <f t="shared" si="1044"/>
        <v>-10</v>
      </c>
    </row>
    <row r="4133" spans="1:41" x14ac:dyDescent="0.4">
      <c r="A4133" s="21" t="str">
        <f t="shared" si="1031"/>
        <v>-------------------------------------------NAO DISPONIVEL-------------------------------------------</v>
      </c>
      <c r="B4133" s="5" t="str">
        <f>_xlfn.IFNA(VLOOKUP(A4133,CNPJ!E:F,2,0),"-------------------------------------------NAO DISPONIVEL-------------------------------------------")</f>
        <v>-------------------------------------------NAO DISPONIVEL-------------------------------------------</v>
      </c>
      <c r="C4133" s="22">
        <v>1</v>
      </c>
      <c r="D4133" s="5" t="str">
        <f>_xlfn.XLOOKUP(R4133,OP!C:C,OP!B:B,,0,1)</f>
        <v>RJ</v>
      </c>
      <c r="E4133" s="23"/>
      <c r="M4133" s="26"/>
      <c r="N4133" s="27"/>
      <c r="O4133" s="28" t="str">
        <f t="shared" si="1032"/>
        <v>00000004133</v>
      </c>
      <c r="R4133" s="27" t="s">
        <v>193</v>
      </c>
      <c r="S4133" s="30" t="str">
        <f>_xlfn.IFNA(VLOOKUP(_xlfn.CONCAT(D4133," - ",R4133),OP!A:D,4,0),"-------------------------------------------NAO DISPONIVEL-------------------------------------------")</f>
        <v>FETRANSPOR</v>
      </c>
      <c r="T4133" s="31"/>
      <c r="U4133" s="32"/>
      <c r="V4133" s="31"/>
      <c r="W4133" s="33">
        <f t="shared" si="1033"/>
        <v>0</v>
      </c>
      <c r="X4133" s="34">
        <f t="shared" si="1034"/>
        <v>0</v>
      </c>
      <c r="Y4133" s="33">
        <f t="shared" si="1035"/>
        <v>0</v>
      </c>
      <c r="Z4133" s="33">
        <f t="shared" si="1036"/>
        <v>0</v>
      </c>
      <c r="AA4133" s="35">
        <f t="shared" si="1037"/>
        <v>0</v>
      </c>
      <c r="AB4133" s="36">
        <f t="shared" si="1038"/>
        <v>0</v>
      </c>
      <c r="AC4133" s="37">
        <f t="shared" si="1039"/>
        <v>0</v>
      </c>
      <c r="AD4133" s="38"/>
      <c r="AE4133" s="38"/>
      <c r="AF4133" s="39">
        <f t="shared" si="1040"/>
        <v>0</v>
      </c>
      <c r="AG4133" s="40"/>
      <c r="AH4133" s="41">
        <f t="shared" si="1041"/>
        <v>0</v>
      </c>
      <c r="AI4133" s="42">
        <f t="shared" si="1042"/>
        <v>0</v>
      </c>
      <c r="AJ4133" s="43">
        <f t="shared" si="1043"/>
        <v>0</v>
      </c>
      <c r="AK4133" s="5" t="str">
        <f>_xlfn.IFNA(VLOOKUP(_xlfn.CONCAT(D4133," - ",S4133),OP!E:F,2,0),"-------------------------------------------NAO DISPONIVEL-------------------------------------------")</f>
        <v>C - RIOCARD</v>
      </c>
      <c r="AL4133" s="7" t="str">
        <f t="shared" si="1029"/>
        <v>1 - -------------------------------------------NAO DISPONIVEL------------------------------------------- - 00000004133 - FETRANSPOR</v>
      </c>
      <c r="AM4133" s="7" t="str">
        <f t="shared" si="1030"/>
        <v>-------------------------------------------NAO DISPONIVEL-------------------------------------------</v>
      </c>
      <c r="AN4133" s="44" cm="1">
        <f t="array" ref="AN4133">_xlfn.IFS(AJ4133=0,0,AQ4133="INATIVO",2,AQ4133="SEM CADASTRO",4,AQ4133="CPF ATIVO EM OUTRO COMPRADOR",5,AQ4133="NOVO/SEM CARTAO",6,AND(AJ4133&gt;0,AQ4133,""),8)</f>
        <v>0</v>
      </c>
      <c r="AO4133" s="45">
        <f t="shared" si="1044"/>
        <v>-10</v>
      </c>
    </row>
    <row r="4134" spans="1:41" x14ac:dyDescent="0.4">
      <c r="A4134" s="21" t="str">
        <f t="shared" si="1031"/>
        <v>-------------------------------------------NAO DISPONIVEL-------------------------------------------</v>
      </c>
      <c r="B4134" s="5" t="str">
        <f>_xlfn.IFNA(VLOOKUP(A4134,CNPJ!E:F,2,0),"-------------------------------------------NAO DISPONIVEL-------------------------------------------")</f>
        <v>-------------------------------------------NAO DISPONIVEL-------------------------------------------</v>
      </c>
      <c r="C4134" s="22">
        <v>1</v>
      </c>
      <c r="D4134" s="5" t="str">
        <f>_xlfn.XLOOKUP(R4134,OP!C:C,OP!B:B,,0,1)</f>
        <v>RJ</v>
      </c>
      <c r="E4134" s="23"/>
      <c r="M4134" s="26"/>
      <c r="N4134" s="27"/>
      <c r="O4134" s="28" t="str">
        <f t="shared" si="1032"/>
        <v>00000004134</v>
      </c>
      <c r="R4134" s="27" t="s">
        <v>193</v>
      </c>
      <c r="S4134" s="30" t="str">
        <f>_xlfn.IFNA(VLOOKUP(_xlfn.CONCAT(D4134," - ",R4134),OP!A:D,4,0),"-------------------------------------------NAO DISPONIVEL-------------------------------------------")</f>
        <v>FETRANSPOR</v>
      </c>
      <c r="T4134" s="31"/>
      <c r="U4134" s="32"/>
      <c r="V4134" s="31"/>
      <c r="W4134" s="33">
        <f t="shared" si="1033"/>
        <v>0</v>
      </c>
      <c r="X4134" s="34">
        <f t="shared" si="1034"/>
        <v>0</v>
      </c>
      <c r="Y4134" s="33">
        <f t="shared" si="1035"/>
        <v>0</v>
      </c>
      <c r="Z4134" s="33">
        <f t="shared" si="1036"/>
        <v>0</v>
      </c>
      <c r="AA4134" s="35">
        <f t="shared" si="1037"/>
        <v>0</v>
      </c>
      <c r="AB4134" s="36">
        <f t="shared" si="1038"/>
        <v>0</v>
      </c>
      <c r="AC4134" s="37">
        <f t="shared" si="1039"/>
        <v>0</v>
      </c>
      <c r="AD4134" s="38"/>
      <c r="AE4134" s="38"/>
      <c r="AF4134" s="39">
        <f t="shared" si="1040"/>
        <v>0</v>
      </c>
      <c r="AG4134" s="40"/>
      <c r="AH4134" s="41">
        <f t="shared" si="1041"/>
        <v>0</v>
      </c>
      <c r="AI4134" s="42">
        <f t="shared" si="1042"/>
        <v>0</v>
      </c>
      <c r="AJ4134" s="43">
        <f t="shared" si="1043"/>
        <v>0</v>
      </c>
      <c r="AK4134" s="5" t="str">
        <f>_xlfn.IFNA(VLOOKUP(_xlfn.CONCAT(D4134," - ",S4134),OP!E:F,2,0),"-------------------------------------------NAO DISPONIVEL-------------------------------------------")</f>
        <v>C - RIOCARD</v>
      </c>
      <c r="AL4134" s="7" t="str">
        <f t="shared" si="1029"/>
        <v>1 - -------------------------------------------NAO DISPONIVEL------------------------------------------- - 00000004134 - FETRANSPOR</v>
      </c>
      <c r="AM4134" s="7" t="str">
        <f t="shared" si="1030"/>
        <v>-------------------------------------------NAO DISPONIVEL-------------------------------------------</v>
      </c>
      <c r="AN4134" s="44" cm="1">
        <f t="array" ref="AN4134">_xlfn.IFS(AJ4134=0,0,AQ4134="INATIVO",2,AQ4134="SEM CADASTRO",4,AQ4134="CPF ATIVO EM OUTRO COMPRADOR",5,AQ4134="NOVO/SEM CARTAO",6,AND(AJ4134&gt;0,AQ4134,""),8)</f>
        <v>0</v>
      </c>
      <c r="AO4134" s="45">
        <f t="shared" si="1044"/>
        <v>-10</v>
      </c>
    </row>
    <row r="4135" spans="1:41" x14ac:dyDescent="0.4">
      <c r="A4135" s="21" t="str">
        <f t="shared" si="1031"/>
        <v>-------------------------------------------NAO DISPONIVEL-------------------------------------------</v>
      </c>
      <c r="B4135" s="5" t="str">
        <f>_xlfn.IFNA(VLOOKUP(A4135,CNPJ!E:F,2,0),"-------------------------------------------NAO DISPONIVEL-------------------------------------------")</f>
        <v>-------------------------------------------NAO DISPONIVEL-------------------------------------------</v>
      </c>
      <c r="C4135" s="22">
        <v>1</v>
      </c>
      <c r="D4135" s="5" t="str">
        <f>_xlfn.XLOOKUP(R4135,OP!C:C,OP!B:B,,0,1)</f>
        <v>RJ</v>
      </c>
      <c r="E4135" s="23"/>
      <c r="M4135" s="26"/>
      <c r="N4135" s="27"/>
      <c r="O4135" s="28" t="str">
        <f t="shared" si="1032"/>
        <v>00000004135</v>
      </c>
      <c r="R4135" s="27" t="s">
        <v>193</v>
      </c>
      <c r="S4135" s="30" t="str">
        <f>_xlfn.IFNA(VLOOKUP(_xlfn.CONCAT(D4135," - ",R4135),OP!A:D,4,0),"-------------------------------------------NAO DISPONIVEL-------------------------------------------")</f>
        <v>FETRANSPOR</v>
      </c>
      <c r="T4135" s="31"/>
      <c r="U4135" s="32"/>
      <c r="V4135" s="31"/>
      <c r="W4135" s="33">
        <f t="shared" si="1033"/>
        <v>0</v>
      </c>
      <c r="X4135" s="34">
        <f t="shared" si="1034"/>
        <v>0</v>
      </c>
      <c r="Y4135" s="33">
        <f t="shared" si="1035"/>
        <v>0</v>
      </c>
      <c r="Z4135" s="33">
        <f t="shared" si="1036"/>
        <v>0</v>
      </c>
      <c r="AA4135" s="35">
        <f t="shared" si="1037"/>
        <v>0</v>
      </c>
      <c r="AB4135" s="36">
        <f t="shared" si="1038"/>
        <v>0</v>
      </c>
      <c r="AC4135" s="37">
        <f t="shared" si="1039"/>
        <v>0</v>
      </c>
      <c r="AD4135" s="38"/>
      <c r="AE4135" s="38"/>
      <c r="AF4135" s="39">
        <f t="shared" si="1040"/>
        <v>0</v>
      </c>
      <c r="AG4135" s="40"/>
      <c r="AH4135" s="41">
        <f t="shared" si="1041"/>
        <v>0</v>
      </c>
      <c r="AI4135" s="42">
        <f t="shared" si="1042"/>
        <v>0</v>
      </c>
      <c r="AJ4135" s="43">
        <f t="shared" si="1043"/>
        <v>0</v>
      </c>
      <c r="AK4135" s="5" t="str">
        <f>_xlfn.IFNA(VLOOKUP(_xlfn.CONCAT(D4135," - ",S4135),OP!E:F,2,0),"-------------------------------------------NAO DISPONIVEL-------------------------------------------")</f>
        <v>C - RIOCARD</v>
      </c>
      <c r="AL4135" s="7" t="str">
        <f t="shared" si="1029"/>
        <v>1 - -------------------------------------------NAO DISPONIVEL------------------------------------------- - 00000004135 - FETRANSPOR</v>
      </c>
      <c r="AM4135" s="7" t="str">
        <f t="shared" si="1030"/>
        <v>-------------------------------------------NAO DISPONIVEL-------------------------------------------</v>
      </c>
      <c r="AN4135" s="44" cm="1">
        <f t="array" ref="AN4135">_xlfn.IFS(AJ4135=0,0,AQ4135="INATIVO",2,AQ4135="SEM CADASTRO",4,AQ4135="CPF ATIVO EM OUTRO COMPRADOR",5,AQ4135="NOVO/SEM CARTAO",6,AND(AJ4135&gt;0,AQ4135,""),8)</f>
        <v>0</v>
      </c>
      <c r="AO4135" s="45">
        <f t="shared" si="1044"/>
        <v>-10</v>
      </c>
    </row>
    <row r="4136" spans="1:41" x14ac:dyDescent="0.4">
      <c r="A4136" s="21" t="str">
        <f t="shared" si="1031"/>
        <v>-------------------------------------------NAO DISPONIVEL-------------------------------------------</v>
      </c>
      <c r="B4136" s="5" t="str">
        <f>_xlfn.IFNA(VLOOKUP(A4136,CNPJ!E:F,2,0),"-------------------------------------------NAO DISPONIVEL-------------------------------------------")</f>
        <v>-------------------------------------------NAO DISPONIVEL-------------------------------------------</v>
      </c>
      <c r="C4136" s="22">
        <v>1</v>
      </c>
      <c r="D4136" s="5" t="str">
        <f>_xlfn.XLOOKUP(R4136,OP!C:C,OP!B:B,,0,1)</f>
        <v>RJ</v>
      </c>
      <c r="E4136" s="23"/>
      <c r="M4136" s="26"/>
      <c r="N4136" s="27"/>
      <c r="O4136" s="28" t="str">
        <f t="shared" si="1032"/>
        <v>00000004136</v>
      </c>
      <c r="R4136" s="27" t="s">
        <v>193</v>
      </c>
      <c r="S4136" s="30" t="str">
        <f>_xlfn.IFNA(VLOOKUP(_xlfn.CONCAT(D4136," - ",R4136),OP!A:D,4,0),"-------------------------------------------NAO DISPONIVEL-------------------------------------------")</f>
        <v>FETRANSPOR</v>
      </c>
      <c r="T4136" s="31"/>
      <c r="U4136" s="32"/>
      <c r="V4136" s="31"/>
      <c r="W4136" s="33">
        <f t="shared" si="1033"/>
        <v>0</v>
      </c>
      <c r="X4136" s="34">
        <f t="shared" si="1034"/>
        <v>0</v>
      </c>
      <c r="Y4136" s="33">
        <f t="shared" si="1035"/>
        <v>0</v>
      </c>
      <c r="Z4136" s="33">
        <f t="shared" si="1036"/>
        <v>0</v>
      </c>
      <c r="AA4136" s="35">
        <f t="shared" si="1037"/>
        <v>0</v>
      </c>
      <c r="AB4136" s="36">
        <f t="shared" si="1038"/>
        <v>0</v>
      </c>
      <c r="AC4136" s="37">
        <f t="shared" si="1039"/>
        <v>0</v>
      </c>
      <c r="AD4136" s="38"/>
      <c r="AE4136" s="38"/>
      <c r="AF4136" s="39">
        <f t="shared" si="1040"/>
        <v>0</v>
      </c>
      <c r="AG4136" s="40"/>
      <c r="AH4136" s="41">
        <f t="shared" si="1041"/>
        <v>0</v>
      </c>
      <c r="AI4136" s="42">
        <f t="shared" si="1042"/>
        <v>0</v>
      </c>
      <c r="AJ4136" s="43">
        <f t="shared" si="1043"/>
        <v>0</v>
      </c>
      <c r="AK4136" s="5" t="str">
        <f>_xlfn.IFNA(VLOOKUP(_xlfn.CONCAT(D4136," - ",S4136),OP!E:F,2,0),"-------------------------------------------NAO DISPONIVEL-------------------------------------------")</f>
        <v>C - RIOCARD</v>
      </c>
      <c r="AL4136" s="7" t="str">
        <f t="shared" si="1029"/>
        <v>1 - -------------------------------------------NAO DISPONIVEL------------------------------------------- - 00000004136 - FETRANSPOR</v>
      </c>
      <c r="AM4136" s="7" t="str">
        <f t="shared" si="1030"/>
        <v>-------------------------------------------NAO DISPONIVEL-------------------------------------------</v>
      </c>
      <c r="AN4136" s="44" cm="1">
        <f t="array" ref="AN4136">_xlfn.IFS(AJ4136=0,0,AQ4136="INATIVO",2,AQ4136="SEM CADASTRO",4,AQ4136="CPF ATIVO EM OUTRO COMPRADOR",5,AQ4136="NOVO/SEM CARTAO",6,AND(AJ4136&gt;0,AQ4136,""),8)</f>
        <v>0</v>
      </c>
      <c r="AO4136" s="45">
        <f t="shared" si="1044"/>
        <v>-10</v>
      </c>
    </row>
    <row r="4137" spans="1:41" x14ac:dyDescent="0.4">
      <c r="A4137" s="21" t="str">
        <f t="shared" si="1031"/>
        <v>-------------------------------------------NAO DISPONIVEL-------------------------------------------</v>
      </c>
      <c r="B4137" s="5" t="str">
        <f>_xlfn.IFNA(VLOOKUP(A4137,CNPJ!E:F,2,0),"-------------------------------------------NAO DISPONIVEL-------------------------------------------")</f>
        <v>-------------------------------------------NAO DISPONIVEL-------------------------------------------</v>
      </c>
      <c r="C4137" s="22">
        <v>1</v>
      </c>
      <c r="D4137" s="5" t="str">
        <f>_xlfn.XLOOKUP(R4137,OP!C:C,OP!B:B,,0,1)</f>
        <v>RJ</v>
      </c>
      <c r="E4137" s="23"/>
      <c r="M4137" s="26"/>
      <c r="N4137" s="27"/>
      <c r="O4137" s="28" t="str">
        <f t="shared" si="1032"/>
        <v>00000004137</v>
      </c>
      <c r="R4137" s="27" t="s">
        <v>193</v>
      </c>
      <c r="S4137" s="30" t="str">
        <f>_xlfn.IFNA(VLOOKUP(_xlfn.CONCAT(D4137," - ",R4137),OP!A:D,4,0),"-------------------------------------------NAO DISPONIVEL-------------------------------------------")</f>
        <v>FETRANSPOR</v>
      </c>
      <c r="T4137" s="31"/>
      <c r="U4137" s="32"/>
      <c r="V4137" s="31"/>
      <c r="W4137" s="33">
        <f t="shared" si="1033"/>
        <v>0</v>
      </c>
      <c r="X4137" s="34">
        <f t="shared" si="1034"/>
        <v>0</v>
      </c>
      <c r="Y4137" s="33">
        <f t="shared" si="1035"/>
        <v>0</v>
      </c>
      <c r="Z4137" s="33">
        <f t="shared" si="1036"/>
        <v>0</v>
      </c>
      <c r="AA4137" s="35">
        <f t="shared" si="1037"/>
        <v>0</v>
      </c>
      <c r="AB4137" s="36">
        <f t="shared" si="1038"/>
        <v>0</v>
      </c>
      <c r="AC4137" s="37">
        <f t="shared" si="1039"/>
        <v>0</v>
      </c>
      <c r="AD4137" s="38"/>
      <c r="AE4137" s="38"/>
      <c r="AF4137" s="39">
        <f t="shared" si="1040"/>
        <v>0</v>
      </c>
      <c r="AG4137" s="40"/>
      <c r="AH4137" s="41">
        <f t="shared" si="1041"/>
        <v>0</v>
      </c>
      <c r="AI4137" s="42">
        <f t="shared" si="1042"/>
        <v>0</v>
      </c>
      <c r="AJ4137" s="43">
        <f t="shared" si="1043"/>
        <v>0</v>
      </c>
      <c r="AK4137" s="5" t="str">
        <f>_xlfn.IFNA(VLOOKUP(_xlfn.CONCAT(D4137," - ",S4137),OP!E:F,2,0),"-------------------------------------------NAO DISPONIVEL-------------------------------------------")</f>
        <v>C - RIOCARD</v>
      </c>
      <c r="AL4137" s="7" t="str">
        <f t="shared" si="1029"/>
        <v>1 - -------------------------------------------NAO DISPONIVEL------------------------------------------- - 00000004137 - FETRANSPOR</v>
      </c>
      <c r="AM4137" s="7" t="str">
        <f t="shared" si="1030"/>
        <v>-------------------------------------------NAO DISPONIVEL-------------------------------------------</v>
      </c>
      <c r="AN4137" s="44" cm="1">
        <f t="array" ref="AN4137">_xlfn.IFS(AJ4137=0,0,AQ4137="INATIVO",2,AQ4137="SEM CADASTRO",4,AQ4137="CPF ATIVO EM OUTRO COMPRADOR",5,AQ4137="NOVO/SEM CARTAO",6,AND(AJ4137&gt;0,AQ4137,""),8)</f>
        <v>0</v>
      </c>
      <c r="AO4137" s="45">
        <f t="shared" si="1044"/>
        <v>-10</v>
      </c>
    </row>
    <row r="4138" spans="1:41" x14ac:dyDescent="0.4">
      <c r="A4138" s="21" t="str">
        <f t="shared" si="1031"/>
        <v>-------------------------------------------NAO DISPONIVEL-------------------------------------------</v>
      </c>
      <c r="B4138" s="5" t="str">
        <f>_xlfn.IFNA(VLOOKUP(A4138,CNPJ!E:F,2,0),"-------------------------------------------NAO DISPONIVEL-------------------------------------------")</f>
        <v>-------------------------------------------NAO DISPONIVEL-------------------------------------------</v>
      </c>
      <c r="C4138" s="22">
        <v>1</v>
      </c>
      <c r="D4138" s="5" t="str">
        <f>_xlfn.XLOOKUP(R4138,OP!C:C,OP!B:B,,0,1)</f>
        <v>RJ</v>
      </c>
      <c r="E4138" s="23"/>
      <c r="M4138" s="26"/>
      <c r="N4138" s="27"/>
      <c r="O4138" s="28" t="str">
        <f t="shared" si="1032"/>
        <v>00000004138</v>
      </c>
      <c r="R4138" s="27" t="s">
        <v>193</v>
      </c>
      <c r="S4138" s="30" t="str">
        <f>_xlfn.IFNA(VLOOKUP(_xlfn.CONCAT(D4138," - ",R4138),OP!A:D,4,0),"-------------------------------------------NAO DISPONIVEL-------------------------------------------")</f>
        <v>FETRANSPOR</v>
      </c>
      <c r="T4138" s="31"/>
      <c r="U4138" s="32"/>
      <c r="V4138" s="31"/>
      <c r="W4138" s="33">
        <f t="shared" si="1033"/>
        <v>0</v>
      </c>
      <c r="X4138" s="34">
        <f t="shared" si="1034"/>
        <v>0</v>
      </c>
      <c r="Y4138" s="33">
        <f t="shared" si="1035"/>
        <v>0</v>
      </c>
      <c r="Z4138" s="33">
        <f t="shared" si="1036"/>
        <v>0</v>
      </c>
      <c r="AA4138" s="35">
        <f t="shared" si="1037"/>
        <v>0</v>
      </c>
      <c r="AB4138" s="36">
        <f t="shared" si="1038"/>
        <v>0</v>
      </c>
      <c r="AC4138" s="37">
        <f t="shared" si="1039"/>
        <v>0</v>
      </c>
      <c r="AD4138" s="38"/>
      <c r="AE4138" s="38"/>
      <c r="AF4138" s="39">
        <f t="shared" si="1040"/>
        <v>0</v>
      </c>
      <c r="AG4138" s="40"/>
      <c r="AH4138" s="41">
        <f t="shared" si="1041"/>
        <v>0</v>
      </c>
      <c r="AI4138" s="42">
        <f t="shared" si="1042"/>
        <v>0</v>
      </c>
      <c r="AJ4138" s="43">
        <f t="shared" si="1043"/>
        <v>0</v>
      </c>
      <c r="AK4138" s="5" t="str">
        <f>_xlfn.IFNA(VLOOKUP(_xlfn.CONCAT(D4138," - ",S4138),OP!E:F,2,0),"-------------------------------------------NAO DISPONIVEL-------------------------------------------")</f>
        <v>C - RIOCARD</v>
      </c>
      <c r="AL4138" s="7" t="str">
        <f t="shared" si="1029"/>
        <v>1 - -------------------------------------------NAO DISPONIVEL------------------------------------------- - 00000004138 - FETRANSPOR</v>
      </c>
      <c r="AM4138" s="7" t="str">
        <f t="shared" si="1030"/>
        <v>-------------------------------------------NAO DISPONIVEL-------------------------------------------</v>
      </c>
      <c r="AN4138" s="44" cm="1">
        <f t="array" ref="AN4138">_xlfn.IFS(AJ4138=0,0,AQ4138="INATIVO",2,AQ4138="SEM CADASTRO",4,AQ4138="CPF ATIVO EM OUTRO COMPRADOR",5,AQ4138="NOVO/SEM CARTAO",6,AND(AJ4138&gt;0,AQ4138,""),8)</f>
        <v>0</v>
      </c>
      <c r="AO4138" s="45">
        <f t="shared" si="1044"/>
        <v>-10</v>
      </c>
    </row>
    <row r="4139" spans="1:41" x14ac:dyDescent="0.4">
      <c r="A4139" s="21" t="str">
        <f t="shared" si="1031"/>
        <v>-------------------------------------------NAO DISPONIVEL-------------------------------------------</v>
      </c>
      <c r="B4139" s="5" t="str">
        <f>_xlfn.IFNA(VLOOKUP(A4139,CNPJ!E:F,2,0),"-------------------------------------------NAO DISPONIVEL-------------------------------------------")</f>
        <v>-------------------------------------------NAO DISPONIVEL-------------------------------------------</v>
      </c>
      <c r="C4139" s="22">
        <v>1</v>
      </c>
      <c r="D4139" s="5" t="str">
        <f>_xlfn.XLOOKUP(R4139,OP!C:C,OP!B:B,,0,1)</f>
        <v>RJ</v>
      </c>
      <c r="E4139" s="23"/>
      <c r="M4139" s="26"/>
      <c r="N4139" s="27"/>
      <c r="O4139" s="28" t="str">
        <f t="shared" si="1032"/>
        <v>00000004139</v>
      </c>
      <c r="R4139" s="27" t="s">
        <v>193</v>
      </c>
      <c r="S4139" s="30" t="str">
        <f>_xlfn.IFNA(VLOOKUP(_xlfn.CONCAT(D4139," - ",R4139),OP!A:D,4,0),"-------------------------------------------NAO DISPONIVEL-------------------------------------------")</f>
        <v>FETRANSPOR</v>
      </c>
      <c r="T4139" s="31"/>
      <c r="U4139" s="32"/>
      <c r="V4139" s="31"/>
      <c r="W4139" s="33">
        <f t="shared" si="1033"/>
        <v>0</v>
      </c>
      <c r="X4139" s="34">
        <f t="shared" si="1034"/>
        <v>0</v>
      </c>
      <c r="Y4139" s="33">
        <f t="shared" si="1035"/>
        <v>0</v>
      </c>
      <c r="Z4139" s="33">
        <f t="shared" si="1036"/>
        <v>0</v>
      </c>
      <c r="AA4139" s="35">
        <f t="shared" si="1037"/>
        <v>0</v>
      </c>
      <c r="AB4139" s="36">
        <f t="shared" si="1038"/>
        <v>0</v>
      </c>
      <c r="AC4139" s="37">
        <f t="shared" si="1039"/>
        <v>0</v>
      </c>
      <c r="AD4139" s="38"/>
      <c r="AE4139" s="38"/>
      <c r="AF4139" s="39">
        <f t="shared" si="1040"/>
        <v>0</v>
      </c>
      <c r="AG4139" s="40"/>
      <c r="AH4139" s="41">
        <f t="shared" si="1041"/>
        <v>0</v>
      </c>
      <c r="AI4139" s="42">
        <f t="shared" si="1042"/>
        <v>0</v>
      </c>
      <c r="AJ4139" s="43">
        <f t="shared" si="1043"/>
        <v>0</v>
      </c>
      <c r="AK4139" s="5" t="str">
        <f>_xlfn.IFNA(VLOOKUP(_xlfn.CONCAT(D4139," - ",S4139),OP!E:F,2,0),"-------------------------------------------NAO DISPONIVEL-------------------------------------------")</f>
        <v>C - RIOCARD</v>
      </c>
      <c r="AL4139" s="7" t="str">
        <f t="shared" si="1029"/>
        <v>1 - -------------------------------------------NAO DISPONIVEL------------------------------------------- - 00000004139 - FETRANSPOR</v>
      </c>
      <c r="AM4139" s="7" t="str">
        <f t="shared" si="1030"/>
        <v>-------------------------------------------NAO DISPONIVEL-------------------------------------------</v>
      </c>
      <c r="AN4139" s="44" cm="1">
        <f t="array" ref="AN4139">_xlfn.IFS(AJ4139=0,0,AQ4139="INATIVO",2,AQ4139="SEM CADASTRO",4,AQ4139="CPF ATIVO EM OUTRO COMPRADOR",5,AQ4139="NOVO/SEM CARTAO",6,AND(AJ4139&gt;0,AQ4139,""),8)</f>
        <v>0</v>
      </c>
      <c r="AO4139" s="45">
        <f t="shared" si="1044"/>
        <v>-10</v>
      </c>
    </row>
    <row r="4140" spans="1:41" x14ac:dyDescent="0.4">
      <c r="A4140" s="21" t="str">
        <f t="shared" si="1031"/>
        <v>-------------------------------------------NAO DISPONIVEL-------------------------------------------</v>
      </c>
      <c r="B4140" s="5" t="str">
        <f>_xlfn.IFNA(VLOOKUP(A4140,CNPJ!E:F,2,0),"-------------------------------------------NAO DISPONIVEL-------------------------------------------")</f>
        <v>-------------------------------------------NAO DISPONIVEL-------------------------------------------</v>
      </c>
      <c r="C4140" s="22">
        <v>1</v>
      </c>
      <c r="D4140" s="5" t="str">
        <f>_xlfn.XLOOKUP(R4140,OP!C:C,OP!B:B,,0,1)</f>
        <v>RJ</v>
      </c>
      <c r="E4140" s="23"/>
      <c r="M4140" s="26"/>
      <c r="N4140" s="27"/>
      <c r="O4140" s="28" t="str">
        <f t="shared" si="1032"/>
        <v>00000004140</v>
      </c>
      <c r="R4140" s="27" t="s">
        <v>193</v>
      </c>
      <c r="S4140" s="30" t="str">
        <f>_xlfn.IFNA(VLOOKUP(_xlfn.CONCAT(D4140," - ",R4140),OP!A:D,4,0),"-------------------------------------------NAO DISPONIVEL-------------------------------------------")</f>
        <v>FETRANSPOR</v>
      </c>
      <c r="T4140" s="31"/>
      <c r="U4140" s="32"/>
      <c r="V4140" s="31"/>
      <c r="W4140" s="33">
        <f t="shared" si="1033"/>
        <v>0</v>
      </c>
      <c r="X4140" s="34">
        <f t="shared" si="1034"/>
        <v>0</v>
      </c>
      <c r="Y4140" s="33">
        <f t="shared" si="1035"/>
        <v>0</v>
      </c>
      <c r="Z4140" s="33">
        <f t="shared" si="1036"/>
        <v>0</v>
      </c>
      <c r="AA4140" s="35">
        <f t="shared" si="1037"/>
        <v>0</v>
      </c>
      <c r="AB4140" s="36">
        <f t="shared" si="1038"/>
        <v>0</v>
      </c>
      <c r="AC4140" s="37">
        <f t="shared" si="1039"/>
        <v>0</v>
      </c>
      <c r="AD4140" s="38"/>
      <c r="AE4140" s="38"/>
      <c r="AF4140" s="39">
        <f t="shared" si="1040"/>
        <v>0</v>
      </c>
      <c r="AG4140" s="40"/>
      <c r="AH4140" s="41">
        <f t="shared" si="1041"/>
        <v>0</v>
      </c>
      <c r="AI4140" s="42">
        <f t="shared" si="1042"/>
        <v>0</v>
      </c>
      <c r="AJ4140" s="43">
        <f t="shared" si="1043"/>
        <v>0</v>
      </c>
      <c r="AK4140" s="5" t="str">
        <f>_xlfn.IFNA(VLOOKUP(_xlfn.CONCAT(D4140," - ",S4140),OP!E:F,2,0),"-------------------------------------------NAO DISPONIVEL-------------------------------------------")</f>
        <v>C - RIOCARD</v>
      </c>
      <c r="AL4140" s="7" t="str">
        <f t="shared" si="1029"/>
        <v>1 - -------------------------------------------NAO DISPONIVEL------------------------------------------- - 00000004140 - FETRANSPOR</v>
      </c>
      <c r="AM4140" s="7" t="str">
        <f t="shared" si="1030"/>
        <v>-------------------------------------------NAO DISPONIVEL-------------------------------------------</v>
      </c>
      <c r="AN4140" s="44" cm="1">
        <f t="array" ref="AN4140">_xlfn.IFS(AJ4140=0,0,AQ4140="INATIVO",2,AQ4140="SEM CADASTRO",4,AQ4140="CPF ATIVO EM OUTRO COMPRADOR",5,AQ4140="NOVO/SEM CARTAO",6,AND(AJ4140&gt;0,AQ4140,""),8)</f>
        <v>0</v>
      </c>
      <c r="AO4140" s="45">
        <f t="shared" si="1044"/>
        <v>-10</v>
      </c>
    </row>
    <row r="4141" spans="1:41" x14ac:dyDescent="0.4">
      <c r="A4141" s="21" t="str">
        <f t="shared" si="1031"/>
        <v>-------------------------------------------NAO DISPONIVEL-------------------------------------------</v>
      </c>
      <c r="B4141" s="5" t="str">
        <f>_xlfn.IFNA(VLOOKUP(A4141,CNPJ!E:F,2,0),"-------------------------------------------NAO DISPONIVEL-------------------------------------------")</f>
        <v>-------------------------------------------NAO DISPONIVEL-------------------------------------------</v>
      </c>
      <c r="C4141" s="22">
        <v>1</v>
      </c>
      <c r="D4141" s="5" t="str">
        <f>_xlfn.XLOOKUP(R4141,OP!C:C,OP!B:B,,0,1)</f>
        <v>RJ</v>
      </c>
      <c r="E4141" s="23"/>
      <c r="M4141" s="26"/>
      <c r="N4141" s="27"/>
      <c r="O4141" s="28" t="str">
        <f t="shared" si="1032"/>
        <v>00000004141</v>
      </c>
      <c r="R4141" s="27" t="s">
        <v>193</v>
      </c>
      <c r="S4141" s="30" t="str">
        <f>_xlfn.IFNA(VLOOKUP(_xlfn.CONCAT(D4141," - ",R4141),OP!A:D,4,0),"-------------------------------------------NAO DISPONIVEL-------------------------------------------")</f>
        <v>FETRANSPOR</v>
      </c>
      <c r="T4141" s="31"/>
      <c r="U4141" s="32"/>
      <c r="V4141" s="31"/>
      <c r="W4141" s="33">
        <f t="shared" si="1033"/>
        <v>0</v>
      </c>
      <c r="X4141" s="34">
        <f t="shared" si="1034"/>
        <v>0</v>
      </c>
      <c r="Y4141" s="33">
        <f t="shared" si="1035"/>
        <v>0</v>
      </c>
      <c r="Z4141" s="33">
        <f t="shared" si="1036"/>
        <v>0</v>
      </c>
      <c r="AA4141" s="35">
        <f t="shared" si="1037"/>
        <v>0</v>
      </c>
      <c r="AB4141" s="36">
        <f t="shared" si="1038"/>
        <v>0</v>
      </c>
      <c r="AC4141" s="37">
        <f t="shared" si="1039"/>
        <v>0</v>
      </c>
      <c r="AD4141" s="38"/>
      <c r="AE4141" s="38"/>
      <c r="AF4141" s="39">
        <f t="shared" si="1040"/>
        <v>0</v>
      </c>
      <c r="AG4141" s="40"/>
      <c r="AH4141" s="41">
        <f t="shared" si="1041"/>
        <v>0</v>
      </c>
      <c r="AI4141" s="42">
        <f t="shared" si="1042"/>
        <v>0</v>
      </c>
      <c r="AJ4141" s="43">
        <f t="shared" si="1043"/>
        <v>0</v>
      </c>
      <c r="AK4141" s="5" t="str">
        <f>_xlfn.IFNA(VLOOKUP(_xlfn.CONCAT(D4141," - ",S4141),OP!E:F,2,0),"-------------------------------------------NAO DISPONIVEL-------------------------------------------")</f>
        <v>C - RIOCARD</v>
      </c>
      <c r="AL4141" s="7" t="str">
        <f t="shared" si="1029"/>
        <v>1 - -------------------------------------------NAO DISPONIVEL------------------------------------------- - 00000004141 - FETRANSPOR</v>
      </c>
      <c r="AM4141" s="7" t="str">
        <f t="shared" si="1030"/>
        <v>-------------------------------------------NAO DISPONIVEL-------------------------------------------</v>
      </c>
      <c r="AN4141" s="44" cm="1">
        <f t="array" ref="AN4141">_xlfn.IFS(AJ4141=0,0,AQ4141="INATIVO",2,AQ4141="SEM CADASTRO",4,AQ4141="CPF ATIVO EM OUTRO COMPRADOR",5,AQ4141="NOVO/SEM CARTAO",6,AND(AJ4141&gt;0,AQ4141,""),8)</f>
        <v>0</v>
      </c>
      <c r="AO4141" s="45">
        <f t="shared" si="1044"/>
        <v>-10</v>
      </c>
    </row>
    <row r="4142" spans="1:41" x14ac:dyDescent="0.4">
      <c r="A4142" s="21" t="str">
        <f t="shared" si="1031"/>
        <v>-------------------------------------------NAO DISPONIVEL-------------------------------------------</v>
      </c>
      <c r="B4142" s="5" t="str">
        <f>_xlfn.IFNA(VLOOKUP(A4142,CNPJ!E:F,2,0),"-------------------------------------------NAO DISPONIVEL-------------------------------------------")</f>
        <v>-------------------------------------------NAO DISPONIVEL-------------------------------------------</v>
      </c>
      <c r="C4142" s="22">
        <v>1</v>
      </c>
      <c r="D4142" s="5" t="str">
        <f>_xlfn.XLOOKUP(R4142,OP!C:C,OP!B:B,,0,1)</f>
        <v>RJ</v>
      </c>
      <c r="E4142" s="23"/>
      <c r="M4142" s="26"/>
      <c r="N4142" s="27"/>
      <c r="O4142" s="28" t="str">
        <f t="shared" si="1032"/>
        <v>00000004142</v>
      </c>
      <c r="R4142" s="27" t="s">
        <v>193</v>
      </c>
      <c r="S4142" s="30" t="str">
        <f>_xlfn.IFNA(VLOOKUP(_xlfn.CONCAT(D4142," - ",R4142),OP!A:D,4,0),"-------------------------------------------NAO DISPONIVEL-------------------------------------------")</f>
        <v>FETRANSPOR</v>
      </c>
      <c r="T4142" s="31"/>
      <c r="U4142" s="32"/>
      <c r="V4142" s="31"/>
      <c r="W4142" s="33">
        <f t="shared" si="1033"/>
        <v>0</v>
      </c>
      <c r="X4142" s="34">
        <f t="shared" si="1034"/>
        <v>0</v>
      </c>
      <c r="Y4142" s="33">
        <f t="shared" si="1035"/>
        <v>0</v>
      </c>
      <c r="Z4142" s="33">
        <f t="shared" si="1036"/>
        <v>0</v>
      </c>
      <c r="AA4142" s="35">
        <f t="shared" si="1037"/>
        <v>0</v>
      </c>
      <c r="AB4142" s="36">
        <f t="shared" si="1038"/>
        <v>0</v>
      </c>
      <c r="AC4142" s="37">
        <f t="shared" si="1039"/>
        <v>0</v>
      </c>
      <c r="AD4142" s="38"/>
      <c r="AE4142" s="38"/>
      <c r="AF4142" s="39">
        <f t="shared" si="1040"/>
        <v>0</v>
      </c>
      <c r="AG4142" s="40"/>
      <c r="AH4142" s="41">
        <f t="shared" si="1041"/>
        <v>0</v>
      </c>
      <c r="AI4142" s="42">
        <f t="shared" si="1042"/>
        <v>0</v>
      </c>
      <c r="AJ4142" s="43">
        <f t="shared" si="1043"/>
        <v>0</v>
      </c>
      <c r="AK4142" s="5" t="str">
        <f>_xlfn.IFNA(VLOOKUP(_xlfn.CONCAT(D4142," - ",S4142),OP!E:F,2,0),"-------------------------------------------NAO DISPONIVEL-------------------------------------------")</f>
        <v>C - RIOCARD</v>
      </c>
      <c r="AL4142" s="7" t="str">
        <f t="shared" si="1029"/>
        <v>1 - -------------------------------------------NAO DISPONIVEL------------------------------------------- - 00000004142 - FETRANSPOR</v>
      </c>
      <c r="AM4142" s="7" t="str">
        <f t="shared" si="1030"/>
        <v>-------------------------------------------NAO DISPONIVEL-------------------------------------------</v>
      </c>
      <c r="AN4142" s="44" cm="1">
        <f t="array" ref="AN4142">_xlfn.IFS(AJ4142=0,0,AQ4142="INATIVO",2,AQ4142="SEM CADASTRO",4,AQ4142="CPF ATIVO EM OUTRO COMPRADOR",5,AQ4142="NOVO/SEM CARTAO",6,AND(AJ4142&gt;0,AQ4142,""),8)</f>
        <v>0</v>
      </c>
      <c r="AO4142" s="45">
        <f t="shared" si="1044"/>
        <v>-10</v>
      </c>
    </row>
    <row r="4143" spans="1:41" x14ac:dyDescent="0.4">
      <c r="A4143" s="21" t="str">
        <f t="shared" si="1031"/>
        <v>-------------------------------------------NAO DISPONIVEL-------------------------------------------</v>
      </c>
      <c r="B4143" s="5" t="str">
        <f>_xlfn.IFNA(VLOOKUP(A4143,CNPJ!E:F,2,0),"-------------------------------------------NAO DISPONIVEL-------------------------------------------")</f>
        <v>-------------------------------------------NAO DISPONIVEL-------------------------------------------</v>
      </c>
      <c r="C4143" s="22">
        <v>1</v>
      </c>
      <c r="D4143" s="5" t="str">
        <f>_xlfn.XLOOKUP(R4143,OP!C:C,OP!B:B,,0,1)</f>
        <v>RJ</v>
      </c>
      <c r="E4143" s="23"/>
      <c r="M4143" s="26"/>
      <c r="N4143" s="27"/>
      <c r="O4143" s="28" t="str">
        <f t="shared" si="1032"/>
        <v>00000004143</v>
      </c>
      <c r="R4143" s="27" t="s">
        <v>193</v>
      </c>
      <c r="S4143" s="30" t="str">
        <f>_xlfn.IFNA(VLOOKUP(_xlfn.CONCAT(D4143," - ",R4143),OP!A:D,4,0),"-------------------------------------------NAO DISPONIVEL-------------------------------------------")</f>
        <v>FETRANSPOR</v>
      </c>
      <c r="T4143" s="31"/>
      <c r="U4143" s="32"/>
      <c r="V4143" s="31"/>
      <c r="W4143" s="33">
        <f t="shared" si="1033"/>
        <v>0</v>
      </c>
      <c r="X4143" s="34">
        <f t="shared" si="1034"/>
        <v>0</v>
      </c>
      <c r="Y4143" s="33">
        <f t="shared" si="1035"/>
        <v>0</v>
      </c>
      <c r="Z4143" s="33">
        <f t="shared" si="1036"/>
        <v>0</v>
      </c>
      <c r="AA4143" s="35">
        <f t="shared" si="1037"/>
        <v>0</v>
      </c>
      <c r="AB4143" s="36">
        <f t="shared" si="1038"/>
        <v>0</v>
      </c>
      <c r="AC4143" s="37">
        <f t="shared" si="1039"/>
        <v>0</v>
      </c>
      <c r="AD4143" s="38"/>
      <c r="AE4143" s="38"/>
      <c r="AF4143" s="39">
        <f t="shared" si="1040"/>
        <v>0</v>
      </c>
      <c r="AG4143" s="40"/>
      <c r="AH4143" s="41">
        <f t="shared" si="1041"/>
        <v>0</v>
      </c>
      <c r="AI4143" s="42">
        <f t="shared" si="1042"/>
        <v>0</v>
      </c>
      <c r="AJ4143" s="43">
        <f t="shared" si="1043"/>
        <v>0</v>
      </c>
      <c r="AK4143" s="5" t="str">
        <f>_xlfn.IFNA(VLOOKUP(_xlfn.CONCAT(D4143," - ",S4143),OP!E:F,2,0),"-------------------------------------------NAO DISPONIVEL-------------------------------------------")</f>
        <v>C - RIOCARD</v>
      </c>
      <c r="AL4143" s="7" t="str">
        <f t="shared" si="1029"/>
        <v>1 - -------------------------------------------NAO DISPONIVEL------------------------------------------- - 00000004143 - FETRANSPOR</v>
      </c>
      <c r="AM4143" s="7" t="str">
        <f t="shared" si="1030"/>
        <v>-------------------------------------------NAO DISPONIVEL-------------------------------------------</v>
      </c>
      <c r="AN4143" s="44" cm="1">
        <f t="array" ref="AN4143">_xlfn.IFS(AJ4143=0,0,AQ4143="INATIVO",2,AQ4143="SEM CADASTRO",4,AQ4143="CPF ATIVO EM OUTRO COMPRADOR",5,AQ4143="NOVO/SEM CARTAO",6,AND(AJ4143&gt;0,AQ4143,""),8)</f>
        <v>0</v>
      </c>
      <c r="AO4143" s="45">
        <f t="shared" si="1044"/>
        <v>-10</v>
      </c>
    </row>
    <row r="4144" spans="1:41" x14ac:dyDescent="0.4">
      <c r="A4144" s="21" t="str">
        <f t="shared" si="1031"/>
        <v>-------------------------------------------NAO DISPONIVEL-------------------------------------------</v>
      </c>
      <c r="B4144" s="5" t="str">
        <f>_xlfn.IFNA(VLOOKUP(A4144,CNPJ!E:F,2,0),"-------------------------------------------NAO DISPONIVEL-------------------------------------------")</f>
        <v>-------------------------------------------NAO DISPONIVEL-------------------------------------------</v>
      </c>
      <c r="C4144" s="22">
        <v>1</v>
      </c>
      <c r="D4144" s="5" t="str">
        <f>_xlfn.XLOOKUP(R4144,OP!C:C,OP!B:B,,0,1)</f>
        <v>RJ</v>
      </c>
      <c r="E4144" s="23"/>
      <c r="M4144" s="26"/>
      <c r="N4144" s="27"/>
      <c r="O4144" s="28" t="str">
        <f t="shared" si="1032"/>
        <v>00000004144</v>
      </c>
      <c r="R4144" s="27" t="s">
        <v>193</v>
      </c>
      <c r="S4144" s="30" t="str">
        <f>_xlfn.IFNA(VLOOKUP(_xlfn.CONCAT(D4144," - ",R4144),OP!A:D,4,0),"-------------------------------------------NAO DISPONIVEL-------------------------------------------")</f>
        <v>FETRANSPOR</v>
      </c>
      <c r="T4144" s="31"/>
      <c r="U4144" s="32"/>
      <c r="V4144" s="31"/>
      <c r="W4144" s="33">
        <f t="shared" si="1033"/>
        <v>0</v>
      </c>
      <c r="X4144" s="34">
        <f t="shared" si="1034"/>
        <v>0</v>
      </c>
      <c r="Y4144" s="33">
        <f t="shared" si="1035"/>
        <v>0</v>
      </c>
      <c r="Z4144" s="33">
        <f t="shared" si="1036"/>
        <v>0</v>
      </c>
      <c r="AA4144" s="35">
        <f t="shared" si="1037"/>
        <v>0</v>
      </c>
      <c r="AB4144" s="36">
        <f t="shared" si="1038"/>
        <v>0</v>
      </c>
      <c r="AC4144" s="37">
        <f t="shared" si="1039"/>
        <v>0</v>
      </c>
      <c r="AD4144" s="38"/>
      <c r="AE4144" s="38"/>
      <c r="AF4144" s="39">
        <f t="shared" si="1040"/>
        <v>0</v>
      </c>
      <c r="AG4144" s="40"/>
      <c r="AH4144" s="41">
        <f t="shared" si="1041"/>
        <v>0</v>
      </c>
      <c r="AI4144" s="42">
        <f t="shared" si="1042"/>
        <v>0</v>
      </c>
      <c r="AJ4144" s="43">
        <f t="shared" si="1043"/>
        <v>0</v>
      </c>
      <c r="AK4144" s="5" t="str">
        <f>_xlfn.IFNA(VLOOKUP(_xlfn.CONCAT(D4144," - ",S4144),OP!E:F,2,0),"-------------------------------------------NAO DISPONIVEL-------------------------------------------")</f>
        <v>C - RIOCARD</v>
      </c>
      <c r="AL4144" s="7" t="str">
        <f t="shared" si="1029"/>
        <v>1 - -------------------------------------------NAO DISPONIVEL------------------------------------------- - 00000004144 - FETRANSPOR</v>
      </c>
      <c r="AM4144" s="7" t="str">
        <f t="shared" si="1030"/>
        <v>-------------------------------------------NAO DISPONIVEL-------------------------------------------</v>
      </c>
      <c r="AN4144" s="44" cm="1">
        <f t="array" ref="AN4144">_xlfn.IFS(AJ4144=0,0,AQ4144="INATIVO",2,AQ4144="SEM CADASTRO",4,AQ4144="CPF ATIVO EM OUTRO COMPRADOR",5,AQ4144="NOVO/SEM CARTAO",6,AND(AJ4144&gt;0,AQ4144,""),8)</f>
        <v>0</v>
      </c>
      <c r="AO4144" s="45">
        <f t="shared" si="1044"/>
        <v>-10</v>
      </c>
    </row>
    <row r="4145" spans="1:41" x14ac:dyDescent="0.4">
      <c r="A4145" s="21" t="str">
        <f t="shared" si="1031"/>
        <v>-------------------------------------------NAO DISPONIVEL-------------------------------------------</v>
      </c>
      <c r="B4145" s="5" t="str">
        <f>_xlfn.IFNA(VLOOKUP(A4145,CNPJ!E:F,2,0),"-------------------------------------------NAO DISPONIVEL-------------------------------------------")</f>
        <v>-------------------------------------------NAO DISPONIVEL-------------------------------------------</v>
      </c>
      <c r="C4145" s="22">
        <v>1</v>
      </c>
      <c r="D4145" s="5" t="str">
        <f>_xlfn.XLOOKUP(R4145,OP!C:C,OP!B:B,,0,1)</f>
        <v>RJ</v>
      </c>
      <c r="E4145" s="23"/>
      <c r="M4145" s="26"/>
      <c r="N4145" s="27"/>
      <c r="O4145" s="28" t="str">
        <f t="shared" si="1032"/>
        <v>00000004145</v>
      </c>
      <c r="R4145" s="27" t="s">
        <v>193</v>
      </c>
      <c r="S4145" s="30" t="str">
        <f>_xlfn.IFNA(VLOOKUP(_xlfn.CONCAT(D4145," - ",R4145),OP!A:D,4,0),"-------------------------------------------NAO DISPONIVEL-------------------------------------------")</f>
        <v>FETRANSPOR</v>
      </c>
      <c r="T4145" s="31"/>
      <c r="U4145" s="32"/>
      <c r="V4145" s="31"/>
      <c r="W4145" s="33">
        <f t="shared" si="1033"/>
        <v>0</v>
      </c>
      <c r="X4145" s="34">
        <f t="shared" si="1034"/>
        <v>0</v>
      </c>
      <c r="Y4145" s="33">
        <f t="shared" si="1035"/>
        <v>0</v>
      </c>
      <c r="Z4145" s="33">
        <f t="shared" si="1036"/>
        <v>0</v>
      </c>
      <c r="AA4145" s="35">
        <f t="shared" si="1037"/>
        <v>0</v>
      </c>
      <c r="AB4145" s="36">
        <f t="shared" si="1038"/>
        <v>0</v>
      </c>
      <c r="AC4145" s="37">
        <f t="shared" si="1039"/>
        <v>0</v>
      </c>
      <c r="AD4145" s="38"/>
      <c r="AE4145" s="38"/>
      <c r="AF4145" s="39">
        <f t="shared" si="1040"/>
        <v>0</v>
      </c>
      <c r="AG4145" s="40"/>
      <c r="AH4145" s="41">
        <f t="shared" si="1041"/>
        <v>0</v>
      </c>
      <c r="AI4145" s="42">
        <f t="shared" si="1042"/>
        <v>0</v>
      </c>
      <c r="AJ4145" s="43">
        <f t="shared" si="1043"/>
        <v>0</v>
      </c>
      <c r="AK4145" s="5" t="str">
        <f>_xlfn.IFNA(VLOOKUP(_xlfn.CONCAT(D4145," - ",S4145),OP!E:F,2,0),"-------------------------------------------NAO DISPONIVEL-------------------------------------------")</f>
        <v>C - RIOCARD</v>
      </c>
      <c r="AL4145" s="7" t="str">
        <f t="shared" si="1029"/>
        <v>1 - -------------------------------------------NAO DISPONIVEL------------------------------------------- - 00000004145 - FETRANSPOR</v>
      </c>
      <c r="AM4145" s="7" t="str">
        <f t="shared" si="1030"/>
        <v>-------------------------------------------NAO DISPONIVEL-------------------------------------------</v>
      </c>
      <c r="AN4145" s="44" cm="1">
        <f t="array" ref="AN4145">_xlfn.IFS(AJ4145=0,0,AQ4145="INATIVO",2,AQ4145="SEM CADASTRO",4,AQ4145="CPF ATIVO EM OUTRO COMPRADOR",5,AQ4145="NOVO/SEM CARTAO",6,AND(AJ4145&gt;0,AQ4145,""),8)</f>
        <v>0</v>
      </c>
      <c r="AO4145" s="45">
        <f t="shared" si="1044"/>
        <v>-10</v>
      </c>
    </row>
    <row r="4146" spans="1:41" x14ac:dyDescent="0.4">
      <c r="A4146" s="21" t="str">
        <f t="shared" si="1031"/>
        <v>-------------------------------------------NAO DISPONIVEL-------------------------------------------</v>
      </c>
      <c r="B4146" s="5" t="str">
        <f>_xlfn.IFNA(VLOOKUP(A4146,CNPJ!E:F,2,0),"-------------------------------------------NAO DISPONIVEL-------------------------------------------")</f>
        <v>-------------------------------------------NAO DISPONIVEL-------------------------------------------</v>
      </c>
      <c r="C4146" s="22">
        <v>1</v>
      </c>
      <c r="D4146" s="5" t="str">
        <f>_xlfn.XLOOKUP(R4146,OP!C:C,OP!B:B,,0,1)</f>
        <v>RJ</v>
      </c>
      <c r="E4146" s="23"/>
      <c r="M4146" s="26"/>
      <c r="N4146" s="27"/>
      <c r="O4146" s="28" t="str">
        <f t="shared" si="1032"/>
        <v>00000004146</v>
      </c>
      <c r="R4146" s="27" t="s">
        <v>193</v>
      </c>
      <c r="S4146" s="30" t="str">
        <f>_xlfn.IFNA(VLOOKUP(_xlfn.CONCAT(D4146," - ",R4146),OP!A:D,4,0),"-------------------------------------------NAO DISPONIVEL-------------------------------------------")</f>
        <v>FETRANSPOR</v>
      </c>
      <c r="T4146" s="31"/>
      <c r="U4146" s="32"/>
      <c r="V4146" s="31"/>
      <c r="W4146" s="33">
        <f t="shared" si="1033"/>
        <v>0</v>
      </c>
      <c r="X4146" s="34">
        <f t="shared" si="1034"/>
        <v>0</v>
      </c>
      <c r="Y4146" s="33">
        <f t="shared" si="1035"/>
        <v>0</v>
      </c>
      <c r="Z4146" s="33">
        <f t="shared" si="1036"/>
        <v>0</v>
      </c>
      <c r="AA4146" s="35">
        <f t="shared" si="1037"/>
        <v>0</v>
      </c>
      <c r="AB4146" s="36">
        <f t="shared" si="1038"/>
        <v>0</v>
      </c>
      <c r="AC4146" s="37">
        <f t="shared" si="1039"/>
        <v>0</v>
      </c>
      <c r="AD4146" s="38"/>
      <c r="AE4146" s="38"/>
      <c r="AF4146" s="39">
        <f t="shared" si="1040"/>
        <v>0</v>
      </c>
      <c r="AG4146" s="40"/>
      <c r="AH4146" s="41">
        <f t="shared" si="1041"/>
        <v>0</v>
      </c>
      <c r="AI4146" s="42">
        <f t="shared" si="1042"/>
        <v>0</v>
      </c>
      <c r="AJ4146" s="43">
        <f t="shared" si="1043"/>
        <v>0</v>
      </c>
      <c r="AK4146" s="5" t="str">
        <f>_xlfn.IFNA(VLOOKUP(_xlfn.CONCAT(D4146," - ",S4146),OP!E:F,2,0),"-------------------------------------------NAO DISPONIVEL-------------------------------------------")</f>
        <v>C - RIOCARD</v>
      </c>
      <c r="AL4146" s="7" t="str">
        <f t="shared" si="1029"/>
        <v>1 - -------------------------------------------NAO DISPONIVEL------------------------------------------- - 00000004146 - FETRANSPOR</v>
      </c>
      <c r="AM4146" s="7" t="str">
        <f t="shared" si="1030"/>
        <v>-------------------------------------------NAO DISPONIVEL-------------------------------------------</v>
      </c>
      <c r="AN4146" s="44" cm="1">
        <f t="array" ref="AN4146">_xlfn.IFS(AJ4146=0,0,AQ4146="INATIVO",2,AQ4146="SEM CADASTRO",4,AQ4146="CPF ATIVO EM OUTRO COMPRADOR",5,AQ4146="NOVO/SEM CARTAO",6,AND(AJ4146&gt;0,AQ4146,""),8)</f>
        <v>0</v>
      </c>
      <c r="AO4146" s="45">
        <f t="shared" si="1044"/>
        <v>-10</v>
      </c>
    </row>
    <row r="4147" spans="1:41" x14ac:dyDescent="0.4">
      <c r="A4147" s="21" t="str">
        <f t="shared" si="1031"/>
        <v>-------------------------------------------NAO DISPONIVEL-------------------------------------------</v>
      </c>
      <c r="B4147" s="5" t="str">
        <f>_xlfn.IFNA(VLOOKUP(A4147,CNPJ!E:F,2,0),"-------------------------------------------NAO DISPONIVEL-------------------------------------------")</f>
        <v>-------------------------------------------NAO DISPONIVEL-------------------------------------------</v>
      </c>
      <c r="C4147" s="22">
        <v>1</v>
      </c>
      <c r="D4147" s="5" t="str">
        <f>_xlfn.XLOOKUP(R4147,OP!C:C,OP!B:B,,0,1)</f>
        <v>RJ</v>
      </c>
      <c r="E4147" s="23"/>
      <c r="M4147" s="26"/>
      <c r="N4147" s="27"/>
      <c r="O4147" s="28" t="str">
        <f t="shared" si="1032"/>
        <v>00000004147</v>
      </c>
      <c r="R4147" s="27" t="s">
        <v>193</v>
      </c>
      <c r="S4147" s="30" t="str">
        <f>_xlfn.IFNA(VLOOKUP(_xlfn.CONCAT(D4147," - ",R4147),OP!A:D,4,0),"-------------------------------------------NAO DISPONIVEL-------------------------------------------")</f>
        <v>FETRANSPOR</v>
      </c>
      <c r="T4147" s="31"/>
      <c r="U4147" s="32"/>
      <c r="V4147" s="31"/>
      <c r="W4147" s="33">
        <f t="shared" si="1033"/>
        <v>0</v>
      </c>
      <c r="X4147" s="34">
        <f t="shared" si="1034"/>
        <v>0</v>
      </c>
      <c r="Y4147" s="33">
        <f t="shared" si="1035"/>
        <v>0</v>
      </c>
      <c r="Z4147" s="33">
        <f t="shared" si="1036"/>
        <v>0</v>
      </c>
      <c r="AA4147" s="35">
        <f t="shared" si="1037"/>
        <v>0</v>
      </c>
      <c r="AB4147" s="36">
        <f t="shared" si="1038"/>
        <v>0</v>
      </c>
      <c r="AC4147" s="37">
        <f t="shared" si="1039"/>
        <v>0</v>
      </c>
      <c r="AD4147" s="38"/>
      <c r="AE4147" s="38"/>
      <c r="AF4147" s="39">
        <f t="shared" si="1040"/>
        <v>0</v>
      </c>
      <c r="AG4147" s="40"/>
      <c r="AH4147" s="41">
        <f t="shared" si="1041"/>
        <v>0</v>
      </c>
      <c r="AI4147" s="42">
        <f t="shared" si="1042"/>
        <v>0</v>
      </c>
      <c r="AJ4147" s="43">
        <f t="shared" si="1043"/>
        <v>0</v>
      </c>
      <c r="AK4147" s="5" t="str">
        <f>_xlfn.IFNA(VLOOKUP(_xlfn.CONCAT(D4147," - ",S4147),OP!E:F,2,0),"-------------------------------------------NAO DISPONIVEL-------------------------------------------")</f>
        <v>C - RIOCARD</v>
      </c>
      <c r="AL4147" s="7" t="str">
        <f t="shared" si="1029"/>
        <v>1 - -------------------------------------------NAO DISPONIVEL------------------------------------------- - 00000004147 - FETRANSPOR</v>
      </c>
      <c r="AM4147" s="7" t="str">
        <f t="shared" si="1030"/>
        <v>-------------------------------------------NAO DISPONIVEL-------------------------------------------</v>
      </c>
      <c r="AN4147" s="44" cm="1">
        <f t="array" ref="AN4147">_xlfn.IFS(AJ4147=0,0,AQ4147="INATIVO",2,AQ4147="SEM CADASTRO",4,AQ4147="CPF ATIVO EM OUTRO COMPRADOR",5,AQ4147="NOVO/SEM CARTAO",6,AND(AJ4147&gt;0,AQ4147,""),8)</f>
        <v>0</v>
      </c>
      <c r="AO4147" s="45">
        <f t="shared" si="1044"/>
        <v>-10</v>
      </c>
    </row>
    <row r="4148" spans="1:41" x14ac:dyDescent="0.4">
      <c r="A4148" s="21" t="str">
        <f t="shared" si="1031"/>
        <v>-------------------------------------------NAO DISPONIVEL-------------------------------------------</v>
      </c>
      <c r="B4148" s="5" t="str">
        <f>_xlfn.IFNA(VLOOKUP(A4148,CNPJ!E:F,2,0),"-------------------------------------------NAO DISPONIVEL-------------------------------------------")</f>
        <v>-------------------------------------------NAO DISPONIVEL-------------------------------------------</v>
      </c>
      <c r="C4148" s="22">
        <v>1</v>
      </c>
      <c r="D4148" s="5" t="str">
        <f>_xlfn.XLOOKUP(R4148,OP!C:C,OP!B:B,,0,1)</f>
        <v>RJ</v>
      </c>
      <c r="E4148" s="23"/>
      <c r="M4148" s="26"/>
      <c r="N4148" s="27"/>
      <c r="O4148" s="28" t="str">
        <f t="shared" si="1032"/>
        <v>00000004148</v>
      </c>
      <c r="R4148" s="27" t="s">
        <v>193</v>
      </c>
      <c r="S4148" s="30" t="str">
        <f>_xlfn.IFNA(VLOOKUP(_xlfn.CONCAT(D4148," - ",R4148),OP!A:D,4,0),"-------------------------------------------NAO DISPONIVEL-------------------------------------------")</f>
        <v>FETRANSPOR</v>
      </c>
      <c r="T4148" s="31"/>
      <c r="U4148" s="32"/>
      <c r="V4148" s="31"/>
      <c r="W4148" s="33">
        <f t="shared" si="1033"/>
        <v>0</v>
      </c>
      <c r="X4148" s="34">
        <f t="shared" si="1034"/>
        <v>0</v>
      </c>
      <c r="Y4148" s="33">
        <f t="shared" si="1035"/>
        <v>0</v>
      </c>
      <c r="Z4148" s="33">
        <f t="shared" si="1036"/>
        <v>0</v>
      </c>
      <c r="AA4148" s="35">
        <f t="shared" si="1037"/>
        <v>0</v>
      </c>
      <c r="AB4148" s="36">
        <f t="shared" si="1038"/>
        <v>0</v>
      </c>
      <c r="AC4148" s="37">
        <f t="shared" si="1039"/>
        <v>0</v>
      </c>
      <c r="AD4148" s="38"/>
      <c r="AE4148" s="38"/>
      <c r="AF4148" s="39">
        <f t="shared" si="1040"/>
        <v>0</v>
      </c>
      <c r="AG4148" s="40"/>
      <c r="AH4148" s="41">
        <f t="shared" si="1041"/>
        <v>0</v>
      </c>
      <c r="AI4148" s="42">
        <f t="shared" si="1042"/>
        <v>0</v>
      </c>
      <c r="AJ4148" s="43">
        <f t="shared" si="1043"/>
        <v>0</v>
      </c>
      <c r="AK4148" s="5" t="str">
        <f>_xlfn.IFNA(VLOOKUP(_xlfn.CONCAT(D4148," - ",S4148),OP!E:F,2,0),"-------------------------------------------NAO DISPONIVEL-------------------------------------------")</f>
        <v>C - RIOCARD</v>
      </c>
      <c r="AL4148" s="7" t="str">
        <f t="shared" si="1029"/>
        <v>1 - -------------------------------------------NAO DISPONIVEL------------------------------------------- - 00000004148 - FETRANSPOR</v>
      </c>
      <c r="AM4148" s="7" t="str">
        <f t="shared" si="1030"/>
        <v>-------------------------------------------NAO DISPONIVEL-------------------------------------------</v>
      </c>
      <c r="AN4148" s="44" cm="1">
        <f t="array" ref="AN4148">_xlfn.IFS(AJ4148=0,0,AQ4148="INATIVO",2,AQ4148="SEM CADASTRO",4,AQ4148="CPF ATIVO EM OUTRO COMPRADOR",5,AQ4148="NOVO/SEM CARTAO",6,AND(AJ4148&gt;0,AQ4148,""),8)</f>
        <v>0</v>
      </c>
      <c r="AO4148" s="45">
        <f t="shared" si="1044"/>
        <v>-10</v>
      </c>
    </row>
    <row r="4149" spans="1:41" x14ac:dyDescent="0.4">
      <c r="A4149" s="21" t="str">
        <f t="shared" si="1031"/>
        <v>-------------------------------------------NAO DISPONIVEL-------------------------------------------</v>
      </c>
      <c r="B4149" s="5" t="str">
        <f>_xlfn.IFNA(VLOOKUP(A4149,CNPJ!E:F,2,0),"-------------------------------------------NAO DISPONIVEL-------------------------------------------")</f>
        <v>-------------------------------------------NAO DISPONIVEL-------------------------------------------</v>
      </c>
      <c r="C4149" s="22">
        <v>1</v>
      </c>
      <c r="D4149" s="5" t="str">
        <f>_xlfn.XLOOKUP(R4149,OP!C:C,OP!B:B,,0,1)</f>
        <v>RJ</v>
      </c>
      <c r="E4149" s="23"/>
      <c r="M4149" s="26"/>
      <c r="N4149" s="27"/>
      <c r="O4149" s="28" t="str">
        <f t="shared" si="1032"/>
        <v>00000004149</v>
      </c>
      <c r="R4149" s="27" t="s">
        <v>193</v>
      </c>
      <c r="S4149" s="30" t="str">
        <f>_xlfn.IFNA(VLOOKUP(_xlfn.CONCAT(D4149," - ",R4149),OP!A:D,4,0),"-------------------------------------------NAO DISPONIVEL-------------------------------------------")</f>
        <v>FETRANSPOR</v>
      </c>
      <c r="T4149" s="31"/>
      <c r="U4149" s="32"/>
      <c r="V4149" s="31"/>
      <c r="W4149" s="33">
        <f t="shared" si="1033"/>
        <v>0</v>
      </c>
      <c r="X4149" s="34">
        <f t="shared" si="1034"/>
        <v>0</v>
      </c>
      <c r="Y4149" s="33">
        <f t="shared" si="1035"/>
        <v>0</v>
      </c>
      <c r="Z4149" s="33">
        <f t="shared" si="1036"/>
        <v>0</v>
      </c>
      <c r="AA4149" s="35">
        <f t="shared" si="1037"/>
        <v>0</v>
      </c>
      <c r="AB4149" s="36">
        <f t="shared" si="1038"/>
        <v>0</v>
      </c>
      <c r="AC4149" s="37">
        <f t="shared" si="1039"/>
        <v>0</v>
      </c>
      <c r="AD4149" s="38"/>
      <c r="AE4149" s="38"/>
      <c r="AF4149" s="39">
        <f t="shared" si="1040"/>
        <v>0</v>
      </c>
      <c r="AG4149" s="40"/>
      <c r="AH4149" s="41">
        <f t="shared" si="1041"/>
        <v>0</v>
      </c>
      <c r="AI4149" s="42">
        <f t="shared" si="1042"/>
        <v>0</v>
      </c>
      <c r="AJ4149" s="43">
        <f t="shared" si="1043"/>
        <v>0</v>
      </c>
      <c r="AK4149" s="5" t="str">
        <f>_xlfn.IFNA(VLOOKUP(_xlfn.CONCAT(D4149," - ",S4149),OP!E:F,2,0),"-------------------------------------------NAO DISPONIVEL-------------------------------------------")</f>
        <v>C - RIOCARD</v>
      </c>
      <c r="AL4149" s="7" t="str">
        <f t="shared" si="1029"/>
        <v>1 - -------------------------------------------NAO DISPONIVEL------------------------------------------- - 00000004149 - FETRANSPOR</v>
      </c>
      <c r="AM4149" s="7" t="str">
        <f t="shared" si="1030"/>
        <v>-------------------------------------------NAO DISPONIVEL-------------------------------------------</v>
      </c>
      <c r="AN4149" s="44" cm="1">
        <f t="array" ref="AN4149">_xlfn.IFS(AJ4149=0,0,AQ4149="INATIVO",2,AQ4149="SEM CADASTRO",4,AQ4149="CPF ATIVO EM OUTRO COMPRADOR",5,AQ4149="NOVO/SEM CARTAO",6,AND(AJ4149&gt;0,AQ4149,""),8)</f>
        <v>0</v>
      </c>
      <c r="AO4149" s="45">
        <f t="shared" si="1044"/>
        <v>-10</v>
      </c>
    </row>
    <row r="4150" spans="1:41" x14ac:dyDescent="0.4">
      <c r="A4150" s="21" t="str">
        <f t="shared" si="1031"/>
        <v>-------------------------------------------NAO DISPONIVEL-------------------------------------------</v>
      </c>
      <c r="B4150" s="5" t="str">
        <f>_xlfn.IFNA(VLOOKUP(A4150,CNPJ!E:F,2,0),"-------------------------------------------NAO DISPONIVEL-------------------------------------------")</f>
        <v>-------------------------------------------NAO DISPONIVEL-------------------------------------------</v>
      </c>
      <c r="C4150" s="22">
        <v>1</v>
      </c>
      <c r="D4150" s="5" t="str">
        <f>_xlfn.XLOOKUP(R4150,OP!C:C,OP!B:B,,0,1)</f>
        <v>RJ</v>
      </c>
      <c r="E4150" s="23"/>
      <c r="M4150" s="26"/>
      <c r="N4150" s="27"/>
      <c r="O4150" s="28" t="str">
        <f t="shared" si="1032"/>
        <v>00000004150</v>
      </c>
      <c r="R4150" s="27" t="s">
        <v>193</v>
      </c>
      <c r="S4150" s="30" t="str">
        <f>_xlfn.IFNA(VLOOKUP(_xlfn.CONCAT(D4150," - ",R4150),OP!A:D,4,0),"-------------------------------------------NAO DISPONIVEL-------------------------------------------")</f>
        <v>FETRANSPOR</v>
      </c>
      <c r="T4150" s="31"/>
      <c r="U4150" s="32"/>
      <c r="V4150" s="31"/>
      <c r="W4150" s="33">
        <f t="shared" si="1033"/>
        <v>0</v>
      </c>
      <c r="X4150" s="34">
        <f t="shared" si="1034"/>
        <v>0</v>
      </c>
      <c r="Y4150" s="33">
        <f t="shared" si="1035"/>
        <v>0</v>
      </c>
      <c r="Z4150" s="33">
        <f t="shared" si="1036"/>
        <v>0</v>
      </c>
      <c r="AA4150" s="35">
        <f t="shared" si="1037"/>
        <v>0</v>
      </c>
      <c r="AB4150" s="36">
        <f t="shared" si="1038"/>
        <v>0</v>
      </c>
      <c r="AC4150" s="37">
        <f t="shared" si="1039"/>
        <v>0</v>
      </c>
      <c r="AD4150" s="38"/>
      <c r="AE4150" s="38"/>
      <c r="AF4150" s="39">
        <f t="shared" si="1040"/>
        <v>0</v>
      </c>
      <c r="AG4150" s="40"/>
      <c r="AH4150" s="41">
        <f t="shared" si="1041"/>
        <v>0</v>
      </c>
      <c r="AI4150" s="42">
        <f t="shared" si="1042"/>
        <v>0</v>
      </c>
      <c r="AJ4150" s="43">
        <f t="shared" si="1043"/>
        <v>0</v>
      </c>
      <c r="AK4150" s="5" t="str">
        <f>_xlfn.IFNA(VLOOKUP(_xlfn.CONCAT(D4150," - ",S4150),OP!E:F,2,0),"-------------------------------------------NAO DISPONIVEL-------------------------------------------")</f>
        <v>C - RIOCARD</v>
      </c>
      <c r="AL4150" s="7" t="str">
        <f t="shared" si="1029"/>
        <v>1 - -------------------------------------------NAO DISPONIVEL------------------------------------------- - 00000004150 - FETRANSPOR</v>
      </c>
      <c r="AM4150" s="7" t="str">
        <f t="shared" si="1030"/>
        <v>-------------------------------------------NAO DISPONIVEL-------------------------------------------</v>
      </c>
      <c r="AN4150" s="44" cm="1">
        <f t="array" ref="AN4150">_xlfn.IFS(AJ4150=0,0,AQ4150="INATIVO",2,AQ4150="SEM CADASTRO",4,AQ4150="CPF ATIVO EM OUTRO COMPRADOR",5,AQ4150="NOVO/SEM CARTAO",6,AND(AJ4150&gt;0,AQ4150,""),8)</f>
        <v>0</v>
      </c>
      <c r="AO4150" s="45">
        <f t="shared" si="1044"/>
        <v>-10</v>
      </c>
    </row>
    <row r="4151" spans="1:41" x14ac:dyDescent="0.4">
      <c r="A4151" s="21" t="str">
        <f t="shared" si="1031"/>
        <v>-------------------------------------------NAO DISPONIVEL-------------------------------------------</v>
      </c>
      <c r="B4151" s="5" t="str">
        <f>_xlfn.IFNA(VLOOKUP(A4151,CNPJ!E:F,2,0),"-------------------------------------------NAO DISPONIVEL-------------------------------------------")</f>
        <v>-------------------------------------------NAO DISPONIVEL-------------------------------------------</v>
      </c>
      <c r="C4151" s="22">
        <v>1</v>
      </c>
      <c r="D4151" s="5" t="str">
        <f>_xlfn.XLOOKUP(R4151,OP!C:C,OP!B:B,,0,1)</f>
        <v>RJ</v>
      </c>
      <c r="E4151" s="23"/>
      <c r="M4151" s="26"/>
      <c r="N4151" s="27"/>
      <c r="O4151" s="28" t="str">
        <f t="shared" si="1032"/>
        <v>00000004151</v>
      </c>
      <c r="R4151" s="27" t="s">
        <v>193</v>
      </c>
      <c r="S4151" s="30" t="str">
        <f>_xlfn.IFNA(VLOOKUP(_xlfn.CONCAT(D4151," - ",R4151),OP!A:D,4,0),"-------------------------------------------NAO DISPONIVEL-------------------------------------------")</f>
        <v>FETRANSPOR</v>
      </c>
      <c r="T4151" s="31"/>
      <c r="U4151" s="32"/>
      <c r="V4151" s="31"/>
      <c r="W4151" s="33">
        <f t="shared" si="1033"/>
        <v>0</v>
      </c>
      <c r="X4151" s="34">
        <f t="shared" si="1034"/>
        <v>0</v>
      </c>
      <c r="Y4151" s="33">
        <f t="shared" si="1035"/>
        <v>0</v>
      </c>
      <c r="Z4151" s="33">
        <f t="shared" si="1036"/>
        <v>0</v>
      </c>
      <c r="AA4151" s="35">
        <f t="shared" si="1037"/>
        <v>0</v>
      </c>
      <c r="AB4151" s="36">
        <f t="shared" si="1038"/>
        <v>0</v>
      </c>
      <c r="AC4151" s="37">
        <f t="shared" si="1039"/>
        <v>0</v>
      </c>
      <c r="AD4151" s="38"/>
      <c r="AE4151" s="38"/>
      <c r="AF4151" s="39">
        <f t="shared" si="1040"/>
        <v>0</v>
      </c>
      <c r="AG4151" s="40"/>
      <c r="AH4151" s="41">
        <f t="shared" si="1041"/>
        <v>0</v>
      </c>
      <c r="AI4151" s="42">
        <f t="shared" si="1042"/>
        <v>0</v>
      </c>
      <c r="AJ4151" s="43">
        <f t="shared" si="1043"/>
        <v>0</v>
      </c>
      <c r="AK4151" s="5" t="str">
        <f>_xlfn.IFNA(VLOOKUP(_xlfn.CONCAT(D4151," - ",S4151),OP!E:F,2,0),"-------------------------------------------NAO DISPONIVEL-------------------------------------------")</f>
        <v>C - RIOCARD</v>
      </c>
      <c r="AL4151" s="7" t="str">
        <f t="shared" si="1029"/>
        <v>1 - -------------------------------------------NAO DISPONIVEL------------------------------------------- - 00000004151 - FETRANSPOR</v>
      </c>
      <c r="AM4151" s="7" t="str">
        <f t="shared" si="1030"/>
        <v>-------------------------------------------NAO DISPONIVEL-------------------------------------------</v>
      </c>
      <c r="AN4151" s="44" cm="1">
        <f t="array" ref="AN4151">_xlfn.IFS(AJ4151=0,0,AQ4151="INATIVO",2,AQ4151="SEM CADASTRO",4,AQ4151="CPF ATIVO EM OUTRO COMPRADOR",5,AQ4151="NOVO/SEM CARTAO",6,AND(AJ4151&gt;0,AQ4151,""),8)</f>
        <v>0</v>
      </c>
      <c r="AO4151" s="45">
        <f t="shared" si="1044"/>
        <v>-10</v>
      </c>
    </row>
    <row r="4152" spans="1:41" x14ac:dyDescent="0.4">
      <c r="A4152" s="21" t="str">
        <f t="shared" si="1031"/>
        <v>-------------------------------------------NAO DISPONIVEL-------------------------------------------</v>
      </c>
      <c r="B4152" s="5" t="str">
        <f>_xlfn.IFNA(VLOOKUP(A4152,CNPJ!E:F,2,0),"-------------------------------------------NAO DISPONIVEL-------------------------------------------")</f>
        <v>-------------------------------------------NAO DISPONIVEL-------------------------------------------</v>
      </c>
      <c r="C4152" s="22">
        <v>1</v>
      </c>
      <c r="D4152" s="5" t="str">
        <f>_xlfn.XLOOKUP(R4152,OP!C:C,OP!B:B,,0,1)</f>
        <v>RJ</v>
      </c>
      <c r="E4152" s="23"/>
      <c r="M4152" s="26"/>
      <c r="N4152" s="27"/>
      <c r="O4152" s="28" t="str">
        <f t="shared" si="1032"/>
        <v>00000004152</v>
      </c>
      <c r="R4152" s="27" t="s">
        <v>193</v>
      </c>
      <c r="S4152" s="30" t="str">
        <f>_xlfn.IFNA(VLOOKUP(_xlfn.CONCAT(D4152," - ",R4152),OP!A:D,4,0),"-------------------------------------------NAO DISPONIVEL-------------------------------------------")</f>
        <v>FETRANSPOR</v>
      </c>
      <c r="T4152" s="31"/>
      <c r="U4152" s="32"/>
      <c r="V4152" s="31"/>
      <c r="W4152" s="33">
        <f t="shared" si="1033"/>
        <v>0</v>
      </c>
      <c r="X4152" s="34">
        <f t="shared" si="1034"/>
        <v>0</v>
      </c>
      <c r="Y4152" s="33">
        <f t="shared" si="1035"/>
        <v>0</v>
      </c>
      <c r="Z4152" s="33">
        <f t="shared" si="1036"/>
        <v>0</v>
      </c>
      <c r="AA4152" s="35">
        <f t="shared" si="1037"/>
        <v>0</v>
      </c>
      <c r="AB4152" s="36">
        <f t="shared" si="1038"/>
        <v>0</v>
      </c>
      <c r="AC4152" s="37">
        <f t="shared" si="1039"/>
        <v>0</v>
      </c>
      <c r="AD4152" s="38"/>
      <c r="AE4152" s="38"/>
      <c r="AF4152" s="39">
        <f t="shared" si="1040"/>
        <v>0</v>
      </c>
      <c r="AG4152" s="40"/>
      <c r="AH4152" s="41">
        <f t="shared" si="1041"/>
        <v>0</v>
      </c>
      <c r="AI4152" s="42">
        <f t="shared" si="1042"/>
        <v>0</v>
      </c>
      <c r="AJ4152" s="43">
        <f t="shared" si="1043"/>
        <v>0</v>
      </c>
      <c r="AK4152" s="5" t="str">
        <f>_xlfn.IFNA(VLOOKUP(_xlfn.CONCAT(D4152," - ",S4152),OP!E:F,2,0),"-------------------------------------------NAO DISPONIVEL-------------------------------------------")</f>
        <v>C - RIOCARD</v>
      </c>
      <c r="AL4152" s="7" t="str">
        <f t="shared" si="1029"/>
        <v>1 - -------------------------------------------NAO DISPONIVEL------------------------------------------- - 00000004152 - FETRANSPOR</v>
      </c>
      <c r="AM4152" s="7" t="str">
        <f t="shared" si="1030"/>
        <v>-------------------------------------------NAO DISPONIVEL-------------------------------------------</v>
      </c>
      <c r="AN4152" s="44" cm="1">
        <f t="array" ref="AN4152">_xlfn.IFS(AJ4152=0,0,AQ4152="INATIVO",2,AQ4152="SEM CADASTRO",4,AQ4152="CPF ATIVO EM OUTRO COMPRADOR",5,AQ4152="NOVO/SEM CARTAO",6,AND(AJ4152&gt;0,AQ4152,""),8)</f>
        <v>0</v>
      </c>
      <c r="AO4152" s="45">
        <f t="shared" si="1044"/>
        <v>-10</v>
      </c>
    </row>
    <row r="4153" spans="1:41" x14ac:dyDescent="0.4">
      <c r="A4153" s="21" t="str">
        <f t="shared" si="1031"/>
        <v>-------------------------------------------NAO DISPONIVEL-------------------------------------------</v>
      </c>
      <c r="B4153" s="5" t="str">
        <f>_xlfn.IFNA(VLOOKUP(A4153,CNPJ!E:F,2,0),"-------------------------------------------NAO DISPONIVEL-------------------------------------------")</f>
        <v>-------------------------------------------NAO DISPONIVEL-------------------------------------------</v>
      </c>
      <c r="C4153" s="22">
        <v>1</v>
      </c>
      <c r="D4153" s="5" t="str">
        <f>_xlfn.XLOOKUP(R4153,OP!C:C,OP!B:B,,0,1)</f>
        <v>RJ</v>
      </c>
      <c r="E4153" s="23"/>
      <c r="M4153" s="26"/>
      <c r="N4153" s="27"/>
      <c r="O4153" s="28" t="str">
        <f t="shared" si="1032"/>
        <v>00000004153</v>
      </c>
      <c r="R4153" s="27" t="s">
        <v>193</v>
      </c>
      <c r="S4153" s="30" t="str">
        <f>_xlfn.IFNA(VLOOKUP(_xlfn.CONCAT(D4153," - ",R4153),OP!A:D,4,0),"-------------------------------------------NAO DISPONIVEL-------------------------------------------")</f>
        <v>FETRANSPOR</v>
      </c>
      <c r="T4153" s="31"/>
      <c r="U4153" s="32"/>
      <c r="V4153" s="31"/>
      <c r="W4153" s="33">
        <f t="shared" si="1033"/>
        <v>0</v>
      </c>
      <c r="X4153" s="34">
        <f t="shared" si="1034"/>
        <v>0</v>
      </c>
      <c r="Y4153" s="33">
        <f t="shared" si="1035"/>
        <v>0</v>
      </c>
      <c r="Z4153" s="33">
        <f t="shared" si="1036"/>
        <v>0</v>
      </c>
      <c r="AA4153" s="35">
        <f t="shared" si="1037"/>
        <v>0</v>
      </c>
      <c r="AB4153" s="36">
        <f t="shared" si="1038"/>
        <v>0</v>
      </c>
      <c r="AC4153" s="37">
        <f t="shared" si="1039"/>
        <v>0</v>
      </c>
      <c r="AD4153" s="38"/>
      <c r="AE4153" s="38"/>
      <c r="AF4153" s="39">
        <f t="shared" si="1040"/>
        <v>0</v>
      </c>
      <c r="AG4153" s="40"/>
      <c r="AH4153" s="41">
        <f t="shared" si="1041"/>
        <v>0</v>
      </c>
      <c r="AI4153" s="42">
        <f t="shared" si="1042"/>
        <v>0</v>
      </c>
      <c r="AJ4153" s="43">
        <f t="shared" si="1043"/>
        <v>0</v>
      </c>
      <c r="AK4153" s="5" t="str">
        <f>_xlfn.IFNA(VLOOKUP(_xlfn.CONCAT(D4153," - ",S4153),OP!E:F,2,0),"-------------------------------------------NAO DISPONIVEL-------------------------------------------")</f>
        <v>C - RIOCARD</v>
      </c>
      <c r="AL4153" s="7" t="str">
        <f t="shared" si="1029"/>
        <v>1 - -------------------------------------------NAO DISPONIVEL------------------------------------------- - 00000004153 - FETRANSPOR</v>
      </c>
      <c r="AM4153" s="7" t="str">
        <f t="shared" si="1030"/>
        <v>-------------------------------------------NAO DISPONIVEL-------------------------------------------</v>
      </c>
      <c r="AN4153" s="44" cm="1">
        <f t="array" ref="AN4153">_xlfn.IFS(AJ4153=0,0,AQ4153="INATIVO",2,AQ4153="SEM CADASTRO",4,AQ4153="CPF ATIVO EM OUTRO COMPRADOR",5,AQ4153="NOVO/SEM CARTAO",6,AND(AJ4153&gt;0,AQ4153,""),8)</f>
        <v>0</v>
      </c>
      <c r="AO4153" s="45">
        <f t="shared" si="1044"/>
        <v>-10</v>
      </c>
    </row>
    <row r="4154" spans="1:41" x14ac:dyDescent="0.4">
      <c r="A4154" s="21" t="str">
        <f t="shared" si="1031"/>
        <v>-------------------------------------------NAO DISPONIVEL-------------------------------------------</v>
      </c>
      <c r="B4154" s="5" t="str">
        <f>_xlfn.IFNA(VLOOKUP(A4154,CNPJ!E:F,2,0),"-------------------------------------------NAO DISPONIVEL-------------------------------------------")</f>
        <v>-------------------------------------------NAO DISPONIVEL-------------------------------------------</v>
      </c>
      <c r="C4154" s="22">
        <v>1</v>
      </c>
      <c r="D4154" s="5" t="str">
        <f>_xlfn.XLOOKUP(R4154,OP!C:C,OP!B:B,,0,1)</f>
        <v>RJ</v>
      </c>
      <c r="E4154" s="23"/>
      <c r="M4154" s="26"/>
      <c r="N4154" s="27"/>
      <c r="O4154" s="28" t="str">
        <f t="shared" si="1032"/>
        <v>00000004154</v>
      </c>
      <c r="R4154" s="27" t="s">
        <v>193</v>
      </c>
      <c r="S4154" s="30" t="str">
        <f>_xlfn.IFNA(VLOOKUP(_xlfn.CONCAT(D4154," - ",R4154),OP!A:D,4,0),"-------------------------------------------NAO DISPONIVEL-------------------------------------------")</f>
        <v>FETRANSPOR</v>
      </c>
      <c r="T4154" s="31"/>
      <c r="U4154" s="32"/>
      <c r="V4154" s="31"/>
      <c r="W4154" s="33">
        <f t="shared" si="1033"/>
        <v>0</v>
      </c>
      <c r="X4154" s="34">
        <f t="shared" si="1034"/>
        <v>0</v>
      </c>
      <c r="Y4154" s="33">
        <f t="shared" si="1035"/>
        <v>0</v>
      </c>
      <c r="Z4154" s="33">
        <f t="shared" si="1036"/>
        <v>0</v>
      </c>
      <c r="AA4154" s="35">
        <f t="shared" si="1037"/>
        <v>0</v>
      </c>
      <c r="AB4154" s="36">
        <f t="shared" si="1038"/>
        <v>0</v>
      </c>
      <c r="AC4154" s="37">
        <f t="shared" si="1039"/>
        <v>0</v>
      </c>
      <c r="AD4154" s="38"/>
      <c r="AE4154" s="38"/>
      <c r="AF4154" s="39">
        <f t="shared" si="1040"/>
        <v>0</v>
      </c>
      <c r="AG4154" s="40"/>
      <c r="AH4154" s="41">
        <f t="shared" si="1041"/>
        <v>0</v>
      </c>
      <c r="AI4154" s="42">
        <f t="shared" si="1042"/>
        <v>0</v>
      </c>
      <c r="AJ4154" s="43">
        <f t="shared" si="1043"/>
        <v>0</v>
      </c>
      <c r="AK4154" s="5" t="str">
        <f>_xlfn.IFNA(VLOOKUP(_xlfn.CONCAT(D4154," - ",S4154),OP!E:F,2,0),"-------------------------------------------NAO DISPONIVEL-------------------------------------------")</f>
        <v>C - RIOCARD</v>
      </c>
      <c r="AL4154" s="7" t="str">
        <f t="shared" si="1029"/>
        <v>1 - -------------------------------------------NAO DISPONIVEL------------------------------------------- - 00000004154 - FETRANSPOR</v>
      </c>
      <c r="AM4154" s="7" t="str">
        <f t="shared" si="1030"/>
        <v>-------------------------------------------NAO DISPONIVEL-------------------------------------------</v>
      </c>
      <c r="AN4154" s="44" cm="1">
        <f t="array" ref="AN4154">_xlfn.IFS(AJ4154=0,0,AQ4154="INATIVO",2,AQ4154="SEM CADASTRO",4,AQ4154="CPF ATIVO EM OUTRO COMPRADOR",5,AQ4154="NOVO/SEM CARTAO",6,AND(AJ4154&gt;0,AQ4154,""),8)</f>
        <v>0</v>
      </c>
      <c r="AO4154" s="45">
        <f t="shared" si="1044"/>
        <v>-10</v>
      </c>
    </row>
    <row r="4155" spans="1:41" x14ac:dyDescent="0.4">
      <c r="A4155" s="21" t="str">
        <f t="shared" si="1031"/>
        <v>-------------------------------------------NAO DISPONIVEL-------------------------------------------</v>
      </c>
      <c r="B4155" s="5" t="str">
        <f>_xlfn.IFNA(VLOOKUP(A4155,CNPJ!E:F,2,0),"-------------------------------------------NAO DISPONIVEL-------------------------------------------")</f>
        <v>-------------------------------------------NAO DISPONIVEL-------------------------------------------</v>
      </c>
      <c r="C4155" s="22">
        <v>1</v>
      </c>
      <c r="D4155" s="5" t="str">
        <f>_xlfn.XLOOKUP(R4155,OP!C:C,OP!B:B,,0,1)</f>
        <v>RJ</v>
      </c>
      <c r="E4155" s="23"/>
      <c r="M4155" s="26"/>
      <c r="N4155" s="27"/>
      <c r="O4155" s="28" t="str">
        <f t="shared" si="1032"/>
        <v>00000004155</v>
      </c>
      <c r="R4155" s="27" t="s">
        <v>193</v>
      </c>
      <c r="S4155" s="30" t="str">
        <f>_xlfn.IFNA(VLOOKUP(_xlfn.CONCAT(D4155," - ",R4155),OP!A:D,4,0),"-------------------------------------------NAO DISPONIVEL-------------------------------------------")</f>
        <v>FETRANSPOR</v>
      </c>
      <c r="T4155" s="31"/>
      <c r="U4155" s="32"/>
      <c r="V4155" s="31"/>
      <c r="W4155" s="33">
        <f t="shared" si="1033"/>
        <v>0</v>
      </c>
      <c r="X4155" s="34">
        <f t="shared" si="1034"/>
        <v>0</v>
      </c>
      <c r="Y4155" s="33">
        <f t="shared" si="1035"/>
        <v>0</v>
      </c>
      <c r="Z4155" s="33">
        <f t="shared" si="1036"/>
        <v>0</v>
      </c>
      <c r="AA4155" s="35">
        <f t="shared" si="1037"/>
        <v>0</v>
      </c>
      <c r="AB4155" s="36">
        <f t="shared" si="1038"/>
        <v>0</v>
      </c>
      <c r="AC4155" s="37">
        <f t="shared" si="1039"/>
        <v>0</v>
      </c>
      <c r="AD4155" s="38"/>
      <c r="AE4155" s="38"/>
      <c r="AF4155" s="39">
        <f t="shared" si="1040"/>
        <v>0</v>
      </c>
      <c r="AG4155" s="40"/>
      <c r="AH4155" s="41">
        <f t="shared" si="1041"/>
        <v>0</v>
      </c>
      <c r="AI4155" s="42">
        <f t="shared" si="1042"/>
        <v>0</v>
      </c>
      <c r="AJ4155" s="43">
        <f t="shared" si="1043"/>
        <v>0</v>
      </c>
      <c r="AK4155" s="5" t="str">
        <f>_xlfn.IFNA(VLOOKUP(_xlfn.CONCAT(D4155," - ",S4155),OP!E:F,2,0),"-------------------------------------------NAO DISPONIVEL-------------------------------------------")</f>
        <v>C - RIOCARD</v>
      </c>
      <c r="AL4155" s="7" t="str">
        <f t="shared" si="1029"/>
        <v>1 - -------------------------------------------NAO DISPONIVEL------------------------------------------- - 00000004155 - FETRANSPOR</v>
      </c>
      <c r="AM4155" s="7" t="str">
        <f t="shared" si="1030"/>
        <v>-------------------------------------------NAO DISPONIVEL-------------------------------------------</v>
      </c>
      <c r="AN4155" s="44" cm="1">
        <f t="array" ref="AN4155">_xlfn.IFS(AJ4155=0,0,AQ4155="INATIVO",2,AQ4155="SEM CADASTRO",4,AQ4155="CPF ATIVO EM OUTRO COMPRADOR",5,AQ4155="NOVO/SEM CARTAO",6,AND(AJ4155&gt;0,AQ4155,""),8)</f>
        <v>0</v>
      </c>
      <c r="AO4155" s="45">
        <f t="shared" si="1044"/>
        <v>-10</v>
      </c>
    </row>
    <row r="4156" spans="1:41" x14ac:dyDescent="0.4">
      <c r="A4156" s="21" t="str">
        <f t="shared" si="1031"/>
        <v>-------------------------------------------NAO DISPONIVEL-------------------------------------------</v>
      </c>
      <c r="B4156" s="5" t="str">
        <f>_xlfn.IFNA(VLOOKUP(A4156,CNPJ!E:F,2,0),"-------------------------------------------NAO DISPONIVEL-------------------------------------------")</f>
        <v>-------------------------------------------NAO DISPONIVEL-------------------------------------------</v>
      </c>
      <c r="C4156" s="22">
        <v>1</v>
      </c>
      <c r="D4156" s="5" t="str">
        <f>_xlfn.XLOOKUP(R4156,OP!C:C,OP!B:B,,0,1)</f>
        <v>RJ</v>
      </c>
      <c r="E4156" s="23"/>
      <c r="M4156" s="26"/>
      <c r="N4156" s="27"/>
      <c r="O4156" s="28" t="str">
        <f t="shared" si="1032"/>
        <v>00000004156</v>
      </c>
      <c r="R4156" s="27" t="s">
        <v>193</v>
      </c>
      <c r="S4156" s="30" t="str">
        <f>_xlfn.IFNA(VLOOKUP(_xlfn.CONCAT(D4156," - ",R4156),OP!A:D,4,0),"-------------------------------------------NAO DISPONIVEL-------------------------------------------")</f>
        <v>FETRANSPOR</v>
      </c>
      <c r="T4156" s="31"/>
      <c r="U4156" s="32"/>
      <c r="V4156" s="31"/>
      <c r="W4156" s="33">
        <f t="shared" si="1033"/>
        <v>0</v>
      </c>
      <c r="X4156" s="34">
        <f t="shared" si="1034"/>
        <v>0</v>
      </c>
      <c r="Y4156" s="33">
        <f t="shared" si="1035"/>
        <v>0</v>
      </c>
      <c r="Z4156" s="33">
        <f t="shared" si="1036"/>
        <v>0</v>
      </c>
      <c r="AA4156" s="35">
        <f t="shared" si="1037"/>
        <v>0</v>
      </c>
      <c r="AB4156" s="36">
        <f t="shared" si="1038"/>
        <v>0</v>
      </c>
      <c r="AC4156" s="37">
        <f t="shared" si="1039"/>
        <v>0</v>
      </c>
      <c r="AD4156" s="38"/>
      <c r="AE4156" s="38"/>
      <c r="AF4156" s="39">
        <f t="shared" si="1040"/>
        <v>0</v>
      </c>
      <c r="AG4156" s="40"/>
      <c r="AH4156" s="41">
        <f t="shared" si="1041"/>
        <v>0</v>
      </c>
      <c r="AI4156" s="42">
        <f t="shared" si="1042"/>
        <v>0</v>
      </c>
      <c r="AJ4156" s="43">
        <f t="shared" si="1043"/>
        <v>0</v>
      </c>
      <c r="AK4156" s="5" t="str">
        <f>_xlfn.IFNA(VLOOKUP(_xlfn.CONCAT(D4156," - ",S4156),OP!E:F,2,0),"-------------------------------------------NAO DISPONIVEL-------------------------------------------")</f>
        <v>C - RIOCARD</v>
      </c>
      <c r="AL4156" s="7" t="str">
        <f t="shared" si="1029"/>
        <v>1 - -------------------------------------------NAO DISPONIVEL------------------------------------------- - 00000004156 - FETRANSPOR</v>
      </c>
      <c r="AM4156" s="7" t="str">
        <f t="shared" si="1030"/>
        <v>-------------------------------------------NAO DISPONIVEL-------------------------------------------</v>
      </c>
      <c r="AN4156" s="44" cm="1">
        <f t="array" ref="AN4156">_xlfn.IFS(AJ4156=0,0,AQ4156="INATIVO",2,AQ4156="SEM CADASTRO",4,AQ4156="CPF ATIVO EM OUTRO COMPRADOR",5,AQ4156="NOVO/SEM CARTAO",6,AND(AJ4156&gt;0,AQ4156,""),8)</f>
        <v>0</v>
      </c>
      <c r="AO4156" s="45">
        <f t="shared" si="1044"/>
        <v>-10</v>
      </c>
    </row>
    <row r="4157" spans="1:41" x14ac:dyDescent="0.4">
      <c r="A4157" s="21" t="str">
        <f t="shared" si="1031"/>
        <v>-------------------------------------------NAO DISPONIVEL-------------------------------------------</v>
      </c>
      <c r="B4157" s="5" t="str">
        <f>_xlfn.IFNA(VLOOKUP(A4157,CNPJ!E:F,2,0),"-------------------------------------------NAO DISPONIVEL-------------------------------------------")</f>
        <v>-------------------------------------------NAO DISPONIVEL-------------------------------------------</v>
      </c>
      <c r="C4157" s="22">
        <v>1</v>
      </c>
      <c r="D4157" s="5" t="str">
        <f>_xlfn.XLOOKUP(R4157,OP!C:C,OP!B:B,,0,1)</f>
        <v>RJ</v>
      </c>
      <c r="E4157" s="23"/>
      <c r="M4157" s="26"/>
      <c r="N4157" s="27"/>
      <c r="O4157" s="28" t="str">
        <f t="shared" si="1032"/>
        <v>00000004157</v>
      </c>
      <c r="R4157" s="27" t="s">
        <v>193</v>
      </c>
      <c r="S4157" s="30" t="str">
        <f>_xlfn.IFNA(VLOOKUP(_xlfn.CONCAT(D4157," - ",R4157),OP!A:D,4,0),"-------------------------------------------NAO DISPONIVEL-------------------------------------------")</f>
        <v>FETRANSPOR</v>
      </c>
      <c r="T4157" s="31"/>
      <c r="U4157" s="32"/>
      <c r="V4157" s="31"/>
      <c r="W4157" s="33">
        <f t="shared" si="1033"/>
        <v>0</v>
      </c>
      <c r="X4157" s="34">
        <f t="shared" si="1034"/>
        <v>0</v>
      </c>
      <c r="Y4157" s="33">
        <f t="shared" si="1035"/>
        <v>0</v>
      </c>
      <c r="Z4157" s="33">
        <f t="shared" si="1036"/>
        <v>0</v>
      </c>
      <c r="AA4157" s="35">
        <f t="shared" si="1037"/>
        <v>0</v>
      </c>
      <c r="AB4157" s="36">
        <f t="shared" si="1038"/>
        <v>0</v>
      </c>
      <c r="AC4157" s="37">
        <f t="shared" si="1039"/>
        <v>0</v>
      </c>
      <c r="AD4157" s="38"/>
      <c r="AE4157" s="38"/>
      <c r="AF4157" s="39">
        <f t="shared" si="1040"/>
        <v>0</v>
      </c>
      <c r="AG4157" s="40"/>
      <c r="AH4157" s="41">
        <f t="shared" si="1041"/>
        <v>0</v>
      </c>
      <c r="AI4157" s="42">
        <f t="shared" si="1042"/>
        <v>0</v>
      </c>
      <c r="AJ4157" s="43">
        <f t="shared" si="1043"/>
        <v>0</v>
      </c>
      <c r="AK4157" s="5" t="str">
        <f>_xlfn.IFNA(VLOOKUP(_xlfn.CONCAT(D4157," - ",S4157),OP!E:F,2,0),"-------------------------------------------NAO DISPONIVEL-------------------------------------------")</f>
        <v>C - RIOCARD</v>
      </c>
      <c r="AL4157" s="7" t="str">
        <f t="shared" si="1029"/>
        <v>1 - -------------------------------------------NAO DISPONIVEL------------------------------------------- - 00000004157 - FETRANSPOR</v>
      </c>
      <c r="AM4157" s="7" t="str">
        <f t="shared" si="1030"/>
        <v>-------------------------------------------NAO DISPONIVEL-------------------------------------------</v>
      </c>
      <c r="AN4157" s="44" cm="1">
        <f t="array" ref="AN4157">_xlfn.IFS(AJ4157=0,0,AQ4157="INATIVO",2,AQ4157="SEM CADASTRO",4,AQ4157="CPF ATIVO EM OUTRO COMPRADOR",5,AQ4157="NOVO/SEM CARTAO",6,AND(AJ4157&gt;0,AQ4157,""),8)</f>
        <v>0</v>
      </c>
      <c r="AO4157" s="45">
        <f t="shared" si="1044"/>
        <v>-10</v>
      </c>
    </row>
    <row r="4158" spans="1:41" x14ac:dyDescent="0.4">
      <c r="A4158" s="21" t="str">
        <f t="shared" si="1031"/>
        <v>-------------------------------------------NAO DISPONIVEL-------------------------------------------</v>
      </c>
      <c r="B4158" s="5" t="str">
        <f>_xlfn.IFNA(VLOOKUP(A4158,CNPJ!E:F,2,0),"-------------------------------------------NAO DISPONIVEL-------------------------------------------")</f>
        <v>-------------------------------------------NAO DISPONIVEL-------------------------------------------</v>
      </c>
      <c r="C4158" s="22">
        <v>1</v>
      </c>
      <c r="D4158" s="5" t="str">
        <f>_xlfn.XLOOKUP(R4158,OP!C:C,OP!B:B,,0,1)</f>
        <v>RJ</v>
      </c>
      <c r="E4158" s="23"/>
      <c r="M4158" s="26"/>
      <c r="N4158" s="27"/>
      <c r="O4158" s="28" t="str">
        <f t="shared" si="1032"/>
        <v>00000004158</v>
      </c>
      <c r="R4158" s="27" t="s">
        <v>193</v>
      </c>
      <c r="S4158" s="30" t="str">
        <f>_xlfn.IFNA(VLOOKUP(_xlfn.CONCAT(D4158," - ",R4158),OP!A:D,4,0),"-------------------------------------------NAO DISPONIVEL-------------------------------------------")</f>
        <v>FETRANSPOR</v>
      </c>
      <c r="T4158" s="31"/>
      <c r="U4158" s="32"/>
      <c r="V4158" s="31"/>
      <c r="W4158" s="33">
        <f t="shared" si="1033"/>
        <v>0</v>
      </c>
      <c r="X4158" s="34">
        <f t="shared" si="1034"/>
        <v>0</v>
      </c>
      <c r="Y4158" s="33">
        <f t="shared" si="1035"/>
        <v>0</v>
      </c>
      <c r="Z4158" s="33">
        <f t="shared" si="1036"/>
        <v>0</v>
      </c>
      <c r="AA4158" s="35">
        <f t="shared" si="1037"/>
        <v>0</v>
      </c>
      <c r="AB4158" s="36">
        <f t="shared" si="1038"/>
        <v>0</v>
      </c>
      <c r="AC4158" s="37">
        <f t="shared" si="1039"/>
        <v>0</v>
      </c>
      <c r="AD4158" s="38"/>
      <c r="AE4158" s="38"/>
      <c r="AF4158" s="39">
        <f t="shared" si="1040"/>
        <v>0</v>
      </c>
      <c r="AG4158" s="40"/>
      <c r="AH4158" s="41">
        <f t="shared" si="1041"/>
        <v>0</v>
      </c>
      <c r="AI4158" s="42">
        <f t="shared" si="1042"/>
        <v>0</v>
      </c>
      <c r="AJ4158" s="43">
        <f t="shared" si="1043"/>
        <v>0</v>
      </c>
      <c r="AK4158" s="5" t="str">
        <f>_xlfn.IFNA(VLOOKUP(_xlfn.CONCAT(D4158," - ",S4158),OP!E:F,2,0),"-------------------------------------------NAO DISPONIVEL-------------------------------------------")</f>
        <v>C - RIOCARD</v>
      </c>
      <c r="AL4158" s="7" t="str">
        <f t="shared" si="1029"/>
        <v>1 - -------------------------------------------NAO DISPONIVEL------------------------------------------- - 00000004158 - FETRANSPOR</v>
      </c>
      <c r="AM4158" s="7" t="str">
        <f t="shared" si="1030"/>
        <v>-------------------------------------------NAO DISPONIVEL-------------------------------------------</v>
      </c>
      <c r="AN4158" s="44" cm="1">
        <f t="array" ref="AN4158">_xlfn.IFS(AJ4158=0,0,AQ4158="INATIVO",2,AQ4158="SEM CADASTRO",4,AQ4158="CPF ATIVO EM OUTRO COMPRADOR",5,AQ4158="NOVO/SEM CARTAO",6,AND(AJ4158&gt;0,AQ4158,""),8)</f>
        <v>0</v>
      </c>
      <c r="AO4158" s="45">
        <f t="shared" si="1044"/>
        <v>-10</v>
      </c>
    </row>
    <row r="4159" spans="1:41" x14ac:dyDescent="0.4">
      <c r="A4159" s="21" t="str">
        <f t="shared" si="1031"/>
        <v>-------------------------------------------NAO DISPONIVEL-------------------------------------------</v>
      </c>
      <c r="B4159" s="5" t="str">
        <f>_xlfn.IFNA(VLOOKUP(A4159,CNPJ!E:F,2,0),"-------------------------------------------NAO DISPONIVEL-------------------------------------------")</f>
        <v>-------------------------------------------NAO DISPONIVEL-------------------------------------------</v>
      </c>
      <c r="C4159" s="22">
        <v>1</v>
      </c>
      <c r="D4159" s="5" t="str">
        <f>_xlfn.XLOOKUP(R4159,OP!C:C,OP!B:B,,0,1)</f>
        <v>RJ</v>
      </c>
      <c r="E4159" s="23"/>
      <c r="M4159" s="26"/>
      <c r="N4159" s="27"/>
      <c r="O4159" s="28" t="str">
        <f t="shared" si="1032"/>
        <v>00000004159</v>
      </c>
      <c r="R4159" s="27" t="s">
        <v>193</v>
      </c>
      <c r="S4159" s="30" t="str">
        <f>_xlfn.IFNA(VLOOKUP(_xlfn.CONCAT(D4159," - ",R4159),OP!A:D,4,0),"-------------------------------------------NAO DISPONIVEL-------------------------------------------")</f>
        <v>FETRANSPOR</v>
      </c>
      <c r="T4159" s="31"/>
      <c r="U4159" s="32"/>
      <c r="V4159" s="31"/>
      <c r="W4159" s="33">
        <f t="shared" si="1033"/>
        <v>0</v>
      </c>
      <c r="X4159" s="34">
        <f t="shared" si="1034"/>
        <v>0</v>
      </c>
      <c r="Y4159" s="33">
        <f t="shared" si="1035"/>
        <v>0</v>
      </c>
      <c r="Z4159" s="33">
        <f t="shared" si="1036"/>
        <v>0</v>
      </c>
      <c r="AA4159" s="35">
        <f t="shared" si="1037"/>
        <v>0</v>
      </c>
      <c r="AB4159" s="36">
        <f t="shared" si="1038"/>
        <v>0</v>
      </c>
      <c r="AC4159" s="37">
        <f t="shared" si="1039"/>
        <v>0</v>
      </c>
      <c r="AD4159" s="38"/>
      <c r="AE4159" s="38"/>
      <c r="AF4159" s="39">
        <f t="shared" si="1040"/>
        <v>0</v>
      </c>
      <c r="AG4159" s="40"/>
      <c r="AH4159" s="41">
        <f t="shared" si="1041"/>
        <v>0</v>
      </c>
      <c r="AI4159" s="42">
        <f t="shared" si="1042"/>
        <v>0</v>
      </c>
      <c r="AJ4159" s="43">
        <f t="shared" si="1043"/>
        <v>0</v>
      </c>
      <c r="AK4159" s="5" t="str">
        <f>_xlfn.IFNA(VLOOKUP(_xlfn.CONCAT(D4159," - ",S4159),OP!E:F,2,0),"-------------------------------------------NAO DISPONIVEL-------------------------------------------")</f>
        <v>C - RIOCARD</v>
      </c>
      <c r="AL4159" s="7" t="str">
        <f t="shared" si="1029"/>
        <v>1 - -------------------------------------------NAO DISPONIVEL------------------------------------------- - 00000004159 - FETRANSPOR</v>
      </c>
      <c r="AM4159" s="7" t="str">
        <f t="shared" si="1030"/>
        <v>-------------------------------------------NAO DISPONIVEL-------------------------------------------</v>
      </c>
      <c r="AN4159" s="44" cm="1">
        <f t="array" ref="AN4159">_xlfn.IFS(AJ4159=0,0,AQ4159="INATIVO",2,AQ4159="SEM CADASTRO",4,AQ4159="CPF ATIVO EM OUTRO COMPRADOR",5,AQ4159="NOVO/SEM CARTAO",6,AND(AJ4159&gt;0,AQ4159,""),8)</f>
        <v>0</v>
      </c>
      <c r="AO4159" s="45">
        <f t="shared" si="1044"/>
        <v>-10</v>
      </c>
    </row>
    <row r="4160" spans="1:41" x14ac:dyDescent="0.4">
      <c r="A4160" s="21" t="str">
        <f t="shared" si="1031"/>
        <v>-------------------------------------------NAO DISPONIVEL-------------------------------------------</v>
      </c>
      <c r="B4160" s="5" t="str">
        <f>_xlfn.IFNA(VLOOKUP(A4160,CNPJ!E:F,2,0),"-------------------------------------------NAO DISPONIVEL-------------------------------------------")</f>
        <v>-------------------------------------------NAO DISPONIVEL-------------------------------------------</v>
      </c>
      <c r="C4160" s="22">
        <v>1</v>
      </c>
      <c r="D4160" s="5" t="str">
        <f>_xlfn.XLOOKUP(R4160,OP!C:C,OP!B:B,,0,1)</f>
        <v>RJ</v>
      </c>
      <c r="E4160" s="23"/>
      <c r="M4160" s="26"/>
      <c r="N4160" s="27"/>
      <c r="O4160" s="28" t="str">
        <f t="shared" si="1032"/>
        <v>00000004160</v>
      </c>
      <c r="R4160" s="27" t="s">
        <v>193</v>
      </c>
      <c r="S4160" s="30" t="str">
        <f>_xlfn.IFNA(VLOOKUP(_xlfn.CONCAT(D4160," - ",R4160),OP!A:D,4,0),"-------------------------------------------NAO DISPONIVEL-------------------------------------------")</f>
        <v>FETRANSPOR</v>
      </c>
      <c r="T4160" s="31"/>
      <c r="U4160" s="32"/>
      <c r="V4160" s="31"/>
      <c r="W4160" s="33">
        <f t="shared" si="1033"/>
        <v>0</v>
      </c>
      <c r="X4160" s="34">
        <f t="shared" si="1034"/>
        <v>0</v>
      </c>
      <c r="Y4160" s="33">
        <f t="shared" si="1035"/>
        <v>0</v>
      </c>
      <c r="Z4160" s="33">
        <f t="shared" si="1036"/>
        <v>0</v>
      </c>
      <c r="AA4160" s="35">
        <f t="shared" si="1037"/>
        <v>0</v>
      </c>
      <c r="AB4160" s="36">
        <f t="shared" si="1038"/>
        <v>0</v>
      </c>
      <c r="AC4160" s="37">
        <f t="shared" si="1039"/>
        <v>0</v>
      </c>
      <c r="AD4160" s="38"/>
      <c r="AE4160" s="38"/>
      <c r="AF4160" s="39">
        <f t="shared" si="1040"/>
        <v>0</v>
      </c>
      <c r="AG4160" s="40"/>
      <c r="AH4160" s="41">
        <f t="shared" si="1041"/>
        <v>0</v>
      </c>
      <c r="AI4160" s="42">
        <f t="shared" si="1042"/>
        <v>0</v>
      </c>
      <c r="AJ4160" s="43">
        <f t="shared" si="1043"/>
        <v>0</v>
      </c>
      <c r="AK4160" s="5" t="str">
        <f>_xlfn.IFNA(VLOOKUP(_xlfn.CONCAT(D4160," - ",S4160),OP!E:F,2,0),"-------------------------------------------NAO DISPONIVEL-------------------------------------------")</f>
        <v>C - RIOCARD</v>
      </c>
      <c r="AL4160" s="7" t="str">
        <f t="shared" si="1029"/>
        <v>1 - -------------------------------------------NAO DISPONIVEL------------------------------------------- - 00000004160 - FETRANSPOR</v>
      </c>
      <c r="AM4160" s="7" t="str">
        <f t="shared" si="1030"/>
        <v>-------------------------------------------NAO DISPONIVEL-------------------------------------------</v>
      </c>
      <c r="AN4160" s="44" cm="1">
        <f t="array" ref="AN4160">_xlfn.IFS(AJ4160=0,0,AQ4160="INATIVO",2,AQ4160="SEM CADASTRO",4,AQ4160="CPF ATIVO EM OUTRO COMPRADOR",5,AQ4160="NOVO/SEM CARTAO",6,AND(AJ4160&gt;0,AQ4160,""),8)</f>
        <v>0</v>
      </c>
      <c r="AO4160" s="45">
        <f t="shared" si="1044"/>
        <v>-10</v>
      </c>
    </row>
    <row r="4161" spans="1:41" x14ac:dyDescent="0.4">
      <c r="A4161" s="21" t="str">
        <f t="shared" si="1031"/>
        <v>-------------------------------------------NAO DISPONIVEL-------------------------------------------</v>
      </c>
      <c r="B4161" s="5" t="str">
        <f>_xlfn.IFNA(VLOOKUP(A4161,CNPJ!E:F,2,0),"-------------------------------------------NAO DISPONIVEL-------------------------------------------")</f>
        <v>-------------------------------------------NAO DISPONIVEL-------------------------------------------</v>
      </c>
      <c r="C4161" s="22">
        <v>1</v>
      </c>
      <c r="D4161" s="5" t="str">
        <f>_xlfn.XLOOKUP(R4161,OP!C:C,OP!B:B,,0,1)</f>
        <v>RJ</v>
      </c>
      <c r="E4161" s="23"/>
      <c r="M4161" s="26"/>
      <c r="N4161" s="27"/>
      <c r="O4161" s="28" t="str">
        <f t="shared" si="1032"/>
        <v>00000004161</v>
      </c>
      <c r="R4161" s="27" t="s">
        <v>193</v>
      </c>
      <c r="S4161" s="30" t="str">
        <f>_xlfn.IFNA(VLOOKUP(_xlfn.CONCAT(D4161," - ",R4161),OP!A:D,4,0),"-------------------------------------------NAO DISPONIVEL-------------------------------------------")</f>
        <v>FETRANSPOR</v>
      </c>
      <c r="T4161" s="31"/>
      <c r="U4161" s="32"/>
      <c r="V4161" s="31"/>
      <c r="W4161" s="33">
        <f t="shared" si="1033"/>
        <v>0</v>
      </c>
      <c r="X4161" s="34">
        <f t="shared" si="1034"/>
        <v>0</v>
      </c>
      <c r="Y4161" s="33">
        <f t="shared" si="1035"/>
        <v>0</v>
      </c>
      <c r="Z4161" s="33">
        <f t="shared" si="1036"/>
        <v>0</v>
      </c>
      <c r="AA4161" s="35">
        <f t="shared" si="1037"/>
        <v>0</v>
      </c>
      <c r="AB4161" s="36">
        <f t="shared" si="1038"/>
        <v>0</v>
      </c>
      <c r="AC4161" s="37">
        <f t="shared" si="1039"/>
        <v>0</v>
      </c>
      <c r="AD4161" s="38"/>
      <c r="AE4161" s="38"/>
      <c r="AF4161" s="39">
        <f t="shared" si="1040"/>
        <v>0</v>
      </c>
      <c r="AG4161" s="40"/>
      <c r="AH4161" s="41">
        <f t="shared" si="1041"/>
        <v>0</v>
      </c>
      <c r="AI4161" s="42">
        <f t="shared" si="1042"/>
        <v>0</v>
      </c>
      <c r="AJ4161" s="43">
        <f t="shared" si="1043"/>
        <v>0</v>
      </c>
      <c r="AK4161" s="5" t="str">
        <f>_xlfn.IFNA(VLOOKUP(_xlfn.CONCAT(D4161," - ",S4161),OP!E:F,2,0),"-------------------------------------------NAO DISPONIVEL-------------------------------------------")</f>
        <v>C - RIOCARD</v>
      </c>
      <c r="AL4161" s="7" t="str">
        <f t="shared" si="1029"/>
        <v>1 - -------------------------------------------NAO DISPONIVEL------------------------------------------- - 00000004161 - FETRANSPOR</v>
      </c>
      <c r="AM4161" s="7" t="str">
        <f t="shared" si="1030"/>
        <v>-------------------------------------------NAO DISPONIVEL-------------------------------------------</v>
      </c>
      <c r="AN4161" s="44" cm="1">
        <f t="array" ref="AN4161">_xlfn.IFS(AJ4161=0,0,AQ4161="INATIVO",2,AQ4161="SEM CADASTRO",4,AQ4161="CPF ATIVO EM OUTRO COMPRADOR",5,AQ4161="NOVO/SEM CARTAO",6,AND(AJ4161&gt;0,AQ4161,""),8)</f>
        <v>0</v>
      </c>
      <c r="AO4161" s="45">
        <f t="shared" si="1044"/>
        <v>-10</v>
      </c>
    </row>
    <row r="4162" spans="1:41" x14ac:dyDescent="0.4">
      <c r="A4162" s="21" t="str">
        <f t="shared" si="1031"/>
        <v>-------------------------------------------NAO DISPONIVEL-------------------------------------------</v>
      </c>
      <c r="B4162" s="5" t="str">
        <f>_xlfn.IFNA(VLOOKUP(A4162,CNPJ!E:F,2,0),"-------------------------------------------NAO DISPONIVEL-------------------------------------------")</f>
        <v>-------------------------------------------NAO DISPONIVEL-------------------------------------------</v>
      </c>
      <c r="C4162" s="22">
        <v>1</v>
      </c>
      <c r="D4162" s="5" t="str">
        <f>_xlfn.XLOOKUP(R4162,OP!C:C,OP!B:B,,0,1)</f>
        <v>RJ</v>
      </c>
      <c r="E4162" s="23"/>
      <c r="M4162" s="26"/>
      <c r="N4162" s="27"/>
      <c r="O4162" s="28" t="str">
        <f t="shared" si="1032"/>
        <v>00000004162</v>
      </c>
      <c r="R4162" s="27" t="s">
        <v>193</v>
      </c>
      <c r="S4162" s="30" t="str">
        <f>_xlfn.IFNA(VLOOKUP(_xlfn.CONCAT(D4162," - ",R4162),OP!A:D,4,0),"-------------------------------------------NAO DISPONIVEL-------------------------------------------")</f>
        <v>FETRANSPOR</v>
      </c>
      <c r="T4162" s="31"/>
      <c r="U4162" s="32"/>
      <c r="V4162" s="31"/>
      <c r="W4162" s="33">
        <f t="shared" si="1033"/>
        <v>0</v>
      </c>
      <c r="X4162" s="34">
        <f t="shared" si="1034"/>
        <v>0</v>
      </c>
      <c r="Y4162" s="33">
        <f t="shared" si="1035"/>
        <v>0</v>
      </c>
      <c r="Z4162" s="33">
        <f t="shared" si="1036"/>
        <v>0</v>
      </c>
      <c r="AA4162" s="35">
        <f t="shared" si="1037"/>
        <v>0</v>
      </c>
      <c r="AB4162" s="36">
        <f t="shared" si="1038"/>
        <v>0</v>
      </c>
      <c r="AC4162" s="37">
        <f t="shared" si="1039"/>
        <v>0</v>
      </c>
      <c r="AD4162" s="38"/>
      <c r="AE4162" s="38"/>
      <c r="AF4162" s="39">
        <f t="shared" si="1040"/>
        <v>0</v>
      </c>
      <c r="AG4162" s="40"/>
      <c r="AH4162" s="41">
        <f t="shared" si="1041"/>
        <v>0</v>
      </c>
      <c r="AI4162" s="42">
        <f t="shared" si="1042"/>
        <v>0</v>
      </c>
      <c r="AJ4162" s="43">
        <f t="shared" si="1043"/>
        <v>0</v>
      </c>
      <c r="AK4162" s="5" t="str">
        <f>_xlfn.IFNA(VLOOKUP(_xlfn.CONCAT(D4162," - ",S4162),OP!E:F,2,0),"-------------------------------------------NAO DISPONIVEL-------------------------------------------")</f>
        <v>C - RIOCARD</v>
      </c>
      <c r="AL4162" s="7" t="str">
        <f t="shared" ref="AL4162:AL4225" si="1045">_xlfn.CONCAT(C4162," - ",B4162," - ",O4162," - ",S4162)</f>
        <v>1 - -------------------------------------------NAO DISPONIVEL------------------------------------------- - 00000004162 - FETRANSPOR</v>
      </c>
      <c r="AM4162" s="7" t="str">
        <f t="shared" ref="AM4162:AM4225" si="1046">_xlfn.CONCAT(B4162,L4162,LEFT(M4162,3))</f>
        <v>-------------------------------------------NAO DISPONIVEL-------------------------------------------</v>
      </c>
      <c r="AN4162" s="44" cm="1">
        <f t="array" ref="AN4162">_xlfn.IFS(AJ4162=0,0,AQ4162="INATIVO",2,AQ4162="SEM CADASTRO",4,AQ4162="CPF ATIVO EM OUTRO COMPRADOR",5,AQ4162="NOVO/SEM CARTAO",6,AND(AJ4162&gt;0,AQ4162,""),8)</f>
        <v>0</v>
      </c>
      <c r="AO4162" s="45">
        <f t="shared" si="1044"/>
        <v>-10</v>
      </c>
    </row>
    <row r="4163" spans="1:41" x14ac:dyDescent="0.4">
      <c r="A4163" s="21" t="str">
        <f t="shared" ref="A4163:A4226" si="1047">IF(AND(E4163&lt;&gt;"",F4163&lt;&gt;""),TRIM(_xlfn.CONCAT(D4163," - ",S4163," - ",E4163," - ",F4163)),"-------------------------------------------NAO DISPONIVEL-------------------------------------------")</f>
        <v>-------------------------------------------NAO DISPONIVEL-------------------------------------------</v>
      </c>
      <c r="B4163" s="5" t="str">
        <f>_xlfn.IFNA(VLOOKUP(A4163,CNPJ!E:F,2,0),"-------------------------------------------NAO DISPONIVEL-------------------------------------------")</f>
        <v>-------------------------------------------NAO DISPONIVEL-------------------------------------------</v>
      </c>
      <c r="C4163" s="22">
        <v>1</v>
      </c>
      <c r="D4163" s="5" t="str">
        <f>_xlfn.XLOOKUP(R4163,OP!C:C,OP!B:B,,0,1)</f>
        <v>RJ</v>
      </c>
      <c r="E4163" s="23"/>
      <c r="M4163" s="26"/>
      <c r="N4163" s="27"/>
      <c r="O4163" s="28" t="str">
        <f t="shared" ref="O4163:O4226" si="1048">IF(N4163="",TEXT(ROW(),"00000000000"),IF(N4163="00000000000",TEXT(ROW(),"00000000000"),TRIM(TEXT(N4163,"00000000000"))))</f>
        <v>00000004163</v>
      </c>
      <c r="R4163" s="27" t="s">
        <v>193</v>
      </c>
      <c r="S4163" s="30" t="str">
        <f>_xlfn.IFNA(VLOOKUP(_xlfn.CONCAT(D4163," - ",R4163),OP!A:D,4,0),"-------------------------------------------NAO DISPONIVEL-------------------------------------------")</f>
        <v>FETRANSPOR</v>
      </c>
      <c r="T4163" s="31"/>
      <c r="U4163" s="32"/>
      <c r="V4163" s="31"/>
      <c r="W4163" s="33">
        <f t="shared" ref="W4163:W4226" si="1049">ROUND(T4163,2)</f>
        <v>0</v>
      </c>
      <c r="X4163" s="34">
        <f t="shared" ref="X4163:X4226" si="1050">ROUND(U4163,0)</f>
        <v>0</v>
      </c>
      <c r="Y4163" s="33">
        <f t="shared" ref="Y4163:Y4226" si="1051">ROUND(V4163,2)</f>
        <v>0</v>
      </c>
      <c r="Z4163" s="33">
        <f t="shared" ref="Z4163:Z4226" si="1052">(X4163*Y4163)-W4163</f>
        <v>0</v>
      </c>
      <c r="AA4163" s="35">
        <f t="shared" ref="AA4163:AA4226" si="1053">Y4163</f>
        <v>0</v>
      </c>
      <c r="AB4163" s="36">
        <f t="shared" ref="AB4163:AB4226" si="1054">Z4163</f>
        <v>0</v>
      </c>
      <c r="AC4163" s="37">
        <f t="shared" ref="AC4163:AC4226" si="1055">ROUND(IF(AL4163=AL4162,0,SUMIF(AL:AL,AL4163,AB:AB)),2)</f>
        <v>0</v>
      </c>
      <c r="AD4163" s="38"/>
      <c r="AE4163" s="38"/>
      <c r="AF4163" s="39">
        <f t="shared" ref="AF4163:AF4226" si="1056">ROUND(SUM(AD4163,AE4163),2)</f>
        <v>0</v>
      </c>
      <c r="AG4163" s="40"/>
      <c r="AH4163" s="41">
        <f t="shared" ref="AH4163:AH4226" si="1057">ROUND(AG4163,2)</f>
        <v>0</v>
      </c>
      <c r="AI4163" s="42">
        <f t="shared" ref="AI4163:AI4226" si="1058">ROUND(IF(AH4163=0,0,IF(AF4163-AH4163&lt;0,0,IF(AF4163-AH4163&gt;AC4163,AC4163,AF4163-AH4163))),2)</f>
        <v>0</v>
      </c>
      <c r="AJ4163" s="43">
        <f t="shared" ref="AJ4163:AJ4226" si="1059">ROUND(IF(AC4163=0,0,IF(AH4163=0,AC4163,AC4163-AI4163)),2)</f>
        <v>0</v>
      </c>
      <c r="AK4163" s="5" t="str">
        <f>_xlfn.IFNA(VLOOKUP(_xlfn.CONCAT(D4163," - ",S4163),OP!E:F,2,0),"-------------------------------------------NAO DISPONIVEL-------------------------------------------")</f>
        <v>C - RIOCARD</v>
      </c>
      <c r="AL4163" s="7" t="str">
        <f t="shared" si="1045"/>
        <v>1 - -------------------------------------------NAO DISPONIVEL------------------------------------------- - 00000004163 - FETRANSPOR</v>
      </c>
      <c r="AM4163" s="7" t="str">
        <f t="shared" si="1046"/>
        <v>-------------------------------------------NAO DISPONIVEL-------------------------------------------</v>
      </c>
      <c r="AN4163" s="44" cm="1">
        <f t="array" ref="AN4163">_xlfn.IFS(AJ4163=0,0,AQ4163="INATIVO",2,AQ4163="SEM CADASTRO",4,AQ4163="CPF ATIVO EM OUTRO COMPRADOR",5,AQ4163="NOVO/SEM CARTAO",6,AND(AJ4163&gt;0,AQ4163,""),8)</f>
        <v>0</v>
      </c>
      <c r="AO4163" s="45">
        <f t="shared" ref="AO4163:AO4226" si="1060">AF4163-(10-AJ4163)</f>
        <v>-10</v>
      </c>
    </row>
    <row r="4164" spans="1:41" x14ac:dyDescent="0.4">
      <c r="A4164" s="21" t="str">
        <f t="shared" si="1047"/>
        <v>-------------------------------------------NAO DISPONIVEL-------------------------------------------</v>
      </c>
      <c r="B4164" s="5" t="str">
        <f>_xlfn.IFNA(VLOOKUP(A4164,CNPJ!E:F,2,0),"-------------------------------------------NAO DISPONIVEL-------------------------------------------")</f>
        <v>-------------------------------------------NAO DISPONIVEL-------------------------------------------</v>
      </c>
      <c r="C4164" s="22">
        <v>1</v>
      </c>
      <c r="D4164" s="5" t="str">
        <f>_xlfn.XLOOKUP(R4164,OP!C:C,OP!B:B,,0,1)</f>
        <v>RJ</v>
      </c>
      <c r="E4164" s="23"/>
      <c r="M4164" s="26"/>
      <c r="N4164" s="27"/>
      <c r="O4164" s="28" t="str">
        <f t="shared" si="1048"/>
        <v>00000004164</v>
      </c>
      <c r="R4164" s="27" t="s">
        <v>193</v>
      </c>
      <c r="S4164" s="30" t="str">
        <f>_xlfn.IFNA(VLOOKUP(_xlfn.CONCAT(D4164," - ",R4164),OP!A:D,4,0),"-------------------------------------------NAO DISPONIVEL-------------------------------------------")</f>
        <v>FETRANSPOR</v>
      </c>
      <c r="T4164" s="31"/>
      <c r="U4164" s="32"/>
      <c r="V4164" s="31"/>
      <c r="W4164" s="33">
        <f t="shared" si="1049"/>
        <v>0</v>
      </c>
      <c r="X4164" s="34">
        <f t="shared" si="1050"/>
        <v>0</v>
      </c>
      <c r="Y4164" s="33">
        <f t="shared" si="1051"/>
        <v>0</v>
      </c>
      <c r="Z4164" s="33">
        <f t="shared" si="1052"/>
        <v>0</v>
      </c>
      <c r="AA4164" s="35">
        <f t="shared" si="1053"/>
        <v>0</v>
      </c>
      <c r="AB4164" s="36">
        <f t="shared" si="1054"/>
        <v>0</v>
      </c>
      <c r="AC4164" s="37">
        <f t="shared" si="1055"/>
        <v>0</v>
      </c>
      <c r="AD4164" s="38"/>
      <c r="AE4164" s="38"/>
      <c r="AF4164" s="39">
        <f t="shared" si="1056"/>
        <v>0</v>
      </c>
      <c r="AG4164" s="40"/>
      <c r="AH4164" s="41">
        <f t="shared" si="1057"/>
        <v>0</v>
      </c>
      <c r="AI4164" s="42">
        <f t="shared" si="1058"/>
        <v>0</v>
      </c>
      <c r="AJ4164" s="43">
        <f t="shared" si="1059"/>
        <v>0</v>
      </c>
      <c r="AK4164" s="5" t="str">
        <f>_xlfn.IFNA(VLOOKUP(_xlfn.CONCAT(D4164," - ",S4164),OP!E:F,2,0),"-------------------------------------------NAO DISPONIVEL-------------------------------------------")</f>
        <v>C - RIOCARD</v>
      </c>
      <c r="AL4164" s="7" t="str">
        <f t="shared" si="1045"/>
        <v>1 - -------------------------------------------NAO DISPONIVEL------------------------------------------- - 00000004164 - FETRANSPOR</v>
      </c>
      <c r="AM4164" s="7" t="str">
        <f t="shared" si="1046"/>
        <v>-------------------------------------------NAO DISPONIVEL-------------------------------------------</v>
      </c>
      <c r="AN4164" s="44" cm="1">
        <f t="array" ref="AN4164">_xlfn.IFS(AJ4164=0,0,AQ4164="INATIVO",2,AQ4164="SEM CADASTRO",4,AQ4164="CPF ATIVO EM OUTRO COMPRADOR",5,AQ4164="NOVO/SEM CARTAO",6,AND(AJ4164&gt;0,AQ4164,""),8)</f>
        <v>0</v>
      </c>
      <c r="AO4164" s="45">
        <f t="shared" si="1060"/>
        <v>-10</v>
      </c>
    </row>
    <row r="4165" spans="1:41" x14ac:dyDescent="0.4">
      <c r="A4165" s="21" t="str">
        <f t="shared" si="1047"/>
        <v>-------------------------------------------NAO DISPONIVEL-------------------------------------------</v>
      </c>
      <c r="B4165" s="5" t="str">
        <f>_xlfn.IFNA(VLOOKUP(A4165,CNPJ!E:F,2,0),"-------------------------------------------NAO DISPONIVEL-------------------------------------------")</f>
        <v>-------------------------------------------NAO DISPONIVEL-------------------------------------------</v>
      </c>
      <c r="C4165" s="22">
        <v>1</v>
      </c>
      <c r="D4165" s="5" t="str">
        <f>_xlfn.XLOOKUP(R4165,OP!C:C,OP!B:B,,0,1)</f>
        <v>RJ</v>
      </c>
      <c r="E4165" s="23"/>
      <c r="M4165" s="26"/>
      <c r="N4165" s="27"/>
      <c r="O4165" s="28" t="str">
        <f t="shared" si="1048"/>
        <v>00000004165</v>
      </c>
      <c r="R4165" s="27" t="s">
        <v>193</v>
      </c>
      <c r="S4165" s="30" t="str">
        <f>_xlfn.IFNA(VLOOKUP(_xlfn.CONCAT(D4165," - ",R4165),OP!A:D,4,0),"-------------------------------------------NAO DISPONIVEL-------------------------------------------")</f>
        <v>FETRANSPOR</v>
      </c>
      <c r="T4165" s="31"/>
      <c r="U4165" s="32"/>
      <c r="V4165" s="31"/>
      <c r="W4165" s="33">
        <f t="shared" si="1049"/>
        <v>0</v>
      </c>
      <c r="X4165" s="34">
        <f t="shared" si="1050"/>
        <v>0</v>
      </c>
      <c r="Y4165" s="33">
        <f t="shared" si="1051"/>
        <v>0</v>
      </c>
      <c r="Z4165" s="33">
        <f t="shared" si="1052"/>
        <v>0</v>
      </c>
      <c r="AA4165" s="35">
        <f t="shared" si="1053"/>
        <v>0</v>
      </c>
      <c r="AB4165" s="36">
        <f t="shared" si="1054"/>
        <v>0</v>
      </c>
      <c r="AC4165" s="37">
        <f t="shared" si="1055"/>
        <v>0</v>
      </c>
      <c r="AD4165" s="38"/>
      <c r="AE4165" s="38"/>
      <c r="AF4165" s="39">
        <f t="shared" si="1056"/>
        <v>0</v>
      </c>
      <c r="AG4165" s="40"/>
      <c r="AH4165" s="41">
        <f t="shared" si="1057"/>
        <v>0</v>
      </c>
      <c r="AI4165" s="42">
        <f t="shared" si="1058"/>
        <v>0</v>
      </c>
      <c r="AJ4165" s="43">
        <f t="shared" si="1059"/>
        <v>0</v>
      </c>
      <c r="AK4165" s="5" t="str">
        <f>_xlfn.IFNA(VLOOKUP(_xlfn.CONCAT(D4165," - ",S4165),OP!E:F,2,0),"-------------------------------------------NAO DISPONIVEL-------------------------------------------")</f>
        <v>C - RIOCARD</v>
      </c>
      <c r="AL4165" s="7" t="str">
        <f t="shared" si="1045"/>
        <v>1 - -------------------------------------------NAO DISPONIVEL------------------------------------------- - 00000004165 - FETRANSPOR</v>
      </c>
      <c r="AM4165" s="7" t="str">
        <f t="shared" si="1046"/>
        <v>-------------------------------------------NAO DISPONIVEL-------------------------------------------</v>
      </c>
      <c r="AN4165" s="44" cm="1">
        <f t="array" ref="AN4165">_xlfn.IFS(AJ4165=0,0,AQ4165="INATIVO",2,AQ4165="SEM CADASTRO",4,AQ4165="CPF ATIVO EM OUTRO COMPRADOR",5,AQ4165="NOVO/SEM CARTAO",6,AND(AJ4165&gt;0,AQ4165,""),8)</f>
        <v>0</v>
      </c>
      <c r="AO4165" s="45">
        <f t="shared" si="1060"/>
        <v>-10</v>
      </c>
    </row>
    <row r="4166" spans="1:41" x14ac:dyDescent="0.4">
      <c r="A4166" s="21" t="str">
        <f t="shared" si="1047"/>
        <v>-------------------------------------------NAO DISPONIVEL-------------------------------------------</v>
      </c>
      <c r="B4166" s="5" t="str">
        <f>_xlfn.IFNA(VLOOKUP(A4166,CNPJ!E:F,2,0),"-------------------------------------------NAO DISPONIVEL-------------------------------------------")</f>
        <v>-------------------------------------------NAO DISPONIVEL-------------------------------------------</v>
      </c>
      <c r="C4166" s="22">
        <v>1</v>
      </c>
      <c r="D4166" s="5" t="str">
        <f>_xlfn.XLOOKUP(R4166,OP!C:C,OP!B:B,,0,1)</f>
        <v>RJ</v>
      </c>
      <c r="E4166" s="23"/>
      <c r="M4166" s="26"/>
      <c r="N4166" s="27"/>
      <c r="O4166" s="28" t="str">
        <f t="shared" si="1048"/>
        <v>00000004166</v>
      </c>
      <c r="R4166" s="27" t="s">
        <v>193</v>
      </c>
      <c r="S4166" s="30" t="str">
        <f>_xlfn.IFNA(VLOOKUP(_xlfn.CONCAT(D4166," - ",R4166),OP!A:D,4,0),"-------------------------------------------NAO DISPONIVEL-------------------------------------------")</f>
        <v>FETRANSPOR</v>
      </c>
      <c r="T4166" s="31"/>
      <c r="U4166" s="32"/>
      <c r="V4166" s="31"/>
      <c r="W4166" s="33">
        <f t="shared" si="1049"/>
        <v>0</v>
      </c>
      <c r="X4166" s="34">
        <f t="shared" si="1050"/>
        <v>0</v>
      </c>
      <c r="Y4166" s="33">
        <f t="shared" si="1051"/>
        <v>0</v>
      </c>
      <c r="Z4166" s="33">
        <f t="shared" si="1052"/>
        <v>0</v>
      </c>
      <c r="AA4166" s="35">
        <f t="shared" si="1053"/>
        <v>0</v>
      </c>
      <c r="AB4166" s="36">
        <f t="shared" si="1054"/>
        <v>0</v>
      </c>
      <c r="AC4166" s="37">
        <f t="shared" si="1055"/>
        <v>0</v>
      </c>
      <c r="AD4166" s="38"/>
      <c r="AE4166" s="38"/>
      <c r="AF4166" s="39">
        <f t="shared" si="1056"/>
        <v>0</v>
      </c>
      <c r="AG4166" s="40"/>
      <c r="AH4166" s="41">
        <f t="shared" si="1057"/>
        <v>0</v>
      </c>
      <c r="AI4166" s="42">
        <f t="shared" si="1058"/>
        <v>0</v>
      </c>
      <c r="AJ4166" s="43">
        <f t="shared" si="1059"/>
        <v>0</v>
      </c>
      <c r="AK4166" s="5" t="str">
        <f>_xlfn.IFNA(VLOOKUP(_xlfn.CONCAT(D4166," - ",S4166),OP!E:F,2,0),"-------------------------------------------NAO DISPONIVEL-------------------------------------------")</f>
        <v>C - RIOCARD</v>
      </c>
      <c r="AL4166" s="7" t="str">
        <f t="shared" si="1045"/>
        <v>1 - -------------------------------------------NAO DISPONIVEL------------------------------------------- - 00000004166 - FETRANSPOR</v>
      </c>
      <c r="AM4166" s="7" t="str">
        <f t="shared" si="1046"/>
        <v>-------------------------------------------NAO DISPONIVEL-------------------------------------------</v>
      </c>
      <c r="AN4166" s="44" cm="1">
        <f t="array" ref="AN4166">_xlfn.IFS(AJ4166=0,0,AQ4166="INATIVO",2,AQ4166="SEM CADASTRO",4,AQ4166="CPF ATIVO EM OUTRO COMPRADOR",5,AQ4166="NOVO/SEM CARTAO",6,AND(AJ4166&gt;0,AQ4166,""),8)</f>
        <v>0</v>
      </c>
      <c r="AO4166" s="45">
        <f t="shared" si="1060"/>
        <v>-10</v>
      </c>
    </row>
    <row r="4167" spans="1:41" x14ac:dyDescent="0.4">
      <c r="A4167" s="21" t="str">
        <f t="shared" si="1047"/>
        <v>-------------------------------------------NAO DISPONIVEL-------------------------------------------</v>
      </c>
      <c r="B4167" s="5" t="str">
        <f>_xlfn.IFNA(VLOOKUP(A4167,CNPJ!E:F,2,0),"-------------------------------------------NAO DISPONIVEL-------------------------------------------")</f>
        <v>-------------------------------------------NAO DISPONIVEL-------------------------------------------</v>
      </c>
      <c r="C4167" s="22">
        <v>1</v>
      </c>
      <c r="D4167" s="5" t="str">
        <f>_xlfn.XLOOKUP(R4167,OP!C:C,OP!B:B,,0,1)</f>
        <v>RJ</v>
      </c>
      <c r="E4167" s="23"/>
      <c r="M4167" s="26"/>
      <c r="N4167" s="27"/>
      <c r="O4167" s="28" t="str">
        <f t="shared" si="1048"/>
        <v>00000004167</v>
      </c>
      <c r="R4167" s="27" t="s">
        <v>193</v>
      </c>
      <c r="S4167" s="30" t="str">
        <f>_xlfn.IFNA(VLOOKUP(_xlfn.CONCAT(D4167," - ",R4167),OP!A:D,4,0),"-------------------------------------------NAO DISPONIVEL-------------------------------------------")</f>
        <v>FETRANSPOR</v>
      </c>
      <c r="T4167" s="31"/>
      <c r="U4167" s="32"/>
      <c r="V4167" s="31"/>
      <c r="W4167" s="33">
        <f t="shared" si="1049"/>
        <v>0</v>
      </c>
      <c r="X4167" s="34">
        <f t="shared" si="1050"/>
        <v>0</v>
      </c>
      <c r="Y4167" s="33">
        <f t="shared" si="1051"/>
        <v>0</v>
      </c>
      <c r="Z4167" s="33">
        <f t="shared" si="1052"/>
        <v>0</v>
      </c>
      <c r="AA4167" s="35">
        <f t="shared" si="1053"/>
        <v>0</v>
      </c>
      <c r="AB4167" s="36">
        <f t="shared" si="1054"/>
        <v>0</v>
      </c>
      <c r="AC4167" s="37">
        <f t="shared" si="1055"/>
        <v>0</v>
      </c>
      <c r="AD4167" s="38"/>
      <c r="AE4167" s="38"/>
      <c r="AF4167" s="39">
        <f t="shared" si="1056"/>
        <v>0</v>
      </c>
      <c r="AG4167" s="40"/>
      <c r="AH4167" s="41">
        <f t="shared" si="1057"/>
        <v>0</v>
      </c>
      <c r="AI4167" s="42">
        <f t="shared" si="1058"/>
        <v>0</v>
      </c>
      <c r="AJ4167" s="43">
        <f t="shared" si="1059"/>
        <v>0</v>
      </c>
      <c r="AK4167" s="5" t="str">
        <f>_xlfn.IFNA(VLOOKUP(_xlfn.CONCAT(D4167," - ",S4167),OP!E:F,2,0),"-------------------------------------------NAO DISPONIVEL-------------------------------------------")</f>
        <v>C - RIOCARD</v>
      </c>
      <c r="AL4167" s="7" t="str">
        <f t="shared" si="1045"/>
        <v>1 - -------------------------------------------NAO DISPONIVEL------------------------------------------- - 00000004167 - FETRANSPOR</v>
      </c>
      <c r="AM4167" s="7" t="str">
        <f t="shared" si="1046"/>
        <v>-------------------------------------------NAO DISPONIVEL-------------------------------------------</v>
      </c>
      <c r="AN4167" s="44" cm="1">
        <f t="array" ref="AN4167">_xlfn.IFS(AJ4167=0,0,AQ4167="INATIVO",2,AQ4167="SEM CADASTRO",4,AQ4167="CPF ATIVO EM OUTRO COMPRADOR",5,AQ4167="NOVO/SEM CARTAO",6,AND(AJ4167&gt;0,AQ4167,""),8)</f>
        <v>0</v>
      </c>
      <c r="AO4167" s="45">
        <f t="shared" si="1060"/>
        <v>-10</v>
      </c>
    </row>
    <row r="4168" spans="1:41" x14ac:dyDescent="0.4">
      <c r="A4168" s="21" t="str">
        <f t="shared" si="1047"/>
        <v>-------------------------------------------NAO DISPONIVEL-------------------------------------------</v>
      </c>
      <c r="B4168" s="5" t="str">
        <f>_xlfn.IFNA(VLOOKUP(A4168,CNPJ!E:F,2,0),"-------------------------------------------NAO DISPONIVEL-------------------------------------------")</f>
        <v>-------------------------------------------NAO DISPONIVEL-------------------------------------------</v>
      </c>
      <c r="C4168" s="22">
        <v>1</v>
      </c>
      <c r="D4168" s="5" t="str">
        <f>_xlfn.XLOOKUP(R4168,OP!C:C,OP!B:B,,0,1)</f>
        <v>RJ</v>
      </c>
      <c r="E4168" s="23"/>
      <c r="M4168" s="26"/>
      <c r="N4168" s="27"/>
      <c r="O4168" s="28" t="str">
        <f t="shared" si="1048"/>
        <v>00000004168</v>
      </c>
      <c r="R4168" s="27" t="s">
        <v>193</v>
      </c>
      <c r="S4168" s="30" t="str">
        <f>_xlfn.IFNA(VLOOKUP(_xlfn.CONCAT(D4168," - ",R4168),OP!A:D,4,0),"-------------------------------------------NAO DISPONIVEL-------------------------------------------")</f>
        <v>FETRANSPOR</v>
      </c>
      <c r="T4168" s="31"/>
      <c r="U4168" s="32"/>
      <c r="V4168" s="31"/>
      <c r="W4168" s="33">
        <f t="shared" si="1049"/>
        <v>0</v>
      </c>
      <c r="X4168" s="34">
        <f t="shared" si="1050"/>
        <v>0</v>
      </c>
      <c r="Y4168" s="33">
        <f t="shared" si="1051"/>
        <v>0</v>
      </c>
      <c r="Z4168" s="33">
        <f t="shared" si="1052"/>
        <v>0</v>
      </c>
      <c r="AA4168" s="35">
        <f t="shared" si="1053"/>
        <v>0</v>
      </c>
      <c r="AB4168" s="36">
        <f t="shared" si="1054"/>
        <v>0</v>
      </c>
      <c r="AC4168" s="37">
        <f t="shared" si="1055"/>
        <v>0</v>
      </c>
      <c r="AD4168" s="38"/>
      <c r="AE4168" s="38"/>
      <c r="AF4168" s="39">
        <f t="shared" si="1056"/>
        <v>0</v>
      </c>
      <c r="AG4168" s="40"/>
      <c r="AH4168" s="41">
        <f t="shared" si="1057"/>
        <v>0</v>
      </c>
      <c r="AI4168" s="42">
        <f t="shared" si="1058"/>
        <v>0</v>
      </c>
      <c r="AJ4168" s="43">
        <f t="shared" si="1059"/>
        <v>0</v>
      </c>
      <c r="AK4168" s="5" t="str">
        <f>_xlfn.IFNA(VLOOKUP(_xlfn.CONCAT(D4168," - ",S4168),OP!E:F,2,0),"-------------------------------------------NAO DISPONIVEL-------------------------------------------")</f>
        <v>C - RIOCARD</v>
      </c>
      <c r="AL4168" s="7" t="str">
        <f t="shared" si="1045"/>
        <v>1 - -------------------------------------------NAO DISPONIVEL------------------------------------------- - 00000004168 - FETRANSPOR</v>
      </c>
      <c r="AM4168" s="7" t="str">
        <f t="shared" si="1046"/>
        <v>-------------------------------------------NAO DISPONIVEL-------------------------------------------</v>
      </c>
      <c r="AN4168" s="44" cm="1">
        <f t="array" ref="AN4168">_xlfn.IFS(AJ4168=0,0,AQ4168="INATIVO",2,AQ4168="SEM CADASTRO",4,AQ4168="CPF ATIVO EM OUTRO COMPRADOR",5,AQ4168="NOVO/SEM CARTAO",6,AND(AJ4168&gt;0,AQ4168,""),8)</f>
        <v>0</v>
      </c>
      <c r="AO4168" s="45">
        <f t="shared" si="1060"/>
        <v>-10</v>
      </c>
    </row>
    <row r="4169" spans="1:41" x14ac:dyDescent="0.4">
      <c r="A4169" s="21" t="str">
        <f t="shared" si="1047"/>
        <v>-------------------------------------------NAO DISPONIVEL-------------------------------------------</v>
      </c>
      <c r="B4169" s="5" t="str">
        <f>_xlfn.IFNA(VLOOKUP(A4169,CNPJ!E:F,2,0),"-------------------------------------------NAO DISPONIVEL-------------------------------------------")</f>
        <v>-------------------------------------------NAO DISPONIVEL-------------------------------------------</v>
      </c>
      <c r="C4169" s="22">
        <v>1</v>
      </c>
      <c r="D4169" s="5" t="str">
        <f>_xlfn.XLOOKUP(R4169,OP!C:C,OP!B:B,,0,1)</f>
        <v>RJ</v>
      </c>
      <c r="E4169" s="23"/>
      <c r="M4169" s="26"/>
      <c r="N4169" s="27"/>
      <c r="O4169" s="28" t="str">
        <f t="shared" si="1048"/>
        <v>00000004169</v>
      </c>
      <c r="R4169" s="27" t="s">
        <v>193</v>
      </c>
      <c r="S4169" s="30" t="str">
        <f>_xlfn.IFNA(VLOOKUP(_xlfn.CONCAT(D4169," - ",R4169),OP!A:D,4,0),"-------------------------------------------NAO DISPONIVEL-------------------------------------------")</f>
        <v>FETRANSPOR</v>
      </c>
      <c r="T4169" s="31"/>
      <c r="U4169" s="32"/>
      <c r="V4169" s="31"/>
      <c r="W4169" s="33">
        <f t="shared" si="1049"/>
        <v>0</v>
      </c>
      <c r="X4169" s="34">
        <f t="shared" si="1050"/>
        <v>0</v>
      </c>
      <c r="Y4169" s="33">
        <f t="shared" si="1051"/>
        <v>0</v>
      </c>
      <c r="Z4169" s="33">
        <f t="shared" si="1052"/>
        <v>0</v>
      </c>
      <c r="AA4169" s="35">
        <f t="shared" si="1053"/>
        <v>0</v>
      </c>
      <c r="AB4169" s="36">
        <f t="shared" si="1054"/>
        <v>0</v>
      </c>
      <c r="AC4169" s="37">
        <f t="shared" si="1055"/>
        <v>0</v>
      </c>
      <c r="AD4169" s="38"/>
      <c r="AE4169" s="38"/>
      <c r="AF4169" s="39">
        <f t="shared" si="1056"/>
        <v>0</v>
      </c>
      <c r="AG4169" s="40"/>
      <c r="AH4169" s="41">
        <f t="shared" si="1057"/>
        <v>0</v>
      </c>
      <c r="AI4169" s="42">
        <f t="shared" si="1058"/>
        <v>0</v>
      </c>
      <c r="AJ4169" s="43">
        <f t="shared" si="1059"/>
        <v>0</v>
      </c>
      <c r="AK4169" s="5" t="str">
        <f>_xlfn.IFNA(VLOOKUP(_xlfn.CONCAT(D4169," - ",S4169),OP!E:F,2,0),"-------------------------------------------NAO DISPONIVEL-------------------------------------------")</f>
        <v>C - RIOCARD</v>
      </c>
      <c r="AL4169" s="7" t="str">
        <f t="shared" si="1045"/>
        <v>1 - -------------------------------------------NAO DISPONIVEL------------------------------------------- - 00000004169 - FETRANSPOR</v>
      </c>
      <c r="AM4169" s="7" t="str">
        <f t="shared" si="1046"/>
        <v>-------------------------------------------NAO DISPONIVEL-------------------------------------------</v>
      </c>
      <c r="AN4169" s="44" cm="1">
        <f t="array" ref="AN4169">_xlfn.IFS(AJ4169=0,0,AQ4169="INATIVO",2,AQ4169="SEM CADASTRO",4,AQ4169="CPF ATIVO EM OUTRO COMPRADOR",5,AQ4169="NOVO/SEM CARTAO",6,AND(AJ4169&gt;0,AQ4169,""),8)</f>
        <v>0</v>
      </c>
      <c r="AO4169" s="45">
        <f t="shared" si="1060"/>
        <v>-10</v>
      </c>
    </row>
    <row r="4170" spans="1:41" x14ac:dyDescent="0.4">
      <c r="A4170" s="21" t="str">
        <f t="shared" si="1047"/>
        <v>-------------------------------------------NAO DISPONIVEL-------------------------------------------</v>
      </c>
      <c r="B4170" s="5" t="str">
        <f>_xlfn.IFNA(VLOOKUP(A4170,CNPJ!E:F,2,0),"-------------------------------------------NAO DISPONIVEL-------------------------------------------")</f>
        <v>-------------------------------------------NAO DISPONIVEL-------------------------------------------</v>
      </c>
      <c r="C4170" s="22">
        <v>1</v>
      </c>
      <c r="D4170" s="5" t="str">
        <f>_xlfn.XLOOKUP(R4170,OP!C:C,OP!B:B,,0,1)</f>
        <v>RJ</v>
      </c>
      <c r="E4170" s="23"/>
      <c r="M4170" s="26"/>
      <c r="N4170" s="27"/>
      <c r="O4170" s="28" t="str">
        <f t="shared" si="1048"/>
        <v>00000004170</v>
      </c>
      <c r="R4170" s="27" t="s">
        <v>193</v>
      </c>
      <c r="S4170" s="30" t="str">
        <f>_xlfn.IFNA(VLOOKUP(_xlfn.CONCAT(D4170," - ",R4170),OP!A:D,4,0),"-------------------------------------------NAO DISPONIVEL-------------------------------------------")</f>
        <v>FETRANSPOR</v>
      </c>
      <c r="T4170" s="31"/>
      <c r="U4170" s="32"/>
      <c r="V4170" s="31"/>
      <c r="W4170" s="33">
        <f t="shared" si="1049"/>
        <v>0</v>
      </c>
      <c r="X4170" s="34">
        <f t="shared" si="1050"/>
        <v>0</v>
      </c>
      <c r="Y4170" s="33">
        <f t="shared" si="1051"/>
        <v>0</v>
      </c>
      <c r="Z4170" s="33">
        <f t="shared" si="1052"/>
        <v>0</v>
      </c>
      <c r="AA4170" s="35">
        <f t="shared" si="1053"/>
        <v>0</v>
      </c>
      <c r="AB4170" s="36">
        <f t="shared" si="1054"/>
        <v>0</v>
      </c>
      <c r="AC4170" s="37">
        <f t="shared" si="1055"/>
        <v>0</v>
      </c>
      <c r="AD4170" s="38"/>
      <c r="AE4170" s="38"/>
      <c r="AF4170" s="39">
        <f t="shared" si="1056"/>
        <v>0</v>
      </c>
      <c r="AG4170" s="40"/>
      <c r="AH4170" s="41">
        <f t="shared" si="1057"/>
        <v>0</v>
      </c>
      <c r="AI4170" s="42">
        <f t="shared" si="1058"/>
        <v>0</v>
      </c>
      <c r="AJ4170" s="43">
        <f t="shared" si="1059"/>
        <v>0</v>
      </c>
      <c r="AK4170" s="5" t="str">
        <f>_xlfn.IFNA(VLOOKUP(_xlfn.CONCAT(D4170," - ",S4170),OP!E:F,2,0),"-------------------------------------------NAO DISPONIVEL-------------------------------------------")</f>
        <v>C - RIOCARD</v>
      </c>
      <c r="AL4170" s="7" t="str">
        <f t="shared" si="1045"/>
        <v>1 - -------------------------------------------NAO DISPONIVEL------------------------------------------- - 00000004170 - FETRANSPOR</v>
      </c>
      <c r="AM4170" s="7" t="str">
        <f t="shared" si="1046"/>
        <v>-------------------------------------------NAO DISPONIVEL-------------------------------------------</v>
      </c>
      <c r="AN4170" s="44" cm="1">
        <f t="array" ref="AN4170">_xlfn.IFS(AJ4170=0,0,AQ4170="INATIVO",2,AQ4170="SEM CADASTRO",4,AQ4170="CPF ATIVO EM OUTRO COMPRADOR",5,AQ4170="NOVO/SEM CARTAO",6,AND(AJ4170&gt;0,AQ4170,""),8)</f>
        <v>0</v>
      </c>
      <c r="AO4170" s="45">
        <f t="shared" si="1060"/>
        <v>-10</v>
      </c>
    </row>
    <row r="4171" spans="1:41" x14ac:dyDescent="0.4">
      <c r="A4171" s="21" t="str">
        <f t="shared" si="1047"/>
        <v>-------------------------------------------NAO DISPONIVEL-------------------------------------------</v>
      </c>
      <c r="B4171" s="5" t="str">
        <f>_xlfn.IFNA(VLOOKUP(A4171,CNPJ!E:F,2,0),"-------------------------------------------NAO DISPONIVEL-------------------------------------------")</f>
        <v>-------------------------------------------NAO DISPONIVEL-------------------------------------------</v>
      </c>
      <c r="C4171" s="22">
        <v>1</v>
      </c>
      <c r="D4171" s="5" t="str">
        <f>_xlfn.XLOOKUP(R4171,OP!C:C,OP!B:B,,0,1)</f>
        <v>RJ</v>
      </c>
      <c r="E4171" s="23"/>
      <c r="M4171" s="26"/>
      <c r="N4171" s="27"/>
      <c r="O4171" s="28" t="str">
        <f t="shared" si="1048"/>
        <v>00000004171</v>
      </c>
      <c r="R4171" s="27" t="s">
        <v>193</v>
      </c>
      <c r="S4171" s="30" t="str">
        <f>_xlfn.IFNA(VLOOKUP(_xlfn.CONCAT(D4171," - ",R4171),OP!A:D,4,0),"-------------------------------------------NAO DISPONIVEL-------------------------------------------")</f>
        <v>FETRANSPOR</v>
      </c>
      <c r="T4171" s="31"/>
      <c r="U4171" s="32"/>
      <c r="V4171" s="31"/>
      <c r="W4171" s="33">
        <f t="shared" si="1049"/>
        <v>0</v>
      </c>
      <c r="X4171" s="34">
        <f t="shared" si="1050"/>
        <v>0</v>
      </c>
      <c r="Y4171" s="33">
        <f t="shared" si="1051"/>
        <v>0</v>
      </c>
      <c r="Z4171" s="33">
        <f t="shared" si="1052"/>
        <v>0</v>
      </c>
      <c r="AA4171" s="35">
        <f t="shared" si="1053"/>
        <v>0</v>
      </c>
      <c r="AB4171" s="36">
        <f t="shared" si="1054"/>
        <v>0</v>
      </c>
      <c r="AC4171" s="37">
        <f t="shared" si="1055"/>
        <v>0</v>
      </c>
      <c r="AD4171" s="38"/>
      <c r="AE4171" s="38"/>
      <c r="AF4171" s="39">
        <f t="shared" si="1056"/>
        <v>0</v>
      </c>
      <c r="AG4171" s="40"/>
      <c r="AH4171" s="41">
        <f t="shared" si="1057"/>
        <v>0</v>
      </c>
      <c r="AI4171" s="42">
        <f t="shared" si="1058"/>
        <v>0</v>
      </c>
      <c r="AJ4171" s="43">
        <f t="shared" si="1059"/>
        <v>0</v>
      </c>
      <c r="AK4171" s="5" t="str">
        <f>_xlfn.IFNA(VLOOKUP(_xlfn.CONCAT(D4171," - ",S4171),OP!E:F,2,0),"-------------------------------------------NAO DISPONIVEL-------------------------------------------")</f>
        <v>C - RIOCARD</v>
      </c>
      <c r="AL4171" s="7" t="str">
        <f t="shared" si="1045"/>
        <v>1 - -------------------------------------------NAO DISPONIVEL------------------------------------------- - 00000004171 - FETRANSPOR</v>
      </c>
      <c r="AM4171" s="7" t="str">
        <f t="shared" si="1046"/>
        <v>-------------------------------------------NAO DISPONIVEL-------------------------------------------</v>
      </c>
      <c r="AN4171" s="44" cm="1">
        <f t="array" ref="AN4171">_xlfn.IFS(AJ4171=0,0,AQ4171="INATIVO",2,AQ4171="SEM CADASTRO",4,AQ4171="CPF ATIVO EM OUTRO COMPRADOR",5,AQ4171="NOVO/SEM CARTAO",6,AND(AJ4171&gt;0,AQ4171,""),8)</f>
        <v>0</v>
      </c>
      <c r="AO4171" s="45">
        <f t="shared" si="1060"/>
        <v>-10</v>
      </c>
    </row>
    <row r="4172" spans="1:41" x14ac:dyDescent="0.4">
      <c r="A4172" s="21" t="str">
        <f t="shared" si="1047"/>
        <v>-------------------------------------------NAO DISPONIVEL-------------------------------------------</v>
      </c>
      <c r="B4172" s="5" t="str">
        <f>_xlfn.IFNA(VLOOKUP(A4172,CNPJ!E:F,2,0),"-------------------------------------------NAO DISPONIVEL-------------------------------------------")</f>
        <v>-------------------------------------------NAO DISPONIVEL-------------------------------------------</v>
      </c>
      <c r="C4172" s="22">
        <v>1</v>
      </c>
      <c r="D4172" s="5" t="str">
        <f>_xlfn.XLOOKUP(R4172,OP!C:C,OP!B:B,,0,1)</f>
        <v>RJ</v>
      </c>
      <c r="E4172" s="23"/>
      <c r="M4172" s="26"/>
      <c r="N4172" s="27"/>
      <c r="O4172" s="28" t="str">
        <f t="shared" si="1048"/>
        <v>00000004172</v>
      </c>
      <c r="R4172" s="27" t="s">
        <v>193</v>
      </c>
      <c r="S4172" s="30" t="str">
        <f>_xlfn.IFNA(VLOOKUP(_xlfn.CONCAT(D4172," - ",R4172),OP!A:D,4,0),"-------------------------------------------NAO DISPONIVEL-------------------------------------------")</f>
        <v>FETRANSPOR</v>
      </c>
      <c r="T4172" s="31"/>
      <c r="U4172" s="32"/>
      <c r="V4172" s="31"/>
      <c r="W4172" s="33">
        <f t="shared" si="1049"/>
        <v>0</v>
      </c>
      <c r="X4172" s="34">
        <f t="shared" si="1050"/>
        <v>0</v>
      </c>
      <c r="Y4172" s="33">
        <f t="shared" si="1051"/>
        <v>0</v>
      </c>
      <c r="Z4172" s="33">
        <f t="shared" si="1052"/>
        <v>0</v>
      </c>
      <c r="AA4172" s="35">
        <f t="shared" si="1053"/>
        <v>0</v>
      </c>
      <c r="AB4172" s="36">
        <f t="shared" si="1054"/>
        <v>0</v>
      </c>
      <c r="AC4172" s="37">
        <f t="shared" si="1055"/>
        <v>0</v>
      </c>
      <c r="AD4172" s="38"/>
      <c r="AE4172" s="38"/>
      <c r="AF4172" s="39">
        <f t="shared" si="1056"/>
        <v>0</v>
      </c>
      <c r="AG4172" s="40"/>
      <c r="AH4172" s="41">
        <f t="shared" si="1057"/>
        <v>0</v>
      </c>
      <c r="AI4172" s="42">
        <f t="shared" si="1058"/>
        <v>0</v>
      </c>
      <c r="AJ4172" s="43">
        <f t="shared" si="1059"/>
        <v>0</v>
      </c>
      <c r="AK4172" s="5" t="str">
        <f>_xlfn.IFNA(VLOOKUP(_xlfn.CONCAT(D4172," - ",S4172),OP!E:F,2,0),"-------------------------------------------NAO DISPONIVEL-------------------------------------------")</f>
        <v>C - RIOCARD</v>
      </c>
      <c r="AL4172" s="7" t="str">
        <f t="shared" si="1045"/>
        <v>1 - -------------------------------------------NAO DISPONIVEL------------------------------------------- - 00000004172 - FETRANSPOR</v>
      </c>
      <c r="AM4172" s="7" t="str">
        <f t="shared" si="1046"/>
        <v>-------------------------------------------NAO DISPONIVEL-------------------------------------------</v>
      </c>
      <c r="AN4172" s="44" cm="1">
        <f t="array" ref="AN4172">_xlfn.IFS(AJ4172=0,0,AQ4172="INATIVO",2,AQ4172="SEM CADASTRO",4,AQ4172="CPF ATIVO EM OUTRO COMPRADOR",5,AQ4172="NOVO/SEM CARTAO",6,AND(AJ4172&gt;0,AQ4172,""),8)</f>
        <v>0</v>
      </c>
      <c r="AO4172" s="45">
        <f t="shared" si="1060"/>
        <v>-10</v>
      </c>
    </row>
    <row r="4173" spans="1:41" x14ac:dyDescent="0.4">
      <c r="A4173" s="21" t="str">
        <f t="shared" si="1047"/>
        <v>-------------------------------------------NAO DISPONIVEL-------------------------------------------</v>
      </c>
      <c r="B4173" s="5" t="str">
        <f>_xlfn.IFNA(VLOOKUP(A4173,CNPJ!E:F,2,0),"-------------------------------------------NAO DISPONIVEL-------------------------------------------")</f>
        <v>-------------------------------------------NAO DISPONIVEL-------------------------------------------</v>
      </c>
      <c r="C4173" s="22">
        <v>1</v>
      </c>
      <c r="D4173" s="5" t="str">
        <f>_xlfn.XLOOKUP(R4173,OP!C:C,OP!B:B,,0,1)</f>
        <v>RJ</v>
      </c>
      <c r="E4173" s="23"/>
      <c r="M4173" s="26"/>
      <c r="N4173" s="27"/>
      <c r="O4173" s="28" t="str">
        <f t="shared" si="1048"/>
        <v>00000004173</v>
      </c>
      <c r="R4173" s="27" t="s">
        <v>193</v>
      </c>
      <c r="S4173" s="30" t="str">
        <f>_xlfn.IFNA(VLOOKUP(_xlfn.CONCAT(D4173," - ",R4173),OP!A:D,4,0),"-------------------------------------------NAO DISPONIVEL-------------------------------------------")</f>
        <v>FETRANSPOR</v>
      </c>
      <c r="T4173" s="31"/>
      <c r="U4173" s="32"/>
      <c r="V4173" s="31"/>
      <c r="W4173" s="33">
        <f t="shared" si="1049"/>
        <v>0</v>
      </c>
      <c r="X4173" s="34">
        <f t="shared" si="1050"/>
        <v>0</v>
      </c>
      <c r="Y4173" s="33">
        <f t="shared" si="1051"/>
        <v>0</v>
      </c>
      <c r="Z4173" s="33">
        <f t="shared" si="1052"/>
        <v>0</v>
      </c>
      <c r="AA4173" s="35">
        <f t="shared" si="1053"/>
        <v>0</v>
      </c>
      <c r="AB4173" s="36">
        <f t="shared" si="1054"/>
        <v>0</v>
      </c>
      <c r="AC4173" s="37">
        <f t="shared" si="1055"/>
        <v>0</v>
      </c>
      <c r="AD4173" s="38"/>
      <c r="AE4173" s="38"/>
      <c r="AF4173" s="39">
        <f t="shared" si="1056"/>
        <v>0</v>
      </c>
      <c r="AG4173" s="40"/>
      <c r="AH4173" s="41">
        <f t="shared" si="1057"/>
        <v>0</v>
      </c>
      <c r="AI4173" s="42">
        <f t="shared" si="1058"/>
        <v>0</v>
      </c>
      <c r="AJ4173" s="43">
        <f t="shared" si="1059"/>
        <v>0</v>
      </c>
      <c r="AK4173" s="5" t="str">
        <f>_xlfn.IFNA(VLOOKUP(_xlfn.CONCAT(D4173," - ",S4173),OP!E:F,2,0),"-------------------------------------------NAO DISPONIVEL-------------------------------------------")</f>
        <v>C - RIOCARD</v>
      </c>
      <c r="AL4173" s="7" t="str">
        <f t="shared" si="1045"/>
        <v>1 - -------------------------------------------NAO DISPONIVEL------------------------------------------- - 00000004173 - FETRANSPOR</v>
      </c>
      <c r="AM4173" s="7" t="str">
        <f t="shared" si="1046"/>
        <v>-------------------------------------------NAO DISPONIVEL-------------------------------------------</v>
      </c>
      <c r="AN4173" s="44" cm="1">
        <f t="array" ref="AN4173">_xlfn.IFS(AJ4173=0,0,AQ4173="INATIVO",2,AQ4173="SEM CADASTRO",4,AQ4173="CPF ATIVO EM OUTRO COMPRADOR",5,AQ4173="NOVO/SEM CARTAO",6,AND(AJ4173&gt;0,AQ4173,""),8)</f>
        <v>0</v>
      </c>
      <c r="AO4173" s="45">
        <f t="shared" si="1060"/>
        <v>-10</v>
      </c>
    </row>
    <row r="4174" spans="1:41" x14ac:dyDescent="0.4">
      <c r="A4174" s="21" t="str">
        <f t="shared" si="1047"/>
        <v>-------------------------------------------NAO DISPONIVEL-------------------------------------------</v>
      </c>
      <c r="B4174" s="5" t="str">
        <f>_xlfn.IFNA(VLOOKUP(A4174,CNPJ!E:F,2,0),"-------------------------------------------NAO DISPONIVEL-------------------------------------------")</f>
        <v>-------------------------------------------NAO DISPONIVEL-------------------------------------------</v>
      </c>
      <c r="C4174" s="22">
        <v>1</v>
      </c>
      <c r="D4174" s="5" t="str">
        <f>_xlfn.XLOOKUP(R4174,OP!C:C,OP!B:B,,0,1)</f>
        <v>RJ</v>
      </c>
      <c r="E4174" s="23"/>
      <c r="M4174" s="26"/>
      <c r="N4174" s="27"/>
      <c r="O4174" s="28" t="str">
        <f t="shared" si="1048"/>
        <v>00000004174</v>
      </c>
      <c r="R4174" s="27" t="s">
        <v>193</v>
      </c>
      <c r="S4174" s="30" t="str">
        <f>_xlfn.IFNA(VLOOKUP(_xlfn.CONCAT(D4174," - ",R4174),OP!A:D,4,0),"-------------------------------------------NAO DISPONIVEL-------------------------------------------")</f>
        <v>FETRANSPOR</v>
      </c>
      <c r="T4174" s="31"/>
      <c r="U4174" s="32"/>
      <c r="V4174" s="31"/>
      <c r="W4174" s="33">
        <f t="shared" si="1049"/>
        <v>0</v>
      </c>
      <c r="X4174" s="34">
        <f t="shared" si="1050"/>
        <v>0</v>
      </c>
      <c r="Y4174" s="33">
        <f t="shared" si="1051"/>
        <v>0</v>
      </c>
      <c r="Z4174" s="33">
        <f t="shared" si="1052"/>
        <v>0</v>
      </c>
      <c r="AA4174" s="35">
        <f t="shared" si="1053"/>
        <v>0</v>
      </c>
      <c r="AB4174" s="36">
        <f t="shared" si="1054"/>
        <v>0</v>
      </c>
      <c r="AC4174" s="37">
        <f t="shared" si="1055"/>
        <v>0</v>
      </c>
      <c r="AD4174" s="38"/>
      <c r="AE4174" s="38"/>
      <c r="AF4174" s="39">
        <f t="shared" si="1056"/>
        <v>0</v>
      </c>
      <c r="AG4174" s="40"/>
      <c r="AH4174" s="41">
        <f t="shared" si="1057"/>
        <v>0</v>
      </c>
      <c r="AI4174" s="42">
        <f t="shared" si="1058"/>
        <v>0</v>
      </c>
      <c r="AJ4174" s="43">
        <f t="shared" si="1059"/>
        <v>0</v>
      </c>
      <c r="AK4174" s="5" t="str">
        <f>_xlfn.IFNA(VLOOKUP(_xlfn.CONCAT(D4174," - ",S4174),OP!E:F,2,0),"-------------------------------------------NAO DISPONIVEL-------------------------------------------")</f>
        <v>C - RIOCARD</v>
      </c>
      <c r="AL4174" s="7" t="str">
        <f t="shared" si="1045"/>
        <v>1 - -------------------------------------------NAO DISPONIVEL------------------------------------------- - 00000004174 - FETRANSPOR</v>
      </c>
      <c r="AM4174" s="7" t="str">
        <f t="shared" si="1046"/>
        <v>-------------------------------------------NAO DISPONIVEL-------------------------------------------</v>
      </c>
      <c r="AN4174" s="44" cm="1">
        <f t="array" ref="AN4174">_xlfn.IFS(AJ4174=0,0,AQ4174="INATIVO",2,AQ4174="SEM CADASTRO",4,AQ4174="CPF ATIVO EM OUTRO COMPRADOR",5,AQ4174="NOVO/SEM CARTAO",6,AND(AJ4174&gt;0,AQ4174,""),8)</f>
        <v>0</v>
      </c>
      <c r="AO4174" s="45">
        <f t="shared" si="1060"/>
        <v>-10</v>
      </c>
    </row>
    <row r="4175" spans="1:41" x14ac:dyDescent="0.4">
      <c r="A4175" s="21" t="str">
        <f t="shared" si="1047"/>
        <v>-------------------------------------------NAO DISPONIVEL-------------------------------------------</v>
      </c>
      <c r="B4175" s="5" t="str">
        <f>_xlfn.IFNA(VLOOKUP(A4175,CNPJ!E:F,2,0),"-------------------------------------------NAO DISPONIVEL-------------------------------------------")</f>
        <v>-------------------------------------------NAO DISPONIVEL-------------------------------------------</v>
      </c>
      <c r="C4175" s="22">
        <v>1</v>
      </c>
      <c r="D4175" s="5" t="str">
        <f>_xlfn.XLOOKUP(R4175,OP!C:C,OP!B:B,,0,1)</f>
        <v>RJ</v>
      </c>
      <c r="E4175" s="23"/>
      <c r="M4175" s="26"/>
      <c r="N4175" s="27"/>
      <c r="O4175" s="28" t="str">
        <f t="shared" si="1048"/>
        <v>00000004175</v>
      </c>
      <c r="R4175" s="27" t="s">
        <v>193</v>
      </c>
      <c r="S4175" s="30" t="str">
        <f>_xlfn.IFNA(VLOOKUP(_xlfn.CONCAT(D4175," - ",R4175),OP!A:D,4,0),"-------------------------------------------NAO DISPONIVEL-------------------------------------------")</f>
        <v>FETRANSPOR</v>
      </c>
      <c r="T4175" s="31"/>
      <c r="U4175" s="32"/>
      <c r="V4175" s="31"/>
      <c r="W4175" s="33">
        <f t="shared" si="1049"/>
        <v>0</v>
      </c>
      <c r="X4175" s="34">
        <f t="shared" si="1050"/>
        <v>0</v>
      </c>
      <c r="Y4175" s="33">
        <f t="shared" si="1051"/>
        <v>0</v>
      </c>
      <c r="Z4175" s="33">
        <f t="shared" si="1052"/>
        <v>0</v>
      </c>
      <c r="AA4175" s="35">
        <f t="shared" si="1053"/>
        <v>0</v>
      </c>
      <c r="AB4175" s="36">
        <f t="shared" si="1054"/>
        <v>0</v>
      </c>
      <c r="AC4175" s="37">
        <f t="shared" si="1055"/>
        <v>0</v>
      </c>
      <c r="AD4175" s="38"/>
      <c r="AE4175" s="38"/>
      <c r="AF4175" s="39">
        <f t="shared" si="1056"/>
        <v>0</v>
      </c>
      <c r="AG4175" s="40"/>
      <c r="AH4175" s="41">
        <f t="shared" si="1057"/>
        <v>0</v>
      </c>
      <c r="AI4175" s="42">
        <f t="shared" si="1058"/>
        <v>0</v>
      </c>
      <c r="AJ4175" s="43">
        <f t="shared" si="1059"/>
        <v>0</v>
      </c>
      <c r="AK4175" s="5" t="str">
        <f>_xlfn.IFNA(VLOOKUP(_xlfn.CONCAT(D4175," - ",S4175),OP!E:F,2,0),"-------------------------------------------NAO DISPONIVEL-------------------------------------------")</f>
        <v>C - RIOCARD</v>
      </c>
      <c r="AL4175" s="7" t="str">
        <f t="shared" si="1045"/>
        <v>1 - -------------------------------------------NAO DISPONIVEL------------------------------------------- - 00000004175 - FETRANSPOR</v>
      </c>
      <c r="AM4175" s="7" t="str">
        <f t="shared" si="1046"/>
        <v>-------------------------------------------NAO DISPONIVEL-------------------------------------------</v>
      </c>
      <c r="AN4175" s="44" cm="1">
        <f t="array" ref="AN4175">_xlfn.IFS(AJ4175=0,0,AQ4175="INATIVO",2,AQ4175="SEM CADASTRO",4,AQ4175="CPF ATIVO EM OUTRO COMPRADOR",5,AQ4175="NOVO/SEM CARTAO",6,AND(AJ4175&gt;0,AQ4175,""),8)</f>
        <v>0</v>
      </c>
      <c r="AO4175" s="45">
        <f t="shared" si="1060"/>
        <v>-10</v>
      </c>
    </row>
    <row r="4176" spans="1:41" x14ac:dyDescent="0.4">
      <c r="A4176" s="21" t="str">
        <f t="shared" si="1047"/>
        <v>-------------------------------------------NAO DISPONIVEL-------------------------------------------</v>
      </c>
      <c r="B4176" s="5" t="str">
        <f>_xlfn.IFNA(VLOOKUP(A4176,CNPJ!E:F,2,0),"-------------------------------------------NAO DISPONIVEL-------------------------------------------")</f>
        <v>-------------------------------------------NAO DISPONIVEL-------------------------------------------</v>
      </c>
      <c r="C4176" s="22">
        <v>1</v>
      </c>
      <c r="D4176" s="5" t="str">
        <f>_xlfn.XLOOKUP(R4176,OP!C:C,OP!B:B,,0,1)</f>
        <v>RJ</v>
      </c>
      <c r="E4176" s="23"/>
      <c r="M4176" s="26"/>
      <c r="N4176" s="27"/>
      <c r="O4176" s="28" t="str">
        <f t="shared" si="1048"/>
        <v>00000004176</v>
      </c>
      <c r="R4176" s="27" t="s">
        <v>193</v>
      </c>
      <c r="S4176" s="30" t="str">
        <f>_xlfn.IFNA(VLOOKUP(_xlfn.CONCAT(D4176," - ",R4176),OP!A:D,4,0),"-------------------------------------------NAO DISPONIVEL-------------------------------------------")</f>
        <v>FETRANSPOR</v>
      </c>
      <c r="T4176" s="31"/>
      <c r="U4176" s="32"/>
      <c r="V4176" s="31"/>
      <c r="W4176" s="33">
        <f t="shared" si="1049"/>
        <v>0</v>
      </c>
      <c r="X4176" s="34">
        <f t="shared" si="1050"/>
        <v>0</v>
      </c>
      <c r="Y4176" s="33">
        <f t="shared" si="1051"/>
        <v>0</v>
      </c>
      <c r="Z4176" s="33">
        <f t="shared" si="1052"/>
        <v>0</v>
      </c>
      <c r="AA4176" s="35">
        <f t="shared" si="1053"/>
        <v>0</v>
      </c>
      <c r="AB4176" s="36">
        <f t="shared" si="1054"/>
        <v>0</v>
      </c>
      <c r="AC4176" s="37">
        <f t="shared" si="1055"/>
        <v>0</v>
      </c>
      <c r="AD4176" s="38"/>
      <c r="AE4176" s="38"/>
      <c r="AF4176" s="39">
        <f t="shared" si="1056"/>
        <v>0</v>
      </c>
      <c r="AG4176" s="40"/>
      <c r="AH4176" s="41">
        <f t="shared" si="1057"/>
        <v>0</v>
      </c>
      <c r="AI4176" s="42">
        <f t="shared" si="1058"/>
        <v>0</v>
      </c>
      <c r="AJ4176" s="43">
        <f t="shared" si="1059"/>
        <v>0</v>
      </c>
      <c r="AK4176" s="5" t="str">
        <f>_xlfn.IFNA(VLOOKUP(_xlfn.CONCAT(D4176," - ",S4176),OP!E:F,2,0),"-------------------------------------------NAO DISPONIVEL-------------------------------------------")</f>
        <v>C - RIOCARD</v>
      </c>
      <c r="AL4176" s="7" t="str">
        <f t="shared" si="1045"/>
        <v>1 - -------------------------------------------NAO DISPONIVEL------------------------------------------- - 00000004176 - FETRANSPOR</v>
      </c>
      <c r="AM4176" s="7" t="str">
        <f t="shared" si="1046"/>
        <v>-------------------------------------------NAO DISPONIVEL-------------------------------------------</v>
      </c>
      <c r="AN4176" s="44" cm="1">
        <f t="array" ref="AN4176">_xlfn.IFS(AJ4176=0,0,AQ4176="INATIVO",2,AQ4176="SEM CADASTRO",4,AQ4176="CPF ATIVO EM OUTRO COMPRADOR",5,AQ4176="NOVO/SEM CARTAO",6,AND(AJ4176&gt;0,AQ4176,""),8)</f>
        <v>0</v>
      </c>
      <c r="AO4176" s="45">
        <f t="shared" si="1060"/>
        <v>-10</v>
      </c>
    </row>
    <row r="4177" spans="1:41" x14ac:dyDescent="0.4">
      <c r="A4177" s="21" t="str">
        <f t="shared" si="1047"/>
        <v>-------------------------------------------NAO DISPONIVEL-------------------------------------------</v>
      </c>
      <c r="B4177" s="5" t="str">
        <f>_xlfn.IFNA(VLOOKUP(A4177,CNPJ!E:F,2,0),"-------------------------------------------NAO DISPONIVEL-------------------------------------------")</f>
        <v>-------------------------------------------NAO DISPONIVEL-------------------------------------------</v>
      </c>
      <c r="C4177" s="22">
        <v>1</v>
      </c>
      <c r="D4177" s="5" t="str">
        <f>_xlfn.XLOOKUP(R4177,OP!C:C,OP!B:B,,0,1)</f>
        <v>RJ</v>
      </c>
      <c r="E4177" s="23"/>
      <c r="M4177" s="26"/>
      <c r="N4177" s="27"/>
      <c r="O4177" s="28" t="str">
        <f t="shared" si="1048"/>
        <v>00000004177</v>
      </c>
      <c r="R4177" s="27" t="s">
        <v>193</v>
      </c>
      <c r="S4177" s="30" t="str">
        <f>_xlfn.IFNA(VLOOKUP(_xlfn.CONCAT(D4177," - ",R4177),OP!A:D,4,0),"-------------------------------------------NAO DISPONIVEL-------------------------------------------")</f>
        <v>FETRANSPOR</v>
      </c>
      <c r="T4177" s="31"/>
      <c r="U4177" s="32"/>
      <c r="V4177" s="31"/>
      <c r="W4177" s="33">
        <f t="shared" si="1049"/>
        <v>0</v>
      </c>
      <c r="X4177" s="34">
        <f t="shared" si="1050"/>
        <v>0</v>
      </c>
      <c r="Y4177" s="33">
        <f t="shared" si="1051"/>
        <v>0</v>
      </c>
      <c r="Z4177" s="33">
        <f t="shared" si="1052"/>
        <v>0</v>
      </c>
      <c r="AA4177" s="35">
        <f t="shared" si="1053"/>
        <v>0</v>
      </c>
      <c r="AB4177" s="36">
        <f t="shared" si="1054"/>
        <v>0</v>
      </c>
      <c r="AC4177" s="37">
        <f t="shared" si="1055"/>
        <v>0</v>
      </c>
      <c r="AD4177" s="38"/>
      <c r="AE4177" s="38"/>
      <c r="AF4177" s="39">
        <f t="shared" si="1056"/>
        <v>0</v>
      </c>
      <c r="AG4177" s="40"/>
      <c r="AH4177" s="41">
        <f t="shared" si="1057"/>
        <v>0</v>
      </c>
      <c r="AI4177" s="42">
        <f t="shared" si="1058"/>
        <v>0</v>
      </c>
      <c r="AJ4177" s="43">
        <f t="shared" si="1059"/>
        <v>0</v>
      </c>
      <c r="AK4177" s="5" t="str">
        <f>_xlfn.IFNA(VLOOKUP(_xlfn.CONCAT(D4177," - ",S4177),OP!E:F,2,0),"-------------------------------------------NAO DISPONIVEL-------------------------------------------")</f>
        <v>C - RIOCARD</v>
      </c>
      <c r="AL4177" s="7" t="str">
        <f t="shared" si="1045"/>
        <v>1 - -------------------------------------------NAO DISPONIVEL------------------------------------------- - 00000004177 - FETRANSPOR</v>
      </c>
      <c r="AM4177" s="7" t="str">
        <f t="shared" si="1046"/>
        <v>-------------------------------------------NAO DISPONIVEL-------------------------------------------</v>
      </c>
      <c r="AN4177" s="44" cm="1">
        <f t="array" ref="AN4177">_xlfn.IFS(AJ4177=0,0,AQ4177="INATIVO",2,AQ4177="SEM CADASTRO",4,AQ4177="CPF ATIVO EM OUTRO COMPRADOR",5,AQ4177="NOVO/SEM CARTAO",6,AND(AJ4177&gt;0,AQ4177,""),8)</f>
        <v>0</v>
      </c>
      <c r="AO4177" s="45">
        <f t="shared" si="1060"/>
        <v>-10</v>
      </c>
    </row>
    <row r="4178" spans="1:41" x14ac:dyDescent="0.4">
      <c r="A4178" s="21" t="str">
        <f t="shared" si="1047"/>
        <v>-------------------------------------------NAO DISPONIVEL-------------------------------------------</v>
      </c>
      <c r="B4178" s="5" t="str">
        <f>_xlfn.IFNA(VLOOKUP(A4178,CNPJ!E:F,2,0),"-------------------------------------------NAO DISPONIVEL-------------------------------------------")</f>
        <v>-------------------------------------------NAO DISPONIVEL-------------------------------------------</v>
      </c>
      <c r="C4178" s="22">
        <v>1</v>
      </c>
      <c r="D4178" s="5" t="str">
        <f>_xlfn.XLOOKUP(R4178,OP!C:C,OP!B:B,,0,1)</f>
        <v>RJ</v>
      </c>
      <c r="E4178" s="23"/>
      <c r="M4178" s="26"/>
      <c r="N4178" s="27"/>
      <c r="O4178" s="28" t="str">
        <f t="shared" si="1048"/>
        <v>00000004178</v>
      </c>
      <c r="R4178" s="27" t="s">
        <v>193</v>
      </c>
      <c r="S4178" s="30" t="str">
        <f>_xlfn.IFNA(VLOOKUP(_xlfn.CONCAT(D4178," - ",R4178),OP!A:D,4,0),"-------------------------------------------NAO DISPONIVEL-------------------------------------------")</f>
        <v>FETRANSPOR</v>
      </c>
      <c r="T4178" s="31"/>
      <c r="U4178" s="32"/>
      <c r="V4178" s="31"/>
      <c r="W4178" s="33">
        <f t="shared" si="1049"/>
        <v>0</v>
      </c>
      <c r="X4178" s="34">
        <f t="shared" si="1050"/>
        <v>0</v>
      </c>
      <c r="Y4178" s="33">
        <f t="shared" si="1051"/>
        <v>0</v>
      </c>
      <c r="Z4178" s="33">
        <f t="shared" si="1052"/>
        <v>0</v>
      </c>
      <c r="AA4178" s="35">
        <f t="shared" si="1053"/>
        <v>0</v>
      </c>
      <c r="AB4178" s="36">
        <f t="shared" si="1054"/>
        <v>0</v>
      </c>
      <c r="AC4178" s="37">
        <f t="shared" si="1055"/>
        <v>0</v>
      </c>
      <c r="AD4178" s="38"/>
      <c r="AE4178" s="38"/>
      <c r="AF4178" s="39">
        <f t="shared" si="1056"/>
        <v>0</v>
      </c>
      <c r="AG4178" s="40"/>
      <c r="AH4178" s="41">
        <f t="shared" si="1057"/>
        <v>0</v>
      </c>
      <c r="AI4178" s="42">
        <f t="shared" si="1058"/>
        <v>0</v>
      </c>
      <c r="AJ4178" s="43">
        <f t="shared" si="1059"/>
        <v>0</v>
      </c>
      <c r="AK4178" s="5" t="str">
        <f>_xlfn.IFNA(VLOOKUP(_xlfn.CONCAT(D4178," - ",S4178),OP!E:F,2,0),"-------------------------------------------NAO DISPONIVEL-------------------------------------------")</f>
        <v>C - RIOCARD</v>
      </c>
      <c r="AL4178" s="7" t="str">
        <f t="shared" si="1045"/>
        <v>1 - -------------------------------------------NAO DISPONIVEL------------------------------------------- - 00000004178 - FETRANSPOR</v>
      </c>
      <c r="AM4178" s="7" t="str">
        <f t="shared" si="1046"/>
        <v>-------------------------------------------NAO DISPONIVEL-------------------------------------------</v>
      </c>
      <c r="AN4178" s="44" cm="1">
        <f t="array" ref="AN4178">_xlfn.IFS(AJ4178=0,0,AQ4178="INATIVO",2,AQ4178="SEM CADASTRO",4,AQ4178="CPF ATIVO EM OUTRO COMPRADOR",5,AQ4178="NOVO/SEM CARTAO",6,AND(AJ4178&gt;0,AQ4178,""),8)</f>
        <v>0</v>
      </c>
      <c r="AO4178" s="45">
        <f t="shared" si="1060"/>
        <v>-10</v>
      </c>
    </row>
    <row r="4179" spans="1:41" x14ac:dyDescent="0.4">
      <c r="A4179" s="21" t="str">
        <f t="shared" si="1047"/>
        <v>-------------------------------------------NAO DISPONIVEL-------------------------------------------</v>
      </c>
      <c r="B4179" s="5" t="str">
        <f>_xlfn.IFNA(VLOOKUP(A4179,CNPJ!E:F,2,0),"-------------------------------------------NAO DISPONIVEL-------------------------------------------")</f>
        <v>-------------------------------------------NAO DISPONIVEL-------------------------------------------</v>
      </c>
      <c r="C4179" s="22">
        <v>1</v>
      </c>
      <c r="D4179" s="5" t="str">
        <f>_xlfn.XLOOKUP(R4179,OP!C:C,OP!B:B,,0,1)</f>
        <v>RJ</v>
      </c>
      <c r="E4179" s="23"/>
      <c r="M4179" s="26"/>
      <c r="N4179" s="27"/>
      <c r="O4179" s="28" t="str">
        <f t="shared" si="1048"/>
        <v>00000004179</v>
      </c>
      <c r="R4179" s="27" t="s">
        <v>193</v>
      </c>
      <c r="S4179" s="30" t="str">
        <f>_xlfn.IFNA(VLOOKUP(_xlfn.CONCAT(D4179," - ",R4179),OP!A:D,4,0),"-------------------------------------------NAO DISPONIVEL-------------------------------------------")</f>
        <v>FETRANSPOR</v>
      </c>
      <c r="T4179" s="31"/>
      <c r="U4179" s="32"/>
      <c r="V4179" s="31"/>
      <c r="W4179" s="33">
        <f t="shared" si="1049"/>
        <v>0</v>
      </c>
      <c r="X4179" s="34">
        <f t="shared" si="1050"/>
        <v>0</v>
      </c>
      <c r="Y4179" s="33">
        <f t="shared" si="1051"/>
        <v>0</v>
      </c>
      <c r="Z4179" s="33">
        <f t="shared" si="1052"/>
        <v>0</v>
      </c>
      <c r="AA4179" s="35">
        <f t="shared" si="1053"/>
        <v>0</v>
      </c>
      <c r="AB4179" s="36">
        <f t="shared" si="1054"/>
        <v>0</v>
      </c>
      <c r="AC4179" s="37">
        <f t="shared" si="1055"/>
        <v>0</v>
      </c>
      <c r="AD4179" s="38"/>
      <c r="AE4179" s="38"/>
      <c r="AF4179" s="39">
        <f t="shared" si="1056"/>
        <v>0</v>
      </c>
      <c r="AG4179" s="40"/>
      <c r="AH4179" s="41">
        <f t="shared" si="1057"/>
        <v>0</v>
      </c>
      <c r="AI4179" s="42">
        <f t="shared" si="1058"/>
        <v>0</v>
      </c>
      <c r="AJ4179" s="43">
        <f t="shared" si="1059"/>
        <v>0</v>
      </c>
      <c r="AK4179" s="5" t="str">
        <f>_xlfn.IFNA(VLOOKUP(_xlfn.CONCAT(D4179," - ",S4179),OP!E:F,2,0),"-------------------------------------------NAO DISPONIVEL-------------------------------------------")</f>
        <v>C - RIOCARD</v>
      </c>
      <c r="AL4179" s="7" t="str">
        <f t="shared" si="1045"/>
        <v>1 - -------------------------------------------NAO DISPONIVEL------------------------------------------- - 00000004179 - FETRANSPOR</v>
      </c>
      <c r="AM4179" s="7" t="str">
        <f t="shared" si="1046"/>
        <v>-------------------------------------------NAO DISPONIVEL-------------------------------------------</v>
      </c>
      <c r="AN4179" s="44" cm="1">
        <f t="array" ref="AN4179">_xlfn.IFS(AJ4179=0,0,AQ4179="INATIVO",2,AQ4179="SEM CADASTRO",4,AQ4179="CPF ATIVO EM OUTRO COMPRADOR",5,AQ4179="NOVO/SEM CARTAO",6,AND(AJ4179&gt;0,AQ4179,""),8)</f>
        <v>0</v>
      </c>
      <c r="AO4179" s="45">
        <f t="shared" si="1060"/>
        <v>-10</v>
      </c>
    </row>
    <row r="4180" spans="1:41" x14ac:dyDescent="0.4">
      <c r="A4180" s="21" t="str">
        <f t="shared" si="1047"/>
        <v>-------------------------------------------NAO DISPONIVEL-------------------------------------------</v>
      </c>
      <c r="B4180" s="5" t="str">
        <f>_xlfn.IFNA(VLOOKUP(A4180,CNPJ!E:F,2,0),"-------------------------------------------NAO DISPONIVEL-------------------------------------------")</f>
        <v>-------------------------------------------NAO DISPONIVEL-------------------------------------------</v>
      </c>
      <c r="C4180" s="22">
        <v>1</v>
      </c>
      <c r="D4180" s="5" t="str">
        <f>_xlfn.XLOOKUP(R4180,OP!C:C,OP!B:B,,0,1)</f>
        <v>RJ</v>
      </c>
      <c r="E4180" s="23"/>
      <c r="M4180" s="26"/>
      <c r="N4180" s="27"/>
      <c r="O4180" s="28" t="str">
        <f t="shared" si="1048"/>
        <v>00000004180</v>
      </c>
      <c r="R4180" s="27" t="s">
        <v>193</v>
      </c>
      <c r="S4180" s="30" t="str">
        <f>_xlfn.IFNA(VLOOKUP(_xlfn.CONCAT(D4180," - ",R4180),OP!A:D,4,0),"-------------------------------------------NAO DISPONIVEL-------------------------------------------")</f>
        <v>FETRANSPOR</v>
      </c>
      <c r="T4180" s="31"/>
      <c r="U4180" s="32"/>
      <c r="V4180" s="31"/>
      <c r="W4180" s="33">
        <f t="shared" si="1049"/>
        <v>0</v>
      </c>
      <c r="X4180" s="34">
        <f t="shared" si="1050"/>
        <v>0</v>
      </c>
      <c r="Y4180" s="33">
        <f t="shared" si="1051"/>
        <v>0</v>
      </c>
      <c r="Z4180" s="33">
        <f t="shared" si="1052"/>
        <v>0</v>
      </c>
      <c r="AA4180" s="35">
        <f t="shared" si="1053"/>
        <v>0</v>
      </c>
      <c r="AB4180" s="36">
        <f t="shared" si="1054"/>
        <v>0</v>
      </c>
      <c r="AC4180" s="37">
        <f t="shared" si="1055"/>
        <v>0</v>
      </c>
      <c r="AD4180" s="38"/>
      <c r="AE4180" s="38"/>
      <c r="AF4180" s="39">
        <f t="shared" si="1056"/>
        <v>0</v>
      </c>
      <c r="AG4180" s="40"/>
      <c r="AH4180" s="41">
        <f t="shared" si="1057"/>
        <v>0</v>
      </c>
      <c r="AI4180" s="42">
        <f t="shared" si="1058"/>
        <v>0</v>
      </c>
      <c r="AJ4180" s="43">
        <f t="shared" si="1059"/>
        <v>0</v>
      </c>
      <c r="AK4180" s="5" t="str">
        <f>_xlfn.IFNA(VLOOKUP(_xlfn.CONCAT(D4180," - ",S4180),OP!E:F,2,0),"-------------------------------------------NAO DISPONIVEL-------------------------------------------")</f>
        <v>C - RIOCARD</v>
      </c>
      <c r="AL4180" s="7" t="str">
        <f t="shared" si="1045"/>
        <v>1 - -------------------------------------------NAO DISPONIVEL------------------------------------------- - 00000004180 - FETRANSPOR</v>
      </c>
      <c r="AM4180" s="7" t="str">
        <f t="shared" si="1046"/>
        <v>-------------------------------------------NAO DISPONIVEL-------------------------------------------</v>
      </c>
      <c r="AN4180" s="44" cm="1">
        <f t="array" ref="AN4180">_xlfn.IFS(AJ4180=0,0,AQ4180="INATIVO",2,AQ4180="SEM CADASTRO",4,AQ4180="CPF ATIVO EM OUTRO COMPRADOR",5,AQ4180="NOVO/SEM CARTAO",6,AND(AJ4180&gt;0,AQ4180,""),8)</f>
        <v>0</v>
      </c>
      <c r="AO4180" s="45">
        <f t="shared" si="1060"/>
        <v>-10</v>
      </c>
    </row>
    <row r="4181" spans="1:41" x14ac:dyDescent="0.4">
      <c r="A4181" s="21" t="str">
        <f t="shared" si="1047"/>
        <v>-------------------------------------------NAO DISPONIVEL-------------------------------------------</v>
      </c>
      <c r="B4181" s="5" t="str">
        <f>_xlfn.IFNA(VLOOKUP(A4181,CNPJ!E:F,2,0),"-------------------------------------------NAO DISPONIVEL-------------------------------------------")</f>
        <v>-------------------------------------------NAO DISPONIVEL-------------------------------------------</v>
      </c>
      <c r="C4181" s="22">
        <v>1</v>
      </c>
      <c r="D4181" s="5" t="str">
        <f>_xlfn.XLOOKUP(R4181,OP!C:C,OP!B:B,,0,1)</f>
        <v>RJ</v>
      </c>
      <c r="E4181" s="23"/>
      <c r="M4181" s="26"/>
      <c r="N4181" s="27"/>
      <c r="O4181" s="28" t="str">
        <f t="shared" si="1048"/>
        <v>00000004181</v>
      </c>
      <c r="R4181" s="27" t="s">
        <v>193</v>
      </c>
      <c r="S4181" s="30" t="str">
        <f>_xlfn.IFNA(VLOOKUP(_xlfn.CONCAT(D4181," - ",R4181),OP!A:D,4,0),"-------------------------------------------NAO DISPONIVEL-------------------------------------------")</f>
        <v>FETRANSPOR</v>
      </c>
      <c r="T4181" s="31"/>
      <c r="U4181" s="32"/>
      <c r="V4181" s="31"/>
      <c r="W4181" s="33">
        <f t="shared" si="1049"/>
        <v>0</v>
      </c>
      <c r="X4181" s="34">
        <f t="shared" si="1050"/>
        <v>0</v>
      </c>
      <c r="Y4181" s="33">
        <f t="shared" si="1051"/>
        <v>0</v>
      </c>
      <c r="Z4181" s="33">
        <f t="shared" si="1052"/>
        <v>0</v>
      </c>
      <c r="AA4181" s="35">
        <f t="shared" si="1053"/>
        <v>0</v>
      </c>
      <c r="AB4181" s="36">
        <f t="shared" si="1054"/>
        <v>0</v>
      </c>
      <c r="AC4181" s="37">
        <f t="shared" si="1055"/>
        <v>0</v>
      </c>
      <c r="AD4181" s="38"/>
      <c r="AE4181" s="38"/>
      <c r="AF4181" s="39">
        <f t="shared" si="1056"/>
        <v>0</v>
      </c>
      <c r="AG4181" s="40"/>
      <c r="AH4181" s="41">
        <f t="shared" si="1057"/>
        <v>0</v>
      </c>
      <c r="AI4181" s="42">
        <f t="shared" si="1058"/>
        <v>0</v>
      </c>
      <c r="AJ4181" s="43">
        <f t="shared" si="1059"/>
        <v>0</v>
      </c>
      <c r="AK4181" s="5" t="str">
        <f>_xlfn.IFNA(VLOOKUP(_xlfn.CONCAT(D4181," - ",S4181),OP!E:F,2,0),"-------------------------------------------NAO DISPONIVEL-------------------------------------------")</f>
        <v>C - RIOCARD</v>
      </c>
      <c r="AL4181" s="7" t="str">
        <f t="shared" si="1045"/>
        <v>1 - -------------------------------------------NAO DISPONIVEL------------------------------------------- - 00000004181 - FETRANSPOR</v>
      </c>
      <c r="AM4181" s="7" t="str">
        <f t="shared" si="1046"/>
        <v>-------------------------------------------NAO DISPONIVEL-------------------------------------------</v>
      </c>
      <c r="AN4181" s="44" cm="1">
        <f t="array" ref="AN4181">_xlfn.IFS(AJ4181=0,0,AQ4181="INATIVO",2,AQ4181="SEM CADASTRO",4,AQ4181="CPF ATIVO EM OUTRO COMPRADOR",5,AQ4181="NOVO/SEM CARTAO",6,AND(AJ4181&gt;0,AQ4181,""),8)</f>
        <v>0</v>
      </c>
      <c r="AO4181" s="45">
        <f t="shared" si="1060"/>
        <v>-10</v>
      </c>
    </row>
    <row r="4182" spans="1:41" x14ac:dyDescent="0.4">
      <c r="A4182" s="21" t="str">
        <f t="shared" si="1047"/>
        <v>-------------------------------------------NAO DISPONIVEL-------------------------------------------</v>
      </c>
      <c r="B4182" s="5" t="str">
        <f>_xlfn.IFNA(VLOOKUP(A4182,CNPJ!E:F,2,0),"-------------------------------------------NAO DISPONIVEL-------------------------------------------")</f>
        <v>-------------------------------------------NAO DISPONIVEL-------------------------------------------</v>
      </c>
      <c r="C4182" s="22">
        <v>1</v>
      </c>
      <c r="D4182" s="5" t="str">
        <f>_xlfn.XLOOKUP(R4182,OP!C:C,OP!B:B,,0,1)</f>
        <v>RJ</v>
      </c>
      <c r="E4182" s="23"/>
      <c r="M4182" s="26"/>
      <c r="N4182" s="27"/>
      <c r="O4182" s="28" t="str">
        <f t="shared" si="1048"/>
        <v>00000004182</v>
      </c>
      <c r="R4182" s="27" t="s">
        <v>193</v>
      </c>
      <c r="S4182" s="30" t="str">
        <f>_xlfn.IFNA(VLOOKUP(_xlfn.CONCAT(D4182," - ",R4182),OP!A:D,4,0),"-------------------------------------------NAO DISPONIVEL-------------------------------------------")</f>
        <v>FETRANSPOR</v>
      </c>
      <c r="T4182" s="31"/>
      <c r="U4182" s="32"/>
      <c r="V4182" s="31"/>
      <c r="W4182" s="33">
        <f t="shared" si="1049"/>
        <v>0</v>
      </c>
      <c r="X4182" s="34">
        <f t="shared" si="1050"/>
        <v>0</v>
      </c>
      <c r="Y4182" s="33">
        <f t="shared" si="1051"/>
        <v>0</v>
      </c>
      <c r="Z4182" s="33">
        <f t="shared" si="1052"/>
        <v>0</v>
      </c>
      <c r="AA4182" s="35">
        <f t="shared" si="1053"/>
        <v>0</v>
      </c>
      <c r="AB4182" s="36">
        <f t="shared" si="1054"/>
        <v>0</v>
      </c>
      <c r="AC4182" s="37">
        <f t="shared" si="1055"/>
        <v>0</v>
      </c>
      <c r="AD4182" s="38"/>
      <c r="AE4182" s="38"/>
      <c r="AF4182" s="39">
        <f t="shared" si="1056"/>
        <v>0</v>
      </c>
      <c r="AG4182" s="40"/>
      <c r="AH4182" s="41">
        <f t="shared" si="1057"/>
        <v>0</v>
      </c>
      <c r="AI4182" s="42">
        <f t="shared" si="1058"/>
        <v>0</v>
      </c>
      <c r="AJ4182" s="43">
        <f t="shared" si="1059"/>
        <v>0</v>
      </c>
      <c r="AK4182" s="5" t="str">
        <f>_xlfn.IFNA(VLOOKUP(_xlfn.CONCAT(D4182," - ",S4182),OP!E:F,2,0),"-------------------------------------------NAO DISPONIVEL-------------------------------------------")</f>
        <v>C - RIOCARD</v>
      </c>
      <c r="AL4182" s="7" t="str">
        <f t="shared" si="1045"/>
        <v>1 - -------------------------------------------NAO DISPONIVEL------------------------------------------- - 00000004182 - FETRANSPOR</v>
      </c>
      <c r="AM4182" s="7" t="str">
        <f t="shared" si="1046"/>
        <v>-------------------------------------------NAO DISPONIVEL-------------------------------------------</v>
      </c>
      <c r="AN4182" s="44" cm="1">
        <f t="array" ref="AN4182">_xlfn.IFS(AJ4182=0,0,AQ4182="INATIVO",2,AQ4182="SEM CADASTRO",4,AQ4182="CPF ATIVO EM OUTRO COMPRADOR",5,AQ4182="NOVO/SEM CARTAO",6,AND(AJ4182&gt;0,AQ4182,""),8)</f>
        <v>0</v>
      </c>
      <c r="AO4182" s="45">
        <f t="shared" si="1060"/>
        <v>-10</v>
      </c>
    </row>
    <row r="4183" spans="1:41" x14ac:dyDescent="0.4">
      <c r="A4183" s="21" t="str">
        <f t="shared" si="1047"/>
        <v>-------------------------------------------NAO DISPONIVEL-------------------------------------------</v>
      </c>
      <c r="B4183" s="5" t="str">
        <f>_xlfn.IFNA(VLOOKUP(A4183,CNPJ!E:F,2,0),"-------------------------------------------NAO DISPONIVEL-------------------------------------------")</f>
        <v>-------------------------------------------NAO DISPONIVEL-------------------------------------------</v>
      </c>
      <c r="C4183" s="22">
        <v>1</v>
      </c>
      <c r="D4183" s="5" t="str">
        <f>_xlfn.XLOOKUP(R4183,OP!C:C,OP!B:B,,0,1)</f>
        <v>RJ</v>
      </c>
      <c r="E4183" s="23"/>
      <c r="M4183" s="26"/>
      <c r="N4183" s="27"/>
      <c r="O4183" s="28" t="str">
        <f t="shared" si="1048"/>
        <v>00000004183</v>
      </c>
      <c r="R4183" s="27" t="s">
        <v>193</v>
      </c>
      <c r="S4183" s="30" t="str">
        <f>_xlfn.IFNA(VLOOKUP(_xlfn.CONCAT(D4183," - ",R4183),OP!A:D,4,0),"-------------------------------------------NAO DISPONIVEL-------------------------------------------")</f>
        <v>FETRANSPOR</v>
      </c>
      <c r="T4183" s="31"/>
      <c r="U4183" s="32"/>
      <c r="V4183" s="31"/>
      <c r="W4183" s="33">
        <f t="shared" si="1049"/>
        <v>0</v>
      </c>
      <c r="X4183" s="34">
        <f t="shared" si="1050"/>
        <v>0</v>
      </c>
      <c r="Y4183" s="33">
        <f t="shared" si="1051"/>
        <v>0</v>
      </c>
      <c r="Z4183" s="33">
        <f t="shared" si="1052"/>
        <v>0</v>
      </c>
      <c r="AA4183" s="35">
        <f t="shared" si="1053"/>
        <v>0</v>
      </c>
      <c r="AB4183" s="36">
        <f t="shared" si="1054"/>
        <v>0</v>
      </c>
      <c r="AC4183" s="37">
        <f t="shared" si="1055"/>
        <v>0</v>
      </c>
      <c r="AD4183" s="38"/>
      <c r="AE4183" s="38"/>
      <c r="AF4183" s="39">
        <f t="shared" si="1056"/>
        <v>0</v>
      </c>
      <c r="AG4183" s="40"/>
      <c r="AH4183" s="41">
        <f t="shared" si="1057"/>
        <v>0</v>
      </c>
      <c r="AI4183" s="42">
        <f t="shared" si="1058"/>
        <v>0</v>
      </c>
      <c r="AJ4183" s="43">
        <f t="shared" si="1059"/>
        <v>0</v>
      </c>
      <c r="AK4183" s="5" t="str">
        <f>_xlfn.IFNA(VLOOKUP(_xlfn.CONCAT(D4183," - ",S4183),OP!E:F,2,0),"-------------------------------------------NAO DISPONIVEL-------------------------------------------")</f>
        <v>C - RIOCARD</v>
      </c>
      <c r="AL4183" s="7" t="str">
        <f t="shared" si="1045"/>
        <v>1 - -------------------------------------------NAO DISPONIVEL------------------------------------------- - 00000004183 - FETRANSPOR</v>
      </c>
      <c r="AM4183" s="7" t="str">
        <f t="shared" si="1046"/>
        <v>-------------------------------------------NAO DISPONIVEL-------------------------------------------</v>
      </c>
      <c r="AN4183" s="44" cm="1">
        <f t="array" ref="AN4183">_xlfn.IFS(AJ4183=0,0,AQ4183="INATIVO",2,AQ4183="SEM CADASTRO",4,AQ4183="CPF ATIVO EM OUTRO COMPRADOR",5,AQ4183="NOVO/SEM CARTAO",6,AND(AJ4183&gt;0,AQ4183,""),8)</f>
        <v>0</v>
      </c>
      <c r="AO4183" s="45">
        <f t="shared" si="1060"/>
        <v>-10</v>
      </c>
    </row>
    <row r="4184" spans="1:41" x14ac:dyDescent="0.4">
      <c r="A4184" s="21" t="str">
        <f t="shared" si="1047"/>
        <v>-------------------------------------------NAO DISPONIVEL-------------------------------------------</v>
      </c>
      <c r="B4184" s="5" t="str">
        <f>_xlfn.IFNA(VLOOKUP(A4184,CNPJ!E:F,2,0),"-------------------------------------------NAO DISPONIVEL-------------------------------------------")</f>
        <v>-------------------------------------------NAO DISPONIVEL-------------------------------------------</v>
      </c>
      <c r="C4184" s="22">
        <v>1</v>
      </c>
      <c r="D4184" s="5" t="str">
        <f>_xlfn.XLOOKUP(R4184,OP!C:C,OP!B:B,,0,1)</f>
        <v>RJ</v>
      </c>
      <c r="E4184" s="23"/>
      <c r="M4184" s="26"/>
      <c r="N4184" s="27"/>
      <c r="O4184" s="28" t="str">
        <f t="shared" si="1048"/>
        <v>00000004184</v>
      </c>
      <c r="R4184" s="27" t="s">
        <v>193</v>
      </c>
      <c r="S4184" s="30" t="str">
        <f>_xlfn.IFNA(VLOOKUP(_xlfn.CONCAT(D4184," - ",R4184),OP!A:D,4,0),"-------------------------------------------NAO DISPONIVEL-------------------------------------------")</f>
        <v>FETRANSPOR</v>
      </c>
      <c r="T4184" s="31"/>
      <c r="U4184" s="32"/>
      <c r="V4184" s="31"/>
      <c r="W4184" s="33">
        <f t="shared" si="1049"/>
        <v>0</v>
      </c>
      <c r="X4184" s="34">
        <f t="shared" si="1050"/>
        <v>0</v>
      </c>
      <c r="Y4184" s="33">
        <f t="shared" si="1051"/>
        <v>0</v>
      </c>
      <c r="Z4184" s="33">
        <f t="shared" si="1052"/>
        <v>0</v>
      </c>
      <c r="AA4184" s="35">
        <f t="shared" si="1053"/>
        <v>0</v>
      </c>
      <c r="AB4184" s="36">
        <f t="shared" si="1054"/>
        <v>0</v>
      </c>
      <c r="AC4184" s="37">
        <f t="shared" si="1055"/>
        <v>0</v>
      </c>
      <c r="AD4184" s="38"/>
      <c r="AE4184" s="38"/>
      <c r="AF4184" s="39">
        <f t="shared" si="1056"/>
        <v>0</v>
      </c>
      <c r="AG4184" s="40"/>
      <c r="AH4184" s="41">
        <f t="shared" si="1057"/>
        <v>0</v>
      </c>
      <c r="AI4184" s="42">
        <f t="shared" si="1058"/>
        <v>0</v>
      </c>
      <c r="AJ4184" s="43">
        <f t="shared" si="1059"/>
        <v>0</v>
      </c>
      <c r="AK4184" s="5" t="str">
        <f>_xlfn.IFNA(VLOOKUP(_xlfn.CONCAT(D4184," - ",S4184),OP!E:F,2,0),"-------------------------------------------NAO DISPONIVEL-------------------------------------------")</f>
        <v>C - RIOCARD</v>
      </c>
      <c r="AL4184" s="7" t="str">
        <f t="shared" si="1045"/>
        <v>1 - -------------------------------------------NAO DISPONIVEL------------------------------------------- - 00000004184 - FETRANSPOR</v>
      </c>
      <c r="AM4184" s="7" t="str">
        <f t="shared" si="1046"/>
        <v>-------------------------------------------NAO DISPONIVEL-------------------------------------------</v>
      </c>
      <c r="AN4184" s="44" cm="1">
        <f t="array" ref="AN4184">_xlfn.IFS(AJ4184=0,0,AQ4184="INATIVO",2,AQ4184="SEM CADASTRO",4,AQ4184="CPF ATIVO EM OUTRO COMPRADOR",5,AQ4184="NOVO/SEM CARTAO",6,AND(AJ4184&gt;0,AQ4184,""),8)</f>
        <v>0</v>
      </c>
      <c r="AO4184" s="45">
        <f t="shared" si="1060"/>
        <v>-10</v>
      </c>
    </row>
    <row r="4185" spans="1:41" x14ac:dyDescent="0.4">
      <c r="A4185" s="21" t="str">
        <f t="shared" si="1047"/>
        <v>-------------------------------------------NAO DISPONIVEL-------------------------------------------</v>
      </c>
      <c r="B4185" s="5" t="str">
        <f>_xlfn.IFNA(VLOOKUP(A4185,CNPJ!E:F,2,0),"-------------------------------------------NAO DISPONIVEL-------------------------------------------")</f>
        <v>-------------------------------------------NAO DISPONIVEL-------------------------------------------</v>
      </c>
      <c r="C4185" s="22">
        <v>1</v>
      </c>
      <c r="D4185" s="5" t="str">
        <f>_xlfn.XLOOKUP(R4185,OP!C:C,OP!B:B,,0,1)</f>
        <v>RJ</v>
      </c>
      <c r="E4185" s="23"/>
      <c r="M4185" s="26"/>
      <c r="N4185" s="27"/>
      <c r="O4185" s="28" t="str">
        <f t="shared" si="1048"/>
        <v>00000004185</v>
      </c>
      <c r="R4185" s="27" t="s">
        <v>193</v>
      </c>
      <c r="S4185" s="30" t="str">
        <f>_xlfn.IFNA(VLOOKUP(_xlfn.CONCAT(D4185," - ",R4185),OP!A:D,4,0),"-------------------------------------------NAO DISPONIVEL-------------------------------------------")</f>
        <v>FETRANSPOR</v>
      </c>
      <c r="T4185" s="31"/>
      <c r="U4185" s="32"/>
      <c r="V4185" s="31"/>
      <c r="W4185" s="33">
        <f t="shared" si="1049"/>
        <v>0</v>
      </c>
      <c r="X4185" s="34">
        <f t="shared" si="1050"/>
        <v>0</v>
      </c>
      <c r="Y4185" s="33">
        <f t="shared" si="1051"/>
        <v>0</v>
      </c>
      <c r="Z4185" s="33">
        <f t="shared" si="1052"/>
        <v>0</v>
      </c>
      <c r="AA4185" s="35">
        <f t="shared" si="1053"/>
        <v>0</v>
      </c>
      <c r="AB4185" s="36">
        <f t="shared" si="1054"/>
        <v>0</v>
      </c>
      <c r="AC4185" s="37">
        <f t="shared" si="1055"/>
        <v>0</v>
      </c>
      <c r="AD4185" s="38"/>
      <c r="AE4185" s="38"/>
      <c r="AF4185" s="39">
        <f t="shared" si="1056"/>
        <v>0</v>
      </c>
      <c r="AG4185" s="40"/>
      <c r="AH4185" s="41">
        <f t="shared" si="1057"/>
        <v>0</v>
      </c>
      <c r="AI4185" s="42">
        <f t="shared" si="1058"/>
        <v>0</v>
      </c>
      <c r="AJ4185" s="43">
        <f t="shared" si="1059"/>
        <v>0</v>
      </c>
      <c r="AK4185" s="5" t="str">
        <f>_xlfn.IFNA(VLOOKUP(_xlfn.CONCAT(D4185," - ",S4185),OP!E:F,2,0),"-------------------------------------------NAO DISPONIVEL-------------------------------------------")</f>
        <v>C - RIOCARD</v>
      </c>
      <c r="AL4185" s="7" t="str">
        <f t="shared" si="1045"/>
        <v>1 - -------------------------------------------NAO DISPONIVEL------------------------------------------- - 00000004185 - FETRANSPOR</v>
      </c>
      <c r="AM4185" s="7" t="str">
        <f t="shared" si="1046"/>
        <v>-------------------------------------------NAO DISPONIVEL-------------------------------------------</v>
      </c>
      <c r="AN4185" s="44" cm="1">
        <f t="array" ref="AN4185">_xlfn.IFS(AJ4185=0,0,AQ4185="INATIVO",2,AQ4185="SEM CADASTRO",4,AQ4185="CPF ATIVO EM OUTRO COMPRADOR",5,AQ4185="NOVO/SEM CARTAO",6,AND(AJ4185&gt;0,AQ4185,""),8)</f>
        <v>0</v>
      </c>
      <c r="AO4185" s="45">
        <f t="shared" si="1060"/>
        <v>-10</v>
      </c>
    </row>
    <row r="4186" spans="1:41" x14ac:dyDescent="0.4">
      <c r="A4186" s="21" t="str">
        <f t="shared" si="1047"/>
        <v>-------------------------------------------NAO DISPONIVEL-------------------------------------------</v>
      </c>
      <c r="B4186" s="5" t="str">
        <f>_xlfn.IFNA(VLOOKUP(A4186,CNPJ!E:F,2,0),"-------------------------------------------NAO DISPONIVEL-------------------------------------------")</f>
        <v>-------------------------------------------NAO DISPONIVEL-------------------------------------------</v>
      </c>
      <c r="C4186" s="22">
        <v>1</v>
      </c>
      <c r="D4186" s="5" t="str">
        <f>_xlfn.XLOOKUP(R4186,OP!C:C,OP!B:B,,0,1)</f>
        <v>RJ</v>
      </c>
      <c r="E4186" s="23"/>
      <c r="M4186" s="26"/>
      <c r="N4186" s="27"/>
      <c r="O4186" s="28" t="str">
        <f t="shared" si="1048"/>
        <v>00000004186</v>
      </c>
      <c r="R4186" s="27" t="s">
        <v>193</v>
      </c>
      <c r="S4186" s="30" t="str">
        <f>_xlfn.IFNA(VLOOKUP(_xlfn.CONCAT(D4186," - ",R4186),OP!A:D,4,0),"-------------------------------------------NAO DISPONIVEL-------------------------------------------")</f>
        <v>FETRANSPOR</v>
      </c>
      <c r="T4186" s="31"/>
      <c r="U4186" s="32"/>
      <c r="V4186" s="31"/>
      <c r="W4186" s="33">
        <f t="shared" si="1049"/>
        <v>0</v>
      </c>
      <c r="X4186" s="34">
        <f t="shared" si="1050"/>
        <v>0</v>
      </c>
      <c r="Y4186" s="33">
        <f t="shared" si="1051"/>
        <v>0</v>
      </c>
      <c r="Z4186" s="33">
        <f t="shared" si="1052"/>
        <v>0</v>
      </c>
      <c r="AA4186" s="35">
        <f t="shared" si="1053"/>
        <v>0</v>
      </c>
      <c r="AB4186" s="36">
        <f t="shared" si="1054"/>
        <v>0</v>
      </c>
      <c r="AC4186" s="37">
        <f t="shared" si="1055"/>
        <v>0</v>
      </c>
      <c r="AD4186" s="38"/>
      <c r="AE4186" s="38"/>
      <c r="AF4186" s="39">
        <f t="shared" si="1056"/>
        <v>0</v>
      </c>
      <c r="AG4186" s="40"/>
      <c r="AH4186" s="41">
        <f t="shared" si="1057"/>
        <v>0</v>
      </c>
      <c r="AI4186" s="42">
        <f t="shared" si="1058"/>
        <v>0</v>
      </c>
      <c r="AJ4186" s="43">
        <f t="shared" si="1059"/>
        <v>0</v>
      </c>
      <c r="AK4186" s="5" t="str">
        <f>_xlfn.IFNA(VLOOKUP(_xlfn.CONCAT(D4186," - ",S4186),OP!E:F,2,0),"-------------------------------------------NAO DISPONIVEL-------------------------------------------")</f>
        <v>C - RIOCARD</v>
      </c>
      <c r="AL4186" s="7" t="str">
        <f t="shared" si="1045"/>
        <v>1 - -------------------------------------------NAO DISPONIVEL------------------------------------------- - 00000004186 - FETRANSPOR</v>
      </c>
      <c r="AM4186" s="7" t="str">
        <f t="shared" si="1046"/>
        <v>-------------------------------------------NAO DISPONIVEL-------------------------------------------</v>
      </c>
      <c r="AN4186" s="44" cm="1">
        <f t="array" ref="AN4186">_xlfn.IFS(AJ4186=0,0,AQ4186="INATIVO",2,AQ4186="SEM CADASTRO",4,AQ4186="CPF ATIVO EM OUTRO COMPRADOR",5,AQ4186="NOVO/SEM CARTAO",6,AND(AJ4186&gt;0,AQ4186,""),8)</f>
        <v>0</v>
      </c>
      <c r="AO4186" s="45">
        <f t="shared" si="1060"/>
        <v>-10</v>
      </c>
    </row>
    <row r="4187" spans="1:41" x14ac:dyDescent="0.4">
      <c r="A4187" s="21" t="str">
        <f t="shared" si="1047"/>
        <v>-------------------------------------------NAO DISPONIVEL-------------------------------------------</v>
      </c>
      <c r="B4187" s="5" t="str">
        <f>_xlfn.IFNA(VLOOKUP(A4187,CNPJ!E:F,2,0),"-------------------------------------------NAO DISPONIVEL-------------------------------------------")</f>
        <v>-------------------------------------------NAO DISPONIVEL-------------------------------------------</v>
      </c>
      <c r="C4187" s="22">
        <v>1</v>
      </c>
      <c r="D4187" s="5" t="str">
        <f>_xlfn.XLOOKUP(R4187,OP!C:C,OP!B:B,,0,1)</f>
        <v>RJ</v>
      </c>
      <c r="E4187" s="23"/>
      <c r="M4187" s="26"/>
      <c r="N4187" s="27"/>
      <c r="O4187" s="28" t="str">
        <f t="shared" si="1048"/>
        <v>00000004187</v>
      </c>
      <c r="R4187" s="27" t="s">
        <v>193</v>
      </c>
      <c r="S4187" s="30" t="str">
        <f>_xlfn.IFNA(VLOOKUP(_xlfn.CONCAT(D4187," - ",R4187),OP!A:D,4,0),"-------------------------------------------NAO DISPONIVEL-------------------------------------------")</f>
        <v>FETRANSPOR</v>
      </c>
      <c r="T4187" s="31"/>
      <c r="U4187" s="32"/>
      <c r="V4187" s="31"/>
      <c r="W4187" s="33">
        <f t="shared" si="1049"/>
        <v>0</v>
      </c>
      <c r="X4187" s="34">
        <f t="shared" si="1050"/>
        <v>0</v>
      </c>
      <c r="Y4187" s="33">
        <f t="shared" si="1051"/>
        <v>0</v>
      </c>
      <c r="Z4187" s="33">
        <f t="shared" si="1052"/>
        <v>0</v>
      </c>
      <c r="AA4187" s="35">
        <f t="shared" si="1053"/>
        <v>0</v>
      </c>
      <c r="AB4187" s="36">
        <f t="shared" si="1054"/>
        <v>0</v>
      </c>
      <c r="AC4187" s="37">
        <f t="shared" si="1055"/>
        <v>0</v>
      </c>
      <c r="AD4187" s="38"/>
      <c r="AE4187" s="38"/>
      <c r="AF4187" s="39">
        <f t="shared" si="1056"/>
        <v>0</v>
      </c>
      <c r="AG4187" s="40"/>
      <c r="AH4187" s="41">
        <f t="shared" si="1057"/>
        <v>0</v>
      </c>
      <c r="AI4187" s="42">
        <f t="shared" si="1058"/>
        <v>0</v>
      </c>
      <c r="AJ4187" s="43">
        <f t="shared" si="1059"/>
        <v>0</v>
      </c>
      <c r="AK4187" s="5" t="str">
        <f>_xlfn.IFNA(VLOOKUP(_xlfn.CONCAT(D4187," - ",S4187),OP!E:F,2,0),"-------------------------------------------NAO DISPONIVEL-------------------------------------------")</f>
        <v>C - RIOCARD</v>
      </c>
      <c r="AL4187" s="7" t="str">
        <f t="shared" si="1045"/>
        <v>1 - -------------------------------------------NAO DISPONIVEL------------------------------------------- - 00000004187 - FETRANSPOR</v>
      </c>
      <c r="AM4187" s="7" t="str">
        <f t="shared" si="1046"/>
        <v>-------------------------------------------NAO DISPONIVEL-------------------------------------------</v>
      </c>
      <c r="AN4187" s="44" cm="1">
        <f t="array" ref="AN4187">_xlfn.IFS(AJ4187=0,0,AQ4187="INATIVO",2,AQ4187="SEM CADASTRO",4,AQ4187="CPF ATIVO EM OUTRO COMPRADOR",5,AQ4187="NOVO/SEM CARTAO",6,AND(AJ4187&gt;0,AQ4187,""),8)</f>
        <v>0</v>
      </c>
      <c r="AO4187" s="45">
        <f t="shared" si="1060"/>
        <v>-10</v>
      </c>
    </row>
    <row r="4188" spans="1:41" x14ac:dyDescent="0.4">
      <c r="A4188" s="21" t="str">
        <f t="shared" si="1047"/>
        <v>-------------------------------------------NAO DISPONIVEL-------------------------------------------</v>
      </c>
      <c r="B4188" s="5" t="str">
        <f>_xlfn.IFNA(VLOOKUP(A4188,CNPJ!E:F,2,0),"-------------------------------------------NAO DISPONIVEL-------------------------------------------")</f>
        <v>-------------------------------------------NAO DISPONIVEL-------------------------------------------</v>
      </c>
      <c r="C4188" s="22">
        <v>1</v>
      </c>
      <c r="D4188" s="5" t="str">
        <f>_xlfn.XLOOKUP(R4188,OP!C:C,OP!B:B,,0,1)</f>
        <v>RJ</v>
      </c>
      <c r="E4188" s="23"/>
      <c r="M4188" s="26"/>
      <c r="N4188" s="27"/>
      <c r="O4188" s="28" t="str">
        <f t="shared" si="1048"/>
        <v>00000004188</v>
      </c>
      <c r="R4188" s="27" t="s">
        <v>193</v>
      </c>
      <c r="S4188" s="30" t="str">
        <f>_xlfn.IFNA(VLOOKUP(_xlfn.CONCAT(D4188," - ",R4188),OP!A:D,4,0),"-------------------------------------------NAO DISPONIVEL-------------------------------------------")</f>
        <v>FETRANSPOR</v>
      </c>
      <c r="T4188" s="31"/>
      <c r="U4188" s="32"/>
      <c r="V4188" s="31"/>
      <c r="W4188" s="33">
        <f t="shared" si="1049"/>
        <v>0</v>
      </c>
      <c r="X4188" s="34">
        <f t="shared" si="1050"/>
        <v>0</v>
      </c>
      <c r="Y4188" s="33">
        <f t="shared" si="1051"/>
        <v>0</v>
      </c>
      <c r="Z4188" s="33">
        <f t="shared" si="1052"/>
        <v>0</v>
      </c>
      <c r="AA4188" s="35">
        <f t="shared" si="1053"/>
        <v>0</v>
      </c>
      <c r="AB4188" s="36">
        <f t="shared" si="1054"/>
        <v>0</v>
      </c>
      <c r="AC4188" s="37">
        <f t="shared" si="1055"/>
        <v>0</v>
      </c>
      <c r="AD4188" s="38"/>
      <c r="AE4188" s="38"/>
      <c r="AF4188" s="39">
        <f t="shared" si="1056"/>
        <v>0</v>
      </c>
      <c r="AG4188" s="40"/>
      <c r="AH4188" s="41">
        <f t="shared" si="1057"/>
        <v>0</v>
      </c>
      <c r="AI4188" s="42">
        <f t="shared" si="1058"/>
        <v>0</v>
      </c>
      <c r="AJ4188" s="43">
        <f t="shared" si="1059"/>
        <v>0</v>
      </c>
      <c r="AK4188" s="5" t="str">
        <f>_xlfn.IFNA(VLOOKUP(_xlfn.CONCAT(D4188," - ",S4188),OP!E:F,2,0),"-------------------------------------------NAO DISPONIVEL-------------------------------------------")</f>
        <v>C - RIOCARD</v>
      </c>
      <c r="AL4188" s="7" t="str">
        <f t="shared" si="1045"/>
        <v>1 - -------------------------------------------NAO DISPONIVEL------------------------------------------- - 00000004188 - FETRANSPOR</v>
      </c>
      <c r="AM4188" s="7" t="str">
        <f t="shared" si="1046"/>
        <v>-------------------------------------------NAO DISPONIVEL-------------------------------------------</v>
      </c>
      <c r="AN4188" s="44" cm="1">
        <f t="array" ref="AN4188">_xlfn.IFS(AJ4188=0,0,AQ4188="INATIVO",2,AQ4188="SEM CADASTRO",4,AQ4188="CPF ATIVO EM OUTRO COMPRADOR",5,AQ4188="NOVO/SEM CARTAO",6,AND(AJ4188&gt;0,AQ4188,""),8)</f>
        <v>0</v>
      </c>
      <c r="AO4188" s="45">
        <f t="shared" si="1060"/>
        <v>-10</v>
      </c>
    </row>
    <row r="4189" spans="1:41" x14ac:dyDescent="0.4">
      <c r="A4189" s="21" t="str">
        <f t="shared" si="1047"/>
        <v>-------------------------------------------NAO DISPONIVEL-------------------------------------------</v>
      </c>
      <c r="B4189" s="5" t="str">
        <f>_xlfn.IFNA(VLOOKUP(A4189,CNPJ!E:F,2,0),"-------------------------------------------NAO DISPONIVEL-------------------------------------------")</f>
        <v>-------------------------------------------NAO DISPONIVEL-------------------------------------------</v>
      </c>
      <c r="C4189" s="22">
        <v>1</v>
      </c>
      <c r="D4189" s="5" t="str">
        <f>_xlfn.XLOOKUP(R4189,OP!C:C,OP!B:B,,0,1)</f>
        <v>RJ</v>
      </c>
      <c r="E4189" s="23"/>
      <c r="M4189" s="26"/>
      <c r="N4189" s="27"/>
      <c r="O4189" s="28" t="str">
        <f t="shared" si="1048"/>
        <v>00000004189</v>
      </c>
      <c r="R4189" s="27" t="s">
        <v>193</v>
      </c>
      <c r="S4189" s="30" t="str">
        <f>_xlfn.IFNA(VLOOKUP(_xlfn.CONCAT(D4189," - ",R4189),OP!A:D,4,0),"-------------------------------------------NAO DISPONIVEL-------------------------------------------")</f>
        <v>FETRANSPOR</v>
      </c>
      <c r="T4189" s="31"/>
      <c r="U4189" s="32"/>
      <c r="V4189" s="31"/>
      <c r="W4189" s="33">
        <f t="shared" si="1049"/>
        <v>0</v>
      </c>
      <c r="X4189" s="34">
        <f t="shared" si="1050"/>
        <v>0</v>
      </c>
      <c r="Y4189" s="33">
        <f t="shared" si="1051"/>
        <v>0</v>
      </c>
      <c r="Z4189" s="33">
        <f t="shared" si="1052"/>
        <v>0</v>
      </c>
      <c r="AA4189" s="35">
        <f t="shared" si="1053"/>
        <v>0</v>
      </c>
      <c r="AB4189" s="36">
        <f t="shared" si="1054"/>
        <v>0</v>
      </c>
      <c r="AC4189" s="37">
        <f t="shared" si="1055"/>
        <v>0</v>
      </c>
      <c r="AD4189" s="38"/>
      <c r="AE4189" s="38"/>
      <c r="AF4189" s="39">
        <f t="shared" si="1056"/>
        <v>0</v>
      </c>
      <c r="AG4189" s="40"/>
      <c r="AH4189" s="41">
        <f t="shared" si="1057"/>
        <v>0</v>
      </c>
      <c r="AI4189" s="42">
        <f t="shared" si="1058"/>
        <v>0</v>
      </c>
      <c r="AJ4189" s="43">
        <f t="shared" si="1059"/>
        <v>0</v>
      </c>
      <c r="AK4189" s="5" t="str">
        <f>_xlfn.IFNA(VLOOKUP(_xlfn.CONCAT(D4189," - ",S4189),OP!E:F,2,0),"-------------------------------------------NAO DISPONIVEL-------------------------------------------")</f>
        <v>C - RIOCARD</v>
      </c>
      <c r="AL4189" s="7" t="str">
        <f t="shared" si="1045"/>
        <v>1 - -------------------------------------------NAO DISPONIVEL------------------------------------------- - 00000004189 - FETRANSPOR</v>
      </c>
      <c r="AM4189" s="7" t="str">
        <f t="shared" si="1046"/>
        <v>-------------------------------------------NAO DISPONIVEL-------------------------------------------</v>
      </c>
      <c r="AN4189" s="44" cm="1">
        <f t="array" ref="AN4189">_xlfn.IFS(AJ4189=0,0,AQ4189="INATIVO",2,AQ4189="SEM CADASTRO",4,AQ4189="CPF ATIVO EM OUTRO COMPRADOR",5,AQ4189="NOVO/SEM CARTAO",6,AND(AJ4189&gt;0,AQ4189,""),8)</f>
        <v>0</v>
      </c>
      <c r="AO4189" s="45">
        <f t="shared" si="1060"/>
        <v>-10</v>
      </c>
    </row>
    <row r="4190" spans="1:41" x14ac:dyDescent="0.4">
      <c r="A4190" s="21" t="str">
        <f t="shared" si="1047"/>
        <v>-------------------------------------------NAO DISPONIVEL-------------------------------------------</v>
      </c>
      <c r="B4190" s="5" t="str">
        <f>_xlfn.IFNA(VLOOKUP(A4190,CNPJ!E:F,2,0),"-------------------------------------------NAO DISPONIVEL-------------------------------------------")</f>
        <v>-------------------------------------------NAO DISPONIVEL-------------------------------------------</v>
      </c>
      <c r="C4190" s="22">
        <v>1</v>
      </c>
      <c r="D4190" s="5" t="str">
        <f>_xlfn.XLOOKUP(R4190,OP!C:C,OP!B:B,,0,1)</f>
        <v>RJ</v>
      </c>
      <c r="E4190" s="23"/>
      <c r="M4190" s="26"/>
      <c r="N4190" s="27"/>
      <c r="O4190" s="28" t="str">
        <f t="shared" si="1048"/>
        <v>00000004190</v>
      </c>
      <c r="R4190" s="27" t="s">
        <v>193</v>
      </c>
      <c r="S4190" s="30" t="str">
        <f>_xlfn.IFNA(VLOOKUP(_xlfn.CONCAT(D4190," - ",R4190),OP!A:D,4,0),"-------------------------------------------NAO DISPONIVEL-------------------------------------------")</f>
        <v>FETRANSPOR</v>
      </c>
      <c r="T4190" s="31"/>
      <c r="U4190" s="32"/>
      <c r="V4190" s="31"/>
      <c r="W4190" s="33">
        <f t="shared" si="1049"/>
        <v>0</v>
      </c>
      <c r="X4190" s="34">
        <f t="shared" si="1050"/>
        <v>0</v>
      </c>
      <c r="Y4190" s="33">
        <f t="shared" si="1051"/>
        <v>0</v>
      </c>
      <c r="Z4190" s="33">
        <f t="shared" si="1052"/>
        <v>0</v>
      </c>
      <c r="AA4190" s="35">
        <f t="shared" si="1053"/>
        <v>0</v>
      </c>
      <c r="AB4190" s="36">
        <f t="shared" si="1054"/>
        <v>0</v>
      </c>
      <c r="AC4190" s="37">
        <f t="shared" si="1055"/>
        <v>0</v>
      </c>
      <c r="AD4190" s="38"/>
      <c r="AE4190" s="38"/>
      <c r="AF4190" s="39">
        <f t="shared" si="1056"/>
        <v>0</v>
      </c>
      <c r="AG4190" s="40"/>
      <c r="AH4190" s="41">
        <f t="shared" si="1057"/>
        <v>0</v>
      </c>
      <c r="AI4190" s="42">
        <f t="shared" si="1058"/>
        <v>0</v>
      </c>
      <c r="AJ4190" s="43">
        <f t="shared" si="1059"/>
        <v>0</v>
      </c>
      <c r="AK4190" s="5" t="str">
        <f>_xlfn.IFNA(VLOOKUP(_xlfn.CONCAT(D4190," - ",S4190),OP!E:F,2,0),"-------------------------------------------NAO DISPONIVEL-------------------------------------------")</f>
        <v>C - RIOCARD</v>
      </c>
      <c r="AL4190" s="7" t="str">
        <f t="shared" si="1045"/>
        <v>1 - -------------------------------------------NAO DISPONIVEL------------------------------------------- - 00000004190 - FETRANSPOR</v>
      </c>
      <c r="AM4190" s="7" t="str">
        <f t="shared" si="1046"/>
        <v>-------------------------------------------NAO DISPONIVEL-------------------------------------------</v>
      </c>
      <c r="AN4190" s="44" cm="1">
        <f t="array" ref="AN4190">_xlfn.IFS(AJ4190=0,0,AQ4190="INATIVO",2,AQ4190="SEM CADASTRO",4,AQ4190="CPF ATIVO EM OUTRO COMPRADOR",5,AQ4190="NOVO/SEM CARTAO",6,AND(AJ4190&gt;0,AQ4190,""),8)</f>
        <v>0</v>
      </c>
      <c r="AO4190" s="45">
        <f t="shared" si="1060"/>
        <v>-10</v>
      </c>
    </row>
    <row r="4191" spans="1:41" x14ac:dyDescent="0.4">
      <c r="A4191" s="21" t="str">
        <f t="shared" si="1047"/>
        <v>-------------------------------------------NAO DISPONIVEL-------------------------------------------</v>
      </c>
      <c r="B4191" s="5" t="str">
        <f>_xlfn.IFNA(VLOOKUP(A4191,CNPJ!E:F,2,0),"-------------------------------------------NAO DISPONIVEL-------------------------------------------")</f>
        <v>-------------------------------------------NAO DISPONIVEL-------------------------------------------</v>
      </c>
      <c r="C4191" s="22">
        <v>1</v>
      </c>
      <c r="D4191" s="5" t="str">
        <f>_xlfn.XLOOKUP(R4191,OP!C:C,OP!B:B,,0,1)</f>
        <v>RJ</v>
      </c>
      <c r="E4191" s="23"/>
      <c r="M4191" s="26"/>
      <c r="N4191" s="27"/>
      <c r="O4191" s="28" t="str">
        <f t="shared" si="1048"/>
        <v>00000004191</v>
      </c>
      <c r="R4191" s="27" t="s">
        <v>193</v>
      </c>
      <c r="S4191" s="30" t="str">
        <f>_xlfn.IFNA(VLOOKUP(_xlfn.CONCAT(D4191," - ",R4191),OP!A:D,4,0),"-------------------------------------------NAO DISPONIVEL-------------------------------------------")</f>
        <v>FETRANSPOR</v>
      </c>
      <c r="T4191" s="31"/>
      <c r="U4191" s="32"/>
      <c r="V4191" s="31"/>
      <c r="W4191" s="33">
        <f t="shared" si="1049"/>
        <v>0</v>
      </c>
      <c r="X4191" s="34">
        <f t="shared" si="1050"/>
        <v>0</v>
      </c>
      <c r="Y4191" s="33">
        <f t="shared" si="1051"/>
        <v>0</v>
      </c>
      <c r="Z4191" s="33">
        <f t="shared" si="1052"/>
        <v>0</v>
      </c>
      <c r="AA4191" s="35">
        <f t="shared" si="1053"/>
        <v>0</v>
      </c>
      <c r="AB4191" s="36">
        <f t="shared" si="1054"/>
        <v>0</v>
      </c>
      <c r="AC4191" s="37">
        <f t="shared" si="1055"/>
        <v>0</v>
      </c>
      <c r="AD4191" s="38"/>
      <c r="AE4191" s="38"/>
      <c r="AF4191" s="39">
        <f t="shared" si="1056"/>
        <v>0</v>
      </c>
      <c r="AG4191" s="40"/>
      <c r="AH4191" s="41">
        <f t="shared" si="1057"/>
        <v>0</v>
      </c>
      <c r="AI4191" s="42">
        <f t="shared" si="1058"/>
        <v>0</v>
      </c>
      <c r="AJ4191" s="43">
        <f t="shared" si="1059"/>
        <v>0</v>
      </c>
      <c r="AK4191" s="5" t="str">
        <f>_xlfn.IFNA(VLOOKUP(_xlfn.CONCAT(D4191," - ",S4191),OP!E:F,2,0),"-------------------------------------------NAO DISPONIVEL-------------------------------------------")</f>
        <v>C - RIOCARD</v>
      </c>
      <c r="AL4191" s="7" t="str">
        <f t="shared" si="1045"/>
        <v>1 - -------------------------------------------NAO DISPONIVEL------------------------------------------- - 00000004191 - FETRANSPOR</v>
      </c>
      <c r="AM4191" s="7" t="str">
        <f t="shared" si="1046"/>
        <v>-------------------------------------------NAO DISPONIVEL-------------------------------------------</v>
      </c>
      <c r="AN4191" s="44" cm="1">
        <f t="array" ref="AN4191">_xlfn.IFS(AJ4191=0,0,AQ4191="INATIVO",2,AQ4191="SEM CADASTRO",4,AQ4191="CPF ATIVO EM OUTRO COMPRADOR",5,AQ4191="NOVO/SEM CARTAO",6,AND(AJ4191&gt;0,AQ4191,""),8)</f>
        <v>0</v>
      </c>
      <c r="AO4191" s="45">
        <f t="shared" si="1060"/>
        <v>-10</v>
      </c>
    </row>
    <row r="4192" spans="1:41" x14ac:dyDescent="0.4">
      <c r="A4192" s="21" t="str">
        <f t="shared" si="1047"/>
        <v>-------------------------------------------NAO DISPONIVEL-------------------------------------------</v>
      </c>
      <c r="B4192" s="5" t="str">
        <f>_xlfn.IFNA(VLOOKUP(A4192,CNPJ!E:F,2,0),"-------------------------------------------NAO DISPONIVEL-------------------------------------------")</f>
        <v>-------------------------------------------NAO DISPONIVEL-------------------------------------------</v>
      </c>
      <c r="C4192" s="22">
        <v>1</v>
      </c>
      <c r="D4192" s="5" t="str">
        <f>_xlfn.XLOOKUP(R4192,OP!C:C,OP!B:B,,0,1)</f>
        <v>RJ</v>
      </c>
      <c r="E4192" s="23"/>
      <c r="M4192" s="26"/>
      <c r="N4192" s="27"/>
      <c r="O4192" s="28" t="str">
        <f t="shared" si="1048"/>
        <v>00000004192</v>
      </c>
      <c r="R4192" s="27" t="s">
        <v>193</v>
      </c>
      <c r="S4192" s="30" t="str">
        <f>_xlfn.IFNA(VLOOKUP(_xlfn.CONCAT(D4192," - ",R4192),OP!A:D,4,0),"-------------------------------------------NAO DISPONIVEL-------------------------------------------")</f>
        <v>FETRANSPOR</v>
      </c>
      <c r="T4192" s="31"/>
      <c r="U4192" s="32"/>
      <c r="V4192" s="31"/>
      <c r="W4192" s="33">
        <f t="shared" si="1049"/>
        <v>0</v>
      </c>
      <c r="X4192" s="34">
        <f t="shared" si="1050"/>
        <v>0</v>
      </c>
      <c r="Y4192" s="33">
        <f t="shared" si="1051"/>
        <v>0</v>
      </c>
      <c r="Z4192" s="33">
        <f t="shared" si="1052"/>
        <v>0</v>
      </c>
      <c r="AA4192" s="35">
        <f t="shared" si="1053"/>
        <v>0</v>
      </c>
      <c r="AB4192" s="36">
        <f t="shared" si="1054"/>
        <v>0</v>
      </c>
      <c r="AC4192" s="37">
        <f t="shared" si="1055"/>
        <v>0</v>
      </c>
      <c r="AD4192" s="38"/>
      <c r="AE4192" s="38"/>
      <c r="AF4192" s="39">
        <f t="shared" si="1056"/>
        <v>0</v>
      </c>
      <c r="AG4192" s="40"/>
      <c r="AH4192" s="41">
        <f t="shared" si="1057"/>
        <v>0</v>
      </c>
      <c r="AI4192" s="42">
        <f t="shared" si="1058"/>
        <v>0</v>
      </c>
      <c r="AJ4192" s="43">
        <f t="shared" si="1059"/>
        <v>0</v>
      </c>
      <c r="AK4192" s="5" t="str">
        <f>_xlfn.IFNA(VLOOKUP(_xlfn.CONCAT(D4192," - ",S4192),OP!E:F,2,0),"-------------------------------------------NAO DISPONIVEL-------------------------------------------")</f>
        <v>C - RIOCARD</v>
      </c>
      <c r="AL4192" s="7" t="str">
        <f t="shared" si="1045"/>
        <v>1 - -------------------------------------------NAO DISPONIVEL------------------------------------------- - 00000004192 - FETRANSPOR</v>
      </c>
      <c r="AM4192" s="7" t="str">
        <f t="shared" si="1046"/>
        <v>-------------------------------------------NAO DISPONIVEL-------------------------------------------</v>
      </c>
      <c r="AN4192" s="44" cm="1">
        <f t="array" ref="AN4192">_xlfn.IFS(AJ4192=0,0,AQ4192="INATIVO",2,AQ4192="SEM CADASTRO",4,AQ4192="CPF ATIVO EM OUTRO COMPRADOR",5,AQ4192="NOVO/SEM CARTAO",6,AND(AJ4192&gt;0,AQ4192,""),8)</f>
        <v>0</v>
      </c>
      <c r="AO4192" s="45">
        <f t="shared" si="1060"/>
        <v>-10</v>
      </c>
    </row>
    <row r="4193" spans="1:41" x14ac:dyDescent="0.4">
      <c r="A4193" s="21" t="str">
        <f t="shared" si="1047"/>
        <v>-------------------------------------------NAO DISPONIVEL-------------------------------------------</v>
      </c>
      <c r="B4193" s="5" t="str">
        <f>_xlfn.IFNA(VLOOKUP(A4193,CNPJ!E:F,2,0),"-------------------------------------------NAO DISPONIVEL-------------------------------------------")</f>
        <v>-------------------------------------------NAO DISPONIVEL-------------------------------------------</v>
      </c>
      <c r="C4193" s="22">
        <v>1</v>
      </c>
      <c r="D4193" s="5" t="str">
        <f>_xlfn.XLOOKUP(R4193,OP!C:C,OP!B:B,,0,1)</f>
        <v>RJ</v>
      </c>
      <c r="E4193" s="23"/>
      <c r="M4193" s="26"/>
      <c r="N4193" s="27"/>
      <c r="O4193" s="28" t="str">
        <f t="shared" si="1048"/>
        <v>00000004193</v>
      </c>
      <c r="R4193" s="27" t="s">
        <v>193</v>
      </c>
      <c r="S4193" s="30" t="str">
        <f>_xlfn.IFNA(VLOOKUP(_xlfn.CONCAT(D4193," - ",R4193),OP!A:D,4,0),"-------------------------------------------NAO DISPONIVEL-------------------------------------------")</f>
        <v>FETRANSPOR</v>
      </c>
      <c r="T4193" s="31"/>
      <c r="U4193" s="32"/>
      <c r="V4193" s="31"/>
      <c r="W4193" s="33">
        <f t="shared" si="1049"/>
        <v>0</v>
      </c>
      <c r="X4193" s="34">
        <f t="shared" si="1050"/>
        <v>0</v>
      </c>
      <c r="Y4193" s="33">
        <f t="shared" si="1051"/>
        <v>0</v>
      </c>
      <c r="Z4193" s="33">
        <f t="shared" si="1052"/>
        <v>0</v>
      </c>
      <c r="AA4193" s="35">
        <f t="shared" si="1053"/>
        <v>0</v>
      </c>
      <c r="AB4193" s="36">
        <f t="shared" si="1054"/>
        <v>0</v>
      </c>
      <c r="AC4193" s="37">
        <f t="shared" si="1055"/>
        <v>0</v>
      </c>
      <c r="AD4193" s="38"/>
      <c r="AE4193" s="38"/>
      <c r="AF4193" s="39">
        <f t="shared" si="1056"/>
        <v>0</v>
      </c>
      <c r="AG4193" s="40"/>
      <c r="AH4193" s="41">
        <f t="shared" si="1057"/>
        <v>0</v>
      </c>
      <c r="AI4193" s="42">
        <f t="shared" si="1058"/>
        <v>0</v>
      </c>
      <c r="AJ4193" s="43">
        <f t="shared" si="1059"/>
        <v>0</v>
      </c>
      <c r="AK4193" s="5" t="str">
        <f>_xlfn.IFNA(VLOOKUP(_xlfn.CONCAT(D4193," - ",S4193),OP!E:F,2,0),"-------------------------------------------NAO DISPONIVEL-------------------------------------------")</f>
        <v>C - RIOCARD</v>
      </c>
      <c r="AL4193" s="7" t="str">
        <f t="shared" si="1045"/>
        <v>1 - -------------------------------------------NAO DISPONIVEL------------------------------------------- - 00000004193 - FETRANSPOR</v>
      </c>
      <c r="AM4193" s="7" t="str">
        <f t="shared" si="1046"/>
        <v>-------------------------------------------NAO DISPONIVEL-------------------------------------------</v>
      </c>
      <c r="AN4193" s="44" cm="1">
        <f t="array" ref="AN4193">_xlfn.IFS(AJ4193=0,0,AQ4193="INATIVO",2,AQ4193="SEM CADASTRO",4,AQ4193="CPF ATIVO EM OUTRO COMPRADOR",5,AQ4193="NOVO/SEM CARTAO",6,AND(AJ4193&gt;0,AQ4193,""),8)</f>
        <v>0</v>
      </c>
      <c r="AO4193" s="45">
        <f t="shared" si="1060"/>
        <v>-10</v>
      </c>
    </row>
    <row r="4194" spans="1:41" x14ac:dyDescent="0.4">
      <c r="A4194" s="21" t="str">
        <f t="shared" si="1047"/>
        <v>-------------------------------------------NAO DISPONIVEL-------------------------------------------</v>
      </c>
      <c r="B4194" s="5" t="str">
        <f>_xlfn.IFNA(VLOOKUP(A4194,CNPJ!E:F,2,0),"-------------------------------------------NAO DISPONIVEL-------------------------------------------")</f>
        <v>-------------------------------------------NAO DISPONIVEL-------------------------------------------</v>
      </c>
      <c r="C4194" s="22">
        <v>1</v>
      </c>
      <c r="D4194" s="5" t="str">
        <f>_xlfn.XLOOKUP(R4194,OP!C:C,OP!B:B,,0,1)</f>
        <v>RJ</v>
      </c>
      <c r="E4194" s="23"/>
      <c r="M4194" s="26"/>
      <c r="N4194" s="27"/>
      <c r="O4194" s="28" t="str">
        <f t="shared" si="1048"/>
        <v>00000004194</v>
      </c>
      <c r="R4194" s="27" t="s">
        <v>193</v>
      </c>
      <c r="S4194" s="30" t="str">
        <f>_xlfn.IFNA(VLOOKUP(_xlfn.CONCAT(D4194," - ",R4194),OP!A:D,4,0),"-------------------------------------------NAO DISPONIVEL-------------------------------------------")</f>
        <v>FETRANSPOR</v>
      </c>
      <c r="T4194" s="31"/>
      <c r="U4194" s="32"/>
      <c r="V4194" s="31"/>
      <c r="W4194" s="33">
        <f t="shared" si="1049"/>
        <v>0</v>
      </c>
      <c r="X4194" s="34">
        <f t="shared" si="1050"/>
        <v>0</v>
      </c>
      <c r="Y4194" s="33">
        <f t="shared" si="1051"/>
        <v>0</v>
      </c>
      <c r="Z4194" s="33">
        <f t="shared" si="1052"/>
        <v>0</v>
      </c>
      <c r="AA4194" s="35">
        <f t="shared" si="1053"/>
        <v>0</v>
      </c>
      <c r="AB4194" s="36">
        <f t="shared" si="1054"/>
        <v>0</v>
      </c>
      <c r="AC4194" s="37">
        <f t="shared" si="1055"/>
        <v>0</v>
      </c>
      <c r="AD4194" s="38"/>
      <c r="AE4194" s="38"/>
      <c r="AF4194" s="39">
        <f t="shared" si="1056"/>
        <v>0</v>
      </c>
      <c r="AG4194" s="40"/>
      <c r="AH4194" s="41">
        <f t="shared" si="1057"/>
        <v>0</v>
      </c>
      <c r="AI4194" s="42">
        <f t="shared" si="1058"/>
        <v>0</v>
      </c>
      <c r="AJ4194" s="43">
        <f t="shared" si="1059"/>
        <v>0</v>
      </c>
      <c r="AK4194" s="5" t="str">
        <f>_xlfn.IFNA(VLOOKUP(_xlfn.CONCAT(D4194," - ",S4194),OP!E:F,2,0),"-------------------------------------------NAO DISPONIVEL-------------------------------------------")</f>
        <v>C - RIOCARD</v>
      </c>
      <c r="AL4194" s="7" t="str">
        <f t="shared" si="1045"/>
        <v>1 - -------------------------------------------NAO DISPONIVEL------------------------------------------- - 00000004194 - FETRANSPOR</v>
      </c>
      <c r="AM4194" s="7" t="str">
        <f t="shared" si="1046"/>
        <v>-------------------------------------------NAO DISPONIVEL-------------------------------------------</v>
      </c>
      <c r="AN4194" s="44" cm="1">
        <f t="array" ref="AN4194">_xlfn.IFS(AJ4194=0,0,AQ4194="INATIVO",2,AQ4194="SEM CADASTRO",4,AQ4194="CPF ATIVO EM OUTRO COMPRADOR",5,AQ4194="NOVO/SEM CARTAO",6,AND(AJ4194&gt;0,AQ4194,""),8)</f>
        <v>0</v>
      </c>
      <c r="AO4194" s="45">
        <f t="shared" si="1060"/>
        <v>-10</v>
      </c>
    </row>
    <row r="4195" spans="1:41" x14ac:dyDescent="0.4">
      <c r="A4195" s="21" t="str">
        <f t="shared" si="1047"/>
        <v>-------------------------------------------NAO DISPONIVEL-------------------------------------------</v>
      </c>
      <c r="B4195" s="5" t="str">
        <f>_xlfn.IFNA(VLOOKUP(A4195,CNPJ!E:F,2,0),"-------------------------------------------NAO DISPONIVEL-------------------------------------------")</f>
        <v>-------------------------------------------NAO DISPONIVEL-------------------------------------------</v>
      </c>
      <c r="C4195" s="22">
        <v>1</v>
      </c>
      <c r="D4195" s="5" t="str">
        <f>_xlfn.XLOOKUP(R4195,OP!C:C,OP!B:B,,0,1)</f>
        <v>RJ</v>
      </c>
      <c r="E4195" s="23"/>
      <c r="M4195" s="26"/>
      <c r="N4195" s="27"/>
      <c r="O4195" s="28" t="str">
        <f t="shared" si="1048"/>
        <v>00000004195</v>
      </c>
      <c r="R4195" s="27" t="s">
        <v>193</v>
      </c>
      <c r="S4195" s="30" t="str">
        <f>_xlfn.IFNA(VLOOKUP(_xlfn.CONCAT(D4195," - ",R4195),OP!A:D,4,0),"-------------------------------------------NAO DISPONIVEL-------------------------------------------")</f>
        <v>FETRANSPOR</v>
      </c>
      <c r="T4195" s="31"/>
      <c r="U4195" s="32"/>
      <c r="V4195" s="31"/>
      <c r="W4195" s="33">
        <f t="shared" si="1049"/>
        <v>0</v>
      </c>
      <c r="X4195" s="34">
        <f t="shared" si="1050"/>
        <v>0</v>
      </c>
      <c r="Y4195" s="33">
        <f t="shared" si="1051"/>
        <v>0</v>
      </c>
      <c r="Z4195" s="33">
        <f t="shared" si="1052"/>
        <v>0</v>
      </c>
      <c r="AA4195" s="35">
        <f t="shared" si="1053"/>
        <v>0</v>
      </c>
      <c r="AB4195" s="36">
        <f t="shared" si="1054"/>
        <v>0</v>
      </c>
      <c r="AC4195" s="37">
        <f t="shared" si="1055"/>
        <v>0</v>
      </c>
      <c r="AD4195" s="38"/>
      <c r="AE4195" s="38"/>
      <c r="AF4195" s="39">
        <f t="shared" si="1056"/>
        <v>0</v>
      </c>
      <c r="AG4195" s="40"/>
      <c r="AH4195" s="41">
        <f t="shared" si="1057"/>
        <v>0</v>
      </c>
      <c r="AI4195" s="42">
        <f t="shared" si="1058"/>
        <v>0</v>
      </c>
      <c r="AJ4195" s="43">
        <f t="shared" si="1059"/>
        <v>0</v>
      </c>
      <c r="AK4195" s="5" t="str">
        <f>_xlfn.IFNA(VLOOKUP(_xlfn.CONCAT(D4195," - ",S4195),OP!E:F,2,0),"-------------------------------------------NAO DISPONIVEL-------------------------------------------")</f>
        <v>C - RIOCARD</v>
      </c>
      <c r="AL4195" s="7" t="str">
        <f t="shared" si="1045"/>
        <v>1 - -------------------------------------------NAO DISPONIVEL------------------------------------------- - 00000004195 - FETRANSPOR</v>
      </c>
      <c r="AM4195" s="7" t="str">
        <f t="shared" si="1046"/>
        <v>-------------------------------------------NAO DISPONIVEL-------------------------------------------</v>
      </c>
      <c r="AN4195" s="44" cm="1">
        <f t="array" ref="AN4195">_xlfn.IFS(AJ4195=0,0,AQ4195="INATIVO",2,AQ4195="SEM CADASTRO",4,AQ4195="CPF ATIVO EM OUTRO COMPRADOR",5,AQ4195="NOVO/SEM CARTAO",6,AND(AJ4195&gt;0,AQ4195,""),8)</f>
        <v>0</v>
      </c>
      <c r="AO4195" s="45">
        <f t="shared" si="1060"/>
        <v>-10</v>
      </c>
    </row>
    <row r="4196" spans="1:41" x14ac:dyDescent="0.4">
      <c r="A4196" s="21" t="str">
        <f t="shared" si="1047"/>
        <v>-------------------------------------------NAO DISPONIVEL-------------------------------------------</v>
      </c>
      <c r="B4196" s="5" t="str">
        <f>_xlfn.IFNA(VLOOKUP(A4196,CNPJ!E:F,2,0),"-------------------------------------------NAO DISPONIVEL-------------------------------------------")</f>
        <v>-------------------------------------------NAO DISPONIVEL-------------------------------------------</v>
      </c>
      <c r="C4196" s="22">
        <v>1</v>
      </c>
      <c r="D4196" s="5" t="str">
        <f>_xlfn.XLOOKUP(R4196,OP!C:C,OP!B:B,,0,1)</f>
        <v>RJ</v>
      </c>
      <c r="E4196" s="23"/>
      <c r="M4196" s="26"/>
      <c r="N4196" s="27"/>
      <c r="O4196" s="28" t="str">
        <f t="shared" si="1048"/>
        <v>00000004196</v>
      </c>
      <c r="R4196" s="27" t="s">
        <v>193</v>
      </c>
      <c r="S4196" s="30" t="str">
        <f>_xlfn.IFNA(VLOOKUP(_xlfn.CONCAT(D4196," - ",R4196),OP!A:D,4,0),"-------------------------------------------NAO DISPONIVEL-------------------------------------------")</f>
        <v>FETRANSPOR</v>
      </c>
      <c r="T4196" s="31"/>
      <c r="U4196" s="32"/>
      <c r="V4196" s="31"/>
      <c r="W4196" s="33">
        <f t="shared" si="1049"/>
        <v>0</v>
      </c>
      <c r="X4196" s="34">
        <f t="shared" si="1050"/>
        <v>0</v>
      </c>
      <c r="Y4196" s="33">
        <f t="shared" si="1051"/>
        <v>0</v>
      </c>
      <c r="Z4196" s="33">
        <f t="shared" si="1052"/>
        <v>0</v>
      </c>
      <c r="AA4196" s="35">
        <f t="shared" si="1053"/>
        <v>0</v>
      </c>
      <c r="AB4196" s="36">
        <f t="shared" si="1054"/>
        <v>0</v>
      </c>
      <c r="AC4196" s="37">
        <f t="shared" si="1055"/>
        <v>0</v>
      </c>
      <c r="AD4196" s="38"/>
      <c r="AE4196" s="38"/>
      <c r="AF4196" s="39">
        <f t="shared" si="1056"/>
        <v>0</v>
      </c>
      <c r="AG4196" s="40"/>
      <c r="AH4196" s="41">
        <f t="shared" si="1057"/>
        <v>0</v>
      </c>
      <c r="AI4196" s="42">
        <f t="shared" si="1058"/>
        <v>0</v>
      </c>
      <c r="AJ4196" s="43">
        <f t="shared" si="1059"/>
        <v>0</v>
      </c>
      <c r="AK4196" s="5" t="str">
        <f>_xlfn.IFNA(VLOOKUP(_xlfn.CONCAT(D4196," - ",S4196),OP!E:F,2,0),"-------------------------------------------NAO DISPONIVEL-------------------------------------------")</f>
        <v>C - RIOCARD</v>
      </c>
      <c r="AL4196" s="7" t="str">
        <f t="shared" si="1045"/>
        <v>1 - -------------------------------------------NAO DISPONIVEL------------------------------------------- - 00000004196 - FETRANSPOR</v>
      </c>
      <c r="AM4196" s="7" t="str">
        <f t="shared" si="1046"/>
        <v>-------------------------------------------NAO DISPONIVEL-------------------------------------------</v>
      </c>
      <c r="AN4196" s="44" cm="1">
        <f t="array" ref="AN4196">_xlfn.IFS(AJ4196=0,0,AQ4196="INATIVO",2,AQ4196="SEM CADASTRO",4,AQ4196="CPF ATIVO EM OUTRO COMPRADOR",5,AQ4196="NOVO/SEM CARTAO",6,AND(AJ4196&gt;0,AQ4196,""),8)</f>
        <v>0</v>
      </c>
      <c r="AO4196" s="45">
        <f t="shared" si="1060"/>
        <v>-10</v>
      </c>
    </row>
    <row r="4197" spans="1:41" x14ac:dyDescent="0.4">
      <c r="A4197" s="21" t="str">
        <f t="shared" si="1047"/>
        <v>-------------------------------------------NAO DISPONIVEL-------------------------------------------</v>
      </c>
      <c r="B4197" s="5" t="str">
        <f>_xlfn.IFNA(VLOOKUP(A4197,CNPJ!E:F,2,0),"-------------------------------------------NAO DISPONIVEL-------------------------------------------")</f>
        <v>-------------------------------------------NAO DISPONIVEL-------------------------------------------</v>
      </c>
      <c r="C4197" s="22">
        <v>1</v>
      </c>
      <c r="D4197" s="5" t="str">
        <f>_xlfn.XLOOKUP(R4197,OP!C:C,OP!B:B,,0,1)</f>
        <v>RJ</v>
      </c>
      <c r="E4197" s="23"/>
      <c r="M4197" s="26"/>
      <c r="N4197" s="27"/>
      <c r="O4197" s="28" t="str">
        <f t="shared" si="1048"/>
        <v>00000004197</v>
      </c>
      <c r="R4197" s="27" t="s">
        <v>193</v>
      </c>
      <c r="S4197" s="30" t="str">
        <f>_xlfn.IFNA(VLOOKUP(_xlfn.CONCAT(D4197," - ",R4197),OP!A:D,4,0),"-------------------------------------------NAO DISPONIVEL-------------------------------------------")</f>
        <v>FETRANSPOR</v>
      </c>
      <c r="T4197" s="31"/>
      <c r="U4197" s="32"/>
      <c r="V4197" s="31"/>
      <c r="W4197" s="33">
        <f t="shared" si="1049"/>
        <v>0</v>
      </c>
      <c r="X4197" s="34">
        <f t="shared" si="1050"/>
        <v>0</v>
      </c>
      <c r="Y4197" s="33">
        <f t="shared" si="1051"/>
        <v>0</v>
      </c>
      <c r="Z4197" s="33">
        <f t="shared" si="1052"/>
        <v>0</v>
      </c>
      <c r="AA4197" s="35">
        <f t="shared" si="1053"/>
        <v>0</v>
      </c>
      <c r="AB4197" s="36">
        <f t="shared" si="1054"/>
        <v>0</v>
      </c>
      <c r="AC4197" s="37">
        <f t="shared" si="1055"/>
        <v>0</v>
      </c>
      <c r="AD4197" s="38"/>
      <c r="AE4197" s="38"/>
      <c r="AF4197" s="39">
        <f t="shared" si="1056"/>
        <v>0</v>
      </c>
      <c r="AG4197" s="40"/>
      <c r="AH4197" s="41">
        <f t="shared" si="1057"/>
        <v>0</v>
      </c>
      <c r="AI4197" s="42">
        <f t="shared" si="1058"/>
        <v>0</v>
      </c>
      <c r="AJ4197" s="43">
        <f t="shared" si="1059"/>
        <v>0</v>
      </c>
      <c r="AK4197" s="5" t="str">
        <f>_xlfn.IFNA(VLOOKUP(_xlfn.CONCAT(D4197," - ",S4197),OP!E:F,2,0),"-------------------------------------------NAO DISPONIVEL-------------------------------------------")</f>
        <v>C - RIOCARD</v>
      </c>
      <c r="AL4197" s="7" t="str">
        <f t="shared" si="1045"/>
        <v>1 - -------------------------------------------NAO DISPONIVEL------------------------------------------- - 00000004197 - FETRANSPOR</v>
      </c>
      <c r="AM4197" s="7" t="str">
        <f t="shared" si="1046"/>
        <v>-------------------------------------------NAO DISPONIVEL-------------------------------------------</v>
      </c>
      <c r="AN4197" s="44" cm="1">
        <f t="array" ref="AN4197">_xlfn.IFS(AJ4197=0,0,AQ4197="INATIVO",2,AQ4197="SEM CADASTRO",4,AQ4197="CPF ATIVO EM OUTRO COMPRADOR",5,AQ4197="NOVO/SEM CARTAO",6,AND(AJ4197&gt;0,AQ4197,""),8)</f>
        <v>0</v>
      </c>
      <c r="AO4197" s="45">
        <f t="shared" si="1060"/>
        <v>-10</v>
      </c>
    </row>
    <row r="4198" spans="1:41" x14ac:dyDescent="0.4">
      <c r="A4198" s="21" t="str">
        <f t="shared" si="1047"/>
        <v>-------------------------------------------NAO DISPONIVEL-------------------------------------------</v>
      </c>
      <c r="B4198" s="5" t="str">
        <f>_xlfn.IFNA(VLOOKUP(A4198,CNPJ!E:F,2,0),"-------------------------------------------NAO DISPONIVEL-------------------------------------------")</f>
        <v>-------------------------------------------NAO DISPONIVEL-------------------------------------------</v>
      </c>
      <c r="C4198" s="22">
        <v>1</v>
      </c>
      <c r="D4198" s="5" t="str">
        <f>_xlfn.XLOOKUP(R4198,OP!C:C,OP!B:B,,0,1)</f>
        <v>RJ</v>
      </c>
      <c r="E4198" s="23"/>
      <c r="M4198" s="26"/>
      <c r="N4198" s="27"/>
      <c r="O4198" s="28" t="str">
        <f t="shared" si="1048"/>
        <v>00000004198</v>
      </c>
      <c r="R4198" s="27" t="s">
        <v>193</v>
      </c>
      <c r="S4198" s="30" t="str">
        <f>_xlfn.IFNA(VLOOKUP(_xlfn.CONCAT(D4198," - ",R4198),OP!A:D,4,0),"-------------------------------------------NAO DISPONIVEL-------------------------------------------")</f>
        <v>FETRANSPOR</v>
      </c>
      <c r="T4198" s="31"/>
      <c r="U4198" s="32"/>
      <c r="V4198" s="31"/>
      <c r="W4198" s="33">
        <f t="shared" si="1049"/>
        <v>0</v>
      </c>
      <c r="X4198" s="34">
        <f t="shared" si="1050"/>
        <v>0</v>
      </c>
      <c r="Y4198" s="33">
        <f t="shared" si="1051"/>
        <v>0</v>
      </c>
      <c r="Z4198" s="33">
        <f t="shared" si="1052"/>
        <v>0</v>
      </c>
      <c r="AA4198" s="35">
        <f t="shared" si="1053"/>
        <v>0</v>
      </c>
      <c r="AB4198" s="36">
        <f t="shared" si="1054"/>
        <v>0</v>
      </c>
      <c r="AC4198" s="37">
        <f t="shared" si="1055"/>
        <v>0</v>
      </c>
      <c r="AD4198" s="38"/>
      <c r="AE4198" s="38"/>
      <c r="AF4198" s="39">
        <f t="shared" si="1056"/>
        <v>0</v>
      </c>
      <c r="AG4198" s="40"/>
      <c r="AH4198" s="41">
        <f t="shared" si="1057"/>
        <v>0</v>
      </c>
      <c r="AI4198" s="42">
        <f t="shared" si="1058"/>
        <v>0</v>
      </c>
      <c r="AJ4198" s="43">
        <f t="shared" si="1059"/>
        <v>0</v>
      </c>
      <c r="AK4198" s="5" t="str">
        <f>_xlfn.IFNA(VLOOKUP(_xlfn.CONCAT(D4198," - ",S4198),OP!E:F,2,0),"-------------------------------------------NAO DISPONIVEL-------------------------------------------")</f>
        <v>C - RIOCARD</v>
      </c>
      <c r="AL4198" s="7" t="str">
        <f t="shared" si="1045"/>
        <v>1 - -------------------------------------------NAO DISPONIVEL------------------------------------------- - 00000004198 - FETRANSPOR</v>
      </c>
      <c r="AM4198" s="7" t="str">
        <f t="shared" si="1046"/>
        <v>-------------------------------------------NAO DISPONIVEL-------------------------------------------</v>
      </c>
      <c r="AN4198" s="44" cm="1">
        <f t="array" ref="AN4198">_xlfn.IFS(AJ4198=0,0,AQ4198="INATIVO",2,AQ4198="SEM CADASTRO",4,AQ4198="CPF ATIVO EM OUTRO COMPRADOR",5,AQ4198="NOVO/SEM CARTAO",6,AND(AJ4198&gt;0,AQ4198,""),8)</f>
        <v>0</v>
      </c>
      <c r="AO4198" s="45">
        <f t="shared" si="1060"/>
        <v>-10</v>
      </c>
    </row>
    <row r="4199" spans="1:41" x14ac:dyDescent="0.4">
      <c r="A4199" s="21" t="str">
        <f t="shared" si="1047"/>
        <v>-------------------------------------------NAO DISPONIVEL-------------------------------------------</v>
      </c>
      <c r="B4199" s="5" t="str">
        <f>_xlfn.IFNA(VLOOKUP(A4199,CNPJ!E:F,2,0),"-------------------------------------------NAO DISPONIVEL-------------------------------------------")</f>
        <v>-------------------------------------------NAO DISPONIVEL-------------------------------------------</v>
      </c>
      <c r="C4199" s="22">
        <v>1</v>
      </c>
      <c r="D4199" s="5" t="str">
        <f>_xlfn.XLOOKUP(R4199,OP!C:C,OP!B:B,,0,1)</f>
        <v>RJ</v>
      </c>
      <c r="E4199" s="23"/>
      <c r="M4199" s="26"/>
      <c r="N4199" s="27"/>
      <c r="O4199" s="28" t="str">
        <f t="shared" si="1048"/>
        <v>00000004199</v>
      </c>
      <c r="R4199" s="27" t="s">
        <v>193</v>
      </c>
      <c r="S4199" s="30" t="str">
        <f>_xlfn.IFNA(VLOOKUP(_xlfn.CONCAT(D4199," - ",R4199),OP!A:D,4,0),"-------------------------------------------NAO DISPONIVEL-------------------------------------------")</f>
        <v>FETRANSPOR</v>
      </c>
      <c r="T4199" s="31"/>
      <c r="U4199" s="32"/>
      <c r="V4199" s="31"/>
      <c r="W4199" s="33">
        <f t="shared" si="1049"/>
        <v>0</v>
      </c>
      <c r="X4199" s="34">
        <f t="shared" si="1050"/>
        <v>0</v>
      </c>
      <c r="Y4199" s="33">
        <f t="shared" si="1051"/>
        <v>0</v>
      </c>
      <c r="Z4199" s="33">
        <f t="shared" si="1052"/>
        <v>0</v>
      </c>
      <c r="AA4199" s="35">
        <f t="shared" si="1053"/>
        <v>0</v>
      </c>
      <c r="AB4199" s="36">
        <f t="shared" si="1054"/>
        <v>0</v>
      </c>
      <c r="AC4199" s="37">
        <f t="shared" si="1055"/>
        <v>0</v>
      </c>
      <c r="AD4199" s="38"/>
      <c r="AE4199" s="38"/>
      <c r="AF4199" s="39">
        <f t="shared" si="1056"/>
        <v>0</v>
      </c>
      <c r="AG4199" s="40"/>
      <c r="AH4199" s="41">
        <f t="shared" si="1057"/>
        <v>0</v>
      </c>
      <c r="AI4199" s="42">
        <f t="shared" si="1058"/>
        <v>0</v>
      </c>
      <c r="AJ4199" s="43">
        <f t="shared" si="1059"/>
        <v>0</v>
      </c>
      <c r="AK4199" s="5" t="str">
        <f>_xlfn.IFNA(VLOOKUP(_xlfn.CONCAT(D4199," - ",S4199),OP!E:F,2,0),"-------------------------------------------NAO DISPONIVEL-------------------------------------------")</f>
        <v>C - RIOCARD</v>
      </c>
      <c r="AL4199" s="7" t="str">
        <f t="shared" si="1045"/>
        <v>1 - -------------------------------------------NAO DISPONIVEL------------------------------------------- - 00000004199 - FETRANSPOR</v>
      </c>
      <c r="AM4199" s="7" t="str">
        <f t="shared" si="1046"/>
        <v>-------------------------------------------NAO DISPONIVEL-------------------------------------------</v>
      </c>
      <c r="AN4199" s="44" cm="1">
        <f t="array" ref="AN4199">_xlfn.IFS(AJ4199=0,0,AQ4199="INATIVO",2,AQ4199="SEM CADASTRO",4,AQ4199="CPF ATIVO EM OUTRO COMPRADOR",5,AQ4199="NOVO/SEM CARTAO",6,AND(AJ4199&gt;0,AQ4199,""),8)</f>
        <v>0</v>
      </c>
      <c r="AO4199" s="45">
        <f t="shared" si="1060"/>
        <v>-10</v>
      </c>
    </row>
    <row r="4200" spans="1:41" x14ac:dyDescent="0.4">
      <c r="A4200" s="21" t="str">
        <f t="shared" si="1047"/>
        <v>-------------------------------------------NAO DISPONIVEL-------------------------------------------</v>
      </c>
      <c r="B4200" s="5" t="str">
        <f>_xlfn.IFNA(VLOOKUP(A4200,CNPJ!E:F,2,0),"-------------------------------------------NAO DISPONIVEL-------------------------------------------")</f>
        <v>-------------------------------------------NAO DISPONIVEL-------------------------------------------</v>
      </c>
      <c r="C4200" s="22">
        <v>1</v>
      </c>
      <c r="D4200" s="5" t="str">
        <f>_xlfn.XLOOKUP(R4200,OP!C:C,OP!B:B,,0,1)</f>
        <v>RJ</v>
      </c>
      <c r="E4200" s="23"/>
      <c r="M4200" s="26"/>
      <c r="N4200" s="27"/>
      <c r="O4200" s="28" t="str">
        <f t="shared" si="1048"/>
        <v>00000004200</v>
      </c>
      <c r="R4200" s="27" t="s">
        <v>193</v>
      </c>
      <c r="S4200" s="30" t="str">
        <f>_xlfn.IFNA(VLOOKUP(_xlfn.CONCAT(D4200," - ",R4200),OP!A:D,4,0),"-------------------------------------------NAO DISPONIVEL-------------------------------------------")</f>
        <v>FETRANSPOR</v>
      </c>
      <c r="T4200" s="31"/>
      <c r="U4200" s="32"/>
      <c r="V4200" s="31"/>
      <c r="W4200" s="33">
        <f t="shared" si="1049"/>
        <v>0</v>
      </c>
      <c r="X4200" s="34">
        <f t="shared" si="1050"/>
        <v>0</v>
      </c>
      <c r="Y4200" s="33">
        <f t="shared" si="1051"/>
        <v>0</v>
      </c>
      <c r="Z4200" s="33">
        <f t="shared" si="1052"/>
        <v>0</v>
      </c>
      <c r="AA4200" s="35">
        <f t="shared" si="1053"/>
        <v>0</v>
      </c>
      <c r="AB4200" s="36">
        <f t="shared" si="1054"/>
        <v>0</v>
      </c>
      <c r="AC4200" s="37">
        <f t="shared" si="1055"/>
        <v>0</v>
      </c>
      <c r="AD4200" s="38"/>
      <c r="AE4200" s="38"/>
      <c r="AF4200" s="39">
        <f t="shared" si="1056"/>
        <v>0</v>
      </c>
      <c r="AG4200" s="40"/>
      <c r="AH4200" s="41">
        <f t="shared" si="1057"/>
        <v>0</v>
      </c>
      <c r="AI4200" s="42">
        <f t="shared" si="1058"/>
        <v>0</v>
      </c>
      <c r="AJ4200" s="43">
        <f t="shared" si="1059"/>
        <v>0</v>
      </c>
      <c r="AK4200" s="5" t="str">
        <f>_xlfn.IFNA(VLOOKUP(_xlfn.CONCAT(D4200," - ",S4200),OP!E:F,2,0),"-------------------------------------------NAO DISPONIVEL-------------------------------------------")</f>
        <v>C - RIOCARD</v>
      </c>
      <c r="AL4200" s="7" t="str">
        <f t="shared" si="1045"/>
        <v>1 - -------------------------------------------NAO DISPONIVEL------------------------------------------- - 00000004200 - FETRANSPOR</v>
      </c>
      <c r="AM4200" s="7" t="str">
        <f t="shared" si="1046"/>
        <v>-------------------------------------------NAO DISPONIVEL-------------------------------------------</v>
      </c>
      <c r="AN4200" s="44" cm="1">
        <f t="array" ref="AN4200">_xlfn.IFS(AJ4200=0,0,AQ4200="INATIVO",2,AQ4200="SEM CADASTRO",4,AQ4200="CPF ATIVO EM OUTRO COMPRADOR",5,AQ4200="NOVO/SEM CARTAO",6,AND(AJ4200&gt;0,AQ4200,""),8)</f>
        <v>0</v>
      </c>
      <c r="AO4200" s="45">
        <f t="shared" si="1060"/>
        <v>-10</v>
      </c>
    </row>
    <row r="4201" spans="1:41" x14ac:dyDescent="0.4">
      <c r="A4201" s="21" t="str">
        <f t="shared" si="1047"/>
        <v>-------------------------------------------NAO DISPONIVEL-------------------------------------------</v>
      </c>
      <c r="B4201" s="5" t="str">
        <f>_xlfn.IFNA(VLOOKUP(A4201,CNPJ!E:F,2,0),"-------------------------------------------NAO DISPONIVEL-------------------------------------------")</f>
        <v>-------------------------------------------NAO DISPONIVEL-------------------------------------------</v>
      </c>
      <c r="C4201" s="22">
        <v>1</v>
      </c>
      <c r="D4201" s="5" t="str">
        <f>_xlfn.XLOOKUP(R4201,OP!C:C,OP!B:B,,0,1)</f>
        <v>RJ</v>
      </c>
      <c r="E4201" s="23"/>
      <c r="M4201" s="26"/>
      <c r="N4201" s="27"/>
      <c r="O4201" s="28" t="str">
        <f t="shared" si="1048"/>
        <v>00000004201</v>
      </c>
      <c r="R4201" s="27" t="s">
        <v>193</v>
      </c>
      <c r="S4201" s="30" t="str">
        <f>_xlfn.IFNA(VLOOKUP(_xlfn.CONCAT(D4201," - ",R4201),OP!A:D,4,0),"-------------------------------------------NAO DISPONIVEL-------------------------------------------")</f>
        <v>FETRANSPOR</v>
      </c>
      <c r="T4201" s="31"/>
      <c r="U4201" s="32"/>
      <c r="V4201" s="31"/>
      <c r="W4201" s="33">
        <f t="shared" si="1049"/>
        <v>0</v>
      </c>
      <c r="X4201" s="34">
        <f t="shared" si="1050"/>
        <v>0</v>
      </c>
      <c r="Y4201" s="33">
        <f t="shared" si="1051"/>
        <v>0</v>
      </c>
      <c r="Z4201" s="33">
        <f t="shared" si="1052"/>
        <v>0</v>
      </c>
      <c r="AA4201" s="35">
        <f t="shared" si="1053"/>
        <v>0</v>
      </c>
      <c r="AB4201" s="36">
        <f t="shared" si="1054"/>
        <v>0</v>
      </c>
      <c r="AC4201" s="37">
        <f t="shared" si="1055"/>
        <v>0</v>
      </c>
      <c r="AD4201" s="38"/>
      <c r="AE4201" s="38"/>
      <c r="AF4201" s="39">
        <f t="shared" si="1056"/>
        <v>0</v>
      </c>
      <c r="AG4201" s="40"/>
      <c r="AH4201" s="41">
        <f t="shared" si="1057"/>
        <v>0</v>
      </c>
      <c r="AI4201" s="42">
        <f t="shared" si="1058"/>
        <v>0</v>
      </c>
      <c r="AJ4201" s="43">
        <f t="shared" si="1059"/>
        <v>0</v>
      </c>
      <c r="AK4201" s="5" t="str">
        <f>_xlfn.IFNA(VLOOKUP(_xlfn.CONCAT(D4201," - ",S4201),OP!E:F,2,0),"-------------------------------------------NAO DISPONIVEL-------------------------------------------")</f>
        <v>C - RIOCARD</v>
      </c>
      <c r="AL4201" s="7" t="str">
        <f t="shared" si="1045"/>
        <v>1 - -------------------------------------------NAO DISPONIVEL------------------------------------------- - 00000004201 - FETRANSPOR</v>
      </c>
      <c r="AM4201" s="7" t="str">
        <f t="shared" si="1046"/>
        <v>-------------------------------------------NAO DISPONIVEL-------------------------------------------</v>
      </c>
      <c r="AN4201" s="44" cm="1">
        <f t="array" ref="AN4201">_xlfn.IFS(AJ4201=0,0,AQ4201="INATIVO",2,AQ4201="SEM CADASTRO",4,AQ4201="CPF ATIVO EM OUTRO COMPRADOR",5,AQ4201="NOVO/SEM CARTAO",6,AND(AJ4201&gt;0,AQ4201,""),8)</f>
        <v>0</v>
      </c>
      <c r="AO4201" s="45">
        <f t="shared" si="1060"/>
        <v>-10</v>
      </c>
    </row>
    <row r="4202" spans="1:41" x14ac:dyDescent="0.4">
      <c r="A4202" s="21" t="str">
        <f t="shared" si="1047"/>
        <v>-------------------------------------------NAO DISPONIVEL-------------------------------------------</v>
      </c>
      <c r="B4202" s="5" t="str">
        <f>_xlfn.IFNA(VLOOKUP(A4202,CNPJ!E:F,2,0),"-------------------------------------------NAO DISPONIVEL-------------------------------------------")</f>
        <v>-------------------------------------------NAO DISPONIVEL-------------------------------------------</v>
      </c>
      <c r="C4202" s="22">
        <v>1</v>
      </c>
      <c r="D4202" s="5" t="str">
        <f>_xlfn.XLOOKUP(R4202,OP!C:C,OP!B:B,,0,1)</f>
        <v>RJ</v>
      </c>
      <c r="E4202" s="23"/>
      <c r="M4202" s="26"/>
      <c r="N4202" s="27"/>
      <c r="O4202" s="28" t="str">
        <f t="shared" si="1048"/>
        <v>00000004202</v>
      </c>
      <c r="R4202" s="27" t="s">
        <v>193</v>
      </c>
      <c r="S4202" s="30" t="str">
        <f>_xlfn.IFNA(VLOOKUP(_xlfn.CONCAT(D4202," - ",R4202),OP!A:D,4,0),"-------------------------------------------NAO DISPONIVEL-------------------------------------------")</f>
        <v>FETRANSPOR</v>
      </c>
      <c r="T4202" s="31"/>
      <c r="U4202" s="32"/>
      <c r="V4202" s="31"/>
      <c r="W4202" s="33">
        <f t="shared" si="1049"/>
        <v>0</v>
      </c>
      <c r="X4202" s="34">
        <f t="shared" si="1050"/>
        <v>0</v>
      </c>
      <c r="Y4202" s="33">
        <f t="shared" si="1051"/>
        <v>0</v>
      </c>
      <c r="Z4202" s="33">
        <f t="shared" si="1052"/>
        <v>0</v>
      </c>
      <c r="AA4202" s="35">
        <f t="shared" si="1053"/>
        <v>0</v>
      </c>
      <c r="AB4202" s="36">
        <f t="shared" si="1054"/>
        <v>0</v>
      </c>
      <c r="AC4202" s="37">
        <f t="shared" si="1055"/>
        <v>0</v>
      </c>
      <c r="AD4202" s="38"/>
      <c r="AE4202" s="38"/>
      <c r="AF4202" s="39">
        <f t="shared" si="1056"/>
        <v>0</v>
      </c>
      <c r="AG4202" s="40"/>
      <c r="AH4202" s="41">
        <f t="shared" si="1057"/>
        <v>0</v>
      </c>
      <c r="AI4202" s="42">
        <f t="shared" si="1058"/>
        <v>0</v>
      </c>
      <c r="AJ4202" s="43">
        <f t="shared" si="1059"/>
        <v>0</v>
      </c>
      <c r="AK4202" s="5" t="str">
        <f>_xlfn.IFNA(VLOOKUP(_xlfn.CONCAT(D4202," - ",S4202),OP!E:F,2,0),"-------------------------------------------NAO DISPONIVEL-------------------------------------------")</f>
        <v>C - RIOCARD</v>
      </c>
      <c r="AL4202" s="7" t="str">
        <f t="shared" si="1045"/>
        <v>1 - -------------------------------------------NAO DISPONIVEL------------------------------------------- - 00000004202 - FETRANSPOR</v>
      </c>
      <c r="AM4202" s="7" t="str">
        <f t="shared" si="1046"/>
        <v>-------------------------------------------NAO DISPONIVEL-------------------------------------------</v>
      </c>
      <c r="AN4202" s="44" cm="1">
        <f t="array" ref="AN4202">_xlfn.IFS(AJ4202=0,0,AQ4202="INATIVO",2,AQ4202="SEM CADASTRO",4,AQ4202="CPF ATIVO EM OUTRO COMPRADOR",5,AQ4202="NOVO/SEM CARTAO",6,AND(AJ4202&gt;0,AQ4202,""),8)</f>
        <v>0</v>
      </c>
      <c r="AO4202" s="45">
        <f t="shared" si="1060"/>
        <v>-10</v>
      </c>
    </row>
    <row r="4203" spans="1:41" x14ac:dyDescent="0.4">
      <c r="A4203" s="21" t="str">
        <f t="shared" si="1047"/>
        <v>-------------------------------------------NAO DISPONIVEL-------------------------------------------</v>
      </c>
      <c r="B4203" s="5" t="str">
        <f>_xlfn.IFNA(VLOOKUP(A4203,CNPJ!E:F,2,0),"-------------------------------------------NAO DISPONIVEL-------------------------------------------")</f>
        <v>-------------------------------------------NAO DISPONIVEL-------------------------------------------</v>
      </c>
      <c r="C4203" s="22">
        <v>1</v>
      </c>
      <c r="D4203" s="5" t="str">
        <f>_xlfn.XLOOKUP(R4203,OP!C:C,OP!B:B,,0,1)</f>
        <v>RJ</v>
      </c>
      <c r="E4203" s="23"/>
      <c r="M4203" s="26"/>
      <c r="N4203" s="27"/>
      <c r="O4203" s="28" t="str">
        <f t="shared" si="1048"/>
        <v>00000004203</v>
      </c>
      <c r="R4203" s="27" t="s">
        <v>193</v>
      </c>
      <c r="S4203" s="30" t="str">
        <f>_xlfn.IFNA(VLOOKUP(_xlfn.CONCAT(D4203," - ",R4203),OP!A:D,4,0),"-------------------------------------------NAO DISPONIVEL-------------------------------------------")</f>
        <v>FETRANSPOR</v>
      </c>
      <c r="T4203" s="31"/>
      <c r="U4203" s="32"/>
      <c r="V4203" s="31"/>
      <c r="W4203" s="33">
        <f t="shared" si="1049"/>
        <v>0</v>
      </c>
      <c r="X4203" s="34">
        <f t="shared" si="1050"/>
        <v>0</v>
      </c>
      <c r="Y4203" s="33">
        <f t="shared" si="1051"/>
        <v>0</v>
      </c>
      <c r="Z4203" s="33">
        <f t="shared" si="1052"/>
        <v>0</v>
      </c>
      <c r="AA4203" s="35">
        <f t="shared" si="1053"/>
        <v>0</v>
      </c>
      <c r="AB4203" s="36">
        <f t="shared" si="1054"/>
        <v>0</v>
      </c>
      <c r="AC4203" s="37">
        <f t="shared" si="1055"/>
        <v>0</v>
      </c>
      <c r="AD4203" s="38"/>
      <c r="AE4203" s="38"/>
      <c r="AF4203" s="39">
        <f t="shared" si="1056"/>
        <v>0</v>
      </c>
      <c r="AG4203" s="40"/>
      <c r="AH4203" s="41">
        <f t="shared" si="1057"/>
        <v>0</v>
      </c>
      <c r="AI4203" s="42">
        <f t="shared" si="1058"/>
        <v>0</v>
      </c>
      <c r="AJ4203" s="43">
        <f t="shared" si="1059"/>
        <v>0</v>
      </c>
      <c r="AK4203" s="5" t="str">
        <f>_xlfn.IFNA(VLOOKUP(_xlfn.CONCAT(D4203," - ",S4203),OP!E:F,2,0),"-------------------------------------------NAO DISPONIVEL-------------------------------------------")</f>
        <v>C - RIOCARD</v>
      </c>
      <c r="AL4203" s="7" t="str">
        <f t="shared" si="1045"/>
        <v>1 - -------------------------------------------NAO DISPONIVEL------------------------------------------- - 00000004203 - FETRANSPOR</v>
      </c>
      <c r="AM4203" s="7" t="str">
        <f t="shared" si="1046"/>
        <v>-------------------------------------------NAO DISPONIVEL-------------------------------------------</v>
      </c>
      <c r="AN4203" s="44" cm="1">
        <f t="array" ref="AN4203">_xlfn.IFS(AJ4203=0,0,AQ4203="INATIVO",2,AQ4203="SEM CADASTRO",4,AQ4203="CPF ATIVO EM OUTRO COMPRADOR",5,AQ4203="NOVO/SEM CARTAO",6,AND(AJ4203&gt;0,AQ4203,""),8)</f>
        <v>0</v>
      </c>
      <c r="AO4203" s="45">
        <f t="shared" si="1060"/>
        <v>-10</v>
      </c>
    </row>
    <row r="4204" spans="1:41" x14ac:dyDescent="0.4">
      <c r="A4204" s="21" t="str">
        <f t="shared" si="1047"/>
        <v>-------------------------------------------NAO DISPONIVEL-------------------------------------------</v>
      </c>
      <c r="B4204" s="5" t="str">
        <f>_xlfn.IFNA(VLOOKUP(A4204,CNPJ!E:F,2,0),"-------------------------------------------NAO DISPONIVEL-------------------------------------------")</f>
        <v>-------------------------------------------NAO DISPONIVEL-------------------------------------------</v>
      </c>
      <c r="C4204" s="22">
        <v>1</v>
      </c>
      <c r="D4204" s="5" t="str">
        <f>_xlfn.XLOOKUP(R4204,OP!C:C,OP!B:B,,0,1)</f>
        <v>RJ</v>
      </c>
      <c r="E4204" s="23"/>
      <c r="M4204" s="26"/>
      <c r="N4204" s="27"/>
      <c r="O4204" s="28" t="str">
        <f t="shared" si="1048"/>
        <v>00000004204</v>
      </c>
      <c r="R4204" s="27" t="s">
        <v>193</v>
      </c>
      <c r="S4204" s="30" t="str">
        <f>_xlfn.IFNA(VLOOKUP(_xlfn.CONCAT(D4204," - ",R4204),OP!A:D,4,0),"-------------------------------------------NAO DISPONIVEL-------------------------------------------")</f>
        <v>FETRANSPOR</v>
      </c>
      <c r="T4204" s="31"/>
      <c r="U4204" s="32"/>
      <c r="V4204" s="31"/>
      <c r="W4204" s="33">
        <f t="shared" si="1049"/>
        <v>0</v>
      </c>
      <c r="X4204" s="34">
        <f t="shared" si="1050"/>
        <v>0</v>
      </c>
      <c r="Y4204" s="33">
        <f t="shared" si="1051"/>
        <v>0</v>
      </c>
      <c r="Z4204" s="33">
        <f t="shared" si="1052"/>
        <v>0</v>
      </c>
      <c r="AA4204" s="35">
        <f t="shared" si="1053"/>
        <v>0</v>
      </c>
      <c r="AB4204" s="36">
        <f t="shared" si="1054"/>
        <v>0</v>
      </c>
      <c r="AC4204" s="37">
        <f t="shared" si="1055"/>
        <v>0</v>
      </c>
      <c r="AD4204" s="38"/>
      <c r="AE4204" s="38"/>
      <c r="AF4204" s="39">
        <f t="shared" si="1056"/>
        <v>0</v>
      </c>
      <c r="AG4204" s="40"/>
      <c r="AH4204" s="41">
        <f t="shared" si="1057"/>
        <v>0</v>
      </c>
      <c r="AI4204" s="42">
        <f t="shared" si="1058"/>
        <v>0</v>
      </c>
      <c r="AJ4204" s="43">
        <f t="shared" si="1059"/>
        <v>0</v>
      </c>
      <c r="AK4204" s="5" t="str">
        <f>_xlfn.IFNA(VLOOKUP(_xlfn.CONCAT(D4204," - ",S4204),OP!E:F,2,0),"-------------------------------------------NAO DISPONIVEL-------------------------------------------")</f>
        <v>C - RIOCARD</v>
      </c>
      <c r="AL4204" s="7" t="str">
        <f t="shared" si="1045"/>
        <v>1 - -------------------------------------------NAO DISPONIVEL------------------------------------------- - 00000004204 - FETRANSPOR</v>
      </c>
      <c r="AM4204" s="7" t="str">
        <f t="shared" si="1046"/>
        <v>-------------------------------------------NAO DISPONIVEL-------------------------------------------</v>
      </c>
      <c r="AN4204" s="44" cm="1">
        <f t="array" ref="AN4204">_xlfn.IFS(AJ4204=0,0,AQ4204="INATIVO",2,AQ4204="SEM CADASTRO",4,AQ4204="CPF ATIVO EM OUTRO COMPRADOR",5,AQ4204="NOVO/SEM CARTAO",6,AND(AJ4204&gt;0,AQ4204,""),8)</f>
        <v>0</v>
      </c>
      <c r="AO4204" s="45">
        <f t="shared" si="1060"/>
        <v>-10</v>
      </c>
    </row>
    <row r="4205" spans="1:41" x14ac:dyDescent="0.4">
      <c r="A4205" s="21" t="str">
        <f t="shared" si="1047"/>
        <v>-------------------------------------------NAO DISPONIVEL-------------------------------------------</v>
      </c>
      <c r="B4205" s="5" t="str">
        <f>_xlfn.IFNA(VLOOKUP(A4205,CNPJ!E:F,2,0),"-------------------------------------------NAO DISPONIVEL-------------------------------------------")</f>
        <v>-------------------------------------------NAO DISPONIVEL-------------------------------------------</v>
      </c>
      <c r="C4205" s="22">
        <v>1</v>
      </c>
      <c r="D4205" s="5" t="str">
        <f>_xlfn.XLOOKUP(R4205,OP!C:C,OP!B:B,,0,1)</f>
        <v>RJ</v>
      </c>
      <c r="E4205" s="23"/>
      <c r="M4205" s="26"/>
      <c r="N4205" s="27"/>
      <c r="O4205" s="28" t="str">
        <f t="shared" si="1048"/>
        <v>00000004205</v>
      </c>
      <c r="R4205" s="27" t="s">
        <v>193</v>
      </c>
      <c r="S4205" s="30" t="str">
        <f>_xlfn.IFNA(VLOOKUP(_xlfn.CONCAT(D4205," - ",R4205),OP!A:D,4,0),"-------------------------------------------NAO DISPONIVEL-------------------------------------------")</f>
        <v>FETRANSPOR</v>
      </c>
      <c r="T4205" s="31"/>
      <c r="U4205" s="32"/>
      <c r="V4205" s="31"/>
      <c r="W4205" s="33">
        <f t="shared" si="1049"/>
        <v>0</v>
      </c>
      <c r="X4205" s="34">
        <f t="shared" si="1050"/>
        <v>0</v>
      </c>
      <c r="Y4205" s="33">
        <f t="shared" si="1051"/>
        <v>0</v>
      </c>
      <c r="Z4205" s="33">
        <f t="shared" si="1052"/>
        <v>0</v>
      </c>
      <c r="AA4205" s="35">
        <f t="shared" si="1053"/>
        <v>0</v>
      </c>
      <c r="AB4205" s="36">
        <f t="shared" si="1054"/>
        <v>0</v>
      </c>
      <c r="AC4205" s="37">
        <f t="shared" si="1055"/>
        <v>0</v>
      </c>
      <c r="AD4205" s="38"/>
      <c r="AE4205" s="38"/>
      <c r="AF4205" s="39">
        <f t="shared" si="1056"/>
        <v>0</v>
      </c>
      <c r="AG4205" s="40"/>
      <c r="AH4205" s="41">
        <f t="shared" si="1057"/>
        <v>0</v>
      </c>
      <c r="AI4205" s="42">
        <f t="shared" si="1058"/>
        <v>0</v>
      </c>
      <c r="AJ4205" s="43">
        <f t="shared" si="1059"/>
        <v>0</v>
      </c>
      <c r="AK4205" s="5" t="str">
        <f>_xlfn.IFNA(VLOOKUP(_xlfn.CONCAT(D4205," - ",S4205),OP!E:F,2,0),"-------------------------------------------NAO DISPONIVEL-------------------------------------------")</f>
        <v>C - RIOCARD</v>
      </c>
      <c r="AL4205" s="7" t="str">
        <f t="shared" si="1045"/>
        <v>1 - -------------------------------------------NAO DISPONIVEL------------------------------------------- - 00000004205 - FETRANSPOR</v>
      </c>
      <c r="AM4205" s="7" t="str">
        <f t="shared" si="1046"/>
        <v>-------------------------------------------NAO DISPONIVEL-------------------------------------------</v>
      </c>
      <c r="AN4205" s="44" cm="1">
        <f t="array" ref="AN4205">_xlfn.IFS(AJ4205=0,0,AQ4205="INATIVO",2,AQ4205="SEM CADASTRO",4,AQ4205="CPF ATIVO EM OUTRO COMPRADOR",5,AQ4205="NOVO/SEM CARTAO",6,AND(AJ4205&gt;0,AQ4205,""),8)</f>
        <v>0</v>
      </c>
      <c r="AO4205" s="45">
        <f t="shared" si="1060"/>
        <v>-10</v>
      </c>
    </row>
    <row r="4206" spans="1:41" x14ac:dyDescent="0.4">
      <c r="A4206" s="21" t="str">
        <f t="shared" si="1047"/>
        <v>-------------------------------------------NAO DISPONIVEL-------------------------------------------</v>
      </c>
      <c r="B4206" s="5" t="str">
        <f>_xlfn.IFNA(VLOOKUP(A4206,CNPJ!E:F,2,0),"-------------------------------------------NAO DISPONIVEL-------------------------------------------")</f>
        <v>-------------------------------------------NAO DISPONIVEL-------------------------------------------</v>
      </c>
      <c r="C4206" s="22">
        <v>1</v>
      </c>
      <c r="D4206" s="5" t="str">
        <f>_xlfn.XLOOKUP(R4206,OP!C:C,OP!B:B,,0,1)</f>
        <v>RJ</v>
      </c>
      <c r="E4206" s="23"/>
      <c r="M4206" s="26"/>
      <c r="N4206" s="27"/>
      <c r="O4206" s="28" t="str">
        <f t="shared" si="1048"/>
        <v>00000004206</v>
      </c>
      <c r="R4206" s="27" t="s">
        <v>193</v>
      </c>
      <c r="S4206" s="30" t="str">
        <f>_xlfn.IFNA(VLOOKUP(_xlfn.CONCAT(D4206," - ",R4206),OP!A:D,4,0),"-------------------------------------------NAO DISPONIVEL-------------------------------------------")</f>
        <v>FETRANSPOR</v>
      </c>
      <c r="T4206" s="31"/>
      <c r="U4206" s="32"/>
      <c r="V4206" s="31"/>
      <c r="W4206" s="33">
        <f t="shared" si="1049"/>
        <v>0</v>
      </c>
      <c r="X4206" s="34">
        <f t="shared" si="1050"/>
        <v>0</v>
      </c>
      <c r="Y4206" s="33">
        <f t="shared" si="1051"/>
        <v>0</v>
      </c>
      <c r="Z4206" s="33">
        <f t="shared" si="1052"/>
        <v>0</v>
      </c>
      <c r="AA4206" s="35">
        <f t="shared" si="1053"/>
        <v>0</v>
      </c>
      <c r="AB4206" s="36">
        <f t="shared" si="1054"/>
        <v>0</v>
      </c>
      <c r="AC4206" s="37">
        <f t="shared" si="1055"/>
        <v>0</v>
      </c>
      <c r="AD4206" s="38"/>
      <c r="AE4206" s="38"/>
      <c r="AF4206" s="39">
        <f t="shared" si="1056"/>
        <v>0</v>
      </c>
      <c r="AG4206" s="40"/>
      <c r="AH4206" s="41">
        <f t="shared" si="1057"/>
        <v>0</v>
      </c>
      <c r="AI4206" s="42">
        <f t="shared" si="1058"/>
        <v>0</v>
      </c>
      <c r="AJ4206" s="43">
        <f t="shared" si="1059"/>
        <v>0</v>
      </c>
      <c r="AK4206" s="5" t="str">
        <f>_xlfn.IFNA(VLOOKUP(_xlfn.CONCAT(D4206," - ",S4206),OP!E:F,2,0),"-------------------------------------------NAO DISPONIVEL-------------------------------------------")</f>
        <v>C - RIOCARD</v>
      </c>
      <c r="AL4206" s="7" t="str">
        <f t="shared" si="1045"/>
        <v>1 - -------------------------------------------NAO DISPONIVEL------------------------------------------- - 00000004206 - FETRANSPOR</v>
      </c>
      <c r="AM4206" s="7" t="str">
        <f t="shared" si="1046"/>
        <v>-------------------------------------------NAO DISPONIVEL-------------------------------------------</v>
      </c>
      <c r="AN4206" s="44" cm="1">
        <f t="array" ref="AN4206">_xlfn.IFS(AJ4206=0,0,AQ4206="INATIVO",2,AQ4206="SEM CADASTRO",4,AQ4206="CPF ATIVO EM OUTRO COMPRADOR",5,AQ4206="NOVO/SEM CARTAO",6,AND(AJ4206&gt;0,AQ4206,""),8)</f>
        <v>0</v>
      </c>
      <c r="AO4206" s="45">
        <f t="shared" si="1060"/>
        <v>-10</v>
      </c>
    </row>
    <row r="4207" spans="1:41" x14ac:dyDescent="0.4">
      <c r="A4207" s="21" t="str">
        <f t="shared" si="1047"/>
        <v>-------------------------------------------NAO DISPONIVEL-------------------------------------------</v>
      </c>
      <c r="B4207" s="5" t="str">
        <f>_xlfn.IFNA(VLOOKUP(A4207,CNPJ!E:F,2,0),"-------------------------------------------NAO DISPONIVEL-------------------------------------------")</f>
        <v>-------------------------------------------NAO DISPONIVEL-------------------------------------------</v>
      </c>
      <c r="C4207" s="22">
        <v>1</v>
      </c>
      <c r="D4207" s="5" t="str">
        <f>_xlfn.XLOOKUP(R4207,OP!C:C,OP!B:B,,0,1)</f>
        <v>RJ</v>
      </c>
      <c r="E4207" s="23"/>
      <c r="M4207" s="26"/>
      <c r="N4207" s="27"/>
      <c r="O4207" s="28" t="str">
        <f t="shared" si="1048"/>
        <v>00000004207</v>
      </c>
      <c r="R4207" s="27" t="s">
        <v>193</v>
      </c>
      <c r="S4207" s="30" t="str">
        <f>_xlfn.IFNA(VLOOKUP(_xlfn.CONCAT(D4207," - ",R4207),OP!A:D,4,0),"-------------------------------------------NAO DISPONIVEL-------------------------------------------")</f>
        <v>FETRANSPOR</v>
      </c>
      <c r="T4207" s="31"/>
      <c r="U4207" s="32"/>
      <c r="V4207" s="31"/>
      <c r="W4207" s="33">
        <f t="shared" si="1049"/>
        <v>0</v>
      </c>
      <c r="X4207" s="34">
        <f t="shared" si="1050"/>
        <v>0</v>
      </c>
      <c r="Y4207" s="33">
        <f t="shared" si="1051"/>
        <v>0</v>
      </c>
      <c r="Z4207" s="33">
        <f t="shared" si="1052"/>
        <v>0</v>
      </c>
      <c r="AA4207" s="35">
        <f t="shared" si="1053"/>
        <v>0</v>
      </c>
      <c r="AB4207" s="36">
        <f t="shared" si="1054"/>
        <v>0</v>
      </c>
      <c r="AC4207" s="37">
        <f t="shared" si="1055"/>
        <v>0</v>
      </c>
      <c r="AD4207" s="38"/>
      <c r="AE4207" s="38"/>
      <c r="AF4207" s="39">
        <f t="shared" si="1056"/>
        <v>0</v>
      </c>
      <c r="AG4207" s="40"/>
      <c r="AH4207" s="41">
        <f t="shared" si="1057"/>
        <v>0</v>
      </c>
      <c r="AI4207" s="42">
        <f t="shared" si="1058"/>
        <v>0</v>
      </c>
      <c r="AJ4207" s="43">
        <f t="shared" si="1059"/>
        <v>0</v>
      </c>
      <c r="AK4207" s="5" t="str">
        <f>_xlfn.IFNA(VLOOKUP(_xlfn.CONCAT(D4207," - ",S4207),OP!E:F,2,0),"-------------------------------------------NAO DISPONIVEL-------------------------------------------")</f>
        <v>C - RIOCARD</v>
      </c>
      <c r="AL4207" s="7" t="str">
        <f t="shared" si="1045"/>
        <v>1 - -------------------------------------------NAO DISPONIVEL------------------------------------------- - 00000004207 - FETRANSPOR</v>
      </c>
      <c r="AM4207" s="7" t="str">
        <f t="shared" si="1046"/>
        <v>-------------------------------------------NAO DISPONIVEL-------------------------------------------</v>
      </c>
      <c r="AN4207" s="44" cm="1">
        <f t="array" ref="AN4207">_xlfn.IFS(AJ4207=0,0,AQ4207="INATIVO",2,AQ4207="SEM CADASTRO",4,AQ4207="CPF ATIVO EM OUTRO COMPRADOR",5,AQ4207="NOVO/SEM CARTAO",6,AND(AJ4207&gt;0,AQ4207,""),8)</f>
        <v>0</v>
      </c>
      <c r="AO4207" s="45">
        <f t="shared" si="1060"/>
        <v>-10</v>
      </c>
    </row>
    <row r="4208" spans="1:41" x14ac:dyDescent="0.4">
      <c r="A4208" s="21" t="str">
        <f t="shared" si="1047"/>
        <v>-------------------------------------------NAO DISPONIVEL-------------------------------------------</v>
      </c>
      <c r="B4208" s="5" t="str">
        <f>_xlfn.IFNA(VLOOKUP(A4208,CNPJ!E:F,2,0),"-------------------------------------------NAO DISPONIVEL-------------------------------------------")</f>
        <v>-------------------------------------------NAO DISPONIVEL-------------------------------------------</v>
      </c>
      <c r="C4208" s="22">
        <v>1</v>
      </c>
      <c r="D4208" s="5" t="str">
        <f>_xlfn.XLOOKUP(R4208,OP!C:C,OP!B:B,,0,1)</f>
        <v>RJ</v>
      </c>
      <c r="E4208" s="23"/>
      <c r="M4208" s="26"/>
      <c r="N4208" s="27"/>
      <c r="O4208" s="28" t="str">
        <f t="shared" si="1048"/>
        <v>00000004208</v>
      </c>
      <c r="R4208" s="27" t="s">
        <v>193</v>
      </c>
      <c r="S4208" s="30" t="str">
        <f>_xlfn.IFNA(VLOOKUP(_xlfn.CONCAT(D4208," - ",R4208),OP!A:D,4,0),"-------------------------------------------NAO DISPONIVEL-------------------------------------------")</f>
        <v>FETRANSPOR</v>
      </c>
      <c r="T4208" s="31"/>
      <c r="U4208" s="32"/>
      <c r="V4208" s="31"/>
      <c r="W4208" s="33">
        <f t="shared" si="1049"/>
        <v>0</v>
      </c>
      <c r="X4208" s="34">
        <f t="shared" si="1050"/>
        <v>0</v>
      </c>
      <c r="Y4208" s="33">
        <f t="shared" si="1051"/>
        <v>0</v>
      </c>
      <c r="Z4208" s="33">
        <f t="shared" si="1052"/>
        <v>0</v>
      </c>
      <c r="AA4208" s="35">
        <f t="shared" si="1053"/>
        <v>0</v>
      </c>
      <c r="AB4208" s="36">
        <f t="shared" si="1054"/>
        <v>0</v>
      </c>
      <c r="AC4208" s="37">
        <f t="shared" si="1055"/>
        <v>0</v>
      </c>
      <c r="AD4208" s="38"/>
      <c r="AE4208" s="38"/>
      <c r="AF4208" s="39">
        <f t="shared" si="1056"/>
        <v>0</v>
      </c>
      <c r="AG4208" s="40"/>
      <c r="AH4208" s="41">
        <f t="shared" si="1057"/>
        <v>0</v>
      </c>
      <c r="AI4208" s="42">
        <f t="shared" si="1058"/>
        <v>0</v>
      </c>
      <c r="AJ4208" s="43">
        <f t="shared" si="1059"/>
        <v>0</v>
      </c>
      <c r="AK4208" s="5" t="str">
        <f>_xlfn.IFNA(VLOOKUP(_xlfn.CONCAT(D4208," - ",S4208),OP!E:F,2,0),"-------------------------------------------NAO DISPONIVEL-------------------------------------------")</f>
        <v>C - RIOCARD</v>
      </c>
      <c r="AL4208" s="7" t="str">
        <f t="shared" si="1045"/>
        <v>1 - -------------------------------------------NAO DISPONIVEL------------------------------------------- - 00000004208 - FETRANSPOR</v>
      </c>
      <c r="AM4208" s="7" t="str">
        <f t="shared" si="1046"/>
        <v>-------------------------------------------NAO DISPONIVEL-------------------------------------------</v>
      </c>
      <c r="AN4208" s="44" cm="1">
        <f t="array" ref="AN4208">_xlfn.IFS(AJ4208=0,0,AQ4208="INATIVO",2,AQ4208="SEM CADASTRO",4,AQ4208="CPF ATIVO EM OUTRO COMPRADOR",5,AQ4208="NOVO/SEM CARTAO",6,AND(AJ4208&gt;0,AQ4208,""),8)</f>
        <v>0</v>
      </c>
      <c r="AO4208" s="45">
        <f t="shared" si="1060"/>
        <v>-10</v>
      </c>
    </row>
    <row r="4209" spans="1:41" x14ac:dyDescent="0.4">
      <c r="A4209" s="21" t="str">
        <f t="shared" si="1047"/>
        <v>-------------------------------------------NAO DISPONIVEL-------------------------------------------</v>
      </c>
      <c r="B4209" s="5" t="str">
        <f>_xlfn.IFNA(VLOOKUP(A4209,CNPJ!E:F,2,0),"-------------------------------------------NAO DISPONIVEL-------------------------------------------")</f>
        <v>-------------------------------------------NAO DISPONIVEL-------------------------------------------</v>
      </c>
      <c r="C4209" s="22">
        <v>1</v>
      </c>
      <c r="D4209" s="5" t="str">
        <f>_xlfn.XLOOKUP(R4209,OP!C:C,OP!B:B,,0,1)</f>
        <v>RJ</v>
      </c>
      <c r="E4209" s="23"/>
      <c r="M4209" s="26"/>
      <c r="N4209" s="27"/>
      <c r="O4209" s="28" t="str">
        <f t="shared" si="1048"/>
        <v>00000004209</v>
      </c>
      <c r="R4209" s="27" t="s">
        <v>193</v>
      </c>
      <c r="S4209" s="30" t="str">
        <f>_xlfn.IFNA(VLOOKUP(_xlfn.CONCAT(D4209," - ",R4209),OP!A:D,4,0),"-------------------------------------------NAO DISPONIVEL-------------------------------------------")</f>
        <v>FETRANSPOR</v>
      </c>
      <c r="T4209" s="31"/>
      <c r="U4209" s="32"/>
      <c r="V4209" s="31"/>
      <c r="W4209" s="33">
        <f t="shared" si="1049"/>
        <v>0</v>
      </c>
      <c r="X4209" s="34">
        <f t="shared" si="1050"/>
        <v>0</v>
      </c>
      <c r="Y4209" s="33">
        <f t="shared" si="1051"/>
        <v>0</v>
      </c>
      <c r="Z4209" s="33">
        <f t="shared" si="1052"/>
        <v>0</v>
      </c>
      <c r="AA4209" s="35">
        <f t="shared" si="1053"/>
        <v>0</v>
      </c>
      <c r="AB4209" s="36">
        <f t="shared" si="1054"/>
        <v>0</v>
      </c>
      <c r="AC4209" s="37">
        <f t="shared" si="1055"/>
        <v>0</v>
      </c>
      <c r="AD4209" s="38"/>
      <c r="AE4209" s="38"/>
      <c r="AF4209" s="39">
        <f t="shared" si="1056"/>
        <v>0</v>
      </c>
      <c r="AG4209" s="40"/>
      <c r="AH4209" s="41">
        <f t="shared" si="1057"/>
        <v>0</v>
      </c>
      <c r="AI4209" s="42">
        <f t="shared" si="1058"/>
        <v>0</v>
      </c>
      <c r="AJ4209" s="43">
        <f t="shared" si="1059"/>
        <v>0</v>
      </c>
      <c r="AK4209" s="5" t="str">
        <f>_xlfn.IFNA(VLOOKUP(_xlfn.CONCAT(D4209," - ",S4209),OP!E:F,2,0),"-------------------------------------------NAO DISPONIVEL-------------------------------------------")</f>
        <v>C - RIOCARD</v>
      </c>
      <c r="AL4209" s="7" t="str">
        <f t="shared" si="1045"/>
        <v>1 - -------------------------------------------NAO DISPONIVEL------------------------------------------- - 00000004209 - FETRANSPOR</v>
      </c>
      <c r="AM4209" s="7" t="str">
        <f t="shared" si="1046"/>
        <v>-------------------------------------------NAO DISPONIVEL-------------------------------------------</v>
      </c>
      <c r="AN4209" s="44" cm="1">
        <f t="array" ref="AN4209">_xlfn.IFS(AJ4209=0,0,AQ4209="INATIVO",2,AQ4209="SEM CADASTRO",4,AQ4209="CPF ATIVO EM OUTRO COMPRADOR",5,AQ4209="NOVO/SEM CARTAO",6,AND(AJ4209&gt;0,AQ4209,""),8)</f>
        <v>0</v>
      </c>
      <c r="AO4209" s="45">
        <f t="shared" si="1060"/>
        <v>-10</v>
      </c>
    </row>
    <row r="4210" spans="1:41" x14ac:dyDescent="0.4">
      <c r="A4210" s="21" t="str">
        <f t="shared" si="1047"/>
        <v>-------------------------------------------NAO DISPONIVEL-------------------------------------------</v>
      </c>
      <c r="B4210" s="5" t="str">
        <f>_xlfn.IFNA(VLOOKUP(A4210,CNPJ!E:F,2,0),"-------------------------------------------NAO DISPONIVEL-------------------------------------------")</f>
        <v>-------------------------------------------NAO DISPONIVEL-------------------------------------------</v>
      </c>
      <c r="C4210" s="22">
        <v>1</v>
      </c>
      <c r="D4210" s="5" t="str">
        <f>_xlfn.XLOOKUP(R4210,OP!C:C,OP!B:B,,0,1)</f>
        <v>RJ</v>
      </c>
      <c r="E4210" s="23"/>
      <c r="M4210" s="26"/>
      <c r="N4210" s="27"/>
      <c r="O4210" s="28" t="str">
        <f t="shared" si="1048"/>
        <v>00000004210</v>
      </c>
      <c r="R4210" s="27" t="s">
        <v>193</v>
      </c>
      <c r="S4210" s="30" t="str">
        <f>_xlfn.IFNA(VLOOKUP(_xlfn.CONCAT(D4210," - ",R4210),OP!A:D,4,0),"-------------------------------------------NAO DISPONIVEL-------------------------------------------")</f>
        <v>FETRANSPOR</v>
      </c>
      <c r="T4210" s="31"/>
      <c r="U4210" s="32"/>
      <c r="V4210" s="31"/>
      <c r="W4210" s="33">
        <f t="shared" si="1049"/>
        <v>0</v>
      </c>
      <c r="X4210" s="34">
        <f t="shared" si="1050"/>
        <v>0</v>
      </c>
      <c r="Y4210" s="33">
        <f t="shared" si="1051"/>
        <v>0</v>
      </c>
      <c r="Z4210" s="33">
        <f t="shared" si="1052"/>
        <v>0</v>
      </c>
      <c r="AA4210" s="35">
        <f t="shared" si="1053"/>
        <v>0</v>
      </c>
      <c r="AB4210" s="36">
        <f t="shared" si="1054"/>
        <v>0</v>
      </c>
      <c r="AC4210" s="37">
        <f t="shared" si="1055"/>
        <v>0</v>
      </c>
      <c r="AD4210" s="38"/>
      <c r="AE4210" s="38"/>
      <c r="AF4210" s="39">
        <f t="shared" si="1056"/>
        <v>0</v>
      </c>
      <c r="AG4210" s="40"/>
      <c r="AH4210" s="41">
        <f t="shared" si="1057"/>
        <v>0</v>
      </c>
      <c r="AI4210" s="42">
        <f t="shared" si="1058"/>
        <v>0</v>
      </c>
      <c r="AJ4210" s="43">
        <f t="shared" si="1059"/>
        <v>0</v>
      </c>
      <c r="AK4210" s="5" t="str">
        <f>_xlfn.IFNA(VLOOKUP(_xlfn.CONCAT(D4210," - ",S4210),OP!E:F,2,0),"-------------------------------------------NAO DISPONIVEL-------------------------------------------")</f>
        <v>C - RIOCARD</v>
      </c>
      <c r="AL4210" s="7" t="str">
        <f t="shared" si="1045"/>
        <v>1 - -------------------------------------------NAO DISPONIVEL------------------------------------------- - 00000004210 - FETRANSPOR</v>
      </c>
      <c r="AM4210" s="7" t="str">
        <f t="shared" si="1046"/>
        <v>-------------------------------------------NAO DISPONIVEL-------------------------------------------</v>
      </c>
      <c r="AN4210" s="44" cm="1">
        <f t="array" ref="AN4210">_xlfn.IFS(AJ4210=0,0,AQ4210="INATIVO",2,AQ4210="SEM CADASTRO",4,AQ4210="CPF ATIVO EM OUTRO COMPRADOR",5,AQ4210="NOVO/SEM CARTAO",6,AND(AJ4210&gt;0,AQ4210,""),8)</f>
        <v>0</v>
      </c>
      <c r="AO4210" s="45">
        <f t="shared" si="1060"/>
        <v>-10</v>
      </c>
    </row>
    <row r="4211" spans="1:41" x14ac:dyDescent="0.4">
      <c r="A4211" s="21" t="str">
        <f t="shared" si="1047"/>
        <v>-------------------------------------------NAO DISPONIVEL-------------------------------------------</v>
      </c>
      <c r="B4211" s="5" t="str">
        <f>_xlfn.IFNA(VLOOKUP(A4211,CNPJ!E:F,2,0),"-------------------------------------------NAO DISPONIVEL-------------------------------------------")</f>
        <v>-------------------------------------------NAO DISPONIVEL-------------------------------------------</v>
      </c>
      <c r="C4211" s="22">
        <v>1</v>
      </c>
      <c r="D4211" s="5" t="str">
        <f>_xlfn.XLOOKUP(R4211,OP!C:C,OP!B:B,,0,1)</f>
        <v>RJ</v>
      </c>
      <c r="E4211" s="23"/>
      <c r="M4211" s="26"/>
      <c r="N4211" s="27"/>
      <c r="O4211" s="28" t="str">
        <f t="shared" si="1048"/>
        <v>00000004211</v>
      </c>
      <c r="R4211" s="27" t="s">
        <v>193</v>
      </c>
      <c r="S4211" s="30" t="str">
        <f>_xlfn.IFNA(VLOOKUP(_xlfn.CONCAT(D4211," - ",R4211),OP!A:D,4,0),"-------------------------------------------NAO DISPONIVEL-------------------------------------------")</f>
        <v>FETRANSPOR</v>
      </c>
      <c r="T4211" s="31"/>
      <c r="U4211" s="32"/>
      <c r="V4211" s="31"/>
      <c r="W4211" s="33">
        <f t="shared" si="1049"/>
        <v>0</v>
      </c>
      <c r="X4211" s="34">
        <f t="shared" si="1050"/>
        <v>0</v>
      </c>
      <c r="Y4211" s="33">
        <f t="shared" si="1051"/>
        <v>0</v>
      </c>
      <c r="Z4211" s="33">
        <f t="shared" si="1052"/>
        <v>0</v>
      </c>
      <c r="AA4211" s="35">
        <f t="shared" si="1053"/>
        <v>0</v>
      </c>
      <c r="AB4211" s="36">
        <f t="shared" si="1054"/>
        <v>0</v>
      </c>
      <c r="AC4211" s="37">
        <f t="shared" si="1055"/>
        <v>0</v>
      </c>
      <c r="AD4211" s="38"/>
      <c r="AE4211" s="38"/>
      <c r="AF4211" s="39">
        <f t="shared" si="1056"/>
        <v>0</v>
      </c>
      <c r="AG4211" s="40"/>
      <c r="AH4211" s="41">
        <f t="shared" si="1057"/>
        <v>0</v>
      </c>
      <c r="AI4211" s="42">
        <f t="shared" si="1058"/>
        <v>0</v>
      </c>
      <c r="AJ4211" s="43">
        <f t="shared" si="1059"/>
        <v>0</v>
      </c>
      <c r="AK4211" s="5" t="str">
        <f>_xlfn.IFNA(VLOOKUP(_xlfn.CONCAT(D4211," - ",S4211),OP!E:F,2,0),"-------------------------------------------NAO DISPONIVEL-------------------------------------------")</f>
        <v>C - RIOCARD</v>
      </c>
      <c r="AL4211" s="7" t="str">
        <f t="shared" si="1045"/>
        <v>1 - -------------------------------------------NAO DISPONIVEL------------------------------------------- - 00000004211 - FETRANSPOR</v>
      </c>
      <c r="AM4211" s="7" t="str">
        <f t="shared" si="1046"/>
        <v>-------------------------------------------NAO DISPONIVEL-------------------------------------------</v>
      </c>
      <c r="AN4211" s="44" cm="1">
        <f t="array" ref="AN4211">_xlfn.IFS(AJ4211=0,0,AQ4211="INATIVO",2,AQ4211="SEM CADASTRO",4,AQ4211="CPF ATIVO EM OUTRO COMPRADOR",5,AQ4211="NOVO/SEM CARTAO",6,AND(AJ4211&gt;0,AQ4211,""),8)</f>
        <v>0</v>
      </c>
      <c r="AO4211" s="45">
        <f t="shared" si="1060"/>
        <v>-10</v>
      </c>
    </row>
    <row r="4212" spans="1:41" x14ac:dyDescent="0.4">
      <c r="A4212" s="21" t="str">
        <f t="shared" si="1047"/>
        <v>-------------------------------------------NAO DISPONIVEL-------------------------------------------</v>
      </c>
      <c r="B4212" s="5" t="str">
        <f>_xlfn.IFNA(VLOOKUP(A4212,CNPJ!E:F,2,0),"-------------------------------------------NAO DISPONIVEL-------------------------------------------")</f>
        <v>-------------------------------------------NAO DISPONIVEL-------------------------------------------</v>
      </c>
      <c r="C4212" s="22">
        <v>1</v>
      </c>
      <c r="D4212" s="5" t="str">
        <f>_xlfn.XLOOKUP(R4212,OP!C:C,OP!B:B,,0,1)</f>
        <v>RJ</v>
      </c>
      <c r="E4212" s="23"/>
      <c r="M4212" s="26"/>
      <c r="N4212" s="27"/>
      <c r="O4212" s="28" t="str">
        <f t="shared" si="1048"/>
        <v>00000004212</v>
      </c>
      <c r="R4212" s="27" t="s">
        <v>193</v>
      </c>
      <c r="S4212" s="30" t="str">
        <f>_xlfn.IFNA(VLOOKUP(_xlfn.CONCAT(D4212," - ",R4212),OP!A:D,4,0),"-------------------------------------------NAO DISPONIVEL-------------------------------------------")</f>
        <v>FETRANSPOR</v>
      </c>
      <c r="T4212" s="31"/>
      <c r="U4212" s="32"/>
      <c r="V4212" s="31"/>
      <c r="W4212" s="33">
        <f t="shared" si="1049"/>
        <v>0</v>
      </c>
      <c r="X4212" s="34">
        <f t="shared" si="1050"/>
        <v>0</v>
      </c>
      <c r="Y4212" s="33">
        <f t="shared" si="1051"/>
        <v>0</v>
      </c>
      <c r="Z4212" s="33">
        <f t="shared" si="1052"/>
        <v>0</v>
      </c>
      <c r="AA4212" s="35">
        <f t="shared" si="1053"/>
        <v>0</v>
      </c>
      <c r="AB4212" s="36">
        <f t="shared" si="1054"/>
        <v>0</v>
      </c>
      <c r="AC4212" s="37">
        <f t="shared" si="1055"/>
        <v>0</v>
      </c>
      <c r="AD4212" s="38"/>
      <c r="AE4212" s="38"/>
      <c r="AF4212" s="39">
        <f t="shared" si="1056"/>
        <v>0</v>
      </c>
      <c r="AG4212" s="40"/>
      <c r="AH4212" s="41">
        <f t="shared" si="1057"/>
        <v>0</v>
      </c>
      <c r="AI4212" s="42">
        <f t="shared" si="1058"/>
        <v>0</v>
      </c>
      <c r="AJ4212" s="43">
        <f t="shared" si="1059"/>
        <v>0</v>
      </c>
      <c r="AK4212" s="5" t="str">
        <f>_xlfn.IFNA(VLOOKUP(_xlfn.CONCAT(D4212," - ",S4212),OP!E:F,2,0),"-------------------------------------------NAO DISPONIVEL-------------------------------------------")</f>
        <v>C - RIOCARD</v>
      </c>
      <c r="AL4212" s="7" t="str">
        <f t="shared" si="1045"/>
        <v>1 - -------------------------------------------NAO DISPONIVEL------------------------------------------- - 00000004212 - FETRANSPOR</v>
      </c>
      <c r="AM4212" s="7" t="str">
        <f t="shared" si="1046"/>
        <v>-------------------------------------------NAO DISPONIVEL-------------------------------------------</v>
      </c>
      <c r="AN4212" s="44" cm="1">
        <f t="array" ref="AN4212">_xlfn.IFS(AJ4212=0,0,AQ4212="INATIVO",2,AQ4212="SEM CADASTRO",4,AQ4212="CPF ATIVO EM OUTRO COMPRADOR",5,AQ4212="NOVO/SEM CARTAO",6,AND(AJ4212&gt;0,AQ4212,""),8)</f>
        <v>0</v>
      </c>
      <c r="AO4212" s="45">
        <f t="shared" si="1060"/>
        <v>-10</v>
      </c>
    </row>
    <row r="4213" spans="1:41" x14ac:dyDescent="0.4">
      <c r="A4213" s="21" t="str">
        <f t="shared" si="1047"/>
        <v>-------------------------------------------NAO DISPONIVEL-------------------------------------------</v>
      </c>
      <c r="B4213" s="5" t="str">
        <f>_xlfn.IFNA(VLOOKUP(A4213,CNPJ!E:F,2,0),"-------------------------------------------NAO DISPONIVEL-------------------------------------------")</f>
        <v>-------------------------------------------NAO DISPONIVEL-------------------------------------------</v>
      </c>
      <c r="C4213" s="22">
        <v>1</v>
      </c>
      <c r="D4213" s="5" t="str">
        <f>_xlfn.XLOOKUP(R4213,OP!C:C,OP!B:B,,0,1)</f>
        <v>RJ</v>
      </c>
      <c r="E4213" s="23"/>
      <c r="M4213" s="26"/>
      <c r="N4213" s="27"/>
      <c r="O4213" s="28" t="str">
        <f t="shared" si="1048"/>
        <v>00000004213</v>
      </c>
      <c r="R4213" s="27" t="s">
        <v>193</v>
      </c>
      <c r="S4213" s="30" t="str">
        <f>_xlfn.IFNA(VLOOKUP(_xlfn.CONCAT(D4213," - ",R4213),OP!A:D,4,0),"-------------------------------------------NAO DISPONIVEL-------------------------------------------")</f>
        <v>FETRANSPOR</v>
      </c>
      <c r="T4213" s="31"/>
      <c r="U4213" s="32"/>
      <c r="V4213" s="31"/>
      <c r="W4213" s="33">
        <f t="shared" si="1049"/>
        <v>0</v>
      </c>
      <c r="X4213" s="34">
        <f t="shared" si="1050"/>
        <v>0</v>
      </c>
      <c r="Y4213" s="33">
        <f t="shared" si="1051"/>
        <v>0</v>
      </c>
      <c r="Z4213" s="33">
        <f t="shared" si="1052"/>
        <v>0</v>
      </c>
      <c r="AA4213" s="35">
        <f t="shared" si="1053"/>
        <v>0</v>
      </c>
      <c r="AB4213" s="36">
        <f t="shared" si="1054"/>
        <v>0</v>
      </c>
      <c r="AC4213" s="37">
        <f t="shared" si="1055"/>
        <v>0</v>
      </c>
      <c r="AD4213" s="38"/>
      <c r="AE4213" s="38"/>
      <c r="AF4213" s="39">
        <f t="shared" si="1056"/>
        <v>0</v>
      </c>
      <c r="AG4213" s="40"/>
      <c r="AH4213" s="41">
        <f t="shared" si="1057"/>
        <v>0</v>
      </c>
      <c r="AI4213" s="42">
        <f t="shared" si="1058"/>
        <v>0</v>
      </c>
      <c r="AJ4213" s="43">
        <f t="shared" si="1059"/>
        <v>0</v>
      </c>
      <c r="AK4213" s="5" t="str">
        <f>_xlfn.IFNA(VLOOKUP(_xlfn.CONCAT(D4213," - ",S4213),OP!E:F,2,0),"-------------------------------------------NAO DISPONIVEL-------------------------------------------")</f>
        <v>C - RIOCARD</v>
      </c>
      <c r="AL4213" s="7" t="str">
        <f t="shared" si="1045"/>
        <v>1 - -------------------------------------------NAO DISPONIVEL------------------------------------------- - 00000004213 - FETRANSPOR</v>
      </c>
      <c r="AM4213" s="7" t="str">
        <f t="shared" si="1046"/>
        <v>-------------------------------------------NAO DISPONIVEL-------------------------------------------</v>
      </c>
      <c r="AN4213" s="44" cm="1">
        <f t="array" ref="AN4213">_xlfn.IFS(AJ4213=0,0,AQ4213="INATIVO",2,AQ4213="SEM CADASTRO",4,AQ4213="CPF ATIVO EM OUTRO COMPRADOR",5,AQ4213="NOVO/SEM CARTAO",6,AND(AJ4213&gt;0,AQ4213,""),8)</f>
        <v>0</v>
      </c>
      <c r="AO4213" s="45">
        <f t="shared" si="1060"/>
        <v>-10</v>
      </c>
    </row>
    <row r="4214" spans="1:41" x14ac:dyDescent="0.4">
      <c r="A4214" s="21" t="str">
        <f t="shared" si="1047"/>
        <v>-------------------------------------------NAO DISPONIVEL-------------------------------------------</v>
      </c>
      <c r="B4214" s="5" t="str">
        <f>_xlfn.IFNA(VLOOKUP(A4214,CNPJ!E:F,2,0),"-------------------------------------------NAO DISPONIVEL-------------------------------------------")</f>
        <v>-------------------------------------------NAO DISPONIVEL-------------------------------------------</v>
      </c>
      <c r="C4214" s="22">
        <v>1</v>
      </c>
      <c r="D4214" s="5" t="str">
        <f>_xlfn.XLOOKUP(R4214,OP!C:C,OP!B:B,,0,1)</f>
        <v>RJ</v>
      </c>
      <c r="E4214" s="23"/>
      <c r="M4214" s="26"/>
      <c r="N4214" s="27"/>
      <c r="O4214" s="28" t="str">
        <f t="shared" si="1048"/>
        <v>00000004214</v>
      </c>
      <c r="R4214" s="27" t="s">
        <v>193</v>
      </c>
      <c r="S4214" s="30" t="str">
        <f>_xlfn.IFNA(VLOOKUP(_xlfn.CONCAT(D4214," - ",R4214),OP!A:D,4,0),"-------------------------------------------NAO DISPONIVEL-------------------------------------------")</f>
        <v>FETRANSPOR</v>
      </c>
      <c r="T4214" s="31"/>
      <c r="U4214" s="32"/>
      <c r="V4214" s="31"/>
      <c r="W4214" s="33">
        <f t="shared" si="1049"/>
        <v>0</v>
      </c>
      <c r="X4214" s="34">
        <f t="shared" si="1050"/>
        <v>0</v>
      </c>
      <c r="Y4214" s="33">
        <f t="shared" si="1051"/>
        <v>0</v>
      </c>
      <c r="Z4214" s="33">
        <f t="shared" si="1052"/>
        <v>0</v>
      </c>
      <c r="AA4214" s="35">
        <f t="shared" si="1053"/>
        <v>0</v>
      </c>
      <c r="AB4214" s="36">
        <f t="shared" si="1054"/>
        <v>0</v>
      </c>
      <c r="AC4214" s="37">
        <f t="shared" si="1055"/>
        <v>0</v>
      </c>
      <c r="AD4214" s="38"/>
      <c r="AE4214" s="38"/>
      <c r="AF4214" s="39">
        <f t="shared" si="1056"/>
        <v>0</v>
      </c>
      <c r="AG4214" s="40"/>
      <c r="AH4214" s="41">
        <f t="shared" si="1057"/>
        <v>0</v>
      </c>
      <c r="AI4214" s="42">
        <f t="shared" si="1058"/>
        <v>0</v>
      </c>
      <c r="AJ4214" s="43">
        <f t="shared" si="1059"/>
        <v>0</v>
      </c>
      <c r="AK4214" s="5" t="str">
        <f>_xlfn.IFNA(VLOOKUP(_xlfn.CONCAT(D4214," - ",S4214),OP!E:F,2,0),"-------------------------------------------NAO DISPONIVEL-------------------------------------------")</f>
        <v>C - RIOCARD</v>
      </c>
      <c r="AL4214" s="7" t="str">
        <f t="shared" si="1045"/>
        <v>1 - -------------------------------------------NAO DISPONIVEL------------------------------------------- - 00000004214 - FETRANSPOR</v>
      </c>
      <c r="AM4214" s="7" t="str">
        <f t="shared" si="1046"/>
        <v>-------------------------------------------NAO DISPONIVEL-------------------------------------------</v>
      </c>
      <c r="AN4214" s="44" cm="1">
        <f t="array" ref="AN4214">_xlfn.IFS(AJ4214=0,0,AQ4214="INATIVO",2,AQ4214="SEM CADASTRO",4,AQ4214="CPF ATIVO EM OUTRO COMPRADOR",5,AQ4214="NOVO/SEM CARTAO",6,AND(AJ4214&gt;0,AQ4214,""),8)</f>
        <v>0</v>
      </c>
      <c r="AO4214" s="45">
        <f t="shared" si="1060"/>
        <v>-10</v>
      </c>
    </row>
    <row r="4215" spans="1:41" x14ac:dyDescent="0.4">
      <c r="A4215" s="21" t="str">
        <f t="shared" si="1047"/>
        <v>-------------------------------------------NAO DISPONIVEL-------------------------------------------</v>
      </c>
      <c r="B4215" s="5" t="str">
        <f>_xlfn.IFNA(VLOOKUP(A4215,CNPJ!E:F,2,0),"-------------------------------------------NAO DISPONIVEL-------------------------------------------")</f>
        <v>-------------------------------------------NAO DISPONIVEL-------------------------------------------</v>
      </c>
      <c r="C4215" s="22">
        <v>1</v>
      </c>
      <c r="D4215" s="5" t="str">
        <f>_xlfn.XLOOKUP(R4215,OP!C:C,OP!B:B,,0,1)</f>
        <v>RJ</v>
      </c>
      <c r="E4215" s="23"/>
      <c r="M4215" s="26"/>
      <c r="N4215" s="27"/>
      <c r="O4215" s="28" t="str">
        <f t="shared" si="1048"/>
        <v>00000004215</v>
      </c>
      <c r="R4215" s="27" t="s">
        <v>193</v>
      </c>
      <c r="S4215" s="30" t="str">
        <f>_xlfn.IFNA(VLOOKUP(_xlfn.CONCAT(D4215," - ",R4215),OP!A:D,4,0),"-------------------------------------------NAO DISPONIVEL-------------------------------------------")</f>
        <v>FETRANSPOR</v>
      </c>
      <c r="T4215" s="31"/>
      <c r="U4215" s="32"/>
      <c r="V4215" s="31"/>
      <c r="W4215" s="33">
        <f t="shared" si="1049"/>
        <v>0</v>
      </c>
      <c r="X4215" s="34">
        <f t="shared" si="1050"/>
        <v>0</v>
      </c>
      <c r="Y4215" s="33">
        <f t="shared" si="1051"/>
        <v>0</v>
      </c>
      <c r="Z4215" s="33">
        <f t="shared" si="1052"/>
        <v>0</v>
      </c>
      <c r="AA4215" s="35">
        <f t="shared" si="1053"/>
        <v>0</v>
      </c>
      <c r="AB4215" s="36">
        <f t="shared" si="1054"/>
        <v>0</v>
      </c>
      <c r="AC4215" s="37">
        <f t="shared" si="1055"/>
        <v>0</v>
      </c>
      <c r="AD4215" s="38"/>
      <c r="AE4215" s="38"/>
      <c r="AF4215" s="39">
        <f t="shared" si="1056"/>
        <v>0</v>
      </c>
      <c r="AG4215" s="40"/>
      <c r="AH4215" s="41">
        <f t="shared" si="1057"/>
        <v>0</v>
      </c>
      <c r="AI4215" s="42">
        <f t="shared" si="1058"/>
        <v>0</v>
      </c>
      <c r="AJ4215" s="43">
        <f t="shared" si="1059"/>
        <v>0</v>
      </c>
      <c r="AK4215" s="5" t="str">
        <f>_xlfn.IFNA(VLOOKUP(_xlfn.CONCAT(D4215," - ",S4215),OP!E:F,2,0),"-------------------------------------------NAO DISPONIVEL-------------------------------------------")</f>
        <v>C - RIOCARD</v>
      </c>
      <c r="AL4215" s="7" t="str">
        <f t="shared" si="1045"/>
        <v>1 - -------------------------------------------NAO DISPONIVEL------------------------------------------- - 00000004215 - FETRANSPOR</v>
      </c>
      <c r="AM4215" s="7" t="str">
        <f t="shared" si="1046"/>
        <v>-------------------------------------------NAO DISPONIVEL-------------------------------------------</v>
      </c>
      <c r="AN4215" s="44" cm="1">
        <f t="array" ref="AN4215">_xlfn.IFS(AJ4215=0,0,AQ4215="INATIVO",2,AQ4215="SEM CADASTRO",4,AQ4215="CPF ATIVO EM OUTRO COMPRADOR",5,AQ4215="NOVO/SEM CARTAO",6,AND(AJ4215&gt;0,AQ4215,""),8)</f>
        <v>0</v>
      </c>
      <c r="AO4215" s="45">
        <f t="shared" si="1060"/>
        <v>-10</v>
      </c>
    </row>
    <row r="4216" spans="1:41" x14ac:dyDescent="0.4">
      <c r="A4216" s="21" t="str">
        <f t="shared" si="1047"/>
        <v>-------------------------------------------NAO DISPONIVEL-------------------------------------------</v>
      </c>
      <c r="B4216" s="5" t="str">
        <f>_xlfn.IFNA(VLOOKUP(A4216,CNPJ!E:F,2,0),"-------------------------------------------NAO DISPONIVEL-------------------------------------------")</f>
        <v>-------------------------------------------NAO DISPONIVEL-------------------------------------------</v>
      </c>
      <c r="C4216" s="22">
        <v>1</v>
      </c>
      <c r="D4216" s="5" t="str">
        <f>_xlfn.XLOOKUP(R4216,OP!C:C,OP!B:B,,0,1)</f>
        <v>RJ</v>
      </c>
      <c r="E4216" s="23"/>
      <c r="M4216" s="26"/>
      <c r="N4216" s="27"/>
      <c r="O4216" s="28" t="str">
        <f t="shared" si="1048"/>
        <v>00000004216</v>
      </c>
      <c r="R4216" s="27" t="s">
        <v>193</v>
      </c>
      <c r="S4216" s="30" t="str">
        <f>_xlfn.IFNA(VLOOKUP(_xlfn.CONCAT(D4216," - ",R4216),OP!A:D,4,0),"-------------------------------------------NAO DISPONIVEL-------------------------------------------")</f>
        <v>FETRANSPOR</v>
      </c>
      <c r="T4216" s="31"/>
      <c r="U4216" s="32"/>
      <c r="V4216" s="31"/>
      <c r="W4216" s="33">
        <f t="shared" si="1049"/>
        <v>0</v>
      </c>
      <c r="X4216" s="34">
        <f t="shared" si="1050"/>
        <v>0</v>
      </c>
      <c r="Y4216" s="33">
        <f t="shared" si="1051"/>
        <v>0</v>
      </c>
      <c r="Z4216" s="33">
        <f t="shared" si="1052"/>
        <v>0</v>
      </c>
      <c r="AA4216" s="35">
        <f t="shared" si="1053"/>
        <v>0</v>
      </c>
      <c r="AB4216" s="36">
        <f t="shared" si="1054"/>
        <v>0</v>
      </c>
      <c r="AC4216" s="37">
        <f t="shared" si="1055"/>
        <v>0</v>
      </c>
      <c r="AD4216" s="38"/>
      <c r="AE4216" s="38"/>
      <c r="AF4216" s="39">
        <f t="shared" si="1056"/>
        <v>0</v>
      </c>
      <c r="AG4216" s="40"/>
      <c r="AH4216" s="41">
        <f t="shared" si="1057"/>
        <v>0</v>
      </c>
      <c r="AI4216" s="42">
        <f t="shared" si="1058"/>
        <v>0</v>
      </c>
      <c r="AJ4216" s="43">
        <f t="shared" si="1059"/>
        <v>0</v>
      </c>
      <c r="AK4216" s="5" t="str">
        <f>_xlfn.IFNA(VLOOKUP(_xlfn.CONCAT(D4216," - ",S4216),OP!E:F,2,0),"-------------------------------------------NAO DISPONIVEL-------------------------------------------")</f>
        <v>C - RIOCARD</v>
      </c>
      <c r="AL4216" s="7" t="str">
        <f t="shared" si="1045"/>
        <v>1 - -------------------------------------------NAO DISPONIVEL------------------------------------------- - 00000004216 - FETRANSPOR</v>
      </c>
      <c r="AM4216" s="7" t="str">
        <f t="shared" si="1046"/>
        <v>-------------------------------------------NAO DISPONIVEL-------------------------------------------</v>
      </c>
      <c r="AN4216" s="44" cm="1">
        <f t="array" ref="AN4216">_xlfn.IFS(AJ4216=0,0,AQ4216="INATIVO",2,AQ4216="SEM CADASTRO",4,AQ4216="CPF ATIVO EM OUTRO COMPRADOR",5,AQ4216="NOVO/SEM CARTAO",6,AND(AJ4216&gt;0,AQ4216,""),8)</f>
        <v>0</v>
      </c>
      <c r="AO4216" s="45">
        <f t="shared" si="1060"/>
        <v>-10</v>
      </c>
    </row>
    <row r="4217" spans="1:41" x14ac:dyDescent="0.4">
      <c r="A4217" s="21" t="str">
        <f t="shared" si="1047"/>
        <v>-------------------------------------------NAO DISPONIVEL-------------------------------------------</v>
      </c>
      <c r="B4217" s="5" t="str">
        <f>_xlfn.IFNA(VLOOKUP(A4217,CNPJ!E:F,2,0),"-------------------------------------------NAO DISPONIVEL-------------------------------------------")</f>
        <v>-------------------------------------------NAO DISPONIVEL-------------------------------------------</v>
      </c>
      <c r="C4217" s="22">
        <v>1</v>
      </c>
      <c r="D4217" s="5" t="str">
        <f>_xlfn.XLOOKUP(R4217,OP!C:C,OP!B:B,,0,1)</f>
        <v>RJ</v>
      </c>
      <c r="E4217" s="23"/>
      <c r="M4217" s="26"/>
      <c r="N4217" s="27"/>
      <c r="O4217" s="28" t="str">
        <f t="shared" si="1048"/>
        <v>00000004217</v>
      </c>
      <c r="R4217" s="27" t="s">
        <v>193</v>
      </c>
      <c r="S4217" s="30" t="str">
        <f>_xlfn.IFNA(VLOOKUP(_xlfn.CONCAT(D4217," - ",R4217),OP!A:D,4,0),"-------------------------------------------NAO DISPONIVEL-------------------------------------------")</f>
        <v>FETRANSPOR</v>
      </c>
      <c r="T4217" s="31"/>
      <c r="U4217" s="32"/>
      <c r="V4217" s="31"/>
      <c r="W4217" s="33">
        <f t="shared" si="1049"/>
        <v>0</v>
      </c>
      <c r="X4217" s="34">
        <f t="shared" si="1050"/>
        <v>0</v>
      </c>
      <c r="Y4217" s="33">
        <f t="shared" si="1051"/>
        <v>0</v>
      </c>
      <c r="Z4217" s="33">
        <f t="shared" si="1052"/>
        <v>0</v>
      </c>
      <c r="AA4217" s="35">
        <f t="shared" si="1053"/>
        <v>0</v>
      </c>
      <c r="AB4217" s="36">
        <f t="shared" si="1054"/>
        <v>0</v>
      </c>
      <c r="AC4217" s="37">
        <f t="shared" si="1055"/>
        <v>0</v>
      </c>
      <c r="AD4217" s="38"/>
      <c r="AE4217" s="38"/>
      <c r="AF4217" s="39">
        <f t="shared" si="1056"/>
        <v>0</v>
      </c>
      <c r="AG4217" s="40"/>
      <c r="AH4217" s="41">
        <f t="shared" si="1057"/>
        <v>0</v>
      </c>
      <c r="AI4217" s="42">
        <f t="shared" si="1058"/>
        <v>0</v>
      </c>
      <c r="AJ4217" s="43">
        <f t="shared" si="1059"/>
        <v>0</v>
      </c>
      <c r="AK4217" s="5" t="str">
        <f>_xlfn.IFNA(VLOOKUP(_xlfn.CONCAT(D4217," - ",S4217),OP!E:F,2,0),"-------------------------------------------NAO DISPONIVEL-------------------------------------------")</f>
        <v>C - RIOCARD</v>
      </c>
      <c r="AL4217" s="7" t="str">
        <f t="shared" si="1045"/>
        <v>1 - -------------------------------------------NAO DISPONIVEL------------------------------------------- - 00000004217 - FETRANSPOR</v>
      </c>
      <c r="AM4217" s="7" t="str">
        <f t="shared" si="1046"/>
        <v>-------------------------------------------NAO DISPONIVEL-------------------------------------------</v>
      </c>
      <c r="AN4217" s="44" cm="1">
        <f t="array" ref="AN4217">_xlfn.IFS(AJ4217=0,0,AQ4217="INATIVO",2,AQ4217="SEM CADASTRO",4,AQ4217="CPF ATIVO EM OUTRO COMPRADOR",5,AQ4217="NOVO/SEM CARTAO",6,AND(AJ4217&gt;0,AQ4217,""),8)</f>
        <v>0</v>
      </c>
      <c r="AO4217" s="45">
        <f t="shared" si="1060"/>
        <v>-10</v>
      </c>
    </row>
    <row r="4218" spans="1:41" x14ac:dyDescent="0.4">
      <c r="A4218" s="21" t="str">
        <f t="shared" si="1047"/>
        <v>-------------------------------------------NAO DISPONIVEL-------------------------------------------</v>
      </c>
      <c r="B4218" s="5" t="str">
        <f>_xlfn.IFNA(VLOOKUP(A4218,CNPJ!E:F,2,0),"-------------------------------------------NAO DISPONIVEL-------------------------------------------")</f>
        <v>-------------------------------------------NAO DISPONIVEL-------------------------------------------</v>
      </c>
      <c r="C4218" s="22">
        <v>1</v>
      </c>
      <c r="D4218" s="5" t="str">
        <f>_xlfn.XLOOKUP(R4218,OP!C:C,OP!B:B,,0,1)</f>
        <v>RJ</v>
      </c>
      <c r="E4218" s="23"/>
      <c r="M4218" s="26"/>
      <c r="N4218" s="27"/>
      <c r="O4218" s="28" t="str">
        <f t="shared" si="1048"/>
        <v>00000004218</v>
      </c>
      <c r="R4218" s="27" t="s">
        <v>193</v>
      </c>
      <c r="S4218" s="30" t="str">
        <f>_xlfn.IFNA(VLOOKUP(_xlfn.CONCAT(D4218," - ",R4218),OP!A:D,4,0),"-------------------------------------------NAO DISPONIVEL-------------------------------------------")</f>
        <v>FETRANSPOR</v>
      </c>
      <c r="T4218" s="31"/>
      <c r="U4218" s="32"/>
      <c r="V4218" s="31"/>
      <c r="W4218" s="33">
        <f t="shared" si="1049"/>
        <v>0</v>
      </c>
      <c r="X4218" s="34">
        <f t="shared" si="1050"/>
        <v>0</v>
      </c>
      <c r="Y4218" s="33">
        <f t="shared" si="1051"/>
        <v>0</v>
      </c>
      <c r="Z4218" s="33">
        <f t="shared" si="1052"/>
        <v>0</v>
      </c>
      <c r="AA4218" s="35">
        <f t="shared" si="1053"/>
        <v>0</v>
      </c>
      <c r="AB4218" s="36">
        <f t="shared" si="1054"/>
        <v>0</v>
      </c>
      <c r="AC4218" s="37">
        <f t="shared" si="1055"/>
        <v>0</v>
      </c>
      <c r="AD4218" s="38"/>
      <c r="AE4218" s="38"/>
      <c r="AF4218" s="39">
        <f t="shared" si="1056"/>
        <v>0</v>
      </c>
      <c r="AG4218" s="40"/>
      <c r="AH4218" s="41">
        <f t="shared" si="1057"/>
        <v>0</v>
      </c>
      <c r="AI4218" s="42">
        <f t="shared" si="1058"/>
        <v>0</v>
      </c>
      <c r="AJ4218" s="43">
        <f t="shared" si="1059"/>
        <v>0</v>
      </c>
      <c r="AK4218" s="5" t="str">
        <f>_xlfn.IFNA(VLOOKUP(_xlfn.CONCAT(D4218," - ",S4218),OP!E:F,2,0),"-------------------------------------------NAO DISPONIVEL-------------------------------------------")</f>
        <v>C - RIOCARD</v>
      </c>
      <c r="AL4218" s="7" t="str">
        <f t="shared" si="1045"/>
        <v>1 - -------------------------------------------NAO DISPONIVEL------------------------------------------- - 00000004218 - FETRANSPOR</v>
      </c>
      <c r="AM4218" s="7" t="str">
        <f t="shared" si="1046"/>
        <v>-------------------------------------------NAO DISPONIVEL-------------------------------------------</v>
      </c>
      <c r="AN4218" s="44" cm="1">
        <f t="array" ref="AN4218">_xlfn.IFS(AJ4218=0,0,AQ4218="INATIVO",2,AQ4218="SEM CADASTRO",4,AQ4218="CPF ATIVO EM OUTRO COMPRADOR",5,AQ4218="NOVO/SEM CARTAO",6,AND(AJ4218&gt;0,AQ4218,""),8)</f>
        <v>0</v>
      </c>
      <c r="AO4218" s="45">
        <f t="shared" si="1060"/>
        <v>-10</v>
      </c>
    </row>
    <row r="4219" spans="1:41" x14ac:dyDescent="0.4">
      <c r="A4219" s="21" t="str">
        <f t="shared" si="1047"/>
        <v>-------------------------------------------NAO DISPONIVEL-------------------------------------------</v>
      </c>
      <c r="B4219" s="5" t="str">
        <f>_xlfn.IFNA(VLOOKUP(A4219,CNPJ!E:F,2,0),"-------------------------------------------NAO DISPONIVEL-------------------------------------------")</f>
        <v>-------------------------------------------NAO DISPONIVEL-------------------------------------------</v>
      </c>
      <c r="C4219" s="22">
        <v>1</v>
      </c>
      <c r="D4219" s="5" t="str">
        <f>_xlfn.XLOOKUP(R4219,OP!C:C,OP!B:B,,0,1)</f>
        <v>RJ</v>
      </c>
      <c r="E4219" s="23"/>
      <c r="M4219" s="26"/>
      <c r="N4219" s="27"/>
      <c r="O4219" s="28" t="str">
        <f t="shared" si="1048"/>
        <v>00000004219</v>
      </c>
      <c r="R4219" s="27" t="s">
        <v>193</v>
      </c>
      <c r="S4219" s="30" t="str">
        <f>_xlfn.IFNA(VLOOKUP(_xlfn.CONCAT(D4219," - ",R4219),OP!A:D,4,0),"-------------------------------------------NAO DISPONIVEL-------------------------------------------")</f>
        <v>FETRANSPOR</v>
      </c>
      <c r="T4219" s="31"/>
      <c r="U4219" s="32"/>
      <c r="V4219" s="31"/>
      <c r="W4219" s="33">
        <f t="shared" si="1049"/>
        <v>0</v>
      </c>
      <c r="X4219" s="34">
        <f t="shared" si="1050"/>
        <v>0</v>
      </c>
      <c r="Y4219" s="33">
        <f t="shared" si="1051"/>
        <v>0</v>
      </c>
      <c r="Z4219" s="33">
        <f t="shared" si="1052"/>
        <v>0</v>
      </c>
      <c r="AA4219" s="35">
        <f t="shared" si="1053"/>
        <v>0</v>
      </c>
      <c r="AB4219" s="36">
        <f t="shared" si="1054"/>
        <v>0</v>
      </c>
      <c r="AC4219" s="37">
        <f t="shared" si="1055"/>
        <v>0</v>
      </c>
      <c r="AD4219" s="38"/>
      <c r="AE4219" s="38"/>
      <c r="AF4219" s="39">
        <f t="shared" si="1056"/>
        <v>0</v>
      </c>
      <c r="AG4219" s="40"/>
      <c r="AH4219" s="41">
        <f t="shared" si="1057"/>
        <v>0</v>
      </c>
      <c r="AI4219" s="42">
        <f t="shared" si="1058"/>
        <v>0</v>
      </c>
      <c r="AJ4219" s="43">
        <f t="shared" si="1059"/>
        <v>0</v>
      </c>
      <c r="AK4219" s="5" t="str">
        <f>_xlfn.IFNA(VLOOKUP(_xlfn.CONCAT(D4219," - ",S4219),OP!E:F,2,0),"-------------------------------------------NAO DISPONIVEL-------------------------------------------")</f>
        <v>C - RIOCARD</v>
      </c>
      <c r="AL4219" s="7" t="str">
        <f t="shared" si="1045"/>
        <v>1 - -------------------------------------------NAO DISPONIVEL------------------------------------------- - 00000004219 - FETRANSPOR</v>
      </c>
      <c r="AM4219" s="7" t="str">
        <f t="shared" si="1046"/>
        <v>-------------------------------------------NAO DISPONIVEL-------------------------------------------</v>
      </c>
      <c r="AN4219" s="44" cm="1">
        <f t="array" ref="AN4219">_xlfn.IFS(AJ4219=0,0,AQ4219="INATIVO",2,AQ4219="SEM CADASTRO",4,AQ4219="CPF ATIVO EM OUTRO COMPRADOR",5,AQ4219="NOVO/SEM CARTAO",6,AND(AJ4219&gt;0,AQ4219,""),8)</f>
        <v>0</v>
      </c>
      <c r="AO4219" s="45">
        <f t="shared" si="1060"/>
        <v>-10</v>
      </c>
    </row>
    <row r="4220" spans="1:41" x14ac:dyDescent="0.4">
      <c r="A4220" s="21" t="str">
        <f t="shared" si="1047"/>
        <v>-------------------------------------------NAO DISPONIVEL-------------------------------------------</v>
      </c>
      <c r="B4220" s="5" t="str">
        <f>_xlfn.IFNA(VLOOKUP(A4220,CNPJ!E:F,2,0),"-------------------------------------------NAO DISPONIVEL-------------------------------------------")</f>
        <v>-------------------------------------------NAO DISPONIVEL-------------------------------------------</v>
      </c>
      <c r="C4220" s="22">
        <v>1</v>
      </c>
      <c r="D4220" s="5" t="str">
        <f>_xlfn.XLOOKUP(R4220,OP!C:C,OP!B:B,,0,1)</f>
        <v>RJ</v>
      </c>
      <c r="E4220" s="23"/>
      <c r="M4220" s="26"/>
      <c r="N4220" s="27"/>
      <c r="O4220" s="28" t="str">
        <f t="shared" si="1048"/>
        <v>00000004220</v>
      </c>
      <c r="R4220" s="27" t="s">
        <v>193</v>
      </c>
      <c r="S4220" s="30" t="str">
        <f>_xlfn.IFNA(VLOOKUP(_xlfn.CONCAT(D4220," - ",R4220),OP!A:D,4,0),"-------------------------------------------NAO DISPONIVEL-------------------------------------------")</f>
        <v>FETRANSPOR</v>
      </c>
      <c r="T4220" s="31"/>
      <c r="U4220" s="32"/>
      <c r="V4220" s="31"/>
      <c r="W4220" s="33">
        <f t="shared" si="1049"/>
        <v>0</v>
      </c>
      <c r="X4220" s="34">
        <f t="shared" si="1050"/>
        <v>0</v>
      </c>
      <c r="Y4220" s="33">
        <f t="shared" si="1051"/>
        <v>0</v>
      </c>
      <c r="Z4220" s="33">
        <f t="shared" si="1052"/>
        <v>0</v>
      </c>
      <c r="AA4220" s="35">
        <f t="shared" si="1053"/>
        <v>0</v>
      </c>
      <c r="AB4220" s="36">
        <f t="shared" si="1054"/>
        <v>0</v>
      </c>
      <c r="AC4220" s="37">
        <f t="shared" si="1055"/>
        <v>0</v>
      </c>
      <c r="AD4220" s="38"/>
      <c r="AE4220" s="38"/>
      <c r="AF4220" s="39">
        <f t="shared" si="1056"/>
        <v>0</v>
      </c>
      <c r="AG4220" s="40"/>
      <c r="AH4220" s="41">
        <f t="shared" si="1057"/>
        <v>0</v>
      </c>
      <c r="AI4220" s="42">
        <f t="shared" si="1058"/>
        <v>0</v>
      </c>
      <c r="AJ4220" s="43">
        <f t="shared" si="1059"/>
        <v>0</v>
      </c>
      <c r="AK4220" s="5" t="str">
        <f>_xlfn.IFNA(VLOOKUP(_xlfn.CONCAT(D4220," - ",S4220),OP!E:F,2,0),"-------------------------------------------NAO DISPONIVEL-------------------------------------------")</f>
        <v>C - RIOCARD</v>
      </c>
      <c r="AL4220" s="7" t="str">
        <f t="shared" si="1045"/>
        <v>1 - -------------------------------------------NAO DISPONIVEL------------------------------------------- - 00000004220 - FETRANSPOR</v>
      </c>
      <c r="AM4220" s="7" t="str">
        <f t="shared" si="1046"/>
        <v>-------------------------------------------NAO DISPONIVEL-------------------------------------------</v>
      </c>
      <c r="AN4220" s="44" cm="1">
        <f t="array" ref="AN4220">_xlfn.IFS(AJ4220=0,0,AQ4220="INATIVO",2,AQ4220="SEM CADASTRO",4,AQ4220="CPF ATIVO EM OUTRO COMPRADOR",5,AQ4220="NOVO/SEM CARTAO",6,AND(AJ4220&gt;0,AQ4220,""),8)</f>
        <v>0</v>
      </c>
      <c r="AO4220" s="45">
        <f t="shared" si="1060"/>
        <v>-10</v>
      </c>
    </row>
    <row r="4221" spans="1:41" x14ac:dyDescent="0.4">
      <c r="A4221" s="21" t="str">
        <f t="shared" si="1047"/>
        <v>-------------------------------------------NAO DISPONIVEL-------------------------------------------</v>
      </c>
      <c r="B4221" s="5" t="str">
        <f>_xlfn.IFNA(VLOOKUP(A4221,CNPJ!E:F,2,0),"-------------------------------------------NAO DISPONIVEL-------------------------------------------")</f>
        <v>-------------------------------------------NAO DISPONIVEL-------------------------------------------</v>
      </c>
      <c r="C4221" s="22">
        <v>1</v>
      </c>
      <c r="D4221" s="5" t="str">
        <f>_xlfn.XLOOKUP(R4221,OP!C:C,OP!B:B,,0,1)</f>
        <v>RJ</v>
      </c>
      <c r="E4221" s="23"/>
      <c r="M4221" s="26"/>
      <c r="N4221" s="27"/>
      <c r="O4221" s="28" t="str">
        <f t="shared" si="1048"/>
        <v>00000004221</v>
      </c>
      <c r="R4221" s="27" t="s">
        <v>193</v>
      </c>
      <c r="S4221" s="30" t="str">
        <f>_xlfn.IFNA(VLOOKUP(_xlfn.CONCAT(D4221," - ",R4221),OP!A:D,4,0),"-------------------------------------------NAO DISPONIVEL-------------------------------------------")</f>
        <v>FETRANSPOR</v>
      </c>
      <c r="T4221" s="31"/>
      <c r="U4221" s="32"/>
      <c r="V4221" s="31"/>
      <c r="W4221" s="33">
        <f t="shared" si="1049"/>
        <v>0</v>
      </c>
      <c r="X4221" s="34">
        <f t="shared" si="1050"/>
        <v>0</v>
      </c>
      <c r="Y4221" s="33">
        <f t="shared" si="1051"/>
        <v>0</v>
      </c>
      <c r="Z4221" s="33">
        <f t="shared" si="1052"/>
        <v>0</v>
      </c>
      <c r="AA4221" s="35">
        <f t="shared" si="1053"/>
        <v>0</v>
      </c>
      <c r="AB4221" s="36">
        <f t="shared" si="1054"/>
        <v>0</v>
      </c>
      <c r="AC4221" s="37">
        <f t="shared" si="1055"/>
        <v>0</v>
      </c>
      <c r="AD4221" s="38"/>
      <c r="AE4221" s="38"/>
      <c r="AF4221" s="39">
        <f t="shared" si="1056"/>
        <v>0</v>
      </c>
      <c r="AG4221" s="40"/>
      <c r="AH4221" s="41">
        <f t="shared" si="1057"/>
        <v>0</v>
      </c>
      <c r="AI4221" s="42">
        <f t="shared" si="1058"/>
        <v>0</v>
      </c>
      <c r="AJ4221" s="43">
        <f t="shared" si="1059"/>
        <v>0</v>
      </c>
      <c r="AK4221" s="5" t="str">
        <f>_xlfn.IFNA(VLOOKUP(_xlfn.CONCAT(D4221," - ",S4221),OP!E:F,2,0),"-------------------------------------------NAO DISPONIVEL-------------------------------------------")</f>
        <v>C - RIOCARD</v>
      </c>
      <c r="AL4221" s="7" t="str">
        <f t="shared" si="1045"/>
        <v>1 - -------------------------------------------NAO DISPONIVEL------------------------------------------- - 00000004221 - FETRANSPOR</v>
      </c>
      <c r="AM4221" s="7" t="str">
        <f t="shared" si="1046"/>
        <v>-------------------------------------------NAO DISPONIVEL-------------------------------------------</v>
      </c>
      <c r="AN4221" s="44" cm="1">
        <f t="array" ref="AN4221">_xlfn.IFS(AJ4221=0,0,AQ4221="INATIVO",2,AQ4221="SEM CADASTRO",4,AQ4221="CPF ATIVO EM OUTRO COMPRADOR",5,AQ4221="NOVO/SEM CARTAO",6,AND(AJ4221&gt;0,AQ4221,""),8)</f>
        <v>0</v>
      </c>
      <c r="AO4221" s="45">
        <f t="shared" si="1060"/>
        <v>-10</v>
      </c>
    </row>
    <row r="4222" spans="1:41" x14ac:dyDescent="0.4">
      <c r="A4222" s="21" t="str">
        <f t="shared" si="1047"/>
        <v>-------------------------------------------NAO DISPONIVEL-------------------------------------------</v>
      </c>
      <c r="B4222" s="5" t="str">
        <f>_xlfn.IFNA(VLOOKUP(A4222,CNPJ!E:F,2,0),"-------------------------------------------NAO DISPONIVEL-------------------------------------------")</f>
        <v>-------------------------------------------NAO DISPONIVEL-------------------------------------------</v>
      </c>
      <c r="C4222" s="22">
        <v>1</v>
      </c>
      <c r="D4222" s="5" t="str">
        <f>_xlfn.XLOOKUP(R4222,OP!C:C,OP!B:B,,0,1)</f>
        <v>RJ</v>
      </c>
      <c r="E4222" s="23"/>
      <c r="M4222" s="26"/>
      <c r="N4222" s="27"/>
      <c r="O4222" s="28" t="str">
        <f t="shared" si="1048"/>
        <v>00000004222</v>
      </c>
      <c r="R4222" s="27" t="s">
        <v>193</v>
      </c>
      <c r="S4222" s="30" t="str">
        <f>_xlfn.IFNA(VLOOKUP(_xlfn.CONCAT(D4222," - ",R4222),OP!A:D,4,0),"-------------------------------------------NAO DISPONIVEL-------------------------------------------")</f>
        <v>FETRANSPOR</v>
      </c>
      <c r="T4222" s="31"/>
      <c r="U4222" s="32"/>
      <c r="V4222" s="31"/>
      <c r="W4222" s="33">
        <f t="shared" si="1049"/>
        <v>0</v>
      </c>
      <c r="X4222" s="34">
        <f t="shared" si="1050"/>
        <v>0</v>
      </c>
      <c r="Y4222" s="33">
        <f t="shared" si="1051"/>
        <v>0</v>
      </c>
      <c r="Z4222" s="33">
        <f t="shared" si="1052"/>
        <v>0</v>
      </c>
      <c r="AA4222" s="35">
        <f t="shared" si="1053"/>
        <v>0</v>
      </c>
      <c r="AB4222" s="36">
        <f t="shared" si="1054"/>
        <v>0</v>
      </c>
      <c r="AC4222" s="37">
        <f t="shared" si="1055"/>
        <v>0</v>
      </c>
      <c r="AD4222" s="38"/>
      <c r="AE4222" s="38"/>
      <c r="AF4222" s="39">
        <f t="shared" si="1056"/>
        <v>0</v>
      </c>
      <c r="AG4222" s="40"/>
      <c r="AH4222" s="41">
        <f t="shared" si="1057"/>
        <v>0</v>
      </c>
      <c r="AI4222" s="42">
        <f t="shared" si="1058"/>
        <v>0</v>
      </c>
      <c r="AJ4222" s="43">
        <f t="shared" si="1059"/>
        <v>0</v>
      </c>
      <c r="AK4222" s="5" t="str">
        <f>_xlfn.IFNA(VLOOKUP(_xlfn.CONCAT(D4222," - ",S4222),OP!E:F,2,0),"-------------------------------------------NAO DISPONIVEL-------------------------------------------")</f>
        <v>C - RIOCARD</v>
      </c>
      <c r="AL4222" s="7" t="str">
        <f t="shared" si="1045"/>
        <v>1 - -------------------------------------------NAO DISPONIVEL------------------------------------------- - 00000004222 - FETRANSPOR</v>
      </c>
      <c r="AM4222" s="7" t="str">
        <f t="shared" si="1046"/>
        <v>-------------------------------------------NAO DISPONIVEL-------------------------------------------</v>
      </c>
      <c r="AN4222" s="44" cm="1">
        <f t="array" ref="AN4222">_xlfn.IFS(AJ4222=0,0,AQ4222="INATIVO",2,AQ4222="SEM CADASTRO",4,AQ4222="CPF ATIVO EM OUTRO COMPRADOR",5,AQ4222="NOVO/SEM CARTAO",6,AND(AJ4222&gt;0,AQ4222,""),8)</f>
        <v>0</v>
      </c>
      <c r="AO4222" s="45">
        <f t="shared" si="1060"/>
        <v>-10</v>
      </c>
    </row>
    <row r="4223" spans="1:41" x14ac:dyDescent="0.4">
      <c r="A4223" s="21" t="str">
        <f t="shared" si="1047"/>
        <v>-------------------------------------------NAO DISPONIVEL-------------------------------------------</v>
      </c>
      <c r="B4223" s="5" t="str">
        <f>_xlfn.IFNA(VLOOKUP(A4223,CNPJ!E:F,2,0),"-------------------------------------------NAO DISPONIVEL-------------------------------------------")</f>
        <v>-------------------------------------------NAO DISPONIVEL-------------------------------------------</v>
      </c>
      <c r="C4223" s="22">
        <v>1</v>
      </c>
      <c r="D4223" s="5" t="str">
        <f>_xlfn.XLOOKUP(R4223,OP!C:C,OP!B:B,,0,1)</f>
        <v>RJ</v>
      </c>
      <c r="E4223" s="23"/>
      <c r="M4223" s="26"/>
      <c r="N4223" s="27"/>
      <c r="O4223" s="28" t="str">
        <f t="shared" si="1048"/>
        <v>00000004223</v>
      </c>
      <c r="R4223" s="27" t="s">
        <v>193</v>
      </c>
      <c r="S4223" s="30" t="str">
        <f>_xlfn.IFNA(VLOOKUP(_xlfn.CONCAT(D4223," - ",R4223),OP!A:D,4,0),"-------------------------------------------NAO DISPONIVEL-------------------------------------------")</f>
        <v>FETRANSPOR</v>
      </c>
      <c r="T4223" s="31"/>
      <c r="U4223" s="32"/>
      <c r="V4223" s="31"/>
      <c r="W4223" s="33">
        <f t="shared" si="1049"/>
        <v>0</v>
      </c>
      <c r="X4223" s="34">
        <f t="shared" si="1050"/>
        <v>0</v>
      </c>
      <c r="Y4223" s="33">
        <f t="shared" si="1051"/>
        <v>0</v>
      </c>
      <c r="Z4223" s="33">
        <f t="shared" si="1052"/>
        <v>0</v>
      </c>
      <c r="AA4223" s="35">
        <f t="shared" si="1053"/>
        <v>0</v>
      </c>
      <c r="AB4223" s="36">
        <f t="shared" si="1054"/>
        <v>0</v>
      </c>
      <c r="AC4223" s="37">
        <f t="shared" si="1055"/>
        <v>0</v>
      </c>
      <c r="AD4223" s="38"/>
      <c r="AE4223" s="38"/>
      <c r="AF4223" s="39">
        <f t="shared" si="1056"/>
        <v>0</v>
      </c>
      <c r="AG4223" s="40"/>
      <c r="AH4223" s="41">
        <f t="shared" si="1057"/>
        <v>0</v>
      </c>
      <c r="AI4223" s="42">
        <f t="shared" si="1058"/>
        <v>0</v>
      </c>
      <c r="AJ4223" s="43">
        <f t="shared" si="1059"/>
        <v>0</v>
      </c>
      <c r="AK4223" s="5" t="str">
        <f>_xlfn.IFNA(VLOOKUP(_xlfn.CONCAT(D4223," - ",S4223),OP!E:F,2,0),"-------------------------------------------NAO DISPONIVEL-------------------------------------------")</f>
        <v>C - RIOCARD</v>
      </c>
      <c r="AL4223" s="7" t="str">
        <f t="shared" si="1045"/>
        <v>1 - -------------------------------------------NAO DISPONIVEL------------------------------------------- - 00000004223 - FETRANSPOR</v>
      </c>
      <c r="AM4223" s="7" t="str">
        <f t="shared" si="1046"/>
        <v>-------------------------------------------NAO DISPONIVEL-------------------------------------------</v>
      </c>
      <c r="AN4223" s="44" cm="1">
        <f t="array" ref="AN4223">_xlfn.IFS(AJ4223=0,0,AQ4223="INATIVO",2,AQ4223="SEM CADASTRO",4,AQ4223="CPF ATIVO EM OUTRO COMPRADOR",5,AQ4223="NOVO/SEM CARTAO",6,AND(AJ4223&gt;0,AQ4223,""),8)</f>
        <v>0</v>
      </c>
      <c r="AO4223" s="45">
        <f t="shared" si="1060"/>
        <v>-10</v>
      </c>
    </row>
    <row r="4224" spans="1:41" x14ac:dyDescent="0.4">
      <c r="A4224" s="21" t="str">
        <f t="shared" si="1047"/>
        <v>-------------------------------------------NAO DISPONIVEL-------------------------------------------</v>
      </c>
      <c r="B4224" s="5" t="str">
        <f>_xlfn.IFNA(VLOOKUP(A4224,CNPJ!E:F,2,0),"-------------------------------------------NAO DISPONIVEL-------------------------------------------")</f>
        <v>-------------------------------------------NAO DISPONIVEL-------------------------------------------</v>
      </c>
      <c r="C4224" s="22">
        <v>1</v>
      </c>
      <c r="D4224" s="5" t="str">
        <f>_xlfn.XLOOKUP(R4224,OP!C:C,OP!B:B,,0,1)</f>
        <v>RJ</v>
      </c>
      <c r="E4224" s="23"/>
      <c r="M4224" s="26"/>
      <c r="N4224" s="27"/>
      <c r="O4224" s="28" t="str">
        <f t="shared" si="1048"/>
        <v>00000004224</v>
      </c>
      <c r="R4224" s="27" t="s">
        <v>193</v>
      </c>
      <c r="S4224" s="30" t="str">
        <f>_xlfn.IFNA(VLOOKUP(_xlfn.CONCAT(D4224," - ",R4224),OP!A:D,4,0),"-------------------------------------------NAO DISPONIVEL-------------------------------------------")</f>
        <v>FETRANSPOR</v>
      </c>
      <c r="T4224" s="31"/>
      <c r="U4224" s="32"/>
      <c r="V4224" s="31"/>
      <c r="W4224" s="33">
        <f t="shared" si="1049"/>
        <v>0</v>
      </c>
      <c r="X4224" s="34">
        <f t="shared" si="1050"/>
        <v>0</v>
      </c>
      <c r="Y4224" s="33">
        <f t="shared" si="1051"/>
        <v>0</v>
      </c>
      <c r="Z4224" s="33">
        <f t="shared" si="1052"/>
        <v>0</v>
      </c>
      <c r="AA4224" s="35">
        <f t="shared" si="1053"/>
        <v>0</v>
      </c>
      <c r="AB4224" s="36">
        <f t="shared" si="1054"/>
        <v>0</v>
      </c>
      <c r="AC4224" s="37">
        <f t="shared" si="1055"/>
        <v>0</v>
      </c>
      <c r="AD4224" s="38"/>
      <c r="AE4224" s="38"/>
      <c r="AF4224" s="39">
        <f t="shared" si="1056"/>
        <v>0</v>
      </c>
      <c r="AG4224" s="40"/>
      <c r="AH4224" s="41">
        <f t="shared" si="1057"/>
        <v>0</v>
      </c>
      <c r="AI4224" s="42">
        <f t="shared" si="1058"/>
        <v>0</v>
      </c>
      <c r="AJ4224" s="43">
        <f t="shared" si="1059"/>
        <v>0</v>
      </c>
      <c r="AK4224" s="5" t="str">
        <f>_xlfn.IFNA(VLOOKUP(_xlfn.CONCAT(D4224," - ",S4224),OP!E:F,2,0),"-------------------------------------------NAO DISPONIVEL-------------------------------------------")</f>
        <v>C - RIOCARD</v>
      </c>
      <c r="AL4224" s="7" t="str">
        <f t="shared" si="1045"/>
        <v>1 - -------------------------------------------NAO DISPONIVEL------------------------------------------- - 00000004224 - FETRANSPOR</v>
      </c>
      <c r="AM4224" s="7" t="str">
        <f t="shared" si="1046"/>
        <v>-------------------------------------------NAO DISPONIVEL-------------------------------------------</v>
      </c>
      <c r="AN4224" s="44" cm="1">
        <f t="array" ref="AN4224">_xlfn.IFS(AJ4224=0,0,AQ4224="INATIVO",2,AQ4224="SEM CADASTRO",4,AQ4224="CPF ATIVO EM OUTRO COMPRADOR",5,AQ4224="NOVO/SEM CARTAO",6,AND(AJ4224&gt;0,AQ4224,""),8)</f>
        <v>0</v>
      </c>
      <c r="AO4224" s="45">
        <f t="shared" si="1060"/>
        <v>-10</v>
      </c>
    </row>
    <row r="4225" spans="1:41" x14ac:dyDescent="0.4">
      <c r="A4225" s="21" t="str">
        <f t="shared" si="1047"/>
        <v>-------------------------------------------NAO DISPONIVEL-------------------------------------------</v>
      </c>
      <c r="B4225" s="5" t="str">
        <f>_xlfn.IFNA(VLOOKUP(A4225,CNPJ!E:F,2,0),"-------------------------------------------NAO DISPONIVEL-------------------------------------------")</f>
        <v>-------------------------------------------NAO DISPONIVEL-------------------------------------------</v>
      </c>
      <c r="C4225" s="22">
        <v>1</v>
      </c>
      <c r="D4225" s="5" t="str">
        <f>_xlfn.XLOOKUP(R4225,OP!C:C,OP!B:B,,0,1)</f>
        <v>RJ</v>
      </c>
      <c r="E4225" s="23"/>
      <c r="M4225" s="26"/>
      <c r="N4225" s="27"/>
      <c r="O4225" s="28" t="str">
        <f t="shared" si="1048"/>
        <v>00000004225</v>
      </c>
      <c r="R4225" s="27" t="s">
        <v>193</v>
      </c>
      <c r="S4225" s="30" t="str">
        <f>_xlfn.IFNA(VLOOKUP(_xlfn.CONCAT(D4225," - ",R4225),OP!A:D,4,0),"-------------------------------------------NAO DISPONIVEL-------------------------------------------")</f>
        <v>FETRANSPOR</v>
      </c>
      <c r="T4225" s="31"/>
      <c r="U4225" s="32"/>
      <c r="V4225" s="31"/>
      <c r="W4225" s="33">
        <f t="shared" si="1049"/>
        <v>0</v>
      </c>
      <c r="X4225" s="34">
        <f t="shared" si="1050"/>
        <v>0</v>
      </c>
      <c r="Y4225" s="33">
        <f t="shared" si="1051"/>
        <v>0</v>
      </c>
      <c r="Z4225" s="33">
        <f t="shared" si="1052"/>
        <v>0</v>
      </c>
      <c r="AA4225" s="35">
        <f t="shared" si="1053"/>
        <v>0</v>
      </c>
      <c r="AB4225" s="36">
        <f t="shared" si="1054"/>
        <v>0</v>
      </c>
      <c r="AC4225" s="37">
        <f t="shared" si="1055"/>
        <v>0</v>
      </c>
      <c r="AD4225" s="38"/>
      <c r="AE4225" s="38"/>
      <c r="AF4225" s="39">
        <f t="shared" si="1056"/>
        <v>0</v>
      </c>
      <c r="AG4225" s="40"/>
      <c r="AH4225" s="41">
        <f t="shared" si="1057"/>
        <v>0</v>
      </c>
      <c r="AI4225" s="42">
        <f t="shared" si="1058"/>
        <v>0</v>
      </c>
      <c r="AJ4225" s="43">
        <f t="shared" si="1059"/>
        <v>0</v>
      </c>
      <c r="AK4225" s="5" t="str">
        <f>_xlfn.IFNA(VLOOKUP(_xlfn.CONCAT(D4225," - ",S4225),OP!E:F,2,0),"-------------------------------------------NAO DISPONIVEL-------------------------------------------")</f>
        <v>C - RIOCARD</v>
      </c>
      <c r="AL4225" s="7" t="str">
        <f t="shared" si="1045"/>
        <v>1 - -------------------------------------------NAO DISPONIVEL------------------------------------------- - 00000004225 - FETRANSPOR</v>
      </c>
      <c r="AM4225" s="7" t="str">
        <f t="shared" si="1046"/>
        <v>-------------------------------------------NAO DISPONIVEL-------------------------------------------</v>
      </c>
      <c r="AN4225" s="44" cm="1">
        <f t="array" ref="AN4225">_xlfn.IFS(AJ4225=0,0,AQ4225="INATIVO",2,AQ4225="SEM CADASTRO",4,AQ4225="CPF ATIVO EM OUTRO COMPRADOR",5,AQ4225="NOVO/SEM CARTAO",6,AND(AJ4225&gt;0,AQ4225,""),8)</f>
        <v>0</v>
      </c>
      <c r="AO4225" s="45">
        <f t="shared" si="1060"/>
        <v>-10</v>
      </c>
    </row>
    <row r="4226" spans="1:41" x14ac:dyDescent="0.4">
      <c r="A4226" s="21" t="str">
        <f t="shared" si="1047"/>
        <v>-------------------------------------------NAO DISPONIVEL-------------------------------------------</v>
      </c>
      <c r="B4226" s="5" t="str">
        <f>_xlfn.IFNA(VLOOKUP(A4226,CNPJ!E:F,2,0),"-------------------------------------------NAO DISPONIVEL-------------------------------------------")</f>
        <v>-------------------------------------------NAO DISPONIVEL-------------------------------------------</v>
      </c>
      <c r="C4226" s="22">
        <v>1</v>
      </c>
      <c r="D4226" s="5" t="str">
        <f>_xlfn.XLOOKUP(R4226,OP!C:C,OP!B:B,,0,1)</f>
        <v>RJ</v>
      </c>
      <c r="E4226" s="23"/>
      <c r="M4226" s="26"/>
      <c r="N4226" s="27"/>
      <c r="O4226" s="28" t="str">
        <f t="shared" si="1048"/>
        <v>00000004226</v>
      </c>
      <c r="R4226" s="27" t="s">
        <v>193</v>
      </c>
      <c r="S4226" s="30" t="str">
        <f>_xlfn.IFNA(VLOOKUP(_xlfn.CONCAT(D4226," - ",R4226),OP!A:D,4,0),"-------------------------------------------NAO DISPONIVEL-------------------------------------------")</f>
        <v>FETRANSPOR</v>
      </c>
      <c r="T4226" s="31"/>
      <c r="U4226" s="32"/>
      <c r="V4226" s="31"/>
      <c r="W4226" s="33">
        <f t="shared" si="1049"/>
        <v>0</v>
      </c>
      <c r="X4226" s="34">
        <f t="shared" si="1050"/>
        <v>0</v>
      </c>
      <c r="Y4226" s="33">
        <f t="shared" si="1051"/>
        <v>0</v>
      </c>
      <c r="Z4226" s="33">
        <f t="shared" si="1052"/>
        <v>0</v>
      </c>
      <c r="AA4226" s="35">
        <f t="shared" si="1053"/>
        <v>0</v>
      </c>
      <c r="AB4226" s="36">
        <f t="shared" si="1054"/>
        <v>0</v>
      </c>
      <c r="AC4226" s="37">
        <f t="shared" si="1055"/>
        <v>0</v>
      </c>
      <c r="AD4226" s="38"/>
      <c r="AE4226" s="38"/>
      <c r="AF4226" s="39">
        <f t="shared" si="1056"/>
        <v>0</v>
      </c>
      <c r="AG4226" s="40"/>
      <c r="AH4226" s="41">
        <f t="shared" si="1057"/>
        <v>0</v>
      </c>
      <c r="AI4226" s="42">
        <f t="shared" si="1058"/>
        <v>0</v>
      </c>
      <c r="AJ4226" s="43">
        <f t="shared" si="1059"/>
        <v>0</v>
      </c>
      <c r="AK4226" s="5" t="str">
        <f>_xlfn.IFNA(VLOOKUP(_xlfn.CONCAT(D4226," - ",S4226),OP!E:F,2,0),"-------------------------------------------NAO DISPONIVEL-------------------------------------------")</f>
        <v>C - RIOCARD</v>
      </c>
      <c r="AL4226" s="7" t="str">
        <f t="shared" ref="AL4226:AL4289" si="1061">_xlfn.CONCAT(C4226," - ",B4226," - ",O4226," - ",S4226)</f>
        <v>1 - -------------------------------------------NAO DISPONIVEL------------------------------------------- - 00000004226 - FETRANSPOR</v>
      </c>
      <c r="AM4226" s="7" t="str">
        <f t="shared" ref="AM4226:AM4289" si="1062">_xlfn.CONCAT(B4226,L4226,LEFT(M4226,3))</f>
        <v>-------------------------------------------NAO DISPONIVEL-------------------------------------------</v>
      </c>
      <c r="AN4226" s="44" cm="1">
        <f t="array" ref="AN4226">_xlfn.IFS(AJ4226=0,0,AQ4226="INATIVO",2,AQ4226="SEM CADASTRO",4,AQ4226="CPF ATIVO EM OUTRO COMPRADOR",5,AQ4226="NOVO/SEM CARTAO",6,AND(AJ4226&gt;0,AQ4226,""),8)</f>
        <v>0</v>
      </c>
      <c r="AO4226" s="45">
        <f t="shared" si="1060"/>
        <v>-10</v>
      </c>
    </row>
    <row r="4227" spans="1:41" x14ac:dyDescent="0.4">
      <c r="A4227" s="21" t="str">
        <f t="shared" ref="A4227:A4290" si="1063">IF(AND(E4227&lt;&gt;"",F4227&lt;&gt;""),TRIM(_xlfn.CONCAT(D4227," - ",S4227," - ",E4227," - ",F4227)),"-------------------------------------------NAO DISPONIVEL-------------------------------------------")</f>
        <v>-------------------------------------------NAO DISPONIVEL-------------------------------------------</v>
      </c>
      <c r="B4227" s="5" t="str">
        <f>_xlfn.IFNA(VLOOKUP(A4227,CNPJ!E:F,2,0),"-------------------------------------------NAO DISPONIVEL-------------------------------------------")</f>
        <v>-------------------------------------------NAO DISPONIVEL-------------------------------------------</v>
      </c>
      <c r="C4227" s="22">
        <v>1</v>
      </c>
      <c r="D4227" s="5" t="str">
        <f>_xlfn.XLOOKUP(R4227,OP!C:C,OP!B:B,,0,1)</f>
        <v>RJ</v>
      </c>
      <c r="E4227" s="23"/>
      <c r="M4227" s="26"/>
      <c r="N4227" s="27"/>
      <c r="O4227" s="28" t="str">
        <f t="shared" ref="O4227:O4290" si="1064">IF(N4227="",TEXT(ROW(),"00000000000"),IF(N4227="00000000000",TEXT(ROW(),"00000000000"),TRIM(TEXT(N4227,"00000000000"))))</f>
        <v>00000004227</v>
      </c>
      <c r="R4227" s="27" t="s">
        <v>193</v>
      </c>
      <c r="S4227" s="30" t="str">
        <f>_xlfn.IFNA(VLOOKUP(_xlfn.CONCAT(D4227," - ",R4227),OP!A:D,4,0),"-------------------------------------------NAO DISPONIVEL-------------------------------------------")</f>
        <v>FETRANSPOR</v>
      </c>
      <c r="T4227" s="31"/>
      <c r="U4227" s="32"/>
      <c r="V4227" s="31"/>
      <c r="W4227" s="33">
        <f t="shared" ref="W4227:W4290" si="1065">ROUND(T4227,2)</f>
        <v>0</v>
      </c>
      <c r="X4227" s="34">
        <f t="shared" ref="X4227:X4290" si="1066">ROUND(U4227,0)</f>
        <v>0</v>
      </c>
      <c r="Y4227" s="33">
        <f t="shared" ref="Y4227:Y4290" si="1067">ROUND(V4227,2)</f>
        <v>0</v>
      </c>
      <c r="Z4227" s="33">
        <f t="shared" ref="Z4227:Z4290" si="1068">(X4227*Y4227)-W4227</f>
        <v>0</v>
      </c>
      <c r="AA4227" s="35">
        <f t="shared" ref="AA4227:AA4290" si="1069">Y4227</f>
        <v>0</v>
      </c>
      <c r="AB4227" s="36">
        <f t="shared" ref="AB4227:AB4290" si="1070">Z4227</f>
        <v>0</v>
      </c>
      <c r="AC4227" s="37">
        <f t="shared" ref="AC4227:AC4290" si="1071">ROUND(IF(AL4227=AL4226,0,SUMIF(AL:AL,AL4227,AB:AB)),2)</f>
        <v>0</v>
      </c>
      <c r="AD4227" s="38"/>
      <c r="AE4227" s="38"/>
      <c r="AF4227" s="39">
        <f t="shared" ref="AF4227:AF4290" si="1072">ROUND(SUM(AD4227,AE4227),2)</f>
        <v>0</v>
      </c>
      <c r="AG4227" s="40"/>
      <c r="AH4227" s="41">
        <f t="shared" ref="AH4227:AH4290" si="1073">ROUND(AG4227,2)</f>
        <v>0</v>
      </c>
      <c r="AI4227" s="42">
        <f t="shared" ref="AI4227:AI4290" si="1074">ROUND(IF(AH4227=0,0,IF(AF4227-AH4227&lt;0,0,IF(AF4227-AH4227&gt;AC4227,AC4227,AF4227-AH4227))),2)</f>
        <v>0</v>
      </c>
      <c r="AJ4227" s="43">
        <f t="shared" ref="AJ4227:AJ4290" si="1075">ROUND(IF(AC4227=0,0,IF(AH4227=0,AC4227,AC4227-AI4227)),2)</f>
        <v>0</v>
      </c>
      <c r="AK4227" s="5" t="str">
        <f>_xlfn.IFNA(VLOOKUP(_xlfn.CONCAT(D4227," - ",S4227),OP!E:F,2,0),"-------------------------------------------NAO DISPONIVEL-------------------------------------------")</f>
        <v>C - RIOCARD</v>
      </c>
      <c r="AL4227" s="7" t="str">
        <f t="shared" si="1061"/>
        <v>1 - -------------------------------------------NAO DISPONIVEL------------------------------------------- - 00000004227 - FETRANSPOR</v>
      </c>
      <c r="AM4227" s="7" t="str">
        <f t="shared" si="1062"/>
        <v>-------------------------------------------NAO DISPONIVEL-------------------------------------------</v>
      </c>
      <c r="AN4227" s="44" cm="1">
        <f t="array" ref="AN4227">_xlfn.IFS(AJ4227=0,0,AQ4227="INATIVO",2,AQ4227="SEM CADASTRO",4,AQ4227="CPF ATIVO EM OUTRO COMPRADOR",5,AQ4227="NOVO/SEM CARTAO",6,AND(AJ4227&gt;0,AQ4227,""),8)</f>
        <v>0</v>
      </c>
      <c r="AO4227" s="45">
        <f t="shared" ref="AO4227:AO4290" si="1076">AF4227-(10-AJ4227)</f>
        <v>-10</v>
      </c>
    </row>
    <row r="4228" spans="1:41" x14ac:dyDescent="0.4">
      <c r="A4228" s="21" t="str">
        <f t="shared" si="1063"/>
        <v>-------------------------------------------NAO DISPONIVEL-------------------------------------------</v>
      </c>
      <c r="B4228" s="5" t="str">
        <f>_xlfn.IFNA(VLOOKUP(A4228,CNPJ!E:F,2,0),"-------------------------------------------NAO DISPONIVEL-------------------------------------------")</f>
        <v>-------------------------------------------NAO DISPONIVEL-------------------------------------------</v>
      </c>
      <c r="C4228" s="22">
        <v>1</v>
      </c>
      <c r="D4228" s="5" t="str">
        <f>_xlfn.XLOOKUP(R4228,OP!C:C,OP!B:B,,0,1)</f>
        <v>RJ</v>
      </c>
      <c r="E4228" s="23"/>
      <c r="M4228" s="26"/>
      <c r="N4228" s="27"/>
      <c r="O4228" s="28" t="str">
        <f t="shared" si="1064"/>
        <v>00000004228</v>
      </c>
      <c r="R4228" s="27" t="s">
        <v>193</v>
      </c>
      <c r="S4228" s="30" t="str">
        <f>_xlfn.IFNA(VLOOKUP(_xlfn.CONCAT(D4228," - ",R4228),OP!A:D,4,0),"-------------------------------------------NAO DISPONIVEL-------------------------------------------")</f>
        <v>FETRANSPOR</v>
      </c>
      <c r="T4228" s="31"/>
      <c r="U4228" s="32"/>
      <c r="V4228" s="31"/>
      <c r="W4228" s="33">
        <f t="shared" si="1065"/>
        <v>0</v>
      </c>
      <c r="X4228" s="34">
        <f t="shared" si="1066"/>
        <v>0</v>
      </c>
      <c r="Y4228" s="33">
        <f t="shared" si="1067"/>
        <v>0</v>
      </c>
      <c r="Z4228" s="33">
        <f t="shared" si="1068"/>
        <v>0</v>
      </c>
      <c r="AA4228" s="35">
        <f t="shared" si="1069"/>
        <v>0</v>
      </c>
      <c r="AB4228" s="36">
        <f t="shared" si="1070"/>
        <v>0</v>
      </c>
      <c r="AC4228" s="37">
        <f t="shared" si="1071"/>
        <v>0</v>
      </c>
      <c r="AD4228" s="38"/>
      <c r="AE4228" s="38"/>
      <c r="AF4228" s="39">
        <f t="shared" si="1072"/>
        <v>0</v>
      </c>
      <c r="AG4228" s="40"/>
      <c r="AH4228" s="41">
        <f t="shared" si="1073"/>
        <v>0</v>
      </c>
      <c r="AI4228" s="42">
        <f t="shared" si="1074"/>
        <v>0</v>
      </c>
      <c r="AJ4228" s="43">
        <f t="shared" si="1075"/>
        <v>0</v>
      </c>
      <c r="AK4228" s="5" t="str">
        <f>_xlfn.IFNA(VLOOKUP(_xlfn.CONCAT(D4228," - ",S4228),OP!E:F,2,0),"-------------------------------------------NAO DISPONIVEL-------------------------------------------")</f>
        <v>C - RIOCARD</v>
      </c>
      <c r="AL4228" s="7" t="str">
        <f t="shared" si="1061"/>
        <v>1 - -------------------------------------------NAO DISPONIVEL------------------------------------------- - 00000004228 - FETRANSPOR</v>
      </c>
      <c r="AM4228" s="7" t="str">
        <f t="shared" si="1062"/>
        <v>-------------------------------------------NAO DISPONIVEL-------------------------------------------</v>
      </c>
      <c r="AN4228" s="44" cm="1">
        <f t="array" ref="AN4228">_xlfn.IFS(AJ4228=0,0,AQ4228="INATIVO",2,AQ4228="SEM CADASTRO",4,AQ4228="CPF ATIVO EM OUTRO COMPRADOR",5,AQ4228="NOVO/SEM CARTAO",6,AND(AJ4228&gt;0,AQ4228,""),8)</f>
        <v>0</v>
      </c>
      <c r="AO4228" s="45">
        <f t="shared" si="1076"/>
        <v>-10</v>
      </c>
    </row>
    <row r="4229" spans="1:41" x14ac:dyDescent="0.4">
      <c r="A4229" s="21" t="str">
        <f t="shared" si="1063"/>
        <v>-------------------------------------------NAO DISPONIVEL-------------------------------------------</v>
      </c>
      <c r="B4229" s="5" t="str">
        <f>_xlfn.IFNA(VLOOKUP(A4229,CNPJ!E:F,2,0),"-------------------------------------------NAO DISPONIVEL-------------------------------------------")</f>
        <v>-------------------------------------------NAO DISPONIVEL-------------------------------------------</v>
      </c>
      <c r="C4229" s="22">
        <v>1</v>
      </c>
      <c r="D4229" s="5" t="str">
        <f>_xlfn.XLOOKUP(R4229,OP!C:C,OP!B:B,,0,1)</f>
        <v>RJ</v>
      </c>
      <c r="E4229" s="23"/>
      <c r="M4229" s="26"/>
      <c r="N4229" s="27"/>
      <c r="O4229" s="28" t="str">
        <f t="shared" si="1064"/>
        <v>00000004229</v>
      </c>
      <c r="R4229" s="27" t="s">
        <v>193</v>
      </c>
      <c r="S4229" s="30" t="str">
        <f>_xlfn.IFNA(VLOOKUP(_xlfn.CONCAT(D4229," - ",R4229),OP!A:D,4,0),"-------------------------------------------NAO DISPONIVEL-------------------------------------------")</f>
        <v>FETRANSPOR</v>
      </c>
      <c r="T4229" s="31"/>
      <c r="U4229" s="32"/>
      <c r="V4229" s="31"/>
      <c r="W4229" s="33">
        <f t="shared" si="1065"/>
        <v>0</v>
      </c>
      <c r="X4229" s="34">
        <f t="shared" si="1066"/>
        <v>0</v>
      </c>
      <c r="Y4229" s="33">
        <f t="shared" si="1067"/>
        <v>0</v>
      </c>
      <c r="Z4229" s="33">
        <f t="shared" si="1068"/>
        <v>0</v>
      </c>
      <c r="AA4229" s="35">
        <f t="shared" si="1069"/>
        <v>0</v>
      </c>
      <c r="AB4229" s="36">
        <f t="shared" si="1070"/>
        <v>0</v>
      </c>
      <c r="AC4229" s="37">
        <f t="shared" si="1071"/>
        <v>0</v>
      </c>
      <c r="AD4229" s="38"/>
      <c r="AE4229" s="38"/>
      <c r="AF4229" s="39">
        <f t="shared" si="1072"/>
        <v>0</v>
      </c>
      <c r="AG4229" s="40"/>
      <c r="AH4229" s="41">
        <f t="shared" si="1073"/>
        <v>0</v>
      </c>
      <c r="AI4229" s="42">
        <f t="shared" si="1074"/>
        <v>0</v>
      </c>
      <c r="AJ4229" s="43">
        <f t="shared" si="1075"/>
        <v>0</v>
      </c>
      <c r="AK4229" s="5" t="str">
        <f>_xlfn.IFNA(VLOOKUP(_xlfn.CONCAT(D4229," - ",S4229),OP!E:F,2,0),"-------------------------------------------NAO DISPONIVEL-------------------------------------------")</f>
        <v>C - RIOCARD</v>
      </c>
      <c r="AL4229" s="7" t="str">
        <f t="shared" si="1061"/>
        <v>1 - -------------------------------------------NAO DISPONIVEL------------------------------------------- - 00000004229 - FETRANSPOR</v>
      </c>
      <c r="AM4229" s="7" t="str">
        <f t="shared" si="1062"/>
        <v>-------------------------------------------NAO DISPONIVEL-------------------------------------------</v>
      </c>
      <c r="AN4229" s="44" cm="1">
        <f t="array" ref="AN4229">_xlfn.IFS(AJ4229=0,0,AQ4229="INATIVO",2,AQ4229="SEM CADASTRO",4,AQ4229="CPF ATIVO EM OUTRO COMPRADOR",5,AQ4229="NOVO/SEM CARTAO",6,AND(AJ4229&gt;0,AQ4229,""),8)</f>
        <v>0</v>
      </c>
      <c r="AO4229" s="45">
        <f t="shared" si="1076"/>
        <v>-10</v>
      </c>
    </row>
    <row r="4230" spans="1:41" x14ac:dyDescent="0.4">
      <c r="A4230" s="21" t="str">
        <f t="shared" si="1063"/>
        <v>-------------------------------------------NAO DISPONIVEL-------------------------------------------</v>
      </c>
      <c r="B4230" s="5" t="str">
        <f>_xlfn.IFNA(VLOOKUP(A4230,CNPJ!E:F,2,0),"-------------------------------------------NAO DISPONIVEL-------------------------------------------")</f>
        <v>-------------------------------------------NAO DISPONIVEL-------------------------------------------</v>
      </c>
      <c r="C4230" s="22">
        <v>1</v>
      </c>
      <c r="D4230" s="5" t="str">
        <f>_xlfn.XLOOKUP(R4230,OP!C:C,OP!B:B,,0,1)</f>
        <v>RJ</v>
      </c>
      <c r="E4230" s="23"/>
      <c r="M4230" s="26"/>
      <c r="N4230" s="27"/>
      <c r="O4230" s="28" t="str">
        <f t="shared" si="1064"/>
        <v>00000004230</v>
      </c>
      <c r="R4230" s="27" t="s">
        <v>193</v>
      </c>
      <c r="S4230" s="30" t="str">
        <f>_xlfn.IFNA(VLOOKUP(_xlfn.CONCAT(D4230," - ",R4230),OP!A:D,4,0),"-------------------------------------------NAO DISPONIVEL-------------------------------------------")</f>
        <v>FETRANSPOR</v>
      </c>
      <c r="T4230" s="31"/>
      <c r="U4230" s="32"/>
      <c r="V4230" s="31"/>
      <c r="W4230" s="33">
        <f t="shared" si="1065"/>
        <v>0</v>
      </c>
      <c r="X4230" s="34">
        <f t="shared" si="1066"/>
        <v>0</v>
      </c>
      <c r="Y4230" s="33">
        <f t="shared" si="1067"/>
        <v>0</v>
      </c>
      <c r="Z4230" s="33">
        <f t="shared" si="1068"/>
        <v>0</v>
      </c>
      <c r="AA4230" s="35">
        <f t="shared" si="1069"/>
        <v>0</v>
      </c>
      <c r="AB4230" s="36">
        <f t="shared" si="1070"/>
        <v>0</v>
      </c>
      <c r="AC4230" s="37">
        <f t="shared" si="1071"/>
        <v>0</v>
      </c>
      <c r="AD4230" s="38"/>
      <c r="AE4230" s="38"/>
      <c r="AF4230" s="39">
        <f t="shared" si="1072"/>
        <v>0</v>
      </c>
      <c r="AG4230" s="40"/>
      <c r="AH4230" s="41">
        <f t="shared" si="1073"/>
        <v>0</v>
      </c>
      <c r="AI4230" s="42">
        <f t="shared" si="1074"/>
        <v>0</v>
      </c>
      <c r="AJ4230" s="43">
        <f t="shared" si="1075"/>
        <v>0</v>
      </c>
      <c r="AK4230" s="5" t="str">
        <f>_xlfn.IFNA(VLOOKUP(_xlfn.CONCAT(D4230," - ",S4230),OP!E:F,2,0),"-------------------------------------------NAO DISPONIVEL-------------------------------------------")</f>
        <v>C - RIOCARD</v>
      </c>
      <c r="AL4230" s="7" t="str">
        <f t="shared" si="1061"/>
        <v>1 - -------------------------------------------NAO DISPONIVEL------------------------------------------- - 00000004230 - FETRANSPOR</v>
      </c>
      <c r="AM4230" s="7" t="str">
        <f t="shared" si="1062"/>
        <v>-------------------------------------------NAO DISPONIVEL-------------------------------------------</v>
      </c>
      <c r="AN4230" s="44" cm="1">
        <f t="array" ref="AN4230">_xlfn.IFS(AJ4230=0,0,AQ4230="INATIVO",2,AQ4230="SEM CADASTRO",4,AQ4230="CPF ATIVO EM OUTRO COMPRADOR",5,AQ4230="NOVO/SEM CARTAO",6,AND(AJ4230&gt;0,AQ4230,""),8)</f>
        <v>0</v>
      </c>
      <c r="AO4230" s="45">
        <f t="shared" si="1076"/>
        <v>-10</v>
      </c>
    </row>
    <row r="4231" spans="1:41" x14ac:dyDescent="0.4">
      <c r="A4231" s="21" t="str">
        <f t="shared" si="1063"/>
        <v>-------------------------------------------NAO DISPONIVEL-------------------------------------------</v>
      </c>
      <c r="B4231" s="5" t="str">
        <f>_xlfn.IFNA(VLOOKUP(A4231,CNPJ!E:F,2,0),"-------------------------------------------NAO DISPONIVEL-------------------------------------------")</f>
        <v>-------------------------------------------NAO DISPONIVEL-------------------------------------------</v>
      </c>
      <c r="C4231" s="22">
        <v>1</v>
      </c>
      <c r="D4231" s="5" t="str">
        <f>_xlfn.XLOOKUP(R4231,OP!C:C,OP!B:B,,0,1)</f>
        <v>RJ</v>
      </c>
      <c r="E4231" s="23"/>
      <c r="M4231" s="26"/>
      <c r="N4231" s="27"/>
      <c r="O4231" s="28" t="str">
        <f t="shared" si="1064"/>
        <v>00000004231</v>
      </c>
      <c r="R4231" s="27" t="s">
        <v>193</v>
      </c>
      <c r="S4231" s="30" t="str">
        <f>_xlfn.IFNA(VLOOKUP(_xlfn.CONCAT(D4231," - ",R4231),OP!A:D,4,0),"-------------------------------------------NAO DISPONIVEL-------------------------------------------")</f>
        <v>FETRANSPOR</v>
      </c>
      <c r="T4231" s="31"/>
      <c r="U4231" s="32"/>
      <c r="V4231" s="31"/>
      <c r="W4231" s="33">
        <f t="shared" si="1065"/>
        <v>0</v>
      </c>
      <c r="X4231" s="34">
        <f t="shared" si="1066"/>
        <v>0</v>
      </c>
      <c r="Y4231" s="33">
        <f t="shared" si="1067"/>
        <v>0</v>
      </c>
      <c r="Z4231" s="33">
        <f t="shared" si="1068"/>
        <v>0</v>
      </c>
      <c r="AA4231" s="35">
        <f t="shared" si="1069"/>
        <v>0</v>
      </c>
      <c r="AB4231" s="36">
        <f t="shared" si="1070"/>
        <v>0</v>
      </c>
      <c r="AC4231" s="37">
        <f t="shared" si="1071"/>
        <v>0</v>
      </c>
      <c r="AD4231" s="38"/>
      <c r="AE4231" s="38"/>
      <c r="AF4231" s="39">
        <f t="shared" si="1072"/>
        <v>0</v>
      </c>
      <c r="AG4231" s="40"/>
      <c r="AH4231" s="41">
        <f t="shared" si="1073"/>
        <v>0</v>
      </c>
      <c r="AI4231" s="42">
        <f t="shared" si="1074"/>
        <v>0</v>
      </c>
      <c r="AJ4231" s="43">
        <f t="shared" si="1075"/>
        <v>0</v>
      </c>
      <c r="AK4231" s="5" t="str">
        <f>_xlfn.IFNA(VLOOKUP(_xlfn.CONCAT(D4231," - ",S4231),OP!E:F,2,0),"-------------------------------------------NAO DISPONIVEL-------------------------------------------")</f>
        <v>C - RIOCARD</v>
      </c>
      <c r="AL4231" s="7" t="str">
        <f t="shared" si="1061"/>
        <v>1 - -------------------------------------------NAO DISPONIVEL------------------------------------------- - 00000004231 - FETRANSPOR</v>
      </c>
      <c r="AM4231" s="7" t="str">
        <f t="shared" si="1062"/>
        <v>-------------------------------------------NAO DISPONIVEL-------------------------------------------</v>
      </c>
      <c r="AN4231" s="44" cm="1">
        <f t="array" ref="AN4231">_xlfn.IFS(AJ4231=0,0,AQ4231="INATIVO",2,AQ4231="SEM CADASTRO",4,AQ4231="CPF ATIVO EM OUTRO COMPRADOR",5,AQ4231="NOVO/SEM CARTAO",6,AND(AJ4231&gt;0,AQ4231,""),8)</f>
        <v>0</v>
      </c>
      <c r="AO4231" s="45">
        <f t="shared" si="1076"/>
        <v>-10</v>
      </c>
    </row>
    <row r="4232" spans="1:41" x14ac:dyDescent="0.4">
      <c r="A4232" s="21" t="str">
        <f t="shared" si="1063"/>
        <v>-------------------------------------------NAO DISPONIVEL-------------------------------------------</v>
      </c>
      <c r="B4232" s="5" t="str">
        <f>_xlfn.IFNA(VLOOKUP(A4232,CNPJ!E:F,2,0),"-------------------------------------------NAO DISPONIVEL-------------------------------------------")</f>
        <v>-------------------------------------------NAO DISPONIVEL-------------------------------------------</v>
      </c>
      <c r="C4232" s="22">
        <v>1</v>
      </c>
      <c r="D4232" s="5" t="str">
        <f>_xlfn.XLOOKUP(R4232,OP!C:C,OP!B:B,,0,1)</f>
        <v>RJ</v>
      </c>
      <c r="E4232" s="23"/>
      <c r="M4232" s="26"/>
      <c r="N4232" s="27"/>
      <c r="O4232" s="28" t="str">
        <f t="shared" si="1064"/>
        <v>00000004232</v>
      </c>
      <c r="R4232" s="27" t="s">
        <v>193</v>
      </c>
      <c r="S4232" s="30" t="str">
        <f>_xlfn.IFNA(VLOOKUP(_xlfn.CONCAT(D4232," - ",R4232),OP!A:D,4,0),"-------------------------------------------NAO DISPONIVEL-------------------------------------------")</f>
        <v>FETRANSPOR</v>
      </c>
      <c r="T4232" s="31"/>
      <c r="U4232" s="32"/>
      <c r="V4232" s="31"/>
      <c r="W4232" s="33">
        <f t="shared" si="1065"/>
        <v>0</v>
      </c>
      <c r="X4232" s="34">
        <f t="shared" si="1066"/>
        <v>0</v>
      </c>
      <c r="Y4232" s="33">
        <f t="shared" si="1067"/>
        <v>0</v>
      </c>
      <c r="Z4232" s="33">
        <f t="shared" si="1068"/>
        <v>0</v>
      </c>
      <c r="AA4232" s="35">
        <f t="shared" si="1069"/>
        <v>0</v>
      </c>
      <c r="AB4232" s="36">
        <f t="shared" si="1070"/>
        <v>0</v>
      </c>
      <c r="AC4232" s="37">
        <f t="shared" si="1071"/>
        <v>0</v>
      </c>
      <c r="AD4232" s="38"/>
      <c r="AE4232" s="38"/>
      <c r="AF4232" s="39">
        <f t="shared" si="1072"/>
        <v>0</v>
      </c>
      <c r="AG4232" s="40"/>
      <c r="AH4232" s="41">
        <f t="shared" si="1073"/>
        <v>0</v>
      </c>
      <c r="AI4232" s="42">
        <f t="shared" si="1074"/>
        <v>0</v>
      </c>
      <c r="AJ4232" s="43">
        <f t="shared" si="1075"/>
        <v>0</v>
      </c>
      <c r="AK4232" s="5" t="str">
        <f>_xlfn.IFNA(VLOOKUP(_xlfn.CONCAT(D4232," - ",S4232),OP!E:F,2,0),"-------------------------------------------NAO DISPONIVEL-------------------------------------------")</f>
        <v>C - RIOCARD</v>
      </c>
      <c r="AL4232" s="7" t="str">
        <f t="shared" si="1061"/>
        <v>1 - -------------------------------------------NAO DISPONIVEL------------------------------------------- - 00000004232 - FETRANSPOR</v>
      </c>
      <c r="AM4232" s="7" t="str">
        <f t="shared" si="1062"/>
        <v>-------------------------------------------NAO DISPONIVEL-------------------------------------------</v>
      </c>
      <c r="AN4232" s="44" cm="1">
        <f t="array" ref="AN4232">_xlfn.IFS(AJ4232=0,0,AQ4232="INATIVO",2,AQ4232="SEM CADASTRO",4,AQ4232="CPF ATIVO EM OUTRO COMPRADOR",5,AQ4232="NOVO/SEM CARTAO",6,AND(AJ4232&gt;0,AQ4232,""),8)</f>
        <v>0</v>
      </c>
      <c r="AO4232" s="45">
        <f t="shared" si="1076"/>
        <v>-10</v>
      </c>
    </row>
    <row r="4233" spans="1:41" x14ac:dyDescent="0.4">
      <c r="A4233" s="21" t="str">
        <f t="shared" si="1063"/>
        <v>-------------------------------------------NAO DISPONIVEL-------------------------------------------</v>
      </c>
      <c r="B4233" s="5" t="str">
        <f>_xlfn.IFNA(VLOOKUP(A4233,CNPJ!E:F,2,0),"-------------------------------------------NAO DISPONIVEL-------------------------------------------")</f>
        <v>-------------------------------------------NAO DISPONIVEL-------------------------------------------</v>
      </c>
      <c r="C4233" s="22">
        <v>1</v>
      </c>
      <c r="D4233" s="5" t="str">
        <f>_xlfn.XLOOKUP(R4233,OP!C:C,OP!B:B,,0,1)</f>
        <v>RJ</v>
      </c>
      <c r="E4233" s="23"/>
      <c r="M4233" s="26"/>
      <c r="N4233" s="27"/>
      <c r="O4233" s="28" t="str">
        <f t="shared" si="1064"/>
        <v>00000004233</v>
      </c>
      <c r="R4233" s="27" t="s">
        <v>193</v>
      </c>
      <c r="S4233" s="30" t="str">
        <f>_xlfn.IFNA(VLOOKUP(_xlfn.CONCAT(D4233," - ",R4233),OP!A:D,4,0),"-------------------------------------------NAO DISPONIVEL-------------------------------------------")</f>
        <v>FETRANSPOR</v>
      </c>
      <c r="T4233" s="31"/>
      <c r="U4233" s="32"/>
      <c r="V4233" s="31"/>
      <c r="W4233" s="33">
        <f t="shared" si="1065"/>
        <v>0</v>
      </c>
      <c r="X4233" s="34">
        <f t="shared" si="1066"/>
        <v>0</v>
      </c>
      <c r="Y4233" s="33">
        <f t="shared" si="1067"/>
        <v>0</v>
      </c>
      <c r="Z4233" s="33">
        <f t="shared" si="1068"/>
        <v>0</v>
      </c>
      <c r="AA4233" s="35">
        <f t="shared" si="1069"/>
        <v>0</v>
      </c>
      <c r="AB4233" s="36">
        <f t="shared" si="1070"/>
        <v>0</v>
      </c>
      <c r="AC4233" s="37">
        <f t="shared" si="1071"/>
        <v>0</v>
      </c>
      <c r="AD4233" s="38"/>
      <c r="AE4233" s="38"/>
      <c r="AF4233" s="39">
        <f t="shared" si="1072"/>
        <v>0</v>
      </c>
      <c r="AG4233" s="40"/>
      <c r="AH4233" s="41">
        <f t="shared" si="1073"/>
        <v>0</v>
      </c>
      <c r="AI4233" s="42">
        <f t="shared" si="1074"/>
        <v>0</v>
      </c>
      <c r="AJ4233" s="43">
        <f t="shared" si="1075"/>
        <v>0</v>
      </c>
      <c r="AK4233" s="5" t="str">
        <f>_xlfn.IFNA(VLOOKUP(_xlfn.CONCAT(D4233," - ",S4233),OP!E:F,2,0),"-------------------------------------------NAO DISPONIVEL-------------------------------------------")</f>
        <v>C - RIOCARD</v>
      </c>
      <c r="AL4233" s="7" t="str">
        <f t="shared" si="1061"/>
        <v>1 - -------------------------------------------NAO DISPONIVEL------------------------------------------- - 00000004233 - FETRANSPOR</v>
      </c>
      <c r="AM4233" s="7" t="str">
        <f t="shared" si="1062"/>
        <v>-------------------------------------------NAO DISPONIVEL-------------------------------------------</v>
      </c>
      <c r="AN4233" s="44" cm="1">
        <f t="array" ref="AN4233">_xlfn.IFS(AJ4233=0,0,AQ4233="INATIVO",2,AQ4233="SEM CADASTRO",4,AQ4233="CPF ATIVO EM OUTRO COMPRADOR",5,AQ4233="NOVO/SEM CARTAO",6,AND(AJ4233&gt;0,AQ4233,""),8)</f>
        <v>0</v>
      </c>
      <c r="AO4233" s="45">
        <f t="shared" si="1076"/>
        <v>-10</v>
      </c>
    </row>
    <row r="4234" spans="1:41" x14ac:dyDescent="0.4">
      <c r="A4234" s="21" t="str">
        <f t="shared" si="1063"/>
        <v>-------------------------------------------NAO DISPONIVEL-------------------------------------------</v>
      </c>
      <c r="B4234" s="5" t="str">
        <f>_xlfn.IFNA(VLOOKUP(A4234,CNPJ!E:F,2,0),"-------------------------------------------NAO DISPONIVEL-------------------------------------------")</f>
        <v>-------------------------------------------NAO DISPONIVEL-------------------------------------------</v>
      </c>
      <c r="C4234" s="22">
        <v>1</v>
      </c>
      <c r="D4234" s="5" t="str">
        <f>_xlfn.XLOOKUP(R4234,OP!C:C,OP!B:B,,0,1)</f>
        <v>RJ</v>
      </c>
      <c r="E4234" s="23"/>
      <c r="M4234" s="26"/>
      <c r="N4234" s="27"/>
      <c r="O4234" s="28" t="str">
        <f t="shared" si="1064"/>
        <v>00000004234</v>
      </c>
      <c r="R4234" s="27" t="s">
        <v>193</v>
      </c>
      <c r="S4234" s="30" t="str">
        <f>_xlfn.IFNA(VLOOKUP(_xlfn.CONCAT(D4234," - ",R4234),OP!A:D,4,0),"-------------------------------------------NAO DISPONIVEL-------------------------------------------")</f>
        <v>FETRANSPOR</v>
      </c>
      <c r="T4234" s="31"/>
      <c r="U4234" s="32"/>
      <c r="V4234" s="31"/>
      <c r="W4234" s="33">
        <f t="shared" si="1065"/>
        <v>0</v>
      </c>
      <c r="X4234" s="34">
        <f t="shared" si="1066"/>
        <v>0</v>
      </c>
      <c r="Y4234" s="33">
        <f t="shared" si="1067"/>
        <v>0</v>
      </c>
      <c r="Z4234" s="33">
        <f t="shared" si="1068"/>
        <v>0</v>
      </c>
      <c r="AA4234" s="35">
        <f t="shared" si="1069"/>
        <v>0</v>
      </c>
      <c r="AB4234" s="36">
        <f t="shared" si="1070"/>
        <v>0</v>
      </c>
      <c r="AC4234" s="37">
        <f t="shared" si="1071"/>
        <v>0</v>
      </c>
      <c r="AD4234" s="38"/>
      <c r="AE4234" s="38"/>
      <c r="AF4234" s="39">
        <f t="shared" si="1072"/>
        <v>0</v>
      </c>
      <c r="AG4234" s="40"/>
      <c r="AH4234" s="41">
        <f t="shared" si="1073"/>
        <v>0</v>
      </c>
      <c r="AI4234" s="42">
        <f t="shared" si="1074"/>
        <v>0</v>
      </c>
      <c r="AJ4234" s="43">
        <f t="shared" si="1075"/>
        <v>0</v>
      </c>
      <c r="AK4234" s="5" t="str">
        <f>_xlfn.IFNA(VLOOKUP(_xlfn.CONCAT(D4234," - ",S4234),OP!E:F,2,0),"-------------------------------------------NAO DISPONIVEL-------------------------------------------")</f>
        <v>C - RIOCARD</v>
      </c>
      <c r="AL4234" s="7" t="str">
        <f t="shared" si="1061"/>
        <v>1 - -------------------------------------------NAO DISPONIVEL------------------------------------------- - 00000004234 - FETRANSPOR</v>
      </c>
      <c r="AM4234" s="7" t="str">
        <f t="shared" si="1062"/>
        <v>-------------------------------------------NAO DISPONIVEL-------------------------------------------</v>
      </c>
      <c r="AN4234" s="44" cm="1">
        <f t="array" ref="AN4234">_xlfn.IFS(AJ4234=0,0,AQ4234="INATIVO",2,AQ4234="SEM CADASTRO",4,AQ4234="CPF ATIVO EM OUTRO COMPRADOR",5,AQ4234="NOVO/SEM CARTAO",6,AND(AJ4234&gt;0,AQ4234,""),8)</f>
        <v>0</v>
      </c>
      <c r="AO4234" s="45">
        <f t="shared" si="1076"/>
        <v>-10</v>
      </c>
    </row>
    <row r="4235" spans="1:41" x14ac:dyDescent="0.4">
      <c r="A4235" s="21" t="str">
        <f t="shared" si="1063"/>
        <v>-------------------------------------------NAO DISPONIVEL-------------------------------------------</v>
      </c>
      <c r="B4235" s="5" t="str">
        <f>_xlfn.IFNA(VLOOKUP(A4235,CNPJ!E:F,2,0),"-------------------------------------------NAO DISPONIVEL-------------------------------------------")</f>
        <v>-------------------------------------------NAO DISPONIVEL-------------------------------------------</v>
      </c>
      <c r="C4235" s="22">
        <v>1</v>
      </c>
      <c r="D4235" s="5" t="str">
        <f>_xlfn.XLOOKUP(R4235,OP!C:C,OP!B:B,,0,1)</f>
        <v>RJ</v>
      </c>
      <c r="E4235" s="23"/>
      <c r="M4235" s="26"/>
      <c r="N4235" s="27"/>
      <c r="O4235" s="28" t="str">
        <f t="shared" si="1064"/>
        <v>00000004235</v>
      </c>
      <c r="R4235" s="27" t="s">
        <v>193</v>
      </c>
      <c r="S4235" s="30" t="str">
        <f>_xlfn.IFNA(VLOOKUP(_xlfn.CONCAT(D4235," - ",R4235),OP!A:D,4,0),"-------------------------------------------NAO DISPONIVEL-------------------------------------------")</f>
        <v>FETRANSPOR</v>
      </c>
      <c r="T4235" s="31"/>
      <c r="U4235" s="32"/>
      <c r="V4235" s="31"/>
      <c r="W4235" s="33">
        <f t="shared" si="1065"/>
        <v>0</v>
      </c>
      <c r="X4235" s="34">
        <f t="shared" si="1066"/>
        <v>0</v>
      </c>
      <c r="Y4235" s="33">
        <f t="shared" si="1067"/>
        <v>0</v>
      </c>
      <c r="Z4235" s="33">
        <f t="shared" si="1068"/>
        <v>0</v>
      </c>
      <c r="AA4235" s="35">
        <f t="shared" si="1069"/>
        <v>0</v>
      </c>
      <c r="AB4235" s="36">
        <f t="shared" si="1070"/>
        <v>0</v>
      </c>
      <c r="AC4235" s="37">
        <f t="shared" si="1071"/>
        <v>0</v>
      </c>
      <c r="AD4235" s="38"/>
      <c r="AE4235" s="38"/>
      <c r="AF4235" s="39">
        <f t="shared" si="1072"/>
        <v>0</v>
      </c>
      <c r="AG4235" s="40"/>
      <c r="AH4235" s="41">
        <f t="shared" si="1073"/>
        <v>0</v>
      </c>
      <c r="AI4235" s="42">
        <f t="shared" si="1074"/>
        <v>0</v>
      </c>
      <c r="AJ4235" s="43">
        <f t="shared" si="1075"/>
        <v>0</v>
      </c>
      <c r="AK4235" s="5" t="str">
        <f>_xlfn.IFNA(VLOOKUP(_xlfn.CONCAT(D4235," - ",S4235),OP!E:F,2,0),"-------------------------------------------NAO DISPONIVEL-------------------------------------------")</f>
        <v>C - RIOCARD</v>
      </c>
      <c r="AL4235" s="7" t="str">
        <f t="shared" si="1061"/>
        <v>1 - -------------------------------------------NAO DISPONIVEL------------------------------------------- - 00000004235 - FETRANSPOR</v>
      </c>
      <c r="AM4235" s="7" t="str">
        <f t="shared" si="1062"/>
        <v>-------------------------------------------NAO DISPONIVEL-------------------------------------------</v>
      </c>
      <c r="AN4235" s="44" cm="1">
        <f t="array" ref="AN4235">_xlfn.IFS(AJ4235=0,0,AQ4235="INATIVO",2,AQ4235="SEM CADASTRO",4,AQ4235="CPF ATIVO EM OUTRO COMPRADOR",5,AQ4235="NOVO/SEM CARTAO",6,AND(AJ4235&gt;0,AQ4235,""),8)</f>
        <v>0</v>
      </c>
      <c r="AO4235" s="45">
        <f t="shared" si="1076"/>
        <v>-10</v>
      </c>
    </row>
    <row r="4236" spans="1:41" x14ac:dyDescent="0.4">
      <c r="A4236" s="21" t="str">
        <f t="shared" si="1063"/>
        <v>-------------------------------------------NAO DISPONIVEL-------------------------------------------</v>
      </c>
      <c r="B4236" s="5" t="str">
        <f>_xlfn.IFNA(VLOOKUP(A4236,CNPJ!E:F,2,0),"-------------------------------------------NAO DISPONIVEL-------------------------------------------")</f>
        <v>-------------------------------------------NAO DISPONIVEL-------------------------------------------</v>
      </c>
      <c r="C4236" s="22">
        <v>1</v>
      </c>
      <c r="D4236" s="5" t="str">
        <f>_xlfn.XLOOKUP(R4236,OP!C:C,OP!B:B,,0,1)</f>
        <v>RJ</v>
      </c>
      <c r="E4236" s="23"/>
      <c r="M4236" s="26"/>
      <c r="N4236" s="27"/>
      <c r="O4236" s="28" t="str">
        <f t="shared" si="1064"/>
        <v>00000004236</v>
      </c>
      <c r="R4236" s="27" t="s">
        <v>193</v>
      </c>
      <c r="S4236" s="30" t="str">
        <f>_xlfn.IFNA(VLOOKUP(_xlfn.CONCAT(D4236," - ",R4236),OP!A:D,4,0),"-------------------------------------------NAO DISPONIVEL-------------------------------------------")</f>
        <v>FETRANSPOR</v>
      </c>
      <c r="T4236" s="31"/>
      <c r="U4236" s="32"/>
      <c r="V4236" s="31"/>
      <c r="W4236" s="33">
        <f t="shared" si="1065"/>
        <v>0</v>
      </c>
      <c r="X4236" s="34">
        <f t="shared" si="1066"/>
        <v>0</v>
      </c>
      <c r="Y4236" s="33">
        <f t="shared" si="1067"/>
        <v>0</v>
      </c>
      <c r="Z4236" s="33">
        <f t="shared" si="1068"/>
        <v>0</v>
      </c>
      <c r="AA4236" s="35">
        <f t="shared" si="1069"/>
        <v>0</v>
      </c>
      <c r="AB4236" s="36">
        <f t="shared" si="1070"/>
        <v>0</v>
      </c>
      <c r="AC4236" s="37">
        <f t="shared" si="1071"/>
        <v>0</v>
      </c>
      <c r="AD4236" s="38"/>
      <c r="AE4236" s="38"/>
      <c r="AF4236" s="39">
        <f t="shared" si="1072"/>
        <v>0</v>
      </c>
      <c r="AG4236" s="40"/>
      <c r="AH4236" s="41">
        <f t="shared" si="1073"/>
        <v>0</v>
      </c>
      <c r="AI4236" s="42">
        <f t="shared" si="1074"/>
        <v>0</v>
      </c>
      <c r="AJ4236" s="43">
        <f t="shared" si="1075"/>
        <v>0</v>
      </c>
      <c r="AK4236" s="5" t="str">
        <f>_xlfn.IFNA(VLOOKUP(_xlfn.CONCAT(D4236," - ",S4236),OP!E:F,2,0),"-------------------------------------------NAO DISPONIVEL-------------------------------------------")</f>
        <v>C - RIOCARD</v>
      </c>
      <c r="AL4236" s="7" t="str">
        <f t="shared" si="1061"/>
        <v>1 - -------------------------------------------NAO DISPONIVEL------------------------------------------- - 00000004236 - FETRANSPOR</v>
      </c>
      <c r="AM4236" s="7" t="str">
        <f t="shared" si="1062"/>
        <v>-------------------------------------------NAO DISPONIVEL-------------------------------------------</v>
      </c>
      <c r="AN4236" s="44" cm="1">
        <f t="array" ref="AN4236">_xlfn.IFS(AJ4236=0,0,AQ4236="INATIVO",2,AQ4236="SEM CADASTRO",4,AQ4236="CPF ATIVO EM OUTRO COMPRADOR",5,AQ4236="NOVO/SEM CARTAO",6,AND(AJ4236&gt;0,AQ4236,""),8)</f>
        <v>0</v>
      </c>
      <c r="AO4236" s="45">
        <f t="shared" si="1076"/>
        <v>-10</v>
      </c>
    </row>
    <row r="4237" spans="1:41" x14ac:dyDescent="0.4">
      <c r="A4237" s="21" t="str">
        <f t="shared" si="1063"/>
        <v>-------------------------------------------NAO DISPONIVEL-------------------------------------------</v>
      </c>
      <c r="B4237" s="5" t="str">
        <f>_xlfn.IFNA(VLOOKUP(A4237,CNPJ!E:F,2,0),"-------------------------------------------NAO DISPONIVEL-------------------------------------------")</f>
        <v>-------------------------------------------NAO DISPONIVEL-------------------------------------------</v>
      </c>
      <c r="C4237" s="22">
        <v>1</v>
      </c>
      <c r="D4237" s="5" t="str">
        <f>_xlfn.XLOOKUP(R4237,OP!C:C,OP!B:B,,0,1)</f>
        <v>RJ</v>
      </c>
      <c r="E4237" s="23"/>
      <c r="M4237" s="26"/>
      <c r="N4237" s="27"/>
      <c r="O4237" s="28" t="str">
        <f t="shared" si="1064"/>
        <v>00000004237</v>
      </c>
      <c r="R4237" s="27" t="s">
        <v>193</v>
      </c>
      <c r="S4237" s="30" t="str">
        <f>_xlfn.IFNA(VLOOKUP(_xlfn.CONCAT(D4237," - ",R4237),OP!A:D,4,0),"-------------------------------------------NAO DISPONIVEL-------------------------------------------")</f>
        <v>FETRANSPOR</v>
      </c>
      <c r="T4237" s="31"/>
      <c r="U4237" s="32"/>
      <c r="V4237" s="31"/>
      <c r="W4237" s="33">
        <f t="shared" si="1065"/>
        <v>0</v>
      </c>
      <c r="X4237" s="34">
        <f t="shared" si="1066"/>
        <v>0</v>
      </c>
      <c r="Y4237" s="33">
        <f t="shared" si="1067"/>
        <v>0</v>
      </c>
      <c r="Z4237" s="33">
        <f t="shared" si="1068"/>
        <v>0</v>
      </c>
      <c r="AA4237" s="35">
        <f t="shared" si="1069"/>
        <v>0</v>
      </c>
      <c r="AB4237" s="36">
        <f t="shared" si="1070"/>
        <v>0</v>
      </c>
      <c r="AC4237" s="37">
        <f t="shared" si="1071"/>
        <v>0</v>
      </c>
      <c r="AD4237" s="38"/>
      <c r="AE4237" s="38"/>
      <c r="AF4237" s="39">
        <f t="shared" si="1072"/>
        <v>0</v>
      </c>
      <c r="AG4237" s="40"/>
      <c r="AH4237" s="41">
        <f t="shared" si="1073"/>
        <v>0</v>
      </c>
      <c r="AI4237" s="42">
        <f t="shared" si="1074"/>
        <v>0</v>
      </c>
      <c r="AJ4237" s="43">
        <f t="shared" si="1075"/>
        <v>0</v>
      </c>
      <c r="AK4237" s="5" t="str">
        <f>_xlfn.IFNA(VLOOKUP(_xlfn.CONCAT(D4237," - ",S4237),OP!E:F,2,0),"-------------------------------------------NAO DISPONIVEL-------------------------------------------")</f>
        <v>C - RIOCARD</v>
      </c>
      <c r="AL4237" s="7" t="str">
        <f t="shared" si="1061"/>
        <v>1 - -------------------------------------------NAO DISPONIVEL------------------------------------------- - 00000004237 - FETRANSPOR</v>
      </c>
      <c r="AM4237" s="7" t="str">
        <f t="shared" si="1062"/>
        <v>-------------------------------------------NAO DISPONIVEL-------------------------------------------</v>
      </c>
      <c r="AN4237" s="44" cm="1">
        <f t="array" ref="AN4237">_xlfn.IFS(AJ4237=0,0,AQ4237="INATIVO",2,AQ4237="SEM CADASTRO",4,AQ4237="CPF ATIVO EM OUTRO COMPRADOR",5,AQ4237="NOVO/SEM CARTAO",6,AND(AJ4237&gt;0,AQ4237,""),8)</f>
        <v>0</v>
      </c>
      <c r="AO4237" s="45">
        <f t="shared" si="1076"/>
        <v>-10</v>
      </c>
    </row>
    <row r="4238" spans="1:41" x14ac:dyDescent="0.4">
      <c r="A4238" s="21" t="str">
        <f t="shared" si="1063"/>
        <v>-------------------------------------------NAO DISPONIVEL-------------------------------------------</v>
      </c>
      <c r="B4238" s="5" t="str">
        <f>_xlfn.IFNA(VLOOKUP(A4238,CNPJ!E:F,2,0),"-------------------------------------------NAO DISPONIVEL-------------------------------------------")</f>
        <v>-------------------------------------------NAO DISPONIVEL-------------------------------------------</v>
      </c>
      <c r="C4238" s="22">
        <v>1</v>
      </c>
      <c r="D4238" s="5" t="str">
        <f>_xlfn.XLOOKUP(R4238,OP!C:C,OP!B:B,,0,1)</f>
        <v>RJ</v>
      </c>
      <c r="E4238" s="23"/>
      <c r="M4238" s="26"/>
      <c r="N4238" s="27"/>
      <c r="O4238" s="28" t="str">
        <f t="shared" si="1064"/>
        <v>00000004238</v>
      </c>
      <c r="R4238" s="27" t="s">
        <v>193</v>
      </c>
      <c r="S4238" s="30" t="str">
        <f>_xlfn.IFNA(VLOOKUP(_xlfn.CONCAT(D4238," - ",R4238),OP!A:D,4,0),"-------------------------------------------NAO DISPONIVEL-------------------------------------------")</f>
        <v>FETRANSPOR</v>
      </c>
      <c r="T4238" s="31"/>
      <c r="U4238" s="32"/>
      <c r="V4238" s="31"/>
      <c r="W4238" s="33">
        <f t="shared" si="1065"/>
        <v>0</v>
      </c>
      <c r="X4238" s="34">
        <f t="shared" si="1066"/>
        <v>0</v>
      </c>
      <c r="Y4238" s="33">
        <f t="shared" si="1067"/>
        <v>0</v>
      </c>
      <c r="Z4238" s="33">
        <f t="shared" si="1068"/>
        <v>0</v>
      </c>
      <c r="AA4238" s="35">
        <f t="shared" si="1069"/>
        <v>0</v>
      </c>
      <c r="AB4238" s="36">
        <f t="shared" si="1070"/>
        <v>0</v>
      </c>
      <c r="AC4238" s="37">
        <f t="shared" si="1071"/>
        <v>0</v>
      </c>
      <c r="AD4238" s="38"/>
      <c r="AE4238" s="38"/>
      <c r="AF4238" s="39">
        <f t="shared" si="1072"/>
        <v>0</v>
      </c>
      <c r="AG4238" s="40"/>
      <c r="AH4238" s="41">
        <f t="shared" si="1073"/>
        <v>0</v>
      </c>
      <c r="AI4238" s="42">
        <f t="shared" si="1074"/>
        <v>0</v>
      </c>
      <c r="AJ4238" s="43">
        <f t="shared" si="1075"/>
        <v>0</v>
      </c>
      <c r="AK4238" s="5" t="str">
        <f>_xlfn.IFNA(VLOOKUP(_xlfn.CONCAT(D4238," - ",S4238),OP!E:F,2,0),"-------------------------------------------NAO DISPONIVEL-------------------------------------------")</f>
        <v>C - RIOCARD</v>
      </c>
      <c r="AL4238" s="7" t="str">
        <f t="shared" si="1061"/>
        <v>1 - -------------------------------------------NAO DISPONIVEL------------------------------------------- - 00000004238 - FETRANSPOR</v>
      </c>
      <c r="AM4238" s="7" t="str">
        <f t="shared" si="1062"/>
        <v>-------------------------------------------NAO DISPONIVEL-------------------------------------------</v>
      </c>
      <c r="AN4238" s="44" cm="1">
        <f t="array" ref="AN4238">_xlfn.IFS(AJ4238=0,0,AQ4238="INATIVO",2,AQ4238="SEM CADASTRO",4,AQ4238="CPF ATIVO EM OUTRO COMPRADOR",5,AQ4238="NOVO/SEM CARTAO",6,AND(AJ4238&gt;0,AQ4238,""),8)</f>
        <v>0</v>
      </c>
      <c r="AO4238" s="45">
        <f t="shared" si="1076"/>
        <v>-10</v>
      </c>
    </row>
    <row r="4239" spans="1:41" x14ac:dyDescent="0.4">
      <c r="A4239" s="21" t="str">
        <f t="shared" si="1063"/>
        <v>-------------------------------------------NAO DISPONIVEL-------------------------------------------</v>
      </c>
      <c r="B4239" s="5" t="str">
        <f>_xlfn.IFNA(VLOOKUP(A4239,CNPJ!E:F,2,0),"-------------------------------------------NAO DISPONIVEL-------------------------------------------")</f>
        <v>-------------------------------------------NAO DISPONIVEL-------------------------------------------</v>
      </c>
      <c r="C4239" s="22">
        <v>1</v>
      </c>
      <c r="D4239" s="5" t="str">
        <f>_xlfn.XLOOKUP(R4239,OP!C:C,OP!B:B,,0,1)</f>
        <v>RJ</v>
      </c>
      <c r="E4239" s="23"/>
      <c r="M4239" s="26"/>
      <c r="N4239" s="27"/>
      <c r="O4239" s="28" t="str">
        <f t="shared" si="1064"/>
        <v>00000004239</v>
      </c>
      <c r="R4239" s="27" t="s">
        <v>193</v>
      </c>
      <c r="S4239" s="30" t="str">
        <f>_xlfn.IFNA(VLOOKUP(_xlfn.CONCAT(D4239," - ",R4239),OP!A:D,4,0),"-------------------------------------------NAO DISPONIVEL-------------------------------------------")</f>
        <v>FETRANSPOR</v>
      </c>
      <c r="T4239" s="31"/>
      <c r="U4239" s="32"/>
      <c r="V4239" s="31"/>
      <c r="W4239" s="33">
        <f t="shared" si="1065"/>
        <v>0</v>
      </c>
      <c r="X4239" s="34">
        <f t="shared" si="1066"/>
        <v>0</v>
      </c>
      <c r="Y4239" s="33">
        <f t="shared" si="1067"/>
        <v>0</v>
      </c>
      <c r="Z4239" s="33">
        <f t="shared" si="1068"/>
        <v>0</v>
      </c>
      <c r="AA4239" s="35">
        <f t="shared" si="1069"/>
        <v>0</v>
      </c>
      <c r="AB4239" s="36">
        <f t="shared" si="1070"/>
        <v>0</v>
      </c>
      <c r="AC4239" s="37">
        <f t="shared" si="1071"/>
        <v>0</v>
      </c>
      <c r="AD4239" s="38"/>
      <c r="AE4239" s="38"/>
      <c r="AF4239" s="39">
        <f t="shared" si="1072"/>
        <v>0</v>
      </c>
      <c r="AG4239" s="40"/>
      <c r="AH4239" s="41">
        <f t="shared" si="1073"/>
        <v>0</v>
      </c>
      <c r="AI4239" s="42">
        <f t="shared" si="1074"/>
        <v>0</v>
      </c>
      <c r="AJ4239" s="43">
        <f t="shared" si="1075"/>
        <v>0</v>
      </c>
      <c r="AK4239" s="5" t="str">
        <f>_xlfn.IFNA(VLOOKUP(_xlfn.CONCAT(D4239," - ",S4239),OP!E:F,2,0),"-------------------------------------------NAO DISPONIVEL-------------------------------------------")</f>
        <v>C - RIOCARD</v>
      </c>
      <c r="AL4239" s="7" t="str">
        <f t="shared" si="1061"/>
        <v>1 - -------------------------------------------NAO DISPONIVEL------------------------------------------- - 00000004239 - FETRANSPOR</v>
      </c>
      <c r="AM4239" s="7" t="str">
        <f t="shared" si="1062"/>
        <v>-------------------------------------------NAO DISPONIVEL-------------------------------------------</v>
      </c>
      <c r="AN4239" s="44" cm="1">
        <f t="array" ref="AN4239">_xlfn.IFS(AJ4239=0,0,AQ4239="INATIVO",2,AQ4239="SEM CADASTRO",4,AQ4239="CPF ATIVO EM OUTRO COMPRADOR",5,AQ4239="NOVO/SEM CARTAO",6,AND(AJ4239&gt;0,AQ4239,""),8)</f>
        <v>0</v>
      </c>
      <c r="AO4239" s="45">
        <f t="shared" si="1076"/>
        <v>-10</v>
      </c>
    </row>
    <row r="4240" spans="1:41" x14ac:dyDescent="0.4">
      <c r="A4240" s="21" t="str">
        <f t="shared" si="1063"/>
        <v>-------------------------------------------NAO DISPONIVEL-------------------------------------------</v>
      </c>
      <c r="B4240" s="5" t="str">
        <f>_xlfn.IFNA(VLOOKUP(A4240,CNPJ!E:F,2,0),"-------------------------------------------NAO DISPONIVEL-------------------------------------------")</f>
        <v>-------------------------------------------NAO DISPONIVEL-------------------------------------------</v>
      </c>
      <c r="C4240" s="22">
        <v>1</v>
      </c>
      <c r="D4240" s="5" t="str">
        <f>_xlfn.XLOOKUP(R4240,OP!C:C,OP!B:B,,0,1)</f>
        <v>RJ</v>
      </c>
      <c r="E4240" s="23"/>
      <c r="M4240" s="26"/>
      <c r="N4240" s="27"/>
      <c r="O4240" s="28" t="str">
        <f t="shared" si="1064"/>
        <v>00000004240</v>
      </c>
      <c r="R4240" s="27" t="s">
        <v>193</v>
      </c>
      <c r="S4240" s="30" t="str">
        <f>_xlfn.IFNA(VLOOKUP(_xlfn.CONCAT(D4240," - ",R4240),OP!A:D,4,0),"-------------------------------------------NAO DISPONIVEL-------------------------------------------")</f>
        <v>FETRANSPOR</v>
      </c>
      <c r="T4240" s="31"/>
      <c r="U4240" s="32"/>
      <c r="V4240" s="31"/>
      <c r="W4240" s="33">
        <f t="shared" si="1065"/>
        <v>0</v>
      </c>
      <c r="X4240" s="34">
        <f t="shared" si="1066"/>
        <v>0</v>
      </c>
      <c r="Y4240" s="33">
        <f t="shared" si="1067"/>
        <v>0</v>
      </c>
      <c r="Z4240" s="33">
        <f t="shared" si="1068"/>
        <v>0</v>
      </c>
      <c r="AA4240" s="35">
        <f t="shared" si="1069"/>
        <v>0</v>
      </c>
      <c r="AB4240" s="36">
        <f t="shared" si="1070"/>
        <v>0</v>
      </c>
      <c r="AC4240" s="37">
        <f t="shared" si="1071"/>
        <v>0</v>
      </c>
      <c r="AD4240" s="38"/>
      <c r="AE4240" s="38"/>
      <c r="AF4240" s="39">
        <f t="shared" si="1072"/>
        <v>0</v>
      </c>
      <c r="AG4240" s="40"/>
      <c r="AH4240" s="41">
        <f t="shared" si="1073"/>
        <v>0</v>
      </c>
      <c r="AI4240" s="42">
        <f t="shared" si="1074"/>
        <v>0</v>
      </c>
      <c r="AJ4240" s="43">
        <f t="shared" si="1075"/>
        <v>0</v>
      </c>
      <c r="AK4240" s="5" t="str">
        <f>_xlfn.IFNA(VLOOKUP(_xlfn.CONCAT(D4240," - ",S4240),OP!E:F,2,0),"-------------------------------------------NAO DISPONIVEL-------------------------------------------")</f>
        <v>C - RIOCARD</v>
      </c>
      <c r="AL4240" s="7" t="str">
        <f t="shared" si="1061"/>
        <v>1 - -------------------------------------------NAO DISPONIVEL------------------------------------------- - 00000004240 - FETRANSPOR</v>
      </c>
      <c r="AM4240" s="7" t="str">
        <f t="shared" si="1062"/>
        <v>-------------------------------------------NAO DISPONIVEL-------------------------------------------</v>
      </c>
      <c r="AN4240" s="44" cm="1">
        <f t="array" ref="AN4240">_xlfn.IFS(AJ4240=0,0,AQ4240="INATIVO",2,AQ4240="SEM CADASTRO",4,AQ4240="CPF ATIVO EM OUTRO COMPRADOR",5,AQ4240="NOVO/SEM CARTAO",6,AND(AJ4240&gt;0,AQ4240,""),8)</f>
        <v>0</v>
      </c>
      <c r="AO4240" s="45">
        <f t="shared" si="1076"/>
        <v>-10</v>
      </c>
    </row>
    <row r="4241" spans="1:41" x14ac:dyDescent="0.4">
      <c r="A4241" s="21" t="str">
        <f t="shared" si="1063"/>
        <v>-------------------------------------------NAO DISPONIVEL-------------------------------------------</v>
      </c>
      <c r="B4241" s="5" t="str">
        <f>_xlfn.IFNA(VLOOKUP(A4241,CNPJ!E:F,2,0),"-------------------------------------------NAO DISPONIVEL-------------------------------------------")</f>
        <v>-------------------------------------------NAO DISPONIVEL-------------------------------------------</v>
      </c>
      <c r="C4241" s="22">
        <v>1</v>
      </c>
      <c r="D4241" s="5" t="str">
        <f>_xlfn.XLOOKUP(R4241,OP!C:C,OP!B:B,,0,1)</f>
        <v>RJ</v>
      </c>
      <c r="E4241" s="23"/>
      <c r="M4241" s="26"/>
      <c r="N4241" s="27"/>
      <c r="O4241" s="28" t="str">
        <f t="shared" si="1064"/>
        <v>00000004241</v>
      </c>
      <c r="R4241" s="27" t="s">
        <v>193</v>
      </c>
      <c r="S4241" s="30" t="str">
        <f>_xlfn.IFNA(VLOOKUP(_xlfn.CONCAT(D4241," - ",R4241),OP!A:D,4,0),"-------------------------------------------NAO DISPONIVEL-------------------------------------------")</f>
        <v>FETRANSPOR</v>
      </c>
      <c r="T4241" s="31"/>
      <c r="U4241" s="32"/>
      <c r="V4241" s="31"/>
      <c r="W4241" s="33">
        <f t="shared" si="1065"/>
        <v>0</v>
      </c>
      <c r="X4241" s="34">
        <f t="shared" si="1066"/>
        <v>0</v>
      </c>
      <c r="Y4241" s="33">
        <f t="shared" si="1067"/>
        <v>0</v>
      </c>
      <c r="Z4241" s="33">
        <f t="shared" si="1068"/>
        <v>0</v>
      </c>
      <c r="AA4241" s="35">
        <f t="shared" si="1069"/>
        <v>0</v>
      </c>
      <c r="AB4241" s="36">
        <f t="shared" si="1070"/>
        <v>0</v>
      </c>
      <c r="AC4241" s="37">
        <f t="shared" si="1071"/>
        <v>0</v>
      </c>
      <c r="AD4241" s="38"/>
      <c r="AE4241" s="38"/>
      <c r="AF4241" s="39">
        <f t="shared" si="1072"/>
        <v>0</v>
      </c>
      <c r="AG4241" s="40"/>
      <c r="AH4241" s="41">
        <f t="shared" si="1073"/>
        <v>0</v>
      </c>
      <c r="AI4241" s="42">
        <f t="shared" si="1074"/>
        <v>0</v>
      </c>
      <c r="AJ4241" s="43">
        <f t="shared" si="1075"/>
        <v>0</v>
      </c>
      <c r="AK4241" s="5" t="str">
        <f>_xlfn.IFNA(VLOOKUP(_xlfn.CONCAT(D4241," - ",S4241),OP!E:F,2,0),"-------------------------------------------NAO DISPONIVEL-------------------------------------------")</f>
        <v>C - RIOCARD</v>
      </c>
      <c r="AL4241" s="7" t="str">
        <f t="shared" si="1061"/>
        <v>1 - -------------------------------------------NAO DISPONIVEL------------------------------------------- - 00000004241 - FETRANSPOR</v>
      </c>
      <c r="AM4241" s="7" t="str">
        <f t="shared" si="1062"/>
        <v>-------------------------------------------NAO DISPONIVEL-------------------------------------------</v>
      </c>
      <c r="AN4241" s="44" cm="1">
        <f t="array" ref="AN4241">_xlfn.IFS(AJ4241=0,0,AQ4241="INATIVO",2,AQ4241="SEM CADASTRO",4,AQ4241="CPF ATIVO EM OUTRO COMPRADOR",5,AQ4241="NOVO/SEM CARTAO",6,AND(AJ4241&gt;0,AQ4241,""),8)</f>
        <v>0</v>
      </c>
      <c r="AO4241" s="45">
        <f t="shared" si="1076"/>
        <v>-10</v>
      </c>
    </row>
    <row r="4242" spans="1:41" x14ac:dyDescent="0.4">
      <c r="A4242" s="21" t="str">
        <f t="shared" si="1063"/>
        <v>-------------------------------------------NAO DISPONIVEL-------------------------------------------</v>
      </c>
      <c r="B4242" s="5" t="str">
        <f>_xlfn.IFNA(VLOOKUP(A4242,CNPJ!E:F,2,0),"-------------------------------------------NAO DISPONIVEL-------------------------------------------")</f>
        <v>-------------------------------------------NAO DISPONIVEL-------------------------------------------</v>
      </c>
      <c r="C4242" s="22">
        <v>1</v>
      </c>
      <c r="D4242" s="5" t="str">
        <f>_xlfn.XLOOKUP(R4242,OP!C:C,OP!B:B,,0,1)</f>
        <v>RJ</v>
      </c>
      <c r="E4242" s="23"/>
      <c r="M4242" s="26"/>
      <c r="N4242" s="27"/>
      <c r="O4242" s="28" t="str">
        <f t="shared" si="1064"/>
        <v>00000004242</v>
      </c>
      <c r="R4242" s="27" t="s">
        <v>193</v>
      </c>
      <c r="S4242" s="30" t="str">
        <f>_xlfn.IFNA(VLOOKUP(_xlfn.CONCAT(D4242," - ",R4242),OP!A:D,4,0),"-------------------------------------------NAO DISPONIVEL-------------------------------------------")</f>
        <v>FETRANSPOR</v>
      </c>
      <c r="T4242" s="31"/>
      <c r="U4242" s="32"/>
      <c r="V4242" s="31"/>
      <c r="W4242" s="33">
        <f t="shared" si="1065"/>
        <v>0</v>
      </c>
      <c r="X4242" s="34">
        <f t="shared" si="1066"/>
        <v>0</v>
      </c>
      <c r="Y4242" s="33">
        <f t="shared" si="1067"/>
        <v>0</v>
      </c>
      <c r="Z4242" s="33">
        <f t="shared" si="1068"/>
        <v>0</v>
      </c>
      <c r="AA4242" s="35">
        <f t="shared" si="1069"/>
        <v>0</v>
      </c>
      <c r="AB4242" s="36">
        <f t="shared" si="1070"/>
        <v>0</v>
      </c>
      <c r="AC4242" s="37">
        <f t="shared" si="1071"/>
        <v>0</v>
      </c>
      <c r="AD4242" s="38"/>
      <c r="AE4242" s="38"/>
      <c r="AF4242" s="39">
        <f t="shared" si="1072"/>
        <v>0</v>
      </c>
      <c r="AG4242" s="40"/>
      <c r="AH4242" s="41">
        <f t="shared" si="1073"/>
        <v>0</v>
      </c>
      <c r="AI4242" s="42">
        <f t="shared" si="1074"/>
        <v>0</v>
      </c>
      <c r="AJ4242" s="43">
        <f t="shared" si="1075"/>
        <v>0</v>
      </c>
      <c r="AK4242" s="5" t="str">
        <f>_xlfn.IFNA(VLOOKUP(_xlfn.CONCAT(D4242," - ",S4242),OP!E:F,2,0),"-------------------------------------------NAO DISPONIVEL-------------------------------------------")</f>
        <v>C - RIOCARD</v>
      </c>
      <c r="AL4242" s="7" t="str">
        <f t="shared" si="1061"/>
        <v>1 - -------------------------------------------NAO DISPONIVEL------------------------------------------- - 00000004242 - FETRANSPOR</v>
      </c>
      <c r="AM4242" s="7" t="str">
        <f t="shared" si="1062"/>
        <v>-------------------------------------------NAO DISPONIVEL-------------------------------------------</v>
      </c>
      <c r="AN4242" s="44" cm="1">
        <f t="array" ref="AN4242">_xlfn.IFS(AJ4242=0,0,AQ4242="INATIVO",2,AQ4242="SEM CADASTRO",4,AQ4242="CPF ATIVO EM OUTRO COMPRADOR",5,AQ4242="NOVO/SEM CARTAO",6,AND(AJ4242&gt;0,AQ4242,""),8)</f>
        <v>0</v>
      </c>
      <c r="AO4242" s="45">
        <f t="shared" si="1076"/>
        <v>-10</v>
      </c>
    </row>
    <row r="4243" spans="1:41" x14ac:dyDescent="0.4">
      <c r="A4243" s="21" t="str">
        <f t="shared" si="1063"/>
        <v>-------------------------------------------NAO DISPONIVEL-------------------------------------------</v>
      </c>
      <c r="B4243" s="5" t="str">
        <f>_xlfn.IFNA(VLOOKUP(A4243,CNPJ!E:F,2,0),"-------------------------------------------NAO DISPONIVEL-------------------------------------------")</f>
        <v>-------------------------------------------NAO DISPONIVEL-------------------------------------------</v>
      </c>
      <c r="C4243" s="22">
        <v>1</v>
      </c>
      <c r="D4243" s="5" t="str">
        <f>_xlfn.XLOOKUP(R4243,OP!C:C,OP!B:B,,0,1)</f>
        <v>RJ</v>
      </c>
      <c r="E4243" s="23"/>
      <c r="M4243" s="26"/>
      <c r="N4243" s="27"/>
      <c r="O4243" s="28" t="str">
        <f t="shared" si="1064"/>
        <v>00000004243</v>
      </c>
      <c r="R4243" s="27" t="s">
        <v>193</v>
      </c>
      <c r="S4243" s="30" t="str">
        <f>_xlfn.IFNA(VLOOKUP(_xlfn.CONCAT(D4243," - ",R4243),OP!A:D,4,0),"-------------------------------------------NAO DISPONIVEL-------------------------------------------")</f>
        <v>FETRANSPOR</v>
      </c>
      <c r="T4243" s="31"/>
      <c r="U4243" s="32"/>
      <c r="V4243" s="31"/>
      <c r="W4243" s="33">
        <f t="shared" si="1065"/>
        <v>0</v>
      </c>
      <c r="X4243" s="34">
        <f t="shared" si="1066"/>
        <v>0</v>
      </c>
      <c r="Y4243" s="33">
        <f t="shared" si="1067"/>
        <v>0</v>
      </c>
      <c r="Z4243" s="33">
        <f t="shared" si="1068"/>
        <v>0</v>
      </c>
      <c r="AA4243" s="35">
        <f t="shared" si="1069"/>
        <v>0</v>
      </c>
      <c r="AB4243" s="36">
        <f t="shared" si="1070"/>
        <v>0</v>
      </c>
      <c r="AC4243" s="37">
        <f t="shared" si="1071"/>
        <v>0</v>
      </c>
      <c r="AD4243" s="38"/>
      <c r="AE4243" s="38"/>
      <c r="AF4243" s="39">
        <f t="shared" si="1072"/>
        <v>0</v>
      </c>
      <c r="AG4243" s="40"/>
      <c r="AH4243" s="41">
        <f t="shared" si="1073"/>
        <v>0</v>
      </c>
      <c r="AI4243" s="42">
        <f t="shared" si="1074"/>
        <v>0</v>
      </c>
      <c r="AJ4243" s="43">
        <f t="shared" si="1075"/>
        <v>0</v>
      </c>
      <c r="AK4243" s="5" t="str">
        <f>_xlfn.IFNA(VLOOKUP(_xlfn.CONCAT(D4243," - ",S4243),OP!E:F,2,0),"-------------------------------------------NAO DISPONIVEL-------------------------------------------")</f>
        <v>C - RIOCARD</v>
      </c>
      <c r="AL4243" s="7" t="str">
        <f t="shared" si="1061"/>
        <v>1 - -------------------------------------------NAO DISPONIVEL------------------------------------------- - 00000004243 - FETRANSPOR</v>
      </c>
      <c r="AM4243" s="7" t="str">
        <f t="shared" si="1062"/>
        <v>-------------------------------------------NAO DISPONIVEL-------------------------------------------</v>
      </c>
      <c r="AN4243" s="44" cm="1">
        <f t="array" ref="AN4243">_xlfn.IFS(AJ4243=0,0,AQ4243="INATIVO",2,AQ4243="SEM CADASTRO",4,AQ4243="CPF ATIVO EM OUTRO COMPRADOR",5,AQ4243="NOVO/SEM CARTAO",6,AND(AJ4243&gt;0,AQ4243,""),8)</f>
        <v>0</v>
      </c>
      <c r="AO4243" s="45">
        <f t="shared" si="1076"/>
        <v>-10</v>
      </c>
    </row>
    <row r="4244" spans="1:41" x14ac:dyDescent="0.4">
      <c r="A4244" s="21" t="str">
        <f t="shared" si="1063"/>
        <v>-------------------------------------------NAO DISPONIVEL-------------------------------------------</v>
      </c>
      <c r="B4244" s="5" t="str">
        <f>_xlfn.IFNA(VLOOKUP(A4244,CNPJ!E:F,2,0),"-------------------------------------------NAO DISPONIVEL-------------------------------------------")</f>
        <v>-------------------------------------------NAO DISPONIVEL-------------------------------------------</v>
      </c>
      <c r="C4244" s="22">
        <v>1</v>
      </c>
      <c r="D4244" s="5" t="str">
        <f>_xlfn.XLOOKUP(R4244,OP!C:C,OP!B:B,,0,1)</f>
        <v>RJ</v>
      </c>
      <c r="E4244" s="23"/>
      <c r="M4244" s="26"/>
      <c r="N4244" s="27"/>
      <c r="O4244" s="28" t="str">
        <f t="shared" si="1064"/>
        <v>00000004244</v>
      </c>
      <c r="R4244" s="27" t="s">
        <v>193</v>
      </c>
      <c r="S4244" s="30" t="str">
        <f>_xlfn.IFNA(VLOOKUP(_xlfn.CONCAT(D4244," - ",R4244),OP!A:D,4,0),"-------------------------------------------NAO DISPONIVEL-------------------------------------------")</f>
        <v>FETRANSPOR</v>
      </c>
      <c r="T4244" s="31"/>
      <c r="U4244" s="32"/>
      <c r="V4244" s="31"/>
      <c r="W4244" s="33">
        <f t="shared" si="1065"/>
        <v>0</v>
      </c>
      <c r="X4244" s="34">
        <f t="shared" si="1066"/>
        <v>0</v>
      </c>
      <c r="Y4244" s="33">
        <f t="shared" si="1067"/>
        <v>0</v>
      </c>
      <c r="Z4244" s="33">
        <f t="shared" si="1068"/>
        <v>0</v>
      </c>
      <c r="AA4244" s="35">
        <f t="shared" si="1069"/>
        <v>0</v>
      </c>
      <c r="AB4244" s="36">
        <f t="shared" si="1070"/>
        <v>0</v>
      </c>
      <c r="AC4244" s="37">
        <f t="shared" si="1071"/>
        <v>0</v>
      </c>
      <c r="AD4244" s="38"/>
      <c r="AE4244" s="38"/>
      <c r="AF4244" s="39">
        <f t="shared" si="1072"/>
        <v>0</v>
      </c>
      <c r="AG4244" s="40"/>
      <c r="AH4244" s="41">
        <f t="shared" si="1073"/>
        <v>0</v>
      </c>
      <c r="AI4244" s="42">
        <f t="shared" si="1074"/>
        <v>0</v>
      </c>
      <c r="AJ4244" s="43">
        <f t="shared" si="1075"/>
        <v>0</v>
      </c>
      <c r="AK4244" s="5" t="str">
        <f>_xlfn.IFNA(VLOOKUP(_xlfn.CONCAT(D4244," - ",S4244),OP!E:F,2,0),"-------------------------------------------NAO DISPONIVEL-------------------------------------------")</f>
        <v>C - RIOCARD</v>
      </c>
      <c r="AL4244" s="7" t="str">
        <f t="shared" si="1061"/>
        <v>1 - -------------------------------------------NAO DISPONIVEL------------------------------------------- - 00000004244 - FETRANSPOR</v>
      </c>
      <c r="AM4244" s="7" t="str">
        <f t="shared" si="1062"/>
        <v>-------------------------------------------NAO DISPONIVEL-------------------------------------------</v>
      </c>
      <c r="AN4244" s="44" cm="1">
        <f t="array" ref="AN4244">_xlfn.IFS(AJ4244=0,0,AQ4244="INATIVO",2,AQ4244="SEM CADASTRO",4,AQ4244="CPF ATIVO EM OUTRO COMPRADOR",5,AQ4244="NOVO/SEM CARTAO",6,AND(AJ4244&gt;0,AQ4244,""),8)</f>
        <v>0</v>
      </c>
      <c r="AO4244" s="45">
        <f t="shared" si="1076"/>
        <v>-10</v>
      </c>
    </row>
    <row r="4245" spans="1:41" x14ac:dyDescent="0.4">
      <c r="A4245" s="21" t="str">
        <f t="shared" si="1063"/>
        <v>-------------------------------------------NAO DISPONIVEL-------------------------------------------</v>
      </c>
      <c r="B4245" s="5" t="str">
        <f>_xlfn.IFNA(VLOOKUP(A4245,CNPJ!E:F,2,0),"-------------------------------------------NAO DISPONIVEL-------------------------------------------")</f>
        <v>-------------------------------------------NAO DISPONIVEL-------------------------------------------</v>
      </c>
      <c r="C4245" s="22">
        <v>1</v>
      </c>
      <c r="D4245" s="5" t="str">
        <f>_xlfn.XLOOKUP(R4245,OP!C:C,OP!B:B,,0,1)</f>
        <v>RJ</v>
      </c>
      <c r="E4245" s="23"/>
      <c r="M4245" s="26"/>
      <c r="N4245" s="27"/>
      <c r="O4245" s="28" t="str">
        <f t="shared" si="1064"/>
        <v>00000004245</v>
      </c>
      <c r="R4245" s="27" t="s">
        <v>193</v>
      </c>
      <c r="S4245" s="30" t="str">
        <f>_xlfn.IFNA(VLOOKUP(_xlfn.CONCAT(D4245," - ",R4245),OP!A:D,4,0),"-------------------------------------------NAO DISPONIVEL-------------------------------------------")</f>
        <v>FETRANSPOR</v>
      </c>
      <c r="T4245" s="31"/>
      <c r="U4245" s="32"/>
      <c r="V4245" s="31"/>
      <c r="W4245" s="33">
        <f t="shared" si="1065"/>
        <v>0</v>
      </c>
      <c r="X4245" s="34">
        <f t="shared" si="1066"/>
        <v>0</v>
      </c>
      <c r="Y4245" s="33">
        <f t="shared" si="1067"/>
        <v>0</v>
      </c>
      <c r="Z4245" s="33">
        <f t="shared" si="1068"/>
        <v>0</v>
      </c>
      <c r="AA4245" s="35">
        <f t="shared" si="1069"/>
        <v>0</v>
      </c>
      <c r="AB4245" s="36">
        <f t="shared" si="1070"/>
        <v>0</v>
      </c>
      <c r="AC4245" s="37">
        <f t="shared" si="1071"/>
        <v>0</v>
      </c>
      <c r="AD4245" s="38"/>
      <c r="AE4245" s="38"/>
      <c r="AF4245" s="39">
        <f t="shared" si="1072"/>
        <v>0</v>
      </c>
      <c r="AG4245" s="40"/>
      <c r="AH4245" s="41">
        <f t="shared" si="1073"/>
        <v>0</v>
      </c>
      <c r="AI4245" s="42">
        <f t="shared" si="1074"/>
        <v>0</v>
      </c>
      <c r="AJ4245" s="43">
        <f t="shared" si="1075"/>
        <v>0</v>
      </c>
      <c r="AK4245" s="5" t="str">
        <f>_xlfn.IFNA(VLOOKUP(_xlfn.CONCAT(D4245," - ",S4245),OP!E:F,2,0),"-------------------------------------------NAO DISPONIVEL-------------------------------------------")</f>
        <v>C - RIOCARD</v>
      </c>
      <c r="AL4245" s="7" t="str">
        <f t="shared" si="1061"/>
        <v>1 - -------------------------------------------NAO DISPONIVEL------------------------------------------- - 00000004245 - FETRANSPOR</v>
      </c>
      <c r="AM4245" s="7" t="str">
        <f t="shared" si="1062"/>
        <v>-------------------------------------------NAO DISPONIVEL-------------------------------------------</v>
      </c>
      <c r="AN4245" s="44" cm="1">
        <f t="array" ref="AN4245">_xlfn.IFS(AJ4245=0,0,AQ4245="INATIVO",2,AQ4245="SEM CADASTRO",4,AQ4245="CPF ATIVO EM OUTRO COMPRADOR",5,AQ4245="NOVO/SEM CARTAO",6,AND(AJ4245&gt;0,AQ4245,""),8)</f>
        <v>0</v>
      </c>
      <c r="AO4245" s="45">
        <f t="shared" si="1076"/>
        <v>-10</v>
      </c>
    </row>
    <row r="4246" spans="1:41" x14ac:dyDescent="0.4">
      <c r="A4246" s="21" t="str">
        <f t="shared" si="1063"/>
        <v>-------------------------------------------NAO DISPONIVEL-------------------------------------------</v>
      </c>
      <c r="B4246" s="5" t="str">
        <f>_xlfn.IFNA(VLOOKUP(A4246,CNPJ!E:F,2,0),"-------------------------------------------NAO DISPONIVEL-------------------------------------------")</f>
        <v>-------------------------------------------NAO DISPONIVEL-------------------------------------------</v>
      </c>
      <c r="C4246" s="22">
        <v>1</v>
      </c>
      <c r="D4246" s="5" t="str">
        <f>_xlfn.XLOOKUP(R4246,OP!C:C,OP!B:B,,0,1)</f>
        <v>RJ</v>
      </c>
      <c r="E4246" s="23"/>
      <c r="M4246" s="26"/>
      <c r="N4246" s="27"/>
      <c r="O4246" s="28" t="str">
        <f t="shared" si="1064"/>
        <v>00000004246</v>
      </c>
      <c r="R4246" s="27" t="s">
        <v>193</v>
      </c>
      <c r="S4246" s="30" t="str">
        <f>_xlfn.IFNA(VLOOKUP(_xlfn.CONCAT(D4246," - ",R4246),OP!A:D,4,0),"-------------------------------------------NAO DISPONIVEL-------------------------------------------")</f>
        <v>FETRANSPOR</v>
      </c>
      <c r="T4246" s="31"/>
      <c r="U4246" s="32"/>
      <c r="V4246" s="31"/>
      <c r="W4246" s="33">
        <f t="shared" si="1065"/>
        <v>0</v>
      </c>
      <c r="X4246" s="34">
        <f t="shared" si="1066"/>
        <v>0</v>
      </c>
      <c r="Y4246" s="33">
        <f t="shared" si="1067"/>
        <v>0</v>
      </c>
      <c r="Z4246" s="33">
        <f t="shared" si="1068"/>
        <v>0</v>
      </c>
      <c r="AA4246" s="35">
        <f t="shared" si="1069"/>
        <v>0</v>
      </c>
      <c r="AB4246" s="36">
        <f t="shared" si="1070"/>
        <v>0</v>
      </c>
      <c r="AC4246" s="37">
        <f t="shared" si="1071"/>
        <v>0</v>
      </c>
      <c r="AD4246" s="38"/>
      <c r="AE4246" s="38"/>
      <c r="AF4246" s="39">
        <f t="shared" si="1072"/>
        <v>0</v>
      </c>
      <c r="AG4246" s="40"/>
      <c r="AH4246" s="41">
        <f t="shared" si="1073"/>
        <v>0</v>
      </c>
      <c r="AI4246" s="42">
        <f t="shared" si="1074"/>
        <v>0</v>
      </c>
      <c r="AJ4246" s="43">
        <f t="shared" si="1075"/>
        <v>0</v>
      </c>
      <c r="AK4246" s="5" t="str">
        <f>_xlfn.IFNA(VLOOKUP(_xlfn.CONCAT(D4246," - ",S4246),OP!E:F,2,0),"-------------------------------------------NAO DISPONIVEL-------------------------------------------")</f>
        <v>C - RIOCARD</v>
      </c>
      <c r="AL4246" s="7" t="str">
        <f t="shared" si="1061"/>
        <v>1 - -------------------------------------------NAO DISPONIVEL------------------------------------------- - 00000004246 - FETRANSPOR</v>
      </c>
      <c r="AM4246" s="7" t="str">
        <f t="shared" si="1062"/>
        <v>-------------------------------------------NAO DISPONIVEL-------------------------------------------</v>
      </c>
      <c r="AN4246" s="44" cm="1">
        <f t="array" ref="AN4246">_xlfn.IFS(AJ4246=0,0,AQ4246="INATIVO",2,AQ4246="SEM CADASTRO",4,AQ4246="CPF ATIVO EM OUTRO COMPRADOR",5,AQ4246="NOVO/SEM CARTAO",6,AND(AJ4246&gt;0,AQ4246,""),8)</f>
        <v>0</v>
      </c>
      <c r="AO4246" s="45">
        <f t="shared" si="1076"/>
        <v>-10</v>
      </c>
    </row>
    <row r="4247" spans="1:41" x14ac:dyDescent="0.4">
      <c r="A4247" s="21" t="str">
        <f t="shared" si="1063"/>
        <v>-------------------------------------------NAO DISPONIVEL-------------------------------------------</v>
      </c>
      <c r="B4247" s="5" t="str">
        <f>_xlfn.IFNA(VLOOKUP(A4247,CNPJ!E:F,2,0),"-------------------------------------------NAO DISPONIVEL-------------------------------------------")</f>
        <v>-------------------------------------------NAO DISPONIVEL-------------------------------------------</v>
      </c>
      <c r="C4247" s="22">
        <v>1</v>
      </c>
      <c r="D4247" s="5" t="str">
        <f>_xlfn.XLOOKUP(R4247,OP!C:C,OP!B:B,,0,1)</f>
        <v>RJ</v>
      </c>
      <c r="E4247" s="23"/>
      <c r="M4247" s="26"/>
      <c r="N4247" s="27"/>
      <c r="O4247" s="28" t="str">
        <f t="shared" si="1064"/>
        <v>00000004247</v>
      </c>
      <c r="R4247" s="27" t="s">
        <v>193</v>
      </c>
      <c r="S4247" s="30" t="str">
        <f>_xlfn.IFNA(VLOOKUP(_xlfn.CONCAT(D4247," - ",R4247),OP!A:D,4,0),"-------------------------------------------NAO DISPONIVEL-------------------------------------------")</f>
        <v>FETRANSPOR</v>
      </c>
      <c r="T4247" s="31"/>
      <c r="U4247" s="32"/>
      <c r="V4247" s="31"/>
      <c r="W4247" s="33">
        <f t="shared" si="1065"/>
        <v>0</v>
      </c>
      <c r="X4247" s="34">
        <f t="shared" si="1066"/>
        <v>0</v>
      </c>
      <c r="Y4247" s="33">
        <f t="shared" si="1067"/>
        <v>0</v>
      </c>
      <c r="Z4247" s="33">
        <f t="shared" si="1068"/>
        <v>0</v>
      </c>
      <c r="AA4247" s="35">
        <f t="shared" si="1069"/>
        <v>0</v>
      </c>
      <c r="AB4247" s="36">
        <f t="shared" si="1070"/>
        <v>0</v>
      </c>
      <c r="AC4247" s="37">
        <f t="shared" si="1071"/>
        <v>0</v>
      </c>
      <c r="AD4247" s="38"/>
      <c r="AE4247" s="38"/>
      <c r="AF4247" s="39">
        <f t="shared" si="1072"/>
        <v>0</v>
      </c>
      <c r="AG4247" s="40"/>
      <c r="AH4247" s="41">
        <f t="shared" si="1073"/>
        <v>0</v>
      </c>
      <c r="AI4247" s="42">
        <f t="shared" si="1074"/>
        <v>0</v>
      </c>
      <c r="AJ4247" s="43">
        <f t="shared" si="1075"/>
        <v>0</v>
      </c>
      <c r="AK4247" s="5" t="str">
        <f>_xlfn.IFNA(VLOOKUP(_xlfn.CONCAT(D4247," - ",S4247),OP!E:F,2,0),"-------------------------------------------NAO DISPONIVEL-------------------------------------------")</f>
        <v>C - RIOCARD</v>
      </c>
      <c r="AL4247" s="7" t="str">
        <f t="shared" si="1061"/>
        <v>1 - -------------------------------------------NAO DISPONIVEL------------------------------------------- - 00000004247 - FETRANSPOR</v>
      </c>
      <c r="AM4247" s="7" t="str">
        <f t="shared" si="1062"/>
        <v>-------------------------------------------NAO DISPONIVEL-------------------------------------------</v>
      </c>
      <c r="AN4247" s="44" cm="1">
        <f t="array" ref="AN4247">_xlfn.IFS(AJ4247=0,0,AQ4247="INATIVO",2,AQ4247="SEM CADASTRO",4,AQ4247="CPF ATIVO EM OUTRO COMPRADOR",5,AQ4247="NOVO/SEM CARTAO",6,AND(AJ4247&gt;0,AQ4247,""),8)</f>
        <v>0</v>
      </c>
      <c r="AO4247" s="45">
        <f t="shared" si="1076"/>
        <v>-10</v>
      </c>
    </row>
    <row r="4248" spans="1:41" x14ac:dyDescent="0.4">
      <c r="A4248" s="21" t="str">
        <f t="shared" si="1063"/>
        <v>-------------------------------------------NAO DISPONIVEL-------------------------------------------</v>
      </c>
      <c r="B4248" s="5" t="str">
        <f>_xlfn.IFNA(VLOOKUP(A4248,CNPJ!E:F,2,0),"-------------------------------------------NAO DISPONIVEL-------------------------------------------")</f>
        <v>-------------------------------------------NAO DISPONIVEL-------------------------------------------</v>
      </c>
      <c r="C4248" s="22">
        <v>1</v>
      </c>
      <c r="D4248" s="5" t="str">
        <f>_xlfn.XLOOKUP(R4248,OP!C:C,OP!B:B,,0,1)</f>
        <v>RJ</v>
      </c>
      <c r="E4248" s="23"/>
      <c r="M4248" s="26"/>
      <c r="N4248" s="27"/>
      <c r="O4248" s="28" t="str">
        <f t="shared" si="1064"/>
        <v>00000004248</v>
      </c>
      <c r="R4248" s="27" t="s">
        <v>193</v>
      </c>
      <c r="S4248" s="30" t="str">
        <f>_xlfn.IFNA(VLOOKUP(_xlfn.CONCAT(D4248," - ",R4248),OP!A:D,4,0),"-------------------------------------------NAO DISPONIVEL-------------------------------------------")</f>
        <v>FETRANSPOR</v>
      </c>
      <c r="T4248" s="31"/>
      <c r="U4248" s="32"/>
      <c r="V4248" s="31"/>
      <c r="W4248" s="33">
        <f t="shared" si="1065"/>
        <v>0</v>
      </c>
      <c r="X4248" s="34">
        <f t="shared" si="1066"/>
        <v>0</v>
      </c>
      <c r="Y4248" s="33">
        <f t="shared" si="1067"/>
        <v>0</v>
      </c>
      <c r="Z4248" s="33">
        <f t="shared" si="1068"/>
        <v>0</v>
      </c>
      <c r="AA4248" s="35">
        <f t="shared" si="1069"/>
        <v>0</v>
      </c>
      <c r="AB4248" s="36">
        <f t="shared" si="1070"/>
        <v>0</v>
      </c>
      <c r="AC4248" s="37">
        <f t="shared" si="1071"/>
        <v>0</v>
      </c>
      <c r="AD4248" s="38"/>
      <c r="AE4248" s="38"/>
      <c r="AF4248" s="39">
        <f t="shared" si="1072"/>
        <v>0</v>
      </c>
      <c r="AG4248" s="40"/>
      <c r="AH4248" s="41">
        <f t="shared" si="1073"/>
        <v>0</v>
      </c>
      <c r="AI4248" s="42">
        <f t="shared" si="1074"/>
        <v>0</v>
      </c>
      <c r="AJ4248" s="43">
        <f t="shared" si="1075"/>
        <v>0</v>
      </c>
      <c r="AK4248" s="5" t="str">
        <f>_xlfn.IFNA(VLOOKUP(_xlfn.CONCAT(D4248," - ",S4248),OP!E:F,2,0),"-------------------------------------------NAO DISPONIVEL-------------------------------------------")</f>
        <v>C - RIOCARD</v>
      </c>
      <c r="AL4248" s="7" t="str">
        <f t="shared" si="1061"/>
        <v>1 - -------------------------------------------NAO DISPONIVEL------------------------------------------- - 00000004248 - FETRANSPOR</v>
      </c>
      <c r="AM4248" s="7" t="str">
        <f t="shared" si="1062"/>
        <v>-------------------------------------------NAO DISPONIVEL-------------------------------------------</v>
      </c>
      <c r="AN4248" s="44" cm="1">
        <f t="array" ref="AN4248">_xlfn.IFS(AJ4248=0,0,AQ4248="INATIVO",2,AQ4248="SEM CADASTRO",4,AQ4248="CPF ATIVO EM OUTRO COMPRADOR",5,AQ4248="NOVO/SEM CARTAO",6,AND(AJ4248&gt;0,AQ4248,""),8)</f>
        <v>0</v>
      </c>
      <c r="AO4248" s="45">
        <f t="shared" si="1076"/>
        <v>-10</v>
      </c>
    </row>
    <row r="4249" spans="1:41" x14ac:dyDescent="0.4">
      <c r="A4249" s="21" t="str">
        <f t="shared" si="1063"/>
        <v>-------------------------------------------NAO DISPONIVEL-------------------------------------------</v>
      </c>
      <c r="B4249" s="5" t="str">
        <f>_xlfn.IFNA(VLOOKUP(A4249,CNPJ!E:F,2,0),"-------------------------------------------NAO DISPONIVEL-------------------------------------------")</f>
        <v>-------------------------------------------NAO DISPONIVEL-------------------------------------------</v>
      </c>
      <c r="C4249" s="22">
        <v>1</v>
      </c>
      <c r="D4249" s="5" t="str">
        <f>_xlfn.XLOOKUP(R4249,OP!C:C,OP!B:B,,0,1)</f>
        <v>RJ</v>
      </c>
      <c r="E4249" s="23"/>
      <c r="M4249" s="26"/>
      <c r="N4249" s="27"/>
      <c r="O4249" s="28" t="str">
        <f t="shared" si="1064"/>
        <v>00000004249</v>
      </c>
      <c r="R4249" s="27" t="s">
        <v>193</v>
      </c>
      <c r="S4249" s="30" t="str">
        <f>_xlfn.IFNA(VLOOKUP(_xlfn.CONCAT(D4249," - ",R4249),OP!A:D,4,0),"-------------------------------------------NAO DISPONIVEL-------------------------------------------")</f>
        <v>FETRANSPOR</v>
      </c>
      <c r="T4249" s="31"/>
      <c r="U4249" s="32"/>
      <c r="V4249" s="31"/>
      <c r="W4249" s="33">
        <f t="shared" si="1065"/>
        <v>0</v>
      </c>
      <c r="X4249" s="34">
        <f t="shared" si="1066"/>
        <v>0</v>
      </c>
      <c r="Y4249" s="33">
        <f t="shared" si="1067"/>
        <v>0</v>
      </c>
      <c r="Z4249" s="33">
        <f t="shared" si="1068"/>
        <v>0</v>
      </c>
      <c r="AA4249" s="35">
        <f t="shared" si="1069"/>
        <v>0</v>
      </c>
      <c r="AB4249" s="36">
        <f t="shared" si="1070"/>
        <v>0</v>
      </c>
      <c r="AC4249" s="37">
        <f t="shared" si="1071"/>
        <v>0</v>
      </c>
      <c r="AD4249" s="38"/>
      <c r="AE4249" s="38"/>
      <c r="AF4249" s="39">
        <f t="shared" si="1072"/>
        <v>0</v>
      </c>
      <c r="AG4249" s="40"/>
      <c r="AH4249" s="41">
        <f t="shared" si="1073"/>
        <v>0</v>
      </c>
      <c r="AI4249" s="42">
        <f t="shared" si="1074"/>
        <v>0</v>
      </c>
      <c r="AJ4249" s="43">
        <f t="shared" si="1075"/>
        <v>0</v>
      </c>
      <c r="AK4249" s="5" t="str">
        <f>_xlfn.IFNA(VLOOKUP(_xlfn.CONCAT(D4249," - ",S4249),OP!E:F,2,0),"-------------------------------------------NAO DISPONIVEL-------------------------------------------")</f>
        <v>C - RIOCARD</v>
      </c>
      <c r="AL4249" s="7" t="str">
        <f t="shared" si="1061"/>
        <v>1 - -------------------------------------------NAO DISPONIVEL------------------------------------------- - 00000004249 - FETRANSPOR</v>
      </c>
      <c r="AM4249" s="7" t="str">
        <f t="shared" si="1062"/>
        <v>-------------------------------------------NAO DISPONIVEL-------------------------------------------</v>
      </c>
      <c r="AN4249" s="44" cm="1">
        <f t="array" ref="AN4249">_xlfn.IFS(AJ4249=0,0,AQ4249="INATIVO",2,AQ4249="SEM CADASTRO",4,AQ4249="CPF ATIVO EM OUTRO COMPRADOR",5,AQ4249="NOVO/SEM CARTAO",6,AND(AJ4249&gt;0,AQ4249,""),8)</f>
        <v>0</v>
      </c>
      <c r="AO4249" s="45">
        <f t="shared" si="1076"/>
        <v>-10</v>
      </c>
    </row>
    <row r="4250" spans="1:41" x14ac:dyDescent="0.4">
      <c r="A4250" s="21" t="str">
        <f t="shared" si="1063"/>
        <v>-------------------------------------------NAO DISPONIVEL-------------------------------------------</v>
      </c>
      <c r="B4250" s="5" t="str">
        <f>_xlfn.IFNA(VLOOKUP(A4250,CNPJ!E:F,2,0),"-------------------------------------------NAO DISPONIVEL-------------------------------------------")</f>
        <v>-------------------------------------------NAO DISPONIVEL-------------------------------------------</v>
      </c>
      <c r="C4250" s="22">
        <v>1</v>
      </c>
      <c r="D4250" s="5" t="str">
        <f>_xlfn.XLOOKUP(R4250,OP!C:C,OP!B:B,,0,1)</f>
        <v>RJ</v>
      </c>
      <c r="E4250" s="23"/>
      <c r="M4250" s="26"/>
      <c r="N4250" s="27"/>
      <c r="O4250" s="28" t="str">
        <f t="shared" si="1064"/>
        <v>00000004250</v>
      </c>
      <c r="R4250" s="27" t="s">
        <v>193</v>
      </c>
      <c r="S4250" s="30" t="str">
        <f>_xlfn.IFNA(VLOOKUP(_xlfn.CONCAT(D4250," - ",R4250),OP!A:D,4,0),"-------------------------------------------NAO DISPONIVEL-------------------------------------------")</f>
        <v>FETRANSPOR</v>
      </c>
      <c r="T4250" s="31"/>
      <c r="U4250" s="32"/>
      <c r="V4250" s="31"/>
      <c r="W4250" s="33">
        <f t="shared" si="1065"/>
        <v>0</v>
      </c>
      <c r="X4250" s="34">
        <f t="shared" si="1066"/>
        <v>0</v>
      </c>
      <c r="Y4250" s="33">
        <f t="shared" si="1067"/>
        <v>0</v>
      </c>
      <c r="Z4250" s="33">
        <f t="shared" si="1068"/>
        <v>0</v>
      </c>
      <c r="AA4250" s="35">
        <f t="shared" si="1069"/>
        <v>0</v>
      </c>
      <c r="AB4250" s="36">
        <f t="shared" si="1070"/>
        <v>0</v>
      </c>
      <c r="AC4250" s="37">
        <f t="shared" si="1071"/>
        <v>0</v>
      </c>
      <c r="AD4250" s="38"/>
      <c r="AE4250" s="38"/>
      <c r="AF4250" s="39">
        <f t="shared" si="1072"/>
        <v>0</v>
      </c>
      <c r="AG4250" s="40"/>
      <c r="AH4250" s="41">
        <f t="shared" si="1073"/>
        <v>0</v>
      </c>
      <c r="AI4250" s="42">
        <f t="shared" si="1074"/>
        <v>0</v>
      </c>
      <c r="AJ4250" s="43">
        <f t="shared" si="1075"/>
        <v>0</v>
      </c>
      <c r="AK4250" s="5" t="str">
        <f>_xlfn.IFNA(VLOOKUP(_xlfn.CONCAT(D4250," - ",S4250),OP!E:F,2,0),"-------------------------------------------NAO DISPONIVEL-------------------------------------------")</f>
        <v>C - RIOCARD</v>
      </c>
      <c r="AL4250" s="7" t="str">
        <f t="shared" si="1061"/>
        <v>1 - -------------------------------------------NAO DISPONIVEL------------------------------------------- - 00000004250 - FETRANSPOR</v>
      </c>
      <c r="AM4250" s="7" t="str">
        <f t="shared" si="1062"/>
        <v>-------------------------------------------NAO DISPONIVEL-------------------------------------------</v>
      </c>
      <c r="AN4250" s="44" cm="1">
        <f t="array" ref="AN4250">_xlfn.IFS(AJ4250=0,0,AQ4250="INATIVO",2,AQ4250="SEM CADASTRO",4,AQ4250="CPF ATIVO EM OUTRO COMPRADOR",5,AQ4250="NOVO/SEM CARTAO",6,AND(AJ4250&gt;0,AQ4250,""),8)</f>
        <v>0</v>
      </c>
      <c r="AO4250" s="45">
        <f t="shared" si="1076"/>
        <v>-10</v>
      </c>
    </row>
    <row r="4251" spans="1:41" x14ac:dyDescent="0.4">
      <c r="A4251" s="21" t="str">
        <f t="shared" si="1063"/>
        <v>-------------------------------------------NAO DISPONIVEL-------------------------------------------</v>
      </c>
      <c r="B4251" s="5" t="str">
        <f>_xlfn.IFNA(VLOOKUP(A4251,CNPJ!E:F,2,0),"-------------------------------------------NAO DISPONIVEL-------------------------------------------")</f>
        <v>-------------------------------------------NAO DISPONIVEL-------------------------------------------</v>
      </c>
      <c r="C4251" s="22">
        <v>1</v>
      </c>
      <c r="D4251" s="5" t="str">
        <f>_xlfn.XLOOKUP(R4251,OP!C:C,OP!B:B,,0,1)</f>
        <v>RJ</v>
      </c>
      <c r="E4251" s="23"/>
      <c r="M4251" s="26"/>
      <c r="N4251" s="27"/>
      <c r="O4251" s="28" t="str">
        <f t="shared" si="1064"/>
        <v>00000004251</v>
      </c>
      <c r="R4251" s="27" t="s">
        <v>193</v>
      </c>
      <c r="S4251" s="30" t="str">
        <f>_xlfn.IFNA(VLOOKUP(_xlfn.CONCAT(D4251," - ",R4251),OP!A:D,4,0),"-------------------------------------------NAO DISPONIVEL-------------------------------------------")</f>
        <v>FETRANSPOR</v>
      </c>
      <c r="T4251" s="31"/>
      <c r="U4251" s="32"/>
      <c r="V4251" s="31"/>
      <c r="W4251" s="33">
        <f t="shared" si="1065"/>
        <v>0</v>
      </c>
      <c r="X4251" s="34">
        <f t="shared" si="1066"/>
        <v>0</v>
      </c>
      <c r="Y4251" s="33">
        <f t="shared" si="1067"/>
        <v>0</v>
      </c>
      <c r="Z4251" s="33">
        <f t="shared" si="1068"/>
        <v>0</v>
      </c>
      <c r="AA4251" s="35">
        <f t="shared" si="1069"/>
        <v>0</v>
      </c>
      <c r="AB4251" s="36">
        <f t="shared" si="1070"/>
        <v>0</v>
      </c>
      <c r="AC4251" s="37">
        <f t="shared" si="1071"/>
        <v>0</v>
      </c>
      <c r="AD4251" s="38"/>
      <c r="AE4251" s="38"/>
      <c r="AF4251" s="39">
        <f t="shared" si="1072"/>
        <v>0</v>
      </c>
      <c r="AG4251" s="40"/>
      <c r="AH4251" s="41">
        <f t="shared" si="1073"/>
        <v>0</v>
      </c>
      <c r="AI4251" s="42">
        <f t="shared" si="1074"/>
        <v>0</v>
      </c>
      <c r="AJ4251" s="43">
        <f t="shared" si="1075"/>
        <v>0</v>
      </c>
      <c r="AK4251" s="5" t="str">
        <f>_xlfn.IFNA(VLOOKUP(_xlfn.CONCAT(D4251," - ",S4251),OP!E:F,2,0),"-------------------------------------------NAO DISPONIVEL-------------------------------------------")</f>
        <v>C - RIOCARD</v>
      </c>
      <c r="AL4251" s="7" t="str">
        <f t="shared" si="1061"/>
        <v>1 - -------------------------------------------NAO DISPONIVEL------------------------------------------- - 00000004251 - FETRANSPOR</v>
      </c>
      <c r="AM4251" s="7" t="str">
        <f t="shared" si="1062"/>
        <v>-------------------------------------------NAO DISPONIVEL-------------------------------------------</v>
      </c>
      <c r="AN4251" s="44" cm="1">
        <f t="array" ref="AN4251">_xlfn.IFS(AJ4251=0,0,AQ4251="INATIVO",2,AQ4251="SEM CADASTRO",4,AQ4251="CPF ATIVO EM OUTRO COMPRADOR",5,AQ4251="NOVO/SEM CARTAO",6,AND(AJ4251&gt;0,AQ4251,""),8)</f>
        <v>0</v>
      </c>
      <c r="AO4251" s="45">
        <f t="shared" si="1076"/>
        <v>-10</v>
      </c>
    </row>
    <row r="4252" spans="1:41" x14ac:dyDescent="0.4">
      <c r="A4252" s="21" t="str">
        <f t="shared" si="1063"/>
        <v>-------------------------------------------NAO DISPONIVEL-------------------------------------------</v>
      </c>
      <c r="B4252" s="5" t="str">
        <f>_xlfn.IFNA(VLOOKUP(A4252,CNPJ!E:F,2,0),"-------------------------------------------NAO DISPONIVEL-------------------------------------------")</f>
        <v>-------------------------------------------NAO DISPONIVEL-------------------------------------------</v>
      </c>
      <c r="C4252" s="22">
        <v>1</v>
      </c>
      <c r="D4252" s="5" t="str">
        <f>_xlfn.XLOOKUP(R4252,OP!C:C,OP!B:B,,0,1)</f>
        <v>RJ</v>
      </c>
      <c r="E4252" s="23"/>
      <c r="M4252" s="26"/>
      <c r="N4252" s="27"/>
      <c r="O4252" s="28" t="str">
        <f t="shared" si="1064"/>
        <v>00000004252</v>
      </c>
      <c r="R4252" s="27" t="s">
        <v>193</v>
      </c>
      <c r="S4252" s="30" t="str">
        <f>_xlfn.IFNA(VLOOKUP(_xlfn.CONCAT(D4252," - ",R4252),OP!A:D,4,0),"-------------------------------------------NAO DISPONIVEL-------------------------------------------")</f>
        <v>FETRANSPOR</v>
      </c>
      <c r="T4252" s="31"/>
      <c r="U4252" s="32"/>
      <c r="V4252" s="31"/>
      <c r="W4252" s="33">
        <f t="shared" si="1065"/>
        <v>0</v>
      </c>
      <c r="X4252" s="34">
        <f t="shared" si="1066"/>
        <v>0</v>
      </c>
      <c r="Y4252" s="33">
        <f t="shared" si="1067"/>
        <v>0</v>
      </c>
      <c r="Z4252" s="33">
        <f t="shared" si="1068"/>
        <v>0</v>
      </c>
      <c r="AA4252" s="35">
        <f t="shared" si="1069"/>
        <v>0</v>
      </c>
      <c r="AB4252" s="36">
        <f t="shared" si="1070"/>
        <v>0</v>
      </c>
      <c r="AC4252" s="37">
        <f t="shared" si="1071"/>
        <v>0</v>
      </c>
      <c r="AD4252" s="38"/>
      <c r="AE4252" s="38"/>
      <c r="AF4252" s="39">
        <f t="shared" si="1072"/>
        <v>0</v>
      </c>
      <c r="AG4252" s="40"/>
      <c r="AH4252" s="41">
        <f t="shared" si="1073"/>
        <v>0</v>
      </c>
      <c r="AI4252" s="42">
        <f t="shared" si="1074"/>
        <v>0</v>
      </c>
      <c r="AJ4252" s="43">
        <f t="shared" si="1075"/>
        <v>0</v>
      </c>
      <c r="AK4252" s="5" t="str">
        <f>_xlfn.IFNA(VLOOKUP(_xlfn.CONCAT(D4252," - ",S4252),OP!E:F,2,0),"-------------------------------------------NAO DISPONIVEL-------------------------------------------")</f>
        <v>C - RIOCARD</v>
      </c>
      <c r="AL4252" s="7" t="str">
        <f t="shared" si="1061"/>
        <v>1 - -------------------------------------------NAO DISPONIVEL------------------------------------------- - 00000004252 - FETRANSPOR</v>
      </c>
      <c r="AM4252" s="7" t="str">
        <f t="shared" si="1062"/>
        <v>-------------------------------------------NAO DISPONIVEL-------------------------------------------</v>
      </c>
      <c r="AN4252" s="44" cm="1">
        <f t="array" ref="AN4252">_xlfn.IFS(AJ4252=0,0,AQ4252="INATIVO",2,AQ4252="SEM CADASTRO",4,AQ4252="CPF ATIVO EM OUTRO COMPRADOR",5,AQ4252="NOVO/SEM CARTAO",6,AND(AJ4252&gt;0,AQ4252,""),8)</f>
        <v>0</v>
      </c>
      <c r="AO4252" s="45">
        <f t="shared" si="1076"/>
        <v>-10</v>
      </c>
    </row>
    <row r="4253" spans="1:41" x14ac:dyDescent="0.4">
      <c r="A4253" s="21" t="str">
        <f t="shared" si="1063"/>
        <v>-------------------------------------------NAO DISPONIVEL-------------------------------------------</v>
      </c>
      <c r="B4253" s="5" t="str">
        <f>_xlfn.IFNA(VLOOKUP(A4253,CNPJ!E:F,2,0),"-------------------------------------------NAO DISPONIVEL-------------------------------------------")</f>
        <v>-------------------------------------------NAO DISPONIVEL-------------------------------------------</v>
      </c>
      <c r="C4253" s="22">
        <v>1</v>
      </c>
      <c r="D4253" s="5" t="str">
        <f>_xlfn.XLOOKUP(R4253,OP!C:C,OP!B:B,,0,1)</f>
        <v>RJ</v>
      </c>
      <c r="E4253" s="23"/>
      <c r="M4253" s="26"/>
      <c r="N4253" s="27"/>
      <c r="O4253" s="28" t="str">
        <f t="shared" si="1064"/>
        <v>00000004253</v>
      </c>
      <c r="R4253" s="27" t="s">
        <v>193</v>
      </c>
      <c r="S4253" s="30" t="str">
        <f>_xlfn.IFNA(VLOOKUP(_xlfn.CONCAT(D4253," - ",R4253),OP!A:D,4,0),"-------------------------------------------NAO DISPONIVEL-------------------------------------------")</f>
        <v>FETRANSPOR</v>
      </c>
      <c r="T4253" s="31"/>
      <c r="U4253" s="32"/>
      <c r="V4253" s="31"/>
      <c r="W4253" s="33">
        <f t="shared" si="1065"/>
        <v>0</v>
      </c>
      <c r="X4253" s="34">
        <f t="shared" si="1066"/>
        <v>0</v>
      </c>
      <c r="Y4253" s="33">
        <f t="shared" si="1067"/>
        <v>0</v>
      </c>
      <c r="Z4253" s="33">
        <f t="shared" si="1068"/>
        <v>0</v>
      </c>
      <c r="AA4253" s="35">
        <f t="shared" si="1069"/>
        <v>0</v>
      </c>
      <c r="AB4253" s="36">
        <f t="shared" si="1070"/>
        <v>0</v>
      </c>
      <c r="AC4253" s="37">
        <f t="shared" si="1071"/>
        <v>0</v>
      </c>
      <c r="AD4253" s="38"/>
      <c r="AE4253" s="38"/>
      <c r="AF4253" s="39">
        <f t="shared" si="1072"/>
        <v>0</v>
      </c>
      <c r="AG4253" s="40"/>
      <c r="AH4253" s="41">
        <f t="shared" si="1073"/>
        <v>0</v>
      </c>
      <c r="AI4253" s="42">
        <f t="shared" si="1074"/>
        <v>0</v>
      </c>
      <c r="AJ4253" s="43">
        <f t="shared" si="1075"/>
        <v>0</v>
      </c>
      <c r="AK4253" s="5" t="str">
        <f>_xlfn.IFNA(VLOOKUP(_xlfn.CONCAT(D4253," - ",S4253),OP!E:F,2,0),"-------------------------------------------NAO DISPONIVEL-------------------------------------------")</f>
        <v>C - RIOCARD</v>
      </c>
      <c r="AL4253" s="7" t="str">
        <f t="shared" si="1061"/>
        <v>1 - -------------------------------------------NAO DISPONIVEL------------------------------------------- - 00000004253 - FETRANSPOR</v>
      </c>
      <c r="AM4253" s="7" t="str">
        <f t="shared" si="1062"/>
        <v>-------------------------------------------NAO DISPONIVEL-------------------------------------------</v>
      </c>
      <c r="AN4253" s="44" cm="1">
        <f t="array" ref="AN4253">_xlfn.IFS(AJ4253=0,0,AQ4253="INATIVO",2,AQ4253="SEM CADASTRO",4,AQ4253="CPF ATIVO EM OUTRO COMPRADOR",5,AQ4253="NOVO/SEM CARTAO",6,AND(AJ4253&gt;0,AQ4253,""),8)</f>
        <v>0</v>
      </c>
      <c r="AO4253" s="45">
        <f t="shared" si="1076"/>
        <v>-10</v>
      </c>
    </row>
    <row r="4254" spans="1:41" x14ac:dyDescent="0.4">
      <c r="A4254" s="21" t="str">
        <f t="shared" si="1063"/>
        <v>-------------------------------------------NAO DISPONIVEL-------------------------------------------</v>
      </c>
      <c r="B4254" s="5" t="str">
        <f>_xlfn.IFNA(VLOOKUP(A4254,CNPJ!E:F,2,0),"-------------------------------------------NAO DISPONIVEL-------------------------------------------")</f>
        <v>-------------------------------------------NAO DISPONIVEL-------------------------------------------</v>
      </c>
      <c r="C4254" s="22">
        <v>1</v>
      </c>
      <c r="D4254" s="5" t="str">
        <f>_xlfn.XLOOKUP(R4254,OP!C:C,OP!B:B,,0,1)</f>
        <v>RJ</v>
      </c>
      <c r="E4254" s="23"/>
      <c r="M4254" s="26"/>
      <c r="N4254" s="27"/>
      <c r="O4254" s="28" t="str">
        <f t="shared" si="1064"/>
        <v>00000004254</v>
      </c>
      <c r="R4254" s="27" t="s">
        <v>193</v>
      </c>
      <c r="S4254" s="30" t="str">
        <f>_xlfn.IFNA(VLOOKUP(_xlfn.CONCAT(D4254," - ",R4254),OP!A:D,4,0),"-------------------------------------------NAO DISPONIVEL-------------------------------------------")</f>
        <v>FETRANSPOR</v>
      </c>
      <c r="T4254" s="31"/>
      <c r="U4254" s="32"/>
      <c r="V4254" s="31"/>
      <c r="W4254" s="33">
        <f t="shared" si="1065"/>
        <v>0</v>
      </c>
      <c r="X4254" s="34">
        <f t="shared" si="1066"/>
        <v>0</v>
      </c>
      <c r="Y4254" s="33">
        <f t="shared" si="1067"/>
        <v>0</v>
      </c>
      <c r="Z4254" s="33">
        <f t="shared" si="1068"/>
        <v>0</v>
      </c>
      <c r="AA4254" s="35">
        <f t="shared" si="1069"/>
        <v>0</v>
      </c>
      <c r="AB4254" s="36">
        <f t="shared" si="1070"/>
        <v>0</v>
      </c>
      <c r="AC4254" s="37">
        <f t="shared" si="1071"/>
        <v>0</v>
      </c>
      <c r="AD4254" s="38"/>
      <c r="AE4254" s="38"/>
      <c r="AF4254" s="39">
        <f t="shared" si="1072"/>
        <v>0</v>
      </c>
      <c r="AG4254" s="40"/>
      <c r="AH4254" s="41">
        <f t="shared" si="1073"/>
        <v>0</v>
      </c>
      <c r="AI4254" s="42">
        <f t="shared" si="1074"/>
        <v>0</v>
      </c>
      <c r="AJ4254" s="43">
        <f t="shared" si="1075"/>
        <v>0</v>
      </c>
      <c r="AK4254" s="5" t="str">
        <f>_xlfn.IFNA(VLOOKUP(_xlfn.CONCAT(D4254," - ",S4254),OP!E:F,2,0),"-------------------------------------------NAO DISPONIVEL-------------------------------------------")</f>
        <v>C - RIOCARD</v>
      </c>
      <c r="AL4254" s="7" t="str">
        <f t="shared" si="1061"/>
        <v>1 - -------------------------------------------NAO DISPONIVEL------------------------------------------- - 00000004254 - FETRANSPOR</v>
      </c>
      <c r="AM4254" s="7" t="str">
        <f t="shared" si="1062"/>
        <v>-------------------------------------------NAO DISPONIVEL-------------------------------------------</v>
      </c>
      <c r="AN4254" s="44" cm="1">
        <f t="array" ref="AN4254">_xlfn.IFS(AJ4254=0,0,AQ4254="INATIVO",2,AQ4254="SEM CADASTRO",4,AQ4254="CPF ATIVO EM OUTRO COMPRADOR",5,AQ4254="NOVO/SEM CARTAO",6,AND(AJ4254&gt;0,AQ4254,""),8)</f>
        <v>0</v>
      </c>
      <c r="AO4254" s="45">
        <f t="shared" si="1076"/>
        <v>-10</v>
      </c>
    </row>
    <row r="4255" spans="1:41" x14ac:dyDescent="0.4">
      <c r="A4255" s="21" t="str">
        <f t="shared" si="1063"/>
        <v>-------------------------------------------NAO DISPONIVEL-------------------------------------------</v>
      </c>
      <c r="B4255" s="5" t="str">
        <f>_xlfn.IFNA(VLOOKUP(A4255,CNPJ!E:F,2,0),"-------------------------------------------NAO DISPONIVEL-------------------------------------------")</f>
        <v>-------------------------------------------NAO DISPONIVEL-------------------------------------------</v>
      </c>
      <c r="C4255" s="22">
        <v>1</v>
      </c>
      <c r="D4255" s="5" t="str">
        <f>_xlfn.XLOOKUP(R4255,OP!C:C,OP!B:B,,0,1)</f>
        <v>RJ</v>
      </c>
      <c r="E4255" s="23"/>
      <c r="M4255" s="26"/>
      <c r="N4255" s="27"/>
      <c r="O4255" s="28" t="str">
        <f t="shared" si="1064"/>
        <v>00000004255</v>
      </c>
      <c r="R4255" s="27" t="s">
        <v>193</v>
      </c>
      <c r="S4255" s="30" t="str">
        <f>_xlfn.IFNA(VLOOKUP(_xlfn.CONCAT(D4255," - ",R4255),OP!A:D,4,0),"-------------------------------------------NAO DISPONIVEL-------------------------------------------")</f>
        <v>FETRANSPOR</v>
      </c>
      <c r="T4255" s="31"/>
      <c r="U4255" s="32"/>
      <c r="V4255" s="31"/>
      <c r="W4255" s="33">
        <f t="shared" si="1065"/>
        <v>0</v>
      </c>
      <c r="X4255" s="34">
        <f t="shared" si="1066"/>
        <v>0</v>
      </c>
      <c r="Y4255" s="33">
        <f t="shared" si="1067"/>
        <v>0</v>
      </c>
      <c r="Z4255" s="33">
        <f t="shared" si="1068"/>
        <v>0</v>
      </c>
      <c r="AA4255" s="35">
        <f t="shared" si="1069"/>
        <v>0</v>
      </c>
      <c r="AB4255" s="36">
        <f t="shared" si="1070"/>
        <v>0</v>
      </c>
      <c r="AC4255" s="37">
        <f t="shared" si="1071"/>
        <v>0</v>
      </c>
      <c r="AD4255" s="38"/>
      <c r="AE4255" s="38"/>
      <c r="AF4255" s="39">
        <f t="shared" si="1072"/>
        <v>0</v>
      </c>
      <c r="AG4255" s="40"/>
      <c r="AH4255" s="41">
        <f t="shared" si="1073"/>
        <v>0</v>
      </c>
      <c r="AI4255" s="42">
        <f t="shared" si="1074"/>
        <v>0</v>
      </c>
      <c r="AJ4255" s="43">
        <f t="shared" si="1075"/>
        <v>0</v>
      </c>
      <c r="AK4255" s="5" t="str">
        <f>_xlfn.IFNA(VLOOKUP(_xlfn.CONCAT(D4255," - ",S4255),OP!E:F,2,0),"-------------------------------------------NAO DISPONIVEL-------------------------------------------")</f>
        <v>C - RIOCARD</v>
      </c>
      <c r="AL4255" s="7" t="str">
        <f t="shared" si="1061"/>
        <v>1 - -------------------------------------------NAO DISPONIVEL------------------------------------------- - 00000004255 - FETRANSPOR</v>
      </c>
      <c r="AM4255" s="7" t="str">
        <f t="shared" si="1062"/>
        <v>-------------------------------------------NAO DISPONIVEL-------------------------------------------</v>
      </c>
      <c r="AN4255" s="44" cm="1">
        <f t="array" ref="AN4255">_xlfn.IFS(AJ4255=0,0,AQ4255="INATIVO",2,AQ4255="SEM CADASTRO",4,AQ4255="CPF ATIVO EM OUTRO COMPRADOR",5,AQ4255="NOVO/SEM CARTAO",6,AND(AJ4255&gt;0,AQ4255,""),8)</f>
        <v>0</v>
      </c>
      <c r="AO4255" s="45">
        <f t="shared" si="1076"/>
        <v>-10</v>
      </c>
    </row>
    <row r="4256" spans="1:41" x14ac:dyDescent="0.4">
      <c r="A4256" s="21" t="str">
        <f t="shared" si="1063"/>
        <v>-------------------------------------------NAO DISPONIVEL-------------------------------------------</v>
      </c>
      <c r="B4256" s="5" t="str">
        <f>_xlfn.IFNA(VLOOKUP(A4256,CNPJ!E:F,2,0),"-------------------------------------------NAO DISPONIVEL-------------------------------------------")</f>
        <v>-------------------------------------------NAO DISPONIVEL-------------------------------------------</v>
      </c>
      <c r="C4256" s="22">
        <v>1</v>
      </c>
      <c r="D4256" s="5" t="str">
        <f>_xlfn.XLOOKUP(R4256,OP!C:C,OP!B:B,,0,1)</f>
        <v>RJ</v>
      </c>
      <c r="E4256" s="23"/>
      <c r="M4256" s="26"/>
      <c r="N4256" s="27"/>
      <c r="O4256" s="28" t="str">
        <f t="shared" si="1064"/>
        <v>00000004256</v>
      </c>
      <c r="R4256" s="27" t="s">
        <v>193</v>
      </c>
      <c r="S4256" s="30" t="str">
        <f>_xlfn.IFNA(VLOOKUP(_xlfn.CONCAT(D4256," - ",R4256),OP!A:D,4,0),"-------------------------------------------NAO DISPONIVEL-------------------------------------------")</f>
        <v>FETRANSPOR</v>
      </c>
      <c r="T4256" s="31"/>
      <c r="U4256" s="32"/>
      <c r="V4256" s="31"/>
      <c r="W4256" s="33">
        <f t="shared" si="1065"/>
        <v>0</v>
      </c>
      <c r="X4256" s="34">
        <f t="shared" si="1066"/>
        <v>0</v>
      </c>
      <c r="Y4256" s="33">
        <f t="shared" si="1067"/>
        <v>0</v>
      </c>
      <c r="Z4256" s="33">
        <f t="shared" si="1068"/>
        <v>0</v>
      </c>
      <c r="AA4256" s="35">
        <f t="shared" si="1069"/>
        <v>0</v>
      </c>
      <c r="AB4256" s="36">
        <f t="shared" si="1070"/>
        <v>0</v>
      </c>
      <c r="AC4256" s="37">
        <f t="shared" si="1071"/>
        <v>0</v>
      </c>
      <c r="AD4256" s="38"/>
      <c r="AE4256" s="38"/>
      <c r="AF4256" s="39">
        <f t="shared" si="1072"/>
        <v>0</v>
      </c>
      <c r="AG4256" s="40"/>
      <c r="AH4256" s="41">
        <f t="shared" si="1073"/>
        <v>0</v>
      </c>
      <c r="AI4256" s="42">
        <f t="shared" si="1074"/>
        <v>0</v>
      </c>
      <c r="AJ4256" s="43">
        <f t="shared" si="1075"/>
        <v>0</v>
      </c>
      <c r="AK4256" s="5" t="str">
        <f>_xlfn.IFNA(VLOOKUP(_xlfn.CONCAT(D4256," - ",S4256),OP!E:F,2,0),"-------------------------------------------NAO DISPONIVEL-------------------------------------------")</f>
        <v>C - RIOCARD</v>
      </c>
      <c r="AL4256" s="7" t="str">
        <f t="shared" si="1061"/>
        <v>1 - -------------------------------------------NAO DISPONIVEL------------------------------------------- - 00000004256 - FETRANSPOR</v>
      </c>
      <c r="AM4256" s="7" t="str">
        <f t="shared" si="1062"/>
        <v>-------------------------------------------NAO DISPONIVEL-------------------------------------------</v>
      </c>
      <c r="AN4256" s="44" cm="1">
        <f t="array" ref="AN4256">_xlfn.IFS(AJ4256=0,0,AQ4256="INATIVO",2,AQ4256="SEM CADASTRO",4,AQ4256="CPF ATIVO EM OUTRO COMPRADOR",5,AQ4256="NOVO/SEM CARTAO",6,AND(AJ4256&gt;0,AQ4256,""),8)</f>
        <v>0</v>
      </c>
      <c r="AO4256" s="45">
        <f t="shared" si="1076"/>
        <v>-10</v>
      </c>
    </row>
    <row r="4257" spans="1:41" x14ac:dyDescent="0.4">
      <c r="A4257" s="21" t="str">
        <f t="shared" si="1063"/>
        <v>-------------------------------------------NAO DISPONIVEL-------------------------------------------</v>
      </c>
      <c r="B4257" s="5" t="str">
        <f>_xlfn.IFNA(VLOOKUP(A4257,CNPJ!E:F,2,0),"-------------------------------------------NAO DISPONIVEL-------------------------------------------")</f>
        <v>-------------------------------------------NAO DISPONIVEL-------------------------------------------</v>
      </c>
      <c r="C4257" s="22">
        <v>1</v>
      </c>
      <c r="D4257" s="5" t="str">
        <f>_xlfn.XLOOKUP(R4257,OP!C:C,OP!B:B,,0,1)</f>
        <v>RJ</v>
      </c>
      <c r="E4257" s="23"/>
      <c r="M4257" s="26"/>
      <c r="N4257" s="27"/>
      <c r="O4257" s="28" t="str">
        <f t="shared" si="1064"/>
        <v>00000004257</v>
      </c>
      <c r="R4257" s="27" t="s">
        <v>193</v>
      </c>
      <c r="S4257" s="30" t="str">
        <f>_xlfn.IFNA(VLOOKUP(_xlfn.CONCAT(D4257," - ",R4257),OP!A:D,4,0),"-------------------------------------------NAO DISPONIVEL-------------------------------------------")</f>
        <v>FETRANSPOR</v>
      </c>
      <c r="T4257" s="31"/>
      <c r="U4257" s="32"/>
      <c r="V4257" s="31"/>
      <c r="W4257" s="33">
        <f t="shared" si="1065"/>
        <v>0</v>
      </c>
      <c r="X4257" s="34">
        <f t="shared" si="1066"/>
        <v>0</v>
      </c>
      <c r="Y4257" s="33">
        <f t="shared" si="1067"/>
        <v>0</v>
      </c>
      <c r="Z4257" s="33">
        <f t="shared" si="1068"/>
        <v>0</v>
      </c>
      <c r="AA4257" s="35">
        <f t="shared" si="1069"/>
        <v>0</v>
      </c>
      <c r="AB4257" s="36">
        <f t="shared" si="1070"/>
        <v>0</v>
      </c>
      <c r="AC4257" s="37">
        <f t="shared" si="1071"/>
        <v>0</v>
      </c>
      <c r="AD4257" s="38"/>
      <c r="AE4257" s="38"/>
      <c r="AF4257" s="39">
        <f t="shared" si="1072"/>
        <v>0</v>
      </c>
      <c r="AG4257" s="40"/>
      <c r="AH4257" s="41">
        <f t="shared" si="1073"/>
        <v>0</v>
      </c>
      <c r="AI4257" s="42">
        <f t="shared" si="1074"/>
        <v>0</v>
      </c>
      <c r="AJ4257" s="43">
        <f t="shared" si="1075"/>
        <v>0</v>
      </c>
      <c r="AK4257" s="5" t="str">
        <f>_xlfn.IFNA(VLOOKUP(_xlfn.CONCAT(D4257," - ",S4257),OP!E:F,2,0),"-------------------------------------------NAO DISPONIVEL-------------------------------------------")</f>
        <v>C - RIOCARD</v>
      </c>
      <c r="AL4257" s="7" t="str">
        <f t="shared" si="1061"/>
        <v>1 - -------------------------------------------NAO DISPONIVEL------------------------------------------- - 00000004257 - FETRANSPOR</v>
      </c>
      <c r="AM4257" s="7" t="str">
        <f t="shared" si="1062"/>
        <v>-------------------------------------------NAO DISPONIVEL-------------------------------------------</v>
      </c>
      <c r="AN4257" s="44" cm="1">
        <f t="array" ref="AN4257">_xlfn.IFS(AJ4257=0,0,AQ4257="INATIVO",2,AQ4257="SEM CADASTRO",4,AQ4257="CPF ATIVO EM OUTRO COMPRADOR",5,AQ4257="NOVO/SEM CARTAO",6,AND(AJ4257&gt;0,AQ4257,""),8)</f>
        <v>0</v>
      </c>
      <c r="AO4257" s="45">
        <f t="shared" si="1076"/>
        <v>-10</v>
      </c>
    </row>
    <row r="4258" spans="1:41" x14ac:dyDescent="0.4">
      <c r="A4258" s="21" t="str">
        <f t="shared" si="1063"/>
        <v>-------------------------------------------NAO DISPONIVEL-------------------------------------------</v>
      </c>
      <c r="B4258" s="5" t="str">
        <f>_xlfn.IFNA(VLOOKUP(A4258,CNPJ!E:F,2,0),"-------------------------------------------NAO DISPONIVEL-------------------------------------------")</f>
        <v>-------------------------------------------NAO DISPONIVEL-------------------------------------------</v>
      </c>
      <c r="C4258" s="22">
        <v>1</v>
      </c>
      <c r="D4258" s="5" t="str">
        <f>_xlfn.XLOOKUP(R4258,OP!C:C,OP!B:B,,0,1)</f>
        <v>RJ</v>
      </c>
      <c r="E4258" s="23"/>
      <c r="M4258" s="26"/>
      <c r="N4258" s="27"/>
      <c r="O4258" s="28" t="str">
        <f t="shared" si="1064"/>
        <v>00000004258</v>
      </c>
      <c r="R4258" s="27" t="s">
        <v>193</v>
      </c>
      <c r="S4258" s="30" t="str">
        <f>_xlfn.IFNA(VLOOKUP(_xlfn.CONCAT(D4258," - ",R4258),OP!A:D,4,0),"-------------------------------------------NAO DISPONIVEL-------------------------------------------")</f>
        <v>FETRANSPOR</v>
      </c>
      <c r="T4258" s="31"/>
      <c r="U4258" s="32"/>
      <c r="V4258" s="31"/>
      <c r="W4258" s="33">
        <f t="shared" si="1065"/>
        <v>0</v>
      </c>
      <c r="X4258" s="34">
        <f t="shared" si="1066"/>
        <v>0</v>
      </c>
      <c r="Y4258" s="33">
        <f t="shared" si="1067"/>
        <v>0</v>
      </c>
      <c r="Z4258" s="33">
        <f t="shared" si="1068"/>
        <v>0</v>
      </c>
      <c r="AA4258" s="35">
        <f t="shared" si="1069"/>
        <v>0</v>
      </c>
      <c r="AB4258" s="36">
        <f t="shared" si="1070"/>
        <v>0</v>
      </c>
      <c r="AC4258" s="37">
        <f t="shared" si="1071"/>
        <v>0</v>
      </c>
      <c r="AD4258" s="38"/>
      <c r="AE4258" s="38"/>
      <c r="AF4258" s="39">
        <f t="shared" si="1072"/>
        <v>0</v>
      </c>
      <c r="AG4258" s="40"/>
      <c r="AH4258" s="41">
        <f t="shared" si="1073"/>
        <v>0</v>
      </c>
      <c r="AI4258" s="42">
        <f t="shared" si="1074"/>
        <v>0</v>
      </c>
      <c r="AJ4258" s="43">
        <f t="shared" si="1075"/>
        <v>0</v>
      </c>
      <c r="AK4258" s="5" t="str">
        <f>_xlfn.IFNA(VLOOKUP(_xlfn.CONCAT(D4258," - ",S4258),OP!E:F,2,0),"-------------------------------------------NAO DISPONIVEL-------------------------------------------")</f>
        <v>C - RIOCARD</v>
      </c>
      <c r="AL4258" s="7" t="str">
        <f t="shared" si="1061"/>
        <v>1 - -------------------------------------------NAO DISPONIVEL------------------------------------------- - 00000004258 - FETRANSPOR</v>
      </c>
      <c r="AM4258" s="7" t="str">
        <f t="shared" si="1062"/>
        <v>-------------------------------------------NAO DISPONIVEL-------------------------------------------</v>
      </c>
      <c r="AN4258" s="44" cm="1">
        <f t="array" ref="AN4258">_xlfn.IFS(AJ4258=0,0,AQ4258="INATIVO",2,AQ4258="SEM CADASTRO",4,AQ4258="CPF ATIVO EM OUTRO COMPRADOR",5,AQ4258="NOVO/SEM CARTAO",6,AND(AJ4258&gt;0,AQ4258,""),8)</f>
        <v>0</v>
      </c>
      <c r="AO4258" s="45">
        <f t="shared" si="1076"/>
        <v>-10</v>
      </c>
    </row>
    <row r="4259" spans="1:41" x14ac:dyDescent="0.4">
      <c r="A4259" s="21" t="str">
        <f t="shared" si="1063"/>
        <v>-------------------------------------------NAO DISPONIVEL-------------------------------------------</v>
      </c>
      <c r="B4259" s="5" t="str">
        <f>_xlfn.IFNA(VLOOKUP(A4259,CNPJ!E:F,2,0),"-------------------------------------------NAO DISPONIVEL-------------------------------------------")</f>
        <v>-------------------------------------------NAO DISPONIVEL-------------------------------------------</v>
      </c>
      <c r="C4259" s="22">
        <v>1</v>
      </c>
      <c r="D4259" s="5" t="str">
        <f>_xlfn.XLOOKUP(R4259,OP!C:C,OP!B:B,,0,1)</f>
        <v>RJ</v>
      </c>
      <c r="E4259" s="23"/>
      <c r="M4259" s="26"/>
      <c r="N4259" s="27"/>
      <c r="O4259" s="28" t="str">
        <f t="shared" si="1064"/>
        <v>00000004259</v>
      </c>
      <c r="R4259" s="27" t="s">
        <v>193</v>
      </c>
      <c r="S4259" s="30" t="str">
        <f>_xlfn.IFNA(VLOOKUP(_xlfn.CONCAT(D4259," - ",R4259),OP!A:D,4,0),"-------------------------------------------NAO DISPONIVEL-------------------------------------------")</f>
        <v>FETRANSPOR</v>
      </c>
      <c r="T4259" s="31"/>
      <c r="U4259" s="32"/>
      <c r="V4259" s="31"/>
      <c r="W4259" s="33">
        <f t="shared" si="1065"/>
        <v>0</v>
      </c>
      <c r="X4259" s="34">
        <f t="shared" si="1066"/>
        <v>0</v>
      </c>
      <c r="Y4259" s="33">
        <f t="shared" si="1067"/>
        <v>0</v>
      </c>
      <c r="Z4259" s="33">
        <f t="shared" si="1068"/>
        <v>0</v>
      </c>
      <c r="AA4259" s="35">
        <f t="shared" si="1069"/>
        <v>0</v>
      </c>
      <c r="AB4259" s="36">
        <f t="shared" si="1070"/>
        <v>0</v>
      </c>
      <c r="AC4259" s="37">
        <f t="shared" si="1071"/>
        <v>0</v>
      </c>
      <c r="AD4259" s="38"/>
      <c r="AE4259" s="38"/>
      <c r="AF4259" s="39">
        <f t="shared" si="1072"/>
        <v>0</v>
      </c>
      <c r="AG4259" s="40"/>
      <c r="AH4259" s="41">
        <f t="shared" si="1073"/>
        <v>0</v>
      </c>
      <c r="AI4259" s="42">
        <f t="shared" si="1074"/>
        <v>0</v>
      </c>
      <c r="AJ4259" s="43">
        <f t="shared" si="1075"/>
        <v>0</v>
      </c>
      <c r="AK4259" s="5" t="str">
        <f>_xlfn.IFNA(VLOOKUP(_xlfn.CONCAT(D4259," - ",S4259),OP!E:F,2,0),"-------------------------------------------NAO DISPONIVEL-------------------------------------------")</f>
        <v>C - RIOCARD</v>
      </c>
      <c r="AL4259" s="7" t="str">
        <f t="shared" si="1061"/>
        <v>1 - -------------------------------------------NAO DISPONIVEL------------------------------------------- - 00000004259 - FETRANSPOR</v>
      </c>
      <c r="AM4259" s="7" t="str">
        <f t="shared" si="1062"/>
        <v>-------------------------------------------NAO DISPONIVEL-------------------------------------------</v>
      </c>
      <c r="AN4259" s="44" cm="1">
        <f t="array" ref="AN4259">_xlfn.IFS(AJ4259=0,0,AQ4259="INATIVO",2,AQ4259="SEM CADASTRO",4,AQ4259="CPF ATIVO EM OUTRO COMPRADOR",5,AQ4259="NOVO/SEM CARTAO",6,AND(AJ4259&gt;0,AQ4259,""),8)</f>
        <v>0</v>
      </c>
      <c r="AO4259" s="45">
        <f t="shared" si="1076"/>
        <v>-10</v>
      </c>
    </row>
    <row r="4260" spans="1:41" x14ac:dyDescent="0.4">
      <c r="A4260" s="21" t="str">
        <f t="shared" si="1063"/>
        <v>-------------------------------------------NAO DISPONIVEL-------------------------------------------</v>
      </c>
      <c r="B4260" s="5" t="str">
        <f>_xlfn.IFNA(VLOOKUP(A4260,CNPJ!E:F,2,0),"-------------------------------------------NAO DISPONIVEL-------------------------------------------")</f>
        <v>-------------------------------------------NAO DISPONIVEL-------------------------------------------</v>
      </c>
      <c r="C4260" s="22">
        <v>1</v>
      </c>
      <c r="D4260" s="5" t="str">
        <f>_xlfn.XLOOKUP(R4260,OP!C:C,OP!B:B,,0,1)</f>
        <v>RJ</v>
      </c>
      <c r="E4260" s="23"/>
      <c r="M4260" s="26"/>
      <c r="N4260" s="27"/>
      <c r="O4260" s="28" t="str">
        <f t="shared" si="1064"/>
        <v>00000004260</v>
      </c>
      <c r="R4260" s="27" t="s">
        <v>193</v>
      </c>
      <c r="S4260" s="30" t="str">
        <f>_xlfn.IFNA(VLOOKUP(_xlfn.CONCAT(D4260," - ",R4260),OP!A:D,4,0),"-------------------------------------------NAO DISPONIVEL-------------------------------------------")</f>
        <v>FETRANSPOR</v>
      </c>
      <c r="T4260" s="31"/>
      <c r="U4260" s="32"/>
      <c r="V4260" s="31"/>
      <c r="W4260" s="33">
        <f t="shared" si="1065"/>
        <v>0</v>
      </c>
      <c r="X4260" s="34">
        <f t="shared" si="1066"/>
        <v>0</v>
      </c>
      <c r="Y4260" s="33">
        <f t="shared" si="1067"/>
        <v>0</v>
      </c>
      <c r="Z4260" s="33">
        <f t="shared" si="1068"/>
        <v>0</v>
      </c>
      <c r="AA4260" s="35">
        <f t="shared" si="1069"/>
        <v>0</v>
      </c>
      <c r="AB4260" s="36">
        <f t="shared" si="1070"/>
        <v>0</v>
      </c>
      <c r="AC4260" s="37">
        <f t="shared" si="1071"/>
        <v>0</v>
      </c>
      <c r="AD4260" s="38"/>
      <c r="AE4260" s="38"/>
      <c r="AF4260" s="39">
        <f t="shared" si="1072"/>
        <v>0</v>
      </c>
      <c r="AG4260" s="40"/>
      <c r="AH4260" s="41">
        <f t="shared" si="1073"/>
        <v>0</v>
      </c>
      <c r="AI4260" s="42">
        <f t="shared" si="1074"/>
        <v>0</v>
      </c>
      <c r="AJ4260" s="43">
        <f t="shared" si="1075"/>
        <v>0</v>
      </c>
      <c r="AK4260" s="5" t="str">
        <f>_xlfn.IFNA(VLOOKUP(_xlfn.CONCAT(D4260," - ",S4260),OP!E:F,2,0),"-------------------------------------------NAO DISPONIVEL-------------------------------------------")</f>
        <v>C - RIOCARD</v>
      </c>
      <c r="AL4260" s="7" t="str">
        <f t="shared" si="1061"/>
        <v>1 - -------------------------------------------NAO DISPONIVEL------------------------------------------- - 00000004260 - FETRANSPOR</v>
      </c>
      <c r="AM4260" s="7" t="str">
        <f t="shared" si="1062"/>
        <v>-------------------------------------------NAO DISPONIVEL-------------------------------------------</v>
      </c>
      <c r="AN4260" s="44" cm="1">
        <f t="array" ref="AN4260">_xlfn.IFS(AJ4260=0,0,AQ4260="INATIVO",2,AQ4260="SEM CADASTRO",4,AQ4260="CPF ATIVO EM OUTRO COMPRADOR",5,AQ4260="NOVO/SEM CARTAO",6,AND(AJ4260&gt;0,AQ4260,""),8)</f>
        <v>0</v>
      </c>
      <c r="AO4260" s="45">
        <f t="shared" si="1076"/>
        <v>-10</v>
      </c>
    </row>
    <row r="4261" spans="1:41" x14ac:dyDescent="0.4">
      <c r="A4261" s="21" t="str">
        <f t="shared" si="1063"/>
        <v>-------------------------------------------NAO DISPONIVEL-------------------------------------------</v>
      </c>
      <c r="B4261" s="5" t="str">
        <f>_xlfn.IFNA(VLOOKUP(A4261,CNPJ!E:F,2,0),"-------------------------------------------NAO DISPONIVEL-------------------------------------------")</f>
        <v>-------------------------------------------NAO DISPONIVEL-------------------------------------------</v>
      </c>
      <c r="C4261" s="22">
        <v>1</v>
      </c>
      <c r="D4261" s="5" t="str">
        <f>_xlfn.XLOOKUP(R4261,OP!C:C,OP!B:B,,0,1)</f>
        <v>RJ</v>
      </c>
      <c r="E4261" s="23"/>
      <c r="M4261" s="26"/>
      <c r="N4261" s="27"/>
      <c r="O4261" s="28" t="str">
        <f t="shared" si="1064"/>
        <v>00000004261</v>
      </c>
      <c r="R4261" s="27" t="s">
        <v>193</v>
      </c>
      <c r="S4261" s="30" t="str">
        <f>_xlfn.IFNA(VLOOKUP(_xlfn.CONCAT(D4261," - ",R4261),OP!A:D,4,0),"-------------------------------------------NAO DISPONIVEL-------------------------------------------")</f>
        <v>FETRANSPOR</v>
      </c>
      <c r="T4261" s="31"/>
      <c r="U4261" s="32"/>
      <c r="V4261" s="31"/>
      <c r="W4261" s="33">
        <f t="shared" si="1065"/>
        <v>0</v>
      </c>
      <c r="X4261" s="34">
        <f t="shared" si="1066"/>
        <v>0</v>
      </c>
      <c r="Y4261" s="33">
        <f t="shared" si="1067"/>
        <v>0</v>
      </c>
      <c r="Z4261" s="33">
        <f t="shared" si="1068"/>
        <v>0</v>
      </c>
      <c r="AA4261" s="35">
        <f t="shared" si="1069"/>
        <v>0</v>
      </c>
      <c r="AB4261" s="36">
        <f t="shared" si="1070"/>
        <v>0</v>
      </c>
      <c r="AC4261" s="37">
        <f t="shared" si="1071"/>
        <v>0</v>
      </c>
      <c r="AD4261" s="38"/>
      <c r="AE4261" s="38"/>
      <c r="AF4261" s="39">
        <f t="shared" si="1072"/>
        <v>0</v>
      </c>
      <c r="AG4261" s="40"/>
      <c r="AH4261" s="41">
        <f t="shared" si="1073"/>
        <v>0</v>
      </c>
      <c r="AI4261" s="42">
        <f t="shared" si="1074"/>
        <v>0</v>
      </c>
      <c r="AJ4261" s="43">
        <f t="shared" si="1075"/>
        <v>0</v>
      </c>
      <c r="AK4261" s="5" t="str">
        <f>_xlfn.IFNA(VLOOKUP(_xlfn.CONCAT(D4261," - ",S4261),OP!E:F,2,0),"-------------------------------------------NAO DISPONIVEL-------------------------------------------")</f>
        <v>C - RIOCARD</v>
      </c>
      <c r="AL4261" s="7" t="str">
        <f t="shared" si="1061"/>
        <v>1 - -------------------------------------------NAO DISPONIVEL------------------------------------------- - 00000004261 - FETRANSPOR</v>
      </c>
      <c r="AM4261" s="7" t="str">
        <f t="shared" si="1062"/>
        <v>-------------------------------------------NAO DISPONIVEL-------------------------------------------</v>
      </c>
      <c r="AN4261" s="44" cm="1">
        <f t="array" ref="AN4261">_xlfn.IFS(AJ4261=0,0,AQ4261="INATIVO",2,AQ4261="SEM CADASTRO",4,AQ4261="CPF ATIVO EM OUTRO COMPRADOR",5,AQ4261="NOVO/SEM CARTAO",6,AND(AJ4261&gt;0,AQ4261,""),8)</f>
        <v>0</v>
      </c>
      <c r="AO4261" s="45">
        <f t="shared" si="1076"/>
        <v>-10</v>
      </c>
    </row>
    <row r="4262" spans="1:41" x14ac:dyDescent="0.4">
      <c r="A4262" s="21" t="str">
        <f t="shared" si="1063"/>
        <v>-------------------------------------------NAO DISPONIVEL-------------------------------------------</v>
      </c>
      <c r="B4262" s="5" t="str">
        <f>_xlfn.IFNA(VLOOKUP(A4262,CNPJ!E:F,2,0),"-------------------------------------------NAO DISPONIVEL-------------------------------------------")</f>
        <v>-------------------------------------------NAO DISPONIVEL-------------------------------------------</v>
      </c>
      <c r="C4262" s="22">
        <v>1</v>
      </c>
      <c r="D4262" s="5" t="str">
        <f>_xlfn.XLOOKUP(R4262,OP!C:C,OP!B:B,,0,1)</f>
        <v>RJ</v>
      </c>
      <c r="E4262" s="23"/>
      <c r="M4262" s="26"/>
      <c r="N4262" s="27"/>
      <c r="O4262" s="28" t="str">
        <f t="shared" si="1064"/>
        <v>00000004262</v>
      </c>
      <c r="R4262" s="27" t="s">
        <v>193</v>
      </c>
      <c r="S4262" s="30" t="str">
        <f>_xlfn.IFNA(VLOOKUP(_xlfn.CONCAT(D4262," - ",R4262),OP!A:D,4,0),"-------------------------------------------NAO DISPONIVEL-------------------------------------------")</f>
        <v>FETRANSPOR</v>
      </c>
      <c r="T4262" s="31"/>
      <c r="U4262" s="32"/>
      <c r="V4262" s="31"/>
      <c r="W4262" s="33">
        <f t="shared" si="1065"/>
        <v>0</v>
      </c>
      <c r="X4262" s="34">
        <f t="shared" si="1066"/>
        <v>0</v>
      </c>
      <c r="Y4262" s="33">
        <f t="shared" si="1067"/>
        <v>0</v>
      </c>
      <c r="Z4262" s="33">
        <f t="shared" si="1068"/>
        <v>0</v>
      </c>
      <c r="AA4262" s="35">
        <f t="shared" si="1069"/>
        <v>0</v>
      </c>
      <c r="AB4262" s="36">
        <f t="shared" si="1070"/>
        <v>0</v>
      </c>
      <c r="AC4262" s="37">
        <f t="shared" si="1071"/>
        <v>0</v>
      </c>
      <c r="AD4262" s="38"/>
      <c r="AE4262" s="38"/>
      <c r="AF4262" s="39">
        <f t="shared" si="1072"/>
        <v>0</v>
      </c>
      <c r="AG4262" s="40"/>
      <c r="AH4262" s="41">
        <f t="shared" si="1073"/>
        <v>0</v>
      </c>
      <c r="AI4262" s="42">
        <f t="shared" si="1074"/>
        <v>0</v>
      </c>
      <c r="AJ4262" s="43">
        <f t="shared" si="1075"/>
        <v>0</v>
      </c>
      <c r="AK4262" s="5" t="str">
        <f>_xlfn.IFNA(VLOOKUP(_xlfn.CONCAT(D4262," - ",S4262),OP!E:F,2,0),"-------------------------------------------NAO DISPONIVEL-------------------------------------------")</f>
        <v>C - RIOCARD</v>
      </c>
      <c r="AL4262" s="7" t="str">
        <f t="shared" si="1061"/>
        <v>1 - -------------------------------------------NAO DISPONIVEL------------------------------------------- - 00000004262 - FETRANSPOR</v>
      </c>
      <c r="AM4262" s="7" t="str">
        <f t="shared" si="1062"/>
        <v>-------------------------------------------NAO DISPONIVEL-------------------------------------------</v>
      </c>
      <c r="AN4262" s="44" cm="1">
        <f t="array" ref="AN4262">_xlfn.IFS(AJ4262=0,0,AQ4262="INATIVO",2,AQ4262="SEM CADASTRO",4,AQ4262="CPF ATIVO EM OUTRO COMPRADOR",5,AQ4262="NOVO/SEM CARTAO",6,AND(AJ4262&gt;0,AQ4262,""),8)</f>
        <v>0</v>
      </c>
      <c r="AO4262" s="45">
        <f t="shared" si="1076"/>
        <v>-10</v>
      </c>
    </row>
    <row r="4263" spans="1:41" x14ac:dyDescent="0.4">
      <c r="A4263" s="21" t="str">
        <f t="shared" si="1063"/>
        <v>-------------------------------------------NAO DISPONIVEL-------------------------------------------</v>
      </c>
      <c r="B4263" s="5" t="str">
        <f>_xlfn.IFNA(VLOOKUP(A4263,CNPJ!E:F,2,0),"-------------------------------------------NAO DISPONIVEL-------------------------------------------")</f>
        <v>-------------------------------------------NAO DISPONIVEL-------------------------------------------</v>
      </c>
      <c r="C4263" s="22">
        <v>1</v>
      </c>
      <c r="D4263" s="5" t="str">
        <f>_xlfn.XLOOKUP(R4263,OP!C:C,OP!B:B,,0,1)</f>
        <v>RJ</v>
      </c>
      <c r="E4263" s="23"/>
      <c r="M4263" s="26"/>
      <c r="N4263" s="27"/>
      <c r="O4263" s="28" t="str">
        <f t="shared" si="1064"/>
        <v>00000004263</v>
      </c>
      <c r="R4263" s="27" t="s">
        <v>193</v>
      </c>
      <c r="S4263" s="30" t="str">
        <f>_xlfn.IFNA(VLOOKUP(_xlfn.CONCAT(D4263," - ",R4263),OP!A:D,4,0),"-------------------------------------------NAO DISPONIVEL-------------------------------------------")</f>
        <v>FETRANSPOR</v>
      </c>
      <c r="T4263" s="31"/>
      <c r="U4263" s="32"/>
      <c r="V4263" s="31"/>
      <c r="W4263" s="33">
        <f t="shared" si="1065"/>
        <v>0</v>
      </c>
      <c r="X4263" s="34">
        <f t="shared" si="1066"/>
        <v>0</v>
      </c>
      <c r="Y4263" s="33">
        <f t="shared" si="1067"/>
        <v>0</v>
      </c>
      <c r="Z4263" s="33">
        <f t="shared" si="1068"/>
        <v>0</v>
      </c>
      <c r="AA4263" s="35">
        <f t="shared" si="1069"/>
        <v>0</v>
      </c>
      <c r="AB4263" s="36">
        <f t="shared" si="1070"/>
        <v>0</v>
      </c>
      <c r="AC4263" s="37">
        <f t="shared" si="1071"/>
        <v>0</v>
      </c>
      <c r="AD4263" s="38"/>
      <c r="AE4263" s="38"/>
      <c r="AF4263" s="39">
        <f t="shared" si="1072"/>
        <v>0</v>
      </c>
      <c r="AG4263" s="40"/>
      <c r="AH4263" s="41">
        <f t="shared" si="1073"/>
        <v>0</v>
      </c>
      <c r="AI4263" s="42">
        <f t="shared" si="1074"/>
        <v>0</v>
      </c>
      <c r="AJ4263" s="43">
        <f t="shared" si="1075"/>
        <v>0</v>
      </c>
      <c r="AK4263" s="5" t="str">
        <f>_xlfn.IFNA(VLOOKUP(_xlfn.CONCAT(D4263," - ",S4263),OP!E:F,2,0),"-------------------------------------------NAO DISPONIVEL-------------------------------------------")</f>
        <v>C - RIOCARD</v>
      </c>
      <c r="AL4263" s="7" t="str">
        <f t="shared" si="1061"/>
        <v>1 - -------------------------------------------NAO DISPONIVEL------------------------------------------- - 00000004263 - FETRANSPOR</v>
      </c>
      <c r="AM4263" s="7" t="str">
        <f t="shared" si="1062"/>
        <v>-------------------------------------------NAO DISPONIVEL-------------------------------------------</v>
      </c>
      <c r="AN4263" s="44" cm="1">
        <f t="array" ref="AN4263">_xlfn.IFS(AJ4263=0,0,AQ4263="INATIVO",2,AQ4263="SEM CADASTRO",4,AQ4263="CPF ATIVO EM OUTRO COMPRADOR",5,AQ4263="NOVO/SEM CARTAO",6,AND(AJ4263&gt;0,AQ4263,""),8)</f>
        <v>0</v>
      </c>
      <c r="AO4263" s="45">
        <f t="shared" si="1076"/>
        <v>-10</v>
      </c>
    </row>
    <row r="4264" spans="1:41" x14ac:dyDescent="0.4">
      <c r="A4264" s="21" t="str">
        <f t="shared" si="1063"/>
        <v>-------------------------------------------NAO DISPONIVEL-------------------------------------------</v>
      </c>
      <c r="B4264" s="5" t="str">
        <f>_xlfn.IFNA(VLOOKUP(A4264,CNPJ!E:F,2,0),"-------------------------------------------NAO DISPONIVEL-------------------------------------------")</f>
        <v>-------------------------------------------NAO DISPONIVEL-------------------------------------------</v>
      </c>
      <c r="C4264" s="22">
        <v>1</v>
      </c>
      <c r="D4264" s="5" t="str">
        <f>_xlfn.XLOOKUP(R4264,OP!C:C,OP!B:B,,0,1)</f>
        <v>RJ</v>
      </c>
      <c r="E4264" s="23"/>
      <c r="M4264" s="26"/>
      <c r="N4264" s="27"/>
      <c r="O4264" s="28" t="str">
        <f t="shared" si="1064"/>
        <v>00000004264</v>
      </c>
      <c r="R4264" s="27" t="s">
        <v>193</v>
      </c>
      <c r="S4264" s="30" t="str">
        <f>_xlfn.IFNA(VLOOKUP(_xlfn.CONCAT(D4264," - ",R4264),OP!A:D,4,0),"-------------------------------------------NAO DISPONIVEL-------------------------------------------")</f>
        <v>FETRANSPOR</v>
      </c>
      <c r="T4264" s="31"/>
      <c r="U4264" s="32"/>
      <c r="V4264" s="31"/>
      <c r="W4264" s="33">
        <f t="shared" si="1065"/>
        <v>0</v>
      </c>
      <c r="X4264" s="34">
        <f t="shared" si="1066"/>
        <v>0</v>
      </c>
      <c r="Y4264" s="33">
        <f t="shared" si="1067"/>
        <v>0</v>
      </c>
      <c r="Z4264" s="33">
        <f t="shared" si="1068"/>
        <v>0</v>
      </c>
      <c r="AA4264" s="35">
        <f t="shared" si="1069"/>
        <v>0</v>
      </c>
      <c r="AB4264" s="36">
        <f t="shared" si="1070"/>
        <v>0</v>
      </c>
      <c r="AC4264" s="37">
        <f t="shared" si="1071"/>
        <v>0</v>
      </c>
      <c r="AD4264" s="38"/>
      <c r="AE4264" s="38"/>
      <c r="AF4264" s="39">
        <f t="shared" si="1072"/>
        <v>0</v>
      </c>
      <c r="AG4264" s="40"/>
      <c r="AH4264" s="41">
        <f t="shared" si="1073"/>
        <v>0</v>
      </c>
      <c r="AI4264" s="42">
        <f t="shared" si="1074"/>
        <v>0</v>
      </c>
      <c r="AJ4264" s="43">
        <f t="shared" si="1075"/>
        <v>0</v>
      </c>
      <c r="AK4264" s="5" t="str">
        <f>_xlfn.IFNA(VLOOKUP(_xlfn.CONCAT(D4264," - ",S4264),OP!E:F,2,0),"-------------------------------------------NAO DISPONIVEL-------------------------------------------")</f>
        <v>C - RIOCARD</v>
      </c>
      <c r="AL4264" s="7" t="str">
        <f t="shared" si="1061"/>
        <v>1 - -------------------------------------------NAO DISPONIVEL------------------------------------------- - 00000004264 - FETRANSPOR</v>
      </c>
      <c r="AM4264" s="7" t="str">
        <f t="shared" si="1062"/>
        <v>-------------------------------------------NAO DISPONIVEL-------------------------------------------</v>
      </c>
      <c r="AN4264" s="44" cm="1">
        <f t="array" ref="AN4264">_xlfn.IFS(AJ4264=0,0,AQ4264="INATIVO",2,AQ4264="SEM CADASTRO",4,AQ4264="CPF ATIVO EM OUTRO COMPRADOR",5,AQ4264="NOVO/SEM CARTAO",6,AND(AJ4264&gt;0,AQ4264,""),8)</f>
        <v>0</v>
      </c>
      <c r="AO4264" s="45">
        <f t="shared" si="1076"/>
        <v>-10</v>
      </c>
    </row>
    <row r="4265" spans="1:41" x14ac:dyDescent="0.4">
      <c r="A4265" s="21" t="str">
        <f t="shared" si="1063"/>
        <v>-------------------------------------------NAO DISPONIVEL-------------------------------------------</v>
      </c>
      <c r="B4265" s="5" t="str">
        <f>_xlfn.IFNA(VLOOKUP(A4265,CNPJ!E:F,2,0),"-------------------------------------------NAO DISPONIVEL-------------------------------------------")</f>
        <v>-------------------------------------------NAO DISPONIVEL-------------------------------------------</v>
      </c>
      <c r="C4265" s="22">
        <v>1</v>
      </c>
      <c r="D4265" s="5" t="str">
        <f>_xlfn.XLOOKUP(R4265,OP!C:C,OP!B:B,,0,1)</f>
        <v>RJ</v>
      </c>
      <c r="E4265" s="23"/>
      <c r="M4265" s="26"/>
      <c r="N4265" s="27"/>
      <c r="O4265" s="28" t="str">
        <f t="shared" si="1064"/>
        <v>00000004265</v>
      </c>
      <c r="R4265" s="27" t="s">
        <v>193</v>
      </c>
      <c r="S4265" s="30" t="str">
        <f>_xlfn.IFNA(VLOOKUP(_xlfn.CONCAT(D4265," - ",R4265),OP!A:D,4,0),"-------------------------------------------NAO DISPONIVEL-------------------------------------------")</f>
        <v>FETRANSPOR</v>
      </c>
      <c r="T4265" s="31"/>
      <c r="U4265" s="32"/>
      <c r="V4265" s="31"/>
      <c r="W4265" s="33">
        <f t="shared" si="1065"/>
        <v>0</v>
      </c>
      <c r="X4265" s="34">
        <f t="shared" si="1066"/>
        <v>0</v>
      </c>
      <c r="Y4265" s="33">
        <f t="shared" si="1067"/>
        <v>0</v>
      </c>
      <c r="Z4265" s="33">
        <f t="shared" si="1068"/>
        <v>0</v>
      </c>
      <c r="AA4265" s="35">
        <f t="shared" si="1069"/>
        <v>0</v>
      </c>
      <c r="AB4265" s="36">
        <f t="shared" si="1070"/>
        <v>0</v>
      </c>
      <c r="AC4265" s="37">
        <f t="shared" si="1071"/>
        <v>0</v>
      </c>
      <c r="AD4265" s="38"/>
      <c r="AE4265" s="38"/>
      <c r="AF4265" s="39">
        <f t="shared" si="1072"/>
        <v>0</v>
      </c>
      <c r="AG4265" s="40"/>
      <c r="AH4265" s="41">
        <f t="shared" si="1073"/>
        <v>0</v>
      </c>
      <c r="AI4265" s="42">
        <f t="shared" si="1074"/>
        <v>0</v>
      </c>
      <c r="AJ4265" s="43">
        <f t="shared" si="1075"/>
        <v>0</v>
      </c>
      <c r="AK4265" s="5" t="str">
        <f>_xlfn.IFNA(VLOOKUP(_xlfn.CONCAT(D4265," - ",S4265),OP!E:F,2,0),"-------------------------------------------NAO DISPONIVEL-------------------------------------------")</f>
        <v>C - RIOCARD</v>
      </c>
      <c r="AL4265" s="7" t="str">
        <f t="shared" si="1061"/>
        <v>1 - -------------------------------------------NAO DISPONIVEL------------------------------------------- - 00000004265 - FETRANSPOR</v>
      </c>
      <c r="AM4265" s="7" t="str">
        <f t="shared" si="1062"/>
        <v>-------------------------------------------NAO DISPONIVEL-------------------------------------------</v>
      </c>
      <c r="AN4265" s="44" cm="1">
        <f t="array" ref="AN4265">_xlfn.IFS(AJ4265=0,0,AQ4265="INATIVO",2,AQ4265="SEM CADASTRO",4,AQ4265="CPF ATIVO EM OUTRO COMPRADOR",5,AQ4265="NOVO/SEM CARTAO",6,AND(AJ4265&gt;0,AQ4265,""),8)</f>
        <v>0</v>
      </c>
      <c r="AO4265" s="45">
        <f t="shared" si="1076"/>
        <v>-10</v>
      </c>
    </row>
    <row r="4266" spans="1:41" x14ac:dyDescent="0.4">
      <c r="A4266" s="21" t="str">
        <f t="shared" si="1063"/>
        <v>-------------------------------------------NAO DISPONIVEL-------------------------------------------</v>
      </c>
      <c r="B4266" s="5" t="str">
        <f>_xlfn.IFNA(VLOOKUP(A4266,CNPJ!E:F,2,0),"-------------------------------------------NAO DISPONIVEL-------------------------------------------")</f>
        <v>-------------------------------------------NAO DISPONIVEL-------------------------------------------</v>
      </c>
      <c r="C4266" s="22">
        <v>1</v>
      </c>
      <c r="D4266" s="5" t="str">
        <f>_xlfn.XLOOKUP(R4266,OP!C:C,OP!B:B,,0,1)</f>
        <v>RJ</v>
      </c>
      <c r="E4266" s="23"/>
      <c r="M4266" s="26"/>
      <c r="N4266" s="27"/>
      <c r="O4266" s="28" t="str">
        <f t="shared" si="1064"/>
        <v>00000004266</v>
      </c>
      <c r="R4266" s="27" t="s">
        <v>193</v>
      </c>
      <c r="S4266" s="30" t="str">
        <f>_xlfn.IFNA(VLOOKUP(_xlfn.CONCAT(D4266," - ",R4266),OP!A:D,4,0),"-------------------------------------------NAO DISPONIVEL-------------------------------------------")</f>
        <v>FETRANSPOR</v>
      </c>
      <c r="T4266" s="31"/>
      <c r="U4266" s="32"/>
      <c r="V4266" s="31"/>
      <c r="W4266" s="33">
        <f t="shared" si="1065"/>
        <v>0</v>
      </c>
      <c r="X4266" s="34">
        <f t="shared" si="1066"/>
        <v>0</v>
      </c>
      <c r="Y4266" s="33">
        <f t="shared" si="1067"/>
        <v>0</v>
      </c>
      <c r="Z4266" s="33">
        <f t="shared" si="1068"/>
        <v>0</v>
      </c>
      <c r="AA4266" s="35">
        <f t="shared" si="1069"/>
        <v>0</v>
      </c>
      <c r="AB4266" s="36">
        <f t="shared" si="1070"/>
        <v>0</v>
      </c>
      <c r="AC4266" s="37">
        <f t="shared" si="1071"/>
        <v>0</v>
      </c>
      <c r="AD4266" s="38"/>
      <c r="AE4266" s="38"/>
      <c r="AF4266" s="39">
        <f t="shared" si="1072"/>
        <v>0</v>
      </c>
      <c r="AG4266" s="40"/>
      <c r="AH4266" s="41">
        <f t="shared" si="1073"/>
        <v>0</v>
      </c>
      <c r="AI4266" s="42">
        <f t="shared" si="1074"/>
        <v>0</v>
      </c>
      <c r="AJ4266" s="43">
        <f t="shared" si="1075"/>
        <v>0</v>
      </c>
      <c r="AK4266" s="5" t="str">
        <f>_xlfn.IFNA(VLOOKUP(_xlfn.CONCAT(D4266," - ",S4266),OP!E:F,2,0),"-------------------------------------------NAO DISPONIVEL-------------------------------------------")</f>
        <v>C - RIOCARD</v>
      </c>
      <c r="AL4266" s="7" t="str">
        <f t="shared" si="1061"/>
        <v>1 - -------------------------------------------NAO DISPONIVEL------------------------------------------- - 00000004266 - FETRANSPOR</v>
      </c>
      <c r="AM4266" s="7" t="str">
        <f t="shared" si="1062"/>
        <v>-------------------------------------------NAO DISPONIVEL-------------------------------------------</v>
      </c>
      <c r="AN4266" s="44" cm="1">
        <f t="array" ref="AN4266">_xlfn.IFS(AJ4266=0,0,AQ4266="INATIVO",2,AQ4266="SEM CADASTRO",4,AQ4266="CPF ATIVO EM OUTRO COMPRADOR",5,AQ4266="NOVO/SEM CARTAO",6,AND(AJ4266&gt;0,AQ4266,""),8)</f>
        <v>0</v>
      </c>
      <c r="AO4266" s="45">
        <f t="shared" si="1076"/>
        <v>-10</v>
      </c>
    </row>
    <row r="4267" spans="1:41" x14ac:dyDescent="0.4">
      <c r="A4267" s="21" t="str">
        <f t="shared" si="1063"/>
        <v>-------------------------------------------NAO DISPONIVEL-------------------------------------------</v>
      </c>
      <c r="B4267" s="5" t="str">
        <f>_xlfn.IFNA(VLOOKUP(A4267,CNPJ!E:F,2,0),"-------------------------------------------NAO DISPONIVEL-------------------------------------------")</f>
        <v>-------------------------------------------NAO DISPONIVEL-------------------------------------------</v>
      </c>
      <c r="C4267" s="22">
        <v>1</v>
      </c>
      <c r="D4267" s="5" t="str">
        <f>_xlfn.XLOOKUP(R4267,OP!C:C,OP!B:B,,0,1)</f>
        <v>RJ</v>
      </c>
      <c r="E4267" s="23"/>
      <c r="M4267" s="26"/>
      <c r="N4267" s="27"/>
      <c r="O4267" s="28" t="str">
        <f t="shared" si="1064"/>
        <v>00000004267</v>
      </c>
      <c r="R4267" s="27" t="s">
        <v>193</v>
      </c>
      <c r="S4267" s="30" t="str">
        <f>_xlfn.IFNA(VLOOKUP(_xlfn.CONCAT(D4267," - ",R4267),OP!A:D,4,0),"-------------------------------------------NAO DISPONIVEL-------------------------------------------")</f>
        <v>FETRANSPOR</v>
      </c>
      <c r="T4267" s="31"/>
      <c r="U4267" s="32"/>
      <c r="V4267" s="31"/>
      <c r="W4267" s="33">
        <f t="shared" si="1065"/>
        <v>0</v>
      </c>
      <c r="X4267" s="34">
        <f t="shared" si="1066"/>
        <v>0</v>
      </c>
      <c r="Y4267" s="33">
        <f t="shared" si="1067"/>
        <v>0</v>
      </c>
      <c r="Z4267" s="33">
        <f t="shared" si="1068"/>
        <v>0</v>
      </c>
      <c r="AA4267" s="35">
        <f t="shared" si="1069"/>
        <v>0</v>
      </c>
      <c r="AB4267" s="36">
        <f t="shared" si="1070"/>
        <v>0</v>
      </c>
      <c r="AC4267" s="37">
        <f t="shared" si="1071"/>
        <v>0</v>
      </c>
      <c r="AD4267" s="38"/>
      <c r="AE4267" s="38"/>
      <c r="AF4267" s="39">
        <f t="shared" si="1072"/>
        <v>0</v>
      </c>
      <c r="AG4267" s="40"/>
      <c r="AH4267" s="41">
        <f t="shared" si="1073"/>
        <v>0</v>
      </c>
      <c r="AI4267" s="42">
        <f t="shared" si="1074"/>
        <v>0</v>
      </c>
      <c r="AJ4267" s="43">
        <f t="shared" si="1075"/>
        <v>0</v>
      </c>
      <c r="AK4267" s="5" t="str">
        <f>_xlfn.IFNA(VLOOKUP(_xlfn.CONCAT(D4267," - ",S4267),OP!E:F,2,0),"-------------------------------------------NAO DISPONIVEL-------------------------------------------")</f>
        <v>C - RIOCARD</v>
      </c>
      <c r="AL4267" s="7" t="str">
        <f t="shared" si="1061"/>
        <v>1 - -------------------------------------------NAO DISPONIVEL------------------------------------------- - 00000004267 - FETRANSPOR</v>
      </c>
      <c r="AM4267" s="7" t="str">
        <f t="shared" si="1062"/>
        <v>-------------------------------------------NAO DISPONIVEL-------------------------------------------</v>
      </c>
      <c r="AN4267" s="44" cm="1">
        <f t="array" ref="AN4267">_xlfn.IFS(AJ4267=0,0,AQ4267="INATIVO",2,AQ4267="SEM CADASTRO",4,AQ4267="CPF ATIVO EM OUTRO COMPRADOR",5,AQ4267="NOVO/SEM CARTAO",6,AND(AJ4267&gt;0,AQ4267,""),8)</f>
        <v>0</v>
      </c>
      <c r="AO4267" s="45">
        <f t="shared" si="1076"/>
        <v>-10</v>
      </c>
    </row>
    <row r="4268" spans="1:41" x14ac:dyDescent="0.4">
      <c r="A4268" s="21" t="str">
        <f t="shared" si="1063"/>
        <v>-------------------------------------------NAO DISPONIVEL-------------------------------------------</v>
      </c>
      <c r="B4268" s="5" t="str">
        <f>_xlfn.IFNA(VLOOKUP(A4268,CNPJ!E:F,2,0),"-------------------------------------------NAO DISPONIVEL-------------------------------------------")</f>
        <v>-------------------------------------------NAO DISPONIVEL-------------------------------------------</v>
      </c>
      <c r="C4268" s="22">
        <v>1</v>
      </c>
      <c r="D4268" s="5" t="str">
        <f>_xlfn.XLOOKUP(R4268,OP!C:C,OP!B:B,,0,1)</f>
        <v>RJ</v>
      </c>
      <c r="E4268" s="23"/>
      <c r="M4268" s="26"/>
      <c r="N4268" s="27"/>
      <c r="O4268" s="28" t="str">
        <f t="shared" si="1064"/>
        <v>00000004268</v>
      </c>
      <c r="R4268" s="27" t="s">
        <v>193</v>
      </c>
      <c r="S4268" s="30" t="str">
        <f>_xlfn.IFNA(VLOOKUP(_xlfn.CONCAT(D4268," - ",R4268),OP!A:D,4,0),"-------------------------------------------NAO DISPONIVEL-------------------------------------------")</f>
        <v>FETRANSPOR</v>
      </c>
      <c r="T4268" s="31"/>
      <c r="U4268" s="32"/>
      <c r="V4268" s="31"/>
      <c r="W4268" s="33">
        <f t="shared" si="1065"/>
        <v>0</v>
      </c>
      <c r="X4268" s="34">
        <f t="shared" si="1066"/>
        <v>0</v>
      </c>
      <c r="Y4268" s="33">
        <f t="shared" si="1067"/>
        <v>0</v>
      </c>
      <c r="Z4268" s="33">
        <f t="shared" si="1068"/>
        <v>0</v>
      </c>
      <c r="AA4268" s="35">
        <f t="shared" si="1069"/>
        <v>0</v>
      </c>
      <c r="AB4268" s="36">
        <f t="shared" si="1070"/>
        <v>0</v>
      </c>
      <c r="AC4268" s="37">
        <f t="shared" si="1071"/>
        <v>0</v>
      </c>
      <c r="AD4268" s="38"/>
      <c r="AE4268" s="38"/>
      <c r="AF4268" s="39">
        <f t="shared" si="1072"/>
        <v>0</v>
      </c>
      <c r="AG4268" s="40"/>
      <c r="AH4268" s="41">
        <f t="shared" si="1073"/>
        <v>0</v>
      </c>
      <c r="AI4268" s="42">
        <f t="shared" si="1074"/>
        <v>0</v>
      </c>
      <c r="AJ4268" s="43">
        <f t="shared" si="1075"/>
        <v>0</v>
      </c>
      <c r="AK4268" s="5" t="str">
        <f>_xlfn.IFNA(VLOOKUP(_xlfn.CONCAT(D4268," - ",S4268),OP!E:F,2,0),"-------------------------------------------NAO DISPONIVEL-------------------------------------------")</f>
        <v>C - RIOCARD</v>
      </c>
      <c r="AL4268" s="7" t="str">
        <f t="shared" si="1061"/>
        <v>1 - -------------------------------------------NAO DISPONIVEL------------------------------------------- - 00000004268 - FETRANSPOR</v>
      </c>
      <c r="AM4268" s="7" t="str">
        <f t="shared" si="1062"/>
        <v>-------------------------------------------NAO DISPONIVEL-------------------------------------------</v>
      </c>
      <c r="AN4268" s="44" cm="1">
        <f t="array" ref="AN4268">_xlfn.IFS(AJ4268=0,0,AQ4268="INATIVO",2,AQ4268="SEM CADASTRO",4,AQ4268="CPF ATIVO EM OUTRO COMPRADOR",5,AQ4268="NOVO/SEM CARTAO",6,AND(AJ4268&gt;0,AQ4268,""),8)</f>
        <v>0</v>
      </c>
      <c r="AO4268" s="45">
        <f t="shared" si="1076"/>
        <v>-10</v>
      </c>
    </row>
    <row r="4269" spans="1:41" x14ac:dyDescent="0.4">
      <c r="A4269" s="21" t="str">
        <f t="shared" si="1063"/>
        <v>-------------------------------------------NAO DISPONIVEL-------------------------------------------</v>
      </c>
      <c r="B4269" s="5" t="str">
        <f>_xlfn.IFNA(VLOOKUP(A4269,CNPJ!E:F,2,0),"-------------------------------------------NAO DISPONIVEL-------------------------------------------")</f>
        <v>-------------------------------------------NAO DISPONIVEL-------------------------------------------</v>
      </c>
      <c r="C4269" s="22">
        <v>1</v>
      </c>
      <c r="D4269" s="5" t="str">
        <f>_xlfn.XLOOKUP(R4269,OP!C:C,OP!B:B,,0,1)</f>
        <v>RJ</v>
      </c>
      <c r="E4269" s="23"/>
      <c r="M4269" s="26"/>
      <c r="N4269" s="27"/>
      <c r="O4269" s="28" t="str">
        <f t="shared" si="1064"/>
        <v>00000004269</v>
      </c>
      <c r="R4269" s="27" t="s">
        <v>193</v>
      </c>
      <c r="S4269" s="30" t="str">
        <f>_xlfn.IFNA(VLOOKUP(_xlfn.CONCAT(D4269," - ",R4269),OP!A:D,4,0),"-------------------------------------------NAO DISPONIVEL-------------------------------------------")</f>
        <v>FETRANSPOR</v>
      </c>
      <c r="T4269" s="31"/>
      <c r="U4269" s="32"/>
      <c r="V4269" s="31"/>
      <c r="W4269" s="33">
        <f t="shared" si="1065"/>
        <v>0</v>
      </c>
      <c r="X4269" s="34">
        <f t="shared" si="1066"/>
        <v>0</v>
      </c>
      <c r="Y4269" s="33">
        <f t="shared" si="1067"/>
        <v>0</v>
      </c>
      <c r="Z4269" s="33">
        <f t="shared" si="1068"/>
        <v>0</v>
      </c>
      <c r="AA4269" s="35">
        <f t="shared" si="1069"/>
        <v>0</v>
      </c>
      <c r="AB4269" s="36">
        <f t="shared" si="1070"/>
        <v>0</v>
      </c>
      <c r="AC4269" s="37">
        <f t="shared" si="1071"/>
        <v>0</v>
      </c>
      <c r="AD4269" s="38"/>
      <c r="AE4269" s="38"/>
      <c r="AF4269" s="39">
        <f t="shared" si="1072"/>
        <v>0</v>
      </c>
      <c r="AG4269" s="40"/>
      <c r="AH4269" s="41">
        <f t="shared" si="1073"/>
        <v>0</v>
      </c>
      <c r="AI4269" s="42">
        <f t="shared" si="1074"/>
        <v>0</v>
      </c>
      <c r="AJ4269" s="43">
        <f t="shared" si="1075"/>
        <v>0</v>
      </c>
      <c r="AK4269" s="5" t="str">
        <f>_xlfn.IFNA(VLOOKUP(_xlfn.CONCAT(D4269," - ",S4269),OP!E:F,2,0),"-------------------------------------------NAO DISPONIVEL-------------------------------------------")</f>
        <v>C - RIOCARD</v>
      </c>
      <c r="AL4269" s="7" t="str">
        <f t="shared" si="1061"/>
        <v>1 - -------------------------------------------NAO DISPONIVEL------------------------------------------- - 00000004269 - FETRANSPOR</v>
      </c>
      <c r="AM4269" s="7" t="str">
        <f t="shared" si="1062"/>
        <v>-------------------------------------------NAO DISPONIVEL-------------------------------------------</v>
      </c>
      <c r="AN4269" s="44" cm="1">
        <f t="array" ref="AN4269">_xlfn.IFS(AJ4269=0,0,AQ4269="INATIVO",2,AQ4269="SEM CADASTRO",4,AQ4269="CPF ATIVO EM OUTRO COMPRADOR",5,AQ4269="NOVO/SEM CARTAO",6,AND(AJ4269&gt;0,AQ4269,""),8)</f>
        <v>0</v>
      </c>
      <c r="AO4269" s="45">
        <f t="shared" si="1076"/>
        <v>-10</v>
      </c>
    </row>
    <row r="4270" spans="1:41" x14ac:dyDescent="0.4">
      <c r="A4270" s="21" t="str">
        <f t="shared" si="1063"/>
        <v>-------------------------------------------NAO DISPONIVEL-------------------------------------------</v>
      </c>
      <c r="B4270" s="5" t="str">
        <f>_xlfn.IFNA(VLOOKUP(A4270,CNPJ!E:F,2,0),"-------------------------------------------NAO DISPONIVEL-------------------------------------------")</f>
        <v>-------------------------------------------NAO DISPONIVEL-------------------------------------------</v>
      </c>
      <c r="C4270" s="22">
        <v>1</v>
      </c>
      <c r="D4270" s="5" t="str">
        <f>_xlfn.XLOOKUP(R4270,OP!C:C,OP!B:B,,0,1)</f>
        <v>RJ</v>
      </c>
      <c r="E4270" s="23"/>
      <c r="M4270" s="26"/>
      <c r="N4270" s="27"/>
      <c r="O4270" s="28" t="str">
        <f t="shared" si="1064"/>
        <v>00000004270</v>
      </c>
      <c r="R4270" s="27" t="s">
        <v>193</v>
      </c>
      <c r="S4270" s="30" t="str">
        <f>_xlfn.IFNA(VLOOKUP(_xlfn.CONCAT(D4270," - ",R4270),OP!A:D,4,0),"-------------------------------------------NAO DISPONIVEL-------------------------------------------")</f>
        <v>FETRANSPOR</v>
      </c>
      <c r="T4270" s="31"/>
      <c r="U4270" s="32"/>
      <c r="V4270" s="31"/>
      <c r="W4270" s="33">
        <f t="shared" si="1065"/>
        <v>0</v>
      </c>
      <c r="X4270" s="34">
        <f t="shared" si="1066"/>
        <v>0</v>
      </c>
      <c r="Y4270" s="33">
        <f t="shared" si="1067"/>
        <v>0</v>
      </c>
      <c r="Z4270" s="33">
        <f t="shared" si="1068"/>
        <v>0</v>
      </c>
      <c r="AA4270" s="35">
        <f t="shared" si="1069"/>
        <v>0</v>
      </c>
      <c r="AB4270" s="36">
        <f t="shared" si="1070"/>
        <v>0</v>
      </c>
      <c r="AC4270" s="37">
        <f t="shared" si="1071"/>
        <v>0</v>
      </c>
      <c r="AD4270" s="38"/>
      <c r="AE4270" s="38"/>
      <c r="AF4270" s="39">
        <f t="shared" si="1072"/>
        <v>0</v>
      </c>
      <c r="AG4270" s="40"/>
      <c r="AH4270" s="41">
        <f t="shared" si="1073"/>
        <v>0</v>
      </c>
      <c r="AI4270" s="42">
        <f t="shared" si="1074"/>
        <v>0</v>
      </c>
      <c r="AJ4270" s="43">
        <f t="shared" si="1075"/>
        <v>0</v>
      </c>
      <c r="AK4270" s="5" t="str">
        <f>_xlfn.IFNA(VLOOKUP(_xlfn.CONCAT(D4270," - ",S4270),OP!E:F,2,0),"-------------------------------------------NAO DISPONIVEL-------------------------------------------")</f>
        <v>C - RIOCARD</v>
      </c>
      <c r="AL4270" s="7" t="str">
        <f t="shared" si="1061"/>
        <v>1 - -------------------------------------------NAO DISPONIVEL------------------------------------------- - 00000004270 - FETRANSPOR</v>
      </c>
      <c r="AM4270" s="7" t="str">
        <f t="shared" si="1062"/>
        <v>-------------------------------------------NAO DISPONIVEL-------------------------------------------</v>
      </c>
      <c r="AN4270" s="44" cm="1">
        <f t="array" ref="AN4270">_xlfn.IFS(AJ4270=0,0,AQ4270="INATIVO",2,AQ4270="SEM CADASTRO",4,AQ4270="CPF ATIVO EM OUTRO COMPRADOR",5,AQ4270="NOVO/SEM CARTAO",6,AND(AJ4270&gt;0,AQ4270,""),8)</f>
        <v>0</v>
      </c>
      <c r="AO4270" s="45">
        <f t="shared" si="1076"/>
        <v>-10</v>
      </c>
    </row>
    <row r="4271" spans="1:41" x14ac:dyDescent="0.4">
      <c r="A4271" s="21" t="str">
        <f t="shared" si="1063"/>
        <v>-------------------------------------------NAO DISPONIVEL-------------------------------------------</v>
      </c>
      <c r="B4271" s="5" t="str">
        <f>_xlfn.IFNA(VLOOKUP(A4271,CNPJ!E:F,2,0),"-------------------------------------------NAO DISPONIVEL-------------------------------------------")</f>
        <v>-------------------------------------------NAO DISPONIVEL-------------------------------------------</v>
      </c>
      <c r="C4271" s="22">
        <v>1</v>
      </c>
      <c r="D4271" s="5" t="str">
        <f>_xlfn.XLOOKUP(R4271,OP!C:C,OP!B:B,,0,1)</f>
        <v>RJ</v>
      </c>
      <c r="E4271" s="23"/>
      <c r="M4271" s="26"/>
      <c r="N4271" s="27"/>
      <c r="O4271" s="28" t="str">
        <f t="shared" si="1064"/>
        <v>00000004271</v>
      </c>
      <c r="R4271" s="27" t="s">
        <v>193</v>
      </c>
      <c r="S4271" s="30" t="str">
        <f>_xlfn.IFNA(VLOOKUP(_xlfn.CONCAT(D4271," - ",R4271),OP!A:D,4,0),"-------------------------------------------NAO DISPONIVEL-------------------------------------------")</f>
        <v>FETRANSPOR</v>
      </c>
      <c r="T4271" s="31"/>
      <c r="U4271" s="32"/>
      <c r="V4271" s="31"/>
      <c r="W4271" s="33">
        <f t="shared" si="1065"/>
        <v>0</v>
      </c>
      <c r="X4271" s="34">
        <f t="shared" si="1066"/>
        <v>0</v>
      </c>
      <c r="Y4271" s="33">
        <f t="shared" si="1067"/>
        <v>0</v>
      </c>
      <c r="Z4271" s="33">
        <f t="shared" si="1068"/>
        <v>0</v>
      </c>
      <c r="AA4271" s="35">
        <f t="shared" si="1069"/>
        <v>0</v>
      </c>
      <c r="AB4271" s="36">
        <f t="shared" si="1070"/>
        <v>0</v>
      </c>
      <c r="AC4271" s="37">
        <f t="shared" si="1071"/>
        <v>0</v>
      </c>
      <c r="AD4271" s="38"/>
      <c r="AE4271" s="38"/>
      <c r="AF4271" s="39">
        <f t="shared" si="1072"/>
        <v>0</v>
      </c>
      <c r="AG4271" s="40"/>
      <c r="AH4271" s="41">
        <f t="shared" si="1073"/>
        <v>0</v>
      </c>
      <c r="AI4271" s="42">
        <f t="shared" si="1074"/>
        <v>0</v>
      </c>
      <c r="AJ4271" s="43">
        <f t="shared" si="1075"/>
        <v>0</v>
      </c>
      <c r="AK4271" s="5" t="str">
        <f>_xlfn.IFNA(VLOOKUP(_xlfn.CONCAT(D4271," - ",S4271),OP!E:F,2,0),"-------------------------------------------NAO DISPONIVEL-------------------------------------------")</f>
        <v>C - RIOCARD</v>
      </c>
      <c r="AL4271" s="7" t="str">
        <f t="shared" si="1061"/>
        <v>1 - -------------------------------------------NAO DISPONIVEL------------------------------------------- - 00000004271 - FETRANSPOR</v>
      </c>
      <c r="AM4271" s="7" t="str">
        <f t="shared" si="1062"/>
        <v>-------------------------------------------NAO DISPONIVEL-------------------------------------------</v>
      </c>
      <c r="AN4271" s="44" cm="1">
        <f t="array" ref="AN4271">_xlfn.IFS(AJ4271=0,0,AQ4271="INATIVO",2,AQ4271="SEM CADASTRO",4,AQ4271="CPF ATIVO EM OUTRO COMPRADOR",5,AQ4271="NOVO/SEM CARTAO",6,AND(AJ4271&gt;0,AQ4271,""),8)</f>
        <v>0</v>
      </c>
      <c r="AO4271" s="45">
        <f t="shared" si="1076"/>
        <v>-10</v>
      </c>
    </row>
    <row r="4272" spans="1:41" x14ac:dyDescent="0.4">
      <c r="A4272" s="21" t="str">
        <f t="shared" si="1063"/>
        <v>-------------------------------------------NAO DISPONIVEL-------------------------------------------</v>
      </c>
      <c r="B4272" s="5" t="str">
        <f>_xlfn.IFNA(VLOOKUP(A4272,CNPJ!E:F,2,0),"-------------------------------------------NAO DISPONIVEL-------------------------------------------")</f>
        <v>-------------------------------------------NAO DISPONIVEL-------------------------------------------</v>
      </c>
      <c r="C4272" s="22">
        <v>1</v>
      </c>
      <c r="D4272" s="5" t="str">
        <f>_xlfn.XLOOKUP(R4272,OP!C:C,OP!B:B,,0,1)</f>
        <v>RJ</v>
      </c>
      <c r="E4272" s="23"/>
      <c r="M4272" s="26"/>
      <c r="N4272" s="27"/>
      <c r="O4272" s="28" t="str">
        <f t="shared" si="1064"/>
        <v>00000004272</v>
      </c>
      <c r="R4272" s="27" t="s">
        <v>193</v>
      </c>
      <c r="S4272" s="30" t="str">
        <f>_xlfn.IFNA(VLOOKUP(_xlfn.CONCAT(D4272," - ",R4272),OP!A:D,4,0),"-------------------------------------------NAO DISPONIVEL-------------------------------------------")</f>
        <v>FETRANSPOR</v>
      </c>
      <c r="T4272" s="31"/>
      <c r="U4272" s="32"/>
      <c r="V4272" s="31"/>
      <c r="W4272" s="33">
        <f t="shared" si="1065"/>
        <v>0</v>
      </c>
      <c r="X4272" s="34">
        <f t="shared" si="1066"/>
        <v>0</v>
      </c>
      <c r="Y4272" s="33">
        <f t="shared" si="1067"/>
        <v>0</v>
      </c>
      <c r="Z4272" s="33">
        <f t="shared" si="1068"/>
        <v>0</v>
      </c>
      <c r="AA4272" s="35">
        <f t="shared" si="1069"/>
        <v>0</v>
      </c>
      <c r="AB4272" s="36">
        <f t="shared" si="1070"/>
        <v>0</v>
      </c>
      <c r="AC4272" s="37">
        <f t="shared" si="1071"/>
        <v>0</v>
      </c>
      <c r="AD4272" s="38"/>
      <c r="AE4272" s="38"/>
      <c r="AF4272" s="39">
        <f t="shared" si="1072"/>
        <v>0</v>
      </c>
      <c r="AG4272" s="40"/>
      <c r="AH4272" s="41">
        <f t="shared" si="1073"/>
        <v>0</v>
      </c>
      <c r="AI4272" s="42">
        <f t="shared" si="1074"/>
        <v>0</v>
      </c>
      <c r="AJ4272" s="43">
        <f t="shared" si="1075"/>
        <v>0</v>
      </c>
      <c r="AK4272" s="5" t="str">
        <f>_xlfn.IFNA(VLOOKUP(_xlfn.CONCAT(D4272," - ",S4272),OP!E:F,2,0),"-------------------------------------------NAO DISPONIVEL-------------------------------------------")</f>
        <v>C - RIOCARD</v>
      </c>
      <c r="AL4272" s="7" t="str">
        <f t="shared" si="1061"/>
        <v>1 - -------------------------------------------NAO DISPONIVEL------------------------------------------- - 00000004272 - FETRANSPOR</v>
      </c>
      <c r="AM4272" s="7" t="str">
        <f t="shared" si="1062"/>
        <v>-------------------------------------------NAO DISPONIVEL-------------------------------------------</v>
      </c>
      <c r="AN4272" s="44" cm="1">
        <f t="array" ref="AN4272">_xlfn.IFS(AJ4272=0,0,AQ4272="INATIVO",2,AQ4272="SEM CADASTRO",4,AQ4272="CPF ATIVO EM OUTRO COMPRADOR",5,AQ4272="NOVO/SEM CARTAO",6,AND(AJ4272&gt;0,AQ4272,""),8)</f>
        <v>0</v>
      </c>
      <c r="AO4272" s="45">
        <f t="shared" si="1076"/>
        <v>-10</v>
      </c>
    </row>
    <row r="4273" spans="1:41" x14ac:dyDescent="0.4">
      <c r="A4273" s="21" t="str">
        <f t="shared" si="1063"/>
        <v>-------------------------------------------NAO DISPONIVEL-------------------------------------------</v>
      </c>
      <c r="B4273" s="5" t="str">
        <f>_xlfn.IFNA(VLOOKUP(A4273,CNPJ!E:F,2,0),"-------------------------------------------NAO DISPONIVEL-------------------------------------------")</f>
        <v>-------------------------------------------NAO DISPONIVEL-------------------------------------------</v>
      </c>
      <c r="C4273" s="22">
        <v>1</v>
      </c>
      <c r="D4273" s="5" t="str">
        <f>_xlfn.XLOOKUP(R4273,OP!C:C,OP!B:B,,0,1)</f>
        <v>RJ</v>
      </c>
      <c r="E4273" s="23"/>
      <c r="M4273" s="26"/>
      <c r="N4273" s="27"/>
      <c r="O4273" s="28" t="str">
        <f t="shared" si="1064"/>
        <v>00000004273</v>
      </c>
      <c r="R4273" s="27" t="s">
        <v>193</v>
      </c>
      <c r="S4273" s="30" t="str">
        <f>_xlfn.IFNA(VLOOKUP(_xlfn.CONCAT(D4273," - ",R4273),OP!A:D,4,0),"-------------------------------------------NAO DISPONIVEL-------------------------------------------")</f>
        <v>FETRANSPOR</v>
      </c>
      <c r="T4273" s="31"/>
      <c r="U4273" s="32"/>
      <c r="V4273" s="31"/>
      <c r="W4273" s="33">
        <f t="shared" si="1065"/>
        <v>0</v>
      </c>
      <c r="X4273" s="34">
        <f t="shared" si="1066"/>
        <v>0</v>
      </c>
      <c r="Y4273" s="33">
        <f t="shared" si="1067"/>
        <v>0</v>
      </c>
      <c r="Z4273" s="33">
        <f t="shared" si="1068"/>
        <v>0</v>
      </c>
      <c r="AA4273" s="35">
        <f t="shared" si="1069"/>
        <v>0</v>
      </c>
      <c r="AB4273" s="36">
        <f t="shared" si="1070"/>
        <v>0</v>
      </c>
      <c r="AC4273" s="37">
        <f t="shared" si="1071"/>
        <v>0</v>
      </c>
      <c r="AD4273" s="38"/>
      <c r="AE4273" s="38"/>
      <c r="AF4273" s="39">
        <f t="shared" si="1072"/>
        <v>0</v>
      </c>
      <c r="AG4273" s="40"/>
      <c r="AH4273" s="41">
        <f t="shared" si="1073"/>
        <v>0</v>
      </c>
      <c r="AI4273" s="42">
        <f t="shared" si="1074"/>
        <v>0</v>
      </c>
      <c r="AJ4273" s="43">
        <f t="shared" si="1075"/>
        <v>0</v>
      </c>
      <c r="AK4273" s="5" t="str">
        <f>_xlfn.IFNA(VLOOKUP(_xlfn.CONCAT(D4273," - ",S4273),OP!E:F,2,0),"-------------------------------------------NAO DISPONIVEL-------------------------------------------")</f>
        <v>C - RIOCARD</v>
      </c>
      <c r="AL4273" s="7" t="str">
        <f t="shared" si="1061"/>
        <v>1 - -------------------------------------------NAO DISPONIVEL------------------------------------------- - 00000004273 - FETRANSPOR</v>
      </c>
      <c r="AM4273" s="7" t="str">
        <f t="shared" si="1062"/>
        <v>-------------------------------------------NAO DISPONIVEL-------------------------------------------</v>
      </c>
      <c r="AN4273" s="44" cm="1">
        <f t="array" ref="AN4273">_xlfn.IFS(AJ4273=0,0,AQ4273="INATIVO",2,AQ4273="SEM CADASTRO",4,AQ4273="CPF ATIVO EM OUTRO COMPRADOR",5,AQ4273="NOVO/SEM CARTAO",6,AND(AJ4273&gt;0,AQ4273,""),8)</f>
        <v>0</v>
      </c>
      <c r="AO4273" s="45">
        <f t="shared" si="1076"/>
        <v>-10</v>
      </c>
    </row>
    <row r="4274" spans="1:41" x14ac:dyDescent="0.4">
      <c r="A4274" s="21" t="str">
        <f t="shared" si="1063"/>
        <v>-------------------------------------------NAO DISPONIVEL-------------------------------------------</v>
      </c>
      <c r="B4274" s="5" t="str">
        <f>_xlfn.IFNA(VLOOKUP(A4274,CNPJ!E:F,2,0),"-------------------------------------------NAO DISPONIVEL-------------------------------------------")</f>
        <v>-------------------------------------------NAO DISPONIVEL-------------------------------------------</v>
      </c>
      <c r="C4274" s="22">
        <v>1</v>
      </c>
      <c r="D4274" s="5" t="str">
        <f>_xlfn.XLOOKUP(R4274,OP!C:C,OP!B:B,,0,1)</f>
        <v>RJ</v>
      </c>
      <c r="E4274" s="23"/>
      <c r="M4274" s="26"/>
      <c r="N4274" s="27"/>
      <c r="O4274" s="28" t="str">
        <f t="shared" si="1064"/>
        <v>00000004274</v>
      </c>
      <c r="R4274" s="27" t="s">
        <v>193</v>
      </c>
      <c r="S4274" s="30" t="str">
        <f>_xlfn.IFNA(VLOOKUP(_xlfn.CONCAT(D4274," - ",R4274),OP!A:D,4,0),"-------------------------------------------NAO DISPONIVEL-------------------------------------------")</f>
        <v>FETRANSPOR</v>
      </c>
      <c r="T4274" s="31"/>
      <c r="U4274" s="32"/>
      <c r="V4274" s="31"/>
      <c r="W4274" s="33">
        <f t="shared" si="1065"/>
        <v>0</v>
      </c>
      <c r="X4274" s="34">
        <f t="shared" si="1066"/>
        <v>0</v>
      </c>
      <c r="Y4274" s="33">
        <f t="shared" si="1067"/>
        <v>0</v>
      </c>
      <c r="Z4274" s="33">
        <f t="shared" si="1068"/>
        <v>0</v>
      </c>
      <c r="AA4274" s="35">
        <f t="shared" si="1069"/>
        <v>0</v>
      </c>
      <c r="AB4274" s="36">
        <f t="shared" si="1070"/>
        <v>0</v>
      </c>
      <c r="AC4274" s="37">
        <f t="shared" si="1071"/>
        <v>0</v>
      </c>
      <c r="AD4274" s="38"/>
      <c r="AE4274" s="38"/>
      <c r="AF4274" s="39">
        <f t="shared" si="1072"/>
        <v>0</v>
      </c>
      <c r="AG4274" s="40"/>
      <c r="AH4274" s="41">
        <f t="shared" si="1073"/>
        <v>0</v>
      </c>
      <c r="AI4274" s="42">
        <f t="shared" si="1074"/>
        <v>0</v>
      </c>
      <c r="AJ4274" s="43">
        <f t="shared" si="1075"/>
        <v>0</v>
      </c>
      <c r="AK4274" s="5" t="str">
        <f>_xlfn.IFNA(VLOOKUP(_xlfn.CONCAT(D4274," - ",S4274),OP!E:F,2,0),"-------------------------------------------NAO DISPONIVEL-------------------------------------------")</f>
        <v>C - RIOCARD</v>
      </c>
      <c r="AL4274" s="7" t="str">
        <f t="shared" si="1061"/>
        <v>1 - -------------------------------------------NAO DISPONIVEL------------------------------------------- - 00000004274 - FETRANSPOR</v>
      </c>
      <c r="AM4274" s="7" t="str">
        <f t="shared" si="1062"/>
        <v>-------------------------------------------NAO DISPONIVEL-------------------------------------------</v>
      </c>
      <c r="AN4274" s="44" cm="1">
        <f t="array" ref="AN4274">_xlfn.IFS(AJ4274=0,0,AQ4274="INATIVO",2,AQ4274="SEM CADASTRO",4,AQ4274="CPF ATIVO EM OUTRO COMPRADOR",5,AQ4274="NOVO/SEM CARTAO",6,AND(AJ4274&gt;0,AQ4274,""),8)</f>
        <v>0</v>
      </c>
      <c r="AO4274" s="45">
        <f t="shared" si="1076"/>
        <v>-10</v>
      </c>
    </row>
    <row r="4275" spans="1:41" x14ac:dyDescent="0.4">
      <c r="A4275" s="21" t="str">
        <f t="shared" si="1063"/>
        <v>-------------------------------------------NAO DISPONIVEL-------------------------------------------</v>
      </c>
      <c r="B4275" s="5" t="str">
        <f>_xlfn.IFNA(VLOOKUP(A4275,CNPJ!E:F,2,0),"-------------------------------------------NAO DISPONIVEL-------------------------------------------")</f>
        <v>-------------------------------------------NAO DISPONIVEL-------------------------------------------</v>
      </c>
      <c r="C4275" s="22">
        <v>1</v>
      </c>
      <c r="D4275" s="5" t="str">
        <f>_xlfn.XLOOKUP(R4275,OP!C:C,OP!B:B,,0,1)</f>
        <v>RJ</v>
      </c>
      <c r="E4275" s="23"/>
      <c r="M4275" s="26"/>
      <c r="N4275" s="27"/>
      <c r="O4275" s="28" t="str">
        <f t="shared" si="1064"/>
        <v>00000004275</v>
      </c>
      <c r="R4275" s="27" t="s">
        <v>193</v>
      </c>
      <c r="S4275" s="30" t="str">
        <f>_xlfn.IFNA(VLOOKUP(_xlfn.CONCAT(D4275," - ",R4275),OP!A:D,4,0),"-------------------------------------------NAO DISPONIVEL-------------------------------------------")</f>
        <v>FETRANSPOR</v>
      </c>
      <c r="T4275" s="31"/>
      <c r="U4275" s="32"/>
      <c r="V4275" s="31"/>
      <c r="W4275" s="33">
        <f t="shared" si="1065"/>
        <v>0</v>
      </c>
      <c r="X4275" s="34">
        <f t="shared" si="1066"/>
        <v>0</v>
      </c>
      <c r="Y4275" s="33">
        <f t="shared" si="1067"/>
        <v>0</v>
      </c>
      <c r="Z4275" s="33">
        <f t="shared" si="1068"/>
        <v>0</v>
      </c>
      <c r="AA4275" s="35">
        <f t="shared" si="1069"/>
        <v>0</v>
      </c>
      <c r="AB4275" s="36">
        <f t="shared" si="1070"/>
        <v>0</v>
      </c>
      <c r="AC4275" s="37">
        <f t="shared" si="1071"/>
        <v>0</v>
      </c>
      <c r="AD4275" s="38"/>
      <c r="AE4275" s="38"/>
      <c r="AF4275" s="39">
        <f t="shared" si="1072"/>
        <v>0</v>
      </c>
      <c r="AG4275" s="40"/>
      <c r="AH4275" s="41">
        <f t="shared" si="1073"/>
        <v>0</v>
      </c>
      <c r="AI4275" s="42">
        <f t="shared" si="1074"/>
        <v>0</v>
      </c>
      <c r="AJ4275" s="43">
        <f t="shared" si="1075"/>
        <v>0</v>
      </c>
      <c r="AK4275" s="5" t="str">
        <f>_xlfn.IFNA(VLOOKUP(_xlfn.CONCAT(D4275," - ",S4275),OP!E:F,2,0),"-------------------------------------------NAO DISPONIVEL-------------------------------------------")</f>
        <v>C - RIOCARD</v>
      </c>
      <c r="AL4275" s="7" t="str">
        <f t="shared" si="1061"/>
        <v>1 - -------------------------------------------NAO DISPONIVEL------------------------------------------- - 00000004275 - FETRANSPOR</v>
      </c>
      <c r="AM4275" s="7" t="str">
        <f t="shared" si="1062"/>
        <v>-------------------------------------------NAO DISPONIVEL-------------------------------------------</v>
      </c>
      <c r="AN4275" s="44" cm="1">
        <f t="array" ref="AN4275">_xlfn.IFS(AJ4275=0,0,AQ4275="INATIVO",2,AQ4275="SEM CADASTRO",4,AQ4275="CPF ATIVO EM OUTRO COMPRADOR",5,AQ4275="NOVO/SEM CARTAO",6,AND(AJ4275&gt;0,AQ4275,""),8)</f>
        <v>0</v>
      </c>
      <c r="AO4275" s="45">
        <f t="shared" si="1076"/>
        <v>-10</v>
      </c>
    </row>
    <row r="4276" spans="1:41" x14ac:dyDescent="0.4">
      <c r="A4276" s="21" t="str">
        <f t="shared" si="1063"/>
        <v>-------------------------------------------NAO DISPONIVEL-------------------------------------------</v>
      </c>
      <c r="B4276" s="5" t="str">
        <f>_xlfn.IFNA(VLOOKUP(A4276,CNPJ!E:F,2,0),"-------------------------------------------NAO DISPONIVEL-------------------------------------------")</f>
        <v>-------------------------------------------NAO DISPONIVEL-------------------------------------------</v>
      </c>
      <c r="C4276" s="22">
        <v>1</v>
      </c>
      <c r="D4276" s="5" t="str">
        <f>_xlfn.XLOOKUP(R4276,OP!C:C,OP!B:B,,0,1)</f>
        <v>RJ</v>
      </c>
      <c r="E4276" s="23"/>
      <c r="M4276" s="26"/>
      <c r="N4276" s="27"/>
      <c r="O4276" s="28" t="str">
        <f t="shared" si="1064"/>
        <v>00000004276</v>
      </c>
      <c r="R4276" s="27" t="s">
        <v>193</v>
      </c>
      <c r="S4276" s="30" t="str">
        <f>_xlfn.IFNA(VLOOKUP(_xlfn.CONCAT(D4276," - ",R4276),OP!A:D,4,0),"-------------------------------------------NAO DISPONIVEL-------------------------------------------")</f>
        <v>FETRANSPOR</v>
      </c>
      <c r="T4276" s="31"/>
      <c r="U4276" s="32"/>
      <c r="V4276" s="31"/>
      <c r="W4276" s="33">
        <f t="shared" si="1065"/>
        <v>0</v>
      </c>
      <c r="X4276" s="34">
        <f t="shared" si="1066"/>
        <v>0</v>
      </c>
      <c r="Y4276" s="33">
        <f t="shared" si="1067"/>
        <v>0</v>
      </c>
      <c r="Z4276" s="33">
        <f t="shared" si="1068"/>
        <v>0</v>
      </c>
      <c r="AA4276" s="35">
        <f t="shared" si="1069"/>
        <v>0</v>
      </c>
      <c r="AB4276" s="36">
        <f t="shared" si="1070"/>
        <v>0</v>
      </c>
      <c r="AC4276" s="37">
        <f t="shared" si="1071"/>
        <v>0</v>
      </c>
      <c r="AD4276" s="38"/>
      <c r="AE4276" s="38"/>
      <c r="AF4276" s="39">
        <f t="shared" si="1072"/>
        <v>0</v>
      </c>
      <c r="AG4276" s="40"/>
      <c r="AH4276" s="41">
        <f t="shared" si="1073"/>
        <v>0</v>
      </c>
      <c r="AI4276" s="42">
        <f t="shared" si="1074"/>
        <v>0</v>
      </c>
      <c r="AJ4276" s="43">
        <f t="shared" si="1075"/>
        <v>0</v>
      </c>
      <c r="AK4276" s="5" t="str">
        <f>_xlfn.IFNA(VLOOKUP(_xlfn.CONCAT(D4276," - ",S4276),OP!E:F,2,0),"-------------------------------------------NAO DISPONIVEL-------------------------------------------")</f>
        <v>C - RIOCARD</v>
      </c>
      <c r="AL4276" s="7" t="str">
        <f t="shared" si="1061"/>
        <v>1 - -------------------------------------------NAO DISPONIVEL------------------------------------------- - 00000004276 - FETRANSPOR</v>
      </c>
      <c r="AM4276" s="7" t="str">
        <f t="shared" si="1062"/>
        <v>-------------------------------------------NAO DISPONIVEL-------------------------------------------</v>
      </c>
      <c r="AN4276" s="44" cm="1">
        <f t="array" ref="AN4276">_xlfn.IFS(AJ4276=0,0,AQ4276="INATIVO",2,AQ4276="SEM CADASTRO",4,AQ4276="CPF ATIVO EM OUTRO COMPRADOR",5,AQ4276="NOVO/SEM CARTAO",6,AND(AJ4276&gt;0,AQ4276,""),8)</f>
        <v>0</v>
      </c>
      <c r="AO4276" s="45">
        <f t="shared" si="1076"/>
        <v>-10</v>
      </c>
    </row>
    <row r="4277" spans="1:41" x14ac:dyDescent="0.4">
      <c r="A4277" s="21" t="str">
        <f t="shared" si="1063"/>
        <v>-------------------------------------------NAO DISPONIVEL-------------------------------------------</v>
      </c>
      <c r="B4277" s="5" t="str">
        <f>_xlfn.IFNA(VLOOKUP(A4277,CNPJ!E:F,2,0),"-------------------------------------------NAO DISPONIVEL-------------------------------------------")</f>
        <v>-------------------------------------------NAO DISPONIVEL-------------------------------------------</v>
      </c>
      <c r="C4277" s="22">
        <v>1</v>
      </c>
      <c r="D4277" s="5" t="str">
        <f>_xlfn.XLOOKUP(R4277,OP!C:C,OP!B:B,,0,1)</f>
        <v>RJ</v>
      </c>
      <c r="E4277" s="23"/>
      <c r="M4277" s="26"/>
      <c r="N4277" s="27"/>
      <c r="O4277" s="28" t="str">
        <f t="shared" si="1064"/>
        <v>00000004277</v>
      </c>
      <c r="R4277" s="27" t="s">
        <v>193</v>
      </c>
      <c r="S4277" s="30" t="str">
        <f>_xlfn.IFNA(VLOOKUP(_xlfn.CONCAT(D4277," - ",R4277),OP!A:D,4,0),"-------------------------------------------NAO DISPONIVEL-------------------------------------------")</f>
        <v>FETRANSPOR</v>
      </c>
      <c r="T4277" s="31"/>
      <c r="U4277" s="32"/>
      <c r="V4277" s="31"/>
      <c r="W4277" s="33">
        <f t="shared" si="1065"/>
        <v>0</v>
      </c>
      <c r="X4277" s="34">
        <f t="shared" si="1066"/>
        <v>0</v>
      </c>
      <c r="Y4277" s="33">
        <f t="shared" si="1067"/>
        <v>0</v>
      </c>
      <c r="Z4277" s="33">
        <f t="shared" si="1068"/>
        <v>0</v>
      </c>
      <c r="AA4277" s="35">
        <f t="shared" si="1069"/>
        <v>0</v>
      </c>
      <c r="AB4277" s="36">
        <f t="shared" si="1070"/>
        <v>0</v>
      </c>
      <c r="AC4277" s="37">
        <f t="shared" si="1071"/>
        <v>0</v>
      </c>
      <c r="AD4277" s="38"/>
      <c r="AE4277" s="38"/>
      <c r="AF4277" s="39">
        <f t="shared" si="1072"/>
        <v>0</v>
      </c>
      <c r="AG4277" s="40"/>
      <c r="AH4277" s="41">
        <f t="shared" si="1073"/>
        <v>0</v>
      </c>
      <c r="AI4277" s="42">
        <f t="shared" si="1074"/>
        <v>0</v>
      </c>
      <c r="AJ4277" s="43">
        <f t="shared" si="1075"/>
        <v>0</v>
      </c>
      <c r="AK4277" s="5" t="str">
        <f>_xlfn.IFNA(VLOOKUP(_xlfn.CONCAT(D4277," - ",S4277),OP!E:F,2,0),"-------------------------------------------NAO DISPONIVEL-------------------------------------------")</f>
        <v>C - RIOCARD</v>
      </c>
      <c r="AL4277" s="7" t="str">
        <f t="shared" si="1061"/>
        <v>1 - -------------------------------------------NAO DISPONIVEL------------------------------------------- - 00000004277 - FETRANSPOR</v>
      </c>
      <c r="AM4277" s="7" t="str">
        <f t="shared" si="1062"/>
        <v>-------------------------------------------NAO DISPONIVEL-------------------------------------------</v>
      </c>
      <c r="AN4277" s="44" cm="1">
        <f t="array" ref="AN4277">_xlfn.IFS(AJ4277=0,0,AQ4277="INATIVO",2,AQ4277="SEM CADASTRO",4,AQ4277="CPF ATIVO EM OUTRO COMPRADOR",5,AQ4277="NOVO/SEM CARTAO",6,AND(AJ4277&gt;0,AQ4277,""),8)</f>
        <v>0</v>
      </c>
      <c r="AO4277" s="45">
        <f t="shared" si="1076"/>
        <v>-10</v>
      </c>
    </row>
    <row r="4278" spans="1:41" x14ac:dyDescent="0.4">
      <c r="A4278" s="21" t="str">
        <f t="shared" si="1063"/>
        <v>-------------------------------------------NAO DISPONIVEL-------------------------------------------</v>
      </c>
      <c r="B4278" s="5" t="str">
        <f>_xlfn.IFNA(VLOOKUP(A4278,CNPJ!E:F,2,0),"-------------------------------------------NAO DISPONIVEL-------------------------------------------")</f>
        <v>-------------------------------------------NAO DISPONIVEL-------------------------------------------</v>
      </c>
      <c r="C4278" s="22">
        <v>1</v>
      </c>
      <c r="D4278" s="5" t="str">
        <f>_xlfn.XLOOKUP(R4278,OP!C:C,OP!B:B,,0,1)</f>
        <v>RJ</v>
      </c>
      <c r="E4278" s="23"/>
      <c r="M4278" s="26"/>
      <c r="N4278" s="27"/>
      <c r="O4278" s="28" t="str">
        <f t="shared" si="1064"/>
        <v>00000004278</v>
      </c>
      <c r="R4278" s="27" t="s">
        <v>193</v>
      </c>
      <c r="S4278" s="30" t="str">
        <f>_xlfn.IFNA(VLOOKUP(_xlfn.CONCAT(D4278," - ",R4278),OP!A:D,4,0),"-------------------------------------------NAO DISPONIVEL-------------------------------------------")</f>
        <v>FETRANSPOR</v>
      </c>
      <c r="T4278" s="31"/>
      <c r="U4278" s="32"/>
      <c r="V4278" s="31"/>
      <c r="W4278" s="33">
        <f t="shared" si="1065"/>
        <v>0</v>
      </c>
      <c r="X4278" s="34">
        <f t="shared" si="1066"/>
        <v>0</v>
      </c>
      <c r="Y4278" s="33">
        <f t="shared" si="1067"/>
        <v>0</v>
      </c>
      <c r="Z4278" s="33">
        <f t="shared" si="1068"/>
        <v>0</v>
      </c>
      <c r="AA4278" s="35">
        <f t="shared" si="1069"/>
        <v>0</v>
      </c>
      <c r="AB4278" s="36">
        <f t="shared" si="1070"/>
        <v>0</v>
      </c>
      <c r="AC4278" s="37">
        <f t="shared" si="1071"/>
        <v>0</v>
      </c>
      <c r="AD4278" s="38"/>
      <c r="AE4278" s="38"/>
      <c r="AF4278" s="39">
        <f t="shared" si="1072"/>
        <v>0</v>
      </c>
      <c r="AG4278" s="40"/>
      <c r="AH4278" s="41">
        <f t="shared" si="1073"/>
        <v>0</v>
      </c>
      <c r="AI4278" s="42">
        <f t="shared" si="1074"/>
        <v>0</v>
      </c>
      <c r="AJ4278" s="43">
        <f t="shared" si="1075"/>
        <v>0</v>
      </c>
      <c r="AK4278" s="5" t="str">
        <f>_xlfn.IFNA(VLOOKUP(_xlfn.CONCAT(D4278," - ",S4278),OP!E:F,2,0),"-------------------------------------------NAO DISPONIVEL-------------------------------------------")</f>
        <v>C - RIOCARD</v>
      </c>
      <c r="AL4278" s="7" t="str">
        <f t="shared" si="1061"/>
        <v>1 - -------------------------------------------NAO DISPONIVEL------------------------------------------- - 00000004278 - FETRANSPOR</v>
      </c>
      <c r="AM4278" s="7" t="str">
        <f t="shared" si="1062"/>
        <v>-------------------------------------------NAO DISPONIVEL-------------------------------------------</v>
      </c>
      <c r="AN4278" s="44" cm="1">
        <f t="array" ref="AN4278">_xlfn.IFS(AJ4278=0,0,AQ4278="INATIVO",2,AQ4278="SEM CADASTRO",4,AQ4278="CPF ATIVO EM OUTRO COMPRADOR",5,AQ4278="NOVO/SEM CARTAO",6,AND(AJ4278&gt;0,AQ4278,""),8)</f>
        <v>0</v>
      </c>
      <c r="AO4278" s="45">
        <f t="shared" si="1076"/>
        <v>-10</v>
      </c>
    </row>
    <row r="4279" spans="1:41" x14ac:dyDescent="0.4">
      <c r="A4279" s="21" t="str">
        <f t="shared" si="1063"/>
        <v>-------------------------------------------NAO DISPONIVEL-------------------------------------------</v>
      </c>
      <c r="B4279" s="5" t="str">
        <f>_xlfn.IFNA(VLOOKUP(A4279,CNPJ!E:F,2,0),"-------------------------------------------NAO DISPONIVEL-------------------------------------------")</f>
        <v>-------------------------------------------NAO DISPONIVEL-------------------------------------------</v>
      </c>
      <c r="C4279" s="22">
        <v>1</v>
      </c>
      <c r="D4279" s="5" t="str">
        <f>_xlfn.XLOOKUP(R4279,OP!C:C,OP!B:B,,0,1)</f>
        <v>RJ</v>
      </c>
      <c r="E4279" s="23"/>
      <c r="M4279" s="26"/>
      <c r="N4279" s="27"/>
      <c r="O4279" s="28" t="str">
        <f t="shared" si="1064"/>
        <v>00000004279</v>
      </c>
      <c r="R4279" s="27" t="s">
        <v>193</v>
      </c>
      <c r="S4279" s="30" t="str">
        <f>_xlfn.IFNA(VLOOKUP(_xlfn.CONCAT(D4279," - ",R4279),OP!A:D,4,0),"-------------------------------------------NAO DISPONIVEL-------------------------------------------")</f>
        <v>FETRANSPOR</v>
      </c>
      <c r="T4279" s="31"/>
      <c r="U4279" s="32"/>
      <c r="V4279" s="31"/>
      <c r="W4279" s="33">
        <f t="shared" si="1065"/>
        <v>0</v>
      </c>
      <c r="X4279" s="34">
        <f t="shared" si="1066"/>
        <v>0</v>
      </c>
      <c r="Y4279" s="33">
        <f t="shared" si="1067"/>
        <v>0</v>
      </c>
      <c r="Z4279" s="33">
        <f t="shared" si="1068"/>
        <v>0</v>
      </c>
      <c r="AA4279" s="35">
        <f t="shared" si="1069"/>
        <v>0</v>
      </c>
      <c r="AB4279" s="36">
        <f t="shared" si="1070"/>
        <v>0</v>
      </c>
      <c r="AC4279" s="37">
        <f t="shared" si="1071"/>
        <v>0</v>
      </c>
      <c r="AD4279" s="38"/>
      <c r="AE4279" s="38"/>
      <c r="AF4279" s="39">
        <f t="shared" si="1072"/>
        <v>0</v>
      </c>
      <c r="AG4279" s="40"/>
      <c r="AH4279" s="41">
        <f t="shared" si="1073"/>
        <v>0</v>
      </c>
      <c r="AI4279" s="42">
        <f t="shared" si="1074"/>
        <v>0</v>
      </c>
      <c r="AJ4279" s="43">
        <f t="shared" si="1075"/>
        <v>0</v>
      </c>
      <c r="AK4279" s="5" t="str">
        <f>_xlfn.IFNA(VLOOKUP(_xlfn.CONCAT(D4279," - ",S4279),OP!E:F,2,0),"-------------------------------------------NAO DISPONIVEL-------------------------------------------")</f>
        <v>C - RIOCARD</v>
      </c>
      <c r="AL4279" s="7" t="str">
        <f t="shared" si="1061"/>
        <v>1 - -------------------------------------------NAO DISPONIVEL------------------------------------------- - 00000004279 - FETRANSPOR</v>
      </c>
      <c r="AM4279" s="7" t="str">
        <f t="shared" si="1062"/>
        <v>-------------------------------------------NAO DISPONIVEL-------------------------------------------</v>
      </c>
      <c r="AN4279" s="44" cm="1">
        <f t="array" ref="AN4279">_xlfn.IFS(AJ4279=0,0,AQ4279="INATIVO",2,AQ4279="SEM CADASTRO",4,AQ4279="CPF ATIVO EM OUTRO COMPRADOR",5,AQ4279="NOVO/SEM CARTAO",6,AND(AJ4279&gt;0,AQ4279,""),8)</f>
        <v>0</v>
      </c>
      <c r="AO4279" s="45">
        <f t="shared" si="1076"/>
        <v>-10</v>
      </c>
    </row>
    <row r="4280" spans="1:41" x14ac:dyDescent="0.4">
      <c r="A4280" s="21" t="str">
        <f t="shared" si="1063"/>
        <v>-------------------------------------------NAO DISPONIVEL-------------------------------------------</v>
      </c>
      <c r="B4280" s="5" t="str">
        <f>_xlfn.IFNA(VLOOKUP(A4280,CNPJ!E:F,2,0),"-------------------------------------------NAO DISPONIVEL-------------------------------------------")</f>
        <v>-------------------------------------------NAO DISPONIVEL-------------------------------------------</v>
      </c>
      <c r="C4280" s="22">
        <v>1</v>
      </c>
      <c r="D4280" s="5" t="str">
        <f>_xlfn.XLOOKUP(R4280,OP!C:C,OP!B:B,,0,1)</f>
        <v>RJ</v>
      </c>
      <c r="E4280" s="23"/>
      <c r="M4280" s="26"/>
      <c r="N4280" s="27"/>
      <c r="O4280" s="28" t="str">
        <f t="shared" si="1064"/>
        <v>00000004280</v>
      </c>
      <c r="R4280" s="27" t="s">
        <v>193</v>
      </c>
      <c r="S4280" s="30" t="str">
        <f>_xlfn.IFNA(VLOOKUP(_xlfn.CONCAT(D4280," - ",R4280),OP!A:D,4,0),"-------------------------------------------NAO DISPONIVEL-------------------------------------------")</f>
        <v>FETRANSPOR</v>
      </c>
      <c r="T4280" s="31"/>
      <c r="U4280" s="32"/>
      <c r="V4280" s="31"/>
      <c r="W4280" s="33">
        <f t="shared" si="1065"/>
        <v>0</v>
      </c>
      <c r="X4280" s="34">
        <f t="shared" si="1066"/>
        <v>0</v>
      </c>
      <c r="Y4280" s="33">
        <f t="shared" si="1067"/>
        <v>0</v>
      </c>
      <c r="Z4280" s="33">
        <f t="shared" si="1068"/>
        <v>0</v>
      </c>
      <c r="AA4280" s="35">
        <f t="shared" si="1069"/>
        <v>0</v>
      </c>
      <c r="AB4280" s="36">
        <f t="shared" si="1070"/>
        <v>0</v>
      </c>
      <c r="AC4280" s="37">
        <f t="shared" si="1071"/>
        <v>0</v>
      </c>
      <c r="AD4280" s="38"/>
      <c r="AE4280" s="38"/>
      <c r="AF4280" s="39">
        <f t="shared" si="1072"/>
        <v>0</v>
      </c>
      <c r="AG4280" s="40"/>
      <c r="AH4280" s="41">
        <f t="shared" si="1073"/>
        <v>0</v>
      </c>
      <c r="AI4280" s="42">
        <f t="shared" si="1074"/>
        <v>0</v>
      </c>
      <c r="AJ4280" s="43">
        <f t="shared" si="1075"/>
        <v>0</v>
      </c>
      <c r="AK4280" s="5" t="str">
        <f>_xlfn.IFNA(VLOOKUP(_xlfn.CONCAT(D4280," - ",S4280),OP!E:F,2,0),"-------------------------------------------NAO DISPONIVEL-------------------------------------------")</f>
        <v>C - RIOCARD</v>
      </c>
      <c r="AL4280" s="7" t="str">
        <f t="shared" si="1061"/>
        <v>1 - -------------------------------------------NAO DISPONIVEL------------------------------------------- - 00000004280 - FETRANSPOR</v>
      </c>
      <c r="AM4280" s="7" t="str">
        <f t="shared" si="1062"/>
        <v>-------------------------------------------NAO DISPONIVEL-------------------------------------------</v>
      </c>
      <c r="AN4280" s="44" cm="1">
        <f t="array" ref="AN4280">_xlfn.IFS(AJ4280=0,0,AQ4280="INATIVO",2,AQ4280="SEM CADASTRO",4,AQ4280="CPF ATIVO EM OUTRO COMPRADOR",5,AQ4280="NOVO/SEM CARTAO",6,AND(AJ4280&gt;0,AQ4280,""),8)</f>
        <v>0</v>
      </c>
      <c r="AO4280" s="45">
        <f t="shared" si="1076"/>
        <v>-10</v>
      </c>
    </row>
    <row r="4281" spans="1:41" x14ac:dyDescent="0.4">
      <c r="A4281" s="21" t="str">
        <f t="shared" si="1063"/>
        <v>-------------------------------------------NAO DISPONIVEL-------------------------------------------</v>
      </c>
      <c r="B4281" s="5" t="str">
        <f>_xlfn.IFNA(VLOOKUP(A4281,CNPJ!E:F,2,0),"-------------------------------------------NAO DISPONIVEL-------------------------------------------")</f>
        <v>-------------------------------------------NAO DISPONIVEL-------------------------------------------</v>
      </c>
      <c r="C4281" s="22">
        <v>1</v>
      </c>
      <c r="D4281" s="5" t="str">
        <f>_xlfn.XLOOKUP(R4281,OP!C:C,OP!B:B,,0,1)</f>
        <v>RJ</v>
      </c>
      <c r="E4281" s="23"/>
      <c r="M4281" s="26"/>
      <c r="N4281" s="27"/>
      <c r="O4281" s="28" t="str">
        <f t="shared" si="1064"/>
        <v>00000004281</v>
      </c>
      <c r="R4281" s="27" t="s">
        <v>193</v>
      </c>
      <c r="S4281" s="30" t="str">
        <f>_xlfn.IFNA(VLOOKUP(_xlfn.CONCAT(D4281," - ",R4281),OP!A:D,4,0),"-------------------------------------------NAO DISPONIVEL-------------------------------------------")</f>
        <v>FETRANSPOR</v>
      </c>
      <c r="T4281" s="31"/>
      <c r="U4281" s="32"/>
      <c r="V4281" s="31"/>
      <c r="W4281" s="33">
        <f t="shared" si="1065"/>
        <v>0</v>
      </c>
      <c r="X4281" s="34">
        <f t="shared" si="1066"/>
        <v>0</v>
      </c>
      <c r="Y4281" s="33">
        <f t="shared" si="1067"/>
        <v>0</v>
      </c>
      <c r="Z4281" s="33">
        <f t="shared" si="1068"/>
        <v>0</v>
      </c>
      <c r="AA4281" s="35">
        <f t="shared" si="1069"/>
        <v>0</v>
      </c>
      <c r="AB4281" s="36">
        <f t="shared" si="1070"/>
        <v>0</v>
      </c>
      <c r="AC4281" s="37">
        <f t="shared" si="1071"/>
        <v>0</v>
      </c>
      <c r="AD4281" s="38"/>
      <c r="AE4281" s="38"/>
      <c r="AF4281" s="39">
        <f t="shared" si="1072"/>
        <v>0</v>
      </c>
      <c r="AG4281" s="40"/>
      <c r="AH4281" s="41">
        <f t="shared" si="1073"/>
        <v>0</v>
      </c>
      <c r="AI4281" s="42">
        <f t="shared" si="1074"/>
        <v>0</v>
      </c>
      <c r="AJ4281" s="43">
        <f t="shared" si="1075"/>
        <v>0</v>
      </c>
      <c r="AK4281" s="5" t="str">
        <f>_xlfn.IFNA(VLOOKUP(_xlfn.CONCAT(D4281," - ",S4281),OP!E:F,2,0),"-------------------------------------------NAO DISPONIVEL-------------------------------------------")</f>
        <v>C - RIOCARD</v>
      </c>
      <c r="AL4281" s="7" t="str">
        <f t="shared" si="1061"/>
        <v>1 - -------------------------------------------NAO DISPONIVEL------------------------------------------- - 00000004281 - FETRANSPOR</v>
      </c>
      <c r="AM4281" s="7" t="str">
        <f t="shared" si="1062"/>
        <v>-------------------------------------------NAO DISPONIVEL-------------------------------------------</v>
      </c>
      <c r="AN4281" s="44" cm="1">
        <f t="array" ref="AN4281">_xlfn.IFS(AJ4281=0,0,AQ4281="INATIVO",2,AQ4281="SEM CADASTRO",4,AQ4281="CPF ATIVO EM OUTRO COMPRADOR",5,AQ4281="NOVO/SEM CARTAO",6,AND(AJ4281&gt;0,AQ4281,""),8)</f>
        <v>0</v>
      </c>
      <c r="AO4281" s="45">
        <f t="shared" si="1076"/>
        <v>-10</v>
      </c>
    </row>
    <row r="4282" spans="1:41" x14ac:dyDescent="0.4">
      <c r="A4282" s="21" t="str">
        <f t="shared" si="1063"/>
        <v>-------------------------------------------NAO DISPONIVEL-------------------------------------------</v>
      </c>
      <c r="B4282" s="5" t="str">
        <f>_xlfn.IFNA(VLOOKUP(A4282,CNPJ!E:F,2,0),"-------------------------------------------NAO DISPONIVEL-------------------------------------------")</f>
        <v>-------------------------------------------NAO DISPONIVEL-------------------------------------------</v>
      </c>
      <c r="C4282" s="22">
        <v>1</v>
      </c>
      <c r="D4282" s="5" t="str">
        <f>_xlfn.XLOOKUP(R4282,OP!C:C,OP!B:B,,0,1)</f>
        <v>RJ</v>
      </c>
      <c r="E4282" s="23"/>
      <c r="M4282" s="26"/>
      <c r="N4282" s="27"/>
      <c r="O4282" s="28" t="str">
        <f t="shared" si="1064"/>
        <v>00000004282</v>
      </c>
      <c r="R4282" s="27" t="s">
        <v>193</v>
      </c>
      <c r="S4282" s="30" t="str">
        <f>_xlfn.IFNA(VLOOKUP(_xlfn.CONCAT(D4282," - ",R4282),OP!A:D,4,0),"-------------------------------------------NAO DISPONIVEL-------------------------------------------")</f>
        <v>FETRANSPOR</v>
      </c>
      <c r="T4282" s="31"/>
      <c r="U4282" s="32"/>
      <c r="V4282" s="31"/>
      <c r="W4282" s="33">
        <f t="shared" si="1065"/>
        <v>0</v>
      </c>
      <c r="X4282" s="34">
        <f t="shared" si="1066"/>
        <v>0</v>
      </c>
      <c r="Y4282" s="33">
        <f t="shared" si="1067"/>
        <v>0</v>
      </c>
      <c r="Z4282" s="33">
        <f t="shared" si="1068"/>
        <v>0</v>
      </c>
      <c r="AA4282" s="35">
        <f t="shared" si="1069"/>
        <v>0</v>
      </c>
      <c r="AB4282" s="36">
        <f t="shared" si="1070"/>
        <v>0</v>
      </c>
      <c r="AC4282" s="37">
        <f t="shared" si="1071"/>
        <v>0</v>
      </c>
      <c r="AD4282" s="38"/>
      <c r="AE4282" s="38"/>
      <c r="AF4282" s="39">
        <f t="shared" si="1072"/>
        <v>0</v>
      </c>
      <c r="AG4282" s="40"/>
      <c r="AH4282" s="41">
        <f t="shared" si="1073"/>
        <v>0</v>
      </c>
      <c r="AI4282" s="42">
        <f t="shared" si="1074"/>
        <v>0</v>
      </c>
      <c r="AJ4282" s="43">
        <f t="shared" si="1075"/>
        <v>0</v>
      </c>
      <c r="AK4282" s="5" t="str">
        <f>_xlfn.IFNA(VLOOKUP(_xlfn.CONCAT(D4282," - ",S4282),OP!E:F,2,0),"-------------------------------------------NAO DISPONIVEL-------------------------------------------")</f>
        <v>C - RIOCARD</v>
      </c>
      <c r="AL4282" s="7" t="str">
        <f t="shared" si="1061"/>
        <v>1 - -------------------------------------------NAO DISPONIVEL------------------------------------------- - 00000004282 - FETRANSPOR</v>
      </c>
      <c r="AM4282" s="7" t="str">
        <f t="shared" si="1062"/>
        <v>-------------------------------------------NAO DISPONIVEL-------------------------------------------</v>
      </c>
      <c r="AN4282" s="44" cm="1">
        <f t="array" ref="AN4282">_xlfn.IFS(AJ4282=0,0,AQ4282="INATIVO",2,AQ4282="SEM CADASTRO",4,AQ4282="CPF ATIVO EM OUTRO COMPRADOR",5,AQ4282="NOVO/SEM CARTAO",6,AND(AJ4282&gt;0,AQ4282,""),8)</f>
        <v>0</v>
      </c>
      <c r="AO4282" s="45">
        <f t="shared" si="1076"/>
        <v>-10</v>
      </c>
    </row>
    <row r="4283" spans="1:41" x14ac:dyDescent="0.4">
      <c r="A4283" s="21" t="str">
        <f t="shared" si="1063"/>
        <v>-------------------------------------------NAO DISPONIVEL-------------------------------------------</v>
      </c>
      <c r="B4283" s="5" t="str">
        <f>_xlfn.IFNA(VLOOKUP(A4283,CNPJ!E:F,2,0),"-------------------------------------------NAO DISPONIVEL-------------------------------------------")</f>
        <v>-------------------------------------------NAO DISPONIVEL-------------------------------------------</v>
      </c>
      <c r="C4283" s="22">
        <v>1</v>
      </c>
      <c r="D4283" s="5" t="str">
        <f>_xlfn.XLOOKUP(R4283,OP!C:C,OP!B:B,,0,1)</f>
        <v>RJ</v>
      </c>
      <c r="E4283" s="23"/>
      <c r="M4283" s="26"/>
      <c r="N4283" s="27"/>
      <c r="O4283" s="28" t="str">
        <f t="shared" si="1064"/>
        <v>00000004283</v>
      </c>
      <c r="R4283" s="27" t="s">
        <v>193</v>
      </c>
      <c r="S4283" s="30" t="str">
        <f>_xlfn.IFNA(VLOOKUP(_xlfn.CONCAT(D4283," - ",R4283),OP!A:D,4,0),"-------------------------------------------NAO DISPONIVEL-------------------------------------------")</f>
        <v>FETRANSPOR</v>
      </c>
      <c r="T4283" s="31"/>
      <c r="U4283" s="32"/>
      <c r="V4283" s="31"/>
      <c r="W4283" s="33">
        <f t="shared" si="1065"/>
        <v>0</v>
      </c>
      <c r="X4283" s="34">
        <f t="shared" si="1066"/>
        <v>0</v>
      </c>
      <c r="Y4283" s="33">
        <f t="shared" si="1067"/>
        <v>0</v>
      </c>
      <c r="Z4283" s="33">
        <f t="shared" si="1068"/>
        <v>0</v>
      </c>
      <c r="AA4283" s="35">
        <f t="shared" si="1069"/>
        <v>0</v>
      </c>
      <c r="AB4283" s="36">
        <f t="shared" si="1070"/>
        <v>0</v>
      </c>
      <c r="AC4283" s="37">
        <f t="shared" si="1071"/>
        <v>0</v>
      </c>
      <c r="AD4283" s="38"/>
      <c r="AE4283" s="38"/>
      <c r="AF4283" s="39">
        <f t="shared" si="1072"/>
        <v>0</v>
      </c>
      <c r="AG4283" s="40"/>
      <c r="AH4283" s="41">
        <f t="shared" si="1073"/>
        <v>0</v>
      </c>
      <c r="AI4283" s="42">
        <f t="shared" si="1074"/>
        <v>0</v>
      </c>
      <c r="AJ4283" s="43">
        <f t="shared" si="1075"/>
        <v>0</v>
      </c>
      <c r="AK4283" s="5" t="str">
        <f>_xlfn.IFNA(VLOOKUP(_xlfn.CONCAT(D4283," - ",S4283),OP!E:F,2,0),"-------------------------------------------NAO DISPONIVEL-------------------------------------------")</f>
        <v>C - RIOCARD</v>
      </c>
      <c r="AL4283" s="7" t="str">
        <f t="shared" si="1061"/>
        <v>1 - -------------------------------------------NAO DISPONIVEL------------------------------------------- - 00000004283 - FETRANSPOR</v>
      </c>
      <c r="AM4283" s="7" t="str">
        <f t="shared" si="1062"/>
        <v>-------------------------------------------NAO DISPONIVEL-------------------------------------------</v>
      </c>
      <c r="AN4283" s="44" cm="1">
        <f t="array" ref="AN4283">_xlfn.IFS(AJ4283=0,0,AQ4283="INATIVO",2,AQ4283="SEM CADASTRO",4,AQ4283="CPF ATIVO EM OUTRO COMPRADOR",5,AQ4283="NOVO/SEM CARTAO",6,AND(AJ4283&gt;0,AQ4283,""),8)</f>
        <v>0</v>
      </c>
      <c r="AO4283" s="45">
        <f t="shared" si="1076"/>
        <v>-10</v>
      </c>
    </row>
    <row r="4284" spans="1:41" x14ac:dyDescent="0.4">
      <c r="A4284" s="21" t="str">
        <f t="shared" si="1063"/>
        <v>-------------------------------------------NAO DISPONIVEL-------------------------------------------</v>
      </c>
      <c r="B4284" s="5" t="str">
        <f>_xlfn.IFNA(VLOOKUP(A4284,CNPJ!E:F,2,0),"-------------------------------------------NAO DISPONIVEL-------------------------------------------")</f>
        <v>-------------------------------------------NAO DISPONIVEL-------------------------------------------</v>
      </c>
      <c r="C4284" s="22">
        <v>1</v>
      </c>
      <c r="D4284" s="5" t="str">
        <f>_xlfn.XLOOKUP(R4284,OP!C:C,OP!B:B,,0,1)</f>
        <v>RJ</v>
      </c>
      <c r="E4284" s="23"/>
      <c r="M4284" s="26"/>
      <c r="N4284" s="27"/>
      <c r="O4284" s="28" t="str">
        <f t="shared" si="1064"/>
        <v>00000004284</v>
      </c>
      <c r="R4284" s="27" t="s">
        <v>193</v>
      </c>
      <c r="S4284" s="30" t="str">
        <f>_xlfn.IFNA(VLOOKUP(_xlfn.CONCAT(D4284," - ",R4284),OP!A:D,4,0),"-------------------------------------------NAO DISPONIVEL-------------------------------------------")</f>
        <v>FETRANSPOR</v>
      </c>
      <c r="T4284" s="31"/>
      <c r="U4284" s="32"/>
      <c r="V4284" s="31"/>
      <c r="W4284" s="33">
        <f t="shared" si="1065"/>
        <v>0</v>
      </c>
      <c r="X4284" s="34">
        <f t="shared" si="1066"/>
        <v>0</v>
      </c>
      <c r="Y4284" s="33">
        <f t="shared" si="1067"/>
        <v>0</v>
      </c>
      <c r="Z4284" s="33">
        <f t="shared" si="1068"/>
        <v>0</v>
      </c>
      <c r="AA4284" s="35">
        <f t="shared" si="1069"/>
        <v>0</v>
      </c>
      <c r="AB4284" s="36">
        <f t="shared" si="1070"/>
        <v>0</v>
      </c>
      <c r="AC4284" s="37">
        <f t="shared" si="1071"/>
        <v>0</v>
      </c>
      <c r="AD4284" s="38"/>
      <c r="AE4284" s="38"/>
      <c r="AF4284" s="39">
        <f t="shared" si="1072"/>
        <v>0</v>
      </c>
      <c r="AG4284" s="40"/>
      <c r="AH4284" s="41">
        <f t="shared" si="1073"/>
        <v>0</v>
      </c>
      <c r="AI4284" s="42">
        <f t="shared" si="1074"/>
        <v>0</v>
      </c>
      <c r="AJ4284" s="43">
        <f t="shared" si="1075"/>
        <v>0</v>
      </c>
      <c r="AK4284" s="5" t="str">
        <f>_xlfn.IFNA(VLOOKUP(_xlfn.CONCAT(D4284," - ",S4284),OP!E:F,2,0),"-------------------------------------------NAO DISPONIVEL-------------------------------------------")</f>
        <v>C - RIOCARD</v>
      </c>
      <c r="AL4284" s="7" t="str">
        <f t="shared" si="1061"/>
        <v>1 - -------------------------------------------NAO DISPONIVEL------------------------------------------- - 00000004284 - FETRANSPOR</v>
      </c>
      <c r="AM4284" s="7" t="str">
        <f t="shared" si="1062"/>
        <v>-------------------------------------------NAO DISPONIVEL-------------------------------------------</v>
      </c>
      <c r="AN4284" s="44" cm="1">
        <f t="array" ref="AN4284">_xlfn.IFS(AJ4284=0,0,AQ4284="INATIVO",2,AQ4284="SEM CADASTRO",4,AQ4284="CPF ATIVO EM OUTRO COMPRADOR",5,AQ4284="NOVO/SEM CARTAO",6,AND(AJ4284&gt;0,AQ4284,""),8)</f>
        <v>0</v>
      </c>
      <c r="AO4284" s="45">
        <f t="shared" si="1076"/>
        <v>-10</v>
      </c>
    </row>
    <row r="4285" spans="1:41" x14ac:dyDescent="0.4">
      <c r="A4285" s="21" t="str">
        <f t="shared" si="1063"/>
        <v>-------------------------------------------NAO DISPONIVEL-------------------------------------------</v>
      </c>
      <c r="B4285" s="5" t="str">
        <f>_xlfn.IFNA(VLOOKUP(A4285,CNPJ!E:F,2,0),"-------------------------------------------NAO DISPONIVEL-------------------------------------------")</f>
        <v>-------------------------------------------NAO DISPONIVEL-------------------------------------------</v>
      </c>
      <c r="C4285" s="22">
        <v>1</v>
      </c>
      <c r="D4285" s="5" t="str">
        <f>_xlfn.XLOOKUP(R4285,OP!C:C,OP!B:B,,0,1)</f>
        <v>RJ</v>
      </c>
      <c r="E4285" s="23"/>
      <c r="M4285" s="26"/>
      <c r="N4285" s="27"/>
      <c r="O4285" s="28" t="str">
        <f t="shared" si="1064"/>
        <v>00000004285</v>
      </c>
      <c r="R4285" s="27" t="s">
        <v>193</v>
      </c>
      <c r="S4285" s="30" t="str">
        <f>_xlfn.IFNA(VLOOKUP(_xlfn.CONCAT(D4285," - ",R4285),OP!A:D,4,0),"-------------------------------------------NAO DISPONIVEL-------------------------------------------")</f>
        <v>FETRANSPOR</v>
      </c>
      <c r="T4285" s="31"/>
      <c r="U4285" s="32"/>
      <c r="V4285" s="31"/>
      <c r="W4285" s="33">
        <f t="shared" si="1065"/>
        <v>0</v>
      </c>
      <c r="X4285" s="34">
        <f t="shared" si="1066"/>
        <v>0</v>
      </c>
      <c r="Y4285" s="33">
        <f t="shared" si="1067"/>
        <v>0</v>
      </c>
      <c r="Z4285" s="33">
        <f t="shared" si="1068"/>
        <v>0</v>
      </c>
      <c r="AA4285" s="35">
        <f t="shared" si="1069"/>
        <v>0</v>
      </c>
      <c r="AB4285" s="36">
        <f t="shared" si="1070"/>
        <v>0</v>
      </c>
      <c r="AC4285" s="37">
        <f t="shared" si="1071"/>
        <v>0</v>
      </c>
      <c r="AD4285" s="38"/>
      <c r="AE4285" s="38"/>
      <c r="AF4285" s="39">
        <f t="shared" si="1072"/>
        <v>0</v>
      </c>
      <c r="AG4285" s="40"/>
      <c r="AH4285" s="41">
        <f t="shared" si="1073"/>
        <v>0</v>
      </c>
      <c r="AI4285" s="42">
        <f t="shared" si="1074"/>
        <v>0</v>
      </c>
      <c r="AJ4285" s="43">
        <f t="shared" si="1075"/>
        <v>0</v>
      </c>
      <c r="AK4285" s="5" t="str">
        <f>_xlfn.IFNA(VLOOKUP(_xlfn.CONCAT(D4285," - ",S4285),OP!E:F,2,0),"-------------------------------------------NAO DISPONIVEL-------------------------------------------")</f>
        <v>C - RIOCARD</v>
      </c>
      <c r="AL4285" s="7" t="str">
        <f t="shared" si="1061"/>
        <v>1 - -------------------------------------------NAO DISPONIVEL------------------------------------------- - 00000004285 - FETRANSPOR</v>
      </c>
      <c r="AM4285" s="7" t="str">
        <f t="shared" si="1062"/>
        <v>-------------------------------------------NAO DISPONIVEL-------------------------------------------</v>
      </c>
      <c r="AN4285" s="44" cm="1">
        <f t="array" ref="AN4285">_xlfn.IFS(AJ4285=0,0,AQ4285="INATIVO",2,AQ4285="SEM CADASTRO",4,AQ4285="CPF ATIVO EM OUTRO COMPRADOR",5,AQ4285="NOVO/SEM CARTAO",6,AND(AJ4285&gt;0,AQ4285,""),8)</f>
        <v>0</v>
      </c>
      <c r="AO4285" s="45">
        <f t="shared" si="1076"/>
        <v>-10</v>
      </c>
    </row>
    <row r="4286" spans="1:41" x14ac:dyDescent="0.4">
      <c r="A4286" s="21" t="str">
        <f t="shared" si="1063"/>
        <v>-------------------------------------------NAO DISPONIVEL-------------------------------------------</v>
      </c>
      <c r="B4286" s="5" t="str">
        <f>_xlfn.IFNA(VLOOKUP(A4286,CNPJ!E:F,2,0),"-------------------------------------------NAO DISPONIVEL-------------------------------------------")</f>
        <v>-------------------------------------------NAO DISPONIVEL-------------------------------------------</v>
      </c>
      <c r="C4286" s="22">
        <v>1</v>
      </c>
      <c r="D4286" s="5" t="str">
        <f>_xlfn.XLOOKUP(R4286,OP!C:C,OP!B:B,,0,1)</f>
        <v>RJ</v>
      </c>
      <c r="E4286" s="23"/>
      <c r="M4286" s="26"/>
      <c r="N4286" s="27"/>
      <c r="O4286" s="28" t="str">
        <f t="shared" si="1064"/>
        <v>00000004286</v>
      </c>
      <c r="R4286" s="27" t="s">
        <v>193</v>
      </c>
      <c r="S4286" s="30" t="str">
        <f>_xlfn.IFNA(VLOOKUP(_xlfn.CONCAT(D4286," - ",R4286),OP!A:D,4,0),"-------------------------------------------NAO DISPONIVEL-------------------------------------------")</f>
        <v>FETRANSPOR</v>
      </c>
      <c r="T4286" s="31"/>
      <c r="U4286" s="32"/>
      <c r="V4286" s="31"/>
      <c r="W4286" s="33">
        <f t="shared" si="1065"/>
        <v>0</v>
      </c>
      <c r="X4286" s="34">
        <f t="shared" si="1066"/>
        <v>0</v>
      </c>
      <c r="Y4286" s="33">
        <f t="shared" si="1067"/>
        <v>0</v>
      </c>
      <c r="Z4286" s="33">
        <f t="shared" si="1068"/>
        <v>0</v>
      </c>
      <c r="AA4286" s="35">
        <f t="shared" si="1069"/>
        <v>0</v>
      </c>
      <c r="AB4286" s="36">
        <f t="shared" si="1070"/>
        <v>0</v>
      </c>
      <c r="AC4286" s="37">
        <f t="shared" si="1071"/>
        <v>0</v>
      </c>
      <c r="AD4286" s="38"/>
      <c r="AE4286" s="38"/>
      <c r="AF4286" s="39">
        <f t="shared" si="1072"/>
        <v>0</v>
      </c>
      <c r="AG4286" s="40"/>
      <c r="AH4286" s="41">
        <f t="shared" si="1073"/>
        <v>0</v>
      </c>
      <c r="AI4286" s="42">
        <f t="shared" si="1074"/>
        <v>0</v>
      </c>
      <c r="AJ4286" s="43">
        <f t="shared" si="1075"/>
        <v>0</v>
      </c>
      <c r="AK4286" s="5" t="str">
        <f>_xlfn.IFNA(VLOOKUP(_xlfn.CONCAT(D4286," - ",S4286),OP!E:F,2,0),"-------------------------------------------NAO DISPONIVEL-------------------------------------------")</f>
        <v>C - RIOCARD</v>
      </c>
      <c r="AL4286" s="7" t="str">
        <f t="shared" si="1061"/>
        <v>1 - -------------------------------------------NAO DISPONIVEL------------------------------------------- - 00000004286 - FETRANSPOR</v>
      </c>
      <c r="AM4286" s="7" t="str">
        <f t="shared" si="1062"/>
        <v>-------------------------------------------NAO DISPONIVEL-------------------------------------------</v>
      </c>
      <c r="AN4286" s="44" cm="1">
        <f t="array" ref="AN4286">_xlfn.IFS(AJ4286=0,0,AQ4286="INATIVO",2,AQ4286="SEM CADASTRO",4,AQ4286="CPF ATIVO EM OUTRO COMPRADOR",5,AQ4286="NOVO/SEM CARTAO",6,AND(AJ4286&gt;0,AQ4286,""),8)</f>
        <v>0</v>
      </c>
      <c r="AO4286" s="45">
        <f t="shared" si="1076"/>
        <v>-10</v>
      </c>
    </row>
    <row r="4287" spans="1:41" x14ac:dyDescent="0.4">
      <c r="A4287" s="21" t="str">
        <f t="shared" si="1063"/>
        <v>-------------------------------------------NAO DISPONIVEL-------------------------------------------</v>
      </c>
      <c r="B4287" s="5" t="str">
        <f>_xlfn.IFNA(VLOOKUP(A4287,CNPJ!E:F,2,0),"-------------------------------------------NAO DISPONIVEL-------------------------------------------")</f>
        <v>-------------------------------------------NAO DISPONIVEL-------------------------------------------</v>
      </c>
      <c r="C4287" s="22">
        <v>1</v>
      </c>
      <c r="D4287" s="5" t="str">
        <f>_xlfn.XLOOKUP(R4287,OP!C:C,OP!B:B,,0,1)</f>
        <v>RJ</v>
      </c>
      <c r="E4287" s="23"/>
      <c r="M4287" s="26"/>
      <c r="N4287" s="27"/>
      <c r="O4287" s="28" t="str">
        <f t="shared" si="1064"/>
        <v>00000004287</v>
      </c>
      <c r="R4287" s="27" t="s">
        <v>193</v>
      </c>
      <c r="S4287" s="30" t="str">
        <f>_xlfn.IFNA(VLOOKUP(_xlfn.CONCAT(D4287," - ",R4287),OP!A:D,4,0),"-------------------------------------------NAO DISPONIVEL-------------------------------------------")</f>
        <v>FETRANSPOR</v>
      </c>
      <c r="T4287" s="31"/>
      <c r="U4287" s="32"/>
      <c r="V4287" s="31"/>
      <c r="W4287" s="33">
        <f t="shared" si="1065"/>
        <v>0</v>
      </c>
      <c r="X4287" s="34">
        <f t="shared" si="1066"/>
        <v>0</v>
      </c>
      <c r="Y4287" s="33">
        <f t="shared" si="1067"/>
        <v>0</v>
      </c>
      <c r="Z4287" s="33">
        <f t="shared" si="1068"/>
        <v>0</v>
      </c>
      <c r="AA4287" s="35">
        <f t="shared" si="1069"/>
        <v>0</v>
      </c>
      <c r="AB4287" s="36">
        <f t="shared" si="1070"/>
        <v>0</v>
      </c>
      <c r="AC4287" s="37">
        <f t="shared" si="1071"/>
        <v>0</v>
      </c>
      <c r="AD4287" s="38"/>
      <c r="AE4287" s="38"/>
      <c r="AF4287" s="39">
        <f t="shared" si="1072"/>
        <v>0</v>
      </c>
      <c r="AG4287" s="40"/>
      <c r="AH4287" s="41">
        <f t="shared" si="1073"/>
        <v>0</v>
      </c>
      <c r="AI4287" s="42">
        <f t="shared" si="1074"/>
        <v>0</v>
      </c>
      <c r="AJ4287" s="43">
        <f t="shared" si="1075"/>
        <v>0</v>
      </c>
      <c r="AK4287" s="5" t="str">
        <f>_xlfn.IFNA(VLOOKUP(_xlfn.CONCAT(D4287," - ",S4287),OP!E:F,2,0),"-------------------------------------------NAO DISPONIVEL-------------------------------------------")</f>
        <v>C - RIOCARD</v>
      </c>
      <c r="AL4287" s="7" t="str">
        <f t="shared" si="1061"/>
        <v>1 - -------------------------------------------NAO DISPONIVEL------------------------------------------- - 00000004287 - FETRANSPOR</v>
      </c>
      <c r="AM4287" s="7" t="str">
        <f t="shared" si="1062"/>
        <v>-------------------------------------------NAO DISPONIVEL-------------------------------------------</v>
      </c>
      <c r="AN4287" s="44" cm="1">
        <f t="array" ref="AN4287">_xlfn.IFS(AJ4287=0,0,AQ4287="INATIVO",2,AQ4287="SEM CADASTRO",4,AQ4287="CPF ATIVO EM OUTRO COMPRADOR",5,AQ4287="NOVO/SEM CARTAO",6,AND(AJ4287&gt;0,AQ4287,""),8)</f>
        <v>0</v>
      </c>
      <c r="AO4287" s="45">
        <f t="shared" si="1076"/>
        <v>-10</v>
      </c>
    </row>
    <row r="4288" spans="1:41" x14ac:dyDescent="0.4">
      <c r="A4288" s="21" t="str">
        <f t="shared" si="1063"/>
        <v>-------------------------------------------NAO DISPONIVEL-------------------------------------------</v>
      </c>
      <c r="B4288" s="5" t="str">
        <f>_xlfn.IFNA(VLOOKUP(A4288,CNPJ!E:F,2,0),"-------------------------------------------NAO DISPONIVEL-------------------------------------------")</f>
        <v>-------------------------------------------NAO DISPONIVEL-------------------------------------------</v>
      </c>
      <c r="C4288" s="22">
        <v>1</v>
      </c>
      <c r="D4288" s="5" t="str">
        <f>_xlfn.XLOOKUP(R4288,OP!C:C,OP!B:B,,0,1)</f>
        <v>RJ</v>
      </c>
      <c r="E4288" s="23"/>
      <c r="M4288" s="26"/>
      <c r="N4288" s="27"/>
      <c r="O4288" s="28" t="str">
        <f t="shared" si="1064"/>
        <v>00000004288</v>
      </c>
      <c r="R4288" s="27" t="s">
        <v>193</v>
      </c>
      <c r="S4288" s="30" t="str">
        <f>_xlfn.IFNA(VLOOKUP(_xlfn.CONCAT(D4288," - ",R4288),OP!A:D,4,0),"-------------------------------------------NAO DISPONIVEL-------------------------------------------")</f>
        <v>FETRANSPOR</v>
      </c>
      <c r="T4288" s="31"/>
      <c r="U4288" s="32"/>
      <c r="V4288" s="31"/>
      <c r="W4288" s="33">
        <f t="shared" si="1065"/>
        <v>0</v>
      </c>
      <c r="X4288" s="34">
        <f t="shared" si="1066"/>
        <v>0</v>
      </c>
      <c r="Y4288" s="33">
        <f t="shared" si="1067"/>
        <v>0</v>
      </c>
      <c r="Z4288" s="33">
        <f t="shared" si="1068"/>
        <v>0</v>
      </c>
      <c r="AA4288" s="35">
        <f t="shared" si="1069"/>
        <v>0</v>
      </c>
      <c r="AB4288" s="36">
        <f t="shared" si="1070"/>
        <v>0</v>
      </c>
      <c r="AC4288" s="37">
        <f t="shared" si="1071"/>
        <v>0</v>
      </c>
      <c r="AD4288" s="38"/>
      <c r="AE4288" s="38"/>
      <c r="AF4288" s="39">
        <f t="shared" si="1072"/>
        <v>0</v>
      </c>
      <c r="AG4288" s="40"/>
      <c r="AH4288" s="41">
        <f t="shared" si="1073"/>
        <v>0</v>
      </c>
      <c r="AI4288" s="42">
        <f t="shared" si="1074"/>
        <v>0</v>
      </c>
      <c r="AJ4288" s="43">
        <f t="shared" si="1075"/>
        <v>0</v>
      </c>
      <c r="AK4288" s="5" t="str">
        <f>_xlfn.IFNA(VLOOKUP(_xlfn.CONCAT(D4288," - ",S4288),OP!E:F,2,0),"-------------------------------------------NAO DISPONIVEL-------------------------------------------")</f>
        <v>C - RIOCARD</v>
      </c>
      <c r="AL4288" s="7" t="str">
        <f t="shared" si="1061"/>
        <v>1 - -------------------------------------------NAO DISPONIVEL------------------------------------------- - 00000004288 - FETRANSPOR</v>
      </c>
      <c r="AM4288" s="7" t="str">
        <f t="shared" si="1062"/>
        <v>-------------------------------------------NAO DISPONIVEL-------------------------------------------</v>
      </c>
      <c r="AN4288" s="44" cm="1">
        <f t="array" ref="AN4288">_xlfn.IFS(AJ4288=0,0,AQ4288="INATIVO",2,AQ4288="SEM CADASTRO",4,AQ4288="CPF ATIVO EM OUTRO COMPRADOR",5,AQ4288="NOVO/SEM CARTAO",6,AND(AJ4288&gt;0,AQ4288,""),8)</f>
        <v>0</v>
      </c>
      <c r="AO4288" s="45">
        <f t="shared" si="1076"/>
        <v>-10</v>
      </c>
    </row>
    <row r="4289" spans="1:41" x14ac:dyDescent="0.4">
      <c r="A4289" s="21" t="str">
        <f t="shared" si="1063"/>
        <v>-------------------------------------------NAO DISPONIVEL-------------------------------------------</v>
      </c>
      <c r="B4289" s="5" t="str">
        <f>_xlfn.IFNA(VLOOKUP(A4289,CNPJ!E:F,2,0),"-------------------------------------------NAO DISPONIVEL-------------------------------------------")</f>
        <v>-------------------------------------------NAO DISPONIVEL-------------------------------------------</v>
      </c>
      <c r="C4289" s="22">
        <v>1</v>
      </c>
      <c r="D4289" s="5" t="str">
        <f>_xlfn.XLOOKUP(R4289,OP!C:C,OP!B:B,,0,1)</f>
        <v>RJ</v>
      </c>
      <c r="E4289" s="23"/>
      <c r="M4289" s="26"/>
      <c r="N4289" s="27"/>
      <c r="O4289" s="28" t="str">
        <f t="shared" si="1064"/>
        <v>00000004289</v>
      </c>
      <c r="R4289" s="27" t="s">
        <v>193</v>
      </c>
      <c r="S4289" s="30" t="str">
        <f>_xlfn.IFNA(VLOOKUP(_xlfn.CONCAT(D4289," - ",R4289),OP!A:D,4,0),"-------------------------------------------NAO DISPONIVEL-------------------------------------------")</f>
        <v>FETRANSPOR</v>
      </c>
      <c r="T4289" s="31"/>
      <c r="U4289" s="32"/>
      <c r="V4289" s="31"/>
      <c r="W4289" s="33">
        <f t="shared" si="1065"/>
        <v>0</v>
      </c>
      <c r="X4289" s="34">
        <f t="shared" si="1066"/>
        <v>0</v>
      </c>
      <c r="Y4289" s="33">
        <f t="shared" si="1067"/>
        <v>0</v>
      </c>
      <c r="Z4289" s="33">
        <f t="shared" si="1068"/>
        <v>0</v>
      </c>
      <c r="AA4289" s="35">
        <f t="shared" si="1069"/>
        <v>0</v>
      </c>
      <c r="AB4289" s="36">
        <f t="shared" si="1070"/>
        <v>0</v>
      </c>
      <c r="AC4289" s="37">
        <f t="shared" si="1071"/>
        <v>0</v>
      </c>
      <c r="AD4289" s="38"/>
      <c r="AE4289" s="38"/>
      <c r="AF4289" s="39">
        <f t="shared" si="1072"/>
        <v>0</v>
      </c>
      <c r="AG4289" s="40"/>
      <c r="AH4289" s="41">
        <f t="shared" si="1073"/>
        <v>0</v>
      </c>
      <c r="AI4289" s="42">
        <f t="shared" si="1074"/>
        <v>0</v>
      </c>
      <c r="AJ4289" s="43">
        <f t="shared" si="1075"/>
        <v>0</v>
      </c>
      <c r="AK4289" s="5" t="str">
        <f>_xlfn.IFNA(VLOOKUP(_xlfn.CONCAT(D4289," - ",S4289),OP!E:F,2,0),"-------------------------------------------NAO DISPONIVEL-------------------------------------------")</f>
        <v>C - RIOCARD</v>
      </c>
      <c r="AL4289" s="7" t="str">
        <f t="shared" si="1061"/>
        <v>1 - -------------------------------------------NAO DISPONIVEL------------------------------------------- - 00000004289 - FETRANSPOR</v>
      </c>
      <c r="AM4289" s="7" t="str">
        <f t="shared" si="1062"/>
        <v>-------------------------------------------NAO DISPONIVEL-------------------------------------------</v>
      </c>
      <c r="AN4289" s="44" cm="1">
        <f t="array" ref="AN4289">_xlfn.IFS(AJ4289=0,0,AQ4289="INATIVO",2,AQ4289="SEM CADASTRO",4,AQ4289="CPF ATIVO EM OUTRO COMPRADOR",5,AQ4289="NOVO/SEM CARTAO",6,AND(AJ4289&gt;0,AQ4289,""),8)</f>
        <v>0</v>
      </c>
      <c r="AO4289" s="45">
        <f t="shared" si="1076"/>
        <v>-10</v>
      </c>
    </row>
    <row r="4290" spans="1:41" x14ac:dyDescent="0.4">
      <c r="A4290" s="21" t="str">
        <f t="shared" si="1063"/>
        <v>-------------------------------------------NAO DISPONIVEL-------------------------------------------</v>
      </c>
      <c r="B4290" s="5" t="str">
        <f>_xlfn.IFNA(VLOOKUP(A4290,CNPJ!E:F,2,0),"-------------------------------------------NAO DISPONIVEL-------------------------------------------")</f>
        <v>-------------------------------------------NAO DISPONIVEL-------------------------------------------</v>
      </c>
      <c r="C4290" s="22">
        <v>1</v>
      </c>
      <c r="D4290" s="5" t="str">
        <f>_xlfn.XLOOKUP(R4290,OP!C:C,OP!B:B,,0,1)</f>
        <v>RJ</v>
      </c>
      <c r="E4290" s="23"/>
      <c r="M4290" s="26"/>
      <c r="N4290" s="27"/>
      <c r="O4290" s="28" t="str">
        <f t="shared" si="1064"/>
        <v>00000004290</v>
      </c>
      <c r="R4290" s="27" t="s">
        <v>193</v>
      </c>
      <c r="S4290" s="30" t="str">
        <f>_xlfn.IFNA(VLOOKUP(_xlfn.CONCAT(D4290," - ",R4290),OP!A:D,4,0),"-------------------------------------------NAO DISPONIVEL-------------------------------------------")</f>
        <v>FETRANSPOR</v>
      </c>
      <c r="T4290" s="31"/>
      <c r="U4290" s="32"/>
      <c r="V4290" s="31"/>
      <c r="W4290" s="33">
        <f t="shared" si="1065"/>
        <v>0</v>
      </c>
      <c r="X4290" s="34">
        <f t="shared" si="1066"/>
        <v>0</v>
      </c>
      <c r="Y4290" s="33">
        <f t="shared" si="1067"/>
        <v>0</v>
      </c>
      <c r="Z4290" s="33">
        <f t="shared" si="1068"/>
        <v>0</v>
      </c>
      <c r="AA4290" s="35">
        <f t="shared" si="1069"/>
        <v>0</v>
      </c>
      <c r="AB4290" s="36">
        <f t="shared" si="1070"/>
        <v>0</v>
      </c>
      <c r="AC4290" s="37">
        <f t="shared" si="1071"/>
        <v>0</v>
      </c>
      <c r="AD4290" s="38"/>
      <c r="AE4290" s="38"/>
      <c r="AF4290" s="39">
        <f t="shared" si="1072"/>
        <v>0</v>
      </c>
      <c r="AG4290" s="40"/>
      <c r="AH4290" s="41">
        <f t="shared" si="1073"/>
        <v>0</v>
      </c>
      <c r="AI4290" s="42">
        <f t="shared" si="1074"/>
        <v>0</v>
      </c>
      <c r="AJ4290" s="43">
        <f t="shared" si="1075"/>
        <v>0</v>
      </c>
      <c r="AK4290" s="5" t="str">
        <f>_xlfn.IFNA(VLOOKUP(_xlfn.CONCAT(D4290," - ",S4290),OP!E:F,2,0),"-------------------------------------------NAO DISPONIVEL-------------------------------------------")</f>
        <v>C - RIOCARD</v>
      </c>
      <c r="AL4290" s="7" t="str">
        <f t="shared" ref="AL4290:AL4353" si="1077">_xlfn.CONCAT(C4290," - ",B4290," - ",O4290," - ",S4290)</f>
        <v>1 - -------------------------------------------NAO DISPONIVEL------------------------------------------- - 00000004290 - FETRANSPOR</v>
      </c>
      <c r="AM4290" s="7" t="str">
        <f t="shared" ref="AM4290:AM4353" si="1078">_xlfn.CONCAT(B4290,L4290,LEFT(M4290,3))</f>
        <v>-------------------------------------------NAO DISPONIVEL-------------------------------------------</v>
      </c>
      <c r="AN4290" s="44" cm="1">
        <f t="array" ref="AN4290">_xlfn.IFS(AJ4290=0,0,AQ4290="INATIVO",2,AQ4290="SEM CADASTRO",4,AQ4290="CPF ATIVO EM OUTRO COMPRADOR",5,AQ4290="NOVO/SEM CARTAO",6,AND(AJ4290&gt;0,AQ4290,""),8)</f>
        <v>0</v>
      </c>
      <c r="AO4290" s="45">
        <f t="shared" si="1076"/>
        <v>-10</v>
      </c>
    </row>
    <row r="4291" spans="1:41" x14ac:dyDescent="0.4">
      <c r="A4291" s="21" t="str">
        <f t="shared" ref="A4291:A4354" si="1079">IF(AND(E4291&lt;&gt;"",F4291&lt;&gt;""),TRIM(_xlfn.CONCAT(D4291," - ",S4291," - ",E4291," - ",F4291)),"-------------------------------------------NAO DISPONIVEL-------------------------------------------")</f>
        <v>-------------------------------------------NAO DISPONIVEL-------------------------------------------</v>
      </c>
      <c r="B4291" s="5" t="str">
        <f>_xlfn.IFNA(VLOOKUP(A4291,CNPJ!E:F,2,0),"-------------------------------------------NAO DISPONIVEL-------------------------------------------")</f>
        <v>-------------------------------------------NAO DISPONIVEL-------------------------------------------</v>
      </c>
      <c r="C4291" s="22">
        <v>1</v>
      </c>
      <c r="D4291" s="5" t="str">
        <f>_xlfn.XLOOKUP(R4291,OP!C:C,OP!B:B,,0,1)</f>
        <v>RJ</v>
      </c>
      <c r="E4291" s="23"/>
      <c r="M4291" s="26"/>
      <c r="N4291" s="27"/>
      <c r="O4291" s="28" t="str">
        <f t="shared" ref="O4291:O4354" si="1080">IF(N4291="",TEXT(ROW(),"00000000000"),IF(N4291="00000000000",TEXT(ROW(),"00000000000"),TRIM(TEXT(N4291,"00000000000"))))</f>
        <v>00000004291</v>
      </c>
      <c r="R4291" s="27" t="s">
        <v>193</v>
      </c>
      <c r="S4291" s="30" t="str">
        <f>_xlfn.IFNA(VLOOKUP(_xlfn.CONCAT(D4291," - ",R4291),OP!A:D,4,0),"-------------------------------------------NAO DISPONIVEL-------------------------------------------")</f>
        <v>FETRANSPOR</v>
      </c>
      <c r="T4291" s="31"/>
      <c r="U4291" s="32"/>
      <c r="V4291" s="31"/>
      <c r="W4291" s="33">
        <f t="shared" ref="W4291:W4354" si="1081">ROUND(T4291,2)</f>
        <v>0</v>
      </c>
      <c r="X4291" s="34">
        <f t="shared" ref="X4291:X4354" si="1082">ROUND(U4291,0)</f>
        <v>0</v>
      </c>
      <c r="Y4291" s="33">
        <f t="shared" ref="Y4291:Y4354" si="1083">ROUND(V4291,2)</f>
        <v>0</v>
      </c>
      <c r="Z4291" s="33">
        <f t="shared" ref="Z4291:Z4354" si="1084">(X4291*Y4291)-W4291</f>
        <v>0</v>
      </c>
      <c r="AA4291" s="35">
        <f t="shared" ref="AA4291:AA4354" si="1085">Y4291</f>
        <v>0</v>
      </c>
      <c r="AB4291" s="36">
        <f t="shared" ref="AB4291:AB4354" si="1086">Z4291</f>
        <v>0</v>
      </c>
      <c r="AC4291" s="37">
        <f t="shared" ref="AC4291:AC4354" si="1087">ROUND(IF(AL4291=AL4290,0,SUMIF(AL:AL,AL4291,AB:AB)),2)</f>
        <v>0</v>
      </c>
      <c r="AD4291" s="38"/>
      <c r="AE4291" s="38"/>
      <c r="AF4291" s="39">
        <f t="shared" ref="AF4291:AF4354" si="1088">ROUND(SUM(AD4291,AE4291),2)</f>
        <v>0</v>
      </c>
      <c r="AG4291" s="40"/>
      <c r="AH4291" s="41">
        <f t="shared" ref="AH4291:AH4354" si="1089">ROUND(AG4291,2)</f>
        <v>0</v>
      </c>
      <c r="AI4291" s="42">
        <f t="shared" ref="AI4291:AI4354" si="1090">ROUND(IF(AH4291=0,0,IF(AF4291-AH4291&lt;0,0,IF(AF4291-AH4291&gt;AC4291,AC4291,AF4291-AH4291))),2)</f>
        <v>0</v>
      </c>
      <c r="AJ4291" s="43">
        <f t="shared" ref="AJ4291:AJ4354" si="1091">ROUND(IF(AC4291=0,0,IF(AH4291=0,AC4291,AC4291-AI4291)),2)</f>
        <v>0</v>
      </c>
      <c r="AK4291" s="5" t="str">
        <f>_xlfn.IFNA(VLOOKUP(_xlfn.CONCAT(D4291," - ",S4291),OP!E:F,2,0),"-------------------------------------------NAO DISPONIVEL-------------------------------------------")</f>
        <v>C - RIOCARD</v>
      </c>
      <c r="AL4291" s="7" t="str">
        <f t="shared" si="1077"/>
        <v>1 - -------------------------------------------NAO DISPONIVEL------------------------------------------- - 00000004291 - FETRANSPOR</v>
      </c>
      <c r="AM4291" s="7" t="str">
        <f t="shared" si="1078"/>
        <v>-------------------------------------------NAO DISPONIVEL-------------------------------------------</v>
      </c>
      <c r="AN4291" s="44" cm="1">
        <f t="array" ref="AN4291">_xlfn.IFS(AJ4291=0,0,AQ4291="INATIVO",2,AQ4291="SEM CADASTRO",4,AQ4291="CPF ATIVO EM OUTRO COMPRADOR",5,AQ4291="NOVO/SEM CARTAO",6,AND(AJ4291&gt;0,AQ4291,""),8)</f>
        <v>0</v>
      </c>
      <c r="AO4291" s="45">
        <f t="shared" ref="AO4291:AO4354" si="1092">AF4291-(10-AJ4291)</f>
        <v>-10</v>
      </c>
    </row>
    <row r="4292" spans="1:41" x14ac:dyDescent="0.4">
      <c r="A4292" s="21" t="str">
        <f t="shared" si="1079"/>
        <v>-------------------------------------------NAO DISPONIVEL-------------------------------------------</v>
      </c>
      <c r="B4292" s="5" t="str">
        <f>_xlfn.IFNA(VLOOKUP(A4292,CNPJ!E:F,2,0),"-------------------------------------------NAO DISPONIVEL-------------------------------------------")</f>
        <v>-------------------------------------------NAO DISPONIVEL-------------------------------------------</v>
      </c>
      <c r="C4292" s="22">
        <v>1</v>
      </c>
      <c r="D4292" s="5" t="str">
        <f>_xlfn.XLOOKUP(R4292,OP!C:C,OP!B:B,,0,1)</f>
        <v>RJ</v>
      </c>
      <c r="E4292" s="23"/>
      <c r="M4292" s="26"/>
      <c r="N4292" s="27"/>
      <c r="O4292" s="28" t="str">
        <f t="shared" si="1080"/>
        <v>00000004292</v>
      </c>
      <c r="R4292" s="27" t="s">
        <v>193</v>
      </c>
      <c r="S4292" s="30" t="str">
        <f>_xlfn.IFNA(VLOOKUP(_xlfn.CONCAT(D4292," - ",R4292),OP!A:D,4,0),"-------------------------------------------NAO DISPONIVEL-------------------------------------------")</f>
        <v>FETRANSPOR</v>
      </c>
      <c r="T4292" s="31"/>
      <c r="U4292" s="32"/>
      <c r="V4292" s="31"/>
      <c r="W4292" s="33">
        <f t="shared" si="1081"/>
        <v>0</v>
      </c>
      <c r="X4292" s="34">
        <f t="shared" si="1082"/>
        <v>0</v>
      </c>
      <c r="Y4292" s="33">
        <f t="shared" si="1083"/>
        <v>0</v>
      </c>
      <c r="Z4292" s="33">
        <f t="shared" si="1084"/>
        <v>0</v>
      </c>
      <c r="AA4292" s="35">
        <f t="shared" si="1085"/>
        <v>0</v>
      </c>
      <c r="AB4292" s="36">
        <f t="shared" si="1086"/>
        <v>0</v>
      </c>
      <c r="AC4292" s="37">
        <f t="shared" si="1087"/>
        <v>0</v>
      </c>
      <c r="AD4292" s="38"/>
      <c r="AE4292" s="38"/>
      <c r="AF4292" s="39">
        <f t="shared" si="1088"/>
        <v>0</v>
      </c>
      <c r="AG4292" s="40"/>
      <c r="AH4292" s="41">
        <f t="shared" si="1089"/>
        <v>0</v>
      </c>
      <c r="AI4292" s="42">
        <f t="shared" si="1090"/>
        <v>0</v>
      </c>
      <c r="AJ4292" s="43">
        <f t="shared" si="1091"/>
        <v>0</v>
      </c>
      <c r="AK4292" s="5" t="str">
        <f>_xlfn.IFNA(VLOOKUP(_xlfn.CONCAT(D4292," - ",S4292),OP!E:F,2,0),"-------------------------------------------NAO DISPONIVEL-------------------------------------------")</f>
        <v>C - RIOCARD</v>
      </c>
      <c r="AL4292" s="7" t="str">
        <f t="shared" si="1077"/>
        <v>1 - -------------------------------------------NAO DISPONIVEL------------------------------------------- - 00000004292 - FETRANSPOR</v>
      </c>
      <c r="AM4292" s="7" t="str">
        <f t="shared" si="1078"/>
        <v>-------------------------------------------NAO DISPONIVEL-------------------------------------------</v>
      </c>
      <c r="AN4292" s="44" cm="1">
        <f t="array" ref="AN4292">_xlfn.IFS(AJ4292=0,0,AQ4292="INATIVO",2,AQ4292="SEM CADASTRO",4,AQ4292="CPF ATIVO EM OUTRO COMPRADOR",5,AQ4292="NOVO/SEM CARTAO",6,AND(AJ4292&gt;0,AQ4292,""),8)</f>
        <v>0</v>
      </c>
      <c r="AO4292" s="45">
        <f t="shared" si="1092"/>
        <v>-10</v>
      </c>
    </row>
    <row r="4293" spans="1:41" x14ac:dyDescent="0.4">
      <c r="A4293" s="21" t="str">
        <f t="shared" si="1079"/>
        <v>-------------------------------------------NAO DISPONIVEL-------------------------------------------</v>
      </c>
      <c r="B4293" s="5" t="str">
        <f>_xlfn.IFNA(VLOOKUP(A4293,CNPJ!E:F,2,0),"-------------------------------------------NAO DISPONIVEL-------------------------------------------")</f>
        <v>-------------------------------------------NAO DISPONIVEL-------------------------------------------</v>
      </c>
      <c r="C4293" s="22">
        <v>1</v>
      </c>
      <c r="D4293" s="5" t="str">
        <f>_xlfn.XLOOKUP(R4293,OP!C:C,OP!B:B,,0,1)</f>
        <v>RJ</v>
      </c>
      <c r="E4293" s="23"/>
      <c r="M4293" s="26"/>
      <c r="N4293" s="27"/>
      <c r="O4293" s="28" t="str">
        <f t="shared" si="1080"/>
        <v>00000004293</v>
      </c>
      <c r="R4293" s="27" t="s">
        <v>193</v>
      </c>
      <c r="S4293" s="30" t="str">
        <f>_xlfn.IFNA(VLOOKUP(_xlfn.CONCAT(D4293," - ",R4293),OP!A:D,4,0),"-------------------------------------------NAO DISPONIVEL-------------------------------------------")</f>
        <v>FETRANSPOR</v>
      </c>
      <c r="T4293" s="31"/>
      <c r="U4293" s="32"/>
      <c r="V4293" s="31"/>
      <c r="W4293" s="33">
        <f t="shared" si="1081"/>
        <v>0</v>
      </c>
      <c r="X4293" s="34">
        <f t="shared" si="1082"/>
        <v>0</v>
      </c>
      <c r="Y4293" s="33">
        <f t="shared" si="1083"/>
        <v>0</v>
      </c>
      <c r="Z4293" s="33">
        <f t="shared" si="1084"/>
        <v>0</v>
      </c>
      <c r="AA4293" s="35">
        <f t="shared" si="1085"/>
        <v>0</v>
      </c>
      <c r="AB4293" s="36">
        <f t="shared" si="1086"/>
        <v>0</v>
      </c>
      <c r="AC4293" s="37">
        <f t="shared" si="1087"/>
        <v>0</v>
      </c>
      <c r="AD4293" s="38"/>
      <c r="AE4293" s="38"/>
      <c r="AF4293" s="39">
        <f t="shared" si="1088"/>
        <v>0</v>
      </c>
      <c r="AG4293" s="40"/>
      <c r="AH4293" s="41">
        <f t="shared" si="1089"/>
        <v>0</v>
      </c>
      <c r="AI4293" s="42">
        <f t="shared" si="1090"/>
        <v>0</v>
      </c>
      <c r="AJ4293" s="43">
        <f t="shared" si="1091"/>
        <v>0</v>
      </c>
      <c r="AK4293" s="5" t="str">
        <f>_xlfn.IFNA(VLOOKUP(_xlfn.CONCAT(D4293," - ",S4293),OP!E:F,2,0),"-------------------------------------------NAO DISPONIVEL-------------------------------------------")</f>
        <v>C - RIOCARD</v>
      </c>
      <c r="AL4293" s="7" t="str">
        <f t="shared" si="1077"/>
        <v>1 - -------------------------------------------NAO DISPONIVEL------------------------------------------- - 00000004293 - FETRANSPOR</v>
      </c>
      <c r="AM4293" s="7" t="str">
        <f t="shared" si="1078"/>
        <v>-------------------------------------------NAO DISPONIVEL-------------------------------------------</v>
      </c>
      <c r="AN4293" s="44" cm="1">
        <f t="array" ref="AN4293">_xlfn.IFS(AJ4293=0,0,AQ4293="INATIVO",2,AQ4293="SEM CADASTRO",4,AQ4293="CPF ATIVO EM OUTRO COMPRADOR",5,AQ4293="NOVO/SEM CARTAO",6,AND(AJ4293&gt;0,AQ4293,""),8)</f>
        <v>0</v>
      </c>
      <c r="AO4293" s="45">
        <f t="shared" si="1092"/>
        <v>-10</v>
      </c>
    </row>
    <row r="4294" spans="1:41" x14ac:dyDescent="0.4">
      <c r="A4294" s="21" t="str">
        <f t="shared" si="1079"/>
        <v>-------------------------------------------NAO DISPONIVEL-------------------------------------------</v>
      </c>
      <c r="B4294" s="5" t="str">
        <f>_xlfn.IFNA(VLOOKUP(A4294,CNPJ!E:F,2,0),"-------------------------------------------NAO DISPONIVEL-------------------------------------------")</f>
        <v>-------------------------------------------NAO DISPONIVEL-------------------------------------------</v>
      </c>
      <c r="C4294" s="22">
        <v>1</v>
      </c>
      <c r="D4294" s="5" t="str">
        <f>_xlfn.XLOOKUP(R4294,OP!C:C,OP!B:B,,0,1)</f>
        <v>RJ</v>
      </c>
      <c r="E4294" s="23"/>
      <c r="M4294" s="26"/>
      <c r="N4294" s="27"/>
      <c r="O4294" s="28" t="str">
        <f t="shared" si="1080"/>
        <v>00000004294</v>
      </c>
      <c r="R4294" s="27" t="s">
        <v>193</v>
      </c>
      <c r="S4294" s="30" t="str">
        <f>_xlfn.IFNA(VLOOKUP(_xlfn.CONCAT(D4294," - ",R4294),OP!A:D,4,0),"-------------------------------------------NAO DISPONIVEL-------------------------------------------")</f>
        <v>FETRANSPOR</v>
      </c>
      <c r="T4294" s="31"/>
      <c r="U4294" s="32"/>
      <c r="V4294" s="31"/>
      <c r="W4294" s="33">
        <f t="shared" si="1081"/>
        <v>0</v>
      </c>
      <c r="X4294" s="34">
        <f t="shared" si="1082"/>
        <v>0</v>
      </c>
      <c r="Y4294" s="33">
        <f t="shared" si="1083"/>
        <v>0</v>
      </c>
      <c r="Z4294" s="33">
        <f t="shared" si="1084"/>
        <v>0</v>
      </c>
      <c r="AA4294" s="35">
        <f t="shared" si="1085"/>
        <v>0</v>
      </c>
      <c r="AB4294" s="36">
        <f t="shared" si="1086"/>
        <v>0</v>
      </c>
      <c r="AC4294" s="37">
        <f t="shared" si="1087"/>
        <v>0</v>
      </c>
      <c r="AD4294" s="38"/>
      <c r="AE4294" s="38"/>
      <c r="AF4294" s="39">
        <f t="shared" si="1088"/>
        <v>0</v>
      </c>
      <c r="AG4294" s="40"/>
      <c r="AH4294" s="41">
        <f t="shared" si="1089"/>
        <v>0</v>
      </c>
      <c r="AI4294" s="42">
        <f t="shared" si="1090"/>
        <v>0</v>
      </c>
      <c r="AJ4294" s="43">
        <f t="shared" si="1091"/>
        <v>0</v>
      </c>
      <c r="AK4294" s="5" t="str">
        <f>_xlfn.IFNA(VLOOKUP(_xlfn.CONCAT(D4294," - ",S4294),OP!E:F,2,0),"-------------------------------------------NAO DISPONIVEL-------------------------------------------")</f>
        <v>C - RIOCARD</v>
      </c>
      <c r="AL4294" s="7" t="str">
        <f t="shared" si="1077"/>
        <v>1 - -------------------------------------------NAO DISPONIVEL------------------------------------------- - 00000004294 - FETRANSPOR</v>
      </c>
      <c r="AM4294" s="7" t="str">
        <f t="shared" si="1078"/>
        <v>-------------------------------------------NAO DISPONIVEL-------------------------------------------</v>
      </c>
      <c r="AN4294" s="44" cm="1">
        <f t="array" ref="AN4294">_xlfn.IFS(AJ4294=0,0,AQ4294="INATIVO",2,AQ4294="SEM CADASTRO",4,AQ4294="CPF ATIVO EM OUTRO COMPRADOR",5,AQ4294="NOVO/SEM CARTAO",6,AND(AJ4294&gt;0,AQ4294,""),8)</f>
        <v>0</v>
      </c>
      <c r="AO4294" s="45">
        <f t="shared" si="1092"/>
        <v>-10</v>
      </c>
    </row>
    <row r="4295" spans="1:41" x14ac:dyDescent="0.4">
      <c r="A4295" s="21" t="str">
        <f t="shared" si="1079"/>
        <v>-------------------------------------------NAO DISPONIVEL-------------------------------------------</v>
      </c>
      <c r="B4295" s="5" t="str">
        <f>_xlfn.IFNA(VLOOKUP(A4295,CNPJ!E:F,2,0),"-------------------------------------------NAO DISPONIVEL-------------------------------------------")</f>
        <v>-------------------------------------------NAO DISPONIVEL-------------------------------------------</v>
      </c>
      <c r="C4295" s="22">
        <v>1</v>
      </c>
      <c r="D4295" s="5" t="str">
        <f>_xlfn.XLOOKUP(R4295,OP!C:C,OP!B:B,,0,1)</f>
        <v>RJ</v>
      </c>
      <c r="E4295" s="23"/>
      <c r="M4295" s="26"/>
      <c r="N4295" s="27"/>
      <c r="O4295" s="28" t="str">
        <f t="shared" si="1080"/>
        <v>00000004295</v>
      </c>
      <c r="R4295" s="27" t="s">
        <v>193</v>
      </c>
      <c r="S4295" s="30" t="str">
        <f>_xlfn.IFNA(VLOOKUP(_xlfn.CONCAT(D4295," - ",R4295),OP!A:D,4,0),"-------------------------------------------NAO DISPONIVEL-------------------------------------------")</f>
        <v>FETRANSPOR</v>
      </c>
      <c r="T4295" s="31"/>
      <c r="U4295" s="32"/>
      <c r="V4295" s="31"/>
      <c r="W4295" s="33">
        <f t="shared" si="1081"/>
        <v>0</v>
      </c>
      <c r="X4295" s="34">
        <f t="shared" si="1082"/>
        <v>0</v>
      </c>
      <c r="Y4295" s="33">
        <f t="shared" si="1083"/>
        <v>0</v>
      </c>
      <c r="Z4295" s="33">
        <f t="shared" si="1084"/>
        <v>0</v>
      </c>
      <c r="AA4295" s="35">
        <f t="shared" si="1085"/>
        <v>0</v>
      </c>
      <c r="AB4295" s="36">
        <f t="shared" si="1086"/>
        <v>0</v>
      </c>
      <c r="AC4295" s="37">
        <f t="shared" si="1087"/>
        <v>0</v>
      </c>
      <c r="AD4295" s="38"/>
      <c r="AE4295" s="38"/>
      <c r="AF4295" s="39">
        <f t="shared" si="1088"/>
        <v>0</v>
      </c>
      <c r="AG4295" s="40"/>
      <c r="AH4295" s="41">
        <f t="shared" si="1089"/>
        <v>0</v>
      </c>
      <c r="AI4295" s="42">
        <f t="shared" si="1090"/>
        <v>0</v>
      </c>
      <c r="AJ4295" s="43">
        <f t="shared" si="1091"/>
        <v>0</v>
      </c>
      <c r="AK4295" s="5" t="str">
        <f>_xlfn.IFNA(VLOOKUP(_xlfn.CONCAT(D4295," - ",S4295),OP!E:F,2,0),"-------------------------------------------NAO DISPONIVEL-------------------------------------------")</f>
        <v>C - RIOCARD</v>
      </c>
      <c r="AL4295" s="7" t="str">
        <f t="shared" si="1077"/>
        <v>1 - -------------------------------------------NAO DISPONIVEL------------------------------------------- - 00000004295 - FETRANSPOR</v>
      </c>
      <c r="AM4295" s="7" t="str">
        <f t="shared" si="1078"/>
        <v>-------------------------------------------NAO DISPONIVEL-------------------------------------------</v>
      </c>
      <c r="AN4295" s="44" cm="1">
        <f t="array" ref="AN4295">_xlfn.IFS(AJ4295=0,0,AQ4295="INATIVO",2,AQ4295="SEM CADASTRO",4,AQ4295="CPF ATIVO EM OUTRO COMPRADOR",5,AQ4295="NOVO/SEM CARTAO",6,AND(AJ4295&gt;0,AQ4295,""),8)</f>
        <v>0</v>
      </c>
      <c r="AO4295" s="45">
        <f t="shared" si="1092"/>
        <v>-10</v>
      </c>
    </row>
    <row r="4296" spans="1:41" x14ac:dyDescent="0.4">
      <c r="A4296" s="21" t="str">
        <f t="shared" si="1079"/>
        <v>-------------------------------------------NAO DISPONIVEL-------------------------------------------</v>
      </c>
      <c r="B4296" s="5" t="str">
        <f>_xlfn.IFNA(VLOOKUP(A4296,CNPJ!E:F,2,0),"-------------------------------------------NAO DISPONIVEL-------------------------------------------")</f>
        <v>-------------------------------------------NAO DISPONIVEL-------------------------------------------</v>
      </c>
      <c r="C4296" s="22">
        <v>1</v>
      </c>
      <c r="D4296" s="5" t="str">
        <f>_xlfn.XLOOKUP(R4296,OP!C:C,OP!B:B,,0,1)</f>
        <v>RJ</v>
      </c>
      <c r="E4296" s="23"/>
      <c r="M4296" s="26"/>
      <c r="N4296" s="27"/>
      <c r="O4296" s="28" t="str">
        <f t="shared" si="1080"/>
        <v>00000004296</v>
      </c>
      <c r="R4296" s="27" t="s">
        <v>193</v>
      </c>
      <c r="S4296" s="30" t="str">
        <f>_xlfn.IFNA(VLOOKUP(_xlfn.CONCAT(D4296," - ",R4296),OP!A:D,4,0),"-------------------------------------------NAO DISPONIVEL-------------------------------------------")</f>
        <v>FETRANSPOR</v>
      </c>
      <c r="T4296" s="31"/>
      <c r="U4296" s="32"/>
      <c r="V4296" s="31"/>
      <c r="W4296" s="33">
        <f t="shared" si="1081"/>
        <v>0</v>
      </c>
      <c r="X4296" s="34">
        <f t="shared" si="1082"/>
        <v>0</v>
      </c>
      <c r="Y4296" s="33">
        <f t="shared" si="1083"/>
        <v>0</v>
      </c>
      <c r="Z4296" s="33">
        <f t="shared" si="1084"/>
        <v>0</v>
      </c>
      <c r="AA4296" s="35">
        <f t="shared" si="1085"/>
        <v>0</v>
      </c>
      <c r="AB4296" s="36">
        <f t="shared" si="1086"/>
        <v>0</v>
      </c>
      <c r="AC4296" s="37">
        <f t="shared" si="1087"/>
        <v>0</v>
      </c>
      <c r="AD4296" s="38"/>
      <c r="AE4296" s="38"/>
      <c r="AF4296" s="39">
        <f t="shared" si="1088"/>
        <v>0</v>
      </c>
      <c r="AG4296" s="40"/>
      <c r="AH4296" s="41">
        <f t="shared" si="1089"/>
        <v>0</v>
      </c>
      <c r="AI4296" s="42">
        <f t="shared" si="1090"/>
        <v>0</v>
      </c>
      <c r="AJ4296" s="43">
        <f t="shared" si="1091"/>
        <v>0</v>
      </c>
      <c r="AK4296" s="5" t="str">
        <f>_xlfn.IFNA(VLOOKUP(_xlfn.CONCAT(D4296," - ",S4296),OP!E:F,2,0),"-------------------------------------------NAO DISPONIVEL-------------------------------------------")</f>
        <v>C - RIOCARD</v>
      </c>
      <c r="AL4296" s="7" t="str">
        <f t="shared" si="1077"/>
        <v>1 - -------------------------------------------NAO DISPONIVEL------------------------------------------- - 00000004296 - FETRANSPOR</v>
      </c>
      <c r="AM4296" s="7" t="str">
        <f t="shared" si="1078"/>
        <v>-------------------------------------------NAO DISPONIVEL-------------------------------------------</v>
      </c>
      <c r="AN4296" s="44" cm="1">
        <f t="array" ref="AN4296">_xlfn.IFS(AJ4296=0,0,AQ4296="INATIVO",2,AQ4296="SEM CADASTRO",4,AQ4296="CPF ATIVO EM OUTRO COMPRADOR",5,AQ4296="NOVO/SEM CARTAO",6,AND(AJ4296&gt;0,AQ4296,""),8)</f>
        <v>0</v>
      </c>
      <c r="AO4296" s="45">
        <f t="shared" si="1092"/>
        <v>-10</v>
      </c>
    </row>
    <row r="4297" spans="1:41" x14ac:dyDescent="0.4">
      <c r="A4297" s="21" t="str">
        <f t="shared" si="1079"/>
        <v>-------------------------------------------NAO DISPONIVEL-------------------------------------------</v>
      </c>
      <c r="B4297" s="5" t="str">
        <f>_xlfn.IFNA(VLOOKUP(A4297,CNPJ!E:F,2,0),"-------------------------------------------NAO DISPONIVEL-------------------------------------------")</f>
        <v>-------------------------------------------NAO DISPONIVEL-------------------------------------------</v>
      </c>
      <c r="C4297" s="22">
        <v>1</v>
      </c>
      <c r="D4297" s="5" t="str">
        <f>_xlfn.XLOOKUP(R4297,OP!C:C,OP!B:B,,0,1)</f>
        <v>RJ</v>
      </c>
      <c r="E4297" s="23"/>
      <c r="M4297" s="26"/>
      <c r="N4297" s="27"/>
      <c r="O4297" s="28" t="str">
        <f t="shared" si="1080"/>
        <v>00000004297</v>
      </c>
      <c r="R4297" s="27" t="s">
        <v>193</v>
      </c>
      <c r="S4297" s="30" t="str">
        <f>_xlfn.IFNA(VLOOKUP(_xlfn.CONCAT(D4297," - ",R4297),OP!A:D,4,0),"-------------------------------------------NAO DISPONIVEL-------------------------------------------")</f>
        <v>FETRANSPOR</v>
      </c>
      <c r="T4297" s="31"/>
      <c r="U4297" s="32"/>
      <c r="V4297" s="31"/>
      <c r="W4297" s="33">
        <f t="shared" si="1081"/>
        <v>0</v>
      </c>
      <c r="X4297" s="34">
        <f t="shared" si="1082"/>
        <v>0</v>
      </c>
      <c r="Y4297" s="33">
        <f t="shared" si="1083"/>
        <v>0</v>
      </c>
      <c r="Z4297" s="33">
        <f t="shared" si="1084"/>
        <v>0</v>
      </c>
      <c r="AA4297" s="35">
        <f t="shared" si="1085"/>
        <v>0</v>
      </c>
      <c r="AB4297" s="36">
        <f t="shared" si="1086"/>
        <v>0</v>
      </c>
      <c r="AC4297" s="37">
        <f t="shared" si="1087"/>
        <v>0</v>
      </c>
      <c r="AD4297" s="38"/>
      <c r="AE4297" s="38"/>
      <c r="AF4297" s="39">
        <f t="shared" si="1088"/>
        <v>0</v>
      </c>
      <c r="AG4297" s="40"/>
      <c r="AH4297" s="41">
        <f t="shared" si="1089"/>
        <v>0</v>
      </c>
      <c r="AI4297" s="42">
        <f t="shared" si="1090"/>
        <v>0</v>
      </c>
      <c r="AJ4297" s="43">
        <f t="shared" si="1091"/>
        <v>0</v>
      </c>
      <c r="AK4297" s="5" t="str">
        <f>_xlfn.IFNA(VLOOKUP(_xlfn.CONCAT(D4297," - ",S4297),OP!E:F,2,0),"-------------------------------------------NAO DISPONIVEL-------------------------------------------")</f>
        <v>C - RIOCARD</v>
      </c>
      <c r="AL4297" s="7" t="str">
        <f t="shared" si="1077"/>
        <v>1 - -------------------------------------------NAO DISPONIVEL------------------------------------------- - 00000004297 - FETRANSPOR</v>
      </c>
      <c r="AM4297" s="7" t="str">
        <f t="shared" si="1078"/>
        <v>-------------------------------------------NAO DISPONIVEL-------------------------------------------</v>
      </c>
      <c r="AN4297" s="44" cm="1">
        <f t="array" ref="AN4297">_xlfn.IFS(AJ4297=0,0,AQ4297="INATIVO",2,AQ4297="SEM CADASTRO",4,AQ4297="CPF ATIVO EM OUTRO COMPRADOR",5,AQ4297="NOVO/SEM CARTAO",6,AND(AJ4297&gt;0,AQ4297,""),8)</f>
        <v>0</v>
      </c>
      <c r="AO4297" s="45">
        <f t="shared" si="1092"/>
        <v>-10</v>
      </c>
    </row>
    <row r="4298" spans="1:41" x14ac:dyDescent="0.4">
      <c r="A4298" s="21" t="str">
        <f t="shared" si="1079"/>
        <v>-------------------------------------------NAO DISPONIVEL-------------------------------------------</v>
      </c>
      <c r="B4298" s="5" t="str">
        <f>_xlfn.IFNA(VLOOKUP(A4298,CNPJ!E:F,2,0),"-------------------------------------------NAO DISPONIVEL-------------------------------------------")</f>
        <v>-------------------------------------------NAO DISPONIVEL-------------------------------------------</v>
      </c>
      <c r="C4298" s="22">
        <v>1</v>
      </c>
      <c r="D4298" s="5" t="str">
        <f>_xlfn.XLOOKUP(R4298,OP!C:C,OP!B:B,,0,1)</f>
        <v>RJ</v>
      </c>
      <c r="E4298" s="23"/>
      <c r="M4298" s="26"/>
      <c r="N4298" s="27"/>
      <c r="O4298" s="28" t="str">
        <f t="shared" si="1080"/>
        <v>00000004298</v>
      </c>
      <c r="R4298" s="27" t="s">
        <v>193</v>
      </c>
      <c r="S4298" s="30" t="str">
        <f>_xlfn.IFNA(VLOOKUP(_xlfn.CONCAT(D4298," - ",R4298),OP!A:D,4,0),"-------------------------------------------NAO DISPONIVEL-------------------------------------------")</f>
        <v>FETRANSPOR</v>
      </c>
      <c r="T4298" s="31"/>
      <c r="U4298" s="32"/>
      <c r="V4298" s="31"/>
      <c r="W4298" s="33">
        <f t="shared" si="1081"/>
        <v>0</v>
      </c>
      <c r="X4298" s="34">
        <f t="shared" si="1082"/>
        <v>0</v>
      </c>
      <c r="Y4298" s="33">
        <f t="shared" si="1083"/>
        <v>0</v>
      </c>
      <c r="Z4298" s="33">
        <f t="shared" si="1084"/>
        <v>0</v>
      </c>
      <c r="AA4298" s="35">
        <f t="shared" si="1085"/>
        <v>0</v>
      </c>
      <c r="AB4298" s="36">
        <f t="shared" si="1086"/>
        <v>0</v>
      </c>
      <c r="AC4298" s="37">
        <f t="shared" si="1087"/>
        <v>0</v>
      </c>
      <c r="AD4298" s="38"/>
      <c r="AE4298" s="38"/>
      <c r="AF4298" s="39">
        <f t="shared" si="1088"/>
        <v>0</v>
      </c>
      <c r="AG4298" s="40"/>
      <c r="AH4298" s="41">
        <f t="shared" si="1089"/>
        <v>0</v>
      </c>
      <c r="AI4298" s="42">
        <f t="shared" si="1090"/>
        <v>0</v>
      </c>
      <c r="AJ4298" s="43">
        <f t="shared" si="1091"/>
        <v>0</v>
      </c>
      <c r="AK4298" s="5" t="str">
        <f>_xlfn.IFNA(VLOOKUP(_xlfn.CONCAT(D4298," - ",S4298),OP!E:F,2,0),"-------------------------------------------NAO DISPONIVEL-------------------------------------------")</f>
        <v>C - RIOCARD</v>
      </c>
      <c r="AL4298" s="7" t="str">
        <f t="shared" si="1077"/>
        <v>1 - -------------------------------------------NAO DISPONIVEL------------------------------------------- - 00000004298 - FETRANSPOR</v>
      </c>
      <c r="AM4298" s="7" t="str">
        <f t="shared" si="1078"/>
        <v>-------------------------------------------NAO DISPONIVEL-------------------------------------------</v>
      </c>
      <c r="AN4298" s="44" cm="1">
        <f t="array" ref="AN4298">_xlfn.IFS(AJ4298=0,0,AQ4298="INATIVO",2,AQ4298="SEM CADASTRO",4,AQ4298="CPF ATIVO EM OUTRO COMPRADOR",5,AQ4298="NOVO/SEM CARTAO",6,AND(AJ4298&gt;0,AQ4298,""),8)</f>
        <v>0</v>
      </c>
      <c r="AO4298" s="45">
        <f t="shared" si="1092"/>
        <v>-10</v>
      </c>
    </row>
    <row r="4299" spans="1:41" x14ac:dyDescent="0.4">
      <c r="A4299" s="21" t="str">
        <f t="shared" si="1079"/>
        <v>-------------------------------------------NAO DISPONIVEL-------------------------------------------</v>
      </c>
      <c r="B4299" s="5" t="str">
        <f>_xlfn.IFNA(VLOOKUP(A4299,CNPJ!E:F,2,0),"-------------------------------------------NAO DISPONIVEL-------------------------------------------")</f>
        <v>-------------------------------------------NAO DISPONIVEL-------------------------------------------</v>
      </c>
      <c r="C4299" s="22">
        <v>1</v>
      </c>
      <c r="D4299" s="5" t="str">
        <f>_xlfn.XLOOKUP(R4299,OP!C:C,OP!B:B,,0,1)</f>
        <v>RJ</v>
      </c>
      <c r="E4299" s="23"/>
      <c r="M4299" s="26"/>
      <c r="N4299" s="27"/>
      <c r="O4299" s="28" t="str">
        <f t="shared" si="1080"/>
        <v>00000004299</v>
      </c>
      <c r="R4299" s="27" t="s">
        <v>193</v>
      </c>
      <c r="S4299" s="30" t="str">
        <f>_xlfn.IFNA(VLOOKUP(_xlfn.CONCAT(D4299," - ",R4299),OP!A:D,4,0),"-------------------------------------------NAO DISPONIVEL-------------------------------------------")</f>
        <v>FETRANSPOR</v>
      </c>
      <c r="T4299" s="31"/>
      <c r="U4299" s="32"/>
      <c r="V4299" s="31"/>
      <c r="W4299" s="33">
        <f t="shared" si="1081"/>
        <v>0</v>
      </c>
      <c r="X4299" s="34">
        <f t="shared" si="1082"/>
        <v>0</v>
      </c>
      <c r="Y4299" s="33">
        <f t="shared" si="1083"/>
        <v>0</v>
      </c>
      <c r="Z4299" s="33">
        <f t="shared" si="1084"/>
        <v>0</v>
      </c>
      <c r="AA4299" s="35">
        <f t="shared" si="1085"/>
        <v>0</v>
      </c>
      <c r="AB4299" s="36">
        <f t="shared" si="1086"/>
        <v>0</v>
      </c>
      <c r="AC4299" s="37">
        <f t="shared" si="1087"/>
        <v>0</v>
      </c>
      <c r="AD4299" s="38"/>
      <c r="AE4299" s="38"/>
      <c r="AF4299" s="39">
        <f t="shared" si="1088"/>
        <v>0</v>
      </c>
      <c r="AG4299" s="40"/>
      <c r="AH4299" s="41">
        <f t="shared" si="1089"/>
        <v>0</v>
      </c>
      <c r="AI4299" s="42">
        <f t="shared" si="1090"/>
        <v>0</v>
      </c>
      <c r="AJ4299" s="43">
        <f t="shared" si="1091"/>
        <v>0</v>
      </c>
      <c r="AK4299" s="5" t="str">
        <f>_xlfn.IFNA(VLOOKUP(_xlfn.CONCAT(D4299," - ",S4299),OP!E:F,2,0),"-------------------------------------------NAO DISPONIVEL-------------------------------------------")</f>
        <v>C - RIOCARD</v>
      </c>
      <c r="AL4299" s="7" t="str">
        <f t="shared" si="1077"/>
        <v>1 - -------------------------------------------NAO DISPONIVEL------------------------------------------- - 00000004299 - FETRANSPOR</v>
      </c>
      <c r="AM4299" s="7" t="str">
        <f t="shared" si="1078"/>
        <v>-------------------------------------------NAO DISPONIVEL-------------------------------------------</v>
      </c>
      <c r="AN4299" s="44" cm="1">
        <f t="array" ref="AN4299">_xlfn.IFS(AJ4299=0,0,AQ4299="INATIVO",2,AQ4299="SEM CADASTRO",4,AQ4299="CPF ATIVO EM OUTRO COMPRADOR",5,AQ4299="NOVO/SEM CARTAO",6,AND(AJ4299&gt;0,AQ4299,""),8)</f>
        <v>0</v>
      </c>
      <c r="AO4299" s="45">
        <f t="shared" si="1092"/>
        <v>-10</v>
      </c>
    </row>
    <row r="4300" spans="1:41" x14ac:dyDescent="0.4">
      <c r="A4300" s="21" t="str">
        <f t="shared" si="1079"/>
        <v>-------------------------------------------NAO DISPONIVEL-------------------------------------------</v>
      </c>
      <c r="B4300" s="5" t="str">
        <f>_xlfn.IFNA(VLOOKUP(A4300,CNPJ!E:F,2,0),"-------------------------------------------NAO DISPONIVEL-------------------------------------------")</f>
        <v>-------------------------------------------NAO DISPONIVEL-------------------------------------------</v>
      </c>
      <c r="C4300" s="22">
        <v>1</v>
      </c>
      <c r="D4300" s="5" t="str">
        <f>_xlfn.XLOOKUP(R4300,OP!C:C,OP!B:B,,0,1)</f>
        <v>RJ</v>
      </c>
      <c r="E4300" s="23"/>
      <c r="M4300" s="26"/>
      <c r="N4300" s="27"/>
      <c r="O4300" s="28" t="str">
        <f t="shared" si="1080"/>
        <v>00000004300</v>
      </c>
      <c r="R4300" s="27" t="s">
        <v>193</v>
      </c>
      <c r="S4300" s="30" t="str">
        <f>_xlfn.IFNA(VLOOKUP(_xlfn.CONCAT(D4300," - ",R4300),OP!A:D,4,0),"-------------------------------------------NAO DISPONIVEL-------------------------------------------")</f>
        <v>FETRANSPOR</v>
      </c>
      <c r="T4300" s="31"/>
      <c r="U4300" s="32"/>
      <c r="V4300" s="31"/>
      <c r="W4300" s="33">
        <f t="shared" si="1081"/>
        <v>0</v>
      </c>
      <c r="X4300" s="34">
        <f t="shared" si="1082"/>
        <v>0</v>
      </c>
      <c r="Y4300" s="33">
        <f t="shared" si="1083"/>
        <v>0</v>
      </c>
      <c r="Z4300" s="33">
        <f t="shared" si="1084"/>
        <v>0</v>
      </c>
      <c r="AA4300" s="35">
        <f t="shared" si="1085"/>
        <v>0</v>
      </c>
      <c r="AB4300" s="36">
        <f t="shared" si="1086"/>
        <v>0</v>
      </c>
      <c r="AC4300" s="37">
        <f t="shared" si="1087"/>
        <v>0</v>
      </c>
      <c r="AD4300" s="38"/>
      <c r="AE4300" s="38"/>
      <c r="AF4300" s="39">
        <f t="shared" si="1088"/>
        <v>0</v>
      </c>
      <c r="AG4300" s="40"/>
      <c r="AH4300" s="41">
        <f t="shared" si="1089"/>
        <v>0</v>
      </c>
      <c r="AI4300" s="42">
        <f t="shared" si="1090"/>
        <v>0</v>
      </c>
      <c r="AJ4300" s="43">
        <f t="shared" si="1091"/>
        <v>0</v>
      </c>
      <c r="AK4300" s="5" t="str">
        <f>_xlfn.IFNA(VLOOKUP(_xlfn.CONCAT(D4300," - ",S4300),OP!E:F,2,0),"-------------------------------------------NAO DISPONIVEL-------------------------------------------")</f>
        <v>C - RIOCARD</v>
      </c>
      <c r="AL4300" s="7" t="str">
        <f t="shared" si="1077"/>
        <v>1 - -------------------------------------------NAO DISPONIVEL------------------------------------------- - 00000004300 - FETRANSPOR</v>
      </c>
      <c r="AM4300" s="7" t="str">
        <f t="shared" si="1078"/>
        <v>-------------------------------------------NAO DISPONIVEL-------------------------------------------</v>
      </c>
      <c r="AN4300" s="44" cm="1">
        <f t="array" ref="AN4300">_xlfn.IFS(AJ4300=0,0,AQ4300="INATIVO",2,AQ4300="SEM CADASTRO",4,AQ4300="CPF ATIVO EM OUTRO COMPRADOR",5,AQ4300="NOVO/SEM CARTAO",6,AND(AJ4300&gt;0,AQ4300,""),8)</f>
        <v>0</v>
      </c>
      <c r="AO4300" s="45">
        <f t="shared" si="1092"/>
        <v>-10</v>
      </c>
    </row>
    <row r="4301" spans="1:41" x14ac:dyDescent="0.4">
      <c r="A4301" s="21" t="str">
        <f t="shared" si="1079"/>
        <v>-------------------------------------------NAO DISPONIVEL-------------------------------------------</v>
      </c>
      <c r="B4301" s="5" t="str">
        <f>_xlfn.IFNA(VLOOKUP(A4301,CNPJ!E:F,2,0),"-------------------------------------------NAO DISPONIVEL-------------------------------------------")</f>
        <v>-------------------------------------------NAO DISPONIVEL-------------------------------------------</v>
      </c>
      <c r="C4301" s="22">
        <v>1</v>
      </c>
      <c r="D4301" s="5" t="str">
        <f>_xlfn.XLOOKUP(R4301,OP!C:C,OP!B:B,,0,1)</f>
        <v>RJ</v>
      </c>
      <c r="E4301" s="23"/>
      <c r="M4301" s="26"/>
      <c r="N4301" s="27"/>
      <c r="O4301" s="28" t="str">
        <f t="shared" si="1080"/>
        <v>00000004301</v>
      </c>
      <c r="R4301" s="27" t="s">
        <v>193</v>
      </c>
      <c r="S4301" s="30" t="str">
        <f>_xlfn.IFNA(VLOOKUP(_xlfn.CONCAT(D4301," - ",R4301),OP!A:D,4,0),"-------------------------------------------NAO DISPONIVEL-------------------------------------------")</f>
        <v>FETRANSPOR</v>
      </c>
      <c r="T4301" s="31"/>
      <c r="U4301" s="32"/>
      <c r="V4301" s="31"/>
      <c r="W4301" s="33">
        <f t="shared" si="1081"/>
        <v>0</v>
      </c>
      <c r="X4301" s="34">
        <f t="shared" si="1082"/>
        <v>0</v>
      </c>
      <c r="Y4301" s="33">
        <f t="shared" si="1083"/>
        <v>0</v>
      </c>
      <c r="Z4301" s="33">
        <f t="shared" si="1084"/>
        <v>0</v>
      </c>
      <c r="AA4301" s="35">
        <f t="shared" si="1085"/>
        <v>0</v>
      </c>
      <c r="AB4301" s="36">
        <f t="shared" si="1086"/>
        <v>0</v>
      </c>
      <c r="AC4301" s="37">
        <f t="shared" si="1087"/>
        <v>0</v>
      </c>
      <c r="AD4301" s="38"/>
      <c r="AE4301" s="38"/>
      <c r="AF4301" s="39">
        <f t="shared" si="1088"/>
        <v>0</v>
      </c>
      <c r="AG4301" s="40"/>
      <c r="AH4301" s="41">
        <f t="shared" si="1089"/>
        <v>0</v>
      </c>
      <c r="AI4301" s="42">
        <f t="shared" si="1090"/>
        <v>0</v>
      </c>
      <c r="AJ4301" s="43">
        <f t="shared" si="1091"/>
        <v>0</v>
      </c>
      <c r="AK4301" s="5" t="str">
        <f>_xlfn.IFNA(VLOOKUP(_xlfn.CONCAT(D4301," - ",S4301),OP!E:F,2,0),"-------------------------------------------NAO DISPONIVEL-------------------------------------------")</f>
        <v>C - RIOCARD</v>
      </c>
      <c r="AL4301" s="7" t="str">
        <f t="shared" si="1077"/>
        <v>1 - -------------------------------------------NAO DISPONIVEL------------------------------------------- - 00000004301 - FETRANSPOR</v>
      </c>
      <c r="AM4301" s="7" t="str">
        <f t="shared" si="1078"/>
        <v>-------------------------------------------NAO DISPONIVEL-------------------------------------------</v>
      </c>
      <c r="AN4301" s="44" cm="1">
        <f t="array" ref="AN4301">_xlfn.IFS(AJ4301=0,0,AQ4301="INATIVO",2,AQ4301="SEM CADASTRO",4,AQ4301="CPF ATIVO EM OUTRO COMPRADOR",5,AQ4301="NOVO/SEM CARTAO",6,AND(AJ4301&gt;0,AQ4301,""),8)</f>
        <v>0</v>
      </c>
      <c r="AO4301" s="45">
        <f t="shared" si="1092"/>
        <v>-10</v>
      </c>
    </row>
    <row r="4302" spans="1:41" x14ac:dyDescent="0.4">
      <c r="A4302" s="21" t="str">
        <f t="shared" si="1079"/>
        <v>-------------------------------------------NAO DISPONIVEL-------------------------------------------</v>
      </c>
      <c r="B4302" s="5" t="str">
        <f>_xlfn.IFNA(VLOOKUP(A4302,CNPJ!E:F,2,0),"-------------------------------------------NAO DISPONIVEL-------------------------------------------")</f>
        <v>-------------------------------------------NAO DISPONIVEL-------------------------------------------</v>
      </c>
      <c r="C4302" s="22">
        <v>1</v>
      </c>
      <c r="D4302" s="5" t="str">
        <f>_xlfn.XLOOKUP(R4302,OP!C:C,OP!B:B,,0,1)</f>
        <v>RJ</v>
      </c>
      <c r="E4302" s="23"/>
      <c r="M4302" s="26"/>
      <c r="N4302" s="27"/>
      <c r="O4302" s="28" t="str">
        <f t="shared" si="1080"/>
        <v>00000004302</v>
      </c>
      <c r="R4302" s="27" t="s">
        <v>193</v>
      </c>
      <c r="S4302" s="30" t="str">
        <f>_xlfn.IFNA(VLOOKUP(_xlfn.CONCAT(D4302," - ",R4302),OP!A:D,4,0),"-------------------------------------------NAO DISPONIVEL-------------------------------------------")</f>
        <v>FETRANSPOR</v>
      </c>
      <c r="T4302" s="31"/>
      <c r="U4302" s="32"/>
      <c r="V4302" s="31"/>
      <c r="W4302" s="33">
        <f t="shared" si="1081"/>
        <v>0</v>
      </c>
      <c r="X4302" s="34">
        <f t="shared" si="1082"/>
        <v>0</v>
      </c>
      <c r="Y4302" s="33">
        <f t="shared" si="1083"/>
        <v>0</v>
      </c>
      <c r="Z4302" s="33">
        <f t="shared" si="1084"/>
        <v>0</v>
      </c>
      <c r="AA4302" s="35">
        <f t="shared" si="1085"/>
        <v>0</v>
      </c>
      <c r="AB4302" s="36">
        <f t="shared" si="1086"/>
        <v>0</v>
      </c>
      <c r="AC4302" s="37">
        <f t="shared" si="1087"/>
        <v>0</v>
      </c>
      <c r="AD4302" s="38"/>
      <c r="AE4302" s="38"/>
      <c r="AF4302" s="39">
        <f t="shared" si="1088"/>
        <v>0</v>
      </c>
      <c r="AG4302" s="40"/>
      <c r="AH4302" s="41">
        <f t="shared" si="1089"/>
        <v>0</v>
      </c>
      <c r="AI4302" s="42">
        <f t="shared" si="1090"/>
        <v>0</v>
      </c>
      <c r="AJ4302" s="43">
        <f t="shared" si="1091"/>
        <v>0</v>
      </c>
      <c r="AK4302" s="5" t="str">
        <f>_xlfn.IFNA(VLOOKUP(_xlfn.CONCAT(D4302," - ",S4302),OP!E:F,2,0),"-------------------------------------------NAO DISPONIVEL-------------------------------------------")</f>
        <v>C - RIOCARD</v>
      </c>
      <c r="AL4302" s="7" t="str">
        <f t="shared" si="1077"/>
        <v>1 - -------------------------------------------NAO DISPONIVEL------------------------------------------- - 00000004302 - FETRANSPOR</v>
      </c>
      <c r="AM4302" s="7" t="str">
        <f t="shared" si="1078"/>
        <v>-------------------------------------------NAO DISPONIVEL-------------------------------------------</v>
      </c>
      <c r="AN4302" s="44" cm="1">
        <f t="array" ref="AN4302">_xlfn.IFS(AJ4302=0,0,AQ4302="INATIVO",2,AQ4302="SEM CADASTRO",4,AQ4302="CPF ATIVO EM OUTRO COMPRADOR",5,AQ4302="NOVO/SEM CARTAO",6,AND(AJ4302&gt;0,AQ4302,""),8)</f>
        <v>0</v>
      </c>
      <c r="AO4302" s="45">
        <f t="shared" si="1092"/>
        <v>-10</v>
      </c>
    </row>
    <row r="4303" spans="1:41" x14ac:dyDescent="0.4">
      <c r="A4303" s="21" t="str">
        <f t="shared" si="1079"/>
        <v>-------------------------------------------NAO DISPONIVEL-------------------------------------------</v>
      </c>
      <c r="B4303" s="5" t="str">
        <f>_xlfn.IFNA(VLOOKUP(A4303,CNPJ!E:F,2,0),"-------------------------------------------NAO DISPONIVEL-------------------------------------------")</f>
        <v>-------------------------------------------NAO DISPONIVEL-------------------------------------------</v>
      </c>
      <c r="C4303" s="22">
        <v>1</v>
      </c>
      <c r="D4303" s="5" t="str">
        <f>_xlfn.XLOOKUP(R4303,OP!C:C,OP!B:B,,0,1)</f>
        <v>RJ</v>
      </c>
      <c r="E4303" s="23"/>
      <c r="M4303" s="26"/>
      <c r="N4303" s="27"/>
      <c r="O4303" s="28" t="str">
        <f t="shared" si="1080"/>
        <v>00000004303</v>
      </c>
      <c r="R4303" s="27" t="s">
        <v>193</v>
      </c>
      <c r="S4303" s="30" t="str">
        <f>_xlfn.IFNA(VLOOKUP(_xlfn.CONCAT(D4303," - ",R4303),OP!A:D,4,0),"-------------------------------------------NAO DISPONIVEL-------------------------------------------")</f>
        <v>FETRANSPOR</v>
      </c>
      <c r="T4303" s="31"/>
      <c r="U4303" s="32"/>
      <c r="V4303" s="31"/>
      <c r="W4303" s="33">
        <f t="shared" si="1081"/>
        <v>0</v>
      </c>
      <c r="X4303" s="34">
        <f t="shared" si="1082"/>
        <v>0</v>
      </c>
      <c r="Y4303" s="33">
        <f t="shared" si="1083"/>
        <v>0</v>
      </c>
      <c r="Z4303" s="33">
        <f t="shared" si="1084"/>
        <v>0</v>
      </c>
      <c r="AA4303" s="35">
        <f t="shared" si="1085"/>
        <v>0</v>
      </c>
      <c r="AB4303" s="36">
        <f t="shared" si="1086"/>
        <v>0</v>
      </c>
      <c r="AC4303" s="37">
        <f t="shared" si="1087"/>
        <v>0</v>
      </c>
      <c r="AD4303" s="38"/>
      <c r="AE4303" s="38"/>
      <c r="AF4303" s="39">
        <f t="shared" si="1088"/>
        <v>0</v>
      </c>
      <c r="AG4303" s="40"/>
      <c r="AH4303" s="41">
        <f t="shared" si="1089"/>
        <v>0</v>
      </c>
      <c r="AI4303" s="42">
        <f t="shared" si="1090"/>
        <v>0</v>
      </c>
      <c r="AJ4303" s="43">
        <f t="shared" si="1091"/>
        <v>0</v>
      </c>
      <c r="AK4303" s="5" t="str">
        <f>_xlfn.IFNA(VLOOKUP(_xlfn.CONCAT(D4303," - ",S4303),OP!E:F,2,0),"-------------------------------------------NAO DISPONIVEL-------------------------------------------")</f>
        <v>C - RIOCARD</v>
      </c>
      <c r="AL4303" s="7" t="str">
        <f t="shared" si="1077"/>
        <v>1 - -------------------------------------------NAO DISPONIVEL------------------------------------------- - 00000004303 - FETRANSPOR</v>
      </c>
      <c r="AM4303" s="7" t="str">
        <f t="shared" si="1078"/>
        <v>-------------------------------------------NAO DISPONIVEL-------------------------------------------</v>
      </c>
      <c r="AN4303" s="44" cm="1">
        <f t="array" ref="AN4303">_xlfn.IFS(AJ4303=0,0,AQ4303="INATIVO",2,AQ4303="SEM CADASTRO",4,AQ4303="CPF ATIVO EM OUTRO COMPRADOR",5,AQ4303="NOVO/SEM CARTAO",6,AND(AJ4303&gt;0,AQ4303,""),8)</f>
        <v>0</v>
      </c>
      <c r="AO4303" s="45">
        <f t="shared" si="1092"/>
        <v>-10</v>
      </c>
    </row>
    <row r="4304" spans="1:41" x14ac:dyDescent="0.4">
      <c r="A4304" s="21" t="str">
        <f t="shared" si="1079"/>
        <v>-------------------------------------------NAO DISPONIVEL-------------------------------------------</v>
      </c>
      <c r="B4304" s="5" t="str">
        <f>_xlfn.IFNA(VLOOKUP(A4304,CNPJ!E:F,2,0),"-------------------------------------------NAO DISPONIVEL-------------------------------------------")</f>
        <v>-------------------------------------------NAO DISPONIVEL-------------------------------------------</v>
      </c>
      <c r="C4304" s="22">
        <v>1</v>
      </c>
      <c r="D4304" s="5" t="str">
        <f>_xlfn.XLOOKUP(R4304,OP!C:C,OP!B:B,,0,1)</f>
        <v>RJ</v>
      </c>
      <c r="E4304" s="23"/>
      <c r="M4304" s="26"/>
      <c r="N4304" s="27"/>
      <c r="O4304" s="28" t="str">
        <f t="shared" si="1080"/>
        <v>00000004304</v>
      </c>
      <c r="R4304" s="27" t="s">
        <v>193</v>
      </c>
      <c r="S4304" s="30" t="str">
        <f>_xlfn.IFNA(VLOOKUP(_xlfn.CONCAT(D4304," - ",R4304),OP!A:D,4,0),"-------------------------------------------NAO DISPONIVEL-------------------------------------------")</f>
        <v>FETRANSPOR</v>
      </c>
      <c r="T4304" s="31"/>
      <c r="U4304" s="32"/>
      <c r="V4304" s="31"/>
      <c r="W4304" s="33">
        <f t="shared" si="1081"/>
        <v>0</v>
      </c>
      <c r="X4304" s="34">
        <f t="shared" si="1082"/>
        <v>0</v>
      </c>
      <c r="Y4304" s="33">
        <f t="shared" si="1083"/>
        <v>0</v>
      </c>
      <c r="Z4304" s="33">
        <f t="shared" si="1084"/>
        <v>0</v>
      </c>
      <c r="AA4304" s="35">
        <f t="shared" si="1085"/>
        <v>0</v>
      </c>
      <c r="AB4304" s="36">
        <f t="shared" si="1086"/>
        <v>0</v>
      </c>
      <c r="AC4304" s="37">
        <f t="shared" si="1087"/>
        <v>0</v>
      </c>
      <c r="AD4304" s="38"/>
      <c r="AE4304" s="38"/>
      <c r="AF4304" s="39">
        <f t="shared" si="1088"/>
        <v>0</v>
      </c>
      <c r="AG4304" s="40"/>
      <c r="AH4304" s="41">
        <f t="shared" si="1089"/>
        <v>0</v>
      </c>
      <c r="AI4304" s="42">
        <f t="shared" si="1090"/>
        <v>0</v>
      </c>
      <c r="AJ4304" s="43">
        <f t="shared" si="1091"/>
        <v>0</v>
      </c>
      <c r="AK4304" s="5" t="str">
        <f>_xlfn.IFNA(VLOOKUP(_xlfn.CONCAT(D4304," - ",S4304),OP!E:F,2,0),"-------------------------------------------NAO DISPONIVEL-------------------------------------------")</f>
        <v>C - RIOCARD</v>
      </c>
      <c r="AL4304" s="7" t="str">
        <f t="shared" si="1077"/>
        <v>1 - -------------------------------------------NAO DISPONIVEL------------------------------------------- - 00000004304 - FETRANSPOR</v>
      </c>
      <c r="AM4304" s="7" t="str">
        <f t="shared" si="1078"/>
        <v>-------------------------------------------NAO DISPONIVEL-------------------------------------------</v>
      </c>
      <c r="AN4304" s="44" cm="1">
        <f t="array" ref="AN4304">_xlfn.IFS(AJ4304=0,0,AQ4304="INATIVO",2,AQ4304="SEM CADASTRO",4,AQ4304="CPF ATIVO EM OUTRO COMPRADOR",5,AQ4304="NOVO/SEM CARTAO",6,AND(AJ4304&gt;0,AQ4304,""),8)</f>
        <v>0</v>
      </c>
      <c r="AO4304" s="45">
        <f t="shared" si="1092"/>
        <v>-10</v>
      </c>
    </row>
    <row r="4305" spans="1:41" x14ac:dyDescent="0.4">
      <c r="A4305" s="21" t="str">
        <f t="shared" si="1079"/>
        <v>-------------------------------------------NAO DISPONIVEL-------------------------------------------</v>
      </c>
      <c r="B4305" s="5" t="str">
        <f>_xlfn.IFNA(VLOOKUP(A4305,CNPJ!E:F,2,0),"-------------------------------------------NAO DISPONIVEL-------------------------------------------")</f>
        <v>-------------------------------------------NAO DISPONIVEL-------------------------------------------</v>
      </c>
      <c r="C4305" s="22">
        <v>1</v>
      </c>
      <c r="D4305" s="5" t="str">
        <f>_xlfn.XLOOKUP(R4305,OP!C:C,OP!B:B,,0,1)</f>
        <v>RJ</v>
      </c>
      <c r="E4305" s="23"/>
      <c r="M4305" s="26"/>
      <c r="N4305" s="27"/>
      <c r="O4305" s="28" t="str">
        <f t="shared" si="1080"/>
        <v>00000004305</v>
      </c>
      <c r="R4305" s="27" t="s">
        <v>193</v>
      </c>
      <c r="S4305" s="30" t="str">
        <f>_xlfn.IFNA(VLOOKUP(_xlfn.CONCAT(D4305," - ",R4305),OP!A:D,4,0),"-------------------------------------------NAO DISPONIVEL-------------------------------------------")</f>
        <v>FETRANSPOR</v>
      </c>
      <c r="T4305" s="31"/>
      <c r="U4305" s="32"/>
      <c r="V4305" s="31"/>
      <c r="W4305" s="33">
        <f t="shared" si="1081"/>
        <v>0</v>
      </c>
      <c r="X4305" s="34">
        <f t="shared" si="1082"/>
        <v>0</v>
      </c>
      <c r="Y4305" s="33">
        <f t="shared" si="1083"/>
        <v>0</v>
      </c>
      <c r="Z4305" s="33">
        <f t="shared" si="1084"/>
        <v>0</v>
      </c>
      <c r="AA4305" s="35">
        <f t="shared" si="1085"/>
        <v>0</v>
      </c>
      <c r="AB4305" s="36">
        <f t="shared" si="1086"/>
        <v>0</v>
      </c>
      <c r="AC4305" s="37">
        <f t="shared" si="1087"/>
        <v>0</v>
      </c>
      <c r="AD4305" s="38"/>
      <c r="AE4305" s="38"/>
      <c r="AF4305" s="39">
        <f t="shared" si="1088"/>
        <v>0</v>
      </c>
      <c r="AG4305" s="40"/>
      <c r="AH4305" s="41">
        <f t="shared" si="1089"/>
        <v>0</v>
      </c>
      <c r="AI4305" s="42">
        <f t="shared" si="1090"/>
        <v>0</v>
      </c>
      <c r="AJ4305" s="43">
        <f t="shared" si="1091"/>
        <v>0</v>
      </c>
      <c r="AK4305" s="5" t="str">
        <f>_xlfn.IFNA(VLOOKUP(_xlfn.CONCAT(D4305," - ",S4305),OP!E:F,2,0),"-------------------------------------------NAO DISPONIVEL-------------------------------------------")</f>
        <v>C - RIOCARD</v>
      </c>
      <c r="AL4305" s="7" t="str">
        <f t="shared" si="1077"/>
        <v>1 - -------------------------------------------NAO DISPONIVEL------------------------------------------- - 00000004305 - FETRANSPOR</v>
      </c>
      <c r="AM4305" s="7" t="str">
        <f t="shared" si="1078"/>
        <v>-------------------------------------------NAO DISPONIVEL-------------------------------------------</v>
      </c>
      <c r="AN4305" s="44" cm="1">
        <f t="array" ref="AN4305">_xlfn.IFS(AJ4305=0,0,AQ4305="INATIVO",2,AQ4305="SEM CADASTRO",4,AQ4305="CPF ATIVO EM OUTRO COMPRADOR",5,AQ4305="NOVO/SEM CARTAO",6,AND(AJ4305&gt;0,AQ4305,""),8)</f>
        <v>0</v>
      </c>
      <c r="AO4305" s="45">
        <f t="shared" si="1092"/>
        <v>-10</v>
      </c>
    </row>
    <row r="4306" spans="1:41" x14ac:dyDescent="0.4">
      <c r="A4306" s="21" t="str">
        <f t="shared" si="1079"/>
        <v>-------------------------------------------NAO DISPONIVEL-------------------------------------------</v>
      </c>
      <c r="B4306" s="5" t="str">
        <f>_xlfn.IFNA(VLOOKUP(A4306,CNPJ!E:F,2,0),"-------------------------------------------NAO DISPONIVEL-------------------------------------------")</f>
        <v>-------------------------------------------NAO DISPONIVEL-------------------------------------------</v>
      </c>
      <c r="C4306" s="22">
        <v>1</v>
      </c>
      <c r="D4306" s="5" t="str">
        <f>_xlfn.XLOOKUP(R4306,OP!C:C,OP!B:B,,0,1)</f>
        <v>RJ</v>
      </c>
      <c r="E4306" s="23"/>
      <c r="M4306" s="26"/>
      <c r="N4306" s="27"/>
      <c r="O4306" s="28" t="str">
        <f t="shared" si="1080"/>
        <v>00000004306</v>
      </c>
      <c r="R4306" s="27" t="s">
        <v>193</v>
      </c>
      <c r="S4306" s="30" t="str">
        <f>_xlfn.IFNA(VLOOKUP(_xlfn.CONCAT(D4306," - ",R4306),OP!A:D,4,0),"-------------------------------------------NAO DISPONIVEL-------------------------------------------")</f>
        <v>FETRANSPOR</v>
      </c>
      <c r="T4306" s="31"/>
      <c r="U4306" s="32"/>
      <c r="V4306" s="31"/>
      <c r="W4306" s="33">
        <f t="shared" si="1081"/>
        <v>0</v>
      </c>
      <c r="X4306" s="34">
        <f t="shared" si="1082"/>
        <v>0</v>
      </c>
      <c r="Y4306" s="33">
        <f t="shared" si="1083"/>
        <v>0</v>
      </c>
      <c r="Z4306" s="33">
        <f t="shared" si="1084"/>
        <v>0</v>
      </c>
      <c r="AA4306" s="35">
        <f t="shared" si="1085"/>
        <v>0</v>
      </c>
      <c r="AB4306" s="36">
        <f t="shared" si="1086"/>
        <v>0</v>
      </c>
      <c r="AC4306" s="37">
        <f t="shared" si="1087"/>
        <v>0</v>
      </c>
      <c r="AD4306" s="38"/>
      <c r="AE4306" s="38"/>
      <c r="AF4306" s="39">
        <f t="shared" si="1088"/>
        <v>0</v>
      </c>
      <c r="AG4306" s="40"/>
      <c r="AH4306" s="41">
        <f t="shared" si="1089"/>
        <v>0</v>
      </c>
      <c r="AI4306" s="42">
        <f t="shared" si="1090"/>
        <v>0</v>
      </c>
      <c r="AJ4306" s="43">
        <f t="shared" si="1091"/>
        <v>0</v>
      </c>
      <c r="AK4306" s="5" t="str">
        <f>_xlfn.IFNA(VLOOKUP(_xlfn.CONCAT(D4306," - ",S4306),OP!E:F,2,0),"-------------------------------------------NAO DISPONIVEL-------------------------------------------")</f>
        <v>C - RIOCARD</v>
      </c>
      <c r="AL4306" s="7" t="str">
        <f t="shared" si="1077"/>
        <v>1 - -------------------------------------------NAO DISPONIVEL------------------------------------------- - 00000004306 - FETRANSPOR</v>
      </c>
      <c r="AM4306" s="7" t="str">
        <f t="shared" si="1078"/>
        <v>-------------------------------------------NAO DISPONIVEL-------------------------------------------</v>
      </c>
      <c r="AN4306" s="44" cm="1">
        <f t="array" ref="AN4306">_xlfn.IFS(AJ4306=0,0,AQ4306="INATIVO",2,AQ4306="SEM CADASTRO",4,AQ4306="CPF ATIVO EM OUTRO COMPRADOR",5,AQ4306="NOVO/SEM CARTAO",6,AND(AJ4306&gt;0,AQ4306,""),8)</f>
        <v>0</v>
      </c>
      <c r="AO4306" s="45">
        <f t="shared" si="1092"/>
        <v>-10</v>
      </c>
    </row>
    <row r="4307" spans="1:41" x14ac:dyDescent="0.4">
      <c r="A4307" s="21" t="str">
        <f t="shared" si="1079"/>
        <v>-------------------------------------------NAO DISPONIVEL-------------------------------------------</v>
      </c>
      <c r="B4307" s="5" t="str">
        <f>_xlfn.IFNA(VLOOKUP(A4307,CNPJ!E:F,2,0),"-------------------------------------------NAO DISPONIVEL-------------------------------------------")</f>
        <v>-------------------------------------------NAO DISPONIVEL-------------------------------------------</v>
      </c>
      <c r="C4307" s="22">
        <v>1</v>
      </c>
      <c r="D4307" s="5" t="str">
        <f>_xlfn.XLOOKUP(R4307,OP!C:C,OP!B:B,,0,1)</f>
        <v>RJ</v>
      </c>
      <c r="E4307" s="23"/>
      <c r="M4307" s="26"/>
      <c r="N4307" s="27"/>
      <c r="O4307" s="28" t="str">
        <f t="shared" si="1080"/>
        <v>00000004307</v>
      </c>
      <c r="R4307" s="27" t="s">
        <v>193</v>
      </c>
      <c r="S4307" s="30" t="str">
        <f>_xlfn.IFNA(VLOOKUP(_xlfn.CONCAT(D4307," - ",R4307),OP!A:D,4,0),"-------------------------------------------NAO DISPONIVEL-------------------------------------------")</f>
        <v>FETRANSPOR</v>
      </c>
      <c r="T4307" s="31"/>
      <c r="U4307" s="32"/>
      <c r="V4307" s="31"/>
      <c r="W4307" s="33">
        <f t="shared" si="1081"/>
        <v>0</v>
      </c>
      <c r="X4307" s="34">
        <f t="shared" si="1082"/>
        <v>0</v>
      </c>
      <c r="Y4307" s="33">
        <f t="shared" si="1083"/>
        <v>0</v>
      </c>
      <c r="Z4307" s="33">
        <f t="shared" si="1084"/>
        <v>0</v>
      </c>
      <c r="AA4307" s="35">
        <f t="shared" si="1085"/>
        <v>0</v>
      </c>
      <c r="AB4307" s="36">
        <f t="shared" si="1086"/>
        <v>0</v>
      </c>
      <c r="AC4307" s="37">
        <f t="shared" si="1087"/>
        <v>0</v>
      </c>
      <c r="AD4307" s="38"/>
      <c r="AE4307" s="38"/>
      <c r="AF4307" s="39">
        <f t="shared" si="1088"/>
        <v>0</v>
      </c>
      <c r="AG4307" s="40"/>
      <c r="AH4307" s="41">
        <f t="shared" si="1089"/>
        <v>0</v>
      </c>
      <c r="AI4307" s="42">
        <f t="shared" si="1090"/>
        <v>0</v>
      </c>
      <c r="AJ4307" s="43">
        <f t="shared" si="1091"/>
        <v>0</v>
      </c>
      <c r="AK4307" s="5" t="str">
        <f>_xlfn.IFNA(VLOOKUP(_xlfn.CONCAT(D4307," - ",S4307),OP!E:F,2,0),"-------------------------------------------NAO DISPONIVEL-------------------------------------------")</f>
        <v>C - RIOCARD</v>
      </c>
      <c r="AL4307" s="7" t="str">
        <f t="shared" si="1077"/>
        <v>1 - -------------------------------------------NAO DISPONIVEL------------------------------------------- - 00000004307 - FETRANSPOR</v>
      </c>
      <c r="AM4307" s="7" t="str">
        <f t="shared" si="1078"/>
        <v>-------------------------------------------NAO DISPONIVEL-------------------------------------------</v>
      </c>
      <c r="AN4307" s="44" cm="1">
        <f t="array" ref="AN4307">_xlfn.IFS(AJ4307=0,0,AQ4307="INATIVO",2,AQ4307="SEM CADASTRO",4,AQ4307="CPF ATIVO EM OUTRO COMPRADOR",5,AQ4307="NOVO/SEM CARTAO",6,AND(AJ4307&gt;0,AQ4307,""),8)</f>
        <v>0</v>
      </c>
      <c r="AO4307" s="45">
        <f t="shared" si="1092"/>
        <v>-10</v>
      </c>
    </row>
    <row r="4308" spans="1:41" x14ac:dyDescent="0.4">
      <c r="A4308" s="21" t="str">
        <f t="shared" si="1079"/>
        <v>-------------------------------------------NAO DISPONIVEL-------------------------------------------</v>
      </c>
      <c r="B4308" s="5" t="str">
        <f>_xlfn.IFNA(VLOOKUP(A4308,CNPJ!E:F,2,0),"-------------------------------------------NAO DISPONIVEL-------------------------------------------")</f>
        <v>-------------------------------------------NAO DISPONIVEL-------------------------------------------</v>
      </c>
      <c r="C4308" s="22">
        <v>1</v>
      </c>
      <c r="D4308" s="5" t="str">
        <f>_xlfn.XLOOKUP(R4308,OP!C:C,OP!B:B,,0,1)</f>
        <v>RJ</v>
      </c>
      <c r="E4308" s="23"/>
      <c r="M4308" s="26"/>
      <c r="N4308" s="27"/>
      <c r="O4308" s="28" t="str">
        <f t="shared" si="1080"/>
        <v>00000004308</v>
      </c>
      <c r="R4308" s="27" t="s">
        <v>193</v>
      </c>
      <c r="S4308" s="30" t="str">
        <f>_xlfn.IFNA(VLOOKUP(_xlfn.CONCAT(D4308," - ",R4308),OP!A:D,4,0),"-------------------------------------------NAO DISPONIVEL-------------------------------------------")</f>
        <v>FETRANSPOR</v>
      </c>
      <c r="T4308" s="31"/>
      <c r="U4308" s="32"/>
      <c r="V4308" s="31"/>
      <c r="W4308" s="33">
        <f t="shared" si="1081"/>
        <v>0</v>
      </c>
      <c r="X4308" s="34">
        <f t="shared" si="1082"/>
        <v>0</v>
      </c>
      <c r="Y4308" s="33">
        <f t="shared" si="1083"/>
        <v>0</v>
      </c>
      <c r="Z4308" s="33">
        <f t="shared" si="1084"/>
        <v>0</v>
      </c>
      <c r="AA4308" s="35">
        <f t="shared" si="1085"/>
        <v>0</v>
      </c>
      <c r="AB4308" s="36">
        <f t="shared" si="1086"/>
        <v>0</v>
      </c>
      <c r="AC4308" s="37">
        <f t="shared" si="1087"/>
        <v>0</v>
      </c>
      <c r="AD4308" s="38"/>
      <c r="AE4308" s="38"/>
      <c r="AF4308" s="39">
        <f t="shared" si="1088"/>
        <v>0</v>
      </c>
      <c r="AG4308" s="40"/>
      <c r="AH4308" s="41">
        <f t="shared" si="1089"/>
        <v>0</v>
      </c>
      <c r="AI4308" s="42">
        <f t="shared" si="1090"/>
        <v>0</v>
      </c>
      <c r="AJ4308" s="43">
        <f t="shared" si="1091"/>
        <v>0</v>
      </c>
      <c r="AK4308" s="5" t="str">
        <f>_xlfn.IFNA(VLOOKUP(_xlfn.CONCAT(D4308," - ",S4308),OP!E:F,2,0),"-------------------------------------------NAO DISPONIVEL-------------------------------------------")</f>
        <v>C - RIOCARD</v>
      </c>
      <c r="AL4308" s="7" t="str">
        <f t="shared" si="1077"/>
        <v>1 - -------------------------------------------NAO DISPONIVEL------------------------------------------- - 00000004308 - FETRANSPOR</v>
      </c>
      <c r="AM4308" s="7" t="str">
        <f t="shared" si="1078"/>
        <v>-------------------------------------------NAO DISPONIVEL-------------------------------------------</v>
      </c>
      <c r="AN4308" s="44" cm="1">
        <f t="array" ref="AN4308">_xlfn.IFS(AJ4308=0,0,AQ4308="INATIVO",2,AQ4308="SEM CADASTRO",4,AQ4308="CPF ATIVO EM OUTRO COMPRADOR",5,AQ4308="NOVO/SEM CARTAO",6,AND(AJ4308&gt;0,AQ4308,""),8)</f>
        <v>0</v>
      </c>
      <c r="AO4308" s="45">
        <f t="shared" si="1092"/>
        <v>-10</v>
      </c>
    </row>
    <row r="4309" spans="1:41" x14ac:dyDescent="0.4">
      <c r="A4309" s="21" t="str">
        <f t="shared" si="1079"/>
        <v>-------------------------------------------NAO DISPONIVEL-------------------------------------------</v>
      </c>
      <c r="B4309" s="5" t="str">
        <f>_xlfn.IFNA(VLOOKUP(A4309,CNPJ!E:F,2,0),"-------------------------------------------NAO DISPONIVEL-------------------------------------------")</f>
        <v>-------------------------------------------NAO DISPONIVEL-------------------------------------------</v>
      </c>
      <c r="C4309" s="22">
        <v>1</v>
      </c>
      <c r="D4309" s="5" t="str">
        <f>_xlfn.XLOOKUP(R4309,OP!C:C,OP!B:B,,0,1)</f>
        <v>RJ</v>
      </c>
      <c r="E4309" s="23"/>
      <c r="M4309" s="26"/>
      <c r="N4309" s="27"/>
      <c r="O4309" s="28" t="str">
        <f t="shared" si="1080"/>
        <v>00000004309</v>
      </c>
      <c r="R4309" s="27" t="s">
        <v>193</v>
      </c>
      <c r="S4309" s="30" t="str">
        <f>_xlfn.IFNA(VLOOKUP(_xlfn.CONCAT(D4309," - ",R4309),OP!A:D,4,0),"-------------------------------------------NAO DISPONIVEL-------------------------------------------")</f>
        <v>FETRANSPOR</v>
      </c>
      <c r="T4309" s="31"/>
      <c r="U4309" s="32"/>
      <c r="V4309" s="31"/>
      <c r="W4309" s="33">
        <f t="shared" si="1081"/>
        <v>0</v>
      </c>
      <c r="X4309" s="34">
        <f t="shared" si="1082"/>
        <v>0</v>
      </c>
      <c r="Y4309" s="33">
        <f t="shared" si="1083"/>
        <v>0</v>
      </c>
      <c r="Z4309" s="33">
        <f t="shared" si="1084"/>
        <v>0</v>
      </c>
      <c r="AA4309" s="35">
        <f t="shared" si="1085"/>
        <v>0</v>
      </c>
      <c r="AB4309" s="36">
        <f t="shared" si="1086"/>
        <v>0</v>
      </c>
      <c r="AC4309" s="37">
        <f t="shared" si="1087"/>
        <v>0</v>
      </c>
      <c r="AD4309" s="38"/>
      <c r="AE4309" s="38"/>
      <c r="AF4309" s="39">
        <f t="shared" si="1088"/>
        <v>0</v>
      </c>
      <c r="AG4309" s="40"/>
      <c r="AH4309" s="41">
        <f t="shared" si="1089"/>
        <v>0</v>
      </c>
      <c r="AI4309" s="42">
        <f t="shared" si="1090"/>
        <v>0</v>
      </c>
      <c r="AJ4309" s="43">
        <f t="shared" si="1091"/>
        <v>0</v>
      </c>
      <c r="AK4309" s="5" t="str">
        <f>_xlfn.IFNA(VLOOKUP(_xlfn.CONCAT(D4309," - ",S4309),OP!E:F,2,0),"-------------------------------------------NAO DISPONIVEL-------------------------------------------")</f>
        <v>C - RIOCARD</v>
      </c>
      <c r="AL4309" s="7" t="str">
        <f t="shared" si="1077"/>
        <v>1 - -------------------------------------------NAO DISPONIVEL------------------------------------------- - 00000004309 - FETRANSPOR</v>
      </c>
      <c r="AM4309" s="7" t="str">
        <f t="shared" si="1078"/>
        <v>-------------------------------------------NAO DISPONIVEL-------------------------------------------</v>
      </c>
      <c r="AN4309" s="44" cm="1">
        <f t="array" ref="AN4309">_xlfn.IFS(AJ4309=0,0,AQ4309="INATIVO",2,AQ4309="SEM CADASTRO",4,AQ4309="CPF ATIVO EM OUTRO COMPRADOR",5,AQ4309="NOVO/SEM CARTAO",6,AND(AJ4309&gt;0,AQ4309,""),8)</f>
        <v>0</v>
      </c>
      <c r="AO4309" s="45">
        <f t="shared" si="1092"/>
        <v>-10</v>
      </c>
    </row>
    <row r="4310" spans="1:41" x14ac:dyDescent="0.4">
      <c r="A4310" s="21" t="str">
        <f t="shared" si="1079"/>
        <v>-------------------------------------------NAO DISPONIVEL-------------------------------------------</v>
      </c>
      <c r="B4310" s="5" t="str">
        <f>_xlfn.IFNA(VLOOKUP(A4310,CNPJ!E:F,2,0),"-------------------------------------------NAO DISPONIVEL-------------------------------------------")</f>
        <v>-------------------------------------------NAO DISPONIVEL-------------------------------------------</v>
      </c>
      <c r="C4310" s="22">
        <v>1</v>
      </c>
      <c r="D4310" s="5" t="str">
        <f>_xlfn.XLOOKUP(R4310,OP!C:C,OP!B:B,,0,1)</f>
        <v>RJ</v>
      </c>
      <c r="E4310" s="23"/>
      <c r="M4310" s="26"/>
      <c r="N4310" s="27"/>
      <c r="O4310" s="28" t="str">
        <f t="shared" si="1080"/>
        <v>00000004310</v>
      </c>
      <c r="R4310" s="27" t="s">
        <v>193</v>
      </c>
      <c r="S4310" s="30" t="str">
        <f>_xlfn.IFNA(VLOOKUP(_xlfn.CONCAT(D4310," - ",R4310),OP!A:D,4,0),"-------------------------------------------NAO DISPONIVEL-------------------------------------------")</f>
        <v>FETRANSPOR</v>
      </c>
      <c r="T4310" s="31"/>
      <c r="U4310" s="32"/>
      <c r="V4310" s="31"/>
      <c r="W4310" s="33">
        <f t="shared" si="1081"/>
        <v>0</v>
      </c>
      <c r="X4310" s="34">
        <f t="shared" si="1082"/>
        <v>0</v>
      </c>
      <c r="Y4310" s="33">
        <f t="shared" si="1083"/>
        <v>0</v>
      </c>
      <c r="Z4310" s="33">
        <f t="shared" si="1084"/>
        <v>0</v>
      </c>
      <c r="AA4310" s="35">
        <f t="shared" si="1085"/>
        <v>0</v>
      </c>
      <c r="AB4310" s="36">
        <f t="shared" si="1086"/>
        <v>0</v>
      </c>
      <c r="AC4310" s="37">
        <f t="shared" si="1087"/>
        <v>0</v>
      </c>
      <c r="AD4310" s="38"/>
      <c r="AE4310" s="38"/>
      <c r="AF4310" s="39">
        <f t="shared" si="1088"/>
        <v>0</v>
      </c>
      <c r="AG4310" s="40"/>
      <c r="AH4310" s="41">
        <f t="shared" si="1089"/>
        <v>0</v>
      </c>
      <c r="AI4310" s="42">
        <f t="shared" si="1090"/>
        <v>0</v>
      </c>
      <c r="AJ4310" s="43">
        <f t="shared" si="1091"/>
        <v>0</v>
      </c>
      <c r="AK4310" s="5" t="str">
        <f>_xlfn.IFNA(VLOOKUP(_xlfn.CONCAT(D4310," - ",S4310),OP!E:F,2,0),"-------------------------------------------NAO DISPONIVEL-------------------------------------------")</f>
        <v>C - RIOCARD</v>
      </c>
      <c r="AL4310" s="7" t="str">
        <f t="shared" si="1077"/>
        <v>1 - -------------------------------------------NAO DISPONIVEL------------------------------------------- - 00000004310 - FETRANSPOR</v>
      </c>
      <c r="AM4310" s="7" t="str">
        <f t="shared" si="1078"/>
        <v>-------------------------------------------NAO DISPONIVEL-------------------------------------------</v>
      </c>
      <c r="AN4310" s="44" cm="1">
        <f t="array" ref="AN4310">_xlfn.IFS(AJ4310=0,0,AQ4310="INATIVO",2,AQ4310="SEM CADASTRO",4,AQ4310="CPF ATIVO EM OUTRO COMPRADOR",5,AQ4310="NOVO/SEM CARTAO",6,AND(AJ4310&gt;0,AQ4310,""),8)</f>
        <v>0</v>
      </c>
      <c r="AO4310" s="45">
        <f t="shared" si="1092"/>
        <v>-10</v>
      </c>
    </row>
    <row r="4311" spans="1:41" x14ac:dyDescent="0.4">
      <c r="A4311" s="21" t="str">
        <f t="shared" si="1079"/>
        <v>-------------------------------------------NAO DISPONIVEL-------------------------------------------</v>
      </c>
      <c r="B4311" s="5" t="str">
        <f>_xlfn.IFNA(VLOOKUP(A4311,CNPJ!E:F,2,0),"-------------------------------------------NAO DISPONIVEL-------------------------------------------")</f>
        <v>-------------------------------------------NAO DISPONIVEL-------------------------------------------</v>
      </c>
      <c r="C4311" s="22">
        <v>1</v>
      </c>
      <c r="D4311" s="5" t="str">
        <f>_xlfn.XLOOKUP(R4311,OP!C:C,OP!B:B,,0,1)</f>
        <v>RJ</v>
      </c>
      <c r="E4311" s="23"/>
      <c r="M4311" s="26"/>
      <c r="N4311" s="27"/>
      <c r="O4311" s="28" t="str">
        <f t="shared" si="1080"/>
        <v>00000004311</v>
      </c>
      <c r="R4311" s="27" t="s">
        <v>193</v>
      </c>
      <c r="S4311" s="30" t="str">
        <f>_xlfn.IFNA(VLOOKUP(_xlfn.CONCAT(D4311," - ",R4311),OP!A:D,4,0),"-------------------------------------------NAO DISPONIVEL-------------------------------------------")</f>
        <v>FETRANSPOR</v>
      </c>
      <c r="T4311" s="31"/>
      <c r="U4311" s="32"/>
      <c r="V4311" s="31"/>
      <c r="W4311" s="33">
        <f t="shared" si="1081"/>
        <v>0</v>
      </c>
      <c r="X4311" s="34">
        <f t="shared" si="1082"/>
        <v>0</v>
      </c>
      <c r="Y4311" s="33">
        <f t="shared" si="1083"/>
        <v>0</v>
      </c>
      <c r="Z4311" s="33">
        <f t="shared" si="1084"/>
        <v>0</v>
      </c>
      <c r="AA4311" s="35">
        <f t="shared" si="1085"/>
        <v>0</v>
      </c>
      <c r="AB4311" s="36">
        <f t="shared" si="1086"/>
        <v>0</v>
      </c>
      <c r="AC4311" s="37">
        <f t="shared" si="1087"/>
        <v>0</v>
      </c>
      <c r="AD4311" s="38"/>
      <c r="AE4311" s="38"/>
      <c r="AF4311" s="39">
        <f t="shared" si="1088"/>
        <v>0</v>
      </c>
      <c r="AG4311" s="40"/>
      <c r="AH4311" s="41">
        <f t="shared" si="1089"/>
        <v>0</v>
      </c>
      <c r="AI4311" s="42">
        <f t="shared" si="1090"/>
        <v>0</v>
      </c>
      <c r="AJ4311" s="43">
        <f t="shared" si="1091"/>
        <v>0</v>
      </c>
      <c r="AK4311" s="5" t="str">
        <f>_xlfn.IFNA(VLOOKUP(_xlfn.CONCAT(D4311," - ",S4311),OP!E:F,2,0),"-------------------------------------------NAO DISPONIVEL-------------------------------------------")</f>
        <v>C - RIOCARD</v>
      </c>
      <c r="AL4311" s="7" t="str">
        <f t="shared" si="1077"/>
        <v>1 - -------------------------------------------NAO DISPONIVEL------------------------------------------- - 00000004311 - FETRANSPOR</v>
      </c>
      <c r="AM4311" s="7" t="str">
        <f t="shared" si="1078"/>
        <v>-------------------------------------------NAO DISPONIVEL-------------------------------------------</v>
      </c>
      <c r="AN4311" s="44" cm="1">
        <f t="array" ref="AN4311">_xlfn.IFS(AJ4311=0,0,AQ4311="INATIVO",2,AQ4311="SEM CADASTRO",4,AQ4311="CPF ATIVO EM OUTRO COMPRADOR",5,AQ4311="NOVO/SEM CARTAO",6,AND(AJ4311&gt;0,AQ4311,""),8)</f>
        <v>0</v>
      </c>
      <c r="AO4311" s="45">
        <f t="shared" si="1092"/>
        <v>-10</v>
      </c>
    </row>
    <row r="4312" spans="1:41" x14ac:dyDescent="0.4">
      <c r="A4312" s="21" t="str">
        <f t="shared" si="1079"/>
        <v>-------------------------------------------NAO DISPONIVEL-------------------------------------------</v>
      </c>
      <c r="B4312" s="5" t="str">
        <f>_xlfn.IFNA(VLOOKUP(A4312,CNPJ!E:F,2,0),"-------------------------------------------NAO DISPONIVEL-------------------------------------------")</f>
        <v>-------------------------------------------NAO DISPONIVEL-------------------------------------------</v>
      </c>
      <c r="C4312" s="22">
        <v>1</v>
      </c>
      <c r="D4312" s="5" t="str">
        <f>_xlfn.XLOOKUP(R4312,OP!C:C,OP!B:B,,0,1)</f>
        <v>RJ</v>
      </c>
      <c r="E4312" s="23"/>
      <c r="M4312" s="26"/>
      <c r="N4312" s="27"/>
      <c r="O4312" s="28" t="str">
        <f t="shared" si="1080"/>
        <v>00000004312</v>
      </c>
      <c r="R4312" s="27" t="s">
        <v>193</v>
      </c>
      <c r="S4312" s="30" t="str">
        <f>_xlfn.IFNA(VLOOKUP(_xlfn.CONCAT(D4312," - ",R4312),OP!A:D,4,0),"-------------------------------------------NAO DISPONIVEL-------------------------------------------")</f>
        <v>FETRANSPOR</v>
      </c>
      <c r="T4312" s="31"/>
      <c r="U4312" s="32"/>
      <c r="V4312" s="31"/>
      <c r="W4312" s="33">
        <f t="shared" si="1081"/>
        <v>0</v>
      </c>
      <c r="X4312" s="34">
        <f t="shared" si="1082"/>
        <v>0</v>
      </c>
      <c r="Y4312" s="33">
        <f t="shared" si="1083"/>
        <v>0</v>
      </c>
      <c r="Z4312" s="33">
        <f t="shared" si="1084"/>
        <v>0</v>
      </c>
      <c r="AA4312" s="35">
        <f t="shared" si="1085"/>
        <v>0</v>
      </c>
      <c r="AB4312" s="36">
        <f t="shared" si="1086"/>
        <v>0</v>
      </c>
      <c r="AC4312" s="37">
        <f t="shared" si="1087"/>
        <v>0</v>
      </c>
      <c r="AD4312" s="38"/>
      <c r="AE4312" s="38"/>
      <c r="AF4312" s="39">
        <f t="shared" si="1088"/>
        <v>0</v>
      </c>
      <c r="AG4312" s="40"/>
      <c r="AH4312" s="41">
        <f t="shared" si="1089"/>
        <v>0</v>
      </c>
      <c r="AI4312" s="42">
        <f t="shared" si="1090"/>
        <v>0</v>
      </c>
      <c r="AJ4312" s="43">
        <f t="shared" si="1091"/>
        <v>0</v>
      </c>
      <c r="AK4312" s="5" t="str">
        <f>_xlfn.IFNA(VLOOKUP(_xlfn.CONCAT(D4312," - ",S4312),OP!E:F,2,0),"-------------------------------------------NAO DISPONIVEL-------------------------------------------")</f>
        <v>C - RIOCARD</v>
      </c>
      <c r="AL4312" s="7" t="str">
        <f t="shared" si="1077"/>
        <v>1 - -------------------------------------------NAO DISPONIVEL------------------------------------------- - 00000004312 - FETRANSPOR</v>
      </c>
      <c r="AM4312" s="7" t="str">
        <f t="shared" si="1078"/>
        <v>-------------------------------------------NAO DISPONIVEL-------------------------------------------</v>
      </c>
      <c r="AN4312" s="44" cm="1">
        <f t="array" ref="AN4312">_xlfn.IFS(AJ4312=0,0,AQ4312="INATIVO",2,AQ4312="SEM CADASTRO",4,AQ4312="CPF ATIVO EM OUTRO COMPRADOR",5,AQ4312="NOVO/SEM CARTAO",6,AND(AJ4312&gt;0,AQ4312,""),8)</f>
        <v>0</v>
      </c>
      <c r="AO4312" s="45">
        <f t="shared" si="1092"/>
        <v>-10</v>
      </c>
    </row>
    <row r="4313" spans="1:41" x14ac:dyDescent="0.4">
      <c r="A4313" s="21" t="str">
        <f t="shared" si="1079"/>
        <v>-------------------------------------------NAO DISPONIVEL-------------------------------------------</v>
      </c>
      <c r="B4313" s="5" t="str">
        <f>_xlfn.IFNA(VLOOKUP(A4313,CNPJ!E:F,2,0),"-------------------------------------------NAO DISPONIVEL-------------------------------------------")</f>
        <v>-------------------------------------------NAO DISPONIVEL-------------------------------------------</v>
      </c>
      <c r="C4313" s="22">
        <v>1</v>
      </c>
      <c r="D4313" s="5" t="str">
        <f>_xlfn.XLOOKUP(R4313,OP!C:C,OP!B:B,,0,1)</f>
        <v>RJ</v>
      </c>
      <c r="E4313" s="23"/>
      <c r="M4313" s="26"/>
      <c r="N4313" s="27"/>
      <c r="O4313" s="28" t="str">
        <f t="shared" si="1080"/>
        <v>00000004313</v>
      </c>
      <c r="R4313" s="27" t="s">
        <v>193</v>
      </c>
      <c r="S4313" s="30" t="str">
        <f>_xlfn.IFNA(VLOOKUP(_xlfn.CONCAT(D4313," - ",R4313),OP!A:D,4,0),"-------------------------------------------NAO DISPONIVEL-------------------------------------------")</f>
        <v>FETRANSPOR</v>
      </c>
      <c r="T4313" s="31"/>
      <c r="U4313" s="32"/>
      <c r="V4313" s="31"/>
      <c r="W4313" s="33">
        <f t="shared" si="1081"/>
        <v>0</v>
      </c>
      <c r="X4313" s="34">
        <f t="shared" si="1082"/>
        <v>0</v>
      </c>
      <c r="Y4313" s="33">
        <f t="shared" si="1083"/>
        <v>0</v>
      </c>
      <c r="Z4313" s="33">
        <f t="shared" si="1084"/>
        <v>0</v>
      </c>
      <c r="AA4313" s="35">
        <f t="shared" si="1085"/>
        <v>0</v>
      </c>
      <c r="AB4313" s="36">
        <f t="shared" si="1086"/>
        <v>0</v>
      </c>
      <c r="AC4313" s="37">
        <f t="shared" si="1087"/>
        <v>0</v>
      </c>
      <c r="AD4313" s="38"/>
      <c r="AE4313" s="38"/>
      <c r="AF4313" s="39">
        <f t="shared" si="1088"/>
        <v>0</v>
      </c>
      <c r="AG4313" s="40"/>
      <c r="AH4313" s="41">
        <f t="shared" si="1089"/>
        <v>0</v>
      </c>
      <c r="AI4313" s="42">
        <f t="shared" si="1090"/>
        <v>0</v>
      </c>
      <c r="AJ4313" s="43">
        <f t="shared" si="1091"/>
        <v>0</v>
      </c>
      <c r="AK4313" s="5" t="str">
        <f>_xlfn.IFNA(VLOOKUP(_xlfn.CONCAT(D4313," - ",S4313),OP!E:F,2,0),"-------------------------------------------NAO DISPONIVEL-------------------------------------------")</f>
        <v>C - RIOCARD</v>
      </c>
      <c r="AL4313" s="7" t="str">
        <f t="shared" si="1077"/>
        <v>1 - -------------------------------------------NAO DISPONIVEL------------------------------------------- - 00000004313 - FETRANSPOR</v>
      </c>
      <c r="AM4313" s="7" t="str">
        <f t="shared" si="1078"/>
        <v>-------------------------------------------NAO DISPONIVEL-------------------------------------------</v>
      </c>
      <c r="AN4313" s="44" cm="1">
        <f t="array" ref="AN4313">_xlfn.IFS(AJ4313=0,0,AQ4313="INATIVO",2,AQ4313="SEM CADASTRO",4,AQ4313="CPF ATIVO EM OUTRO COMPRADOR",5,AQ4313="NOVO/SEM CARTAO",6,AND(AJ4313&gt;0,AQ4313,""),8)</f>
        <v>0</v>
      </c>
      <c r="AO4313" s="45">
        <f t="shared" si="1092"/>
        <v>-10</v>
      </c>
    </row>
    <row r="4314" spans="1:41" x14ac:dyDescent="0.4">
      <c r="A4314" s="21" t="str">
        <f t="shared" si="1079"/>
        <v>-------------------------------------------NAO DISPONIVEL-------------------------------------------</v>
      </c>
      <c r="B4314" s="5" t="str">
        <f>_xlfn.IFNA(VLOOKUP(A4314,CNPJ!E:F,2,0),"-------------------------------------------NAO DISPONIVEL-------------------------------------------")</f>
        <v>-------------------------------------------NAO DISPONIVEL-------------------------------------------</v>
      </c>
      <c r="C4314" s="22">
        <v>1</v>
      </c>
      <c r="D4314" s="5" t="str">
        <f>_xlfn.XLOOKUP(R4314,OP!C:C,OP!B:B,,0,1)</f>
        <v>RJ</v>
      </c>
      <c r="E4314" s="23"/>
      <c r="M4314" s="26"/>
      <c r="N4314" s="27"/>
      <c r="O4314" s="28" t="str">
        <f t="shared" si="1080"/>
        <v>00000004314</v>
      </c>
      <c r="R4314" s="27" t="s">
        <v>193</v>
      </c>
      <c r="S4314" s="30" t="str">
        <f>_xlfn.IFNA(VLOOKUP(_xlfn.CONCAT(D4314," - ",R4314),OP!A:D,4,0),"-------------------------------------------NAO DISPONIVEL-------------------------------------------")</f>
        <v>FETRANSPOR</v>
      </c>
      <c r="T4314" s="31"/>
      <c r="U4314" s="32"/>
      <c r="V4314" s="31"/>
      <c r="W4314" s="33">
        <f t="shared" si="1081"/>
        <v>0</v>
      </c>
      <c r="X4314" s="34">
        <f t="shared" si="1082"/>
        <v>0</v>
      </c>
      <c r="Y4314" s="33">
        <f t="shared" si="1083"/>
        <v>0</v>
      </c>
      <c r="Z4314" s="33">
        <f t="shared" si="1084"/>
        <v>0</v>
      </c>
      <c r="AA4314" s="35">
        <f t="shared" si="1085"/>
        <v>0</v>
      </c>
      <c r="AB4314" s="36">
        <f t="shared" si="1086"/>
        <v>0</v>
      </c>
      <c r="AC4314" s="37">
        <f t="shared" si="1087"/>
        <v>0</v>
      </c>
      <c r="AD4314" s="38"/>
      <c r="AE4314" s="38"/>
      <c r="AF4314" s="39">
        <f t="shared" si="1088"/>
        <v>0</v>
      </c>
      <c r="AG4314" s="40"/>
      <c r="AH4314" s="41">
        <f t="shared" si="1089"/>
        <v>0</v>
      </c>
      <c r="AI4314" s="42">
        <f t="shared" si="1090"/>
        <v>0</v>
      </c>
      <c r="AJ4314" s="43">
        <f t="shared" si="1091"/>
        <v>0</v>
      </c>
      <c r="AK4314" s="5" t="str">
        <f>_xlfn.IFNA(VLOOKUP(_xlfn.CONCAT(D4314," - ",S4314),OP!E:F,2,0),"-------------------------------------------NAO DISPONIVEL-------------------------------------------")</f>
        <v>C - RIOCARD</v>
      </c>
      <c r="AL4314" s="7" t="str">
        <f t="shared" si="1077"/>
        <v>1 - -------------------------------------------NAO DISPONIVEL------------------------------------------- - 00000004314 - FETRANSPOR</v>
      </c>
      <c r="AM4314" s="7" t="str">
        <f t="shared" si="1078"/>
        <v>-------------------------------------------NAO DISPONIVEL-------------------------------------------</v>
      </c>
      <c r="AN4314" s="44" cm="1">
        <f t="array" ref="AN4314">_xlfn.IFS(AJ4314=0,0,AQ4314="INATIVO",2,AQ4314="SEM CADASTRO",4,AQ4314="CPF ATIVO EM OUTRO COMPRADOR",5,AQ4314="NOVO/SEM CARTAO",6,AND(AJ4314&gt;0,AQ4314,""),8)</f>
        <v>0</v>
      </c>
      <c r="AO4314" s="45">
        <f t="shared" si="1092"/>
        <v>-10</v>
      </c>
    </row>
    <row r="4315" spans="1:41" x14ac:dyDescent="0.4">
      <c r="A4315" s="21" t="str">
        <f t="shared" si="1079"/>
        <v>-------------------------------------------NAO DISPONIVEL-------------------------------------------</v>
      </c>
      <c r="B4315" s="5" t="str">
        <f>_xlfn.IFNA(VLOOKUP(A4315,CNPJ!E:F,2,0),"-------------------------------------------NAO DISPONIVEL-------------------------------------------")</f>
        <v>-------------------------------------------NAO DISPONIVEL-------------------------------------------</v>
      </c>
      <c r="C4315" s="22">
        <v>1</v>
      </c>
      <c r="D4315" s="5" t="str">
        <f>_xlfn.XLOOKUP(R4315,OP!C:C,OP!B:B,,0,1)</f>
        <v>RJ</v>
      </c>
      <c r="E4315" s="23"/>
      <c r="M4315" s="26"/>
      <c r="N4315" s="27"/>
      <c r="O4315" s="28" t="str">
        <f t="shared" si="1080"/>
        <v>00000004315</v>
      </c>
      <c r="R4315" s="27" t="s">
        <v>193</v>
      </c>
      <c r="S4315" s="30" t="str">
        <f>_xlfn.IFNA(VLOOKUP(_xlfn.CONCAT(D4315," - ",R4315),OP!A:D,4,0),"-------------------------------------------NAO DISPONIVEL-------------------------------------------")</f>
        <v>FETRANSPOR</v>
      </c>
      <c r="T4315" s="31"/>
      <c r="U4315" s="32"/>
      <c r="V4315" s="31"/>
      <c r="W4315" s="33">
        <f t="shared" si="1081"/>
        <v>0</v>
      </c>
      <c r="X4315" s="34">
        <f t="shared" si="1082"/>
        <v>0</v>
      </c>
      <c r="Y4315" s="33">
        <f t="shared" si="1083"/>
        <v>0</v>
      </c>
      <c r="Z4315" s="33">
        <f t="shared" si="1084"/>
        <v>0</v>
      </c>
      <c r="AA4315" s="35">
        <f t="shared" si="1085"/>
        <v>0</v>
      </c>
      <c r="AB4315" s="36">
        <f t="shared" si="1086"/>
        <v>0</v>
      </c>
      <c r="AC4315" s="37">
        <f t="shared" si="1087"/>
        <v>0</v>
      </c>
      <c r="AD4315" s="38"/>
      <c r="AE4315" s="38"/>
      <c r="AF4315" s="39">
        <f t="shared" si="1088"/>
        <v>0</v>
      </c>
      <c r="AG4315" s="40"/>
      <c r="AH4315" s="41">
        <f t="shared" si="1089"/>
        <v>0</v>
      </c>
      <c r="AI4315" s="42">
        <f t="shared" si="1090"/>
        <v>0</v>
      </c>
      <c r="AJ4315" s="43">
        <f t="shared" si="1091"/>
        <v>0</v>
      </c>
      <c r="AK4315" s="5" t="str">
        <f>_xlfn.IFNA(VLOOKUP(_xlfn.CONCAT(D4315," - ",S4315),OP!E:F,2,0),"-------------------------------------------NAO DISPONIVEL-------------------------------------------")</f>
        <v>C - RIOCARD</v>
      </c>
      <c r="AL4315" s="7" t="str">
        <f t="shared" si="1077"/>
        <v>1 - -------------------------------------------NAO DISPONIVEL------------------------------------------- - 00000004315 - FETRANSPOR</v>
      </c>
      <c r="AM4315" s="7" t="str">
        <f t="shared" si="1078"/>
        <v>-------------------------------------------NAO DISPONIVEL-------------------------------------------</v>
      </c>
      <c r="AN4315" s="44" cm="1">
        <f t="array" ref="AN4315">_xlfn.IFS(AJ4315=0,0,AQ4315="INATIVO",2,AQ4315="SEM CADASTRO",4,AQ4315="CPF ATIVO EM OUTRO COMPRADOR",5,AQ4315="NOVO/SEM CARTAO",6,AND(AJ4315&gt;0,AQ4315,""),8)</f>
        <v>0</v>
      </c>
      <c r="AO4315" s="45">
        <f t="shared" si="1092"/>
        <v>-10</v>
      </c>
    </row>
    <row r="4316" spans="1:41" x14ac:dyDescent="0.4">
      <c r="A4316" s="21" t="str">
        <f t="shared" si="1079"/>
        <v>-------------------------------------------NAO DISPONIVEL-------------------------------------------</v>
      </c>
      <c r="B4316" s="5" t="str">
        <f>_xlfn.IFNA(VLOOKUP(A4316,CNPJ!E:F,2,0),"-------------------------------------------NAO DISPONIVEL-------------------------------------------")</f>
        <v>-------------------------------------------NAO DISPONIVEL-------------------------------------------</v>
      </c>
      <c r="C4316" s="22">
        <v>1</v>
      </c>
      <c r="D4316" s="5" t="str">
        <f>_xlfn.XLOOKUP(R4316,OP!C:C,OP!B:B,,0,1)</f>
        <v>RJ</v>
      </c>
      <c r="E4316" s="23"/>
      <c r="M4316" s="26"/>
      <c r="N4316" s="27"/>
      <c r="O4316" s="28" t="str">
        <f t="shared" si="1080"/>
        <v>00000004316</v>
      </c>
      <c r="R4316" s="27" t="s">
        <v>193</v>
      </c>
      <c r="S4316" s="30" t="str">
        <f>_xlfn.IFNA(VLOOKUP(_xlfn.CONCAT(D4316," - ",R4316),OP!A:D,4,0),"-------------------------------------------NAO DISPONIVEL-------------------------------------------")</f>
        <v>FETRANSPOR</v>
      </c>
      <c r="T4316" s="31"/>
      <c r="U4316" s="32"/>
      <c r="V4316" s="31"/>
      <c r="W4316" s="33">
        <f t="shared" si="1081"/>
        <v>0</v>
      </c>
      <c r="X4316" s="34">
        <f t="shared" si="1082"/>
        <v>0</v>
      </c>
      <c r="Y4316" s="33">
        <f t="shared" si="1083"/>
        <v>0</v>
      </c>
      <c r="Z4316" s="33">
        <f t="shared" si="1084"/>
        <v>0</v>
      </c>
      <c r="AA4316" s="35">
        <f t="shared" si="1085"/>
        <v>0</v>
      </c>
      <c r="AB4316" s="36">
        <f t="shared" si="1086"/>
        <v>0</v>
      </c>
      <c r="AC4316" s="37">
        <f t="shared" si="1087"/>
        <v>0</v>
      </c>
      <c r="AD4316" s="38"/>
      <c r="AE4316" s="38"/>
      <c r="AF4316" s="39">
        <f t="shared" si="1088"/>
        <v>0</v>
      </c>
      <c r="AG4316" s="40"/>
      <c r="AH4316" s="41">
        <f t="shared" si="1089"/>
        <v>0</v>
      </c>
      <c r="AI4316" s="42">
        <f t="shared" si="1090"/>
        <v>0</v>
      </c>
      <c r="AJ4316" s="43">
        <f t="shared" si="1091"/>
        <v>0</v>
      </c>
      <c r="AK4316" s="5" t="str">
        <f>_xlfn.IFNA(VLOOKUP(_xlfn.CONCAT(D4316," - ",S4316),OP!E:F,2,0),"-------------------------------------------NAO DISPONIVEL-------------------------------------------")</f>
        <v>C - RIOCARD</v>
      </c>
      <c r="AL4316" s="7" t="str">
        <f t="shared" si="1077"/>
        <v>1 - -------------------------------------------NAO DISPONIVEL------------------------------------------- - 00000004316 - FETRANSPOR</v>
      </c>
      <c r="AM4316" s="7" t="str">
        <f t="shared" si="1078"/>
        <v>-------------------------------------------NAO DISPONIVEL-------------------------------------------</v>
      </c>
      <c r="AN4316" s="44" cm="1">
        <f t="array" ref="AN4316">_xlfn.IFS(AJ4316=0,0,AQ4316="INATIVO",2,AQ4316="SEM CADASTRO",4,AQ4316="CPF ATIVO EM OUTRO COMPRADOR",5,AQ4316="NOVO/SEM CARTAO",6,AND(AJ4316&gt;0,AQ4316,""),8)</f>
        <v>0</v>
      </c>
      <c r="AO4316" s="45">
        <f t="shared" si="1092"/>
        <v>-10</v>
      </c>
    </row>
    <row r="4317" spans="1:41" x14ac:dyDescent="0.4">
      <c r="A4317" s="21" t="str">
        <f t="shared" si="1079"/>
        <v>-------------------------------------------NAO DISPONIVEL-------------------------------------------</v>
      </c>
      <c r="B4317" s="5" t="str">
        <f>_xlfn.IFNA(VLOOKUP(A4317,CNPJ!E:F,2,0),"-------------------------------------------NAO DISPONIVEL-------------------------------------------")</f>
        <v>-------------------------------------------NAO DISPONIVEL-------------------------------------------</v>
      </c>
      <c r="C4317" s="22">
        <v>1</v>
      </c>
      <c r="D4317" s="5" t="str">
        <f>_xlfn.XLOOKUP(R4317,OP!C:C,OP!B:B,,0,1)</f>
        <v>RJ</v>
      </c>
      <c r="E4317" s="23"/>
      <c r="M4317" s="26"/>
      <c r="N4317" s="27"/>
      <c r="O4317" s="28" t="str">
        <f t="shared" si="1080"/>
        <v>00000004317</v>
      </c>
      <c r="R4317" s="27" t="s">
        <v>193</v>
      </c>
      <c r="S4317" s="30" t="str">
        <f>_xlfn.IFNA(VLOOKUP(_xlfn.CONCAT(D4317," - ",R4317),OP!A:D,4,0),"-------------------------------------------NAO DISPONIVEL-------------------------------------------")</f>
        <v>FETRANSPOR</v>
      </c>
      <c r="T4317" s="31"/>
      <c r="U4317" s="32"/>
      <c r="V4317" s="31"/>
      <c r="W4317" s="33">
        <f t="shared" si="1081"/>
        <v>0</v>
      </c>
      <c r="X4317" s="34">
        <f t="shared" si="1082"/>
        <v>0</v>
      </c>
      <c r="Y4317" s="33">
        <f t="shared" si="1083"/>
        <v>0</v>
      </c>
      <c r="Z4317" s="33">
        <f t="shared" si="1084"/>
        <v>0</v>
      </c>
      <c r="AA4317" s="35">
        <f t="shared" si="1085"/>
        <v>0</v>
      </c>
      <c r="AB4317" s="36">
        <f t="shared" si="1086"/>
        <v>0</v>
      </c>
      <c r="AC4317" s="37">
        <f t="shared" si="1087"/>
        <v>0</v>
      </c>
      <c r="AD4317" s="38"/>
      <c r="AE4317" s="38"/>
      <c r="AF4317" s="39">
        <f t="shared" si="1088"/>
        <v>0</v>
      </c>
      <c r="AG4317" s="40"/>
      <c r="AH4317" s="41">
        <f t="shared" si="1089"/>
        <v>0</v>
      </c>
      <c r="AI4317" s="42">
        <f t="shared" si="1090"/>
        <v>0</v>
      </c>
      <c r="AJ4317" s="43">
        <f t="shared" si="1091"/>
        <v>0</v>
      </c>
      <c r="AK4317" s="5" t="str">
        <f>_xlfn.IFNA(VLOOKUP(_xlfn.CONCAT(D4317," - ",S4317),OP!E:F,2,0),"-------------------------------------------NAO DISPONIVEL-------------------------------------------")</f>
        <v>C - RIOCARD</v>
      </c>
      <c r="AL4317" s="7" t="str">
        <f t="shared" si="1077"/>
        <v>1 - -------------------------------------------NAO DISPONIVEL------------------------------------------- - 00000004317 - FETRANSPOR</v>
      </c>
      <c r="AM4317" s="7" t="str">
        <f t="shared" si="1078"/>
        <v>-------------------------------------------NAO DISPONIVEL-------------------------------------------</v>
      </c>
      <c r="AN4317" s="44" cm="1">
        <f t="array" ref="AN4317">_xlfn.IFS(AJ4317=0,0,AQ4317="INATIVO",2,AQ4317="SEM CADASTRO",4,AQ4317="CPF ATIVO EM OUTRO COMPRADOR",5,AQ4317="NOVO/SEM CARTAO",6,AND(AJ4317&gt;0,AQ4317,""),8)</f>
        <v>0</v>
      </c>
      <c r="AO4317" s="45">
        <f t="shared" si="1092"/>
        <v>-10</v>
      </c>
    </row>
    <row r="4318" spans="1:41" x14ac:dyDescent="0.4">
      <c r="A4318" s="21" t="str">
        <f t="shared" si="1079"/>
        <v>-------------------------------------------NAO DISPONIVEL-------------------------------------------</v>
      </c>
      <c r="B4318" s="5" t="str">
        <f>_xlfn.IFNA(VLOOKUP(A4318,CNPJ!E:F,2,0),"-------------------------------------------NAO DISPONIVEL-------------------------------------------")</f>
        <v>-------------------------------------------NAO DISPONIVEL-------------------------------------------</v>
      </c>
      <c r="C4318" s="22">
        <v>1</v>
      </c>
      <c r="D4318" s="5" t="str">
        <f>_xlfn.XLOOKUP(R4318,OP!C:C,OP!B:B,,0,1)</f>
        <v>RJ</v>
      </c>
      <c r="E4318" s="23"/>
      <c r="M4318" s="26"/>
      <c r="N4318" s="27"/>
      <c r="O4318" s="28" t="str">
        <f t="shared" si="1080"/>
        <v>00000004318</v>
      </c>
      <c r="R4318" s="27" t="s">
        <v>193</v>
      </c>
      <c r="S4318" s="30" t="str">
        <f>_xlfn.IFNA(VLOOKUP(_xlfn.CONCAT(D4318," - ",R4318),OP!A:D,4,0),"-------------------------------------------NAO DISPONIVEL-------------------------------------------")</f>
        <v>FETRANSPOR</v>
      </c>
      <c r="T4318" s="31"/>
      <c r="U4318" s="32"/>
      <c r="V4318" s="31"/>
      <c r="W4318" s="33">
        <f t="shared" si="1081"/>
        <v>0</v>
      </c>
      <c r="X4318" s="34">
        <f t="shared" si="1082"/>
        <v>0</v>
      </c>
      <c r="Y4318" s="33">
        <f t="shared" si="1083"/>
        <v>0</v>
      </c>
      <c r="Z4318" s="33">
        <f t="shared" si="1084"/>
        <v>0</v>
      </c>
      <c r="AA4318" s="35">
        <f t="shared" si="1085"/>
        <v>0</v>
      </c>
      <c r="AB4318" s="36">
        <f t="shared" si="1086"/>
        <v>0</v>
      </c>
      <c r="AC4318" s="37">
        <f t="shared" si="1087"/>
        <v>0</v>
      </c>
      <c r="AD4318" s="38"/>
      <c r="AE4318" s="38"/>
      <c r="AF4318" s="39">
        <f t="shared" si="1088"/>
        <v>0</v>
      </c>
      <c r="AG4318" s="40"/>
      <c r="AH4318" s="41">
        <f t="shared" si="1089"/>
        <v>0</v>
      </c>
      <c r="AI4318" s="42">
        <f t="shared" si="1090"/>
        <v>0</v>
      </c>
      <c r="AJ4318" s="43">
        <f t="shared" si="1091"/>
        <v>0</v>
      </c>
      <c r="AK4318" s="5" t="str">
        <f>_xlfn.IFNA(VLOOKUP(_xlfn.CONCAT(D4318," - ",S4318),OP!E:F,2,0),"-------------------------------------------NAO DISPONIVEL-------------------------------------------")</f>
        <v>C - RIOCARD</v>
      </c>
      <c r="AL4318" s="7" t="str">
        <f t="shared" si="1077"/>
        <v>1 - -------------------------------------------NAO DISPONIVEL------------------------------------------- - 00000004318 - FETRANSPOR</v>
      </c>
      <c r="AM4318" s="7" t="str">
        <f t="shared" si="1078"/>
        <v>-------------------------------------------NAO DISPONIVEL-------------------------------------------</v>
      </c>
      <c r="AN4318" s="44" cm="1">
        <f t="array" ref="AN4318">_xlfn.IFS(AJ4318=0,0,AQ4318="INATIVO",2,AQ4318="SEM CADASTRO",4,AQ4318="CPF ATIVO EM OUTRO COMPRADOR",5,AQ4318="NOVO/SEM CARTAO",6,AND(AJ4318&gt;0,AQ4318,""),8)</f>
        <v>0</v>
      </c>
      <c r="AO4318" s="45">
        <f t="shared" si="1092"/>
        <v>-10</v>
      </c>
    </row>
    <row r="4319" spans="1:41" x14ac:dyDescent="0.4">
      <c r="A4319" s="21" t="str">
        <f t="shared" si="1079"/>
        <v>-------------------------------------------NAO DISPONIVEL-------------------------------------------</v>
      </c>
      <c r="B4319" s="5" t="str">
        <f>_xlfn.IFNA(VLOOKUP(A4319,CNPJ!E:F,2,0),"-------------------------------------------NAO DISPONIVEL-------------------------------------------")</f>
        <v>-------------------------------------------NAO DISPONIVEL-------------------------------------------</v>
      </c>
      <c r="C4319" s="22">
        <v>1</v>
      </c>
      <c r="D4319" s="5" t="str">
        <f>_xlfn.XLOOKUP(R4319,OP!C:C,OP!B:B,,0,1)</f>
        <v>RJ</v>
      </c>
      <c r="E4319" s="23"/>
      <c r="M4319" s="26"/>
      <c r="N4319" s="27"/>
      <c r="O4319" s="28" t="str">
        <f t="shared" si="1080"/>
        <v>00000004319</v>
      </c>
      <c r="R4319" s="27" t="s">
        <v>193</v>
      </c>
      <c r="S4319" s="30" t="str">
        <f>_xlfn.IFNA(VLOOKUP(_xlfn.CONCAT(D4319," - ",R4319),OP!A:D,4,0),"-------------------------------------------NAO DISPONIVEL-------------------------------------------")</f>
        <v>FETRANSPOR</v>
      </c>
      <c r="T4319" s="31"/>
      <c r="U4319" s="32"/>
      <c r="V4319" s="31"/>
      <c r="W4319" s="33">
        <f t="shared" si="1081"/>
        <v>0</v>
      </c>
      <c r="X4319" s="34">
        <f t="shared" si="1082"/>
        <v>0</v>
      </c>
      <c r="Y4319" s="33">
        <f t="shared" si="1083"/>
        <v>0</v>
      </c>
      <c r="Z4319" s="33">
        <f t="shared" si="1084"/>
        <v>0</v>
      </c>
      <c r="AA4319" s="35">
        <f t="shared" si="1085"/>
        <v>0</v>
      </c>
      <c r="AB4319" s="36">
        <f t="shared" si="1086"/>
        <v>0</v>
      </c>
      <c r="AC4319" s="37">
        <f t="shared" si="1087"/>
        <v>0</v>
      </c>
      <c r="AD4319" s="38"/>
      <c r="AE4319" s="38"/>
      <c r="AF4319" s="39">
        <f t="shared" si="1088"/>
        <v>0</v>
      </c>
      <c r="AG4319" s="40"/>
      <c r="AH4319" s="41">
        <f t="shared" si="1089"/>
        <v>0</v>
      </c>
      <c r="AI4319" s="42">
        <f t="shared" si="1090"/>
        <v>0</v>
      </c>
      <c r="AJ4319" s="43">
        <f t="shared" si="1091"/>
        <v>0</v>
      </c>
      <c r="AK4319" s="5" t="str">
        <f>_xlfn.IFNA(VLOOKUP(_xlfn.CONCAT(D4319," - ",S4319),OP!E:F,2,0),"-------------------------------------------NAO DISPONIVEL-------------------------------------------")</f>
        <v>C - RIOCARD</v>
      </c>
      <c r="AL4319" s="7" t="str">
        <f t="shared" si="1077"/>
        <v>1 - -------------------------------------------NAO DISPONIVEL------------------------------------------- - 00000004319 - FETRANSPOR</v>
      </c>
      <c r="AM4319" s="7" t="str">
        <f t="shared" si="1078"/>
        <v>-------------------------------------------NAO DISPONIVEL-------------------------------------------</v>
      </c>
      <c r="AN4319" s="44" cm="1">
        <f t="array" ref="AN4319">_xlfn.IFS(AJ4319=0,0,AQ4319="INATIVO",2,AQ4319="SEM CADASTRO",4,AQ4319="CPF ATIVO EM OUTRO COMPRADOR",5,AQ4319="NOVO/SEM CARTAO",6,AND(AJ4319&gt;0,AQ4319,""),8)</f>
        <v>0</v>
      </c>
      <c r="AO4319" s="45">
        <f t="shared" si="1092"/>
        <v>-10</v>
      </c>
    </row>
    <row r="4320" spans="1:41" x14ac:dyDescent="0.4">
      <c r="A4320" s="21" t="str">
        <f t="shared" si="1079"/>
        <v>-------------------------------------------NAO DISPONIVEL-------------------------------------------</v>
      </c>
      <c r="B4320" s="5" t="str">
        <f>_xlfn.IFNA(VLOOKUP(A4320,CNPJ!E:F,2,0),"-------------------------------------------NAO DISPONIVEL-------------------------------------------")</f>
        <v>-------------------------------------------NAO DISPONIVEL-------------------------------------------</v>
      </c>
      <c r="C4320" s="22">
        <v>1</v>
      </c>
      <c r="D4320" s="5" t="str">
        <f>_xlfn.XLOOKUP(R4320,OP!C:C,OP!B:B,,0,1)</f>
        <v>RJ</v>
      </c>
      <c r="E4320" s="23"/>
      <c r="M4320" s="26"/>
      <c r="N4320" s="27"/>
      <c r="O4320" s="28" t="str">
        <f t="shared" si="1080"/>
        <v>00000004320</v>
      </c>
      <c r="R4320" s="27" t="s">
        <v>193</v>
      </c>
      <c r="S4320" s="30" t="str">
        <f>_xlfn.IFNA(VLOOKUP(_xlfn.CONCAT(D4320," - ",R4320),OP!A:D,4,0),"-------------------------------------------NAO DISPONIVEL-------------------------------------------")</f>
        <v>FETRANSPOR</v>
      </c>
      <c r="T4320" s="31"/>
      <c r="U4320" s="32"/>
      <c r="V4320" s="31"/>
      <c r="W4320" s="33">
        <f t="shared" si="1081"/>
        <v>0</v>
      </c>
      <c r="X4320" s="34">
        <f t="shared" si="1082"/>
        <v>0</v>
      </c>
      <c r="Y4320" s="33">
        <f t="shared" si="1083"/>
        <v>0</v>
      </c>
      <c r="Z4320" s="33">
        <f t="shared" si="1084"/>
        <v>0</v>
      </c>
      <c r="AA4320" s="35">
        <f t="shared" si="1085"/>
        <v>0</v>
      </c>
      <c r="AB4320" s="36">
        <f t="shared" si="1086"/>
        <v>0</v>
      </c>
      <c r="AC4320" s="37">
        <f t="shared" si="1087"/>
        <v>0</v>
      </c>
      <c r="AD4320" s="38"/>
      <c r="AE4320" s="38"/>
      <c r="AF4320" s="39">
        <f t="shared" si="1088"/>
        <v>0</v>
      </c>
      <c r="AG4320" s="40"/>
      <c r="AH4320" s="41">
        <f t="shared" si="1089"/>
        <v>0</v>
      </c>
      <c r="AI4320" s="42">
        <f t="shared" si="1090"/>
        <v>0</v>
      </c>
      <c r="AJ4320" s="43">
        <f t="shared" si="1091"/>
        <v>0</v>
      </c>
      <c r="AK4320" s="5" t="str">
        <f>_xlfn.IFNA(VLOOKUP(_xlfn.CONCAT(D4320," - ",S4320),OP!E:F,2,0),"-------------------------------------------NAO DISPONIVEL-------------------------------------------")</f>
        <v>C - RIOCARD</v>
      </c>
      <c r="AL4320" s="7" t="str">
        <f t="shared" si="1077"/>
        <v>1 - -------------------------------------------NAO DISPONIVEL------------------------------------------- - 00000004320 - FETRANSPOR</v>
      </c>
      <c r="AM4320" s="7" t="str">
        <f t="shared" si="1078"/>
        <v>-------------------------------------------NAO DISPONIVEL-------------------------------------------</v>
      </c>
      <c r="AN4320" s="44" cm="1">
        <f t="array" ref="AN4320">_xlfn.IFS(AJ4320=0,0,AQ4320="INATIVO",2,AQ4320="SEM CADASTRO",4,AQ4320="CPF ATIVO EM OUTRO COMPRADOR",5,AQ4320="NOVO/SEM CARTAO",6,AND(AJ4320&gt;0,AQ4320,""),8)</f>
        <v>0</v>
      </c>
      <c r="AO4320" s="45">
        <f t="shared" si="1092"/>
        <v>-10</v>
      </c>
    </row>
    <row r="4321" spans="1:41" x14ac:dyDescent="0.4">
      <c r="A4321" s="21" t="str">
        <f t="shared" si="1079"/>
        <v>-------------------------------------------NAO DISPONIVEL-------------------------------------------</v>
      </c>
      <c r="B4321" s="5" t="str">
        <f>_xlfn.IFNA(VLOOKUP(A4321,CNPJ!E:F,2,0),"-------------------------------------------NAO DISPONIVEL-------------------------------------------")</f>
        <v>-------------------------------------------NAO DISPONIVEL-------------------------------------------</v>
      </c>
      <c r="C4321" s="22">
        <v>1</v>
      </c>
      <c r="D4321" s="5" t="str">
        <f>_xlfn.XLOOKUP(R4321,OP!C:C,OP!B:B,,0,1)</f>
        <v>RJ</v>
      </c>
      <c r="E4321" s="23"/>
      <c r="M4321" s="26"/>
      <c r="N4321" s="27"/>
      <c r="O4321" s="28" t="str">
        <f t="shared" si="1080"/>
        <v>00000004321</v>
      </c>
      <c r="R4321" s="27" t="s">
        <v>193</v>
      </c>
      <c r="S4321" s="30" t="str">
        <f>_xlfn.IFNA(VLOOKUP(_xlfn.CONCAT(D4321," - ",R4321),OP!A:D,4,0),"-------------------------------------------NAO DISPONIVEL-------------------------------------------")</f>
        <v>FETRANSPOR</v>
      </c>
      <c r="T4321" s="31"/>
      <c r="U4321" s="32"/>
      <c r="V4321" s="31"/>
      <c r="W4321" s="33">
        <f t="shared" si="1081"/>
        <v>0</v>
      </c>
      <c r="X4321" s="34">
        <f t="shared" si="1082"/>
        <v>0</v>
      </c>
      <c r="Y4321" s="33">
        <f t="shared" si="1083"/>
        <v>0</v>
      </c>
      <c r="Z4321" s="33">
        <f t="shared" si="1084"/>
        <v>0</v>
      </c>
      <c r="AA4321" s="35">
        <f t="shared" si="1085"/>
        <v>0</v>
      </c>
      <c r="AB4321" s="36">
        <f t="shared" si="1086"/>
        <v>0</v>
      </c>
      <c r="AC4321" s="37">
        <f t="shared" si="1087"/>
        <v>0</v>
      </c>
      <c r="AD4321" s="38"/>
      <c r="AE4321" s="38"/>
      <c r="AF4321" s="39">
        <f t="shared" si="1088"/>
        <v>0</v>
      </c>
      <c r="AG4321" s="40"/>
      <c r="AH4321" s="41">
        <f t="shared" si="1089"/>
        <v>0</v>
      </c>
      <c r="AI4321" s="42">
        <f t="shared" si="1090"/>
        <v>0</v>
      </c>
      <c r="AJ4321" s="43">
        <f t="shared" si="1091"/>
        <v>0</v>
      </c>
      <c r="AK4321" s="5" t="str">
        <f>_xlfn.IFNA(VLOOKUP(_xlfn.CONCAT(D4321," - ",S4321),OP!E:F,2,0),"-------------------------------------------NAO DISPONIVEL-------------------------------------------")</f>
        <v>C - RIOCARD</v>
      </c>
      <c r="AL4321" s="7" t="str">
        <f t="shared" si="1077"/>
        <v>1 - -------------------------------------------NAO DISPONIVEL------------------------------------------- - 00000004321 - FETRANSPOR</v>
      </c>
      <c r="AM4321" s="7" t="str">
        <f t="shared" si="1078"/>
        <v>-------------------------------------------NAO DISPONIVEL-------------------------------------------</v>
      </c>
      <c r="AN4321" s="44" cm="1">
        <f t="array" ref="AN4321">_xlfn.IFS(AJ4321=0,0,AQ4321="INATIVO",2,AQ4321="SEM CADASTRO",4,AQ4321="CPF ATIVO EM OUTRO COMPRADOR",5,AQ4321="NOVO/SEM CARTAO",6,AND(AJ4321&gt;0,AQ4321,""),8)</f>
        <v>0</v>
      </c>
      <c r="AO4321" s="45">
        <f t="shared" si="1092"/>
        <v>-10</v>
      </c>
    </row>
    <row r="4322" spans="1:41" x14ac:dyDescent="0.4">
      <c r="A4322" s="21" t="str">
        <f t="shared" si="1079"/>
        <v>-------------------------------------------NAO DISPONIVEL-------------------------------------------</v>
      </c>
      <c r="B4322" s="5" t="str">
        <f>_xlfn.IFNA(VLOOKUP(A4322,CNPJ!E:F,2,0),"-------------------------------------------NAO DISPONIVEL-------------------------------------------")</f>
        <v>-------------------------------------------NAO DISPONIVEL-------------------------------------------</v>
      </c>
      <c r="C4322" s="22">
        <v>1</v>
      </c>
      <c r="D4322" s="5" t="str">
        <f>_xlfn.XLOOKUP(R4322,OP!C:C,OP!B:B,,0,1)</f>
        <v>RJ</v>
      </c>
      <c r="E4322" s="23"/>
      <c r="M4322" s="26"/>
      <c r="N4322" s="27"/>
      <c r="O4322" s="28" t="str">
        <f t="shared" si="1080"/>
        <v>00000004322</v>
      </c>
      <c r="R4322" s="27" t="s">
        <v>193</v>
      </c>
      <c r="S4322" s="30" t="str">
        <f>_xlfn.IFNA(VLOOKUP(_xlfn.CONCAT(D4322," - ",R4322),OP!A:D,4,0),"-------------------------------------------NAO DISPONIVEL-------------------------------------------")</f>
        <v>FETRANSPOR</v>
      </c>
      <c r="T4322" s="31"/>
      <c r="U4322" s="32"/>
      <c r="V4322" s="31"/>
      <c r="W4322" s="33">
        <f t="shared" si="1081"/>
        <v>0</v>
      </c>
      <c r="X4322" s="34">
        <f t="shared" si="1082"/>
        <v>0</v>
      </c>
      <c r="Y4322" s="33">
        <f t="shared" si="1083"/>
        <v>0</v>
      </c>
      <c r="Z4322" s="33">
        <f t="shared" si="1084"/>
        <v>0</v>
      </c>
      <c r="AA4322" s="35">
        <f t="shared" si="1085"/>
        <v>0</v>
      </c>
      <c r="AB4322" s="36">
        <f t="shared" si="1086"/>
        <v>0</v>
      </c>
      <c r="AC4322" s="37">
        <f t="shared" si="1087"/>
        <v>0</v>
      </c>
      <c r="AD4322" s="38"/>
      <c r="AE4322" s="38"/>
      <c r="AF4322" s="39">
        <f t="shared" si="1088"/>
        <v>0</v>
      </c>
      <c r="AG4322" s="40"/>
      <c r="AH4322" s="41">
        <f t="shared" si="1089"/>
        <v>0</v>
      </c>
      <c r="AI4322" s="42">
        <f t="shared" si="1090"/>
        <v>0</v>
      </c>
      <c r="AJ4322" s="43">
        <f t="shared" si="1091"/>
        <v>0</v>
      </c>
      <c r="AK4322" s="5" t="str">
        <f>_xlfn.IFNA(VLOOKUP(_xlfn.CONCAT(D4322," - ",S4322),OP!E:F,2,0),"-------------------------------------------NAO DISPONIVEL-------------------------------------------")</f>
        <v>C - RIOCARD</v>
      </c>
      <c r="AL4322" s="7" t="str">
        <f t="shared" si="1077"/>
        <v>1 - -------------------------------------------NAO DISPONIVEL------------------------------------------- - 00000004322 - FETRANSPOR</v>
      </c>
      <c r="AM4322" s="7" t="str">
        <f t="shared" si="1078"/>
        <v>-------------------------------------------NAO DISPONIVEL-------------------------------------------</v>
      </c>
      <c r="AN4322" s="44" cm="1">
        <f t="array" ref="AN4322">_xlfn.IFS(AJ4322=0,0,AQ4322="INATIVO",2,AQ4322="SEM CADASTRO",4,AQ4322="CPF ATIVO EM OUTRO COMPRADOR",5,AQ4322="NOVO/SEM CARTAO",6,AND(AJ4322&gt;0,AQ4322,""),8)</f>
        <v>0</v>
      </c>
      <c r="AO4322" s="45">
        <f t="shared" si="1092"/>
        <v>-10</v>
      </c>
    </row>
    <row r="4323" spans="1:41" x14ac:dyDescent="0.4">
      <c r="A4323" s="21" t="str">
        <f t="shared" si="1079"/>
        <v>-------------------------------------------NAO DISPONIVEL-------------------------------------------</v>
      </c>
      <c r="B4323" s="5" t="str">
        <f>_xlfn.IFNA(VLOOKUP(A4323,CNPJ!E:F,2,0),"-------------------------------------------NAO DISPONIVEL-------------------------------------------")</f>
        <v>-------------------------------------------NAO DISPONIVEL-------------------------------------------</v>
      </c>
      <c r="C4323" s="22">
        <v>1</v>
      </c>
      <c r="D4323" s="5" t="str">
        <f>_xlfn.XLOOKUP(R4323,OP!C:C,OP!B:B,,0,1)</f>
        <v>RJ</v>
      </c>
      <c r="E4323" s="23"/>
      <c r="M4323" s="26"/>
      <c r="N4323" s="27"/>
      <c r="O4323" s="28" t="str">
        <f t="shared" si="1080"/>
        <v>00000004323</v>
      </c>
      <c r="R4323" s="27" t="s">
        <v>193</v>
      </c>
      <c r="S4323" s="30" t="str">
        <f>_xlfn.IFNA(VLOOKUP(_xlfn.CONCAT(D4323," - ",R4323),OP!A:D,4,0),"-------------------------------------------NAO DISPONIVEL-------------------------------------------")</f>
        <v>FETRANSPOR</v>
      </c>
      <c r="T4323" s="31"/>
      <c r="U4323" s="32"/>
      <c r="V4323" s="31"/>
      <c r="W4323" s="33">
        <f t="shared" si="1081"/>
        <v>0</v>
      </c>
      <c r="X4323" s="34">
        <f t="shared" si="1082"/>
        <v>0</v>
      </c>
      <c r="Y4323" s="33">
        <f t="shared" si="1083"/>
        <v>0</v>
      </c>
      <c r="Z4323" s="33">
        <f t="shared" si="1084"/>
        <v>0</v>
      </c>
      <c r="AA4323" s="35">
        <f t="shared" si="1085"/>
        <v>0</v>
      </c>
      <c r="AB4323" s="36">
        <f t="shared" si="1086"/>
        <v>0</v>
      </c>
      <c r="AC4323" s="37">
        <f t="shared" si="1087"/>
        <v>0</v>
      </c>
      <c r="AD4323" s="38"/>
      <c r="AE4323" s="38"/>
      <c r="AF4323" s="39">
        <f t="shared" si="1088"/>
        <v>0</v>
      </c>
      <c r="AG4323" s="40"/>
      <c r="AH4323" s="41">
        <f t="shared" si="1089"/>
        <v>0</v>
      </c>
      <c r="AI4323" s="42">
        <f t="shared" si="1090"/>
        <v>0</v>
      </c>
      <c r="AJ4323" s="43">
        <f t="shared" si="1091"/>
        <v>0</v>
      </c>
      <c r="AK4323" s="5" t="str">
        <f>_xlfn.IFNA(VLOOKUP(_xlfn.CONCAT(D4323," - ",S4323),OP!E:F,2,0),"-------------------------------------------NAO DISPONIVEL-------------------------------------------")</f>
        <v>C - RIOCARD</v>
      </c>
      <c r="AL4323" s="7" t="str">
        <f t="shared" si="1077"/>
        <v>1 - -------------------------------------------NAO DISPONIVEL------------------------------------------- - 00000004323 - FETRANSPOR</v>
      </c>
      <c r="AM4323" s="7" t="str">
        <f t="shared" si="1078"/>
        <v>-------------------------------------------NAO DISPONIVEL-------------------------------------------</v>
      </c>
      <c r="AN4323" s="44" cm="1">
        <f t="array" ref="AN4323">_xlfn.IFS(AJ4323=0,0,AQ4323="INATIVO",2,AQ4323="SEM CADASTRO",4,AQ4323="CPF ATIVO EM OUTRO COMPRADOR",5,AQ4323="NOVO/SEM CARTAO",6,AND(AJ4323&gt;0,AQ4323,""),8)</f>
        <v>0</v>
      </c>
      <c r="AO4323" s="45">
        <f t="shared" si="1092"/>
        <v>-10</v>
      </c>
    </row>
    <row r="4324" spans="1:41" x14ac:dyDescent="0.4">
      <c r="A4324" s="21" t="str">
        <f t="shared" si="1079"/>
        <v>-------------------------------------------NAO DISPONIVEL-------------------------------------------</v>
      </c>
      <c r="B4324" s="5" t="str">
        <f>_xlfn.IFNA(VLOOKUP(A4324,CNPJ!E:F,2,0),"-------------------------------------------NAO DISPONIVEL-------------------------------------------")</f>
        <v>-------------------------------------------NAO DISPONIVEL-------------------------------------------</v>
      </c>
      <c r="C4324" s="22">
        <v>1</v>
      </c>
      <c r="D4324" s="5" t="str">
        <f>_xlfn.XLOOKUP(R4324,OP!C:C,OP!B:B,,0,1)</f>
        <v>RJ</v>
      </c>
      <c r="E4324" s="23"/>
      <c r="M4324" s="26"/>
      <c r="N4324" s="27"/>
      <c r="O4324" s="28" t="str">
        <f t="shared" si="1080"/>
        <v>00000004324</v>
      </c>
      <c r="R4324" s="27" t="s">
        <v>193</v>
      </c>
      <c r="S4324" s="30" t="str">
        <f>_xlfn.IFNA(VLOOKUP(_xlfn.CONCAT(D4324," - ",R4324),OP!A:D,4,0),"-------------------------------------------NAO DISPONIVEL-------------------------------------------")</f>
        <v>FETRANSPOR</v>
      </c>
      <c r="T4324" s="31"/>
      <c r="U4324" s="32"/>
      <c r="V4324" s="31"/>
      <c r="W4324" s="33">
        <f t="shared" si="1081"/>
        <v>0</v>
      </c>
      <c r="X4324" s="34">
        <f t="shared" si="1082"/>
        <v>0</v>
      </c>
      <c r="Y4324" s="33">
        <f t="shared" si="1083"/>
        <v>0</v>
      </c>
      <c r="Z4324" s="33">
        <f t="shared" si="1084"/>
        <v>0</v>
      </c>
      <c r="AA4324" s="35">
        <f t="shared" si="1085"/>
        <v>0</v>
      </c>
      <c r="AB4324" s="36">
        <f t="shared" si="1086"/>
        <v>0</v>
      </c>
      <c r="AC4324" s="37">
        <f t="shared" si="1087"/>
        <v>0</v>
      </c>
      <c r="AD4324" s="38"/>
      <c r="AE4324" s="38"/>
      <c r="AF4324" s="39">
        <f t="shared" si="1088"/>
        <v>0</v>
      </c>
      <c r="AG4324" s="40"/>
      <c r="AH4324" s="41">
        <f t="shared" si="1089"/>
        <v>0</v>
      </c>
      <c r="AI4324" s="42">
        <f t="shared" si="1090"/>
        <v>0</v>
      </c>
      <c r="AJ4324" s="43">
        <f t="shared" si="1091"/>
        <v>0</v>
      </c>
      <c r="AK4324" s="5" t="str">
        <f>_xlfn.IFNA(VLOOKUP(_xlfn.CONCAT(D4324," - ",S4324),OP!E:F,2,0),"-------------------------------------------NAO DISPONIVEL-------------------------------------------")</f>
        <v>C - RIOCARD</v>
      </c>
      <c r="AL4324" s="7" t="str">
        <f t="shared" si="1077"/>
        <v>1 - -------------------------------------------NAO DISPONIVEL------------------------------------------- - 00000004324 - FETRANSPOR</v>
      </c>
      <c r="AM4324" s="7" t="str">
        <f t="shared" si="1078"/>
        <v>-------------------------------------------NAO DISPONIVEL-------------------------------------------</v>
      </c>
      <c r="AN4324" s="44" cm="1">
        <f t="array" ref="AN4324">_xlfn.IFS(AJ4324=0,0,AQ4324="INATIVO",2,AQ4324="SEM CADASTRO",4,AQ4324="CPF ATIVO EM OUTRO COMPRADOR",5,AQ4324="NOVO/SEM CARTAO",6,AND(AJ4324&gt;0,AQ4324,""),8)</f>
        <v>0</v>
      </c>
      <c r="AO4324" s="45">
        <f t="shared" si="1092"/>
        <v>-10</v>
      </c>
    </row>
    <row r="4325" spans="1:41" x14ac:dyDescent="0.4">
      <c r="A4325" s="21" t="str">
        <f t="shared" si="1079"/>
        <v>-------------------------------------------NAO DISPONIVEL-------------------------------------------</v>
      </c>
      <c r="B4325" s="5" t="str">
        <f>_xlfn.IFNA(VLOOKUP(A4325,CNPJ!E:F,2,0),"-------------------------------------------NAO DISPONIVEL-------------------------------------------")</f>
        <v>-------------------------------------------NAO DISPONIVEL-------------------------------------------</v>
      </c>
      <c r="C4325" s="22">
        <v>1</v>
      </c>
      <c r="D4325" s="5" t="str">
        <f>_xlfn.XLOOKUP(R4325,OP!C:C,OP!B:B,,0,1)</f>
        <v>RJ</v>
      </c>
      <c r="E4325" s="23"/>
      <c r="M4325" s="26"/>
      <c r="N4325" s="27"/>
      <c r="O4325" s="28" t="str">
        <f t="shared" si="1080"/>
        <v>00000004325</v>
      </c>
      <c r="R4325" s="27" t="s">
        <v>193</v>
      </c>
      <c r="S4325" s="30" t="str">
        <f>_xlfn.IFNA(VLOOKUP(_xlfn.CONCAT(D4325," - ",R4325),OP!A:D,4,0),"-------------------------------------------NAO DISPONIVEL-------------------------------------------")</f>
        <v>FETRANSPOR</v>
      </c>
      <c r="T4325" s="31"/>
      <c r="U4325" s="32"/>
      <c r="V4325" s="31"/>
      <c r="W4325" s="33">
        <f t="shared" si="1081"/>
        <v>0</v>
      </c>
      <c r="X4325" s="34">
        <f t="shared" si="1082"/>
        <v>0</v>
      </c>
      <c r="Y4325" s="33">
        <f t="shared" si="1083"/>
        <v>0</v>
      </c>
      <c r="Z4325" s="33">
        <f t="shared" si="1084"/>
        <v>0</v>
      </c>
      <c r="AA4325" s="35">
        <f t="shared" si="1085"/>
        <v>0</v>
      </c>
      <c r="AB4325" s="36">
        <f t="shared" si="1086"/>
        <v>0</v>
      </c>
      <c r="AC4325" s="37">
        <f t="shared" si="1087"/>
        <v>0</v>
      </c>
      <c r="AD4325" s="38"/>
      <c r="AE4325" s="38"/>
      <c r="AF4325" s="39">
        <f t="shared" si="1088"/>
        <v>0</v>
      </c>
      <c r="AG4325" s="40"/>
      <c r="AH4325" s="41">
        <f t="shared" si="1089"/>
        <v>0</v>
      </c>
      <c r="AI4325" s="42">
        <f t="shared" si="1090"/>
        <v>0</v>
      </c>
      <c r="AJ4325" s="43">
        <f t="shared" si="1091"/>
        <v>0</v>
      </c>
      <c r="AK4325" s="5" t="str">
        <f>_xlfn.IFNA(VLOOKUP(_xlfn.CONCAT(D4325," - ",S4325),OP!E:F,2,0),"-------------------------------------------NAO DISPONIVEL-------------------------------------------")</f>
        <v>C - RIOCARD</v>
      </c>
      <c r="AL4325" s="7" t="str">
        <f t="shared" si="1077"/>
        <v>1 - -------------------------------------------NAO DISPONIVEL------------------------------------------- - 00000004325 - FETRANSPOR</v>
      </c>
      <c r="AM4325" s="7" t="str">
        <f t="shared" si="1078"/>
        <v>-------------------------------------------NAO DISPONIVEL-------------------------------------------</v>
      </c>
      <c r="AN4325" s="44" cm="1">
        <f t="array" ref="AN4325">_xlfn.IFS(AJ4325=0,0,AQ4325="INATIVO",2,AQ4325="SEM CADASTRO",4,AQ4325="CPF ATIVO EM OUTRO COMPRADOR",5,AQ4325="NOVO/SEM CARTAO",6,AND(AJ4325&gt;0,AQ4325,""),8)</f>
        <v>0</v>
      </c>
      <c r="AO4325" s="45">
        <f t="shared" si="1092"/>
        <v>-10</v>
      </c>
    </row>
    <row r="4326" spans="1:41" x14ac:dyDescent="0.4">
      <c r="A4326" s="21" t="str">
        <f t="shared" si="1079"/>
        <v>-------------------------------------------NAO DISPONIVEL-------------------------------------------</v>
      </c>
      <c r="B4326" s="5" t="str">
        <f>_xlfn.IFNA(VLOOKUP(A4326,CNPJ!E:F,2,0),"-------------------------------------------NAO DISPONIVEL-------------------------------------------")</f>
        <v>-------------------------------------------NAO DISPONIVEL-------------------------------------------</v>
      </c>
      <c r="C4326" s="22">
        <v>1</v>
      </c>
      <c r="D4326" s="5" t="str">
        <f>_xlfn.XLOOKUP(R4326,OP!C:C,OP!B:B,,0,1)</f>
        <v>RJ</v>
      </c>
      <c r="E4326" s="23"/>
      <c r="M4326" s="26"/>
      <c r="N4326" s="27"/>
      <c r="O4326" s="28" t="str">
        <f t="shared" si="1080"/>
        <v>00000004326</v>
      </c>
      <c r="R4326" s="27" t="s">
        <v>193</v>
      </c>
      <c r="S4326" s="30" t="str">
        <f>_xlfn.IFNA(VLOOKUP(_xlfn.CONCAT(D4326," - ",R4326),OP!A:D,4,0),"-------------------------------------------NAO DISPONIVEL-------------------------------------------")</f>
        <v>FETRANSPOR</v>
      </c>
      <c r="T4326" s="31"/>
      <c r="U4326" s="32"/>
      <c r="V4326" s="31"/>
      <c r="W4326" s="33">
        <f t="shared" si="1081"/>
        <v>0</v>
      </c>
      <c r="X4326" s="34">
        <f t="shared" si="1082"/>
        <v>0</v>
      </c>
      <c r="Y4326" s="33">
        <f t="shared" si="1083"/>
        <v>0</v>
      </c>
      <c r="Z4326" s="33">
        <f t="shared" si="1084"/>
        <v>0</v>
      </c>
      <c r="AA4326" s="35">
        <f t="shared" si="1085"/>
        <v>0</v>
      </c>
      <c r="AB4326" s="36">
        <f t="shared" si="1086"/>
        <v>0</v>
      </c>
      <c r="AC4326" s="37">
        <f t="shared" si="1087"/>
        <v>0</v>
      </c>
      <c r="AD4326" s="38"/>
      <c r="AE4326" s="38"/>
      <c r="AF4326" s="39">
        <f t="shared" si="1088"/>
        <v>0</v>
      </c>
      <c r="AG4326" s="40"/>
      <c r="AH4326" s="41">
        <f t="shared" si="1089"/>
        <v>0</v>
      </c>
      <c r="AI4326" s="42">
        <f t="shared" si="1090"/>
        <v>0</v>
      </c>
      <c r="AJ4326" s="43">
        <f t="shared" si="1091"/>
        <v>0</v>
      </c>
      <c r="AK4326" s="5" t="str">
        <f>_xlfn.IFNA(VLOOKUP(_xlfn.CONCAT(D4326," - ",S4326),OP!E:F,2,0),"-------------------------------------------NAO DISPONIVEL-------------------------------------------")</f>
        <v>C - RIOCARD</v>
      </c>
      <c r="AL4326" s="7" t="str">
        <f t="shared" si="1077"/>
        <v>1 - -------------------------------------------NAO DISPONIVEL------------------------------------------- - 00000004326 - FETRANSPOR</v>
      </c>
      <c r="AM4326" s="7" t="str">
        <f t="shared" si="1078"/>
        <v>-------------------------------------------NAO DISPONIVEL-------------------------------------------</v>
      </c>
      <c r="AN4326" s="44" cm="1">
        <f t="array" ref="AN4326">_xlfn.IFS(AJ4326=0,0,AQ4326="INATIVO",2,AQ4326="SEM CADASTRO",4,AQ4326="CPF ATIVO EM OUTRO COMPRADOR",5,AQ4326="NOVO/SEM CARTAO",6,AND(AJ4326&gt;0,AQ4326,""),8)</f>
        <v>0</v>
      </c>
      <c r="AO4326" s="45">
        <f t="shared" si="1092"/>
        <v>-10</v>
      </c>
    </row>
    <row r="4327" spans="1:41" x14ac:dyDescent="0.4">
      <c r="A4327" s="21" t="str">
        <f t="shared" si="1079"/>
        <v>-------------------------------------------NAO DISPONIVEL-------------------------------------------</v>
      </c>
      <c r="B4327" s="5" t="str">
        <f>_xlfn.IFNA(VLOOKUP(A4327,CNPJ!E:F,2,0),"-------------------------------------------NAO DISPONIVEL-------------------------------------------")</f>
        <v>-------------------------------------------NAO DISPONIVEL-------------------------------------------</v>
      </c>
      <c r="C4327" s="22">
        <v>1</v>
      </c>
      <c r="D4327" s="5" t="str">
        <f>_xlfn.XLOOKUP(R4327,OP!C:C,OP!B:B,,0,1)</f>
        <v>RJ</v>
      </c>
      <c r="E4327" s="23"/>
      <c r="M4327" s="26"/>
      <c r="N4327" s="27"/>
      <c r="O4327" s="28" t="str">
        <f t="shared" si="1080"/>
        <v>00000004327</v>
      </c>
      <c r="R4327" s="27" t="s">
        <v>193</v>
      </c>
      <c r="S4327" s="30" t="str">
        <f>_xlfn.IFNA(VLOOKUP(_xlfn.CONCAT(D4327," - ",R4327),OP!A:D,4,0),"-------------------------------------------NAO DISPONIVEL-------------------------------------------")</f>
        <v>FETRANSPOR</v>
      </c>
      <c r="T4327" s="31"/>
      <c r="U4327" s="32"/>
      <c r="V4327" s="31"/>
      <c r="W4327" s="33">
        <f t="shared" si="1081"/>
        <v>0</v>
      </c>
      <c r="X4327" s="34">
        <f t="shared" si="1082"/>
        <v>0</v>
      </c>
      <c r="Y4327" s="33">
        <f t="shared" si="1083"/>
        <v>0</v>
      </c>
      <c r="Z4327" s="33">
        <f t="shared" si="1084"/>
        <v>0</v>
      </c>
      <c r="AA4327" s="35">
        <f t="shared" si="1085"/>
        <v>0</v>
      </c>
      <c r="AB4327" s="36">
        <f t="shared" si="1086"/>
        <v>0</v>
      </c>
      <c r="AC4327" s="37">
        <f t="shared" si="1087"/>
        <v>0</v>
      </c>
      <c r="AD4327" s="38"/>
      <c r="AE4327" s="38"/>
      <c r="AF4327" s="39">
        <f t="shared" si="1088"/>
        <v>0</v>
      </c>
      <c r="AG4327" s="40"/>
      <c r="AH4327" s="41">
        <f t="shared" si="1089"/>
        <v>0</v>
      </c>
      <c r="AI4327" s="42">
        <f t="shared" si="1090"/>
        <v>0</v>
      </c>
      <c r="AJ4327" s="43">
        <f t="shared" si="1091"/>
        <v>0</v>
      </c>
      <c r="AK4327" s="5" t="str">
        <f>_xlfn.IFNA(VLOOKUP(_xlfn.CONCAT(D4327," - ",S4327),OP!E:F,2,0),"-------------------------------------------NAO DISPONIVEL-------------------------------------------")</f>
        <v>C - RIOCARD</v>
      </c>
      <c r="AL4327" s="7" t="str">
        <f t="shared" si="1077"/>
        <v>1 - -------------------------------------------NAO DISPONIVEL------------------------------------------- - 00000004327 - FETRANSPOR</v>
      </c>
      <c r="AM4327" s="7" t="str">
        <f t="shared" si="1078"/>
        <v>-------------------------------------------NAO DISPONIVEL-------------------------------------------</v>
      </c>
      <c r="AN4327" s="44" cm="1">
        <f t="array" ref="AN4327">_xlfn.IFS(AJ4327=0,0,AQ4327="INATIVO",2,AQ4327="SEM CADASTRO",4,AQ4327="CPF ATIVO EM OUTRO COMPRADOR",5,AQ4327="NOVO/SEM CARTAO",6,AND(AJ4327&gt;0,AQ4327,""),8)</f>
        <v>0</v>
      </c>
      <c r="AO4327" s="45">
        <f t="shared" si="1092"/>
        <v>-10</v>
      </c>
    </row>
    <row r="4328" spans="1:41" x14ac:dyDescent="0.4">
      <c r="A4328" s="21" t="str">
        <f t="shared" si="1079"/>
        <v>-------------------------------------------NAO DISPONIVEL-------------------------------------------</v>
      </c>
      <c r="B4328" s="5" t="str">
        <f>_xlfn.IFNA(VLOOKUP(A4328,CNPJ!E:F,2,0),"-------------------------------------------NAO DISPONIVEL-------------------------------------------")</f>
        <v>-------------------------------------------NAO DISPONIVEL-------------------------------------------</v>
      </c>
      <c r="C4328" s="22">
        <v>1</v>
      </c>
      <c r="D4328" s="5" t="str">
        <f>_xlfn.XLOOKUP(R4328,OP!C:C,OP!B:B,,0,1)</f>
        <v>RJ</v>
      </c>
      <c r="E4328" s="23"/>
      <c r="M4328" s="26"/>
      <c r="N4328" s="27"/>
      <c r="O4328" s="28" t="str">
        <f t="shared" si="1080"/>
        <v>00000004328</v>
      </c>
      <c r="R4328" s="27" t="s">
        <v>193</v>
      </c>
      <c r="S4328" s="30" t="str">
        <f>_xlfn.IFNA(VLOOKUP(_xlfn.CONCAT(D4328," - ",R4328),OP!A:D,4,0),"-------------------------------------------NAO DISPONIVEL-------------------------------------------")</f>
        <v>FETRANSPOR</v>
      </c>
      <c r="T4328" s="31"/>
      <c r="U4328" s="32"/>
      <c r="V4328" s="31"/>
      <c r="W4328" s="33">
        <f t="shared" si="1081"/>
        <v>0</v>
      </c>
      <c r="X4328" s="34">
        <f t="shared" si="1082"/>
        <v>0</v>
      </c>
      <c r="Y4328" s="33">
        <f t="shared" si="1083"/>
        <v>0</v>
      </c>
      <c r="Z4328" s="33">
        <f t="shared" si="1084"/>
        <v>0</v>
      </c>
      <c r="AA4328" s="35">
        <f t="shared" si="1085"/>
        <v>0</v>
      </c>
      <c r="AB4328" s="36">
        <f t="shared" si="1086"/>
        <v>0</v>
      </c>
      <c r="AC4328" s="37">
        <f t="shared" si="1087"/>
        <v>0</v>
      </c>
      <c r="AD4328" s="38"/>
      <c r="AE4328" s="38"/>
      <c r="AF4328" s="39">
        <f t="shared" si="1088"/>
        <v>0</v>
      </c>
      <c r="AG4328" s="40"/>
      <c r="AH4328" s="41">
        <f t="shared" si="1089"/>
        <v>0</v>
      </c>
      <c r="AI4328" s="42">
        <f t="shared" si="1090"/>
        <v>0</v>
      </c>
      <c r="AJ4328" s="43">
        <f t="shared" si="1091"/>
        <v>0</v>
      </c>
      <c r="AK4328" s="5" t="str">
        <f>_xlfn.IFNA(VLOOKUP(_xlfn.CONCAT(D4328," - ",S4328),OP!E:F,2,0),"-------------------------------------------NAO DISPONIVEL-------------------------------------------")</f>
        <v>C - RIOCARD</v>
      </c>
      <c r="AL4328" s="7" t="str">
        <f t="shared" si="1077"/>
        <v>1 - -------------------------------------------NAO DISPONIVEL------------------------------------------- - 00000004328 - FETRANSPOR</v>
      </c>
      <c r="AM4328" s="7" t="str">
        <f t="shared" si="1078"/>
        <v>-------------------------------------------NAO DISPONIVEL-------------------------------------------</v>
      </c>
      <c r="AN4328" s="44" cm="1">
        <f t="array" ref="AN4328">_xlfn.IFS(AJ4328=0,0,AQ4328="INATIVO",2,AQ4328="SEM CADASTRO",4,AQ4328="CPF ATIVO EM OUTRO COMPRADOR",5,AQ4328="NOVO/SEM CARTAO",6,AND(AJ4328&gt;0,AQ4328,""),8)</f>
        <v>0</v>
      </c>
      <c r="AO4328" s="45">
        <f t="shared" si="1092"/>
        <v>-10</v>
      </c>
    </row>
    <row r="4329" spans="1:41" x14ac:dyDescent="0.4">
      <c r="A4329" s="21" t="str">
        <f t="shared" si="1079"/>
        <v>-------------------------------------------NAO DISPONIVEL-------------------------------------------</v>
      </c>
      <c r="B4329" s="5" t="str">
        <f>_xlfn.IFNA(VLOOKUP(A4329,CNPJ!E:F,2,0),"-------------------------------------------NAO DISPONIVEL-------------------------------------------")</f>
        <v>-------------------------------------------NAO DISPONIVEL-------------------------------------------</v>
      </c>
      <c r="C4329" s="22">
        <v>1</v>
      </c>
      <c r="D4329" s="5" t="str">
        <f>_xlfn.XLOOKUP(R4329,OP!C:C,OP!B:B,,0,1)</f>
        <v>RJ</v>
      </c>
      <c r="E4329" s="23"/>
      <c r="M4329" s="26"/>
      <c r="N4329" s="27"/>
      <c r="O4329" s="28" t="str">
        <f t="shared" si="1080"/>
        <v>00000004329</v>
      </c>
      <c r="R4329" s="27" t="s">
        <v>193</v>
      </c>
      <c r="S4329" s="30" t="str">
        <f>_xlfn.IFNA(VLOOKUP(_xlfn.CONCAT(D4329," - ",R4329),OP!A:D,4,0),"-------------------------------------------NAO DISPONIVEL-------------------------------------------")</f>
        <v>FETRANSPOR</v>
      </c>
      <c r="T4329" s="31"/>
      <c r="U4329" s="32"/>
      <c r="V4329" s="31"/>
      <c r="W4329" s="33">
        <f t="shared" si="1081"/>
        <v>0</v>
      </c>
      <c r="X4329" s="34">
        <f t="shared" si="1082"/>
        <v>0</v>
      </c>
      <c r="Y4329" s="33">
        <f t="shared" si="1083"/>
        <v>0</v>
      </c>
      <c r="Z4329" s="33">
        <f t="shared" si="1084"/>
        <v>0</v>
      </c>
      <c r="AA4329" s="35">
        <f t="shared" si="1085"/>
        <v>0</v>
      </c>
      <c r="AB4329" s="36">
        <f t="shared" si="1086"/>
        <v>0</v>
      </c>
      <c r="AC4329" s="37">
        <f t="shared" si="1087"/>
        <v>0</v>
      </c>
      <c r="AD4329" s="38"/>
      <c r="AE4329" s="38"/>
      <c r="AF4329" s="39">
        <f t="shared" si="1088"/>
        <v>0</v>
      </c>
      <c r="AG4329" s="40"/>
      <c r="AH4329" s="41">
        <f t="shared" si="1089"/>
        <v>0</v>
      </c>
      <c r="AI4329" s="42">
        <f t="shared" si="1090"/>
        <v>0</v>
      </c>
      <c r="AJ4329" s="43">
        <f t="shared" si="1091"/>
        <v>0</v>
      </c>
      <c r="AK4329" s="5" t="str">
        <f>_xlfn.IFNA(VLOOKUP(_xlfn.CONCAT(D4329," - ",S4329),OP!E:F,2,0),"-------------------------------------------NAO DISPONIVEL-------------------------------------------")</f>
        <v>C - RIOCARD</v>
      </c>
      <c r="AL4329" s="7" t="str">
        <f t="shared" si="1077"/>
        <v>1 - -------------------------------------------NAO DISPONIVEL------------------------------------------- - 00000004329 - FETRANSPOR</v>
      </c>
      <c r="AM4329" s="7" t="str">
        <f t="shared" si="1078"/>
        <v>-------------------------------------------NAO DISPONIVEL-------------------------------------------</v>
      </c>
      <c r="AN4329" s="44" cm="1">
        <f t="array" ref="AN4329">_xlfn.IFS(AJ4329=0,0,AQ4329="INATIVO",2,AQ4329="SEM CADASTRO",4,AQ4329="CPF ATIVO EM OUTRO COMPRADOR",5,AQ4329="NOVO/SEM CARTAO",6,AND(AJ4329&gt;0,AQ4329,""),8)</f>
        <v>0</v>
      </c>
      <c r="AO4329" s="45">
        <f t="shared" si="1092"/>
        <v>-10</v>
      </c>
    </row>
    <row r="4330" spans="1:41" x14ac:dyDescent="0.4">
      <c r="A4330" s="21" t="str">
        <f t="shared" si="1079"/>
        <v>-------------------------------------------NAO DISPONIVEL-------------------------------------------</v>
      </c>
      <c r="B4330" s="5" t="str">
        <f>_xlfn.IFNA(VLOOKUP(A4330,CNPJ!E:F,2,0),"-------------------------------------------NAO DISPONIVEL-------------------------------------------")</f>
        <v>-------------------------------------------NAO DISPONIVEL-------------------------------------------</v>
      </c>
      <c r="C4330" s="22">
        <v>1</v>
      </c>
      <c r="D4330" s="5" t="str">
        <f>_xlfn.XLOOKUP(R4330,OP!C:C,OP!B:B,,0,1)</f>
        <v>RJ</v>
      </c>
      <c r="E4330" s="23"/>
      <c r="M4330" s="26"/>
      <c r="N4330" s="27"/>
      <c r="O4330" s="28" t="str">
        <f t="shared" si="1080"/>
        <v>00000004330</v>
      </c>
      <c r="R4330" s="27" t="s">
        <v>193</v>
      </c>
      <c r="S4330" s="30" t="str">
        <f>_xlfn.IFNA(VLOOKUP(_xlfn.CONCAT(D4330," - ",R4330),OP!A:D,4,0),"-------------------------------------------NAO DISPONIVEL-------------------------------------------")</f>
        <v>FETRANSPOR</v>
      </c>
      <c r="T4330" s="31"/>
      <c r="U4330" s="32"/>
      <c r="V4330" s="31"/>
      <c r="W4330" s="33">
        <f t="shared" si="1081"/>
        <v>0</v>
      </c>
      <c r="X4330" s="34">
        <f t="shared" si="1082"/>
        <v>0</v>
      </c>
      <c r="Y4330" s="33">
        <f t="shared" si="1083"/>
        <v>0</v>
      </c>
      <c r="Z4330" s="33">
        <f t="shared" si="1084"/>
        <v>0</v>
      </c>
      <c r="AA4330" s="35">
        <f t="shared" si="1085"/>
        <v>0</v>
      </c>
      <c r="AB4330" s="36">
        <f t="shared" si="1086"/>
        <v>0</v>
      </c>
      <c r="AC4330" s="37">
        <f t="shared" si="1087"/>
        <v>0</v>
      </c>
      <c r="AD4330" s="38"/>
      <c r="AE4330" s="38"/>
      <c r="AF4330" s="39">
        <f t="shared" si="1088"/>
        <v>0</v>
      </c>
      <c r="AG4330" s="40"/>
      <c r="AH4330" s="41">
        <f t="shared" si="1089"/>
        <v>0</v>
      </c>
      <c r="AI4330" s="42">
        <f t="shared" si="1090"/>
        <v>0</v>
      </c>
      <c r="AJ4330" s="43">
        <f t="shared" si="1091"/>
        <v>0</v>
      </c>
      <c r="AK4330" s="5" t="str">
        <f>_xlfn.IFNA(VLOOKUP(_xlfn.CONCAT(D4330," - ",S4330),OP!E:F,2,0),"-------------------------------------------NAO DISPONIVEL-------------------------------------------")</f>
        <v>C - RIOCARD</v>
      </c>
      <c r="AL4330" s="7" t="str">
        <f t="shared" si="1077"/>
        <v>1 - -------------------------------------------NAO DISPONIVEL------------------------------------------- - 00000004330 - FETRANSPOR</v>
      </c>
      <c r="AM4330" s="7" t="str">
        <f t="shared" si="1078"/>
        <v>-------------------------------------------NAO DISPONIVEL-------------------------------------------</v>
      </c>
      <c r="AN4330" s="44" cm="1">
        <f t="array" ref="AN4330">_xlfn.IFS(AJ4330=0,0,AQ4330="INATIVO",2,AQ4330="SEM CADASTRO",4,AQ4330="CPF ATIVO EM OUTRO COMPRADOR",5,AQ4330="NOVO/SEM CARTAO",6,AND(AJ4330&gt;0,AQ4330,""),8)</f>
        <v>0</v>
      </c>
      <c r="AO4330" s="45">
        <f t="shared" si="1092"/>
        <v>-10</v>
      </c>
    </row>
    <row r="4331" spans="1:41" x14ac:dyDescent="0.4">
      <c r="A4331" s="21" t="str">
        <f t="shared" si="1079"/>
        <v>-------------------------------------------NAO DISPONIVEL-------------------------------------------</v>
      </c>
      <c r="B4331" s="5" t="str">
        <f>_xlfn.IFNA(VLOOKUP(A4331,CNPJ!E:F,2,0),"-------------------------------------------NAO DISPONIVEL-------------------------------------------")</f>
        <v>-------------------------------------------NAO DISPONIVEL-------------------------------------------</v>
      </c>
      <c r="C4331" s="22">
        <v>1</v>
      </c>
      <c r="D4331" s="5" t="str">
        <f>_xlfn.XLOOKUP(R4331,OP!C:C,OP!B:B,,0,1)</f>
        <v>RJ</v>
      </c>
      <c r="E4331" s="23"/>
      <c r="M4331" s="26"/>
      <c r="N4331" s="27"/>
      <c r="O4331" s="28" t="str">
        <f t="shared" si="1080"/>
        <v>00000004331</v>
      </c>
      <c r="R4331" s="27" t="s">
        <v>193</v>
      </c>
      <c r="S4331" s="30" t="str">
        <f>_xlfn.IFNA(VLOOKUP(_xlfn.CONCAT(D4331," - ",R4331),OP!A:D,4,0),"-------------------------------------------NAO DISPONIVEL-------------------------------------------")</f>
        <v>FETRANSPOR</v>
      </c>
      <c r="T4331" s="31"/>
      <c r="U4331" s="32"/>
      <c r="V4331" s="31"/>
      <c r="W4331" s="33">
        <f t="shared" si="1081"/>
        <v>0</v>
      </c>
      <c r="X4331" s="34">
        <f t="shared" si="1082"/>
        <v>0</v>
      </c>
      <c r="Y4331" s="33">
        <f t="shared" si="1083"/>
        <v>0</v>
      </c>
      <c r="Z4331" s="33">
        <f t="shared" si="1084"/>
        <v>0</v>
      </c>
      <c r="AA4331" s="35">
        <f t="shared" si="1085"/>
        <v>0</v>
      </c>
      <c r="AB4331" s="36">
        <f t="shared" si="1086"/>
        <v>0</v>
      </c>
      <c r="AC4331" s="37">
        <f t="shared" si="1087"/>
        <v>0</v>
      </c>
      <c r="AD4331" s="38"/>
      <c r="AE4331" s="38"/>
      <c r="AF4331" s="39">
        <f t="shared" si="1088"/>
        <v>0</v>
      </c>
      <c r="AG4331" s="40"/>
      <c r="AH4331" s="41">
        <f t="shared" si="1089"/>
        <v>0</v>
      </c>
      <c r="AI4331" s="42">
        <f t="shared" si="1090"/>
        <v>0</v>
      </c>
      <c r="AJ4331" s="43">
        <f t="shared" si="1091"/>
        <v>0</v>
      </c>
      <c r="AK4331" s="5" t="str">
        <f>_xlfn.IFNA(VLOOKUP(_xlfn.CONCAT(D4331," - ",S4331),OP!E:F,2,0),"-------------------------------------------NAO DISPONIVEL-------------------------------------------")</f>
        <v>C - RIOCARD</v>
      </c>
      <c r="AL4331" s="7" t="str">
        <f t="shared" si="1077"/>
        <v>1 - -------------------------------------------NAO DISPONIVEL------------------------------------------- - 00000004331 - FETRANSPOR</v>
      </c>
      <c r="AM4331" s="7" t="str">
        <f t="shared" si="1078"/>
        <v>-------------------------------------------NAO DISPONIVEL-------------------------------------------</v>
      </c>
      <c r="AN4331" s="44" cm="1">
        <f t="array" ref="AN4331">_xlfn.IFS(AJ4331=0,0,AQ4331="INATIVO",2,AQ4331="SEM CADASTRO",4,AQ4331="CPF ATIVO EM OUTRO COMPRADOR",5,AQ4331="NOVO/SEM CARTAO",6,AND(AJ4331&gt;0,AQ4331,""),8)</f>
        <v>0</v>
      </c>
      <c r="AO4331" s="45">
        <f t="shared" si="1092"/>
        <v>-10</v>
      </c>
    </row>
    <row r="4332" spans="1:41" x14ac:dyDescent="0.4">
      <c r="A4332" s="21" t="str">
        <f t="shared" si="1079"/>
        <v>-------------------------------------------NAO DISPONIVEL-------------------------------------------</v>
      </c>
      <c r="B4332" s="5" t="str">
        <f>_xlfn.IFNA(VLOOKUP(A4332,CNPJ!E:F,2,0),"-------------------------------------------NAO DISPONIVEL-------------------------------------------")</f>
        <v>-------------------------------------------NAO DISPONIVEL-------------------------------------------</v>
      </c>
      <c r="C4332" s="22">
        <v>1</v>
      </c>
      <c r="D4332" s="5" t="str">
        <f>_xlfn.XLOOKUP(R4332,OP!C:C,OP!B:B,,0,1)</f>
        <v>RJ</v>
      </c>
      <c r="E4332" s="23"/>
      <c r="M4332" s="26"/>
      <c r="N4332" s="27"/>
      <c r="O4332" s="28" t="str">
        <f t="shared" si="1080"/>
        <v>00000004332</v>
      </c>
      <c r="R4332" s="27" t="s">
        <v>193</v>
      </c>
      <c r="S4332" s="30" t="str">
        <f>_xlfn.IFNA(VLOOKUP(_xlfn.CONCAT(D4332," - ",R4332),OP!A:D,4,0),"-------------------------------------------NAO DISPONIVEL-------------------------------------------")</f>
        <v>FETRANSPOR</v>
      </c>
      <c r="T4332" s="31"/>
      <c r="U4332" s="32"/>
      <c r="V4332" s="31"/>
      <c r="W4332" s="33">
        <f t="shared" si="1081"/>
        <v>0</v>
      </c>
      <c r="X4332" s="34">
        <f t="shared" si="1082"/>
        <v>0</v>
      </c>
      <c r="Y4332" s="33">
        <f t="shared" si="1083"/>
        <v>0</v>
      </c>
      <c r="Z4332" s="33">
        <f t="shared" si="1084"/>
        <v>0</v>
      </c>
      <c r="AA4332" s="35">
        <f t="shared" si="1085"/>
        <v>0</v>
      </c>
      <c r="AB4332" s="36">
        <f t="shared" si="1086"/>
        <v>0</v>
      </c>
      <c r="AC4332" s="37">
        <f t="shared" si="1087"/>
        <v>0</v>
      </c>
      <c r="AD4332" s="38"/>
      <c r="AE4332" s="38"/>
      <c r="AF4332" s="39">
        <f t="shared" si="1088"/>
        <v>0</v>
      </c>
      <c r="AG4332" s="40"/>
      <c r="AH4332" s="41">
        <f t="shared" si="1089"/>
        <v>0</v>
      </c>
      <c r="AI4332" s="42">
        <f t="shared" si="1090"/>
        <v>0</v>
      </c>
      <c r="AJ4332" s="43">
        <f t="shared" si="1091"/>
        <v>0</v>
      </c>
      <c r="AK4332" s="5" t="str">
        <f>_xlfn.IFNA(VLOOKUP(_xlfn.CONCAT(D4332," - ",S4332),OP!E:F,2,0),"-------------------------------------------NAO DISPONIVEL-------------------------------------------")</f>
        <v>C - RIOCARD</v>
      </c>
      <c r="AL4332" s="7" t="str">
        <f t="shared" si="1077"/>
        <v>1 - -------------------------------------------NAO DISPONIVEL------------------------------------------- - 00000004332 - FETRANSPOR</v>
      </c>
      <c r="AM4332" s="7" t="str">
        <f t="shared" si="1078"/>
        <v>-------------------------------------------NAO DISPONIVEL-------------------------------------------</v>
      </c>
      <c r="AN4332" s="44" cm="1">
        <f t="array" ref="AN4332">_xlfn.IFS(AJ4332=0,0,AQ4332="INATIVO",2,AQ4332="SEM CADASTRO",4,AQ4332="CPF ATIVO EM OUTRO COMPRADOR",5,AQ4332="NOVO/SEM CARTAO",6,AND(AJ4332&gt;0,AQ4332,""),8)</f>
        <v>0</v>
      </c>
      <c r="AO4332" s="45">
        <f t="shared" si="1092"/>
        <v>-10</v>
      </c>
    </row>
    <row r="4333" spans="1:41" x14ac:dyDescent="0.4">
      <c r="A4333" s="21" t="str">
        <f t="shared" si="1079"/>
        <v>-------------------------------------------NAO DISPONIVEL-------------------------------------------</v>
      </c>
      <c r="B4333" s="5" t="str">
        <f>_xlfn.IFNA(VLOOKUP(A4333,CNPJ!E:F,2,0),"-------------------------------------------NAO DISPONIVEL-------------------------------------------")</f>
        <v>-------------------------------------------NAO DISPONIVEL-------------------------------------------</v>
      </c>
      <c r="C4333" s="22">
        <v>1</v>
      </c>
      <c r="D4333" s="5" t="str">
        <f>_xlfn.XLOOKUP(R4333,OP!C:C,OP!B:B,,0,1)</f>
        <v>RJ</v>
      </c>
      <c r="E4333" s="23"/>
      <c r="M4333" s="26"/>
      <c r="N4333" s="27"/>
      <c r="O4333" s="28" t="str">
        <f t="shared" si="1080"/>
        <v>00000004333</v>
      </c>
      <c r="R4333" s="27" t="s">
        <v>193</v>
      </c>
      <c r="S4333" s="30" t="str">
        <f>_xlfn.IFNA(VLOOKUP(_xlfn.CONCAT(D4333," - ",R4333),OP!A:D,4,0),"-------------------------------------------NAO DISPONIVEL-------------------------------------------")</f>
        <v>FETRANSPOR</v>
      </c>
      <c r="T4333" s="31"/>
      <c r="U4333" s="32"/>
      <c r="V4333" s="31"/>
      <c r="W4333" s="33">
        <f t="shared" si="1081"/>
        <v>0</v>
      </c>
      <c r="X4333" s="34">
        <f t="shared" si="1082"/>
        <v>0</v>
      </c>
      <c r="Y4333" s="33">
        <f t="shared" si="1083"/>
        <v>0</v>
      </c>
      <c r="Z4333" s="33">
        <f t="shared" si="1084"/>
        <v>0</v>
      </c>
      <c r="AA4333" s="35">
        <f t="shared" si="1085"/>
        <v>0</v>
      </c>
      <c r="AB4333" s="36">
        <f t="shared" si="1086"/>
        <v>0</v>
      </c>
      <c r="AC4333" s="37">
        <f t="shared" si="1087"/>
        <v>0</v>
      </c>
      <c r="AD4333" s="38"/>
      <c r="AE4333" s="38"/>
      <c r="AF4333" s="39">
        <f t="shared" si="1088"/>
        <v>0</v>
      </c>
      <c r="AG4333" s="40"/>
      <c r="AH4333" s="41">
        <f t="shared" si="1089"/>
        <v>0</v>
      </c>
      <c r="AI4333" s="42">
        <f t="shared" si="1090"/>
        <v>0</v>
      </c>
      <c r="AJ4333" s="43">
        <f t="shared" si="1091"/>
        <v>0</v>
      </c>
      <c r="AK4333" s="5" t="str">
        <f>_xlfn.IFNA(VLOOKUP(_xlfn.CONCAT(D4333," - ",S4333),OP!E:F,2,0),"-------------------------------------------NAO DISPONIVEL-------------------------------------------")</f>
        <v>C - RIOCARD</v>
      </c>
      <c r="AL4333" s="7" t="str">
        <f t="shared" si="1077"/>
        <v>1 - -------------------------------------------NAO DISPONIVEL------------------------------------------- - 00000004333 - FETRANSPOR</v>
      </c>
      <c r="AM4333" s="7" t="str">
        <f t="shared" si="1078"/>
        <v>-------------------------------------------NAO DISPONIVEL-------------------------------------------</v>
      </c>
      <c r="AN4333" s="44" cm="1">
        <f t="array" ref="AN4333">_xlfn.IFS(AJ4333=0,0,AQ4333="INATIVO",2,AQ4333="SEM CADASTRO",4,AQ4333="CPF ATIVO EM OUTRO COMPRADOR",5,AQ4333="NOVO/SEM CARTAO",6,AND(AJ4333&gt;0,AQ4333,""),8)</f>
        <v>0</v>
      </c>
      <c r="AO4333" s="45">
        <f t="shared" si="1092"/>
        <v>-10</v>
      </c>
    </row>
    <row r="4334" spans="1:41" x14ac:dyDescent="0.4">
      <c r="A4334" s="21" t="str">
        <f t="shared" si="1079"/>
        <v>-------------------------------------------NAO DISPONIVEL-------------------------------------------</v>
      </c>
      <c r="B4334" s="5" t="str">
        <f>_xlfn.IFNA(VLOOKUP(A4334,CNPJ!E:F,2,0),"-------------------------------------------NAO DISPONIVEL-------------------------------------------")</f>
        <v>-------------------------------------------NAO DISPONIVEL-------------------------------------------</v>
      </c>
      <c r="C4334" s="22">
        <v>1</v>
      </c>
      <c r="D4334" s="5" t="str">
        <f>_xlfn.XLOOKUP(R4334,OP!C:C,OP!B:B,,0,1)</f>
        <v>RJ</v>
      </c>
      <c r="E4334" s="23"/>
      <c r="M4334" s="26"/>
      <c r="N4334" s="27"/>
      <c r="O4334" s="28" t="str">
        <f t="shared" si="1080"/>
        <v>00000004334</v>
      </c>
      <c r="R4334" s="27" t="s">
        <v>193</v>
      </c>
      <c r="S4334" s="30" t="str">
        <f>_xlfn.IFNA(VLOOKUP(_xlfn.CONCAT(D4334," - ",R4334),OP!A:D,4,0),"-------------------------------------------NAO DISPONIVEL-------------------------------------------")</f>
        <v>FETRANSPOR</v>
      </c>
      <c r="T4334" s="31"/>
      <c r="U4334" s="32"/>
      <c r="V4334" s="31"/>
      <c r="W4334" s="33">
        <f t="shared" si="1081"/>
        <v>0</v>
      </c>
      <c r="X4334" s="34">
        <f t="shared" si="1082"/>
        <v>0</v>
      </c>
      <c r="Y4334" s="33">
        <f t="shared" si="1083"/>
        <v>0</v>
      </c>
      <c r="Z4334" s="33">
        <f t="shared" si="1084"/>
        <v>0</v>
      </c>
      <c r="AA4334" s="35">
        <f t="shared" si="1085"/>
        <v>0</v>
      </c>
      <c r="AB4334" s="36">
        <f t="shared" si="1086"/>
        <v>0</v>
      </c>
      <c r="AC4334" s="37">
        <f t="shared" si="1087"/>
        <v>0</v>
      </c>
      <c r="AD4334" s="38"/>
      <c r="AE4334" s="38"/>
      <c r="AF4334" s="39">
        <f t="shared" si="1088"/>
        <v>0</v>
      </c>
      <c r="AG4334" s="40"/>
      <c r="AH4334" s="41">
        <f t="shared" si="1089"/>
        <v>0</v>
      </c>
      <c r="AI4334" s="42">
        <f t="shared" si="1090"/>
        <v>0</v>
      </c>
      <c r="AJ4334" s="43">
        <f t="shared" si="1091"/>
        <v>0</v>
      </c>
      <c r="AK4334" s="5" t="str">
        <f>_xlfn.IFNA(VLOOKUP(_xlfn.CONCAT(D4334," - ",S4334),OP!E:F,2,0),"-------------------------------------------NAO DISPONIVEL-------------------------------------------")</f>
        <v>C - RIOCARD</v>
      </c>
      <c r="AL4334" s="7" t="str">
        <f t="shared" si="1077"/>
        <v>1 - -------------------------------------------NAO DISPONIVEL------------------------------------------- - 00000004334 - FETRANSPOR</v>
      </c>
      <c r="AM4334" s="7" t="str">
        <f t="shared" si="1078"/>
        <v>-------------------------------------------NAO DISPONIVEL-------------------------------------------</v>
      </c>
      <c r="AN4334" s="44" cm="1">
        <f t="array" ref="AN4334">_xlfn.IFS(AJ4334=0,0,AQ4334="INATIVO",2,AQ4334="SEM CADASTRO",4,AQ4334="CPF ATIVO EM OUTRO COMPRADOR",5,AQ4334="NOVO/SEM CARTAO",6,AND(AJ4334&gt;0,AQ4334,""),8)</f>
        <v>0</v>
      </c>
      <c r="AO4334" s="45">
        <f t="shared" si="1092"/>
        <v>-10</v>
      </c>
    </row>
    <row r="4335" spans="1:41" x14ac:dyDescent="0.4">
      <c r="A4335" s="21" t="str">
        <f t="shared" si="1079"/>
        <v>-------------------------------------------NAO DISPONIVEL-------------------------------------------</v>
      </c>
      <c r="B4335" s="5" t="str">
        <f>_xlfn.IFNA(VLOOKUP(A4335,CNPJ!E:F,2,0),"-------------------------------------------NAO DISPONIVEL-------------------------------------------")</f>
        <v>-------------------------------------------NAO DISPONIVEL-------------------------------------------</v>
      </c>
      <c r="C4335" s="22">
        <v>1</v>
      </c>
      <c r="D4335" s="5" t="str">
        <f>_xlfn.XLOOKUP(R4335,OP!C:C,OP!B:B,,0,1)</f>
        <v>RJ</v>
      </c>
      <c r="E4335" s="23"/>
      <c r="M4335" s="26"/>
      <c r="N4335" s="27"/>
      <c r="O4335" s="28" t="str">
        <f t="shared" si="1080"/>
        <v>00000004335</v>
      </c>
      <c r="R4335" s="27" t="s">
        <v>193</v>
      </c>
      <c r="S4335" s="30" t="str">
        <f>_xlfn.IFNA(VLOOKUP(_xlfn.CONCAT(D4335," - ",R4335),OP!A:D,4,0),"-------------------------------------------NAO DISPONIVEL-------------------------------------------")</f>
        <v>FETRANSPOR</v>
      </c>
      <c r="T4335" s="31"/>
      <c r="U4335" s="32"/>
      <c r="V4335" s="31"/>
      <c r="W4335" s="33">
        <f t="shared" si="1081"/>
        <v>0</v>
      </c>
      <c r="X4335" s="34">
        <f t="shared" si="1082"/>
        <v>0</v>
      </c>
      <c r="Y4335" s="33">
        <f t="shared" si="1083"/>
        <v>0</v>
      </c>
      <c r="Z4335" s="33">
        <f t="shared" si="1084"/>
        <v>0</v>
      </c>
      <c r="AA4335" s="35">
        <f t="shared" si="1085"/>
        <v>0</v>
      </c>
      <c r="AB4335" s="36">
        <f t="shared" si="1086"/>
        <v>0</v>
      </c>
      <c r="AC4335" s="37">
        <f t="shared" si="1087"/>
        <v>0</v>
      </c>
      <c r="AD4335" s="38"/>
      <c r="AE4335" s="38"/>
      <c r="AF4335" s="39">
        <f t="shared" si="1088"/>
        <v>0</v>
      </c>
      <c r="AG4335" s="40"/>
      <c r="AH4335" s="41">
        <f t="shared" si="1089"/>
        <v>0</v>
      </c>
      <c r="AI4335" s="42">
        <f t="shared" si="1090"/>
        <v>0</v>
      </c>
      <c r="AJ4335" s="43">
        <f t="shared" si="1091"/>
        <v>0</v>
      </c>
      <c r="AK4335" s="5" t="str">
        <f>_xlfn.IFNA(VLOOKUP(_xlfn.CONCAT(D4335," - ",S4335),OP!E:F,2,0),"-------------------------------------------NAO DISPONIVEL-------------------------------------------")</f>
        <v>C - RIOCARD</v>
      </c>
      <c r="AL4335" s="7" t="str">
        <f t="shared" si="1077"/>
        <v>1 - -------------------------------------------NAO DISPONIVEL------------------------------------------- - 00000004335 - FETRANSPOR</v>
      </c>
      <c r="AM4335" s="7" t="str">
        <f t="shared" si="1078"/>
        <v>-------------------------------------------NAO DISPONIVEL-------------------------------------------</v>
      </c>
      <c r="AN4335" s="44" cm="1">
        <f t="array" ref="AN4335">_xlfn.IFS(AJ4335=0,0,AQ4335="INATIVO",2,AQ4335="SEM CADASTRO",4,AQ4335="CPF ATIVO EM OUTRO COMPRADOR",5,AQ4335="NOVO/SEM CARTAO",6,AND(AJ4335&gt;0,AQ4335,""),8)</f>
        <v>0</v>
      </c>
      <c r="AO4335" s="45">
        <f t="shared" si="1092"/>
        <v>-10</v>
      </c>
    </row>
    <row r="4336" spans="1:41" x14ac:dyDescent="0.4">
      <c r="A4336" s="21" t="str">
        <f t="shared" si="1079"/>
        <v>-------------------------------------------NAO DISPONIVEL-------------------------------------------</v>
      </c>
      <c r="B4336" s="5" t="str">
        <f>_xlfn.IFNA(VLOOKUP(A4336,CNPJ!E:F,2,0),"-------------------------------------------NAO DISPONIVEL-------------------------------------------")</f>
        <v>-------------------------------------------NAO DISPONIVEL-------------------------------------------</v>
      </c>
      <c r="C4336" s="22">
        <v>1</v>
      </c>
      <c r="D4336" s="5" t="str">
        <f>_xlfn.XLOOKUP(R4336,OP!C:C,OP!B:B,,0,1)</f>
        <v>RJ</v>
      </c>
      <c r="E4336" s="23"/>
      <c r="M4336" s="26"/>
      <c r="N4336" s="27"/>
      <c r="O4336" s="28" t="str">
        <f t="shared" si="1080"/>
        <v>00000004336</v>
      </c>
      <c r="R4336" s="27" t="s">
        <v>193</v>
      </c>
      <c r="S4336" s="30" t="str">
        <f>_xlfn.IFNA(VLOOKUP(_xlfn.CONCAT(D4336," - ",R4336),OP!A:D,4,0),"-------------------------------------------NAO DISPONIVEL-------------------------------------------")</f>
        <v>FETRANSPOR</v>
      </c>
      <c r="T4336" s="31"/>
      <c r="U4336" s="32"/>
      <c r="V4336" s="31"/>
      <c r="W4336" s="33">
        <f t="shared" si="1081"/>
        <v>0</v>
      </c>
      <c r="X4336" s="34">
        <f t="shared" si="1082"/>
        <v>0</v>
      </c>
      <c r="Y4336" s="33">
        <f t="shared" si="1083"/>
        <v>0</v>
      </c>
      <c r="Z4336" s="33">
        <f t="shared" si="1084"/>
        <v>0</v>
      </c>
      <c r="AA4336" s="35">
        <f t="shared" si="1085"/>
        <v>0</v>
      </c>
      <c r="AB4336" s="36">
        <f t="shared" si="1086"/>
        <v>0</v>
      </c>
      <c r="AC4336" s="37">
        <f t="shared" si="1087"/>
        <v>0</v>
      </c>
      <c r="AD4336" s="38"/>
      <c r="AE4336" s="38"/>
      <c r="AF4336" s="39">
        <f t="shared" si="1088"/>
        <v>0</v>
      </c>
      <c r="AG4336" s="40"/>
      <c r="AH4336" s="41">
        <f t="shared" si="1089"/>
        <v>0</v>
      </c>
      <c r="AI4336" s="42">
        <f t="shared" si="1090"/>
        <v>0</v>
      </c>
      <c r="AJ4336" s="43">
        <f t="shared" si="1091"/>
        <v>0</v>
      </c>
      <c r="AK4336" s="5" t="str">
        <f>_xlfn.IFNA(VLOOKUP(_xlfn.CONCAT(D4336," - ",S4336),OP!E:F,2,0),"-------------------------------------------NAO DISPONIVEL-------------------------------------------")</f>
        <v>C - RIOCARD</v>
      </c>
      <c r="AL4336" s="7" t="str">
        <f t="shared" si="1077"/>
        <v>1 - -------------------------------------------NAO DISPONIVEL------------------------------------------- - 00000004336 - FETRANSPOR</v>
      </c>
      <c r="AM4336" s="7" t="str">
        <f t="shared" si="1078"/>
        <v>-------------------------------------------NAO DISPONIVEL-------------------------------------------</v>
      </c>
      <c r="AN4336" s="44" cm="1">
        <f t="array" ref="AN4336">_xlfn.IFS(AJ4336=0,0,AQ4336="INATIVO",2,AQ4336="SEM CADASTRO",4,AQ4336="CPF ATIVO EM OUTRO COMPRADOR",5,AQ4336="NOVO/SEM CARTAO",6,AND(AJ4336&gt;0,AQ4336,""),8)</f>
        <v>0</v>
      </c>
      <c r="AO4336" s="45">
        <f t="shared" si="1092"/>
        <v>-10</v>
      </c>
    </row>
    <row r="4337" spans="1:41" x14ac:dyDescent="0.4">
      <c r="A4337" s="21" t="str">
        <f t="shared" si="1079"/>
        <v>-------------------------------------------NAO DISPONIVEL-------------------------------------------</v>
      </c>
      <c r="B4337" s="5" t="str">
        <f>_xlfn.IFNA(VLOOKUP(A4337,CNPJ!E:F,2,0),"-------------------------------------------NAO DISPONIVEL-------------------------------------------")</f>
        <v>-------------------------------------------NAO DISPONIVEL-------------------------------------------</v>
      </c>
      <c r="C4337" s="22">
        <v>1</v>
      </c>
      <c r="D4337" s="5" t="str">
        <f>_xlfn.XLOOKUP(R4337,OP!C:C,OP!B:B,,0,1)</f>
        <v>RJ</v>
      </c>
      <c r="E4337" s="23"/>
      <c r="M4337" s="26"/>
      <c r="N4337" s="27"/>
      <c r="O4337" s="28" t="str">
        <f t="shared" si="1080"/>
        <v>00000004337</v>
      </c>
      <c r="R4337" s="27" t="s">
        <v>193</v>
      </c>
      <c r="S4337" s="30" t="str">
        <f>_xlfn.IFNA(VLOOKUP(_xlfn.CONCAT(D4337," - ",R4337),OP!A:D,4,0),"-------------------------------------------NAO DISPONIVEL-------------------------------------------")</f>
        <v>FETRANSPOR</v>
      </c>
      <c r="T4337" s="31"/>
      <c r="U4337" s="32"/>
      <c r="V4337" s="31"/>
      <c r="W4337" s="33">
        <f t="shared" si="1081"/>
        <v>0</v>
      </c>
      <c r="X4337" s="34">
        <f t="shared" si="1082"/>
        <v>0</v>
      </c>
      <c r="Y4337" s="33">
        <f t="shared" si="1083"/>
        <v>0</v>
      </c>
      <c r="Z4337" s="33">
        <f t="shared" si="1084"/>
        <v>0</v>
      </c>
      <c r="AA4337" s="35">
        <f t="shared" si="1085"/>
        <v>0</v>
      </c>
      <c r="AB4337" s="36">
        <f t="shared" si="1086"/>
        <v>0</v>
      </c>
      <c r="AC4337" s="37">
        <f t="shared" si="1087"/>
        <v>0</v>
      </c>
      <c r="AD4337" s="38"/>
      <c r="AE4337" s="38"/>
      <c r="AF4337" s="39">
        <f t="shared" si="1088"/>
        <v>0</v>
      </c>
      <c r="AG4337" s="40"/>
      <c r="AH4337" s="41">
        <f t="shared" si="1089"/>
        <v>0</v>
      </c>
      <c r="AI4337" s="42">
        <f t="shared" si="1090"/>
        <v>0</v>
      </c>
      <c r="AJ4337" s="43">
        <f t="shared" si="1091"/>
        <v>0</v>
      </c>
      <c r="AK4337" s="5" t="str">
        <f>_xlfn.IFNA(VLOOKUP(_xlfn.CONCAT(D4337," - ",S4337),OP!E:F,2,0),"-------------------------------------------NAO DISPONIVEL-------------------------------------------")</f>
        <v>C - RIOCARD</v>
      </c>
      <c r="AL4337" s="7" t="str">
        <f t="shared" si="1077"/>
        <v>1 - -------------------------------------------NAO DISPONIVEL------------------------------------------- - 00000004337 - FETRANSPOR</v>
      </c>
      <c r="AM4337" s="7" t="str">
        <f t="shared" si="1078"/>
        <v>-------------------------------------------NAO DISPONIVEL-------------------------------------------</v>
      </c>
      <c r="AN4337" s="44" cm="1">
        <f t="array" ref="AN4337">_xlfn.IFS(AJ4337=0,0,AQ4337="INATIVO",2,AQ4337="SEM CADASTRO",4,AQ4337="CPF ATIVO EM OUTRO COMPRADOR",5,AQ4337="NOVO/SEM CARTAO",6,AND(AJ4337&gt;0,AQ4337,""),8)</f>
        <v>0</v>
      </c>
      <c r="AO4337" s="45">
        <f t="shared" si="1092"/>
        <v>-10</v>
      </c>
    </row>
    <row r="4338" spans="1:41" x14ac:dyDescent="0.4">
      <c r="A4338" s="21" t="str">
        <f t="shared" si="1079"/>
        <v>-------------------------------------------NAO DISPONIVEL-------------------------------------------</v>
      </c>
      <c r="B4338" s="5" t="str">
        <f>_xlfn.IFNA(VLOOKUP(A4338,CNPJ!E:F,2,0),"-------------------------------------------NAO DISPONIVEL-------------------------------------------")</f>
        <v>-------------------------------------------NAO DISPONIVEL-------------------------------------------</v>
      </c>
      <c r="C4338" s="22">
        <v>1</v>
      </c>
      <c r="D4338" s="5" t="str">
        <f>_xlfn.XLOOKUP(R4338,OP!C:C,OP!B:B,,0,1)</f>
        <v>RJ</v>
      </c>
      <c r="E4338" s="23"/>
      <c r="M4338" s="26"/>
      <c r="N4338" s="27"/>
      <c r="O4338" s="28" t="str">
        <f t="shared" si="1080"/>
        <v>00000004338</v>
      </c>
      <c r="R4338" s="27" t="s">
        <v>193</v>
      </c>
      <c r="S4338" s="30" t="str">
        <f>_xlfn.IFNA(VLOOKUP(_xlfn.CONCAT(D4338," - ",R4338),OP!A:D,4,0),"-------------------------------------------NAO DISPONIVEL-------------------------------------------")</f>
        <v>FETRANSPOR</v>
      </c>
      <c r="T4338" s="31"/>
      <c r="U4338" s="32"/>
      <c r="V4338" s="31"/>
      <c r="W4338" s="33">
        <f t="shared" si="1081"/>
        <v>0</v>
      </c>
      <c r="X4338" s="34">
        <f t="shared" si="1082"/>
        <v>0</v>
      </c>
      <c r="Y4338" s="33">
        <f t="shared" si="1083"/>
        <v>0</v>
      </c>
      <c r="Z4338" s="33">
        <f t="shared" si="1084"/>
        <v>0</v>
      </c>
      <c r="AA4338" s="35">
        <f t="shared" si="1085"/>
        <v>0</v>
      </c>
      <c r="AB4338" s="36">
        <f t="shared" si="1086"/>
        <v>0</v>
      </c>
      <c r="AC4338" s="37">
        <f t="shared" si="1087"/>
        <v>0</v>
      </c>
      <c r="AD4338" s="38"/>
      <c r="AE4338" s="38"/>
      <c r="AF4338" s="39">
        <f t="shared" si="1088"/>
        <v>0</v>
      </c>
      <c r="AG4338" s="40"/>
      <c r="AH4338" s="41">
        <f t="shared" si="1089"/>
        <v>0</v>
      </c>
      <c r="AI4338" s="42">
        <f t="shared" si="1090"/>
        <v>0</v>
      </c>
      <c r="AJ4338" s="43">
        <f t="shared" si="1091"/>
        <v>0</v>
      </c>
      <c r="AK4338" s="5" t="str">
        <f>_xlfn.IFNA(VLOOKUP(_xlfn.CONCAT(D4338," - ",S4338),OP!E:F,2,0),"-------------------------------------------NAO DISPONIVEL-------------------------------------------")</f>
        <v>C - RIOCARD</v>
      </c>
      <c r="AL4338" s="7" t="str">
        <f t="shared" si="1077"/>
        <v>1 - -------------------------------------------NAO DISPONIVEL------------------------------------------- - 00000004338 - FETRANSPOR</v>
      </c>
      <c r="AM4338" s="7" t="str">
        <f t="shared" si="1078"/>
        <v>-------------------------------------------NAO DISPONIVEL-------------------------------------------</v>
      </c>
      <c r="AN4338" s="44" cm="1">
        <f t="array" ref="AN4338">_xlfn.IFS(AJ4338=0,0,AQ4338="INATIVO",2,AQ4338="SEM CADASTRO",4,AQ4338="CPF ATIVO EM OUTRO COMPRADOR",5,AQ4338="NOVO/SEM CARTAO",6,AND(AJ4338&gt;0,AQ4338,""),8)</f>
        <v>0</v>
      </c>
      <c r="AO4338" s="45">
        <f t="shared" si="1092"/>
        <v>-10</v>
      </c>
    </row>
    <row r="4339" spans="1:41" x14ac:dyDescent="0.4">
      <c r="A4339" s="21" t="str">
        <f t="shared" si="1079"/>
        <v>-------------------------------------------NAO DISPONIVEL-------------------------------------------</v>
      </c>
      <c r="B4339" s="5" t="str">
        <f>_xlfn.IFNA(VLOOKUP(A4339,CNPJ!E:F,2,0),"-------------------------------------------NAO DISPONIVEL-------------------------------------------")</f>
        <v>-------------------------------------------NAO DISPONIVEL-------------------------------------------</v>
      </c>
      <c r="C4339" s="22">
        <v>1</v>
      </c>
      <c r="D4339" s="5" t="str">
        <f>_xlfn.XLOOKUP(R4339,OP!C:C,OP!B:B,,0,1)</f>
        <v>RJ</v>
      </c>
      <c r="E4339" s="23"/>
      <c r="M4339" s="26"/>
      <c r="N4339" s="27"/>
      <c r="O4339" s="28" t="str">
        <f t="shared" si="1080"/>
        <v>00000004339</v>
      </c>
      <c r="R4339" s="27" t="s">
        <v>193</v>
      </c>
      <c r="S4339" s="30" t="str">
        <f>_xlfn.IFNA(VLOOKUP(_xlfn.CONCAT(D4339," - ",R4339),OP!A:D,4,0),"-------------------------------------------NAO DISPONIVEL-------------------------------------------")</f>
        <v>FETRANSPOR</v>
      </c>
      <c r="T4339" s="31"/>
      <c r="U4339" s="32"/>
      <c r="V4339" s="31"/>
      <c r="W4339" s="33">
        <f t="shared" si="1081"/>
        <v>0</v>
      </c>
      <c r="X4339" s="34">
        <f t="shared" si="1082"/>
        <v>0</v>
      </c>
      <c r="Y4339" s="33">
        <f t="shared" si="1083"/>
        <v>0</v>
      </c>
      <c r="Z4339" s="33">
        <f t="shared" si="1084"/>
        <v>0</v>
      </c>
      <c r="AA4339" s="35">
        <f t="shared" si="1085"/>
        <v>0</v>
      </c>
      <c r="AB4339" s="36">
        <f t="shared" si="1086"/>
        <v>0</v>
      </c>
      <c r="AC4339" s="37">
        <f t="shared" si="1087"/>
        <v>0</v>
      </c>
      <c r="AD4339" s="38"/>
      <c r="AE4339" s="38"/>
      <c r="AF4339" s="39">
        <f t="shared" si="1088"/>
        <v>0</v>
      </c>
      <c r="AG4339" s="40"/>
      <c r="AH4339" s="41">
        <f t="shared" si="1089"/>
        <v>0</v>
      </c>
      <c r="AI4339" s="42">
        <f t="shared" si="1090"/>
        <v>0</v>
      </c>
      <c r="AJ4339" s="43">
        <f t="shared" si="1091"/>
        <v>0</v>
      </c>
      <c r="AK4339" s="5" t="str">
        <f>_xlfn.IFNA(VLOOKUP(_xlfn.CONCAT(D4339," - ",S4339),OP!E:F,2,0),"-------------------------------------------NAO DISPONIVEL-------------------------------------------")</f>
        <v>C - RIOCARD</v>
      </c>
      <c r="AL4339" s="7" t="str">
        <f t="shared" si="1077"/>
        <v>1 - -------------------------------------------NAO DISPONIVEL------------------------------------------- - 00000004339 - FETRANSPOR</v>
      </c>
      <c r="AM4339" s="7" t="str">
        <f t="shared" si="1078"/>
        <v>-------------------------------------------NAO DISPONIVEL-------------------------------------------</v>
      </c>
      <c r="AN4339" s="44" cm="1">
        <f t="array" ref="AN4339">_xlfn.IFS(AJ4339=0,0,AQ4339="INATIVO",2,AQ4339="SEM CADASTRO",4,AQ4339="CPF ATIVO EM OUTRO COMPRADOR",5,AQ4339="NOVO/SEM CARTAO",6,AND(AJ4339&gt;0,AQ4339,""),8)</f>
        <v>0</v>
      </c>
      <c r="AO4339" s="45">
        <f t="shared" si="1092"/>
        <v>-10</v>
      </c>
    </row>
    <row r="4340" spans="1:41" x14ac:dyDescent="0.4">
      <c r="A4340" s="21" t="str">
        <f t="shared" si="1079"/>
        <v>-------------------------------------------NAO DISPONIVEL-------------------------------------------</v>
      </c>
      <c r="B4340" s="5" t="str">
        <f>_xlfn.IFNA(VLOOKUP(A4340,CNPJ!E:F,2,0),"-------------------------------------------NAO DISPONIVEL-------------------------------------------")</f>
        <v>-------------------------------------------NAO DISPONIVEL-------------------------------------------</v>
      </c>
      <c r="C4340" s="22">
        <v>1</v>
      </c>
      <c r="D4340" s="5" t="str">
        <f>_xlfn.XLOOKUP(R4340,OP!C:C,OP!B:B,,0,1)</f>
        <v>RJ</v>
      </c>
      <c r="E4340" s="23"/>
      <c r="M4340" s="26"/>
      <c r="N4340" s="27"/>
      <c r="O4340" s="28" t="str">
        <f t="shared" si="1080"/>
        <v>00000004340</v>
      </c>
      <c r="R4340" s="27" t="s">
        <v>193</v>
      </c>
      <c r="S4340" s="30" t="str">
        <f>_xlfn.IFNA(VLOOKUP(_xlfn.CONCAT(D4340," - ",R4340),OP!A:D,4,0),"-------------------------------------------NAO DISPONIVEL-------------------------------------------")</f>
        <v>FETRANSPOR</v>
      </c>
      <c r="T4340" s="31"/>
      <c r="U4340" s="32"/>
      <c r="V4340" s="31"/>
      <c r="W4340" s="33">
        <f t="shared" si="1081"/>
        <v>0</v>
      </c>
      <c r="X4340" s="34">
        <f t="shared" si="1082"/>
        <v>0</v>
      </c>
      <c r="Y4340" s="33">
        <f t="shared" si="1083"/>
        <v>0</v>
      </c>
      <c r="Z4340" s="33">
        <f t="shared" si="1084"/>
        <v>0</v>
      </c>
      <c r="AA4340" s="35">
        <f t="shared" si="1085"/>
        <v>0</v>
      </c>
      <c r="AB4340" s="36">
        <f t="shared" si="1086"/>
        <v>0</v>
      </c>
      <c r="AC4340" s="37">
        <f t="shared" si="1087"/>
        <v>0</v>
      </c>
      <c r="AD4340" s="38"/>
      <c r="AE4340" s="38"/>
      <c r="AF4340" s="39">
        <f t="shared" si="1088"/>
        <v>0</v>
      </c>
      <c r="AG4340" s="40"/>
      <c r="AH4340" s="41">
        <f t="shared" si="1089"/>
        <v>0</v>
      </c>
      <c r="AI4340" s="42">
        <f t="shared" si="1090"/>
        <v>0</v>
      </c>
      <c r="AJ4340" s="43">
        <f t="shared" si="1091"/>
        <v>0</v>
      </c>
      <c r="AK4340" s="5" t="str">
        <f>_xlfn.IFNA(VLOOKUP(_xlfn.CONCAT(D4340," - ",S4340),OP!E:F,2,0),"-------------------------------------------NAO DISPONIVEL-------------------------------------------")</f>
        <v>C - RIOCARD</v>
      </c>
      <c r="AL4340" s="7" t="str">
        <f t="shared" si="1077"/>
        <v>1 - -------------------------------------------NAO DISPONIVEL------------------------------------------- - 00000004340 - FETRANSPOR</v>
      </c>
      <c r="AM4340" s="7" t="str">
        <f t="shared" si="1078"/>
        <v>-------------------------------------------NAO DISPONIVEL-------------------------------------------</v>
      </c>
      <c r="AN4340" s="44" cm="1">
        <f t="array" ref="AN4340">_xlfn.IFS(AJ4340=0,0,AQ4340="INATIVO",2,AQ4340="SEM CADASTRO",4,AQ4340="CPF ATIVO EM OUTRO COMPRADOR",5,AQ4340="NOVO/SEM CARTAO",6,AND(AJ4340&gt;0,AQ4340,""),8)</f>
        <v>0</v>
      </c>
      <c r="AO4340" s="45">
        <f t="shared" si="1092"/>
        <v>-10</v>
      </c>
    </row>
    <row r="4341" spans="1:41" x14ac:dyDescent="0.4">
      <c r="A4341" s="21" t="str">
        <f t="shared" si="1079"/>
        <v>-------------------------------------------NAO DISPONIVEL-------------------------------------------</v>
      </c>
      <c r="B4341" s="5" t="str">
        <f>_xlfn.IFNA(VLOOKUP(A4341,CNPJ!E:F,2,0),"-------------------------------------------NAO DISPONIVEL-------------------------------------------")</f>
        <v>-------------------------------------------NAO DISPONIVEL-------------------------------------------</v>
      </c>
      <c r="C4341" s="22">
        <v>1</v>
      </c>
      <c r="D4341" s="5" t="str">
        <f>_xlfn.XLOOKUP(R4341,OP!C:C,OP!B:B,,0,1)</f>
        <v>RJ</v>
      </c>
      <c r="E4341" s="23"/>
      <c r="M4341" s="26"/>
      <c r="N4341" s="27"/>
      <c r="O4341" s="28" t="str">
        <f t="shared" si="1080"/>
        <v>00000004341</v>
      </c>
      <c r="R4341" s="27" t="s">
        <v>193</v>
      </c>
      <c r="S4341" s="30" t="str">
        <f>_xlfn.IFNA(VLOOKUP(_xlfn.CONCAT(D4341," - ",R4341),OP!A:D,4,0),"-------------------------------------------NAO DISPONIVEL-------------------------------------------")</f>
        <v>FETRANSPOR</v>
      </c>
      <c r="T4341" s="31"/>
      <c r="U4341" s="32"/>
      <c r="V4341" s="31"/>
      <c r="W4341" s="33">
        <f t="shared" si="1081"/>
        <v>0</v>
      </c>
      <c r="X4341" s="34">
        <f t="shared" si="1082"/>
        <v>0</v>
      </c>
      <c r="Y4341" s="33">
        <f t="shared" si="1083"/>
        <v>0</v>
      </c>
      <c r="Z4341" s="33">
        <f t="shared" si="1084"/>
        <v>0</v>
      </c>
      <c r="AA4341" s="35">
        <f t="shared" si="1085"/>
        <v>0</v>
      </c>
      <c r="AB4341" s="36">
        <f t="shared" si="1086"/>
        <v>0</v>
      </c>
      <c r="AC4341" s="37">
        <f t="shared" si="1087"/>
        <v>0</v>
      </c>
      <c r="AD4341" s="38"/>
      <c r="AE4341" s="38"/>
      <c r="AF4341" s="39">
        <f t="shared" si="1088"/>
        <v>0</v>
      </c>
      <c r="AG4341" s="40"/>
      <c r="AH4341" s="41">
        <f t="shared" si="1089"/>
        <v>0</v>
      </c>
      <c r="AI4341" s="42">
        <f t="shared" si="1090"/>
        <v>0</v>
      </c>
      <c r="AJ4341" s="43">
        <f t="shared" si="1091"/>
        <v>0</v>
      </c>
      <c r="AK4341" s="5" t="str">
        <f>_xlfn.IFNA(VLOOKUP(_xlfn.CONCAT(D4341," - ",S4341),OP!E:F,2,0),"-------------------------------------------NAO DISPONIVEL-------------------------------------------")</f>
        <v>C - RIOCARD</v>
      </c>
      <c r="AL4341" s="7" t="str">
        <f t="shared" si="1077"/>
        <v>1 - -------------------------------------------NAO DISPONIVEL------------------------------------------- - 00000004341 - FETRANSPOR</v>
      </c>
      <c r="AM4341" s="7" t="str">
        <f t="shared" si="1078"/>
        <v>-------------------------------------------NAO DISPONIVEL-------------------------------------------</v>
      </c>
      <c r="AN4341" s="44" cm="1">
        <f t="array" ref="AN4341">_xlfn.IFS(AJ4341=0,0,AQ4341="INATIVO",2,AQ4341="SEM CADASTRO",4,AQ4341="CPF ATIVO EM OUTRO COMPRADOR",5,AQ4341="NOVO/SEM CARTAO",6,AND(AJ4341&gt;0,AQ4341,""),8)</f>
        <v>0</v>
      </c>
      <c r="AO4341" s="45">
        <f t="shared" si="1092"/>
        <v>-10</v>
      </c>
    </row>
    <row r="4342" spans="1:41" x14ac:dyDescent="0.4">
      <c r="A4342" s="21" t="str">
        <f t="shared" si="1079"/>
        <v>-------------------------------------------NAO DISPONIVEL-------------------------------------------</v>
      </c>
      <c r="B4342" s="5" t="str">
        <f>_xlfn.IFNA(VLOOKUP(A4342,CNPJ!E:F,2,0),"-------------------------------------------NAO DISPONIVEL-------------------------------------------")</f>
        <v>-------------------------------------------NAO DISPONIVEL-------------------------------------------</v>
      </c>
      <c r="C4342" s="22">
        <v>1</v>
      </c>
      <c r="D4342" s="5" t="str">
        <f>_xlfn.XLOOKUP(R4342,OP!C:C,OP!B:B,,0,1)</f>
        <v>RJ</v>
      </c>
      <c r="E4342" s="23"/>
      <c r="M4342" s="26"/>
      <c r="N4342" s="27"/>
      <c r="O4342" s="28" t="str">
        <f t="shared" si="1080"/>
        <v>00000004342</v>
      </c>
      <c r="R4342" s="27" t="s">
        <v>193</v>
      </c>
      <c r="S4342" s="30" t="str">
        <f>_xlfn.IFNA(VLOOKUP(_xlfn.CONCAT(D4342," - ",R4342),OP!A:D,4,0),"-------------------------------------------NAO DISPONIVEL-------------------------------------------")</f>
        <v>FETRANSPOR</v>
      </c>
      <c r="T4342" s="31"/>
      <c r="U4342" s="32"/>
      <c r="V4342" s="31"/>
      <c r="W4342" s="33">
        <f t="shared" si="1081"/>
        <v>0</v>
      </c>
      <c r="X4342" s="34">
        <f t="shared" si="1082"/>
        <v>0</v>
      </c>
      <c r="Y4342" s="33">
        <f t="shared" si="1083"/>
        <v>0</v>
      </c>
      <c r="Z4342" s="33">
        <f t="shared" si="1084"/>
        <v>0</v>
      </c>
      <c r="AA4342" s="35">
        <f t="shared" si="1085"/>
        <v>0</v>
      </c>
      <c r="AB4342" s="36">
        <f t="shared" si="1086"/>
        <v>0</v>
      </c>
      <c r="AC4342" s="37">
        <f t="shared" si="1087"/>
        <v>0</v>
      </c>
      <c r="AD4342" s="38"/>
      <c r="AE4342" s="38"/>
      <c r="AF4342" s="39">
        <f t="shared" si="1088"/>
        <v>0</v>
      </c>
      <c r="AG4342" s="40"/>
      <c r="AH4342" s="41">
        <f t="shared" si="1089"/>
        <v>0</v>
      </c>
      <c r="AI4342" s="42">
        <f t="shared" si="1090"/>
        <v>0</v>
      </c>
      <c r="AJ4342" s="43">
        <f t="shared" si="1091"/>
        <v>0</v>
      </c>
      <c r="AK4342" s="5" t="str">
        <f>_xlfn.IFNA(VLOOKUP(_xlfn.CONCAT(D4342," - ",S4342),OP!E:F,2,0),"-------------------------------------------NAO DISPONIVEL-------------------------------------------")</f>
        <v>C - RIOCARD</v>
      </c>
      <c r="AL4342" s="7" t="str">
        <f t="shared" si="1077"/>
        <v>1 - -------------------------------------------NAO DISPONIVEL------------------------------------------- - 00000004342 - FETRANSPOR</v>
      </c>
      <c r="AM4342" s="7" t="str">
        <f t="shared" si="1078"/>
        <v>-------------------------------------------NAO DISPONIVEL-------------------------------------------</v>
      </c>
      <c r="AN4342" s="44" cm="1">
        <f t="array" ref="AN4342">_xlfn.IFS(AJ4342=0,0,AQ4342="INATIVO",2,AQ4342="SEM CADASTRO",4,AQ4342="CPF ATIVO EM OUTRO COMPRADOR",5,AQ4342="NOVO/SEM CARTAO",6,AND(AJ4342&gt;0,AQ4342,""),8)</f>
        <v>0</v>
      </c>
      <c r="AO4342" s="45">
        <f t="shared" si="1092"/>
        <v>-10</v>
      </c>
    </row>
    <row r="4343" spans="1:41" x14ac:dyDescent="0.4">
      <c r="A4343" s="21" t="str">
        <f t="shared" si="1079"/>
        <v>-------------------------------------------NAO DISPONIVEL-------------------------------------------</v>
      </c>
      <c r="B4343" s="5" t="str">
        <f>_xlfn.IFNA(VLOOKUP(A4343,CNPJ!E:F,2,0),"-------------------------------------------NAO DISPONIVEL-------------------------------------------")</f>
        <v>-------------------------------------------NAO DISPONIVEL-------------------------------------------</v>
      </c>
      <c r="C4343" s="22">
        <v>1</v>
      </c>
      <c r="D4343" s="5" t="str">
        <f>_xlfn.XLOOKUP(R4343,OP!C:C,OP!B:B,,0,1)</f>
        <v>RJ</v>
      </c>
      <c r="E4343" s="23"/>
      <c r="M4343" s="26"/>
      <c r="N4343" s="27"/>
      <c r="O4343" s="28" t="str">
        <f t="shared" si="1080"/>
        <v>00000004343</v>
      </c>
      <c r="R4343" s="27" t="s">
        <v>193</v>
      </c>
      <c r="S4343" s="30" t="str">
        <f>_xlfn.IFNA(VLOOKUP(_xlfn.CONCAT(D4343," - ",R4343),OP!A:D,4,0),"-------------------------------------------NAO DISPONIVEL-------------------------------------------")</f>
        <v>FETRANSPOR</v>
      </c>
      <c r="T4343" s="31"/>
      <c r="U4343" s="32"/>
      <c r="V4343" s="31"/>
      <c r="W4343" s="33">
        <f t="shared" si="1081"/>
        <v>0</v>
      </c>
      <c r="X4343" s="34">
        <f t="shared" si="1082"/>
        <v>0</v>
      </c>
      <c r="Y4343" s="33">
        <f t="shared" si="1083"/>
        <v>0</v>
      </c>
      <c r="Z4343" s="33">
        <f t="shared" si="1084"/>
        <v>0</v>
      </c>
      <c r="AA4343" s="35">
        <f t="shared" si="1085"/>
        <v>0</v>
      </c>
      <c r="AB4343" s="36">
        <f t="shared" si="1086"/>
        <v>0</v>
      </c>
      <c r="AC4343" s="37">
        <f t="shared" si="1087"/>
        <v>0</v>
      </c>
      <c r="AD4343" s="38"/>
      <c r="AE4343" s="38"/>
      <c r="AF4343" s="39">
        <f t="shared" si="1088"/>
        <v>0</v>
      </c>
      <c r="AG4343" s="40"/>
      <c r="AH4343" s="41">
        <f t="shared" si="1089"/>
        <v>0</v>
      </c>
      <c r="AI4343" s="42">
        <f t="shared" si="1090"/>
        <v>0</v>
      </c>
      <c r="AJ4343" s="43">
        <f t="shared" si="1091"/>
        <v>0</v>
      </c>
      <c r="AK4343" s="5" t="str">
        <f>_xlfn.IFNA(VLOOKUP(_xlfn.CONCAT(D4343," - ",S4343),OP!E:F,2,0),"-------------------------------------------NAO DISPONIVEL-------------------------------------------")</f>
        <v>C - RIOCARD</v>
      </c>
      <c r="AL4343" s="7" t="str">
        <f t="shared" si="1077"/>
        <v>1 - -------------------------------------------NAO DISPONIVEL------------------------------------------- - 00000004343 - FETRANSPOR</v>
      </c>
      <c r="AM4343" s="7" t="str">
        <f t="shared" si="1078"/>
        <v>-------------------------------------------NAO DISPONIVEL-------------------------------------------</v>
      </c>
      <c r="AN4343" s="44" cm="1">
        <f t="array" ref="AN4343">_xlfn.IFS(AJ4343=0,0,AQ4343="INATIVO",2,AQ4343="SEM CADASTRO",4,AQ4343="CPF ATIVO EM OUTRO COMPRADOR",5,AQ4343="NOVO/SEM CARTAO",6,AND(AJ4343&gt;0,AQ4343,""),8)</f>
        <v>0</v>
      </c>
      <c r="AO4343" s="45">
        <f t="shared" si="1092"/>
        <v>-10</v>
      </c>
    </row>
    <row r="4344" spans="1:41" x14ac:dyDescent="0.4">
      <c r="A4344" s="21" t="str">
        <f t="shared" si="1079"/>
        <v>-------------------------------------------NAO DISPONIVEL-------------------------------------------</v>
      </c>
      <c r="B4344" s="5" t="str">
        <f>_xlfn.IFNA(VLOOKUP(A4344,CNPJ!E:F,2,0),"-------------------------------------------NAO DISPONIVEL-------------------------------------------")</f>
        <v>-------------------------------------------NAO DISPONIVEL-------------------------------------------</v>
      </c>
      <c r="C4344" s="22">
        <v>1</v>
      </c>
      <c r="D4344" s="5" t="str">
        <f>_xlfn.XLOOKUP(R4344,OP!C:C,OP!B:B,,0,1)</f>
        <v>RJ</v>
      </c>
      <c r="E4344" s="23"/>
      <c r="M4344" s="26"/>
      <c r="N4344" s="27"/>
      <c r="O4344" s="28" t="str">
        <f t="shared" si="1080"/>
        <v>00000004344</v>
      </c>
      <c r="R4344" s="27" t="s">
        <v>193</v>
      </c>
      <c r="S4344" s="30" t="str">
        <f>_xlfn.IFNA(VLOOKUP(_xlfn.CONCAT(D4344," - ",R4344),OP!A:D,4,0),"-------------------------------------------NAO DISPONIVEL-------------------------------------------")</f>
        <v>FETRANSPOR</v>
      </c>
      <c r="T4344" s="31"/>
      <c r="U4344" s="32"/>
      <c r="V4344" s="31"/>
      <c r="W4344" s="33">
        <f t="shared" si="1081"/>
        <v>0</v>
      </c>
      <c r="X4344" s="34">
        <f t="shared" si="1082"/>
        <v>0</v>
      </c>
      <c r="Y4344" s="33">
        <f t="shared" si="1083"/>
        <v>0</v>
      </c>
      <c r="Z4344" s="33">
        <f t="shared" si="1084"/>
        <v>0</v>
      </c>
      <c r="AA4344" s="35">
        <f t="shared" si="1085"/>
        <v>0</v>
      </c>
      <c r="AB4344" s="36">
        <f t="shared" si="1086"/>
        <v>0</v>
      </c>
      <c r="AC4344" s="37">
        <f t="shared" si="1087"/>
        <v>0</v>
      </c>
      <c r="AD4344" s="38"/>
      <c r="AE4344" s="38"/>
      <c r="AF4344" s="39">
        <f t="shared" si="1088"/>
        <v>0</v>
      </c>
      <c r="AG4344" s="40"/>
      <c r="AH4344" s="41">
        <f t="shared" si="1089"/>
        <v>0</v>
      </c>
      <c r="AI4344" s="42">
        <f t="shared" si="1090"/>
        <v>0</v>
      </c>
      <c r="AJ4344" s="43">
        <f t="shared" si="1091"/>
        <v>0</v>
      </c>
      <c r="AK4344" s="5" t="str">
        <f>_xlfn.IFNA(VLOOKUP(_xlfn.CONCAT(D4344," - ",S4344),OP!E:F,2,0),"-------------------------------------------NAO DISPONIVEL-------------------------------------------")</f>
        <v>C - RIOCARD</v>
      </c>
      <c r="AL4344" s="7" t="str">
        <f t="shared" si="1077"/>
        <v>1 - -------------------------------------------NAO DISPONIVEL------------------------------------------- - 00000004344 - FETRANSPOR</v>
      </c>
      <c r="AM4344" s="7" t="str">
        <f t="shared" si="1078"/>
        <v>-------------------------------------------NAO DISPONIVEL-------------------------------------------</v>
      </c>
      <c r="AN4344" s="44" cm="1">
        <f t="array" ref="AN4344">_xlfn.IFS(AJ4344=0,0,AQ4344="INATIVO",2,AQ4344="SEM CADASTRO",4,AQ4344="CPF ATIVO EM OUTRO COMPRADOR",5,AQ4344="NOVO/SEM CARTAO",6,AND(AJ4344&gt;0,AQ4344,""),8)</f>
        <v>0</v>
      </c>
      <c r="AO4344" s="45">
        <f t="shared" si="1092"/>
        <v>-10</v>
      </c>
    </row>
    <row r="4345" spans="1:41" x14ac:dyDescent="0.4">
      <c r="A4345" s="21" t="str">
        <f t="shared" si="1079"/>
        <v>-------------------------------------------NAO DISPONIVEL-------------------------------------------</v>
      </c>
      <c r="B4345" s="5" t="str">
        <f>_xlfn.IFNA(VLOOKUP(A4345,CNPJ!E:F,2,0),"-------------------------------------------NAO DISPONIVEL-------------------------------------------")</f>
        <v>-------------------------------------------NAO DISPONIVEL-------------------------------------------</v>
      </c>
      <c r="C4345" s="22">
        <v>1</v>
      </c>
      <c r="D4345" s="5" t="str">
        <f>_xlfn.XLOOKUP(R4345,OP!C:C,OP!B:B,,0,1)</f>
        <v>RJ</v>
      </c>
      <c r="E4345" s="23"/>
      <c r="M4345" s="26"/>
      <c r="N4345" s="27"/>
      <c r="O4345" s="28" t="str">
        <f t="shared" si="1080"/>
        <v>00000004345</v>
      </c>
      <c r="R4345" s="27" t="s">
        <v>193</v>
      </c>
      <c r="S4345" s="30" t="str">
        <f>_xlfn.IFNA(VLOOKUP(_xlfn.CONCAT(D4345," - ",R4345),OP!A:D,4,0),"-------------------------------------------NAO DISPONIVEL-------------------------------------------")</f>
        <v>FETRANSPOR</v>
      </c>
      <c r="T4345" s="31"/>
      <c r="U4345" s="32"/>
      <c r="V4345" s="31"/>
      <c r="W4345" s="33">
        <f t="shared" si="1081"/>
        <v>0</v>
      </c>
      <c r="X4345" s="34">
        <f t="shared" si="1082"/>
        <v>0</v>
      </c>
      <c r="Y4345" s="33">
        <f t="shared" si="1083"/>
        <v>0</v>
      </c>
      <c r="Z4345" s="33">
        <f t="shared" si="1084"/>
        <v>0</v>
      </c>
      <c r="AA4345" s="35">
        <f t="shared" si="1085"/>
        <v>0</v>
      </c>
      <c r="AB4345" s="36">
        <f t="shared" si="1086"/>
        <v>0</v>
      </c>
      <c r="AC4345" s="37">
        <f t="shared" si="1087"/>
        <v>0</v>
      </c>
      <c r="AD4345" s="38"/>
      <c r="AE4345" s="38"/>
      <c r="AF4345" s="39">
        <f t="shared" si="1088"/>
        <v>0</v>
      </c>
      <c r="AG4345" s="40"/>
      <c r="AH4345" s="41">
        <f t="shared" si="1089"/>
        <v>0</v>
      </c>
      <c r="AI4345" s="42">
        <f t="shared" si="1090"/>
        <v>0</v>
      </c>
      <c r="AJ4345" s="43">
        <f t="shared" si="1091"/>
        <v>0</v>
      </c>
      <c r="AK4345" s="5" t="str">
        <f>_xlfn.IFNA(VLOOKUP(_xlfn.CONCAT(D4345," - ",S4345),OP!E:F,2,0),"-------------------------------------------NAO DISPONIVEL-------------------------------------------")</f>
        <v>C - RIOCARD</v>
      </c>
      <c r="AL4345" s="7" t="str">
        <f t="shared" si="1077"/>
        <v>1 - -------------------------------------------NAO DISPONIVEL------------------------------------------- - 00000004345 - FETRANSPOR</v>
      </c>
      <c r="AM4345" s="7" t="str">
        <f t="shared" si="1078"/>
        <v>-------------------------------------------NAO DISPONIVEL-------------------------------------------</v>
      </c>
      <c r="AN4345" s="44" cm="1">
        <f t="array" ref="AN4345">_xlfn.IFS(AJ4345=0,0,AQ4345="INATIVO",2,AQ4345="SEM CADASTRO",4,AQ4345="CPF ATIVO EM OUTRO COMPRADOR",5,AQ4345="NOVO/SEM CARTAO",6,AND(AJ4345&gt;0,AQ4345,""),8)</f>
        <v>0</v>
      </c>
      <c r="AO4345" s="45">
        <f t="shared" si="1092"/>
        <v>-10</v>
      </c>
    </row>
    <row r="4346" spans="1:41" x14ac:dyDescent="0.4">
      <c r="A4346" s="21" t="str">
        <f t="shared" si="1079"/>
        <v>-------------------------------------------NAO DISPONIVEL-------------------------------------------</v>
      </c>
      <c r="B4346" s="5" t="str">
        <f>_xlfn.IFNA(VLOOKUP(A4346,CNPJ!E:F,2,0),"-------------------------------------------NAO DISPONIVEL-------------------------------------------")</f>
        <v>-------------------------------------------NAO DISPONIVEL-------------------------------------------</v>
      </c>
      <c r="C4346" s="22">
        <v>1</v>
      </c>
      <c r="D4346" s="5" t="str">
        <f>_xlfn.XLOOKUP(R4346,OP!C:C,OP!B:B,,0,1)</f>
        <v>RJ</v>
      </c>
      <c r="E4346" s="23"/>
      <c r="M4346" s="26"/>
      <c r="N4346" s="27"/>
      <c r="O4346" s="28" t="str">
        <f t="shared" si="1080"/>
        <v>00000004346</v>
      </c>
      <c r="R4346" s="27" t="s">
        <v>193</v>
      </c>
      <c r="S4346" s="30" t="str">
        <f>_xlfn.IFNA(VLOOKUP(_xlfn.CONCAT(D4346," - ",R4346),OP!A:D,4,0),"-------------------------------------------NAO DISPONIVEL-------------------------------------------")</f>
        <v>FETRANSPOR</v>
      </c>
      <c r="T4346" s="31"/>
      <c r="U4346" s="32"/>
      <c r="V4346" s="31"/>
      <c r="W4346" s="33">
        <f t="shared" si="1081"/>
        <v>0</v>
      </c>
      <c r="X4346" s="34">
        <f t="shared" si="1082"/>
        <v>0</v>
      </c>
      <c r="Y4346" s="33">
        <f t="shared" si="1083"/>
        <v>0</v>
      </c>
      <c r="Z4346" s="33">
        <f t="shared" si="1084"/>
        <v>0</v>
      </c>
      <c r="AA4346" s="35">
        <f t="shared" si="1085"/>
        <v>0</v>
      </c>
      <c r="AB4346" s="36">
        <f t="shared" si="1086"/>
        <v>0</v>
      </c>
      <c r="AC4346" s="37">
        <f t="shared" si="1087"/>
        <v>0</v>
      </c>
      <c r="AD4346" s="38"/>
      <c r="AE4346" s="38"/>
      <c r="AF4346" s="39">
        <f t="shared" si="1088"/>
        <v>0</v>
      </c>
      <c r="AG4346" s="40"/>
      <c r="AH4346" s="41">
        <f t="shared" si="1089"/>
        <v>0</v>
      </c>
      <c r="AI4346" s="42">
        <f t="shared" si="1090"/>
        <v>0</v>
      </c>
      <c r="AJ4346" s="43">
        <f t="shared" si="1091"/>
        <v>0</v>
      </c>
      <c r="AK4346" s="5" t="str">
        <f>_xlfn.IFNA(VLOOKUP(_xlfn.CONCAT(D4346," - ",S4346),OP!E:F,2,0),"-------------------------------------------NAO DISPONIVEL-------------------------------------------")</f>
        <v>C - RIOCARD</v>
      </c>
      <c r="AL4346" s="7" t="str">
        <f t="shared" si="1077"/>
        <v>1 - -------------------------------------------NAO DISPONIVEL------------------------------------------- - 00000004346 - FETRANSPOR</v>
      </c>
      <c r="AM4346" s="7" t="str">
        <f t="shared" si="1078"/>
        <v>-------------------------------------------NAO DISPONIVEL-------------------------------------------</v>
      </c>
      <c r="AN4346" s="44" cm="1">
        <f t="array" ref="AN4346">_xlfn.IFS(AJ4346=0,0,AQ4346="INATIVO",2,AQ4346="SEM CADASTRO",4,AQ4346="CPF ATIVO EM OUTRO COMPRADOR",5,AQ4346="NOVO/SEM CARTAO",6,AND(AJ4346&gt;0,AQ4346,""),8)</f>
        <v>0</v>
      </c>
      <c r="AO4346" s="45">
        <f t="shared" si="1092"/>
        <v>-10</v>
      </c>
    </row>
    <row r="4347" spans="1:41" x14ac:dyDescent="0.4">
      <c r="A4347" s="21" t="str">
        <f t="shared" si="1079"/>
        <v>-------------------------------------------NAO DISPONIVEL-------------------------------------------</v>
      </c>
      <c r="B4347" s="5" t="str">
        <f>_xlfn.IFNA(VLOOKUP(A4347,CNPJ!E:F,2,0),"-------------------------------------------NAO DISPONIVEL-------------------------------------------")</f>
        <v>-------------------------------------------NAO DISPONIVEL-------------------------------------------</v>
      </c>
      <c r="C4347" s="22">
        <v>1</v>
      </c>
      <c r="D4347" s="5" t="str">
        <f>_xlfn.XLOOKUP(R4347,OP!C:C,OP!B:B,,0,1)</f>
        <v>RJ</v>
      </c>
      <c r="E4347" s="23"/>
      <c r="M4347" s="26"/>
      <c r="N4347" s="27"/>
      <c r="O4347" s="28" t="str">
        <f t="shared" si="1080"/>
        <v>00000004347</v>
      </c>
      <c r="R4347" s="27" t="s">
        <v>193</v>
      </c>
      <c r="S4347" s="30" t="str">
        <f>_xlfn.IFNA(VLOOKUP(_xlfn.CONCAT(D4347," - ",R4347),OP!A:D,4,0),"-------------------------------------------NAO DISPONIVEL-------------------------------------------")</f>
        <v>FETRANSPOR</v>
      </c>
      <c r="T4347" s="31"/>
      <c r="U4347" s="32"/>
      <c r="V4347" s="31"/>
      <c r="W4347" s="33">
        <f t="shared" si="1081"/>
        <v>0</v>
      </c>
      <c r="X4347" s="34">
        <f t="shared" si="1082"/>
        <v>0</v>
      </c>
      <c r="Y4347" s="33">
        <f t="shared" si="1083"/>
        <v>0</v>
      </c>
      <c r="Z4347" s="33">
        <f t="shared" si="1084"/>
        <v>0</v>
      </c>
      <c r="AA4347" s="35">
        <f t="shared" si="1085"/>
        <v>0</v>
      </c>
      <c r="AB4347" s="36">
        <f t="shared" si="1086"/>
        <v>0</v>
      </c>
      <c r="AC4347" s="37">
        <f t="shared" si="1087"/>
        <v>0</v>
      </c>
      <c r="AD4347" s="38"/>
      <c r="AE4347" s="38"/>
      <c r="AF4347" s="39">
        <f t="shared" si="1088"/>
        <v>0</v>
      </c>
      <c r="AG4347" s="40"/>
      <c r="AH4347" s="41">
        <f t="shared" si="1089"/>
        <v>0</v>
      </c>
      <c r="AI4347" s="42">
        <f t="shared" si="1090"/>
        <v>0</v>
      </c>
      <c r="AJ4347" s="43">
        <f t="shared" si="1091"/>
        <v>0</v>
      </c>
      <c r="AK4347" s="5" t="str">
        <f>_xlfn.IFNA(VLOOKUP(_xlfn.CONCAT(D4347," - ",S4347),OP!E:F,2,0),"-------------------------------------------NAO DISPONIVEL-------------------------------------------")</f>
        <v>C - RIOCARD</v>
      </c>
      <c r="AL4347" s="7" t="str">
        <f t="shared" si="1077"/>
        <v>1 - -------------------------------------------NAO DISPONIVEL------------------------------------------- - 00000004347 - FETRANSPOR</v>
      </c>
      <c r="AM4347" s="7" t="str">
        <f t="shared" si="1078"/>
        <v>-------------------------------------------NAO DISPONIVEL-------------------------------------------</v>
      </c>
      <c r="AN4347" s="44" cm="1">
        <f t="array" ref="AN4347">_xlfn.IFS(AJ4347=0,0,AQ4347="INATIVO",2,AQ4347="SEM CADASTRO",4,AQ4347="CPF ATIVO EM OUTRO COMPRADOR",5,AQ4347="NOVO/SEM CARTAO",6,AND(AJ4347&gt;0,AQ4347,""),8)</f>
        <v>0</v>
      </c>
      <c r="AO4347" s="45">
        <f t="shared" si="1092"/>
        <v>-10</v>
      </c>
    </row>
    <row r="4348" spans="1:41" x14ac:dyDescent="0.4">
      <c r="A4348" s="21" t="str">
        <f t="shared" si="1079"/>
        <v>-------------------------------------------NAO DISPONIVEL-------------------------------------------</v>
      </c>
      <c r="B4348" s="5" t="str">
        <f>_xlfn.IFNA(VLOOKUP(A4348,CNPJ!E:F,2,0),"-------------------------------------------NAO DISPONIVEL-------------------------------------------")</f>
        <v>-------------------------------------------NAO DISPONIVEL-------------------------------------------</v>
      </c>
      <c r="C4348" s="22">
        <v>1</v>
      </c>
      <c r="D4348" s="5" t="str">
        <f>_xlfn.XLOOKUP(R4348,OP!C:C,OP!B:B,,0,1)</f>
        <v>RJ</v>
      </c>
      <c r="E4348" s="23"/>
      <c r="M4348" s="26"/>
      <c r="N4348" s="27"/>
      <c r="O4348" s="28" t="str">
        <f t="shared" si="1080"/>
        <v>00000004348</v>
      </c>
      <c r="R4348" s="27" t="s">
        <v>193</v>
      </c>
      <c r="S4348" s="30" t="str">
        <f>_xlfn.IFNA(VLOOKUP(_xlfn.CONCAT(D4348," - ",R4348),OP!A:D,4,0),"-------------------------------------------NAO DISPONIVEL-------------------------------------------")</f>
        <v>FETRANSPOR</v>
      </c>
      <c r="T4348" s="31"/>
      <c r="U4348" s="32"/>
      <c r="V4348" s="31"/>
      <c r="W4348" s="33">
        <f t="shared" si="1081"/>
        <v>0</v>
      </c>
      <c r="X4348" s="34">
        <f t="shared" si="1082"/>
        <v>0</v>
      </c>
      <c r="Y4348" s="33">
        <f t="shared" si="1083"/>
        <v>0</v>
      </c>
      <c r="Z4348" s="33">
        <f t="shared" si="1084"/>
        <v>0</v>
      </c>
      <c r="AA4348" s="35">
        <f t="shared" si="1085"/>
        <v>0</v>
      </c>
      <c r="AB4348" s="36">
        <f t="shared" si="1086"/>
        <v>0</v>
      </c>
      <c r="AC4348" s="37">
        <f t="shared" si="1087"/>
        <v>0</v>
      </c>
      <c r="AD4348" s="38"/>
      <c r="AE4348" s="38"/>
      <c r="AF4348" s="39">
        <f t="shared" si="1088"/>
        <v>0</v>
      </c>
      <c r="AG4348" s="40"/>
      <c r="AH4348" s="41">
        <f t="shared" si="1089"/>
        <v>0</v>
      </c>
      <c r="AI4348" s="42">
        <f t="shared" si="1090"/>
        <v>0</v>
      </c>
      <c r="AJ4348" s="43">
        <f t="shared" si="1091"/>
        <v>0</v>
      </c>
      <c r="AK4348" s="5" t="str">
        <f>_xlfn.IFNA(VLOOKUP(_xlfn.CONCAT(D4348," - ",S4348),OP!E:F,2,0),"-------------------------------------------NAO DISPONIVEL-------------------------------------------")</f>
        <v>C - RIOCARD</v>
      </c>
      <c r="AL4348" s="7" t="str">
        <f t="shared" si="1077"/>
        <v>1 - -------------------------------------------NAO DISPONIVEL------------------------------------------- - 00000004348 - FETRANSPOR</v>
      </c>
      <c r="AM4348" s="7" t="str">
        <f t="shared" si="1078"/>
        <v>-------------------------------------------NAO DISPONIVEL-------------------------------------------</v>
      </c>
      <c r="AN4348" s="44" cm="1">
        <f t="array" ref="AN4348">_xlfn.IFS(AJ4348=0,0,AQ4348="INATIVO",2,AQ4348="SEM CADASTRO",4,AQ4348="CPF ATIVO EM OUTRO COMPRADOR",5,AQ4348="NOVO/SEM CARTAO",6,AND(AJ4348&gt;0,AQ4348,""),8)</f>
        <v>0</v>
      </c>
      <c r="AO4348" s="45">
        <f t="shared" si="1092"/>
        <v>-10</v>
      </c>
    </row>
    <row r="4349" spans="1:41" x14ac:dyDescent="0.4">
      <c r="A4349" s="21" t="str">
        <f t="shared" si="1079"/>
        <v>-------------------------------------------NAO DISPONIVEL-------------------------------------------</v>
      </c>
      <c r="B4349" s="5" t="str">
        <f>_xlfn.IFNA(VLOOKUP(A4349,CNPJ!E:F,2,0),"-------------------------------------------NAO DISPONIVEL-------------------------------------------")</f>
        <v>-------------------------------------------NAO DISPONIVEL-------------------------------------------</v>
      </c>
      <c r="C4349" s="22">
        <v>1</v>
      </c>
      <c r="D4349" s="5" t="str">
        <f>_xlfn.XLOOKUP(R4349,OP!C:C,OP!B:B,,0,1)</f>
        <v>RJ</v>
      </c>
      <c r="E4349" s="23"/>
      <c r="M4349" s="26"/>
      <c r="N4349" s="27"/>
      <c r="O4349" s="28" t="str">
        <f t="shared" si="1080"/>
        <v>00000004349</v>
      </c>
      <c r="R4349" s="27" t="s">
        <v>193</v>
      </c>
      <c r="S4349" s="30" t="str">
        <f>_xlfn.IFNA(VLOOKUP(_xlfn.CONCAT(D4349," - ",R4349),OP!A:D,4,0),"-------------------------------------------NAO DISPONIVEL-------------------------------------------")</f>
        <v>FETRANSPOR</v>
      </c>
      <c r="T4349" s="31"/>
      <c r="U4349" s="32"/>
      <c r="V4349" s="31"/>
      <c r="W4349" s="33">
        <f t="shared" si="1081"/>
        <v>0</v>
      </c>
      <c r="X4349" s="34">
        <f t="shared" si="1082"/>
        <v>0</v>
      </c>
      <c r="Y4349" s="33">
        <f t="shared" si="1083"/>
        <v>0</v>
      </c>
      <c r="Z4349" s="33">
        <f t="shared" si="1084"/>
        <v>0</v>
      </c>
      <c r="AA4349" s="35">
        <f t="shared" si="1085"/>
        <v>0</v>
      </c>
      <c r="AB4349" s="36">
        <f t="shared" si="1086"/>
        <v>0</v>
      </c>
      <c r="AC4349" s="37">
        <f t="shared" si="1087"/>
        <v>0</v>
      </c>
      <c r="AD4349" s="38"/>
      <c r="AE4349" s="38"/>
      <c r="AF4349" s="39">
        <f t="shared" si="1088"/>
        <v>0</v>
      </c>
      <c r="AG4349" s="40"/>
      <c r="AH4349" s="41">
        <f t="shared" si="1089"/>
        <v>0</v>
      </c>
      <c r="AI4349" s="42">
        <f t="shared" si="1090"/>
        <v>0</v>
      </c>
      <c r="AJ4349" s="43">
        <f t="shared" si="1091"/>
        <v>0</v>
      </c>
      <c r="AK4349" s="5" t="str">
        <f>_xlfn.IFNA(VLOOKUP(_xlfn.CONCAT(D4349," - ",S4349),OP!E:F,2,0),"-------------------------------------------NAO DISPONIVEL-------------------------------------------")</f>
        <v>C - RIOCARD</v>
      </c>
      <c r="AL4349" s="7" t="str">
        <f t="shared" si="1077"/>
        <v>1 - -------------------------------------------NAO DISPONIVEL------------------------------------------- - 00000004349 - FETRANSPOR</v>
      </c>
      <c r="AM4349" s="7" t="str">
        <f t="shared" si="1078"/>
        <v>-------------------------------------------NAO DISPONIVEL-------------------------------------------</v>
      </c>
      <c r="AN4349" s="44" cm="1">
        <f t="array" ref="AN4349">_xlfn.IFS(AJ4349=0,0,AQ4349="INATIVO",2,AQ4349="SEM CADASTRO",4,AQ4349="CPF ATIVO EM OUTRO COMPRADOR",5,AQ4349="NOVO/SEM CARTAO",6,AND(AJ4349&gt;0,AQ4349,""),8)</f>
        <v>0</v>
      </c>
      <c r="AO4349" s="45">
        <f t="shared" si="1092"/>
        <v>-10</v>
      </c>
    </row>
    <row r="4350" spans="1:41" x14ac:dyDescent="0.4">
      <c r="A4350" s="21" t="str">
        <f t="shared" si="1079"/>
        <v>-------------------------------------------NAO DISPONIVEL-------------------------------------------</v>
      </c>
      <c r="B4350" s="5" t="str">
        <f>_xlfn.IFNA(VLOOKUP(A4350,CNPJ!E:F,2,0),"-------------------------------------------NAO DISPONIVEL-------------------------------------------")</f>
        <v>-------------------------------------------NAO DISPONIVEL-------------------------------------------</v>
      </c>
      <c r="C4350" s="22">
        <v>1</v>
      </c>
      <c r="D4350" s="5" t="str">
        <f>_xlfn.XLOOKUP(R4350,OP!C:C,OP!B:B,,0,1)</f>
        <v>RJ</v>
      </c>
      <c r="E4350" s="23"/>
      <c r="M4350" s="26"/>
      <c r="N4350" s="27"/>
      <c r="O4350" s="28" t="str">
        <f t="shared" si="1080"/>
        <v>00000004350</v>
      </c>
      <c r="R4350" s="27" t="s">
        <v>193</v>
      </c>
      <c r="S4350" s="30" t="str">
        <f>_xlfn.IFNA(VLOOKUP(_xlfn.CONCAT(D4350," - ",R4350),OP!A:D,4,0),"-------------------------------------------NAO DISPONIVEL-------------------------------------------")</f>
        <v>FETRANSPOR</v>
      </c>
      <c r="T4350" s="31"/>
      <c r="U4350" s="32"/>
      <c r="V4350" s="31"/>
      <c r="W4350" s="33">
        <f t="shared" si="1081"/>
        <v>0</v>
      </c>
      <c r="X4350" s="34">
        <f t="shared" si="1082"/>
        <v>0</v>
      </c>
      <c r="Y4350" s="33">
        <f t="shared" si="1083"/>
        <v>0</v>
      </c>
      <c r="Z4350" s="33">
        <f t="shared" si="1084"/>
        <v>0</v>
      </c>
      <c r="AA4350" s="35">
        <f t="shared" si="1085"/>
        <v>0</v>
      </c>
      <c r="AB4350" s="36">
        <f t="shared" si="1086"/>
        <v>0</v>
      </c>
      <c r="AC4350" s="37">
        <f t="shared" si="1087"/>
        <v>0</v>
      </c>
      <c r="AD4350" s="38"/>
      <c r="AE4350" s="38"/>
      <c r="AF4350" s="39">
        <f t="shared" si="1088"/>
        <v>0</v>
      </c>
      <c r="AG4350" s="40"/>
      <c r="AH4350" s="41">
        <f t="shared" si="1089"/>
        <v>0</v>
      </c>
      <c r="AI4350" s="42">
        <f t="shared" si="1090"/>
        <v>0</v>
      </c>
      <c r="AJ4350" s="43">
        <f t="shared" si="1091"/>
        <v>0</v>
      </c>
      <c r="AK4350" s="5" t="str">
        <f>_xlfn.IFNA(VLOOKUP(_xlfn.CONCAT(D4350," - ",S4350),OP!E:F,2,0),"-------------------------------------------NAO DISPONIVEL-------------------------------------------")</f>
        <v>C - RIOCARD</v>
      </c>
      <c r="AL4350" s="7" t="str">
        <f t="shared" si="1077"/>
        <v>1 - -------------------------------------------NAO DISPONIVEL------------------------------------------- - 00000004350 - FETRANSPOR</v>
      </c>
      <c r="AM4350" s="7" t="str">
        <f t="shared" si="1078"/>
        <v>-------------------------------------------NAO DISPONIVEL-------------------------------------------</v>
      </c>
      <c r="AN4350" s="44" cm="1">
        <f t="array" ref="AN4350">_xlfn.IFS(AJ4350=0,0,AQ4350="INATIVO",2,AQ4350="SEM CADASTRO",4,AQ4350="CPF ATIVO EM OUTRO COMPRADOR",5,AQ4350="NOVO/SEM CARTAO",6,AND(AJ4350&gt;0,AQ4350,""),8)</f>
        <v>0</v>
      </c>
      <c r="AO4350" s="45">
        <f t="shared" si="1092"/>
        <v>-10</v>
      </c>
    </row>
    <row r="4351" spans="1:41" x14ac:dyDescent="0.4">
      <c r="A4351" s="21" t="str">
        <f t="shared" si="1079"/>
        <v>-------------------------------------------NAO DISPONIVEL-------------------------------------------</v>
      </c>
      <c r="B4351" s="5" t="str">
        <f>_xlfn.IFNA(VLOOKUP(A4351,CNPJ!E:F,2,0),"-------------------------------------------NAO DISPONIVEL-------------------------------------------")</f>
        <v>-------------------------------------------NAO DISPONIVEL-------------------------------------------</v>
      </c>
      <c r="C4351" s="22">
        <v>1</v>
      </c>
      <c r="D4351" s="5" t="str">
        <f>_xlfn.XLOOKUP(R4351,OP!C:C,OP!B:B,,0,1)</f>
        <v>RJ</v>
      </c>
      <c r="E4351" s="23"/>
      <c r="M4351" s="26"/>
      <c r="N4351" s="27"/>
      <c r="O4351" s="28" t="str">
        <f t="shared" si="1080"/>
        <v>00000004351</v>
      </c>
      <c r="R4351" s="27" t="s">
        <v>193</v>
      </c>
      <c r="S4351" s="30" t="str">
        <f>_xlfn.IFNA(VLOOKUP(_xlfn.CONCAT(D4351," - ",R4351),OP!A:D,4,0),"-------------------------------------------NAO DISPONIVEL-------------------------------------------")</f>
        <v>FETRANSPOR</v>
      </c>
      <c r="T4351" s="31"/>
      <c r="U4351" s="32"/>
      <c r="V4351" s="31"/>
      <c r="W4351" s="33">
        <f t="shared" si="1081"/>
        <v>0</v>
      </c>
      <c r="X4351" s="34">
        <f t="shared" si="1082"/>
        <v>0</v>
      </c>
      <c r="Y4351" s="33">
        <f t="shared" si="1083"/>
        <v>0</v>
      </c>
      <c r="Z4351" s="33">
        <f t="shared" si="1084"/>
        <v>0</v>
      </c>
      <c r="AA4351" s="35">
        <f t="shared" si="1085"/>
        <v>0</v>
      </c>
      <c r="AB4351" s="36">
        <f t="shared" si="1086"/>
        <v>0</v>
      </c>
      <c r="AC4351" s="37">
        <f t="shared" si="1087"/>
        <v>0</v>
      </c>
      <c r="AD4351" s="38"/>
      <c r="AE4351" s="38"/>
      <c r="AF4351" s="39">
        <f t="shared" si="1088"/>
        <v>0</v>
      </c>
      <c r="AG4351" s="40"/>
      <c r="AH4351" s="41">
        <f t="shared" si="1089"/>
        <v>0</v>
      </c>
      <c r="AI4351" s="42">
        <f t="shared" si="1090"/>
        <v>0</v>
      </c>
      <c r="AJ4351" s="43">
        <f t="shared" si="1091"/>
        <v>0</v>
      </c>
      <c r="AK4351" s="5" t="str">
        <f>_xlfn.IFNA(VLOOKUP(_xlfn.CONCAT(D4351," - ",S4351),OP!E:F,2,0),"-------------------------------------------NAO DISPONIVEL-------------------------------------------")</f>
        <v>C - RIOCARD</v>
      </c>
      <c r="AL4351" s="7" t="str">
        <f t="shared" si="1077"/>
        <v>1 - -------------------------------------------NAO DISPONIVEL------------------------------------------- - 00000004351 - FETRANSPOR</v>
      </c>
      <c r="AM4351" s="7" t="str">
        <f t="shared" si="1078"/>
        <v>-------------------------------------------NAO DISPONIVEL-------------------------------------------</v>
      </c>
      <c r="AN4351" s="44" cm="1">
        <f t="array" ref="AN4351">_xlfn.IFS(AJ4351=0,0,AQ4351="INATIVO",2,AQ4351="SEM CADASTRO",4,AQ4351="CPF ATIVO EM OUTRO COMPRADOR",5,AQ4351="NOVO/SEM CARTAO",6,AND(AJ4351&gt;0,AQ4351,""),8)</f>
        <v>0</v>
      </c>
      <c r="AO4351" s="45">
        <f t="shared" si="1092"/>
        <v>-10</v>
      </c>
    </row>
    <row r="4352" spans="1:41" x14ac:dyDescent="0.4">
      <c r="A4352" s="21" t="str">
        <f t="shared" si="1079"/>
        <v>-------------------------------------------NAO DISPONIVEL-------------------------------------------</v>
      </c>
      <c r="B4352" s="5" t="str">
        <f>_xlfn.IFNA(VLOOKUP(A4352,CNPJ!E:F,2,0),"-------------------------------------------NAO DISPONIVEL-------------------------------------------")</f>
        <v>-------------------------------------------NAO DISPONIVEL-------------------------------------------</v>
      </c>
      <c r="C4352" s="22">
        <v>1</v>
      </c>
      <c r="D4352" s="5" t="str">
        <f>_xlfn.XLOOKUP(R4352,OP!C:C,OP!B:B,,0,1)</f>
        <v>RJ</v>
      </c>
      <c r="E4352" s="23"/>
      <c r="M4352" s="26"/>
      <c r="N4352" s="27"/>
      <c r="O4352" s="28" t="str">
        <f t="shared" si="1080"/>
        <v>00000004352</v>
      </c>
      <c r="R4352" s="27" t="s">
        <v>193</v>
      </c>
      <c r="S4352" s="30" t="str">
        <f>_xlfn.IFNA(VLOOKUP(_xlfn.CONCAT(D4352," - ",R4352),OP!A:D,4,0),"-------------------------------------------NAO DISPONIVEL-------------------------------------------")</f>
        <v>FETRANSPOR</v>
      </c>
      <c r="T4352" s="31"/>
      <c r="U4352" s="32"/>
      <c r="V4352" s="31"/>
      <c r="W4352" s="33">
        <f t="shared" si="1081"/>
        <v>0</v>
      </c>
      <c r="X4352" s="34">
        <f t="shared" si="1082"/>
        <v>0</v>
      </c>
      <c r="Y4352" s="33">
        <f t="shared" si="1083"/>
        <v>0</v>
      </c>
      <c r="Z4352" s="33">
        <f t="shared" si="1084"/>
        <v>0</v>
      </c>
      <c r="AA4352" s="35">
        <f t="shared" si="1085"/>
        <v>0</v>
      </c>
      <c r="AB4352" s="36">
        <f t="shared" si="1086"/>
        <v>0</v>
      </c>
      <c r="AC4352" s="37">
        <f t="shared" si="1087"/>
        <v>0</v>
      </c>
      <c r="AD4352" s="38"/>
      <c r="AE4352" s="38"/>
      <c r="AF4352" s="39">
        <f t="shared" si="1088"/>
        <v>0</v>
      </c>
      <c r="AG4352" s="40"/>
      <c r="AH4352" s="41">
        <f t="shared" si="1089"/>
        <v>0</v>
      </c>
      <c r="AI4352" s="42">
        <f t="shared" si="1090"/>
        <v>0</v>
      </c>
      <c r="AJ4352" s="43">
        <f t="shared" si="1091"/>
        <v>0</v>
      </c>
      <c r="AK4352" s="5" t="str">
        <f>_xlfn.IFNA(VLOOKUP(_xlfn.CONCAT(D4352," - ",S4352),OP!E:F,2,0),"-------------------------------------------NAO DISPONIVEL-------------------------------------------")</f>
        <v>C - RIOCARD</v>
      </c>
      <c r="AL4352" s="7" t="str">
        <f t="shared" si="1077"/>
        <v>1 - -------------------------------------------NAO DISPONIVEL------------------------------------------- - 00000004352 - FETRANSPOR</v>
      </c>
      <c r="AM4352" s="7" t="str">
        <f t="shared" si="1078"/>
        <v>-------------------------------------------NAO DISPONIVEL-------------------------------------------</v>
      </c>
      <c r="AN4352" s="44" cm="1">
        <f t="array" ref="AN4352">_xlfn.IFS(AJ4352=0,0,AQ4352="INATIVO",2,AQ4352="SEM CADASTRO",4,AQ4352="CPF ATIVO EM OUTRO COMPRADOR",5,AQ4352="NOVO/SEM CARTAO",6,AND(AJ4352&gt;0,AQ4352,""),8)</f>
        <v>0</v>
      </c>
      <c r="AO4352" s="45">
        <f t="shared" si="1092"/>
        <v>-10</v>
      </c>
    </row>
    <row r="4353" spans="1:41" x14ac:dyDescent="0.4">
      <c r="A4353" s="21" t="str">
        <f t="shared" si="1079"/>
        <v>-------------------------------------------NAO DISPONIVEL-------------------------------------------</v>
      </c>
      <c r="B4353" s="5" t="str">
        <f>_xlfn.IFNA(VLOOKUP(A4353,CNPJ!E:F,2,0),"-------------------------------------------NAO DISPONIVEL-------------------------------------------")</f>
        <v>-------------------------------------------NAO DISPONIVEL-------------------------------------------</v>
      </c>
      <c r="C4353" s="22">
        <v>1</v>
      </c>
      <c r="D4353" s="5" t="str">
        <f>_xlfn.XLOOKUP(R4353,OP!C:C,OP!B:B,,0,1)</f>
        <v>RJ</v>
      </c>
      <c r="E4353" s="23"/>
      <c r="M4353" s="26"/>
      <c r="N4353" s="27"/>
      <c r="O4353" s="28" t="str">
        <f t="shared" si="1080"/>
        <v>00000004353</v>
      </c>
      <c r="R4353" s="27" t="s">
        <v>193</v>
      </c>
      <c r="S4353" s="30" t="str">
        <f>_xlfn.IFNA(VLOOKUP(_xlfn.CONCAT(D4353," - ",R4353),OP!A:D,4,0),"-------------------------------------------NAO DISPONIVEL-------------------------------------------")</f>
        <v>FETRANSPOR</v>
      </c>
      <c r="T4353" s="31"/>
      <c r="U4353" s="32"/>
      <c r="V4353" s="31"/>
      <c r="W4353" s="33">
        <f t="shared" si="1081"/>
        <v>0</v>
      </c>
      <c r="X4353" s="34">
        <f t="shared" si="1082"/>
        <v>0</v>
      </c>
      <c r="Y4353" s="33">
        <f t="shared" si="1083"/>
        <v>0</v>
      </c>
      <c r="Z4353" s="33">
        <f t="shared" si="1084"/>
        <v>0</v>
      </c>
      <c r="AA4353" s="35">
        <f t="shared" si="1085"/>
        <v>0</v>
      </c>
      <c r="AB4353" s="36">
        <f t="shared" si="1086"/>
        <v>0</v>
      </c>
      <c r="AC4353" s="37">
        <f t="shared" si="1087"/>
        <v>0</v>
      </c>
      <c r="AD4353" s="38"/>
      <c r="AE4353" s="38"/>
      <c r="AF4353" s="39">
        <f t="shared" si="1088"/>
        <v>0</v>
      </c>
      <c r="AG4353" s="40"/>
      <c r="AH4353" s="41">
        <f t="shared" si="1089"/>
        <v>0</v>
      </c>
      <c r="AI4353" s="42">
        <f t="shared" si="1090"/>
        <v>0</v>
      </c>
      <c r="AJ4353" s="43">
        <f t="shared" si="1091"/>
        <v>0</v>
      </c>
      <c r="AK4353" s="5" t="str">
        <f>_xlfn.IFNA(VLOOKUP(_xlfn.CONCAT(D4353," - ",S4353),OP!E:F,2,0),"-------------------------------------------NAO DISPONIVEL-------------------------------------------")</f>
        <v>C - RIOCARD</v>
      </c>
      <c r="AL4353" s="7" t="str">
        <f t="shared" si="1077"/>
        <v>1 - -------------------------------------------NAO DISPONIVEL------------------------------------------- - 00000004353 - FETRANSPOR</v>
      </c>
      <c r="AM4353" s="7" t="str">
        <f t="shared" si="1078"/>
        <v>-------------------------------------------NAO DISPONIVEL-------------------------------------------</v>
      </c>
      <c r="AN4353" s="44" cm="1">
        <f t="array" ref="AN4353">_xlfn.IFS(AJ4353=0,0,AQ4353="INATIVO",2,AQ4353="SEM CADASTRO",4,AQ4353="CPF ATIVO EM OUTRO COMPRADOR",5,AQ4353="NOVO/SEM CARTAO",6,AND(AJ4353&gt;0,AQ4353,""),8)</f>
        <v>0</v>
      </c>
      <c r="AO4353" s="45">
        <f t="shared" si="1092"/>
        <v>-10</v>
      </c>
    </row>
    <row r="4354" spans="1:41" x14ac:dyDescent="0.4">
      <c r="A4354" s="21" t="str">
        <f t="shared" si="1079"/>
        <v>-------------------------------------------NAO DISPONIVEL-------------------------------------------</v>
      </c>
      <c r="B4354" s="5" t="str">
        <f>_xlfn.IFNA(VLOOKUP(A4354,CNPJ!E:F,2,0),"-------------------------------------------NAO DISPONIVEL-------------------------------------------")</f>
        <v>-------------------------------------------NAO DISPONIVEL-------------------------------------------</v>
      </c>
      <c r="C4354" s="22">
        <v>1</v>
      </c>
      <c r="D4354" s="5" t="str">
        <f>_xlfn.XLOOKUP(R4354,OP!C:C,OP!B:B,,0,1)</f>
        <v>RJ</v>
      </c>
      <c r="E4354" s="23"/>
      <c r="M4354" s="26"/>
      <c r="N4354" s="27"/>
      <c r="O4354" s="28" t="str">
        <f t="shared" si="1080"/>
        <v>00000004354</v>
      </c>
      <c r="R4354" s="27" t="s">
        <v>193</v>
      </c>
      <c r="S4354" s="30" t="str">
        <f>_xlfn.IFNA(VLOOKUP(_xlfn.CONCAT(D4354," - ",R4354),OP!A:D,4,0),"-------------------------------------------NAO DISPONIVEL-------------------------------------------")</f>
        <v>FETRANSPOR</v>
      </c>
      <c r="T4354" s="31"/>
      <c r="U4354" s="32"/>
      <c r="V4354" s="31"/>
      <c r="W4354" s="33">
        <f t="shared" si="1081"/>
        <v>0</v>
      </c>
      <c r="X4354" s="34">
        <f t="shared" si="1082"/>
        <v>0</v>
      </c>
      <c r="Y4354" s="33">
        <f t="shared" si="1083"/>
        <v>0</v>
      </c>
      <c r="Z4354" s="33">
        <f t="shared" si="1084"/>
        <v>0</v>
      </c>
      <c r="AA4354" s="35">
        <f t="shared" si="1085"/>
        <v>0</v>
      </c>
      <c r="AB4354" s="36">
        <f t="shared" si="1086"/>
        <v>0</v>
      </c>
      <c r="AC4354" s="37">
        <f t="shared" si="1087"/>
        <v>0</v>
      </c>
      <c r="AD4354" s="38"/>
      <c r="AE4354" s="38"/>
      <c r="AF4354" s="39">
        <f t="shared" si="1088"/>
        <v>0</v>
      </c>
      <c r="AG4354" s="40"/>
      <c r="AH4354" s="41">
        <f t="shared" si="1089"/>
        <v>0</v>
      </c>
      <c r="AI4354" s="42">
        <f t="shared" si="1090"/>
        <v>0</v>
      </c>
      <c r="AJ4354" s="43">
        <f t="shared" si="1091"/>
        <v>0</v>
      </c>
      <c r="AK4354" s="5" t="str">
        <f>_xlfn.IFNA(VLOOKUP(_xlfn.CONCAT(D4354," - ",S4354),OP!E:F,2,0),"-------------------------------------------NAO DISPONIVEL-------------------------------------------")</f>
        <v>C - RIOCARD</v>
      </c>
      <c r="AL4354" s="7" t="str">
        <f t="shared" ref="AL4354:AL4417" si="1093">_xlfn.CONCAT(C4354," - ",B4354," - ",O4354," - ",S4354)</f>
        <v>1 - -------------------------------------------NAO DISPONIVEL------------------------------------------- - 00000004354 - FETRANSPOR</v>
      </c>
      <c r="AM4354" s="7" t="str">
        <f t="shared" ref="AM4354:AM4417" si="1094">_xlfn.CONCAT(B4354,L4354,LEFT(M4354,3))</f>
        <v>-------------------------------------------NAO DISPONIVEL-------------------------------------------</v>
      </c>
      <c r="AN4354" s="44" cm="1">
        <f t="array" ref="AN4354">_xlfn.IFS(AJ4354=0,0,AQ4354="INATIVO",2,AQ4354="SEM CADASTRO",4,AQ4354="CPF ATIVO EM OUTRO COMPRADOR",5,AQ4354="NOVO/SEM CARTAO",6,AND(AJ4354&gt;0,AQ4354,""),8)</f>
        <v>0</v>
      </c>
      <c r="AO4354" s="45">
        <f t="shared" si="1092"/>
        <v>-10</v>
      </c>
    </row>
    <row r="4355" spans="1:41" x14ac:dyDescent="0.4">
      <c r="A4355" s="21" t="str">
        <f t="shared" ref="A4355:A4418" si="1095">IF(AND(E4355&lt;&gt;"",F4355&lt;&gt;""),TRIM(_xlfn.CONCAT(D4355," - ",S4355," - ",E4355," - ",F4355)),"-------------------------------------------NAO DISPONIVEL-------------------------------------------")</f>
        <v>-------------------------------------------NAO DISPONIVEL-------------------------------------------</v>
      </c>
      <c r="B4355" s="5" t="str">
        <f>_xlfn.IFNA(VLOOKUP(A4355,CNPJ!E:F,2,0),"-------------------------------------------NAO DISPONIVEL-------------------------------------------")</f>
        <v>-------------------------------------------NAO DISPONIVEL-------------------------------------------</v>
      </c>
      <c r="C4355" s="22">
        <v>1</v>
      </c>
      <c r="D4355" s="5" t="str">
        <f>_xlfn.XLOOKUP(R4355,OP!C:C,OP!B:B,,0,1)</f>
        <v>RJ</v>
      </c>
      <c r="E4355" s="23"/>
      <c r="M4355" s="26"/>
      <c r="N4355" s="27"/>
      <c r="O4355" s="28" t="str">
        <f t="shared" ref="O4355:O4418" si="1096">IF(N4355="",TEXT(ROW(),"00000000000"),IF(N4355="00000000000",TEXT(ROW(),"00000000000"),TRIM(TEXT(N4355,"00000000000"))))</f>
        <v>00000004355</v>
      </c>
      <c r="R4355" s="27" t="s">
        <v>193</v>
      </c>
      <c r="S4355" s="30" t="str">
        <f>_xlfn.IFNA(VLOOKUP(_xlfn.CONCAT(D4355," - ",R4355),OP!A:D,4,0),"-------------------------------------------NAO DISPONIVEL-------------------------------------------")</f>
        <v>FETRANSPOR</v>
      </c>
      <c r="T4355" s="31"/>
      <c r="U4355" s="32"/>
      <c r="V4355" s="31"/>
      <c r="W4355" s="33">
        <f t="shared" ref="W4355:W4418" si="1097">ROUND(T4355,2)</f>
        <v>0</v>
      </c>
      <c r="X4355" s="34">
        <f t="shared" ref="X4355:X4418" si="1098">ROUND(U4355,0)</f>
        <v>0</v>
      </c>
      <c r="Y4355" s="33">
        <f t="shared" ref="Y4355:Y4418" si="1099">ROUND(V4355,2)</f>
        <v>0</v>
      </c>
      <c r="Z4355" s="33">
        <f t="shared" ref="Z4355:Z4418" si="1100">(X4355*Y4355)-W4355</f>
        <v>0</v>
      </c>
      <c r="AA4355" s="35">
        <f t="shared" ref="AA4355:AA4418" si="1101">Y4355</f>
        <v>0</v>
      </c>
      <c r="AB4355" s="36">
        <f t="shared" ref="AB4355:AB4418" si="1102">Z4355</f>
        <v>0</v>
      </c>
      <c r="AC4355" s="37">
        <f t="shared" ref="AC4355:AC4418" si="1103">ROUND(IF(AL4355=AL4354,0,SUMIF(AL:AL,AL4355,AB:AB)),2)</f>
        <v>0</v>
      </c>
      <c r="AD4355" s="38"/>
      <c r="AE4355" s="38"/>
      <c r="AF4355" s="39">
        <f t="shared" ref="AF4355:AF4418" si="1104">ROUND(SUM(AD4355,AE4355),2)</f>
        <v>0</v>
      </c>
      <c r="AG4355" s="40"/>
      <c r="AH4355" s="41">
        <f t="shared" ref="AH4355:AH4418" si="1105">ROUND(AG4355,2)</f>
        <v>0</v>
      </c>
      <c r="AI4355" s="42">
        <f t="shared" ref="AI4355:AI4418" si="1106">ROUND(IF(AH4355=0,0,IF(AF4355-AH4355&lt;0,0,IF(AF4355-AH4355&gt;AC4355,AC4355,AF4355-AH4355))),2)</f>
        <v>0</v>
      </c>
      <c r="AJ4355" s="43">
        <f t="shared" ref="AJ4355:AJ4418" si="1107">ROUND(IF(AC4355=0,0,IF(AH4355=0,AC4355,AC4355-AI4355)),2)</f>
        <v>0</v>
      </c>
      <c r="AK4355" s="5" t="str">
        <f>_xlfn.IFNA(VLOOKUP(_xlfn.CONCAT(D4355," - ",S4355),OP!E:F,2,0),"-------------------------------------------NAO DISPONIVEL-------------------------------------------")</f>
        <v>C - RIOCARD</v>
      </c>
      <c r="AL4355" s="7" t="str">
        <f t="shared" si="1093"/>
        <v>1 - -------------------------------------------NAO DISPONIVEL------------------------------------------- - 00000004355 - FETRANSPOR</v>
      </c>
      <c r="AM4355" s="7" t="str">
        <f t="shared" si="1094"/>
        <v>-------------------------------------------NAO DISPONIVEL-------------------------------------------</v>
      </c>
      <c r="AN4355" s="44" cm="1">
        <f t="array" ref="AN4355">_xlfn.IFS(AJ4355=0,0,AQ4355="INATIVO",2,AQ4355="SEM CADASTRO",4,AQ4355="CPF ATIVO EM OUTRO COMPRADOR",5,AQ4355="NOVO/SEM CARTAO",6,AND(AJ4355&gt;0,AQ4355,""),8)</f>
        <v>0</v>
      </c>
      <c r="AO4355" s="45">
        <f t="shared" ref="AO4355:AO4418" si="1108">AF4355-(10-AJ4355)</f>
        <v>-10</v>
      </c>
    </row>
    <row r="4356" spans="1:41" x14ac:dyDescent="0.4">
      <c r="A4356" s="21" t="str">
        <f t="shared" si="1095"/>
        <v>-------------------------------------------NAO DISPONIVEL-------------------------------------------</v>
      </c>
      <c r="B4356" s="5" t="str">
        <f>_xlfn.IFNA(VLOOKUP(A4356,CNPJ!E:F,2,0),"-------------------------------------------NAO DISPONIVEL-------------------------------------------")</f>
        <v>-------------------------------------------NAO DISPONIVEL-------------------------------------------</v>
      </c>
      <c r="C4356" s="22">
        <v>1</v>
      </c>
      <c r="D4356" s="5" t="str">
        <f>_xlfn.XLOOKUP(R4356,OP!C:C,OP!B:B,,0,1)</f>
        <v>RJ</v>
      </c>
      <c r="E4356" s="23"/>
      <c r="M4356" s="26"/>
      <c r="N4356" s="27"/>
      <c r="O4356" s="28" t="str">
        <f t="shared" si="1096"/>
        <v>00000004356</v>
      </c>
      <c r="R4356" s="27" t="s">
        <v>193</v>
      </c>
      <c r="S4356" s="30" t="str">
        <f>_xlfn.IFNA(VLOOKUP(_xlfn.CONCAT(D4356," - ",R4356),OP!A:D,4,0),"-------------------------------------------NAO DISPONIVEL-------------------------------------------")</f>
        <v>FETRANSPOR</v>
      </c>
      <c r="T4356" s="31"/>
      <c r="U4356" s="32"/>
      <c r="V4356" s="31"/>
      <c r="W4356" s="33">
        <f t="shared" si="1097"/>
        <v>0</v>
      </c>
      <c r="X4356" s="34">
        <f t="shared" si="1098"/>
        <v>0</v>
      </c>
      <c r="Y4356" s="33">
        <f t="shared" si="1099"/>
        <v>0</v>
      </c>
      <c r="Z4356" s="33">
        <f t="shared" si="1100"/>
        <v>0</v>
      </c>
      <c r="AA4356" s="35">
        <f t="shared" si="1101"/>
        <v>0</v>
      </c>
      <c r="AB4356" s="36">
        <f t="shared" si="1102"/>
        <v>0</v>
      </c>
      <c r="AC4356" s="37">
        <f t="shared" si="1103"/>
        <v>0</v>
      </c>
      <c r="AD4356" s="38"/>
      <c r="AE4356" s="38"/>
      <c r="AF4356" s="39">
        <f t="shared" si="1104"/>
        <v>0</v>
      </c>
      <c r="AG4356" s="40"/>
      <c r="AH4356" s="41">
        <f t="shared" si="1105"/>
        <v>0</v>
      </c>
      <c r="AI4356" s="42">
        <f t="shared" si="1106"/>
        <v>0</v>
      </c>
      <c r="AJ4356" s="43">
        <f t="shared" si="1107"/>
        <v>0</v>
      </c>
      <c r="AK4356" s="5" t="str">
        <f>_xlfn.IFNA(VLOOKUP(_xlfn.CONCAT(D4356," - ",S4356),OP!E:F,2,0),"-------------------------------------------NAO DISPONIVEL-------------------------------------------")</f>
        <v>C - RIOCARD</v>
      </c>
      <c r="AL4356" s="7" t="str">
        <f t="shared" si="1093"/>
        <v>1 - -------------------------------------------NAO DISPONIVEL------------------------------------------- - 00000004356 - FETRANSPOR</v>
      </c>
      <c r="AM4356" s="7" t="str">
        <f t="shared" si="1094"/>
        <v>-------------------------------------------NAO DISPONIVEL-------------------------------------------</v>
      </c>
      <c r="AN4356" s="44" cm="1">
        <f t="array" ref="AN4356">_xlfn.IFS(AJ4356=0,0,AQ4356="INATIVO",2,AQ4356="SEM CADASTRO",4,AQ4356="CPF ATIVO EM OUTRO COMPRADOR",5,AQ4356="NOVO/SEM CARTAO",6,AND(AJ4356&gt;0,AQ4356,""),8)</f>
        <v>0</v>
      </c>
      <c r="AO4356" s="45">
        <f t="shared" si="1108"/>
        <v>-10</v>
      </c>
    </row>
    <row r="4357" spans="1:41" x14ac:dyDescent="0.4">
      <c r="A4357" s="21" t="str">
        <f t="shared" si="1095"/>
        <v>-------------------------------------------NAO DISPONIVEL-------------------------------------------</v>
      </c>
      <c r="B4357" s="5" t="str">
        <f>_xlfn.IFNA(VLOOKUP(A4357,CNPJ!E:F,2,0),"-------------------------------------------NAO DISPONIVEL-------------------------------------------")</f>
        <v>-------------------------------------------NAO DISPONIVEL-------------------------------------------</v>
      </c>
      <c r="C4357" s="22">
        <v>1</v>
      </c>
      <c r="D4357" s="5" t="str">
        <f>_xlfn.XLOOKUP(R4357,OP!C:C,OP!B:B,,0,1)</f>
        <v>RJ</v>
      </c>
      <c r="E4357" s="23"/>
      <c r="M4357" s="26"/>
      <c r="N4357" s="27"/>
      <c r="O4357" s="28" t="str">
        <f t="shared" si="1096"/>
        <v>00000004357</v>
      </c>
      <c r="R4357" s="27" t="s">
        <v>193</v>
      </c>
      <c r="S4357" s="30" t="str">
        <f>_xlfn.IFNA(VLOOKUP(_xlfn.CONCAT(D4357," - ",R4357),OP!A:D,4,0),"-------------------------------------------NAO DISPONIVEL-------------------------------------------")</f>
        <v>FETRANSPOR</v>
      </c>
      <c r="T4357" s="31"/>
      <c r="U4357" s="32"/>
      <c r="V4357" s="31"/>
      <c r="W4357" s="33">
        <f t="shared" si="1097"/>
        <v>0</v>
      </c>
      <c r="X4357" s="34">
        <f t="shared" si="1098"/>
        <v>0</v>
      </c>
      <c r="Y4357" s="33">
        <f t="shared" si="1099"/>
        <v>0</v>
      </c>
      <c r="Z4357" s="33">
        <f t="shared" si="1100"/>
        <v>0</v>
      </c>
      <c r="AA4357" s="35">
        <f t="shared" si="1101"/>
        <v>0</v>
      </c>
      <c r="AB4357" s="36">
        <f t="shared" si="1102"/>
        <v>0</v>
      </c>
      <c r="AC4357" s="37">
        <f t="shared" si="1103"/>
        <v>0</v>
      </c>
      <c r="AD4357" s="38"/>
      <c r="AE4357" s="38"/>
      <c r="AF4357" s="39">
        <f t="shared" si="1104"/>
        <v>0</v>
      </c>
      <c r="AG4357" s="40"/>
      <c r="AH4357" s="41">
        <f t="shared" si="1105"/>
        <v>0</v>
      </c>
      <c r="AI4357" s="42">
        <f t="shared" si="1106"/>
        <v>0</v>
      </c>
      <c r="AJ4357" s="43">
        <f t="shared" si="1107"/>
        <v>0</v>
      </c>
      <c r="AK4357" s="5" t="str">
        <f>_xlfn.IFNA(VLOOKUP(_xlfn.CONCAT(D4357," - ",S4357),OP!E:F,2,0),"-------------------------------------------NAO DISPONIVEL-------------------------------------------")</f>
        <v>C - RIOCARD</v>
      </c>
      <c r="AL4357" s="7" t="str">
        <f t="shared" si="1093"/>
        <v>1 - -------------------------------------------NAO DISPONIVEL------------------------------------------- - 00000004357 - FETRANSPOR</v>
      </c>
      <c r="AM4357" s="7" t="str">
        <f t="shared" si="1094"/>
        <v>-------------------------------------------NAO DISPONIVEL-------------------------------------------</v>
      </c>
      <c r="AN4357" s="44" cm="1">
        <f t="array" ref="AN4357">_xlfn.IFS(AJ4357=0,0,AQ4357="INATIVO",2,AQ4357="SEM CADASTRO",4,AQ4357="CPF ATIVO EM OUTRO COMPRADOR",5,AQ4357="NOVO/SEM CARTAO",6,AND(AJ4357&gt;0,AQ4357,""),8)</f>
        <v>0</v>
      </c>
      <c r="AO4357" s="45">
        <f t="shared" si="1108"/>
        <v>-10</v>
      </c>
    </row>
    <row r="4358" spans="1:41" x14ac:dyDescent="0.4">
      <c r="A4358" s="21" t="str">
        <f t="shared" si="1095"/>
        <v>-------------------------------------------NAO DISPONIVEL-------------------------------------------</v>
      </c>
      <c r="B4358" s="5" t="str">
        <f>_xlfn.IFNA(VLOOKUP(A4358,CNPJ!E:F,2,0),"-------------------------------------------NAO DISPONIVEL-------------------------------------------")</f>
        <v>-------------------------------------------NAO DISPONIVEL-------------------------------------------</v>
      </c>
      <c r="C4358" s="22">
        <v>1</v>
      </c>
      <c r="D4358" s="5" t="str">
        <f>_xlfn.XLOOKUP(R4358,OP!C:C,OP!B:B,,0,1)</f>
        <v>RJ</v>
      </c>
      <c r="E4358" s="23"/>
      <c r="M4358" s="26"/>
      <c r="N4358" s="27"/>
      <c r="O4358" s="28" t="str">
        <f t="shared" si="1096"/>
        <v>00000004358</v>
      </c>
      <c r="R4358" s="27" t="s">
        <v>193</v>
      </c>
      <c r="S4358" s="30" t="str">
        <f>_xlfn.IFNA(VLOOKUP(_xlfn.CONCAT(D4358," - ",R4358),OP!A:D,4,0),"-------------------------------------------NAO DISPONIVEL-------------------------------------------")</f>
        <v>FETRANSPOR</v>
      </c>
      <c r="T4358" s="31"/>
      <c r="U4358" s="32"/>
      <c r="V4358" s="31"/>
      <c r="W4358" s="33">
        <f t="shared" si="1097"/>
        <v>0</v>
      </c>
      <c r="X4358" s="34">
        <f t="shared" si="1098"/>
        <v>0</v>
      </c>
      <c r="Y4358" s="33">
        <f t="shared" si="1099"/>
        <v>0</v>
      </c>
      <c r="Z4358" s="33">
        <f t="shared" si="1100"/>
        <v>0</v>
      </c>
      <c r="AA4358" s="35">
        <f t="shared" si="1101"/>
        <v>0</v>
      </c>
      <c r="AB4358" s="36">
        <f t="shared" si="1102"/>
        <v>0</v>
      </c>
      <c r="AC4358" s="37">
        <f t="shared" si="1103"/>
        <v>0</v>
      </c>
      <c r="AD4358" s="38"/>
      <c r="AE4358" s="38"/>
      <c r="AF4358" s="39">
        <f t="shared" si="1104"/>
        <v>0</v>
      </c>
      <c r="AG4358" s="40"/>
      <c r="AH4358" s="41">
        <f t="shared" si="1105"/>
        <v>0</v>
      </c>
      <c r="AI4358" s="42">
        <f t="shared" si="1106"/>
        <v>0</v>
      </c>
      <c r="AJ4358" s="43">
        <f t="shared" si="1107"/>
        <v>0</v>
      </c>
      <c r="AK4358" s="5" t="str">
        <f>_xlfn.IFNA(VLOOKUP(_xlfn.CONCAT(D4358," - ",S4358),OP!E:F,2,0),"-------------------------------------------NAO DISPONIVEL-------------------------------------------")</f>
        <v>C - RIOCARD</v>
      </c>
      <c r="AL4358" s="7" t="str">
        <f t="shared" si="1093"/>
        <v>1 - -------------------------------------------NAO DISPONIVEL------------------------------------------- - 00000004358 - FETRANSPOR</v>
      </c>
      <c r="AM4358" s="7" t="str">
        <f t="shared" si="1094"/>
        <v>-------------------------------------------NAO DISPONIVEL-------------------------------------------</v>
      </c>
      <c r="AN4358" s="44" cm="1">
        <f t="array" ref="AN4358">_xlfn.IFS(AJ4358=0,0,AQ4358="INATIVO",2,AQ4358="SEM CADASTRO",4,AQ4358="CPF ATIVO EM OUTRO COMPRADOR",5,AQ4358="NOVO/SEM CARTAO",6,AND(AJ4358&gt;0,AQ4358,""),8)</f>
        <v>0</v>
      </c>
      <c r="AO4358" s="45">
        <f t="shared" si="1108"/>
        <v>-10</v>
      </c>
    </row>
    <row r="4359" spans="1:41" x14ac:dyDescent="0.4">
      <c r="A4359" s="21" t="str">
        <f t="shared" si="1095"/>
        <v>-------------------------------------------NAO DISPONIVEL-------------------------------------------</v>
      </c>
      <c r="B4359" s="5" t="str">
        <f>_xlfn.IFNA(VLOOKUP(A4359,CNPJ!E:F,2,0),"-------------------------------------------NAO DISPONIVEL-------------------------------------------")</f>
        <v>-------------------------------------------NAO DISPONIVEL-------------------------------------------</v>
      </c>
      <c r="C4359" s="22">
        <v>1</v>
      </c>
      <c r="D4359" s="5" t="str">
        <f>_xlfn.XLOOKUP(R4359,OP!C:C,OP!B:B,,0,1)</f>
        <v>RJ</v>
      </c>
      <c r="E4359" s="23"/>
      <c r="M4359" s="26"/>
      <c r="N4359" s="27"/>
      <c r="O4359" s="28" t="str">
        <f t="shared" si="1096"/>
        <v>00000004359</v>
      </c>
      <c r="R4359" s="27" t="s">
        <v>193</v>
      </c>
      <c r="S4359" s="30" t="str">
        <f>_xlfn.IFNA(VLOOKUP(_xlfn.CONCAT(D4359," - ",R4359),OP!A:D,4,0),"-------------------------------------------NAO DISPONIVEL-------------------------------------------")</f>
        <v>FETRANSPOR</v>
      </c>
      <c r="T4359" s="31"/>
      <c r="U4359" s="32"/>
      <c r="V4359" s="31"/>
      <c r="W4359" s="33">
        <f t="shared" si="1097"/>
        <v>0</v>
      </c>
      <c r="X4359" s="34">
        <f t="shared" si="1098"/>
        <v>0</v>
      </c>
      <c r="Y4359" s="33">
        <f t="shared" si="1099"/>
        <v>0</v>
      </c>
      <c r="Z4359" s="33">
        <f t="shared" si="1100"/>
        <v>0</v>
      </c>
      <c r="AA4359" s="35">
        <f t="shared" si="1101"/>
        <v>0</v>
      </c>
      <c r="AB4359" s="36">
        <f t="shared" si="1102"/>
        <v>0</v>
      </c>
      <c r="AC4359" s="37">
        <f t="shared" si="1103"/>
        <v>0</v>
      </c>
      <c r="AD4359" s="38"/>
      <c r="AE4359" s="38"/>
      <c r="AF4359" s="39">
        <f t="shared" si="1104"/>
        <v>0</v>
      </c>
      <c r="AG4359" s="40"/>
      <c r="AH4359" s="41">
        <f t="shared" si="1105"/>
        <v>0</v>
      </c>
      <c r="AI4359" s="42">
        <f t="shared" si="1106"/>
        <v>0</v>
      </c>
      <c r="AJ4359" s="43">
        <f t="shared" si="1107"/>
        <v>0</v>
      </c>
      <c r="AK4359" s="5" t="str">
        <f>_xlfn.IFNA(VLOOKUP(_xlfn.CONCAT(D4359," - ",S4359),OP!E:F,2,0),"-------------------------------------------NAO DISPONIVEL-------------------------------------------")</f>
        <v>C - RIOCARD</v>
      </c>
      <c r="AL4359" s="7" t="str">
        <f t="shared" si="1093"/>
        <v>1 - -------------------------------------------NAO DISPONIVEL------------------------------------------- - 00000004359 - FETRANSPOR</v>
      </c>
      <c r="AM4359" s="7" t="str">
        <f t="shared" si="1094"/>
        <v>-------------------------------------------NAO DISPONIVEL-------------------------------------------</v>
      </c>
      <c r="AN4359" s="44" cm="1">
        <f t="array" ref="AN4359">_xlfn.IFS(AJ4359=0,0,AQ4359="INATIVO",2,AQ4359="SEM CADASTRO",4,AQ4359="CPF ATIVO EM OUTRO COMPRADOR",5,AQ4359="NOVO/SEM CARTAO",6,AND(AJ4359&gt;0,AQ4359,""),8)</f>
        <v>0</v>
      </c>
      <c r="AO4359" s="45">
        <f t="shared" si="1108"/>
        <v>-10</v>
      </c>
    </row>
    <row r="4360" spans="1:41" x14ac:dyDescent="0.4">
      <c r="A4360" s="21" t="str">
        <f t="shared" si="1095"/>
        <v>-------------------------------------------NAO DISPONIVEL-------------------------------------------</v>
      </c>
      <c r="B4360" s="5" t="str">
        <f>_xlfn.IFNA(VLOOKUP(A4360,CNPJ!E:F,2,0),"-------------------------------------------NAO DISPONIVEL-------------------------------------------")</f>
        <v>-------------------------------------------NAO DISPONIVEL-------------------------------------------</v>
      </c>
      <c r="C4360" s="22">
        <v>1</v>
      </c>
      <c r="D4360" s="5" t="str">
        <f>_xlfn.XLOOKUP(R4360,OP!C:C,OP!B:B,,0,1)</f>
        <v>RJ</v>
      </c>
      <c r="E4360" s="23"/>
      <c r="M4360" s="26"/>
      <c r="N4360" s="27"/>
      <c r="O4360" s="28" t="str">
        <f t="shared" si="1096"/>
        <v>00000004360</v>
      </c>
      <c r="R4360" s="27" t="s">
        <v>193</v>
      </c>
      <c r="S4360" s="30" t="str">
        <f>_xlfn.IFNA(VLOOKUP(_xlfn.CONCAT(D4360," - ",R4360),OP!A:D,4,0),"-------------------------------------------NAO DISPONIVEL-------------------------------------------")</f>
        <v>FETRANSPOR</v>
      </c>
      <c r="T4360" s="31"/>
      <c r="U4360" s="32"/>
      <c r="V4360" s="31"/>
      <c r="W4360" s="33">
        <f t="shared" si="1097"/>
        <v>0</v>
      </c>
      <c r="X4360" s="34">
        <f t="shared" si="1098"/>
        <v>0</v>
      </c>
      <c r="Y4360" s="33">
        <f t="shared" si="1099"/>
        <v>0</v>
      </c>
      <c r="Z4360" s="33">
        <f t="shared" si="1100"/>
        <v>0</v>
      </c>
      <c r="AA4360" s="35">
        <f t="shared" si="1101"/>
        <v>0</v>
      </c>
      <c r="AB4360" s="36">
        <f t="shared" si="1102"/>
        <v>0</v>
      </c>
      <c r="AC4360" s="37">
        <f t="shared" si="1103"/>
        <v>0</v>
      </c>
      <c r="AD4360" s="38"/>
      <c r="AE4360" s="38"/>
      <c r="AF4360" s="39">
        <f t="shared" si="1104"/>
        <v>0</v>
      </c>
      <c r="AG4360" s="40"/>
      <c r="AH4360" s="41">
        <f t="shared" si="1105"/>
        <v>0</v>
      </c>
      <c r="AI4360" s="42">
        <f t="shared" si="1106"/>
        <v>0</v>
      </c>
      <c r="AJ4360" s="43">
        <f t="shared" si="1107"/>
        <v>0</v>
      </c>
      <c r="AK4360" s="5" t="str">
        <f>_xlfn.IFNA(VLOOKUP(_xlfn.CONCAT(D4360," - ",S4360),OP!E:F,2,0),"-------------------------------------------NAO DISPONIVEL-------------------------------------------")</f>
        <v>C - RIOCARD</v>
      </c>
      <c r="AL4360" s="7" t="str">
        <f t="shared" si="1093"/>
        <v>1 - -------------------------------------------NAO DISPONIVEL------------------------------------------- - 00000004360 - FETRANSPOR</v>
      </c>
      <c r="AM4360" s="7" t="str">
        <f t="shared" si="1094"/>
        <v>-------------------------------------------NAO DISPONIVEL-------------------------------------------</v>
      </c>
      <c r="AN4360" s="44" cm="1">
        <f t="array" ref="AN4360">_xlfn.IFS(AJ4360=0,0,AQ4360="INATIVO",2,AQ4360="SEM CADASTRO",4,AQ4360="CPF ATIVO EM OUTRO COMPRADOR",5,AQ4360="NOVO/SEM CARTAO",6,AND(AJ4360&gt;0,AQ4360,""),8)</f>
        <v>0</v>
      </c>
      <c r="AO4360" s="45">
        <f t="shared" si="1108"/>
        <v>-10</v>
      </c>
    </row>
    <row r="4361" spans="1:41" x14ac:dyDescent="0.4">
      <c r="A4361" s="21" t="str">
        <f t="shared" si="1095"/>
        <v>-------------------------------------------NAO DISPONIVEL-------------------------------------------</v>
      </c>
      <c r="B4361" s="5" t="str">
        <f>_xlfn.IFNA(VLOOKUP(A4361,CNPJ!E:F,2,0),"-------------------------------------------NAO DISPONIVEL-------------------------------------------")</f>
        <v>-------------------------------------------NAO DISPONIVEL-------------------------------------------</v>
      </c>
      <c r="C4361" s="22">
        <v>1</v>
      </c>
      <c r="D4361" s="5" t="str">
        <f>_xlfn.XLOOKUP(R4361,OP!C:C,OP!B:B,,0,1)</f>
        <v>RJ</v>
      </c>
      <c r="E4361" s="23"/>
      <c r="M4361" s="26"/>
      <c r="N4361" s="27"/>
      <c r="O4361" s="28" t="str">
        <f t="shared" si="1096"/>
        <v>00000004361</v>
      </c>
      <c r="R4361" s="27" t="s">
        <v>193</v>
      </c>
      <c r="S4361" s="30" t="str">
        <f>_xlfn.IFNA(VLOOKUP(_xlfn.CONCAT(D4361," - ",R4361),OP!A:D,4,0),"-------------------------------------------NAO DISPONIVEL-------------------------------------------")</f>
        <v>FETRANSPOR</v>
      </c>
      <c r="T4361" s="31"/>
      <c r="U4361" s="32"/>
      <c r="V4361" s="31"/>
      <c r="W4361" s="33">
        <f t="shared" si="1097"/>
        <v>0</v>
      </c>
      <c r="X4361" s="34">
        <f t="shared" si="1098"/>
        <v>0</v>
      </c>
      <c r="Y4361" s="33">
        <f t="shared" si="1099"/>
        <v>0</v>
      </c>
      <c r="Z4361" s="33">
        <f t="shared" si="1100"/>
        <v>0</v>
      </c>
      <c r="AA4361" s="35">
        <f t="shared" si="1101"/>
        <v>0</v>
      </c>
      <c r="AB4361" s="36">
        <f t="shared" si="1102"/>
        <v>0</v>
      </c>
      <c r="AC4361" s="37">
        <f t="shared" si="1103"/>
        <v>0</v>
      </c>
      <c r="AD4361" s="38"/>
      <c r="AE4361" s="38"/>
      <c r="AF4361" s="39">
        <f t="shared" si="1104"/>
        <v>0</v>
      </c>
      <c r="AG4361" s="40"/>
      <c r="AH4361" s="41">
        <f t="shared" si="1105"/>
        <v>0</v>
      </c>
      <c r="AI4361" s="42">
        <f t="shared" si="1106"/>
        <v>0</v>
      </c>
      <c r="AJ4361" s="43">
        <f t="shared" si="1107"/>
        <v>0</v>
      </c>
      <c r="AK4361" s="5" t="str">
        <f>_xlfn.IFNA(VLOOKUP(_xlfn.CONCAT(D4361," - ",S4361),OP!E:F,2,0),"-------------------------------------------NAO DISPONIVEL-------------------------------------------")</f>
        <v>C - RIOCARD</v>
      </c>
      <c r="AL4361" s="7" t="str">
        <f t="shared" si="1093"/>
        <v>1 - -------------------------------------------NAO DISPONIVEL------------------------------------------- - 00000004361 - FETRANSPOR</v>
      </c>
      <c r="AM4361" s="7" t="str">
        <f t="shared" si="1094"/>
        <v>-------------------------------------------NAO DISPONIVEL-------------------------------------------</v>
      </c>
      <c r="AN4361" s="44" cm="1">
        <f t="array" ref="AN4361">_xlfn.IFS(AJ4361=0,0,AQ4361="INATIVO",2,AQ4361="SEM CADASTRO",4,AQ4361="CPF ATIVO EM OUTRO COMPRADOR",5,AQ4361="NOVO/SEM CARTAO",6,AND(AJ4361&gt;0,AQ4361,""),8)</f>
        <v>0</v>
      </c>
      <c r="AO4361" s="45">
        <f t="shared" si="1108"/>
        <v>-10</v>
      </c>
    </row>
    <row r="4362" spans="1:41" x14ac:dyDescent="0.4">
      <c r="A4362" s="21" t="str">
        <f t="shared" si="1095"/>
        <v>-------------------------------------------NAO DISPONIVEL-------------------------------------------</v>
      </c>
      <c r="B4362" s="5" t="str">
        <f>_xlfn.IFNA(VLOOKUP(A4362,CNPJ!E:F,2,0),"-------------------------------------------NAO DISPONIVEL-------------------------------------------")</f>
        <v>-------------------------------------------NAO DISPONIVEL-------------------------------------------</v>
      </c>
      <c r="C4362" s="22">
        <v>1</v>
      </c>
      <c r="D4362" s="5" t="str">
        <f>_xlfn.XLOOKUP(R4362,OP!C:C,OP!B:B,,0,1)</f>
        <v>RJ</v>
      </c>
      <c r="E4362" s="23"/>
      <c r="M4362" s="26"/>
      <c r="N4362" s="27"/>
      <c r="O4362" s="28" t="str">
        <f t="shared" si="1096"/>
        <v>00000004362</v>
      </c>
      <c r="R4362" s="27" t="s">
        <v>193</v>
      </c>
      <c r="S4362" s="30" t="str">
        <f>_xlfn.IFNA(VLOOKUP(_xlfn.CONCAT(D4362," - ",R4362),OP!A:D,4,0),"-------------------------------------------NAO DISPONIVEL-------------------------------------------")</f>
        <v>FETRANSPOR</v>
      </c>
      <c r="T4362" s="31"/>
      <c r="U4362" s="32"/>
      <c r="V4362" s="31"/>
      <c r="W4362" s="33">
        <f t="shared" si="1097"/>
        <v>0</v>
      </c>
      <c r="X4362" s="34">
        <f t="shared" si="1098"/>
        <v>0</v>
      </c>
      <c r="Y4362" s="33">
        <f t="shared" si="1099"/>
        <v>0</v>
      </c>
      <c r="Z4362" s="33">
        <f t="shared" si="1100"/>
        <v>0</v>
      </c>
      <c r="AA4362" s="35">
        <f t="shared" si="1101"/>
        <v>0</v>
      </c>
      <c r="AB4362" s="36">
        <f t="shared" si="1102"/>
        <v>0</v>
      </c>
      <c r="AC4362" s="37">
        <f t="shared" si="1103"/>
        <v>0</v>
      </c>
      <c r="AD4362" s="38"/>
      <c r="AE4362" s="38"/>
      <c r="AF4362" s="39">
        <f t="shared" si="1104"/>
        <v>0</v>
      </c>
      <c r="AG4362" s="40"/>
      <c r="AH4362" s="41">
        <f t="shared" si="1105"/>
        <v>0</v>
      </c>
      <c r="AI4362" s="42">
        <f t="shared" si="1106"/>
        <v>0</v>
      </c>
      <c r="AJ4362" s="43">
        <f t="shared" si="1107"/>
        <v>0</v>
      </c>
      <c r="AK4362" s="5" t="str">
        <f>_xlfn.IFNA(VLOOKUP(_xlfn.CONCAT(D4362," - ",S4362),OP!E:F,2,0),"-------------------------------------------NAO DISPONIVEL-------------------------------------------")</f>
        <v>C - RIOCARD</v>
      </c>
      <c r="AL4362" s="7" t="str">
        <f t="shared" si="1093"/>
        <v>1 - -------------------------------------------NAO DISPONIVEL------------------------------------------- - 00000004362 - FETRANSPOR</v>
      </c>
      <c r="AM4362" s="7" t="str">
        <f t="shared" si="1094"/>
        <v>-------------------------------------------NAO DISPONIVEL-------------------------------------------</v>
      </c>
      <c r="AN4362" s="44" cm="1">
        <f t="array" ref="AN4362">_xlfn.IFS(AJ4362=0,0,AQ4362="INATIVO",2,AQ4362="SEM CADASTRO",4,AQ4362="CPF ATIVO EM OUTRO COMPRADOR",5,AQ4362="NOVO/SEM CARTAO",6,AND(AJ4362&gt;0,AQ4362,""),8)</f>
        <v>0</v>
      </c>
      <c r="AO4362" s="45">
        <f t="shared" si="1108"/>
        <v>-10</v>
      </c>
    </row>
    <row r="4363" spans="1:41" x14ac:dyDescent="0.4">
      <c r="A4363" s="21" t="str">
        <f t="shared" si="1095"/>
        <v>-------------------------------------------NAO DISPONIVEL-------------------------------------------</v>
      </c>
      <c r="B4363" s="5" t="str">
        <f>_xlfn.IFNA(VLOOKUP(A4363,CNPJ!E:F,2,0),"-------------------------------------------NAO DISPONIVEL-------------------------------------------")</f>
        <v>-------------------------------------------NAO DISPONIVEL-------------------------------------------</v>
      </c>
      <c r="C4363" s="22">
        <v>1</v>
      </c>
      <c r="D4363" s="5" t="str">
        <f>_xlfn.XLOOKUP(R4363,OP!C:C,OP!B:B,,0,1)</f>
        <v>RJ</v>
      </c>
      <c r="E4363" s="23"/>
      <c r="M4363" s="26"/>
      <c r="N4363" s="27"/>
      <c r="O4363" s="28" t="str">
        <f t="shared" si="1096"/>
        <v>00000004363</v>
      </c>
      <c r="R4363" s="27" t="s">
        <v>193</v>
      </c>
      <c r="S4363" s="30" t="str">
        <f>_xlfn.IFNA(VLOOKUP(_xlfn.CONCAT(D4363," - ",R4363),OP!A:D,4,0),"-------------------------------------------NAO DISPONIVEL-------------------------------------------")</f>
        <v>FETRANSPOR</v>
      </c>
      <c r="T4363" s="31"/>
      <c r="U4363" s="32"/>
      <c r="V4363" s="31"/>
      <c r="W4363" s="33">
        <f t="shared" si="1097"/>
        <v>0</v>
      </c>
      <c r="X4363" s="34">
        <f t="shared" si="1098"/>
        <v>0</v>
      </c>
      <c r="Y4363" s="33">
        <f t="shared" si="1099"/>
        <v>0</v>
      </c>
      <c r="Z4363" s="33">
        <f t="shared" si="1100"/>
        <v>0</v>
      </c>
      <c r="AA4363" s="35">
        <f t="shared" si="1101"/>
        <v>0</v>
      </c>
      <c r="AB4363" s="36">
        <f t="shared" si="1102"/>
        <v>0</v>
      </c>
      <c r="AC4363" s="37">
        <f t="shared" si="1103"/>
        <v>0</v>
      </c>
      <c r="AD4363" s="38"/>
      <c r="AE4363" s="38"/>
      <c r="AF4363" s="39">
        <f t="shared" si="1104"/>
        <v>0</v>
      </c>
      <c r="AG4363" s="40"/>
      <c r="AH4363" s="41">
        <f t="shared" si="1105"/>
        <v>0</v>
      </c>
      <c r="AI4363" s="42">
        <f t="shared" si="1106"/>
        <v>0</v>
      </c>
      <c r="AJ4363" s="43">
        <f t="shared" si="1107"/>
        <v>0</v>
      </c>
      <c r="AK4363" s="5" t="str">
        <f>_xlfn.IFNA(VLOOKUP(_xlfn.CONCAT(D4363," - ",S4363),OP!E:F,2,0),"-------------------------------------------NAO DISPONIVEL-------------------------------------------")</f>
        <v>C - RIOCARD</v>
      </c>
      <c r="AL4363" s="7" t="str">
        <f t="shared" si="1093"/>
        <v>1 - -------------------------------------------NAO DISPONIVEL------------------------------------------- - 00000004363 - FETRANSPOR</v>
      </c>
      <c r="AM4363" s="7" t="str">
        <f t="shared" si="1094"/>
        <v>-------------------------------------------NAO DISPONIVEL-------------------------------------------</v>
      </c>
      <c r="AN4363" s="44" cm="1">
        <f t="array" ref="AN4363">_xlfn.IFS(AJ4363=0,0,AQ4363="INATIVO",2,AQ4363="SEM CADASTRO",4,AQ4363="CPF ATIVO EM OUTRO COMPRADOR",5,AQ4363="NOVO/SEM CARTAO",6,AND(AJ4363&gt;0,AQ4363,""),8)</f>
        <v>0</v>
      </c>
      <c r="AO4363" s="45">
        <f t="shared" si="1108"/>
        <v>-10</v>
      </c>
    </row>
    <row r="4364" spans="1:41" x14ac:dyDescent="0.4">
      <c r="A4364" s="21" t="str">
        <f t="shared" si="1095"/>
        <v>-------------------------------------------NAO DISPONIVEL-------------------------------------------</v>
      </c>
      <c r="B4364" s="5" t="str">
        <f>_xlfn.IFNA(VLOOKUP(A4364,CNPJ!E:F,2,0),"-------------------------------------------NAO DISPONIVEL-------------------------------------------")</f>
        <v>-------------------------------------------NAO DISPONIVEL-------------------------------------------</v>
      </c>
      <c r="C4364" s="22">
        <v>1</v>
      </c>
      <c r="D4364" s="5" t="str">
        <f>_xlfn.XLOOKUP(R4364,OP!C:C,OP!B:B,,0,1)</f>
        <v>RJ</v>
      </c>
      <c r="E4364" s="23"/>
      <c r="M4364" s="26"/>
      <c r="N4364" s="27"/>
      <c r="O4364" s="28" t="str">
        <f t="shared" si="1096"/>
        <v>00000004364</v>
      </c>
      <c r="R4364" s="27" t="s">
        <v>193</v>
      </c>
      <c r="S4364" s="30" t="str">
        <f>_xlfn.IFNA(VLOOKUP(_xlfn.CONCAT(D4364," - ",R4364),OP!A:D,4,0),"-------------------------------------------NAO DISPONIVEL-------------------------------------------")</f>
        <v>FETRANSPOR</v>
      </c>
      <c r="T4364" s="31"/>
      <c r="U4364" s="32"/>
      <c r="V4364" s="31"/>
      <c r="W4364" s="33">
        <f t="shared" si="1097"/>
        <v>0</v>
      </c>
      <c r="X4364" s="34">
        <f t="shared" si="1098"/>
        <v>0</v>
      </c>
      <c r="Y4364" s="33">
        <f t="shared" si="1099"/>
        <v>0</v>
      </c>
      <c r="Z4364" s="33">
        <f t="shared" si="1100"/>
        <v>0</v>
      </c>
      <c r="AA4364" s="35">
        <f t="shared" si="1101"/>
        <v>0</v>
      </c>
      <c r="AB4364" s="36">
        <f t="shared" si="1102"/>
        <v>0</v>
      </c>
      <c r="AC4364" s="37">
        <f t="shared" si="1103"/>
        <v>0</v>
      </c>
      <c r="AD4364" s="38"/>
      <c r="AE4364" s="38"/>
      <c r="AF4364" s="39">
        <f t="shared" si="1104"/>
        <v>0</v>
      </c>
      <c r="AG4364" s="40"/>
      <c r="AH4364" s="41">
        <f t="shared" si="1105"/>
        <v>0</v>
      </c>
      <c r="AI4364" s="42">
        <f t="shared" si="1106"/>
        <v>0</v>
      </c>
      <c r="AJ4364" s="43">
        <f t="shared" si="1107"/>
        <v>0</v>
      </c>
      <c r="AK4364" s="5" t="str">
        <f>_xlfn.IFNA(VLOOKUP(_xlfn.CONCAT(D4364," - ",S4364),OP!E:F,2,0),"-------------------------------------------NAO DISPONIVEL-------------------------------------------")</f>
        <v>C - RIOCARD</v>
      </c>
      <c r="AL4364" s="7" t="str">
        <f t="shared" si="1093"/>
        <v>1 - -------------------------------------------NAO DISPONIVEL------------------------------------------- - 00000004364 - FETRANSPOR</v>
      </c>
      <c r="AM4364" s="7" t="str">
        <f t="shared" si="1094"/>
        <v>-------------------------------------------NAO DISPONIVEL-------------------------------------------</v>
      </c>
      <c r="AN4364" s="44" cm="1">
        <f t="array" ref="AN4364">_xlfn.IFS(AJ4364=0,0,AQ4364="INATIVO",2,AQ4364="SEM CADASTRO",4,AQ4364="CPF ATIVO EM OUTRO COMPRADOR",5,AQ4364="NOVO/SEM CARTAO",6,AND(AJ4364&gt;0,AQ4364,""),8)</f>
        <v>0</v>
      </c>
      <c r="AO4364" s="45">
        <f t="shared" si="1108"/>
        <v>-10</v>
      </c>
    </row>
    <row r="4365" spans="1:41" x14ac:dyDescent="0.4">
      <c r="A4365" s="21" t="str">
        <f t="shared" si="1095"/>
        <v>-------------------------------------------NAO DISPONIVEL-------------------------------------------</v>
      </c>
      <c r="B4365" s="5" t="str">
        <f>_xlfn.IFNA(VLOOKUP(A4365,CNPJ!E:F,2,0),"-------------------------------------------NAO DISPONIVEL-------------------------------------------")</f>
        <v>-------------------------------------------NAO DISPONIVEL-------------------------------------------</v>
      </c>
      <c r="C4365" s="22">
        <v>1</v>
      </c>
      <c r="D4365" s="5" t="str">
        <f>_xlfn.XLOOKUP(R4365,OP!C:C,OP!B:B,,0,1)</f>
        <v>RJ</v>
      </c>
      <c r="E4365" s="23"/>
      <c r="M4365" s="26"/>
      <c r="N4365" s="27"/>
      <c r="O4365" s="28" t="str">
        <f t="shared" si="1096"/>
        <v>00000004365</v>
      </c>
      <c r="R4365" s="27" t="s">
        <v>193</v>
      </c>
      <c r="S4365" s="30" t="str">
        <f>_xlfn.IFNA(VLOOKUP(_xlfn.CONCAT(D4365," - ",R4365),OP!A:D,4,0),"-------------------------------------------NAO DISPONIVEL-------------------------------------------")</f>
        <v>FETRANSPOR</v>
      </c>
      <c r="T4365" s="31"/>
      <c r="U4365" s="32"/>
      <c r="V4365" s="31"/>
      <c r="W4365" s="33">
        <f t="shared" si="1097"/>
        <v>0</v>
      </c>
      <c r="X4365" s="34">
        <f t="shared" si="1098"/>
        <v>0</v>
      </c>
      <c r="Y4365" s="33">
        <f t="shared" si="1099"/>
        <v>0</v>
      </c>
      <c r="Z4365" s="33">
        <f t="shared" si="1100"/>
        <v>0</v>
      </c>
      <c r="AA4365" s="35">
        <f t="shared" si="1101"/>
        <v>0</v>
      </c>
      <c r="AB4365" s="36">
        <f t="shared" si="1102"/>
        <v>0</v>
      </c>
      <c r="AC4365" s="37">
        <f t="shared" si="1103"/>
        <v>0</v>
      </c>
      <c r="AD4365" s="38"/>
      <c r="AE4365" s="38"/>
      <c r="AF4365" s="39">
        <f t="shared" si="1104"/>
        <v>0</v>
      </c>
      <c r="AG4365" s="40"/>
      <c r="AH4365" s="41">
        <f t="shared" si="1105"/>
        <v>0</v>
      </c>
      <c r="AI4365" s="42">
        <f t="shared" si="1106"/>
        <v>0</v>
      </c>
      <c r="AJ4365" s="43">
        <f t="shared" si="1107"/>
        <v>0</v>
      </c>
      <c r="AK4365" s="5" t="str">
        <f>_xlfn.IFNA(VLOOKUP(_xlfn.CONCAT(D4365," - ",S4365),OP!E:F,2,0),"-------------------------------------------NAO DISPONIVEL-------------------------------------------")</f>
        <v>C - RIOCARD</v>
      </c>
      <c r="AL4365" s="7" t="str">
        <f t="shared" si="1093"/>
        <v>1 - -------------------------------------------NAO DISPONIVEL------------------------------------------- - 00000004365 - FETRANSPOR</v>
      </c>
      <c r="AM4365" s="7" t="str">
        <f t="shared" si="1094"/>
        <v>-------------------------------------------NAO DISPONIVEL-------------------------------------------</v>
      </c>
      <c r="AN4365" s="44" cm="1">
        <f t="array" ref="AN4365">_xlfn.IFS(AJ4365=0,0,AQ4365="INATIVO",2,AQ4365="SEM CADASTRO",4,AQ4365="CPF ATIVO EM OUTRO COMPRADOR",5,AQ4365="NOVO/SEM CARTAO",6,AND(AJ4365&gt;0,AQ4365,""),8)</f>
        <v>0</v>
      </c>
      <c r="AO4365" s="45">
        <f t="shared" si="1108"/>
        <v>-10</v>
      </c>
    </row>
    <row r="4366" spans="1:41" x14ac:dyDescent="0.4">
      <c r="A4366" s="21" t="str">
        <f t="shared" si="1095"/>
        <v>-------------------------------------------NAO DISPONIVEL-------------------------------------------</v>
      </c>
      <c r="B4366" s="5" t="str">
        <f>_xlfn.IFNA(VLOOKUP(A4366,CNPJ!E:F,2,0),"-------------------------------------------NAO DISPONIVEL-------------------------------------------")</f>
        <v>-------------------------------------------NAO DISPONIVEL-------------------------------------------</v>
      </c>
      <c r="C4366" s="22">
        <v>1</v>
      </c>
      <c r="D4366" s="5" t="str">
        <f>_xlfn.XLOOKUP(R4366,OP!C:C,OP!B:B,,0,1)</f>
        <v>RJ</v>
      </c>
      <c r="E4366" s="23"/>
      <c r="M4366" s="26"/>
      <c r="N4366" s="27"/>
      <c r="O4366" s="28" t="str">
        <f t="shared" si="1096"/>
        <v>00000004366</v>
      </c>
      <c r="R4366" s="27" t="s">
        <v>193</v>
      </c>
      <c r="S4366" s="30" t="str">
        <f>_xlfn.IFNA(VLOOKUP(_xlfn.CONCAT(D4366," - ",R4366),OP!A:D,4,0),"-------------------------------------------NAO DISPONIVEL-------------------------------------------")</f>
        <v>FETRANSPOR</v>
      </c>
      <c r="T4366" s="31"/>
      <c r="U4366" s="32"/>
      <c r="V4366" s="31"/>
      <c r="W4366" s="33">
        <f t="shared" si="1097"/>
        <v>0</v>
      </c>
      <c r="X4366" s="34">
        <f t="shared" si="1098"/>
        <v>0</v>
      </c>
      <c r="Y4366" s="33">
        <f t="shared" si="1099"/>
        <v>0</v>
      </c>
      <c r="Z4366" s="33">
        <f t="shared" si="1100"/>
        <v>0</v>
      </c>
      <c r="AA4366" s="35">
        <f t="shared" si="1101"/>
        <v>0</v>
      </c>
      <c r="AB4366" s="36">
        <f t="shared" si="1102"/>
        <v>0</v>
      </c>
      <c r="AC4366" s="37">
        <f t="shared" si="1103"/>
        <v>0</v>
      </c>
      <c r="AD4366" s="38"/>
      <c r="AE4366" s="38"/>
      <c r="AF4366" s="39">
        <f t="shared" si="1104"/>
        <v>0</v>
      </c>
      <c r="AG4366" s="40"/>
      <c r="AH4366" s="41">
        <f t="shared" si="1105"/>
        <v>0</v>
      </c>
      <c r="AI4366" s="42">
        <f t="shared" si="1106"/>
        <v>0</v>
      </c>
      <c r="AJ4366" s="43">
        <f t="shared" si="1107"/>
        <v>0</v>
      </c>
      <c r="AK4366" s="5" t="str">
        <f>_xlfn.IFNA(VLOOKUP(_xlfn.CONCAT(D4366," - ",S4366),OP!E:F,2,0),"-------------------------------------------NAO DISPONIVEL-------------------------------------------")</f>
        <v>C - RIOCARD</v>
      </c>
      <c r="AL4366" s="7" t="str">
        <f t="shared" si="1093"/>
        <v>1 - -------------------------------------------NAO DISPONIVEL------------------------------------------- - 00000004366 - FETRANSPOR</v>
      </c>
      <c r="AM4366" s="7" t="str">
        <f t="shared" si="1094"/>
        <v>-------------------------------------------NAO DISPONIVEL-------------------------------------------</v>
      </c>
      <c r="AN4366" s="44" cm="1">
        <f t="array" ref="AN4366">_xlfn.IFS(AJ4366=0,0,AQ4366="INATIVO",2,AQ4366="SEM CADASTRO",4,AQ4366="CPF ATIVO EM OUTRO COMPRADOR",5,AQ4366="NOVO/SEM CARTAO",6,AND(AJ4366&gt;0,AQ4366,""),8)</f>
        <v>0</v>
      </c>
      <c r="AO4366" s="45">
        <f t="shared" si="1108"/>
        <v>-10</v>
      </c>
    </row>
    <row r="4367" spans="1:41" x14ac:dyDescent="0.4">
      <c r="A4367" s="21" t="str">
        <f t="shared" si="1095"/>
        <v>-------------------------------------------NAO DISPONIVEL-------------------------------------------</v>
      </c>
      <c r="B4367" s="5" t="str">
        <f>_xlfn.IFNA(VLOOKUP(A4367,CNPJ!E:F,2,0),"-------------------------------------------NAO DISPONIVEL-------------------------------------------")</f>
        <v>-------------------------------------------NAO DISPONIVEL-------------------------------------------</v>
      </c>
      <c r="C4367" s="22">
        <v>1</v>
      </c>
      <c r="D4367" s="5" t="str">
        <f>_xlfn.XLOOKUP(R4367,OP!C:C,OP!B:B,,0,1)</f>
        <v>RJ</v>
      </c>
      <c r="E4367" s="23"/>
      <c r="M4367" s="26"/>
      <c r="N4367" s="27"/>
      <c r="O4367" s="28" t="str">
        <f t="shared" si="1096"/>
        <v>00000004367</v>
      </c>
      <c r="R4367" s="27" t="s">
        <v>193</v>
      </c>
      <c r="S4367" s="30" t="str">
        <f>_xlfn.IFNA(VLOOKUP(_xlfn.CONCAT(D4367," - ",R4367),OP!A:D,4,0),"-------------------------------------------NAO DISPONIVEL-------------------------------------------")</f>
        <v>FETRANSPOR</v>
      </c>
      <c r="T4367" s="31"/>
      <c r="U4367" s="32"/>
      <c r="V4367" s="31"/>
      <c r="W4367" s="33">
        <f t="shared" si="1097"/>
        <v>0</v>
      </c>
      <c r="X4367" s="34">
        <f t="shared" si="1098"/>
        <v>0</v>
      </c>
      <c r="Y4367" s="33">
        <f t="shared" si="1099"/>
        <v>0</v>
      </c>
      <c r="Z4367" s="33">
        <f t="shared" si="1100"/>
        <v>0</v>
      </c>
      <c r="AA4367" s="35">
        <f t="shared" si="1101"/>
        <v>0</v>
      </c>
      <c r="AB4367" s="36">
        <f t="shared" si="1102"/>
        <v>0</v>
      </c>
      <c r="AC4367" s="37">
        <f t="shared" si="1103"/>
        <v>0</v>
      </c>
      <c r="AD4367" s="38"/>
      <c r="AE4367" s="38"/>
      <c r="AF4367" s="39">
        <f t="shared" si="1104"/>
        <v>0</v>
      </c>
      <c r="AG4367" s="40"/>
      <c r="AH4367" s="41">
        <f t="shared" si="1105"/>
        <v>0</v>
      </c>
      <c r="AI4367" s="42">
        <f t="shared" si="1106"/>
        <v>0</v>
      </c>
      <c r="AJ4367" s="43">
        <f t="shared" si="1107"/>
        <v>0</v>
      </c>
      <c r="AK4367" s="5" t="str">
        <f>_xlfn.IFNA(VLOOKUP(_xlfn.CONCAT(D4367," - ",S4367),OP!E:F,2,0),"-------------------------------------------NAO DISPONIVEL-------------------------------------------")</f>
        <v>C - RIOCARD</v>
      </c>
      <c r="AL4367" s="7" t="str">
        <f t="shared" si="1093"/>
        <v>1 - -------------------------------------------NAO DISPONIVEL------------------------------------------- - 00000004367 - FETRANSPOR</v>
      </c>
      <c r="AM4367" s="7" t="str">
        <f t="shared" si="1094"/>
        <v>-------------------------------------------NAO DISPONIVEL-------------------------------------------</v>
      </c>
      <c r="AN4367" s="44" cm="1">
        <f t="array" ref="AN4367">_xlfn.IFS(AJ4367=0,0,AQ4367="INATIVO",2,AQ4367="SEM CADASTRO",4,AQ4367="CPF ATIVO EM OUTRO COMPRADOR",5,AQ4367="NOVO/SEM CARTAO",6,AND(AJ4367&gt;0,AQ4367,""),8)</f>
        <v>0</v>
      </c>
      <c r="AO4367" s="45">
        <f t="shared" si="1108"/>
        <v>-10</v>
      </c>
    </row>
    <row r="4368" spans="1:41" x14ac:dyDescent="0.4">
      <c r="A4368" s="21" t="str">
        <f t="shared" si="1095"/>
        <v>-------------------------------------------NAO DISPONIVEL-------------------------------------------</v>
      </c>
      <c r="B4368" s="5" t="str">
        <f>_xlfn.IFNA(VLOOKUP(A4368,CNPJ!E:F,2,0),"-------------------------------------------NAO DISPONIVEL-------------------------------------------")</f>
        <v>-------------------------------------------NAO DISPONIVEL-------------------------------------------</v>
      </c>
      <c r="C4368" s="22">
        <v>1</v>
      </c>
      <c r="D4368" s="5" t="str">
        <f>_xlfn.XLOOKUP(R4368,OP!C:C,OP!B:B,,0,1)</f>
        <v>RJ</v>
      </c>
      <c r="E4368" s="23"/>
      <c r="M4368" s="26"/>
      <c r="N4368" s="27"/>
      <c r="O4368" s="28" t="str">
        <f t="shared" si="1096"/>
        <v>00000004368</v>
      </c>
      <c r="R4368" s="27" t="s">
        <v>193</v>
      </c>
      <c r="S4368" s="30" t="str">
        <f>_xlfn.IFNA(VLOOKUP(_xlfn.CONCAT(D4368," - ",R4368),OP!A:D,4,0),"-------------------------------------------NAO DISPONIVEL-------------------------------------------")</f>
        <v>FETRANSPOR</v>
      </c>
      <c r="T4368" s="31"/>
      <c r="U4368" s="32"/>
      <c r="V4368" s="31"/>
      <c r="W4368" s="33">
        <f t="shared" si="1097"/>
        <v>0</v>
      </c>
      <c r="X4368" s="34">
        <f t="shared" si="1098"/>
        <v>0</v>
      </c>
      <c r="Y4368" s="33">
        <f t="shared" si="1099"/>
        <v>0</v>
      </c>
      <c r="Z4368" s="33">
        <f t="shared" si="1100"/>
        <v>0</v>
      </c>
      <c r="AA4368" s="35">
        <f t="shared" si="1101"/>
        <v>0</v>
      </c>
      <c r="AB4368" s="36">
        <f t="shared" si="1102"/>
        <v>0</v>
      </c>
      <c r="AC4368" s="37">
        <f t="shared" si="1103"/>
        <v>0</v>
      </c>
      <c r="AD4368" s="38"/>
      <c r="AE4368" s="38"/>
      <c r="AF4368" s="39">
        <f t="shared" si="1104"/>
        <v>0</v>
      </c>
      <c r="AG4368" s="40"/>
      <c r="AH4368" s="41">
        <f t="shared" si="1105"/>
        <v>0</v>
      </c>
      <c r="AI4368" s="42">
        <f t="shared" si="1106"/>
        <v>0</v>
      </c>
      <c r="AJ4368" s="43">
        <f t="shared" si="1107"/>
        <v>0</v>
      </c>
      <c r="AK4368" s="5" t="str">
        <f>_xlfn.IFNA(VLOOKUP(_xlfn.CONCAT(D4368," - ",S4368),OP!E:F,2,0),"-------------------------------------------NAO DISPONIVEL-------------------------------------------")</f>
        <v>C - RIOCARD</v>
      </c>
      <c r="AL4368" s="7" t="str">
        <f t="shared" si="1093"/>
        <v>1 - -------------------------------------------NAO DISPONIVEL------------------------------------------- - 00000004368 - FETRANSPOR</v>
      </c>
      <c r="AM4368" s="7" t="str">
        <f t="shared" si="1094"/>
        <v>-------------------------------------------NAO DISPONIVEL-------------------------------------------</v>
      </c>
      <c r="AN4368" s="44" cm="1">
        <f t="array" ref="AN4368">_xlfn.IFS(AJ4368=0,0,AQ4368="INATIVO",2,AQ4368="SEM CADASTRO",4,AQ4368="CPF ATIVO EM OUTRO COMPRADOR",5,AQ4368="NOVO/SEM CARTAO",6,AND(AJ4368&gt;0,AQ4368,""),8)</f>
        <v>0</v>
      </c>
      <c r="AO4368" s="45">
        <f t="shared" si="1108"/>
        <v>-10</v>
      </c>
    </row>
    <row r="4369" spans="1:41" x14ac:dyDescent="0.4">
      <c r="A4369" s="21" t="str">
        <f t="shared" si="1095"/>
        <v>-------------------------------------------NAO DISPONIVEL-------------------------------------------</v>
      </c>
      <c r="B4369" s="5" t="str">
        <f>_xlfn.IFNA(VLOOKUP(A4369,CNPJ!E:F,2,0),"-------------------------------------------NAO DISPONIVEL-------------------------------------------")</f>
        <v>-------------------------------------------NAO DISPONIVEL-------------------------------------------</v>
      </c>
      <c r="C4369" s="22">
        <v>1</v>
      </c>
      <c r="D4369" s="5" t="str">
        <f>_xlfn.XLOOKUP(R4369,OP!C:C,OP!B:B,,0,1)</f>
        <v>RJ</v>
      </c>
      <c r="E4369" s="23"/>
      <c r="M4369" s="26"/>
      <c r="N4369" s="27"/>
      <c r="O4369" s="28" t="str">
        <f t="shared" si="1096"/>
        <v>00000004369</v>
      </c>
      <c r="R4369" s="27" t="s">
        <v>193</v>
      </c>
      <c r="S4369" s="30" t="str">
        <f>_xlfn.IFNA(VLOOKUP(_xlfn.CONCAT(D4369," - ",R4369),OP!A:D,4,0),"-------------------------------------------NAO DISPONIVEL-------------------------------------------")</f>
        <v>FETRANSPOR</v>
      </c>
      <c r="T4369" s="31"/>
      <c r="U4369" s="32"/>
      <c r="V4369" s="31"/>
      <c r="W4369" s="33">
        <f t="shared" si="1097"/>
        <v>0</v>
      </c>
      <c r="X4369" s="34">
        <f t="shared" si="1098"/>
        <v>0</v>
      </c>
      <c r="Y4369" s="33">
        <f t="shared" si="1099"/>
        <v>0</v>
      </c>
      <c r="Z4369" s="33">
        <f t="shared" si="1100"/>
        <v>0</v>
      </c>
      <c r="AA4369" s="35">
        <f t="shared" si="1101"/>
        <v>0</v>
      </c>
      <c r="AB4369" s="36">
        <f t="shared" si="1102"/>
        <v>0</v>
      </c>
      <c r="AC4369" s="37">
        <f t="shared" si="1103"/>
        <v>0</v>
      </c>
      <c r="AD4369" s="38"/>
      <c r="AE4369" s="38"/>
      <c r="AF4369" s="39">
        <f t="shared" si="1104"/>
        <v>0</v>
      </c>
      <c r="AG4369" s="40"/>
      <c r="AH4369" s="41">
        <f t="shared" si="1105"/>
        <v>0</v>
      </c>
      <c r="AI4369" s="42">
        <f t="shared" si="1106"/>
        <v>0</v>
      </c>
      <c r="AJ4369" s="43">
        <f t="shared" si="1107"/>
        <v>0</v>
      </c>
      <c r="AK4369" s="5" t="str">
        <f>_xlfn.IFNA(VLOOKUP(_xlfn.CONCAT(D4369," - ",S4369),OP!E:F,2,0),"-------------------------------------------NAO DISPONIVEL-------------------------------------------")</f>
        <v>C - RIOCARD</v>
      </c>
      <c r="AL4369" s="7" t="str">
        <f t="shared" si="1093"/>
        <v>1 - -------------------------------------------NAO DISPONIVEL------------------------------------------- - 00000004369 - FETRANSPOR</v>
      </c>
      <c r="AM4369" s="7" t="str">
        <f t="shared" si="1094"/>
        <v>-------------------------------------------NAO DISPONIVEL-------------------------------------------</v>
      </c>
      <c r="AN4369" s="44" cm="1">
        <f t="array" ref="AN4369">_xlfn.IFS(AJ4369=0,0,AQ4369="INATIVO",2,AQ4369="SEM CADASTRO",4,AQ4369="CPF ATIVO EM OUTRO COMPRADOR",5,AQ4369="NOVO/SEM CARTAO",6,AND(AJ4369&gt;0,AQ4369,""),8)</f>
        <v>0</v>
      </c>
      <c r="AO4369" s="45">
        <f t="shared" si="1108"/>
        <v>-10</v>
      </c>
    </row>
    <row r="4370" spans="1:41" x14ac:dyDescent="0.4">
      <c r="A4370" s="21" t="str">
        <f t="shared" si="1095"/>
        <v>-------------------------------------------NAO DISPONIVEL-------------------------------------------</v>
      </c>
      <c r="B4370" s="5" t="str">
        <f>_xlfn.IFNA(VLOOKUP(A4370,CNPJ!E:F,2,0),"-------------------------------------------NAO DISPONIVEL-------------------------------------------")</f>
        <v>-------------------------------------------NAO DISPONIVEL-------------------------------------------</v>
      </c>
      <c r="C4370" s="22">
        <v>1</v>
      </c>
      <c r="D4370" s="5" t="str">
        <f>_xlfn.XLOOKUP(R4370,OP!C:C,OP!B:B,,0,1)</f>
        <v>RJ</v>
      </c>
      <c r="E4370" s="23"/>
      <c r="M4370" s="26"/>
      <c r="N4370" s="27"/>
      <c r="O4370" s="28" t="str">
        <f t="shared" si="1096"/>
        <v>00000004370</v>
      </c>
      <c r="R4370" s="27" t="s">
        <v>193</v>
      </c>
      <c r="S4370" s="30" t="str">
        <f>_xlfn.IFNA(VLOOKUP(_xlfn.CONCAT(D4370," - ",R4370),OP!A:D,4,0),"-------------------------------------------NAO DISPONIVEL-------------------------------------------")</f>
        <v>FETRANSPOR</v>
      </c>
      <c r="T4370" s="31"/>
      <c r="U4370" s="32"/>
      <c r="V4370" s="31"/>
      <c r="W4370" s="33">
        <f t="shared" si="1097"/>
        <v>0</v>
      </c>
      <c r="X4370" s="34">
        <f t="shared" si="1098"/>
        <v>0</v>
      </c>
      <c r="Y4370" s="33">
        <f t="shared" si="1099"/>
        <v>0</v>
      </c>
      <c r="Z4370" s="33">
        <f t="shared" si="1100"/>
        <v>0</v>
      </c>
      <c r="AA4370" s="35">
        <f t="shared" si="1101"/>
        <v>0</v>
      </c>
      <c r="AB4370" s="36">
        <f t="shared" si="1102"/>
        <v>0</v>
      </c>
      <c r="AC4370" s="37">
        <f t="shared" si="1103"/>
        <v>0</v>
      </c>
      <c r="AD4370" s="38"/>
      <c r="AE4370" s="38"/>
      <c r="AF4370" s="39">
        <f t="shared" si="1104"/>
        <v>0</v>
      </c>
      <c r="AG4370" s="40"/>
      <c r="AH4370" s="41">
        <f t="shared" si="1105"/>
        <v>0</v>
      </c>
      <c r="AI4370" s="42">
        <f t="shared" si="1106"/>
        <v>0</v>
      </c>
      <c r="AJ4370" s="43">
        <f t="shared" si="1107"/>
        <v>0</v>
      </c>
      <c r="AK4370" s="5" t="str">
        <f>_xlfn.IFNA(VLOOKUP(_xlfn.CONCAT(D4370," - ",S4370),OP!E:F,2,0),"-------------------------------------------NAO DISPONIVEL-------------------------------------------")</f>
        <v>C - RIOCARD</v>
      </c>
      <c r="AL4370" s="7" t="str">
        <f t="shared" si="1093"/>
        <v>1 - -------------------------------------------NAO DISPONIVEL------------------------------------------- - 00000004370 - FETRANSPOR</v>
      </c>
      <c r="AM4370" s="7" t="str">
        <f t="shared" si="1094"/>
        <v>-------------------------------------------NAO DISPONIVEL-------------------------------------------</v>
      </c>
      <c r="AN4370" s="44" cm="1">
        <f t="array" ref="AN4370">_xlfn.IFS(AJ4370=0,0,AQ4370="INATIVO",2,AQ4370="SEM CADASTRO",4,AQ4370="CPF ATIVO EM OUTRO COMPRADOR",5,AQ4370="NOVO/SEM CARTAO",6,AND(AJ4370&gt;0,AQ4370,""),8)</f>
        <v>0</v>
      </c>
      <c r="AO4370" s="45">
        <f t="shared" si="1108"/>
        <v>-10</v>
      </c>
    </row>
    <row r="4371" spans="1:41" x14ac:dyDescent="0.4">
      <c r="A4371" s="21" t="str">
        <f t="shared" si="1095"/>
        <v>-------------------------------------------NAO DISPONIVEL-------------------------------------------</v>
      </c>
      <c r="B4371" s="5" t="str">
        <f>_xlfn.IFNA(VLOOKUP(A4371,CNPJ!E:F,2,0),"-------------------------------------------NAO DISPONIVEL-------------------------------------------")</f>
        <v>-------------------------------------------NAO DISPONIVEL-------------------------------------------</v>
      </c>
      <c r="C4371" s="22">
        <v>1</v>
      </c>
      <c r="D4371" s="5" t="str">
        <f>_xlfn.XLOOKUP(R4371,OP!C:C,OP!B:B,,0,1)</f>
        <v>RJ</v>
      </c>
      <c r="E4371" s="23"/>
      <c r="M4371" s="26"/>
      <c r="N4371" s="27"/>
      <c r="O4371" s="28" t="str">
        <f t="shared" si="1096"/>
        <v>00000004371</v>
      </c>
      <c r="R4371" s="27" t="s">
        <v>193</v>
      </c>
      <c r="S4371" s="30" t="str">
        <f>_xlfn.IFNA(VLOOKUP(_xlfn.CONCAT(D4371," - ",R4371),OP!A:D,4,0),"-------------------------------------------NAO DISPONIVEL-------------------------------------------")</f>
        <v>FETRANSPOR</v>
      </c>
      <c r="T4371" s="31"/>
      <c r="U4371" s="32"/>
      <c r="V4371" s="31"/>
      <c r="W4371" s="33">
        <f t="shared" si="1097"/>
        <v>0</v>
      </c>
      <c r="X4371" s="34">
        <f t="shared" si="1098"/>
        <v>0</v>
      </c>
      <c r="Y4371" s="33">
        <f t="shared" si="1099"/>
        <v>0</v>
      </c>
      <c r="Z4371" s="33">
        <f t="shared" si="1100"/>
        <v>0</v>
      </c>
      <c r="AA4371" s="35">
        <f t="shared" si="1101"/>
        <v>0</v>
      </c>
      <c r="AB4371" s="36">
        <f t="shared" si="1102"/>
        <v>0</v>
      </c>
      <c r="AC4371" s="37">
        <f t="shared" si="1103"/>
        <v>0</v>
      </c>
      <c r="AD4371" s="38"/>
      <c r="AE4371" s="38"/>
      <c r="AF4371" s="39">
        <f t="shared" si="1104"/>
        <v>0</v>
      </c>
      <c r="AG4371" s="40"/>
      <c r="AH4371" s="41">
        <f t="shared" si="1105"/>
        <v>0</v>
      </c>
      <c r="AI4371" s="42">
        <f t="shared" si="1106"/>
        <v>0</v>
      </c>
      <c r="AJ4371" s="43">
        <f t="shared" si="1107"/>
        <v>0</v>
      </c>
      <c r="AK4371" s="5" t="str">
        <f>_xlfn.IFNA(VLOOKUP(_xlfn.CONCAT(D4371," - ",S4371),OP!E:F,2,0),"-------------------------------------------NAO DISPONIVEL-------------------------------------------")</f>
        <v>C - RIOCARD</v>
      </c>
      <c r="AL4371" s="7" t="str">
        <f t="shared" si="1093"/>
        <v>1 - -------------------------------------------NAO DISPONIVEL------------------------------------------- - 00000004371 - FETRANSPOR</v>
      </c>
      <c r="AM4371" s="7" t="str">
        <f t="shared" si="1094"/>
        <v>-------------------------------------------NAO DISPONIVEL-------------------------------------------</v>
      </c>
      <c r="AN4371" s="44" cm="1">
        <f t="array" ref="AN4371">_xlfn.IFS(AJ4371=0,0,AQ4371="INATIVO",2,AQ4371="SEM CADASTRO",4,AQ4371="CPF ATIVO EM OUTRO COMPRADOR",5,AQ4371="NOVO/SEM CARTAO",6,AND(AJ4371&gt;0,AQ4371,""),8)</f>
        <v>0</v>
      </c>
      <c r="AO4371" s="45">
        <f t="shared" si="1108"/>
        <v>-10</v>
      </c>
    </row>
    <row r="4372" spans="1:41" x14ac:dyDescent="0.4">
      <c r="A4372" s="21" t="str">
        <f t="shared" si="1095"/>
        <v>-------------------------------------------NAO DISPONIVEL-------------------------------------------</v>
      </c>
      <c r="B4372" s="5" t="str">
        <f>_xlfn.IFNA(VLOOKUP(A4372,CNPJ!E:F,2,0),"-------------------------------------------NAO DISPONIVEL-------------------------------------------")</f>
        <v>-------------------------------------------NAO DISPONIVEL-------------------------------------------</v>
      </c>
      <c r="C4372" s="22">
        <v>1</v>
      </c>
      <c r="D4372" s="5" t="str">
        <f>_xlfn.XLOOKUP(R4372,OP!C:C,OP!B:B,,0,1)</f>
        <v>RJ</v>
      </c>
      <c r="E4372" s="23"/>
      <c r="M4372" s="26"/>
      <c r="N4372" s="27"/>
      <c r="O4372" s="28" t="str">
        <f t="shared" si="1096"/>
        <v>00000004372</v>
      </c>
      <c r="R4372" s="27" t="s">
        <v>193</v>
      </c>
      <c r="S4372" s="30" t="str">
        <f>_xlfn.IFNA(VLOOKUP(_xlfn.CONCAT(D4372," - ",R4372),OP!A:D,4,0),"-------------------------------------------NAO DISPONIVEL-------------------------------------------")</f>
        <v>FETRANSPOR</v>
      </c>
      <c r="T4372" s="31"/>
      <c r="U4372" s="32"/>
      <c r="V4372" s="31"/>
      <c r="W4372" s="33">
        <f t="shared" si="1097"/>
        <v>0</v>
      </c>
      <c r="X4372" s="34">
        <f t="shared" si="1098"/>
        <v>0</v>
      </c>
      <c r="Y4372" s="33">
        <f t="shared" si="1099"/>
        <v>0</v>
      </c>
      <c r="Z4372" s="33">
        <f t="shared" si="1100"/>
        <v>0</v>
      </c>
      <c r="AA4372" s="35">
        <f t="shared" si="1101"/>
        <v>0</v>
      </c>
      <c r="AB4372" s="36">
        <f t="shared" si="1102"/>
        <v>0</v>
      </c>
      <c r="AC4372" s="37">
        <f t="shared" si="1103"/>
        <v>0</v>
      </c>
      <c r="AD4372" s="38"/>
      <c r="AE4372" s="38"/>
      <c r="AF4372" s="39">
        <f t="shared" si="1104"/>
        <v>0</v>
      </c>
      <c r="AG4372" s="40"/>
      <c r="AH4372" s="41">
        <f t="shared" si="1105"/>
        <v>0</v>
      </c>
      <c r="AI4372" s="42">
        <f t="shared" si="1106"/>
        <v>0</v>
      </c>
      <c r="AJ4372" s="43">
        <f t="shared" si="1107"/>
        <v>0</v>
      </c>
      <c r="AK4372" s="5" t="str">
        <f>_xlfn.IFNA(VLOOKUP(_xlfn.CONCAT(D4372," - ",S4372),OP!E:F,2,0),"-------------------------------------------NAO DISPONIVEL-------------------------------------------")</f>
        <v>C - RIOCARD</v>
      </c>
      <c r="AL4372" s="7" t="str">
        <f t="shared" si="1093"/>
        <v>1 - -------------------------------------------NAO DISPONIVEL------------------------------------------- - 00000004372 - FETRANSPOR</v>
      </c>
      <c r="AM4372" s="7" t="str">
        <f t="shared" si="1094"/>
        <v>-------------------------------------------NAO DISPONIVEL-------------------------------------------</v>
      </c>
      <c r="AN4372" s="44" cm="1">
        <f t="array" ref="AN4372">_xlfn.IFS(AJ4372=0,0,AQ4372="INATIVO",2,AQ4372="SEM CADASTRO",4,AQ4372="CPF ATIVO EM OUTRO COMPRADOR",5,AQ4372="NOVO/SEM CARTAO",6,AND(AJ4372&gt;0,AQ4372,""),8)</f>
        <v>0</v>
      </c>
      <c r="AO4372" s="45">
        <f t="shared" si="1108"/>
        <v>-10</v>
      </c>
    </row>
    <row r="4373" spans="1:41" x14ac:dyDescent="0.4">
      <c r="A4373" s="21" t="str">
        <f t="shared" si="1095"/>
        <v>-------------------------------------------NAO DISPONIVEL-------------------------------------------</v>
      </c>
      <c r="B4373" s="5" t="str">
        <f>_xlfn.IFNA(VLOOKUP(A4373,CNPJ!E:F,2,0),"-------------------------------------------NAO DISPONIVEL-------------------------------------------")</f>
        <v>-------------------------------------------NAO DISPONIVEL-------------------------------------------</v>
      </c>
      <c r="C4373" s="22">
        <v>1</v>
      </c>
      <c r="D4373" s="5" t="str">
        <f>_xlfn.XLOOKUP(R4373,OP!C:C,OP!B:B,,0,1)</f>
        <v>RJ</v>
      </c>
      <c r="E4373" s="23"/>
      <c r="M4373" s="26"/>
      <c r="N4373" s="27"/>
      <c r="O4373" s="28" t="str">
        <f t="shared" si="1096"/>
        <v>00000004373</v>
      </c>
      <c r="R4373" s="27" t="s">
        <v>193</v>
      </c>
      <c r="S4373" s="30" t="str">
        <f>_xlfn.IFNA(VLOOKUP(_xlfn.CONCAT(D4373," - ",R4373),OP!A:D,4,0),"-------------------------------------------NAO DISPONIVEL-------------------------------------------")</f>
        <v>FETRANSPOR</v>
      </c>
      <c r="T4373" s="31"/>
      <c r="U4373" s="32"/>
      <c r="V4373" s="31"/>
      <c r="W4373" s="33">
        <f t="shared" si="1097"/>
        <v>0</v>
      </c>
      <c r="X4373" s="34">
        <f t="shared" si="1098"/>
        <v>0</v>
      </c>
      <c r="Y4373" s="33">
        <f t="shared" si="1099"/>
        <v>0</v>
      </c>
      <c r="Z4373" s="33">
        <f t="shared" si="1100"/>
        <v>0</v>
      </c>
      <c r="AA4373" s="35">
        <f t="shared" si="1101"/>
        <v>0</v>
      </c>
      <c r="AB4373" s="36">
        <f t="shared" si="1102"/>
        <v>0</v>
      </c>
      <c r="AC4373" s="37">
        <f t="shared" si="1103"/>
        <v>0</v>
      </c>
      <c r="AD4373" s="38"/>
      <c r="AE4373" s="38"/>
      <c r="AF4373" s="39">
        <f t="shared" si="1104"/>
        <v>0</v>
      </c>
      <c r="AG4373" s="40"/>
      <c r="AH4373" s="41">
        <f t="shared" si="1105"/>
        <v>0</v>
      </c>
      <c r="AI4373" s="42">
        <f t="shared" si="1106"/>
        <v>0</v>
      </c>
      <c r="AJ4373" s="43">
        <f t="shared" si="1107"/>
        <v>0</v>
      </c>
      <c r="AK4373" s="5" t="str">
        <f>_xlfn.IFNA(VLOOKUP(_xlfn.CONCAT(D4373," - ",S4373),OP!E:F,2,0),"-------------------------------------------NAO DISPONIVEL-------------------------------------------")</f>
        <v>C - RIOCARD</v>
      </c>
      <c r="AL4373" s="7" t="str">
        <f t="shared" si="1093"/>
        <v>1 - -------------------------------------------NAO DISPONIVEL------------------------------------------- - 00000004373 - FETRANSPOR</v>
      </c>
      <c r="AM4373" s="7" t="str">
        <f t="shared" si="1094"/>
        <v>-------------------------------------------NAO DISPONIVEL-------------------------------------------</v>
      </c>
      <c r="AN4373" s="44" cm="1">
        <f t="array" ref="AN4373">_xlfn.IFS(AJ4373=0,0,AQ4373="INATIVO",2,AQ4373="SEM CADASTRO",4,AQ4373="CPF ATIVO EM OUTRO COMPRADOR",5,AQ4373="NOVO/SEM CARTAO",6,AND(AJ4373&gt;0,AQ4373,""),8)</f>
        <v>0</v>
      </c>
      <c r="AO4373" s="45">
        <f t="shared" si="1108"/>
        <v>-10</v>
      </c>
    </row>
    <row r="4374" spans="1:41" x14ac:dyDescent="0.4">
      <c r="A4374" s="21" t="str">
        <f t="shared" si="1095"/>
        <v>-------------------------------------------NAO DISPONIVEL-------------------------------------------</v>
      </c>
      <c r="B4374" s="5" t="str">
        <f>_xlfn.IFNA(VLOOKUP(A4374,CNPJ!E:F,2,0),"-------------------------------------------NAO DISPONIVEL-------------------------------------------")</f>
        <v>-------------------------------------------NAO DISPONIVEL-------------------------------------------</v>
      </c>
      <c r="C4374" s="22">
        <v>1</v>
      </c>
      <c r="D4374" s="5" t="str">
        <f>_xlfn.XLOOKUP(R4374,OP!C:C,OP!B:B,,0,1)</f>
        <v>RJ</v>
      </c>
      <c r="E4374" s="23"/>
      <c r="M4374" s="26"/>
      <c r="N4374" s="27"/>
      <c r="O4374" s="28" t="str">
        <f t="shared" si="1096"/>
        <v>00000004374</v>
      </c>
      <c r="R4374" s="27" t="s">
        <v>193</v>
      </c>
      <c r="S4374" s="30" t="str">
        <f>_xlfn.IFNA(VLOOKUP(_xlfn.CONCAT(D4374," - ",R4374),OP!A:D,4,0),"-------------------------------------------NAO DISPONIVEL-------------------------------------------")</f>
        <v>FETRANSPOR</v>
      </c>
      <c r="T4374" s="31"/>
      <c r="U4374" s="32"/>
      <c r="V4374" s="31"/>
      <c r="W4374" s="33">
        <f t="shared" si="1097"/>
        <v>0</v>
      </c>
      <c r="X4374" s="34">
        <f t="shared" si="1098"/>
        <v>0</v>
      </c>
      <c r="Y4374" s="33">
        <f t="shared" si="1099"/>
        <v>0</v>
      </c>
      <c r="Z4374" s="33">
        <f t="shared" si="1100"/>
        <v>0</v>
      </c>
      <c r="AA4374" s="35">
        <f t="shared" si="1101"/>
        <v>0</v>
      </c>
      <c r="AB4374" s="36">
        <f t="shared" si="1102"/>
        <v>0</v>
      </c>
      <c r="AC4374" s="37">
        <f t="shared" si="1103"/>
        <v>0</v>
      </c>
      <c r="AD4374" s="38"/>
      <c r="AE4374" s="38"/>
      <c r="AF4374" s="39">
        <f t="shared" si="1104"/>
        <v>0</v>
      </c>
      <c r="AG4374" s="40"/>
      <c r="AH4374" s="41">
        <f t="shared" si="1105"/>
        <v>0</v>
      </c>
      <c r="AI4374" s="42">
        <f t="shared" si="1106"/>
        <v>0</v>
      </c>
      <c r="AJ4374" s="43">
        <f t="shared" si="1107"/>
        <v>0</v>
      </c>
      <c r="AK4374" s="5" t="str">
        <f>_xlfn.IFNA(VLOOKUP(_xlfn.CONCAT(D4374," - ",S4374),OP!E:F,2,0),"-------------------------------------------NAO DISPONIVEL-------------------------------------------")</f>
        <v>C - RIOCARD</v>
      </c>
      <c r="AL4374" s="7" t="str">
        <f t="shared" si="1093"/>
        <v>1 - -------------------------------------------NAO DISPONIVEL------------------------------------------- - 00000004374 - FETRANSPOR</v>
      </c>
      <c r="AM4374" s="7" t="str">
        <f t="shared" si="1094"/>
        <v>-------------------------------------------NAO DISPONIVEL-------------------------------------------</v>
      </c>
      <c r="AN4374" s="44" cm="1">
        <f t="array" ref="AN4374">_xlfn.IFS(AJ4374=0,0,AQ4374="INATIVO",2,AQ4374="SEM CADASTRO",4,AQ4374="CPF ATIVO EM OUTRO COMPRADOR",5,AQ4374="NOVO/SEM CARTAO",6,AND(AJ4374&gt;0,AQ4374,""),8)</f>
        <v>0</v>
      </c>
      <c r="AO4374" s="45">
        <f t="shared" si="1108"/>
        <v>-10</v>
      </c>
    </row>
    <row r="4375" spans="1:41" x14ac:dyDescent="0.4">
      <c r="A4375" s="21" t="str">
        <f t="shared" si="1095"/>
        <v>-------------------------------------------NAO DISPONIVEL-------------------------------------------</v>
      </c>
      <c r="B4375" s="5" t="str">
        <f>_xlfn.IFNA(VLOOKUP(A4375,CNPJ!E:F,2,0),"-------------------------------------------NAO DISPONIVEL-------------------------------------------")</f>
        <v>-------------------------------------------NAO DISPONIVEL-------------------------------------------</v>
      </c>
      <c r="C4375" s="22">
        <v>1</v>
      </c>
      <c r="D4375" s="5" t="str">
        <f>_xlfn.XLOOKUP(R4375,OP!C:C,OP!B:B,,0,1)</f>
        <v>RJ</v>
      </c>
      <c r="E4375" s="23"/>
      <c r="M4375" s="26"/>
      <c r="N4375" s="27"/>
      <c r="O4375" s="28" t="str">
        <f t="shared" si="1096"/>
        <v>00000004375</v>
      </c>
      <c r="R4375" s="27" t="s">
        <v>193</v>
      </c>
      <c r="S4375" s="30" t="str">
        <f>_xlfn.IFNA(VLOOKUP(_xlfn.CONCAT(D4375," - ",R4375),OP!A:D,4,0),"-------------------------------------------NAO DISPONIVEL-------------------------------------------")</f>
        <v>FETRANSPOR</v>
      </c>
      <c r="T4375" s="31"/>
      <c r="U4375" s="32"/>
      <c r="V4375" s="31"/>
      <c r="W4375" s="33">
        <f t="shared" si="1097"/>
        <v>0</v>
      </c>
      <c r="X4375" s="34">
        <f t="shared" si="1098"/>
        <v>0</v>
      </c>
      <c r="Y4375" s="33">
        <f t="shared" si="1099"/>
        <v>0</v>
      </c>
      <c r="Z4375" s="33">
        <f t="shared" si="1100"/>
        <v>0</v>
      </c>
      <c r="AA4375" s="35">
        <f t="shared" si="1101"/>
        <v>0</v>
      </c>
      <c r="AB4375" s="36">
        <f t="shared" si="1102"/>
        <v>0</v>
      </c>
      <c r="AC4375" s="37">
        <f t="shared" si="1103"/>
        <v>0</v>
      </c>
      <c r="AD4375" s="38"/>
      <c r="AE4375" s="38"/>
      <c r="AF4375" s="39">
        <f t="shared" si="1104"/>
        <v>0</v>
      </c>
      <c r="AG4375" s="40"/>
      <c r="AH4375" s="41">
        <f t="shared" si="1105"/>
        <v>0</v>
      </c>
      <c r="AI4375" s="42">
        <f t="shared" si="1106"/>
        <v>0</v>
      </c>
      <c r="AJ4375" s="43">
        <f t="shared" si="1107"/>
        <v>0</v>
      </c>
      <c r="AK4375" s="5" t="str">
        <f>_xlfn.IFNA(VLOOKUP(_xlfn.CONCAT(D4375," - ",S4375),OP!E:F,2,0),"-------------------------------------------NAO DISPONIVEL-------------------------------------------")</f>
        <v>C - RIOCARD</v>
      </c>
      <c r="AL4375" s="7" t="str">
        <f t="shared" si="1093"/>
        <v>1 - -------------------------------------------NAO DISPONIVEL------------------------------------------- - 00000004375 - FETRANSPOR</v>
      </c>
      <c r="AM4375" s="7" t="str">
        <f t="shared" si="1094"/>
        <v>-------------------------------------------NAO DISPONIVEL-------------------------------------------</v>
      </c>
      <c r="AN4375" s="44" cm="1">
        <f t="array" ref="AN4375">_xlfn.IFS(AJ4375=0,0,AQ4375="INATIVO",2,AQ4375="SEM CADASTRO",4,AQ4375="CPF ATIVO EM OUTRO COMPRADOR",5,AQ4375="NOVO/SEM CARTAO",6,AND(AJ4375&gt;0,AQ4375,""),8)</f>
        <v>0</v>
      </c>
      <c r="AO4375" s="45">
        <f t="shared" si="1108"/>
        <v>-10</v>
      </c>
    </row>
    <row r="4376" spans="1:41" x14ac:dyDescent="0.4">
      <c r="A4376" s="21" t="str">
        <f t="shared" si="1095"/>
        <v>-------------------------------------------NAO DISPONIVEL-------------------------------------------</v>
      </c>
      <c r="B4376" s="5" t="str">
        <f>_xlfn.IFNA(VLOOKUP(A4376,CNPJ!E:F,2,0),"-------------------------------------------NAO DISPONIVEL-------------------------------------------")</f>
        <v>-------------------------------------------NAO DISPONIVEL-------------------------------------------</v>
      </c>
      <c r="C4376" s="22">
        <v>1</v>
      </c>
      <c r="D4376" s="5" t="str">
        <f>_xlfn.XLOOKUP(R4376,OP!C:C,OP!B:B,,0,1)</f>
        <v>RJ</v>
      </c>
      <c r="E4376" s="23"/>
      <c r="M4376" s="26"/>
      <c r="N4376" s="27"/>
      <c r="O4376" s="28" t="str">
        <f t="shared" si="1096"/>
        <v>00000004376</v>
      </c>
      <c r="R4376" s="27" t="s">
        <v>193</v>
      </c>
      <c r="S4376" s="30" t="str">
        <f>_xlfn.IFNA(VLOOKUP(_xlfn.CONCAT(D4376," - ",R4376),OP!A:D,4,0),"-------------------------------------------NAO DISPONIVEL-------------------------------------------")</f>
        <v>FETRANSPOR</v>
      </c>
      <c r="T4376" s="31"/>
      <c r="U4376" s="32"/>
      <c r="V4376" s="31"/>
      <c r="W4376" s="33">
        <f t="shared" si="1097"/>
        <v>0</v>
      </c>
      <c r="X4376" s="34">
        <f t="shared" si="1098"/>
        <v>0</v>
      </c>
      <c r="Y4376" s="33">
        <f t="shared" si="1099"/>
        <v>0</v>
      </c>
      <c r="Z4376" s="33">
        <f t="shared" si="1100"/>
        <v>0</v>
      </c>
      <c r="AA4376" s="35">
        <f t="shared" si="1101"/>
        <v>0</v>
      </c>
      <c r="AB4376" s="36">
        <f t="shared" si="1102"/>
        <v>0</v>
      </c>
      <c r="AC4376" s="37">
        <f t="shared" si="1103"/>
        <v>0</v>
      </c>
      <c r="AD4376" s="38"/>
      <c r="AE4376" s="38"/>
      <c r="AF4376" s="39">
        <f t="shared" si="1104"/>
        <v>0</v>
      </c>
      <c r="AG4376" s="40"/>
      <c r="AH4376" s="41">
        <f t="shared" si="1105"/>
        <v>0</v>
      </c>
      <c r="AI4376" s="42">
        <f t="shared" si="1106"/>
        <v>0</v>
      </c>
      <c r="AJ4376" s="43">
        <f t="shared" si="1107"/>
        <v>0</v>
      </c>
      <c r="AK4376" s="5" t="str">
        <f>_xlfn.IFNA(VLOOKUP(_xlfn.CONCAT(D4376," - ",S4376),OP!E:F,2,0),"-------------------------------------------NAO DISPONIVEL-------------------------------------------")</f>
        <v>C - RIOCARD</v>
      </c>
      <c r="AL4376" s="7" t="str">
        <f t="shared" si="1093"/>
        <v>1 - -------------------------------------------NAO DISPONIVEL------------------------------------------- - 00000004376 - FETRANSPOR</v>
      </c>
      <c r="AM4376" s="7" t="str">
        <f t="shared" si="1094"/>
        <v>-------------------------------------------NAO DISPONIVEL-------------------------------------------</v>
      </c>
      <c r="AN4376" s="44" cm="1">
        <f t="array" ref="AN4376">_xlfn.IFS(AJ4376=0,0,AQ4376="INATIVO",2,AQ4376="SEM CADASTRO",4,AQ4376="CPF ATIVO EM OUTRO COMPRADOR",5,AQ4376="NOVO/SEM CARTAO",6,AND(AJ4376&gt;0,AQ4376,""),8)</f>
        <v>0</v>
      </c>
      <c r="AO4376" s="45">
        <f t="shared" si="1108"/>
        <v>-10</v>
      </c>
    </row>
    <row r="4377" spans="1:41" x14ac:dyDescent="0.4">
      <c r="A4377" s="21" t="str">
        <f t="shared" si="1095"/>
        <v>-------------------------------------------NAO DISPONIVEL-------------------------------------------</v>
      </c>
      <c r="B4377" s="5" t="str">
        <f>_xlfn.IFNA(VLOOKUP(A4377,CNPJ!E:F,2,0),"-------------------------------------------NAO DISPONIVEL-------------------------------------------")</f>
        <v>-------------------------------------------NAO DISPONIVEL-------------------------------------------</v>
      </c>
      <c r="C4377" s="22">
        <v>1</v>
      </c>
      <c r="D4377" s="5" t="str">
        <f>_xlfn.XLOOKUP(R4377,OP!C:C,OP!B:B,,0,1)</f>
        <v>RJ</v>
      </c>
      <c r="E4377" s="23"/>
      <c r="M4377" s="26"/>
      <c r="N4377" s="27"/>
      <c r="O4377" s="28" t="str">
        <f t="shared" si="1096"/>
        <v>00000004377</v>
      </c>
      <c r="R4377" s="27" t="s">
        <v>193</v>
      </c>
      <c r="S4377" s="30" t="str">
        <f>_xlfn.IFNA(VLOOKUP(_xlfn.CONCAT(D4377," - ",R4377),OP!A:D,4,0),"-------------------------------------------NAO DISPONIVEL-------------------------------------------")</f>
        <v>FETRANSPOR</v>
      </c>
      <c r="T4377" s="31"/>
      <c r="U4377" s="32"/>
      <c r="V4377" s="31"/>
      <c r="W4377" s="33">
        <f t="shared" si="1097"/>
        <v>0</v>
      </c>
      <c r="X4377" s="34">
        <f t="shared" si="1098"/>
        <v>0</v>
      </c>
      <c r="Y4377" s="33">
        <f t="shared" si="1099"/>
        <v>0</v>
      </c>
      <c r="Z4377" s="33">
        <f t="shared" si="1100"/>
        <v>0</v>
      </c>
      <c r="AA4377" s="35">
        <f t="shared" si="1101"/>
        <v>0</v>
      </c>
      <c r="AB4377" s="36">
        <f t="shared" si="1102"/>
        <v>0</v>
      </c>
      <c r="AC4377" s="37">
        <f t="shared" si="1103"/>
        <v>0</v>
      </c>
      <c r="AD4377" s="38"/>
      <c r="AE4377" s="38"/>
      <c r="AF4377" s="39">
        <f t="shared" si="1104"/>
        <v>0</v>
      </c>
      <c r="AG4377" s="40"/>
      <c r="AH4377" s="41">
        <f t="shared" si="1105"/>
        <v>0</v>
      </c>
      <c r="AI4377" s="42">
        <f t="shared" si="1106"/>
        <v>0</v>
      </c>
      <c r="AJ4377" s="43">
        <f t="shared" si="1107"/>
        <v>0</v>
      </c>
      <c r="AK4377" s="5" t="str">
        <f>_xlfn.IFNA(VLOOKUP(_xlfn.CONCAT(D4377," - ",S4377),OP!E:F,2,0),"-------------------------------------------NAO DISPONIVEL-------------------------------------------")</f>
        <v>C - RIOCARD</v>
      </c>
      <c r="AL4377" s="7" t="str">
        <f t="shared" si="1093"/>
        <v>1 - -------------------------------------------NAO DISPONIVEL------------------------------------------- - 00000004377 - FETRANSPOR</v>
      </c>
      <c r="AM4377" s="7" t="str">
        <f t="shared" si="1094"/>
        <v>-------------------------------------------NAO DISPONIVEL-------------------------------------------</v>
      </c>
      <c r="AN4377" s="44" cm="1">
        <f t="array" ref="AN4377">_xlfn.IFS(AJ4377=0,0,AQ4377="INATIVO",2,AQ4377="SEM CADASTRO",4,AQ4377="CPF ATIVO EM OUTRO COMPRADOR",5,AQ4377="NOVO/SEM CARTAO",6,AND(AJ4377&gt;0,AQ4377,""),8)</f>
        <v>0</v>
      </c>
      <c r="AO4377" s="45">
        <f t="shared" si="1108"/>
        <v>-10</v>
      </c>
    </row>
    <row r="4378" spans="1:41" x14ac:dyDescent="0.4">
      <c r="A4378" s="21" t="str">
        <f t="shared" si="1095"/>
        <v>-------------------------------------------NAO DISPONIVEL-------------------------------------------</v>
      </c>
      <c r="B4378" s="5" t="str">
        <f>_xlfn.IFNA(VLOOKUP(A4378,CNPJ!E:F,2,0),"-------------------------------------------NAO DISPONIVEL-------------------------------------------")</f>
        <v>-------------------------------------------NAO DISPONIVEL-------------------------------------------</v>
      </c>
      <c r="C4378" s="22">
        <v>1</v>
      </c>
      <c r="D4378" s="5" t="str">
        <f>_xlfn.XLOOKUP(R4378,OP!C:C,OP!B:B,,0,1)</f>
        <v>RJ</v>
      </c>
      <c r="E4378" s="23"/>
      <c r="M4378" s="26"/>
      <c r="N4378" s="27"/>
      <c r="O4378" s="28" t="str">
        <f t="shared" si="1096"/>
        <v>00000004378</v>
      </c>
      <c r="R4378" s="27" t="s">
        <v>193</v>
      </c>
      <c r="S4378" s="30" t="str">
        <f>_xlfn.IFNA(VLOOKUP(_xlfn.CONCAT(D4378," - ",R4378),OP!A:D,4,0),"-------------------------------------------NAO DISPONIVEL-------------------------------------------")</f>
        <v>FETRANSPOR</v>
      </c>
      <c r="T4378" s="31"/>
      <c r="U4378" s="32"/>
      <c r="V4378" s="31"/>
      <c r="W4378" s="33">
        <f t="shared" si="1097"/>
        <v>0</v>
      </c>
      <c r="X4378" s="34">
        <f t="shared" si="1098"/>
        <v>0</v>
      </c>
      <c r="Y4378" s="33">
        <f t="shared" si="1099"/>
        <v>0</v>
      </c>
      <c r="Z4378" s="33">
        <f t="shared" si="1100"/>
        <v>0</v>
      </c>
      <c r="AA4378" s="35">
        <f t="shared" si="1101"/>
        <v>0</v>
      </c>
      <c r="AB4378" s="36">
        <f t="shared" si="1102"/>
        <v>0</v>
      </c>
      <c r="AC4378" s="37">
        <f t="shared" si="1103"/>
        <v>0</v>
      </c>
      <c r="AD4378" s="38"/>
      <c r="AE4378" s="38"/>
      <c r="AF4378" s="39">
        <f t="shared" si="1104"/>
        <v>0</v>
      </c>
      <c r="AG4378" s="40"/>
      <c r="AH4378" s="41">
        <f t="shared" si="1105"/>
        <v>0</v>
      </c>
      <c r="AI4378" s="42">
        <f t="shared" si="1106"/>
        <v>0</v>
      </c>
      <c r="AJ4378" s="43">
        <f t="shared" si="1107"/>
        <v>0</v>
      </c>
      <c r="AK4378" s="5" t="str">
        <f>_xlfn.IFNA(VLOOKUP(_xlfn.CONCAT(D4378," - ",S4378),OP!E:F,2,0),"-------------------------------------------NAO DISPONIVEL-------------------------------------------")</f>
        <v>C - RIOCARD</v>
      </c>
      <c r="AL4378" s="7" t="str">
        <f t="shared" si="1093"/>
        <v>1 - -------------------------------------------NAO DISPONIVEL------------------------------------------- - 00000004378 - FETRANSPOR</v>
      </c>
      <c r="AM4378" s="7" t="str">
        <f t="shared" si="1094"/>
        <v>-------------------------------------------NAO DISPONIVEL-------------------------------------------</v>
      </c>
      <c r="AN4378" s="44" cm="1">
        <f t="array" ref="AN4378">_xlfn.IFS(AJ4378=0,0,AQ4378="INATIVO",2,AQ4378="SEM CADASTRO",4,AQ4378="CPF ATIVO EM OUTRO COMPRADOR",5,AQ4378="NOVO/SEM CARTAO",6,AND(AJ4378&gt;0,AQ4378,""),8)</f>
        <v>0</v>
      </c>
      <c r="AO4378" s="45">
        <f t="shared" si="1108"/>
        <v>-10</v>
      </c>
    </row>
    <row r="4379" spans="1:41" x14ac:dyDescent="0.4">
      <c r="A4379" s="21" t="str">
        <f t="shared" si="1095"/>
        <v>-------------------------------------------NAO DISPONIVEL-------------------------------------------</v>
      </c>
      <c r="B4379" s="5" t="str">
        <f>_xlfn.IFNA(VLOOKUP(A4379,CNPJ!E:F,2,0),"-------------------------------------------NAO DISPONIVEL-------------------------------------------")</f>
        <v>-------------------------------------------NAO DISPONIVEL-------------------------------------------</v>
      </c>
      <c r="C4379" s="22">
        <v>1</v>
      </c>
      <c r="D4379" s="5" t="str">
        <f>_xlfn.XLOOKUP(R4379,OP!C:C,OP!B:B,,0,1)</f>
        <v>RJ</v>
      </c>
      <c r="E4379" s="23"/>
      <c r="M4379" s="26"/>
      <c r="N4379" s="27"/>
      <c r="O4379" s="28" t="str">
        <f t="shared" si="1096"/>
        <v>00000004379</v>
      </c>
      <c r="R4379" s="27" t="s">
        <v>193</v>
      </c>
      <c r="S4379" s="30" t="str">
        <f>_xlfn.IFNA(VLOOKUP(_xlfn.CONCAT(D4379," - ",R4379),OP!A:D,4,0),"-------------------------------------------NAO DISPONIVEL-------------------------------------------")</f>
        <v>FETRANSPOR</v>
      </c>
      <c r="T4379" s="31"/>
      <c r="U4379" s="32"/>
      <c r="V4379" s="31"/>
      <c r="W4379" s="33">
        <f t="shared" si="1097"/>
        <v>0</v>
      </c>
      <c r="X4379" s="34">
        <f t="shared" si="1098"/>
        <v>0</v>
      </c>
      <c r="Y4379" s="33">
        <f t="shared" si="1099"/>
        <v>0</v>
      </c>
      <c r="Z4379" s="33">
        <f t="shared" si="1100"/>
        <v>0</v>
      </c>
      <c r="AA4379" s="35">
        <f t="shared" si="1101"/>
        <v>0</v>
      </c>
      <c r="AB4379" s="36">
        <f t="shared" si="1102"/>
        <v>0</v>
      </c>
      <c r="AC4379" s="37">
        <f t="shared" si="1103"/>
        <v>0</v>
      </c>
      <c r="AD4379" s="38"/>
      <c r="AE4379" s="38"/>
      <c r="AF4379" s="39">
        <f t="shared" si="1104"/>
        <v>0</v>
      </c>
      <c r="AG4379" s="40"/>
      <c r="AH4379" s="41">
        <f t="shared" si="1105"/>
        <v>0</v>
      </c>
      <c r="AI4379" s="42">
        <f t="shared" si="1106"/>
        <v>0</v>
      </c>
      <c r="AJ4379" s="43">
        <f t="shared" si="1107"/>
        <v>0</v>
      </c>
      <c r="AK4379" s="5" t="str">
        <f>_xlfn.IFNA(VLOOKUP(_xlfn.CONCAT(D4379," - ",S4379),OP!E:F,2,0),"-------------------------------------------NAO DISPONIVEL-------------------------------------------")</f>
        <v>C - RIOCARD</v>
      </c>
      <c r="AL4379" s="7" t="str">
        <f t="shared" si="1093"/>
        <v>1 - -------------------------------------------NAO DISPONIVEL------------------------------------------- - 00000004379 - FETRANSPOR</v>
      </c>
      <c r="AM4379" s="7" t="str">
        <f t="shared" si="1094"/>
        <v>-------------------------------------------NAO DISPONIVEL-------------------------------------------</v>
      </c>
      <c r="AN4379" s="44" cm="1">
        <f t="array" ref="AN4379">_xlfn.IFS(AJ4379=0,0,AQ4379="INATIVO",2,AQ4379="SEM CADASTRO",4,AQ4379="CPF ATIVO EM OUTRO COMPRADOR",5,AQ4379="NOVO/SEM CARTAO",6,AND(AJ4379&gt;0,AQ4379,""),8)</f>
        <v>0</v>
      </c>
      <c r="AO4379" s="45">
        <f t="shared" si="1108"/>
        <v>-10</v>
      </c>
    </row>
    <row r="4380" spans="1:41" x14ac:dyDescent="0.4">
      <c r="A4380" s="21" t="str">
        <f t="shared" si="1095"/>
        <v>-------------------------------------------NAO DISPONIVEL-------------------------------------------</v>
      </c>
      <c r="B4380" s="5" t="str">
        <f>_xlfn.IFNA(VLOOKUP(A4380,CNPJ!E:F,2,0),"-------------------------------------------NAO DISPONIVEL-------------------------------------------")</f>
        <v>-------------------------------------------NAO DISPONIVEL-------------------------------------------</v>
      </c>
      <c r="C4380" s="22">
        <v>1</v>
      </c>
      <c r="D4380" s="5" t="str">
        <f>_xlfn.XLOOKUP(R4380,OP!C:C,OP!B:B,,0,1)</f>
        <v>RJ</v>
      </c>
      <c r="E4380" s="23"/>
      <c r="M4380" s="26"/>
      <c r="N4380" s="27"/>
      <c r="O4380" s="28" t="str">
        <f t="shared" si="1096"/>
        <v>00000004380</v>
      </c>
      <c r="R4380" s="27" t="s">
        <v>193</v>
      </c>
      <c r="S4380" s="30" t="str">
        <f>_xlfn.IFNA(VLOOKUP(_xlfn.CONCAT(D4380," - ",R4380),OP!A:D,4,0),"-------------------------------------------NAO DISPONIVEL-------------------------------------------")</f>
        <v>FETRANSPOR</v>
      </c>
      <c r="T4380" s="31"/>
      <c r="U4380" s="32"/>
      <c r="V4380" s="31"/>
      <c r="W4380" s="33">
        <f t="shared" si="1097"/>
        <v>0</v>
      </c>
      <c r="X4380" s="34">
        <f t="shared" si="1098"/>
        <v>0</v>
      </c>
      <c r="Y4380" s="33">
        <f t="shared" si="1099"/>
        <v>0</v>
      </c>
      <c r="Z4380" s="33">
        <f t="shared" si="1100"/>
        <v>0</v>
      </c>
      <c r="AA4380" s="35">
        <f t="shared" si="1101"/>
        <v>0</v>
      </c>
      <c r="AB4380" s="36">
        <f t="shared" si="1102"/>
        <v>0</v>
      </c>
      <c r="AC4380" s="37">
        <f t="shared" si="1103"/>
        <v>0</v>
      </c>
      <c r="AD4380" s="38"/>
      <c r="AE4380" s="38"/>
      <c r="AF4380" s="39">
        <f t="shared" si="1104"/>
        <v>0</v>
      </c>
      <c r="AG4380" s="40"/>
      <c r="AH4380" s="41">
        <f t="shared" si="1105"/>
        <v>0</v>
      </c>
      <c r="AI4380" s="42">
        <f t="shared" si="1106"/>
        <v>0</v>
      </c>
      <c r="AJ4380" s="43">
        <f t="shared" si="1107"/>
        <v>0</v>
      </c>
      <c r="AK4380" s="5" t="str">
        <f>_xlfn.IFNA(VLOOKUP(_xlfn.CONCAT(D4380," - ",S4380),OP!E:F,2,0),"-------------------------------------------NAO DISPONIVEL-------------------------------------------")</f>
        <v>C - RIOCARD</v>
      </c>
      <c r="AL4380" s="7" t="str">
        <f t="shared" si="1093"/>
        <v>1 - -------------------------------------------NAO DISPONIVEL------------------------------------------- - 00000004380 - FETRANSPOR</v>
      </c>
      <c r="AM4380" s="7" t="str">
        <f t="shared" si="1094"/>
        <v>-------------------------------------------NAO DISPONIVEL-------------------------------------------</v>
      </c>
      <c r="AN4380" s="44" cm="1">
        <f t="array" ref="AN4380">_xlfn.IFS(AJ4380=0,0,AQ4380="INATIVO",2,AQ4380="SEM CADASTRO",4,AQ4380="CPF ATIVO EM OUTRO COMPRADOR",5,AQ4380="NOVO/SEM CARTAO",6,AND(AJ4380&gt;0,AQ4380,""),8)</f>
        <v>0</v>
      </c>
      <c r="AO4380" s="45">
        <f t="shared" si="1108"/>
        <v>-10</v>
      </c>
    </row>
    <row r="4381" spans="1:41" x14ac:dyDescent="0.4">
      <c r="A4381" s="21" t="str">
        <f t="shared" si="1095"/>
        <v>-------------------------------------------NAO DISPONIVEL-------------------------------------------</v>
      </c>
      <c r="B4381" s="5" t="str">
        <f>_xlfn.IFNA(VLOOKUP(A4381,CNPJ!E:F,2,0),"-------------------------------------------NAO DISPONIVEL-------------------------------------------")</f>
        <v>-------------------------------------------NAO DISPONIVEL-------------------------------------------</v>
      </c>
      <c r="C4381" s="22">
        <v>1</v>
      </c>
      <c r="D4381" s="5" t="str">
        <f>_xlfn.XLOOKUP(R4381,OP!C:C,OP!B:B,,0,1)</f>
        <v>RJ</v>
      </c>
      <c r="E4381" s="23"/>
      <c r="M4381" s="26"/>
      <c r="N4381" s="27"/>
      <c r="O4381" s="28" t="str">
        <f t="shared" si="1096"/>
        <v>00000004381</v>
      </c>
      <c r="R4381" s="27" t="s">
        <v>193</v>
      </c>
      <c r="S4381" s="30" t="str">
        <f>_xlfn.IFNA(VLOOKUP(_xlfn.CONCAT(D4381," - ",R4381),OP!A:D,4,0),"-------------------------------------------NAO DISPONIVEL-------------------------------------------")</f>
        <v>FETRANSPOR</v>
      </c>
      <c r="T4381" s="31"/>
      <c r="U4381" s="32"/>
      <c r="V4381" s="31"/>
      <c r="W4381" s="33">
        <f t="shared" si="1097"/>
        <v>0</v>
      </c>
      <c r="X4381" s="34">
        <f t="shared" si="1098"/>
        <v>0</v>
      </c>
      <c r="Y4381" s="33">
        <f t="shared" si="1099"/>
        <v>0</v>
      </c>
      <c r="Z4381" s="33">
        <f t="shared" si="1100"/>
        <v>0</v>
      </c>
      <c r="AA4381" s="35">
        <f t="shared" si="1101"/>
        <v>0</v>
      </c>
      <c r="AB4381" s="36">
        <f t="shared" si="1102"/>
        <v>0</v>
      </c>
      <c r="AC4381" s="37">
        <f t="shared" si="1103"/>
        <v>0</v>
      </c>
      <c r="AD4381" s="38"/>
      <c r="AE4381" s="38"/>
      <c r="AF4381" s="39">
        <f t="shared" si="1104"/>
        <v>0</v>
      </c>
      <c r="AG4381" s="40"/>
      <c r="AH4381" s="41">
        <f t="shared" si="1105"/>
        <v>0</v>
      </c>
      <c r="AI4381" s="42">
        <f t="shared" si="1106"/>
        <v>0</v>
      </c>
      <c r="AJ4381" s="43">
        <f t="shared" si="1107"/>
        <v>0</v>
      </c>
      <c r="AK4381" s="5" t="str">
        <f>_xlfn.IFNA(VLOOKUP(_xlfn.CONCAT(D4381," - ",S4381),OP!E:F,2,0),"-------------------------------------------NAO DISPONIVEL-------------------------------------------")</f>
        <v>C - RIOCARD</v>
      </c>
      <c r="AL4381" s="7" t="str">
        <f t="shared" si="1093"/>
        <v>1 - -------------------------------------------NAO DISPONIVEL------------------------------------------- - 00000004381 - FETRANSPOR</v>
      </c>
      <c r="AM4381" s="7" t="str">
        <f t="shared" si="1094"/>
        <v>-------------------------------------------NAO DISPONIVEL-------------------------------------------</v>
      </c>
      <c r="AN4381" s="44" cm="1">
        <f t="array" ref="AN4381">_xlfn.IFS(AJ4381=0,0,AQ4381="INATIVO",2,AQ4381="SEM CADASTRO",4,AQ4381="CPF ATIVO EM OUTRO COMPRADOR",5,AQ4381="NOVO/SEM CARTAO",6,AND(AJ4381&gt;0,AQ4381,""),8)</f>
        <v>0</v>
      </c>
      <c r="AO4381" s="45">
        <f t="shared" si="1108"/>
        <v>-10</v>
      </c>
    </row>
    <row r="4382" spans="1:41" x14ac:dyDescent="0.4">
      <c r="A4382" s="21" t="str">
        <f t="shared" si="1095"/>
        <v>-------------------------------------------NAO DISPONIVEL-------------------------------------------</v>
      </c>
      <c r="B4382" s="5" t="str">
        <f>_xlfn.IFNA(VLOOKUP(A4382,CNPJ!E:F,2,0),"-------------------------------------------NAO DISPONIVEL-------------------------------------------")</f>
        <v>-------------------------------------------NAO DISPONIVEL-------------------------------------------</v>
      </c>
      <c r="C4382" s="22">
        <v>1</v>
      </c>
      <c r="D4382" s="5" t="str">
        <f>_xlfn.XLOOKUP(R4382,OP!C:C,OP!B:B,,0,1)</f>
        <v>RJ</v>
      </c>
      <c r="E4382" s="23"/>
      <c r="M4382" s="26"/>
      <c r="N4382" s="27"/>
      <c r="O4382" s="28" t="str">
        <f t="shared" si="1096"/>
        <v>00000004382</v>
      </c>
      <c r="R4382" s="27" t="s">
        <v>193</v>
      </c>
      <c r="S4382" s="30" t="str">
        <f>_xlfn.IFNA(VLOOKUP(_xlfn.CONCAT(D4382," - ",R4382),OP!A:D,4,0),"-------------------------------------------NAO DISPONIVEL-------------------------------------------")</f>
        <v>FETRANSPOR</v>
      </c>
      <c r="T4382" s="31"/>
      <c r="U4382" s="32"/>
      <c r="V4382" s="31"/>
      <c r="W4382" s="33">
        <f t="shared" si="1097"/>
        <v>0</v>
      </c>
      <c r="X4382" s="34">
        <f t="shared" si="1098"/>
        <v>0</v>
      </c>
      <c r="Y4382" s="33">
        <f t="shared" si="1099"/>
        <v>0</v>
      </c>
      <c r="Z4382" s="33">
        <f t="shared" si="1100"/>
        <v>0</v>
      </c>
      <c r="AA4382" s="35">
        <f t="shared" si="1101"/>
        <v>0</v>
      </c>
      <c r="AB4382" s="36">
        <f t="shared" si="1102"/>
        <v>0</v>
      </c>
      <c r="AC4382" s="37">
        <f t="shared" si="1103"/>
        <v>0</v>
      </c>
      <c r="AD4382" s="38"/>
      <c r="AE4382" s="38"/>
      <c r="AF4382" s="39">
        <f t="shared" si="1104"/>
        <v>0</v>
      </c>
      <c r="AG4382" s="40"/>
      <c r="AH4382" s="41">
        <f t="shared" si="1105"/>
        <v>0</v>
      </c>
      <c r="AI4382" s="42">
        <f t="shared" si="1106"/>
        <v>0</v>
      </c>
      <c r="AJ4382" s="43">
        <f t="shared" si="1107"/>
        <v>0</v>
      </c>
      <c r="AK4382" s="5" t="str">
        <f>_xlfn.IFNA(VLOOKUP(_xlfn.CONCAT(D4382," - ",S4382),OP!E:F,2,0),"-------------------------------------------NAO DISPONIVEL-------------------------------------------")</f>
        <v>C - RIOCARD</v>
      </c>
      <c r="AL4382" s="7" t="str">
        <f t="shared" si="1093"/>
        <v>1 - -------------------------------------------NAO DISPONIVEL------------------------------------------- - 00000004382 - FETRANSPOR</v>
      </c>
      <c r="AM4382" s="7" t="str">
        <f t="shared" si="1094"/>
        <v>-------------------------------------------NAO DISPONIVEL-------------------------------------------</v>
      </c>
      <c r="AN4382" s="44" cm="1">
        <f t="array" ref="AN4382">_xlfn.IFS(AJ4382=0,0,AQ4382="INATIVO",2,AQ4382="SEM CADASTRO",4,AQ4382="CPF ATIVO EM OUTRO COMPRADOR",5,AQ4382="NOVO/SEM CARTAO",6,AND(AJ4382&gt;0,AQ4382,""),8)</f>
        <v>0</v>
      </c>
      <c r="AO4382" s="45">
        <f t="shared" si="1108"/>
        <v>-10</v>
      </c>
    </row>
    <row r="4383" spans="1:41" x14ac:dyDescent="0.4">
      <c r="A4383" s="21" t="str">
        <f t="shared" si="1095"/>
        <v>-------------------------------------------NAO DISPONIVEL-------------------------------------------</v>
      </c>
      <c r="B4383" s="5" t="str">
        <f>_xlfn.IFNA(VLOOKUP(A4383,CNPJ!E:F,2,0),"-------------------------------------------NAO DISPONIVEL-------------------------------------------")</f>
        <v>-------------------------------------------NAO DISPONIVEL-------------------------------------------</v>
      </c>
      <c r="C4383" s="22">
        <v>1</v>
      </c>
      <c r="D4383" s="5" t="str">
        <f>_xlfn.XLOOKUP(R4383,OP!C:C,OP!B:B,,0,1)</f>
        <v>RJ</v>
      </c>
      <c r="E4383" s="23"/>
      <c r="M4383" s="26"/>
      <c r="N4383" s="27"/>
      <c r="O4383" s="28" t="str">
        <f t="shared" si="1096"/>
        <v>00000004383</v>
      </c>
      <c r="R4383" s="27" t="s">
        <v>193</v>
      </c>
      <c r="S4383" s="30" t="str">
        <f>_xlfn.IFNA(VLOOKUP(_xlfn.CONCAT(D4383," - ",R4383),OP!A:D,4,0),"-------------------------------------------NAO DISPONIVEL-------------------------------------------")</f>
        <v>FETRANSPOR</v>
      </c>
      <c r="T4383" s="31"/>
      <c r="U4383" s="32"/>
      <c r="V4383" s="31"/>
      <c r="W4383" s="33">
        <f t="shared" si="1097"/>
        <v>0</v>
      </c>
      <c r="X4383" s="34">
        <f t="shared" si="1098"/>
        <v>0</v>
      </c>
      <c r="Y4383" s="33">
        <f t="shared" si="1099"/>
        <v>0</v>
      </c>
      <c r="Z4383" s="33">
        <f t="shared" si="1100"/>
        <v>0</v>
      </c>
      <c r="AA4383" s="35">
        <f t="shared" si="1101"/>
        <v>0</v>
      </c>
      <c r="AB4383" s="36">
        <f t="shared" si="1102"/>
        <v>0</v>
      </c>
      <c r="AC4383" s="37">
        <f t="shared" si="1103"/>
        <v>0</v>
      </c>
      <c r="AD4383" s="38"/>
      <c r="AE4383" s="38"/>
      <c r="AF4383" s="39">
        <f t="shared" si="1104"/>
        <v>0</v>
      </c>
      <c r="AG4383" s="40"/>
      <c r="AH4383" s="41">
        <f t="shared" si="1105"/>
        <v>0</v>
      </c>
      <c r="AI4383" s="42">
        <f t="shared" si="1106"/>
        <v>0</v>
      </c>
      <c r="AJ4383" s="43">
        <f t="shared" si="1107"/>
        <v>0</v>
      </c>
      <c r="AK4383" s="5" t="str">
        <f>_xlfn.IFNA(VLOOKUP(_xlfn.CONCAT(D4383," - ",S4383),OP!E:F,2,0),"-------------------------------------------NAO DISPONIVEL-------------------------------------------")</f>
        <v>C - RIOCARD</v>
      </c>
      <c r="AL4383" s="7" t="str">
        <f t="shared" si="1093"/>
        <v>1 - -------------------------------------------NAO DISPONIVEL------------------------------------------- - 00000004383 - FETRANSPOR</v>
      </c>
      <c r="AM4383" s="7" t="str">
        <f t="shared" si="1094"/>
        <v>-------------------------------------------NAO DISPONIVEL-------------------------------------------</v>
      </c>
      <c r="AN4383" s="44" cm="1">
        <f t="array" ref="AN4383">_xlfn.IFS(AJ4383=0,0,AQ4383="INATIVO",2,AQ4383="SEM CADASTRO",4,AQ4383="CPF ATIVO EM OUTRO COMPRADOR",5,AQ4383="NOVO/SEM CARTAO",6,AND(AJ4383&gt;0,AQ4383,""),8)</f>
        <v>0</v>
      </c>
      <c r="AO4383" s="45">
        <f t="shared" si="1108"/>
        <v>-10</v>
      </c>
    </row>
    <row r="4384" spans="1:41" x14ac:dyDescent="0.4">
      <c r="A4384" s="21" t="str">
        <f t="shared" si="1095"/>
        <v>-------------------------------------------NAO DISPONIVEL-------------------------------------------</v>
      </c>
      <c r="B4384" s="5" t="str">
        <f>_xlfn.IFNA(VLOOKUP(A4384,CNPJ!E:F,2,0),"-------------------------------------------NAO DISPONIVEL-------------------------------------------")</f>
        <v>-------------------------------------------NAO DISPONIVEL-------------------------------------------</v>
      </c>
      <c r="C4384" s="22">
        <v>1</v>
      </c>
      <c r="D4384" s="5" t="str">
        <f>_xlfn.XLOOKUP(R4384,OP!C:C,OP!B:B,,0,1)</f>
        <v>RJ</v>
      </c>
      <c r="E4384" s="23"/>
      <c r="M4384" s="26"/>
      <c r="N4384" s="27"/>
      <c r="O4384" s="28" t="str">
        <f t="shared" si="1096"/>
        <v>00000004384</v>
      </c>
      <c r="R4384" s="27" t="s">
        <v>193</v>
      </c>
      <c r="S4384" s="30" t="str">
        <f>_xlfn.IFNA(VLOOKUP(_xlfn.CONCAT(D4384," - ",R4384),OP!A:D,4,0),"-------------------------------------------NAO DISPONIVEL-------------------------------------------")</f>
        <v>FETRANSPOR</v>
      </c>
      <c r="T4384" s="31"/>
      <c r="U4384" s="32"/>
      <c r="V4384" s="31"/>
      <c r="W4384" s="33">
        <f t="shared" si="1097"/>
        <v>0</v>
      </c>
      <c r="X4384" s="34">
        <f t="shared" si="1098"/>
        <v>0</v>
      </c>
      <c r="Y4384" s="33">
        <f t="shared" si="1099"/>
        <v>0</v>
      </c>
      <c r="Z4384" s="33">
        <f t="shared" si="1100"/>
        <v>0</v>
      </c>
      <c r="AA4384" s="35">
        <f t="shared" si="1101"/>
        <v>0</v>
      </c>
      <c r="AB4384" s="36">
        <f t="shared" si="1102"/>
        <v>0</v>
      </c>
      <c r="AC4384" s="37">
        <f t="shared" si="1103"/>
        <v>0</v>
      </c>
      <c r="AD4384" s="38"/>
      <c r="AE4384" s="38"/>
      <c r="AF4384" s="39">
        <f t="shared" si="1104"/>
        <v>0</v>
      </c>
      <c r="AG4384" s="40"/>
      <c r="AH4384" s="41">
        <f t="shared" si="1105"/>
        <v>0</v>
      </c>
      <c r="AI4384" s="42">
        <f t="shared" si="1106"/>
        <v>0</v>
      </c>
      <c r="AJ4384" s="43">
        <f t="shared" si="1107"/>
        <v>0</v>
      </c>
      <c r="AK4384" s="5" t="str">
        <f>_xlfn.IFNA(VLOOKUP(_xlfn.CONCAT(D4384," - ",S4384),OP!E:F,2,0),"-------------------------------------------NAO DISPONIVEL-------------------------------------------")</f>
        <v>C - RIOCARD</v>
      </c>
      <c r="AL4384" s="7" t="str">
        <f t="shared" si="1093"/>
        <v>1 - -------------------------------------------NAO DISPONIVEL------------------------------------------- - 00000004384 - FETRANSPOR</v>
      </c>
      <c r="AM4384" s="7" t="str">
        <f t="shared" si="1094"/>
        <v>-------------------------------------------NAO DISPONIVEL-------------------------------------------</v>
      </c>
      <c r="AN4384" s="44" cm="1">
        <f t="array" ref="AN4384">_xlfn.IFS(AJ4384=0,0,AQ4384="INATIVO",2,AQ4384="SEM CADASTRO",4,AQ4384="CPF ATIVO EM OUTRO COMPRADOR",5,AQ4384="NOVO/SEM CARTAO",6,AND(AJ4384&gt;0,AQ4384,""),8)</f>
        <v>0</v>
      </c>
      <c r="AO4384" s="45">
        <f t="shared" si="1108"/>
        <v>-10</v>
      </c>
    </row>
    <row r="4385" spans="1:41" x14ac:dyDescent="0.4">
      <c r="A4385" s="21" t="str">
        <f t="shared" si="1095"/>
        <v>-------------------------------------------NAO DISPONIVEL-------------------------------------------</v>
      </c>
      <c r="B4385" s="5" t="str">
        <f>_xlfn.IFNA(VLOOKUP(A4385,CNPJ!E:F,2,0),"-------------------------------------------NAO DISPONIVEL-------------------------------------------")</f>
        <v>-------------------------------------------NAO DISPONIVEL-------------------------------------------</v>
      </c>
      <c r="C4385" s="22">
        <v>1</v>
      </c>
      <c r="D4385" s="5" t="str">
        <f>_xlfn.XLOOKUP(R4385,OP!C:C,OP!B:B,,0,1)</f>
        <v>RJ</v>
      </c>
      <c r="E4385" s="23"/>
      <c r="M4385" s="26"/>
      <c r="N4385" s="27"/>
      <c r="O4385" s="28" t="str">
        <f t="shared" si="1096"/>
        <v>00000004385</v>
      </c>
      <c r="R4385" s="27" t="s">
        <v>193</v>
      </c>
      <c r="S4385" s="30" t="str">
        <f>_xlfn.IFNA(VLOOKUP(_xlfn.CONCAT(D4385," - ",R4385),OP!A:D,4,0),"-------------------------------------------NAO DISPONIVEL-------------------------------------------")</f>
        <v>FETRANSPOR</v>
      </c>
      <c r="T4385" s="31"/>
      <c r="U4385" s="32"/>
      <c r="V4385" s="31"/>
      <c r="W4385" s="33">
        <f t="shared" si="1097"/>
        <v>0</v>
      </c>
      <c r="X4385" s="34">
        <f t="shared" si="1098"/>
        <v>0</v>
      </c>
      <c r="Y4385" s="33">
        <f t="shared" si="1099"/>
        <v>0</v>
      </c>
      <c r="Z4385" s="33">
        <f t="shared" si="1100"/>
        <v>0</v>
      </c>
      <c r="AA4385" s="35">
        <f t="shared" si="1101"/>
        <v>0</v>
      </c>
      <c r="AB4385" s="36">
        <f t="shared" si="1102"/>
        <v>0</v>
      </c>
      <c r="AC4385" s="37">
        <f t="shared" si="1103"/>
        <v>0</v>
      </c>
      <c r="AD4385" s="38"/>
      <c r="AE4385" s="38"/>
      <c r="AF4385" s="39">
        <f t="shared" si="1104"/>
        <v>0</v>
      </c>
      <c r="AG4385" s="40"/>
      <c r="AH4385" s="41">
        <f t="shared" si="1105"/>
        <v>0</v>
      </c>
      <c r="AI4385" s="42">
        <f t="shared" si="1106"/>
        <v>0</v>
      </c>
      <c r="AJ4385" s="43">
        <f t="shared" si="1107"/>
        <v>0</v>
      </c>
      <c r="AK4385" s="5" t="str">
        <f>_xlfn.IFNA(VLOOKUP(_xlfn.CONCAT(D4385," - ",S4385),OP!E:F,2,0),"-------------------------------------------NAO DISPONIVEL-------------------------------------------")</f>
        <v>C - RIOCARD</v>
      </c>
      <c r="AL4385" s="7" t="str">
        <f t="shared" si="1093"/>
        <v>1 - -------------------------------------------NAO DISPONIVEL------------------------------------------- - 00000004385 - FETRANSPOR</v>
      </c>
      <c r="AM4385" s="7" t="str">
        <f t="shared" si="1094"/>
        <v>-------------------------------------------NAO DISPONIVEL-------------------------------------------</v>
      </c>
      <c r="AN4385" s="44" cm="1">
        <f t="array" ref="AN4385">_xlfn.IFS(AJ4385=0,0,AQ4385="INATIVO",2,AQ4385="SEM CADASTRO",4,AQ4385="CPF ATIVO EM OUTRO COMPRADOR",5,AQ4385="NOVO/SEM CARTAO",6,AND(AJ4385&gt;0,AQ4385,""),8)</f>
        <v>0</v>
      </c>
      <c r="AO4385" s="45">
        <f t="shared" si="1108"/>
        <v>-10</v>
      </c>
    </row>
    <row r="4386" spans="1:41" x14ac:dyDescent="0.4">
      <c r="A4386" s="21" t="str">
        <f t="shared" si="1095"/>
        <v>-------------------------------------------NAO DISPONIVEL-------------------------------------------</v>
      </c>
      <c r="B4386" s="5" t="str">
        <f>_xlfn.IFNA(VLOOKUP(A4386,CNPJ!E:F,2,0),"-------------------------------------------NAO DISPONIVEL-------------------------------------------")</f>
        <v>-------------------------------------------NAO DISPONIVEL-------------------------------------------</v>
      </c>
      <c r="C4386" s="22">
        <v>1</v>
      </c>
      <c r="D4386" s="5" t="str">
        <f>_xlfn.XLOOKUP(R4386,OP!C:C,OP!B:B,,0,1)</f>
        <v>RJ</v>
      </c>
      <c r="E4386" s="23"/>
      <c r="M4386" s="26"/>
      <c r="N4386" s="27"/>
      <c r="O4386" s="28" t="str">
        <f t="shared" si="1096"/>
        <v>00000004386</v>
      </c>
      <c r="R4386" s="27" t="s">
        <v>193</v>
      </c>
      <c r="S4386" s="30" t="str">
        <f>_xlfn.IFNA(VLOOKUP(_xlfn.CONCAT(D4386," - ",R4386),OP!A:D,4,0),"-------------------------------------------NAO DISPONIVEL-------------------------------------------")</f>
        <v>FETRANSPOR</v>
      </c>
      <c r="T4386" s="31"/>
      <c r="U4386" s="32"/>
      <c r="V4386" s="31"/>
      <c r="W4386" s="33">
        <f t="shared" si="1097"/>
        <v>0</v>
      </c>
      <c r="X4386" s="34">
        <f t="shared" si="1098"/>
        <v>0</v>
      </c>
      <c r="Y4386" s="33">
        <f t="shared" si="1099"/>
        <v>0</v>
      </c>
      <c r="Z4386" s="33">
        <f t="shared" si="1100"/>
        <v>0</v>
      </c>
      <c r="AA4386" s="35">
        <f t="shared" si="1101"/>
        <v>0</v>
      </c>
      <c r="AB4386" s="36">
        <f t="shared" si="1102"/>
        <v>0</v>
      </c>
      <c r="AC4386" s="37">
        <f t="shared" si="1103"/>
        <v>0</v>
      </c>
      <c r="AD4386" s="38"/>
      <c r="AE4386" s="38"/>
      <c r="AF4386" s="39">
        <f t="shared" si="1104"/>
        <v>0</v>
      </c>
      <c r="AG4386" s="40"/>
      <c r="AH4386" s="41">
        <f t="shared" si="1105"/>
        <v>0</v>
      </c>
      <c r="AI4386" s="42">
        <f t="shared" si="1106"/>
        <v>0</v>
      </c>
      <c r="AJ4386" s="43">
        <f t="shared" si="1107"/>
        <v>0</v>
      </c>
      <c r="AK4386" s="5" t="str">
        <f>_xlfn.IFNA(VLOOKUP(_xlfn.CONCAT(D4386," - ",S4386),OP!E:F,2,0),"-------------------------------------------NAO DISPONIVEL-------------------------------------------")</f>
        <v>C - RIOCARD</v>
      </c>
      <c r="AL4386" s="7" t="str">
        <f t="shared" si="1093"/>
        <v>1 - -------------------------------------------NAO DISPONIVEL------------------------------------------- - 00000004386 - FETRANSPOR</v>
      </c>
      <c r="AM4386" s="7" t="str">
        <f t="shared" si="1094"/>
        <v>-------------------------------------------NAO DISPONIVEL-------------------------------------------</v>
      </c>
      <c r="AN4386" s="44" cm="1">
        <f t="array" ref="AN4386">_xlfn.IFS(AJ4386=0,0,AQ4386="INATIVO",2,AQ4386="SEM CADASTRO",4,AQ4386="CPF ATIVO EM OUTRO COMPRADOR",5,AQ4386="NOVO/SEM CARTAO",6,AND(AJ4386&gt;0,AQ4386,""),8)</f>
        <v>0</v>
      </c>
      <c r="AO4386" s="45">
        <f t="shared" si="1108"/>
        <v>-10</v>
      </c>
    </row>
    <row r="4387" spans="1:41" x14ac:dyDescent="0.4">
      <c r="A4387" s="21" t="str">
        <f t="shared" si="1095"/>
        <v>-------------------------------------------NAO DISPONIVEL-------------------------------------------</v>
      </c>
      <c r="B4387" s="5" t="str">
        <f>_xlfn.IFNA(VLOOKUP(A4387,CNPJ!E:F,2,0),"-------------------------------------------NAO DISPONIVEL-------------------------------------------")</f>
        <v>-------------------------------------------NAO DISPONIVEL-------------------------------------------</v>
      </c>
      <c r="C4387" s="22">
        <v>1</v>
      </c>
      <c r="D4387" s="5" t="str">
        <f>_xlfn.XLOOKUP(R4387,OP!C:C,OP!B:B,,0,1)</f>
        <v>RJ</v>
      </c>
      <c r="E4387" s="23"/>
      <c r="M4387" s="26"/>
      <c r="N4387" s="27"/>
      <c r="O4387" s="28" t="str">
        <f t="shared" si="1096"/>
        <v>00000004387</v>
      </c>
      <c r="R4387" s="27" t="s">
        <v>193</v>
      </c>
      <c r="S4387" s="30" t="str">
        <f>_xlfn.IFNA(VLOOKUP(_xlfn.CONCAT(D4387," - ",R4387),OP!A:D,4,0),"-------------------------------------------NAO DISPONIVEL-------------------------------------------")</f>
        <v>FETRANSPOR</v>
      </c>
      <c r="T4387" s="31"/>
      <c r="U4387" s="32"/>
      <c r="V4387" s="31"/>
      <c r="W4387" s="33">
        <f t="shared" si="1097"/>
        <v>0</v>
      </c>
      <c r="X4387" s="34">
        <f t="shared" si="1098"/>
        <v>0</v>
      </c>
      <c r="Y4387" s="33">
        <f t="shared" si="1099"/>
        <v>0</v>
      </c>
      <c r="Z4387" s="33">
        <f t="shared" si="1100"/>
        <v>0</v>
      </c>
      <c r="AA4387" s="35">
        <f t="shared" si="1101"/>
        <v>0</v>
      </c>
      <c r="AB4387" s="36">
        <f t="shared" si="1102"/>
        <v>0</v>
      </c>
      <c r="AC4387" s="37">
        <f t="shared" si="1103"/>
        <v>0</v>
      </c>
      <c r="AD4387" s="38"/>
      <c r="AE4387" s="38"/>
      <c r="AF4387" s="39">
        <f t="shared" si="1104"/>
        <v>0</v>
      </c>
      <c r="AG4387" s="40"/>
      <c r="AH4387" s="41">
        <f t="shared" si="1105"/>
        <v>0</v>
      </c>
      <c r="AI4387" s="42">
        <f t="shared" si="1106"/>
        <v>0</v>
      </c>
      <c r="AJ4387" s="43">
        <f t="shared" si="1107"/>
        <v>0</v>
      </c>
      <c r="AK4387" s="5" t="str">
        <f>_xlfn.IFNA(VLOOKUP(_xlfn.CONCAT(D4387," - ",S4387),OP!E:F,2,0),"-------------------------------------------NAO DISPONIVEL-------------------------------------------")</f>
        <v>C - RIOCARD</v>
      </c>
      <c r="AL4387" s="7" t="str">
        <f t="shared" si="1093"/>
        <v>1 - -------------------------------------------NAO DISPONIVEL------------------------------------------- - 00000004387 - FETRANSPOR</v>
      </c>
      <c r="AM4387" s="7" t="str">
        <f t="shared" si="1094"/>
        <v>-------------------------------------------NAO DISPONIVEL-------------------------------------------</v>
      </c>
      <c r="AN4387" s="44" cm="1">
        <f t="array" ref="AN4387">_xlfn.IFS(AJ4387=0,0,AQ4387="INATIVO",2,AQ4387="SEM CADASTRO",4,AQ4387="CPF ATIVO EM OUTRO COMPRADOR",5,AQ4387="NOVO/SEM CARTAO",6,AND(AJ4387&gt;0,AQ4387,""),8)</f>
        <v>0</v>
      </c>
      <c r="AO4387" s="45">
        <f t="shared" si="1108"/>
        <v>-10</v>
      </c>
    </row>
    <row r="4388" spans="1:41" x14ac:dyDescent="0.4">
      <c r="A4388" s="21" t="str">
        <f t="shared" si="1095"/>
        <v>-------------------------------------------NAO DISPONIVEL-------------------------------------------</v>
      </c>
      <c r="B4388" s="5" t="str">
        <f>_xlfn.IFNA(VLOOKUP(A4388,CNPJ!E:F,2,0),"-------------------------------------------NAO DISPONIVEL-------------------------------------------")</f>
        <v>-------------------------------------------NAO DISPONIVEL-------------------------------------------</v>
      </c>
      <c r="C4388" s="22">
        <v>1</v>
      </c>
      <c r="D4388" s="5" t="str">
        <f>_xlfn.XLOOKUP(R4388,OP!C:C,OP!B:B,,0,1)</f>
        <v>RJ</v>
      </c>
      <c r="E4388" s="23"/>
      <c r="M4388" s="26"/>
      <c r="N4388" s="27"/>
      <c r="O4388" s="28" t="str">
        <f t="shared" si="1096"/>
        <v>00000004388</v>
      </c>
      <c r="R4388" s="27" t="s">
        <v>193</v>
      </c>
      <c r="S4388" s="30" t="str">
        <f>_xlfn.IFNA(VLOOKUP(_xlfn.CONCAT(D4388," - ",R4388),OP!A:D,4,0),"-------------------------------------------NAO DISPONIVEL-------------------------------------------")</f>
        <v>FETRANSPOR</v>
      </c>
      <c r="T4388" s="31"/>
      <c r="U4388" s="32"/>
      <c r="V4388" s="31"/>
      <c r="W4388" s="33">
        <f t="shared" si="1097"/>
        <v>0</v>
      </c>
      <c r="X4388" s="34">
        <f t="shared" si="1098"/>
        <v>0</v>
      </c>
      <c r="Y4388" s="33">
        <f t="shared" si="1099"/>
        <v>0</v>
      </c>
      <c r="Z4388" s="33">
        <f t="shared" si="1100"/>
        <v>0</v>
      </c>
      <c r="AA4388" s="35">
        <f t="shared" si="1101"/>
        <v>0</v>
      </c>
      <c r="AB4388" s="36">
        <f t="shared" si="1102"/>
        <v>0</v>
      </c>
      <c r="AC4388" s="37">
        <f t="shared" si="1103"/>
        <v>0</v>
      </c>
      <c r="AD4388" s="38"/>
      <c r="AE4388" s="38"/>
      <c r="AF4388" s="39">
        <f t="shared" si="1104"/>
        <v>0</v>
      </c>
      <c r="AG4388" s="40"/>
      <c r="AH4388" s="41">
        <f t="shared" si="1105"/>
        <v>0</v>
      </c>
      <c r="AI4388" s="42">
        <f t="shared" si="1106"/>
        <v>0</v>
      </c>
      <c r="AJ4388" s="43">
        <f t="shared" si="1107"/>
        <v>0</v>
      </c>
      <c r="AK4388" s="5" t="str">
        <f>_xlfn.IFNA(VLOOKUP(_xlfn.CONCAT(D4388," - ",S4388),OP!E:F,2,0),"-------------------------------------------NAO DISPONIVEL-------------------------------------------")</f>
        <v>C - RIOCARD</v>
      </c>
      <c r="AL4388" s="7" t="str">
        <f t="shared" si="1093"/>
        <v>1 - -------------------------------------------NAO DISPONIVEL------------------------------------------- - 00000004388 - FETRANSPOR</v>
      </c>
      <c r="AM4388" s="7" t="str">
        <f t="shared" si="1094"/>
        <v>-------------------------------------------NAO DISPONIVEL-------------------------------------------</v>
      </c>
      <c r="AN4388" s="44" cm="1">
        <f t="array" ref="AN4388">_xlfn.IFS(AJ4388=0,0,AQ4388="INATIVO",2,AQ4388="SEM CADASTRO",4,AQ4388="CPF ATIVO EM OUTRO COMPRADOR",5,AQ4388="NOVO/SEM CARTAO",6,AND(AJ4388&gt;0,AQ4388,""),8)</f>
        <v>0</v>
      </c>
      <c r="AO4388" s="45">
        <f t="shared" si="1108"/>
        <v>-10</v>
      </c>
    </row>
    <row r="4389" spans="1:41" x14ac:dyDescent="0.4">
      <c r="A4389" s="21" t="str">
        <f t="shared" si="1095"/>
        <v>-------------------------------------------NAO DISPONIVEL-------------------------------------------</v>
      </c>
      <c r="B4389" s="5" t="str">
        <f>_xlfn.IFNA(VLOOKUP(A4389,CNPJ!E:F,2,0),"-------------------------------------------NAO DISPONIVEL-------------------------------------------")</f>
        <v>-------------------------------------------NAO DISPONIVEL-------------------------------------------</v>
      </c>
      <c r="C4389" s="22">
        <v>1</v>
      </c>
      <c r="D4389" s="5" t="str">
        <f>_xlfn.XLOOKUP(R4389,OP!C:C,OP!B:B,,0,1)</f>
        <v>RJ</v>
      </c>
      <c r="E4389" s="23"/>
      <c r="M4389" s="26"/>
      <c r="N4389" s="27"/>
      <c r="O4389" s="28" t="str">
        <f t="shared" si="1096"/>
        <v>00000004389</v>
      </c>
      <c r="R4389" s="27" t="s">
        <v>193</v>
      </c>
      <c r="S4389" s="30" t="str">
        <f>_xlfn.IFNA(VLOOKUP(_xlfn.CONCAT(D4389," - ",R4389),OP!A:D,4,0),"-------------------------------------------NAO DISPONIVEL-------------------------------------------")</f>
        <v>FETRANSPOR</v>
      </c>
      <c r="T4389" s="31"/>
      <c r="U4389" s="32"/>
      <c r="V4389" s="31"/>
      <c r="W4389" s="33">
        <f t="shared" si="1097"/>
        <v>0</v>
      </c>
      <c r="X4389" s="34">
        <f t="shared" si="1098"/>
        <v>0</v>
      </c>
      <c r="Y4389" s="33">
        <f t="shared" si="1099"/>
        <v>0</v>
      </c>
      <c r="Z4389" s="33">
        <f t="shared" si="1100"/>
        <v>0</v>
      </c>
      <c r="AA4389" s="35">
        <f t="shared" si="1101"/>
        <v>0</v>
      </c>
      <c r="AB4389" s="36">
        <f t="shared" si="1102"/>
        <v>0</v>
      </c>
      <c r="AC4389" s="37">
        <f t="shared" si="1103"/>
        <v>0</v>
      </c>
      <c r="AD4389" s="38"/>
      <c r="AE4389" s="38"/>
      <c r="AF4389" s="39">
        <f t="shared" si="1104"/>
        <v>0</v>
      </c>
      <c r="AG4389" s="40"/>
      <c r="AH4389" s="41">
        <f t="shared" si="1105"/>
        <v>0</v>
      </c>
      <c r="AI4389" s="42">
        <f t="shared" si="1106"/>
        <v>0</v>
      </c>
      <c r="AJ4389" s="43">
        <f t="shared" si="1107"/>
        <v>0</v>
      </c>
      <c r="AK4389" s="5" t="str">
        <f>_xlfn.IFNA(VLOOKUP(_xlfn.CONCAT(D4389," - ",S4389),OP!E:F,2,0),"-------------------------------------------NAO DISPONIVEL-------------------------------------------")</f>
        <v>C - RIOCARD</v>
      </c>
      <c r="AL4389" s="7" t="str">
        <f t="shared" si="1093"/>
        <v>1 - -------------------------------------------NAO DISPONIVEL------------------------------------------- - 00000004389 - FETRANSPOR</v>
      </c>
      <c r="AM4389" s="7" t="str">
        <f t="shared" si="1094"/>
        <v>-------------------------------------------NAO DISPONIVEL-------------------------------------------</v>
      </c>
      <c r="AN4389" s="44" cm="1">
        <f t="array" ref="AN4389">_xlfn.IFS(AJ4389=0,0,AQ4389="INATIVO",2,AQ4389="SEM CADASTRO",4,AQ4389="CPF ATIVO EM OUTRO COMPRADOR",5,AQ4389="NOVO/SEM CARTAO",6,AND(AJ4389&gt;0,AQ4389,""),8)</f>
        <v>0</v>
      </c>
      <c r="AO4389" s="45">
        <f t="shared" si="1108"/>
        <v>-10</v>
      </c>
    </row>
    <row r="4390" spans="1:41" x14ac:dyDescent="0.4">
      <c r="A4390" s="21" t="str">
        <f t="shared" si="1095"/>
        <v>-------------------------------------------NAO DISPONIVEL-------------------------------------------</v>
      </c>
      <c r="B4390" s="5" t="str">
        <f>_xlfn.IFNA(VLOOKUP(A4390,CNPJ!E:F,2,0),"-------------------------------------------NAO DISPONIVEL-------------------------------------------")</f>
        <v>-------------------------------------------NAO DISPONIVEL-------------------------------------------</v>
      </c>
      <c r="C4390" s="22">
        <v>1</v>
      </c>
      <c r="D4390" s="5" t="str">
        <f>_xlfn.XLOOKUP(R4390,OP!C:C,OP!B:B,,0,1)</f>
        <v>RJ</v>
      </c>
      <c r="E4390" s="23"/>
      <c r="M4390" s="26"/>
      <c r="N4390" s="27"/>
      <c r="O4390" s="28" t="str">
        <f t="shared" si="1096"/>
        <v>00000004390</v>
      </c>
      <c r="R4390" s="27" t="s">
        <v>193</v>
      </c>
      <c r="S4390" s="30" t="str">
        <f>_xlfn.IFNA(VLOOKUP(_xlfn.CONCAT(D4390," - ",R4390),OP!A:D,4,0),"-------------------------------------------NAO DISPONIVEL-------------------------------------------")</f>
        <v>FETRANSPOR</v>
      </c>
      <c r="T4390" s="31"/>
      <c r="U4390" s="32"/>
      <c r="V4390" s="31"/>
      <c r="W4390" s="33">
        <f t="shared" si="1097"/>
        <v>0</v>
      </c>
      <c r="X4390" s="34">
        <f t="shared" si="1098"/>
        <v>0</v>
      </c>
      <c r="Y4390" s="33">
        <f t="shared" si="1099"/>
        <v>0</v>
      </c>
      <c r="Z4390" s="33">
        <f t="shared" si="1100"/>
        <v>0</v>
      </c>
      <c r="AA4390" s="35">
        <f t="shared" si="1101"/>
        <v>0</v>
      </c>
      <c r="AB4390" s="36">
        <f t="shared" si="1102"/>
        <v>0</v>
      </c>
      <c r="AC4390" s="37">
        <f t="shared" si="1103"/>
        <v>0</v>
      </c>
      <c r="AD4390" s="38"/>
      <c r="AE4390" s="38"/>
      <c r="AF4390" s="39">
        <f t="shared" si="1104"/>
        <v>0</v>
      </c>
      <c r="AG4390" s="40"/>
      <c r="AH4390" s="41">
        <f t="shared" si="1105"/>
        <v>0</v>
      </c>
      <c r="AI4390" s="42">
        <f t="shared" si="1106"/>
        <v>0</v>
      </c>
      <c r="AJ4390" s="43">
        <f t="shared" si="1107"/>
        <v>0</v>
      </c>
      <c r="AK4390" s="5" t="str">
        <f>_xlfn.IFNA(VLOOKUP(_xlfn.CONCAT(D4390," - ",S4390),OP!E:F,2,0),"-------------------------------------------NAO DISPONIVEL-------------------------------------------")</f>
        <v>C - RIOCARD</v>
      </c>
      <c r="AL4390" s="7" t="str">
        <f t="shared" si="1093"/>
        <v>1 - -------------------------------------------NAO DISPONIVEL------------------------------------------- - 00000004390 - FETRANSPOR</v>
      </c>
      <c r="AM4390" s="7" t="str">
        <f t="shared" si="1094"/>
        <v>-------------------------------------------NAO DISPONIVEL-------------------------------------------</v>
      </c>
      <c r="AN4390" s="44" cm="1">
        <f t="array" ref="AN4390">_xlfn.IFS(AJ4390=0,0,AQ4390="INATIVO",2,AQ4390="SEM CADASTRO",4,AQ4390="CPF ATIVO EM OUTRO COMPRADOR",5,AQ4390="NOVO/SEM CARTAO",6,AND(AJ4390&gt;0,AQ4390,""),8)</f>
        <v>0</v>
      </c>
      <c r="AO4390" s="45">
        <f t="shared" si="1108"/>
        <v>-10</v>
      </c>
    </row>
    <row r="4391" spans="1:41" x14ac:dyDescent="0.4">
      <c r="A4391" s="21" t="str">
        <f t="shared" si="1095"/>
        <v>-------------------------------------------NAO DISPONIVEL-------------------------------------------</v>
      </c>
      <c r="B4391" s="5" t="str">
        <f>_xlfn.IFNA(VLOOKUP(A4391,CNPJ!E:F,2,0),"-------------------------------------------NAO DISPONIVEL-------------------------------------------")</f>
        <v>-------------------------------------------NAO DISPONIVEL-------------------------------------------</v>
      </c>
      <c r="C4391" s="22">
        <v>1</v>
      </c>
      <c r="D4391" s="5" t="str">
        <f>_xlfn.XLOOKUP(R4391,OP!C:C,OP!B:B,,0,1)</f>
        <v>RJ</v>
      </c>
      <c r="E4391" s="23"/>
      <c r="M4391" s="26"/>
      <c r="N4391" s="27"/>
      <c r="O4391" s="28" t="str">
        <f t="shared" si="1096"/>
        <v>00000004391</v>
      </c>
      <c r="R4391" s="27" t="s">
        <v>193</v>
      </c>
      <c r="S4391" s="30" t="str">
        <f>_xlfn.IFNA(VLOOKUP(_xlfn.CONCAT(D4391," - ",R4391),OP!A:D,4,0),"-------------------------------------------NAO DISPONIVEL-------------------------------------------")</f>
        <v>FETRANSPOR</v>
      </c>
      <c r="T4391" s="31"/>
      <c r="U4391" s="32"/>
      <c r="V4391" s="31"/>
      <c r="W4391" s="33">
        <f t="shared" si="1097"/>
        <v>0</v>
      </c>
      <c r="X4391" s="34">
        <f t="shared" si="1098"/>
        <v>0</v>
      </c>
      <c r="Y4391" s="33">
        <f t="shared" si="1099"/>
        <v>0</v>
      </c>
      <c r="Z4391" s="33">
        <f t="shared" si="1100"/>
        <v>0</v>
      </c>
      <c r="AA4391" s="35">
        <f t="shared" si="1101"/>
        <v>0</v>
      </c>
      <c r="AB4391" s="36">
        <f t="shared" si="1102"/>
        <v>0</v>
      </c>
      <c r="AC4391" s="37">
        <f t="shared" si="1103"/>
        <v>0</v>
      </c>
      <c r="AD4391" s="38"/>
      <c r="AE4391" s="38"/>
      <c r="AF4391" s="39">
        <f t="shared" si="1104"/>
        <v>0</v>
      </c>
      <c r="AG4391" s="40"/>
      <c r="AH4391" s="41">
        <f t="shared" si="1105"/>
        <v>0</v>
      </c>
      <c r="AI4391" s="42">
        <f t="shared" si="1106"/>
        <v>0</v>
      </c>
      <c r="AJ4391" s="43">
        <f t="shared" si="1107"/>
        <v>0</v>
      </c>
      <c r="AK4391" s="5" t="str">
        <f>_xlfn.IFNA(VLOOKUP(_xlfn.CONCAT(D4391," - ",S4391),OP!E:F,2,0),"-------------------------------------------NAO DISPONIVEL-------------------------------------------")</f>
        <v>C - RIOCARD</v>
      </c>
      <c r="AL4391" s="7" t="str">
        <f t="shared" si="1093"/>
        <v>1 - -------------------------------------------NAO DISPONIVEL------------------------------------------- - 00000004391 - FETRANSPOR</v>
      </c>
      <c r="AM4391" s="7" t="str">
        <f t="shared" si="1094"/>
        <v>-------------------------------------------NAO DISPONIVEL-------------------------------------------</v>
      </c>
      <c r="AN4391" s="44" cm="1">
        <f t="array" ref="AN4391">_xlfn.IFS(AJ4391=0,0,AQ4391="INATIVO",2,AQ4391="SEM CADASTRO",4,AQ4391="CPF ATIVO EM OUTRO COMPRADOR",5,AQ4391="NOVO/SEM CARTAO",6,AND(AJ4391&gt;0,AQ4391,""),8)</f>
        <v>0</v>
      </c>
      <c r="AO4391" s="45">
        <f t="shared" si="1108"/>
        <v>-10</v>
      </c>
    </row>
    <row r="4392" spans="1:41" x14ac:dyDescent="0.4">
      <c r="A4392" s="21" t="str">
        <f t="shared" si="1095"/>
        <v>-------------------------------------------NAO DISPONIVEL-------------------------------------------</v>
      </c>
      <c r="B4392" s="5" t="str">
        <f>_xlfn.IFNA(VLOOKUP(A4392,CNPJ!E:F,2,0),"-------------------------------------------NAO DISPONIVEL-------------------------------------------")</f>
        <v>-------------------------------------------NAO DISPONIVEL-------------------------------------------</v>
      </c>
      <c r="C4392" s="22">
        <v>1</v>
      </c>
      <c r="D4392" s="5" t="str">
        <f>_xlfn.XLOOKUP(R4392,OP!C:C,OP!B:B,,0,1)</f>
        <v>RJ</v>
      </c>
      <c r="E4392" s="23"/>
      <c r="M4392" s="26"/>
      <c r="N4392" s="27"/>
      <c r="O4392" s="28" t="str">
        <f t="shared" si="1096"/>
        <v>00000004392</v>
      </c>
      <c r="R4392" s="27" t="s">
        <v>193</v>
      </c>
      <c r="S4392" s="30" t="str">
        <f>_xlfn.IFNA(VLOOKUP(_xlfn.CONCAT(D4392," - ",R4392),OP!A:D,4,0),"-------------------------------------------NAO DISPONIVEL-------------------------------------------")</f>
        <v>FETRANSPOR</v>
      </c>
      <c r="T4392" s="31"/>
      <c r="U4392" s="32"/>
      <c r="V4392" s="31"/>
      <c r="W4392" s="33">
        <f t="shared" si="1097"/>
        <v>0</v>
      </c>
      <c r="X4392" s="34">
        <f t="shared" si="1098"/>
        <v>0</v>
      </c>
      <c r="Y4392" s="33">
        <f t="shared" si="1099"/>
        <v>0</v>
      </c>
      <c r="Z4392" s="33">
        <f t="shared" si="1100"/>
        <v>0</v>
      </c>
      <c r="AA4392" s="35">
        <f t="shared" si="1101"/>
        <v>0</v>
      </c>
      <c r="AB4392" s="36">
        <f t="shared" si="1102"/>
        <v>0</v>
      </c>
      <c r="AC4392" s="37">
        <f t="shared" si="1103"/>
        <v>0</v>
      </c>
      <c r="AD4392" s="38"/>
      <c r="AE4392" s="38"/>
      <c r="AF4392" s="39">
        <f t="shared" si="1104"/>
        <v>0</v>
      </c>
      <c r="AG4392" s="40"/>
      <c r="AH4392" s="41">
        <f t="shared" si="1105"/>
        <v>0</v>
      </c>
      <c r="AI4392" s="42">
        <f t="shared" si="1106"/>
        <v>0</v>
      </c>
      <c r="AJ4392" s="43">
        <f t="shared" si="1107"/>
        <v>0</v>
      </c>
      <c r="AK4392" s="5" t="str">
        <f>_xlfn.IFNA(VLOOKUP(_xlfn.CONCAT(D4392," - ",S4392),OP!E:F,2,0),"-------------------------------------------NAO DISPONIVEL-------------------------------------------")</f>
        <v>C - RIOCARD</v>
      </c>
      <c r="AL4392" s="7" t="str">
        <f t="shared" si="1093"/>
        <v>1 - -------------------------------------------NAO DISPONIVEL------------------------------------------- - 00000004392 - FETRANSPOR</v>
      </c>
      <c r="AM4392" s="7" t="str">
        <f t="shared" si="1094"/>
        <v>-------------------------------------------NAO DISPONIVEL-------------------------------------------</v>
      </c>
      <c r="AN4392" s="44" cm="1">
        <f t="array" ref="AN4392">_xlfn.IFS(AJ4392=0,0,AQ4392="INATIVO",2,AQ4392="SEM CADASTRO",4,AQ4392="CPF ATIVO EM OUTRO COMPRADOR",5,AQ4392="NOVO/SEM CARTAO",6,AND(AJ4392&gt;0,AQ4392,""),8)</f>
        <v>0</v>
      </c>
      <c r="AO4392" s="45">
        <f t="shared" si="1108"/>
        <v>-10</v>
      </c>
    </row>
    <row r="4393" spans="1:41" x14ac:dyDescent="0.4">
      <c r="A4393" s="21" t="str">
        <f t="shared" si="1095"/>
        <v>-------------------------------------------NAO DISPONIVEL-------------------------------------------</v>
      </c>
      <c r="B4393" s="5" t="str">
        <f>_xlfn.IFNA(VLOOKUP(A4393,CNPJ!E:F,2,0),"-------------------------------------------NAO DISPONIVEL-------------------------------------------")</f>
        <v>-------------------------------------------NAO DISPONIVEL-------------------------------------------</v>
      </c>
      <c r="C4393" s="22">
        <v>1</v>
      </c>
      <c r="D4393" s="5" t="str">
        <f>_xlfn.XLOOKUP(R4393,OP!C:C,OP!B:B,,0,1)</f>
        <v>RJ</v>
      </c>
      <c r="E4393" s="23"/>
      <c r="M4393" s="26"/>
      <c r="N4393" s="27"/>
      <c r="O4393" s="28" t="str">
        <f t="shared" si="1096"/>
        <v>00000004393</v>
      </c>
      <c r="R4393" s="27" t="s">
        <v>193</v>
      </c>
      <c r="S4393" s="30" t="str">
        <f>_xlfn.IFNA(VLOOKUP(_xlfn.CONCAT(D4393," - ",R4393),OP!A:D,4,0),"-------------------------------------------NAO DISPONIVEL-------------------------------------------")</f>
        <v>FETRANSPOR</v>
      </c>
      <c r="T4393" s="31"/>
      <c r="U4393" s="32"/>
      <c r="V4393" s="31"/>
      <c r="W4393" s="33">
        <f t="shared" si="1097"/>
        <v>0</v>
      </c>
      <c r="X4393" s="34">
        <f t="shared" si="1098"/>
        <v>0</v>
      </c>
      <c r="Y4393" s="33">
        <f t="shared" si="1099"/>
        <v>0</v>
      </c>
      <c r="Z4393" s="33">
        <f t="shared" si="1100"/>
        <v>0</v>
      </c>
      <c r="AA4393" s="35">
        <f t="shared" si="1101"/>
        <v>0</v>
      </c>
      <c r="AB4393" s="36">
        <f t="shared" si="1102"/>
        <v>0</v>
      </c>
      <c r="AC4393" s="37">
        <f t="shared" si="1103"/>
        <v>0</v>
      </c>
      <c r="AD4393" s="38"/>
      <c r="AE4393" s="38"/>
      <c r="AF4393" s="39">
        <f t="shared" si="1104"/>
        <v>0</v>
      </c>
      <c r="AG4393" s="40"/>
      <c r="AH4393" s="41">
        <f t="shared" si="1105"/>
        <v>0</v>
      </c>
      <c r="AI4393" s="42">
        <f t="shared" si="1106"/>
        <v>0</v>
      </c>
      <c r="AJ4393" s="43">
        <f t="shared" si="1107"/>
        <v>0</v>
      </c>
      <c r="AK4393" s="5" t="str">
        <f>_xlfn.IFNA(VLOOKUP(_xlfn.CONCAT(D4393," - ",S4393),OP!E:F,2,0),"-------------------------------------------NAO DISPONIVEL-------------------------------------------")</f>
        <v>C - RIOCARD</v>
      </c>
      <c r="AL4393" s="7" t="str">
        <f t="shared" si="1093"/>
        <v>1 - -------------------------------------------NAO DISPONIVEL------------------------------------------- - 00000004393 - FETRANSPOR</v>
      </c>
      <c r="AM4393" s="7" t="str">
        <f t="shared" si="1094"/>
        <v>-------------------------------------------NAO DISPONIVEL-------------------------------------------</v>
      </c>
      <c r="AN4393" s="44" cm="1">
        <f t="array" ref="AN4393">_xlfn.IFS(AJ4393=0,0,AQ4393="INATIVO",2,AQ4393="SEM CADASTRO",4,AQ4393="CPF ATIVO EM OUTRO COMPRADOR",5,AQ4393="NOVO/SEM CARTAO",6,AND(AJ4393&gt;0,AQ4393,""),8)</f>
        <v>0</v>
      </c>
      <c r="AO4393" s="45">
        <f t="shared" si="1108"/>
        <v>-10</v>
      </c>
    </row>
    <row r="4394" spans="1:41" x14ac:dyDescent="0.4">
      <c r="A4394" s="21" t="str">
        <f t="shared" si="1095"/>
        <v>-------------------------------------------NAO DISPONIVEL-------------------------------------------</v>
      </c>
      <c r="B4394" s="5" t="str">
        <f>_xlfn.IFNA(VLOOKUP(A4394,CNPJ!E:F,2,0),"-------------------------------------------NAO DISPONIVEL-------------------------------------------")</f>
        <v>-------------------------------------------NAO DISPONIVEL-------------------------------------------</v>
      </c>
      <c r="C4394" s="22">
        <v>1</v>
      </c>
      <c r="D4394" s="5" t="str">
        <f>_xlfn.XLOOKUP(R4394,OP!C:C,OP!B:B,,0,1)</f>
        <v>RJ</v>
      </c>
      <c r="E4394" s="23"/>
      <c r="M4394" s="26"/>
      <c r="N4394" s="27"/>
      <c r="O4394" s="28" t="str">
        <f t="shared" si="1096"/>
        <v>00000004394</v>
      </c>
      <c r="R4394" s="27" t="s">
        <v>193</v>
      </c>
      <c r="S4394" s="30" t="str">
        <f>_xlfn.IFNA(VLOOKUP(_xlfn.CONCAT(D4394," - ",R4394),OP!A:D,4,0),"-------------------------------------------NAO DISPONIVEL-------------------------------------------")</f>
        <v>FETRANSPOR</v>
      </c>
      <c r="T4394" s="31"/>
      <c r="U4394" s="32"/>
      <c r="V4394" s="31"/>
      <c r="W4394" s="33">
        <f t="shared" si="1097"/>
        <v>0</v>
      </c>
      <c r="X4394" s="34">
        <f t="shared" si="1098"/>
        <v>0</v>
      </c>
      <c r="Y4394" s="33">
        <f t="shared" si="1099"/>
        <v>0</v>
      </c>
      <c r="Z4394" s="33">
        <f t="shared" si="1100"/>
        <v>0</v>
      </c>
      <c r="AA4394" s="35">
        <f t="shared" si="1101"/>
        <v>0</v>
      </c>
      <c r="AB4394" s="36">
        <f t="shared" si="1102"/>
        <v>0</v>
      </c>
      <c r="AC4394" s="37">
        <f t="shared" si="1103"/>
        <v>0</v>
      </c>
      <c r="AD4394" s="38"/>
      <c r="AE4394" s="38"/>
      <c r="AF4394" s="39">
        <f t="shared" si="1104"/>
        <v>0</v>
      </c>
      <c r="AG4394" s="40"/>
      <c r="AH4394" s="41">
        <f t="shared" si="1105"/>
        <v>0</v>
      </c>
      <c r="AI4394" s="42">
        <f t="shared" si="1106"/>
        <v>0</v>
      </c>
      <c r="AJ4394" s="43">
        <f t="shared" si="1107"/>
        <v>0</v>
      </c>
      <c r="AK4394" s="5" t="str">
        <f>_xlfn.IFNA(VLOOKUP(_xlfn.CONCAT(D4394," - ",S4394),OP!E:F,2,0),"-------------------------------------------NAO DISPONIVEL-------------------------------------------")</f>
        <v>C - RIOCARD</v>
      </c>
      <c r="AL4394" s="7" t="str">
        <f t="shared" si="1093"/>
        <v>1 - -------------------------------------------NAO DISPONIVEL------------------------------------------- - 00000004394 - FETRANSPOR</v>
      </c>
      <c r="AM4394" s="7" t="str">
        <f t="shared" si="1094"/>
        <v>-------------------------------------------NAO DISPONIVEL-------------------------------------------</v>
      </c>
      <c r="AN4394" s="44" cm="1">
        <f t="array" ref="AN4394">_xlfn.IFS(AJ4394=0,0,AQ4394="INATIVO",2,AQ4394="SEM CADASTRO",4,AQ4394="CPF ATIVO EM OUTRO COMPRADOR",5,AQ4394="NOVO/SEM CARTAO",6,AND(AJ4394&gt;0,AQ4394,""),8)</f>
        <v>0</v>
      </c>
      <c r="AO4394" s="45">
        <f t="shared" si="1108"/>
        <v>-10</v>
      </c>
    </row>
    <row r="4395" spans="1:41" x14ac:dyDescent="0.4">
      <c r="A4395" s="21" t="str">
        <f t="shared" si="1095"/>
        <v>-------------------------------------------NAO DISPONIVEL-------------------------------------------</v>
      </c>
      <c r="B4395" s="5" t="str">
        <f>_xlfn.IFNA(VLOOKUP(A4395,CNPJ!E:F,2,0),"-------------------------------------------NAO DISPONIVEL-------------------------------------------")</f>
        <v>-------------------------------------------NAO DISPONIVEL-------------------------------------------</v>
      </c>
      <c r="C4395" s="22">
        <v>1</v>
      </c>
      <c r="D4395" s="5" t="str">
        <f>_xlfn.XLOOKUP(R4395,OP!C:C,OP!B:B,,0,1)</f>
        <v>RJ</v>
      </c>
      <c r="E4395" s="23"/>
      <c r="M4395" s="26"/>
      <c r="N4395" s="27"/>
      <c r="O4395" s="28" t="str">
        <f t="shared" si="1096"/>
        <v>00000004395</v>
      </c>
      <c r="R4395" s="27" t="s">
        <v>193</v>
      </c>
      <c r="S4395" s="30" t="str">
        <f>_xlfn.IFNA(VLOOKUP(_xlfn.CONCAT(D4395," - ",R4395),OP!A:D,4,0),"-------------------------------------------NAO DISPONIVEL-------------------------------------------")</f>
        <v>FETRANSPOR</v>
      </c>
      <c r="T4395" s="31"/>
      <c r="U4395" s="32"/>
      <c r="V4395" s="31"/>
      <c r="W4395" s="33">
        <f t="shared" si="1097"/>
        <v>0</v>
      </c>
      <c r="X4395" s="34">
        <f t="shared" si="1098"/>
        <v>0</v>
      </c>
      <c r="Y4395" s="33">
        <f t="shared" si="1099"/>
        <v>0</v>
      </c>
      <c r="Z4395" s="33">
        <f t="shared" si="1100"/>
        <v>0</v>
      </c>
      <c r="AA4395" s="35">
        <f t="shared" si="1101"/>
        <v>0</v>
      </c>
      <c r="AB4395" s="36">
        <f t="shared" si="1102"/>
        <v>0</v>
      </c>
      <c r="AC4395" s="37">
        <f t="shared" si="1103"/>
        <v>0</v>
      </c>
      <c r="AD4395" s="38"/>
      <c r="AE4395" s="38"/>
      <c r="AF4395" s="39">
        <f t="shared" si="1104"/>
        <v>0</v>
      </c>
      <c r="AG4395" s="40"/>
      <c r="AH4395" s="41">
        <f t="shared" si="1105"/>
        <v>0</v>
      </c>
      <c r="AI4395" s="42">
        <f t="shared" si="1106"/>
        <v>0</v>
      </c>
      <c r="AJ4395" s="43">
        <f t="shared" si="1107"/>
        <v>0</v>
      </c>
      <c r="AK4395" s="5" t="str">
        <f>_xlfn.IFNA(VLOOKUP(_xlfn.CONCAT(D4395," - ",S4395),OP!E:F,2,0),"-------------------------------------------NAO DISPONIVEL-------------------------------------------")</f>
        <v>C - RIOCARD</v>
      </c>
      <c r="AL4395" s="7" t="str">
        <f t="shared" si="1093"/>
        <v>1 - -------------------------------------------NAO DISPONIVEL------------------------------------------- - 00000004395 - FETRANSPOR</v>
      </c>
      <c r="AM4395" s="7" t="str">
        <f t="shared" si="1094"/>
        <v>-------------------------------------------NAO DISPONIVEL-------------------------------------------</v>
      </c>
      <c r="AN4395" s="44" cm="1">
        <f t="array" ref="AN4395">_xlfn.IFS(AJ4395=0,0,AQ4395="INATIVO",2,AQ4395="SEM CADASTRO",4,AQ4395="CPF ATIVO EM OUTRO COMPRADOR",5,AQ4395="NOVO/SEM CARTAO",6,AND(AJ4395&gt;0,AQ4395,""),8)</f>
        <v>0</v>
      </c>
      <c r="AO4395" s="45">
        <f t="shared" si="1108"/>
        <v>-10</v>
      </c>
    </row>
    <row r="4396" spans="1:41" x14ac:dyDescent="0.4">
      <c r="A4396" s="21" t="str">
        <f t="shared" si="1095"/>
        <v>-------------------------------------------NAO DISPONIVEL-------------------------------------------</v>
      </c>
      <c r="B4396" s="5" t="str">
        <f>_xlfn.IFNA(VLOOKUP(A4396,CNPJ!E:F,2,0),"-------------------------------------------NAO DISPONIVEL-------------------------------------------")</f>
        <v>-------------------------------------------NAO DISPONIVEL-------------------------------------------</v>
      </c>
      <c r="C4396" s="22">
        <v>1</v>
      </c>
      <c r="D4396" s="5" t="str">
        <f>_xlfn.XLOOKUP(R4396,OP!C:C,OP!B:B,,0,1)</f>
        <v>RJ</v>
      </c>
      <c r="E4396" s="23"/>
      <c r="M4396" s="26"/>
      <c r="N4396" s="27"/>
      <c r="O4396" s="28" t="str">
        <f t="shared" si="1096"/>
        <v>00000004396</v>
      </c>
      <c r="R4396" s="27" t="s">
        <v>193</v>
      </c>
      <c r="S4396" s="30" t="str">
        <f>_xlfn.IFNA(VLOOKUP(_xlfn.CONCAT(D4396," - ",R4396),OP!A:D,4,0),"-------------------------------------------NAO DISPONIVEL-------------------------------------------")</f>
        <v>FETRANSPOR</v>
      </c>
      <c r="T4396" s="31"/>
      <c r="U4396" s="32"/>
      <c r="V4396" s="31"/>
      <c r="W4396" s="33">
        <f t="shared" si="1097"/>
        <v>0</v>
      </c>
      <c r="X4396" s="34">
        <f t="shared" si="1098"/>
        <v>0</v>
      </c>
      <c r="Y4396" s="33">
        <f t="shared" si="1099"/>
        <v>0</v>
      </c>
      <c r="Z4396" s="33">
        <f t="shared" si="1100"/>
        <v>0</v>
      </c>
      <c r="AA4396" s="35">
        <f t="shared" si="1101"/>
        <v>0</v>
      </c>
      <c r="AB4396" s="36">
        <f t="shared" si="1102"/>
        <v>0</v>
      </c>
      <c r="AC4396" s="37">
        <f t="shared" si="1103"/>
        <v>0</v>
      </c>
      <c r="AD4396" s="38"/>
      <c r="AE4396" s="38"/>
      <c r="AF4396" s="39">
        <f t="shared" si="1104"/>
        <v>0</v>
      </c>
      <c r="AG4396" s="40"/>
      <c r="AH4396" s="41">
        <f t="shared" si="1105"/>
        <v>0</v>
      </c>
      <c r="AI4396" s="42">
        <f t="shared" si="1106"/>
        <v>0</v>
      </c>
      <c r="AJ4396" s="43">
        <f t="shared" si="1107"/>
        <v>0</v>
      </c>
      <c r="AK4396" s="5" t="str">
        <f>_xlfn.IFNA(VLOOKUP(_xlfn.CONCAT(D4396," - ",S4396),OP!E:F,2,0),"-------------------------------------------NAO DISPONIVEL-------------------------------------------")</f>
        <v>C - RIOCARD</v>
      </c>
      <c r="AL4396" s="7" t="str">
        <f t="shared" si="1093"/>
        <v>1 - -------------------------------------------NAO DISPONIVEL------------------------------------------- - 00000004396 - FETRANSPOR</v>
      </c>
      <c r="AM4396" s="7" t="str">
        <f t="shared" si="1094"/>
        <v>-------------------------------------------NAO DISPONIVEL-------------------------------------------</v>
      </c>
      <c r="AN4396" s="44" cm="1">
        <f t="array" ref="AN4396">_xlfn.IFS(AJ4396=0,0,AQ4396="INATIVO",2,AQ4396="SEM CADASTRO",4,AQ4396="CPF ATIVO EM OUTRO COMPRADOR",5,AQ4396="NOVO/SEM CARTAO",6,AND(AJ4396&gt;0,AQ4396,""),8)</f>
        <v>0</v>
      </c>
      <c r="AO4396" s="45">
        <f t="shared" si="1108"/>
        <v>-10</v>
      </c>
    </row>
    <row r="4397" spans="1:41" x14ac:dyDescent="0.4">
      <c r="A4397" s="21" t="str">
        <f t="shared" si="1095"/>
        <v>-------------------------------------------NAO DISPONIVEL-------------------------------------------</v>
      </c>
      <c r="B4397" s="5" t="str">
        <f>_xlfn.IFNA(VLOOKUP(A4397,CNPJ!E:F,2,0),"-------------------------------------------NAO DISPONIVEL-------------------------------------------")</f>
        <v>-------------------------------------------NAO DISPONIVEL-------------------------------------------</v>
      </c>
      <c r="C4397" s="22">
        <v>1</v>
      </c>
      <c r="D4397" s="5" t="str">
        <f>_xlfn.XLOOKUP(R4397,OP!C:C,OP!B:B,,0,1)</f>
        <v>RJ</v>
      </c>
      <c r="E4397" s="23"/>
      <c r="M4397" s="26"/>
      <c r="N4397" s="27"/>
      <c r="O4397" s="28" t="str">
        <f t="shared" si="1096"/>
        <v>00000004397</v>
      </c>
      <c r="R4397" s="27" t="s">
        <v>193</v>
      </c>
      <c r="S4397" s="30" t="str">
        <f>_xlfn.IFNA(VLOOKUP(_xlfn.CONCAT(D4397," - ",R4397),OP!A:D,4,0),"-------------------------------------------NAO DISPONIVEL-------------------------------------------")</f>
        <v>FETRANSPOR</v>
      </c>
      <c r="T4397" s="31"/>
      <c r="U4397" s="32"/>
      <c r="V4397" s="31"/>
      <c r="W4397" s="33">
        <f t="shared" si="1097"/>
        <v>0</v>
      </c>
      <c r="X4397" s="34">
        <f t="shared" si="1098"/>
        <v>0</v>
      </c>
      <c r="Y4397" s="33">
        <f t="shared" si="1099"/>
        <v>0</v>
      </c>
      <c r="Z4397" s="33">
        <f t="shared" si="1100"/>
        <v>0</v>
      </c>
      <c r="AA4397" s="35">
        <f t="shared" si="1101"/>
        <v>0</v>
      </c>
      <c r="AB4397" s="36">
        <f t="shared" si="1102"/>
        <v>0</v>
      </c>
      <c r="AC4397" s="37">
        <f t="shared" si="1103"/>
        <v>0</v>
      </c>
      <c r="AD4397" s="38"/>
      <c r="AE4397" s="38"/>
      <c r="AF4397" s="39">
        <f t="shared" si="1104"/>
        <v>0</v>
      </c>
      <c r="AG4397" s="40"/>
      <c r="AH4397" s="41">
        <f t="shared" si="1105"/>
        <v>0</v>
      </c>
      <c r="AI4397" s="42">
        <f t="shared" si="1106"/>
        <v>0</v>
      </c>
      <c r="AJ4397" s="43">
        <f t="shared" si="1107"/>
        <v>0</v>
      </c>
      <c r="AK4397" s="5" t="str">
        <f>_xlfn.IFNA(VLOOKUP(_xlfn.CONCAT(D4397," - ",S4397),OP!E:F,2,0),"-------------------------------------------NAO DISPONIVEL-------------------------------------------")</f>
        <v>C - RIOCARD</v>
      </c>
      <c r="AL4397" s="7" t="str">
        <f t="shared" si="1093"/>
        <v>1 - -------------------------------------------NAO DISPONIVEL------------------------------------------- - 00000004397 - FETRANSPOR</v>
      </c>
      <c r="AM4397" s="7" t="str">
        <f t="shared" si="1094"/>
        <v>-------------------------------------------NAO DISPONIVEL-------------------------------------------</v>
      </c>
      <c r="AN4397" s="44" cm="1">
        <f t="array" ref="AN4397">_xlfn.IFS(AJ4397=0,0,AQ4397="INATIVO",2,AQ4397="SEM CADASTRO",4,AQ4397="CPF ATIVO EM OUTRO COMPRADOR",5,AQ4397="NOVO/SEM CARTAO",6,AND(AJ4397&gt;0,AQ4397,""),8)</f>
        <v>0</v>
      </c>
      <c r="AO4397" s="45">
        <f t="shared" si="1108"/>
        <v>-10</v>
      </c>
    </row>
    <row r="4398" spans="1:41" x14ac:dyDescent="0.4">
      <c r="A4398" s="21" t="str">
        <f t="shared" si="1095"/>
        <v>-------------------------------------------NAO DISPONIVEL-------------------------------------------</v>
      </c>
      <c r="B4398" s="5" t="str">
        <f>_xlfn.IFNA(VLOOKUP(A4398,CNPJ!E:F,2,0),"-------------------------------------------NAO DISPONIVEL-------------------------------------------")</f>
        <v>-------------------------------------------NAO DISPONIVEL-------------------------------------------</v>
      </c>
      <c r="C4398" s="22">
        <v>1</v>
      </c>
      <c r="D4398" s="5" t="str">
        <f>_xlfn.XLOOKUP(R4398,OP!C:C,OP!B:B,,0,1)</f>
        <v>RJ</v>
      </c>
      <c r="E4398" s="23"/>
      <c r="M4398" s="26"/>
      <c r="N4398" s="27"/>
      <c r="O4398" s="28" t="str">
        <f t="shared" si="1096"/>
        <v>00000004398</v>
      </c>
      <c r="R4398" s="27" t="s">
        <v>193</v>
      </c>
      <c r="S4398" s="30" t="str">
        <f>_xlfn.IFNA(VLOOKUP(_xlfn.CONCAT(D4398," - ",R4398),OP!A:D,4,0),"-------------------------------------------NAO DISPONIVEL-------------------------------------------")</f>
        <v>FETRANSPOR</v>
      </c>
      <c r="T4398" s="31"/>
      <c r="U4398" s="32"/>
      <c r="V4398" s="31"/>
      <c r="W4398" s="33">
        <f t="shared" si="1097"/>
        <v>0</v>
      </c>
      <c r="X4398" s="34">
        <f t="shared" si="1098"/>
        <v>0</v>
      </c>
      <c r="Y4398" s="33">
        <f t="shared" si="1099"/>
        <v>0</v>
      </c>
      <c r="Z4398" s="33">
        <f t="shared" si="1100"/>
        <v>0</v>
      </c>
      <c r="AA4398" s="35">
        <f t="shared" si="1101"/>
        <v>0</v>
      </c>
      <c r="AB4398" s="36">
        <f t="shared" si="1102"/>
        <v>0</v>
      </c>
      <c r="AC4398" s="37">
        <f t="shared" si="1103"/>
        <v>0</v>
      </c>
      <c r="AD4398" s="38"/>
      <c r="AE4398" s="38"/>
      <c r="AF4398" s="39">
        <f t="shared" si="1104"/>
        <v>0</v>
      </c>
      <c r="AG4398" s="40"/>
      <c r="AH4398" s="41">
        <f t="shared" si="1105"/>
        <v>0</v>
      </c>
      <c r="AI4398" s="42">
        <f t="shared" si="1106"/>
        <v>0</v>
      </c>
      <c r="AJ4398" s="43">
        <f t="shared" si="1107"/>
        <v>0</v>
      </c>
      <c r="AK4398" s="5" t="str">
        <f>_xlfn.IFNA(VLOOKUP(_xlfn.CONCAT(D4398," - ",S4398),OP!E:F,2,0),"-------------------------------------------NAO DISPONIVEL-------------------------------------------")</f>
        <v>C - RIOCARD</v>
      </c>
      <c r="AL4398" s="7" t="str">
        <f t="shared" si="1093"/>
        <v>1 - -------------------------------------------NAO DISPONIVEL------------------------------------------- - 00000004398 - FETRANSPOR</v>
      </c>
      <c r="AM4398" s="7" t="str">
        <f t="shared" si="1094"/>
        <v>-------------------------------------------NAO DISPONIVEL-------------------------------------------</v>
      </c>
      <c r="AN4398" s="44" cm="1">
        <f t="array" ref="AN4398">_xlfn.IFS(AJ4398=0,0,AQ4398="INATIVO",2,AQ4398="SEM CADASTRO",4,AQ4398="CPF ATIVO EM OUTRO COMPRADOR",5,AQ4398="NOVO/SEM CARTAO",6,AND(AJ4398&gt;0,AQ4398,""),8)</f>
        <v>0</v>
      </c>
      <c r="AO4398" s="45">
        <f t="shared" si="1108"/>
        <v>-10</v>
      </c>
    </row>
    <row r="4399" spans="1:41" x14ac:dyDescent="0.4">
      <c r="A4399" s="21" t="str">
        <f t="shared" si="1095"/>
        <v>-------------------------------------------NAO DISPONIVEL-------------------------------------------</v>
      </c>
      <c r="B4399" s="5" t="str">
        <f>_xlfn.IFNA(VLOOKUP(A4399,CNPJ!E:F,2,0),"-------------------------------------------NAO DISPONIVEL-------------------------------------------")</f>
        <v>-------------------------------------------NAO DISPONIVEL-------------------------------------------</v>
      </c>
      <c r="C4399" s="22">
        <v>1</v>
      </c>
      <c r="D4399" s="5" t="str">
        <f>_xlfn.XLOOKUP(R4399,OP!C:C,OP!B:B,,0,1)</f>
        <v>RJ</v>
      </c>
      <c r="E4399" s="23"/>
      <c r="M4399" s="26"/>
      <c r="N4399" s="27"/>
      <c r="O4399" s="28" t="str">
        <f t="shared" si="1096"/>
        <v>00000004399</v>
      </c>
      <c r="R4399" s="27" t="s">
        <v>193</v>
      </c>
      <c r="S4399" s="30" t="str">
        <f>_xlfn.IFNA(VLOOKUP(_xlfn.CONCAT(D4399," - ",R4399),OP!A:D,4,0),"-------------------------------------------NAO DISPONIVEL-------------------------------------------")</f>
        <v>FETRANSPOR</v>
      </c>
      <c r="T4399" s="31"/>
      <c r="U4399" s="32"/>
      <c r="V4399" s="31"/>
      <c r="W4399" s="33">
        <f t="shared" si="1097"/>
        <v>0</v>
      </c>
      <c r="X4399" s="34">
        <f t="shared" si="1098"/>
        <v>0</v>
      </c>
      <c r="Y4399" s="33">
        <f t="shared" si="1099"/>
        <v>0</v>
      </c>
      <c r="Z4399" s="33">
        <f t="shared" si="1100"/>
        <v>0</v>
      </c>
      <c r="AA4399" s="35">
        <f t="shared" si="1101"/>
        <v>0</v>
      </c>
      <c r="AB4399" s="36">
        <f t="shared" si="1102"/>
        <v>0</v>
      </c>
      <c r="AC4399" s="37">
        <f t="shared" si="1103"/>
        <v>0</v>
      </c>
      <c r="AD4399" s="38"/>
      <c r="AE4399" s="38"/>
      <c r="AF4399" s="39">
        <f t="shared" si="1104"/>
        <v>0</v>
      </c>
      <c r="AG4399" s="40"/>
      <c r="AH4399" s="41">
        <f t="shared" si="1105"/>
        <v>0</v>
      </c>
      <c r="AI4399" s="42">
        <f t="shared" si="1106"/>
        <v>0</v>
      </c>
      <c r="AJ4399" s="43">
        <f t="shared" si="1107"/>
        <v>0</v>
      </c>
      <c r="AK4399" s="5" t="str">
        <f>_xlfn.IFNA(VLOOKUP(_xlfn.CONCAT(D4399," - ",S4399),OP!E:F,2,0),"-------------------------------------------NAO DISPONIVEL-------------------------------------------")</f>
        <v>C - RIOCARD</v>
      </c>
      <c r="AL4399" s="7" t="str">
        <f t="shared" si="1093"/>
        <v>1 - -------------------------------------------NAO DISPONIVEL------------------------------------------- - 00000004399 - FETRANSPOR</v>
      </c>
      <c r="AM4399" s="7" t="str">
        <f t="shared" si="1094"/>
        <v>-------------------------------------------NAO DISPONIVEL-------------------------------------------</v>
      </c>
      <c r="AN4399" s="44" cm="1">
        <f t="array" ref="AN4399">_xlfn.IFS(AJ4399=0,0,AQ4399="INATIVO",2,AQ4399="SEM CADASTRO",4,AQ4399="CPF ATIVO EM OUTRO COMPRADOR",5,AQ4399="NOVO/SEM CARTAO",6,AND(AJ4399&gt;0,AQ4399,""),8)</f>
        <v>0</v>
      </c>
      <c r="AO4399" s="45">
        <f t="shared" si="1108"/>
        <v>-10</v>
      </c>
    </row>
    <row r="4400" spans="1:41" x14ac:dyDescent="0.4">
      <c r="A4400" s="21" t="str">
        <f t="shared" si="1095"/>
        <v>-------------------------------------------NAO DISPONIVEL-------------------------------------------</v>
      </c>
      <c r="B4400" s="5" t="str">
        <f>_xlfn.IFNA(VLOOKUP(A4400,CNPJ!E:F,2,0),"-------------------------------------------NAO DISPONIVEL-------------------------------------------")</f>
        <v>-------------------------------------------NAO DISPONIVEL-------------------------------------------</v>
      </c>
      <c r="C4400" s="22">
        <v>1</v>
      </c>
      <c r="D4400" s="5" t="str">
        <f>_xlfn.XLOOKUP(R4400,OP!C:C,OP!B:B,,0,1)</f>
        <v>RJ</v>
      </c>
      <c r="E4400" s="23"/>
      <c r="M4400" s="26"/>
      <c r="N4400" s="27"/>
      <c r="O4400" s="28" t="str">
        <f t="shared" si="1096"/>
        <v>00000004400</v>
      </c>
      <c r="R4400" s="27" t="s">
        <v>193</v>
      </c>
      <c r="S4400" s="30" t="str">
        <f>_xlfn.IFNA(VLOOKUP(_xlfn.CONCAT(D4400," - ",R4400),OP!A:D,4,0),"-------------------------------------------NAO DISPONIVEL-------------------------------------------")</f>
        <v>FETRANSPOR</v>
      </c>
      <c r="T4400" s="31"/>
      <c r="U4400" s="32"/>
      <c r="V4400" s="31"/>
      <c r="W4400" s="33">
        <f t="shared" si="1097"/>
        <v>0</v>
      </c>
      <c r="X4400" s="34">
        <f t="shared" si="1098"/>
        <v>0</v>
      </c>
      <c r="Y4400" s="33">
        <f t="shared" si="1099"/>
        <v>0</v>
      </c>
      <c r="Z4400" s="33">
        <f t="shared" si="1100"/>
        <v>0</v>
      </c>
      <c r="AA4400" s="35">
        <f t="shared" si="1101"/>
        <v>0</v>
      </c>
      <c r="AB4400" s="36">
        <f t="shared" si="1102"/>
        <v>0</v>
      </c>
      <c r="AC4400" s="37">
        <f t="shared" si="1103"/>
        <v>0</v>
      </c>
      <c r="AD4400" s="38"/>
      <c r="AE4400" s="38"/>
      <c r="AF4400" s="39">
        <f t="shared" si="1104"/>
        <v>0</v>
      </c>
      <c r="AG4400" s="40"/>
      <c r="AH4400" s="41">
        <f t="shared" si="1105"/>
        <v>0</v>
      </c>
      <c r="AI4400" s="42">
        <f t="shared" si="1106"/>
        <v>0</v>
      </c>
      <c r="AJ4400" s="43">
        <f t="shared" si="1107"/>
        <v>0</v>
      </c>
      <c r="AK4400" s="5" t="str">
        <f>_xlfn.IFNA(VLOOKUP(_xlfn.CONCAT(D4400," - ",S4400),OP!E:F,2,0),"-------------------------------------------NAO DISPONIVEL-------------------------------------------")</f>
        <v>C - RIOCARD</v>
      </c>
      <c r="AL4400" s="7" t="str">
        <f t="shared" si="1093"/>
        <v>1 - -------------------------------------------NAO DISPONIVEL------------------------------------------- - 00000004400 - FETRANSPOR</v>
      </c>
      <c r="AM4400" s="7" t="str">
        <f t="shared" si="1094"/>
        <v>-------------------------------------------NAO DISPONIVEL-------------------------------------------</v>
      </c>
      <c r="AN4400" s="44" cm="1">
        <f t="array" ref="AN4400">_xlfn.IFS(AJ4400=0,0,AQ4400="INATIVO",2,AQ4400="SEM CADASTRO",4,AQ4400="CPF ATIVO EM OUTRO COMPRADOR",5,AQ4400="NOVO/SEM CARTAO",6,AND(AJ4400&gt;0,AQ4400,""),8)</f>
        <v>0</v>
      </c>
      <c r="AO4400" s="45">
        <f t="shared" si="1108"/>
        <v>-10</v>
      </c>
    </row>
    <row r="4401" spans="1:41" x14ac:dyDescent="0.4">
      <c r="A4401" s="21" t="str">
        <f t="shared" si="1095"/>
        <v>-------------------------------------------NAO DISPONIVEL-------------------------------------------</v>
      </c>
      <c r="B4401" s="5" t="str">
        <f>_xlfn.IFNA(VLOOKUP(A4401,CNPJ!E:F,2,0),"-------------------------------------------NAO DISPONIVEL-------------------------------------------")</f>
        <v>-------------------------------------------NAO DISPONIVEL-------------------------------------------</v>
      </c>
      <c r="C4401" s="22">
        <v>1</v>
      </c>
      <c r="D4401" s="5" t="str">
        <f>_xlfn.XLOOKUP(R4401,OP!C:C,OP!B:B,,0,1)</f>
        <v>RJ</v>
      </c>
      <c r="E4401" s="23"/>
      <c r="M4401" s="26"/>
      <c r="N4401" s="27"/>
      <c r="O4401" s="28" t="str">
        <f t="shared" si="1096"/>
        <v>00000004401</v>
      </c>
      <c r="R4401" s="27" t="s">
        <v>193</v>
      </c>
      <c r="S4401" s="30" t="str">
        <f>_xlfn.IFNA(VLOOKUP(_xlfn.CONCAT(D4401," - ",R4401),OP!A:D,4,0),"-------------------------------------------NAO DISPONIVEL-------------------------------------------")</f>
        <v>FETRANSPOR</v>
      </c>
      <c r="T4401" s="31"/>
      <c r="U4401" s="32"/>
      <c r="V4401" s="31"/>
      <c r="W4401" s="33">
        <f t="shared" si="1097"/>
        <v>0</v>
      </c>
      <c r="X4401" s="34">
        <f t="shared" si="1098"/>
        <v>0</v>
      </c>
      <c r="Y4401" s="33">
        <f t="shared" si="1099"/>
        <v>0</v>
      </c>
      <c r="Z4401" s="33">
        <f t="shared" si="1100"/>
        <v>0</v>
      </c>
      <c r="AA4401" s="35">
        <f t="shared" si="1101"/>
        <v>0</v>
      </c>
      <c r="AB4401" s="36">
        <f t="shared" si="1102"/>
        <v>0</v>
      </c>
      <c r="AC4401" s="37">
        <f t="shared" si="1103"/>
        <v>0</v>
      </c>
      <c r="AD4401" s="38"/>
      <c r="AE4401" s="38"/>
      <c r="AF4401" s="39">
        <f t="shared" si="1104"/>
        <v>0</v>
      </c>
      <c r="AG4401" s="40"/>
      <c r="AH4401" s="41">
        <f t="shared" si="1105"/>
        <v>0</v>
      </c>
      <c r="AI4401" s="42">
        <f t="shared" si="1106"/>
        <v>0</v>
      </c>
      <c r="AJ4401" s="43">
        <f t="shared" si="1107"/>
        <v>0</v>
      </c>
      <c r="AK4401" s="5" t="str">
        <f>_xlfn.IFNA(VLOOKUP(_xlfn.CONCAT(D4401," - ",S4401),OP!E:F,2,0),"-------------------------------------------NAO DISPONIVEL-------------------------------------------")</f>
        <v>C - RIOCARD</v>
      </c>
      <c r="AL4401" s="7" t="str">
        <f t="shared" si="1093"/>
        <v>1 - -------------------------------------------NAO DISPONIVEL------------------------------------------- - 00000004401 - FETRANSPOR</v>
      </c>
      <c r="AM4401" s="7" t="str">
        <f t="shared" si="1094"/>
        <v>-------------------------------------------NAO DISPONIVEL-------------------------------------------</v>
      </c>
      <c r="AN4401" s="44" cm="1">
        <f t="array" ref="AN4401">_xlfn.IFS(AJ4401=0,0,AQ4401="INATIVO",2,AQ4401="SEM CADASTRO",4,AQ4401="CPF ATIVO EM OUTRO COMPRADOR",5,AQ4401="NOVO/SEM CARTAO",6,AND(AJ4401&gt;0,AQ4401,""),8)</f>
        <v>0</v>
      </c>
      <c r="AO4401" s="45">
        <f t="shared" si="1108"/>
        <v>-10</v>
      </c>
    </row>
    <row r="4402" spans="1:41" x14ac:dyDescent="0.4">
      <c r="A4402" s="21" t="str">
        <f t="shared" si="1095"/>
        <v>-------------------------------------------NAO DISPONIVEL-------------------------------------------</v>
      </c>
      <c r="B4402" s="5" t="str">
        <f>_xlfn.IFNA(VLOOKUP(A4402,CNPJ!E:F,2,0),"-------------------------------------------NAO DISPONIVEL-------------------------------------------")</f>
        <v>-------------------------------------------NAO DISPONIVEL-------------------------------------------</v>
      </c>
      <c r="C4402" s="22">
        <v>1</v>
      </c>
      <c r="D4402" s="5" t="str">
        <f>_xlfn.XLOOKUP(R4402,OP!C:C,OP!B:B,,0,1)</f>
        <v>RJ</v>
      </c>
      <c r="E4402" s="23"/>
      <c r="M4402" s="26"/>
      <c r="N4402" s="27"/>
      <c r="O4402" s="28" t="str">
        <f t="shared" si="1096"/>
        <v>00000004402</v>
      </c>
      <c r="R4402" s="27" t="s">
        <v>193</v>
      </c>
      <c r="S4402" s="30" t="str">
        <f>_xlfn.IFNA(VLOOKUP(_xlfn.CONCAT(D4402," - ",R4402),OP!A:D,4,0),"-------------------------------------------NAO DISPONIVEL-------------------------------------------")</f>
        <v>FETRANSPOR</v>
      </c>
      <c r="T4402" s="31"/>
      <c r="U4402" s="32"/>
      <c r="V4402" s="31"/>
      <c r="W4402" s="33">
        <f t="shared" si="1097"/>
        <v>0</v>
      </c>
      <c r="X4402" s="34">
        <f t="shared" si="1098"/>
        <v>0</v>
      </c>
      <c r="Y4402" s="33">
        <f t="shared" si="1099"/>
        <v>0</v>
      </c>
      <c r="Z4402" s="33">
        <f t="shared" si="1100"/>
        <v>0</v>
      </c>
      <c r="AA4402" s="35">
        <f t="shared" si="1101"/>
        <v>0</v>
      </c>
      <c r="AB4402" s="36">
        <f t="shared" si="1102"/>
        <v>0</v>
      </c>
      <c r="AC4402" s="37">
        <f t="shared" si="1103"/>
        <v>0</v>
      </c>
      <c r="AD4402" s="38"/>
      <c r="AE4402" s="38"/>
      <c r="AF4402" s="39">
        <f t="shared" si="1104"/>
        <v>0</v>
      </c>
      <c r="AG4402" s="40"/>
      <c r="AH4402" s="41">
        <f t="shared" si="1105"/>
        <v>0</v>
      </c>
      <c r="AI4402" s="42">
        <f t="shared" si="1106"/>
        <v>0</v>
      </c>
      <c r="AJ4402" s="43">
        <f t="shared" si="1107"/>
        <v>0</v>
      </c>
      <c r="AK4402" s="5" t="str">
        <f>_xlfn.IFNA(VLOOKUP(_xlfn.CONCAT(D4402," - ",S4402),OP!E:F,2,0),"-------------------------------------------NAO DISPONIVEL-------------------------------------------")</f>
        <v>C - RIOCARD</v>
      </c>
      <c r="AL4402" s="7" t="str">
        <f t="shared" si="1093"/>
        <v>1 - -------------------------------------------NAO DISPONIVEL------------------------------------------- - 00000004402 - FETRANSPOR</v>
      </c>
      <c r="AM4402" s="7" t="str">
        <f t="shared" si="1094"/>
        <v>-------------------------------------------NAO DISPONIVEL-------------------------------------------</v>
      </c>
      <c r="AN4402" s="44" cm="1">
        <f t="array" ref="AN4402">_xlfn.IFS(AJ4402=0,0,AQ4402="INATIVO",2,AQ4402="SEM CADASTRO",4,AQ4402="CPF ATIVO EM OUTRO COMPRADOR",5,AQ4402="NOVO/SEM CARTAO",6,AND(AJ4402&gt;0,AQ4402,""),8)</f>
        <v>0</v>
      </c>
      <c r="AO4402" s="45">
        <f t="shared" si="1108"/>
        <v>-10</v>
      </c>
    </row>
    <row r="4403" spans="1:41" x14ac:dyDescent="0.4">
      <c r="A4403" s="21" t="str">
        <f t="shared" si="1095"/>
        <v>-------------------------------------------NAO DISPONIVEL-------------------------------------------</v>
      </c>
      <c r="B4403" s="5" t="str">
        <f>_xlfn.IFNA(VLOOKUP(A4403,CNPJ!E:F,2,0),"-------------------------------------------NAO DISPONIVEL-------------------------------------------")</f>
        <v>-------------------------------------------NAO DISPONIVEL-------------------------------------------</v>
      </c>
      <c r="C4403" s="22">
        <v>1</v>
      </c>
      <c r="D4403" s="5" t="str">
        <f>_xlfn.XLOOKUP(R4403,OP!C:C,OP!B:B,,0,1)</f>
        <v>RJ</v>
      </c>
      <c r="E4403" s="23"/>
      <c r="M4403" s="26"/>
      <c r="N4403" s="27"/>
      <c r="O4403" s="28" t="str">
        <f t="shared" si="1096"/>
        <v>00000004403</v>
      </c>
      <c r="R4403" s="27" t="s">
        <v>193</v>
      </c>
      <c r="S4403" s="30" t="str">
        <f>_xlfn.IFNA(VLOOKUP(_xlfn.CONCAT(D4403," - ",R4403),OP!A:D,4,0),"-------------------------------------------NAO DISPONIVEL-------------------------------------------")</f>
        <v>FETRANSPOR</v>
      </c>
      <c r="T4403" s="31"/>
      <c r="U4403" s="32"/>
      <c r="V4403" s="31"/>
      <c r="W4403" s="33">
        <f t="shared" si="1097"/>
        <v>0</v>
      </c>
      <c r="X4403" s="34">
        <f t="shared" si="1098"/>
        <v>0</v>
      </c>
      <c r="Y4403" s="33">
        <f t="shared" si="1099"/>
        <v>0</v>
      </c>
      <c r="Z4403" s="33">
        <f t="shared" si="1100"/>
        <v>0</v>
      </c>
      <c r="AA4403" s="35">
        <f t="shared" si="1101"/>
        <v>0</v>
      </c>
      <c r="AB4403" s="36">
        <f t="shared" si="1102"/>
        <v>0</v>
      </c>
      <c r="AC4403" s="37">
        <f t="shared" si="1103"/>
        <v>0</v>
      </c>
      <c r="AD4403" s="38"/>
      <c r="AE4403" s="38"/>
      <c r="AF4403" s="39">
        <f t="shared" si="1104"/>
        <v>0</v>
      </c>
      <c r="AG4403" s="40"/>
      <c r="AH4403" s="41">
        <f t="shared" si="1105"/>
        <v>0</v>
      </c>
      <c r="AI4403" s="42">
        <f t="shared" si="1106"/>
        <v>0</v>
      </c>
      <c r="AJ4403" s="43">
        <f t="shared" si="1107"/>
        <v>0</v>
      </c>
      <c r="AK4403" s="5" t="str">
        <f>_xlfn.IFNA(VLOOKUP(_xlfn.CONCAT(D4403," - ",S4403),OP!E:F,2,0),"-------------------------------------------NAO DISPONIVEL-------------------------------------------")</f>
        <v>C - RIOCARD</v>
      </c>
      <c r="AL4403" s="7" t="str">
        <f t="shared" si="1093"/>
        <v>1 - -------------------------------------------NAO DISPONIVEL------------------------------------------- - 00000004403 - FETRANSPOR</v>
      </c>
      <c r="AM4403" s="7" t="str">
        <f t="shared" si="1094"/>
        <v>-------------------------------------------NAO DISPONIVEL-------------------------------------------</v>
      </c>
      <c r="AN4403" s="44" cm="1">
        <f t="array" ref="AN4403">_xlfn.IFS(AJ4403=0,0,AQ4403="INATIVO",2,AQ4403="SEM CADASTRO",4,AQ4403="CPF ATIVO EM OUTRO COMPRADOR",5,AQ4403="NOVO/SEM CARTAO",6,AND(AJ4403&gt;0,AQ4403,""),8)</f>
        <v>0</v>
      </c>
      <c r="AO4403" s="45">
        <f t="shared" si="1108"/>
        <v>-10</v>
      </c>
    </row>
    <row r="4404" spans="1:41" x14ac:dyDescent="0.4">
      <c r="A4404" s="21" t="str">
        <f t="shared" si="1095"/>
        <v>-------------------------------------------NAO DISPONIVEL-------------------------------------------</v>
      </c>
      <c r="B4404" s="5" t="str">
        <f>_xlfn.IFNA(VLOOKUP(A4404,CNPJ!E:F,2,0),"-------------------------------------------NAO DISPONIVEL-------------------------------------------")</f>
        <v>-------------------------------------------NAO DISPONIVEL-------------------------------------------</v>
      </c>
      <c r="C4404" s="22">
        <v>1</v>
      </c>
      <c r="D4404" s="5" t="str">
        <f>_xlfn.XLOOKUP(R4404,OP!C:C,OP!B:B,,0,1)</f>
        <v>RJ</v>
      </c>
      <c r="E4404" s="23"/>
      <c r="M4404" s="26"/>
      <c r="N4404" s="27"/>
      <c r="O4404" s="28" t="str">
        <f t="shared" si="1096"/>
        <v>00000004404</v>
      </c>
      <c r="R4404" s="27" t="s">
        <v>193</v>
      </c>
      <c r="S4404" s="30" t="str">
        <f>_xlfn.IFNA(VLOOKUP(_xlfn.CONCAT(D4404," - ",R4404),OP!A:D,4,0),"-------------------------------------------NAO DISPONIVEL-------------------------------------------")</f>
        <v>FETRANSPOR</v>
      </c>
      <c r="T4404" s="31"/>
      <c r="U4404" s="32"/>
      <c r="V4404" s="31"/>
      <c r="W4404" s="33">
        <f t="shared" si="1097"/>
        <v>0</v>
      </c>
      <c r="X4404" s="34">
        <f t="shared" si="1098"/>
        <v>0</v>
      </c>
      <c r="Y4404" s="33">
        <f t="shared" si="1099"/>
        <v>0</v>
      </c>
      <c r="Z4404" s="33">
        <f t="shared" si="1100"/>
        <v>0</v>
      </c>
      <c r="AA4404" s="35">
        <f t="shared" si="1101"/>
        <v>0</v>
      </c>
      <c r="AB4404" s="36">
        <f t="shared" si="1102"/>
        <v>0</v>
      </c>
      <c r="AC4404" s="37">
        <f t="shared" si="1103"/>
        <v>0</v>
      </c>
      <c r="AD4404" s="38"/>
      <c r="AE4404" s="38"/>
      <c r="AF4404" s="39">
        <f t="shared" si="1104"/>
        <v>0</v>
      </c>
      <c r="AG4404" s="40"/>
      <c r="AH4404" s="41">
        <f t="shared" si="1105"/>
        <v>0</v>
      </c>
      <c r="AI4404" s="42">
        <f t="shared" si="1106"/>
        <v>0</v>
      </c>
      <c r="AJ4404" s="43">
        <f t="shared" si="1107"/>
        <v>0</v>
      </c>
      <c r="AK4404" s="5" t="str">
        <f>_xlfn.IFNA(VLOOKUP(_xlfn.CONCAT(D4404," - ",S4404),OP!E:F,2,0),"-------------------------------------------NAO DISPONIVEL-------------------------------------------")</f>
        <v>C - RIOCARD</v>
      </c>
      <c r="AL4404" s="7" t="str">
        <f t="shared" si="1093"/>
        <v>1 - -------------------------------------------NAO DISPONIVEL------------------------------------------- - 00000004404 - FETRANSPOR</v>
      </c>
      <c r="AM4404" s="7" t="str">
        <f t="shared" si="1094"/>
        <v>-------------------------------------------NAO DISPONIVEL-------------------------------------------</v>
      </c>
      <c r="AN4404" s="44" cm="1">
        <f t="array" ref="AN4404">_xlfn.IFS(AJ4404=0,0,AQ4404="INATIVO",2,AQ4404="SEM CADASTRO",4,AQ4404="CPF ATIVO EM OUTRO COMPRADOR",5,AQ4404="NOVO/SEM CARTAO",6,AND(AJ4404&gt;0,AQ4404,""),8)</f>
        <v>0</v>
      </c>
      <c r="AO4404" s="45">
        <f t="shared" si="1108"/>
        <v>-10</v>
      </c>
    </row>
    <row r="4405" spans="1:41" x14ac:dyDescent="0.4">
      <c r="A4405" s="21" t="str">
        <f t="shared" si="1095"/>
        <v>-------------------------------------------NAO DISPONIVEL-------------------------------------------</v>
      </c>
      <c r="B4405" s="5" t="str">
        <f>_xlfn.IFNA(VLOOKUP(A4405,CNPJ!E:F,2,0),"-------------------------------------------NAO DISPONIVEL-------------------------------------------")</f>
        <v>-------------------------------------------NAO DISPONIVEL-------------------------------------------</v>
      </c>
      <c r="C4405" s="22">
        <v>1</v>
      </c>
      <c r="D4405" s="5" t="str">
        <f>_xlfn.XLOOKUP(R4405,OP!C:C,OP!B:B,,0,1)</f>
        <v>RJ</v>
      </c>
      <c r="E4405" s="23"/>
      <c r="M4405" s="26"/>
      <c r="N4405" s="27"/>
      <c r="O4405" s="28" t="str">
        <f t="shared" si="1096"/>
        <v>00000004405</v>
      </c>
      <c r="R4405" s="27" t="s">
        <v>193</v>
      </c>
      <c r="S4405" s="30" t="str">
        <f>_xlfn.IFNA(VLOOKUP(_xlfn.CONCAT(D4405," - ",R4405),OP!A:D,4,0),"-------------------------------------------NAO DISPONIVEL-------------------------------------------")</f>
        <v>FETRANSPOR</v>
      </c>
      <c r="T4405" s="31"/>
      <c r="U4405" s="32"/>
      <c r="V4405" s="31"/>
      <c r="W4405" s="33">
        <f t="shared" si="1097"/>
        <v>0</v>
      </c>
      <c r="X4405" s="34">
        <f t="shared" si="1098"/>
        <v>0</v>
      </c>
      <c r="Y4405" s="33">
        <f t="shared" si="1099"/>
        <v>0</v>
      </c>
      <c r="Z4405" s="33">
        <f t="shared" si="1100"/>
        <v>0</v>
      </c>
      <c r="AA4405" s="35">
        <f t="shared" si="1101"/>
        <v>0</v>
      </c>
      <c r="AB4405" s="36">
        <f t="shared" si="1102"/>
        <v>0</v>
      </c>
      <c r="AC4405" s="37">
        <f t="shared" si="1103"/>
        <v>0</v>
      </c>
      <c r="AD4405" s="38"/>
      <c r="AE4405" s="38"/>
      <c r="AF4405" s="39">
        <f t="shared" si="1104"/>
        <v>0</v>
      </c>
      <c r="AG4405" s="40"/>
      <c r="AH4405" s="41">
        <f t="shared" si="1105"/>
        <v>0</v>
      </c>
      <c r="AI4405" s="42">
        <f t="shared" si="1106"/>
        <v>0</v>
      </c>
      <c r="AJ4405" s="43">
        <f t="shared" si="1107"/>
        <v>0</v>
      </c>
      <c r="AK4405" s="5" t="str">
        <f>_xlfn.IFNA(VLOOKUP(_xlfn.CONCAT(D4405," - ",S4405),OP!E:F,2,0),"-------------------------------------------NAO DISPONIVEL-------------------------------------------")</f>
        <v>C - RIOCARD</v>
      </c>
      <c r="AL4405" s="7" t="str">
        <f t="shared" si="1093"/>
        <v>1 - -------------------------------------------NAO DISPONIVEL------------------------------------------- - 00000004405 - FETRANSPOR</v>
      </c>
      <c r="AM4405" s="7" t="str">
        <f t="shared" si="1094"/>
        <v>-------------------------------------------NAO DISPONIVEL-------------------------------------------</v>
      </c>
      <c r="AN4405" s="44" cm="1">
        <f t="array" ref="AN4405">_xlfn.IFS(AJ4405=0,0,AQ4405="INATIVO",2,AQ4405="SEM CADASTRO",4,AQ4405="CPF ATIVO EM OUTRO COMPRADOR",5,AQ4405="NOVO/SEM CARTAO",6,AND(AJ4405&gt;0,AQ4405,""),8)</f>
        <v>0</v>
      </c>
      <c r="AO4405" s="45">
        <f t="shared" si="1108"/>
        <v>-10</v>
      </c>
    </row>
    <row r="4406" spans="1:41" x14ac:dyDescent="0.4">
      <c r="A4406" s="21" t="str">
        <f t="shared" si="1095"/>
        <v>-------------------------------------------NAO DISPONIVEL-------------------------------------------</v>
      </c>
      <c r="B4406" s="5" t="str">
        <f>_xlfn.IFNA(VLOOKUP(A4406,CNPJ!E:F,2,0),"-------------------------------------------NAO DISPONIVEL-------------------------------------------")</f>
        <v>-------------------------------------------NAO DISPONIVEL-------------------------------------------</v>
      </c>
      <c r="C4406" s="22">
        <v>1</v>
      </c>
      <c r="D4406" s="5" t="str">
        <f>_xlfn.XLOOKUP(R4406,OP!C:C,OP!B:B,,0,1)</f>
        <v>RJ</v>
      </c>
      <c r="E4406" s="23"/>
      <c r="M4406" s="26"/>
      <c r="N4406" s="27"/>
      <c r="O4406" s="28" t="str">
        <f t="shared" si="1096"/>
        <v>00000004406</v>
      </c>
      <c r="R4406" s="27" t="s">
        <v>193</v>
      </c>
      <c r="S4406" s="30" t="str">
        <f>_xlfn.IFNA(VLOOKUP(_xlfn.CONCAT(D4406," - ",R4406),OP!A:D,4,0),"-------------------------------------------NAO DISPONIVEL-------------------------------------------")</f>
        <v>FETRANSPOR</v>
      </c>
      <c r="T4406" s="31"/>
      <c r="U4406" s="32"/>
      <c r="V4406" s="31"/>
      <c r="W4406" s="33">
        <f t="shared" si="1097"/>
        <v>0</v>
      </c>
      <c r="X4406" s="34">
        <f t="shared" si="1098"/>
        <v>0</v>
      </c>
      <c r="Y4406" s="33">
        <f t="shared" si="1099"/>
        <v>0</v>
      </c>
      <c r="Z4406" s="33">
        <f t="shared" si="1100"/>
        <v>0</v>
      </c>
      <c r="AA4406" s="35">
        <f t="shared" si="1101"/>
        <v>0</v>
      </c>
      <c r="AB4406" s="36">
        <f t="shared" si="1102"/>
        <v>0</v>
      </c>
      <c r="AC4406" s="37">
        <f t="shared" si="1103"/>
        <v>0</v>
      </c>
      <c r="AD4406" s="38"/>
      <c r="AE4406" s="38"/>
      <c r="AF4406" s="39">
        <f t="shared" si="1104"/>
        <v>0</v>
      </c>
      <c r="AG4406" s="40"/>
      <c r="AH4406" s="41">
        <f t="shared" si="1105"/>
        <v>0</v>
      </c>
      <c r="AI4406" s="42">
        <f t="shared" si="1106"/>
        <v>0</v>
      </c>
      <c r="AJ4406" s="43">
        <f t="shared" si="1107"/>
        <v>0</v>
      </c>
      <c r="AK4406" s="5" t="str">
        <f>_xlfn.IFNA(VLOOKUP(_xlfn.CONCAT(D4406," - ",S4406),OP!E:F,2,0),"-------------------------------------------NAO DISPONIVEL-------------------------------------------")</f>
        <v>C - RIOCARD</v>
      </c>
      <c r="AL4406" s="7" t="str">
        <f t="shared" si="1093"/>
        <v>1 - -------------------------------------------NAO DISPONIVEL------------------------------------------- - 00000004406 - FETRANSPOR</v>
      </c>
      <c r="AM4406" s="7" t="str">
        <f t="shared" si="1094"/>
        <v>-------------------------------------------NAO DISPONIVEL-------------------------------------------</v>
      </c>
      <c r="AN4406" s="44" cm="1">
        <f t="array" ref="AN4406">_xlfn.IFS(AJ4406=0,0,AQ4406="INATIVO",2,AQ4406="SEM CADASTRO",4,AQ4406="CPF ATIVO EM OUTRO COMPRADOR",5,AQ4406="NOVO/SEM CARTAO",6,AND(AJ4406&gt;0,AQ4406,""),8)</f>
        <v>0</v>
      </c>
      <c r="AO4406" s="45">
        <f t="shared" si="1108"/>
        <v>-10</v>
      </c>
    </row>
    <row r="4407" spans="1:41" x14ac:dyDescent="0.4">
      <c r="A4407" s="21" t="str">
        <f t="shared" si="1095"/>
        <v>-------------------------------------------NAO DISPONIVEL-------------------------------------------</v>
      </c>
      <c r="B4407" s="5" t="str">
        <f>_xlfn.IFNA(VLOOKUP(A4407,CNPJ!E:F,2,0),"-------------------------------------------NAO DISPONIVEL-------------------------------------------")</f>
        <v>-------------------------------------------NAO DISPONIVEL-------------------------------------------</v>
      </c>
      <c r="C4407" s="22">
        <v>1</v>
      </c>
      <c r="D4407" s="5" t="str">
        <f>_xlfn.XLOOKUP(R4407,OP!C:C,OP!B:B,,0,1)</f>
        <v>RJ</v>
      </c>
      <c r="E4407" s="23"/>
      <c r="M4407" s="26"/>
      <c r="N4407" s="27"/>
      <c r="O4407" s="28" t="str">
        <f t="shared" si="1096"/>
        <v>00000004407</v>
      </c>
      <c r="R4407" s="27" t="s">
        <v>193</v>
      </c>
      <c r="S4407" s="30" t="str">
        <f>_xlfn.IFNA(VLOOKUP(_xlfn.CONCAT(D4407," - ",R4407),OP!A:D,4,0),"-------------------------------------------NAO DISPONIVEL-------------------------------------------")</f>
        <v>FETRANSPOR</v>
      </c>
      <c r="T4407" s="31"/>
      <c r="U4407" s="32"/>
      <c r="V4407" s="31"/>
      <c r="W4407" s="33">
        <f t="shared" si="1097"/>
        <v>0</v>
      </c>
      <c r="X4407" s="34">
        <f t="shared" si="1098"/>
        <v>0</v>
      </c>
      <c r="Y4407" s="33">
        <f t="shared" si="1099"/>
        <v>0</v>
      </c>
      <c r="Z4407" s="33">
        <f t="shared" si="1100"/>
        <v>0</v>
      </c>
      <c r="AA4407" s="35">
        <f t="shared" si="1101"/>
        <v>0</v>
      </c>
      <c r="AB4407" s="36">
        <f t="shared" si="1102"/>
        <v>0</v>
      </c>
      <c r="AC4407" s="37">
        <f t="shared" si="1103"/>
        <v>0</v>
      </c>
      <c r="AD4407" s="38"/>
      <c r="AE4407" s="38"/>
      <c r="AF4407" s="39">
        <f t="shared" si="1104"/>
        <v>0</v>
      </c>
      <c r="AG4407" s="40"/>
      <c r="AH4407" s="41">
        <f t="shared" si="1105"/>
        <v>0</v>
      </c>
      <c r="AI4407" s="42">
        <f t="shared" si="1106"/>
        <v>0</v>
      </c>
      <c r="AJ4407" s="43">
        <f t="shared" si="1107"/>
        <v>0</v>
      </c>
      <c r="AK4407" s="5" t="str">
        <f>_xlfn.IFNA(VLOOKUP(_xlfn.CONCAT(D4407," - ",S4407),OP!E:F,2,0),"-------------------------------------------NAO DISPONIVEL-------------------------------------------")</f>
        <v>C - RIOCARD</v>
      </c>
      <c r="AL4407" s="7" t="str">
        <f t="shared" si="1093"/>
        <v>1 - -------------------------------------------NAO DISPONIVEL------------------------------------------- - 00000004407 - FETRANSPOR</v>
      </c>
      <c r="AM4407" s="7" t="str">
        <f t="shared" si="1094"/>
        <v>-------------------------------------------NAO DISPONIVEL-------------------------------------------</v>
      </c>
      <c r="AN4407" s="44" cm="1">
        <f t="array" ref="AN4407">_xlfn.IFS(AJ4407=0,0,AQ4407="INATIVO",2,AQ4407="SEM CADASTRO",4,AQ4407="CPF ATIVO EM OUTRO COMPRADOR",5,AQ4407="NOVO/SEM CARTAO",6,AND(AJ4407&gt;0,AQ4407,""),8)</f>
        <v>0</v>
      </c>
      <c r="AO4407" s="45">
        <f t="shared" si="1108"/>
        <v>-10</v>
      </c>
    </row>
    <row r="4408" spans="1:41" x14ac:dyDescent="0.4">
      <c r="A4408" s="21" t="str">
        <f t="shared" si="1095"/>
        <v>-------------------------------------------NAO DISPONIVEL-------------------------------------------</v>
      </c>
      <c r="B4408" s="5" t="str">
        <f>_xlfn.IFNA(VLOOKUP(A4408,CNPJ!E:F,2,0),"-------------------------------------------NAO DISPONIVEL-------------------------------------------")</f>
        <v>-------------------------------------------NAO DISPONIVEL-------------------------------------------</v>
      </c>
      <c r="C4408" s="22">
        <v>1</v>
      </c>
      <c r="D4408" s="5" t="str">
        <f>_xlfn.XLOOKUP(R4408,OP!C:C,OP!B:B,,0,1)</f>
        <v>RJ</v>
      </c>
      <c r="E4408" s="23"/>
      <c r="M4408" s="26"/>
      <c r="N4408" s="27"/>
      <c r="O4408" s="28" t="str">
        <f t="shared" si="1096"/>
        <v>00000004408</v>
      </c>
      <c r="R4408" s="27" t="s">
        <v>193</v>
      </c>
      <c r="S4408" s="30" t="str">
        <f>_xlfn.IFNA(VLOOKUP(_xlfn.CONCAT(D4408," - ",R4408),OP!A:D,4,0),"-------------------------------------------NAO DISPONIVEL-------------------------------------------")</f>
        <v>FETRANSPOR</v>
      </c>
      <c r="T4408" s="31"/>
      <c r="U4408" s="32"/>
      <c r="V4408" s="31"/>
      <c r="W4408" s="33">
        <f t="shared" si="1097"/>
        <v>0</v>
      </c>
      <c r="X4408" s="34">
        <f t="shared" si="1098"/>
        <v>0</v>
      </c>
      <c r="Y4408" s="33">
        <f t="shared" si="1099"/>
        <v>0</v>
      </c>
      <c r="Z4408" s="33">
        <f t="shared" si="1100"/>
        <v>0</v>
      </c>
      <c r="AA4408" s="35">
        <f t="shared" si="1101"/>
        <v>0</v>
      </c>
      <c r="AB4408" s="36">
        <f t="shared" si="1102"/>
        <v>0</v>
      </c>
      <c r="AC4408" s="37">
        <f t="shared" si="1103"/>
        <v>0</v>
      </c>
      <c r="AD4408" s="38"/>
      <c r="AE4408" s="38"/>
      <c r="AF4408" s="39">
        <f t="shared" si="1104"/>
        <v>0</v>
      </c>
      <c r="AG4408" s="40"/>
      <c r="AH4408" s="41">
        <f t="shared" si="1105"/>
        <v>0</v>
      </c>
      <c r="AI4408" s="42">
        <f t="shared" si="1106"/>
        <v>0</v>
      </c>
      <c r="AJ4408" s="43">
        <f t="shared" si="1107"/>
        <v>0</v>
      </c>
      <c r="AK4408" s="5" t="str">
        <f>_xlfn.IFNA(VLOOKUP(_xlfn.CONCAT(D4408," - ",S4408),OP!E:F,2,0),"-------------------------------------------NAO DISPONIVEL-------------------------------------------")</f>
        <v>C - RIOCARD</v>
      </c>
      <c r="AL4408" s="7" t="str">
        <f t="shared" si="1093"/>
        <v>1 - -------------------------------------------NAO DISPONIVEL------------------------------------------- - 00000004408 - FETRANSPOR</v>
      </c>
      <c r="AM4408" s="7" t="str">
        <f t="shared" si="1094"/>
        <v>-------------------------------------------NAO DISPONIVEL-------------------------------------------</v>
      </c>
      <c r="AN4408" s="44" cm="1">
        <f t="array" ref="AN4408">_xlfn.IFS(AJ4408=0,0,AQ4408="INATIVO",2,AQ4408="SEM CADASTRO",4,AQ4408="CPF ATIVO EM OUTRO COMPRADOR",5,AQ4408="NOVO/SEM CARTAO",6,AND(AJ4408&gt;0,AQ4408,""),8)</f>
        <v>0</v>
      </c>
      <c r="AO4408" s="45">
        <f t="shared" si="1108"/>
        <v>-10</v>
      </c>
    </row>
    <row r="4409" spans="1:41" x14ac:dyDescent="0.4">
      <c r="A4409" s="21" t="str">
        <f t="shared" si="1095"/>
        <v>-------------------------------------------NAO DISPONIVEL-------------------------------------------</v>
      </c>
      <c r="B4409" s="5" t="str">
        <f>_xlfn.IFNA(VLOOKUP(A4409,CNPJ!E:F,2,0),"-------------------------------------------NAO DISPONIVEL-------------------------------------------")</f>
        <v>-------------------------------------------NAO DISPONIVEL-------------------------------------------</v>
      </c>
      <c r="C4409" s="22">
        <v>1</v>
      </c>
      <c r="D4409" s="5" t="str">
        <f>_xlfn.XLOOKUP(R4409,OP!C:C,OP!B:B,,0,1)</f>
        <v>RJ</v>
      </c>
      <c r="E4409" s="23"/>
      <c r="M4409" s="26"/>
      <c r="N4409" s="27"/>
      <c r="O4409" s="28" t="str">
        <f t="shared" si="1096"/>
        <v>00000004409</v>
      </c>
      <c r="R4409" s="27" t="s">
        <v>193</v>
      </c>
      <c r="S4409" s="30" t="str">
        <f>_xlfn.IFNA(VLOOKUP(_xlfn.CONCAT(D4409," - ",R4409),OP!A:D,4,0),"-------------------------------------------NAO DISPONIVEL-------------------------------------------")</f>
        <v>FETRANSPOR</v>
      </c>
      <c r="T4409" s="31"/>
      <c r="U4409" s="32"/>
      <c r="V4409" s="31"/>
      <c r="W4409" s="33">
        <f t="shared" si="1097"/>
        <v>0</v>
      </c>
      <c r="X4409" s="34">
        <f t="shared" si="1098"/>
        <v>0</v>
      </c>
      <c r="Y4409" s="33">
        <f t="shared" si="1099"/>
        <v>0</v>
      </c>
      <c r="Z4409" s="33">
        <f t="shared" si="1100"/>
        <v>0</v>
      </c>
      <c r="AA4409" s="35">
        <f t="shared" si="1101"/>
        <v>0</v>
      </c>
      <c r="AB4409" s="36">
        <f t="shared" si="1102"/>
        <v>0</v>
      </c>
      <c r="AC4409" s="37">
        <f t="shared" si="1103"/>
        <v>0</v>
      </c>
      <c r="AD4409" s="38"/>
      <c r="AE4409" s="38"/>
      <c r="AF4409" s="39">
        <f t="shared" si="1104"/>
        <v>0</v>
      </c>
      <c r="AG4409" s="40"/>
      <c r="AH4409" s="41">
        <f t="shared" si="1105"/>
        <v>0</v>
      </c>
      <c r="AI4409" s="42">
        <f t="shared" si="1106"/>
        <v>0</v>
      </c>
      <c r="AJ4409" s="43">
        <f t="shared" si="1107"/>
        <v>0</v>
      </c>
      <c r="AK4409" s="5" t="str">
        <f>_xlfn.IFNA(VLOOKUP(_xlfn.CONCAT(D4409," - ",S4409),OP!E:F,2,0),"-------------------------------------------NAO DISPONIVEL-------------------------------------------")</f>
        <v>C - RIOCARD</v>
      </c>
      <c r="AL4409" s="7" t="str">
        <f t="shared" si="1093"/>
        <v>1 - -------------------------------------------NAO DISPONIVEL------------------------------------------- - 00000004409 - FETRANSPOR</v>
      </c>
      <c r="AM4409" s="7" t="str">
        <f t="shared" si="1094"/>
        <v>-------------------------------------------NAO DISPONIVEL-------------------------------------------</v>
      </c>
      <c r="AN4409" s="44" cm="1">
        <f t="array" ref="AN4409">_xlfn.IFS(AJ4409=0,0,AQ4409="INATIVO",2,AQ4409="SEM CADASTRO",4,AQ4409="CPF ATIVO EM OUTRO COMPRADOR",5,AQ4409="NOVO/SEM CARTAO",6,AND(AJ4409&gt;0,AQ4409,""),8)</f>
        <v>0</v>
      </c>
      <c r="AO4409" s="45">
        <f t="shared" si="1108"/>
        <v>-10</v>
      </c>
    </row>
    <row r="4410" spans="1:41" x14ac:dyDescent="0.4">
      <c r="A4410" s="21" t="str">
        <f t="shared" si="1095"/>
        <v>-------------------------------------------NAO DISPONIVEL-------------------------------------------</v>
      </c>
      <c r="B4410" s="5" t="str">
        <f>_xlfn.IFNA(VLOOKUP(A4410,CNPJ!E:F,2,0),"-------------------------------------------NAO DISPONIVEL-------------------------------------------")</f>
        <v>-------------------------------------------NAO DISPONIVEL-------------------------------------------</v>
      </c>
      <c r="C4410" s="22">
        <v>1</v>
      </c>
      <c r="D4410" s="5" t="str">
        <f>_xlfn.XLOOKUP(R4410,OP!C:C,OP!B:B,,0,1)</f>
        <v>RJ</v>
      </c>
      <c r="E4410" s="23"/>
      <c r="M4410" s="26"/>
      <c r="N4410" s="27"/>
      <c r="O4410" s="28" t="str">
        <f t="shared" si="1096"/>
        <v>00000004410</v>
      </c>
      <c r="R4410" s="27" t="s">
        <v>193</v>
      </c>
      <c r="S4410" s="30" t="str">
        <f>_xlfn.IFNA(VLOOKUP(_xlfn.CONCAT(D4410," - ",R4410),OP!A:D,4,0),"-------------------------------------------NAO DISPONIVEL-------------------------------------------")</f>
        <v>FETRANSPOR</v>
      </c>
      <c r="T4410" s="31"/>
      <c r="U4410" s="32"/>
      <c r="V4410" s="31"/>
      <c r="W4410" s="33">
        <f t="shared" si="1097"/>
        <v>0</v>
      </c>
      <c r="X4410" s="34">
        <f t="shared" si="1098"/>
        <v>0</v>
      </c>
      <c r="Y4410" s="33">
        <f t="shared" si="1099"/>
        <v>0</v>
      </c>
      <c r="Z4410" s="33">
        <f t="shared" si="1100"/>
        <v>0</v>
      </c>
      <c r="AA4410" s="35">
        <f t="shared" si="1101"/>
        <v>0</v>
      </c>
      <c r="AB4410" s="36">
        <f t="shared" si="1102"/>
        <v>0</v>
      </c>
      <c r="AC4410" s="37">
        <f t="shared" si="1103"/>
        <v>0</v>
      </c>
      <c r="AD4410" s="38"/>
      <c r="AE4410" s="38"/>
      <c r="AF4410" s="39">
        <f t="shared" si="1104"/>
        <v>0</v>
      </c>
      <c r="AG4410" s="40"/>
      <c r="AH4410" s="41">
        <f t="shared" si="1105"/>
        <v>0</v>
      </c>
      <c r="AI4410" s="42">
        <f t="shared" si="1106"/>
        <v>0</v>
      </c>
      <c r="AJ4410" s="43">
        <f t="shared" si="1107"/>
        <v>0</v>
      </c>
      <c r="AK4410" s="5" t="str">
        <f>_xlfn.IFNA(VLOOKUP(_xlfn.CONCAT(D4410," - ",S4410),OP!E:F,2,0),"-------------------------------------------NAO DISPONIVEL-------------------------------------------")</f>
        <v>C - RIOCARD</v>
      </c>
      <c r="AL4410" s="7" t="str">
        <f t="shared" si="1093"/>
        <v>1 - -------------------------------------------NAO DISPONIVEL------------------------------------------- - 00000004410 - FETRANSPOR</v>
      </c>
      <c r="AM4410" s="7" t="str">
        <f t="shared" si="1094"/>
        <v>-------------------------------------------NAO DISPONIVEL-------------------------------------------</v>
      </c>
      <c r="AN4410" s="44" cm="1">
        <f t="array" ref="AN4410">_xlfn.IFS(AJ4410=0,0,AQ4410="INATIVO",2,AQ4410="SEM CADASTRO",4,AQ4410="CPF ATIVO EM OUTRO COMPRADOR",5,AQ4410="NOVO/SEM CARTAO",6,AND(AJ4410&gt;0,AQ4410,""),8)</f>
        <v>0</v>
      </c>
      <c r="AO4410" s="45">
        <f t="shared" si="1108"/>
        <v>-10</v>
      </c>
    </row>
    <row r="4411" spans="1:41" x14ac:dyDescent="0.4">
      <c r="A4411" s="21" t="str">
        <f t="shared" si="1095"/>
        <v>-------------------------------------------NAO DISPONIVEL-------------------------------------------</v>
      </c>
      <c r="B4411" s="5" t="str">
        <f>_xlfn.IFNA(VLOOKUP(A4411,CNPJ!E:F,2,0),"-------------------------------------------NAO DISPONIVEL-------------------------------------------")</f>
        <v>-------------------------------------------NAO DISPONIVEL-------------------------------------------</v>
      </c>
      <c r="C4411" s="22">
        <v>1</v>
      </c>
      <c r="D4411" s="5" t="str">
        <f>_xlfn.XLOOKUP(R4411,OP!C:C,OP!B:B,,0,1)</f>
        <v>RJ</v>
      </c>
      <c r="E4411" s="23"/>
      <c r="M4411" s="26"/>
      <c r="N4411" s="27"/>
      <c r="O4411" s="28" t="str">
        <f t="shared" si="1096"/>
        <v>00000004411</v>
      </c>
      <c r="R4411" s="27" t="s">
        <v>193</v>
      </c>
      <c r="S4411" s="30" t="str">
        <f>_xlfn.IFNA(VLOOKUP(_xlfn.CONCAT(D4411," - ",R4411),OP!A:D,4,0),"-------------------------------------------NAO DISPONIVEL-------------------------------------------")</f>
        <v>FETRANSPOR</v>
      </c>
      <c r="T4411" s="31"/>
      <c r="U4411" s="32"/>
      <c r="V4411" s="31"/>
      <c r="W4411" s="33">
        <f t="shared" si="1097"/>
        <v>0</v>
      </c>
      <c r="X4411" s="34">
        <f t="shared" si="1098"/>
        <v>0</v>
      </c>
      <c r="Y4411" s="33">
        <f t="shared" si="1099"/>
        <v>0</v>
      </c>
      <c r="Z4411" s="33">
        <f t="shared" si="1100"/>
        <v>0</v>
      </c>
      <c r="AA4411" s="35">
        <f t="shared" si="1101"/>
        <v>0</v>
      </c>
      <c r="AB4411" s="36">
        <f t="shared" si="1102"/>
        <v>0</v>
      </c>
      <c r="AC4411" s="37">
        <f t="shared" si="1103"/>
        <v>0</v>
      </c>
      <c r="AD4411" s="38"/>
      <c r="AE4411" s="38"/>
      <c r="AF4411" s="39">
        <f t="shared" si="1104"/>
        <v>0</v>
      </c>
      <c r="AG4411" s="40"/>
      <c r="AH4411" s="41">
        <f t="shared" si="1105"/>
        <v>0</v>
      </c>
      <c r="AI4411" s="42">
        <f t="shared" si="1106"/>
        <v>0</v>
      </c>
      <c r="AJ4411" s="43">
        <f t="shared" si="1107"/>
        <v>0</v>
      </c>
      <c r="AK4411" s="5" t="str">
        <f>_xlfn.IFNA(VLOOKUP(_xlfn.CONCAT(D4411," - ",S4411),OP!E:F,2,0),"-------------------------------------------NAO DISPONIVEL-------------------------------------------")</f>
        <v>C - RIOCARD</v>
      </c>
      <c r="AL4411" s="7" t="str">
        <f t="shared" si="1093"/>
        <v>1 - -------------------------------------------NAO DISPONIVEL------------------------------------------- - 00000004411 - FETRANSPOR</v>
      </c>
      <c r="AM4411" s="7" t="str">
        <f t="shared" si="1094"/>
        <v>-------------------------------------------NAO DISPONIVEL-------------------------------------------</v>
      </c>
      <c r="AN4411" s="44" cm="1">
        <f t="array" ref="AN4411">_xlfn.IFS(AJ4411=0,0,AQ4411="INATIVO",2,AQ4411="SEM CADASTRO",4,AQ4411="CPF ATIVO EM OUTRO COMPRADOR",5,AQ4411="NOVO/SEM CARTAO",6,AND(AJ4411&gt;0,AQ4411,""),8)</f>
        <v>0</v>
      </c>
      <c r="AO4411" s="45">
        <f t="shared" si="1108"/>
        <v>-10</v>
      </c>
    </row>
    <row r="4412" spans="1:41" x14ac:dyDescent="0.4">
      <c r="A4412" s="21" t="str">
        <f t="shared" si="1095"/>
        <v>-------------------------------------------NAO DISPONIVEL-------------------------------------------</v>
      </c>
      <c r="B4412" s="5" t="str">
        <f>_xlfn.IFNA(VLOOKUP(A4412,CNPJ!E:F,2,0),"-------------------------------------------NAO DISPONIVEL-------------------------------------------")</f>
        <v>-------------------------------------------NAO DISPONIVEL-------------------------------------------</v>
      </c>
      <c r="C4412" s="22">
        <v>1</v>
      </c>
      <c r="D4412" s="5" t="str">
        <f>_xlfn.XLOOKUP(R4412,OP!C:C,OP!B:B,,0,1)</f>
        <v>RJ</v>
      </c>
      <c r="E4412" s="23"/>
      <c r="M4412" s="26"/>
      <c r="N4412" s="27"/>
      <c r="O4412" s="28" t="str">
        <f t="shared" si="1096"/>
        <v>00000004412</v>
      </c>
      <c r="R4412" s="27" t="s">
        <v>193</v>
      </c>
      <c r="S4412" s="30" t="str">
        <f>_xlfn.IFNA(VLOOKUP(_xlfn.CONCAT(D4412," - ",R4412),OP!A:D,4,0),"-------------------------------------------NAO DISPONIVEL-------------------------------------------")</f>
        <v>FETRANSPOR</v>
      </c>
      <c r="T4412" s="31"/>
      <c r="U4412" s="32"/>
      <c r="V4412" s="31"/>
      <c r="W4412" s="33">
        <f t="shared" si="1097"/>
        <v>0</v>
      </c>
      <c r="X4412" s="34">
        <f t="shared" si="1098"/>
        <v>0</v>
      </c>
      <c r="Y4412" s="33">
        <f t="shared" si="1099"/>
        <v>0</v>
      </c>
      <c r="Z4412" s="33">
        <f t="shared" si="1100"/>
        <v>0</v>
      </c>
      <c r="AA4412" s="35">
        <f t="shared" si="1101"/>
        <v>0</v>
      </c>
      <c r="AB4412" s="36">
        <f t="shared" si="1102"/>
        <v>0</v>
      </c>
      <c r="AC4412" s="37">
        <f t="shared" si="1103"/>
        <v>0</v>
      </c>
      <c r="AD4412" s="38"/>
      <c r="AE4412" s="38"/>
      <c r="AF4412" s="39">
        <f t="shared" si="1104"/>
        <v>0</v>
      </c>
      <c r="AG4412" s="40"/>
      <c r="AH4412" s="41">
        <f t="shared" si="1105"/>
        <v>0</v>
      </c>
      <c r="AI4412" s="42">
        <f t="shared" si="1106"/>
        <v>0</v>
      </c>
      <c r="AJ4412" s="43">
        <f t="shared" si="1107"/>
        <v>0</v>
      </c>
      <c r="AK4412" s="5" t="str">
        <f>_xlfn.IFNA(VLOOKUP(_xlfn.CONCAT(D4412," - ",S4412),OP!E:F,2,0),"-------------------------------------------NAO DISPONIVEL-------------------------------------------")</f>
        <v>C - RIOCARD</v>
      </c>
      <c r="AL4412" s="7" t="str">
        <f t="shared" si="1093"/>
        <v>1 - -------------------------------------------NAO DISPONIVEL------------------------------------------- - 00000004412 - FETRANSPOR</v>
      </c>
      <c r="AM4412" s="7" t="str">
        <f t="shared" si="1094"/>
        <v>-------------------------------------------NAO DISPONIVEL-------------------------------------------</v>
      </c>
      <c r="AN4412" s="44" cm="1">
        <f t="array" ref="AN4412">_xlfn.IFS(AJ4412=0,0,AQ4412="INATIVO",2,AQ4412="SEM CADASTRO",4,AQ4412="CPF ATIVO EM OUTRO COMPRADOR",5,AQ4412="NOVO/SEM CARTAO",6,AND(AJ4412&gt;0,AQ4412,""),8)</f>
        <v>0</v>
      </c>
      <c r="AO4412" s="45">
        <f t="shared" si="1108"/>
        <v>-10</v>
      </c>
    </row>
    <row r="4413" spans="1:41" x14ac:dyDescent="0.4">
      <c r="A4413" s="21" t="str">
        <f t="shared" si="1095"/>
        <v>-------------------------------------------NAO DISPONIVEL-------------------------------------------</v>
      </c>
      <c r="B4413" s="5" t="str">
        <f>_xlfn.IFNA(VLOOKUP(A4413,CNPJ!E:F,2,0),"-------------------------------------------NAO DISPONIVEL-------------------------------------------")</f>
        <v>-------------------------------------------NAO DISPONIVEL-------------------------------------------</v>
      </c>
      <c r="C4413" s="22">
        <v>1</v>
      </c>
      <c r="D4413" s="5" t="str">
        <f>_xlfn.XLOOKUP(R4413,OP!C:C,OP!B:B,,0,1)</f>
        <v>RJ</v>
      </c>
      <c r="E4413" s="23"/>
      <c r="M4413" s="26"/>
      <c r="N4413" s="27"/>
      <c r="O4413" s="28" t="str">
        <f t="shared" si="1096"/>
        <v>00000004413</v>
      </c>
      <c r="R4413" s="27" t="s">
        <v>193</v>
      </c>
      <c r="S4413" s="30" t="str">
        <f>_xlfn.IFNA(VLOOKUP(_xlfn.CONCAT(D4413," - ",R4413),OP!A:D,4,0),"-------------------------------------------NAO DISPONIVEL-------------------------------------------")</f>
        <v>FETRANSPOR</v>
      </c>
      <c r="T4413" s="31"/>
      <c r="U4413" s="32"/>
      <c r="V4413" s="31"/>
      <c r="W4413" s="33">
        <f t="shared" si="1097"/>
        <v>0</v>
      </c>
      <c r="X4413" s="34">
        <f t="shared" si="1098"/>
        <v>0</v>
      </c>
      <c r="Y4413" s="33">
        <f t="shared" si="1099"/>
        <v>0</v>
      </c>
      <c r="Z4413" s="33">
        <f t="shared" si="1100"/>
        <v>0</v>
      </c>
      <c r="AA4413" s="35">
        <f t="shared" si="1101"/>
        <v>0</v>
      </c>
      <c r="AB4413" s="36">
        <f t="shared" si="1102"/>
        <v>0</v>
      </c>
      <c r="AC4413" s="37">
        <f t="shared" si="1103"/>
        <v>0</v>
      </c>
      <c r="AD4413" s="38"/>
      <c r="AE4413" s="38"/>
      <c r="AF4413" s="39">
        <f t="shared" si="1104"/>
        <v>0</v>
      </c>
      <c r="AG4413" s="40"/>
      <c r="AH4413" s="41">
        <f t="shared" si="1105"/>
        <v>0</v>
      </c>
      <c r="AI4413" s="42">
        <f t="shared" si="1106"/>
        <v>0</v>
      </c>
      <c r="AJ4413" s="43">
        <f t="shared" si="1107"/>
        <v>0</v>
      </c>
      <c r="AK4413" s="5" t="str">
        <f>_xlfn.IFNA(VLOOKUP(_xlfn.CONCAT(D4413," - ",S4413),OP!E:F,2,0),"-------------------------------------------NAO DISPONIVEL-------------------------------------------")</f>
        <v>C - RIOCARD</v>
      </c>
      <c r="AL4413" s="7" t="str">
        <f t="shared" si="1093"/>
        <v>1 - -------------------------------------------NAO DISPONIVEL------------------------------------------- - 00000004413 - FETRANSPOR</v>
      </c>
      <c r="AM4413" s="7" t="str">
        <f t="shared" si="1094"/>
        <v>-------------------------------------------NAO DISPONIVEL-------------------------------------------</v>
      </c>
      <c r="AN4413" s="44" cm="1">
        <f t="array" ref="AN4413">_xlfn.IFS(AJ4413=0,0,AQ4413="INATIVO",2,AQ4413="SEM CADASTRO",4,AQ4413="CPF ATIVO EM OUTRO COMPRADOR",5,AQ4413="NOVO/SEM CARTAO",6,AND(AJ4413&gt;0,AQ4413,""),8)</f>
        <v>0</v>
      </c>
      <c r="AO4413" s="45">
        <f t="shared" si="1108"/>
        <v>-10</v>
      </c>
    </row>
    <row r="4414" spans="1:41" x14ac:dyDescent="0.4">
      <c r="A4414" s="21" t="str">
        <f t="shared" si="1095"/>
        <v>-------------------------------------------NAO DISPONIVEL-------------------------------------------</v>
      </c>
      <c r="B4414" s="5" t="str">
        <f>_xlfn.IFNA(VLOOKUP(A4414,CNPJ!E:F,2,0),"-------------------------------------------NAO DISPONIVEL-------------------------------------------")</f>
        <v>-------------------------------------------NAO DISPONIVEL-------------------------------------------</v>
      </c>
      <c r="C4414" s="22">
        <v>1</v>
      </c>
      <c r="D4414" s="5" t="str">
        <f>_xlfn.XLOOKUP(R4414,OP!C:C,OP!B:B,,0,1)</f>
        <v>RJ</v>
      </c>
      <c r="E4414" s="23"/>
      <c r="M4414" s="26"/>
      <c r="N4414" s="27"/>
      <c r="O4414" s="28" t="str">
        <f t="shared" si="1096"/>
        <v>00000004414</v>
      </c>
      <c r="R4414" s="27" t="s">
        <v>193</v>
      </c>
      <c r="S4414" s="30" t="str">
        <f>_xlfn.IFNA(VLOOKUP(_xlfn.CONCAT(D4414," - ",R4414),OP!A:D,4,0),"-------------------------------------------NAO DISPONIVEL-------------------------------------------")</f>
        <v>FETRANSPOR</v>
      </c>
      <c r="T4414" s="31"/>
      <c r="U4414" s="32"/>
      <c r="V4414" s="31"/>
      <c r="W4414" s="33">
        <f t="shared" si="1097"/>
        <v>0</v>
      </c>
      <c r="X4414" s="34">
        <f t="shared" si="1098"/>
        <v>0</v>
      </c>
      <c r="Y4414" s="33">
        <f t="shared" si="1099"/>
        <v>0</v>
      </c>
      <c r="Z4414" s="33">
        <f t="shared" si="1100"/>
        <v>0</v>
      </c>
      <c r="AA4414" s="35">
        <f t="shared" si="1101"/>
        <v>0</v>
      </c>
      <c r="AB4414" s="36">
        <f t="shared" si="1102"/>
        <v>0</v>
      </c>
      <c r="AC4414" s="37">
        <f t="shared" si="1103"/>
        <v>0</v>
      </c>
      <c r="AD4414" s="38"/>
      <c r="AE4414" s="38"/>
      <c r="AF4414" s="39">
        <f t="shared" si="1104"/>
        <v>0</v>
      </c>
      <c r="AG4414" s="40"/>
      <c r="AH4414" s="41">
        <f t="shared" si="1105"/>
        <v>0</v>
      </c>
      <c r="AI4414" s="42">
        <f t="shared" si="1106"/>
        <v>0</v>
      </c>
      <c r="AJ4414" s="43">
        <f t="shared" si="1107"/>
        <v>0</v>
      </c>
      <c r="AK4414" s="5" t="str">
        <f>_xlfn.IFNA(VLOOKUP(_xlfn.CONCAT(D4414," - ",S4414),OP!E:F,2,0),"-------------------------------------------NAO DISPONIVEL-------------------------------------------")</f>
        <v>C - RIOCARD</v>
      </c>
      <c r="AL4414" s="7" t="str">
        <f t="shared" si="1093"/>
        <v>1 - -------------------------------------------NAO DISPONIVEL------------------------------------------- - 00000004414 - FETRANSPOR</v>
      </c>
      <c r="AM4414" s="7" t="str">
        <f t="shared" si="1094"/>
        <v>-------------------------------------------NAO DISPONIVEL-------------------------------------------</v>
      </c>
      <c r="AN4414" s="44" cm="1">
        <f t="array" ref="AN4414">_xlfn.IFS(AJ4414=0,0,AQ4414="INATIVO",2,AQ4414="SEM CADASTRO",4,AQ4414="CPF ATIVO EM OUTRO COMPRADOR",5,AQ4414="NOVO/SEM CARTAO",6,AND(AJ4414&gt;0,AQ4414,""),8)</f>
        <v>0</v>
      </c>
      <c r="AO4414" s="45">
        <f t="shared" si="1108"/>
        <v>-10</v>
      </c>
    </row>
    <row r="4415" spans="1:41" x14ac:dyDescent="0.4">
      <c r="A4415" s="21" t="str">
        <f t="shared" si="1095"/>
        <v>-------------------------------------------NAO DISPONIVEL-------------------------------------------</v>
      </c>
      <c r="B4415" s="5" t="str">
        <f>_xlfn.IFNA(VLOOKUP(A4415,CNPJ!E:F,2,0),"-------------------------------------------NAO DISPONIVEL-------------------------------------------")</f>
        <v>-------------------------------------------NAO DISPONIVEL-------------------------------------------</v>
      </c>
      <c r="C4415" s="22">
        <v>1</v>
      </c>
      <c r="D4415" s="5" t="str">
        <f>_xlfn.XLOOKUP(R4415,OP!C:C,OP!B:B,,0,1)</f>
        <v>RJ</v>
      </c>
      <c r="E4415" s="23"/>
      <c r="M4415" s="26"/>
      <c r="N4415" s="27"/>
      <c r="O4415" s="28" t="str">
        <f t="shared" si="1096"/>
        <v>00000004415</v>
      </c>
      <c r="R4415" s="27" t="s">
        <v>193</v>
      </c>
      <c r="S4415" s="30" t="str">
        <f>_xlfn.IFNA(VLOOKUP(_xlfn.CONCAT(D4415," - ",R4415),OP!A:D,4,0),"-------------------------------------------NAO DISPONIVEL-------------------------------------------")</f>
        <v>FETRANSPOR</v>
      </c>
      <c r="T4415" s="31"/>
      <c r="U4415" s="32"/>
      <c r="V4415" s="31"/>
      <c r="W4415" s="33">
        <f t="shared" si="1097"/>
        <v>0</v>
      </c>
      <c r="X4415" s="34">
        <f t="shared" si="1098"/>
        <v>0</v>
      </c>
      <c r="Y4415" s="33">
        <f t="shared" si="1099"/>
        <v>0</v>
      </c>
      <c r="Z4415" s="33">
        <f t="shared" si="1100"/>
        <v>0</v>
      </c>
      <c r="AA4415" s="35">
        <f t="shared" si="1101"/>
        <v>0</v>
      </c>
      <c r="AB4415" s="36">
        <f t="shared" si="1102"/>
        <v>0</v>
      </c>
      <c r="AC4415" s="37">
        <f t="shared" si="1103"/>
        <v>0</v>
      </c>
      <c r="AD4415" s="38"/>
      <c r="AE4415" s="38"/>
      <c r="AF4415" s="39">
        <f t="shared" si="1104"/>
        <v>0</v>
      </c>
      <c r="AG4415" s="40"/>
      <c r="AH4415" s="41">
        <f t="shared" si="1105"/>
        <v>0</v>
      </c>
      <c r="AI4415" s="42">
        <f t="shared" si="1106"/>
        <v>0</v>
      </c>
      <c r="AJ4415" s="43">
        <f t="shared" si="1107"/>
        <v>0</v>
      </c>
      <c r="AK4415" s="5" t="str">
        <f>_xlfn.IFNA(VLOOKUP(_xlfn.CONCAT(D4415," - ",S4415),OP!E:F,2,0),"-------------------------------------------NAO DISPONIVEL-------------------------------------------")</f>
        <v>C - RIOCARD</v>
      </c>
      <c r="AL4415" s="7" t="str">
        <f t="shared" si="1093"/>
        <v>1 - -------------------------------------------NAO DISPONIVEL------------------------------------------- - 00000004415 - FETRANSPOR</v>
      </c>
      <c r="AM4415" s="7" t="str">
        <f t="shared" si="1094"/>
        <v>-------------------------------------------NAO DISPONIVEL-------------------------------------------</v>
      </c>
      <c r="AN4415" s="44" cm="1">
        <f t="array" ref="AN4415">_xlfn.IFS(AJ4415=0,0,AQ4415="INATIVO",2,AQ4415="SEM CADASTRO",4,AQ4415="CPF ATIVO EM OUTRO COMPRADOR",5,AQ4415="NOVO/SEM CARTAO",6,AND(AJ4415&gt;0,AQ4415,""),8)</f>
        <v>0</v>
      </c>
      <c r="AO4415" s="45">
        <f t="shared" si="1108"/>
        <v>-10</v>
      </c>
    </row>
    <row r="4416" spans="1:41" x14ac:dyDescent="0.4">
      <c r="A4416" s="21" t="str">
        <f t="shared" si="1095"/>
        <v>-------------------------------------------NAO DISPONIVEL-------------------------------------------</v>
      </c>
      <c r="B4416" s="5" t="str">
        <f>_xlfn.IFNA(VLOOKUP(A4416,CNPJ!E:F,2,0),"-------------------------------------------NAO DISPONIVEL-------------------------------------------")</f>
        <v>-------------------------------------------NAO DISPONIVEL-------------------------------------------</v>
      </c>
      <c r="C4416" s="22">
        <v>1</v>
      </c>
      <c r="D4416" s="5" t="str">
        <f>_xlfn.XLOOKUP(R4416,OP!C:C,OP!B:B,,0,1)</f>
        <v>RJ</v>
      </c>
      <c r="E4416" s="23"/>
      <c r="M4416" s="26"/>
      <c r="N4416" s="27"/>
      <c r="O4416" s="28" t="str">
        <f t="shared" si="1096"/>
        <v>00000004416</v>
      </c>
      <c r="R4416" s="27" t="s">
        <v>193</v>
      </c>
      <c r="S4416" s="30" t="str">
        <f>_xlfn.IFNA(VLOOKUP(_xlfn.CONCAT(D4416," - ",R4416),OP!A:D,4,0),"-------------------------------------------NAO DISPONIVEL-------------------------------------------")</f>
        <v>FETRANSPOR</v>
      </c>
      <c r="T4416" s="31"/>
      <c r="U4416" s="32"/>
      <c r="V4416" s="31"/>
      <c r="W4416" s="33">
        <f t="shared" si="1097"/>
        <v>0</v>
      </c>
      <c r="X4416" s="34">
        <f t="shared" si="1098"/>
        <v>0</v>
      </c>
      <c r="Y4416" s="33">
        <f t="shared" si="1099"/>
        <v>0</v>
      </c>
      <c r="Z4416" s="33">
        <f t="shared" si="1100"/>
        <v>0</v>
      </c>
      <c r="AA4416" s="35">
        <f t="shared" si="1101"/>
        <v>0</v>
      </c>
      <c r="AB4416" s="36">
        <f t="shared" si="1102"/>
        <v>0</v>
      </c>
      <c r="AC4416" s="37">
        <f t="shared" si="1103"/>
        <v>0</v>
      </c>
      <c r="AD4416" s="38"/>
      <c r="AE4416" s="38"/>
      <c r="AF4416" s="39">
        <f t="shared" si="1104"/>
        <v>0</v>
      </c>
      <c r="AG4416" s="40"/>
      <c r="AH4416" s="41">
        <f t="shared" si="1105"/>
        <v>0</v>
      </c>
      <c r="AI4416" s="42">
        <f t="shared" si="1106"/>
        <v>0</v>
      </c>
      <c r="AJ4416" s="43">
        <f t="shared" si="1107"/>
        <v>0</v>
      </c>
      <c r="AK4416" s="5" t="str">
        <f>_xlfn.IFNA(VLOOKUP(_xlfn.CONCAT(D4416," - ",S4416),OP!E:F,2,0),"-------------------------------------------NAO DISPONIVEL-------------------------------------------")</f>
        <v>C - RIOCARD</v>
      </c>
      <c r="AL4416" s="7" t="str">
        <f t="shared" si="1093"/>
        <v>1 - -------------------------------------------NAO DISPONIVEL------------------------------------------- - 00000004416 - FETRANSPOR</v>
      </c>
      <c r="AM4416" s="7" t="str">
        <f t="shared" si="1094"/>
        <v>-------------------------------------------NAO DISPONIVEL-------------------------------------------</v>
      </c>
      <c r="AN4416" s="44" cm="1">
        <f t="array" ref="AN4416">_xlfn.IFS(AJ4416=0,0,AQ4416="INATIVO",2,AQ4416="SEM CADASTRO",4,AQ4416="CPF ATIVO EM OUTRO COMPRADOR",5,AQ4416="NOVO/SEM CARTAO",6,AND(AJ4416&gt;0,AQ4416,""),8)</f>
        <v>0</v>
      </c>
      <c r="AO4416" s="45">
        <f t="shared" si="1108"/>
        <v>-10</v>
      </c>
    </row>
    <row r="4417" spans="1:41" x14ac:dyDescent="0.4">
      <c r="A4417" s="21" t="str">
        <f t="shared" si="1095"/>
        <v>-------------------------------------------NAO DISPONIVEL-------------------------------------------</v>
      </c>
      <c r="B4417" s="5" t="str">
        <f>_xlfn.IFNA(VLOOKUP(A4417,CNPJ!E:F,2,0),"-------------------------------------------NAO DISPONIVEL-------------------------------------------")</f>
        <v>-------------------------------------------NAO DISPONIVEL-------------------------------------------</v>
      </c>
      <c r="C4417" s="22">
        <v>1</v>
      </c>
      <c r="D4417" s="5" t="str">
        <f>_xlfn.XLOOKUP(R4417,OP!C:C,OP!B:B,,0,1)</f>
        <v>RJ</v>
      </c>
      <c r="E4417" s="23"/>
      <c r="M4417" s="26"/>
      <c r="N4417" s="27"/>
      <c r="O4417" s="28" t="str">
        <f t="shared" si="1096"/>
        <v>00000004417</v>
      </c>
      <c r="R4417" s="27" t="s">
        <v>193</v>
      </c>
      <c r="S4417" s="30" t="str">
        <f>_xlfn.IFNA(VLOOKUP(_xlfn.CONCAT(D4417," - ",R4417),OP!A:D,4,0),"-------------------------------------------NAO DISPONIVEL-------------------------------------------")</f>
        <v>FETRANSPOR</v>
      </c>
      <c r="T4417" s="31"/>
      <c r="U4417" s="32"/>
      <c r="V4417" s="31"/>
      <c r="W4417" s="33">
        <f t="shared" si="1097"/>
        <v>0</v>
      </c>
      <c r="X4417" s="34">
        <f t="shared" si="1098"/>
        <v>0</v>
      </c>
      <c r="Y4417" s="33">
        <f t="shared" si="1099"/>
        <v>0</v>
      </c>
      <c r="Z4417" s="33">
        <f t="shared" si="1100"/>
        <v>0</v>
      </c>
      <c r="AA4417" s="35">
        <f t="shared" si="1101"/>
        <v>0</v>
      </c>
      <c r="AB4417" s="36">
        <f t="shared" si="1102"/>
        <v>0</v>
      </c>
      <c r="AC4417" s="37">
        <f t="shared" si="1103"/>
        <v>0</v>
      </c>
      <c r="AD4417" s="38"/>
      <c r="AE4417" s="38"/>
      <c r="AF4417" s="39">
        <f t="shared" si="1104"/>
        <v>0</v>
      </c>
      <c r="AG4417" s="40"/>
      <c r="AH4417" s="41">
        <f t="shared" si="1105"/>
        <v>0</v>
      </c>
      <c r="AI4417" s="42">
        <f t="shared" si="1106"/>
        <v>0</v>
      </c>
      <c r="AJ4417" s="43">
        <f t="shared" si="1107"/>
        <v>0</v>
      </c>
      <c r="AK4417" s="5" t="str">
        <f>_xlfn.IFNA(VLOOKUP(_xlfn.CONCAT(D4417," - ",S4417),OP!E:F,2,0),"-------------------------------------------NAO DISPONIVEL-------------------------------------------")</f>
        <v>C - RIOCARD</v>
      </c>
      <c r="AL4417" s="7" t="str">
        <f t="shared" si="1093"/>
        <v>1 - -------------------------------------------NAO DISPONIVEL------------------------------------------- - 00000004417 - FETRANSPOR</v>
      </c>
      <c r="AM4417" s="7" t="str">
        <f t="shared" si="1094"/>
        <v>-------------------------------------------NAO DISPONIVEL-------------------------------------------</v>
      </c>
      <c r="AN4417" s="44" cm="1">
        <f t="array" ref="AN4417">_xlfn.IFS(AJ4417=0,0,AQ4417="INATIVO",2,AQ4417="SEM CADASTRO",4,AQ4417="CPF ATIVO EM OUTRO COMPRADOR",5,AQ4417="NOVO/SEM CARTAO",6,AND(AJ4417&gt;0,AQ4417,""),8)</f>
        <v>0</v>
      </c>
      <c r="AO4417" s="45">
        <f t="shared" si="1108"/>
        <v>-10</v>
      </c>
    </row>
    <row r="4418" spans="1:41" x14ac:dyDescent="0.4">
      <c r="A4418" s="21" t="str">
        <f t="shared" si="1095"/>
        <v>-------------------------------------------NAO DISPONIVEL-------------------------------------------</v>
      </c>
      <c r="B4418" s="5" t="str">
        <f>_xlfn.IFNA(VLOOKUP(A4418,CNPJ!E:F,2,0),"-------------------------------------------NAO DISPONIVEL-------------------------------------------")</f>
        <v>-------------------------------------------NAO DISPONIVEL-------------------------------------------</v>
      </c>
      <c r="C4418" s="22">
        <v>1</v>
      </c>
      <c r="D4418" s="5" t="str">
        <f>_xlfn.XLOOKUP(R4418,OP!C:C,OP!B:B,,0,1)</f>
        <v>RJ</v>
      </c>
      <c r="E4418" s="23"/>
      <c r="M4418" s="26"/>
      <c r="N4418" s="27"/>
      <c r="O4418" s="28" t="str">
        <f t="shared" si="1096"/>
        <v>00000004418</v>
      </c>
      <c r="R4418" s="27" t="s">
        <v>193</v>
      </c>
      <c r="S4418" s="30" t="str">
        <f>_xlfn.IFNA(VLOOKUP(_xlfn.CONCAT(D4418," - ",R4418),OP!A:D,4,0),"-------------------------------------------NAO DISPONIVEL-------------------------------------------")</f>
        <v>FETRANSPOR</v>
      </c>
      <c r="T4418" s="31"/>
      <c r="U4418" s="32"/>
      <c r="V4418" s="31"/>
      <c r="W4418" s="33">
        <f t="shared" si="1097"/>
        <v>0</v>
      </c>
      <c r="X4418" s="34">
        <f t="shared" si="1098"/>
        <v>0</v>
      </c>
      <c r="Y4418" s="33">
        <f t="shared" si="1099"/>
        <v>0</v>
      </c>
      <c r="Z4418" s="33">
        <f t="shared" si="1100"/>
        <v>0</v>
      </c>
      <c r="AA4418" s="35">
        <f t="shared" si="1101"/>
        <v>0</v>
      </c>
      <c r="AB4418" s="36">
        <f t="shared" si="1102"/>
        <v>0</v>
      </c>
      <c r="AC4418" s="37">
        <f t="shared" si="1103"/>
        <v>0</v>
      </c>
      <c r="AD4418" s="38"/>
      <c r="AE4418" s="38"/>
      <c r="AF4418" s="39">
        <f t="shared" si="1104"/>
        <v>0</v>
      </c>
      <c r="AG4418" s="40"/>
      <c r="AH4418" s="41">
        <f t="shared" si="1105"/>
        <v>0</v>
      </c>
      <c r="AI4418" s="42">
        <f t="shared" si="1106"/>
        <v>0</v>
      </c>
      <c r="AJ4418" s="43">
        <f t="shared" si="1107"/>
        <v>0</v>
      </c>
      <c r="AK4418" s="5" t="str">
        <f>_xlfn.IFNA(VLOOKUP(_xlfn.CONCAT(D4418," - ",S4418),OP!E:F,2,0),"-------------------------------------------NAO DISPONIVEL-------------------------------------------")</f>
        <v>C - RIOCARD</v>
      </c>
      <c r="AL4418" s="7" t="str">
        <f t="shared" ref="AL4418:AL4481" si="1109">_xlfn.CONCAT(C4418," - ",B4418," - ",O4418," - ",S4418)</f>
        <v>1 - -------------------------------------------NAO DISPONIVEL------------------------------------------- - 00000004418 - FETRANSPOR</v>
      </c>
      <c r="AM4418" s="7" t="str">
        <f t="shared" ref="AM4418:AM4481" si="1110">_xlfn.CONCAT(B4418,L4418,LEFT(M4418,3))</f>
        <v>-------------------------------------------NAO DISPONIVEL-------------------------------------------</v>
      </c>
      <c r="AN4418" s="44" cm="1">
        <f t="array" ref="AN4418">_xlfn.IFS(AJ4418=0,0,AQ4418="INATIVO",2,AQ4418="SEM CADASTRO",4,AQ4418="CPF ATIVO EM OUTRO COMPRADOR",5,AQ4418="NOVO/SEM CARTAO",6,AND(AJ4418&gt;0,AQ4418,""),8)</f>
        <v>0</v>
      </c>
      <c r="AO4418" s="45">
        <f t="shared" si="1108"/>
        <v>-10</v>
      </c>
    </row>
    <row r="4419" spans="1:41" x14ac:dyDescent="0.4">
      <c r="A4419" s="21" t="str">
        <f t="shared" ref="A4419:A4482" si="1111">IF(AND(E4419&lt;&gt;"",F4419&lt;&gt;""),TRIM(_xlfn.CONCAT(D4419," - ",S4419," - ",E4419," - ",F4419)),"-------------------------------------------NAO DISPONIVEL-------------------------------------------")</f>
        <v>-------------------------------------------NAO DISPONIVEL-------------------------------------------</v>
      </c>
      <c r="B4419" s="5" t="str">
        <f>_xlfn.IFNA(VLOOKUP(A4419,CNPJ!E:F,2,0),"-------------------------------------------NAO DISPONIVEL-------------------------------------------")</f>
        <v>-------------------------------------------NAO DISPONIVEL-------------------------------------------</v>
      </c>
      <c r="C4419" s="22">
        <v>1</v>
      </c>
      <c r="D4419" s="5" t="str">
        <f>_xlfn.XLOOKUP(R4419,OP!C:C,OP!B:B,,0,1)</f>
        <v>RJ</v>
      </c>
      <c r="E4419" s="23"/>
      <c r="M4419" s="26"/>
      <c r="N4419" s="27"/>
      <c r="O4419" s="28" t="str">
        <f t="shared" ref="O4419:O4482" si="1112">IF(N4419="",TEXT(ROW(),"00000000000"),IF(N4419="00000000000",TEXT(ROW(),"00000000000"),TRIM(TEXT(N4419,"00000000000"))))</f>
        <v>00000004419</v>
      </c>
      <c r="R4419" s="27" t="s">
        <v>193</v>
      </c>
      <c r="S4419" s="30" t="str">
        <f>_xlfn.IFNA(VLOOKUP(_xlfn.CONCAT(D4419," - ",R4419),OP!A:D,4,0),"-------------------------------------------NAO DISPONIVEL-------------------------------------------")</f>
        <v>FETRANSPOR</v>
      </c>
      <c r="T4419" s="31"/>
      <c r="U4419" s="32"/>
      <c r="V4419" s="31"/>
      <c r="W4419" s="33">
        <f t="shared" ref="W4419:W4482" si="1113">ROUND(T4419,2)</f>
        <v>0</v>
      </c>
      <c r="X4419" s="34">
        <f t="shared" ref="X4419:X4482" si="1114">ROUND(U4419,0)</f>
        <v>0</v>
      </c>
      <c r="Y4419" s="33">
        <f t="shared" ref="Y4419:Y4482" si="1115">ROUND(V4419,2)</f>
        <v>0</v>
      </c>
      <c r="Z4419" s="33">
        <f t="shared" ref="Z4419:Z4482" si="1116">(X4419*Y4419)-W4419</f>
        <v>0</v>
      </c>
      <c r="AA4419" s="35">
        <f t="shared" ref="AA4419:AA4482" si="1117">Y4419</f>
        <v>0</v>
      </c>
      <c r="AB4419" s="36">
        <f t="shared" ref="AB4419:AB4482" si="1118">Z4419</f>
        <v>0</v>
      </c>
      <c r="AC4419" s="37">
        <f t="shared" ref="AC4419:AC4482" si="1119">ROUND(IF(AL4419=AL4418,0,SUMIF(AL:AL,AL4419,AB:AB)),2)</f>
        <v>0</v>
      </c>
      <c r="AD4419" s="38"/>
      <c r="AE4419" s="38"/>
      <c r="AF4419" s="39">
        <f t="shared" ref="AF4419:AF4482" si="1120">ROUND(SUM(AD4419,AE4419),2)</f>
        <v>0</v>
      </c>
      <c r="AG4419" s="40"/>
      <c r="AH4419" s="41">
        <f t="shared" ref="AH4419:AH4482" si="1121">ROUND(AG4419,2)</f>
        <v>0</v>
      </c>
      <c r="AI4419" s="42">
        <f t="shared" ref="AI4419:AI4482" si="1122">ROUND(IF(AH4419=0,0,IF(AF4419-AH4419&lt;0,0,IF(AF4419-AH4419&gt;AC4419,AC4419,AF4419-AH4419))),2)</f>
        <v>0</v>
      </c>
      <c r="AJ4419" s="43">
        <f t="shared" ref="AJ4419:AJ4482" si="1123">ROUND(IF(AC4419=0,0,IF(AH4419=0,AC4419,AC4419-AI4419)),2)</f>
        <v>0</v>
      </c>
      <c r="AK4419" s="5" t="str">
        <f>_xlfn.IFNA(VLOOKUP(_xlfn.CONCAT(D4419," - ",S4419),OP!E:F,2,0),"-------------------------------------------NAO DISPONIVEL-------------------------------------------")</f>
        <v>C - RIOCARD</v>
      </c>
      <c r="AL4419" s="7" t="str">
        <f t="shared" si="1109"/>
        <v>1 - -------------------------------------------NAO DISPONIVEL------------------------------------------- - 00000004419 - FETRANSPOR</v>
      </c>
      <c r="AM4419" s="7" t="str">
        <f t="shared" si="1110"/>
        <v>-------------------------------------------NAO DISPONIVEL-------------------------------------------</v>
      </c>
      <c r="AN4419" s="44" cm="1">
        <f t="array" ref="AN4419">_xlfn.IFS(AJ4419=0,0,AQ4419="INATIVO",2,AQ4419="SEM CADASTRO",4,AQ4419="CPF ATIVO EM OUTRO COMPRADOR",5,AQ4419="NOVO/SEM CARTAO",6,AND(AJ4419&gt;0,AQ4419,""),8)</f>
        <v>0</v>
      </c>
      <c r="AO4419" s="45">
        <f t="shared" ref="AO4419:AO4482" si="1124">AF4419-(10-AJ4419)</f>
        <v>-10</v>
      </c>
    </row>
    <row r="4420" spans="1:41" x14ac:dyDescent="0.4">
      <c r="A4420" s="21" t="str">
        <f t="shared" si="1111"/>
        <v>-------------------------------------------NAO DISPONIVEL-------------------------------------------</v>
      </c>
      <c r="B4420" s="5" t="str">
        <f>_xlfn.IFNA(VLOOKUP(A4420,CNPJ!E:F,2,0),"-------------------------------------------NAO DISPONIVEL-------------------------------------------")</f>
        <v>-------------------------------------------NAO DISPONIVEL-------------------------------------------</v>
      </c>
      <c r="C4420" s="22">
        <v>1</v>
      </c>
      <c r="D4420" s="5" t="str">
        <f>_xlfn.XLOOKUP(R4420,OP!C:C,OP!B:B,,0,1)</f>
        <v>RJ</v>
      </c>
      <c r="E4420" s="23"/>
      <c r="M4420" s="26"/>
      <c r="N4420" s="27"/>
      <c r="O4420" s="28" t="str">
        <f t="shared" si="1112"/>
        <v>00000004420</v>
      </c>
      <c r="R4420" s="27" t="s">
        <v>193</v>
      </c>
      <c r="S4420" s="30" t="str">
        <f>_xlfn.IFNA(VLOOKUP(_xlfn.CONCAT(D4420," - ",R4420),OP!A:D,4,0),"-------------------------------------------NAO DISPONIVEL-------------------------------------------")</f>
        <v>FETRANSPOR</v>
      </c>
      <c r="T4420" s="31"/>
      <c r="U4420" s="32"/>
      <c r="V4420" s="31"/>
      <c r="W4420" s="33">
        <f t="shared" si="1113"/>
        <v>0</v>
      </c>
      <c r="X4420" s="34">
        <f t="shared" si="1114"/>
        <v>0</v>
      </c>
      <c r="Y4420" s="33">
        <f t="shared" si="1115"/>
        <v>0</v>
      </c>
      <c r="Z4420" s="33">
        <f t="shared" si="1116"/>
        <v>0</v>
      </c>
      <c r="AA4420" s="35">
        <f t="shared" si="1117"/>
        <v>0</v>
      </c>
      <c r="AB4420" s="36">
        <f t="shared" si="1118"/>
        <v>0</v>
      </c>
      <c r="AC4420" s="37">
        <f t="shared" si="1119"/>
        <v>0</v>
      </c>
      <c r="AD4420" s="38"/>
      <c r="AE4420" s="38"/>
      <c r="AF4420" s="39">
        <f t="shared" si="1120"/>
        <v>0</v>
      </c>
      <c r="AG4420" s="40"/>
      <c r="AH4420" s="41">
        <f t="shared" si="1121"/>
        <v>0</v>
      </c>
      <c r="AI4420" s="42">
        <f t="shared" si="1122"/>
        <v>0</v>
      </c>
      <c r="AJ4420" s="43">
        <f t="shared" si="1123"/>
        <v>0</v>
      </c>
      <c r="AK4420" s="5" t="str">
        <f>_xlfn.IFNA(VLOOKUP(_xlfn.CONCAT(D4420," - ",S4420),OP!E:F,2,0),"-------------------------------------------NAO DISPONIVEL-------------------------------------------")</f>
        <v>C - RIOCARD</v>
      </c>
      <c r="AL4420" s="7" t="str">
        <f t="shared" si="1109"/>
        <v>1 - -------------------------------------------NAO DISPONIVEL------------------------------------------- - 00000004420 - FETRANSPOR</v>
      </c>
      <c r="AM4420" s="7" t="str">
        <f t="shared" si="1110"/>
        <v>-------------------------------------------NAO DISPONIVEL-------------------------------------------</v>
      </c>
      <c r="AN4420" s="44" cm="1">
        <f t="array" ref="AN4420">_xlfn.IFS(AJ4420=0,0,AQ4420="INATIVO",2,AQ4420="SEM CADASTRO",4,AQ4420="CPF ATIVO EM OUTRO COMPRADOR",5,AQ4420="NOVO/SEM CARTAO",6,AND(AJ4420&gt;0,AQ4420,""),8)</f>
        <v>0</v>
      </c>
      <c r="AO4420" s="45">
        <f t="shared" si="1124"/>
        <v>-10</v>
      </c>
    </row>
    <row r="4421" spans="1:41" x14ac:dyDescent="0.4">
      <c r="A4421" s="21" t="str">
        <f t="shared" si="1111"/>
        <v>-------------------------------------------NAO DISPONIVEL-------------------------------------------</v>
      </c>
      <c r="B4421" s="5" t="str">
        <f>_xlfn.IFNA(VLOOKUP(A4421,CNPJ!E:F,2,0),"-------------------------------------------NAO DISPONIVEL-------------------------------------------")</f>
        <v>-------------------------------------------NAO DISPONIVEL-------------------------------------------</v>
      </c>
      <c r="C4421" s="22">
        <v>1</v>
      </c>
      <c r="D4421" s="5" t="str">
        <f>_xlfn.XLOOKUP(R4421,OP!C:C,OP!B:B,,0,1)</f>
        <v>RJ</v>
      </c>
      <c r="E4421" s="23"/>
      <c r="M4421" s="26"/>
      <c r="N4421" s="27"/>
      <c r="O4421" s="28" t="str">
        <f t="shared" si="1112"/>
        <v>00000004421</v>
      </c>
      <c r="R4421" s="27" t="s">
        <v>193</v>
      </c>
      <c r="S4421" s="30" t="str">
        <f>_xlfn.IFNA(VLOOKUP(_xlfn.CONCAT(D4421," - ",R4421),OP!A:D,4,0),"-------------------------------------------NAO DISPONIVEL-------------------------------------------")</f>
        <v>FETRANSPOR</v>
      </c>
      <c r="T4421" s="31"/>
      <c r="U4421" s="32"/>
      <c r="V4421" s="31"/>
      <c r="W4421" s="33">
        <f t="shared" si="1113"/>
        <v>0</v>
      </c>
      <c r="X4421" s="34">
        <f t="shared" si="1114"/>
        <v>0</v>
      </c>
      <c r="Y4421" s="33">
        <f t="shared" si="1115"/>
        <v>0</v>
      </c>
      <c r="Z4421" s="33">
        <f t="shared" si="1116"/>
        <v>0</v>
      </c>
      <c r="AA4421" s="35">
        <f t="shared" si="1117"/>
        <v>0</v>
      </c>
      <c r="AB4421" s="36">
        <f t="shared" si="1118"/>
        <v>0</v>
      </c>
      <c r="AC4421" s="37">
        <f t="shared" si="1119"/>
        <v>0</v>
      </c>
      <c r="AD4421" s="38"/>
      <c r="AE4421" s="38"/>
      <c r="AF4421" s="39">
        <f t="shared" si="1120"/>
        <v>0</v>
      </c>
      <c r="AG4421" s="40"/>
      <c r="AH4421" s="41">
        <f t="shared" si="1121"/>
        <v>0</v>
      </c>
      <c r="AI4421" s="42">
        <f t="shared" si="1122"/>
        <v>0</v>
      </c>
      <c r="AJ4421" s="43">
        <f t="shared" si="1123"/>
        <v>0</v>
      </c>
      <c r="AK4421" s="5" t="str">
        <f>_xlfn.IFNA(VLOOKUP(_xlfn.CONCAT(D4421," - ",S4421),OP!E:F,2,0),"-------------------------------------------NAO DISPONIVEL-------------------------------------------")</f>
        <v>C - RIOCARD</v>
      </c>
      <c r="AL4421" s="7" t="str">
        <f t="shared" si="1109"/>
        <v>1 - -------------------------------------------NAO DISPONIVEL------------------------------------------- - 00000004421 - FETRANSPOR</v>
      </c>
      <c r="AM4421" s="7" t="str">
        <f t="shared" si="1110"/>
        <v>-------------------------------------------NAO DISPONIVEL-------------------------------------------</v>
      </c>
      <c r="AN4421" s="44" cm="1">
        <f t="array" ref="AN4421">_xlfn.IFS(AJ4421=0,0,AQ4421="INATIVO",2,AQ4421="SEM CADASTRO",4,AQ4421="CPF ATIVO EM OUTRO COMPRADOR",5,AQ4421="NOVO/SEM CARTAO",6,AND(AJ4421&gt;0,AQ4421,""),8)</f>
        <v>0</v>
      </c>
      <c r="AO4421" s="45">
        <f t="shared" si="1124"/>
        <v>-10</v>
      </c>
    </row>
    <row r="4422" spans="1:41" x14ac:dyDescent="0.4">
      <c r="A4422" s="21" t="str">
        <f t="shared" si="1111"/>
        <v>-------------------------------------------NAO DISPONIVEL-------------------------------------------</v>
      </c>
      <c r="B4422" s="5" t="str">
        <f>_xlfn.IFNA(VLOOKUP(A4422,CNPJ!E:F,2,0),"-------------------------------------------NAO DISPONIVEL-------------------------------------------")</f>
        <v>-------------------------------------------NAO DISPONIVEL-------------------------------------------</v>
      </c>
      <c r="C4422" s="22">
        <v>1</v>
      </c>
      <c r="D4422" s="5" t="str">
        <f>_xlfn.XLOOKUP(R4422,OP!C:C,OP!B:B,,0,1)</f>
        <v>RJ</v>
      </c>
      <c r="E4422" s="23"/>
      <c r="M4422" s="26"/>
      <c r="N4422" s="27"/>
      <c r="O4422" s="28" t="str">
        <f t="shared" si="1112"/>
        <v>00000004422</v>
      </c>
      <c r="R4422" s="27" t="s">
        <v>193</v>
      </c>
      <c r="S4422" s="30" t="str">
        <f>_xlfn.IFNA(VLOOKUP(_xlfn.CONCAT(D4422," - ",R4422),OP!A:D,4,0),"-------------------------------------------NAO DISPONIVEL-------------------------------------------")</f>
        <v>FETRANSPOR</v>
      </c>
      <c r="T4422" s="31"/>
      <c r="U4422" s="32"/>
      <c r="V4422" s="31"/>
      <c r="W4422" s="33">
        <f t="shared" si="1113"/>
        <v>0</v>
      </c>
      <c r="X4422" s="34">
        <f t="shared" si="1114"/>
        <v>0</v>
      </c>
      <c r="Y4422" s="33">
        <f t="shared" si="1115"/>
        <v>0</v>
      </c>
      <c r="Z4422" s="33">
        <f t="shared" si="1116"/>
        <v>0</v>
      </c>
      <c r="AA4422" s="35">
        <f t="shared" si="1117"/>
        <v>0</v>
      </c>
      <c r="AB4422" s="36">
        <f t="shared" si="1118"/>
        <v>0</v>
      </c>
      <c r="AC4422" s="37">
        <f t="shared" si="1119"/>
        <v>0</v>
      </c>
      <c r="AD4422" s="38"/>
      <c r="AE4422" s="38"/>
      <c r="AF4422" s="39">
        <f t="shared" si="1120"/>
        <v>0</v>
      </c>
      <c r="AG4422" s="40"/>
      <c r="AH4422" s="41">
        <f t="shared" si="1121"/>
        <v>0</v>
      </c>
      <c r="AI4422" s="42">
        <f t="shared" si="1122"/>
        <v>0</v>
      </c>
      <c r="AJ4422" s="43">
        <f t="shared" si="1123"/>
        <v>0</v>
      </c>
      <c r="AK4422" s="5" t="str">
        <f>_xlfn.IFNA(VLOOKUP(_xlfn.CONCAT(D4422," - ",S4422),OP!E:F,2,0),"-------------------------------------------NAO DISPONIVEL-------------------------------------------")</f>
        <v>C - RIOCARD</v>
      </c>
      <c r="AL4422" s="7" t="str">
        <f t="shared" si="1109"/>
        <v>1 - -------------------------------------------NAO DISPONIVEL------------------------------------------- - 00000004422 - FETRANSPOR</v>
      </c>
      <c r="AM4422" s="7" t="str">
        <f t="shared" si="1110"/>
        <v>-------------------------------------------NAO DISPONIVEL-------------------------------------------</v>
      </c>
      <c r="AN4422" s="44" cm="1">
        <f t="array" ref="AN4422">_xlfn.IFS(AJ4422=0,0,AQ4422="INATIVO",2,AQ4422="SEM CADASTRO",4,AQ4422="CPF ATIVO EM OUTRO COMPRADOR",5,AQ4422="NOVO/SEM CARTAO",6,AND(AJ4422&gt;0,AQ4422,""),8)</f>
        <v>0</v>
      </c>
      <c r="AO4422" s="45">
        <f t="shared" si="1124"/>
        <v>-10</v>
      </c>
    </row>
    <row r="4423" spans="1:41" x14ac:dyDescent="0.4">
      <c r="A4423" s="21" t="str">
        <f t="shared" si="1111"/>
        <v>-------------------------------------------NAO DISPONIVEL-------------------------------------------</v>
      </c>
      <c r="B4423" s="5" t="str">
        <f>_xlfn.IFNA(VLOOKUP(A4423,CNPJ!E:F,2,0),"-------------------------------------------NAO DISPONIVEL-------------------------------------------")</f>
        <v>-------------------------------------------NAO DISPONIVEL-------------------------------------------</v>
      </c>
      <c r="C4423" s="22">
        <v>1</v>
      </c>
      <c r="D4423" s="5" t="str">
        <f>_xlfn.XLOOKUP(R4423,OP!C:C,OP!B:B,,0,1)</f>
        <v>RJ</v>
      </c>
      <c r="E4423" s="23"/>
      <c r="M4423" s="26"/>
      <c r="N4423" s="27"/>
      <c r="O4423" s="28" t="str">
        <f t="shared" si="1112"/>
        <v>00000004423</v>
      </c>
      <c r="R4423" s="27" t="s">
        <v>193</v>
      </c>
      <c r="S4423" s="30" t="str">
        <f>_xlfn.IFNA(VLOOKUP(_xlfn.CONCAT(D4423," - ",R4423),OP!A:D,4,0),"-------------------------------------------NAO DISPONIVEL-------------------------------------------")</f>
        <v>FETRANSPOR</v>
      </c>
      <c r="T4423" s="31"/>
      <c r="U4423" s="32"/>
      <c r="V4423" s="31"/>
      <c r="W4423" s="33">
        <f t="shared" si="1113"/>
        <v>0</v>
      </c>
      <c r="X4423" s="34">
        <f t="shared" si="1114"/>
        <v>0</v>
      </c>
      <c r="Y4423" s="33">
        <f t="shared" si="1115"/>
        <v>0</v>
      </c>
      <c r="Z4423" s="33">
        <f t="shared" si="1116"/>
        <v>0</v>
      </c>
      <c r="AA4423" s="35">
        <f t="shared" si="1117"/>
        <v>0</v>
      </c>
      <c r="AB4423" s="36">
        <f t="shared" si="1118"/>
        <v>0</v>
      </c>
      <c r="AC4423" s="37">
        <f t="shared" si="1119"/>
        <v>0</v>
      </c>
      <c r="AD4423" s="38"/>
      <c r="AE4423" s="38"/>
      <c r="AF4423" s="39">
        <f t="shared" si="1120"/>
        <v>0</v>
      </c>
      <c r="AG4423" s="40"/>
      <c r="AH4423" s="41">
        <f t="shared" si="1121"/>
        <v>0</v>
      </c>
      <c r="AI4423" s="42">
        <f t="shared" si="1122"/>
        <v>0</v>
      </c>
      <c r="AJ4423" s="43">
        <f t="shared" si="1123"/>
        <v>0</v>
      </c>
      <c r="AK4423" s="5" t="str">
        <f>_xlfn.IFNA(VLOOKUP(_xlfn.CONCAT(D4423," - ",S4423),OP!E:F,2,0),"-------------------------------------------NAO DISPONIVEL-------------------------------------------")</f>
        <v>C - RIOCARD</v>
      </c>
      <c r="AL4423" s="7" t="str">
        <f t="shared" si="1109"/>
        <v>1 - -------------------------------------------NAO DISPONIVEL------------------------------------------- - 00000004423 - FETRANSPOR</v>
      </c>
      <c r="AM4423" s="7" t="str">
        <f t="shared" si="1110"/>
        <v>-------------------------------------------NAO DISPONIVEL-------------------------------------------</v>
      </c>
      <c r="AN4423" s="44" cm="1">
        <f t="array" ref="AN4423">_xlfn.IFS(AJ4423=0,0,AQ4423="INATIVO",2,AQ4423="SEM CADASTRO",4,AQ4423="CPF ATIVO EM OUTRO COMPRADOR",5,AQ4423="NOVO/SEM CARTAO",6,AND(AJ4423&gt;0,AQ4423,""),8)</f>
        <v>0</v>
      </c>
      <c r="AO4423" s="45">
        <f t="shared" si="1124"/>
        <v>-10</v>
      </c>
    </row>
    <row r="4424" spans="1:41" x14ac:dyDescent="0.4">
      <c r="A4424" s="21" t="str">
        <f t="shared" si="1111"/>
        <v>-------------------------------------------NAO DISPONIVEL-------------------------------------------</v>
      </c>
      <c r="B4424" s="5" t="str">
        <f>_xlfn.IFNA(VLOOKUP(A4424,CNPJ!E:F,2,0),"-------------------------------------------NAO DISPONIVEL-------------------------------------------")</f>
        <v>-------------------------------------------NAO DISPONIVEL-------------------------------------------</v>
      </c>
      <c r="C4424" s="22">
        <v>1</v>
      </c>
      <c r="D4424" s="5" t="str">
        <f>_xlfn.XLOOKUP(R4424,OP!C:C,OP!B:B,,0,1)</f>
        <v>RJ</v>
      </c>
      <c r="E4424" s="23"/>
      <c r="M4424" s="26"/>
      <c r="N4424" s="27"/>
      <c r="O4424" s="28" t="str">
        <f t="shared" si="1112"/>
        <v>00000004424</v>
      </c>
      <c r="R4424" s="27" t="s">
        <v>193</v>
      </c>
      <c r="S4424" s="30" t="str">
        <f>_xlfn.IFNA(VLOOKUP(_xlfn.CONCAT(D4424," - ",R4424),OP!A:D,4,0),"-------------------------------------------NAO DISPONIVEL-------------------------------------------")</f>
        <v>FETRANSPOR</v>
      </c>
      <c r="T4424" s="31"/>
      <c r="U4424" s="32"/>
      <c r="V4424" s="31"/>
      <c r="W4424" s="33">
        <f t="shared" si="1113"/>
        <v>0</v>
      </c>
      <c r="X4424" s="34">
        <f t="shared" si="1114"/>
        <v>0</v>
      </c>
      <c r="Y4424" s="33">
        <f t="shared" si="1115"/>
        <v>0</v>
      </c>
      <c r="Z4424" s="33">
        <f t="shared" si="1116"/>
        <v>0</v>
      </c>
      <c r="AA4424" s="35">
        <f t="shared" si="1117"/>
        <v>0</v>
      </c>
      <c r="AB4424" s="36">
        <f t="shared" si="1118"/>
        <v>0</v>
      </c>
      <c r="AC4424" s="37">
        <f t="shared" si="1119"/>
        <v>0</v>
      </c>
      <c r="AD4424" s="38"/>
      <c r="AE4424" s="38"/>
      <c r="AF4424" s="39">
        <f t="shared" si="1120"/>
        <v>0</v>
      </c>
      <c r="AG4424" s="40"/>
      <c r="AH4424" s="41">
        <f t="shared" si="1121"/>
        <v>0</v>
      </c>
      <c r="AI4424" s="42">
        <f t="shared" si="1122"/>
        <v>0</v>
      </c>
      <c r="AJ4424" s="43">
        <f t="shared" si="1123"/>
        <v>0</v>
      </c>
      <c r="AK4424" s="5" t="str">
        <f>_xlfn.IFNA(VLOOKUP(_xlfn.CONCAT(D4424," - ",S4424),OP!E:F,2,0),"-------------------------------------------NAO DISPONIVEL-------------------------------------------")</f>
        <v>C - RIOCARD</v>
      </c>
      <c r="AL4424" s="7" t="str">
        <f t="shared" si="1109"/>
        <v>1 - -------------------------------------------NAO DISPONIVEL------------------------------------------- - 00000004424 - FETRANSPOR</v>
      </c>
      <c r="AM4424" s="7" t="str">
        <f t="shared" si="1110"/>
        <v>-------------------------------------------NAO DISPONIVEL-------------------------------------------</v>
      </c>
      <c r="AN4424" s="44" cm="1">
        <f t="array" ref="AN4424">_xlfn.IFS(AJ4424=0,0,AQ4424="INATIVO",2,AQ4424="SEM CADASTRO",4,AQ4424="CPF ATIVO EM OUTRO COMPRADOR",5,AQ4424="NOVO/SEM CARTAO",6,AND(AJ4424&gt;0,AQ4424,""),8)</f>
        <v>0</v>
      </c>
      <c r="AO4424" s="45">
        <f t="shared" si="1124"/>
        <v>-10</v>
      </c>
    </row>
    <row r="4425" spans="1:41" x14ac:dyDescent="0.4">
      <c r="A4425" s="21" t="str">
        <f t="shared" si="1111"/>
        <v>-------------------------------------------NAO DISPONIVEL-------------------------------------------</v>
      </c>
      <c r="B4425" s="5" t="str">
        <f>_xlfn.IFNA(VLOOKUP(A4425,CNPJ!E:F,2,0),"-------------------------------------------NAO DISPONIVEL-------------------------------------------")</f>
        <v>-------------------------------------------NAO DISPONIVEL-------------------------------------------</v>
      </c>
      <c r="C4425" s="22">
        <v>1</v>
      </c>
      <c r="D4425" s="5" t="str">
        <f>_xlfn.XLOOKUP(R4425,OP!C:C,OP!B:B,,0,1)</f>
        <v>RJ</v>
      </c>
      <c r="E4425" s="23"/>
      <c r="M4425" s="26"/>
      <c r="N4425" s="27"/>
      <c r="O4425" s="28" t="str">
        <f t="shared" si="1112"/>
        <v>00000004425</v>
      </c>
      <c r="R4425" s="27" t="s">
        <v>193</v>
      </c>
      <c r="S4425" s="30" t="str">
        <f>_xlfn.IFNA(VLOOKUP(_xlfn.CONCAT(D4425," - ",R4425),OP!A:D,4,0),"-------------------------------------------NAO DISPONIVEL-------------------------------------------")</f>
        <v>FETRANSPOR</v>
      </c>
      <c r="T4425" s="31"/>
      <c r="U4425" s="32"/>
      <c r="V4425" s="31"/>
      <c r="W4425" s="33">
        <f t="shared" si="1113"/>
        <v>0</v>
      </c>
      <c r="X4425" s="34">
        <f t="shared" si="1114"/>
        <v>0</v>
      </c>
      <c r="Y4425" s="33">
        <f t="shared" si="1115"/>
        <v>0</v>
      </c>
      <c r="Z4425" s="33">
        <f t="shared" si="1116"/>
        <v>0</v>
      </c>
      <c r="AA4425" s="35">
        <f t="shared" si="1117"/>
        <v>0</v>
      </c>
      <c r="AB4425" s="36">
        <f t="shared" si="1118"/>
        <v>0</v>
      </c>
      <c r="AC4425" s="37">
        <f t="shared" si="1119"/>
        <v>0</v>
      </c>
      <c r="AD4425" s="38"/>
      <c r="AE4425" s="38"/>
      <c r="AF4425" s="39">
        <f t="shared" si="1120"/>
        <v>0</v>
      </c>
      <c r="AG4425" s="40"/>
      <c r="AH4425" s="41">
        <f t="shared" si="1121"/>
        <v>0</v>
      </c>
      <c r="AI4425" s="42">
        <f t="shared" si="1122"/>
        <v>0</v>
      </c>
      <c r="AJ4425" s="43">
        <f t="shared" si="1123"/>
        <v>0</v>
      </c>
      <c r="AK4425" s="5" t="str">
        <f>_xlfn.IFNA(VLOOKUP(_xlfn.CONCAT(D4425," - ",S4425),OP!E:F,2,0),"-------------------------------------------NAO DISPONIVEL-------------------------------------------")</f>
        <v>C - RIOCARD</v>
      </c>
      <c r="AL4425" s="7" t="str">
        <f t="shared" si="1109"/>
        <v>1 - -------------------------------------------NAO DISPONIVEL------------------------------------------- - 00000004425 - FETRANSPOR</v>
      </c>
      <c r="AM4425" s="7" t="str">
        <f t="shared" si="1110"/>
        <v>-------------------------------------------NAO DISPONIVEL-------------------------------------------</v>
      </c>
      <c r="AN4425" s="44" cm="1">
        <f t="array" ref="AN4425">_xlfn.IFS(AJ4425=0,0,AQ4425="INATIVO",2,AQ4425="SEM CADASTRO",4,AQ4425="CPF ATIVO EM OUTRO COMPRADOR",5,AQ4425="NOVO/SEM CARTAO",6,AND(AJ4425&gt;0,AQ4425,""),8)</f>
        <v>0</v>
      </c>
      <c r="AO4425" s="45">
        <f t="shared" si="1124"/>
        <v>-10</v>
      </c>
    </row>
    <row r="4426" spans="1:41" x14ac:dyDescent="0.4">
      <c r="A4426" s="21" t="str">
        <f t="shared" si="1111"/>
        <v>-------------------------------------------NAO DISPONIVEL-------------------------------------------</v>
      </c>
      <c r="B4426" s="5" t="str">
        <f>_xlfn.IFNA(VLOOKUP(A4426,CNPJ!E:F,2,0),"-------------------------------------------NAO DISPONIVEL-------------------------------------------")</f>
        <v>-------------------------------------------NAO DISPONIVEL-------------------------------------------</v>
      </c>
      <c r="C4426" s="22">
        <v>1</v>
      </c>
      <c r="D4426" s="5" t="str">
        <f>_xlfn.XLOOKUP(R4426,OP!C:C,OP!B:B,,0,1)</f>
        <v>RJ</v>
      </c>
      <c r="E4426" s="23"/>
      <c r="M4426" s="26"/>
      <c r="N4426" s="27"/>
      <c r="O4426" s="28" t="str">
        <f t="shared" si="1112"/>
        <v>00000004426</v>
      </c>
      <c r="R4426" s="27" t="s">
        <v>193</v>
      </c>
      <c r="S4426" s="30" t="str">
        <f>_xlfn.IFNA(VLOOKUP(_xlfn.CONCAT(D4426," - ",R4426),OP!A:D,4,0),"-------------------------------------------NAO DISPONIVEL-------------------------------------------")</f>
        <v>FETRANSPOR</v>
      </c>
      <c r="T4426" s="31"/>
      <c r="U4426" s="32"/>
      <c r="V4426" s="31"/>
      <c r="W4426" s="33">
        <f t="shared" si="1113"/>
        <v>0</v>
      </c>
      <c r="X4426" s="34">
        <f t="shared" si="1114"/>
        <v>0</v>
      </c>
      <c r="Y4426" s="33">
        <f t="shared" si="1115"/>
        <v>0</v>
      </c>
      <c r="Z4426" s="33">
        <f t="shared" si="1116"/>
        <v>0</v>
      </c>
      <c r="AA4426" s="35">
        <f t="shared" si="1117"/>
        <v>0</v>
      </c>
      <c r="AB4426" s="36">
        <f t="shared" si="1118"/>
        <v>0</v>
      </c>
      <c r="AC4426" s="37">
        <f t="shared" si="1119"/>
        <v>0</v>
      </c>
      <c r="AD4426" s="38"/>
      <c r="AE4426" s="38"/>
      <c r="AF4426" s="39">
        <f t="shared" si="1120"/>
        <v>0</v>
      </c>
      <c r="AG4426" s="40"/>
      <c r="AH4426" s="41">
        <f t="shared" si="1121"/>
        <v>0</v>
      </c>
      <c r="AI4426" s="42">
        <f t="shared" si="1122"/>
        <v>0</v>
      </c>
      <c r="AJ4426" s="43">
        <f t="shared" si="1123"/>
        <v>0</v>
      </c>
      <c r="AK4426" s="5" t="str">
        <f>_xlfn.IFNA(VLOOKUP(_xlfn.CONCAT(D4426," - ",S4426),OP!E:F,2,0),"-------------------------------------------NAO DISPONIVEL-------------------------------------------")</f>
        <v>C - RIOCARD</v>
      </c>
      <c r="AL4426" s="7" t="str">
        <f t="shared" si="1109"/>
        <v>1 - -------------------------------------------NAO DISPONIVEL------------------------------------------- - 00000004426 - FETRANSPOR</v>
      </c>
      <c r="AM4426" s="7" t="str">
        <f t="shared" si="1110"/>
        <v>-------------------------------------------NAO DISPONIVEL-------------------------------------------</v>
      </c>
      <c r="AN4426" s="44" cm="1">
        <f t="array" ref="AN4426">_xlfn.IFS(AJ4426=0,0,AQ4426="INATIVO",2,AQ4426="SEM CADASTRO",4,AQ4426="CPF ATIVO EM OUTRO COMPRADOR",5,AQ4426="NOVO/SEM CARTAO",6,AND(AJ4426&gt;0,AQ4426,""),8)</f>
        <v>0</v>
      </c>
      <c r="AO4426" s="45">
        <f t="shared" si="1124"/>
        <v>-10</v>
      </c>
    </row>
    <row r="4427" spans="1:41" x14ac:dyDescent="0.4">
      <c r="A4427" s="21" t="str">
        <f t="shared" si="1111"/>
        <v>-------------------------------------------NAO DISPONIVEL-------------------------------------------</v>
      </c>
      <c r="B4427" s="5" t="str">
        <f>_xlfn.IFNA(VLOOKUP(A4427,CNPJ!E:F,2,0),"-------------------------------------------NAO DISPONIVEL-------------------------------------------")</f>
        <v>-------------------------------------------NAO DISPONIVEL-------------------------------------------</v>
      </c>
      <c r="C4427" s="22">
        <v>1</v>
      </c>
      <c r="D4427" s="5" t="str">
        <f>_xlfn.XLOOKUP(R4427,OP!C:C,OP!B:B,,0,1)</f>
        <v>RJ</v>
      </c>
      <c r="E4427" s="23"/>
      <c r="M4427" s="26"/>
      <c r="N4427" s="27"/>
      <c r="O4427" s="28" t="str">
        <f t="shared" si="1112"/>
        <v>00000004427</v>
      </c>
      <c r="R4427" s="27" t="s">
        <v>193</v>
      </c>
      <c r="S4427" s="30" t="str">
        <f>_xlfn.IFNA(VLOOKUP(_xlfn.CONCAT(D4427," - ",R4427),OP!A:D,4,0),"-------------------------------------------NAO DISPONIVEL-------------------------------------------")</f>
        <v>FETRANSPOR</v>
      </c>
      <c r="T4427" s="31"/>
      <c r="U4427" s="32"/>
      <c r="V4427" s="31"/>
      <c r="W4427" s="33">
        <f t="shared" si="1113"/>
        <v>0</v>
      </c>
      <c r="X4427" s="34">
        <f t="shared" si="1114"/>
        <v>0</v>
      </c>
      <c r="Y4427" s="33">
        <f t="shared" si="1115"/>
        <v>0</v>
      </c>
      <c r="Z4427" s="33">
        <f t="shared" si="1116"/>
        <v>0</v>
      </c>
      <c r="AA4427" s="35">
        <f t="shared" si="1117"/>
        <v>0</v>
      </c>
      <c r="AB4427" s="36">
        <f t="shared" si="1118"/>
        <v>0</v>
      </c>
      <c r="AC4427" s="37">
        <f t="shared" si="1119"/>
        <v>0</v>
      </c>
      <c r="AD4427" s="38"/>
      <c r="AE4427" s="38"/>
      <c r="AF4427" s="39">
        <f t="shared" si="1120"/>
        <v>0</v>
      </c>
      <c r="AG4427" s="40"/>
      <c r="AH4427" s="41">
        <f t="shared" si="1121"/>
        <v>0</v>
      </c>
      <c r="AI4427" s="42">
        <f t="shared" si="1122"/>
        <v>0</v>
      </c>
      <c r="AJ4427" s="43">
        <f t="shared" si="1123"/>
        <v>0</v>
      </c>
      <c r="AK4427" s="5" t="str">
        <f>_xlfn.IFNA(VLOOKUP(_xlfn.CONCAT(D4427," - ",S4427),OP!E:F,2,0),"-------------------------------------------NAO DISPONIVEL-------------------------------------------")</f>
        <v>C - RIOCARD</v>
      </c>
      <c r="AL4427" s="7" t="str">
        <f t="shared" si="1109"/>
        <v>1 - -------------------------------------------NAO DISPONIVEL------------------------------------------- - 00000004427 - FETRANSPOR</v>
      </c>
      <c r="AM4427" s="7" t="str">
        <f t="shared" si="1110"/>
        <v>-------------------------------------------NAO DISPONIVEL-------------------------------------------</v>
      </c>
      <c r="AN4427" s="44" cm="1">
        <f t="array" ref="AN4427">_xlfn.IFS(AJ4427=0,0,AQ4427="INATIVO",2,AQ4427="SEM CADASTRO",4,AQ4427="CPF ATIVO EM OUTRO COMPRADOR",5,AQ4427="NOVO/SEM CARTAO",6,AND(AJ4427&gt;0,AQ4427,""),8)</f>
        <v>0</v>
      </c>
      <c r="AO4427" s="45">
        <f t="shared" si="1124"/>
        <v>-10</v>
      </c>
    </row>
    <row r="4428" spans="1:41" x14ac:dyDescent="0.4">
      <c r="A4428" s="21" t="str">
        <f t="shared" si="1111"/>
        <v>-------------------------------------------NAO DISPONIVEL-------------------------------------------</v>
      </c>
      <c r="B4428" s="5" t="str">
        <f>_xlfn.IFNA(VLOOKUP(A4428,CNPJ!E:F,2,0),"-------------------------------------------NAO DISPONIVEL-------------------------------------------")</f>
        <v>-------------------------------------------NAO DISPONIVEL-------------------------------------------</v>
      </c>
      <c r="C4428" s="22">
        <v>1</v>
      </c>
      <c r="D4428" s="5" t="str">
        <f>_xlfn.XLOOKUP(R4428,OP!C:C,OP!B:B,,0,1)</f>
        <v>RJ</v>
      </c>
      <c r="E4428" s="23"/>
      <c r="M4428" s="26"/>
      <c r="N4428" s="27"/>
      <c r="O4428" s="28" t="str">
        <f t="shared" si="1112"/>
        <v>00000004428</v>
      </c>
      <c r="R4428" s="27" t="s">
        <v>193</v>
      </c>
      <c r="S4428" s="30" t="str">
        <f>_xlfn.IFNA(VLOOKUP(_xlfn.CONCAT(D4428," - ",R4428),OP!A:D,4,0),"-------------------------------------------NAO DISPONIVEL-------------------------------------------")</f>
        <v>FETRANSPOR</v>
      </c>
      <c r="T4428" s="31"/>
      <c r="U4428" s="32"/>
      <c r="V4428" s="31"/>
      <c r="W4428" s="33">
        <f t="shared" si="1113"/>
        <v>0</v>
      </c>
      <c r="X4428" s="34">
        <f t="shared" si="1114"/>
        <v>0</v>
      </c>
      <c r="Y4428" s="33">
        <f t="shared" si="1115"/>
        <v>0</v>
      </c>
      <c r="Z4428" s="33">
        <f t="shared" si="1116"/>
        <v>0</v>
      </c>
      <c r="AA4428" s="35">
        <f t="shared" si="1117"/>
        <v>0</v>
      </c>
      <c r="AB4428" s="36">
        <f t="shared" si="1118"/>
        <v>0</v>
      </c>
      <c r="AC4428" s="37">
        <f t="shared" si="1119"/>
        <v>0</v>
      </c>
      <c r="AD4428" s="38"/>
      <c r="AE4428" s="38"/>
      <c r="AF4428" s="39">
        <f t="shared" si="1120"/>
        <v>0</v>
      </c>
      <c r="AG4428" s="40"/>
      <c r="AH4428" s="41">
        <f t="shared" si="1121"/>
        <v>0</v>
      </c>
      <c r="AI4428" s="42">
        <f t="shared" si="1122"/>
        <v>0</v>
      </c>
      <c r="AJ4428" s="43">
        <f t="shared" si="1123"/>
        <v>0</v>
      </c>
      <c r="AK4428" s="5" t="str">
        <f>_xlfn.IFNA(VLOOKUP(_xlfn.CONCAT(D4428," - ",S4428),OP!E:F,2,0),"-------------------------------------------NAO DISPONIVEL-------------------------------------------")</f>
        <v>C - RIOCARD</v>
      </c>
      <c r="AL4428" s="7" t="str">
        <f t="shared" si="1109"/>
        <v>1 - -------------------------------------------NAO DISPONIVEL------------------------------------------- - 00000004428 - FETRANSPOR</v>
      </c>
      <c r="AM4428" s="7" t="str">
        <f t="shared" si="1110"/>
        <v>-------------------------------------------NAO DISPONIVEL-------------------------------------------</v>
      </c>
      <c r="AN4428" s="44" cm="1">
        <f t="array" ref="AN4428">_xlfn.IFS(AJ4428=0,0,AQ4428="INATIVO",2,AQ4428="SEM CADASTRO",4,AQ4428="CPF ATIVO EM OUTRO COMPRADOR",5,AQ4428="NOVO/SEM CARTAO",6,AND(AJ4428&gt;0,AQ4428,""),8)</f>
        <v>0</v>
      </c>
      <c r="AO4428" s="45">
        <f t="shared" si="1124"/>
        <v>-10</v>
      </c>
    </row>
    <row r="4429" spans="1:41" x14ac:dyDescent="0.4">
      <c r="A4429" s="21" t="str">
        <f t="shared" si="1111"/>
        <v>-------------------------------------------NAO DISPONIVEL-------------------------------------------</v>
      </c>
      <c r="B4429" s="5" t="str">
        <f>_xlfn.IFNA(VLOOKUP(A4429,CNPJ!E:F,2,0),"-------------------------------------------NAO DISPONIVEL-------------------------------------------")</f>
        <v>-------------------------------------------NAO DISPONIVEL-------------------------------------------</v>
      </c>
      <c r="C4429" s="22">
        <v>1</v>
      </c>
      <c r="D4429" s="5" t="str">
        <f>_xlfn.XLOOKUP(R4429,OP!C:C,OP!B:B,,0,1)</f>
        <v>RJ</v>
      </c>
      <c r="E4429" s="23"/>
      <c r="M4429" s="26"/>
      <c r="N4429" s="27"/>
      <c r="O4429" s="28" t="str">
        <f t="shared" si="1112"/>
        <v>00000004429</v>
      </c>
      <c r="R4429" s="27" t="s">
        <v>193</v>
      </c>
      <c r="S4429" s="30" t="str">
        <f>_xlfn.IFNA(VLOOKUP(_xlfn.CONCAT(D4429," - ",R4429),OP!A:D,4,0),"-------------------------------------------NAO DISPONIVEL-------------------------------------------")</f>
        <v>FETRANSPOR</v>
      </c>
      <c r="T4429" s="31"/>
      <c r="U4429" s="32"/>
      <c r="V4429" s="31"/>
      <c r="W4429" s="33">
        <f t="shared" si="1113"/>
        <v>0</v>
      </c>
      <c r="X4429" s="34">
        <f t="shared" si="1114"/>
        <v>0</v>
      </c>
      <c r="Y4429" s="33">
        <f t="shared" si="1115"/>
        <v>0</v>
      </c>
      <c r="Z4429" s="33">
        <f t="shared" si="1116"/>
        <v>0</v>
      </c>
      <c r="AA4429" s="35">
        <f t="shared" si="1117"/>
        <v>0</v>
      </c>
      <c r="AB4429" s="36">
        <f t="shared" si="1118"/>
        <v>0</v>
      </c>
      <c r="AC4429" s="37">
        <f t="shared" si="1119"/>
        <v>0</v>
      </c>
      <c r="AD4429" s="38"/>
      <c r="AE4429" s="38"/>
      <c r="AF4429" s="39">
        <f t="shared" si="1120"/>
        <v>0</v>
      </c>
      <c r="AG4429" s="40"/>
      <c r="AH4429" s="41">
        <f t="shared" si="1121"/>
        <v>0</v>
      </c>
      <c r="AI4429" s="42">
        <f t="shared" si="1122"/>
        <v>0</v>
      </c>
      <c r="AJ4429" s="43">
        <f t="shared" si="1123"/>
        <v>0</v>
      </c>
      <c r="AK4429" s="5" t="str">
        <f>_xlfn.IFNA(VLOOKUP(_xlfn.CONCAT(D4429," - ",S4429),OP!E:F,2,0),"-------------------------------------------NAO DISPONIVEL-------------------------------------------")</f>
        <v>C - RIOCARD</v>
      </c>
      <c r="AL4429" s="7" t="str">
        <f t="shared" si="1109"/>
        <v>1 - -------------------------------------------NAO DISPONIVEL------------------------------------------- - 00000004429 - FETRANSPOR</v>
      </c>
      <c r="AM4429" s="7" t="str">
        <f t="shared" si="1110"/>
        <v>-------------------------------------------NAO DISPONIVEL-------------------------------------------</v>
      </c>
      <c r="AN4429" s="44" cm="1">
        <f t="array" ref="AN4429">_xlfn.IFS(AJ4429=0,0,AQ4429="INATIVO",2,AQ4429="SEM CADASTRO",4,AQ4429="CPF ATIVO EM OUTRO COMPRADOR",5,AQ4429="NOVO/SEM CARTAO",6,AND(AJ4429&gt;0,AQ4429,""),8)</f>
        <v>0</v>
      </c>
      <c r="AO4429" s="45">
        <f t="shared" si="1124"/>
        <v>-10</v>
      </c>
    </row>
    <row r="4430" spans="1:41" x14ac:dyDescent="0.4">
      <c r="A4430" s="21" t="str">
        <f t="shared" si="1111"/>
        <v>-------------------------------------------NAO DISPONIVEL-------------------------------------------</v>
      </c>
      <c r="B4430" s="5" t="str">
        <f>_xlfn.IFNA(VLOOKUP(A4430,CNPJ!E:F,2,0),"-------------------------------------------NAO DISPONIVEL-------------------------------------------")</f>
        <v>-------------------------------------------NAO DISPONIVEL-------------------------------------------</v>
      </c>
      <c r="C4430" s="22">
        <v>1</v>
      </c>
      <c r="D4430" s="5" t="str">
        <f>_xlfn.XLOOKUP(R4430,OP!C:C,OP!B:B,,0,1)</f>
        <v>RJ</v>
      </c>
      <c r="E4430" s="23"/>
      <c r="M4430" s="26"/>
      <c r="N4430" s="27"/>
      <c r="O4430" s="28" t="str">
        <f t="shared" si="1112"/>
        <v>00000004430</v>
      </c>
      <c r="R4430" s="27" t="s">
        <v>193</v>
      </c>
      <c r="S4430" s="30" t="str">
        <f>_xlfn.IFNA(VLOOKUP(_xlfn.CONCAT(D4430," - ",R4430),OP!A:D,4,0),"-------------------------------------------NAO DISPONIVEL-------------------------------------------")</f>
        <v>FETRANSPOR</v>
      </c>
      <c r="T4430" s="31"/>
      <c r="U4430" s="32"/>
      <c r="V4430" s="31"/>
      <c r="W4430" s="33">
        <f t="shared" si="1113"/>
        <v>0</v>
      </c>
      <c r="X4430" s="34">
        <f t="shared" si="1114"/>
        <v>0</v>
      </c>
      <c r="Y4430" s="33">
        <f t="shared" si="1115"/>
        <v>0</v>
      </c>
      <c r="Z4430" s="33">
        <f t="shared" si="1116"/>
        <v>0</v>
      </c>
      <c r="AA4430" s="35">
        <f t="shared" si="1117"/>
        <v>0</v>
      </c>
      <c r="AB4430" s="36">
        <f t="shared" si="1118"/>
        <v>0</v>
      </c>
      <c r="AC4430" s="37">
        <f t="shared" si="1119"/>
        <v>0</v>
      </c>
      <c r="AD4430" s="38"/>
      <c r="AE4430" s="38"/>
      <c r="AF4430" s="39">
        <f t="shared" si="1120"/>
        <v>0</v>
      </c>
      <c r="AG4430" s="40"/>
      <c r="AH4430" s="41">
        <f t="shared" si="1121"/>
        <v>0</v>
      </c>
      <c r="AI4430" s="42">
        <f t="shared" si="1122"/>
        <v>0</v>
      </c>
      <c r="AJ4430" s="43">
        <f t="shared" si="1123"/>
        <v>0</v>
      </c>
      <c r="AK4430" s="5" t="str">
        <f>_xlfn.IFNA(VLOOKUP(_xlfn.CONCAT(D4430," - ",S4430),OP!E:F,2,0),"-------------------------------------------NAO DISPONIVEL-------------------------------------------")</f>
        <v>C - RIOCARD</v>
      </c>
      <c r="AL4430" s="7" t="str">
        <f t="shared" si="1109"/>
        <v>1 - -------------------------------------------NAO DISPONIVEL------------------------------------------- - 00000004430 - FETRANSPOR</v>
      </c>
      <c r="AM4430" s="7" t="str">
        <f t="shared" si="1110"/>
        <v>-------------------------------------------NAO DISPONIVEL-------------------------------------------</v>
      </c>
      <c r="AN4430" s="44" cm="1">
        <f t="array" ref="AN4430">_xlfn.IFS(AJ4430=0,0,AQ4430="INATIVO",2,AQ4430="SEM CADASTRO",4,AQ4430="CPF ATIVO EM OUTRO COMPRADOR",5,AQ4430="NOVO/SEM CARTAO",6,AND(AJ4430&gt;0,AQ4430,""),8)</f>
        <v>0</v>
      </c>
      <c r="AO4430" s="45">
        <f t="shared" si="1124"/>
        <v>-10</v>
      </c>
    </row>
    <row r="4431" spans="1:41" x14ac:dyDescent="0.4">
      <c r="A4431" s="21" t="str">
        <f t="shared" si="1111"/>
        <v>-------------------------------------------NAO DISPONIVEL-------------------------------------------</v>
      </c>
      <c r="B4431" s="5" t="str">
        <f>_xlfn.IFNA(VLOOKUP(A4431,CNPJ!E:F,2,0),"-------------------------------------------NAO DISPONIVEL-------------------------------------------")</f>
        <v>-------------------------------------------NAO DISPONIVEL-------------------------------------------</v>
      </c>
      <c r="C4431" s="22">
        <v>1</v>
      </c>
      <c r="D4431" s="5" t="str">
        <f>_xlfn.XLOOKUP(R4431,OP!C:C,OP!B:B,,0,1)</f>
        <v>RJ</v>
      </c>
      <c r="E4431" s="23"/>
      <c r="M4431" s="26"/>
      <c r="N4431" s="27"/>
      <c r="O4431" s="28" t="str">
        <f t="shared" si="1112"/>
        <v>00000004431</v>
      </c>
      <c r="R4431" s="27" t="s">
        <v>193</v>
      </c>
      <c r="S4431" s="30" t="str">
        <f>_xlfn.IFNA(VLOOKUP(_xlfn.CONCAT(D4431," - ",R4431),OP!A:D,4,0),"-------------------------------------------NAO DISPONIVEL-------------------------------------------")</f>
        <v>FETRANSPOR</v>
      </c>
      <c r="T4431" s="31"/>
      <c r="U4431" s="32"/>
      <c r="V4431" s="31"/>
      <c r="W4431" s="33">
        <f t="shared" si="1113"/>
        <v>0</v>
      </c>
      <c r="X4431" s="34">
        <f t="shared" si="1114"/>
        <v>0</v>
      </c>
      <c r="Y4431" s="33">
        <f t="shared" si="1115"/>
        <v>0</v>
      </c>
      <c r="Z4431" s="33">
        <f t="shared" si="1116"/>
        <v>0</v>
      </c>
      <c r="AA4431" s="35">
        <f t="shared" si="1117"/>
        <v>0</v>
      </c>
      <c r="AB4431" s="36">
        <f t="shared" si="1118"/>
        <v>0</v>
      </c>
      <c r="AC4431" s="37">
        <f t="shared" si="1119"/>
        <v>0</v>
      </c>
      <c r="AD4431" s="38"/>
      <c r="AE4431" s="38"/>
      <c r="AF4431" s="39">
        <f t="shared" si="1120"/>
        <v>0</v>
      </c>
      <c r="AG4431" s="40"/>
      <c r="AH4431" s="41">
        <f t="shared" si="1121"/>
        <v>0</v>
      </c>
      <c r="AI4431" s="42">
        <f t="shared" si="1122"/>
        <v>0</v>
      </c>
      <c r="AJ4431" s="43">
        <f t="shared" si="1123"/>
        <v>0</v>
      </c>
      <c r="AK4431" s="5" t="str">
        <f>_xlfn.IFNA(VLOOKUP(_xlfn.CONCAT(D4431," - ",S4431),OP!E:F,2,0),"-------------------------------------------NAO DISPONIVEL-------------------------------------------")</f>
        <v>C - RIOCARD</v>
      </c>
      <c r="AL4431" s="7" t="str">
        <f t="shared" si="1109"/>
        <v>1 - -------------------------------------------NAO DISPONIVEL------------------------------------------- - 00000004431 - FETRANSPOR</v>
      </c>
      <c r="AM4431" s="7" t="str">
        <f t="shared" si="1110"/>
        <v>-------------------------------------------NAO DISPONIVEL-------------------------------------------</v>
      </c>
      <c r="AN4431" s="44" cm="1">
        <f t="array" ref="AN4431">_xlfn.IFS(AJ4431=0,0,AQ4431="INATIVO",2,AQ4431="SEM CADASTRO",4,AQ4431="CPF ATIVO EM OUTRO COMPRADOR",5,AQ4431="NOVO/SEM CARTAO",6,AND(AJ4431&gt;0,AQ4431,""),8)</f>
        <v>0</v>
      </c>
      <c r="AO4431" s="45">
        <f t="shared" si="1124"/>
        <v>-10</v>
      </c>
    </row>
    <row r="4432" spans="1:41" x14ac:dyDescent="0.4">
      <c r="A4432" s="21" t="str">
        <f t="shared" si="1111"/>
        <v>-------------------------------------------NAO DISPONIVEL-------------------------------------------</v>
      </c>
      <c r="B4432" s="5" t="str">
        <f>_xlfn.IFNA(VLOOKUP(A4432,CNPJ!E:F,2,0),"-------------------------------------------NAO DISPONIVEL-------------------------------------------")</f>
        <v>-------------------------------------------NAO DISPONIVEL-------------------------------------------</v>
      </c>
      <c r="C4432" s="22">
        <v>1</v>
      </c>
      <c r="D4432" s="5" t="str">
        <f>_xlfn.XLOOKUP(R4432,OP!C:C,OP!B:B,,0,1)</f>
        <v>RJ</v>
      </c>
      <c r="E4432" s="23"/>
      <c r="M4432" s="26"/>
      <c r="N4432" s="27"/>
      <c r="O4432" s="28" t="str">
        <f t="shared" si="1112"/>
        <v>00000004432</v>
      </c>
      <c r="R4432" s="27" t="s">
        <v>193</v>
      </c>
      <c r="S4432" s="30" t="str">
        <f>_xlfn.IFNA(VLOOKUP(_xlfn.CONCAT(D4432," - ",R4432),OP!A:D,4,0),"-------------------------------------------NAO DISPONIVEL-------------------------------------------")</f>
        <v>FETRANSPOR</v>
      </c>
      <c r="T4432" s="31"/>
      <c r="U4432" s="32"/>
      <c r="V4432" s="31"/>
      <c r="W4432" s="33">
        <f t="shared" si="1113"/>
        <v>0</v>
      </c>
      <c r="X4432" s="34">
        <f t="shared" si="1114"/>
        <v>0</v>
      </c>
      <c r="Y4432" s="33">
        <f t="shared" si="1115"/>
        <v>0</v>
      </c>
      <c r="Z4432" s="33">
        <f t="shared" si="1116"/>
        <v>0</v>
      </c>
      <c r="AA4432" s="35">
        <f t="shared" si="1117"/>
        <v>0</v>
      </c>
      <c r="AB4432" s="36">
        <f t="shared" si="1118"/>
        <v>0</v>
      </c>
      <c r="AC4432" s="37">
        <f t="shared" si="1119"/>
        <v>0</v>
      </c>
      <c r="AD4432" s="38"/>
      <c r="AE4432" s="38"/>
      <c r="AF4432" s="39">
        <f t="shared" si="1120"/>
        <v>0</v>
      </c>
      <c r="AG4432" s="40"/>
      <c r="AH4432" s="41">
        <f t="shared" si="1121"/>
        <v>0</v>
      </c>
      <c r="AI4432" s="42">
        <f t="shared" si="1122"/>
        <v>0</v>
      </c>
      <c r="AJ4432" s="43">
        <f t="shared" si="1123"/>
        <v>0</v>
      </c>
      <c r="AK4432" s="5" t="str">
        <f>_xlfn.IFNA(VLOOKUP(_xlfn.CONCAT(D4432," - ",S4432),OP!E:F,2,0),"-------------------------------------------NAO DISPONIVEL-------------------------------------------")</f>
        <v>C - RIOCARD</v>
      </c>
      <c r="AL4432" s="7" t="str">
        <f t="shared" si="1109"/>
        <v>1 - -------------------------------------------NAO DISPONIVEL------------------------------------------- - 00000004432 - FETRANSPOR</v>
      </c>
      <c r="AM4432" s="7" t="str">
        <f t="shared" si="1110"/>
        <v>-------------------------------------------NAO DISPONIVEL-------------------------------------------</v>
      </c>
      <c r="AN4432" s="44" cm="1">
        <f t="array" ref="AN4432">_xlfn.IFS(AJ4432=0,0,AQ4432="INATIVO",2,AQ4432="SEM CADASTRO",4,AQ4432="CPF ATIVO EM OUTRO COMPRADOR",5,AQ4432="NOVO/SEM CARTAO",6,AND(AJ4432&gt;0,AQ4432,""),8)</f>
        <v>0</v>
      </c>
      <c r="AO4432" s="45">
        <f t="shared" si="1124"/>
        <v>-10</v>
      </c>
    </row>
    <row r="4433" spans="1:41" x14ac:dyDescent="0.4">
      <c r="A4433" s="21" t="str">
        <f t="shared" si="1111"/>
        <v>-------------------------------------------NAO DISPONIVEL-------------------------------------------</v>
      </c>
      <c r="B4433" s="5" t="str">
        <f>_xlfn.IFNA(VLOOKUP(A4433,CNPJ!E:F,2,0),"-------------------------------------------NAO DISPONIVEL-------------------------------------------")</f>
        <v>-------------------------------------------NAO DISPONIVEL-------------------------------------------</v>
      </c>
      <c r="C4433" s="22">
        <v>1</v>
      </c>
      <c r="D4433" s="5" t="str">
        <f>_xlfn.XLOOKUP(R4433,OP!C:C,OP!B:B,,0,1)</f>
        <v>RJ</v>
      </c>
      <c r="E4433" s="23"/>
      <c r="M4433" s="26"/>
      <c r="N4433" s="27"/>
      <c r="O4433" s="28" t="str">
        <f t="shared" si="1112"/>
        <v>00000004433</v>
      </c>
      <c r="R4433" s="27" t="s">
        <v>193</v>
      </c>
      <c r="S4433" s="30" t="str">
        <f>_xlfn.IFNA(VLOOKUP(_xlfn.CONCAT(D4433," - ",R4433),OP!A:D,4,0),"-------------------------------------------NAO DISPONIVEL-------------------------------------------")</f>
        <v>FETRANSPOR</v>
      </c>
      <c r="T4433" s="31"/>
      <c r="U4433" s="32"/>
      <c r="V4433" s="31"/>
      <c r="W4433" s="33">
        <f t="shared" si="1113"/>
        <v>0</v>
      </c>
      <c r="X4433" s="34">
        <f t="shared" si="1114"/>
        <v>0</v>
      </c>
      <c r="Y4433" s="33">
        <f t="shared" si="1115"/>
        <v>0</v>
      </c>
      <c r="Z4433" s="33">
        <f t="shared" si="1116"/>
        <v>0</v>
      </c>
      <c r="AA4433" s="35">
        <f t="shared" si="1117"/>
        <v>0</v>
      </c>
      <c r="AB4433" s="36">
        <f t="shared" si="1118"/>
        <v>0</v>
      </c>
      <c r="AC4433" s="37">
        <f t="shared" si="1119"/>
        <v>0</v>
      </c>
      <c r="AD4433" s="38"/>
      <c r="AE4433" s="38"/>
      <c r="AF4433" s="39">
        <f t="shared" si="1120"/>
        <v>0</v>
      </c>
      <c r="AG4433" s="40"/>
      <c r="AH4433" s="41">
        <f t="shared" si="1121"/>
        <v>0</v>
      </c>
      <c r="AI4433" s="42">
        <f t="shared" si="1122"/>
        <v>0</v>
      </c>
      <c r="AJ4433" s="43">
        <f t="shared" si="1123"/>
        <v>0</v>
      </c>
      <c r="AK4433" s="5" t="str">
        <f>_xlfn.IFNA(VLOOKUP(_xlfn.CONCAT(D4433," - ",S4433),OP!E:F,2,0),"-------------------------------------------NAO DISPONIVEL-------------------------------------------")</f>
        <v>C - RIOCARD</v>
      </c>
      <c r="AL4433" s="7" t="str">
        <f t="shared" si="1109"/>
        <v>1 - -------------------------------------------NAO DISPONIVEL------------------------------------------- - 00000004433 - FETRANSPOR</v>
      </c>
      <c r="AM4433" s="7" t="str">
        <f t="shared" si="1110"/>
        <v>-------------------------------------------NAO DISPONIVEL-------------------------------------------</v>
      </c>
      <c r="AN4433" s="44" cm="1">
        <f t="array" ref="AN4433">_xlfn.IFS(AJ4433=0,0,AQ4433="INATIVO",2,AQ4433="SEM CADASTRO",4,AQ4433="CPF ATIVO EM OUTRO COMPRADOR",5,AQ4433="NOVO/SEM CARTAO",6,AND(AJ4433&gt;0,AQ4433,""),8)</f>
        <v>0</v>
      </c>
      <c r="AO4433" s="45">
        <f t="shared" si="1124"/>
        <v>-10</v>
      </c>
    </row>
    <row r="4434" spans="1:41" x14ac:dyDescent="0.4">
      <c r="A4434" s="21" t="str">
        <f t="shared" si="1111"/>
        <v>-------------------------------------------NAO DISPONIVEL-------------------------------------------</v>
      </c>
      <c r="B4434" s="5" t="str">
        <f>_xlfn.IFNA(VLOOKUP(A4434,CNPJ!E:F,2,0),"-------------------------------------------NAO DISPONIVEL-------------------------------------------")</f>
        <v>-------------------------------------------NAO DISPONIVEL-------------------------------------------</v>
      </c>
      <c r="C4434" s="22">
        <v>1</v>
      </c>
      <c r="D4434" s="5" t="str">
        <f>_xlfn.XLOOKUP(R4434,OP!C:C,OP!B:B,,0,1)</f>
        <v>RJ</v>
      </c>
      <c r="E4434" s="23"/>
      <c r="M4434" s="26"/>
      <c r="N4434" s="27"/>
      <c r="O4434" s="28" t="str">
        <f t="shared" si="1112"/>
        <v>00000004434</v>
      </c>
      <c r="R4434" s="27" t="s">
        <v>193</v>
      </c>
      <c r="S4434" s="30" t="str">
        <f>_xlfn.IFNA(VLOOKUP(_xlfn.CONCAT(D4434," - ",R4434),OP!A:D,4,0),"-------------------------------------------NAO DISPONIVEL-------------------------------------------")</f>
        <v>FETRANSPOR</v>
      </c>
      <c r="T4434" s="31"/>
      <c r="U4434" s="32"/>
      <c r="V4434" s="31"/>
      <c r="W4434" s="33">
        <f t="shared" si="1113"/>
        <v>0</v>
      </c>
      <c r="X4434" s="34">
        <f t="shared" si="1114"/>
        <v>0</v>
      </c>
      <c r="Y4434" s="33">
        <f t="shared" si="1115"/>
        <v>0</v>
      </c>
      <c r="Z4434" s="33">
        <f t="shared" si="1116"/>
        <v>0</v>
      </c>
      <c r="AA4434" s="35">
        <f t="shared" si="1117"/>
        <v>0</v>
      </c>
      <c r="AB4434" s="36">
        <f t="shared" si="1118"/>
        <v>0</v>
      </c>
      <c r="AC4434" s="37">
        <f t="shared" si="1119"/>
        <v>0</v>
      </c>
      <c r="AD4434" s="38"/>
      <c r="AE4434" s="38"/>
      <c r="AF4434" s="39">
        <f t="shared" si="1120"/>
        <v>0</v>
      </c>
      <c r="AG4434" s="40"/>
      <c r="AH4434" s="41">
        <f t="shared" si="1121"/>
        <v>0</v>
      </c>
      <c r="AI4434" s="42">
        <f t="shared" si="1122"/>
        <v>0</v>
      </c>
      <c r="AJ4434" s="43">
        <f t="shared" si="1123"/>
        <v>0</v>
      </c>
      <c r="AK4434" s="5" t="str">
        <f>_xlfn.IFNA(VLOOKUP(_xlfn.CONCAT(D4434," - ",S4434),OP!E:F,2,0),"-------------------------------------------NAO DISPONIVEL-------------------------------------------")</f>
        <v>C - RIOCARD</v>
      </c>
      <c r="AL4434" s="7" t="str">
        <f t="shared" si="1109"/>
        <v>1 - -------------------------------------------NAO DISPONIVEL------------------------------------------- - 00000004434 - FETRANSPOR</v>
      </c>
      <c r="AM4434" s="7" t="str">
        <f t="shared" si="1110"/>
        <v>-------------------------------------------NAO DISPONIVEL-------------------------------------------</v>
      </c>
      <c r="AN4434" s="44" cm="1">
        <f t="array" ref="AN4434">_xlfn.IFS(AJ4434=0,0,AQ4434="INATIVO",2,AQ4434="SEM CADASTRO",4,AQ4434="CPF ATIVO EM OUTRO COMPRADOR",5,AQ4434="NOVO/SEM CARTAO",6,AND(AJ4434&gt;0,AQ4434,""),8)</f>
        <v>0</v>
      </c>
      <c r="AO4434" s="45">
        <f t="shared" si="1124"/>
        <v>-10</v>
      </c>
    </row>
    <row r="4435" spans="1:41" x14ac:dyDescent="0.4">
      <c r="A4435" s="21" t="str">
        <f t="shared" si="1111"/>
        <v>-------------------------------------------NAO DISPONIVEL-------------------------------------------</v>
      </c>
      <c r="B4435" s="5" t="str">
        <f>_xlfn.IFNA(VLOOKUP(A4435,CNPJ!E:F,2,0),"-------------------------------------------NAO DISPONIVEL-------------------------------------------")</f>
        <v>-------------------------------------------NAO DISPONIVEL-------------------------------------------</v>
      </c>
      <c r="C4435" s="22">
        <v>1</v>
      </c>
      <c r="D4435" s="5" t="str">
        <f>_xlfn.XLOOKUP(R4435,OP!C:C,OP!B:B,,0,1)</f>
        <v>RJ</v>
      </c>
      <c r="E4435" s="23"/>
      <c r="M4435" s="26"/>
      <c r="N4435" s="27"/>
      <c r="O4435" s="28" t="str">
        <f t="shared" si="1112"/>
        <v>00000004435</v>
      </c>
      <c r="R4435" s="27" t="s">
        <v>193</v>
      </c>
      <c r="S4435" s="30" t="str">
        <f>_xlfn.IFNA(VLOOKUP(_xlfn.CONCAT(D4435," - ",R4435),OP!A:D,4,0),"-------------------------------------------NAO DISPONIVEL-------------------------------------------")</f>
        <v>FETRANSPOR</v>
      </c>
      <c r="T4435" s="31"/>
      <c r="U4435" s="32"/>
      <c r="V4435" s="31"/>
      <c r="W4435" s="33">
        <f t="shared" si="1113"/>
        <v>0</v>
      </c>
      <c r="X4435" s="34">
        <f t="shared" si="1114"/>
        <v>0</v>
      </c>
      <c r="Y4435" s="33">
        <f t="shared" si="1115"/>
        <v>0</v>
      </c>
      <c r="Z4435" s="33">
        <f t="shared" si="1116"/>
        <v>0</v>
      </c>
      <c r="AA4435" s="35">
        <f t="shared" si="1117"/>
        <v>0</v>
      </c>
      <c r="AB4435" s="36">
        <f t="shared" si="1118"/>
        <v>0</v>
      </c>
      <c r="AC4435" s="37">
        <f t="shared" si="1119"/>
        <v>0</v>
      </c>
      <c r="AD4435" s="38"/>
      <c r="AE4435" s="38"/>
      <c r="AF4435" s="39">
        <f t="shared" si="1120"/>
        <v>0</v>
      </c>
      <c r="AG4435" s="40"/>
      <c r="AH4435" s="41">
        <f t="shared" si="1121"/>
        <v>0</v>
      </c>
      <c r="AI4435" s="42">
        <f t="shared" si="1122"/>
        <v>0</v>
      </c>
      <c r="AJ4435" s="43">
        <f t="shared" si="1123"/>
        <v>0</v>
      </c>
      <c r="AK4435" s="5" t="str">
        <f>_xlfn.IFNA(VLOOKUP(_xlfn.CONCAT(D4435," - ",S4435),OP!E:F,2,0),"-------------------------------------------NAO DISPONIVEL-------------------------------------------")</f>
        <v>C - RIOCARD</v>
      </c>
      <c r="AL4435" s="7" t="str">
        <f t="shared" si="1109"/>
        <v>1 - -------------------------------------------NAO DISPONIVEL------------------------------------------- - 00000004435 - FETRANSPOR</v>
      </c>
      <c r="AM4435" s="7" t="str">
        <f t="shared" si="1110"/>
        <v>-------------------------------------------NAO DISPONIVEL-------------------------------------------</v>
      </c>
      <c r="AN4435" s="44" cm="1">
        <f t="array" ref="AN4435">_xlfn.IFS(AJ4435=0,0,AQ4435="INATIVO",2,AQ4435="SEM CADASTRO",4,AQ4435="CPF ATIVO EM OUTRO COMPRADOR",5,AQ4435="NOVO/SEM CARTAO",6,AND(AJ4435&gt;0,AQ4435,""),8)</f>
        <v>0</v>
      </c>
      <c r="AO4435" s="45">
        <f t="shared" si="1124"/>
        <v>-10</v>
      </c>
    </row>
    <row r="4436" spans="1:41" x14ac:dyDescent="0.4">
      <c r="A4436" s="21" t="str">
        <f t="shared" si="1111"/>
        <v>-------------------------------------------NAO DISPONIVEL-------------------------------------------</v>
      </c>
      <c r="B4436" s="5" t="str">
        <f>_xlfn.IFNA(VLOOKUP(A4436,CNPJ!E:F,2,0),"-------------------------------------------NAO DISPONIVEL-------------------------------------------")</f>
        <v>-------------------------------------------NAO DISPONIVEL-------------------------------------------</v>
      </c>
      <c r="C4436" s="22">
        <v>1</v>
      </c>
      <c r="D4436" s="5" t="str">
        <f>_xlfn.XLOOKUP(R4436,OP!C:C,OP!B:B,,0,1)</f>
        <v>RJ</v>
      </c>
      <c r="E4436" s="23"/>
      <c r="M4436" s="26"/>
      <c r="N4436" s="27"/>
      <c r="O4436" s="28" t="str">
        <f t="shared" si="1112"/>
        <v>00000004436</v>
      </c>
      <c r="R4436" s="27" t="s">
        <v>193</v>
      </c>
      <c r="S4436" s="30" t="str">
        <f>_xlfn.IFNA(VLOOKUP(_xlfn.CONCAT(D4436," - ",R4436),OP!A:D,4,0),"-------------------------------------------NAO DISPONIVEL-------------------------------------------")</f>
        <v>FETRANSPOR</v>
      </c>
      <c r="T4436" s="31"/>
      <c r="U4436" s="32"/>
      <c r="V4436" s="31"/>
      <c r="W4436" s="33">
        <f t="shared" si="1113"/>
        <v>0</v>
      </c>
      <c r="X4436" s="34">
        <f t="shared" si="1114"/>
        <v>0</v>
      </c>
      <c r="Y4436" s="33">
        <f t="shared" si="1115"/>
        <v>0</v>
      </c>
      <c r="Z4436" s="33">
        <f t="shared" si="1116"/>
        <v>0</v>
      </c>
      <c r="AA4436" s="35">
        <f t="shared" si="1117"/>
        <v>0</v>
      </c>
      <c r="AB4436" s="36">
        <f t="shared" si="1118"/>
        <v>0</v>
      </c>
      <c r="AC4436" s="37">
        <f t="shared" si="1119"/>
        <v>0</v>
      </c>
      <c r="AD4436" s="38"/>
      <c r="AE4436" s="38"/>
      <c r="AF4436" s="39">
        <f t="shared" si="1120"/>
        <v>0</v>
      </c>
      <c r="AG4436" s="40"/>
      <c r="AH4436" s="41">
        <f t="shared" si="1121"/>
        <v>0</v>
      </c>
      <c r="AI4436" s="42">
        <f t="shared" si="1122"/>
        <v>0</v>
      </c>
      <c r="AJ4436" s="43">
        <f t="shared" si="1123"/>
        <v>0</v>
      </c>
      <c r="AK4436" s="5" t="str">
        <f>_xlfn.IFNA(VLOOKUP(_xlfn.CONCAT(D4436," - ",S4436),OP!E:F,2,0),"-------------------------------------------NAO DISPONIVEL-------------------------------------------")</f>
        <v>C - RIOCARD</v>
      </c>
      <c r="AL4436" s="7" t="str">
        <f t="shared" si="1109"/>
        <v>1 - -------------------------------------------NAO DISPONIVEL------------------------------------------- - 00000004436 - FETRANSPOR</v>
      </c>
      <c r="AM4436" s="7" t="str">
        <f t="shared" si="1110"/>
        <v>-------------------------------------------NAO DISPONIVEL-------------------------------------------</v>
      </c>
      <c r="AN4436" s="44" cm="1">
        <f t="array" ref="AN4436">_xlfn.IFS(AJ4436=0,0,AQ4436="INATIVO",2,AQ4436="SEM CADASTRO",4,AQ4436="CPF ATIVO EM OUTRO COMPRADOR",5,AQ4436="NOVO/SEM CARTAO",6,AND(AJ4436&gt;0,AQ4436,""),8)</f>
        <v>0</v>
      </c>
      <c r="AO4436" s="45">
        <f t="shared" si="1124"/>
        <v>-10</v>
      </c>
    </row>
    <row r="4437" spans="1:41" x14ac:dyDescent="0.4">
      <c r="A4437" s="21" t="str">
        <f t="shared" si="1111"/>
        <v>-------------------------------------------NAO DISPONIVEL-------------------------------------------</v>
      </c>
      <c r="B4437" s="5" t="str">
        <f>_xlfn.IFNA(VLOOKUP(A4437,CNPJ!E:F,2,0),"-------------------------------------------NAO DISPONIVEL-------------------------------------------")</f>
        <v>-------------------------------------------NAO DISPONIVEL-------------------------------------------</v>
      </c>
      <c r="C4437" s="22">
        <v>1</v>
      </c>
      <c r="D4437" s="5" t="str">
        <f>_xlfn.XLOOKUP(R4437,OP!C:C,OP!B:B,,0,1)</f>
        <v>RJ</v>
      </c>
      <c r="E4437" s="23"/>
      <c r="M4437" s="26"/>
      <c r="N4437" s="27"/>
      <c r="O4437" s="28" t="str">
        <f t="shared" si="1112"/>
        <v>00000004437</v>
      </c>
      <c r="R4437" s="27" t="s">
        <v>193</v>
      </c>
      <c r="S4437" s="30" t="str">
        <f>_xlfn.IFNA(VLOOKUP(_xlfn.CONCAT(D4437," - ",R4437),OP!A:D,4,0),"-------------------------------------------NAO DISPONIVEL-------------------------------------------")</f>
        <v>FETRANSPOR</v>
      </c>
      <c r="T4437" s="31"/>
      <c r="U4437" s="32"/>
      <c r="V4437" s="31"/>
      <c r="W4437" s="33">
        <f t="shared" si="1113"/>
        <v>0</v>
      </c>
      <c r="X4437" s="34">
        <f t="shared" si="1114"/>
        <v>0</v>
      </c>
      <c r="Y4437" s="33">
        <f t="shared" si="1115"/>
        <v>0</v>
      </c>
      <c r="Z4437" s="33">
        <f t="shared" si="1116"/>
        <v>0</v>
      </c>
      <c r="AA4437" s="35">
        <f t="shared" si="1117"/>
        <v>0</v>
      </c>
      <c r="AB4437" s="36">
        <f t="shared" si="1118"/>
        <v>0</v>
      </c>
      <c r="AC4437" s="37">
        <f t="shared" si="1119"/>
        <v>0</v>
      </c>
      <c r="AD4437" s="38"/>
      <c r="AE4437" s="38"/>
      <c r="AF4437" s="39">
        <f t="shared" si="1120"/>
        <v>0</v>
      </c>
      <c r="AG4437" s="40"/>
      <c r="AH4437" s="41">
        <f t="shared" si="1121"/>
        <v>0</v>
      </c>
      <c r="AI4437" s="42">
        <f t="shared" si="1122"/>
        <v>0</v>
      </c>
      <c r="AJ4437" s="43">
        <f t="shared" si="1123"/>
        <v>0</v>
      </c>
      <c r="AK4437" s="5" t="str">
        <f>_xlfn.IFNA(VLOOKUP(_xlfn.CONCAT(D4437," - ",S4437),OP!E:F,2,0),"-------------------------------------------NAO DISPONIVEL-------------------------------------------")</f>
        <v>C - RIOCARD</v>
      </c>
      <c r="AL4437" s="7" t="str">
        <f t="shared" si="1109"/>
        <v>1 - -------------------------------------------NAO DISPONIVEL------------------------------------------- - 00000004437 - FETRANSPOR</v>
      </c>
      <c r="AM4437" s="7" t="str">
        <f t="shared" si="1110"/>
        <v>-------------------------------------------NAO DISPONIVEL-------------------------------------------</v>
      </c>
      <c r="AN4437" s="44" cm="1">
        <f t="array" ref="AN4437">_xlfn.IFS(AJ4437=0,0,AQ4437="INATIVO",2,AQ4437="SEM CADASTRO",4,AQ4437="CPF ATIVO EM OUTRO COMPRADOR",5,AQ4437="NOVO/SEM CARTAO",6,AND(AJ4437&gt;0,AQ4437,""),8)</f>
        <v>0</v>
      </c>
      <c r="AO4437" s="45">
        <f t="shared" si="1124"/>
        <v>-10</v>
      </c>
    </row>
    <row r="4438" spans="1:41" x14ac:dyDescent="0.4">
      <c r="A4438" s="21" t="str">
        <f t="shared" si="1111"/>
        <v>-------------------------------------------NAO DISPONIVEL-------------------------------------------</v>
      </c>
      <c r="B4438" s="5" t="str">
        <f>_xlfn.IFNA(VLOOKUP(A4438,CNPJ!E:F,2,0),"-------------------------------------------NAO DISPONIVEL-------------------------------------------")</f>
        <v>-------------------------------------------NAO DISPONIVEL-------------------------------------------</v>
      </c>
      <c r="C4438" s="22">
        <v>1</v>
      </c>
      <c r="D4438" s="5" t="str">
        <f>_xlfn.XLOOKUP(R4438,OP!C:C,OP!B:B,,0,1)</f>
        <v>RJ</v>
      </c>
      <c r="E4438" s="23"/>
      <c r="M4438" s="26"/>
      <c r="N4438" s="27"/>
      <c r="O4438" s="28" t="str">
        <f t="shared" si="1112"/>
        <v>00000004438</v>
      </c>
      <c r="R4438" s="27" t="s">
        <v>193</v>
      </c>
      <c r="S4438" s="30" t="str">
        <f>_xlfn.IFNA(VLOOKUP(_xlfn.CONCAT(D4438," - ",R4438),OP!A:D,4,0),"-------------------------------------------NAO DISPONIVEL-------------------------------------------")</f>
        <v>FETRANSPOR</v>
      </c>
      <c r="T4438" s="31"/>
      <c r="U4438" s="32"/>
      <c r="V4438" s="31"/>
      <c r="W4438" s="33">
        <f t="shared" si="1113"/>
        <v>0</v>
      </c>
      <c r="X4438" s="34">
        <f t="shared" si="1114"/>
        <v>0</v>
      </c>
      <c r="Y4438" s="33">
        <f t="shared" si="1115"/>
        <v>0</v>
      </c>
      <c r="Z4438" s="33">
        <f t="shared" si="1116"/>
        <v>0</v>
      </c>
      <c r="AA4438" s="35">
        <f t="shared" si="1117"/>
        <v>0</v>
      </c>
      <c r="AB4438" s="36">
        <f t="shared" si="1118"/>
        <v>0</v>
      </c>
      <c r="AC4438" s="37">
        <f t="shared" si="1119"/>
        <v>0</v>
      </c>
      <c r="AD4438" s="38"/>
      <c r="AE4438" s="38"/>
      <c r="AF4438" s="39">
        <f t="shared" si="1120"/>
        <v>0</v>
      </c>
      <c r="AG4438" s="40"/>
      <c r="AH4438" s="41">
        <f t="shared" si="1121"/>
        <v>0</v>
      </c>
      <c r="AI4438" s="42">
        <f t="shared" si="1122"/>
        <v>0</v>
      </c>
      <c r="AJ4438" s="43">
        <f t="shared" si="1123"/>
        <v>0</v>
      </c>
      <c r="AK4438" s="5" t="str">
        <f>_xlfn.IFNA(VLOOKUP(_xlfn.CONCAT(D4438," - ",S4438),OP!E:F,2,0),"-------------------------------------------NAO DISPONIVEL-------------------------------------------")</f>
        <v>C - RIOCARD</v>
      </c>
      <c r="AL4438" s="7" t="str">
        <f t="shared" si="1109"/>
        <v>1 - -------------------------------------------NAO DISPONIVEL------------------------------------------- - 00000004438 - FETRANSPOR</v>
      </c>
      <c r="AM4438" s="7" t="str">
        <f t="shared" si="1110"/>
        <v>-------------------------------------------NAO DISPONIVEL-------------------------------------------</v>
      </c>
      <c r="AN4438" s="44" cm="1">
        <f t="array" ref="AN4438">_xlfn.IFS(AJ4438=0,0,AQ4438="INATIVO",2,AQ4438="SEM CADASTRO",4,AQ4438="CPF ATIVO EM OUTRO COMPRADOR",5,AQ4438="NOVO/SEM CARTAO",6,AND(AJ4438&gt;0,AQ4438,""),8)</f>
        <v>0</v>
      </c>
      <c r="AO4438" s="45">
        <f t="shared" si="1124"/>
        <v>-10</v>
      </c>
    </row>
    <row r="4439" spans="1:41" x14ac:dyDescent="0.4">
      <c r="A4439" s="21" t="str">
        <f t="shared" si="1111"/>
        <v>-------------------------------------------NAO DISPONIVEL-------------------------------------------</v>
      </c>
      <c r="B4439" s="5" t="str">
        <f>_xlfn.IFNA(VLOOKUP(A4439,CNPJ!E:F,2,0),"-------------------------------------------NAO DISPONIVEL-------------------------------------------")</f>
        <v>-------------------------------------------NAO DISPONIVEL-------------------------------------------</v>
      </c>
      <c r="C4439" s="22">
        <v>1</v>
      </c>
      <c r="D4439" s="5" t="str">
        <f>_xlfn.XLOOKUP(R4439,OP!C:C,OP!B:B,,0,1)</f>
        <v>RJ</v>
      </c>
      <c r="E4439" s="23"/>
      <c r="M4439" s="26"/>
      <c r="N4439" s="27"/>
      <c r="O4439" s="28" t="str">
        <f t="shared" si="1112"/>
        <v>00000004439</v>
      </c>
      <c r="R4439" s="27" t="s">
        <v>193</v>
      </c>
      <c r="S4439" s="30" t="str">
        <f>_xlfn.IFNA(VLOOKUP(_xlfn.CONCAT(D4439," - ",R4439),OP!A:D,4,0),"-------------------------------------------NAO DISPONIVEL-------------------------------------------")</f>
        <v>FETRANSPOR</v>
      </c>
      <c r="T4439" s="31"/>
      <c r="U4439" s="32"/>
      <c r="V4439" s="31"/>
      <c r="W4439" s="33">
        <f t="shared" si="1113"/>
        <v>0</v>
      </c>
      <c r="X4439" s="34">
        <f t="shared" si="1114"/>
        <v>0</v>
      </c>
      <c r="Y4439" s="33">
        <f t="shared" si="1115"/>
        <v>0</v>
      </c>
      <c r="Z4439" s="33">
        <f t="shared" si="1116"/>
        <v>0</v>
      </c>
      <c r="AA4439" s="35">
        <f t="shared" si="1117"/>
        <v>0</v>
      </c>
      <c r="AB4439" s="36">
        <f t="shared" si="1118"/>
        <v>0</v>
      </c>
      <c r="AC4439" s="37">
        <f t="shared" si="1119"/>
        <v>0</v>
      </c>
      <c r="AD4439" s="38"/>
      <c r="AE4439" s="38"/>
      <c r="AF4439" s="39">
        <f t="shared" si="1120"/>
        <v>0</v>
      </c>
      <c r="AG4439" s="40"/>
      <c r="AH4439" s="41">
        <f t="shared" si="1121"/>
        <v>0</v>
      </c>
      <c r="AI4439" s="42">
        <f t="shared" si="1122"/>
        <v>0</v>
      </c>
      <c r="AJ4439" s="43">
        <f t="shared" si="1123"/>
        <v>0</v>
      </c>
      <c r="AK4439" s="5" t="str">
        <f>_xlfn.IFNA(VLOOKUP(_xlfn.CONCAT(D4439," - ",S4439),OP!E:F,2,0),"-------------------------------------------NAO DISPONIVEL-------------------------------------------")</f>
        <v>C - RIOCARD</v>
      </c>
      <c r="AL4439" s="7" t="str">
        <f t="shared" si="1109"/>
        <v>1 - -------------------------------------------NAO DISPONIVEL------------------------------------------- - 00000004439 - FETRANSPOR</v>
      </c>
      <c r="AM4439" s="7" t="str">
        <f t="shared" si="1110"/>
        <v>-------------------------------------------NAO DISPONIVEL-------------------------------------------</v>
      </c>
      <c r="AN4439" s="44" cm="1">
        <f t="array" ref="AN4439">_xlfn.IFS(AJ4439=0,0,AQ4439="INATIVO",2,AQ4439="SEM CADASTRO",4,AQ4439="CPF ATIVO EM OUTRO COMPRADOR",5,AQ4439="NOVO/SEM CARTAO",6,AND(AJ4439&gt;0,AQ4439,""),8)</f>
        <v>0</v>
      </c>
      <c r="AO4439" s="45">
        <f t="shared" si="1124"/>
        <v>-10</v>
      </c>
    </row>
    <row r="4440" spans="1:41" x14ac:dyDescent="0.4">
      <c r="A4440" s="21" t="str">
        <f t="shared" si="1111"/>
        <v>-------------------------------------------NAO DISPONIVEL-------------------------------------------</v>
      </c>
      <c r="B4440" s="5" t="str">
        <f>_xlfn.IFNA(VLOOKUP(A4440,CNPJ!E:F,2,0),"-------------------------------------------NAO DISPONIVEL-------------------------------------------")</f>
        <v>-------------------------------------------NAO DISPONIVEL-------------------------------------------</v>
      </c>
      <c r="C4440" s="22">
        <v>1</v>
      </c>
      <c r="D4440" s="5" t="str">
        <f>_xlfn.XLOOKUP(R4440,OP!C:C,OP!B:B,,0,1)</f>
        <v>RJ</v>
      </c>
      <c r="E4440" s="23"/>
      <c r="M4440" s="26"/>
      <c r="N4440" s="27"/>
      <c r="O4440" s="28" t="str">
        <f t="shared" si="1112"/>
        <v>00000004440</v>
      </c>
      <c r="R4440" s="27" t="s">
        <v>193</v>
      </c>
      <c r="S4440" s="30" t="str">
        <f>_xlfn.IFNA(VLOOKUP(_xlfn.CONCAT(D4440," - ",R4440),OP!A:D,4,0),"-------------------------------------------NAO DISPONIVEL-------------------------------------------")</f>
        <v>FETRANSPOR</v>
      </c>
      <c r="T4440" s="31"/>
      <c r="U4440" s="32"/>
      <c r="V4440" s="31"/>
      <c r="W4440" s="33">
        <f t="shared" si="1113"/>
        <v>0</v>
      </c>
      <c r="X4440" s="34">
        <f t="shared" si="1114"/>
        <v>0</v>
      </c>
      <c r="Y4440" s="33">
        <f t="shared" si="1115"/>
        <v>0</v>
      </c>
      <c r="Z4440" s="33">
        <f t="shared" si="1116"/>
        <v>0</v>
      </c>
      <c r="AA4440" s="35">
        <f t="shared" si="1117"/>
        <v>0</v>
      </c>
      <c r="AB4440" s="36">
        <f t="shared" si="1118"/>
        <v>0</v>
      </c>
      <c r="AC4440" s="37">
        <f t="shared" si="1119"/>
        <v>0</v>
      </c>
      <c r="AD4440" s="38"/>
      <c r="AE4440" s="38"/>
      <c r="AF4440" s="39">
        <f t="shared" si="1120"/>
        <v>0</v>
      </c>
      <c r="AG4440" s="40"/>
      <c r="AH4440" s="41">
        <f t="shared" si="1121"/>
        <v>0</v>
      </c>
      <c r="AI4440" s="42">
        <f t="shared" si="1122"/>
        <v>0</v>
      </c>
      <c r="AJ4440" s="43">
        <f t="shared" si="1123"/>
        <v>0</v>
      </c>
      <c r="AK4440" s="5" t="str">
        <f>_xlfn.IFNA(VLOOKUP(_xlfn.CONCAT(D4440," - ",S4440),OP!E:F,2,0),"-------------------------------------------NAO DISPONIVEL-------------------------------------------")</f>
        <v>C - RIOCARD</v>
      </c>
      <c r="AL4440" s="7" t="str">
        <f t="shared" si="1109"/>
        <v>1 - -------------------------------------------NAO DISPONIVEL------------------------------------------- - 00000004440 - FETRANSPOR</v>
      </c>
      <c r="AM4440" s="7" t="str">
        <f t="shared" si="1110"/>
        <v>-------------------------------------------NAO DISPONIVEL-------------------------------------------</v>
      </c>
      <c r="AN4440" s="44" cm="1">
        <f t="array" ref="AN4440">_xlfn.IFS(AJ4440=0,0,AQ4440="INATIVO",2,AQ4440="SEM CADASTRO",4,AQ4440="CPF ATIVO EM OUTRO COMPRADOR",5,AQ4440="NOVO/SEM CARTAO",6,AND(AJ4440&gt;0,AQ4440,""),8)</f>
        <v>0</v>
      </c>
      <c r="AO4440" s="45">
        <f t="shared" si="1124"/>
        <v>-10</v>
      </c>
    </row>
    <row r="4441" spans="1:41" x14ac:dyDescent="0.4">
      <c r="A4441" s="21" t="str">
        <f t="shared" si="1111"/>
        <v>-------------------------------------------NAO DISPONIVEL-------------------------------------------</v>
      </c>
      <c r="B4441" s="5" t="str">
        <f>_xlfn.IFNA(VLOOKUP(A4441,CNPJ!E:F,2,0),"-------------------------------------------NAO DISPONIVEL-------------------------------------------")</f>
        <v>-------------------------------------------NAO DISPONIVEL-------------------------------------------</v>
      </c>
      <c r="C4441" s="22">
        <v>1</v>
      </c>
      <c r="D4441" s="5" t="str">
        <f>_xlfn.XLOOKUP(R4441,OP!C:C,OP!B:B,,0,1)</f>
        <v>RJ</v>
      </c>
      <c r="E4441" s="23"/>
      <c r="M4441" s="26"/>
      <c r="N4441" s="27"/>
      <c r="O4441" s="28" t="str">
        <f t="shared" si="1112"/>
        <v>00000004441</v>
      </c>
      <c r="R4441" s="27" t="s">
        <v>193</v>
      </c>
      <c r="S4441" s="30" t="str">
        <f>_xlfn.IFNA(VLOOKUP(_xlfn.CONCAT(D4441," - ",R4441),OP!A:D,4,0),"-------------------------------------------NAO DISPONIVEL-------------------------------------------")</f>
        <v>FETRANSPOR</v>
      </c>
      <c r="T4441" s="31"/>
      <c r="U4441" s="32"/>
      <c r="V4441" s="31"/>
      <c r="W4441" s="33">
        <f t="shared" si="1113"/>
        <v>0</v>
      </c>
      <c r="X4441" s="34">
        <f t="shared" si="1114"/>
        <v>0</v>
      </c>
      <c r="Y4441" s="33">
        <f t="shared" si="1115"/>
        <v>0</v>
      </c>
      <c r="Z4441" s="33">
        <f t="shared" si="1116"/>
        <v>0</v>
      </c>
      <c r="AA4441" s="35">
        <f t="shared" si="1117"/>
        <v>0</v>
      </c>
      <c r="AB4441" s="36">
        <f t="shared" si="1118"/>
        <v>0</v>
      </c>
      <c r="AC4441" s="37">
        <f t="shared" si="1119"/>
        <v>0</v>
      </c>
      <c r="AD4441" s="38"/>
      <c r="AE4441" s="38"/>
      <c r="AF4441" s="39">
        <f t="shared" si="1120"/>
        <v>0</v>
      </c>
      <c r="AG4441" s="40"/>
      <c r="AH4441" s="41">
        <f t="shared" si="1121"/>
        <v>0</v>
      </c>
      <c r="AI4441" s="42">
        <f t="shared" si="1122"/>
        <v>0</v>
      </c>
      <c r="AJ4441" s="43">
        <f t="shared" si="1123"/>
        <v>0</v>
      </c>
      <c r="AK4441" s="5" t="str">
        <f>_xlfn.IFNA(VLOOKUP(_xlfn.CONCAT(D4441," - ",S4441),OP!E:F,2,0),"-------------------------------------------NAO DISPONIVEL-------------------------------------------")</f>
        <v>C - RIOCARD</v>
      </c>
      <c r="AL4441" s="7" t="str">
        <f t="shared" si="1109"/>
        <v>1 - -------------------------------------------NAO DISPONIVEL------------------------------------------- - 00000004441 - FETRANSPOR</v>
      </c>
      <c r="AM4441" s="7" t="str">
        <f t="shared" si="1110"/>
        <v>-------------------------------------------NAO DISPONIVEL-------------------------------------------</v>
      </c>
      <c r="AN4441" s="44" cm="1">
        <f t="array" ref="AN4441">_xlfn.IFS(AJ4441=0,0,AQ4441="INATIVO",2,AQ4441="SEM CADASTRO",4,AQ4441="CPF ATIVO EM OUTRO COMPRADOR",5,AQ4441="NOVO/SEM CARTAO",6,AND(AJ4441&gt;0,AQ4441,""),8)</f>
        <v>0</v>
      </c>
      <c r="AO4441" s="45">
        <f t="shared" si="1124"/>
        <v>-10</v>
      </c>
    </row>
    <row r="4442" spans="1:41" x14ac:dyDescent="0.4">
      <c r="A4442" s="21" t="str">
        <f t="shared" si="1111"/>
        <v>-------------------------------------------NAO DISPONIVEL-------------------------------------------</v>
      </c>
      <c r="B4442" s="5" t="str">
        <f>_xlfn.IFNA(VLOOKUP(A4442,CNPJ!E:F,2,0),"-------------------------------------------NAO DISPONIVEL-------------------------------------------")</f>
        <v>-------------------------------------------NAO DISPONIVEL-------------------------------------------</v>
      </c>
      <c r="C4442" s="22">
        <v>1</v>
      </c>
      <c r="D4442" s="5" t="str">
        <f>_xlfn.XLOOKUP(R4442,OP!C:C,OP!B:B,,0,1)</f>
        <v>RJ</v>
      </c>
      <c r="E4442" s="23"/>
      <c r="M4442" s="26"/>
      <c r="N4442" s="27"/>
      <c r="O4442" s="28" t="str">
        <f t="shared" si="1112"/>
        <v>00000004442</v>
      </c>
      <c r="R4442" s="27" t="s">
        <v>193</v>
      </c>
      <c r="S4442" s="30" t="str">
        <f>_xlfn.IFNA(VLOOKUP(_xlfn.CONCAT(D4442," - ",R4442),OP!A:D,4,0),"-------------------------------------------NAO DISPONIVEL-------------------------------------------")</f>
        <v>FETRANSPOR</v>
      </c>
      <c r="T4442" s="31"/>
      <c r="U4442" s="32"/>
      <c r="V4442" s="31"/>
      <c r="W4442" s="33">
        <f t="shared" si="1113"/>
        <v>0</v>
      </c>
      <c r="X4442" s="34">
        <f t="shared" si="1114"/>
        <v>0</v>
      </c>
      <c r="Y4442" s="33">
        <f t="shared" si="1115"/>
        <v>0</v>
      </c>
      <c r="Z4442" s="33">
        <f t="shared" si="1116"/>
        <v>0</v>
      </c>
      <c r="AA4442" s="35">
        <f t="shared" si="1117"/>
        <v>0</v>
      </c>
      <c r="AB4442" s="36">
        <f t="shared" si="1118"/>
        <v>0</v>
      </c>
      <c r="AC4442" s="37">
        <f t="shared" si="1119"/>
        <v>0</v>
      </c>
      <c r="AD4442" s="38"/>
      <c r="AE4442" s="38"/>
      <c r="AF4442" s="39">
        <f t="shared" si="1120"/>
        <v>0</v>
      </c>
      <c r="AG4442" s="40"/>
      <c r="AH4442" s="41">
        <f t="shared" si="1121"/>
        <v>0</v>
      </c>
      <c r="AI4442" s="42">
        <f t="shared" si="1122"/>
        <v>0</v>
      </c>
      <c r="AJ4442" s="43">
        <f t="shared" si="1123"/>
        <v>0</v>
      </c>
      <c r="AK4442" s="5" t="str">
        <f>_xlfn.IFNA(VLOOKUP(_xlfn.CONCAT(D4442," - ",S4442),OP!E:F,2,0),"-------------------------------------------NAO DISPONIVEL-------------------------------------------")</f>
        <v>C - RIOCARD</v>
      </c>
      <c r="AL4442" s="7" t="str">
        <f t="shared" si="1109"/>
        <v>1 - -------------------------------------------NAO DISPONIVEL------------------------------------------- - 00000004442 - FETRANSPOR</v>
      </c>
      <c r="AM4442" s="7" t="str">
        <f t="shared" si="1110"/>
        <v>-------------------------------------------NAO DISPONIVEL-------------------------------------------</v>
      </c>
      <c r="AN4442" s="44" cm="1">
        <f t="array" ref="AN4442">_xlfn.IFS(AJ4442=0,0,AQ4442="INATIVO",2,AQ4442="SEM CADASTRO",4,AQ4442="CPF ATIVO EM OUTRO COMPRADOR",5,AQ4442="NOVO/SEM CARTAO",6,AND(AJ4442&gt;0,AQ4442,""),8)</f>
        <v>0</v>
      </c>
      <c r="AO4442" s="45">
        <f t="shared" si="1124"/>
        <v>-10</v>
      </c>
    </row>
    <row r="4443" spans="1:41" x14ac:dyDescent="0.4">
      <c r="A4443" s="21" t="str">
        <f t="shared" si="1111"/>
        <v>-------------------------------------------NAO DISPONIVEL-------------------------------------------</v>
      </c>
      <c r="B4443" s="5" t="str">
        <f>_xlfn.IFNA(VLOOKUP(A4443,CNPJ!E:F,2,0),"-------------------------------------------NAO DISPONIVEL-------------------------------------------")</f>
        <v>-------------------------------------------NAO DISPONIVEL-------------------------------------------</v>
      </c>
      <c r="C4443" s="22">
        <v>1</v>
      </c>
      <c r="D4443" s="5" t="str">
        <f>_xlfn.XLOOKUP(R4443,OP!C:C,OP!B:B,,0,1)</f>
        <v>RJ</v>
      </c>
      <c r="E4443" s="23"/>
      <c r="M4443" s="26"/>
      <c r="N4443" s="27"/>
      <c r="O4443" s="28" t="str">
        <f t="shared" si="1112"/>
        <v>00000004443</v>
      </c>
      <c r="R4443" s="27" t="s">
        <v>193</v>
      </c>
      <c r="S4443" s="30" t="str">
        <f>_xlfn.IFNA(VLOOKUP(_xlfn.CONCAT(D4443," - ",R4443),OP!A:D,4,0),"-------------------------------------------NAO DISPONIVEL-------------------------------------------")</f>
        <v>FETRANSPOR</v>
      </c>
      <c r="T4443" s="31"/>
      <c r="U4443" s="32"/>
      <c r="V4443" s="31"/>
      <c r="W4443" s="33">
        <f t="shared" si="1113"/>
        <v>0</v>
      </c>
      <c r="X4443" s="34">
        <f t="shared" si="1114"/>
        <v>0</v>
      </c>
      <c r="Y4443" s="33">
        <f t="shared" si="1115"/>
        <v>0</v>
      </c>
      <c r="Z4443" s="33">
        <f t="shared" si="1116"/>
        <v>0</v>
      </c>
      <c r="AA4443" s="35">
        <f t="shared" si="1117"/>
        <v>0</v>
      </c>
      <c r="AB4443" s="36">
        <f t="shared" si="1118"/>
        <v>0</v>
      </c>
      <c r="AC4443" s="37">
        <f t="shared" si="1119"/>
        <v>0</v>
      </c>
      <c r="AD4443" s="38"/>
      <c r="AE4443" s="38"/>
      <c r="AF4443" s="39">
        <f t="shared" si="1120"/>
        <v>0</v>
      </c>
      <c r="AG4443" s="40"/>
      <c r="AH4443" s="41">
        <f t="shared" si="1121"/>
        <v>0</v>
      </c>
      <c r="AI4443" s="42">
        <f t="shared" si="1122"/>
        <v>0</v>
      </c>
      <c r="AJ4443" s="43">
        <f t="shared" si="1123"/>
        <v>0</v>
      </c>
      <c r="AK4443" s="5" t="str">
        <f>_xlfn.IFNA(VLOOKUP(_xlfn.CONCAT(D4443," - ",S4443),OP!E:F,2,0),"-------------------------------------------NAO DISPONIVEL-------------------------------------------")</f>
        <v>C - RIOCARD</v>
      </c>
      <c r="AL4443" s="7" t="str">
        <f t="shared" si="1109"/>
        <v>1 - -------------------------------------------NAO DISPONIVEL------------------------------------------- - 00000004443 - FETRANSPOR</v>
      </c>
      <c r="AM4443" s="7" t="str">
        <f t="shared" si="1110"/>
        <v>-------------------------------------------NAO DISPONIVEL-------------------------------------------</v>
      </c>
      <c r="AN4443" s="44" cm="1">
        <f t="array" ref="AN4443">_xlfn.IFS(AJ4443=0,0,AQ4443="INATIVO",2,AQ4443="SEM CADASTRO",4,AQ4443="CPF ATIVO EM OUTRO COMPRADOR",5,AQ4443="NOVO/SEM CARTAO",6,AND(AJ4443&gt;0,AQ4443,""),8)</f>
        <v>0</v>
      </c>
      <c r="AO4443" s="45">
        <f t="shared" si="1124"/>
        <v>-10</v>
      </c>
    </row>
    <row r="4444" spans="1:41" x14ac:dyDescent="0.4">
      <c r="A4444" s="21" t="str">
        <f t="shared" si="1111"/>
        <v>-------------------------------------------NAO DISPONIVEL-------------------------------------------</v>
      </c>
      <c r="B4444" s="5" t="str">
        <f>_xlfn.IFNA(VLOOKUP(A4444,CNPJ!E:F,2,0),"-------------------------------------------NAO DISPONIVEL-------------------------------------------")</f>
        <v>-------------------------------------------NAO DISPONIVEL-------------------------------------------</v>
      </c>
      <c r="C4444" s="22">
        <v>1</v>
      </c>
      <c r="D4444" s="5" t="str">
        <f>_xlfn.XLOOKUP(R4444,OP!C:C,OP!B:B,,0,1)</f>
        <v>RJ</v>
      </c>
      <c r="E4444" s="23"/>
      <c r="M4444" s="26"/>
      <c r="N4444" s="27"/>
      <c r="O4444" s="28" t="str">
        <f t="shared" si="1112"/>
        <v>00000004444</v>
      </c>
      <c r="R4444" s="27" t="s">
        <v>193</v>
      </c>
      <c r="S4444" s="30" t="str">
        <f>_xlfn.IFNA(VLOOKUP(_xlfn.CONCAT(D4444," - ",R4444),OP!A:D,4,0),"-------------------------------------------NAO DISPONIVEL-------------------------------------------")</f>
        <v>FETRANSPOR</v>
      </c>
      <c r="T4444" s="31"/>
      <c r="U4444" s="32"/>
      <c r="V4444" s="31"/>
      <c r="W4444" s="33">
        <f t="shared" si="1113"/>
        <v>0</v>
      </c>
      <c r="X4444" s="34">
        <f t="shared" si="1114"/>
        <v>0</v>
      </c>
      <c r="Y4444" s="33">
        <f t="shared" si="1115"/>
        <v>0</v>
      </c>
      <c r="Z4444" s="33">
        <f t="shared" si="1116"/>
        <v>0</v>
      </c>
      <c r="AA4444" s="35">
        <f t="shared" si="1117"/>
        <v>0</v>
      </c>
      <c r="AB4444" s="36">
        <f t="shared" si="1118"/>
        <v>0</v>
      </c>
      <c r="AC4444" s="37">
        <f t="shared" si="1119"/>
        <v>0</v>
      </c>
      <c r="AD4444" s="38"/>
      <c r="AE4444" s="38"/>
      <c r="AF4444" s="39">
        <f t="shared" si="1120"/>
        <v>0</v>
      </c>
      <c r="AG4444" s="40"/>
      <c r="AH4444" s="41">
        <f t="shared" si="1121"/>
        <v>0</v>
      </c>
      <c r="AI4444" s="42">
        <f t="shared" si="1122"/>
        <v>0</v>
      </c>
      <c r="AJ4444" s="43">
        <f t="shared" si="1123"/>
        <v>0</v>
      </c>
      <c r="AK4444" s="5" t="str">
        <f>_xlfn.IFNA(VLOOKUP(_xlfn.CONCAT(D4444," - ",S4444),OP!E:F,2,0),"-------------------------------------------NAO DISPONIVEL-------------------------------------------")</f>
        <v>C - RIOCARD</v>
      </c>
      <c r="AL4444" s="7" t="str">
        <f t="shared" si="1109"/>
        <v>1 - -------------------------------------------NAO DISPONIVEL------------------------------------------- - 00000004444 - FETRANSPOR</v>
      </c>
      <c r="AM4444" s="7" t="str">
        <f t="shared" si="1110"/>
        <v>-------------------------------------------NAO DISPONIVEL-------------------------------------------</v>
      </c>
      <c r="AN4444" s="44" cm="1">
        <f t="array" ref="AN4444">_xlfn.IFS(AJ4444=0,0,AQ4444="INATIVO",2,AQ4444="SEM CADASTRO",4,AQ4444="CPF ATIVO EM OUTRO COMPRADOR",5,AQ4444="NOVO/SEM CARTAO",6,AND(AJ4444&gt;0,AQ4444,""),8)</f>
        <v>0</v>
      </c>
      <c r="AO4444" s="45">
        <f t="shared" si="1124"/>
        <v>-10</v>
      </c>
    </row>
    <row r="4445" spans="1:41" x14ac:dyDescent="0.4">
      <c r="A4445" s="21" t="str">
        <f t="shared" si="1111"/>
        <v>-------------------------------------------NAO DISPONIVEL-------------------------------------------</v>
      </c>
      <c r="B4445" s="5" t="str">
        <f>_xlfn.IFNA(VLOOKUP(A4445,CNPJ!E:F,2,0),"-------------------------------------------NAO DISPONIVEL-------------------------------------------")</f>
        <v>-------------------------------------------NAO DISPONIVEL-------------------------------------------</v>
      </c>
      <c r="C4445" s="22">
        <v>1</v>
      </c>
      <c r="D4445" s="5" t="str">
        <f>_xlfn.XLOOKUP(R4445,OP!C:C,OP!B:B,,0,1)</f>
        <v>RJ</v>
      </c>
      <c r="E4445" s="23"/>
      <c r="M4445" s="26"/>
      <c r="N4445" s="27"/>
      <c r="O4445" s="28" t="str">
        <f t="shared" si="1112"/>
        <v>00000004445</v>
      </c>
      <c r="R4445" s="27" t="s">
        <v>193</v>
      </c>
      <c r="S4445" s="30" t="str">
        <f>_xlfn.IFNA(VLOOKUP(_xlfn.CONCAT(D4445," - ",R4445),OP!A:D,4,0),"-------------------------------------------NAO DISPONIVEL-------------------------------------------")</f>
        <v>FETRANSPOR</v>
      </c>
      <c r="T4445" s="31"/>
      <c r="U4445" s="32"/>
      <c r="V4445" s="31"/>
      <c r="W4445" s="33">
        <f t="shared" si="1113"/>
        <v>0</v>
      </c>
      <c r="X4445" s="34">
        <f t="shared" si="1114"/>
        <v>0</v>
      </c>
      <c r="Y4445" s="33">
        <f t="shared" si="1115"/>
        <v>0</v>
      </c>
      <c r="Z4445" s="33">
        <f t="shared" si="1116"/>
        <v>0</v>
      </c>
      <c r="AA4445" s="35">
        <f t="shared" si="1117"/>
        <v>0</v>
      </c>
      <c r="AB4445" s="36">
        <f t="shared" si="1118"/>
        <v>0</v>
      </c>
      <c r="AC4445" s="37">
        <f t="shared" si="1119"/>
        <v>0</v>
      </c>
      <c r="AD4445" s="38"/>
      <c r="AE4445" s="38"/>
      <c r="AF4445" s="39">
        <f t="shared" si="1120"/>
        <v>0</v>
      </c>
      <c r="AG4445" s="40"/>
      <c r="AH4445" s="41">
        <f t="shared" si="1121"/>
        <v>0</v>
      </c>
      <c r="AI4445" s="42">
        <f t="shared" si="1122"/>
        <v>0</v>
      </c>
      <c r="AJ4445" s="43">
        <f t="shared" si="1123"/>
        <v>0</v>
      </c>
      <c r="AK4445" s="5" t="str">
        <f>_xlfn.IFNA(VLOOKUP(_xlfn.CONCAT(D4445," - ",S4445),OP!E:F,2,0),"-------------------------------------------NAO DISPONIVEL-------------------------------------------")</f>
        <v>C - RIOCARD</v>
      </c>
      <c r="AL4445" s="7" t="str">
        <f t="shared" si="1109"/>
        <v>1 - -------------------------------------------NAO DISPONIVEL------------------------------------------- - 00000004445 - FETRANSPOR</v>
      </c>
      <c r="AM4445" s="7" t="str">
        <f t="shared" si="1110"/>
        <v>-------------------------------------------NAO DISPONIVEL-------------------------------------------</v>
      </c>
      <c r="AN4445" s="44" cm="1">
        <f t="array" ref="AN4445">_xlfn.IFS(AJ4445=0,0,AQ4445="INATIVO",2,AQ4445="SEM CADASTRO",4,AQ4445="CPF ATIVO EM OUTRO COMPRADOR",5,AQ4445="NOVO/SEM CARTAO",6,AND(AJ4445&gt;0,AQ4445,""),8)</f>
        <v>0</v>
      </c>
      <c r="AO4445" s="45">
        <f t="shared" si="1124"/>
        <v>-10</v>
      </c>
    </row>
    <row r="4446" spans="1:41" x14ac:dyDescent="0.4">
      <c r="A4446" s="21" t="str">
        <f t="shared" si="1111"/>
        <v>-------------------------------------------NAO DISPONIVEL-------------------------------------------</v>
      </c>
      <c r="B4446" s="5" t="str">
        <f>_xlfn.IFNA(VLOOKUP(A4446,CNPJ!E:F,2,0),"-------------------------------------------NAO DISPONIVEL-------------------------------------------")</f>
        <v>-------------------------------------------NAO DISPONIVEL-------------------------------------------</v>
      </c>
      <c r="C4446" s="22">
        <v>1</v>
      </c>
      <c r="D4446" s="5" t="str">
        <f>_xlfn.XLOOKUP(R4446,OP!C:C,OP!B:B,,0,1)</f>
        <v>RJ</v>
      </c>
      <c r="E4446" s="23"/>
      <c r="M4446" s="26"/>
      <c r="N4446" s="27"/>
      <c r="O4446" s="28" t="str">
        <f t="shared" si="1112"/>
        <v>00000004446</v>
      </c>
      <c r="R4446" s="27" t="s">
        <v>193</v>
      </c>
      <c r="S4446" s="30" t="str">
        <f>_xlfn.IFNA(VLOOKUP(_xlfn.CONCAT(D4446," - ",R4446),OP!A:D,4,0),"-------------------------------------------NAO DISPONIVEL-------------------------------------------")</f>
        <v>FETRANSPOR</v>
      </c>
      <c r="T4446" s="31"/>
      <c r="U4446" s="32"/>
      <c r="V4446" s="31"/>
      <c r="W4446" s="33">
        <f t="shared" si="1113"/>
        <v>0</v>
      </c>
      <c r="X4446" s="34">
        <f t="shared" si="1114"/>
        <v>0</v>
      </c>
      <c r="Y4446" s="33">
        <f t="shared" si="1115"/>
        <v>0</v>
      </c>
      <c r="Z4446" s="33">
        <f t="shared" si="1116"/>
        <v>0</v>
      </c>
      <c r="AA4446" s="35">
        <f t="shared" si="1117"/>
        <v>0</v>
      </c>
      <c r="AB4446" s="36">
        <f t="shared" si="1118"/>
        <v>0</v>
      </c>
      <c r="AC4446" s="37">
        <f t="shared" si="1119"/>
        <v>0</v>
      </c>
      <c r="AD4446" s="38"/>
      <c r="AE4446" s="38"/>
      <c r="AF4446" s="39">
        <f t="shared" si="1120"/>
        <v>0</v>
      </c>
      <c r="AG4446" s="40"/>
      <c r="AH4446" s="41">
        <f t="shared" si="1121"/>
        <v>0</v>
      </c>
      <c r="AI4446" s="42">
        <f t="shared" si="1122"/>
        <v>0</v>
      </c>
      <c r="AJ4446" s="43">
        <f t="shared" si="1123"/>
        <v>0</v>
      </c>
      <c r="AK4446" s="5" t="str">
        <f>_xlfn.IFNA(VLOOKUP(_xlfn.CONCAT(D4446," - ",S4446),OP!E:F,2,0),"-------------------------------------------NAO DISPONIVEL-------------------------------------------")</f>
        <v>C - RIOCARD</v>
      </c>
      <c r="AL4446" s="7" t="str">
        <f t="shared" si="1109"/>
        <v>1 - -------------------------------------------NAO DISPONIVEL------------------------------------------- - 00000004446 - FETRANSPOR</v>
      </c>
      <c r="AM4446" s="7" t="str">
        <f t="shared" si="1110"/>
        <v>-------------------------------------------NAO DISPONIVEL-------------------------------------------</v>
      </c>
      <c r="AN4446" s="44" cm="1">
        <f t="array" ref="AN4446">_xlfn.IFS(AJ4446=0,0,AQ4446="INATIVO",2,AQ4446="SEM CADASTRO",4,AQ4446="CPF ATIVO EM OUTRO COMPRADOR",5,AQ4446="NOVO/SEM CARTAO",6,AND(AJ4446&gt;0,AQ4446,""),8)</f>
        <v>0</v>
      </c>
      <c r="AO4446" s="45">
        <f t="shared" si="1124"/>
        <v>-10</v>
      </c>
    </row>
    <row r="4447" spans="1:41" x14ac:dyDescent="0.4">
      <c r="A4447" s="21" t="str">
        <f t="shared" si="1111"/>
        <v>-------------------------------------------NAO DISPONIVEL-------------------------------------------</v>
      </c>
      <c r="B4447" s="5" t="str">
        <f>_xlfn.IFNA(VLOOKUP(A4447,CNPJ!E:F,2,0),"-------------------------------------------NAO DISPONIVEL-------------------------------------------")</f>
        <v>-------------------------------------------NAO DISPONIVEL-------------------------------------------</v>
      </c>
      <c r="C4447" s="22">
        <v>1</v>
      </c>
      <c r="D4447" s="5" t="str">
        <f>_xlfn.XLOOKUP(R4447,OP!C:C,OP!B:B,,0,1)</f>
        <v>RJ</v>
      </c>
      <c r="E4447" s="23"/>
      <c r="M4447" s="26"/>
      <c r="N4447" s="27"/>
      <c r="O4447" s="28" t="str">
        <f t="shared" si="1112"/>
        <v>00000004447</v>
      </c>
      <c r="R4447" s="27" t="s">
        <v>193</v>
      </c>
      <c r="S4447" s="30" t="str">
        <f>_xlfn.IFNA(VLOOKUP(_xlfn.CONCAT(D4447," - ",R4447),OP!A:D,4,0),"-------------------------------------------NAO DISPONIVEL-------------------------------------------")</f>
        <v>FETRANSPOR</v>
      </c>
      <c r="T4447" s="31"/>
      <c r="U4447" s="32"/>
      <c r="V4447" s="31"/>
      <c r="W4447" s="33">
        <f t="shared" si="1113"/>
        <v>0</v>
      </c>
      <c r="X4447" s="34">
        <f t="shared" si="1114"/>
        <v>0</v>
      </c>
      <c r="Y4447" s="33">
        <f t="shared" si="1115"/>
        <v>0</v>
      </c>
      <c r="Z4447" s="33">
        <f t="shared" si="1116"/>
        <v>0</v>
      </c>
      <c r="AA4447" s="35">
        <f t="shared" si="1117"/>
        <v>0</v>
      </c>
      <c r="AB4447" s="36">
        <f t="shared" si="1118"/>
        <v>0</v>
      </c>
      <c r="AC4447" s="37">
        <f t="shared" si="1119"/>
        <v>0</v>
      </c>
      <c r="AD4447" s="38"/>
      <c r="AE4447" s="38"/>
      <c r="AF4447" s="39">
        <f t="shared" si="1120"/>
        <v>0</v>
      </c>
      <c r="AG4447" s="40"/>
      <c r="AH4447" s="41">
        <f t="shared" si="1121"/>
        <v>0</v>
      </c>
      <c r="AI4447" s="42">
        <f t="shared" si="1122"/>
        <v>0</v>
      </c>
      <c r="AJ4447" s="43">
        <f t="shared" si="1123"/>
        <v>0</v>
      </c>
      <c r="AK4447" s="5" t="str">
        <f>_xlfn.IFNA(VLOOKUP(_xlfn.CONCAT(D4447," - ",S4447),OP!E:F,2,0),"-------------------------------------------NAO DISPONIVEL-------------------------------------------")</f>
        <v>C - RIOCARD</v>
      </c>
      <c r="AL4447" s="7" t="str">
        <f t="shared" si="1109"/>
        <v>1 - -------------------------------------------NAO DISPONIVEL------------------------------------------- - 00000004447 - FETRANSPOR</v>
      </c>
      <c r="AM4447" s="7" t="str">
        <f t="shared" si="1110"/>
        <v>-------------------------------------------NAO DISPONIVEL-------------------------------------------</v>
      </c>
      <c r="AN4447" s="44" cm="1">
        <f t="array" ref="AN4447">_xlfn.IFS(AJ4447=0,0,AQ4447="INATIVO",2,AQ4447="SEM CADASTRO",4,AQ4447="CPF ATIVO EM OUTRO COMPRADOR",5,AQ4447="NOVO/SEM CARTAO",6,AND(AJ4447&gt;0,AQ4447,""),8)</f>
        <v>0</v>
      </c>
      <c r="AO4447" s="45">
        <f t="shared" si="1124"/>
        <v>-10</v>
      </c>
    </row>
    <row r="4448" spans="1:41" x14ac:dyDescent="0.4">
      <c r="A4448" s="21" t="str">
        <f t="shared" si="1111"/>
        <v>-------------------------------------------NAO DISPONIVEL-------------------------------------------</v>
      </c>
      <c r="B4448" s="5" t="str">
        <f>_xlfn.IFNA(VLOOKUP(A4448,CNPJ!E:F,2,0),"-------------------------------------------NAO DISPONIVEL-------------------------------------------")</f>
        <v>-------------------------------------------NAO DISPONIVEL-------------------------------------------</v>
      </c>
      <c r="C4448" s="22">
        <v>1</v>
      </c>
      <c r="D4448" s="5" t="str">
        <f>_xlfn.XLOOKUP(R4448,OP!C:C,OP!B:B,,0,1)</f>
        <v>RJ</v>
      </c>
      <c r="E4448" s="23"/>
      <c r="M4448" s="26"/>
      <c r="N4448" s="27"/>
      <c r="O4448" s="28" t="str">
        <f t="shared" si="1112"/>
        <v>00000004448</v>
      </c>
      <c r="R4448" s="27" t="s">
        <v>193</v>
      </c>
      <c r="S4448" s="30" t="str">
        <f>_xlfn.IFNA(VLOOKUP(_xlfn.CONCAT(D4448," - ",R4448),OP!A:D,4,0),"-------------------------------------------NAO DISPONIVEL-------------------------------------------")</f>
        <v>FETRANSPOR</v>
      </c>
      <c r="T4448" s="31"/>
      <c r="U4448" s="32"/>
      <c r="V4448" s="31"/>
      <c r="W4448" s="33">
        <f t="shared" si="1113"/>
        <v>0</v>
      </c>
      <c r="X4448" s="34">
        <f t="shared" si="1114"/>
        <v>0</v>
      </c>
      <c r="Y4448" s="33">
        <f t="shared" si="1115"/>
        <v>0</v>
      </c>
      <c r="Z4448" s="33">
        <f t="shared" si="1116"/>
        <v>0</v>
      </c>
      <c r="AA4448" s="35">
        <f t="shared" si="1117"/>
        <v>0</v>
      </c>
      <c r="AB4448" s="36">
        <f t="shared" si="1118"/>
        <v>0</v>
      </c>
      <c r="AC4448" s="37">
        <f t="shared" si="1119"/>
        <v>0</v>
      </c>
      <c r="AD4448" s="38"/>
      <c r="AE4448" s="38"/>
      <c r="AF4448" s="39">
        <f t="shared" si="1120"/>
        <v>0</v>
      </c>
      <c r="AG4448" s="40"/>
      <c r="AH4448" s="41">
        <f t="shared" si="1121"/>
        <v>0</v>
      </c>
      <c r="AI4448" s="42">
        <f t="shared" si="1122"/>
        <v>0</v>
      </c>
      <c r="AJ4448" s="43">
        <f t="shared" si="1123"/>
        <v>0</v>
      </c>
      <c r="AK4448" s="5" t="str">
        <f>_xlfn.IFNA(VLOOKUP(_xlfn.CONCAT(D4448," - ",S4448),OP!E:F,2,0),"-------------------------------------------NAO DISPONIVEL-------------------------------------------")</f>
        <v>C - RIOCARD</v>
      </c>
      <c r="AL4448" s="7" t="str">
        <f t="shared" si="1109"/>
        <v>1 - -------------------------------------------NAO DISPONIVEL------------------------------------------- - 00000004448 - FETRANSPOR</v>
      </c>
      <c r="AM4448" s="7" t="str">
        <f t="shared" si="1110"/>
        <v>-------------------------------------------NAO DISPONIVEL-------------------------------------------</v>
      </c>
      <c r="AN4448" s="44" cm="1">
        <f t="array" ref="AN4448">_xlfn.IFS(AJ4448=0,0,AQ4448="INATIVO",2,AQ4448="SEM CADASTRO",4,AQ4448="CPF ATIVO EM OUTRO COMPRADOR",5,AQ4448="NOVO/SEM CARTAO",6,AND(AJ4448&gt;0,AQ4448,""),8)</f>
        <v>0</v>
      </c>
      <c r="AO4448" s="45">
        <f t="shared" si="1124"/>
        <v>-10</v>
      </c>
    </row>
    <row r="4449" spans="1:41" x14ac:dyDescent="0.4">
      <c r="A4449" s="21" t="str">
        <f t="shared" si="1111"/>
        <v>-------------------------------------------NAO DISPONIVEL-------------------------------------------</v>
      </c>
      <c r="B4449" s="5" t="str">
        <f>_xlfn.IFNA(VLOOKUP(A4449,CNPJ!E:F,2,0),"-------------------------------------------NAO DISPONIVEL-------------------------------------------")</f>
        <v>-------------------------------------------NAO DISPONIVEL-------------------------------------------</v>
      </c>
      <c r="C4449" s="22">
        <v>1</v>
      </c>
      <c r="D4449" s="5" t="str">
        <f>_xlfn.XLOOKUP(R4449,OP!C:C,OP!B:B,,0,1)</f>
        <v>RJ</v>
      </c>
      <c r="E4449" s="23"/>
      <c r="M4449" s="26"/>
      <c r="N4449" s="27"/>
      <c r="O4449" s="28" t="str">
        <f t="shared" si="1112"/>
        <v>00000004449</v>
      </c>
      <c r="R4449" s="27" t="s">
        <v>193</v>
      </c>
      <c r="S4449" s="30" t="str">
        <f>_xlfn.IFNA(VLOOKUP(_xlfn.CONCAT(D4449," - ",R4449),OP!A:D,4,0),"-------------------------------------------NAO DISPONIVEL-------------------------------------------")</f>
        <v>FETRANSPOR</v>
      </c>
      <c r="T4449" s="31"/>
      <c r="U4449" s="32"/>
      <c r="V4449" s="31"/>
      <c r="W4449" s="33">
        <f t="shared" si="1113"/>
        <v>0</v>
      </c>
      <c r="X4449" s="34">
        <f t="shared" si="1114"/>
        <v>0</v>
      </c>
      <c r="Y4449" s="33">
        <f t="shared" si="1115"/>
        <v>0</v>
      </c>
      <c r="Z4449" s="33">
        <f t="shared" si="1116"/>
        <v>0</v>
      </c>
      <c r="AA4449" s="35">
        <f t="shared" si="1117"/>
        <v>0</v>
      </c>
      <c r="AB4449" s="36">
        <f t="shared" si="1118"/>
        <v>0</v>
      </c>
      <c r="AC4449" s="37">
        <f t="shared" si="1119"/>
        <v>0</v>
      </c>
      <c r="AD4449" s="38"/>
      <c r="AE4449" s="38"/>
      <c r="AF4449" s="39">
        <f t="shared" si="1120"/>
        <v>0</v>
      </c>
      <c r="AG4449" s="40"/>
      <c r="AH4449" s="41">
        <f t="shared" si="1121"/>
        <v>0</v>
      </c>
      <c r="AI4449" s="42">
        <f t="shared" si="1122"/>
        <v>0</v>
      </c>
      <c r="AJ4449" s="43">
        <f t="shared" si="1123"/>
        <v>0</v>
      </c>
      <c r="AK4449" s="5" t="str">
        <f>_xlfn.IFNA(VLOOKUP(_xlfn.CONCAT(D4449," - ",S4449),OP!E:F,2,0),"-------------------------------------------NAO DISPONIVEL-------------------------------------------")</f>
        <v>C - RIOCARD</v>
      </c>
      <c r="AL4449" s="7" t="str">
        <f t="shared" si="1109"/>
        <v>1 - -------------------------------------------NAO DISPONIVEL------------------------------------------- - 00000004449 - FETRANSPOR</v>
      </c>
      <c r="AM4449" s="7" t="str">
        <f t="shared" si="1110"/>
        <v>-------------------------------------------NAO DISPONIVEL-------------------------------------------</v>
      </c>
      <c r="AN4449" s="44" cm="1">
        <f t="array" ref="AN4449">_xlfn.IFS(AJ4449=0,0,AQ4449="INATIVO",2,AQ4449="SEM CADASTRO",4,AQ4449="CPF ATIVO EM OUTRO COMPRADOR",5,AQ4449="NOVO/SEM CARTAO",6,AND(AJ4449&gt;0,AQ4449,""),8)</f>
        <v>0</v>
      </c>
      <c r="AO4449" s="45">
        <f t="shared" si="1124"/>
        <v>-10</v>
      </c>
    </row>
    <row r="4450" spans="1:41" x14ac:dyDescent="0.4">
      <c r="A4450" s="21" t="str">
        <f t="shared" si="1111"/>
        <v>-------------------------------------------NAO DISPONIVEL-------------------------------------------</v>
      </c>
      <c r="B4450" s="5" t="str">
        <f>_xlfn.IFNA(VLOOKUP(A4450,CNPJ!E:F,2,0),"-------------------------------------------NAO DISPONIVEL-------------------------------------------")</f>
        <v>-------------------------------------------NAO DISPONIVEL-------------------------------------------</v>
      </c>
      <c r="C4450" s="22">
        <v>1</v>
      </c>
      <c r="D4450" s="5" t="str">
        <f>_xlfn.XLOOKUP(R4450,OP!C:C,OP!B:B,,0,1)</f>
        <v>RJ</v>
      </c>
      <c r="E4450" s="23"/>
      <c r="M4450" s="26"/>
      <c r="N4450" s="27"/>
      <c r="O4450" s="28" t="str">
        <f t="shared" si="1112"/>
        <v>00000004450</v>
      </c>
      <c r="R4450" s="27" t="s">
        <v>193</v>
      </c>
      <c r="S4450" s="30" t="str">
        <f>_xlfn.IFNA(VLOOKUP(_xlfn.CONCAT(D4450," - ",R4450),OP!A:D,4,0),"-------------------------------------------NAO DISPONIVEL-------------------------------------------")</f>
        <v>FETRANSPOR</v>
      </c>
      <c r="T4450" s="31"/>
      <c r="U4450" s="32"/>
      <c r="V4450" s="31"/>
      <c r="W4450" s="33">
        <f t="shared" si="1113"/>
        <v>0</v>
      </c>
      <c r="X4450" s="34">
        <f t="shared" si="1114"/>
        <v>0</v>
      </c>
      <c r="Y4450" s="33">
        <f t="shared" si="1115"/>
        <v>0</v>
      </c>
      <c r="Z4450" s="33">
        <f t="shared" si="1116"/>
        <v>0</v>
      </c>
      <c r="AA4450" s="35">
        <f t="shared" si="1117"/>
        <v>0</v>
      </c>
      <c r="AB4450" s="36">
        <f t="shared" si="1118"/>
        <v>0</v>
      </c>
      <c r="AC4450" s="37">
        <f t="shared" si="1119"/>
        <v>0</v>
      </c>
      <c r="AD4450" s="38"/>
      <c r="AE4450" s="38"/>
      <c r="AF4450" s="39">
        <f t="shared" si="1120"/>
        <v>0</v>
      </c>
      <c r="AG4450" s="40"/>
      <c r="AH4450" s="41">
        <f t="shared" si="1121"/>
        <v>0</v>
      </c>
      <c r="AI4450" s="42">
        <f t="shared" si="1122"/>
        <v>0</v>
      </c>
      <c r="AJ4450" s="43">
        <f t="shared" si="1123"/>
        <v>0</v>
      </c>
      <c r="AK4450" s="5" t="str">
        <f>_xlfn.IFNA(VLOOKUP(_xlfn.CONCAT(D4450," - ",S4450),OP!E:F,2,0),"-------------------------------------------NAO DISPONIVEL-------------------------------------------")</f>
        <v>C - RIOCARD</v>
      </c>
      <c r="AL4450" s="7" t="str">
        <f t="shared" si="1109"/>
        <v>1 - -------------------------------------------NAO DISPONIVEL------------------------------------------- - 00000004450 - FETRANSPOR</v>
      </c>
      <c r="AM4450" s="7" t="str">
        <f t="shared" si="1110"/>
        <v>-------------------------------------------NAO DISPONIVEL-------------------------------------------</v>
      </c>
      <c r="AN4450" s="44" cm="1">
        <f t="array" ref="AN4450">_xlfn.IFS(AJ4450=0,0,AQ4450="INATIVO",2,AQ4450="SEM CADASTRO",4,AQ4450="CPF ATIVO EM OUTRO COMPRADOR",5,AQ4450="NOVO/SEM CARTAO",6,AND(AJ4450&gt;0,AQ4450,""),8)</f>
        <v>0</v>
      </c>
      <c r="AO4450" s="45">
        <f t="shared" si="1124"/>
        <v>-10</v>
      </c>
    </row>
    <row r="4451" spans="1:41" x14ac:dyDescent="0.4">
      <c r="A4451" s="21" t="str">
        <f t="shared" si="1111"/>
        <v>-------------------------------------------NAO DISPONIVEL-------------------------------------------</v>
      </c>
      <c r="B4451" s="5" t="str">
        <f>_xlfn.IFNA(VLOOKUP(A4451,CNPJ!E:F,2,0),"-------------------------------------------NAO DISPONIVEL-------------------------------------------")</f>
        <v>-------------------------------------------NAO DISPONIVEL-------------------------------------------</v>
      </c>
      <c r="C4451" s="22">
        <v>1</v>
      </c>
      <c r="D4451" s="5" t="str">
        <f>_xlfn.XLOOKUP(R4451,OP!C:C,OP!B:B,,0,1)</f>
        <v>RJ</v>
      </c>
      <c r="E4451" s="23"/>
      <c r="M4451" s="26"/>
      <c r="N4451" s="27"/>
      <c r="O4451" s="28" t="str">
        <f t="shared" si="1112"/>
        <v>00000004451</v>
      </c>
      <c r="R4451" s="27" t="s">
        <v>193</v>
      </c>
      <c r="S4451" s="30" t="str">
        <f>_xlfn.IFNA(VLOOKUP(_xlfn.CONCAT(D4451," - ",R4451),OP!A:D,4,0),"-------------------------------------------NAO DISPONIVEL-------------------------------------------")</f>
        <v>FETRANSPOR</v>
      </c>
      <c r="T4451" s="31"/>
      <c r="U4451" s="32"/>
      <c r="V4451" s="31"/>
      <c r="W4451" s="33">
        <f t="shared" si="1113"/>
        <v>0</v>
      </c>
      <c r="X4451" s="34">
        <f t="shared" si="1114"/>
        <v>0</v>
      </c>
      <c r="Y4451" s="33">
        <f t="shared" si="1115"/>
        <v>0</v>
      </c>
      <c r="Z4451" s="33">
        <f t="shared" si="1116"/>
        <v>0</v>
      </c>
      <c r="AA4451" s="35">
        <f t="shared" si="1117"/>
        <v>0</v>
      </c>
      <c r="AB4451" s="36">
        <f t="shared" si="1118"/>
        <v>0</v>
      </c>
      <c r="AC4451" s="37">
        <f t="shared" si="1119"/>
        <v>0</v>
      </c>
      <c r="AD4451" s="38"/>
      <c r="AE4451" s="38"/>
      <c r="AF4451" s="39">
        <f t="shared" si="1120"/>
        <v>0</v>
      </c>
      <c r="AG4451" s="40"/>
      <c r="AH4451" s="41">
        <f t="shared" si="1121"/>
        <v>0</v>
      </c>
      <c r="AI4451" s="42">
        <f t="shared" si="1122"/>
        <v>0</v>
      </c>
      <c r="AJ4451" s="43">
        <f t="shared" si="1123"/>
        <v>0</v>
      </c>
      <c r="AK4451" s="5" t="str">
        <f>_xlfn.IFNA(VLOOKUP(_xlfn.CONCAT(D4451," - ",S4451),OP!E:F,2,0),"-------------------------------------------NAO DISPONIVEL-------------------------------------------")</f>
        <v>C - RIOCARD</v>
      </c>
      <c r="AL4451" s="7" t="str">
        <f t="shared" si="1109"/>
        <v>1 - -------------------------------------------NAO DISPONIVEL------------------------------------------- - 00000004451 - FETRANSPOR</v>
      </c>
      <c r="AM4451" s="7" t="str">
        <f t="shared" si="1110"/>
        <v>-------------------------------------------NAO DISPONIVEL-------------------------------------------</v>
      </c>
      <c r="AN4451" s="44" cm="1">
        <f t="array" ref="AN4451">_xlfn.IFS(AJ4451=0,0,AQ4451="INATIVO",2,AQ4451="SEM CADASTRO",4,AQ4451="CPF ATIVO EM OUTRO COMPRADOR",5,AQ4451="NOVO/SEM CARTAO",6,AND(AJ4451&gt;0,AQ4451,""),8)</f>
        <v>0</v>
      </c>
      <c r="AO4451" s="45">
        <f t="shared" si="1124"/>
        <v>-10</v>
      </c>
    </row>
    <row r="4452" spans="1:41" x14ac:dyDescent="0.4">
      <c r="A4452" s="21" t="str">
        <f t="shared" si="1111"/>
        <v>-------------------------------------------NAO DISPONIVEL-------------------------------------------</v>
      </c>
      <c r="B4452" s="5" t="str">
        <f>_xlfn.IFNA(VLOOKUP(A4452,CNPJ!E:F,2,0),"-------------------------------------------NAO DISPONIVEL-------------------------------------------")</f>
        <v>-------------------------------------------NAO DISPONIVEL-------------------------------------------</v>
      </c>
      <c r="C4452" s="22">
        <v>1</v>
      </c>
      <c r="D4452" s="5" t="str">
        <f>_xlfn.XLOOKUP(R4452,OP!C:C,OP!B:B,,0,1)</f>
        <v>RJ</v>
      </c>
      <c r="E4452" s="23"/>
      <c r="M4452" s="26"/>
      <c r="N4452" s="27"/>
      <c r="O4452" s="28" t="str">
        <f t="shared" si="1112"/>
        <v>00000004452</v>
      </c>
      <c r="R4452" s="27" t="s">
        <v>193</v>
      </c>
      <c r="S4452" s="30" t="str">
        <f>_xlfn.IFNA(VLOOKUP(_xlfn.CONCAT(D4452," - ",R4452),OP!A:D,4,0),"-------------------------------------------NAO DISPONIVEL-------------------------------------------")</f>
        <v>FETRANSPOR</v>
      </c>
      <c r="T4452" s="31"/>
      <c r="U4452" s="32"/>
      <c r="V4452" s="31"/>
      <c r="W4452" s="33">
        <f t="shared" si="1113"/>
        <v>0</v>
      </c>
      <c r="X4452" s="34">
        <f t="shared" si="1114"/>
        <v>0</v>
      </c>
      <c r="Y4452" s="33">
        <f t="shared" si="1115"/>
        <v>0</v>
      </c>
      <c r="Z4452" s="33">
        <f t="shared" si="1116"/>
        <v>0</v>
      </c>
      <c r="AA4452" s="35">
        <f t="shared" si="1117"/>
        <v>0</v>
      </c>
      <c r="AB4452" s="36">
        <f t="shared" si="1118"/>
        <v>0</v>
      </c>
      <c r="AC4452" s="37">
        <f t="shared" si="1119"/>
        <v>0</v>
      </c>
      <c r="AD4452" s="38"/>
      <c r="AE4452" s="38"/>
      <c r="AF4452" s="39">
        <f t="shared" si="1120"/>
        <v>0</v>
      </c>
      <c r="AG4452" s="40"/>
      <c r="AH4452" s="41">
        <f t="shared" si="1121"/>
        <v>0</v>
      </c>
      <c r="AI4452" s="42">
        <f t="shared" si="1122"/>
        <v>0</v>
      </c>
      <c r="AJ4452" s="43">
        <f t="shared" si="1123"/>
        <v>0</v>
      </c>
      <c r="AK4452" s="5" t="str">
        <f>_xlfn.IFNA(VLOOKUP(_xlfn.CONCAT(D4452," - ",S4452),OP!E:F,2,0),"-------------------------------------------NAO DISPONIVEL-------------------------------------------")</f>
        <v>C - RIOCARD</v>
      </c>
      <c r="AL4452" s="7" t="str">
        <f t="shared" si="1109"/>
        <v>1 - -------------------------------------------NAO DISPONIVEL------------------------------------------- - 00000004452 - FETRANSPOR</v>
      </c>
      <c r="AM4452" s="7" t="str">
        <f t="shared" si="1110"/>
        <v>-------------------------------------------NAO DISPONIVEL-------------------------------------------</v>
      </c>
      <c r="AN4452" s="44" cm="1">
        <f t="array" ref="AN4452">_xlfn.IFS(AJ4452=0,0,AQ4452="INATIVO",2,AQ4452="SEM CADASTRO",4,AQ4452="CPF ATIVO EM OUTRO COMPRADOR",5,AQ4452="NOVO/SEM CARTAO",6,AND(AJ4452&gt;0,AQ4452,""),8)</f>
        <v>0</v>
      </c>
      <c r="AO4452" s="45">
        <f t="shared" si="1124"/>
        <v>-10</v>
      </c>
    </row>
    <row r="4453" spans="1:41" x14ac:dyDescent="0.4">
      <c r="A4453" s="21" t="str">
        <f t="shared" si="1111"/>
        <v>-------------------------------------------NAO DISPONIVEL-------------------------------------------</v>
      </c>
      <c r="B4453" s="5" t="str">
        <f>_xlfn.IFNA(VLOOKUP(A4453,CNPJ!E:F,2,0),"-------------------------------------------NAO DISPONIVEL-------------------------------------------")</f>
        <v>-------------------------------------------NAO DISPONIVEL-------------------------------------------</v>
      </c>
      <c r="C4453" s="22">
        <v>1</v>
      </c>
      <c r="D4453" s="5" t="str">
        <f>_xlfn.XLOOKUP(R4453,OP!C:C,OP!B:B,,0,1)</f>
        <v>RJ</v>
      </c>
      <c r="E4453" s="23"/>
      <c r="M4453" s="26"/>
      <c r="N4453" s="27"/>
      <c r="O4453" s="28" t="str">
        <f t="shared" si="1112"/>
        <v>00000004453</v>
      </c>
      <c r="R4453" s="27" t="s">
        <v>193</v>
      </c>
      <c r="S4453" s="30" t="str">
        <f>_xlfn.IFNA(VLOOKUP(_xlfn.CONCAT(D4453," - ",R4453),OP!A:D,4,0),"-------------------------------------------NAO DISPONIVEL-------------------------------------------")</f>
        <v>FETRANSPOR</v>
      </c>
      <c r="T4453" s="31"/>
      <c r="U4453" s="32"/>
      <c r="V4453" s="31"/>
      <c r="W4453" s="33">
        <f t="shared" si="1113"/>
        <v>0</v>
      </c>
      <c r="X4453" s="34">
        <f t="shared" si="1114"/>
        <v>0</v>
      </c>
      <c r="Y4453" s="33">
        <f t="shared" si="1115"/>
        <v>0</v>
      </c>
      <c r="Z4453" s="33">
        <f t="shared" si="1116"/>
        <v>0</v>
      </c>
      <c r="AA4453" s="35">
        <f t="shared" si="1117"/>
        <v>0</v>
      </c>
      <c r="AB4453" s="36">
        <f t="shared" si="1118"/>
        <v>0</v>
      </c>
      <c r="AC4453" s="37">
        <f t="shared" si="1119"/>
        <v>0</v>
      </c>
      <c r="AD4453" s="38"/>
      <c r="AE4453" s="38"/>
      <c r="AF4453" s="39">
        <f t="shared" si="1120"/>
        <v>0</v>
      </c>
      <c r="AG4453" s="40"/>
      <c r="AH4453" s="41">
        <f t="shared" si="1121"/>
        <v>0</v>
      </c>
      <c r="AI4453" s="42">
        <f t="shared" si="1122"/>
        <v>0</v>
      </c>
      <c r="AJ4453" s="43">
        <f t="shared" si="1123"/>
        <v>0</v>
      </c>
      <c r="AK4453" s="5" t="str">
        <f>_xlfn.IFNA(VLOOKUP(_xlfn.CONCAT(D4453," - ",S4453),OP!E:F,2,0),"-------------------------------------------NAO DISPONIVEL-------------------------------------------")</f>
        <v>C - RIOCARD</v>
      </c>
      <c r="AL4453" s="7" t="str">
        <f t="shared" si="1109"/>
        <v>1 - -------------------------------------------NAO DISPONIVEL------------------------------------------- - 00000004453 - FETRANSPOR</v>
      </c>
      <c r="AM4453" s="7" t="str">
        <f t="shared" si="1110"/>
        <v>-------------------------------------------NAO DISPONIVEL-------------------------------------------</v>
      </c>
      <c r="AN4453" s="44" cm="1">
        <f t="array" ref="AN4453">_xlfn.IFS(AJ4453=0,0,AQ4453="INATIVO",2,AQ4453="SEM CADASTRO",4,AQ4453="CPF ATIVO EM OUTRO COMPRADOR",5,AQ4453="NOVO/SEM CARTAO",6,AND(AJ4453&gt;0,AQ4453,""),8)</f>
        <v>0</v>
      </c>
      <c r="AO4453" s="45">
        <f t="shared" si="1124"/>
        <v>-10</v>
      </c>
    </row>
    <row r="4454" spans="1:41" x14ac:dyDescent="0.4">
      <c r="A4454" s="21" t="str">
        <f t="shared" si="1111"/>
        <v>-------------------------------------------NAO DISPONIVEL-------------------------------------------</v>
      </c>
      <c r="B4454" s="5" t="str">
        <f>_xlfn.IFNA(VLOOKUP(A4454,CNPJ!E:F,2,0),"-------------------------------------------NAO DISPONIVEL-------------------------------------------")</f>
        <v>-------------------------------------------NAO DISPONIVEL-------------------------------------------</v>
      </c>
      <c r="C4454" s="22">
        <v>1</v>
      </c>
      <c r="D4454" s="5" t="str">
        <f>_xlfn.XLOOKUP(R4454,OP!C:C,OP!B:B,,0,1)</f>
        <v>RJ</v>
      </c>
      <c r="E4454" s="23"/>
      <c r="M4454" s="26"/>
      <c r="N4454" s="27"/>
      <c r="O4454" s="28" t="str">
        <f t="shared" si="1112"/>
        <v>00000004454</v>
      </c>
      <c r="R4454" s="27" t="s">
        <v>193</v>
      </c>
      <c r="S4454" s="30" t="str">
        <f>_xlfn.IFNA(VLOOKUP(_xlfn.CONCAT(D4454," - ",R4454),OP!A:D,4,0),"-------------------------------------------NAO DISPONIVEL-------------------------------------------")</f>
        <v>FETRANSPOR</v>
      </c>
      <c r="T4454" s="31"/>
      <c r="U4454" s="32"/>
      <c r="V4454" s="31"/>
      <c r="W4454" s="33">
        <f t="shared" si="1113"/>
        <v>0</v>
      </c>
      <c r="X4454" s="34">
        <f t="shared" si="1114"/>
        <v>0</v>
      </c>
      <c r="Y4454" s="33">
        <f t="shared" si="1115"/>
        <v>0</v>
      </c>
      <c r="Z4454" s="33">
        <f t="shared" si="1116"/>
        <v>0</v>
      </c>
      <c r="AA4454" s="35">
        <f t="shared" si="1117"/>
        <v>0</v>
      </c>
      <c r="AB4454" s="36">
        <f t="shared" si="1118"/>
        <v>0</v>
      </c>
      <c r="AC4454" s="37">
        <f t="shared" si="1119"/>
        <v>0</v>
      </c>
      <c r="AD4454" s="38"/>
      <c r="AE4454" s="38"/>
      <c r="AF4454" s="39">
        <f t="shared" si="1120"/>
        <v>0</v>
      </c>
      <c r="AG4454" s="40"/>
      <c r="AH4454" s="41">
        <f t="shared" si="1121"/>
        <v>0</v>
      </c>
      <c r="AI4454" s="42">
        <f t="shared" si="1122"/>
        <v>0</v>
      </c>
      <c r="AJ4454" s="43">
        <f t="shared" si="1123"/>
        <v>0</v>
      </c>
      <c r="AK4454" s="5" t="str">
        <f>_xlfn.IFNA(VLOOKUP(_xlfn.CONCAT(D4454," - ",S4454),OP!E:F,2,0),"-------------------------------------------NAO DISPONIVEL-------------------------------------------")</f>
        <v>C - RIOCARD</v>
      </c>
      <c r="AL4454" s="7" t="str">
        <f t="shared" si="1109"/>
        <v>1 - -------------------------------------------NAO DISPONIVEL------------------------------------------- - 00000004454 - FETRANSPOR</v>
      </c>
      <c r="AM4454" s="7" t="str">
        <f t="shared" si="1110"/>
        <v>-------------------------------------------NAO DISPONIVEL-------------------------------------------</v>
      </c>
      <c r="AN4454" s="44" cm="1">
        <f t="array" ref="AN4454">_xlfn.IFS(AJ4454=0,0,AQ4454="INATIVO",2,AQ4454="SEM CADASTRO",4,AQ4454="CPF ATIVO EM OUTRO COMPRADOR",5,AQ4454="NOVO/SEM CARTAO",6,AND(AJ4454&gt;0,AQ4454,""),8)</f>
        <v>0</v>
      </c>
      <c r="AO4454" s="45">
        <f t="shared" si="1124"/>
        <v>-10</v>
      </c>
    </row>
    <row r="4455" spans="1:41" x14ac:dyDescent="0.4">
      <c r="A4455" s="21" t="str">
        <f t="shared" si="1111"/>
        <v>-------------------------------------------NAO DISPONIVEL-------------------------------------------</v>
      </c>
      <c r="B4455" s="5" t="str">
        <f>_xlfn.IFNA(VLOOKUP(A4455,CNPJ!E:F,2,0),"-------------------------------------------NAO DISPONIVEL-------------------------------------------")</f>
        <v>-------------------------------------------NAO DISPONIVEL-------------------------------------------</v>
      </c>
      <c r="C4455" s="22">
        <v>1</v>
      </c>
      <c r="D4455" s="5" t="str">
        <f>_xlfn.XLOOKUP(R4455,OP!C:C,OP!B:B,,0,1)</f>
        <v>RJ</v>
      </c>
      <c r="E4455" s="23"/>
      <c r="M4455" s="26"/>
      <c r="N4455" s="27"/>
      <c r="O4455" s="28" t="str">
        <f t="shared" si="1112"/>
        <v>00000004455</v>
      </c>
      <c r="R4455" s="27" t="s">
        <v>193</v>
      </c>
      <c r="S4455" s="30" t="str">
        <f>_xlfn.IFNA(VLOOKUP(_xlfn.CONCAT(D4455," - ",R4455),OP!A:D,4,0),"-------------------------------------------NAO DISPONIVEL-------------------------------------------")</f>
        <v>FETRANSPOR</v>
      </c>
      <c r="T4455" s="31"/>
      <c r="U4455" s="32"/>
      <c r="V4455" s="31"/>
      <c r="W4455" s="33">
        <f t="shared" si="1113"/>
        <v>0</v>
      </c>
      <c r="X4455" s="34">
        <f t="shared" si="1114"/>
        <v>0</v>
      </c>
      <c r="Y4455" s="33">
        <f t="shared" si="1115"/>
        <v>0</v>
      </c>
      <c r="Z4455" s="33">
        <f t="shared" si="1116"/>
        <v>0</v>
      </c>
      <c r="AA4455" s="35">
        <f t="shared" si="1117"/>
        <v>0</v>
      </c>
      <c r="AB4455" s="36">
        <f t="shared" si="1118"/>
        <v>0</v>
      </c>
      <c r="AC4455" s="37">
        <f t="shared" si="1119"/>
        <v>0</v>
      </c>
      <c r="AD4455" s="38"/>
      <c r="AE4455" s="38"/>
      <c r="AF4455" s="39">
        <f t="shared" si="1120"/>
        <v>0</v>
      </c>
      <c r="AG4455" s="40"/>
      <c r="AH4455" s="41">
        <f t="shared" si="1121"/>
        <v>0</v>
      </c>
      <c r="AI4455" s="42">
        <f t="shared" si="1122"/>
        <v>0</v>
      </c>
      <c r="AJ4455" s="43">
        <f t="shared" si="1123"/>
        <v>0</v>
      </c>
      <c r="AK4455" s="5" t="str">
        <f>_xlfn.IFNA(VLOOKUP(_xlfn.CONCAT(D4455," - ",S4455),OP!E:F,2,0),"-------------------------------------------NAO DISPONIVEL-------------------------------------------")</f>
        <v>C - RIOCARD</v>
      </c>
      <c r="AL4455" s="7" t="str">
        <f t="shared" si="1109"/>
        <v>1 - -------------------------------------------NAO DISPONIVEL------------------------------------------- - 00000004455 - FETRANSPOR</v>
      </c>
      <c r="AM4455" s="7" t="str">
        <f t="shared" si="1110"/>
        <v>-------------------------------------------NAO DISPONIVEL-------------------------------------------</v>
      </c>
      <c r="AN4455" s="44" cm="1">
        <f t="array" ref="AN4455">_xlfn.IFS(AJ4455=0,0,AQ4455="INATIVO",2,AQ4455="SEM CADASTRO",4,AQ4455="CPF ATIVO EM OUTRO COMPRADOR",5,AQ4455="NOVO/SEM CARTAO",6,AND(AJ4455&gt;0,AQ4455,""),8)</f>
        <v>0</v>
      </c>
      <c r="AO4455" s="45">
        <f t="shared" si="1124"/>
        <v>-10</v>
      </c>
    </row>
    <row r="4456" spans="1:41" x14ac:dyDescent="0.4">
      <c r="A4456" s="21" t="str">
        <f t="shared" si="1111"/>
        <v>-------------------------------------------NAO DISPONIVEL-------------------------------------------</v>
      </c>
      <c r="B4456" s="5" t="str">
        <f>_xlfn.IFNA(VLOOKUP(A4456,CNPJ!E:F,2,0),"-------------------------------------------NAO DISPONIVEL-------------------------------------------")</f>
        <v>-------------------------------------------NAO DISPONIVEL-------------------------------------------</v>
      </c>
      <c r="C4456" s="22">
        <v>1</v>
      </c>
      <c r="D4456" s="5" t="str">
        <f>_xlfn.XLOOKUP(R4456,OP!C:C,OP!B:B,,0,1)</f>
        <v>RJ</v>
      </c>
      <c r="E4456" s="23"/>
      <c r="M4456" s="26"/>
      <c r="N4456" s="27"/>
      <c r="O4456" s="28" t="str">
        <f t="shared" si="1112"/>
        <v>00000004456</v>
      </c>
      <c r="R4456" s="27" t="s">
        <v>193</v>
      </c>
      <c r="S4456" s="30" t="str">
        <f>_xlfn.IFNA(VLOOKUP(_xlfn.CONCAT(D4456," - ",R4456),OP!A:D,4,0),"-------------------------------------------NAO DISPONIVEL-------------------------------------------")</f>
        <v>FETRANSPOR</v>
      </c>
      <c r="T4456" s="31"/>
      <c r="U4456" s="32"/>
      <c r="V4456" s="31"/>
      <c r="W4456" s="33">
        <f t="shared" si="1113"/>
        <v>0</v>
      </c>
      <c r="X4456" s="34">
        <f t="shared" si="1114"/>
        <v>0</v>
      </c>
      <c r="Y4456" s="33">
        <f t="shared" si="1115"/>
        <v>0</v>
      </c>
      <c r="Z4456" s="33">
        <f t="shared" si="1116"/>
        <v>0</v>
      </c>
      <c r="AA4456" s="35">
        <f t="shared" si="1117"/>
        <v>0</v>
      </c>
      <c r="AB4456" s="36">
        <f t="shared" si="1118"/>
        <v>0</v>
      </c>
      <c r="AC4456" s="37">
        <f t="shared" si="1119"/>
        <v>0</v>
      </c>
      <c r="AD4456" s="38"/>
      <c r="AE4456" s="38"/>
      <c r="AF4456" s="39">
        <f t="shared" si="1120"/>
        <v>0</v>
      </c>
      <c r="AG4456" s="40"/>
      <c r="AH4456" s="41">
        <f t="shared" si="1121"/>
        <v>0</v>
      </c>
      <c r="AI4456" s="42">
        <f t="shared" si="1122"/>
        <v>0</v>
      </c>
      <c r="AJ4456" s="43">
        <f t="shared" si="1123"/>
        <v>0</v>
      </c>
      <c r="AK4456" s="5" t="str">
        <f>_xlfn.IFNA(VLOOKUP(_xlfn.CONCAT(D4456," - ",S4456),OP!E:F,2,0),"-------------------------------------------NAO DISPONIVEL-------------------------------------------")</f>
        <v>C - RIOCARD</v>
      </c>
      <c r="AL4456" s="7" t="str">
        <f t="shared" si="1109"/>
        <v>1 - -------------------------------------------NAO DISPONIVEL------------------------------------------- - 00000004456 - FETRANSPOR</v>
      </c>
      <c r="AM4456" s="7" t="str">
        <f t="shared" si="1110"/>
        <v>-------------------------------------------NAO DISPONIVEL-------------------------------------------</v>
      </c>
      <c r="AN4456" s="44" cm="1">
        <f t="array" ref="AN4456">_xlfn.IFS(AJ4456=0,0,AQ4456="INATIVO",2,AQ4456="SEM CADASTRO",4,AQ4456="CPF ATIVO EM OUTRO COMPRADOR",5,AQ4456="NOVO/SEM CARTAO",6,AND(AJ4456&gt;0,AQ4456,""),8)</f>
        <v>0</v>
      </c>
      <c r="AO4456" s="45">
        <f t="shared" si="1124"/>
        <v>-10</v>
      </c>
    </row>
    <row r="4457" spans="1:41" x14ac:dyDescent="0.4">
      <c r="A4457" s="21" t="str">
        <f t="shared" si="1111"/>
        <v>-------------------------------------------NAO DISPONIVEL-------------------------------------------</v>
      </c>
      <c r="B4457" s="5" t="str">
        <f>_xlfn.IFNA(VLOOKUP(A4457,CNPJ!E:F,2,0),"-------------------------------------------NAO DISPONIVEL-------------------------------------------")</f>
        <v>-------------------------------------------NAO DISPONIVEL-------------------------------------------</v>
      </c>
      <c r="C4457" s="22">
        <v>1</v>
      </c>
      <c r="D4457" s="5" t="str">
        <f>_xlfn.XLOOKUP(R4457,OP!C:C,OP!B:B,,0,1)</f>
        <v>RJ</v>
      </c>
      <c r="E4457" s="23"/>
      <c r="M4457" s="26"/>
      <c r="N4457" s="27"/>
      <c r="O4457" s="28" t="str">
        <f t="shared" si="1112"/>
        <v>00000004457</v>
      </c>
      <c r="R4457" s="27" t="s">
        <v>193</v>
      </c>
      <c r="S4457" s="30" t="str">
        <f>_xlfn.IFNA(VLOOKUP(_xlfn.CONCAT(D4457," - ",R4457),OP!A:D,4,0),"-------------------------------------------NAO DISPONIVEL-------------------------------------------")</f>
        <v>FETRANSPOR</v>
      </c>
      <c r="T4457" s="31"/>
      <c r="U4457" s="32"/>
      <c r="V4457" s="31"/>
      <c r="W4457" s="33">
        <f t="shared" si="1113"/>
        <v>0</v>
      </c>
      <c r="X4457" s="34">
        <f t="shared" si="1114"/>
        <v>0</v>
      </c>
      <c r="Y4457" s="33">
        <f t="shared" si="1115"/>
        <v>0</v>
      </c>
      <c r="Z4457" s="33">
        <f t="shared" si="1116"/>
        <v>0</v>
      </c>
      <c r="AA4457" s="35">
        <f t="shared" si="1117"/>
        <v>0</v>
      </c>
      <c r="AB4457" s="36">
        <f t="shared" si="1118"/>
        <v>0</v>
      </c>
      <c r="AC4457" s="37">
        <f t="shared" si="1119"/>
        <v>0</v>
      </c>
      <c r="AD4457" s="38"/>
      <c r="AE4457" s="38"/>
      <c r="AF4457" s="39">
        <f t="shared" si="1120"/>
        <v>0</v>
      </c>
      <c r="AG4457" s="40"/>
      <c r="AH4457" s="41">
        <f t="shared" si="1121"/>
        <v>0</v>
      </c>
      <c r="AI4457" s="42">
        <f t="shared" si="1122"/>
        <v>0</v>
      </c>
      <c r="AJ4457" s="43">
        <f t="shared" si="1123"/>
        <v>0</v>
      </c>
      <c r="AK4457" s="5" t="str">
        <f>_xlfn.IFNA(VLOOKUP(_xlfn.CONCAT(D4457," - ",S4457),OP!E:F,2,0),"-------------------------------------------NAO DISPONIVEL-------------------------------------------")</f>
        <v>C - RIOCARD</v>
      </c>
      <c r="AL4457" s="7" t="str">
        <f t="shared" si="1109"/>
        <v>1 - -------------------------------------------NAO DISPONIVEL------------------------------------------- - 00000004457 - FETRANSPOR</v>
      </c>
      <c r="AM4457" s="7" t="str">
        <f t="shared" si="1110"/>
        <v>-------------------------------------------NAO DISPONIVEL-------------------------------------------</v>
      </c>
      <c r="AN4457" s="44" cm="1">
        <f t="array" ref="AN4457">_xlfn.IFS(AJ4457=0,0,AQ4457="INATIVO",2,AQ4457="SEM CADASTRO",4,AQ4457="CPF ATIVO EM OUTRO COMPRADOR",5,AQ4457="NOVO/SEM CARTAO",6,AND(AJ4457&gt;0,AQ4457,""),8)</f>
        <v>0</v>
      </c>
      <c r="AO4457" s="45">
        <f t="shared" si="1124"/>
        <v>-10</v>
      </c>
    </row>
    <row r="4458" spans="1:41" x14ac:dyDescent="0.4">
      <c r="A4458" s="21" t="str">
        <f t="shared" si="1111"/>
        <v>-------------------------------------------NAO DISPONIVEL-------------------------------------------</v>
      </c>
      <c r="B4458" s="5" t="str">
        <f>_xlfn.IFNA(VLOOKUP(A4458,CNPJ!E:F,2,0),"-------------------------------------------NAO DISPONIVEL-------------------------------------------")</f>
        <v>-------------------------------------------NAO DISPONIVEL-------------------------------------------</v>
      </c>
      <c r="C4458" s="22">
        <v>1</v>
      </c>
      <c r="D4458" s="5" t="str">
        <f>_xlfn.XLOOKUP(R4458,OP!C:C,OP!B:B,,0,1)</f>
        <v>RJ</v>
      </c>
      <c r="E4458" s="23"/>
      <c r="M4458" s="26"/>
      <c r="N4458" s="27"/>
      <c r="O4458" s="28" t="str">
        <f t="shared" si="1112"/>
        <v>00000004458</v>
      </c>
      <c r="R4458" s="27" t="s">
        <v>193</v>
      </c>
      <c r="S4458" s="30" t="str">
        <f>_xlfn.IFNA(VLOOKUP(_xlfn.CONCAT(D4458," - ",R4458),OP!A:D,4,0),"-------------------------------------------NAO DISPONIVEL-------------------------------------------")</f>
        <v>FETRANSPOR</v>
      </c>
      <c r="T4458" s="31"/>
      <c r="U4458" s="32"/>
      <c r="V4458" s="31"/>
      <c r="W4458" s="33">
        <f t="shared" si="1113"/>
        <v>0</v>
      </c>
      <c r="X4458" s="34">
        <f t="shared" si="1114"/>
        <v>0</v>
      </c>
      <c r="Y4458" s="33">
        <f t="shared" si="1115"/>
        <v>0</v>
      </c>
      <c r="Z4458" s="33">
        <f t="shared" si="1116"/>
        <v>0</v>
      </c>
      <c r="AA4458" s="35">
        <f t="shared" si="1117"/>
        <v>0</v>
      </c>
      <c r="AB4458" s="36">
        <f t="shared" si="1118"/>
        <v>0</v>
      </c>
      <c r="AC4458" s="37">
        <f t="shared" si="1119"/>
        <v>0</v>
      </c>
      <c r="AD4458" s="38"/>
      <c r="AE4458" s="38"/>
      <c r="AF4458" s="39">
        <f t="shared" si="1120"/>
        <v>0</v>
      </c>
      <c r="AG4458" s="40"/>
      <c r="AH4458" s="41">
        <f t="shared" si="1121"/>
        <v>0</v>
      </c>
      <c r="AI4458" s="42">
        <f t="shared" si="1122"/>
        <v>0</v>
      </c>
      <c r="AJ4458" s="43">
        <f t="shared" si="1123"/>
        <v>0</v>
      </c>
      <c r="AK4458" s="5" t="str">
        <f>_xlfn.IFNA(VLOOKUP(_xlfn.CONCAT(D4458," - ",S4458),OP!E:F,2,0),"-------------------------------------------NAO DISPONIVEL-------------------------------------------")</f>
        <v>C - RIOCARD</v>
      </c>
      <c r="AL4458" s="7" t="str">
        <f t="shared" si="1109"/>
        <v>1 - -------------------------------------------NAO DISPONIVEL------------------------------------------- - 00000004458 - FETRANSPOR</v>
      </c>
      <c r="AM4458" s="7" t="str">
        <f t="shared" si="1110"/>
        <v>-------------------------------------------NAO DISPONIVEL-------------------------------------------</v>
      </c>
      <c r="AN4458" s="44" cm="1">
        <f t="array" ref="AN4458">_xlfn.IFS(AJ4458=0,0,AQ4458="INATIVO",2,AQ4458="SEM CADASTRO",4,AQ4458="CPF ATIVO EM OUTRO COMPRADOR",5,AQ4458="NOVO/SEM CARTAO",6,AND(AJ4458&gt;0,AQ4458,""),8)</f>
        <v>0</v>
      </c>
      <c r="AO4458" s="45">
        <f t="shared" si="1124"/>
        <v>-10</v>
      </c>
    </row>
    <row r="4459" spans="1:41" x14ac:dyDescent="0.4">
      <c r="A4459" s="21" t="str">
        <f t="shared" si="1111"/>
        <v>-------------------------------------------NAO DISPONIVEL-------------------------------------------</v>
      </c>
      <c r="B4459" s="5" t="str">
        <f>_xlfn.IFNA(VLOOKUP(A4459,CNPJ!E:F,2,0),"-------------------------------------------NAO DISPONIVEL-------------------------------------------")</f>
        <v>-------------------------------------------NAO DISPONIVEL-------------------------------------------</v>
      </c>
      <c r="C4459" s="22">
        <v>1</v>
      </c>
      <c r="D4459" s="5" t="str">
        <f>_xlfn.XLOOKUP(R4459,OP!C:C,OP!B:B,,0,1)</f>
        <v>RJ</v>
      </c>
      <c r="E4459" s="23"/>
      <c r="M4459" s="26"/>
      <c r="N4459" s="27"/>
      <c r="O4459" s="28" t="str">
        <f t="shared" si="1112"/>
        <v>00000004459</v>
      </c>
      <c r="R4459" s="27" t="s">
        <v>193</v>
      </c>
      <c r="S4459" s="30" t="str">
        <f>_xlfn.IFNA(VLOOKUP(_xlfn.CONCAT(D4459," - ",R4459),OP!A:D,4,0),"-------------------------------------------NAO DISPONIVEL-------------------------------------------")</f>
        <v>FETRANSPOR</v>
      </c>
      <c r="T4459" s="31"/>
      <c r="U4459" s="32"/>
      <c r="V4459" s="31"/>
      <c r="W4459" s="33">
        <f t="shared" si="1113"/>
        <v>0</v>
      </c>
      <c r="X4459" s="34">
        <f t="shared" si="1114"/>
        <v>0</v>
      </c>
      <c r="Y4459" s="33">
        <f t="shared" si="1115"/>
        <v>0</v>
      </c>
      <c r="Z4459" s="33">
        <f t="shared" si="1116"/>
        <v>0</v>
      </c>
      <c r="AA4459" s="35">
        <f t="shared" si="1117"/>
        <v>0</v>
      </c>
      <c r="AB4459" s="36">
        <f t="shared" si="1118"/>
        <v>0</v>
      </c>
      <c r="AC4459" s="37">
        <f t="shared" si="1119"/>
        <v>0</v>
      </c>
      <c r="AD4459" s="38"/>
      <c r="AE4459" s="38"/>
      <c r="AF4459" s="39">
        <f t="shared" si="1120"/>
        <v>0</v>
      </c>
      <c r="AG4459" s="40"/>
      <c r="AH4459" s="41">
        <f t="shared" si="1121"/>
        <v>0</v>
      </c>
      <c r="AI4459" s="42">
        <f t="shared" si="1122"/>
        <v>0</v>
      </c>
      <c r="AJ4459" s="43">
        <f t="shared" si="1123"/>
        <v>0</v>
      </c>
      <c r="AK4459" s="5" t="str">
        <f>_xlfn.IFNA(VLOOKUP(_xlfn.CONCAT(D4459," - ",S4459),OP!E:F,2,0),"-------------------------------------------NAO DISPONIVEL-------------------------------------------")</f>
        <v>C - RIOCARD</v>
      </c>
      <c r="AL4459" s="7" t="str">
        <f t="shared" si="1109"/>
        <v>1 - -------------------------------------------NAO DISPONIVEL------------------------------------------- - 00000004459 - FETRANSPOR</v>
      </c>
      <c r="AM4459" s="7" t="str">
        <f t="shared" si="1110"/>
        <v>-------------------------------------------NAO DISPONIVEL-------------------------------------------</v>
      </c>
      <c r="AN4459" s="44" cm="1">
        <f t="array" ref="AN4459">_xlfn.IFS(AJ4459=0,0,AQ4459="INATIVO",2,AQ4459="SEM CADASTRO",4,AQ4459="CPF ATIVO EM OUTRO COMPRADOR",5,AQ4459="NOVO/SEM CARTAO",6,AND(AJ4459&gt;0,AQ4459,""),8)</f>
        <v>0</v>
      </c>
      <c r="AO4459" s="45">
        <f t="shared" si="1124"/>
        <v>-10</v>
      </c>
    </row>
    <row r="4460" spans="1:41" x14ac:dyDescent="0.4">
      <c r="A4460" s="21" t="str">
        <f t="shared" si="1111"/>
        <v>-------------------------------------------NAO DISPONIVEL-------------------------------------------</v>
      </c>
      <c r="B4460" s="5" t="str">
        <f>_xlfn.IFNA(VLOOKUP(A4460,CNPJ!E:F,2,0),"-------------------------------------------NAO DISPONIVEL-------------------------------------------")</f>
        <v>-------------------------------------------NAO DISPONIVEL-------------------------------------------</v>
      </c>
      <c r="C4460" s="22">
        <v>1</v>
      </c>
      <c r="D4460" s="5" t="str">
        <f>_xlfn.XLOOKUP(R4460,OP!C:C,OP!B:B,,0,1)</f>
        <v>RJ</v>
      </c>
      <c r="E4460" s="23"/>
      <c r="M4460" s="26"/>
      <c r="N4460" s="27"/>
      <c r="O4460" s="28" t="str">
        <f t="shared" si="1112"/>
        <v>00000004460</v>
      </c>
      <c r="R4460" s="27" t="s">
        <v>193</v>
      </c>
      <c r="S4460" s="30" t="str">
        <f>_xlfn.IFNA(VLOOKUP(_xlfn.CONCAT(D4460," - ",R4460),OP!A:D,4,0),"-------------------------------------------NAO DISPONIVEL-------------------------------------------")</f>
        <v>FETRANSPOR</v>
      </c>
      <c r="T4460" s="31"/>
      <c r="U4460" s="32"/>
      <c r="V4460" s="31"/>
      <c r="W4460" s="33">
        <f t="shared" si="1113"/>
        <v>0</v>
      </c>
      <c r="X4460" s="34">
        <f t="shared" si="1114"/>
        <v>0</v>
      </c>
      <c r="Y4460" s="33">
        <f t="shared" si="1115"/>
        <v>0</v>
      </c>
      <c r="Z4460" s="33">
        <f t="shared" si="1116"/>
        <v>0</v>
      </c>
      <c r="AA4460" s="35">
        <f t="shared" si="1117"/>
        <v>0</v>
      </c>
      <c r="AB4460" s="36">
        <f t="shared" si="1118"/>
        <v>0</v>
      </c>
      <c r="AC4460" s="37">
        <f t="shared" si="1119"/>
        <v>0</v>
      </c>
      <c r="AD4460" s="38"/>
      <c r="AE4460" s="38"/>
      <c r="AF4460" s="39">
        <f t="shared" si="1120"/>
        <v>0</v>
      </c>
      <c r="AG4460" s="40"/>
      <c r="AH4460" s="41">
        <f t="shared" si="1121"/>
        <v>0</v>
      </c>
      <c r="AI4460" s="42">
        <f t="shared" si="1122"/>
        <v>0</v>
      </c>
      <c r="AJ4460" s="43">
        <f t="shared" si="1123"/>
        <v>0</v>
      </c>
      <c r="AK4460" s="5" t="str">
        <f>_xlfn.IFNA(VLOOKUP(_xlfn.CONCAT(D4460," - ",S4460),OP!E:F,2,0),"-------------------------------------------NAO DISPONIVEL-------------------------------------------")</f>
        <v>C - RIOCARD</v>
      </c>
      <c r="AL4460" s="7" t="str">
        <f t="shared" si="1109"/>
        <v>1 - -------------------------------------------NAO DISPONIVEL------------------------------------------- - 00000004460 - FETRANSPOR</v>
      </c>
      <c r="AM4460" s="7" t="str">
        <f t="shared" si="1110"/>
        <v>-------------------------------------------NAO DISPONIVEL-------------------------------------------</v>
      </c>
      <c r="AN4460" s="44" cm="1">
        <f t="array" ref="AN4460">_xlfn.IFS(AJ4460=0,0,AQ4460="INATIVO",2,AQ4460="SEM CADASTRO",4,AQ4460="CPF ATIVO EM OUTRO COMPRADOR",5,AQ4460="NOVO/SEM CARTAO",6,AND(AJ4460&gt;0,AQ4460,""),8)</f>
        <v>0</v>
      </c>
      <c r="AO4460" s="45">
        <f t="shared" si="1124"/>
        <v>-10</v>
      </c>
    </row>
    <row r="4461" spans="1:41" x14ac:dyDescent="0.4">
      <c r="A4461" s="21" t="str">
        <f t="shared" si="1111"/>
        <v>-------------------------------------------NAO DISPONIVEL-------------------------------------------</v>
      </c>
      <c r="B4461" s="5" t="str">
        <f>_xlfn.IFNA(VLOOKUP(A4461,CNPJ!E:F,2,0),"-------------------------------------------NAO DISPONIVEL-------------------------------------------")</f>
        <v>-------------------------------------------NAO DISPONIVEL-------------------------------------------</v>
      </c>
      <c r="C4461" s="22">
        <v>1</v>
      </c>
      <c r="D4461" s="5" t="str">
        <f>_xlfn.XLOOKUP(R4461,OP!C:C,OP!B:B,,0,1)</f>
        <v>RJ</v>
      </c>
      <c r="E4461" s="23"/>
      <c r="M4461" s="26"/>
      <c r="N4461" s="27"/>
      <c r="O4461" s="28" t="str">
        <f t="shared" si="1112"/>
        <v>00000004461</v>
      </c>
      <c r="R4461" s="27" t="s">
        <v>193</v>
      </c>
      <c r="S4461" s="30" t="str">
        <f>_xlfn.IFNA(VLOOKUP(_xlfn.CONCAT(D4461," - ",R4461),OP!A:D,4,0),"-------------------------------------------NAO DISPONIVEL-------------------------------------------")</f>
        <v>FETRANSPOR</v>
      </c>
      <c r="T4461" s="31"/>
      <c r="U4461" s="32"/>
      <c r="V4461" s="31"/>
      <c r="W4461" s="33">
        <f t="shared" si="1113"/>
        <v>0</v>
      </c>
      <c r="X4461" s="34">
        <f t="shared" si="1114"/>
        <v>0</v>
      </c>
      <c r="Y4461" s="33">
        <f t="shared" si="1115"/>
        <v>0</v>
      </c>
      <c r="Z4461" s="33">
        <f t="shared" si="1116"/>
        <v>0</v>
      </c>
      <c r="AA4461" s="35">
        <f t="shared" si="1117"/>
        <v>0</v>
      </c>
      <c r="AB4461" s="36">
        <f t="shared" si="1118"/>
        <v>0</v>
      </c>
      <c r="AC4461" s="37">
        <f t="shared" si="1119"/>
        <v>0</v>
      </c>
      <c r="AD4461" s="38"/>
      <c r="AE4461" s="38"/>
      <c r="AF4461" s="39">
        <f t="shared" si="1120"/>
        <v>0</v>
      </c>
      <c r="AG4461" s="40"/>
      <c r="AH4461" s="41">
        <f t="shared" si="1121"/>
        <v>0</v>
      </c>
      <c r="AI4461" s="42">
        <f t="shared" si="1122"/>
        <v>0</v>
      </c>
      <c r="AJ4461" s="43">
        <f t="shared" si="1123"/>
        <v>0</v>
      </c>
      <c r="AK4461" s="5" t="str">
        <f>_xlfn.IFNA(VLOOKUP(_xlfn.CONCAT(D4461," - ",S4461),OP!E:F,2,0),"-------------------------------------------NAO DISPONIVEL-------------------------------------------")</f>
        <v>C - RIOCARD</v>
      </c>
      <c r="AL4461" s="7" t="str">
        <f t="shared" si="1109"/>
        <v>1 - -------------------------------------------NAO DISPONIVEL------------------------------------------- - 00000004461 - FETRANSPOR</v>
      </c>
      <c r="AM4461" s="7" t="str">
        <f t="shared" si="1110"/>
        <v>-------------------------------------------NAO DISPONIVEL-------------------------------------------</v>
      </c>
      <c r="AN4461" s="44" cm="1">
        <f t="array" ref="AN4461">_xlfn.IFS(AJ4461=0,0,AQ4461="INATIVO",2,AQ4461="SEM CADASTRO",4,AQ4461="CPF ATIVO EM OUTRO COMPRADOR",5,AQ4461="NOVO/SEM CARTAO",6,AND(AJ4461&gt;0,AQ4461,""),8)</f>
        <v>0</v>
      </c>
      <c r="AO4461" s="45">
        <f t="shared" si="1124"/>
        <v>-10</v>
      </c>
    </row>
    <row r="4462" spans="1:41" x14ac:dyDescent="0.4">
      <c r="A4462" s="21" t="str">
        <f t="shared" si="1111"/>
        <v>-------------------------------------------NAO DISPONIVEL-------------------------------------------</v>
      </c>
      <c r="B4462" s="5" t="str">
        <f>_xlfn.IFNA(VLOOKUP(A4462,CNPJ!E:F,2,0),"-------------------------------------------NAO DISPONIVEL-------------------------------------------")</f>
        <v>-------------------------------------------NAO DISPONIVEL-------------------------------------------</v>
      </c>
      <c r="C4462" s="22">
        <v>1</v>
      </c>
      <c r="D4462" s="5" t="str">
        <f>_xlfn.XLOOKUP(R4462,OP!C:C,OP!B:B,,0,1)</f>
        <v>RJ</v>
      </c>
      <c r="E4462" s="23"/>
      <c r="M4462" s="26"/>
      <c r="N4462" s="27"/>
      <c r="O4462" s="28" t="str">
        <f t="shared" si="1112"/>
        <v>00000004462</v>
      </c>
      <c r="R4462" s="27" t="s">
        <v>193</v>
      </c>
      <c r="S4462" s="30" t="str">
        <f>_xlfn.IFNA(VLOOKUP(_xlfn.CONCAT(D4462," - ",R4462),OP!A:D,4,0),"-------------------------------------------NAO DISPONIVEL-------------------------------------------")</f>
        <v>FETRANSPOR</v>
      </c>
      <c r="T4462" s="31"/>
      <c r="U4462" s="32"/>
      <c r="V4462" s="31"/>
      <c r="W4462" s="33">
        <f t="shared" si="1113"/>
        <v>0</v>
      </c>
      <c r="X4462" s="34">
        <f t="shared" si="1114"/>
        <v>0</v>
      </c>
      <c r="Y4462" s="33">
        <f t="shared" si="1115"/>
        <v>0</v>
      </c>
      <c r="Z4462" s="33">
        <f t="shared" si="1116"/>
        <v>0</v>
      </c>
      <c r="AA4462" s="35">
        <f t="shared" si="1117"/>
        <v>0</v>
      </c>
      <c r="AB4462" s="36">
        <f t="shared" si="1118"/>
        <v>0</v>
      </c>
      <c r="AC4462" s="37">
        <f t="shared" si="1119"/>
        <v>0</v>
      </c>
      <c r="AD4462" s="38"/>
      <c r="AE4462" s="38"/>
      <c r="AF4462" s="39">
        <f t="shared" si="1120"/>
        <v>0</v>
      </c>
      <c r="AG4462" s="40"/>
      <c r="AH4462" s="41">
        <f t="shared" si="1121"/>
        <v>0</v>
      </c>
      <c r="AI4462" s="42">
        <f t="shared" si="1122"/>
        <v>0</v>
      </c>
      <c r="AJ4462" s="43">
        <f t="shared" si="1123"/>
        <v>0</v>
      </c>
      <c r="AK4462" s="5" t="str">
        <f>_xlfn.IFNA(VLOOKUP(_xlfn.CONCAT(D4462," - ",S4462),OP!E:F,2,0),"-------------------------------------------NAO DISPONIVEL-------------------------------------------")</f>
        <v>C - RIOCARD</v>
      </c>
      <c r="AL4462" s="7" t="str">
        <f t="shared" si="1109"/>
        <v>1 - -------------------------------------------NAO DISPONIVEL------------------------------------------- - 00000004462 - FETRANSPOR</v>
      </c>
      <c r="AM4462" s="7" t="str">
        <f t="shared" si="1110"/>
        <v>-------------------------------------------NAO DISPONIVEL-------------------------------------------</v>
      </c>
      <c r="AN4462" s="44" cm="1">
        <f t="array" ref="AN4462">_xlfn.IFS(AJ4462=0,0,AQ4462="INATIVO",2,AQ4462="SEM CADASTRO",4,AQ4462="CPF ATIVO EM OUTRO COMPRADOR",5,AQ4462="NOVO/SEM CARTAO",6,AND(AJ4462&gt;0,AQ4462,""),8)</f>
        <v>0</v>
      </c>
      <c r="AO4462" s="45">
        <f t="shared" si="1124"/>
        <v>-10</v>
      </c>
    </row>
    <row r="4463" spans="1:41" x14ac:dyDescent="0.4">
      <c r="A4463" s="21" t="str">
        <f t="shared" si="1111"/>
        <v>-------------------------------------------NAO DISPONIVEL-------------------------------------------</v>
      </c>
      <c r="B4463" s="5" t="str">
        <f>_xlfn.IFNA(VLOOKUP(A4463,CNPJ!E:F,2,0),"-------------------------------------------NAO DISPONIVEL-------------------------------------------")</f>
        <v>-------------------------------------------NAO DISPONIVEL-------------------------------------------</v>
      </c>
      <c r="C4463" s="22">
        <v>1</v>
      </c>
      <c r="D4463" s="5" t="str">
        <f>_xlfn.XLOOKUP(R4463,OP!C:C,OP!B:B,,0,1)</f>
        <v>RJ</v>
      </c>
      <c r="E4463" s="23"/>
      <c r="M4463" s="26"/>
      <c r="N4463" s="27"/>
      <c r="O4463" s="28" t="str">
        <f t="shared" si="1112"/>
        <v>00000004463</v>
      </c>
      <c r="R4463" s="27" t="s">
        <v>193</v>
      </c>
      <c r="S4463" s="30" t="str">
        <f>_xlfn.IFNA(VLOOKUP(_xlfn.CONCAT(D4463," - ",R4463),OP!A:D,4,0),"-------------------------------------------NAO DISPONIVEL-------------------------------------------")</f>
        <v>FETRANSPOR</v>
      </c>
      <c r="T4463" s="31"/>
      <c r="U4463" s="32"/>
      <c r="V4463" s="31"/>
      <c r="W4463" s="33">
        <f t="shared" si="1113"/>
        <v>0</v>
      </c>
      <c r="X4463" s="34">
        <f t="shared" si="1114"/>
        <v>0</v>
      </c>
      <c r="Y4463" s="33">
        <f t="shared" si="1115"/>
        <v>0</v>
      </c>
      <c r="Z4463" s="33">
        <f t="shared" si="1116"/>
        <v>0</v>
      </c>
      <c r="AA4463" s="35">
        <f t="shared" si="1117"/>
        <v>0</v>
      </c>
      <c r="AB4463" s="36">
        <f t="shared" si="1118"/>
        <v>0</v>
      </c>
      <c r="AC4463" s="37">
        <f t="shared" si="1119"/>
        <v>0</v>
      </c>
      <c r="AD4463" s="38"/>
      <c r="AE4463" s="38"/>
      <c r="AF4463" s="39">
        <f t="shared" si="1120"/>
        <v>0</v>
      </c>
      <c r="AG4463" s="40"/>
      <c r="AH4463" s="41">
        <f t="shared" si="1121"/>
        <v>0</v>
      </c>
      <c r="AI4463" s="42">
        <f t="shared" si="1122"/>
        <v>0</v>
      </c>
      <c r="AJ4463" s="43">
        <f t="shared" si="1123"/>
        <v>0</v>
      </c>
      <c r="AK4463" s="5" t="str">
        <f>_xlfn.IFNA(VLOOKUP(_xlfn.CONCAT(D4463," - ",S4463),OP!E:F,2,0),"-------------------------------------------NAO DISPONIVEL-------------------------------------------")</f>
        <v>C - RIOCARD</v>
      </c>
      <c r="AL4463" s="7" t="str">
        <f t="shared" si="1109"/>
        <v>1 - -------------------------------------------NAO DISPONIVEL------------------------------------------- - 00000004463 - FETRANSPOR</v>
      </c>
      <c r="AM4463" s="7" t="str">
        <f t="shared" si="1110"/>
        <v>-------------------------------------------NAO DISPONIVEL-------------------------------------------</v>
      </c>
      <c r="AN4463" s="44" cm="1">
        <f t="array" ref="AN4463">_xlfn.IFS(AJ4463=0,0,AQ4463="INATIVO",2,AQ4463="SEM CADASTRO",4,AQ4463="CPF ATIVO EM OUTRO COMPRADOR",5,AQ4463="NOVO/SEM CARTAO",6,AND(AJ4463&gt;0,AQ4463,""),8)</f>
        <v>0</v>
      </c>
      <c r="AO4463" s="45">
        <f t="shared" si="1124"/>
        <v>-10</v>
      </c>
    </row>
    <row r="4464" spans="1:41" x14ac:dyDescent="0.4">
      <c r="A4464" s="21" t="str">
        <f t="shared" si="1111"/>
        <v>-------------------------------------------NAO DISPONIVEL-------------------------------------------</v>
      </c>
      <c r="B4464" s="5" t="str">
        <f>_xlfn.IFNA(VLOOKUP(A4464,CNPJ!E:F,2,0),"-------------------------------------------NAO DISPONIVEL-------------------------------------------")</f>
        <v>-------------------------------------------NAO DISPONIVEL-------------------------------------------</v>
      </c>
      <c r="C4464" s="22">
        <v>1</v>
      </c>
      <c r="D4464" s="5" t="str">
        <f>_xlfn.XLOOKUP(R4464,OP!C:C,OP!B:B,,0,1)</f>
        <v>RJ</v>
      </c>
      <c r="E4464" s="23"/>
      <c r="M4464" s="26"/>
      <c r="N4464" s="27"/>
      <c r="O4464" s="28" t="str">
        <f t="shared" si="1112"/>
        <v>00000004464</v>
      </c>
      <c r="R4464" s="27" t="s">
        <v>193</v>
      </c>
      <c r="S4464" s="30" t="str">
        <f>_xlfn.IFNA(VLOOKUP(_xlfn.CONCAT(D4464," - ",R4464),OP!A:D,4,0),"-------------------------------------------NAO DISPONIVEL-------------------------------------------")</f>
        <v>FETRANSPOR</v>
      </c>
      <c r="T4464" s="31"/>
      <c r="U4464" s="32"/>
      <c r="V4464" s="31"/>
      <c r="W4464" s="33">
        <f t="shared" si="1113"/>
        <v>0</v>
      </c>
      <c r="X4464" s="34">
        <f t="shared" si="1114"/>
        <v>0</v>
      </c>
      <c r="Y4464" s="33">
        <f t="shared" si="1115"/>
        <v>0</v>
      </c>
      <c r="Z4464" s="33">
        <f t="shared" si="1116"/>
        <v>0</v>
      </c>
      <c r="AA4464" s="35">
        <f t="shared" si="1117"/>
        <v>0</v>
      </c>
      <c r="AB4464" s="36">
        <f t="shared" si="1118"/>
        <v>0</v>
      </c>
      <c r="AC4464" s="37">
        <f t="shared" si="1119"/>
        <v>0</v>
      </c>
      <c r="AD4464" s="38"/>
      <c r="AE4464" s="38"/>
      <c r="AF4464" s="39">
        <f t="shared" si="1120"/>
        <v>0</v>
      </c>
      <c r="AG4464" s="40"/>
      <c r="AH4464" s="41">
        <f t="shared" si="1121"/>
        <v>0</v>
      </c>
      <c r="AI4464" s="42">
        <f t="shared" si="1122"/>
        <v>0</v>
      </c>
      <c r="AJ4464" s="43">
        <f t="shared" si="1123"/>
        <v>0</v>
      </c>
      <c r="AK4464" s="5" t="str">
        <f>_xlfn.IFNA(VLOOKUP(_xlfn.CONCAT(D4464," - ",S4464),OP!E:F,2,0),"-------------------------------------------NAO DISPONIVEL-------------------------------------------")</f>
        <v>C - RIOCARD</v>
      </c>
      <c r="AL4464" s="7" t="str">
        <f t="shared" si="1109"/>
        <v>1 - -------------------------------------------NAO DISPONIVEL------------------------------------------- - 00000004464 - FETRANSPOR</v>
      </c>
      <c r="AM4464" s="7" t="str">
        <f t="shared" si="1110"/>
        <v>-------------------------------------------NAO DISPONIVEL-------------------------------------------</v>
      </c>
      <c r="AN4464" s="44" cm="1">
        <f t="array" ref="AN4464">_xlfn.IFS(AJ4464=0,0,AQ4464="INATIVO",2,AQ4464="SEM CADASTRO",4,AQ4464="CPF ATIVO EM OUTRO COMPRADOR",5,AQ4464="NOVO/SEM CARTAO",6,AND(AJ4464&gt;0,AQ4464,""),8)</f>
        <v>0</v>
      </c>
      <c r="AO4464" s="45">
        <f t="shared" si="1124"/>
        <v>-10</v>
      </c>
    </row>
    <row r="4465" spans="1:41" x14ac:dyDescent="0.4">
      <c r="A4465" s="21" t="str">
        <f t="shared" si="1111"/>
        <v>-------------------------------------------NAO DISPONIVEL-------------------------------------------</v>
      </c>
      <c r="B4465" s="5" t="str">
        <f>_xlfn.IFNA(VLOOKUP(A4465,CNPJ!E:F,2,0),"-------------------------------------------NAO DISPONIVEL-------------------------------------------")</f>
        <v>-------------------------------------------NAO DISPONIVEL-------------------------------------------</v>
      </c>
      <c r="C4465" s="22">
        <v>1</v>
      </c>
      <c r="D4465" s="5" t="str">
        <f>_xlfn.XLOOKUP(R4465,OP!C:C,OP!B:B,,0,1)</f>
        <v>RJ</v>
      </c>
      <c r="E4465" s="23"/>
      <c r="M4465" s="26"/>
      <c r="N4465" s="27"/>
      <c r="O4465" s="28" t="str">
        <f t="shared" si="1112"/>
        <v>00000004465</v>
      </c>
      <c r="R4465" s="27" t="s">
        <v>193</v>
      </c>
      <c r="S4465" s="30" t="str">
        <f>_xlfn.IFNA(VLOOKUP(_xlfn.CONCAT(D4465," - ",R4465),OP!A:D,4,0),"-------------------------------------------NAO DISPONIVEL-------------------------------------------")</f>
        <v>FETRANSPOR</v>
      </c>
      <c r="T4465" s="31"/>
      <c r="U4465" s="32"/>
      <c r="V4465" s="31"/>
      <c r="W4465" s="33">
        <f t="shared" si="1113"/>
        <v>0</v>
      </c>
      <c r="X4465" s="34">
        <f t="shared" si="1114"/>
        <v>0</v>
      </c>
      <c r="Y4465" s="33">
        <f t="shared" si="1115"/>
        <v>0</v>
      </c>
      <c r="Z4465" s="33">
        <f t="shared" si="1116"/>
        <v>0</v>
      </c>
      <c r="AA4465" s="35">
        <f t="shared" si="1117"/>
        <v>0</v>
      </c>
      <c r="AB4465" s="36">
        <f t="shared" si="1118"/>
        <v>0</v>
      </c>
      <c r="AC4465" s="37">
        <f t="shared" si="1119"/>
        <v>0</v>
      </c>
      <c r="AD4465" s="38"/>
      <c r="AE4465" s="38"/>
      <c r="AF4465" s="39">
        <f t="shared" si="1120"/>
        <v>0</v>
      </c>
      <c r="AG4465" s="40"/>
      <c r="AH4465" s="41">
        <f t="shared" si="1121"/>
        <v>0</v>
      </c>
      <c r="AI4465" s="42">
        <f t="shared" si="1122"/>
        <v>0</v>
      </c>
      <c r="AJ4465" s="43">
        <f t="shared" si="1123"/>
        <v>0</v>
      </c>
      <c r="AK4465" s="5" t="str">
        <f>_xlfn.IFNA(VLOOKUP(_xlfn.CONCAT(D4465," - ",S4465),OP!E:F,2,0),"-------------------------------------------NAO DISPONIVEL-------------------------------------------")</f>
        <v>C - RIOCARD</v>
      </c>
      <c r="AL4465" s="7" t="str">
        <f t="shared" si="1109"/>
        <v>1 - -------------------------------------------NAO DISPONIVEL------------------------------------------- - 00000004465 - FETRANSPOR</v>
      </c>
      <c r="AM4465" s="7" t="str">
        <f t="shared" si="1110"/>
        <v>-------------------------------------------NAO DISPONIVEL-------------------------------------------</v>
      </c>
      <c r="AN4465" s="44" cm="1">
        <f t="array" ref="AN4465">_xlfn.IFS(AJ4465=0,0,AQ4465="INATIVO",2,AQ4465="SEM CADASTRO",4,AQ4465="CPF ATIVO EM OUTRO COMPRADOR",5,AQ4465="NOVO/SEM CARTAO",6,AND(AJ4465&gt;0,AQ4465,""),8)</f>
        <v>0</v>
      </c>
      <c r="AO4465" s="45">
        <f t="shared" si="1124"/>
        <v>-10</v>
      </c>
    </row>
    <row r="4466" spans="1:41" x14ac:dyDescent="0.4">
      <c r="A4466" s="21" t="str">
        <f t="shared" si="1111"/>
        <v>-------------------------------------------NAO DISPONIVEL-------------------------------------------</v>
      </c>
      <c r="B4466" s="5" t="str">
        <f>_xlfn.IFNA(VLOOKUP(A4466,CNPJ!E:F,2,0),"-------------------------------------------NAO DISPONIVEL-------------------------------------------")</f>
        <v>-------------------------------------------NAO DISPONIVEL-------------------------------------------</v>
      </c>
      <c r="C4466" s="22">
        <v>1</v>
      </c>
      <c r="D4466" s="5" t="str">
        <f>_xlfn.XLOOKUP(R4466,OP!C:C,OP!B:B,,0,1)</f>
        <v>RJ</v>
      </c>
      <c r="E4466" s="23"/>
      <c r="M4466" s="26"/>
      <c r="N4466" s="27"/>
      <c r="O4466" s="28" t="str">
        <f t="shared" si="1112"/>
        <v>00000004466</v>
      </c>
      <c r="R4466" s="27" t="s">
        <v>193</v>
      </c>
      <c r="S4466" s="30" t="str">
        <f>_xlfn.IFNA(VLOOKUP(_xlfn.CONCAT(D4466," - ",R4466),OP!A:D,4,0),"-------------------------------------------NAO DISPONIVEL-------------------------------------------")</f>
        <v>FETRANSPOR</v>
      </c>
      <c r="T4466" s="31"/>
      <c r="U4466" s="32"/>
      <c r="V4466" s="31"/>
      <c r="W4466" s="33">
        <f t="shared" si="1113"/>
        <v>0</v>
      </c>
      <c r="X4466" s="34">
        <f t="shared" si="1114"/>
        <v>0</v>
      </c>
      <c r="Y4466" s="33">
        <f t="shared" si="1115"/>
        <v>0</v>
      </c>
      <c r="Z4466" s="33">
        <f t="shared" si="1116"/>
        <v>0</v>
      </c>
      <c r="AA4466" s="35">
        <f t="shared" si="1117"/>
        <v>0</v>
      </c>
      <c r="AB4466" s="36">
        <f t="shared" si="1118"/>
        <v>0</v>
      </c>
      <c r="AC4466" s="37">
        <f t="shared" si="1119"/>
        <v>0</v>
      </c>
      <c r="AD4466" s="38"/>
      <c r="AE4466" s="38"/>
      <c r="AF4466" s="39">
        <f t="shared" si="1120"/>
        <v>0</v>
      </c>
      <c r="AG4466" s="40"/>
      <c r="AH4466" s="41">
        <f t="shared" si="1121"/>
        <v>0</v>
      </c>
      <c r="AI4466" s="42">
        <f t="shared" si="1122"/>
        <v>0</v>
      </c>
      <c r="AJ4466" s="43">
        <f t="shared" si="1123"/>
        <v>0</v>
      </c>
      <c r="AK4466" s="5" t="str">
        <f>_xlfn.IFNA(VLOOKUP(_xlfn.CONCAT(D4466," - ",S4466),OP!E:F,2,0),"-------------------------------------------NAO DISPONIVEL-------------------------------------------")</f>
        <v>C - RIOCARD</v>
      </c>
      <c r="AL4466" s="7" t="str">
        <f t="shared" si="1109"/>
        <v>1 - -------------------------------------------NAO DISPONIVEL------------------------------------------- - 00000004466 - FETRANSPOR</v>
      </c>
      <c r="AM4466" s="7" t="str">
        <f t="shared" si="1110"/>
        <v>-------------------------------------------NAO DISPONIVEL-------------------------------------------</v>
      </c>
      <c r="AN4466" s="44" cm="1">
        <f t="array" ref="AN4466">_xlfn.IFS(AJ4466=0,0,AQ4466="INATIVO",2,AQ4466="SEM CADASTRO",4,AQ4466="CPF ATIVO EM OUTRO COMPRADOR",5,AQ4466="NOVO/SEM CARTAO",6,AND(AJ4466&gt;0,AQ4466,""),8)</f>
        <v>0</v>
      </c>
      <c r="AO4466" s="45">
        <f t="shared" si="1124"/>
        <v>-10</v>
      </c>
    </row>
    <row r="4467" spans="1:41" x14ac:dyDescent="0.4">
      <c r="A4467" s="21" t="str">
        <f t="shared" si="1111"/>
        <v>-------------------------------------------NAO DISPONIVEL-------------------------------------------</v>
      </c>
      <c r="B4467" s="5" t="str">
        <f>_xlfn.IFNA(VLOOKUP(A4467,CNPJ!E:F,2,0),"-------------------------------------------NAO DISPONIVEL-------------------------------------------")</f>
        <v>-------------------------------------------NAO DISPONIVEL-------------------------------------------</v>
      </c>
      <c r="C4467" s="22">
        <v>1</v>
      </c>
      <c r="D4467" s="5" t="str">
        <f>_xlfn.XLOOKUP(R4467,OP!C:C,OP!B:B,,0,1)</f>
        <v>RJ</v>
      </c>
      <c r="E4467" s="23"/>
      <c r="M4467" s="26"/>
      <c r="N4467" s="27"/>
      <c r="O4467" s="28" t="str">
        <f t="shared" si="1112"/>
        <v>00000004467</v>
      </c>
      <c r="R4467" s="27" t="s">
        <v>193</v>
      </c>
      <c r="S4467" s="30" t="str">
        <f>_xlfn.IFNA(VLOOKUP(_xlfn.CONCAT(D4467," - ",R4467),OP!A:D,4,0),"-------------------------------------------NAO DISPONIVEL-------------------------------------------")</f>
        <v>FETRANSPOR</v>
      </c>
      <c r="T4467" s="31"/>
      <c r="U4467" s="32"/>
      <c r="V4467" s="31"/>
      <c r="W4467" s="33">
        <f t="shared" si="1113"/>
        <v>0</v>
      </c>
      <c r="X4467" s="34">
        <f t="shared" si="1114"/>
        <v>0</v>
      </c>
      <c r="Y4467" s="33">
        <f t="shared" si="1115"/>
        <v>0</v>
      </c>
      <c r="Z4467" s="33">
        <f t="shared" si="1116"/>
        <v>0</v>
      </c>
      <c r="AA4467" s="35">
        <f t="shared" si="1117"/>
        <v>0</v>
      </c>
      <c r="AB4467" s="36">
        <f t="shared" si="1118"/>
        <v>0</v>
      </c>
      <c r="AC4467" s="37">
        <f t="shared" si="1119"/>
        <v>0</v>
      </c>
      <c r="AD4467" s="38"/>
      <c r="AE4467" s="38"/>
      <c r="AF4467" s="39">
        <f t="shared" si="1120"/>
        <v>0</v>
      </c>
      <c r="AG4467" s="40"/>
      <c r="AH4467" s="41">
        <f t="shared" si="1121"/>
        <v>0</v>
      </c>
      <c r="AI4467" s="42">
        <f t="shared" si="1122"/>
        <v>0</v>
      </c>
      <c r="AJ4467" s="43">
        <f t="shared" si="1123"/>
        <v>0</v>
      </c>
      <c r="AK4467" s="5" t="str">
        <f>_xlfn.IFNA(VLOOKUP(_xlfn.CONCAT(D4467," - ",S4467),OP!E:F,2,0),"-------------------------------------------NAO DISPONIVEL-------------------------------------------")</f>
        <v>C - RIOCARD</v>
      </c>
      <c r="AL4467" s="7" t="str">
        <f t="shared" si="1109"/>
        <v>1 - -------------------------------------------NAO DISPONIVEL------------------------------------------- - 00000004467 - FETRANSPOR</v>
      </c>
      <c r="AM4467" s="7" t="str">
        <f t="shared" si="1110"/>
        <v>-------------------------------------------NAO DISPONIVEL-------------------------------------------</v>
      </c>
      <c r="AN4467" s="44" cm="1">
        <f t="array" ref="AN4467">_xlfn.IFS(AJ4467=0,0,AQ4467="INATIVO",2,AQ4467="SEM CADASTRO",4,AQ4467="CPF ATIVO EM OUTRO COMPRADOR",5,AQ4467="NOVO/SEM CARTAO",6,AND(AJ4467&gt;0,AQ4467,""),8)</f>
        <v>0</v>
      </c>
      <c r="AO4467" s="45">
        <f t="shared" si="1124"/>
        <v>-10</v>
      </c>
    </row>
    <row r="4468" spans="1:41" x14ac:dyDescent="0.4">
      <c r="A4468" s="21" t="str">
        <f t="shared" si="1111"/>
        <v>-------------------------------------------NAO DISPONIVEL-------------------------------------------</v>
      </c>
      <c r="B4468" s="5" t="str">
        <f>_xlfn.IFNA(VLOOKUP(A4468,CNPJ!E:F,2,0),"-------------------------------------------NAO DISPONIVEL-------------------------------------------")</f>
        <v>-------------------------------------------NAO DISPONIVEL-------------------------------------------</v>
      </c>
      <c r="C4468" s="22">
        <v>1</v>
      </c>
      <c r="D4468" s="5" t="str">
        <f>_xlfn.XLOOKUP(R4468,OP!C:C,OP!B:B,,0,1)</f>
        <v>RJ</v>
      </c>
      <c r="E4468" s="23"/>
      <c r="M4468" s="26"/>
      <c r="N4468" s="27"/>
      <c r="O4468" s="28" t="str">
        <f t="shared" si="1112"/>
        <v>00000004468</v>
      </c>
      <c r="R4468" s="27" t="s">
        <v>193</v>
      </c>
      <c r="S4468" s="30" t="str">
        <f>_xlfn.IFNA(VLOOKUP(_xlfn.CONCAT(D4468," - ",R4468),OP!A:D,4,0),"-------------------------------------------NAO DISPONIVEL-------------------------------------------")</f>
        <v>FETRANSPOR</v>
      </c>
      <c r="T4468" s="31"/>
      <c r="U4468" s="32"/>
      <c r="V4468" s="31"/>
      <c r="W4468" s="33">
        <f t="shared" si="1113"/>
        <v>0</v>
      </c>
      <c r="X4468" s="34">
        <f t="shared" si="1114"/>
        <v>0</v>
      </c>
      <c r="Y4468" s="33">
        <f t="shared" si="1115"/>
        <v>0</v>
      </c>
      <c r="Z4468" s="33">
        <f t="shared" si="1116"/>
        <v>0</v>
      </c>
      <c r="AA4468" s="35">
        <f t="shared" si="1117"/>
        <v>0</v>
      </c>
      <c r="AB4468" s="36">
        <f t="shared" si="1118"/>
        <v>0</v>
      </c>
      <c r="AC4468" s="37">
        <f t="shared" si="1119"/>
        <v>0</v>
      </c>
      <c r="AD4468" s="38"/>
      <c r="AE4468" s="38"/>
      <c r="AF4468" s="39">
        <f t="shared" si="1120"/>
        <v>0</v>
      </c>
      <c r="AG4468" s="40"/>
      <c r="AH4468" s="41">
        <f t="shared" si="1121"/>
        <v>0</v>
      </c>
      <c r="AI4468" s="42">
        <f t="shared" si="1122"/>
        <v>0</v>
      </c>
      <c r="AJ4468" s="43">
        <f t="shared" si="1123"/>
        <v>0</v>
      </c>
      <c r="AK4468" s="5" t="str">
        <f>_xlfn.IFNA(VLOOKUP(_xlfn.CONCAT(D4468," - ",S4468),OP!E:F,2,0),"-------------------------------------------NAO DISPONIVEL-------------------------------------------")</f>
        <v>C - RIOCARD</v>
      </c>
      <c r="AL4468" s="7" t="str">
        <f t="shared" si="1109"/>
        <v>1 - -------------------------------------------NAO DISPONIVEL------------------------------------------- - 00000004468 - FETRANSPOR</v>
      </c>
      <c r="AM4468" s="7" t="str">
        <f t="shared" si="1110"/>
        <v>-------------------------------------------NAO DISPONIVEL-------------------------------------------</v>
      </c>
      <c r="AN4468" s="44" cm="1">
        <f t="array" ref="AN4468">_xlfn.IFS(AJ4468=0,0,AQ4468="INATIVO",2,AQ4468="SEM CADASTRO",4,AQ4468="CPF ATIVO EM OUTRO COMPRADOR",5,AQ4468="NOVO/SEM CARTAO",6,AND(AJ4468&gt;0,AQ4468,""),8)</f>
        <v>0</v>
      </c>
      <c r="AO4468" s="45">
        <f t="shared" si="1124"/>
        <v>-10</v>
      </c>
    </row>
    <row r="4469" spans="1:41" x14ac:dyDescent="0.4">
      <c r="A4469" s="21" t="str">
        <f t="shared" si="1111"/>
        <v>-------------------------------------------NAO DISPONIVEL-------------------------------------------</v>
      </c>
      <c r="B4469" s="5" t="str">
        <f>_xlfn.IFNA(VLOOKUP(A4469,CNPJ!E:F,2,0),"-------------------------------------------NAO DISPONIVEL-------------------------------------------")</f>
        <v>-------------------------------------------NAO DISPONIVEL-------------------------------------------</v>
      </c>
      <c r="C4469" s="22">
        <v>1</v>
      </c>
      <c r="D4469" s="5" t="str">
        <f>_xlfn.XLOOKUP(R4469,OP!C:C,OP!B:B,,0,1)</f>
        <v>RJ</v>
      </c>
      <c r="E4469" s="23"/>
      <c r="M4469" s="26"/>
      <c r="N4469" s="27"/>
      <c r="O4469" s="28" t="str">
        <f t="shared" si="1112"/>
        <v>00000004469</v>
      </c>
      <c r="R4469" s="27" t="s">
        <v>193</v>
      </c>
      <c r="S4469" s="30" t="str">
        <f>_xlfn.IFNA(VLOOKUP(_xlfn.CONCAT(D4469," - ",R4469),OP!A:D,4,0),"-------------------------------------------NAO DISPONIVEL-------------------------------------------")</f>
        <v>FETRANSPOR</v>
      </c>
      <c r="T4469" s="31"/>
      <c r="U4469" s="32"/>
      <c r="V4469" s="31"/>
      <c r="W4469" s="33">
        <f t="shared" si="1113"/>
        <v>0</v>
      </c>
      <c r="X4469" s="34">
        <f t="shared" si="1114"/>
        <v>0</v>
      </c>
      <c r="Y4469" s="33">
        <f t="shared" si="1115"/>
        <v>0</v>
      </c>
      <c r="Z4469" s="33">
        <f t="shared" si="1116"/>
        <v>0</v>
      </c>
      <c r="AA4469" s="35">
        <f t="shared" si="1117"/>
        <v>0</v>
      </c>
      <c r="AB4469" s="36">
        <f t="shared" si="1118"/>
        <v>0</v>
      </c>
      <c r="AC4469" s="37">
        <f t="shared" si="1119"/>
        <v>0</v>
      </c>
      <c r="AD4469" s="38"/>
      <c r="AE4469" s="38"/>
      <c r="AF4469" s="39">
        <f t="shared" si="1120"/>
        <v>0</v>
      </c>
      <c r="AG4469" s="40"/>
      <c r="AH4469" s="41">
        <f t="shared" si="1121"/>
        <v>0</v>
      </c>
      <c r="AI4469" s="42">
        <f t="shared" si="1122"/>
        <v>0</v>
      </c>
      <c r="AJ4469" s="43">
        <f t="shared" si="1123"/>
        <v>0</v>
      </c>
      <c r="AK4469" s="5" t="str">
        <f>_xlfn.IFNA(VLOOKUP(_xlfn.CONCAT(D4469," - ",S4469),OP!E:F,2,0),"-------------------------------------------NAO DISPONIVEL-------------------------------------------")</f>
        <v>C - RIOCARD</v>
      </c>
      <c r="AL4469" s="7" t="str">
        <f t="shared" si="1109"/>
        <v>1 - -------------------------------------------NAO DISPONIVEL------------------------------------------- - 00000004469 - FETRANSPOR</v>
      </c>
      <c r="AM4469" s="7" t="str">
        <f t="shared" si="1110"/>
        <v>-------------------------------------------NAO DISPONIVEL-------------------------------------------</v>
      </c>
      <c r="AN4469" s="44" cm="1">
        <f t="array" ref="AN4469">_xlfn.IFS(AJ4469=0,0,AQ4469="INATIVO",2,AQ4469="SEM CADASTRO",4,AQ4469="CPF ATIVO EM OUTRO COMPRADOR",5,AQ4469="NOVO/SEM CARTAO",6,AND(AJ4469&gt;0,AQ4469,""),8)</f>
        <v>0</v>
      </c>
      <c r="AO4469" s="45">
        <f t="shared" si="1124"/>
        <v>-10</v>
      </c>
    </row>
    <row r="4470" spans="1:41" x14ac:dyDescent="0.4">
      <c r="A4470" s="21" t="str">
        <f t="shared" si="1111"/>
        <v>-------------------------------------------NAO DISPONIVEL-------------------------------------------</v>
      </c>
      <c r="B4470" s="5" t="str">
        <f>_xlfn.IFNA(VLOOKUP(A4470,CNPJ!E:F,2,0),"-------------------------------------------NAO DISPONIVEL-------------------------------------------")</f>
        <v>-------------------------------------------NAO DISPONIVEL-------------------------------------------</v>
      </c>
      <c r="C4470" s="22">
        <v>1</v>
      </c>
      <c r="D4470" s="5" t="str">
        <f>_xlfn.XLOOKUP(R4470,OP!C:C,OP!B:B,,0,1)</f>
        <v>RJ</v>
      </c>
      <c r="E4470" s="23"/>
      <c r="M4470" s="26"/>
      <c r="N4470" s="27"/>
      <c r="O4470" s="28" t="str">
        <f t="shared" si="1112"/>
        <v>00000004470</v>
      </c>
      <c r="R4470" s="27" t="s">
        <v>193</v>
      </c>
      <c r="S4470" s="30" t="str">
        <f>_xlfn.IFNA(VLOOKUP(_xlfn.CONCAT(D4470," - ",R4470),OP!A:D,4,0),"-------------------------------------------NAO DISPONIVEL-------------------------------------------")</f>
        <v>FETRANSPOR</v>
      </c>
      <c r="T4470" s="31"/>
      <c r="U4470" s="32"/>
      <c r="V4470" s="31"/>
      <c r="W4470" s="33">
        <f t="shared" si="1113"/>
        <v>0</v>
      </c>
      <c r="X4470" s="34">
        <f t="shared" si="1114"/>
        <v>0</v>
      </c>
      <c r="Y4470" s="33">
        <f t="shared" si="1115"/>
        <v>0</v>
      </c>
      <c r="Z4470" s="33">
        <f t="shared" si="1116"/>
        <v>0</v>
      </c>
      <c r="AA4470" s="35">
        <f t="shared" si="1117"/>
        <v>0</v>
      </c>
      <c r="AB4470" s="36">
        <f t="shared" si="1118"/>
        <v>0</v>
      </c>
      <c r="AC4470" s="37">
        <f t="shared" si="1119"/>
        <v>0</v>
      </c>
      <c r="AD4470" s="38"/>
      <c r="AE4470" s="38"/>
      <c r="AF4470" s="39">
        <f t="shared" si="1120"/>
        <v>0</v>
      </c>
      <c r="AG4470" s="40"/>
      <c r="AH4470" s="41">
        <f t="shared" si="1121"/>
        <v>0</v>
      </c>
      <c r="AI4470" s="42">
        <f t="shared" si="1122"/>
        <v>0</v>
      </c>
      <c r="AJ4470" s="43">
        <f t="shared" si="1123"/>
        <v>0</v>
      </c>
      <c r="AK4470" s="5" t="str">
        <f>_xlfn.IFNA(VLOOKUP(_xlfn.CONCAT(D4470," - ",S4470),OP!E:F,2,0),"-------------------------------------------NAO DISPONIVEL-------------------------------------------")</f>
        <v>C - RIOCARD</v>
      </c>
      <c r="AL4470" s="7" t="str">
        <f t="shared" si="1109"/>
        <v>1 - -------------------------------------------NAO DISPONIVEL------------------------------------------- - 00000004470 - FETRANSPOR</v>
      </c>
      <c r="AM4470" s="7" t="str">
        <f t="shared" si="1110"/>
        <v>-------------------------------------------NAO DISPONIVEL-------------------------------------------</v>
      </c>
      <c r="AN4470" s="44" cm="1">
        <f t="array" ref="AN4470">_xlfn.IFS(AJ4470=0,0,AQ4470="INATIVO",2,AQ4470="SEM CADASTRO",4,AQ4470="CPF ATIVO EM OUTRO COMPRADOR",5,AQ4470="NOVO/SEM CARTAO",6,AND(AJ4470&gt;0,AQ4470,""),8)</f>
        <v>0</v>
      </c>
      <c r="AO4470" s="45">
        <f t="shared" si="1124"/>
        <v>-10</v>
      </c>
    </row>
    <row r="4471" spans="1:41" x14ac:dyDescent="0.4">
      <c r="A4471" s="21" t="str">
        <f t="shared" si="1111"/>
        <v>-------------------------------------------NAO DISPONIVEL-------------------------------------------</v>
      </c>
      <c r="B4471" s="5" t="str">
        <f>_xlfn.IFNA(VLOOKUP(A4471,CNPJ!E:F,2,0),"-------------------------------------------NAO DISPONIVEL-------------------------------------------")</f>
        <v>-------------------------------------------NAO DISPONIVEL-------------------------------------------</v>
      </c>
      <c r="C4471" s="22">
        <v>1</v>
      </c>
      <c r="D4471" s="5" t="str">
        <f>_xlfn.XLOOKUP(R4471,OP!C:C,OP!B:B,,0,1)</f>
        <v>RJ</v>
      </c>
      <c r="E4471" s="23"/>
      <c r="M4471" s="26"/>
      <c r="N4471" s="27"/>
      <c r="O4471" s="28" t="str">
        <f t="shared" si="1112"/>
        <v>00000004471</v>
      </c>
      <c r="R4471" s="27" t="s">
        <v>193</v>
      </c>
      <c r="S4471" s="30" t="str">
        <f>_xlfn.IFNA(VLOOKUP(_xlfn.CONCAT(D4471," - ",R4471),OP!A:D,4,0),"-------------------------------------------NAO DISPONIVEL-------------------------------------------")</f>
        <v>FETRANSPOR</v>
      </c>
      <c r="T4471" s="31"/>
      <c r="U4471" s="32"/>
      <c r="V4471" s="31"/>
      <c r="W4471" s="33">
        <f t="shared" si="1113"/>
        <v>0</v>
      </c>
      <c r="X4471" s="34">
        <f t="shared" si="1114"/>
        <v>0</v>
      </c>
      <c r="Y4471" s="33">
        <f t="shared" si="1115"/>
        <v>0</v>
      </c>
      <c r="Z4471" s="33">
        <f t="shared" si="1116"/>
        <v>0</v>
      </c>
      <c r="AA4471" s="35">
        <f t="shared" si="1117"/>
        <v>0</v>
      </c>
      <c r="AB4471" s="36">
        <f t="shared" si="1118"/>
        <v>0</v>
      </c>
      <c r="AC4471" s="37">
        <f t="shared" si="1119"/>
        <v>0</v>
      </c>
      <c r="AD4471" s="38"/>
      <c r="AE4471" s="38"/>
      <c r="AF4471" s="39">
        <f t="shared" si="1120"/>
        <v>0</v>
      </c>
      <c r="AG4471" s="40"/>
      <c r="AH4471" s="41">
        <f t="shared" si="1121"/>
        <v>0</v>
      </c>
      <c r="AI4471" s="42">
        <f t="shared" si="1122"/>
        <v>0</v>
      </c>
      <c r="AJ4471" s="43">
        <f t="shared" si="1123"/>
        <v>0</v>
      </c>
      <c r="AK4471" s="5" t="str">
        <f>_xlfn.IFNA(VLOOKUP(_xlfn.CONCAT(D4471," - ",S4471),OP!E:F,2,0),"-------------------------------------------NAO DISPONIVEL-------------------------------------------")</f>
        <v>C - RIOCARD</v>
      </c>
      <c r="AL4471" s="7" t="str">
        <f t="shared" si="1109"/>
        <v>1 - -------------------------------------------NAO DISPONIVEL------------------------------------------- - 00000004471 - FETRANSPOR</v>
      </c>
      <c r="AM4471" s="7" t="str">
        <f t="shared" si="1110"/>
        <v>-------------------------------------------NAO DISPONIVEL-------------------------------------------</v>
      </c>
      <c r="AN4471" s="44" cm="1">
        <f t="array" ref="AN4471">_xlfn.IFS(AJ4471=0,0,AQ4471="INATIVO",2,AQ4471="SEM CADASTRO",4,AQ4471="CPF ATIVO EM OUTRO COMPRADOR",5,AQ4471="NOVO/SEM CARTAO",6,AND(AJ4471&gt;0,AQ4471,""),8)</f>
        <v>0</v>
      </c>
      <c r="AO4471" s="45">
        <f t="shared" si="1124"/>
        <v>-10</v>
      </c>
    </row>
    <row r="4472" spans="1:41" x14ac:dyDescent="0.4">
      <c r="A4472" s="21" t="str">
        <f t="shared" si="1111"/>
        <v>-------------------------------------------NAO DISPONIVEL-------------------------------------------</v>
      </c>
      <c r="B4472" s="5" t="str">
        <f>_xlfn.IFNA(VLOOKUP(A4472,CNPJ!E:F,2,0),"-------------------------------------------NAO DISPONIVEL-------------------------------------------")</f>
        <v>-------------------------------------------NAO DISPONIVEL-------------------------------------------</v>
      </c>
      <c r="C4472" s="22">
        <v>1</v>
      </c>
      <c r="D4472" s="5" t="str">
        <f>_xlfn.XLOOKUP(R4472,OP!C:C,OP!B:B,,0,1)</f>
        <v>RJ</v>
      </c>
      <c r="E4472" s="23"/>
      <c r="M4472" s="26"/>
      <c r="N4472" s="27"/>
      <c r="O4472" s="28" t="str">
        <f t="shared" si="1112"/>
        <v>00000004472</v>
      </c>
      <c r="R4472" s="27" t="s">
        <v>193</v>
      </c>
      <c r="S4472" s="30" t="str">
        <f>_xlfn.IFNA(VLOOKUP(_xlfn.CONCAT(D4472," - ",R4472),OP!A:D,4,0),"-------------------------------------------NAO DISPONIVEL-------------------------------------------")</f>
        <v>FETRANSPOR</v>
      </c>
      <c r="T4472" s="31"/>
      <c r="U4472" s="32"/>
      <c r="V4472" s="31"/>
      <c r="W4472" s="33">
        <f t="shared" si="1113"/>
        <v>0</v>
      </c>
      <c r="X4472" s="34">
        <f t="shared" si="1114"/>
        <v>0</v>
      </c>
      <c r="Y4472" s="33">
        <f t="shared" si="1115"/>
        <v>0</v>
      </c>
      <c r="Z4472" s="33">
        <f t="shared" si="1116"/>
        <v>0</v>
      </c>
      <c r="AA4472" s="35">
        <f t="shared" si="1117"/>
        <v>0</v>
      </c>
      <c r="AB4472" s="36">
        <f t="shared" si="1118"/>
        <v>0</v>
      </c>
      <c r="AC4472" s="37">
        <f t="shared" si="1119"/>
        <v>0</v>
      </c>
      <c r="AD4472" s="38"/>
      <c r="AE4472" s="38"/>
      <c r="AF4472" s="39">
        <f t="shared" si="1120"/>
        <v>0</v>
      </c>
      <c r="AG4472" s="40"/>
      <c r="AH4472" s="41">
        <f t="shared" si="1121"/>
        <v>0</v>
      </c>
      <c r="AI4472" s="42">
        <f t="shared" si="1122"/>
        <v>0</v>
      </c>
      <c r="AJ4472" s="43">
        <f t="shared" si="1123"/>
        <v>0</v>
      </c>
      <c r="AK4472" s="5" t="str">
        <f>_xlfn.IFNA(VLOOKUP(_xlfn.CONCAT(D4472," - ",S4472),OP!E:F,2,0),"-------------------------------------------NAO DISPONIVEL-------------------------------------------")</f>
        <v>C - RIOCARD</v>
      </c>
      <c r="AL4472" s="7" t="str">
        <f t="shared" si="1109"/>
        <v>1 - -------------------------------------------NAO DISPONIVEL------------------------------------------- - 00000004472 - FETRANSPOR</v>
      </c>
      <c r="AM4472" s="7" t="str">
        <f t="shared" si="1110"/>
        <v>-------------------------------------------NAO DISPONIVEL-------------------------------------------</v>
      </c>
      <c r="AN4472" s="44" cm="1">
        <f t="array" ref="AN4472">_xlfn.IFS(AJ4472=0,0,AQ4472="INATIVO",2,AQ4472="SEM CADASTRO",4,AQ4472="CPF ATIVO EM OUTRO COMPRADOR",5,AQ4472="NOVO/SEM CARTAO",6,AND(AJ4472&gt;0,AQ4472,""),8)</f>
        <v>0</v>
      </c>
      <c r="AO4472" s="45">
        <f t="shared" si="1124"/>
        <v>-10</v>
      </c>
    </row>
    <row r="4473" spans="1:41" x14ac:dyDescent="0.4">
      <c r="A4473" s="21" t="str">
        <f t="shared" si="1111"/>
        <v>-------------------------------------------NAO DISPONIVEL-------------------------------------------</v>
      </c>
      <c r="B4473" s="5" t="str">
        <f>_xlfn.IFNA(VLOOKUP(A4473,CNPJ!E:F,2,0),"-------------------------------------------NAO DISPONIVEL-------------------------------------------")</f>
        <v>-------------------------------------------NAO DISPONIVEL-------------------------------------------</v>
      </c>
      <c r="C4473" s="22">
        <v>1</v>
      </c>
      <c r="D4473" s="5" t="str">
        <f>_xlfn.XLOOKUP(R4473,OP!C:C,OP!B:B,,0,1)</f>
        <v>RJ</v>
      </c>
      <c r="E4473" s="23"/>
      <c r="M4473" s="26"/>
      <c r="N4473" s="27"/>
      <c r="O4473" s="28" t="str">
        <f t="shared" si="1112"/>
        <v>00000004473</v>
      </c>
      <c r="R4473" s="27" t="s">
        <v>193</v>
      </c>
      <c r="S4473" s="30" t="str">
        <f>_xlfn.IFNA(VLOOKUP(_xlfn.CONCAT(D4473," - ",R4473),OP!A:D,4,0),"-------------------------------------------NAO DISPONIVEL-------------------------------------------")</f>
        <v>FETRANSPOR</v>
      </c>
      <c r="T4473" s="31"/>
      <c r="U4473" s="32"/>
      <c r="V4473" s="31"/>
      <c r="W4473" s="33">
        <f t="shared" si="1113"/>
        <v>0</v>
      </c>
      <c r="X4473" s="34">
        <f t="shared" si="1114"/>
        <v>0</v>
      </c>
      <c r="Y4473" s="33">
        <f t="shared" si="1115"/>
        <v>0</v>
      </c>
      <c r="Z4473" s="33">
        <f t="shared" si="1116"/>
        <v>0</v>
      </c>
      <c r="AA4473" s="35">
        <f t="shared" si="1117"/>
        <v>0</v>
      </c>
      <c r="AB4473" s="36">
        <f t="shared" si="1118"/>
        <v>0</v>
      </c>
      <c r="AC4473" s="37">
        <f t="shared" si="1119"/>
        <v>0</v>
      </c>
      <c r="AD4473" s="38"/>
      <c r="AE4473" s="38"/>
      <c r="AF4473" s="39">
        <f t="shared" si="1120"/>
        <v>0</v>
      </c>
      <c r="AG4473" s="40"/>
      <c r="AH4473" s="41">
        <f t="shared" si="1121"/>
        <v>0</v>
      </c>
      <c r="AI4473" s="42">
        <f t="shared" si="1122"/>
        <v>0</v>
      </c>
      <c r="AJ4473" s="43">
        <f t="shared" si="1123"/>
        <v>0</v>
      </c>
      <c r="AK4473" s="5" t="str">
        <f>_xlfn.IFNA(VLOOKUP(_xlfn.CONCAT(D4473," - ",S4473),OP!E:F,2,0),"-------------------------------------------NAO DISPONIVEL-------------------------------------------")</f>
        <v>C - RIOCARD</v>
      </c>
      <c r="AL4473" s="7" t="str">
        <f t="shared" si="1109"/>
        <v>1 - -------------------------------------------NAO DISPONIVEL------------------------------------------- - 00000004473 - FETRANSPOR</v>
      </c>
      <c r="AM4473" s="7" t="str">
        <f t="shared" si="1110"/>
        <v>-------------------------------------------NAO DISPONIVEL-------------------------------------------</v>
      </c>
      <c r="AN4473" s="44" cm="1">
        <f t="array" ref="AN4473">_xlfn.IFS(AJ4473=0,0,AQ4473="INATIVO",2,AQ4473="SEM CADASTRO",4,AQ4473="CPF ATIVO EM OUTRO COMPRADOR",5,AQ4473="NOVO/SEM CARTAO",6,AND(AJ4473&gt;0,AQ4473,""),8)</f>
        <v>0</v>
      </c>
      <c r="AO4473" s="45">
        <f t="shared" si="1124"/>
        <v>-10</v>
      </c>
    </row>
    <row r="4474" spans="1:41" x14ac:dyDescent="0.4">
      <c r="A4474" s="21" t="str">
        <f t="shared" si="1111"/>
        <v>-------------------------------------------NAO DISPONIVEL-------------------------------------------</v>
      </c>
      <c r="B4474" s="5" t="str">
        <f>_xlfn.IFNA(VLOOKUP(A4474,CNPJ!E:F,2,0),"-------------------------------------------NAO DISPONIVEL-------------------------------------------")</f>
        <v>-------------------------------------------NAO DISPONIVEL-------------------------------------------</v>
      </c>
      <c r="C4474" s="22">
        <v>1</v>
      </c>
      <c r="D4474" s="5" t="str">
        <f>_xlfn.XLOOKUP(R4474,OP!C:C,OP!B:B,,0,1)</f>
        <v>RJ</v>
      </c>
      <c r="E4474" s="23"/>
      <c r="M4474" s="26"/>
      <c r="N4474" s="27"/>
      <c r="O4474" s="28" t="str">
        <f t="shared" si="1112"/>
        <v>00000004474</v>
      </c>
      <c r="R4474" s="27" t="s">
        <v>193</v>
      </c>
      <c r="S4474" s="30" t="str">
        <f>_xlfn.IFNA(VLOOKUP(_xlfn.CONCAT(D4474," - ",R4474),OP!A:D,4,0),"-------------------------------------------NAO DISPONIVEL-------------------------------------------")</f>
        <v>FETRANSPOR</v>
      </c>
      <c r="T4474" s="31"/>
      <c r="U4474" s="32"/>
      <c r="V4474" s="31"/>
      <c r="W4474" s="33">
        <f t="shared" si="1113"/>
        <v>0</v>
      </c>
      <c r="X4474" s="34">
        <f t="shared" si="1114"/>
        <v>0</v>
      </c>
      <c r="Y4474" s="33">
        <f t="shared" si="1115"/>
        <v>0</v>
      </c>
      <c r="Z4474" s="33">
        <f t="shared" si="1116"/>
        <v>0</v>
      </c>
      <c r="AA4474" s="35">
        <f t="shared" si="1117"/>
        <v>0</v>
      </c>
      <c r="AB4474" s="36">
        <f t="shared" si="1118"/>
        <v>0</v>
      </c>
      <c r="AC4474" s="37">
        <f t="shared" si="1119"/>
        <v>0</v>
      </c>
      <c r="AD4474" s="38"/>
      <c r="AE4474" s="38"/>
      <c r="AF4474" s="39">
        <f t="shared" si="1120"/>
        <v>0</v>
      </c>
      <c r="AG4474" s="40"/>
      <c r="AH4474" s="41">
        <f t="shared" si="1121"/>
        <v>0</v>
      </c>
      <c r="AI4474" s="42">
        <f t="shared" si="1122"/>
        <v>0</v>
      </c>
      <c r="AJ4474" s="43">
        <f t="shared" si="1123"/>
        <v>0</v>
      </c>
      <c r="AK4474" s="5" t="str">
        <f>_xlfn.IFNA(VLOOKUP(_xlfn.CONCAT(D4474," - ",S4474),OP!E:F,2,0),"-------------------------------------------NAO DISPONIVEL-------------------------------------------")</f>
        <v>C - RIOCARD</v>
      </c>
      <c r="AL4474" s="7" t="str">
        <f t="shared" si="1109"/>
        <v>1 - -------------------------------------------NAO DISPONIVEL------------------------------------------- - 00000004474 - FETRANSPOR</v>
      </c>
      <c r="AM4474" s="7" t="str">
        <f t="shared" si="1110"/>
        <v>-------------------------------------------NAO DISPONIVEL-------------------------------------------</v>
      </c>
      <c r="AN4474" s="44" cm="1">
        <f t="array" ref="AN4474">_xlfn.IFS(AJ4474=0,0,AQ4474="INATIVO",2,AQ4474="SEM CADASTRO",4,AQ4474="CPF ATIVO EM OUTRO COMPRADOR",5,AQ4474="NOVO/SEM CARTAO",6,AND(AJ4474&gt;0,AQ4474,""),8)</f>
        <v>0</v>
      </c>
      <c r="AO4474" s="45">
        <f t="shared" si="1124"/>
        <v>-10</v>
      </c>
    </row>
    <row r="4475" spans="1:41" x14ac:dyDescent="0.4">
      <c r="A4475" s="21" t="str">
        <f t="shared" si="1111"/>
        <v>-------------------------------------------NAO DISPONIVEL-------------------------------------------</v>
      </c>
      <c r="B4475" s="5" t="str">
        <f>_xlfn.IFNA(VLOOKUP(A4475,CNPJ!E:F,2,0),"-------------------------------------------NAO DISPONIVEL-------------------------------------------")</f>
        <v>-------------------------------------------NAO DISPONIVEL-------------------------------------------</v>
      </c>
      <c r="C4475" s="22">
        <v>1</v>
      </c>
      <c r="D4475" s="5" t="str">
        <f>_xlfn.XLOOKUP(R4475,OP!C:C,OP!B:B,,0,1)</f>
        <v>RJ</v>
      </c>
      <c r="E4475" s="23"/>
      <c r="M4475" s="26"/>
      <c r="N4475" s="27"/>
      <c r="O4475" s="28" t="str">
        <f t="shared" si="1112"/>
        <v>00000004475</v>
      </c>
      <c r="R4475" s="27" t="s">
        <v>193</v>
      </c>
      <c r="S4475" s="30" t="str">
        <f>_xlfn.IFNA(VLOOKUP(_xlfn.CONCAT(D4475," - ",R4475),OP!A:D,4,0),"-------------------------------------------NAO DISPONIVEL-------------------------------------------")</f>
        <v>FETRANSPOR</v>
      </c>
      <c r="T4475" s="31"/>
      <c r="U4475" s="32"/>
      <c r="V4475" s="31"/>
      <c r="W4475" s="33">
        <f t="shared" si="1113"/>
        <v>0</v>
      </c>
      <c r="X4475" s="34">
        <f t="shared" si="1114"/>
        <v>0</v>
      </c>
      <c r="Y4475" s="33">
        <f t="shared" si="1115"/>
        <v>0</v>
      </c>
      <c r="Z4475" s="33">
        <f t="shared" si="1116"/>
        <v>0</v>
      </c>
      <c r="AA4475" s="35">
        <f t="shared" si="1117"/>
        <v>0</v>
      </c>
      <c r="AB4475" s="36">
        <f t="shared" si="1118"/>
        <v>0</v>
      </c>
      <c r="AC4475" s="37">
        <f t="shared" si="1119"/>
        <v>0</v>
      </c>
      <c r="AD4475" s="38"/>
      <c r="AE4475" s="38"/>
      <c r="AF4475" s="39">
        <f t="shared" si="1120"/>
        <v>0</v>
      </c>
      <c r="AG4475" s="40"/>
      <c r="AH4475" s="41">
        <f t="shared" si="1121"/>
        <v>0</v>
      </c>
      <c r="AI4475" s="42">
        <f t="shared" si="1122"/>
        <v>0</v>
      </c>
      <c r="AJ4475" s="43">
        <f t="shared" si="1123"/>
        <v>0</v>
      </c>
      <c r="AK4475" s="5" t="str">
        <f>_xlfn.IFNA(VLOOKUP(_xlfn.CONCAT(D4475," - ",S4475),OP!E:F,2,0),"-------------------------------------------NAO DISPONIVEL-------------------------------------------")</f>
        <v>C - RIOCARD</v>
      </c>
      <c r="AL4475" s="7" t="str">
        <f t="shared" si="1109"/>
        <v>1 - -------------------------------------------NAO DISPONIVEL------------------------------------------- - 00000004475 - FETRANSPOR</v>
      </c>
      <c r="AM4475" s="7" t="str">
        <f t="shared" si="1110"/>
        <v>-------------------------------------------NAO DISPONIVEL-------------------------------------------</v>
      </c>
      <c r="AN4475" s="44" cm="1">
        <f t="array" ref="AN4475">_xlfn.IFS(AJ4475=0,0,AQ4475="INATIVO",2,AQ4475="SEM CADASTRO",4,AQ4475="CPF ATIVO EM OUTRO COMPRADOR",5,AQ4475="NOVO/SEM CARTAO",6,AND(AJ4475&gt;0,AQ4475,""),8)</f>
        <v>0</v>
      </c>
      <c r="AO4475" s="45">
        <f t="shared" si="1124"/>
        <v>-10</v>
      </c>
    </row>
    <row r="4476" spans="1:41" x14ac:dyDescent="0.4">
      <c r="A4476" s="21" t="str">
        <f t="shared" si="1111"/>
        <v>-------------------------------------------NAO DISPONIVEL-------------------------------------------</v>
      </c>
      <c r="B4476" s="5" t="str">
        <f>_xlfn.IFNA(VLOOKUP(A4476,CNPJ!E:F,2,0),"-------------------------------------------NAO DISPONIVEL-------------------------------------------")</f>
        <v>-------------------------------------------NAO DISPONIVEL-------------------------------------------</v>
      </c>
      <c r="C4476" s="22">
        <v>1</v>
      </c>
      <c r="D4476" s="5" t="str">
        <f>_xlfn.XLOOKUP(R4476,OP!C:C,OP!B:B,,0,1)</f>
        <v>RJ</v>
      </c>
      <c r="E4476" s="23"/>
      <c r="M4476" s="26"/>
      <c r="N4476" s="27"/>
      <c r="O4476" s="28" t="str">
        <f t="shared" si="1112"/>
        <v>00000004476</v>
      </c>
      <c r="R4476" s="27" t="s">
        <v>193</v>
      </c>
      <c r="S4476" s="30" t="str">
        <f>_xlfn.IFNA(VLOOKUP(_xlfn.CONCAT(D4476," - ",R4476),OP!A:D,4,0),"-------------------------------------------NAO DISPONIVEL-------------------------------------------")</f>
        <v>FETRANSPOR</v>
      </c>
      <c r="T4476" s="31"/>
      <c r="U4476" s="32"/>
      <c r="V4476" s="31"/>
      <c r="W4476" s="33">
        <f t="shared" si="1113"/>
        <v>0</v>
      </c>
      <c r="X4476" s="34">
        <f t="shared" si="1114"/>
        <v>0</v>
      </c>
      <c r="Y4476" s="33">
        <f t="shared" si="1115"/>
        <v>0</v>
      </c>
      <c r="Z4476" s="33">
        <f t="shared" si="1116"/>
        <v>0</v>
      </c>
      <c r="AA4476" s="35">
        <f t="shared" si="1117"/>
        <v>0</v>
      </c>
      <c r="AB4476" s="36">
        <f t="shared" si="1118"/>
        <v>0</v>
      </c>
      <c r="AC4476" s="37">
        <f t="shared" si="1119"/>
        <v>0</v>
      </c>
      <c r="AD4476" s="38"/>
      <c r="AE4476" s="38"/>
      <c r="AF4476" s="39">
        <f t="shared" si="1120"/>
        <v>0</v>
      </c>
      <c r="AG4476" s="40"/>
      <c r="AH4476" s="41">
        <f t="shared" si="1121"/>
        <v>0</v>
      </c>
      <c r="AI4476" s="42">
        <f t="shared" si="1122"/>
        <v>0</v>
      </c>
      <c r="AJ4476" s="43">
        <f t="shared" si="1123"/>
        <v>0</v>
      </c>
      <c r="AK4476" s="5" t="str">
        <f>_xlfn.IFNA(VLOOKUP(_xlfn.CONCAT(D4476," - ",S4476),OP!E:F,2,0),"-------------------------------------------NAO DISPONIVEL-------------------------------------------")</f>
        <v>C - RIOCARD</v>
      </c>
      <c r="AL4476" s="7" t="str">
        <f t="shared" si="1109"/>
        <v>1 - -------------------------------------------NAO DISPONIVEL------------------------------------------- - 00000004476 - FETRANSPOR</v>
      </c>
      <c r="AM4476" s="7" t="str">
        <f t="shared" si="1110"/>
        <v>-------------------------------------------NAO DISPONIVEL-------------------------------------------</v>
      </c>
      <c r="AN4476" s="44" cm="1">
        <f t="array" ref="AN4476">_xlfn.IFS(AJ4476=0,0,AQ4476="INATIVO",2,AQ4476="SEM CADASTRO",4,AQ4476="CPF ATIVO EM OUTRO COMPRADOR",5,AQ4476="NOVO/SEM CARTAO",6,AND(AJ4476&gt;0,AQ4476,""),8)</f>
        <v>0</v>
      </c>
      <c r="AO4476" s="45">
        <f t="shared" si="1124"/>
        <v>-10</v>
      </c>
    </row>
    <row r="4477" spans="1:41" x14ac:dyDescent="0.4">
      <c r="A4477" s="21" t="str">
        <f t="shared" si="1111"/>
        <v>-------------------------------------------NAO DISPONIVEL-------------------------------------------</v>
      </c>
      <c r="B4477" s="5" t="str">
        <f>_xlfn.IFNA(VLOOKUP(A4477,CNPJ!E:F,2,0),"-------------------------------------------NAO DISPONIVEL-------------------------------------------")</f>
        <v>-------------------------------------------NAO DISPONIVEL-------------------------------------------</v>
      </c>
      <c r="C4477" s="22">
        <v>1</v>
      </c>
      <c r="D4477" s="5" t="str">
        <f>_xlfn.XLOOKUP(R4477,OP!C:C,OP!B:B,,0,1)</f>
        <v>RJ</v>
      </c>
      <c r="E4477" s="23"/>
      <c r="M4477" s="26"/>
      <c r="N4477" s="27"/>
      <c r="O4477" s="28" t="str">
        <f t="shared" si="1112"/>
        <v>00000004477</v>
      </c>
      <c r="R4477" s="27" t="s">
        <v>193</v>
      </c>
      <c r="S4477" s="30" t="str">
        <f>_xlfn.IFNA(VLOOKUP(_xlfn.CONCAT(D4477," - ",R4477),OP!A:D,4,0),"-------------------------------------------NAO DISPONIVEL-------------------------------------------")</f>
        <v>FETRANSPOR</v>
      </c>
      <c r="T4477" s="31"/>
      <c r="U4477" s="32"/>
      <c r="V4477" s="31"/>
      <c r="W4477" s="33">
        <f t="shared" si="1113"/>
        <v>0</v>
      </c>
      <c r="X4477" s="34">
        <f t="shared" si="1114"/>
        <v>0</v>
      </c>
      <c r="Y4477" s="33">
        <f t="shared" si="1115"/>
        <v>0</v>
      </c>
      <c r="Z4477" s="33">
        <f t="shared" si="1116"/>
        <v>0</v>
      </c>
      <c r="AA4477" s="35">
        <f t="shared" si="1117"/>
        <v>0</v>
      </c>
      <c r="AB4477" s="36">
        <f t="shared" si="1118"/>
        <v>0</v>
      </c>
      <c r="AC4477" s="37">
        <f t="shared" si="1119"/>
        <v>0</v>
      </c>
      <c r="AD4477" s="38"/>
      <c r="AE4477" s="38"/>
      <c r="AF4477" s="39">
        <f t="shared" si="1120"/>
        <v>0</v>
      </c>
      <c r="AG4477" s="40"/>
      <c r="AH4477" s="41">
        <f t="shared" si="1121"/>
        <v>0</v>
      </c>
      <c r="AI4477" s="42">
        <f t="shared" si="1122"/>
        <v>0</v>
      </c>
      <c r="AJ4477" s="43">
        <f t="shared" si="1123"/>
        <v>0</v>
      </c>
      <c r="AK4477" s="5" t="str">
        <f>_xlfn.IFNA(VLOOKUP(_xlfn.CONCAT(D4477," - ",S4477),OP!E:F,2,0),"-------------------------------------------NAO DISPONIVEL-------------------------------------------")</f>
        <v>C - RIOCARD</v>
      </c>
      <c r="AL4477" s="7" t="str">
        <f t="shared" si="1109"/>
        <v>1 - -------------------------------------------NAO DISPONIVEL------------------------------------------- - 00000004477 - FETRANSPOR</v>
      </c>
      <c r="AM4477" s="7" t="str">
        <f t="shared" si="1110"/>
        <v>-------------------------------------------NAO DISPONIVEL-------------------------------------------</v>
      </c>
      <c r="AN4477" s="44" cm="1">
        <f t="array" ref="AN4477">_xlfn.IFS(AJ4477=0,0,AQ4477="INATIVO",2,AQ4477="SEM CADASTRO",4,AQ4477="CPF ATIVO EM OUTRO COMPRADOR",5,AQ4477="NOVO/SEM CARTAO",6,AND(AJ4477&gt;0,AQ4477,""),8)</f>
        <v>0</v>
      </c>
      <c r="AO4477" s="45">
        <f t="shared" si="1124"/>
        <v>-10</v>
      </c>
    </row>
    <row r="4478" spans="1:41" x14ac:dyDescent="0.4">
      <c r="A4478" s="21" t="str">
        <f t="shared" si="1111"/>
        <v>-------------------------------------------NAO DISPONIVEL-------------------------------------------</v>
      </c>
      <c r="B4478" s="5" t="str">
        <f>_xlfn.IFNA(VLOOKUP(A4478,CNPJ!E:F,2,0),"-------------------------------------------NAO DISPONIVEL-------------------------------------------")</f>
        <v>-------------------------------------------NAO DISPONIVEL-------------------------------------------</v>
      </c>
      <c r="C4478" s="22">
        <v>1</v>
      </c>
      <c r="D4478" s="5" t="str">
        <f>_xlfn.XLOOKUP(R4478,OP!C:C,OP!B:B,,0,1)</f>
        <v>RJ</v>
      </c>
      <c r="E4478" s="23"/>
      <c r="M4478" s="26"/>
      <c r="N4478" s="27"/>
      <c r="O4478" s="28" t="str">
        <f t="shared" si="1112"/>
        <v>00000004478</v>
      </c>
      <c r="R4478" s="27" t="s">
        <v>193</v>
      </c>
      <c r="S4478" s="30" t="str">
        <f>_xlfn.IFNA(VLOOKUP(_xlfn.CONCAT(D4478," - ",R4478),OP!A:D,4,0),"-------------------------------------------NAO DISPONIVEL-------------------------------------------")</f>
        <v>FETRANSPOR</v>
      </c>
      <c r="T4478" s="31"/>
      <c r="U4478" s="32"/>
      <c r="V4478" s="31"/>
      <c r="W4478" s="33">
        <f t="shared" si="1113"/>
        <v>0</v>
      </c>
      <c r="X4478" s="34">
        <f t="shared" si="1114"/>
        <v>0</v>
      </c>
      <c r="Y4478" s="33">
        <f t="shared" si="1115"/>
        <v>0</v>
      </c>
      <c r="Z4478" s="33">
        <f t="shared" si="1116"/>
        <v>0</v>
      </c>
      <c r="AA4478" s="35">
        <f t="shared" si="1117"/>
        <v>0</v>
      </c>
      <c r="AB4478" s="36">
        <f t="shared" si="1118"/>
        <v>0</v>
      </c>
      <c r="AC4478" s="37">
        <f t="shared" si="1119"/>
        <v>0</v>
      </c>
      <c r="AD4478" s="38"/>
      <c r="AE4478" s="38"/>
      <c r="AF4478" s="39">
        <f t="shared" si="1120"/>
        <v>0</v>
      </c>
      <c r="AG4478" s="40"/>
      <c r="AH4478" s="41">
        <f t="shared" si="1121"/>
        <v>0</v>
      </c>
      <c r="AI4478" s="42">
        <f t="shared" si="1122"/>
        <v>0</v>
      </c>
      <c r="AJ4478" s="43">
        <f t="shared" si="1123"/>
        <v>0</v>
      </c>
      <c r="AK4478" s="5" t="str">
        <f>_xlfn.IFNA(VLOOKUP(_xlfn.CONCAT(D4478," - ",S4478),OP!E:F,2,0),"-------------------------------------------NAO DISPONIVEL-------------------------------------------")</f>
        <v>C - RIOCARD</v>
      </c>
      <c r="AL4478" s="7" t="str">
        <f t="shared" si="1109"/>
        <v>1 - -------------------------------------------NAO DISPONIVEL------------------------------------------- - 00000004478 - FETRANSPOR</v>
      </c>
      <c r="AM4478" s="7" t="str">
        <f t="shared" si="1110"/>
        <v>-------------------------------------------NAO DISPONIVEL-------------------------------------------</v>
      </c>
      <c r="AN4478" s="44" cm="1">
        <f t="array" ref="AN4478">_xlfn.IFS(AJ4478=0,0,AQ4478="INATIVO",2,AQ4478="SEM CADASTRO",4,AQ4478="CPF ATIVO EM OUTRO COMPRADOR",5,AQ4478="NOVO/SEM CARTAO",6,AND(AJ4478&gt;0,AQ4478,""),8)</f>
        <v>0</v>
      </c>
      <c r="AO4478" s="45">
        <f t="shared" si="1124"/>
        <v>-10</v>
      </c>
    </row>
    <row r="4479" spans="1:41" x14ac:dyDescent="0.4">
      <c r="A4479" s="21" t="str">
        <f t="shared" si="1111"/>
        <v>-------------------------------------------NAO DISPONIVEL-------------------------------------------</v>
      </c>
      <c r="B4479" s="5" t="str">
        <f>_xlfn.IFNA(VLOOKUP(A4479,CNPJ!E:F,2,0),"-------------------------------------------NAO DISPONIVEL-------------------------------------------")</f>
        <v>-------------------------------------------NAO DISPONIVEL-------------------------------------------</v>
      </c>
      <c r="C4479" s="22">
        <v>1</v>
      </c>
      <c r="D4479" s="5" t="str">
        <f>_xlfn.XLOOKUP(R4479,OP!C:C,OP!B:B,,0,1)</f>
        <v>RJ</v>
      </c>
      <c r="E4479" s="23"/>
      <c r="M4479" s="26"/>
      <c r="N4479" s="27"/>
      <c r="O4479" s="28" t="str">
        <f t="shared" si="1112"/>
        <v>00000004479</v>
      </c>
      <c r="R4479" s="27" t="s">
        <v>193</v>
      </c>
      <c r="S4479" s="30" t="str">
        <f>_xlfn.IFNA(VLOOKUP(_xlfn.CONCAT(D4479," - ",R4479),OP!A:D,4,0),"-------------------------------------------NAO DISPONIVEL-------------------------------------------")</f>
        <v>FETRANSPOR</v>
      </c>
      <c r="T4479" s="31"/>
      <c r="U4479" s="32"/>
      <c r="V4479" s="31"/>
      <c r="W4479" s="33">
        <f t="shared" si="1113"/>
        <v>0</v>
      </c>
      <c r="X4479" s="34">
        <f t="shared" si="1114"/>
        <v>0</v>
      </c>
      <c r="Y4479" s="33">
        <f t="shared" si="1115"/>
        <v>0</v>
      </c>
      <c r="Z4479" s="33">
        <f t="shared" si="1116"/>
        <v>0</v>
      </c>
      <c r="AA4479" s="35">
        <f t="shared" si="1117"/>
        <v>0</v>
      </c>
      <c r="AB4479" s="36">
        <f t="shared" si="1118"/>
        <v>0</v>
      </c>
      <c r="AC4479" s="37">
        <f t="shared" si="1119"/>
        <v>0</v>
      </c>
      <c r="AD4479" s="38"/>
      <c r="AE4479" s="38"/>
      <c r="AF4479" s="39">
        <f t="shared" si="1120"/>
        <v>0</v>
      </c>
      <c r="AG4479" s="40"/>
      <c r="AH4479" s="41">
        <f t="shared" si="1121"/>
        <v>0</v>
      </c>
      <c r="AI4479" s="42">
        <f t="shared" si="1122"/>
        <v>0</v>
      </c>
      <c r="AJ4479" s="43">
        <f t="shared" si="1123"/>
        <v>0</v>
      </c>
      <c r="AK4479" s="5" t="str">
        <f>_xlfn.IFNA(VLOOKUP(_xlfn.CONCAT(D4479," - ",S4479),OP!E:F,2,0),"-------------------------------------------NAO DISPONIVEL-------------------------------------------")</f>
        <v>C - RIOCARD</v>
      </c>
      <c r="AL4479" s="7" t="str">
        <f t="shared" si="1109"/>
        <v>1 - -------------------------------------------NAO DISPONIVEL------------------------------------------- - 00000004479 - FETRANSPOR</v>
      </c>
      <c r="AM4479" s="7" t="str">
        <f t="shared" si="1110"/>
        <v>-------------------------------------------NAO DISPONIVEL-------------------------------------------</v>
      </c>
      <c r="AN4479" s="44" cm="1">
        <f t="array" ref="AN4479">_xlfn.IFS(AJ4479=0,0,AQ4479="INATIVO",2,AQ4479="SEM CADASTRO",4,AQ4479="CPF ATIVO EM OUTRO COMPRADOR",5,AQ4479="NOVO/SEM CARTAO",6,AND(AJ4479&gt;0,AQ4479,""),8)</f>
        <v>0</v>
      </c>
      <c r="AO4479" s="45">
        <f t="shared" si="1124"/>
        <v>-10</v>
      </c>
    </row>
    <row r="4480" spans="1:41" x14ac:dyDescent="0.4">
      <c r="A4480" s="21" t="str">
        <f t="shared" si="1111"/>
        <v>-------------------------------------------NAO DISPONIVEL-------------------------------------------</v>
      </c>
      <c r="B4480" s="5" t="str">
        <f>_xlfn.IFNA(VLOOKUP(A4480,CNPJ!E:F,2,0),"-------------------------------------------NAO DISPONIVEL-------------------------------------------")</f>
        <v>-------------------------------------------NAO DISPONIVEL-------------------------------------------</v>
      </c>
      <c r="C4480" s="22">
        <v>1</v>
      </c>
      <c r="D4480" s="5" t="str">
        <f>_xlfn.XLOOKUP(R4480,OP!C:C,OP!B:B,,0,1)</f>
        <v>RJ</v>
      </c>
      <c r="E4480" s="23"/>
      <c r="M4480" s="26"/>
      <c r="N4480" s="27"/>
      <c r="O4480" s="28" t="str">
        <f t="shared" si="1112"/>
        <v>00000004480</v>
      </c>
      <c r="R4480" s="27" t="s">
        <v>193</v>
      </c>
      <c r="S4480" s="30" t="str">
        <f>_xlfn.IFNA(VLOOKUP(_xlfn.CONCAT(D4480," - ",R4480),OP!A:D,4,0),"-------------------------------------------NAO DISPONIVEL-------------------------------------------")</f>
        <v>FETRANSPOR</v>
      </c>
      <c r="T4480" s="31"/>
      <c r="U4480" s="32"/>
      <c r="V4480" s="31"/>
      <c r="W4480" s="33">
        <f t="shared" si="1113"/>
        <v>0</v>
      </c>
      <c r="X4480" s="34">
        <f t="shared" si="1114"/>
        <v>0</v>
      </c>
      <c r="Y4480" s="33">
        <f t="shared" si="1115"/>
        <v>0</v>
      </c>
      <c r="Z4480" s="33">
        <f t="shared" si="1116"/>
        <v>0</v>
      </c>
      <c r="AA4480" s="35">
        <f t="shared" si="1117"/>
        <v>0</v>
      </c>
      <c r="AB4480" s="36">
        <f t="shared" si="1118"/>
        <v>0</v>
      </c>
      <c r="AC4480" s="37">
        <f t="shared" si="1119"/>
        <v>0</v>
      </c>
      <c r="AD4480" s="38"/>
      <c r="AE4480" s="38"/>
      <c r="AF4480" s="39">
        <f t="shared" si="1120"/>
        <v>0</v>
      </c>
      <c r="AG4480" s="40"/>
      <c r="AH4480" s="41">
        <f t="shared" si="1121"/>
        <v>0</v>
      </c>
      <c r="AI4480" s="42">
        <f t="shared" si="1122"/>
        <v>0</v>
      </c>
      <c r="AJ4480" s="43">
        <f t="shared" si="1123"/>
        <v>0</v>
      </c>
      <c r="AK4480" s="5" t="str">
        <f>_xlfn.IFNA(VLOOKUP(_xlfn.CONCAT(D4480," - ",S4480),OP!E:F,2,0),"-------------------------------------------NAO DISPONIVEL-------------------------------------------")</f>
        <v>C - RIOCARD</v>
      </c>
      <c r="AL4480" s="7" t="str">
        <f t="shared" si="1109"/>
        <v>1 - -------------------------------------------NAO DISPONIVEL------------------------------------------- - 00000004480 - FETRANSPOR</v>
      </c>
      <c r="AM4480" s="7" t="str">
        <f t="shared" si="1110"/>
        <v>-------------------------------------------NAO DISPONIVEL-------------------------------------------</v>
      </c>
      <c r="AN4480" s="44" cm="1">
        <f t="array" ref="AN4480">_xlfn.IFS(AJ4480=0,0,AQ4480="INATIVO",2,AQ4480="SEM CADASTRO",4,AQ4480="CPF ATIVO EM OUTRO COMPRADOR",5,AQ4480="NOVO/SEM CARTAO",6,AND(AJ4480&gt;0,AQ4480,""),8)</f>
        <v>0</v>
      </c>
      <c r="AO4480" s="45">
        <f t="shared" si="1124"/>
        <v>-10</v>
      </c>
    </row>
    <row r="4481" spans="1:41" x14ac:dyDescent="0.4">
      <c r="A4481" s="21" t="str">
        <f t="shared" si="1111"/>
        <v>-------------------------------------------NAO DISPONIVEL-------------------------------------------</v>
      </c>
      <c r="B4481" s="5" t="str">
        <f>_xlfn.IFNA(VLOOKUP(A4481,CNPJ!E:F,2,0),"-------------------------------------------NAO DISPONIVEL-------------------------------------------")</f>
        <v>-------------------------------------------NAO DISPONIVEL-------------------------------------------</v>
      </c>
      <c r="C4481" s="22">
        <v>1</v>
      </c>
      <c r="D4481" s="5" t="str">
        <f>_xlfn.XLOOKUP(R4481,OP!C:C,OP!B:B,,0,1)</f>
        <v>RJ</v>
      </c>
      <c r="E4481" s="23"/>
      <c r="M4481" s="26"/>
      <c r="N4481" s="27"/>
      <c r="O4481" s="28" t="str">
        <f t="shared" si="1112"/>
        <v>00000004481</v>
      </c>
      <c r="R4481" s="27" t="s">
        <v>193</v>
      </c>
      <c r="S4481" s="30" t="str">
        <f>_xlfn.IFNA(VLOOKUP(_xlfn.CONCAT(D4481," - ",R4481),OP!A:D,4,0),"-------------------------------------------NAO DISPONIVEL-------------------------------------------")</f>
        <v>FETRANSPOR</v>
      </c>
      <c r="T4481" s="31"/>
      <c r="U4481" s="32"/>
      <c r="V4481" s="31"/>
      <c r="W4481" s="33">
        <f t="shared" si="1113"/>
        <v>0</v>
      </c>
      <c r="X4481" s="34">
        <f t="shared" si="1114"/>
        <v>0</v>
      </c>
      <c r="Y4481" s="33">
        <f t="shared" si="1115"/>
        <v>0</v>
      </c>
      <c r="Z4481" s="33">
        <f t="shared" si="1116"/>
        <v>0</v>
      </c>
      <c r="AA4481" s="35">
        <f t="shared" si="1117"/>
        <v>0</v>
      </c>
      <c r="AB4481" s="36">
        <f t="shared" si="1118"/>
        <v>0</v>
      </c>
      <c r="AC4481" s="37">
        <f t="shared" si="1119"/>
        <v>0</v>
      </c>
      <c r="AD4481" s="38"/>
      <c r="AE4481" s="38"/>
      <c r="AF4481" s="39">
        <f t="shared" si="1120"/>
        <v>0</v>
      </c>
      <c r="AG4481" s="40"/>
      <c r="AH4481" s="41">
        <f t="shared" si="1121"/>
        <v>0</v>
      </c>
      <c r="AI4481" s="42">
        <f t="shared" si="1122"/>
        <v>0</v>
      </c>
      <c r="AJ4481" s="43">
        <f t="shared" si="1123"/>
        <v>0</v>
      </c>
      <c r="AK4481" s="5" t="str">
        <f>_xlfn.IFNA(VLOOKUP(_xlfn.CONCAT(D4481," - ",S4481),OP!E:F,2,0),"-------------------------------------------NAO DISPONIVEL-------------------------------------------")</f>
        <v>C - RIOCARD</v>
      </c>
      <c r="AL4481" s="7" t="str">
        <f t="shared" si="1109"/>
        <v>1 - -------------------------------------------NAO DISPONIVEL------------------------------------------- - 00000004481 - FETRANSPOR</v>
      </c>
      <c r="AM4481" s="7" t="str">
        <f t="shared" si="1110"/>
        <v>-------------------------------------------NAO DISPONIVEL-------------------------------------------</v>
      </c>
      <c r="AN4481" s="44" cm="1">
        <f t="array" ref="AN4481">_xlfn.IFS(AJ4481=0,0,AQ4481="INATIVO",2,AQ4481="SEM CADASTRO",4,AQ4481="CPF ATIVO EM OUTRO COMPRADOR",5,AQ4481="NOVO/SEM CARTAO",6,AND(AJ4481&gt;0,AQ4481,""),8)</f>
        <v>0</v>
      </c>
      <c r="AO4481" s="45">
        <f t="shared" si="1124"/>
        <v>-10</v>
      </c>
    </row>
    <row r="4482" spans="1:41" x14ac:dyDescent="0.4">
      <c r="A4482" s="21" t="str">
        <f t="shared" si="1111"/>
        <v>-------------------------------------------NAO DISPONIVEL-------------------------------------------</v>
      </c>
      <c r="B4482" s="5" t="str">
        <f>_xlfn.IFNA(VLOOKUP(A4482,CNPJ!E:F,2,0),"-------------------------------------------NAO DISPONIVEL-------------------------------------------")</f>
        <v>-------------------------------------------NAO DISPONIVEL-------------------------------------------</v>
      </c>
      <c r="C4482" s="22">
        <v>1</v>
      </c>
      <c r="D4482" s="5" t="str">
        <f>_xlfn.XLOOKUP(R4482,OP!C:C,OP!B:B,,0,1)</f>
        <v>RJ</v>
      </c>
      <c r="E4482" s="23"/>
      <c r="M4482" s="26"/>
      <c r="N4482" s="27"/>
      <c r="O4482" s="28" t="str">
        <f t="shared" si="1112"/>
        <v>00000004482</v>
      </c>
      <c r="R4482" s="27" t="s">
        <v>193</v>
      </c>
      <c r="S4482" s="30" t="str">
        <f>_xlfn.IFNA(VLOOKUP(_xlfn.CONCAT(D4482," - ",R4482),OP!A:D,4,0),"-------------------------------------------NAO DISPONIVEL-------------------------------------------")</f>
        <v>FETRANSPOR</v>
      </c>
      <c r="T4482" s="31"/>
      <c r="U4482" s="32"/>
      <c r="V4482" s="31"/>
      <c r="W4482" s="33">
        <f t="shared" si="1113"/>
        <v>0</v>
      </c>
      <c r="X4482" s="34">
        <f t="shared" si="1114"/>
        <v>0</v>
      </c>
      <c r="Y4482" s="33">
        <f t="shared" si="1115"/>
        <v>0</v>
      </c>
      <c r="Z4482" s="33">
        <f t="shared" si="1116"/>
        <v>0</v>
      </c>
      <c r="AA4482" s="35">
        <f t="shared" si="1117"/>
        <v>0</v>
      </c>
      <c r="AB4482" s="36">
        <f t="shared" si="1118"/>
        <v>0</v>
      </c>
      <c r="AC4482" s="37">
        <f t="shared" si="1119"/>
        <v>0</v>
      </c>
      <c r="AD4482" s="38"/>
      <c r="AE4482" s="38"/>
      <c r="AF4482" s="39">
        <f t="shared" si="1120"/>
        <v>0</v>
      </c>
      <c r="AG4482" s="40"/>
      <c r="AH4482" s="41">
        <f t="shared" si="1121"/>
        <v>0</v>
      </c>
      <c r="AI4482" s="42">
        <f t="shared" si="1122"/>
        <v>0</v>
      </c>
      <c r="AJ4482" s="43">
        <f t="shared" si="1123"/>
        <v>0</v>
      </c>
      <c r="AK4482" s="5" t="str">
        <f>_xlfn.IFNA(VLOOKUP(_xlfn.CONCAT(D4482," - ",S4482),OP!E:F,2,0),"-------------------------------------------NAO DISPONIVEL-------------------------------------------")</f>
        <v>C - RIOCARD</v>
      </c>
      <c r="AL4482" s="7" t="str">
        <f t="shared" ref="AL4482:AL4545" si="1125">_xlfn.CONCAT(C4482," - ",B4482," - ",O4482," - ",S4482)</f>
        <v>1 - -------------------------------------------NAO DISPONIVEL------------------------------------------- - 00000004482 - FETRANSPOR</v>
      </c>
      <c r="AM4482" s="7" t="str">
        <f t="shared" ref="AM4482:AM4545" si="1126">_xlfn.CONCAT(B4482,L4482,LEFT(M4482,3))</f>
        <v>-------------------------------------------NAO DISPONIVEL-------------------------------------------</v>
      </c>
      <c r="AN4482" s="44" cm="1">
        <f t="array" ref="AN4482">_xlfn.IFS(AJ4482=0,0,AQ4482="INATIVO",2,AQ4482="SEM CADASTRO",4,AQ4482="CPF ATIVO EM OUTRO COMPRADOR",5,AQ4482="NOVO/SEM CARTAO",6,AND(AJ4482&gt;0,AQ4482,""),8)</f>
        <v>0</v>
      </c>
      <c r="AO4482" s="45">
        <f t="shared" si="1124"/>
        <v>-10</v>
      </c>
    </row>
    <row r="4483" spans="1:41" x14ac:dyDescent="0.4">
      <c r="A4483" s="21" t="str">
        <f t="shared" ref="A4483:A4546" si="1127">IF(AND(E4483&lt;&gt;"",F4483&lt;&gt;""),TRIM(_xlfn.CONCAT(D4483," - ",S4483," - ",E4483," - ",F4483)),"-------------------------------------------NAO DISPONIVEL-------------------------------------------")</f>
        <v>-------------------------------------------NAO DISPONIVEL-------------------------------------------</v>
      </c>
      <c r="B4483" s="5" t="str">
        <f>_xlfn.IFNA(VLOOKUP(A4483,CNPJ!E:F,2,0),"-------------------------------------------NAO DISPONIVEL-------------------------------------------")</f>
        <v>-------------------------------------------NAO DISPONIVEL-------------------------------------------</v>
      </c>
      <c r="C4483" s="22">
        <v>1</v>
      </c>
      <c r="D4483" s="5" t="str">
        <f>_xlfn.XLOOKUP(R4483,OP!C:C,OP!B:B,,0,1)</f>
        <v>RJ</v>
      </c>
      <c r="E4483" s="23"/>
      <c r="M4483" s="26"/>
      <c r="N4483" s="27"/>
      <c r="O4483" s="28" t="str">
        <f t="shared" ref="O4483:O4546" si="1128">IF(N4483="",TEXT(ROW(),"00000000000"),IF(N4483="00000000000",TEXT(ROW(),"00000000000"),TRIM(TEXT(N4483,"00000000000"))))</f>
        <v>00000004483</v>
      </c>
      <c r="R4483" s="27" t="s">
        <v>193</v>
      </c>
      <c r="S4483" s="30" t="str">
        <f>_xlfn.IFNA(VLOOKUP(_xlfn.CONCAT(D4483," - ",R4483),OP!A:D,4,0),"-------------------------------------------NAO DISPONIVEL-------------------------------------------")</f>
        <v>FETRANSPOR</v>
      </c>
      <c r="T4483" s="31"/>
      <c r="U4483" s="32"/>
      <c r="V4483" s="31"/>
      <c r="W4483" s="33">
        <f t="shared" ref="W4483:W4546" si="1129">ROUND(T4483,2)</f>
        <v>0</v>
      </c>
      <c r="X4483" s="34">
        <f t="shared" ref="X4483:X4546" si="1130">ROUND(U4483,0)</f>
        <v>0</v>
      </c>
      <c r="Y4483" s="33">
        <f t="shared" ref="Y4483:Y4546" si="1131">ROUND(V4483,2)</f>
        <v>0</v>
      </c>
      <c r="Z4483" s="33">
        <f t="shared" ref="Z4483:Z4546" si="1132">(X4483*Y4483)-W4483</f>
        <v>0</v>
      </c>
      <c r="AA4483" s="35">
        <f t="shared" ref="AA4483:AA4546" si="1133">Y4483</f>
        <v>0</v>
      </c>
      <c r="AB4483" s="36">
        <f t="shared" ref="AB4483:AB4546" si="1134">Z4483</f>
        <v>0</v>
      </c>
      <c r="AC4483" s="37">
        <f t="shared" ref="AC4483:AC4546" si="1135">ROUND(IF(AL4483=AL4482,0,SUMIF(AL:AL,AL4483,AB:AB)),2)</f>
        <v>0</v>
      </c>
      <c r="AD4483" s="38"/>
      <c r="AE4483" s="38"/>
      <c r="AF4483" s="39">
        <f t="shared" ref="AF4483:AF4546" si="1136">ROUND(SUM(AD4483,AE4483),2)</f>
        <v>0</v>
      </c>
      <c r="AG4483" s="40"/>
      <c r="AH4483" s="41">
        <f t="shared" ref="AH4483:AH4546" si="1137">ROUND(AG4483,2)</f>
        <v>0</v>
      </c>
      <c r="AI4483" s="42">
        <f t="shared" ref="AI4483:AI4546" si="1138">ROUND(IF(AH4483=0,0,IF(AF4483-AH4483&lt;0,0,IF(AF4483-AH4483&gt;AC4483,AC4483,AF4483-AH4483))),2)</f>
        <v>0</v>
      </c>
      <c r="AJ4483" s="43">
        <f t="shared" ref="AJ4483:AJ4546" si="1139">ROUND(IF(AC4483=0,0,IF(AH4483=0,AC4483,AC4483-AI4483)),2)</f>
        <v>0</v>
      </c>
      <c r="AK4483" s="5" t="str">
        <f>_xlfn.IFNA(VLOOKUP(_xlfn.CONCAT(D4483," - ",S4483),OP!E:F,2,0),"-------------------------------------------NAO DISPONIVEL-------------------------------------------")</f>
        <v>C - RIOCARD</v>
      </c>
      <c r="AL4483" s="7" t="str">
        <f t="shared" si="1125"/>
        <v>1 - -------------------------------------------NAO DISPONIVEL------------------------------------------- - 00000004483 - FETRANSPOR</v>
      </c>
      <c r="AM4483" s="7" t="str">
        <f t="shared" si="1126"/>
        <v>-------------------------------------------NAO DISPONIVEL-------------------------------------------</v>
      </c>
      <c r="AN4483" s="44" cm="1">
        <f t="array" ref="AN4483">_xlfn.IFS(AJ4483=0,0,AQ4483="INATIVO",2,AQ4483="SEM CADASTRO",4,AQ4483="CPF ATIVO EM OUTRO COMPRADOR",5,AQ4483="NOVO/SEM CARTAO",6,AND(AJ4483&gt;0,AQ4483,""),8)</f>
        <v>0</v>
      </c>
      <c r="AO4483" s="45">
        <f t="shared" ref="AO4483:AO4546" si="1140">AF4483-(10-AJ4483)</f>
        <v>-10</v>
      </c>
    </row>
    <row r="4484" spans="1:41" x14ac:dyDescent="0.4">
      <c r="A4484" s="21" t="str">
        <f t="shared" si="1127"/>
        <v>-------------------------------------------NAO DISPONIVEL-------------------------------------------</v>
      </c>
      <c r="B4484" s="5" t="str">
        <f>_xlfn.IFNA(VLOOKUP(A4484,CNPJ!E:F,2,0),"-------------------------------------------NAO DISPONIVEL-------------------------------------------")</f>
        <v>-------------------------------------------NAO DISPONIVEL-------------------------------------------</v>
      </c>
      <c r="C4484" s="22">
        <v>1</v>
      </c>
      <c r="D4484" s="5" t="str">
        <f>_xlfn.XLOOKUP(R4484,OP!C:C,OP!B:B,,0,1)</f>
        <v>RJ</v>
      </c>
      <c r="E4484" s="23"/>
      <c r="M4484" s="26"/>
      <c r="N4484" s="27"/>
      <c r="O4484" s="28" t="str">
        <f t="shared" si="1128"/>
        <v>00000004484</v>
      </c>
      <c r="R4484" s="27" t="s">
        <v>193</v>
      </c>
      <c r="S4484" s="30" t="str">
        <f>_xlfn.IFNA(VLOOKUP(_xlfn.CONCAT(D4484," - ",R4484),OP!A:D,4,0),"-------------------------------------------NAO DISPONIVEL-------------------------------------------")</f>
        <v>FETRANSPOR</v>
      </c>
      <c r="T4484" s="31"/>
      <c r="U4484" s="32"/>
      <c r="V4484" s="31"/>
      <c r="W4484" s="33">
        <f t="shared" si="1129"/>
        <v>0</v>
      </c>
      <c r="X4484" s="34">
        <f t="shared" si="1130"/>
        <v>0</v>
      </c>
      <c r="Y4484" s="33">
        <f t="shared" si="1131"/>
        <v>0</v>
      </c>
      <c r="Z4484" s="33">
        <f t="shared" si="1132"/>
        <v>0</v>
      </c>
      <c r="AA4484" s="35">
        <f t="shared" si="1133"/>
        <v>0</v>
      </c>
      <c r="AB4484" s="36">
        <f t="shared" si="1134"/>
        <v>0</v>
      </c>
      <c r="AC4484" s="37">
        <f t="shared" si="1135"/>
        <v>0</v>
      </c>
      <c r="AD4484" s="38"/>
      <c r="AE4484" s="38"/>
      <c r="AF4484" s="39">
        <f t="shared" si="1136"/>
        <v>0</v>
      </c>
      <c r="AG4484" s="40"/>
      <c r="AH4484" s="41">
        <f t="shared" si="1137"/>
        <v>0</v>
      </c>
      <c r="AI4484" s="42">
        <f t="shared" si="1138"/>
        <v>0</v>
      </c>
      <c r="AJ4484" s="43">
        <f t="shared" si="1139"/>
        <v>0</v>
      </c>
      <c r="AK4484" s="5" t="str">
        <f>_xlfn.IFNA(VLOOKUP(_xlfn.CONCAT(D4484," - ",S4484),OP!E:F,2,0),"-------------------------------------------NAO DISPONIVEL-------------------------------------------")</f>
        <v>C - RIOCARD</v>
      </c>
      <c r="AL4484" s="7" t="str">
        <f t="shared" si="1125"/>
        <v>1 - -------------------------------------------NAO DISPONIVEL------------------------------------------- - 00000004484 - FETRANSPOR</v>
      </c>
      <c r="AM4484" s="7" t="str">
        <f t="shared" si="1126"/>
        <v>-------------------------------------------NAO DISPONIVEL-------------------------------------------</v>
      </c>
      <c r="AN4484" s="44" cm="1">
        <f t="array" ref="AN4484">_xlfn.IFS(AJ4484=0,0,AQ4484="INATIVO",2,AQ4484="SEM CADASTRO",4,AQ4484="CPF ATIVO EM OUTRO COMPRADOR",5,AQ4484="NOVO/SEM CARTAO",6,AND(AJ4484&gt;0,AQ4484,""),8)</f>
        <v>0</v>
      </c>
      <c r="AO4484" s="45">
        <f t="shared" si="1140"/>
        <v>-10</v>
      </c>
    </row>
    <row r="4485" spans="1:41" x14ac:dyDescent="0.4">
      <c r="A4485" s="21" t="str">
        <f t="shared" si="1127"/>
        <v>-------------------------------------------NAO DISPONIVEL-------------------------------------------</v>
      </c>
      <c r="B4485" s="5" t="str">
        <f>_xlfn.IFNA(VLOOKUP(A4485,CNPJ!E:F,2,0),"-------------------------------------------NAO DISPONIVEL-------------------------------------------")</f>
        <v>-------------------------------------------NAO DISPONIVEL-------------------------------------------</v>
      </c>
      <c r="C4485" s="22">
        <v>1</v>
      </c>
      <c r="D4485" s="5" t="str">
        <f>_xlfn.XLOOKUP(R4485,OP!C:C,OP!B:B,,0,1)</f>
        <v>RJ</v>
      </c>
      <c r="E4485" s="23"/>
      <c r="M4485" s="26"/>
      <c r="N4485" s="27"/>
      <c r="O4485" s="28" t="str">
        <f t="shared" si="1128"/>
        <v>00000004485</v>
      </c>
      <c r="R4485" s="27" t="s">
        <v>193</v>
      </c>
      <c r="S4485" s="30" t="str">
        <f>_xlfn.IFNA(VLOOKUP(_xlfn.CONCAT(D4485," - ",R4485),OP!A:D,4,0),"-------------------------------------------NAO DISPONIVEL-------------------------------------------")</f>
        <v>FETRANSPOR</v>
      </c>
      <c r="T4485" s="31"/>
      <c r="U4485" s="32"/>
      <c r="V4485" s="31"/>
      <c r="W4485" s="33">
        <f t="shared" si="1129"/>
        <v>0</v>
      </c>
      <c r="X4485" s="34">
        <f t="shared" si="1130"/>
        <v>0</v>
      </c>
      <c r="Y4485" s="33">
        <f t="shared" si="1131"/>
        <v>0</v>
      </c>
      <c r="Z4485" s="33">
        <f t="shared" si="1132"/>
        <v>0</v>
      </c>
      <c r="AA4485" s="35">
        <f t="shared" si="1133"/>
        <v>0</v>
      </c>
      <c r="AB4485" s="36">
        <f t="shared" si="1134"/>
        <v>0</v>
      </c>
      <c r="AC4485" s="37">
        <f t="shared" si="1135"/>
        <v>0</v>
      </c>
      <c r="AD4485" s="38"/>
      <c r="AE4485" s="38"/>
      <c r="AF4485" s="39">
        <f t="shared" si="1136"/>
        <v>0</v>
      </c>
      <c r="AG4485" s="40"/>
      <c r="AH4485" s="41">
        <f t="shared" si="1137"/>
        <v>0</v>
      </c>
      <c r="AI4485" s="42">
        <f t="shared" si="1138"/>
        <v>0</v>
      </c>
      <c r="AJ4485" s="43">
        <f t="shared" si="1139"/>
        <v>0</v>
      </c>
      <c r="AK4485" s="5" t="str">
        <f>_xlfn.IFNA(VLOOKUP(_xlfn.CONCAT(D4485," - ",S4485),OP!E:F,2,0),"-------------------------------------------NAO DISPONIVEL-------------------------------------------")</f>
        <v>C - RIOCARD</v>
      </c>
      <c r="AL4485" s="7" t="str">
        <f t="shared" si="1125"/>
        <v>1 - -------------------------------------------NAO DISPONIVEL------------------------------------------- - 00000004485 - FETRANSPOR</v>
      </c>
      <c r="AM4485" s="7" t="str">
        <f t="shared" si="1126"/>
        <v>-------------------------------------------NAO DISPONIVEL-------------------------------------------</v>
      </c>
      <c r="AN4485" s="44" cm="1">
        <f t="array" ref="AN4485">_xlfn.IFS(AJ4485=0,0,AQ4485="INATIVO",2,AQ4485="SEM CADASTRO",4,AQ4485="CPF ATIVO EM OUTRO COMPRADOR",5,AQ4485="NOVO/SEM CARTAO",6,AND(AJ4485&gt;0,AQ4485,""),8)</f>
        <v>0</v>
      </c>
      <c r="AO4485" s="45">
        <f t="shared" si="1140"/>
        <v>-10</v>
      </c>
    </row>
    <row r="4486" spans="1:41" x14ac:dyDescent="0.4">
      <c r="A4486" s="21" t="str">
        <f t="shared" si="1127"/>
        <v>-------------------------------------------NAO DISPONIVEL-------------------------------------------</v>
      </c>
      <c r="B4486" s="5" t="str">
        <f>_xlfn.IFNA(VLOOKUP(A4486,CNPJ!E:F,2,0),"-------------------------------------------NAO DISPONIVEL-------------------------------------------")</f>
        <v>-------------------------------------------NAO DISPONIVEL-------------------------------------------</v>
      </c>
      <c r="C4486" s="22">
        <v>1</v>
      </c>
      <c r="D4486" s="5" t="str">
        <f>_xlfn.XLOOKUP(R4486,OP!C:C,OP!B:B,,0,1)</f>
        <v>RJ</v>
      </c>
      <c r="E4486" s="23"/>
      <c r="M4486" s="26"/>
      <c r="N4486" s="27"/>
      <c r="O4486" s="28" t="str">
        <f t="shared" si="1128"/>
        <v>00000004486</v>
      </c>
      <c r="R4486" s="27" t="s">
        <v>193</v>
      </c>
      <c r="S4486" s="30" t="str">
        <f>_xlfn.IFNA(VLOOKUP(_xlfn.CONCAT(D4486," - ",R4486),OP!A:D,4,0),"-------------------------------------------NAO DISPONIVEL-------------------------------------------")</f>
        <v>FETRANSPOR</v>
      </c>
      <c r="T4486" s="31"/>
      <c r="U4486" s="32"/>
      <c r="V4486" s="31"/>
      <c r="W4486" s="33">
        <f t="shared" si="1129"/>
        <v>0</v>
      </c>
      <c r="X4486" s="34">
        <f t="shared" si="1130"/>
        <v>0</v>
      </c>
      <c r="Y4486" s="33">
        <f t="shared" si="1131"/>
        <v>0</v>
      </c>
      <c r="Z4486" s="33">
        <f t="shared" si="1132"/>
        <v>0</v>
      </c>
      <c r="AA4486" s="35">
        <f t="shared" si="1133"/>
        <v>0</v>
      </c>
      <c r="AB4486" s="36">
        <f t="shared" si="1134"/>
        <v>0</v>
      </c>
      <c r="AC4486" s="37">
        <f t="shared" si="1135"/>
        <v>0</v>
      </c>
      <c r="AD4486" s="38"/>
      <c r="AE4486" s="38"/>
      <c r="AF4486" s="39">
        <f t="shared" si="1136"/>
        <v>0</v>
      </c>
      <c r="AG4486" s="40"/>
      <c r="AH4486" s="41">
        <f t="shared" si="1137"/>
        <v>0</v>
      </c>
      <c r="AI4486" s="42">
        <f t="shared" si="1138"/>
        <v>0</v>
      </c>
      <c r="AJ4486" s="43">
        <f t="shared" si="1139"/>
        <v>0</v>
      </c>
      <c r="AK4486" s="5" t="str">
        <f>_xlfn.IFNA(VLOOKUP(_xlfn.CONCAT(D4486," - ",S4486),OP!E:F,2,0),"-------------------------------------------NAO DISPONIVEL-------------------------------------------")</f>
        <v>C - RIOCARD</v>
      </c>
      <c r="AL4486" s="7" t="str">
        <f t="shared" si="1125"/>
        <v>1 - -------------------------------------------NAO DISPONIVEL------------------------------------------- - 00000004486 - FETRANSPOR</v>
      </c>
      <c r="AM4486" s="7" t="str">
        <f t="shared" si="1126"/>
        <v>-------------------------------------------NAO DISPONIVEL-------------------------------------------</v>
      </c>
      <c r="AN4486" s="44" cm="1">
        <f t="array" ref="AN4486">_xlfn.IFS(AJ4486=0,0,AQ4486="INATIVO",2,AQ4486="SEM CADASTRO",4,AQ4486="CPF ATIVO EM OUTRO COMPRADOR",5,AQ4486="NOVO/SEM CARTAO",6,AND(AJ4486&gt;0,AQ4486,""),8)</f>
        <v>0</v>
      </c>
      <c r="AO4486" s="45">
        <f t="shared" si="1140"/>
        <v>-10</v>
      </c>
    </row>
    <row r="4487" spans="1:41" x14ac:dyDescent="0.4">
      <c r="A4487" s="21" t="str">
        <f t="shared" si="1127"/>
        <v>-------------------------------------------NAO DISPONIVEL-------------------------------------------</v>
      </c>
      <c r="B4487" s="5" t="str">
        <f>_xlfn.IFNA(VLOOKUP(A4487,CNPJ!E:F,2,0),"-------------------------------------------NAO DISPONIVEL-------------------------------------------")</f>
        <v>-------------------------------------------NAO DISPONIVEL-------------------------------------------</v>
      </c>
      <c r="C4487" s="22">
        <v>1</v>
      </c>
      <c r="D4487" s="5" t="str">
        <f>_xlfn.XLOOKUP(R4487,OP!C:C,OP!B:B,,0,1)</f>
        <v>RJ</v>
      </c>
      <c r="E4487" s="23"/>
      <c r="M4487" s="26"/>
      <c r="N4487" s="27"/>
      <c r="O4487" s="28" t="str">
        <f t="shared" si="1128"/>
        <v>00000004487</v>
      </c>
      <c r="R4487" s="27" t="s">
        <v>193</v>
      </c>
      <c r="S4487" s="30" t="str">
        <f>_xlfn.IFNA(VLOOKUP(_xlfn.CONCAT(D4487," - ",R4487),OP!A:D,4,0),"-------------------------------------------NAO DISPONIVEL-------------------------------------------")</f>
        <v>FETRANSPOR</v>
      </c>
      <c r="T4487" s="31"/>
      <c r="U4487" s="32"/>
      <c r="V4487" s="31"/>
      <c r="W4487" s="33">
        <f t="shared" si="1129"/>
        <v>0</v>
      </c>
      <c r="X4487" s="34">
        <f t="shared" si="1130"/>
        <v>0</v>
      </c>
      <c r="Y4487" s="33">
        <f t="shared" si="1131"/>
        <v>0</v>
      </c>
      <c r="Z4487" s="33">
        <f t="shared" si="1132"/>
        <v>0</v>
      </c>
      <c r="AA4487" s="35">
        <f t="shared" si="1133"/>
        <v>0</v>
      </c>
      <c r="AB4487" s="36">
        <f t="shared" si="1134"/>
        <v>0</v>
      </c>
      <c r="AC4487" s="37">
        <f t="shared" si="1135"/>
        <v>0</v>
      </c>
      <c r="AD4487" s="38"/>
      <c r="AE4487" s="38"/>
      <c r="AF4487" s="39">
        <f t="shared" si="1136"/>
        <v>0</v>
      </c>
      <c r="AG4487" s="40"/>
      <c r="AH4487" s="41">
        <f t="shared" si="1137"/>
        <v>0</v>
      </c>
      <c r="AI4487" s="42">
        <f t="shared" si="1138"/>
        <v>0</v>
      </c>
      <c r="AJ4487" s="43">
        <f t="shared" si="1139"/>
        <v>0</v>
      </c>
      <c r="AK4487" s="5" t="str">
        <f>_xlfn.IFNA(VLOOKUP(_xlfn.CONCAT(D4487," - ",S4487),OP!E:F,2,0),"-------------------------------------------NAO DISPONIVEL-------------------------------------------")</f>
        <v>C - RIOCARD</v>
      </c>
      <c r="AL4487" s="7" t="str">
        <f t="shared" si="1125"/>
        <v>1 - -------------------------------------------NAO DISPONIVEL------------------------------------------- - 00000004487 - FETRANSPOR</v>
      </c>
      <c r="AM4487" s="7" t="str">
        <f t="shared" si="1126"/>
        <v>-------------------------------------------NAO DISPONIVEL-------------------------------------------</v>
      </c>
      <c r="AN4487" s="44" cm="1">
        <f t="array" ref="AN4487">_xlfn.IFS(AJ4487=0,0,AQ4487="INATIVO",2,AQ4487="SEM CADASTRO",4,AQ4487="CPF ATIVO EM OUTRO COMPRADOR",5,AQ4487="NOVO/SEM CARTAO",6,AND(AJ4487&gt;0,AQ4487,""),8)</f>
        <v>0</v>
      </c>
      <c r="AO4487" s="45">
        <f t="shared" si="1140"/>
        <v>-10</v>
      </c>
    </row>
    <row r="4488" spans="1:41" x14ac:dyDescent="0.4">
      <c r="A4488" s="21" t="str">
        <f t="shared" si="1127"/>
        <v>-------------------------------------------NAO DISPONIVEL-------------------------------------------</v>
      </c>
      <c r="B4488" s="5" t="str">
        <f>_xlfn.IFNA(VLOOKUP(A4488,CNPJ!E:F,2,0),"-------------------------------------------NAO DISPONIVEL-------------------------------------------")</f>
        <v>-------------------------------------------NAO DISPONIVEL-------------------------------------------</v>
      </c>
      <c r="C4488" s="22">
        <v>1</v>
      </c>
      <c r="D4488" s="5" t="str">
        <f>_xlfn.XLOOKUP(R4488,OP!C:C,OP!B:B,,0,1)</f>
        <v>RJ</v>
      </c>
      <c r="E4488" s="23"/>
      <c r="M4488" s="26"/>
      <c r="N4488" s="27"/>
      <c r="O4488" s="28" t="str">
        <f t="shared" si="1128"/>
        <v>00000004488</v>
      </c>
      <c r="R4488" s="27" t="s">
        <v>193</v>
      </c>
      <c r="S4488" s="30" t="str">
        <f>_xlfn.IFNA(VLOOKUP(_xlfn.CONCAT(D4488," - ",R4488),OP!A:D,4,0),"-------------------------------------------NAO DISPONIVEL-------------------------------------------")</f>
        <v>FETRANSPOR</v>
      </c>
      <c r="T4488" s="31"/>
      <c r="U4488" s="32"/>
      <c r="V4488" s="31"/>
      <c r="W4488" s="33">
        <f t="shared" si="1129"/>
        <v>0</v>
      </c>
      <c r="X4488" s="34">
        <f t="shared" si="1130"/>
        <v>0</v>
      </c>
      <c r="Y4488" s="33">
        <f t="shared" si="1131"/>
        <v>0</v>
      </c>
      <c r="Z4488" s="33">
        <f t="shared" si="1132"/>
        <v>0</v>
      </c>
      <c r="AA4488" s="35">
        <f t="shared" si="1133"/>
        <v>0</v>
      </c>
      <c r="AB4488" s="36">
        <f t="shared" si="1134"/>
        <v>0</v>
      </c>
      <c r="AC4488" s="37">
        <f t="shared" si="1135"/>
        <v>0</v>
      </c>
      <c r="AD4488" s="38"/>
      <c r="AE4488" s="38"/>
      <c r="AF4488" s="39">
        <f t="shared" si="1136"/>
        <v>0</v>
      </c>
      <c r="AG4488" s="40"/>
      <c r="AH4488" s="41">
        <f t="shared" si="1137"/>
        <v>0</v>
      </c>
      <c r="AI4488" s="42">
        <f t="shared" si="1138"/>
        <v>0</v>
      </c>
      <c r="AJ4488" s="43">
        <f t="shared" si="1139"/>
        <v>0</v>
      </c>
      <c r="AK4488" s="5" t="str">
        <f>_xlfn.IFNA(VLOOKUP(_xlfn.CONCAT(D4488," - ",S4488),OP!E:F,2,0),"-------------------------------------------NAO DISPONIVEL-------------------------------------------")</f>
        <v>C - RIOCARD</v>
      </c>
      <c r="AL4488" s="7" t="str">
        <f t="shared" si="1125"/>
        <v>1 - -------------------------------------------NAO DISPONIVEL------------------------------------------- - 00000004488 - FETRANSPOR</v>
      </c>
      <c r="AM4488" s="7" t="str">
        <f t="shared" si="1126"/>
        <v>-------------------------------------------NAO DISPONIVEL-------------------------------------------</v>
      </c>
      <c r="AN4488" s="44" cm="1">
        <f t="array" ref="AN4488">_xlfn.IFS(AJ4488=0,0,AQ4488="INATIVO",2,AQ4488="SEM CADASTRO",4,AQ4488="CPF ATIVO EM OUTRO COMPRADOR",5,AQ4488="NOVO/SEM CARTAO",6,AND(AJ4488&gt;0,AQ4488,""),8)</f>
        <v>0</v>
      </c>
      <c r="AO4488" s="45">
        <f t="shared" si="1140"/>
        <v>-10</v>
      </c>
    </row>
    <row r="4489" spans="1:41" x14ac:dyDescent="0.4">
      <c r="A4489" s="21" t="str">
        <f t="shared" si="1127"/>
        <v>-------------------------------------------NAO DISPONIVEL-------------------------------------------</v>
      </c>
      <c r="B4489" s="5" t="str">
        <f>_xlfn.IFNA(VLOOKUP(A4489,CNPJ!E:F,2,0),"-------------------------------------------NAO DISPONIVEL-------------------------------------------")</f>
        <v>-------------------------------------------NAO DISPONIVEL-------------------------------------------</v>
      </c>
      <c r="C4489" s="22">
        <v>1</v>
      </c>
      <c r="D4489" s="5" t="str">
        <f>_xlfn.XLOOKUP(R4489,OP!C:C,OP!B:B,,0,1)</f>
        <v>RJ</v>
      </c>
      <c r="E4489" s="23"/>
      <c r="M4489" s="26"/>
      <c r="N4489" s="27"/>
      <c r="O4489" s="28" t="str">
        <f t="shared" si="1128"/>
        <v>00000004489</v>
      </c>
      <c r="R4489" s="27" t="s">
        <v>193</v>
      </c>
      <c r="S4489" s="30" t="str">
        <f>_xlfn.IFNA(VLOOKUP(_xlfn.CONCAT(D4489," - ",R4489),OP!A:D,4,0),"-------------------------------------------NAO DISPONIVEL-------------------------------------------")</f>
        <v>FETRANSPOR</v>
      </c>
      <c r="T4489" s="31"/>
      <c r="U4489" s="32"/>
      <c r="V4489" s="31"/>
      <c r="W4489" s="33">
        <f t="shared" si="1129"/>
        <v>0</v>
      </c>
      <c r="X4489" s="34">
        <f t="shared" si="1130"/>
        <v>0</v>
      </c>
      <c r="Y4489" s="33">
        <f t="shared" si="1131"/>
        <v>0</v>
      </c>
      <c r="Z4489" s="33">
        <f t="shared" si="1132"/>
        <v>0</v>
      </c>
      <c r="AA4489" s="35">
        <f t="shared" si="1133"/>
        <v>0</v>
      </c>
      <c r="AB4489" s="36">
        <f t="shared" si="1134"/>
        <v>0</v>
      </c>
      <c r="AC4489" s="37">
        <f t="shared" si="1135"/>
        <v>0</v>
      </c>
      <c r="AD4489" s="38"/>
      <c r="AE4489" s="38"/>
      <c r="AF4489" s="39">
        <f t="shared" si="1136"/>
        <v>0</v>
      </c>
      <c r="AG4489" s="40"/>
      <c r="AH4489" s="41">
        <f t="shared" si="1137"/>
        <v>0</v>
      </c>
      <c r="AI4489" s="42">
        <f t="shared" si="1138"/>
        <v>0</v>
      </c>
      <c r="AJ4489" s="43">
        <f t="shared" si="1139"/>
        <v>0</v>
      </c>
      <c r="AK4489" s="5" t="str">
        <f>_xlfn.IFNA(VLOOKUP(_xlfn.CONCAT(D4489," - ",S4489),OP!E:F,2,0),"-------------------------------------------NAO DISPONIVEL-------------------------------------------")</f>
        <v>C - RIOCARD</v>
      </c>
      <c r="AL4489" s="7" t="str">
        <f t="shared" si="1125"/>
        <v>1 - -------------------------------------------NAO DISPONIVEL------------------------------------------- - 00000004489 - FETRANSPOR</v>
      </c>
      <c r="AM4489" s="7" t="str">
        <f t="shared" si="1126"/>
        <v>-------------------------------------------NAO DISPONIVEL-------------------------------------------</v>
      </c>
      <c r="AN4489" s="44" cm="1">
        <f t="array" ref="AN4489">_xlfn.IFS(AJ4489=0,0,AQ4489="INATIVO",2,AQ4489="SEM CADASTRO",4,AQ4489="CPF ATIVO EM OUTRO COMPRADOR",5,AQ4489="NOVO/SEM CARTAO",6,AND(AJ4489&gt;0,AQ4489,""),8)</f>
        <v>0</v>
      </c>
      <c r="AO4489" s="45">
        <f t="shared" si="1140"/>
        <v>-10</v>
      </c>
    </row>
    <row r="4490" spans="1:41" x14ac:dyDescent="0.4">
      <c r="A4490" s="21" t="str">
        <f t="shared" si="1127"/>
        <v>-------------------------------------------NAO DISPONIVEL-------------------------------------------</v>
      </c>
      <c r="B4490" s="5" t="str">
        <f>_xlfn.IFNA(VLOOKUP(A4490,CNPJ!E:F,2,0),"-------------------------------------------NAO DISPONIVEL-------------------------------------------")</f>
        <v>-------------------------------------------NAO DISPONIVEL-------------------------------------------</v>
      </c>
      <c r="C4490" s="22">
        <v>1</v>
      </c>
      <c r="D4490" s="5" t="str">
        <f>_xlfn.XLOOKUP(R4490,OP!C:C,OP!B:B,,0,1)</f>
        <v>RJ</v>
      </c>
      <c r="E4490" s="23"/>
      <c r="M4490" s="26"/>
      <c r="N4490" s="27"/>
      <c r="O4490" s="28" t="str">
        <f t="shared" si="1128"/>
        <v>00000004490</v>
      </c>
      <c r="R4490" s="27" t="s">
        <v>193</v>
      </c>
      <c r="S4490" s="30" t="str">
        <f>_xlfn.IFNA(VLOOKUP(_xlfn.CONCAT(D4490," - ",R4490),OP!A:D,4,0),"-------------------------------------------NAO DISPONIVEL-------------------------------------------")</f>
        <v>FETRANSPOR</v>
      </c>
      <c r="T4490" s="31"/>
      <c r="U4490" s="32"/>
      <c r="V4490" s="31"/>
      <c r="W4490" s="33">
        <f t="shared" si="1129"/>
        <v>0</v>
      </c>
      <c r="X4490" s="34">
        <f t="shared" si="1130"/>
        <v>0</v>
      </c>
      <c r="Y4490" s="33">
        <f t="shared" si="1131"/>
        <v>0</v>
      </c>
      <c r="Z4490" s="33">
        <f t="shared" si="1132"/>
        <v>0</v>
      </c>
      <c r="AA4490" s="35">
        <f t="shared" si="1133"/>
        <v>0</v>
      </c>
      <c r="AB4490" s="36">
        <f t="shared" si="1134"/>
        <v>0</v>
      </c>
      <c r="AC4490" s="37">
        <f t="shared" si="1135"/>
        <v>0</v>
      </c>
      <c r="AD4490" s="38"/>
      <c r="AE4490" s="38"/>
      <c r="AF4490" s="39">
        <f t="shared" si="1136"/>
        <v>0</v>
      </c>
      <c r="AG4490" s="40"/>
      <c r="AH4490" s="41">
        <f t="shared" si="1137"/>
        <v>0</v>
      </c>
      <c r="AI4490" s="42">
        <f t="shared" si="1138"/>
        <v>0</v>
      </c>
      <c r="AJ4490" s="43">
        <f t="shared" si="1139"/>
        <v>0</v>
      </c>
      <c r="AK4490" s="5" t="str">
        <f>_xlfn.IFNA(VLOOKUP(_xlfn.CONCAT(D4490," - ",S4490),OP!E:F,2,0),"-------------------------------------------NAO DISPONIVEL-------------------------------------------")</f>
        <v>C - RIOCARD</v>
      </c>
      <c r="AL4490" s="7" t="str">
        <f t="shared" si="1125"/>
        <v>1 - -------------------------------------------NAO DISPONIVEL------------------------------------------- - 00000004490 - FETRANSPOR</v>
      </c>
      <c r="AM4490" s="7" t="str">
        <f t="shared" si="1126"/>
        <v>-------------------------------------------NAO DISPONIVEL-------------------------------------------</v>
      </c>
      <c r="AN4490" s="44" cm="1">
        <f t="array" ref="AN4490">_xlfn.IFS(AJ4490=0,0,AQ4490="INATIVO",2,AQ4490="SEM CADASTRO",4,AQ4490="CPF ATIVO EM OUTRO COMPRADOR",5,AQ4490="NOVO/SEM CARTAO",6,AND(AJ4490&gt;0,AQ4490,""),8)</f>
        <v>0</v>
      </c>
      <c r="AO4490" s="45">
        <f t="shared" si="1140"/>
        <v>-10</v>
      </c>
    </row>
    <row r="4491" spans="1:41" x14ac:dyDescent="0.4">
      <c r="A4491" s="21" t="str">
        <f t="shared" si="1127"/>
        <v>-------------------------------------------NAO DISPONIVEL-------------------------------------------</v>
      </c>
      <c r="B4491" s="5" t="str">
        <f>_xlfn.IFNA(VLOOKUP(A4491,CNPJ!E:F,2,0),"-------------------------------------------NAO DISPONIVEL-------------------------------------------")</f>
        <v>-------------------------------------------NAO DISPONIVEL-------------------------------------------</v>
      </c>
      <c r="C4491" s="22">
        <v>1</v>
      </c>
      <c r="D4491" s="5" t="str">
        <f>_xlfn.XLOOKUP(R4491,OP!C:C,OP!B:B,,0,1)</f>
        <v>RJ</v>
      </c>
      <c r="E4491" s="23"/>
      <c r="M4491" s="26"/>
      <c r="N4491" s="27"/>
      <c r="O4491" s="28" t="str">
        <f t="shared" si="1128"/>
        <v>00000004491</v>
      </c>
      <c r="R4491" s="27" t="s">
        <v>193</v>
      </c>
      <c r="S4491" s="30" t="str">
        <f>_xlfn.IFNA(VLOOKUP(_xlfn.CONCAT(D4491," - ",R4491),OP!A:D,4,0),"-------------------------------------------NAO DISPONIVEL-------------------------------------------")</f>
        <v>FETRANSPOR</v>
      </c>
      <c r="T4491" s="31"/>
      <c r="U4491" s="32"/>
      <c r="V4491" s="31"/>
      <c r="W4491" s="33">
        <f t="shared" si="1129"/>
        <v>0</v>
      </c>
      <c r="X4491" s="34">
        <f t="shared" si="1130"/>
        <v>0</v>
      </c>
      <c r="Y4491" s="33">
        <f t="shared" si="1131"/>
        <v>0</v>
      </c>
      <c r="Z4491" s="33">
        <f t="shared" si="1132"/>
        <v>0</v>
      </c>
      <c r="AA4491" s="35">
        <f t="shared" si="1133"/>
        <v>0</v>
      </c>
      <c r="AB4491" s="36">
        <f t="shared" si="1134"/>
        <v>0</v>
      </c>
      <c r="AC4491" s="37">
        <f t="shared" si="1135"/>
        <v>0</v>
      </c>
      <c r="AD4491" s="38"/>
      <c r="AE4491" s="38"/>
      <c r="AF4491" s="39">
        <f t="shared" si="1136"/>
        <v>0</v>
      </c>
      <c r="AG4491" s="40"/>
      <c r="AH4491" s="41">
        <f t="shared" si="1137"/>
        <v>0</v>
      </c>
      <c r="AI4491" s="42">
        <f t="shared" si="1138"/>
        <v>0</v>
      </c>
      <c r="AJ4491" s="43">
        <f t="shared" si="1139"/>
        <v>0</v>
      </c>
      <c r="AK4491" s="5" t="str">
        <f>_xlfn.IFNA(VLOOKUP(_xlfn.CONCAT(D4491," - ",S4491),OP!E:F,2,0),"-------------------------------------------NAO DISPONIVEL-------------------------------------------")</f>
        <v>C - RIOCARD</v>
      </c>
      <c r="AL4491" s="7" t="str">
        <f t="shared" si="1125"/>
        <v>1 - -------------------------------------------NAO DISPONIVEL------------------------------------------- - 00000004491 - FETRANSPOR</v>
      </c>
      <c r="AM4491" s="7" t="str">
        <f t="shared" si="1126"/>
        <v>-------------------------------------------NAO DISPONIVEL-------------------------------------------</v>
      </c>
      <c r="AN4491" s="44" cm="1">
        <f t="array" ref="AN4491">_xlfn.IFS(AJ4491=0,0,AQ4491="INATIVO",2,AQ4491="SEM CADASTRO",4,AQ4491="CPF ATIVO EM OUTRO COMPRADOR",5,AQ4491="NOVO/SEM CARTAO",6,AND(AJ4491&gt;0,AQ4491,""),8)</f>
        <v>0</v>
      </c>
      <c r="AO4491" s="45">
        <f t="shared" si="1140"/>
        <v>-10</v>
      </c>
    </row>
    <row r="4492" spans="1:41" x14ac:dyDescent="0.4">
      <c r="A4492" s="21" t="str">
        <f t="shared" si="1127"/>
        <v>-------------------------------------------NAO DISPONIVEL-------------------------------------------</v>
      </c>
      <c r="B4492" s="5" t="str">
        <f>_xlfn.IFNA(VLOOKUP(A4492,CNPJ!E:F,2,0),"-------------------------------------------NAO DISPONIVEL-------------------------------------------")</f>
        <v>-------------------------------------------NAO DISPONIVEL-------------------------------------------</v>
      </c>
      <c r="C4492" s="22">
        <v>1</v>
      </c>
      <c r="D4492" s="5" t="str">
        <f>_xlfn.XLOOKUP(R4492,OP!C:C,OP!B:B,,0,1)</f>
        <v>RJ</v>
      </c>
      <c r="E4492" s="23"/>
      <c r="M4492" s="26"/>
      <c r="N4492" s="27"/>
      <c r="O4492" s="28" t="str">
        <f t="shared" si="1128"/>
        <v>00000004492</v>
      </c>
      <c r="R4492" s="27" t="s">
        <v>193</v>
      </c>
      <c r="S4492" s="30" t="str">
        <f>_xlfn.IFNA(VLOOKUP(_xlfn.CONCAT(D4492," - ",R4492),OP!A:D,4,0),"-------------------------------------------NAO DISPONIVEL-------------------------------------------")</f>
        <v>FETRANSPOR</v>
      </c>
      <c r="T4492" s="31"/>
      <c r="U4492" s="32"/>
      <c r="V4492" s="31"/>
      <c r="W4492" s="33">
        <f t="shared" si="1129"/>
        <v>0</v>
      </c>
      <c r="X4492" s="34">
        <f t="shared" si="1130"/>
        <v>0</v>
      </c>
      <c r="Y4492" s="33">
        <f t="shared" si="1131"/>
        <v>0</v>
      </c>
      <c r="Z4492" s="33">
        <f t="shared" si="1132"/>
        <v>0</v>
      </c>
      <c r="AA4492" s="35">
        <f t="shared" si="1133"/>
        <v>0</v>
      </c>
      <c r="AB4492" s="36">
        <f t="shared" si="1134"/>
        <v>0</v>
      </c>
      <c r="AC4492" s="37">
        <f t="shared" si="1135"/>
        <v>0</v>
      </c>
      <c r="AD4492" s="38"/>
      <c r="AE4492" s="38"/>
      <c r="AF4492" s="39">
        <f t="shared" si="1136"/>
        <v>0</v>
      </c>
      <c r="AG4492" s="40"/>
      <c r="AH4492" s="41">
        <f t="shared" si="1137"/>
        <v>0</v>
      </c>
      <c r="AI4492" s="42">
        <f t="shared" si="1138"/>
        <v>0</v>
      </c>
      <c r="AJ4492" s="43">
        <f t="shared" si="1139"/>
        <v>0</v>
      </c>
      <c r="AK4492" s="5" t="str">
        <f>_xlfn.IFNA(VLOOKUP(_xlfn.CONCAT(D4492," - ",S4492),OP!E:F,2,0),"-------------------------------------------NAO DISPONIVEL-------------------------------------------")</f>
        <v>C - RIOCARD</v>
      </c>
      <c r="AL4492" s="7" t="str">
        <f t="shared" si="1125"/>
        <v>1 - -------------------------------------------NAO DISPONIVEL------------------------------------------- - 00000004492 - FETRANSPOR</v>
      </c>
      <c r="AM4492" s="7" t="str">
        <f t="shared" si="1126"/>
        <v>-------------------------------------------NAO DISPONIVEL-------------------------------------------</v>
      </c>
      <c r="AN4492" s="44" cm="1">
        <f t="array" ref="AN4492">_xlfn.IFS(AJ4492=0,0,AQ4492="INATIVO",2,AQ4492="SEM CADASTRO",4,AQ4492="CPF ATIVO EM OUTRO COMPRADOR",5,AQ4492="NOVO/SEM CARTAO",6,AND(AJ4492&gt;0,AQ4492,""),8)</f>
        <v>0</v>
      </c>
      <c r="AO4492" s="45">
        <f t="shared" si="1140"/>
        <v>-10</v>
      </c>
    </row>
    <row r="4493" spans="1:41" x14ac:dyDescent="0.4">
      <c r="A4493" s="21" t="str">
        <f t="shared" si="1127"/>
        <v>-------------------------------------------NAO DISPONIVEL-------------------------------------------</v>
      </c>
      <c r="B4493" s="5" t="str">
        <f>_xlfn.IFNA(VLOOKUP(A4493,CNPJ!E:F,2,0),"-------------------------------------------NAO DISPONIVEL-------------------------------------------")</f>
        <v>-------------------------------------------NAO DISPONIVEL-------------------------------------------</v>
      </c>
      <c r="C4493" s="22">
        <v>1</v>
      </c>
      <c r="D4493" s="5" t="str">
        <f>_xlfn.XLOOKUP(R4493,OP!C:C,OP!B:B,,0,1)</f>
        <v>RJ</v>
      </c>
      <c r="E4493" s="23"/>
      <c r="M4493" s="26"/>
      <c r="N4493" s="27"/>
      <c r="O4493" s="28" t="str">
        <f t="shared" si="1128"/>
        <v>00000004493</v>
      </c>
      <c r="R4493" s="27" t="s">
        <v>193</v>
      </c>
      <c r="S4493" s="30" t="str">
        <f>_xlfn.IFNA(VLOOKUP(_xlfn.CONCAT(D4493," - ",R4493),OP!A:D,4,0),"-------------------------------------------NAO DISPONIVEL-------------------------------------------")</f>
        <v>FETRANSPOR</v>
      </c>
      <c r="T4493" s="31"/>
      <c r="U4493" s="32"/>
      <c r="V4493" s="31"/>
      <c r="W4493" s="33">
        <f t="shared" si="1129"/>
        <v>0</v>
      </c>
      <c r="X4493" s="34">
        <f t="shared" si="1130"/>
        <v>0</v>
      </c>
      <c r="Y4493" s="33">
        <f t="shared" si="1131"/>
        <v>0</v>
      </c>
      <c r="Z4493" s="33">
        <f t="shared" si="1132"/>
        <v>0</v>
      </c>
      <c r="AA4493" s="35">
        <f t="shared" si="1133"/>
        <v>0</v>
      </c>
      <c r="AB4493" s="36">
        <f t="shared" si="1134"/>
        <v>0</v>
      </c>
      <c r="AC4493" s="37">
        <f t="shared" si="1135"/>
        <v>0</v>
      </c>
      <c r="AD4493" s="38"/>
      <c r="AE4493" s="38"/>
      <c r="AF4493" s="39">
        <f t="shared" si="1136"/>
        <v>0</v>
      </c>
      <c r="AG4493" s="40"/>
      <c r="AH4493" s="41">
        <f t="shared" si="1137"/>
        <v>0</v>
      </c>
      <c r="AI4493" s="42">
        <f t="shared" si="1138"/>
        <v>0</v>
      </c>
      <c r="AJ4493" s="43">
        <f t="shared" si="1139"/>
        <v>0</v>
      </c>
      <c r="AK4493" s="5" t="str">
        <f>_xlfn.IFNA(VLOOKUP(_xlfn.CONCAT(D4493," - ",S4493),OP!E:F,2,0),"-------------------------------------------NAO DISPONIVEL-------------------------------------------")</f>
        <v>C - RIOCARD</v>
      </c>
      <c r="AL4493" s="7" t="str">
        <f t="shared" si="1125"/>
        <v>1 - -------------------------------------------NAO DISPONIVEL------------------------------------------- - 00000004493 - FETRANSPOR</v>
      </c>
      <c r="AM4493" s="7" t="str">
        <f t="shared" si="1126"/>
        <v>-------------------------------------------NAO DISPONIVEL-------------------------------------------</v>
      </c>
      <c r="AN4493" s="44" cm="1">
        <f t="array" ref="AN4493">_xlfn.IFS(AJ4493=0,0,AQ4493="INATIVO",2,AQ4493="SEM CADASTRO",4,AQ4493="CPF ATIVO EM OUTRO COMPRADOR",5,AQ4493="NOVO/SEM CARTAO",6,AND(AJ4493&gt;0,AQ4493,""),8)</f>
        <v>0</v>
      </c>
      <c r="AO4493" s="45">
        <f t="shared" si="1140"/>
        <v>-10</v>
      </c>
    </row>
    <row r="4494" spans="1:41" x14ac:dyDescent="0.4">
      <c r="A4494" s="21" t="str">
        <f t="shared" si="1127"/>
        <v>-------------------------------------------NAO DISPONIVEL-------------------------------------------</v>
      </c>
      <c r="B4494" s="5" t="str">
        <f>_xlfn.IFNA(VLOOKUP(A4494,CNPJ!E:F,2,0),"-------------------------------------------NAO DISPONIVEL-------------------------------------------")</f>
        <v>-------------------------------------------NAO DISPONIVEL-------------------------------------------</v>
      </c>
      <c r="C4494" s="22">
        <v>1</v>
      </c>
      <c r="D4494" s="5" t="str">
        <f>_xlfn.XLOOKUP(R4494,OP!C:C,OP!B:B,,0,1)</f>
        <v>RJ</v>
      </c>
      <c r="E4494" s="23"/>
      <c r="M4494" s="26"/>
      <c r="N4494" s="27"/>
      <c r="O4494" s="28" t="str">
        <f t="shared" si="1128"/>
        <v>00000004494</v>
      </c>
      <c r="R4494" s="27" t="s">
        <v>193</v>
      </c>
      <c r="S4494" s="30" t="str">
        <f>_xlfn.IFNA(VLOOKUP(_xlfn.CONCAT(D4494," - ",R4494),OP!A:D,4,0),"-------------------------------------------NAO DISPONIVEL-------------------------------------------")</f>
        <v>FETRANSPOR</v>
      </c>
      <c r="T4494" s="31"/>
      <c r="U4494" s="32"/>
      <c r="V4494" s="31"/>
      <c r="W4494" s="33">
        <f t="shared" si="1129"/>
        <v>0</v>
      </c>
      <c r="X4494" s="34">
        <f t="shared" si="1130"/>
        <v>0</v>
      </c>
      <c r="Y4494" s="33">
        <f t="shared" si="1131"/>
        <v>0</v>
      </c>
      <c r="Z4494" s="33">
        <f t="shared" si="1132"/>
        <v>0</v>
      </c>
      <c r="AA4494" s="35">
        <f t="shared" si="1133"/>
        <v>0</v>
      </c>
      <c r="AB4494" s="36">
        <f t="shared" si="1134"/>
        <v>0</v>
      </c>
      <c r="AC4494" s="37">
        <f t="shared" si="1135"/>
        <v>0</v>
      </c>
      <c r="AD4494" s="38"/>
      <c r="AE4494" s="38"/>
      <c r="AF4494" s="39">
        <f t="shared" si="1136"/>
        <v>0</v>
      </c>
      <c r="AG4494" s="40"/>
      <c r="AH4494" s="41">
        <f t="shared" si="1137"/>
        <v>0</v>
      </c>
      <c r="AI4494" s="42">
        <f t="shared" si="1138"/>
        <v>0</v>
      </c>
      <c r="AJ4494" s="43">
        <f t="shared" si="1139"/>
        <v>0</v>
      </c>
      <c r="AK4494" s="5" t="str">
        <f>_xlfn.IFNA(VLOOKUP(_xlfn.CONCAT(D4494," - ",S4494),OP!E:F,2,0),"-------------------------------------------NAO DISPONIVEL-------------------------------------------")</f>
        <v>C - RIOCARD</v>
      </c>
      <c r="AL4494" s="7" t="str">
        <f t="shared" si="1125"/>
        <v>1 - -------------------------------------------NAO DISPONIVEL------------------------------------------- - 00000004494 - FETRANSPOR</v>
      </c>
      <c r="AM4494" s="7" t="str">
        <f t="shared" si="1126"/>
        <v>-------------------------------------------NAO DISPONIVEL-------------------------------------------</v>
      </c>
      <c r="AN4494" s="44" cm="1">
        <f t="array" ref="AN4494">_xlfn.IFS(AJ4494=0,0,AQ4494="INATIVO",2,AQ4494="SEM CADASTRO",4,AQ4494="CPF ATIVO EM OUTRO COMPRADOR",5,AQ4494="NOVO/SEM CARTAO",6,AND(AJ4494&gt;0,AQ4494,""),8)</f>
        <v>0</v>
      </c>
      <c r="AO4494" s="45">
        <f t="shared" si="1140"/>
        <v>-10</v>
      </c>
    </row>
    <row r="4495" spans="1:41" x14ac:dyDescent="0.4">
      <c r="A4495" s="21" t="str">
        <f t="shared" si="1127"/>
        <v>-------------------------------------------NAO DISPONIVEL-------------------------------------------</v>
      </c>
      <c r="B4495" s="5" t="str">
        <f>_xlfn.IFNA(VLOOKUP(A4495,CNPJ!E:F,2,0),"-------------------------------------------NAO DISPONIVEL-------------------------------------------")</f>
        <v>-------------------------------------------NAO DISPONIVEL-------------------------------------------</v>
      </c>
      <c r="C4495" s="22">
        <v>1</v>
      </c>
      <c r="D4495" s="5" t="str">
        <f>_xlfn.XLOOKUP(R4495,OP!C:C,OP!B:B,,0,1)</f>
        <v>RJ</v>
      </c>
      <c r="E4495" s="23"/>
      <c r="M4495" s="26"/>
      <c r="N4495" s="27"/>
      <c r="O4495" s="28" t="str">
        <f t="shared" si="1128"/>
        <v>00000004495</v>
      </c>
      <c r="R4495" s="27" t="s">
        <v>193</v>
      </c>
      <c r="S4495" s="30" t="str">
        <f>_xlfn.IFNA(VLOOKUP(_xlfn.CONCAT(D4495," - ",R4495),OP!A:D,4,0),"-------------------------------------------NAO DISPONIVEL-------------------------------------------")</f>
        <v>FETRANSPOR</v>
      </c>
      <c r="T4495" s="31"/>
      <c r="U4495" s="32"/>
      <c r="V4495" s="31"/>
      <c r="W4495" s="33">
        <f t="shared" si="1129"/>
        <v>0</v>
      </c>
      <c r="X4495" s="34">
        <f t="shared" si="1130"/>
        <v>0</v>
      </c>
      <c r="Y4495" s="33">
        <f t="shared" si="1131"/>
        <v>0</v>
      </c>
      <c r="Z4495" s="33">
        <f t="shared" si="1132"/>
        <v>0</v>
      </c>
      <c r="AA4495" s="35">
        <f t="shared" si="1133"/>
        <v>0</v>
      </c>
      <c r="AB4495" s="36">
        <f t="shared" si="1134"/>
        <v>0</v>
      </c>
      <c r="AC4495" s="37">
        <f t="shared" si="1135"/>
        <v>0</v>
      </c>
      <c r="AD4495" s="38"/>
      <c r="AE4495" s="38"/>
      <c r="AF4495" s="39">
        <f t="shared" si="1136"/>
        <v>0</v>
      </c>
      <c r="AG4495" s="40"/>
      <c r="AH4495" s="41">
        <f t="shared" si="1137"/>
        <v>0</v>
      </c>
      <c r="AI4495" s="42">
        <f t="shared" si="1138"/>
        <v>0</v>
      </c>
      <c r="AJ4495" s="43">
        <f t="shared" si="1139"/>
        <v>0</v>
      </c>
      <c r="AK4495" s="5" t="str">
        <f>_xlfn.IFNA(VLOOKUP(_xlfn.CONCAT(D4495," - ",S4495),OP!E:F,2,0),"-------------------------------------------NAO DISPONIVEL-------------------------------------------")</f>
        <v>C - RIOCARD</v>
      </c>
      <c r="AL4495" s="7" t="str">
        <f t="shared" si="1125"/>
        <v>1 - -------------------------------------------NAO DISPONIVEL------------------------------------------- - 00000004495 - FETRANSPOR</v>
      </c>
      <c r="AM4495" s="7" t="str">
        <f t="shared" si="1126"/>
        <v>-------------------------------------------NAO DISPONIVEL-------------------------------------------</v>
      </c>
      <c r="AN4495" s="44" cm="1">
        <f t="array" ref="AN4495">_xlfn.IFS(AJ4495=0,0,AQ4495="INATIVO",2,AQ4495="SEM CADASTRO",4,AQ4495="CPF ATIVO EM OUTRO COMPRADOR",5,AQ4495="NOVO/SEM CARTAO",6,AND(AJ4495&gt;0,AQ4495,""),8)</f>
        <v>0</v>
      </c>
      <c r="AO4495" s="45">
        <f t="shared" si="1140"/>
        <v>-10</v>
      </c>
    </row>
    <row r="4496" spans="1:41" x14ac:dyDescent="0.4">
      <c r="A4496" s="21" t="str">
        <f t="shared" si="1127"/>
        <v>-------------------------------------------NAO DISPONIVEL-------------------------------------------</v>
      </c>
      <c r="B4496" s="5" t="str">
        <f>_xlfn.IFNA(VLOOKUP(A4496,CNPJ!E:F,2,0),"-------------------------------------------NAO DISPONIVEL-------------------------------------------")</f>
        <v>-------------------------------------------NAO DISPONIVEL-------------------------------------------</v>
      </c>
      <c r="C4496" s="22">
        <v>1</v>
      </c>
      <c r="D4496" s="5" t="str">
        <f>_xlfn.XLOOKUP(R4496,OP!C:C,OP!B:B,,0,1)</f>
        <v>RJ</v>
      </c>
      <c r="E4496" s="23"/>
      <c r="M4496" s="26"/>
      <c r="N4496" s="27"/>
      <c r="O4496" s="28" t="str">
        <f t="shared" si="1128"/>
        <v>00000004496</v>
      </c>
      <c r="R4496" s="27" t="s">
        <v>193</v>
      </c>
      <c r="S4496" s="30" t="str">
        <f>_xlfn.IFNA(VLOOKUP(_xlfn.CONCAT(D4496," - ",R4496),OP!A:D,4,0),"-------------------------------------------NAO DISPONIVEL-------------------------------------------")</f>
        <v>FETRANSPOR</v>
      </c>
      <c r="T4496" s="31"/>
      <c r="U4496" s="32"/>
      <c r="V4496" s="31"/>
      <c r="W4496" s="33">
        <f t="shared" si="1129"/>
        <v>0</v>
      </c>
      <c r="X4496" s="34">
        <f t="shared" si="1130"/>
        <v>0</v>
      </c>
      <c r="Y4496" s="33">
        <f t="shared" si="1131"/>
        <v>0</v>
      </c>
      <c r="Z4496" s="33">
        <f t="shared" si="1132"/>
        <v>0</v>
      </c>
      <c r="AA4496" s="35">
        <f t="shared" si="1133"/>
        <v>0</v>
      </c>
      <c r="AB4496" s="36">
        <f t="shared" si="1134"/>
        <v>0</v>
      </c>
      <c r="AC4496" s="37">
        <f t="shared" si="1135"/>
        <v>0</v>
      </c>
      <c r="AD4496" s="38"/>
      <c r="AE4496" s="38"/>
      <c r="AF4496" s="39">
        <f t="shared" si="1136"/>
        <v>0</v>
      </c>
      <c r="AG4496" s="40"/>
      <c r="AH4496" s="41">
        <f t="shared" si="1137"/>
        <v>0</v>
      </c>
      <c r="AI4496" s="42">
        <f t="shared" si="1138"/>
        <v>0</v>
      </c>
      <c r="AJ4496" s="43">
        <f t="shared" si="1139"/>
        <v>0</v>
      </c>
      <c r="AK4496" s="5" t="str">
        <f>_xlfn.IFNA(VLOOKUP(_xlfn.CONCAT(D4496," - ",S4496),OP!E:F,2,0),"-------------------------------------------NAO DISPONIVEL-------------------------------------------")</f>
        <v>C - RIOCARD</v>
      </c>
      <c r="AL4496" s="7" t="str">
        <f t="shared" si="1125"/>
        <v>1 - -------------------------------------------NAO DISPONIVEL------------------------------------------- - 00000004496 - FETRANSPOR</v>
      </c>
      <c r="AM4496" s="7" t="str">
        <f t="shared" si="1126"/>
        <v>-------------------------------------------NAO DISPONIVEL-------------------------------------------</v>
      </c>
      <c r="AN4496" s="44" cm="1">
        <f t="array" ref="AN4496">_xlfn.IFS(AJ4496=0,0,AQ4496="INATIVO",2,AQ4496="SEM CADASTRO",4,AQ4496="CPF ATIVO EM OUTRO COMPRADOR",5,AQ4496="NOVO/SEM CARTAO",6,AND(AJ4496&gt;0,AQ4496,""),8)</f>
        <v>0</v>
      </c>
      <c r="AO4496" s="45">
        <f t="shared" si="1140"/>
        <v>-10</v>
      </c>
    </row>
    <row r="4497" spans="1:41" x14ac:dyDescent="0.4">
      <c r="A4497" s="21" t="str">
        <f t="shared" si="1127"/>
        <v>-------------------------------------------NAO DISPONIVEL-------------------------------------------</v>
      </c>
      <c r="B4497" s="5" t="str">
        <f>_xlfn.IFNA(VLOOKUP(A4497,CNPJ!E:F,2,0),"-------------------------------------------NAO DISPONIVEL-------------------------------------------")</f>
        <v>-------------------------------------------NAO DISPONIVEL-------------------------------------------</v>
      </c>
      <c r="C4497" s="22">
        <v>1</v>
      </c>
      <c r="D4497" s="5" t="str">
        <f>_xlfn.XLOOKUP(R4497,OP!C:C,OP!B:B,,0,1)</f>
        <v>RJ</v>
      </c>
      <c r="E4497" s="23"/>
      <c r="M4497" s="26"/>
      <c r="N4497" s="27"/>
      <c r="O4497" s="28" t="str">
        <f t="shared" si="1128"/>
        <v>00000004497</v>
      </c>
      <c r="R4497" s="27" t="s">
        <v>193</v>
      </c>
      <c r="S4497" s="30" t="str">
        <f>_xlfn.IFNA(VLOOKUP(_xlfn.CONCAT(D4497," - ",R4497),OP!A:D,4,0),"-------------------------------------------NAO DISPONIVEL-------------------------------------------")</f>
        <v>FETRANSPOR</v>
      </c>
      <c r="T4497" s="31"/>
      <c r="U4497" s="32"/>
      <c r="V4497" s="31"/>
      <c r="W4497" s="33">
        <f t="shared" si="1129"/>
        <v>0</v>
      </c>
      <c r="X4497" s="34">
        <f t="shared" si="1130"/>
        <v>0</v>
      </c>
      <c r="Y4497" s="33">
        <f t="shared" si="1131"/>
        <v>0</v>
      </c>
      <c r="Z4497" s="33">
        <f t="shared" si="1132"/>
        <v>0</v>
      </c>
      <c r="AA4497" s="35">
        <f t="shared" si="1133"/>
        <v>0</v>
      </c>
      <c r="AB4497" s="36">
        <f t="shared" si="1134"/>
        <v>0</v>
      </c>
      <c r="AC4497" s="37">
        <f t="shared" si="1135"/>
        <v>0</v>
      </c>
      <c r="AD4497" s="38"/>
      <c r="AE4497" s="38"/>
      <c r="AF4497" s="39">
        <f t="shared" si="1136"/>
        <v>0</v>
      </c>
      <c r="AG4497" s="40"/>
      <c r="AH4497" s="41">
        <f t="shared" si="1137"/>
        <v>0</v>
      </c>
      <c r="AI4497" s="42">
        <f t="shared" si="1138"/>
        <v>0</v>
      </c>
      <c r="AJ4497" s="43">
        <f t="shared" si="1139"/>
        <v>0</v>
      </c>
      <c r="AK4497" s="5" t="str">
        <f>_xlfn.IFNA(VLOOKUP(_xlfn.CONCAT(D4497," - ",S4497),OP!E:F,2,0),"-------------------------------------------NAO DISPONIVEL-------------------------------------------")</f>
        <v>C - RIOCARD</v>
      </c>
      <c r="AL4497" s="7" t="str">
        <f t="shared" si="1125"/>
        <v>1 - -------------------------------------------NAO DISPONIVEL------------------------------------------- - 00000004497 - FETRANSPOR</v>
      </c>
      <c r="AM4497" s="7" t="str">
        <f t="shared" si="1126"/>
        <v>-------------------------------------------NAO DISPONIVEL-------------------------------------------</v>
      </c>
      <c r="AN4497" s="44" cm="1">
        <f t="array" ref="AN4497">_xlfn.IFS(AJ4497=0,0,AQ4497="INATIVO",2,AQ4497="SEM CADASTRO",4,AQ4497="CPF ATIVO EM OUTRO COMPRADOR",5,AQ4497="NOVO/SEM CARTAO",6,AND(AJ4497&gt;0,AQ4497,""),8)</f>
        <v>0</v>
      </c>
      <c r="AO4497" s="45">
        <f t="shared" si="1140"/>
        <v>-10</v>
      </c>
    </row>
    <row r="4498" spans="1:41" x14ac:dyDescent="0.4">
      <c r="A4498" s="21" t="str">
        <f t="shared" si="1127"/>
        <v>-------------------------------------------NAO DISPONIVEL-------------------------------------------</v>
      </c>
      <c r="B4498" s="5" t="str">
        <f>_xlfn.IFNA(VLOOKUP(A4498,CNPJ!E:F,2,0),"-------------------------------------------NAO DISPONIVEL-------------------------------------------")</f>
        <v>-------------------------------------------NAO DISPONIVEL-------------------------------------------</v>
      </c>
      <c r="C4498" s="22">
        <v>1</v>
      </c>
      <c r="D4498" s="5" t="str">
        <f>_xlfn.XLOOKUP(R4498,OP!C:C,OP!B:B,,0,1)</f>
        <v>RJ</v>
      </c>
      <c r="E4498" s="23"/>
      <c r="M4498" s="26"/>
      <c r="N4498" s="27"/>
      <c r="O4498" s="28" t="str">
        <f t="shared" si="1128"/>
        <v>00000004498</v>
      </c>
      <c r="R4498" s="27" t="s">
        <v>193</v>
      </c>
      <c r="S4498" s="30" t="str">
        <f>_xlfn.IFNA(VLOOKUP(_xlfn.CONCAT(D4498," - ",R4498),OP!A:D,4,0),"-------------------------------------------NAO DISPONIVEL-------------------------------------------")</f>
        <v>FETRANSPOR</v>
      </c>
      <c r="T4498" s="31"/>
      <c r="U4498" s="32"/>
      <c r="V4498" s="31"/>
      <c r="W4498" s="33">
        <f t="shared" si="1129"/>
        <v>0</v>
      </c>
      <c r="X4498" s="34">
        <f t="shared" si="1130"/>
        <v>0</v>
      </c>
      <c r="Y4498" s="33">
        <f t="shared" si="1131"/>
        <v>0</v>
      </c>
      <c r="Z4498" s="33">
        <f t="shared" si="1132"/>
        <v>0</v>
      </c>
      <c r="AA4498" s="35">
        <f t="shared" si="1133"/>
        <v>0</v>
      </c>
      <c r="AB4498" s="36">
        <f t="shared" si="1134"/>
        <v>0</v>
      </c>
      <c r="AC4498" s="37">
        <f t="shared" si="1135"/>
        <v>0</v>
      </c>
      <c r="AD4498" s="38"/>
      <c r="AE4498" s="38"/>
      <c r="AF4498" s="39">
        <f t="shared" si="1136"/>
        <v>0</v>
      </c>
      <c r="AG4498" s="40"/>
      <c r="AH4498" s="41">
        <f t="shared" si="1137"/>
        <v>0</v>
      </c>
      <c r="AI4498" s="42">
        <f t="shared" si="1138"/>
        <v>0</v>
      </c>
      <c r="AJ4498" s="43">
        <f t="shared" si="1139"/>
        <v>0</v>
      </c>
      <c r="AK4498" s="5" t="str">
        <f>_xlfn.IFNA(VLOOKUP(_xlfn.CONCAT(D4498," - ",S4498),OP!E:F,2,0),"-------------------------------------------NAO DISPONIVEL-------------------------------------------")</f>
        <v>C - RIOCARD</v>
      </c>
      <c r="AL4498" s="7" t="str">
        <f t="shared" si="1125"/>
        <v>1 - -------------------------------------------NAO DISPONIVEL------------------------------------------- - 00000004498 - FETRANSPOR</v>
      </c>
      <c r="AM4498" s="7" t="str">
        <f t="shared" si="1126"/>
        <v>-------------------------------------------NAO DISPONIVEL-------------------------------------------</v>
      </c>
      <c r="AN4498" s="44" cm="1">
        <f t="array" ref="AN4498">_xlfn.IFS(AJ4498=0,0,AQ4498="INATIVO",2,AQ4498="SEM CADASTRO",4,AQ4498="CPF ATIVO EM OUTRO COMPRADOR",5,AQ4498="NOVO/SEM CARTAO",6,AND(AJ4498&gt;0,AQ4498,""),8)</f>
        <v>0</v>
      </c>
      <c r="AO4498" s="45">
        <f t="shared" si="1140"/>
        <v>-10</v>
      </c>
    </row>
    <row r="4499" spans="1:41" x14ac:dyDescent="0.4">
      <c r="A4499" s="21" t="str">
        <f t="shared" si="1127"/>
        <v>-------------------------------------------NAO DISPONIVEL-------------------------------------------</v>
      </c>
      <c r="B4499" s="5" t="str">
        <f>_xlfn.IFNA(VLOOKUP(A4499,CNPJ!E:F,2,0),"-------------------------------------------NAO DISPONIVEL-------------------------------------------")</f>
        <v>-------------------------------------------NAO DISPONIVEL-------------------------------------------</v>
      </c>
      <c r="C4499" s="22">
        <v>1</v>
      </c>
      <c r="D4499" s="5" t="str">
        <f>_xlfn.XLOOKUP(R4499,OP!C:C,OP!B:B,,0,1)</f>
        <v>RJ</v>
      </c>
      <c r="E4499" s="23"/>
      <c r="M4499" s="26"/>
      <c r="N4499" s="27"/>
      <c r="O4499" s="28" t="str">
        <f t="shared" si="1128"/>
        <v>00000004499</v>
      </c>
      <c r="R4499" s="27" t="s">
        <v>193</v>
      </c>
      <c r="S4499" s="30" t="str">
        <f>_xlfn.IFNA(VLOOKUP(_xlfn.CONCAT(D4499," - ",R4499),OP!A:D,4,0),"-------------------------------------------NAO DISPONIVEL-------------------------------------------")</f>
        <v>FETRANSPOR</v>
      </c>
      <c r="T4499" s="31"/>
      <c r="U4499" s="32"/>
      <c r="V4499" s="31"/>
      <c r="W4499" s="33">
        <f t="shared" si="1129"/>
        <v>0</v>
      </c>
      <c r="X4499" s="34">
        <f t="shared" si="1130"/>
        <v>0</v>
      </c>
      <c r="Y4499" s="33">
        <f t="shared" si="1131"/>
        <v>0</v>
      </c>
      <c r="Z4499" s="33">
        <f t="shared" si="1132"/>
        <v>0</v>
      </c>
      <c r="AA4499" s="35">
        <f t="shared" si="1133"/>
        <v>0</v>
      </c>
      <c r="AB4499" s="36">
        <f t="shared" si="1134"/>
        <v>0</v>
      </c>
      <c r="AC4499" s="37">
        <f t="shared" si="1135"/>
        <v>0</v>
      </c>
      <c r="AD4499" s="38"/>
      <c r="AE4499" s="38"/>
      <c r="AF4499" s="39">
        <f t="shared" si="1136"/>
        <v>0</v>
      </c>
      <c r="AG4499" s="40"/>
      <c r="AH4499" s="41">
        <f t="shared" si="1137"/>
        <v>0</v>
      </c>
      <c r="AI4499" s="42">
        <f t="shared" si="1138"/>
        <v>0</v>
      </c>
      <c r="AJ4499" s="43">
        <f t="shared" si="1139"/>
        <v>0</v>
      </c>
      <c r="AK4499" s="5" t="str">
        <f>_xlfn.IFNA(VLOOKUP(_xlfn.CONCAT(D4499," - ",S4499),OP!E:F,2,0),"-------------------------------------------NAO DISPONIVEL-------------------------------------------")</f>
        <v>C - RIOCARD</v>
      </c>
      <c r="AL4499" s="7" t="str">
        <f t="shared" si="1125"/>
        <v>1 - -------------------------------------------NAO DISPONIVEL------------------------------------------- - 00000004499 - FETRANSPOR</v>
      </c>
      <c r="AM4499" s="7" t="str">
        <f t="shared" si="1126"/>
        <v>-------------------------------------------NAO DISPONIVEL-------------------------------------------</v>
      </c>
      <c r="AN4499" s="44" cm="1">
        <f t="array" ref="AN4499">_xlfn.IFS(AJ4499=0,0,AQ4499="INATIVO",2,AQ4499="SEM CADASTRO",4,AQ4499="CPF ATIVO EM OUTRO COMPRADOR",5,AQ4499="NOVO/SEM CARTAO",6,AND(AJ4499&gt;0,AQ4499,""),8)</f>
        <v>0</v>
      </c>
      <c r="AO4499" s="45">
        <f t="shared" si="1140"/>
        <v>-10</v>
      </c>
    </row>
    <row r="4500" spans="1:41" x14ac:dyDescent="0.4">
      <c r="A4500" s="21" t="str">
        <f t="shared" si="1127"/>
        <v>-------------------------------------------NAO DISPONIVEL-------------------------------------------</v>
      </c>
      <c r="B4500" s="5" t="str">
        <f>_xlfn.IFNA(VLOOKUP(A4500,CNPJ!E:F,2,0),"-------------------------------------------NAO DISPONIVEL-------------------------------------------")</f>
        <v>-------------------------------------------NAO DISPONIVEL-------------------------------------------</v>
      </c>
      <c r="C4500" s="22">
        <v>1</v>
      </c>
      <c r="D4500" s="5" t="str">
        <f>_xlfn.XLOOKUP(R4500,OP!C:C,OP!B:B,,0,1)</f>
        <v>RJ</v>
      </c>
      <c r="E4500" s="23"/>
      <c r="M4500" s="26"/>
      <c r="N4500" s="27"/>
      <c r="O4500" s="28" t="str">
        <f t="shared" si="1128"/>
        <v>00000004500</v>
      </c>
      <c r="R4500" s="27" t="s">
        <v>193</v>
      </c>
      <c r="S4500" s="30" t="str">
        <f>_xlfn.IFNA(VLOOKUP(_xlfn.CONCAT(D4500," - ",R4500),OP!A:D,4,0),"-------------------------------------------NAO DISPONIVEL-------------------------------------------")</f>
        <v>FETRANSPOR</v>
      </c>
      <c r="T4500" s="31"/>
      <c r="U4500" s="32"/>
      <c r="V4500" s="31"/>
      <c r="W4500" s="33">
        <f t="shared" si="1129"/>
        <v>0</v>
      </c>
      <c r="X4500" s="34">
        <f t="shared" si="1130"/>
        <v>0</v>
      </c>
      <c r="Y4500" s="33">
        <f t="shared" si="1131"/>
        <v>0</v>
      </c>
      <c r="Z4500" s="33">
        <f t="shared" si="1132"/>
        <v>0</v>
      </c>
      <c r="AA4500" s="35">
        <f t="shared" si="1133"/>
        <v>0</v>
      </c>
      <c r="AB4500" s="36">
        <f t="shared" si="1134"/>
        <v>0</v>
      </c>
      <c r="AC4500" s="37">
        <f t="shared" si="1135"/>
        <v>0</v>
      </c>
      <c r="AD4500" s="38"/>
      <c r="AE4500" s="38"/>
      <c r="AF4500" s="39">
        <f t="shared" si="1136"/>
        <v>0</v>
      </c>
      <c r="AG4500" s="40"/>
      <c r="AH4500" s="41">
        <f t="shared" si="1137"/>
        <v>0</v>
      </c>
      <c r="AI4500" s="42">
        <f t="shared" si="1138"/>
        <v>0</v>
      </c>
      <c r="AJ4500" s="43">
        <f t="shared" si="1139"/>
        <v>0</v>
      </c>
      <c r="AK4500" s="5" t="str">
        <f>_xlfn.IFNA(VLOOKUP(_xlfn.CONCAT(D4500," - ",S4500),OP!E:F,2,0),"-------------------------------------------NAO DISPONIVEL-------------------------------------------")</f>
        <v>C - RIOCARD</v>
      </c>
      <c r="AL4500" s="7" t="str">
        <f t="shared" si="1125"/>
        <v>1 - -------------------------------------------NAO DISPONIVEL------------------------------------------- - 00000004500 - FETRANSPOR</v>
      </c>
      <c r="AM4500" s="7" t="str">
        <f t="shared" si="1126"/>
        <v>-------------------------------------------NAO DISPONIVEL-------------------------------------------</v>
      </c>
      <c r="AN4500" s="44" cm="1">
        <f t="array" ref="AN4500">_xlfn.IFS(AJ4500=0,0,AQ4500="INATIVO",2,AQ4500="SEM CADASTRO",4,AQ4500="CPF ATIVO EM OUTRO COMPRADOR",5,AQ4500="NOVO/SEM CARTAO",6,AND(AJ4500&gt;0,AQ4500,""),8)</f>
        <v>0</v>
      </c>
      <c r="AO4500" s="45">
        <f t="shared" si="1140"/>
        <v>-10</v>
      </c>
    </row>
    <row r="4501" spans="1:41" x14ac:dyDescent="0.4">
      <c r="A4501" s="21" t="str">
        <f t="shared" si="1127"/>
        <v>-------------------------------------------NAO DISPONIVEL-------------------------------------------</v>
      </c>
      <c r="B4501" s="5" t="str">
        <f>_xlfn.IFNA(VLOOKUP(A4501,CNPJ!E:F,2,0),"-------------------------------------------NAO DISPONIVEL-------------------------------------------")</f>
        <v>-------------------------------------------NAO DISPONIVEL-------------------------------------------</v>
      </c>
      <c r="C4501" s="22">
        <v>1</v>
      </c>
      <c r="D4501" s="5" t="str">
        <f>_xlfn.XLOOKUP(R4501,OP!C:C,OP!B:B,,0,1)</f>
        <v>RJ</v>
      </c>
      <c r="E4501" s="23"/>
      <c r="M4501" s="26"/>
      <c r="N4501" s="27"/>
      <c r="O4501" s="28" t="str">
        <f t="shared" si="1128"/>
        <v>00000004501</v>
      </c>
      <c r="R4501" s="27" t="s">
        <v>193</v>
      </c>
      <c r="S4501" s="30" t="str">
        <f>_xlfn.IFNA(VLOOKUP(_xlfn.CONCAT(D4501," - ",R4501),OP!A:D,4,0),"-------------------------------------------NAO DISPONIVEL-------------------------------------------")</f>
        <v>FETRANSPOR</v>
      </c>
      <c r="T4501" s="31"/>
      <c r="U4501" s="32"/>
      <c r="V4501" s="31"/>
      <c r="W4501" s="33">
        <f t="shared" si="1129"/>
        <v>0</v>
      </c>
      <c r="X4501" s="34">
        <f t="shared" si="1130"/>
        <v>0</v>
      </c>
      <c r="Y4501" s="33">
        <f t="shared" si="1131"/>
        <v>0</v>
      </c>
      <c r="Z4501" s="33">
        <f t="shared" si="1132"/>
        <v>0</v>
      </c>
      <c r="AA4501" s="35">
        <f t="shared" si="1133"/>
        <v>0</v>
      </c>
      <c r="AB4501" s="36">
        <f t="shared" si="1134"/>
        <v>0</v>
      </c>
      <c r="AC4501" s="37">
        <f t="shared" si="1135"/>
        <v>0</v>
      </c>
      <c r="AD4501" s="38"/>
      <c r="AE4501" s="38"/>
      <c r="AF4501" s="39">
        <f t="shared" si="1136"/>
        <v>0</v>
      </c>
      <c r="AG4501" s="40"/>
      <c r="AH4501" s="41">
        <f t="shared" si="1137"/>
        <v>0</v>
      </c>
      <c r="AI4501" s="42">
        <f t="shared" si="1138"/>
        <v>0</v>
      </c>
      <c r="AJ4501" s="43">
        <f t="shared" si="1139"/>
        <v>0</v>
      </c>
      <c r="AK4501" s="5" t="str">
        <f>_xlfn.IFNA(VLOOKUP(_xlfn.CONCAT(D4501," - ",S4501),OP!E:F,2,0),"-------------------------------------------NAO DISPONIVEL-------------------------------------------")</f>
        <v>C - RIOCARD</v>
      </c>
      <c r="AL4501" s="7" t="str">
        <f t="shared" si="1125"/>
        <v>1 - -------------------------------------------NAO DISPONIVEL------------------------------------------- - 00000004501 - FETRANSPOR</v>
      </c>
      <c r="AM4501" s="7" t="str">
        <f t="shared" si="1126"/>
        <v>-------------------------------------------NAO DISPONIVEL-------------------------------------------</v>
      </c>
      <c r="AN4501" s="44" cm="1">
        <f t="array" ref="AN4501">_xlfn.IFS(AJ4501=0,0,AQ4501="INATIVO",2,AQ4501="SEM CADASTRO",4,AQ4501="CPF ATIVO EM OUTRO COMPRADOR",5,AQ4501="NOVO/SEM CARTAO",6,AND(AJ4501&gt;0,AQ4501,""),8)</f>
        <v>0</v>
      </c>
      <c r="AO4501" s="45">
        <f t="shared" si="1140"/>
        <v>-10</v>
      </c>
    </row>
    <row r="4502" spans="1:41" x14ac:dyDescent="0.4">
      <c r="A4502" s="21" t="str">
        <f t="shared" si="1127"/>
        <v>-------------------------------------------NAO DISPONIVEL-------------------------------------------</v>
      </c>
      <c r="B4502" s="5" t="str">
        <f>_xlfn.IFNA(VLOOKUP(A4502,CNPJ!E:F,2,0),"-------------------------------------------NAO DISPONIVEL-------------------------------------------")</f>
        <v>-------------------------------------------NAO DISPONIVEL-------------------------------------------</v>
      </c>
      <c r="C4502" s="22">
        <v>1</v>
      </c>
      <c r="D4502" s="5" t="str">
        <f>_xlfn.XLOOKUP(R4502,OP!C:C,OP!B:B,,0,1)</f>
        <v>RJ</v>
      </c>
      <c r="E4502" s="23"/>
      <c r="M4502" s="26"/>
      <c r="N4502" s="27"/>
      <c r="O4502" s="28" t="str">
        <f t="shared" si="1128"/>
        <v>00000004502</v>
      </c>
      <c r="R4502" s="27" t="s">
        <v>193</v>
      </c>
      <c r="S4502" s="30" t="str">
        <f>_xlfn.IFNA(VLOOKUP(_xlfn.CONCAT(D4502," - ",R4502),OP!A:D,4,0),"-------------------------------------------NAO DISPONIVEL-------------------------------------------")</f>
        <v>FETRANSPOR</v>
      </c>
      <c r="T4502" s="31"/>
      <c r="U4502" s="32"/>
      <c r="V4502" s="31"/>
      <c r="W4502" s="33">
        <f t="shared" si="1129"/>
        <v>0</v>
      </c>
      <c r="X4502" s="34">
        <f t="shared" si="1130"/>
        <v>0</v>
      </c>
      <c r="Y4502" s="33">
        <f t="shared" si="1131"/>
        <v>0</v>
      </c>
      <c r="Z4502" s="33">
        <f t="shared" si="1132"/>
        <v>0</v>
      </c>
      <c r="AA4502" s="35">
        <f t="shared" si="1133"/>
        <v>0</v>
      </c>
      <c r="AB4502" s="36">
        <f t="shared" si="1134"/>
        <v>0</v>
      </c>
      <c r="AC4502" s="37">
        <f t="shared" si="1135"/>
        <v>0</v>
      </c>
      <c r="AD4502" s="38"/>
      <c r="AE4502" s="38"/>
      <c r="AF4502" s="39">
        <f t="shared" si="1136"/>
        <v>0</v>
      </c>
      <c r="AG4502" s="40"/>
      <c r="AH4502" s="41">
        <f t="shared" si="1137"/>
        <v>0</v>
      </c>
      <c r="AI4502" s="42">
        <f t="shared" si="1138"/>
        <v>0</v>
      </c>
      <c r="AJ4502" s="43">
        <f t="shared" si="1139"/>
        <v>0</v>
      </c>
      <c r="AK4502" s="5" t="str">
        <f>_xlfn.IFNA(VLOOKUP(_xlfn.CONCAT(D4502," - ",S4502),OP!E:F,2,0),"-------------------------------------------NAO DISPONIVEL-------------------------------------------")</f>
        <v>C - RIOCARD</v>
      </c>
      <c r="AL4502" s="7" t="str">
        <f t="shared" si="1125"/>
        <v>1 - -------------------------------------------NAO DISPONIVEL------------------------------------------- - 00000004502 - FETRANSPOR</v>
      </c>
      <c r="AM4502" s="7" t="str">
        <f t="shared" si="1126"/>
        <v>-------------------------------------------NAO DISPONIVEL-------------------------------------------</v>
      </c>
      <c r="AN4502" s="44" cm="1">
        <f t="array" ref="AN4502">_xlfn.IFS(AJ4502=0,0,AQ4502="INATIVO",2,AQ4502="SEM CADASTRO",4,AQ4502="CPF ATIVO EM OUTRO COMPRADOR",5,AQ4502="NOVO/SEM CARTAO",6,AND(AJ4502&gt;0,AQ4502,""),8)</f>
        <v>0</v>
      </c>
      <c r="AO4502" s="45">
        <f t="shared" si="1140"/>
        <v>-10</v>
      </c>
    </row>
    <row r="4503" spans="1:41" x14ac:dyDescent="0.4">
      <c r="A4503" s="21" t="str">
        <f t="shared" si="1127"/>
        <v>-------------------------------------------NAO DISPONIVEL-------------------------------------------</v>
      </c>
      <c r="B4503" s="5" t="str">
        <f>_xlfn.IFNA(VLOOKUP(A4503,CNPJ!E:F,2,0),"-------------------------------------------NAO DISPONIVEL-------------------------------------------")</f>
        <v>-------------------------------------------NAO DISPONIVEL-------------------------------------------</v>
      </c>
      <c r="C4503" s="22">
        <v>1</v>
      </c>
      <c r="D4503" s="5" t="str">
        <f>_xlfn.XLOOKUP(R4503,OP!C:C,OP!B:B,,0,1)</f>
        <v>RJ</v>
      </c>
      <c r="E4503" s="23"/>
      <c r="M4503" s="26"/>
      <c r="N4503" s="27"/>
      <c r="O4503" s="28" t="str">
        <f t="shared" si="1128"/>
        <v>00000004503</v>
      </c>
      <c r="R4503" s="27" t="s">
        <v>193</v>
      </c>
      <c r="S4503" s="30" t="str">
        <f>_xlfn.IFNA(VLOOKUP(_xlfn.CONCAT(D4503," - ",R4503),OP!A:D,4,0),"-------------------------------------------NAO DISPONIVEL-------------------------------------------")</f>
        <v>FETRANSPOR</v>
      </c>
      <c r="T4503" s="31"/>
      <c r="U4503" s="32"/>
      <c r="V4503" s="31"/>
      <c r="W4503" s="33">
        <f t="shared" si="1129"/>
        <v>0</v>
      </c>
      <c r="X4503" s="34">
        <f t="shared" si="1130"/>
        <v>0</v>
      </c>
      <c r="Y4503" s="33">
        <f t="shared" si="1131"/>
        <v>0</v>
      </c>
      <c r="Z4503" s="33">
        <f t="shared" si="1132"/>
        <v>0</v>
      </c>
      <c r="AA4503" s="35">
        <f t="shared" si="1133"/>
        <v>0</v>
      </c>
      <c r="AB4503" s="36">
        <f t="shared" si="1134"/>
        <v>0</v>
      </c>
      <c r="AC4503" s="37">
        <f t="shared" si="1135"/>
        <v>0</v>
      </c>
      <c r="AD4503" s="38"/>
      <c r="AE4503" s="38"/>
      <c r="AF4503" s="39">
        <f t="shared" si="1136"/>
        <v>0</v>
      </c>
      <c r="AG4503" s="40"/>
      <c r="AH4503" s="41">
        <f t="shared" si="1137"/>
        <v>0</v>
      </c>
      <c r="AI4503" s="42">
        <f t="shared" si="1138"/>
        <v>0</v>
      </c>
      <c r="AJ4503" s="43">
        <f t="shared" si="1139"/>
        <v>0</v>
      </c>
      <c r="AK4503" s="5" t="str">
        <f>_xlfn.IFNA(VLOOKUP(_xlfn.CONCAT(D4503," - ",S4503),OP!E:F,2,0),"-------------------------------------------NAO DISPONIVEL-------------------------------------------")</f>
        <v>C - RIOCARD</v>
      </c>
      <c r="AL4503" s="7" t="str">
        <f t="shared" si="1125"/>
        <v>1 - -------------------------------------------NAO DISPONIVEL------------------------------------------- - 00000004503 - FETRANSPOR</v>
      </c>
      <c r="AM4503" s="7" t="str">
        <f t="shared" si="1126"/>
        <v>-------------------------------------------NAO DISPONIVEL-------------------------------------------</v>
      </c>
      <c r="AN4503" s="44" cm="1">
        <f t="array" ref="AN4503">_xlfn.IFS(AJ4503=0,0,AQ4503="INATIVO",2,AQ4503="SEM CADASTRO",4,AQ4503="CPF ATIVO EM OUTRO COMPRADOR",5,AQ4503="NOVO/SEM CARTAO",6,AND(AJ4503&gt;0,AQ4503,""),8)</f>
        <v>0</v>
      </c>
      <c r="AO4503" s="45">
        <f t="shared" si="1140"/>
        <v>-10</v>
      </c>
    </row>
    <row r="4504" spans="1:41" x14ac:dyDescent="0.4">
      <c r="A4504" s="21" t="str">
        <f t="shared" si="1127"/>
        <v>-------------------------------------------NAO DISPONIVEL-------------------------------------------</v>
      </c>
      <c r="B4504" s="5" t="str">
        <f>_xlfn.IFNA(VLOOKUP(A4504,CNPJ!E:F,2,0),"-------------------------------------------NAO DISPONIVEL-------------------------------------------")</f>
        <v>-------------------------------------------NAO DISPONIVEL-------------------------------------------</v>
      </c>
      <c r="C4504" s="22">
        <v>1</v>
      </c>
      <c r="D4504" s="5" t="str">
        <f>_xlfn.XLOOKUP(R4504,OP!C:C,OP!B:B,,0,1)</f>
        <v>RJ</v>
      </c>
      <c r="E4504" s="23"/>
      <c r="M4504" s="26"/>
      <c r="N4504" s="27"/>
      <c r="O4504" s="28" t="str">
        <f t="shared" si="1128"/>
        <v>00000004504</v>
      </c>
      <c r="R4504" s="27" t="s">
        <v>193</v>
      </c>
      <c r="S4504" s="30" t="str">
        <f>_xlfn.IFNA(VLOOKUP(_xlfn.CONCAT(D4504," - ",R4504),OP!A:D,4,0),"-------------------------------------------NAO DISPONIVEL-------------------------------------------")</f>
        <v>FETRANSPOR</v>
      </c>
      <c r="T4504" s="31"/>
      <c r="U4504" s="32"/>
      <c r="V4504" s="31"/>
      <c r="W4504" s="33">
        <f t="shared" si="1129"/>
        <v>0</v>
      </c>
      <c r="X4504" s="34">
        <f t="shared" si="1130"/>
        <v>0</v>
      </c>
      <c r="Y4504" s="33">
        <f t="shared" si="1131"/>
        <v>0</v>
      </c>
      <c r="Z4504" s="33">
        <f t="shared" si="1132"/>
        <v>0</v>
      </c>
      <c r="AA4504" s="35">
        <f t="shared" si="1133"/>
        <v>0</v>
      </c>
      <c r="AB4504" s="36">
        <f t="shared" si="1134"/>
        <v>0</v>
      </c>
      <c r="AC4504" s="37">
        <f t="shared" si="1135"/>
        <v>0</v>
      </c>
      <c r="AD4504" s="38"/>
      <c r="AE4504" s="38"/>
      <c r="AF4504" s="39">
        <f t="shared" si="1136"/>
        <v>0</v>
      </c>
      <c r="AG4504" s="40"/>
      <c r="AH4504" s="41">
        <f t="shared" si="1137"/>
        <v>0</v>
      </c>
      <c r="AI4504" s="42">
        <f t="shared" si="1138"/>
        <v>0</v>
      </c>
      <c r="AJ4504" s="43">
        <f t="shared" si="1139"/>
        <v>0</v>
      </c>
      <c r="AK4504" s="5" t="str">
        <f>_xlfn.IFNA(VLOOKUP(_xlfn.CONCAT(D4504," - ",S4504),OP!E:F,2,0),"-------------------------------------------NAO DISPONIVEL-------------------------------------------")</f>
        <v>C - RIOCARD</v>
      </c>
      <c r="AL4504" s="7" t="str">
        <f t="shared" si="1125"/>
        <v>1 - -------------------------------------------NAO DISPONIVEL------------------------------------------- - 00000004504 - FETRANSPOR</v>
      </c>
      <c r="AM4504" s="7" t="str">
        <f t="shared" si="1126"/>
        <v>-------------------------------------------NAO DISPONIVEL-------------------------------------------</v>
      </c>
      <c r="AN4504" s="44" cm="1">
        <f t="array" ref="AN4504">_xlfn.IFS(AJ4504=0,0,AQ4504="INATIVO",2,AQ4504="SEM CADASTRO",4,AQ4504="CPF ATIVO EM OUTRO COMPRADOR",5,AQ4504="NOVO/SEM CARTAO",6,AND(AJ4504&gt;0,AQ4504,""),8)</f>
        <v>0</v>
      </c>
      <c r="AO4504" s="45">
        <f t="shared" si="1140"/>
        <v>-10</v>
      </c>
    </row>
    <row r="4505" spans="1:41" x14ac:dyDescent="0.4">
      <c r="A4505" s="21" t="str">
        <f t="shared" si="1127"/>
        <v>-------------------------------------------NAO DISPONIVEL-------------------------------------------</v>
      </c>
      <c r="B4505" s="5" t="str">
        <f>_xlfn.IFNA(VLOOKUP(A4505,CNPJ!E:F,2,0),"-------------------------------------------NAO DISPONIVEL-------------------------------------------")</f>
        <v>-------------------------------------------NAO DISPONIVEL-------------------------------------------</v>
      </c>
      <c r="C4505" s="22">
        <v>1</v>
      </c>
      <c r="D4505" s="5" t="str">
        <f>_xlfn.XLOOKUP(R4505,OP!C:C,OP!B:B,,0,1)</f>
        <v>RJ</v>
      </c>
      <c r="E4505" s="23"/>
      <c r="M4505" s="26"/>
      <c r="N4505" s="27"/>
      <c r="O4505" s="28" t="str">
        <f t="shared" si="1128"/>
        <v>00000004505</v>
      </c>
      <c r="R4505" s="27" t="s">
        <v>193</v>
      </c>
      <c r="S4505" s="30" t="str">
        <f>_xlfn.IFNA(VLOOKUP(_xlfn.CONCAT(D4505," - ",R4505),OP!A:D,4,0),"-------------------------------------------NAO DISPONIVEL-------------------------------------------")</f>
        <v>FETRANSPOR</v>
      </c>
      <c r="T4505" s="31"/>
      <c r="U4505" s="32"/>
      <c r="V4505" s="31"/>
      <c r="W4505" s="33">
        <f t="shared" si="1129"/>
        <v>0</v>
      </c>
      <c r="X4505" s="34">
        <f t="shared" si="1130"/>
        <v>0</v>
      </c>
      <c r="Y4505" s="33">
        <f t="shared" si="1131"/>
        <v>0</v>
      </c>
      <c r="Z4505" s="33">
        <f t="shared" si="1132"/>
        <v>0</v>
      </c>
      <c r="AA4505" s="35">
        <f t="shared" si="1133"/>
        <v>0</v>
      </c>
      <c r="AB4505" s="36">
        <f t="shared" si="1134"/>
        <v>0</v>
      </c>
      <c r="AC4505" s="37">
        <f t="shared" si="1135"/>
        <v>0</v>
      </c>
      <c r="AD4505" s="38"/>
      <c r="AE4505" s="38"/>
      <c r="AF4505" s="39">
        <f t="shared" si="1136"/>
        <v>0</v>
      </c>
      <c r="AG4505" s="40"/>
      <c r="AH4505" s="41">
        <f t="shared" si="1137"/>
        <v>0</v>
      </c>
      <c r="AI4505" s="42">
        <f t="shared" si="1138"/>
        <v>0</v>
      </c>
      <c r="AJ4505" s="43">
        <f t="shared" si="1139"/>
        <v>0</v>
      </c>
      <c r="AK4505" s="5" t="str">
        <f>_xlfn.IFNA(VLOOKUP(_xlfn.CONCAT(D4505," - ",S4505),OP!E:F,2,0),"-------------------------------------------NAO DISPONIVEL-------------------------------------------")</f>
        <v>C - RIOCARD</v>
      </c>
      <c r="AL4505" s="7" t="str">
        <f t="shared" si="1125"/>
        <v>1 - -------------------------------------------NAO DISPONIVEL------------------------------------------- - 00000004505 - FETRANSPOR</v>
      </c>
      <c r="AM4505" s="7" t="str">
        <f t="shared" si="1126"/>
        <v>-------------------------------------------NAO DISPONIVEL-------------------------------------------</v>
      </c>
      <c r="AN4505" s="44" cm="1">
        <f t="array" ref="AN4505">_xlfn.IFS(AJ4505=0,0,AQ4505="INATIVO",2,AQ4505="SEM CADASTRO",4,AQ4505="CPF ATIVO EM OUTRO COMPRADOR",5,AQ4505="NOVO/SEM CARTAO",6,AND(AJ4505&gt;0,AQ4505,""),8)</f>
        <v>0</v>
      </c>
      <c r="AO4505" s="45">
        <f t="shared" si="1140"/>
        <v>-10</v>
      </c>
    </row>
    <row r="4506" spans="1:41" x14ac:dyDescent="0.4">
      <c r="A4506" s="21" t="str">
        <f t="shared" si="1127"/>
        <v>-------------------------------------------NAO DISPONIVEL-------------------------------------------</v>
      </c>
      <c r="B4506" s="5" t="str">
        <f>_xlfn.IFNA(VLOOKUP(A4506,CNPJ!E:F,2,0),"-------------------------------------------NAO DISPONIVEL-------------------------------------------")</f>
        <v>-------------------------------------------NAO DISPONIVEL-------------------------------------------</v>
      </c>
      <c r="C4506" s="22">
        <v>1</v>
      </c>
      <c r="D4506" s="5" t="str">
        <f>_xlfn.XLOOKUP(R4506,OP!C:C,OP!B:B,,0,1)</f>
        <v>RJ</v>
      </c>
      <c r="E4506" s="23"/>
      <c r="M4506" s="26"/>
      <c r="N4506" s="27"/>
      <c r="O4506" s="28" t="str">
        <f t="shared" si="1128"/>
        <v>00000004506</v>
      </c>
      <c r="R4506" s="27" t="s">
        <v>193</v>
      </c>
      <c r="S4506" s="30" t="str">
        <f>_xlfn.IFNA(VLOOKUP(_xlfn.CONCAT(D4506," - ",R4506),OP!A:D,4,0),"-------------------------------------------NAO DISPONIVEL-------------------------------------------")</f>
        <v>FETRANSPOR</v>
      </c>
      <c r="T4506" s="31"/>
      <c r="U4506" s="32"/>
      <c r="V4506" s="31"/>
      <c r="W4506" s="33">
        <f t="shared" si="1129"/>
        <v>0</v>
      </c>
      <c r="X4506" s="34">
        <f t="shared" si="1130"/>
        <v>0</v>
      </c>
      <c r="Y4506" s="33">
        <f t="shared" si="1131"/>
        <v>0</v>
      </c>
      <c r="Z4506" s="33">
        <f t="shared" si="1132"/>
        <v>0</v>
      </c>
      <c r="AA4506" s="35">
        <f t="shared" si="1133"/>
        <v>0</v>
      </c>
      <c r="AB4506" s="36">
        <f t="shared" si="1134"/>
        <v>0</v>
      </c>
      <c r="AC4506" s="37">
        <f t="shared" si="1135"/>
        <v>0</v>
      </c>
      <c r="AD4506" s="38"/>
      <c r="AE4506" s="38"/>
      <c r="AF4506" s="39">
        <f t="shared" si="1136"/>
        <v>0</v>
      </c>
      <c r="AG4506" s="40"/>
      <c r="AH4506" s="41">
        <f t="shared" si="1137"/>
        <v>0</v>
      </c>
      <c r="AI4506" s="42">
        <f t="shared" si="1138"/>
        <v>0</v>
      </c>
      <c r="AJ4506" s="43">
        <f t="shared" si="1139"/>
        <v>0</v>
      </c>
      <c r="AK4506" s="5" t="str">
        <f>_xlfn.IFNA(VLOOKUP(_xlfn.CONCAT(D4506," - ",S4506),OP!E:F,2,0),"-------------------------------------------NAO DISPONIVEL-------------------------------------------")</f>
        <v>C - RIOCARD</v>
      </c>
      <c r="AL4506" s="7" t="str">
        <f t="shared" si="1125"/>
        <v>1 - -------------------------------------------NAO DISPONIVEL------------------------------------------- - 00000004506 - FETRANSPOR</v>
      </c>
      <c r="AM4506" s="7" t="str">
        <f t="shared" si="1126"/>
        <v>-------------------------------------------NAO DISPONIVEL-------------------------------------------</v>
      </c>
      <c r="AN4506" s="44" cm="1">
        <f t="array" ref="AN4506">_xlfn.IFS(AJ4506=0,0,AQ4506="INATIVO",2,AQ4506="SEM CADASTRO",4,AQ4506="CPF ATIVO EM OUTRO COMPRADOR",5,AQ4506="NOVO/SEM CARTAO",6,AND(AJ4506&gt;0,AQ4506,""),8)</f>
        <v>0</v>
      </c>
      <c r="AO4506" s="45">
        <f t="shared" si="1140"/>
        <v>-10</v>
      </c>
    </row>
    <row r="4507" spans="1:41" x14ac:dyDescent="0.4">
      <c r="A4507" s="21" t="str">
        <f t="shared" si="1127"/>
        <v>-------------------------------------------NAO DISPONIVEL-------------------------------------------</v>
      </c>
      <c r="B4507" s="5" t="str">
        <f>_xlfn.IFNA(VLOOKUP(A4507,CNPJ!E:F,2,0),"-------------------------------------------NAO DISPONIVEL-------------------------------------------")</f>
        <v>-------------------------------------------NAO DISPONIVEL-------------------------------------------</v>
      </c>
      <c r="C4507" s="22">
        <v>1</v>
      </c>
      <c r="D4507" s="5" t="str">
        <f>_xlfn.XLOOKUP(R4507,OP!C:C,OP!B:B,,0,1)</f>
        <v>RJ</v>
      </c>
      <c r="E4507" s="23"/>
      <c r="M4507" s="26"/>
      <c r="N4507" s="27"/>
      <c r="O4507" s="28" t="str">
        <f t="shared" si="1128"/>
        <v>00000004507</v>
      </c>
      <c r="R4507" s="27" t="s">
        <v>193</v>
      </c>
      <c r="S4507" s="30" t="str">
        <f>_xlfn.IFNA(VLOOKUP(_xlfn.CONCAT(D4507," - ",R4507),OP!A:D,4,0),"-------------------------------------------NAO DISPONIVEL-------------------------------------------")</f>
        <v>FETRANSPOR</v>
      </c>
      <c r="T4507" s="31"/>
      <c r="U4507" s="32"/>
      <c r="V4507" s="31"/>
      <c r="W4507" s="33">
        <f t="shared" si="1129"/>
        <v>0</v>
      </c>
      <c r="X4507" s="34">
        <f t="shared" si="1130"/>
        <v>0</v>
      </c>
      <c r="Y4507" s="33">
        <f t="shared" si="1131"/>
        <v>0</v>
      </c>
      <c r="Z4507" s="33">
        <f t="shared" si="1132"/>
        <v>0</v>
      </c>
      <c r="AA4507" s="35">
        <f t="shared" si="1133"/>
        <v>0</v>
      </c>
      <c r="AB4507" s="36">
        <f t="shared" si="1134"/>
        <v>0</v>
      </c>
      <c r="AC4507" s="37">
        <f t="shared" si="1135"/>
        <v>0</v>
      </c>
      <c r="AD4507" s="38"/>
      <c r="AE4507" s="38"/>
      <c r="AF4507" s="39">
        <f t="shared" si="1136"/>
        <v>0</v>
      </c>
      <c r="AG4507" s="40"/>
      <c r="AH4507" s="41">
        <f t="shared" si="1137"/>
        <v>0</v>
      </c>
      <c r="AI4507" s="42">
        <f t="shared" si="1138"/>
        <v>0</v>
      </c>
      <c r="AJ4507" s="43">
        <f t="shared" si="1139"/>
        <v>0</v>
      </c>
      <c r="AK4507" s="5" t="str">
        <f>_xlfn.IFNA(VLOOKUP(_xlfn.CONCAT(D4507," - ",S4507),OP!E:F,2,0),"-------------------------------------------NAO DISPONIVEL-------------------------------------------")</f>
        <v>C - RIOCARD</v>
      </c>
      <c r="AL4507" s="7" t="str">
        <f t="shared" si="1125"/>
        <v>1 - -------------------------------------------NAO DISPONIVEL------------------------------------------- - 00000004507 - FETRANSPOR</v>
      </c>
      <c r="AM4507" s="7" t="str">
        <f t="shared" si="1126"/>
        <v>-------------------------------------------NAO DISPONIVEL-------------------------------------------</v>
      </c>
      <c r="AN4507" s="44" cm="1">
        <f t="array" ref="AN4507">_xlfn.IFS(AJ4507=0,0,AQ4507="INATIVO",2,AQ4507="SEM CADASTRO",4,AQ4507="CPF ATIVO EM OUTRO COMPRADOR",5,AQ4507="NOVO/SEM CARTAO",6,AND(AJ4507&gt;0,AQ4507,""),8)</f>
        <v>0</v>
      </c>
      <c r="AO4507" s="45">
        <f t="shared" si="1140"/>
        <v>-10</v>
      </c>
    </row>
    <row r="4508" spans="1:41" x14ac:dyDescent="0.4">
      <c r="A4508" s="21" t="str">
        <f t="shared" si="1127"/>
        <v>-------------------------------------------NAO DISPONIVEL-------------------------------------------</v>
      </c>
      <c r="B4508" s="5" t="str">
        <f>_xlfn.IFNA(VLOOKUP(A4508,CNPJ!E:F,2,0),"-------------------------------------------NAO DISPONIVEL-------------------------------------------")</f>
        <v>-------------------------------------------NAO DISPONIVEL-------------------------------------------</v>
      </c>
      <c r="C4508" s="22">
        <v>1</v>
      </c>
      <c r="D4508" s="5" t="str">
        <f>_xlfn.XLOOKUP(R4508,OP!C:C,OP!B:B,,0,1)</f>
        <v>RJ</v>
      </c>
      <c r="E4508" s="23"/>
      <c r="M4508" s="26"/>
      <c r="N4508" s="27"/>
      <c r="O4508" s="28" t="str">
        <f t="shared" si="1128"/>
        <v>00000004508</v>
      </c>
      <c r="R4508" s="27" t="s">
        <v>193</v>
      </c>
      <c r="S4508" s="30" t="str">
        <f>_xlfn.IFNA(VLOOKUP(_xlfn.CONCAT(D4508," - ",R4508),OP!A:D,4,0),"-------------------------------------------NAO DISPONIVEL-------------------------------------------")</f>
        <v>FETRANSPOR</v>
      </c>
      <c r="T4508" s="31"/>
      <c r="U4508" s="32"/>
      <c r="V4508" s="31"/>
      <c r="W4508" s="33">
        <f t="shared" si="1129"/>
        <v>0</v>
      </c>
      <c r="X4508" s="34">
        <f t="shared" si="1130"/>
        <v>0</v>
      </c>
      <c r="Y4508" s="33">
        <f t="shared" si="1131"/>
        <v>0</v>
      </c>
      <c r="Z4508" s="33">
        <f t="shared" si="1132"/>
        <v>0</v>
      </c>
      <c r="AA4508" s="35">
        <f t="shared" si="1133"/>
        <v>0</v>
      </c>
      <c r="AB4508" s="36">
        <f t="shared" si="1134"/>
        <v>0</v>
      </c>
      <c r="AC4508" s="37">
        <f t="shared" si="1135"/>
        <v>0</v>
      </c>
      <c r="AD4508" s="38"/>
      <c r="AE4508" s="38"/>
      <c r="AF4508" s="39">
        <f t="shared" si="1136"/>
        <v>0</v>
      </c>
      <c r="AG4508" s="40"/>
      <c r="AH4508" s="41">
        <f t="shared" si="1137"/>
        <v>0</v>
      </c>
      <c r="AI4508" s="42">
        <f t="shared" si="1138"/>
        <v>0</v>
      </c>
      <c r="AJ4508" s="43">
        <f t="shared" si="1139"/>
        <v>0</v>
      </c>
      <c r="AK4508" s="5" t="str">
        <f>_xlfn.IFNA(VLOOKUP(_xlfn.CONCAT(D4508," - ",S4508),OP!E:F,2,0),"-------------------------------------------NAO DISPONIVEL-------------------------------------------")</f>
        <v>C - RIOCARD</v>
      </c>
      <c r="AL4508" s="7" t="str">
        <f t="shared" si="1125"/>
        <v>1 - -------------------------------------------NAO DISPONIVEL------------------------------------------- - 00000004508 - FETRANSPOR</v>
      </c>
      <c r="AM4508" s="7" t="str">
        <f t="shared" si="1126"/>
        <v>-------------------------------------------NAO DISPONIVEL-------------------------------------------</v>
      </c>
      <c r="AN4508" s="44" cm="1">
        <f t="array" ref="AN4508">_xlfn.IFS(AJ4508=0,0,AQ4508="INATIVO",2,AQ4508="SEM CADASTRO",4,AQ4508="CPF ATIVO EM OUTRO COMPRADOR",5,AQ4508="NOVO/SEM CARTAO",6,AND(AJ4508&gt;0,AQ4508,""),8)</f>
        <v>0</v>
      </c>
      <c r="AO4508" s="45">
        <f t="shared" si="1140"/>
        <v>-10</v>
      </c>
    </row>
    <row r="4509" spans="1:41" x14ac:dyDescent="0.4">
      <c r="A4509" s="21" t="str">
        <f t="shared" si="1127"/>
        <v>-------------------------------------------NAO DISPONIVEL-------------------------------------------</v>
      </c>
      <c r="B4509" s="5" t="str">
        <f>_xlfn.IFNA(VLOOKUP(A4509,CNPJ!E:F,2,0),"-------------------------------------------NAO DISPONIVEL-------------------------------------------")</f>
        <v>-------------------------------------------NAO DISPONIVEL-------------------------------------------</v>
      </c>
      <c r="C4509" s="22">
        <v>1</v>
      </c>
      <c r="D4509" s="5" t="str">
        <f>_xlfn.XLOOKUP(R4509,OP!C:C,OP!B:B,,0,1)</f>
        <v>RJ</v>
      </c>
      <c r="E4509" s="23"/>
      <c r="M4509" s="26"/>
      <c r="N4509" s="27"/>
      <c r="O4509" s="28" t="str">
        <f t="shared" si="1128"/>
        <v>00000004509</v>
      </c>
      <c r="R4509" s="27" t="s">
        <v>193</v>
      </c>
      <c r="S4509" s="30" t="str">
        <f>_xlfn.IFNA(VLOOKUP(_xlfn.CONCAT(D4509," - ",R4509),OP!A:D,4,0),"-------------------------------------------NAO DISPONIVEL-------------------------------------------")</f>
        <v>FETRANSPOR</v>
      </c>
      <c r="T4509" s="31"/>
      <c r="U4509" s="32"/>
      <c r="V4509" s="31"/>
      <c r="W4509" s="33">
        <f t="shared" si="1129"/>
        <v>0</v>
      </c>
      <c r="X4509" s="34">
        <f t="shared" si="1130"/>
        <v>0</v>
      </c>
      <c r="Y4509" s="33">
        <f t="shared" si="1131"/>
        <v>0</v>
      </c>
      <c r="Z4509" s="33">
        <f t="shared" si="1132"/>
        <v>0</v>
      </c>
      <c r="AA4509" s="35">
        <f t="shared" si="1133"/>
        <v>0</v>
      </c>
      <c r="AB4509" s="36">
        <f t="shared" si="1134"/>
        <v>0</v>
      </c>
      <c r="AC4509" s="37">
        <f t="shared" si="1135"/>
        <v>0</v>
      </c>
      <c r="AD4509" s="38"/>
      <c r="AE4509" s="38"/>
      <c r="AF4509" s="39">
        <f t="shared" si="1136"/>
        <v>0</v>
      </c>
      <c r="AG4509" s="40"/>
      <c r="AH4509" s="41">
        <f t="shared" si="1137"/>
        <v>0</v>
      </c>
      <c r="AI4509" s="42">
        <f t="shared" si="1138"/>
        <v>0</v>
      </c>
      <c r="AJ4509" s="43">
        <f t="shared" si="1139"/>
        <v>0</v>
      </c>
      <c r="AK4509" s="5" t="str">
        <f>_xlfn.IFNA(VLOOKUP(_xlfn.CONCAT(D4509," - ",S4509),OP!E:F,2,0),"-------------------------------------------NAO DISPONIVEL-------------------------------------------")</f>
        <v>C - RIOCARD</v>
      </c>
      <c r="AL4509" s="7" t="str">
        <f t="shared" si="1125"/>
        <v>1 - -------------------------------------------NAO DISPONIVEL------------------------------------------- - 00000004509 - FETRANSPOR</v>
      </c>
      <c r="AM4509" s="7" t="str">
        <f t="shared" si="1126"/>
        <v>-------------------------------------------NAO DISPONIVEL-------------------------------------------</v>
      </c>
      <c r="AN4509" s="44" cm="1">
        <f t="array" ref="AN4509">_xlfn.IFS(AJ4509=0,0,AQ4509="INATIVO",2,AQ4509="SEM CADASTRO",4,AQ4509="CPF ATIVO EM OUTRO COMPRADOR",5,AQ4509="NOVO/SEM CARTAO",6,AND(AJ4509&gt;0,AQ4509,""),8)</f>
        <v>0</v>
      </c>
      <c r="AO4509" s="45">
        <f t="shared" si="1140"/>
        <v>-10</v>
      </c>
    </row>
    <row r="4510" spans="1:41" x14ac:dyDescent="0.4">
      <c r="A4510" s="21" t="str">
        <f t="shared" si="1127"/>
        <v>-------------------------------------------NAO DISPONIVEL-------------------------------------------</v>
      </c>
      <c r="B4510" s="5" t="str">
        <f>_xlfn.IFNA(VLOOKUP(A4510,CNPJ!E:F,2,0),"-------------------------------------------NAO DISPONIVEL-------------------------------------------")</f>
        <v>-------------------------------------------NAO DISPONIVEL-------------------------------------------</v>
      </c>
      <c r="C4510" s="22">
        <v>1</v>
      </c>
      <c r="D4510" s="5" t="str">
        <f>_xlfn.XLOOKUP(R4510,OP!C:C,OP!B:B,,0,1)</f>
        <v>RJ</v>
      </c>
      <c r="E4510" s="23"/>
      <c r="M4510" s="26"/>
      <c r="N4510" s="27"/>
      <c r="O4510" s="28" t="str">
        <f t="shared" si="1128"/>
        <v>00000004510</v>
      </c>
      <c r="R4510" s="27" t="s">
        <v>193</v>
      </c>
      <c r="S4510" s="30" t="str">
        <f>_xlfn.IFNA(VLOOKUP(_xlfn.CONCAT(D4510," - ",R4510),OP!A:D,4,0),"-------------------------------------------NAO DISPONIVEL-------------------------------------------")</f>
        <v>FETRANSPOR</v>
      </c>
      <c r="T4510" s="31"/>
      <c r="U4510" s="32"/>
      <c r="V4510" s="31"/>
      <c r="W4510" s="33">
        <f t="shared" si="1129"/>
        <v>0</v>
      </c>
      <c r="X4510" s="34">
        <f t="shared" si="1130"/>
        <v>0</v>
      </c>
      <c r="Y4510" s="33">
        <f t="shared" si="1131"/>
        <v>0</v>
      </c>
      <c r="Z4510" s="33">
        <f t="shared" si="1132"/>
        <v>0</v>
      </c>
      <c r="AA4510" s="35">
        <f t="shared" si="1133"/>
        <v>0</v>
      </c>
      <c r="AB4510" s="36">
        <f t="shared" si="1134"/>
        <v>0</v>
      </c>
      <c r="AC4510" s="37">
        <f t="shared" si="1135"/>
        <v>0</v>
      </c>
      <c r="AD4510" s="38"/>
      <c r="AE4510" s="38"/>
      <c r="AF4510" s="39">
        <f t="shared" si="1136"/>
        <v>0</v>
      </c>
      <c r="AG4510" s="40"/>
      <c r="AH4510" s="41">
        <f t="shared" si="1137"/>
        <v>0</v>
      </c>
      <c r="AI4510" s="42">
        <f t="shared" si="1138"/>
        <v>0</v>
      </c>
      <c r="AJ4510" s="43">
        <f t="shared" si="1139"/>
        <v>0</v>
      </c>
      <c r="AK4510" s="5" t="str">
        <f>_xlfn.IFNA(VLOOKUP(_xlfn.CONCAT(D4510," - ",S4510),OP!E:F,2,0),"-------------------------------------------NAO DISPONIVEL-------------------------------------------")</f>
        <v>C - RIOCARD</v>
      </c>
      <c r="AL4510" s="7" t="str">
        <f t="shared" si="1125"/>
        <v>1 - -------------------------------------------NAO DISPONIVEL------------------------------------------- - 00000004510 - FETRANSPOR</v>
      </c>
      <c r="AM4510" s="7" t="str">
        <f t="shared" si="1126"/>
        <v>-------------------------------------------NAO DISPONIVEL-------------------------------------------</v>
      </c>
      <c r="AN4510" s="44" cm="1">
        <f t="array" ref="AN4510">_xlfn.IFS(AJ4510=0,0,AQ4510="INATIVO",2,AQ4510="SEM CADASTRO",4,AQ4510="CPF ATIVO EM OUTRO COMPRADOR",5,AQ4510="NOVO/SEM CARTAO",6,AND(AJ4510&gt;0,AQ4510,""),8)</f>
        <v>0</v>
      </c>
      <c r="AO4510" s="45">
        <f t="shared" si="1140"/>
        <v>-10</v>
      </c>
    </row>
    <row r="4511" spans="1:41" x14ac:dyDescent="0.4">
      <c r="A4511" s="21" t="str">
        <f t="shared" si="1127"/>
        <v>-------------------------------------------NAO DISPONIVEL-------------------------------------------</v>
      </c>
      <c r="B4511" s="5" t="str">
        <f>_xlfn.IFNA(VLOOKUP(A4511,CNPJ!E:F,2,0),"-------------------------------------------NAO DISPONIVEL-------------------------------------------")</f>
        <v>-------------------------------------------NAO DISPONIVEL-------------------------------------------</v>
      </c>
      <c r="C4511" s="22">
        <v>1</v>
      </c>
      <c r="D4511" s="5" t="str">
        <f>_xlfn.XLOOKUP(R4511,OP!C:C,OP!B:B,,0,1)</f>
        <v>RJ</v>
      </c>
      <c r="E4511" s="23"/>
      <c r="M4511" s="26"/>
      <c r="N4511" s="27"/>
      <c r="O4511" s="28" t="str">
        <f t="shared" si="1128"/>
        <v>00000004511</v>
      </c>
      <c r="R4511" s="27" t="s">
        <v>193</v>
      </c>
      <c r="S4511" s="30" t="str">
        <f>_xlfn.IFNA(VLOOKUP(_xlfn.CONCAT(D4511," - ",R4511),OP!A:D,4,0),"-------------------------------------------NAO DISPONIVEL-------------------------------------------")</f>
        <v>FETRANSPOR</v>
      </c>
      <c r="T4511" s="31"/>
      <c r="U4511" s="32"/>
      <c r="V4511" s="31"/>
      <c r="W4511" s="33">
        <f t="shared" si="1129"/>
        <v>0</v>
      </c>
      <c r="X4511" s="34">
        <f t="shared" si="1130"/>
        <v>0</v>
      </c>
      <c r="Y4511" s="33">
        <f t="shared" si="1131"/>
        <v>0</v>
      </c>
      <c r="Z4511" s="33">
        <f t="shared" si="1132"/>
        <v>0</v>
      </c>
      <c r="AA4511" s="35">
        <f t="shared" si="1133"/>
        <v>0</v>
      </c>
      <c r="AB4511" s="36">
        <f t="shared" si="1134"/>
        <v>0</v>
      </c>
      <c r="AC4511" s="37">
        <f t="shared" si="1135"/>
        <v>0</v>
      </c>
      <c r="AD4511" s="38"/>
      <c r="AE4511" s="38"/>
      <c r="AF4511" s="39">
        <f t="shared" si="1136"/>
        <v>0</v>
      </c>
      <c r="AG4511" s="40"/>
      <c r="AH4511" s="41">
        <f t="shared" si="1137"/>
        <v>0</v>
      </c>
      <c r="AI4511" s="42">
        <f t="shared" si="1138"/>
        <v>0</v>
      </c>
      <c r="AJ4511" s="43">
        <f t="shared" si="1139"/>
        <v>0</v>
      </c>
      <c r="AK4511" s="5" t="str">
        <f>_xlfn.IFNA(VLOOKUP(_xlfn.CONCAT(D4511," - ",S4511),OP!E:F,2,0),"-------------------------------------------NAO DISPONIVEL-------------------------------------------")</f>
        <v>C - RIOCARD</v>
      </c>
      <c r="AL4511" s="7" t="str">
        <f t="shared" si="1125"/>
        <v>1 - -------------------------------------------NAO DISPONIVEL------------------------------------------- - 00000004511 - FETRANSPOR</v>
      </c>
      <c r="AM4511" s="7" t="str">
        <f t="shared" si="1126"/>
        <v>-------------------------------------------NAO DISPONIVEL-------------------------------------------</v>
      </c>
      <c r="AN4511" s="44" cm="1">
        <f t="array" ref="AN4511">_xlfn.IFS(AJ4511=0,0,AQ4511="INATIVO",2,AQ4511="SEM CADASTRO",4,AQ4511="CPF ATIVO EM OUTRO COMPRADOR",5,AQ4511="NOVO/SEM CARTAO",6,AND(AJ4511&gt;0,AQ4511,""),8)</f>
        <v>0</v>
      </c>
      <c r="AO4511" s="45">
        <f t="shared" si="1140"/>
        <v>-10</v>
      </c>
    </row>
    <row r="4512" spans="1:41" x14ac:dyDescent="0.4">
      <c r="A4512" s="21" t="str">
        <f t="shared" si="1127"/>
        <v>-------------------------------------------NAO DISPONIVEL-------------------------------------------</v>
      </c>
      <c r="B4512" s="5" t="str">
        <f>_xlfn.IFNA(VLOOKUP(A4512,CNPJ!E:F,2,0),"-------------------------------------------NAO DISPONIVEL-------------------------------------------")</f>
        <v>-------------------------------------------NAO DISPONIVEL-------------------------------------------</v>
      </c>
      <c r="C4512" s="22">
        <v>1</v>
      </c>
      <c r="D4512" s="5" t="str">
        <f>_xlfn.XLOOKUP(R4512,OP!C:C,OP!B:B,,0,1)</f>
        <v>RJ</v>
      </c>
      <c r="E4512" s="23"/>
      <c r="M4512" s="26"/>
      <c r="N4512" s="27"/>
      <c r="O4512" s="28" t="str">
        <f t="shared" si="1128"/>
        <v>00000004512</v>
      </c>
      <c r="R4512" s="27" t="s">
        <v>193</v>
      </c>
      <c r="S4512" s="30" t="str">
        <f>_xlfn.IFNA(VLOOKUP(_xlfn.CONCAT(D4512," - ",R4512),OP!A:D,4,0),"-------------------------------------------NAO DISPONIVEL-------------------------------------------")</f>
        <v>FETRANSPOR</v>
      </c>
      <c r="T4512" s="31"/>
      <c r="U4512" s="32"/>
      <c r="V4512" s="31"/>
      <c r="W4512" s="33">
        <f t="shared" si="1129"/>
        <v>0</v>
      </c>
      <c r="X4512" s="34">
        <f t="shared" si="1130"/>
        <v>0</v>
      </c>
      <c r="Y4512" s="33">
        <f t="shared" si="1131"/>
        <v>0</v>
      </c>
      <c r="Z4512" s="33">
        <f t="shared" si="1132"/>
        <v>0</v>
      </c>
      <c r="AA4512" s="35">
        <f t="shared" si="1133"/>
        <v>0</v>
      </c>
      <c r="AB4512" s="36">
        <f t="shared" si="1134"/>
        <v>0</v>
      </c>
      <c r="AC4512" s="37">
        <f t="shared" si="1135"/>
        <v>0</v>
      </c>
      <c r="AD4512" s="38"/>
      <c r="AE4512" s="38"/>
      <c r="AF4512" s="39">
        <f t="shared" si="1136"/>
        <v>0</v>
      </c>
      <c r="AG4512" s="40"/>
      <c r="AH4512" s="41">
        <f t="shared" si="1137"/>
        <v>0</v>
      </c>
      <c r="AI4512" s="42">
        <f t="shared" si="1138"/>
        <v>0</v>
      </c>
      <c r="AJ4512" s="43">
        <f t="shared" si="1139"/>
        <v>0</v>
      </c>
      <c r="AK4512" s="5" t="str">
        <f>_xlfn.IFNA(VLOOKUP(_xlfn.CONCAT(D4512," - ",S4512),OP!E:F,2,0),"-------------------------------------------NAO DISPONIVEL-------------------------------------------")</f>
        <v>C - RIOCARD</v>
      </c>
      <c r="AL4512" s="7" t="str">
        <f t="shared" si="1125"/>
        <v>1 - -------------------------------------------NAO DISPONIVEL------------------------------------------- - 00000004512 - FETRANSPOR</v>
      </c>
      <c r="AM4512" s="7" t="str">
        <f t="shared" si="1126"/>
        <v>-------------------------------------------NAO DISPONIVEL-------------------------------------------</v>
      </c>
      <c r="AN4512" s="44" cm="1">
        <f t="array" ref="AN4512">_xlfn.IFS(AJ4512=0,0,AQ4512="INATIVO",2,AQ4512="SEM CADASTRO",4,AQ4512="CPF ATIVO EM OUTRO COMPRADOR",5,AQ4512="NOVO/SEM CARTAO",6,AND(AJ4512&gt;0,AQ4512,""),8)</f>
        <v>0</v>
      </c>
      <c r="AO4512" s="45">
        <f t="shared" si="1140"/>
        <v>-10</v>
      </c>
    </row>
    <row r="4513" spans="1:41" x14ac:dyDescent="0.4">
      <c r="A4513" s="21" t="str">
        <f t="shared" si="1127"/>
        <v>-------------------------------------------NAO DISPONIVEL-------------------------------------------</v>
      </c>
      <c r="B4513" s="5" t="str">
        <f>_xlfn.IFNA(VLOOKUP(A4513,CNPJ!E:F,2,0),"-------------------------------------------NAO DISPONIVEL-------------------------------------------")</f>
        <v>-------------------------------------------NAO DISPONIVEL-------------------------------------------</v>
      </c>
      <c r="C4513" s="22">
        <v>1</v>
      </c>
      <c r="D4513" s="5" t="str">
        <f>_xlfn.XLOOKUP(R4513,OP!C:C,OP!B:B,,0,1)</f>
        <v>RJ</v>
      </c>
      <c r="E4513" s="23"/>
      <c r="M4513" s="26"/>
      <c r="N4513" s="27"/>
      <c r="O4513" s="28" t="str">
        <f t="shared" si="1128"/>
        <v>00000004513</v>
      </c>
      <c r="R4513" s="27" t="s">
        <v>193</v>
      </c>
      <c r="S4513" s="30" t="str">
        <f>_xlfn.IFNA(VLOOKUP(_xlfn.CONCAT(D4513," - ",R4513),OP!A:D,4,0),"-------------------------------------------NAO DISPONIVEL-------------------------------------------")</f>
        <v>FETRANSPOR</v>
      </c>
      <c r="T4513" s="31"/>
      <c r="U4513" s="32"/>
      <c r="V4513" s="31"/>
      <c r="W4513" s="33">
        <f t="shared" si="1129"/>
        <v>0</v>
      </c>
      <c r="X4513" s="34">
        <f t="shared" si="1130"/>
        <v>0</v>
      </c>
      <c r="Y4513" s="33">
        <f t="shared" si="1131"/>
        <v>0</v>
      </c>
      <c r="Z4513" s="33">
        <f t="shared" si="1132"/>
        <v>0</v>
      </c>
      <c r="AA4513" s="35">
        <f t="shared" si="1133"/>
        <v>0</v>
      </c>
      <c r="AB4513" s="36">
        <f t="shared" si="1134"/>
        <v>0</v>
      </c>
      <c r="AC4513" s="37">
        <f t="shared" si="1135"/>
        <v>0</v>
      </c>
      <c r="AD4513" s="38"/>
      <c r="AE4513" s="38"/>
      <c r="AF4513" s="39">
        <f t="shared" si="1136"/>
        <v>0</v>
      </c>
      <c r="AG4513" s="40"/>
      <c r="AH4513" s="41">
        <f t="shared" si="1137"/>
        <v>0</v>
      </c>
      <c r="AI4513" s="42">
        <f t="shared" si="1138"/>
        <v>0</v>
      </c>
      <c r="AJ4513" s="43">
        <f t="shared" si="1139"/>
        <v>0</v>
      </c>
      <c r="AK4513" s="5" t="str">
        <f>_xlfn.IFNA(VLOOKUP(_xlfn.CONCAT(D4513," - ",S4513),OP!E:F,2,0),"-------------------------------------------NAO DISPONIVEL-------------------------------------------")</f>
        <v>C - RIOCARD</v>
      </c>
      <c r="AL4513" s="7" t="str">
        <f t="shared" si="1125"/>
        <v>1 - -------------------------------------------NAO DISPONIVEL------------------------------------------- - 00000004513 - FETRANSPOR</v>
      </c>
      <c r="AM4513" s="7" t="str">
        <f t="shared" si="1126"/>
        <v>-------------------------------------------NAO DISPONIVEL-------------------------------------------</v>
      </c>
      <c r="AN4513" s="44" cm="1">
        <f t="array" ref="AN4513">_xlfn.IFS(AJ4513=0,0,AQ4513="INATIVO",2,AQ4513="SEM CADASTRO",4,AQ4513="CPF ATIVO EM OUTRO COMPRADOR",5,AQ4513="NOVO/SEM CARTAO",6,AND(AJ4513&gt;0,AQ4513,""),8)</f>
        <v>0</v>
      </c>
      <c r="AO4513" s="45">
        <f t="shared" si="1140"/>
        <v>-10</v>
      </c>
    </row>
    <row r="4514" spans="1:41" x14ac:dyDescent="0.4">
      <c r="A4514" s="21" t="str">
        <f t="shared" si="1127"/>
        <v>-------------------------------------------NAO DISPONIVEL-------------------------------------------</v>
      </c>
      <c r="B4514" s="5" t="str">
        <f>_xlfn.IFNA(VLOOKUP(A4514,CNPJ!E:F,2,0),"-------------------------------------------NAO DISPONIVEL-------------------------------------------")</f>
        <v>-------------------------------------------NAO DISPONIVEL-------------------------------------------</v>
      </c>
      <c r="C4514" s="22">
        <v>1</v>
      </c>
      <c r="D4514" s="5" t="str">
        <f>_xlfn.XLOOKUP(R4514,OP!C:C,OP!B:B,,0,1)</f>
        <v>RJ</v>
      </c>
      <c r="E4514" s="23"/>
      <c r="M4514" s="26"/>
      <c r="N4514" s="27"/>
      <c r="O4514" s="28" t="str">
        <f t="shared" si="1128"/>
        <v>00000004514</v>
      </c>
      <c r="R4514" s="27" t="s">
        <v>193</v>
      </c>
      <c r="S4514" s="30" t="str">
        <f>_xlfn.IFNA(VLOOKUP(_xlfn.CONCAT(D4514," - ",R4514),OP!A:D,4,0),"-------------------------------------------NAO DISPONIVEL-------------------------------------------")</f>
        <v>FETRANSPOR</v>
      </c>
      <c r="T4514" s="31"/>
      <c r="U4514" s="32"/>
      <c r="V4514" s="31"/>
      <c r="W4514" s="33">
        <f t="shared" si="1129"/>
        <v>0</v>
      </c>
      <c r="X4514" s="34">
        <f t="shared" si="1130"/>
        <v>0</v>
      </c>
      <c r="Y4514" s="33">
        <f t="shared" si="1131"/>
        <v>0</v>
      </c>
      <c r="Z4514" s="33">
        <f t="shared" si="1132"/>
        <v>0</v>
      </c>
      <c r="AA4514" s="35">
        <f t="shared" si="1133"/>
        <v>0</v>
      </c>
      <c r="AB4514" s="36">
        <f t="shared" si="1134"/>
        <v>0</v>
      </c>
      <c r="AC4514" s="37">
        <f t="shared" si="1135"/>
        <v>0</v>
      </c>
      <c r="AD4514" s="38"/>
      <c r="AE4514" s="38"/>
      <c r="AF4514" s="39">
        <f t="shared" si="1136"/>
        <v>0</v>
      </c>
      <c r="AG4514" s="40"/>
      <c r="AH4514" s="41">
        <f t="shared" si="1137"/>
        <v>0</v>
      </c>
      <c r="AI4514" s="42">
        <f t="shared" si="1138"/>
        <v>0</v>
      </c>
      <c r="AJ4514" s="43">
        <f t="shared" si="1139"/>
        <v>0</v>
      </c>
      <c r="AK4514" s="5" t="str">
        <f>_xlfn.IFNA(VLOOKUP(_xlfn.CONCAT(D4514," - ",S4514),OP!E:F,2,0),"-------------------------------------------NAO DISPONIVEL-------------------------------------------")</f>
        <v>C - RIOCARD</v>
      </c>
      <c r="AL4514" s="7" t="str">
        <f t="shared" si="1125"/>
        <v>1 - -------------------------------------------NAO DISPONIVEL------------------------------------------- - 00000004514 - FETRANSPOR</v>
      </c>
      <c r="AM4514" s="7" t="str">
        <f t="shared" si="1126"/>
        <v>-------------------------------------------NAO DISPONIVEL-------------------------------------------</v>
      </c>
      <c r="AN4514" s="44" cm="1">
        <f t="array" ref="AN4514">_xlfn.IFS(AJ4514=0,0,AQ4514="INATIVO",2,AQ4514="SEM CADASTRO",4,AQ4514="CPF ATIVO EM OUTRO COMPRADOR",5,AQ4514="NOVO/SEM CARTAO",6,AND(AJ4514&gt;0,AQ4514,""),8)</f>
        <v>0</v>
      </c>
      <c r="AO4514" s="45">
        <f t="shared" si="1140"/>
        <v>-10</v>
      </c>
    </row>
    <row r="4515" spans="1:41" x14ac:dyDescent="0.4">
      <c r="A4515" s="21" t="str">
        <f t="shared" si="1127"/>
        <v>-------------------------------------------NAO DISPONIVEL-------------------------------------------</v>
      </c>
      <c r="B4515" s="5" t="str">
        <f>_xlfn.IFNA(VLOOKUP(A4515,CNPJ!E:F,2,0),"-------------------------------------------NAO DISPONIVEL-------------------------------------------")</f>
        <v>-------------------------------------------NAO DISPONIVEL-------------------------------------------</v>
      </c>
      <c r="C4515" s="22">
        <v>1</v>
      </c>
      <c r="D4515" s="5" t="str">
        <f>_xlfn.XLOOKUP(R4515,OP!C:C,OP!B:B,,0,1)</f>
        <v>RJ</v>
      </c>
      <c r="E4515" s="23"/>
      <c r="M4515" s="26"/>
      <c r="N4515" s="27"/>
      <c r="O4515" s="28" t="str">
        <f t="shared" si="1128"/>
        <v>00000004515</v>
      </c>
      <c r="R4515" s="27" t="s">
        <v>193</v>
      </c>
      <c r="S4515" s="30" t="str">
        <f>_xlfn.IFNA(VLOOKUP(_xlfn.CONCAT(D4515," - ",R4515),OP!A:D,4,0),"-------------------------------------------NAO DISPONIVEL-------------------------------------------")</f>
        <v>FETRANSPOR</v>
      </c>
      <c r="T4515" s="31"/>
      <c r="U4515" s="32"/>
      <c r="V4515" s="31"/>
      <c r="W4515" s="33">
        <f t="shared" si="1129"/>
        <v>0</v>
      </c>
      <c r="X4515" s="34">
        <f t="shared" si="1130"/>
        <v>0</v>
      </c>
      <c r="Y4515" s="33">
        <f t="shared" si="1131"/>
        <v>0</v>
      </c>
      <c r="Z4515" s="33">
        <f t="shared" si="1132"/>
        <v>0</v>
      </c>
      <c r="AA4515" s="35">
        <f t="shared" si="1133"/>
        <v>0</v>
      </c>
      <c r="AB4515" s="36">
        <f t="shared" si="1134"/>
        <v>0</v>
      </c>
      <c r="AC4515" s="37">
        <f t="shared" si="1135"/>
        <v>0</v>
      </c>
      <c r="AD4515" s="38"/>
      <c r="AE4515" s="38"/>
      <c r="AF4515" s="39">
        <f t="shared" si="1136"/>
        <v>0</v>
      </c>
      <c r="AG4515" s="40"/>
      <c r="AH4515" s="41">
        <f t="shared" si="1137"/>
        <v>0</v>
      </c>
      <c r="AI4515" s="42">
        <f t="shared" si="1138"/>
        <v>0</v>
      </c>
      <c r="AJ4515" s="43">
        <f t="shared" si="1139"/>
        <v>0</v>
      </c>
      <c r="AK4515" s="5" t="str">
        <f>_xlfn.IFNA(VLOOKUP(_xlfn.CONCAT(D4515," - ",S4515),OP!E:F,2,0),"-------------------------------------------NAO DISPONIVEL-------------------------------------------")</f>
        <v>C - RIOCARD</v>
      </c>
      <c r="AL4515" s="7" t="str">
        <f t="shared" si="1125"/>
        <v>1 - -------------------------------------------NAO DISPONIVEL------------------------------------------- - 00000004515 - FETRANSPOR</v>
      </c>
      <c r="AM4515" s="7" t="str">
        <f t="shared" si="1126"/>
        <v>-------------------------------------------NAO DISPONIVEL-------------------------------------------</v>
      </c>
      <c r="AN4515" s="44" cm="1">
        <f t="array" ref="AN4515">_xlfn.IFS(AJ4515=0,0,AQ4515="INATIVO",2,AQ4515="SEM CADASTRO",4,AQ4515="CPF ATIVO EM OUTRO COMPRADOR",5,AQ4515="NOVO/SEM CARTAO",6,AND(AJ4515&gt;0,AQ4515,""),8)</f>
        <v>0</v>
      </c>
      <c r="AO4515" s="45">
        <f t="shared" si="1140"/>
        <v>-10</v>
      </c>
    </row>
    <row r="4516" spans="1:41" x14ac:dyDescent="0.4">
      <c r="A4516" s="21" t="str">
        <f t="shared" si="1127"/>
        <v>-------------------------------------------NAO DISPONIVEL-------------------------------------------</v>
      </c>
      <c r="B4516" s="5" t="str">
        <f>_xlfn.IFNA(VLOOKUP(A4516,CNPJ!E:F,2,0),"-------------------------------------------NAO DISPONIVEL-------------------------------------------")</f>
        <v>-------------------------------------------NAO DISPONIVEL-------------------------------------------</v>
      </c>
      <c r="C4516" s="22">
        <v>1</v>
      </c>
      <c r="D4516" s="5" t="str">
        <f>_xlfn.XLOOKUP(R4516,OP!C:C,OP!B:B,,0,1)</f>
        <v>RJ</v>
      </c>
      <c r="E4516" s="23"/>
      <c r="M4516" s="26"/>
      <c r="N4516" s="27"/>
      <c r="O4516" s="28" t="str">
        <f t="shared" si="1128"/>
        <v>00000004516</v>
      </c>
      <c r="R4516" s="27" t="s">
        <v>193</v>
      </c>
      <c r="S4516" s="30" t="str">
        <f>_xlfn.IFNA(VLOOKUP(_xlfn.CONCAT(D4516," - ",R4516),OP!A:D,4,0),"-------------------------------------------NAO DISPONIVEL-------------------------------------------")</f>
        <v>FETRANSPOR</v>
      </c>
      <c r="T4516" s="31"/>
      <c r="U4516" s="32"/>
      <c r="V4516" s="31"/>
      <c r="W4516" s="33">
        <f t="shared" si="1129"/>
        <v>0</v>
      </c>
      <c r="X4516" s="34">
        <f t="shared" si="1130"/>
        <v>0</v>
      </c>
      <c r="Y4516" s="33">
        <f t="shared" si="1131"/>
        <v>0</v>
      </c>
      <c r="Z4516" s="33">
        <f t="shared" si="1132"/>
        <v>0</v>
      </c>
      <c r="AA4516" s="35">
        <f t="shared" si="1133"/>
        <v>0</v>
      </c>
      <c r="AB4516" s="36">
        <f t="shared" si="1134"/>
        <v>0</v>
      </c>
      <c r="AC4516" s="37">
        <f t="shared" si="1135"/>
        <v>0</v>
      </c>
      <c r="AD4516" s="38"/>
      <c r="AE4516" s="38"/>
      <c r="AF4516" s="39">
        <f t="shared" si="1136"/>
        <v>0</v>
      </c>
      <c r="AG4516" s="40"/>
      <c r="AH4516" s="41">
        <f t="shared" si="1137"/>
        <v>0</v>
      </c>
      <c r="AI4516" s="42">
        <f t="shared" si="1138"/>
        <v>0</v>
      </c>
      <c r="AJ4516" s="43">
        <f t="shared" si="1139"/>
        <v>0</v>
      </c>
      <c r="AK4516" s="5" t="str">
        <f>_xlfn.IFNA(VLOOKUP(_xlfn.CONCAT(D4516," - ",S4516),OP!E:F,2,0),"-------------------------------------------NAO DISPONIVEL-------------------------------------------")</f>
        <v>C - RIOCARD</v>
      </c>
      <c r="AL4516" s="7" t="str">
        <f t="shared" si="1125"/>
        <v>1 - -------------------------------------------NAO DISPONIVEL------------------------------------------- - 00000004516 - FETRANSPOR</v>
      </c>
      <c r="AM4516" s="7" t="str">
        <f t="shared" si="1126"/>
        <v>-------------------------------------------NAO DISPONIVEL-------------------------------------------</v>
      </c>
      <c r="AN4516" s="44" cm="1">
        <f t="array" ref="AN4516">_xlfn.IFS(AJ4516=0,0,AQ4516="INATIVO",2,AQ4516="SEM CADASTRO",4,AQ4516="CPF ATIVO EM OUTRO COMPRADOR",5,AQ4516="NOVO/SEM CARTAO",6,AND(AJ4516&gt;0,AQ4516,""),8)</f>
        <v>0</v>
      </c>
      <c r="AO4516" s="45">
        <f t="shared" si="1140"/>
        <v>-10</v>
      </c>
    </row>
    <row r="4517" spans="1:41" x14ac:dyDescent="0.4">
      <c r="A4517" s="21" t="str">
        <f t="shared" si="1127"/>
        <v>-------------------------------------------NAO DISPONIVEL-------------------------------------------</v>
      </c>
      <c r="B4517" s="5" t="str">
        <f>_xlfn.IFNA(VLOOKUP(A4517,CNPJ!E:F,2,0),"-------------------------------------------NAO DISPONIVEL-------------------------------------------")</f>
        <v>-------------------------------------------NAO DISPONIVEL-------------------------------------------</v>
      </c>
      <c r="C4517" s="22">
        <v>1</v>
      </c>
      <c r="D4517" s="5" t="str">
        <f>_xlfn.XLOOKUP(R4517,OP!C:C,OP!B:B,,0,1)</f>
        <v>RJ</v>
      </c>
      <c r="E4517" s="23"/>
      <c r="M4517" s="26"/>
      <c r="N4517" s="27"/>
      <c r="O4517" s="28" t="str">
        <f t="shared" si="1128"/>
        <v>00000004517</v>
      </c>
      <c r="R4517" s="27" t="s">
        <v>193</v>
      </c>
      <c r="S4517" s="30" t="str">
        <f>_xlfn.IFNA(VLOOKUP(_xlfn.CONCAT(D4517," - ",R4517),OP!A:D,4,0),"-------------------------------------------NAO DISPONIVEL-------------------------------------------")</f>
        <v>FETRANSPOR</v>
      </c>
      <c r="T4517" s="31"/>
      <c r="U4517" s="32"/>
      <c r="V4517" s="31"/>
      <c r="W4517" s="33">
        <f t="shared" si="1129"/>
        <v>0</v>
      </c>
      <c r="X4517" s="34">
        <f t="shared" si="1130"/>
        <v>0</v>
      </c>
      <c r="Y4517" s="33">
        <f t="shared" si="1131"/>
        <v>0</v>
      </c>
      <c r="Z4517" s="33">
        <f t="shared" si="1132"/>
        <v>0</v>
      </c>
      <c r="AA4517" s="35">
        <f t="shared" si="1133"/>
        <v>0</v>
      </c>
      <c r="AB4517" s="36">
        <f t="shared" si="1134"/>
        <v>0</v>
      </c>
      <c r="AC4517" s="37">
        <f t="shared" si="1135"/>
        <v>0</v>
      </c>
      <c r="AD4517" s="38"/>
      <c r="AE4517" s="38"/>
      <c r="AF4517" s="39">
        <f t="shared" si="1136"/>
        <v>0</v>
      </c>
      <c r="AG4517" s="40"/>
      <c r="AH4517" s="41">
        <f t="shared" si="1137"/>
        <v>0</v>
      </c>
      <c r="AI4517" s="42">
        <f t="shared" si="1138"/>
        <v>0</v>
      </c>
      <c r="AJ4517" s="43">
        <f t="shared" si="1139"/>
        <v>0</v>
      </c>
      <c r="AK4517" s="5" t="str">
        <f>_xlfn.IFNA(VLOOKUP(_xlfn.CONCAT(D4517," - ",S4517),OP!E:F,2,0),"-------------------------------------------NAO DISPONIVEL-------------------------------------------")</f>
        <v>C - RIOCARD</v>
      </c>
      <c r="AL4517" s="7" t="str">
        <f t="shared" si="1125"/>
        <v>1 - -------------------------------------------NAO DISPONIVEL------------------------------------------- - 00000004517 - FETRANSPOR</v>
      </c>
      <c r="AM4517" s="7" t="str">
        <f t="shared" si="1126"/>
        <v>-------------------------------------------NAO DISPONIVEL-------------------------------------------</v>
      </c>
      <c r="AN4517" s="44" cm="1">
        <f t="array" ref="AN4517">_xlfn.IFS(AJ4517=0,0,AQ4517="INATIVO",2,AQ4517="SEM CADASTRO",4,AQ4517="CPF ATIVO EM OUTRO COMPRADOR",5,AQ4517="NOVO/SEM CARTAO",6,AND(AJ4517&gt;0,AQ4517,""),8)</f>
        <v>0</v>
      </c>
      <c r="AO4517" s="45">
        <f t="shared" si="1140"/>
        <v>-10</v>
      </c>
    </row>
    <row r="4518" spans="1:41" x14ac:dyDescent="0.4">
      <c r="A4518" s="21" t="str">
        <f t="shared" si="1127"/>
        <v>-------------------------------------------NAO DISPONIVEL-------------------------------------------</v>
      </c>
      <c r="B4518" s="5" t="str">
        <f>_xlfn.IFNA(VLOOKUP(A4518,CNPJ!E:F,2,0),"-------------------------------------------NAO DISPONIVEL-------------------------------------------")</f>
        <v>-------------------------------------------NAO DISPONIVEL-------------------------------------------</v>
      </c>
      <c r="C4518" s="22">
        <v>1</v>
      </c>
      <c r="D4518" s="5" t="str">
        <f>_xlfn.XLOOKUP(R4518,OP!C:C,OP!B:B,,0,1)</f>
        <v>RJ</v>
      </c>
      <c r="E4518" s="23"/>
      <c r="M4518" s="26"/>
      <c r="N4518" s="27"/>
      <c r="O4518" s="28" t="str">
        <f t="shared" si="1128"/>
        <v>00000004518</v>
      </c>
      <c r="R4518" s="27" t="s">
        <v>193</v>
      </c>
      <c r="S4518" s="30" t="str">
        <f>_xlfn.IFNA(VLOOKUP(_xlfn.CONCAT(D4518," - ",R4518),OP!A:D,4,0),"-------------------------------------------NAO DISPONIVEL-------------------------------------------")</f>
        <v>FETRANSPOR</v>
      </c>
      <c r="T4518" s="31"/>
      <c r="U4518" s="32"/>
      <c r="V4518" s="31"/>
      <c r="W4518" s="33">
        <f t="shared" si="1129"/>
        <v>0</v>
      </c>
      <c r="X4518" s="34">
        <f t="shared" si="1130"/>
        <v>0</v>
      </c>
      <c r="Y4518" s="33">
        <f t="shared" si="1131"/>
        <v>0</v>
      </c>
      <c r="Z4518" s="33">
        <f t="shared" si="1132"/>
        <v>0</v>
      </c>
      <c r="AA4518" s="35">
        <f t="shared" si="1133"/>
        <v>0</v>
      </c>
      <c r="AB4518" s="36">
        <f t="shared" si="1134"/>
        <v>0</v>
      </c>
      <c r="AC4518" s="37">
        <f t="shared" si="1135"/>
        <v>0</v>
      </c>
      <c r="AD4518" s="38"/>
      <c r="AE4518" s="38"/>
      <c r="AF4518" s="39">
        <f t="shared" si="1136"/>
        <v>0</v>
      </c>
      <c r="AG4518" s="40"/>
      <c r="AH4518" s="41">
        <f t="shared" si="1137"/>
        <v>0</v>
      </c>
      <c r="AI4518" s="42">
        <f t="shared" si="1138"/>
        <v>0</v>
      </c>
      <c r="AJ4518" s="43">
        <f t="shared" si="1139"/>
        <v>0</v>
      </c>
      <c r="AK4518" s="5" t="str">
        <f>_xlfn.IFNA(VLOOKUP(_xlfn.CONCAT(D4518," - ",S4518),OP!E:F,2,0),"-------------------------------------------NAO DISPONIVEL-------------------------------------------")</f>
        <v>C - RIOCARD</v>
      </c>
      <c r="AL4518" s="7" t="str">
        <f t="shared" si="1125"/>
        <v>1 - -------------------------------------------NAO DISPONIVEL------------------------------------------- - 00000004518 - FETRANSPOR</v>
      </c>
      <c r="AM4518" s="7" t="str">
        <f t="shared" si="1126"/>
        <v>-------------------------------------------NAO DISPONIVEL-------------------------------------------</v>
      </c>
      <c r="AN4518" s="44" cm="1">
        <f t="array" ref="AN4518">_xlfn.IFS(AJ4518=0,0,AQ4518="INATIVO",2,AQ4518="SEM CADASTRO",4,AQ4518="CPF ATIVO EM OUTRO COMPRADOR",5,AQ4518="NOVO/SEM CARTAO",6,AND(AJ4518&gt;0,AQ4518,""),8)</f>
        <v>0</v>
      </c>
      <c r="AO4518" s="45">
        <f t="shared" si="1140"/>
        <v>-10</v>
      </c>
    </row>
    <row r="4519" spans="1:41" x14ac:dyDescent="0.4">
      <c r="A4519" s="21" t="str">
        <f t="shared" si="1127"/>
        <v>-------------------------------------------NAO DISPONIVEL-------------------------------------------</v>
      </c>
      <c r="B4519" s="5" t="str">
        <f>_xlfn.IFNA(VLOOKUP(A4519,CNPJ!E:F,2,0),"-------------------------------------------NAO DISPONIVEL-------------------------------------------")</f>
        <v>-------------------------------------------NAO DISPONIVEL-------------------------------------------</v>
      </c>
      <c r="C4519" s="22">
        <v>1</v>
      </c>
      <c r="D4519" s="5" t="str">
        <f>_xlfn.XLOOKUP(R4519,OP!C:C,OP!B:B,,0,1)</f>
        <v>RJ</v>
      </c>
      <c r="E4519" s="23"/>
      <c r="M4519" s="26"/>
      <c r="N4519" s="27"/>
      <c r="O4519" s="28" t="str">
        <f t="shared" si="1128"/>
        <v>00000004519</v>
      </c>
      <c r="R4519" s="27" t="s">
        <v>193</v>
      </c>
      <c r="S4519" s="30" t="str">
        <f>_xlfn.IFNA(VLOOKUP(_xlfn.CONCAT(D4519," - ",R4519),OP!A:D,4,0),"-------------------------------------------NAO DISPONIVEL-------------------------------------------")</f>
        <v>FETRANSPOR</v>
      </c>
      <c r="T4519" s="31"/>
      <c r="U4519" s="32"/>
      <c r="V4519" s="31"/>
      <c r="W4519" s="33">
        <f t="shared" si="1129"/>
        <v>0</v>
      </c>
      <c r="X4519" s="34">
        <f t="shared" si="1130"/>
        <v>0</v>
      </c>
      <c r="Y4519" s="33">
        <f t="shared" si="1131"/>
        <v>0</v>
      </c>
      <c r="Z4519" s="33">
        <f t="shared" si="1132"/>
        <v>0</v>
      </c>
      <c r="AA4519" s="35">
        <f t="shared" si="1133"/>
        <v>0</v>
      </c>
      <c r="AB4519" s="36">
        <f t="shared" si="1134"/>
        <v>0</v>
      </c>
      <c r="AC4519" s="37">
        <f t="shared" si="1135"/>
        <v>0</v>
      </c>
      <c r="AD4519" s="38"/>
      <c r="AE4519" s="38"/>
      <c r="AF4519" s="39">
        <f t="shared" si="1136"/>
        <v>0</v>
      </c>
      <c r="AG4519" s="40"/>
      <c r="AH4519" s="41">
        <f t="shared" si="1137"/>
        <v>0</v>
      </c>
      <c r="AI4519" s="42">
        <f t="shared" si="1138"/>
        <v>0</v>
      </c>
      <c r="AJ4519" s="43">
        <f t="shared" si="1139"/>
        <v>0</v>
      </c>
      <c r="AK4519" s="5" t="str">
        <f>_xlfn.IFNA(VLOOKUP(_xlfn.CONCAT(D4519," - ",S4519),OP!E:F,2,0),"-------------------------------------------NAO DISPONIVEL-------------------------------------------")</f>
        <v>C - RIOCARD</v>
      </c>
      <c r="AL4519" s="7" t="str">
        <f t="shared" si="1125"/>
        <v>1 - -------------------------------------------NAO DISPONIVEL------------------------------------------- - 00000004519 - FETRANSPOR</v>
      </c>
      <c r="AM4519" s="7" t="str">
        <f t="shared" si="1126"/>
        <v>-------------------------------------------NAO DISPONIVEL-------------------------------------------</v>
      </c>
      <c r="AN4519" s="44" cm="1">
        <f t="array" ref="AN4519">_xlfn.IFS(AJ4519=0,0,AQ4519="INATIVO",2,AQ4519="SEM CADASTRO",4,AQ4519="CPF ATIVO EM OUTRO COMPRADOR",5,AQ4519="NOVO/SEM CARTAO",6,AND(AJ4519&gt;0,AQ4519,""),8)</f>
        <v>0</v>
      </c>
      <c r="AO4519" s="45">
        <f t="shared" si="1140"/>
        <v>-10</v>
      </c>
    </row>
    <row r="4520" spans="1:41" x14ac:dyDescent="0.4">
      <c r="A4520" s="21" t="str">
        <f t="shared" si="1127"/>
        <v>-------------------------------------------NAO DISPONIVEL-------------------------------------------</v>
      </c>
      <c r="B4520" s="5" t="str">
        <f>_xlfn.IFNA(VLOOKUP(A4520,CNPJ!E:F,2,0),"-------------------------------------------NAO DISPONIVEL-------------------------------------------")</f>
        <v>-------------------------------------------NAO DISPONIVEL-------------------------------------------</v>
      </c>
      <c r="C4520" s="22">
        <v>1</v>
      </c>
      <c r="D4520" s="5" t="str">
        <f>_xlfn.XLOOKUP(R4520,OP!C:C,OP!B:B,,0,1)</f>
        <v>RJ</v>
      </c>
      <c r="E4520" s="23"/>
      <c r="M4520" s="26"/>
      <c r="N4520" s="27"/>
      <c r="O4520" s="28" t="str">
        <f t="shared" si="1128"/>
        <v>00000004520</v>
      </c>
      <c r="R4520" s="27" t="s">
        <v>193</v>
      </c>
      <c r="S4520" s="30" t="str">
        <f>_xlfn.IFNA(VLOOKUP(_xlfn.CONCAT(D4520," - ",R4520),OP!A:D,4,0),"-------------------------------------------NAO DISPONIVEL-------------------------------------------")</f>
        <v>FETRANSPOR</v>
      </c>
      <c r="T4520" s="31"/>
      <c r="U4520" s="32"/>
      <c r="V4520" s="31"/>
      <c r="W4520" s="33">
        <f t="shared" si="1129"/>
        <v>0</v>
      </c>
      <c r="X4520" s="34">
        <f t="shared" si="1130"/>
        <v>0</v>
      </c>
      <c r="Y4520" s="33">
        <f t="shared" si="1131"/>
        <v>0</v>
      </c>
      <c r="Z4520" s="33">
        <f t="shared" si="1132"/>
        <v>0</v>
      </c>
      <c r="AA4520" s="35">
        <f t="shared" si="1133"/>
        <v>0</v>
      </c>
      <c r="AB4520" s="36">
        <f t="shared" si="1134"/>
        <v>0</v>
      </c>
      <c r="AC4520" s="37">
        <f t="shared" si="1135"/>
        <v>0</v>
      </c>
      <c r="AD4520" s="38"/>
      <c r="AE4520" s="38"/>
      <c r="AF4520" s="39">
        <f t="shared" si="1136"/>
        <v>0</v>
      </c>
      <c r="AG4520" s="40"/>
      <c r="AH4520" s="41">
        <f t="shared" si="1137"/>
        <v>0</v>
      </c>
      <c r="AI4520" s="42">
        <f t="shared" si="1138"/>
        <v>0</v>
      </c>
      <c r="AJ4520" s="43">
        <f t="shared" si="1139"/>
        <v>0</v>
      </c>
      <c r="AK4520" s="5" t="str">
        <f>_xlfn.IFNA(VLOOKUP(_xlfn.CONCAT(D4520," - ",S4520),OP!E:F,2,0),"-------------------------------------------NAO DISPONIVEL-------------------------------------------")</f>
        <v>C - RIOCARD</v>
      </c>
      <c r="AL4520" s="7" t="str">
        <f t="shared" si="1125"/>
        <v>1 - -------------------------------------------NAO DISPONIVEL------------------------------------------- - 00000004520 - FETRANSPOR</v>
      </c>
      <c r="AM4520" s="7" t="str">
        <f t="shared" si="1126"/>
        <v>-------------------------------------------NAO DISPONIVEL-------------------------------------------</v>
      </c>
      <c r="AN4520" s="44" cm="1">
        <f t="array" ref="AN4520">_xlfn.IFS(AJ4520=0,0,AQ4520="INATIVO",2,AQ4520="SEM CADASTRO",4,AQ4520="CPF ATIVO EM OUTRO COMPRADOR",5,AQ4520="NOVO/SEM CARTAO",6,AND(AJ4520&gt;0,AQ4520,""),8)</f>
        <v>0</v>
      </c>
      <c r="AO4520" s="45">
        <f t="shared" si="1140"/>
        <v>-10</v>
      </c>
    </row>
    <row r="4521" spans="1:41" x14ac:dyDescent="0.4">
      <c r="A4521" s="21" t="str">
        <f t="shared" si="1127"/>
        <v>-------------------------------------------NAO DISPONIVEL-------------------------------------------</v>
      </c>
      <c r="B4521" s="5" t="str">
        <f>_xlfn.IFNA(VLOOKUP(A4521,CNPJ!E:F,2,0),"-------------------------------------------NAO DISPONIVEL-------------------------------------------")</f>
        <v>-------------------------------------------NAO DISPONIVEL-------------------------------------------</v>
      </c>
      <c r="C4521" s="22">
        <v>1</v>
      </c>
      <c r="D4521" s="5" t="str">
        <f>_xlfn.XLOOKUP(R4521,OP!C:C,OP!B:B,,0,1)</f>
        <v>RJ</v>
      </c>
      <c r="E4521" s="23"/>
      <c r="M4521" s="26"/>
      <c r="N4521" s="27"/>
      <c r="O4521" s="28" t="str">
        <f t="shared" si="1128"/>
        <v>00000004521</v>
      </c>
      <c r="R4521" s="27" t="s">
        <v>193</v>
      </c>
      <c r="S4521" s="30" t="str">
        <f>_xlfn.IFNA(VLOOKUP(_xlfn.CONCAT(D4521," - ",R4521),OP!A:D,4,0),"-------------------------------------------NAO DISPONIVEL-------------------------------------------")</f>
        <v>FETRANSPOR</v>
      </c>
      <c r="T4521" s="31"/>
      <c r="U4521" s="32"/>
      <c r="V4521" s="31"/>
      <c r="W4521" s="33">
        <f t="shared" si="1129"/>
        <v>0</v>
      </c>
      <c r="X4521" s="34">
        <f t="shared" si="1130"/>
        <v>0</v>
      </c>
      <c r="Y4521" s="33">
        <f t="shared" si="1131"/>
        <v>0</v>
      </c>
      <c r="Z4521" s="33">
        <f t="shared" si="1132"/>
        <v>0</v>
      </c>
      <c r="AA4521" s="35">
        <f t="shared" si="1133"/>
        <v>0</v>
      </c>
      <c r="AB4521" s="36">
        <f t="shared" si="1134"/>
        <v>0</v>
      </c>
      <c r="AC4521" s="37">
        <f t="shared" si="1135"/>
        <v>0</v>
      </c>
      <c r="AD4521" s="38"/>
      <c r="AE4521" s="38"/>
      <c r="AF4521" s="39">
        <f t="shared" si="1136"/>
        <v>0</v>
      </c>
      <c r="AG4521" s="40"/>
      <c r="AH4521" s="41">
        <f t="shared" si="1137"/>
        <v>0</v>
      </c>
      <c r="AI4521" s="42">
        <f t="shared" si="1138"/>
        <v>0</v>
      </c>
      <c r="AJ4521" s="43">
        <f t="shared" si="1139"/>
        <v>0</v>
      </c>
      <c r="AK4521" s="5" t="str">
        <f>_xlfn.IFNA(VLOOKUP(_xlfn.CONCAT(D4521," - ",S4521),OP!E:F,2,0),"-------------------------------------------NAO DISPONIVEL-------------------------------------------")</f>
        <v>C - RIOCARD</v>
      </c>
      <c r="AL4521" s="7" t="str">
        <f t="shared" si="1125"/>
        <v>1 - -------------------------------------------NAO DISPONIVEL------------------------------------------- - 00000004521 - FETRANSPOR</v>
      </c>
      <c r="AM4521" s="7" t="str">
        <f t="shared" si="1126"/>
        <v>-------------------------------------------NAO DISPONIVEL-------------------------------------------</v>
      </c>
      <c r="AN4521" s="44" cm="1">
        <f t="array" ref="AN4521">_xlfn.IFS(AJ4521=0,0,AQ4521="INATIVO",2,AQ4521="SEM CADASTRO",4,AQ4521="CPF ATIVO EM OUTRO COMPRADOR",5,AQ4521="NOVO/SEM CARTAO",6,AND(AJ4521&gt;0,AQ4521,""),8)</f>
        <v>0</v>
      </c>
      <c r="AO4521" s="45">
        <f t="shared" si="1140"/>
        <v>-10</v>
      </c>
    </row>
    <row r="4522" spans="1:41" x14ac:dyDescent="0.4">
      <c r="A4522" s="21" t="str">
        <f t="shared" si="1127"/>
        <v>-------------------------------------------NAO DISPONIVEL-------------------------------------------</v>
      </c>
      <c r="B4522" s="5" t="str">
        <f>_xlfn.IFNA(VLOOKUP(A4522,CNPJ!E:F,2,0),"-------------------------------------------NAO DISPONIVEL-------------------------------------------")</f>
        <v>-------------------------------------------NAO DISPONIVEL-------------------------------------------</v>
      </c>
      <c r="C4522" s="22">
        <v>1</v>
      </c>
      <c r="D4522" s="5" t="str">
        <f>_xlfn.XLOOKUP(R4522,OP!C:C,OP!B:B,,0,1)</f>
        <v>RJ</v>
      </c>
      <c r="E4522" s="23"/>
      <c r="M4522" s="26"/>
      <c r="N4522" s="27"/>
      <c r="O4522" s="28" t="str">
        <f t="shared" si="1128"/>
        <v>00000004522</v>
      </c>
      <c r="R4522" s="27" t="s">
        <v>193</v>
      </c>
      <c r="S4522" s="30" t="str">
        <f>_xlfn.IFNA(VLOOKUP(_xlfn.CONCAT(D4522," - ",R4522),OP!A:D,4,0),"-------------------------------------------NAO DISPONIVEL-------------------------------------------")</f>
        <v>FETRANSPOR</v>
      </c>
      <c r="T4522" s="31"/>
      <c r="U4522" s="32"/>
      <c r="V4522" s="31"/>
      <c r="W4522" s="33">
        <f t="shared" si="1129"/>
        <v>0</v>
      </c>
      <c r="X4522" s="34">
        <f t="shared" si="1130"/>
        <v>0</v>
      </c>
      <c r="Y4522" s="33">
        <f t="shared" si="1131"/>
        <v>0</v>
      </c>
      <c r="Z4522" s="33">
        <f t="shared" si="1132"/>
        <v>0</v>
      </c>
      <c r="AA4522" s="35">
        <f t="shared" si="1133"/>
        <v>0</v>
      </c>
      <c r="AB4522" s="36">
        <f t="shared" si="1134"/>
        <v>0</v>
      </c>
      <c r="AC4522" s="37">
        <f t="shared" si="1135"/>
        <v>0</v>
      </c>
      <c r="AD4522" s="38"/>
      <c r="AE4522" s="38"/>
      <c r="AF4522" s="39">
        <f t="shared" si="1136"/>
        <v>0</v>
      </c>
      <c r="AG4522" s="40"/>
      <c r="AH4522" s="41">
        <f t="shared" si="1137"/>
        <v>0</v>
      </c>
      <c r="AI4522" s="42">
        <f t="shared" si="1138"/>
        <v>0</v>
      </c>
      <c r="AJ4522" s="43">
        <f t="shared" si="1139"/>
        <v>0</v>
      </c>
      <c r="AK4522" s="5" t="str">
        <f>_xlfn.IFNA(VLOOKUP(_xlfn.CONCAT(D4522," - ",S4522),OP!E:F,2,0),"-------------------------------------------NAO DISPONIVEL-------------------------------------------")</f>
        <v>C - RIOCARD</v>
      </c>
      <c r="AL4522" s="7" t="str">
        <f t="shared" si="1125"/>
        <v>1 - -------------------------------------------NAO DISPONIVEL------------------------------------------- - 00000004522 - FETRANSPOR</v>
      </c>
      <c r="AM4522" s="7" t="str">
        <f t="shared" si="1126"/>
        <v>-------------------------------------------NAO DISPONIVEL-------------------------------------------</v>
      </c>
      <c r="AN4522" s="44" cm="1">
        <f t="array" ref="AN4522">_xlfn.IFS(AJ4522=0,0,AQ4522="INATIVO",2,AQ4522="SEM CADASTRO",4,AQ4522="CPF ATIVO EM OUTRO COMPRADOR",5,AQ4522="NOVO/SEM CARTAO",6,AND(AJ4522&gt;0,AQ4522,""),8)</f>
        <v>0</v>
      </c>
      <c r="AO4522" s="45">
        <f t="shared" si="1140"/>
        <v>-10</v>
      </c>
    </row>
    <row r="4523" spans="1:41" x14ac:dyDescent="0.4">
      <c r="A4523" s="21" t="str">
        <f t="shared" si="1127"/>
        <v>-------------------------------------------NAO DISPONIVEL-------------------------------------------</v>
      </c>
      <c r="B4523" s="5" t="str">
        <f>_xlfn.IFNA(VLOOKUP(A4523,CNPJ!E:F,2,0),"-------------------------------------------NAO DISPONIVEL-------------------------------------------")</f>
        <v>-------------------------------------------NAO DISPONIVEL-------------------------------------------</v>
      </c>
      <c r="C4523" s="22">
        <v>1</v>
      </c>
      <c r="D4523" s="5" t="str">
        <f>_xlfn.XLOOKUP(R4523,OP!C:C,OP!B:B,,0,1)</f>
        <v>RJ</v>
      </c>
      <c r="E4523" s="23"/>
      <c r="M4523" s="26"/>
      <c r="N4523" s="27"/>
      <c r="O4523" s="28" t="str">
        <f t="shared" si="1128"/>
        <v>00000004523</v>
      </c>
      <c r="R4523" s="27" t="s">
        <v>193</v>
      </c>
      <c r="S4523" s="30" t="str">
        <f>_xlfn.IFNA(VLOOKUP(_xlfn.CONCAT(D4523," - ",R4523),OP!A:D,4,0),"-------------------------------------------NAO DISPONIVEL-------------------------------------------")</f>
        <v>FETRANSPOR</v>
      </c>
      <c r="T4523" s="31"/>
      <c r="U4523" s="32"/>
      <c r="V4523" s="31"/>
      <c r="W4523" s="33">
        <f t="shared" si="1129"/>
        <v>0</v>
      </c>
      <c r="X4523" s="34">
        <f t="shared" si="1130"/>
        <v>0</v>
      </c>
      <c r="Y4523" s="33">
        <f t="shared" si="1131"/>
        <v>0</v>
      </c>
      <c r="Z4523" s="33">
        <f t="shared" si="1132"/>
        <v>0</v>
      </c>
      <c r="AA4523" s="35">
        <f t="shared" si="1133"/>
        <v>0</v>
      </c>
      <c r="AB4523" s="36">
        <f t="shared" si="1134"/>
        <v>0</v>
      </c>
      <c r="AC4523" s="37">
        <f t="shared" si="1135"/>
        <v>0</v>
      </c>
      <c r="AD4523" s="38"/>
      <c r="AE4523" s="38"/>
      <c r="AF4523" s="39">
        <f t="shared" si="1136"/>
        <v>0</v>
      </c>
      <c r="AG4523" s="40"/>
      <c r="AH4523" s="41">
        <f t="shared" si="1137"/>
        <v>0</v>
      </c>
      <c r="AI4523" s="42">
        <f t="shared" si="1138"/>
        <v>0</v>
      </c>
      <c r="AJ4523" s="43">
        <f t="shared" si="1139"/>
        <v>0</v>
      </c>
      <c r="AK4523" s="5" t="str">
        <f>_xlfn.IFNA(VLOOKUP(_xlfn.CONCAT(D4523," - ",S4523),OP!E:F,2,0),"-------------------------------------------NAO DISPONIVEL-------------------------------------------")</f>
        <v>C - RIOCARD</v>
      </c>
      <c r="AL4523" s="7" t="str">
        <f t="shared" si="1125"/>
        <v>1 - -------------------------------------------NAO DISPONIVEL------------------------------------------- - 00000004523 - FETRANSPOR</v>
      </c>
      <c r="AM4523" s="7" t="str">
        <f t="shared" si="1126"/>
        <v>-------------------------------------------NAO DISPONIVEL-------------------------------------------</v>
      </c>
      <c r="AN4523" s="44" cm="1">
        <f t="array" ref="AN4523">_xlfn.IFS(AJ4523=0,0,AQ4523="INATIVO",2,AQ4523="SEM CADASTRO",4,AQ4523="CPF ATIVO EM OUTRO COMPRADOR",5,AQ4523="NOVO/SEM CARTAO",6,AND(AJ4523&gt;0,AQ4523,""),8)</f>
        <v>0</v>
      </c>
      <c r="AO4523" s="45">
        <f t="shared" si="1140"/>
        <v>-10</v>
      </c>
    </row>
    <row r="4524" spans="1:41" x14ac:dyDescent="0.4">
      <c r="A4524" s="21" t="str">
        <f t="shared" si="1127"/>
        <v>-------------------------------------------NAO DISPONIVEL-------------------------------------------</v>
      </c>
      <c r="B4524" s="5" t="str">
        <f>_xlfn.IFNA(VLOOKUP(A4524,CNPJ!E:F,2,0),"-------------------------------------------NAO DISPONIVEL-------------------------------------------")</f>
        <v>-------------------------------------------NAO DISPONIVEL-------------------------------------------</v>
      </c>
      <c r="C4524" s="22">
        <v>1</v>
      </c>
      <c r="D4524" s="5" t="str">
        <f>_xlfn.XLOOKUP(R4524,OP!C:C,OP!B:B,,0,1)</f>
        <v>RJ</v>
      </c>
      <c r="E4524" s="23"/>
      <c r="M4524" s="26"/>
      <c r="N4524" s="27"/>
      <c r="O4524" s="28" t="str">
        <f t="shared" si="1128"/>
        <v>00000004524</v>
      </c>
      <c r="R4524" s="27" t="s">
        <v>193</v>
      </c>
      <c r="S4524" s="30" t="str">
        <f>_xlfn.IFNA(VLOOKUP(_xlfn.CONCAT(D4524," - ",R4524),OP!A:D,4,0),"-------------------------------------------NAO DISPONIVEL-------------------------------------------")</f>
        <v>FETRANSPOR</v>
      </c>
      <c r="T4524" s="31"/>
      <c r="U4524" s="32"/>
      <c r="V4524" s="31"/>
      <c r="W4524" s="33">
        <f t="shared" si="1129"/>
        <v>0</v>
      </c>
      <c r="X4524" s="34">
        <f t="shared" si="1130"/>
        <v>0</v>
      </c>
      <c r="Y4524" s="33">
        <f t="shared" si="1131"/>
        <v>0</v>
      </c>
      <c r="Z4524" s="33">
        <f t="shared" si="1132"/>
        <v>0</v>
      </c>
      <c r="AA4524" s="35">
        <f t="shared" si="1133"/>
        <v>0</v>
      </c>
      <c r="AB4524" s="36">
        <f t="shared" si="1134"/>
        <v>0</v>
      </c>
      <c r="AC4524" s="37">
        <f t="shared" si="1135"/>
        <v>0</v>
      </c>
      <c r="AD4524" s="38"/>
      <c r="AE4524" s="38"/>
      <c r="AF4524" s="39">
        <f t="shared" si="1136"/>
        <v>0</v>
      </c>
      <c r="AG4524" s="40"/>
      <c r="AH4524" s="41">
        <f t="shared" si="1137"/>
        <v>0</v>
      </c>
      <c r="AI4524" s="42">
        <f t="shared" si="1138"/>
        <v>0</v>
      </c>
      <c r="AJ4524" s="43">
        <f t="shared" si="1139"/>
        <v>0</v>
      </c>
      <c r="AK4524" s="5" t="str">
        <f>_xlfn.IFNA(VLOOKUP(_xlfn.CONCAT(D4524," - ",S4524),OP!E:F,2,0),"-------------------------------------------NAO DISPONIVEL-------------------------------------------")</f>
        <v>C - RIOCARD</v>
      </c>
      <c r="AL4524" s="7" t="str">
        <f t="shared" si="1125"/>
        <v>1 - -------------------------------------------NAO DISPONIVEL------------------------------------------- - 00000004524 - FETRANSPOR</v>
      </c>
      <c r="AM4524" s="7" t="str">
        <f t="shared" si="1126"/>
        <v>-------------------------------------------NAO DISPONIVEL-------------------------------------------</v>
      </c>
      <c r="AN4524" s="44" cm="1">
        <f t="array" ref="AN4524">_xlfn.IFS(AJ4524=0,0,AQ4524="INATIVO",2,AQ4524="SEM CADASTRO",4,AQ4524="CPF ATIVO EM OUTRO COMPRADOR",5,AQ4524="NOVO/SEM CARTAO",6,AND(AJ4524&gt;0,AQ4524,""),8)</f>
        <v>0</v>
      </c>
      <c r="AO4524" s="45">
        <f t="shared" si="1140"/>
        <v>-10</v>
      </c>
    </row>
    <row r="4525" spans="1:41" x14ac:dyDescent="0.4">
      <c r="A4525" s="21" t="str">
        <f t="shared" si="1127"/>
        <v>-------------------------------------------NAO DISPONIVEL-------------------------------------------</v>
      </c>
      <c r="B4525" s="5" t="str">
        <f>_xlfn.IFNA(VLOOKUP(A4525,CNPJ!E:F,2,0),"-------------------------------------------NAO DISPONIVEL-------------------------------------------")</f>
        <v>-------------------------------------------NAO DISPONIVEL-------------------------------------------</v>
      </c>
      <c r="C4525" s="22">
        <v>1</v>
      </c>
      <c r="D4525" s="5" t="str">
        <f>_xlfn.XLOOKUP(R4525,OP!C:C,OP!B:B,,0,1)</f>
        <v>RJ</v>
      </c>
      <c r="E4525" s="23"/>
      <c r="M4525" s="26"/>
      <c r="N4525" s="27"/>
      <c r="O4525" s="28" t="str">
        <f t="shared" si="1128"/>
        <v>00000004525</v>
      </c>
      <c r="R4525" s="27" t="s">
        <v>193</v>
      </c>
      <c r="S4525" s="30" t="str">
        <f>_xlfn.IFNA(VLOOKUP(_xlfn.CONCAT(D4525," - ",R4525),OP!A:D,4,0),"-------------------------------------------NAO DISPONIVEL-------------------------------------------")</f>
        <v>FETRANSPOR</v>
      </c>
      <c r="T4525" s="31"/>
      <c r="U4525" s="32"/>
      <c r="V4525" s="31"/>
      <c r="W4525" s="33">
        <f t="shared" si="1129"/>
        <v>0</v>
      </c>
      <c r="X4525" s="34">
        <f t="shared" si="1130"/>
        <v>0</v>
      </c>
      <c r="Y4525" s="33">
        <f t="shared" si="1131"/>
        <v>0</v>
      </c>
      <c r="Z4525" s="33">
        <f t="shared" si="1132"/>
        <v>0</v>
      </c>
      <c r="AA4525" s="35">
        <f t="shared" si="1133"/>
        <v>0</v>
      </c>
      <c r="AB4525" s="36">
        <f t="shared" si="1134"/>
        <v>0</v>
      </c>
      <c r="AC4525" s="37">
        <f t="shared" si="1135"/>
        <v>0</v>
      </c>
      <c r="AD4525" s="38"/>
      <c r="AE4525" s="38"/>
      <c r="AF4525" s="39">
        <f t="shared" si="1136"/>
        <v>0</v>
      </c>
      <c r="AG4525" s="40"/>
      <c r="AH4525" s="41">
        <f t="shared" si="1137"/>
        <v>0</v>
      </c>
      <c r="AI4525" s="42">
        <f t="shared" si="1138"/>
        <v>0</v>
      </c>
      <c r="AJ4525" s="43">
        <f t="shared" si="1139"/>
        <v>0</v>
      </c>
      <c r="AK4525" s="5" t="str">
        <f>_xlfn.IFNA(VLOOKUP(_xlfn.CONCAT(D4525," - ",S4525),OP!E:F,2,0),"-------------------------------------------NAO DISPONIVEL-------------------------------------------")</f>
        <v>C - RIOCARD</v>
      </c>
      <c r="AL4525" s="7" t="str">
        <f t="shared" si="1125"/>
        <v>1 - -------------------------------------------NAO DISPONIVEL------------------------------------------- - 00000004525 - FETRANSPOR</v>
      </c>
      <c r="AM4525" s="7" t="str">
        <f t="shared" si="1126"/>
        <v>-------------------------------------------NAO DISPONIVEL-------------------------------------------</v>
      </c>
      <c r="AN4525" s="44" cm="1">
        <f t="array" ref="AN4525">_xlfn.IFS(AJ4525=0,0,AQ4525="INATIVO",2,AQ4525="SEM CADASTRO",4,AQ4525="CPF ATIVO EM OUTRO COMPRADOR",5,AQ4525="NOVO/SEM CARTAO",6,AND(AJ4525&gt;0,AQ4525,""),8)</f>
        <v>0</v>
      </c>
      <c r="AO4525" s="45">
        <f t="shared" si="1140"/>
        <v>-10</v>
      </c>
    </row>
    <row r="4526" spans="1:41" x14ac:dyDescent="0.4">
      <c r="A4526" s="21" t="str">
        <f t="shared" si="1127"/>
        <v>-------------------------------------------NAO DISPONIVEL-------------------------------------------</v>
      </c>
      <c r="B4526" s="5" t="str">
        <f>_xlfn.IFNA(VLOOKUP(A4526,CNPJ!E:F,2,0),"-------------------------------------------NAO DISPONIVEL-------------------------------------------")</f>
        <v>-------------------------------------------NAO DISPONIVEL-------------------------------------------</v>
      </c>
      <c r="C4526" s="22">
        <v>1</v>
      </c>
      <c r="D4526" s="5" t="str">
        <f>_xlfn.XLOOKUP(R4526,OP!C:C,OP!B:B,,0,1)</f>
        <v>RJ</v>
      </c>
      <c r="E4526" s="23"/>
      <c r="M4526" s="26"/>
      <c r="N4526" s="27"/>
      <c r="O4526" s="28" t="str">
        <f t="shared" si="1128"/>
        <v>00000004526</v>
      </c>
      <c r="R4526" s="27" t="s">
        <v>193</v>
      </c>
      <c r="S4526" s="30" t="str">
        <f>_xlfn.IFNA(VLOOKUP(_xlfn.CONCAT(D4526," - ",R4526),OP!A:D,4,0),"-------------------------------------------NAO DISPONIVEL-------------------------------------------")</f>
        <v>FETRANSPOR</v>
      </c>
      <c r="T4526" s="31"/>
      <c r="U4526" s="32"/>
      <c r="V4526" s="31"/>
      <c r="W4526" s="33">
        <f t="shared" si="1129"/>
        <v>0</v>
      </c>
      <c r="X4526" s="34">
        <f t="shared" si="1130"/>
        <v>0</v>
      </c>
      <c r="Y4526" s="33">
        <f t="shared" si="1131"/>
        <v>0</v>
      </c>
      <c r="Z4526" s="33">
        <f t="shared" si="1132"/>
        <v>0</v>
      </c>
      <c r="AA4526" s="35">
        <f t="shared" si="1133"/>
        <v>0</v>
      </c>
      <c r="AB4526" s="36">
        <f t="shared" si="1134"/>
        <v>0</v>
      </c>
      <c r="AC4526" s="37">
        <f t="shared" si="1135"/>
        <v>0</v>
      </c>
      <c r="AD4526" s="38"/>
      <c r="AE4526" s="38"/>
      <c r="AF4526" s="39">
        <f t="shared" si="1136"/>
        <v>0</v>
      </c>
      <c r="AG4526" s="40"/>
      <c r="AH4526" s="41">
        <f t="shared" si="1137"/>
        <v>0</v>
      </c>
      <c r="AI4526" s="42">
        <f t="shared" si="1138"/>
        <v>0</v>
      </c>
      <c r="AJ4526" s="43">
        <f t="shared" si="1139"/>
        <v>0</v>
      </c>
      <c r="AK4526" s="5" t="str">
        <f>_xlfn.IFNA(VLOOKUP(_xlfn.CONCAT(D4526," - ",S4526),OP!E:F,2,0),"-------------------------------------------NAO DISPONIVEL-------------------------------------------")</f>
        <v>C - RIOCARD</v>
      </c>
      <c r="AL4526" s="7" t="str">
        <f t="shared" si="1125"/>
        <v>1 - -------------------------------------------NAO DISPONIVEL------------------------------------------- - 00000004526 - FETRANSPOR</v>
      </c>
      <c r="AM4526" s="7" t="str">
        <f t="shared" si="1126"/>
        <v>-------------------------------------------NAO DISPONIVEL-------------------------------------------</v>
      </c>
      <c r="AN4526" s="44" cm="1">
        <f t="array" ref="AN4526">_xlfn.IFS(AJ4526=0,0,AQ4526="INATIVO",2,AQ4526="SEM CADASTRO",4,AQ4526="CPF ATIVO EM OUTRO COMPRADOR",5,AQ4526="NOVO/SEM CARTAO",6,AND(AJ4526&gt;0,AQ4526,""),8)</f>
        <v>0</v>
      </c>
      <c r="AO4526" s="45">
        <f t="shared" si="1140"/>
        <v>-10</v>
      </c>
    </row>
    <row r="4527" spans="1:41" x14ac:dyDescent="0.4">
      <c r="A4527" s="21" t="str">
        <f t="shared" si="1127"/>
        <v>-------------------------------------------NAO DISPONIVEL-------------------------------------------</v>
      </c>
      <c r="B4527" s="5" t="str">
        <f>_xlfn.IFNA(VLOOKUP(A4527,CNPJ!E:F,2,0),"-------------------------------------------NAO DISPONIVEL-------------------------------------------")</f>
        <v>-------------------------------------------NAO DISPONIVEL-------------------------------------------</v>
      </c>
      <c r="C4527" s="22">
        <v>1</v>
      </c>
      <c r="D4527" s="5" t="str">
        <f>_xlfn.XLOOKUP(R4527,OP!C:C,OP!B:B,,0,1)</f>
        <v>RJ</v>
      </c>
      <c r="E4527" s="23"/>
      <c r="M4527" s="26"/>
      <c r="N4527" s="27"/>
      <c r="O4527" s="28" t="str">
        <f t="shared" si="1128"/>
        <v>00000004527</v>
      </c>
      <c r="R4527" s="27" t="s">
        <v>193</v>
      </c>
      <c r="S4527" s="30" t="str">
        <f>_xlfn.IFNA(VLOOKUP(_xlfn.CONCAT(D4527," - ",R4527),OP!A:D,4,0),"-------------------------------------------NAO DISPONIVEL-------------------------------------------")</f>
        <v>FETRANSPOR</v>
      </c>
      <c r="T4527" s="31"/>
      <c r="U4527" s="32"/>
      <c r="V4527" s="31"/>
      <c r="W4527" s="33">
        <f t="shared" si="1129"/>
        <v>0</v>
      </c>
      <c r="X4527" s="34">
        <f t="shared" si="1130"/>
        <v>0</v>
      </c>
      <c r="Y4527" s="33">
        <f t="shared" si="1131"/>
        <v>0</v>
      </c>
      <c r="Z4527" s="33">
        <f t="shared" si="1132"/>
        <v>0</v>
      </c>
      <c r="AA4527" s="35">
        <f t="shared" si="1133"/>
        <v>0</v>
      </c>
      <c r="AB4527" s="36">
        <f t="shared" si="1134"/>
        <v>0</v>
      </c>
      <c r="AC4527" s="37">
        <f t="shared" si="1135"/>
        <v>0</v>
      </c>
      <c r="AD4527" s="38"/>
      <c r="AE4527" s="38"/>
      <c r="AF4527" s="39">
        <f t="shared" si="1136"/>
        <v>0</v>
      </c>
      <c r="AG4527" s="40"/>
      <c r="AH4527" s="41">
        <f t="shared" si="1137"/>
        <v>0</v>
      </c>
      <c r="AI4527" s="42">
        <f t="shared" si="1138"/>
        <v>0</v>
      </c>
      <c r="AJ4527" s="43">
        <f t="shared" si="1139"/>
        <v>0</v>
      </c>
      <c r="AK4527" s="5" t="str">
        <f>_xlfn.IFNA(VLOOKUP(_xlfn.CONCAT(D4527," - ",S4527),OP!E:F,2,0),"-------------------------------------------NAO DISPONIVEL-------------------------------------------")</f>
        <v>C - RIOCARD</v>
      </c>
      <c r="AL4527" s="7" t="str">
        <f t="shared" si="1125"/>
        <v>1 - -------------------------------------------NAO DISPONIVEL------------------------------------------- - 00000004527 - FETRANSPOR</v>
      </c>
      <c r="AM4527" s="7" t="str">
        <f t="shared" si="1126"/>
        <v>-------------------------------------------NAO DISPONIVEL-------------------------------------------</v>
      </c>
      <c r="AN4527" s="44" cm="1">
        <f t="array" ref="AN4527">_xlfn.IFS(AJ4527=0,0,AQ4527="INATIVO",2,AQ4527="SEM CADASTRO",4,AQ4527="CPF ATIVO EM OUTRO COMPRADOR",5,AQ4527="NOVO/SEM CARTAO",6,AND(AJ4527&gt;0,AQ4527,""),8)</f>
        <v>0</v>
      </c>
      <c r="AO4527" s="45">
        <f t="shared" si="1140"/>
        <v>-10</v>
      </c>
    </row>
    <row r="4528" spans="1:41" x14ac:dyDescent="0.4">
      <c r="A4528" s="21" t="str">
        <f t="shared" si="1127"/>
        <v>-------------------------------------------NAO DISPONIVEL-------------------------------------------</v>
      </c>
      <c r="B4528" s="5" t="str">
        <f>_xlfn.IFNA(VLOOKUP(A4528,CNPJ!E:F,2,0),"-------------------------------------------NAO DISPONIVEL-------------------------------------------")</f>
        <v>-------------------------------------------NAO DISPONIVEL-------------------------------------------</v>
      </c>
      <c r="C4528" s="22">
        <v>1</v>
      </c>
      <c r="D4528" s="5" t="str">
        <f>_xlfn.XLOOKUP(R4528,OP!C:C,OP!B:B,,0,1)</f>
        <v>RJ</v>
      </c>
      <c r="E4528" s="23"/>
      <c r="M4528" s="26"/>
      <c r="N4528" s="27"/>
      <c r="O4528" s="28" t="str">
        <f t="shared" si="1128"/>
        <v>00000004528</v>
      </c>
      <c r="R4528" s="27" t="s">
        <v>193</v>
      </c>
      <c r="S4528" s="30" t="str">
        <f>_xlfn.IFNA(VLOOKUP(_xlfn.CONCAT(D4528," - ",R4528),OP!A:D,4,0),"-------------------------------------------NAO DISPONIVEL-------------------------------------------")</f>
        <v>FETRANSPOR</v>
      </c>
      <c r="T4528" s="31"/>
      <c r="U4528" s="32"/>
      <c r="V4528" s="31"/>
      <c r="W4528" s="33">
        <f t="shared" si="1129"/>
        <v>0</v>
      </c>
      <c r="X4528" s="34">
        <f t="shared" si="1130"/>
        <v>0</v>
      </c>
      <c r="Y4528" s="33">
        <f t="shared" si="1131"/>
        <v>0</v>
      </c>
      <c r="Z4528" s="33">
        <f t="shared" si="1132"/>
        <v>0</v>
      </c>
      <c r="AA4528" s="35">
        <f t="shared" si="1133"/>
        <v>0</v>
      </c>
      <c r="AB4528" s="36">
        <f t="shared" si="1134"/>
        <v>0</v>
      </c>
      <c r="AC4528" s="37">
        <f t="shared" si="1135"/>
        <v>0</v>
      </c>
      <c r="AD4528" s="38"/>
      <c r="AE4528" s="38"/>
      <c r="AF4528" s="39">
        <f t="shared" si="1136"/>
        <v>0</v>
      </c>
      <c r="AG4528" s="40"/>
      <c r="AH4528" s="41">
        <f t="shared" si="1137"/>
        <v>0</v>
      </c>
      <c r="AI4528" s="42">
        <f t="shared" si="1138"/>
        <v>0</v>
      </c>
      <c r="AJ4528" s="43">
        <f t="shared" si="1139"/>
        <v>0</v>
      </c>
      <c r="AK4528" s="5" t="str">
        <f>_xlfn.IFNA(VLOOKUP(_xlfn.CONCAT(D4528," - ",S4528),OP!E:F,2,0),"-------------------------------------------NAO DISPONIVEL-------------------------------------------")</f>
        <v>C - RIOCARD</v>
      </c>
      <c r="AL4528" s="7" t="str">
        <f t="shared" si="1125"/>
        <v>1 - -------------------------------------------NAO DISPONIVEL------------------------------------------- - 00000004528 - FETRANSPOR</v>
      </c>
      <c r="AM4528" s="7" t="str">
        <f t="shared" si="1126"/>
        <v>-------------------------------------------NAO DISPONIVEL-------------------------------------------</v>
      </c>
      <c r="AN4528" s="44" cm="1">
        <f t="array" ref="AN4528">_xlfn.IFS(AJ4528=0,0,AQ4528="INATIVO",2,AQ4528="SEM CADASTRO",4,AQ4528="CPF ATIVO EM OUTRO COMPRADOR",5,AQ4528="NOVO/SEM CARTAO",6,AND(AJ4528&gt;0,AQ4528,""),8)</f>
        <v>0</v>
      </c>
      <c r="AO4528" s="45">
        <f t="shared" si="1140"/>
        <v>-10</v>
      </c>
    </row>
    <row r="4529" spans="1:41" x14ac:dyDescent="0.4">
      <c r="A4529" s="21" t="str">
        <f t="shared" si="1127"/>
        <v>-------------------------------------------NAO DISPONIVEL-------------------------------------------</v>
      </c>
      <c r="B4529" s="5" t="str">
        <f>_xlfn.IFNA(VLOOKUP(A4529,CNPJ!E:F,2,0),"-------------------------------------------NAO DISPONIVEL-------------------------------------------")</f>
        <v>-------------------------------------------NAO DISPONIVEL-------------------------------------------</v>
      </c>
      <c r="C4529" s="22">
        <v>1</v>
      </c>
      <c r="D4529" s="5" t="str">
        <f>_xlfn.XLOOKUP(R4529,OP!C:C,OP!B:B,,0,1)</f>
        <v>RJ</v>
      </c>
      <c r="E4529" s="23"/>
      <c r="M4529" s="26"/>
      <c r="N4529" s="27"/>
      <c r="O4529" s="28" t="str">
        <f t="shared" si="1128"/>
        <v>00000004529</v>
      </c>
      <c r="R4529" s="27" t="s">
        <v>193</v>
      </c>
      <c r="S4529" s="30" t="str">
        <f>_xlfn.IFNA(VLOOKUP(_xlfn.CONCAT(D4529," - ",R4529),OP!A:D,4,0),"-------------------------------------------NAO DISPONIVEL-------------------------------------------")</f>
        <v>FETRANSPOR</v>
      </c>
      <c r="T4529" s="31"/>
      <c r="U4529" s="32"/>
      <c r="V4529" s="31"/>
      <c r="W4529" s="33">
        <f t="shared" si="1129"/>
        <v>0</v>
      </c>
      <c r="X4529" s="34">
        <f t="shared" si="1130"/>
        <v>0</v>
      </c>
      <c r="Y4529" s="33">
        <f t="shared" si="1131"/>
        <v>0</v>
      </c>
      <c r="Z4529" s="33">
        <f t="shared" si="1132"/>
        <v>0</v>
      </c>
      <c r="AA4529" s="35">
        <f t="shared" si="1133"/>
        <v>0</v>
      </c>
      <c r="AB4529" s="36">
        <f t="shared" si="1134"/>
        <v>0</v>
      </c>
      <c r="AC4529" s="37">
        <f t="shared" si="1135"/>
        <v>0</v>
      </c>
      <c r="AD4529" s="38"/>
      <c r="AE4529" s="38"/>
      <c r="AF4529" s="39">
        <f t="shared" si="1136"/>
        <v>0</v>
      </c>
      <c r="AG4529" s="40"/>
      <c r="AH4529" s="41">
        <f t="shared" si="1137"/>
        <v>0</v>
      </c>
      <c r="AI4529" s="42">
        <f t="shared" si="1138"/>
        <v>0</v>
      </c>
      <c r="AJ4529" s="43">
        <f t="shared" si="1139"/>
        <v>0</v>
      </c>
      <c r="AK4529" s="5" t="str">
        <f>_xlfn.IFNA(VLOOKUP(_xlfn.CONCAT(D4529," - ",S4529),OP!E:F,2,0),"-------------------------------------------NAO DISPONIVEL-------------------------------------------")</f>
        <v>C - RIOCARD</v>
      </c>
      <c r="AL4529" s="7" t="str">
        <f t="shared" si="1125"/>
        <v>1 - -------------------------------------------NAO DISPONIVEL------------------------------------------- - 00000004529 - FETRANSPOR</v>
      </c>
      <c r="AM4529" s="7" t="str">
        <f t="shared" si="1126"/>
        <v>-------------------------------------------NAO DISPONIVEL-------------------------------------------</v>
      </c>
      <c r="AN4529" s="44" cm="1">
        <f t="array" ref="AN4529">_xlfn.IFS(AJ4529=0,0,AQ4529="INATIVO",2,AQ4529="SEM CADASTRO",4,AQ4529="CPF ATIVO EM OUTRO COMPRADOR",5,AQ4529="NOVO/SEM CARTAO",6,AND(AJ4529&gt;0,AQ4529,""),8)</f>
        <v>0</v>
      </c>
      <c r="AO4529" s="45">
        <f t="shared" si="1140"/>
        <v>-10</v>
      </c>
    </row>
    <row r="4530" spans="1:41" x14ac:dyDescent="0.4">
      <c r="A4530" s="21" t="str">
        <f t="shared" si="1127"/>
        <v>-------------------------------------------NAO DISPONIVEL-------------------------------------------</v>
      </c>
      <c r="B4530" s="5" t="str">
        <f>_xlfn.IFNA(VLOOKUP(A4530,CNPJ!E:F,2,0),"-------------------------------------------NAO DISPONIVEL-------------------------------------------")</f>
        <v>-------------------------------------------NAO DISPONIVEL-------------------------------------------</v>
      </c>
      <c r="C4530" s="22">
        <v>1</v>
      </c>
      <c r="D4530" s="5" t="str">
        <f>_xlfn.XLOOKUP(R4530,OP!C:C,OP!B:B,,0,1)</f>
        <v>RJ</v>
      </c>
      <c r="E4530" s="23"/>
      <c r="M4530" s="26"/>
      <c r="N4530" s="27"/>
      <c r="O4530" s="28" t="str">
        <f t="shared" si="1128"/>
        <v>00000004530</v>
      </c>
      <c r="R4530" s="27" t="s">
        <v>193</v>
      </c>
      <c r="S4530" s="30" t="str">
        <f>_xlfn.IFNA(VLOOKUP(_xlfn.CONCAT(D4530," - ",R4530),OP!A:D,4,0),"-------------------------------------------NAO DISPONIVEL-------------------------------------------")</f>
        <v>FETRANSPOR</v>
      </c>
      <c r="T4530" s="31"/>
      <c r="U4530" s="32"/>
      <c r="V4530" s="31"/>
      <c r="W4530" s="33">
        <f t="shared" si="1129"/>
        <v>0</v>
      </c>
      <c r="X4530" s="34">
        <f t="shared" si="1130"/>
        <v>0</v>
      </c>
      <c r="Y4530" s="33">
        <f t="shared" si="1131"/>
        <v>0</v>
      </c>
      <c r="Z4530" s="33">
        <f t="shared" si="1132"/>
        <v>0</v>
      </c>
      <c r="AA4530" s="35">
        <f t="shared" si="1133"/>
        <v>0</v>
      </c>
      <c r="AB4530" s="36">
        <f t="shared" si="1134"/>
        <v>0</v>
      </c>
      <c r="AC4530" s="37">
        <f t="shared" si="1135"/>
        <v>0</v>
      </c>
      <c r="AD4530" s="38"/>
      <c r="AE4530" s="38"/>
      <c r="AF4530" s="39">
        <f t="shared" si="1136"/>
        <v>0</v>
      </c>
      <c r="AG4530" s="40"/>
      <c r="AH4530" s="41">
        <f t="shared" si="1137"/>
        <v>0</v>
      </c>
      <c r="AI4530" s="42">
        <f t="shared" si="1138"/>
        <v>0</v>
      </c>
      <c r="AJ4530" s="43">
        <f t="shared" si="1139"/>
        <v>0</v>
      </c>
      <c r="AK4530" s="5" t="str">
        <f>_xlfn.IFNA(VLOOKUP(_xlfn.CONCAT(D4530," - ",S4530),OP!E:F,2,0),"-------------------------------------------NAO DISPONIVEL-------------------------------------------")</f>
        <v>C - RIOCARD</v>
      </c>
      <c r="AL4530" s="7" t="str">
        <f t="shared" si="1125"/>
        <v>1 - -------------------------------------------NAO DISPONIVEL------------------------------------------- - 00000004530 - FETRANSPOR</v>
      </c>
      <c r="AM4530" s="7" t="str">
        <f t="shared" si="1126"/>
        <v>-------------------------------------------NAO DISPONIVEL-------------------------------------------</v>
      </c>
      <c r="AN4530" s="44" cm="1">
        <f t="array" ref="AN4530">_xlfn.IFS(AJ4530=0,0,AQ4530="INATIVO",2,AQ4530="SEM CADASTRO",4,AQ4530="CPF ATIVO EM OUTRO COMPRADOR",5,AQ4530="NOVO/SEM CARTAO",6,AND(AJ4530&gt;0,AQ4530,""),8)</f>
        <v>0</v>
      </c>
      <c r="AO4530" s="45">
        <f t="shared" si="1140"/>
        <v>-10</v>
      </c>
    </row>
    <row r="4531" spans="1:41" x14ac:dyDescent="0.4">
      <c r="A4531" s="21" t="str">
        <f t="shared" si="1127"/>
        <v>-------------------------------------------NAO DISPONIVEL-------------------------------------------</v>
      </c>
      <c r="B4531" s="5" t="str">
        <f>_xlfn.IFNA(VLOOKUP(A4531,CNPJ!E:F,2,0),"-------------------------------------------NAO DISPONIVEL-------------------------------------------")</f>
        <v>-------------------------------------------NAO DISPONIVEL-------------------------------------------</v>
      </c>
      <c r="C4531" s="22">
        <v>1</v>
      </c>
      <c r="D4531" s="5" t="str">
        <f>_xlfn.XLOOKUP(R4531,OP!C:C,OP!B:B,,0,1)</f>
        <v>RJ</v>
      </c>
      <c r="E4531" s="23"/>
      <c r="M4531" s="26"/>
      <c r="N4531" s="27"/>
      <c r="O4531" s="28" t="str">
        <f t="shared" si="1128"/>
        <v>00000004531</v>
      </c>
      <c r="R4531" s="27" t="s">
        <v>193</v>
      </c>
      <c r="S4531" s="30" t="str">
        <f>_xlfn.IFNA(VLOOKUP(_xlfn.CONCAT(D4531," - ",R4531),OP!A:D,4,0),"-------------------------------------------NAO DISPONIVEL-------------------------------------------")</f>
        <v>FETRANSPOR</v>
      </c>
      <c r="T4531" s="31"/>
      <c r="U4531" s="32"/>
      <c r="V4531" s="31"/>
      <c r="W4531" s="33">
        <f t="shared" si="1129"/>
        <v>0</v>
      </c>
      <c r="X4531" s="34">
        <f t="shared" si="1130"/>
        <v>0</v>
      </c>
      <c r="Y4531" s="33">
        <f t="shared" si="1131"/>
        <v>0</v>
      </c>
      <c r="Z4531" s="33">
        <f t="shared" si="1132"/>
        <v>0</v>
      </c>
      <c r="AA4531" s="35">
        <f t="shared" si="1133"/>
        <v>0</v>
      </c>
      <c r="AB4531" s="36">
        <f t="shared" si="1134"/>
        <v>0</v>
      </c>
      <c r="AC4531" s="37">
        <f t="shared" si="1135"/>
        <v>0</v>
      </c>
      <c r="AD4531" s="38"/>
      <c r="AE4531" s="38"/>
      <c r="AF4531" s="39">
        <f t="shared" si="1136"/>
        <v>0</v>
      </c>
      <c r="AG4531" s="40"/>
      <c r="AH4531" s="41">
        <f t="shared" si="1137"/>
        <v>0</v>
      </c>
      <c r="AI4531" s="42">
        <f t="shared" si="1138"/>
        <v>0</v>
      </c>
      <c r="AJ4531" s="43">
        <f t="shared" si="1139"/>
        <v>0</v>
      </c>
      <c r="AK4531" s="5" t="str">
        <f>_xlfn.IFNA(VLOOKUP(_xlfn.CONCAT(D4531," - ",S4531),OP!E:F,2,0),"-------------------------------------------NAO DISPONIVEL-------------------------------------------")</f>
        <v>C - RIOCARD</v>
      </c>
      <c r="AL4531" s="7" t="str">
        <f t="shared" si="1125"/>
        <v>1 - -------------------------------------------NAO DISPONIVEL------------------------------------------- - 00000004531 - FETRANSPOR</v>
      </c>
      <c r="AM4531" s="7" t="str">
        <f t="shared" si="1126"/>
        <v>-------------------------------------------NAO DISPONIVEL-------------------------------------------</v>
      </c>
      <c r="AN4531" s="44" cm="1">
        <f t="array" ref="AN4531">_xlfn.IFS(AJ4531=0,0,AQ4531="INATIVO",2,AQ4531="SEM CADASTRO",4,AQ4531="CPF ATIVO EM OUTRO COMPRADOR",5,AQ4531="NOVO/SEM CARTAO",6,AND(AJ4531&gt;0,AQ4531,""),8)</f>
        <v>0</v>
      </c>
      <c r="AO4531" s="45">
        <f t="shared" si="1140"/>
        <v>-10</v>
      </c>
    </row>
    <row r="4532" spans="1:41" x14ac:dyDescent="0.4">
      <c r="A4532" s="21" t="str">
        <f t="shared" si="1127"/>
        <v>-------------------------------------------NAO DISPONIVEL-------------------------------------------</v>
      </c>
      <c r="B4532" s="5" t="str">
        <f>_xlfn.IFNA(VLOOKUP(A4532,CNPJ!E:F,2,0),"-------------------------------------------NAO DISPONIVEL-------------------------------------------")</f>
        <v>-------------------------------------------NAO DISPONIVEL-------------------------------------------</v>
      </c>
      <c r="C4532" s="22">
        <v>1</v>
      </c>
      <c r="D4532" s="5" t="str">
        <f>_xlfn.XLOOKUP(R4532,OP!C:C,OP!B:B,,0,1)</f>
        <v>RJ</v>
      </c>
      <c r="E4532" s="23"/>
      <c r="M4532" s="26"/>
      <c r="N4532" s="27"/>
      <c r="O4532" s="28" t="str">
        <f t="shared" si="1128"/>
        <v>00000004532</v>
      </c>
      <c r="R4532" s="27" t="s">
        <v>193</v>
      </c>
      <c r="S4532" s="30" t="str">
        <f>_xlfn.IFNA(VLOOKUP(_xlfn.CONCAT(D4532," - ",R4532),OP!A:D,4,0),"-------------------------------------------NAO DISPONIVEL-------------------------------------------")</f>
        <v>FETRANSPOR</v>
      </c>
      <c r="T4532" s="31"/>
      <c r="U4532" s="32"/>
      <c r="V4532" s="31"/>
      <c r="W4532" s="33">
        <f t="shared" si="1129"/>
        <v>0</v>
      </c>
      <c r="X4532" s="34">
        <f t="shared" si="1130"/>
        <v>0</v>
      </c>
      <c r="Y4532" s="33">
        <f t="shared" si="1131"/>
        <v>0</v>
      </c>
      <c r="Z4532" s="33">
        <f t="shared" si="1132"/>
        <v>0</v>
      </c>
      <c r="AA4532" s="35">
        <f t="shared" si="1133"/>
        <v>0</v>
      </c>
      <c r="AB4532" s="36">
        <f t="shared" si="1134"/>
        <v>0</v>
      </c>
      <c r="AC4532" s="37">
        <f t="shared" si="1135"/>
        <v>0</v>
      </c>
      <c r="AD4532" s="38"/>
      <c r="AE4532" s="38"/>
      <c r="AF4532" s="39">
        <f t="shared" si="1136"/>
        <v>0</v>
      </c>
      <c r="AG4532" s="40"/>
      <c r="AH4532" s="41">
        <f t="shared" si="1137"/>
        <v>0</v>
      </c>
      <c r="AI4532" s="42">
        <f t="shared" si="1138"/>
        <v>0</v>
      </c>
      <c r="AJ4532" s="43">
        <f t="shared" si="1139"/>
        <v>0</v>
      </c>
      <c r="AK4532" s="5" t="str">
        <f>_xlfn.IFNA(VLOOKUP(_xlfn.CONCAT(D4532," - ",S4532),OP!E:F,2,0),"-------------------------------------------NAO DISPONIVEL-------------------------------------------")</f>
        <v>C - RIOCARD</v>
      </c>
      <c r="AL4532" s="7" t="str">
        <f t="shared" si="1125"/>
        <v>1 - -------------------------------------------NAO DISPONIVEL------------------------------------------- - 00000004532 - FETRANSPOR</v>
      </c>
      <c r="AM4532" s="7" t="str">
        <f t="shared" si="1126"/>
        <v>-------------------------------------------NAO DISPONIVEL-------------------------------------------</v>
      </c>
      <c r="AN4532" s="44" cm="1">
        <f t="array" ref="AN4532">_xlfn.IFS(AJ4532=0,0,AQ4532="INATIVO",2,AQ4532="SEM CADASTRO",4,AQ4532="CPF ATIVO EM OUTRO COMPRADOR",5,AQ4532="NOVO/SEM CARTAO",6,AND(AJ4532&gt;0,AQ4532,""),8)</f>
        <v>0</v>
      </c>
      <c r="AO4532" s="45">
        <f t="shared" si="1140"/>
        <v>-10</v>
      </c>
    </row>
    <row r="4533" spans="1:41" x14ac:dyDescent="0.4">
      <c r="A4533" s="21" t="str">
        <f t="shared" si="1127"/>
        <v>-------------------------------------------NAO DISPONIVEL-------------------------------------------</v>
      </c>
      <c r="B4533" s="5" t="str">
        <f>_xlfn.IFNA(VLOOKUP(A4533,CNPJ!E:F,2,0),"-------------------------------------------NAO DISPONIVEL-------------------------------------------")</f>
        <v>-------------------------------------------NAO DISPONIVEL-------------------------------------------</v>
      </c>
      <c r="C4533" s="22">
        <v>1</v>
      </c>
      <c r="D4533" s="5" t="str">
        <f>_xlfn.XLOOKUP(R4533,OP!C:C,OP!B:B,,0,1)</f>
        <v>RJ</v>
      </c>
      <c r="E4533" s="23"/>
      <c r="M4533" s="26"/>
      <c r="N4533" s="27"/>
      <c r="O4533" s="28" t="str">
        <f t="shared" si="1128"/>
        <v>00000004533</v>
      </c>
      <c r="R4533" s="27" t="s">
        <v>193</v>
      </c>
      <c r="S4533" s="30" t="str">
        <f>_xlfn.IFNA(VLOOKUP(_xlfn.CONCAT(D4533," - ",R4533),OP!A:D,4,0),"-------------------------------------------NAO DISPONIVEL-------------------------------------------")</f>
        <v>FETRANSPOR</v>
      </c>
      <c r="T4533" s="31"/>
      <c r="U4533" s="32"/>
      <c r="V4533" s="31"/>
      <c r="W4533" s="33">
        <f t="shared" si="1129"/>
        <v>0</v>
      </c>
      <c r="X4533" s="34">
        <f t="shared" si="1130"/>
        <v>0</v>
      </c>
      <c r="Y4533" s="33">
        <f t="shared" si="1131"/>
        <v>0</v>
      </c>
      <c r="Z4533" s="33">
        <f t="shared" si="1132"/>
        <v>0</v>
      </c>
      <c r="AA4533" s="35">
        <f t="shared" si="1133"/>
        <v>0</v>
      </c>
      <c r="AB4533" s="36">
        <f t="shared" si="1134"/>
        <v>0</v>
      </c>
      <c r="AC4533" s="37">
        <f t="shared" si="1135"/>
        <v>0</v>
      </c>
      <c r="AD4533" s="38"/>
      <c r="AE4533" s="38"/>
      <c r="AF4533" s="39">
        <f t="shared" si="1136"/>
        <v>0</v>
      </c>
      <c r="AG4533" s="40"/>
      <c r="AH4533" s="41">
        <f t="shared" si="1137"/>
        <v>0</v>
      </c>
      <c r="AI4533" s="42">
        <f t="shared" si="1138"/>
        <v>0</v>
      </c>
      <c r="AJ4533" s="43">
        <f t="shared" si="1139"/>
        <v>0</v>
      </c>
      <c r="AK4533" s="5" t="str">
        <f>_xlfn.IFNA(VLOOKUP(_xlfn.CONCAT(D4533," - ",S4533),OP!E:F,2,0),"-------------------------------------------NAO DISPONIVEL-------------------------------------------")</f>
        <v>C - RIOCARD</v>
      </c>
      <c r="AL4533" s="7" t="str">
        <f t="shared" si="1125"/>
        <v>1 - -------------------------------------------NAO DISPONIVEL------------------------------------------- - 00000004533 - FETRANSPOR</v>
      </c>
      <c r="AM4533" s="7" t="str">
        <f t="shared" si="1126"/>
        <v>-------------------------------------------NAO DISPONIVEL-------------------------------------------</v>
      </c>
      <c r="AN4533" s="44" cm="1">
        <f t="array" ref="AN4533">_xlfn.IFS(AJ4533=0,0,AQ4533="INATIVO",2,AQ4533="SEM CADASTRO",4,AQ4533="CPF ATIVO EM OUTRO COMPRADOR",5,AQ4533="NOVO/SEM CARTAO",6,AND(AJ4533&gt;0,AQ4533,""),8)</f>
        <v>0</v>
      </c>
      <c r="AO4533" s="45">
        <f t="shared" si="1140"/>
        <v>-10</v>
      </c>
    </row>
    <row r="4534" spans="1:41" x14ac:dyDescent="0.4">
      <c r="A4534" s="21" t="str">
        <f t="shared" si="1127"/>
        <v>-------------------------------------------NAO DISPONIVEL-------------------------------------------</v>
      </c>
      <c r="B4534" s="5" t="str">
        <f>_xlfn.IFNA(VLOOKUP(A4534,CNPJ!E:F,2,0),"-------------------------------------------NAO DISPONIVEL-------------------------------------------")</f>
        <v>-------------------------------------------NAO DISPONIVEL-------------------------------------------</v>
      </c>
      <c r="C4534" s="22">
        <v>1</v>
      </c>
      <c r="D4534" s="5" t="str">
        <f>_xlfn.XLOOKUP(R4534,OP!C:C,OP!B:B,,0,1)</f>
        <v>RJ</v>
      </c>
      <c r="E4534" s="23"/>
      <c r="M4534" s="26"/>
      <c r="N4534" s="27"/>
      <c r="O4534" s="28" t="str">
        <f t="shared" si="1128"/>
        <v>00000004534</v>
      </c>
      <c r="R4534" s="27" t="s">
        <v>193</v>
      </c>
      <c r="S4534" s="30" t="str">
        <f>_xlfn.IFNA(VLOOKUP(_xlfn.CONCAT(D4534," - ",R4534),OP!A:D,4,0),"-------------------------------------------NAO DISPONIVEL-------------------------------------------")</f>
        <v>FETRANSPOR</v>
      </c>
      <c r="T4534" s="31"/>
      <c r="U4534" s="32"/>
      <c r="V4534" s="31"/>
      <c r="W4534" s="33">
        <f t="shared" si="1129"/>
        <v>0</v>
      </c>
      <c r="X4534" s="34">
        <f t="shared" si="1130"/>
        <v>0</v>
      </c>
      <c r="Y4534" s="33">
        <f t="shared" si="1131"/>
        <v>0</v>
      </c>
      <c r="Z4534" s="33">
        <f t="shared" si="1132"/>
        <v>0</v>
      </c>
      <c r="AA4534" s="35">
        <f t="shared" si="1133"/>
        <v>0</v>
      </c>
      <c r="AB4534" s="36">
        <f t="shared" si="1134"/>
        <v>0</v>
      </c>
      <c r="AC4534" s="37">
        <f t="shared" si="1135"/>
        <v>0</v>
      </c>
      <c r="AD4534" s="38"/>
      <c r="AE4534" s="38"/>
      <c r="AF4534" s="39">
        <f t="shared" si="1136"/>
        <v>0</v>
      </c>
      <c r="AG4534" s="40"/>
      <c r="AH4534" s="41">
        <f t="shared" si="1137"/>
        <v>0</v>
      </c>
      <c r="AI4534" s="42">
        <f t="shared" si="1138"/>
        <v>0</v>
      </c>
      <c r="AJ4534" s="43">
        <f t="shared" si="1139"/>
        <v>0</v>
      </c>
      <c r="AK4534" s="5" t="str">
        <f>_xlfn.IFNA(VLOOKUP(_xlfn.CONCAT(D4534," - ",S4534),OP!E:F,2,0),"-------------------------------------------NAO DISPONIVEL-------------------------------------------")</f>
        <v>C - RIOCARD</v>
      </c>
      <c r="AL4534" s="7" t="str">
        <f t="shared" si="1125"/>
        <v>1 - -------------------------------------------NAO DISPONIVEL------------------------------------------- - 00000004534 - FETRANSPOR</v>
      </c>
      <c r="AM4534" s="7" t="str">
        <f t="shared" si="1126"/>
        <v>-------------------------------------------NAO DISPONIVEL-------------------------------------------</v>
      </c>
      <c r="AN4534" s="44" cm="1">
        <f t="array" ref="AN4534">_xlfn.IFS(AJ4534=0,0,AQ4534="INATIVO",2,AQ4534="SEM CADASTRO",4,AQ4534="CPF ATIVO EM OUTRO COMPRADOR",5,AQ4534="NOVO/SEM CARTAO",6,AND(AJ4534&gt;0,AQ4534,""),8)</f>
        <v>0</v>
      </c>
      <c r="AO4534" s="45">
        <f t="shared" si="1140"/>
        <v>-10</v>
      </c>
    </row>
    <row r="4535" spans="1:41" x14ac:dyDescent="0.4">
      <c r="A4535" s="21" t="str">
        <f t="shared" si="1127"/>
        <v>-------------------------------------------NAO DISPONIVEL-------------------------------------------</v>
      </c>
      <c r="B4535" s="5" t="str">
        <f>_xlfn.IFNA(VLOOKUP(A4535,CNPJ!E:F,2,0),"-------------------------------------------NAO DISPONIVEL-------------------------------------------")</f>
        <v>-------------------------------------------NAO DISPONIVEL-------------------------------------------</v>
      </c>
      <c r="C4535" s="22">
        <v>1</v>
      </c>
      <c r="D4535" s="5" t="str">
        <f>_xlfn.XLOOKUP(R4535,OP!C:C,OP!B:B,,0,1)</f>
        <v>RJ</v>
      </c>
      <c r="E4535" s="23"/>
      <c r="M4535" s="26"/>
      <c r="N4535" s="27"/>
      <c r="O4535" s="28" t="str">
        <f t="shared" si="1128"/>
        <v>00000004535</v>
      </c>
      <c r="R4535" s="27" t="s">
        <v>193</v>
      </c>
      <c r="S4535" s="30" t="str">
        <f>_xlfn.IFNA(VLOOKUP(_xlfn.CONCAT(D4535," - ",R4535),OP!A:D,4,0),"-------------------------------------------NAO DISPONIVEL-------------------------------------------")</f>
        <v>FETRANSPOR</v>
      </c>
      <c r="T4535" s="31"/>
      <c r="U4535" s="32"/>
      <c r="V4535" s="31"/>
      <c r="W4535" s="33">
        <f t="shared" si="1129"/>
        <v>0</v>
      </c>
      <c r="X4535" s="34">
        <f t="shared" si="1130"/>
        <v>0</v>
      </c>
      <c r="Y4535" s="33">
        <f t="shared" si="1131"/>
        <v>0</v>
      </c>
      <c r="Z4535" s="33">
        <f t="shared" si="1132"/>
        <v>0</v>
      </c>
      <c r="AA4535" s="35">
        <f t="shared" si="1133"/>
        <v>0</v>
      </c>
      <c r="AB4535" s="36">
        <f t="shared" si="1134"/>
        <v>0</v>
      </c>
      <c r="AC4535" s="37">
        <f t="shared" si="1135"/>
        <v>0</v>
      </c>
      <c r="AD4535" s="38"/>
      <c r="AE4535" s="38"/>
      <c r="AF4535" s="39">
        <f t="shared" si="1136"/>
        <v>0</v>
      </c>
      <c r="AG4535" s="40"/>
      <c r="AH4535" s="41">
        <f t="shared" si="1137"/>
        <v>0</v>
      </c>
      <c r="AI4535" s="42">
        <f t="shared" si="1138"/>
        <v>0</v>
      </c>
      <c r="AJ4535" s="43">
        <f t="shared" si="1139"/>
        <v>0</v>
      </c>
      <c r="AK4535" s="5" t="str">
        <f>_xlfn.IFNA(VLOOKUP(_xlfn.CONCAT(D4535," - ",S4535),OP!E:F,2,0),"-------------------------------------------NAO DISPONIVEL-------------------------------------------")</f>
        <v>C - RIOCARD</v>
      </c>
      <c r="AL4535" s="7" t="str">
        <f t="shared" si="1125"/>
        <v>1 - -------------------------------------------NAO DISPONIVEL------------------------------------------- - 00000004535 - FETRANSPOR</v>
      </c>
      <c r="AM4535" s="7" t="str">
        <f t="shared" si="1126"/>
        <v>-------------------------------------------NAO DISPONIVEL-------------------------------------------</v>
      </c>
      <c r="AN4535" s="44" cm="1">
        <f t="array" ref="AN4535">_xlfn.IFS(AJ4535=0,0,AQ4535="INATIVO",2,AQ4535="SEM CADASTRO",4,AQ4535="CPF ATIVO EM OUTRO COMPRADOR",5,AQ4535="NOVO/SEM CARTAO",6,AND(AJ4535&gt;0,AQ4535,""),8)</f>
        <v>0</v>
      </c>
      <c r="AO4535" s="45">
        <f t="shared" si="1140"/>
        <v>-10</v>
      </c>
    </row>
    <row r="4536" spans="1:41" x14ac:dyDescent="0.4">
      <c r="A4536" s="21" t="str">
        <f t="shared" si="1127"/>
        <v>-------------------------------------------NAO DISPONIVEL-------------------------------------------</v>
      </c>
      <c r="B4536" s="5" t="str">
        <f>_xlfn.IFNA(VLOOKUP(A4536,CNPJ!E:F,2,0),"-------------------------------------------NAO DISPONIVEL-------------------------------------------")</f>
        <v>-------------------------------------------NAO DISPONIVEL-------------------------------------------</v>
      </c>
      <c r="C4536" s="22">
        <v>1</v>
      </c>
      <c r="D4536" s="5" t="str">
        <f>_xlfn.XLOOKUP(R4536,OP!C:C,OP!B:B,,0,1)</f>
        <v>RJ</v>
      </c>
      <c r="E4536" s="23"/>
      <c r="M4536" s="26"/>
      <c r="N4536" s="27"/>
      <c r="O4536" s="28" t="str">
        <f t="shared" si="1128"/>
        <v>00000004536</v>
      </c>
      <c r="R4536" s="27" t="s">
        <v>193</v>
      </c>
      <c r="S4536" s="30" t="str">
        <f>_xlfn.IFNA(VLOOKUP(_xlfn.CONCAT(D4536," - ",R4536),OP!A:D,4,0),"-------------------------------------------NAO DISPONIVEL-------------------------------------------")</f>
        <v>FETRANSPOR</v>
      </c>
      <c r="T4536" s="31"/>
      <c r="U4536" s="32"/>
      <c r="V4536" s="31"/>
      <c r="W4536" s="33">
        <f t="shared" si="1129"/>
        <v>0</v>
      </c>
      <c r="X4536" s="34">
        <f t="shared" si="1130"/>
        <v>0</v>
      </c>
      <c r="Y4536" s="33">
        <f t="shared" si="1131"/>
        <v>0</v>
      </c>
      <c r="Z4536" s="33">
        <f t="shared" si="1132"/>
        <v>0</v>
      </c>
      <c r="AA4536" s="35">
        <f t="shared" si="1133"/>
        <v>0</v>
      </c>
      <c r="AB4536" s="36">
        <f t="shared" si="1134"/>
        <v>0</v>
      </c>
      <c r="AC4536" s="37">
        <f t="shared" si="1135"/>
        <v>0</v>
      </c>
      <c r="AD4536" s="38"/>
      <c r="AE4536" s="38"/>
      <c r="AF4536" s="39">
        <f t="shared" si="1136"/>
        <v>0</v>
      </c>
      <c r="AG4536" s="40"/>
      <c r="AH4536" s="41">
        <f t="shared" si="1137"/>
        <v>0</v>
      </c>
      <c r="AI4536" s="42">
        <f t="shared" si="1138"/>
        <v>0</v>
      </c>
      <c r="AJ4536" s="43">
        <f t="shared" si="1139"/>
        <v>0</v>
      </c>
      <c r="AK4536" s="5" t="str">
        <f>_xlfn.IFNA(VLOOKUP(_xlfn.CONCAT(D4536," - ",S4536),OP!E:F,2,0),"-------------------------------------------NAO DISPONIVEL-------------------------------------------")</f>
        <v>C - RIOCARD</v>
      </c>
      <c r="AL4536" s="7" t="str">
        <f t="shared" si="1125"/>
        <v>1 - -------------------------------------------NAO DISPONIVEL------------------------------------------- - 00000004536 - FETRANSPOR</v>
      </c>
      <c r="AM4536" s="7" t="str">
        <f t="shared" si="1126"/>
        <v>-------------------------------------------NAO DISPONIVEL-------------------------------------------</v>
      </c>
      <c r="AN4536" s="44" cm="1">
        <f t="array" ref="AN4536">_xlfn.IFS(AJ4536=0,0,AQ4536="INATIVO",2,AQ4536="SEM CADASTRO",4,AQ4536="CPF ATIVO EM OUTRO COMPRADOR",5,AQ4536="NOVO/SEM CARTAO",6,AND(AJ4536&gt;0,AQ4536,""),8)</f>
        <v>0</v>
      </c>
      <c r="AO4536" s="45">
        <f t="shared" si="1140"/>
        <v>-10</v>
      </c>
    </row>
    <row r="4537" spans="1:41" x14ac:dyDescent="0.4">
      <c r="A4537" s="21" t="str">
        <f t="shared" si="1127"/>
        <v>-------------------------------------------NAO DISPONIVEL-------------------------------------------</v>
      </c>
      <c r="B4537" s="5" t="str">
        <f>_xlfn.IFNA(VLOOKUP(A4537,CNPJ!E:F,2,0),"-------------------------------------------NAO DISPONIVEL-------------------------------------------")</f>
        <v>-------------------------------------------NAO DISPONIVEL-------------------------------------------</v>
      </c>
      <c r="C4537" s="22">
        <v>1</v>
      </c>
      <c r="D4537" s="5" t="str">
        <f>_xlfn.XLOOKUP(R4537,OP!C:C,OP!B:B,,0,1)</f>
        <v>RJ</v>
      </c>
      <c r="E4537" s="23"/>
      <c r="M4537" s="26"/>
      <c r="N4537" s="27"/>
      <c r="O4537" s="28" t="str">
        <f t="shared" si="1128"/>
        <v>00000004537</v>
      </c>
      <c r="R4537" s="27" t="s">
        <v>193</v>
      </c>
      <c r="S4537" s="30" t="str">
        <f>_xlfn.IFNA(VLOOKUP(_xlfn.CONCAT(D4537," - ",R4537),OP!A:D,4,0),"-------------------------------------------NAO DISPONIVEL-------------------------------------------")</f>
        <v>FETRANSPOR</v>
      </c>
      <c r="T4537" s="31"/>
      <c r="U4537" s="32"/>
      <c r="V4537" s="31"/>
      <c r="W4537" s="33">
        <f t="shared" si="1129"/>
        <v>0</v>
      </c>
      <c r="X4537" s="34">
        <f t="shared" si="1130"/>
        <v>0</v>
      </c>
      <c r="Y4537" s="33">
        <f t="shared" si="1131"/>
        <v>0</v>
      </c>
      <c r="Z4537" s="33">
        <f t="shared" si="1132"/>
        <v>0</v>
      </c>
      <c r="AA4537" s="35">
        <f t="shared" si="1133"/>
        <v>0</v>
      </c>
      <c r="AB4537" s="36">
        <f t="shared" si="1134"/>
        <v>0</v>
      </c>
      <c r="AC4537" s="37">
        <f t="shared" si="1135"/>
        <v>0</v>
      </c>
      <c r="AD4537" s="38"/>
      <c r="AE4537" s="38"/>
      <c r="AF4537" s="39">
        <f t="shared" si="1136"/>
        <v>0</v>
      </c>
      <c r="AG4537" s="40"/>
      <c r="AH4537" s="41">
        <f t="shared" si="1137"/>
        <v>0</v>
      </c>
      <c r="AI4537" s="42">
        <f t="shared" si="1138"/>
        <v>0</v>
      </c>
      <c r="AJ4537" s="43">
        <f t="shared" si="1139"/>
        <v>0</v>
      </c>
      <c r="AK4537" s="5" t="str">
        <f>_xlfn.IFNA(VLOOKUP(_xlfn.CONCAT(D4537," - ",S4537),OP!E:F,2,0),"-------------------------------------------NAO DISPONIVEL-------------------------------------------")</f>
        <v>C - RIOCARD</v>
      </c>
      <c r="AL4537" s="7" t="str">
        <f t="shared" si="1125"/>
        <v>1 - -------------------------------------------NAO DISPONIVEL------------------------------------------- - 00000004537 - FETRANSPOR</v>
      </c>
      <c r="AM4537" s="7" t="str">
        <f t="shared" si="1126"/>
        <v>-------------------------------------------NAO DISPONIVEL-------------------------------------------</v>
      </c>
      <c r="AN4537" s="44" cm="1">
        <f t="array" ref="AN4537">_xlfn.IFS(AJ4537=0,0,AQ4537="INATIVO",2,AQ4537="SEM CADASTRO",4,AQ4537="CPF ATIVO EM OUTRO COMPRADOR",5,AQ4537="NOVO/SEM CARTAO",6,AND(AJ4537&gt;0,AQ4537,""),8)</f>
        <v>0</v>
      </c>
      <c r="AO4537" s="45">
        <f t="shared" si="1140"/>
        <v>-10</v>
      </c>
    </row>
    <row r="4538" spans="1:41" x14ac:dyDescent="0.4">
      <c r="A4538" s="21" t="str">
        <f t="shared" si="1127"/>
        <v>-------------------------------------------NAO DISPONIVEL-------------------------------------------</v>
      </c>
      <c r="B4538" s="5" t="str">
        <f>_xlfn.IFNA(VLOOKUP(A4538,CNPJ!E:F,2,0),"-------------------------------------------NAO DISPONIVEL-------------------------------------------")</f>
        <v>-------------------------------------------NAO DISPONIVEL-------------------------------------------</v>
      </c>
      <c r="C4538" s="22">
        <v>1</v>
      </c>
      <c r="D4538" s="5" t="str">
        <f>_xlfn.XLOOKUP(R4538,OP!C:C,OP!B:B,,0,1)</f>
        <v>RJ</v>
      </c>
      <c r="E4538" s="23"/>
      <c r="M4538" s="26"/>
      <c r="N4538" s="27"/>
      <c r="O4538" s="28" t="str">
        <f t="shared" si="1128"/>
        <v>00000004538</v>
      </c>
      <c r="R4538" s="27" t="s">
        <v>193</v>
      </c>
      <c r="S4538" s="30" t="str">
        <f>_xlfn.IFNA(VLOOKUP(_xlfn.CONCAT(D4538," - ",R4538),OP!A:D,4,0),"-------------------------------------------NAO DISPONIVEL-------------------------------------------")</f>
        <v>FETRANSPOR</v>
      </c>
      <c r="T4538" s="31"/>
      <c r="U4538" s="32"/>
      <c r="V4538" s="31"/>
      <c r="W4538" s="33">
        <f t="shared" si="1129"/>
        <v>0</v>
      </c>
      <c r="X4538" s="34">
        <f t="shared" si="1130"/>
        <v>0</v>
      </c>
      <c r="Y4538" s="33">
        <f t="shared" si="1131"/>
        <v>0</v>
      </c>
      <c r="Z4538" s="33">
        <f t="shared" si="1132"/>
        <v>0</v>
      </c>
      <c r="AA4538" s="35">
        <f t="shared" si="1133"/>
        <v>0</v>
      </c>
      <c r="AB4538" s="36">
        <f t="shared" si="1134"/>
        <v>0</v>
      </c>
      <c r="AC4538" s="37">
        <f t="shared" si="1135"/>
        <v>0</v>
      </c>
      <c r="AD4538" s="38"/>
      <c r="AE4538" s="38"/>
      <c r="AF4538" s="39">
        <f t="shared" si="1136"/>
        <v>0</v>
      </c>
      <c r="AG4538" s="40"/>
      <c r="AH4538" s="41">
        <f t="shared" si="1137"/>
        <v>0</v>
      </c>
      <c r="AI4538" s="42">
        <f t="shared" si="1138"/>
        <v>0</v>
      </c>
      <c r="AJ4538" s="43">
        <f t="shared" si="1139"/>
        <v>0</v>
      </c>
      <c r="AK4538" s="5" t="str">
        <f>_xlfn.IFNA(VLOOKUP(_xlfn.CONCAT(D4538," - ",S4538),OP!E:F,2,0),"-------------------------------------------NAO DISPONIVEL-------------------------------------------")</f>
        <v>C - RIOCARD</v>
      </c>
      <c r="AL4538" s="7" t="str">
        <f t="shared" si="1125"/>
        <v>1 - -------------------------------------------NAO DISPONIVEL------------------------------------------- - 00000004538 - FETRANSPOR</v>
      </c>
      <c r="AM4538" s="7" t="str">
        <f t="shared" si="1126"/>
        <v>-------------------------------------------NAO DISPONIVEL-------------------------------------------</v>
      </c>
      <c r="AN4538" s="44" cm="1">
        <f t="array" ref="AN4538">_xlfn.IFS(AJ4538=0,0,AQ4538="INATIVO",2,AQ4538="SEM CADASTRO",4,AQ4538="CPF ATIVO EM OUTRO COMPRADOR",5,AQ4538="NOVO/SEM CARTAO",6,AND(AJ4538&gt;0,AQ4538,""),8)</f>
        <v>0</v>
      </c>
      <c r="AO4538" s="45">
        <f t="shared" si="1140"/>
        <v>-10</v>
      </c>
    </row>
    <row r="4539" spans="1:41" x14ac:dyDescent="0.4">
      <c r="A4539" s="21" t="str">
        <f t="shared" si="1127"/>
        <v>-------------------------------------------NAO DISPONIVEL-------------------------------------------</v>
      </c>
      <c r="B4539" s="5" t="str">
        <f>_xlfn.IFNA(VLOOKUP(A4539,CNPJ!E:F,2,0),"-------------------------------------------NAO DISPONIVEL-------------------------------------------")</f>
        <v>-------------------------------------------NAO DISPONIVEL-------------------------------------------</v>
      </c>
      <c r="C4539" s="22">
        <v>1</v>
      </c>
      <c r="D4539" s="5" t="str">
        <f>_xlfn.XLOOKUP(R4539,OP!C:C,OP!B:B,,0,1)</f>
        <v>RJ</v>
      </c>
      <c r="E4539" s="23"/>
      <c r="M4539" s="26"/>
      <c r="N4539" s="27"/>
      <c r="O4539" s="28" t="str">
        <f t="shared" si="1128"/>
        <v>00000004539</v>
      </c>
      <c r="R4539" s="27" t="s">
        <v>193</v>
      </c>
      <c r="S4539" s="30" t="str">
        <f>_xlfn.IFNA(VLOOKUP(_xlfn.CONCAT(D4539," - ",R4539),OP!A:D,4,0),"-------------------------------------------NAO DISPONIVEL-------------------------------------------")</f>
        <v>FETRANSPOR</v>
      </c>
      <c r="T4539" s="31"/>
      <c r="U4539" s="32"/>
      <c r="V4539" s="31"/>
      <c r="W4539" s="33">
        <f t="shared" si="1129"/>
        <v>0</v>
      </c>
      <c r="X4539" s="34">
        <f t="shared" si="1130"/>
        <v>0</v>
      </c>
      <c r="Y4539" s="33">
        <f t="shared" si="1131"/>
        <v>0</v>
      </c>
      <c r="Z4539" s="33">
        <f t="shared" si="1132"/>
        <v>0</v>
      </c>
      <c r="AA4539" s="35">
        <f t="shared" si="1133"/>
        <v>0</v>
      </c>
      <c r="AB4539" s="36">
        <f t="shared" si="1134"/>
        <v>0</v>
      </c>
      <c r="AC4539" s="37">
        <f t="shared" si="1135"/>
        <v>0</v>
      </c>
      <c r="AD4539" s="38"/>
      <c r="AE4539" s="38"/>
      <c r="AF4539" s="39">
        <f t="shared" si="1136"/>
        <v>0</v>
      </c>
      <c r="AG4539" s="40"/>
      <c r="AH4539" s="41">
        <f t="shared" si="1137"/>
        <v>0</v>
      </c>
      <c r="AI4539" s="42">
        <f t="shared" si="1138"/>
        <v>0</v>
      </c>
      <c r="AJ4539" s="43">
        <f t="shared" si="1139"/>
        <v>0</v>
      </c>
      <c r="AK4539" s="5" t="str">
        <f>_xlfn.IFNA(VLOOKUP(_xlfn.CONCAT(D4539," - ",S4539),OP!E:F,2,0),"-------------------------------------------NAO DISPONIVEL-------------------------------------------")</f>
        <v>C - RIOCARD</v>
      </c>
      <c r="AL4539" s="7" t="str">
        <f t="shared" si="1125"/>
        <v>1 - -------------------------------------------NAO DISPONIVEL------------------------------------------- - 00000004539 - FETRANSPOR</v>
      </c>
      <c r="AM4539" s="7" t="str">
        <f t="shared" si="1126"/>
        <v>-------------------------------------------NAO DISPONIVEL-------------------------------------------</v>
      </c>
      <c r="AN4539" s="44" cm="1">
        <f t="array" ref="AN4539">_xlfn.IFS(AJ4539=0,0,AQ4539="INATIVO",2,AQ4539="SEM CADASTRO",4,AQ4539="CPF ATIVO EM OUTRO COMPRADOR",5,AQ4539="NOVO/SEM CARTAO",6,AND(AJ4539&gt;0,AQ4539,""),8)</f>
        <v>0</v>
      </c>
      <c r="AO4539" s="45">
        <f t="shared" si="1140"/>
        <v>-10</v>
      </c>
    </row>
    <row r="4540" spans="1:41" x14ac:dyDescent="0.4">
      <c r="A4540" s="21" t="str">
        <f t="shared" si="1127"/>
        <v>-------------------------------------------NAO DISPONIVEL-------------------------------------------</v>
      </c>
      <c r="B4540" s="5" t="str">
        <f>_xlfn.IFNA(VLOOKUP(A4540,CNPJ!E:F,2,0),"-------------------------------------------NAO DISPONIVEL-------------------------------------------")</f>
        <v>-------------------------------------------NAO DISPONIVEL-------------------------------------------</v>
      </c>
      <c r="C4540" s="22">
        <v>1</v>
      </c>
      <c r="D4540" s="5" t="str">
        <f>_xlfn.XLOOKUP(R4540,OP!C:C,OP!B:B,,0,1)</f>
        <v>RJ</v>
      </c>
      <c r="E4540" s="23"/>
      <c r="M4540" s="26"/>
      <c r="N4540" s="27"/>
      <c r="O4540" s="28" t="str">
        <f t="shared" si="1128"/>
        <v>00000004540</v>
      </c>
      <c r="R4540" s="27" t="s">
        <v>193</v>
      </c>
      <c r="S4540" s="30" t="str">
        <f>_xlfn.IFNA(VLOOKUP(_xlfn.CONCAT(D4540," - ",R4540),OP!A:D,4,0),"-------------------------------------------NAO DISPONIVEL-------------------------------------------")</f>
        <v>FETRANSPOR</v>
      </c>
      <c r="T4540" s="31"/>
      <c r="U4540" s="32"/>
      <c r="V4540" s="31"/>
      <c r="W4540" s="33">
        <f t="shared" si="1129"/>
        <v>0</v>
      </c>
      <c r="X4540" s="34">
        <f t="shared" si="1130"/>
        <v>0</v>
      </c>
      <c r="Y4540" s="33">
        <f t="shared" si="1131"/>
        <v>0</v>
      </c>
      <c r="Z4540" s="33">
        <f t="shared" si="1132"/>
        <v>0</v>
      </c>
      <c r="AA4540" s="35">
        <f t="shared" si="1133"/>
        <v>0</v>
      </c>
      <c r="AB4540" s="36">
        <f t="shared" si="1134"/>
        <v>0</v>
      </c>
      <c r="AC4540" s="37">
        <f t="shared" si="1135"/>
        <v>0</v>
      </c>
      <c r="AD4540" s="38"/>
      <c r="AE4540" s="38"/>
      <c r="AF4540" s="39">
        <f t="shared" si="1136"/>
        <v>0</v>
      </c>
      <c r="AG4540" s="40"/>
      <c r="AH4540" s="41">
        <f t="shared" si="1137"/>
        <v>0</v>
      </c>
      <c r="AI4540" s="42">
        <f t="shared" si="1138"/>
        <v>0</v>
      </c>
      <c r="AJ4540" s="43">
        <f t="shared" si="1139"/>
        <v>0</v>
      </c>
      <c r="AK4540" s="5" t="str">
        <f>_xlfn.IFNA(VLOOKUP(_xlfn.CONCAT(D4540," - ",S4540),OP!E:F,2,0),"-------------------------------------------NAO DISPONIVEL-------------------------------------------")</f>
        <v>C - RIOCARD</v>
      </c>
      <c r="AL4540" s="7" t="str">
        <f t="shared" si="1125"/>
        <v>1 - -------------------------------------------NAO DISPONIVEL------------------------------------------- - 00000004540 - FETRANSPOR</v>
      </c>
      <c r="AM4540" s="7" t="str">
        <f t="shared" si="1126"/>
        <v>-------------------------------------------NAO DISPONIVEL-------------------------------------------</v>
      </c>
      <c r="AN4540" s="44" cm="1">
        <f t="array" ref="AN4540">_xlfn.IFS(AJ4540=0,0,AQ4540="INATIVO",2,AQ4540="SEM CADASTRO",4,AQ4540="CPF ATIVO EM OUTRO COMPRADOR",5,AQ4540="NOVO/SEM CARTAO",6,AND(AJ4540&gt;0,AQ4540,""),8)</f>
        <v>0</v>
      </c>
      <c r="AO4540" s="45">
        <f t="shared" si="1140"/>
        <v>-10</v>
      </c>
    </row>
    <row r="4541" spans="1:41" x14ac:dyDescent="0.4">
      <c r="A4541" s="21" t="str">
        <f t="shared" si="1127"/>
        <v>-------------------------------------------NAO DISPONIVEL-------------------------------------------</v>
      </c>
      <c r="B4541" s="5" t="str">
        <f>_xlfn.IFNA(VLOOKUP(A4541,CNPJ!E:F,2,0),"-------------------------------------------NAO DISPONIVEL-------------------------------------------")</f>
        <v>-------------------------------------------NAO DISPONIVEL-------------------------------------------</v>
      </c>
      <c r="C4541" s="22">
        <v>1</v>
      </c>
      <c r="D4541" s="5" t="str">
        <f>_xlfn.XLOOKUP(R4541,OP!C:C,OP!B:B,,0,1)</f>
        <v>RJ</v>
      </c>
      <c r="E4541" s="23"/>
      <c r="M4541" s="26"/>
      <c r="N4541" s="27"/>
      <c r="O4541" s="28" t="str">
        <f t="shared" si="1128"/>
        <v>00000004541</v>
      </c>
      <c r="R4541" s="27" t="s">
        <v>193</v>
      </c>
      <c r="S4541" s="30" t="str">
        <f>_xlfn.IFNA(VLOOKUP(_xlfn.CONCAT(D4541," - ",R4541),OP!A:D,4,0),"-------------------------------------------NAO DISPONIVEL-------------------------------------------")</f>
        <v>FETRANSPOR</v>
      </c>
      <c r="T4541" s="31"/>
      <c r="U4541" s="32"/>
      <c r="V4541" s="31"/>
      <c r="W4541" s="33">
        <f t="shared" si="1129"/>
        <v>0</v>
      </c>
      <c r="X4541" s="34">
        <f t="shared" si="1130"/>
        <v>0</v>
      </c>
      <c r="Y4541" s="33">
        <f t="shared" si="1131"/>
        <v>0</v>
      </c>
      <c r="Z4541" s="33">
        <f t="shared" si="1132"/>
        <v>0</v>
      </c>
      <c r="AA4541" s="35">
        <f t="shared" si="1133"/>
        <v>0</v>
      </c>
      <c r="AB4541" s="36">
        <f t="shared" si="1134"/>
        <v>0</v>
      </c>
      <c r="AC4541" s="37">
        <f t="shared" si="1135"/>
        <v>0</v>
      </c>
      <c r="AD4541" s="38"/>
      <c r="AE4541" s="38"/>
      <c r="AF4541" s="39">
        <f t="shared" si="1136"/>
        <v>0</v>
      </c>
      <c r="AG4541" s="40"/>
      <c r="AH4541" s="41">
        <f t="shared" si="1137"/>
        <v>0</v>
      </c>
      <c r="AI4541" s="42">
        <f t="shared" si="1138"/>
        <v>0</v>
      </c>
      <c r="AJ4541" s="43">
        <f t="shared" si="1139"/>
        <v>0</v>
      </c>
      <c r="AK4541" s="5" t="str">
        <f>_xlfn.IFNA(VLOOKUP(_xlfn.CONCAT(D4541," - ",S4541),OP!E:F,2,0),"-------------------------------------------NAO DISPONIVEL-------------------------------------------")</f>
        <v>C - RIOCARD</v>
      </c>
      <c r="AL4541" s="7" t="str">
        <f t="shared" si="1125"/>
        <v>1 - -------------------------------------------NAO DISPONIVEL------------------------------------------- - 00000004541 - FETRANSPOR</v>
      </c>
      <c r="AM4541" s="7" t="str">
        <f t="shared" si="1126"/>
        <v>-------------------------------------------NAO DISPONIVEL-------------------------------------------</v>
      </c>
      <c r="AN4541" s="44" cm="1">
        <f t="array" ref="AN4541">_xlfn.IFS(AJ4541=0,0,AQ4541="INATIVO",2,AQ4541="SEM CADASTRO",4,AQ4541="CPF ATIVO EM OUTRO COMPRADOR",5,AQ4541="NOVO/SEM CARTAO",6,AND(AJ4541&gt;0,AQ4541,""),8)</f>
        <v>0</v>
      </c>
      <c r="AO4541" s="45">
        <f t="shared" si="1140"/>
        <v>-10</v>
      </c>
    </row>
    <row r="4542" spans="1:41" x14ac:dyDescent="0.4">
      <c r="A4542" s="21" t="str">
        <f t="shared" si="1127"/>
        <v>-------------------------------------------NAO DISPONIVEL-------------------------------------------</v>
      </c>
      <c r="B4542" s="5" t="str">
        <f>_xlfn.IFNA(VLOOKUP(A4542,CNPJ!E:F,2,0),"-------------------------------------------NAO DISPONIVEL-------------------------------------------")</f>
        <v>-------------------------------------------NAO DISPONIVEL-------------------------------------------</v>
      </c>
      <c r="C4542" s="22">
        <v>1</v>
      </c>
      <c r="D4542" s="5" t="str">
        <f>_xlfn.XLOOKUP(R4542,OP!C:C,OP!B:B,,0,1)</f>
        <v>RJ</v>
      </c>
      <c r="E4542" s="23"/>
      <c r="M4542" s="26"/>
      <c r="N4542" s="27"/>
      <c r="O4542" s="28" t="str">
        <f t="shared" si="1128"/>
        <v>00000004542</v>
      </c>
      <c r="R4542" s="27" t="s">
        <v>193</v>
      </c>
      <c r="S4542" s="30" t="str">
        <f>_xlfn.IFNA(VLOOKUP(_xlfn.CONCAT(D4542," - ",R4542),OP!A:D,4,0),"-------------------------------------------NAO DISPONIVEL-------------------------------------------")</f>
        <v>FETRANSPOR</v>
      </c>
      <c r="T4542" s="31"/>
      <c r="U4542" s="32"/>
      <c r="V4542" s="31"/>
      <c r="W4542" s="33">
        <f t="shared" si="1129"/>
        <v>0</v>
      </c>
      <c r="X4542" s="34">
        <f t="shared" si="1130"/>
        <v>0</v>
      </c>
      <c r="Y4542" s="33">
        <f t="shared" si="1131"/>
        <v>0</v>
      </c>
      <c r="Z4542" s="33">
        <f t="shared" si="1132"/>
        <v>0</v>
      </c>
      <c r="AA4542" s="35">
        <f t="shared" si="1133"/>
        <v>0</v>
      </c>
      <c r="AB4542" s="36">
        <f t="shared" si="1134"/>
        <v>0</v>
      </c>
      <c r="AC4542" s="37">
        <f t="shared" si="1135"/>
        <v>0</v>
      </c>
      <c r="AD4542" s="38"/>
      <c r="AE4542" s="38"/>
      <c r="AF4542" s="39">
        <f t="shared" si="1136"/>
        <v>0</v>
      </c>
      <c r="AG4542" s="40"/>
      <c r="AH4542" s="41">
        <f t="shared" si="1137"/>
        <v>0</v>
      </c>
      <c r="AI4542" s="42">
        <f t="shared" si="1138"/>
        <v>0</v>
      </c>
      <c r="AJ4542" s="43">
        <f t="shared" si="1139"/>
        <v>0</v>
      </c>
      <c r="AK4542" s="5" t="str">
        <f>_xlfn.IFNA(VLOOKUP(_xlfn.CONCAT(D4542," - ",S4542),OP!E:F,2,0),"-------------------------------------------NAO DISPONIVEL-------------------------------------------")</f>
        <v>C - RIOCARD</v>
      </c>
      <c r="AL4542" s="7" t="str">
        <f t="shared" si="1125"/>
        <v>1 - -------------------------------------------NAO DISPONIVEL------------------------------------------- - 00000004542 - FETRANSPOR</v>
      </c>
      <c r="AM4542" s="7" t="str">
        <f t="shared" si="1126"/>
        <v>-------------------------------------------NAO DISPONIVEL-------------------------------------------</v>
      </c>
      <c r="AN4542" s="44" cm="1">
        <f t="array" ref="AN4542">_xlfn.IFS(AJ4542=0,0,AQ4542="INATIVO",2,AQ4542="SEM CADASTRO",4,AQ4542="CPF ATIVO EM OUTRO COMPRADOR",5,AQ4542="NOVO/SEM CARTAO",6,AND(AJ4542&gt;0,AQ4542,""),8)</f>
        <v>0</v>
      </c>
      <c r="AO4542" s="45">
        <f t="shared" si="1140"/>
        <v>-10</v>
      </c>
    </row>
    <row r="4543" spans="1:41" x14ac:dyDescent="0.4">
      <c r="A4543" s="21" t="str">
        <f t="shared" si="1127"/>
        <v>-------------------------------------------NAO DISPONIVEL-------------------------------------------</v>
      </c>
      <c r="B4543" s="5" t="str">
        <f>_xlfn.IFNA(VLOOKUP(A4543,CNPJ!E:F,2,0),"-------------------------------------------NAO DISPONIVEL-------------------------------------------")</f>
        <v>-------------------------------------------NAO DISPONIVEL-------------------------------------------</v>
      </c>
      <c r="C4543" s="22">
        <v>1</v>
      </c>
      <c r="D4543" s="5" t="str">
        <f>_xlfn.XLOOKUP(R4543,OP!C:C,OP!B:B,,0,1)</f>
        <v>RJ</v>
      </c>
      <c r="E4543" s="23"/>
      <c r="M4543" s="26"/>
      <c r="N4543" s="27"/>
      <c r="O4543" s="28" t="str">
        <f t="shared" si="1128"/>
        <v>00000004543</v>
      </c>
      <c r="R4543" s="27" t="s">
        <v>193</v>
      </c>
      <c r="S4543" s="30" t="str">
        <f>_xlfn.IFNA(VLOOKUP(_xlfn.CONCAT(D4543," - ",R4543),OP!A:D,4,0),"-------------------------------------------NAO DISPONIVEL-------------------------------------------")</f>
        <v>FETRANSPOR</v>
      </c>
      <c r="T4543" s="31"/>
      <c r="U4543" s="32"/>
      <c r="V4543" s="31"/>
      <c r="W4543" s="33">
        <f t="shared" si="1129"/>
        <v>0</v>
      </c>
      <c r="X4543" s="34">
        <f t="shared" si="1130"/>
        <v>0</v>
      </c>
      <c r="Y4543" s="33">
        <f t="shared" si="1131"/>
        <v>0</v>
      </c>
      <c r="Z4543" s="33">
        <f t="shared" si="1132"/>
        <v>0</v>
      </c>
      <c r="AA4543" s="35">
        <f t="shared" si="1133"/>
        <v>0</v>
      </c>
      <c r="AB4543" s="36">
        <f t="shared" si="1134"/>
        <v>0</v>
      </c>
      <c r="AC4543" s="37">
        <f t="shared" si="1135"/>
        <v>0</v>
      </c>
      <c r="AD4543" s="38"/>
      <c r="AE4543" s="38"/>
      <c r="AF4543" s="39">
        <f t="shared" si="1136"/>
        <v>0</v>
      </c>
      <c r="AG4543" s="40"/>
      <c r="AH4543" s="41">
        <f t="shared" si="1137"/>
        <v>0</v>
      </c>
      <c r="AI4543" s="42">
        <f t="shared" si="1138"/>
        <v>0</v>
      </c>
      <c r="AJ4543" s="43">
        <f t="shared" si="1139"/>
        <v>0</v>
      </c>
      <c r="AK4543" s="5" t="str">
        <f>_xlfn.IFNA(VLOOKUP(_xlfn.CONCAT(D4543," - ",S4543),OP!E:F,2,0),"-------------------------------------------NAO DISPONIVEL-------------------------------------------")</f>
        <v>C - RIOCARD</v>
      </c>
      <c r="AL4543" s="7" t="str">
        <f t="shared" si="1125"/>
        <v>1 - -------------------------------------------NAO DISPONIVEL------------------------------------------- - 00000004543 - FETRANSPOR</v>
      </c>
      <c r="AM4543" s="7" t="str">
        <f t="shared" si="1126"/>
        <v>-------------------------------------------NAO DISPONIVEL-------------------------------------------</v>
      </c>
      <c r="AN4543" s="44" cm="1">
        <f t="array" ref="AN4543">_xlfn.IFS(AJ4543=0,0,AQ4543="INATIVO",2,AQ4543="SEM CADASTRO",4,AQ4543="CPF ATIVO EM OUTRO COMPRADOR",5,AQ4543="NOVO/SEM CARTAO",6,AND(AJ4543&gt;0,AQ4543,""),8)</f>
        <v>0</v>
      </c>
      <c r="AO4543" s="45">
        <f t="shared" si="1140"/>
        <v>-10</v>
      </c>
    </row>
    <row r="4544" spans="1:41" x14ac:dyDescent="0.4">
      <c r="A4544" s="21" t="str">
        <f t="shared" si="1127"/>
        <v>-------------------------------------------NAO DISPONIVEL-------------------------------------------</v>
      </c>
      <c r="B4544" s="5" t="str">
        <f>_xlfn.IFNA(VLOOKUP(A4544,CNPJ!E:F,2,0),"-------------------------------------------NAO DISPONIVEL-------------------------------------------")</f>
        <v>-------------------------------------------NAO DISPONIVEL-------------------------------------------</v>
      </c>
      <c r="C4544" s="22">
        <v>1</v>
      </c>
      <c r="D4544" s="5" t="str">
        <f>_xlfn.XLOOKUP(R4544,OP!C:C,OP!B:B,,0,1)</f>
        <v>RJ</v>
      </c>
      <c r="E4544" s="23"/>
      <c r="M4544" s="26"/>
      <c r="N4544" s="27"/>
      <c r="O4544" s="28" t="str">
        <f t="shared" si="1128"/>
        <v>00000004544</v>
      </c>
      <c r="R4544" s="27" t="s">
        <v>193</v>
      </c>
      <c r="S4544" s="30" t="str">
        <f>_xlfn.IFNA(VLOOKUP(_xlfn.CONCAT(D4544," - ",R4544),OP!A:D,4,0),"-------------------------------------------NAO DISPONIVEL-------------------------------------------")</f>
        <v>FETRANSPOR</v>
      </c>
      <c r="T4544" s="31"/>
      <c r="U4544" s="32"/>
      <c r="V4544" s="31"/>
      <c r="W4544" s="33">
        <f t="shared" si="1129"/>
        <v>0</v>
      </c>
      <c r="X4544" s="34">
        <f t="shared" si="1130"/>
        <v>0</v>
      </c>
      <c r="Y4544" s="33">
        <f t="shared" si="1131"/>
        <v>0</v>
      </c>
      <c r="Z4544" s="33">
        <f t="shared" si="1132"/>
        <v>0</v>
      </c>
      <c r="AA4544" s="35">
        <f t="shared" si="1133"/>
        <v>0</v>
      </c>
      <c r="AB4544" s="36">
        <f t="shared" si="1134"/>
        <v>0</v>
      </c>
      <c r="AC4544" s="37">
        <f t="shared" si="1135"/>
        <v>0</v>
      </c>
      <c r="AD4544" s="38"/>
      <c r="AE4544" s="38"/>
      <c r="AF4544" s="39">
        <f t="shared" si="1136"/>
        <v>0</v>
      </c>
      <c r="AG4544" s="40"/>
      <c r="AH4544" s="41">
        <f t="shared" si="1137"/>
        <v>0</v>
      </c>
      <c r="AI4544" s="42">
        <f t="shared" si="1138"/>
        <v>0</v>
      </c>
      <c r="AJ4544" s="43">
        <f t="shared" si="1139"/>
        <v>0</v>
      </c>
      <c r="AK4544" s="5" t="str">
        <f>_xlfn.IFNA(VLOOKUP(_xlfn.CONCAT(D4544," - ",S4544),OP!E:F,2,0),"-------------------------------------------NAO DISPONIVEL-------------------------------------------")</f>
        <v>C - RIOCARD</v>
      </c>
      <c r="AL4544" s="7" t="str">
        <f t="shared" si="1125"/>
        <v>1 - -------------------------------------------NAO DISPONIVEL------------------------------------------- - 00000004544 - FETRANSPOR</v>
      </c>
      <c r="AM4544" s="7" t="str">
        <f t="shared" si="1126"/>
        <v>-------------------------------------------NAO DISPONIVEL-------------------------------------------</v>
      </c>
      <c r="AN4544" s="44" cm="1">
        <f t="array" ref="AN4544">_xlfn.IFS(AJ4544=0,0,AQ4544="INATIVO",2,AQ4544="SEM CADASTRO",4,AQ4544="CPF ATIVO EM OUTRO COMPRADOR",5,AQ4544="NOVO/SEM CARTAO",6,AND(AJ4544&gt;0,AQ4544,""),8)</f>
        <v>0</v>
      </c>
      <c r="AO4544" s="45">
        <f t="shared" si="1140"/>
        <v>-10</v>
      </c>
    </row>
    <row r="4545" spans="1:41" x14ac:dyDescent="0.4">
      <c r="A4545" s="21" t="str">
        <f t="shared" si="1127"/>
        <v>-------------------------------------------NAO DISPONIVEL-------------------------------------------</v>
      </c>
      <c r="B4545" s="5" t="str">
        <f>_xlfn.IFNA(VLOOKUP(A4545,CNPJ!E:F,2,0),"-------------------------------------------NAO DISPONIVEL-------------------------------------------")</f>
        <v>-------------------------------------------NAO DISPONIVEL-------------------------------------------</v>
      </c>
      <c r="C4545" s="22">
        <v>1</v>
      </c>
      <c r="D4545" s="5" t="str">
        <f>_xlfn.XLOOKUP(R4545,OP!C:C,OP!B:B,,0,1)</f>
        <v>RJ</v>
      </c>
      <c r="E4545" s="23"/>
      <c r="M4545" s="26"/>
      <c r="N4545" s="27"/>
      <c r="O4545" s="28" t="str">
        <f t="shared" si="1128"/>
        <v>00000004545</v>
      </c>
      <c r="R4545" s="27" t="s">
        <v>193</v>
      </c>
      <c r="S4545" s="30" t="str">
        <f>_xlfn.IFNA(VLOOKUP(_xlfn.CONCAT(D4545," - ",R4545),OP!A:D,4,0),"-------------------------------------------NAO DISPONIVEL-------------------------------------------")</f>
        <v>FETRANSPOR</v>
      </c>
      <c r="T4545" s="31"/>
      <c r="U4545" s="32"/>
      <c r="V4545" s="31"/>
      <c r="W4545" s="33">
        <f t="shared" si="1129"/>
        <v>0</v>
      </c>
      <c r="X4545" s="34">
        <f t="shared" si="1130"/>
        <v>0</v>
      </c>
      <c r="Y4545" s="33">
        <f t="shared" si="1131"/>
        <v>0</v>
      </c>
      <c r="Z4545" s="33">
        <f t="shared" si="1132"/>
        <v>0</v>
      </c>
      <c r="AA4545" s="35">
        <f t="shared" si="1133"/>
        <v>0</v>
      </c>
      <c r="AB4545" s="36">
        <f t="shared" si="1134"/>
        <v>0</v>
      </c>
      <c r="AC4545" s="37">
        <f t="shared" si="1135"/>
        <v>0</v>
      </c>
      <c r="AD4545" s="38"/>
      <c r="AE4545" s="38"/>
      <c r="AF4545" s="39">
        <f t="shared" si="1136"/>
        <v>0</v>
      </c>
      <c r="AG4545" s="40"/>
      <c r="AH4545" s="41">
        <f t="shared" si="1137"/>
        <v>0</v>
      </c>
      <c r="AI4545" s="42">
        <f t="shared" si="1138"/>
        <v>0</v>
      </c>
      <c r="AJ4545" s="43">
        <f t="shared" si="1139"/>
        <v>0</v>
      </c>
      <c r="AK4545" s="5" t="str">
        <f>_xlfn.IFNA(VLOOKUP(_xlfn.CONCAT(D4545," - ",S4545),OP!E:F,2,0),"-------------------------------------------NAO DISPONIVEL-------------------------------------------")</f>
        <v>C - RIOCARD</v>
      </c>
      <c r="AL4545" s="7" t="str">
        <f t="shared" si="1125"/>
        <v>1 - -------------------------------------------NAO DISPONIVEL------------------------------------------- - 00000004545 - FETRANSPOR</v>
      </c>
      <c r="AM4545" s="7" t="str">
        <f t="shared" si="1126"/>
        <v>-------------------------------------------NAO DISPONIVEL-------------------------------------------</v>
      </c>
      <c r="AN4545" s="44" cm="1">
        <f t="array" ref="AN4545">_xlfn.IFS(AJ4545=0,0,AQ4545="INATIVO",2,AQ4545="SEM CADASTRO",4,AQ4545="CPF ATIVO EM OUTRO COMPRADOR",5,AQ4545="NOVO/SEM CARTAO",6,AND(AJ4545&gt;0,AQ4545,""),8)</f>
        <v>0</v>
      </c>
      <c r="AO4545" s="45">
        <f t="shared" si="1140"/>
        <v>-10</v>
      </c>
    </row>
    <row r="4546" spans="1:41" x14ac:dyDescent="0.4">
      <c r="A4546" s="21" t="str">
        <f t="shared" si="1127"/>
        <v>-------------------------------------------NAO DISPONIVEL-------------------------------------------</v>
      </c>
      <c r="B4546" s="5" t="str">
        <f>_xlfn.IFNA(VLOOKUP(A4546,CNPJ!E:F,2,0),"-------------------------------------------NAO DISPONIVEL-------------------------------------------")</f>
        <v>-------------------------------------------NAO DISPONIVEL-------------------------------------------</v>
      </c>
      <c r="C4546" s="22">
        <v>1</v>
      </c>
      <c r="D4546" s="5" t="str">
        <f>_xlfn.XLOOKUP(R4546,OP!C:C,OP!B:B,,0,1)</f>
        <v>RJ</v>
      </c>
      <c r="E4546" s="23"/>
      <c r="M4546" s="26"/>
      <c r="N4546" s="27"/>
      <c r="O4546" s="28" t="str">
        <f t="shared" si="1128"/>
        <v>00000004546</v>
      </c>
      <c r="R4546" s="27" t="s">
        <v>193</v>
      </c>
      <c r="S4546" s="30" t="str">
        <f>_xlfn.IFNA(VLOOKUP(_xlfn.CONCAT(D4546," - ",R4546),OP!A:D,4,0),"-------------------------------------------NAO DISPONIVEL-------------------------------------------")</f>
        <v>FETRANSPOR</v>
      </c>
      <c r="T4546" s="31"/>
      <c r="U4546" s="32"/>
      <c r="V4546" s="31"/>
      <c r="W4546" s="33">
        <f t="shared" si="1129"/>
        <v>0</v>
      </c>
      <c r="X4546" s="34">
        <f t="shared" si="1130"/>
        <v>0</v>
      </c>
      <c r="Y4546" s="33">
        <f t="shared" si="1131"/>
        <v>0</v>
      </c>
      <c r="Z4546" s="33">
        <f t="shared" si="1132"/>
        <v>0</v>
      </c>
      <c r="AA4546" s="35">
        <f t="shared" si="1133"/>
        <v>0</v>
      </c>
      <c r="AB4546" s="36">
        <f t="shared" si="1134"/>
        <v>0</v>
      </c>
      <c r="AC4546" s="37">
        <f t="shared" si="1135"/>
        <v>0</v>
      </c>
      <c r="AD4546" s="38"/>
      <c r="AE4546" s="38"/>
      <c r="AF4546" s="39">
        <f t="shared" si="1136"/>
        <v>0</v>
      </c>
      <c r="AG4546" s="40"/>
      <c r="AH4546" s="41">
        <f t="shared" si="1137"/>
        <v>0</v>
      </c>
      <c r="AI4546" s="42">
        <f t="shared" si="1138"/>
        <v>0</v>
      </c>
      <c r="AJ4546" s="43">
        <f t="shared" si="1139"/>
        <v>0</v>
      </c>
      <c r="AK4546" s="5" t="str">
        <f>_xlfn.IFNA(VLOOKUP(_xlfn.CONCAT(D4546," - ",S4546),OP!E:F,2,0),"-------------------------------------------NAO DISPONIVEL-------------------------------------------")</f>
        <v>C - RIOCARD</v>
      </c>
      <c r="AL4546" s="7" t="str">
        <f t="shared" ref="AL4546:AL4609" si="1141">_xlfn.CONCAT(C4546," - ",B4546," - ",O4546," - ",S4546)</f>
        <v>1 - -------------------------------------------NAO DISPONIVEL------------------------------------------- - 00000004546 - FETRANSPOR</v>
      </c>
      <c r="AM4546" s="7" t="str">
        <f t="shared" ref="AM4546:AM4609" si="1142">_xlfn.CONCAT(B4546,L4546,LEFT(M4546,3))</f>
        <v>-------------------------------------------NAO DISPONIVEL-------------------------------------------</v>
      </c>
      <c r="AN4546" s="44" cm="1">
        <f t="array" ref="AN4546">_xlfn.IFS(AJ4546=0,0,AQ4546="INATIVO",2,AQ4546="SEM CADASTRO",4,AQ4546="CPF ATIVO EM OUTRO COMPRADOR",5,AQ4546="NOVO/SEM CARTAO",6,AND(AJ4546&gt;0,AQ4546,""),8)</f>
        <v>0</v>
      </c>
      <c r="AO4546" s="45">
        <f t="shared" si="1140"/>
        <v>-10</v>
      </c>
    </row>
    <row r="4547" spans="1:41" x14ac:dyDescent="0.4">
      <c r="A4547" s="21" t="str">
        <f t="shared" ref="A4547:A4610" si="1143">IF(AND(E4547&lt;&gt;"",F4547&lt;&gt;""),TRIM(_xlfn.CONCAT(D4547," - ",S4547," - ",E4547," - ",F4547)),"-------------------------------------------NAO DISPONIVEL-------------------------------------------")</f>
        <v>-------------------------------------------NAO DISPONIVEL-------------------------------------------</v>
      </c>
      <c r="B4547" s="5" t="str">
        <f>_xlfn.IFNA(VLOOKUP(A4547,CNPJ!E:F,2,0),"-------------------------------------------NAO DISPONIVEL-------------------------------------------")</f>
        <v>-------------------------------------------NAO DISPONIVEL-------------------------------------------</v>
      </c>
      <c r="C4547" s="22">
        <v>1</v>
      </c>
      <c r="D4547" s="5" t="str">
        <f>_xlfn.XLOOKUP(R4547,OP!C:C,OP!B:B,,0,1)</f>
        <v>RJ</v>
      </c>
      <c r="E4547" s="23"/>
      <c r="M4547" s="26"/>
      <c r="N4547" s="27"/>
      <c r="O4547" s="28" t="str">
        <f t="shared" ref="O4547:O4610" si="1144">IF(N4547="",TEXT(ROW(),"00000000000"),IF(N4547="00000000000",TEXT(ROW(),"00000000000"),TRIM(TEXT(N4547,"00000000000"))))</f>
        <v>00000004547</v>
      </c>
      <c r="R4547" s="27" t="s">
        <v>193</v>
      </c>
      <c r="S4547" s="30" t="str">
        <f>_xlfn.IFNA(VLOOKUP(_xlfn.CONCAT(D4547," - ",R4547),OP!A:D,4,0),"-------------------------------------------NAO DISPONIVEL-------------------------------------------")</f>
        <v>FETRANSPOR</v>
      </c>
      <c r="T4547" s="31"/>
      <c r="U4547" s="32"/>
      <c r="V4547" s="31"/>
      <c r="W4547" s="33">
        <f t="shared" ref="W4547:W4610" si="1145">ROUND(T4547,2)</f>
        <v>0</v>
      </c>
      <c r="X4547" s="34">
        <f t="shared" ref="X4547:X4610" si="1146">ROUND(U4547,0)</f>
        <v>0</v>
      </c>
      <c r="Y4547" s="33">
        <f t="shared" ref="Y4547:Y4610" si="1147">ROUND(V4547,2)</f>
        <v>0</v>
      </c>
      <c r="Z4547" s="33">
        <f t="shared" ref="Z4547:Z4610" si="1148">(X4547*Y4547)-W4547</f>
        <v>0</v>
      </c>
      <c r="AA4547" s="35">
        <f t="shared" ref="AA4547:AA4610" si="1149">Y4547</f>
        <v>0</v>
      </c>
      <c r="AB4547" s="36">
        <f t="shared" ref="AB4547:AB4610" si="1150">Z4547</f>
        <v>0</v>
      </c>
      <c r="AC4547" s="37">
        <f t="shared" ref="AC4547:AC4610" si="1151">ROUND(IF(AL4547=AL4546,0,SUMIF(AL:AL,AL4547,AB:AB)),2)</f>
        <v>0</v>
      </c>
      <c r="AD4547" s="38"/>
      <c r="AE4547" s="38"/>
      <c r="AF4547" s="39">
        <f t="shared" ref="AF4547:AF4610" si="1152">ROUND(SUM(AD4547,AE4547),2)</f>
        <v>0</v>
      </c>
      <c r="AG4547" s="40"/>
      <c r="AH4547" s="41">
        <f t="shared" ref="AH4547:AH4610" si="1153">ROUND(AG4547,2)</f>
        <v>0</v>
      </c>
      <c r="AI4547" s="42">
        <f t="shared" ref="AI4547:AI4610" si="1154">ROUND(IF(AH4547=0,0,IF(AF4547-AH4547&lt;0,0,IF(AF4547-AH4547&gt;AC4547,AC4547,AF4547-AH4547))),2)</f>
        <v>0</v>
      </c>
      <c r="AJ4547" s="43">
        <f t="shared" ref="AJ4547:AJ4610" si="1155">ROUND(IF(AC4547=0,0,IF(AH4547=0,AC4547,AC4547-AI4547)),2)</f>
        <v>0</v>
      </c>
      <c r="AK4547" s="5" t="str">
        <f>_xlfn.IFNA(VLOOKUP(_xlfn.CONCAT(D4547," - ",S4547),OP!E:F,2,0),"-------------------------------------------NAO DISPONIVEL-------------------------------------------")</f>
        <v>C - RIOCARD</v>
      </c>
      <c r="AL4547" s="7" t="str">
        <f t="shared" si="1141"/>
        <v>1 - -------------------------------------------NAO DISPONIVEL------------------------------------------- - 00000004547 - FETRANSPOR</v>
      </c>
      <c r="AM4547" s="7" t="str">
        <f t="shared" si="1142"/>
        <v>-------------------------------------------NAO DISPONIVEL-------------------------------------------</v>
      </c>
      <c r="AN4547" s="44" cm="1">
        <f t="array" ref="AN4547">_xlfn.IFS(AJ4547=0,0,AQ4547="INATIVO",2,AQ4547="SEM CADASTRO",4,AQ4547="CPF ATIVO EM OUTRO COMPRADOR",5,AQ4547="NOVO/SEM CARTAO",6,AND(AJ4547&gt;0,AQ4547,""),8)</f>
        <v>0</v>
      </c>
      <c r="AO4547" s="45">
        <f t="shared" ref="AO4547:AO4610" si="1156">AF4547-(10-AJ4547)</f>
        <v>-10</v>
      </c>
    </row>
    <row r="4548" spans="1:41" x14ac:dyDescent="0.4">
      <c r="A4548" s="21" t="str">
        <f t="shared" si="1143"/>
        <v>-------------------------------------------NAO DISPONIVEL-------------------------------------------</v>
      </c>
      <c r="B4548" s="5" t="str">
        <f>_xlfn.IFNA(VLOOKUP(A4548,CNPJ!E:F,2,0),"-------------------------------------------NAO DISPONIVEL-------------------------------------------")</f>
        <v>-------------------------------------------NAO DISPONIVEL-------------------------------------------</v>
      </c>
      <c r="C4548" s="22">
        <v>1</v>
      </c>
      <c r="D4548" s="5" t="str">
        <f>_xlfn.XLOOKUP(R4548,OP!C:C,OP!B:B,,0,1)</f>
        <v>RJ</v>
      </c>
      <c r="E4548" s="23"/>
      <c r="M4548" s="26"/>
      <c r="N4548" s="27"/>
      <c r="O4548" s="28" t="str">
        <f t="shared" si="1144"/>
        <v>00000004548</v>
      </c>
      <c r="R4548" s="27" t="s">
        <v>193</v>
      </c>
      <c r="S4548" s="30" t="str">
        <f>_xlfn.IFNA(VLOOKUP(_xlfn.CONCAT(D4548," - ",R4548),OP!A:D,4,0),"-------------------------------------------NAO DISPONIVEL-------------------------------------------")</f>
        <v>FETRANSPOR</v>
      </c>
      <c r="T4548" s="31"/>
      <c r="U4548" s="32"/>
      <c r="V4548" s="31"/>
      <c r="W4548" s="33">
        <f t="shared" si="1145"/>
        <v>0</v>
      </c>
      <c r="X4548" s="34">
        <f t="shared" si="1146"/>
        <v>0</v>
      </c>
      <c r="Y4548" s="33">
        <f t="shared" si="1147"/>
        <v>0</v>
      </c>
      <c r="Z4548" s="33">
        <f t="shared" si="1148"/>
        <v>0</v>
      </c>
      <c r="AA4548" s="35">
        <f t="shared" si="1149"/>
        <v>0</v>
      </c>
      <c r="AB4548" s="36">
        <f t="shared" si="1150"/>
        <v>0</v>
      </c>
      <c r="AC4548" s="37">
        <f t="shared" si="1151"/>
        <v>0</v>
      </c>
      <c r="AD4548" s="38"/>
      <c r="AE4548" s="38"/>
      <c r="AF4548" s="39">
        <f t="shared" si="1152"/>
        <v>0</v>
      </c>
      <c r="AG4548" s="40"/>
      <c r="AH4548" s="41">
        <f t="shared" si="1153"/>
        <v>0</v>
      </c>
      <c r="AI4548" s="42">
        <f t="shared" si="1154"/>
        <v>0</v>
      </c>
      <c r="AJ4548" s="43">
        <f t="shared" si="1155"/>
        <v>0</v>
      </c>
      <c r="AK4548" s="5" t="str">
        <f>_xlfn.IFNA(VLOOKUP(_xlfn.CONCAT(D4548," - ",S4548),OP!E:F,2,0),"-------------------------------------------NAO DISPONIVEL-------------------------------------------")</f>
        <v>C - RIOCARD</v>
      </c>
      <c r="AL4548" s="7" t="str">
        <f t="shared" si="1141"/>
        <v>1 - -------------------------------------------NAO DISPONIVEL------------------------------------------- - 00000004548 - FETRANSPOR</v>
      </c>
      <c r="AM4548" s="7" t="str">
        <f t="shared" si="1142"/>
        <v>-------------------------------------------NAO DISPONIVEL-------------------------------------------</v>
      </c>
      <c r="AN4548" s="44" cm="1">
        <f t="array" ref="AN4548">_xlfn.IFS(AJ4548=0,0,AQ4548="INATIVO",2,AQ4548="SEM CADASTRO",4,AQ4548="CPF ATIVO EM OUTRO COMPRADOR",5,AQ4548="NOVO/SEM CARTAO",6,AND(AJ4548&gt;0,AQ4548,""),8)</f>
        <v>0</v>
      </c>
      <c r="AO4548" s="45">
        <f t="shared" si="1156"/>
        <v>-10</v>
      </c>
    </row>
    <row r="4549" spans="1:41" x14ac:dyDescent="0.4">
      <c r="A4549" s="21" t="str">
        <f t="shared" si="1143"/>
        <v>-------------------------------------------NAO DISPONIVEL-------------------------------------------</v>
      </c>
      <c r="B4549" s="5" t="str">
        <f>_xlfn.IFNA(VLOOKUP(A4549,CNPJ!E:F,2,0),"-------------------------------------------NAO DISPONIVEL-------------------------------------------")</f>
        <v>-------------------------------------------NAO DISPONIVEL-------------------------------------------</v>
      </c>
      <c r="C4549" s="22">
        <v>1</v>
      </c>
      <c r="D4549" s="5" t="str">
        <f>_xlfn.XLOOKUP(R4549,OP!C:C,OP!B:B,,0,1)</f>
        <v>RJ</v>
      </c>
      <c r="E4549" s="23"/>
      <c r="M4549" s="26"/>
      <c r="N4549" s="27"/>
      <c r="O4549" s="28" t="str">
        <f t="shared" si="1144"/>
        <v>00000004549</v>
      </c>
      <c r="R4549" s="27" t="s">
        <v>193</v>
      </c>
      <c r="S4549" s="30" t="str">
        <f>_xlfn.IFNA(VLOOKUP(_xlfn.CONCAT(D4549," - ",R4549),OP!A:D,4,0),"-------------------------------------------NAO DISPONIVEL-------------------------------------------")</f>
        <v>FETRANSPOR</v>
      </c>
      <c r="T4549" s="31"/>
      <c r="U4549" s="32"/>
      <c r="V4549" s="31"/>
      <c r="W4549" s="33">
        <f t="shared" si="1145"/>
        <v>0</v>
      </c>
      <c r="X4549" s="34">
        <f t="shared" si="1146"/>
        <v>0</v>
      </c>
      <c r="Y4549" s="33">
        <f t="shared" si="1147"/>
        <v>0</v>
      </c>
      <c r="Z4549" s="33">
        <f t="shared" si="1148"/>
        <v>0</v>
      </c>
      <c r="AA4549" s="35">
        <f t="shared" si="1149"/>
        <v>0</v>
      </c>
      <c r="AB4549" s="36">
        <f t="shared" si="1150"/>
        <v>0</v>
      </c>
      <c r="AC4549" s="37">
        <f t="shared" si="1151"/>
        <v>0</v>
      </c>
      <c r="AD4549" s="38"/>
      <c r="AE4549" s="38"/>
      <c r="AF4549" s="39">
        <f t="shared" si="1152"/>
        <v>0</v>
      </c>
      <c r="AG4549" s="40"/>
      <c r="AH4549" s="41">
        <f t="shared" si="1153"/>
        <v>0</v>
      </c>
      <c r="AI4549" s="42">
        <f t="shared" si="1154"/>
        <v>0</v>
      </c>
      <c r="AJ4549" s="43">
        <f t="shared" si="1155"/>
        <v>0</v>
      </c>
      <c r="AK4549" s="5" t="str">
        <f>_xlfn.IFNA(VLOOKUP(_xlfn.CONCAT(D4549," - ",S4549),OP!E:F,2,0),"-------------------------------------------NAO DISPONIVEL-------------------------------------------")</f>
        <v>C - RIOCARD</v>
      </c>
      <c r="AL4549" s="7" t="str">
        <f t="shared" si="1141"/>
        <v>1 - -------------------------------------------NAO DISPONIVEL------------------------------------------- - 00000004549 - FETRANSPOR</v>
      </c>
      <c r="AM4549" s="7" t="str">
        <f t="shared" si="1142"/>
        <v>-------------------------------------------NAO DISPONIVEL-------------------------------------------</v>
      </c>
      <c r="AN4549" s="44" cm="1">
        <f t="array" ref="AN4549">_xlfn.IFS(AJ4549=0,0,AQ4549="INATIVO",2,AQ4549="SEM CADASTRO",4,AQ4549="CPF ATIVO EM OUTRO COMPRADOR",5,AQ4549="NOVO/SEM CARTAO",6,AND(AJ4549&gt;0,AQ4549,""),8)</f>
        <v>0</v>
      </c>
      <c r="AO4549" s="45">
        <f t="shared" si="1156"/>
        <v>-10</v>
      </c>
    </row>
    <row r="4550" spans="1:41" x14ac:dyDescent="0.4">
      <c r="A4550" s="21" t="str">
        <f t="shared" si="1143"/>
        <v>-------------------------------------------NAO DISPONIVEL-------------------------------------------</v>
      </c>
      <c r="B4550" s="5" t="str">
        <f>_xlfn.IFNA(VLOOKUP(A4550,CNPJ!E:F,2,0),"-------------------------------------------NAO DISPONIVEL-------------------------------------------")</f>
        <v>-------------------------------------------NAO DISPONIVEL-------------------------------------------</v>
      </c>
      <c r="C4550" s="22">
        <v>1</v>
      </c>
      <c r="D4550" s="5" t="str">
        <f>_xlfn.XLOOKUP(R4550,OP!C:C,OP!B:B,,0,1)</f>
        <v>RJ</v>
      </c>
      <c r="E4550" s="23"/>
      <c r="M4550" s="26"/>
      <c r="N4550" s="27"/>
      <c r="O4550" s="28" t="str">
        <f t="shared" si="1144"/>
        <v>00000004550</v>
      </c>
      <c r="R4550" s="27" t="s">
        <v>193</v>
      </c>
      <c r="S4550" s="30" t="str">
        <f>_xlfn.IFNA(VLOOKUP(_xlfn.CONCAT(D4550," - ",R4550),OP!A:D,4,0),"-------------------------------------------NAO DISPONIVEL-------------------------------------------")</f>
        <v>FETRANSPOR</v>
      </c>
      <c r="T4550" s="31"/>
      <c r="U4550" s="32"/>
      <c r="V4550" s="31"/>
      <c r="W4550" s="33">
        <f t="shared" si="1145"/>
        <v>0</v>
      </c>
      <c r="X4550" s="34">
        <f t="shared" si="1146"/>
        <v>0</v>
      </c>
      <c r="Y4550" s="33">
        <f t="shared" si="1147"/>
        <v>0</v>
      </c>
      <c r="Z4550" s="33">
        <f t="shared" si="1148"/>
        <v>0</v>
      </c>
      <c r="AA4550" s="35">
        <f t="shared" si="1149"/>
        <v>0</v>
      </c>
      <c r="AB4550" s="36">
        <f t="shared" si="1150"/>
        <v>0</v>
      </c>
      <c r="AC4550" s="37">
        <f t="shared" si="1151"/>
        <v>0</v>
      </c>
      <c r="AD4550" s="38"/>
      <c r="AE4550" s="38"/>
      <c r="AF4550" s="39">
        <f t="shared" si="1152"/>
        <v>0</v>
      </c>
      <c r="AG4550" s="40"/>
      <c r="AH4550" s="41">
        <f t="shared" si="1153"/>
        <v>0</v>
      </c>
      <c r="AI4550" s="42">
        <f t="shared" si="1154"/>
        <v>0</v>
      </c>
      <c r="AJ4550" s="43">
        <f t="shared" si="1155"/>
        <v>0</v>
      </c>
      <c r="AK4550" s="5" t="str">
        <f>_xlfn.IFNA(VLOOKUP(_xlfn.CONCAT(D4550," - ",S4550),OP!E:F,2,0),"-------------------------------------------NAO DISPONIVEL-------------------------------------------")</f>
        <v>C - RIOCARD</v>
      </c>
      <c r="AL4550" s="7" t="str">
        <f t="shared" si="1141"/>
        <v>1 - -------------------------------------------NAO DISPONIVEL------------------------------------------- - 00000004550 - FETRANSPOR</v>
      </c>
      <c r="AM4550" s="7" t="str">
        <f t="shared" si="1142"/>
        <v>-------------------------------------------NAO DISPONIVEL-------------------------------------------</v>
      </c>
      <c r="AN4550" s="44" cm="1">
        <f t="array" ref="AN4550">_xlfn.IFS(AJ4550=0,0,AQ4550="INATIVO",2,AQ4550="SEM CADASTRO",4,AQ4550="CPF ATIVO EM OUTRO COMPRADOR",5,AQ4550="NOVO/SEM CARTAO",6,AND(AJ4550&gt;0,AQ4550,""),8)</f>
        <v>0</v>
      </c>
      <c r="AO4550" s="45">
        <f t="shared" si="1156"/>
        <v>-10</v>
      </c>
    </row>
    <row r="4551" spans="1:41" x14ac:dyDescent="0.4">
      <c r="A4551" s="21" t="str">
        <f t="shared" si="1143"/>
        <v>-------------------------------------------NAO DISPONIVEL-------------------------------------------</v>
      </c>
      <c r="B4551" s="5" t="str">
        <f>_xlfn.IFNA(VLOOKUP(A4551,CNPJ!E:F,2,0),"-------------------------------------------NAO DISPONIVEL-------------------------------------------")</f>
        <v>-------------------------------------------NAO DISPONIVEL-------------------------------------------</v>
      </c>
      <c r="C4551" s="22">
        <v>1</v>
      </c>
      <c r="D4551" s="5" t="str">
        <f>_xlfn.XLOOKUP(R4551,OP!C:C,OP!B:B,,0,1)</f>
        <v>RJ</v>
      </c>
      <c r="E4551" s="23"/>
      <c r="M4551" s="26"/>
      <c r="N4551" s="27"/>
      <c r="O4551" s="28" t="str">
        <f t="shared" si="1144"/>
        <v>00000004551</v>
      </c>
      <c r="R4551" s="27" t="s">
        <v>193</v>
      </c>
      <c r="S4551" s="30" t="str">
        <f>_xlfn.IFNA(VLOOKUP(_xlfn.CONCAT(D4551," - ",R4551),OP!A:D,4,0),"-------------------------------------------NAO DISPONIVEL-------------------------------------------")</f>
        <v>FETRANSPOR</v>
      </c>
      <c r="T4551" s="31"/>
      <c r="U4551" s="32"/>
      <c r="V4551" s="31"/>
      <c r="W4551" s="33">
        <f t="shared" si="1145"/>
        <v>0</v>
      </c>
      <c r="X4551" s="34">
        <f t="shared" si="1146"/>
        <v>0</v>
      </c>
      <c r="Y4551" s="33">
        <f t="shared" si="1147"/>
        <v>0</v>
      </c>
      <c r="Z4551" s="33">
        <f t="shared" si="1148"/>
        <v>0</v>
      </c>
      <c r="AA4551" s="35">
        <f t="shared" si="1149"/>
        <v>0</v>
      </c>
      <c r="AB4551" s="36">
        <f t="shared" si="1150"/>
        <v>0</v>
      </c>
      <c r="AC4551" s="37">
        <f t="shared" si="1151"/>
        <v>0</v>
      </c>
      <c r="AD4551" s="38"/>
      <c r="AE4551" s="38"/>
      <c r="AF4551" s="39">
        <f t="shared" si="1152"/>
        <v>0</v>
      </c>
      <c r="AG4551" s="40"/>
      <c r="AH4551" s="41">
        <f t="shared" si="1153"/>
        <v>0</v>
      </c>
      <c r="AI4551" s="42">
        <f t="shared" si="1154"/>
        <v>0</v>
      </c>
      <c r="AJ4551" s="43">
        <f t="shared" si="1155"/>
        <v>0</v>
      </c>
      <c r="AK4551" s="5" t="str">
        <f>_xlfn.IFNA(VLOOKUP(_xlfn.CONCAT(D4551," - ",S4551),OP!E:F,2,0),"-------------------------------------------NAO DISPONIVEL-------------------------------------------")</f>
        <v>C - RIOCARD</v>
      </c>
      <c r="AL4551" s="7" t="str">
        <f t="shared" si="1141"/>
        <v>1 - -------------------------------------------NAO DISPONIVEL------------------------------------------- - 00000004551 - FETRANSPOR</v>
      </c>
      <c r="AM4551" s="7" t="str">
        <f t="shared" si="1142"/>
        <v>-------------------------------------------NAO DISPONIVEL-------------------------------------------</v>
      </c>
      <c r="AN4551" s="44" cm="1">
        <f t="array" ref="AN4551">_xlfn.IFS(AJ4551=0,0,AQ4551="INATIVO",2,AQ4551="SEM CADASTRO",4,AQ4551="CPF ATIVO EM OUTRO COMPRADOR",5,AQ4551="NOVO/SEM CARTAO",6,AND(AJ4551&gt;0,AQ4551,""),8)</f>
        <v>0</v>
      </c>
      <c r="AO4551" s="45">
        <f t="shared" si="1156"/>
        <v>-10</v>
      </c>
    </row>
    <row r="4552" spans="1:41" x14ac:dyDescent="0.4">
      <c r="A4552" s="21" t="str">
        <f t="shared" si="1143"/>
        <v>-------------------------------------------NAO DISPONIVEL-------------------------------------------</v>
      </c>
      <c r="B4552" s="5" t="str">
        <f>_xlfn.IFNA(VLOOKUP(A4552,CNPJ!E:F,2,0),"-------------------------------------------NAO DISPONIVEL-------------------------------------------")</f>
        <v>-------------------------------------------NAO DISPONIVEL-------------------------------------------</v>
      </c>
      <c r="C4552" s="22">
        <v>1</v>
      </c>
      <c r="D4552" s="5" t="str">
        <f>_xlfn.XLOOKUP(R4552,OP!C:C,OP!B:B,,0,1)</f>
        <v>RJ</v>
      </c>
      <c r="E4552" s="23"/>
      <c r="M4552" s="26"/>
      <c r="N4552" s="27"/>
      <c r="O4552" s="28" t="str">
        <f t="shared" si="1144"/>
        <v>00000004552</v>
      </c>
      <c r="R4552" s="27" t="s">
        <v>193</v>
      </c>
      <c r="S4552" s="30" t="str">
        <f>_xlfn.IFNA(VLOOKUP(_xlfn.CONCAT(D4552," - ",R4552),OP!A:D,4,0),"-------------------------------------------NAO DISPONIVEL-------------------------------------------")</f>
        <v>FETRANSPOR</v>
      </c>
      <c r="T4552" s="31"/>
      <c r="U4552" s="32"/>
      <c r="V4552" s="31"/>
      <c r="W4552" s="33">
        <f t="shared" si="1145"/>
        <v>0</v>
      </c>
      <c r="X4552" s="34">
        <f t="shared" si="1146"/>
        <v>0</v>
      </c>
      <c r="Y4552" s="33">
        <f t="shared" si="1147"/>
        <v>0</v>
      </c>
      <c r="Z4552" s="33">
        <f t="shared" si="1148"/>
        <v>0</v>
      </c>
      <c r="AA4552" s="35">
        <f t="shared" si="1149"/>
        <v>0</v>
      </c>
      <c r="AB4552" s="36">
        <f t="shared" si="1150"/>
        <v>0</v>
      </c>
      <c r="AC4552" s="37">
        <f t="shared" si="1151"/>
        <v>0</v>
      </c>
      <c r="AD4552" s="38"/>
      <c r="AE4552" s="38"/>
      <c r="AF4552" s="39">
        <f t="shared" si="1152"/>
        <v>0</v>
      </c>
      <c r="AG4552" s="40"/>
      <c r="AH4552" s="41">
        <f t="shared" si="1153"/>
        <v>0</v>
      </c>
      <c r="AI4552" s="42">
        <f t="shared" si="1154"/>
        <v>0</v>
      </c>
      <c r="AJ4552" s="43">
        <f t="shared" si="1155"/>
        <v>0</v>
      </c>
      <c r="AK4552" s="5" t="str">
        <f>_xlfn.IFNA(VLOOKUP(_xlfn.CONCAT(D4552," - ",S4552),OP!E:F,2,0),"-------------------------------------------NAO DISPONIVEL-------------------------------------------")</f>
        <v>C - RIOCARD</v>
      </c>
      <c r="AL4552" s="7" t="str">
        <f t="shared" si="1141"/>
        <v>1 - -------------------------------------------NAO DISPONIVEL------------------------------------------- - 00000004552 - FETRANSPOR</v>
      </c>
      <c r="AM4552" s="7" t="str">
        <f t="shared" si="1142"/>
        <v>-------------------------------------------NAO DISPONIVEL-------------------------------------------</v>
      </c>
      <c r="AN4552" s="44" cm="1">
        <f t="array" ref="AN4552">_xlfn.IFS(AJ4552=0,0,AQ4552="INATIVO",2,AQ4552="SEM CADASTRO",4,AQ4552="CPF ATIVO EM OUTRO COMPRADOR",5,AQ4552="NOVO/SEM CARTAO",6,AND(AJ4552&gt;0,AQ4552,""),8)</f>
        <v>0</v>
      </c>
      <c r="AO4552" s="45">
        <f t="shared" si="1156"/>
        <v>-10</v>
      </c>
    </row>
    <row r="4553" spans="1:41" x14ac:dyDescent="0.4">
      <c r="A4553" s="21" t="str">
        <f t="shared" si="1143"/>
        <v>-------------------------------------------NAO DISPONIVEL-------------------------------------------</v>
      </c>
      <c r="B4553" s="5" t="str">
        <f>_xlfn.IFNA(VLOOKUP(A4553,CNPJ!E:F,2,0),"-------------------------------------------NAO DISPONIVEL-------------------------------------------")</f>
        <v>-------------------------------------------NAO DISPONIVEL-------------------------------------------</v>
      </c>
      <c r="C4553" s="22">
        <v>1</v>
      </c>
      <c r="D4553" s="5" t="str">
        <f>_xlfn.XLOOKUP(R4553,OP!C:C,OP!B:B,,0,1)</f>
        <v>RJ</v>
      </c>
      <c r="E4553" s="23"/>
      <c r="M4553" s="26"/>
      <c r="N4553" s="27"/>
      <c r="O4553" s="28" t="str">
        <f t="shared" si="1144"/>
        <v>00000004553</v>
      </c>
      <c r="R4553" s="27" t="s">
        <v>193</v>
      </c>
      <c r="S4553" s="30" t="str">
        <f>_xlfn.IFNA(VLOOKUP(_xlfn.CONCAT(D4553," - ",R4553),OP!A:D,4,0),"-------------------------------------------NAO DISPONIVEL-------------------------------------------")</f>
        <v>FETRANSPOR</v>
      </c>
      <c r="T4553" s="31"/>
      <c r="U4553" s="32"/>
      <c r="V4553" s="31"/>
      <c r="W4553" s="33">
        <f t="shared" si="1145"/>
        <v>0</v>
      </c>
      <c r="X4553" s="34">
        <f t="shared" si="1146"/>
        <v>0</v>
      </c>
      <c r="Y4553" s="33">
        <f t="shared" si="1147"/>
        <v>0</v>
      </c>
      <c r="Z4553" s="33">
        <f t="shared" si="1148"/>
        <v>0</v>
      </c>
      <c r="AA4553" s="35">
        <f t="shared" si="1149"/>
        <v>0</v>
      </c>
      <c r="AB4553" s="36">
        <f t="shared" si="1150"/>
        <v>0</v>
      </c>
      <c r="AC4553" s="37">
        <f t="shared" si="1151"/>
        <v>0</v>
      </c>
      <c r="AD4553" s="38"/>
      <c r="AE4553" s="38"/>
      <c r="AF4553" s="39">
        <f t="shared" si="1152"/>
        <v>0</v>
      </c>
      <c r="AG4553" s="40"/>
      <c r="AH4553" s="41">
        <f t="shared" si="1153"/>
        <v>0</v>
      </c>
      <c r="AI4553" s="42">
        <f t="shared" si="1154"/>
        <v>0</v>
      </c>
      <c r="AJ4553" s="43">
        <f t="shared" si="1155"/>
        <v>0</v>
      </c>
      <c r="AK4553" s="5" t="str">
        <f>_xlfn.IFNA(VLOOKUP(_xlfn.CONCAT(D4553," - ",S4553),OP!E:F,2,0),"-------------------------------------------NAO DISPONIVEL-------------------------------------------")</f>
        <v>C - RIOCARD</v>
      </c>
      <c r="AL4553" s="7" t="str">
        <f t="shared" si="1141"/>
        <v>1 - -------------------------------------------NAO DISPONIVEL------------------------------------------- - 00000004553 - FETRANSPOR</v>
      </c>
      <c r="AM4553" s="7" t="str">
        <f t="shared" si="1142"/>
        <v>-------------------------------------------NAO DISPONIVEL-------------------------------------------</v>
      </c>
      <c r="AN4553" s="44" cm="1">
        <f t="array" ref="AN4553">_xlfn.IFS(AJ4553=0,0,AQ4553="INATIVO",2,AQ4553="SEM CADASTRO",4,AQ4553="CPF ATIVO EM OUTRO COMPRADOR",5,AQ4553="NOVO/SEM CARTAO",6,AND(AJ4553&gt;0,AQ4553,""),8)</f>
        <v>0</v>
      </c>
      <c r="AO4553" s="45">
        <f t="shared" si="1156"/>
        <v>-10</v>
      </c>
    </row>
    <row r="4554" spans="1:41" x14ac:dyDescent="0.4">
      <c r="A4554" s="21" t="str">
        <f t="shared" si="1143"/>
        <v>-------------------------------------------NAO DISPONIVEL-------------------------------------------</v>
      </c>
      <c r="B4554" s="5" t="str">
        <f>_xlfn.IFNA(VLOOKUP(A4554,CNPJ!E:F,2,0),"-------------------------------------------NAO DISPONIVEL-------------------------------------------")</f>
        <v>-------------------------------------------NAO DISPONIVEL-------------------------------------------</v>
      </c>
      <c r="C4554" s="22">
        <v>1</v>
      </c>
      <c r="D4554" s="5" t="str">
        <f>_xlfn.XLOOKUP(R4554,OP!C:C,OP!B:B,,0,1)</f>
        <v>RJ</v>
      </c>
      <c r="E4554" s="23"/>
      <c r="M4554" s="26"/>
      <c r="N4554" s="27"/>
      <c r="O4554" s="28" t="str">
        <f t="shared" si="1144"/>
        <v>00000004554</v>
      </c>
      <c r="R4554" s="27" t="s">
        <v>193</v>
      </c>
      <c r="S4554" s="30" t="str">
        <f>_xlfn.IFNA(VLOOKUP(_xlfn.CONCAT(D4554," - ",R4554),OP!A:D,4,0),"-------------------------------------------NAO DISPONIVEL-------------------------------------------")</f>
        <v>FETRANSPOR</v>
      </c>
      <c r="T4554" s="31"/>
      <c r="U4554" s="32"/>
      <c r="V4554" s="31"/>
      <c r="W4554" s="33">
        <f t="shared" si="1145"/>
        <v>0</v>
      </c>
      <c r="X4554" s="34">
        <f t="shared" si="1146"/>
        <v>0</v>
      </c>
      <c r="Y4554" s="33">
        <f t="shared" si="1147"/>
        <v>0</v>
      </c>
      <c r="Z4554" s="33">
        <f t="shared" si="1148"/>
        <v>0</v>
      </c>
      <c r="AA4554" s="35">
        <f t="shared" si="1149"/>
        <v>0</v>
      </c>
      <c r="AB4554" s="36">
        <f t="shared" si="1150"/>
        <v>0</v>
      </c>
      <c r="AC4554" s="37">
        <f t="shared" si="1151"/>
        <v>0</v>
      </c>
      <c r="AD4554" s="38"/>
      <c r="AE4554" s="38"/>
      <c r="AF4554" s="39">
        <f t="shared" si="1152"/>
        <v>0</v>
      </c>
      <c r="AG4554" s="40"/>
      <c r="AH4554" s="41">
        <f t="shared" si="1153"/>
        <v>0</v>
      </c>
      <c r="AI4554" s="42">
        <f t="shared" si="1154"/>
        <v>0</v>
      </c>
      <c r="AJ4554" s="43">
        <f t="shared" si="1155"/>
        <v>0</v>
      </c>
      <c r="AK4554" s="5" t="str">
        <f>_xlfn.IFNA(VLOOKUP(_xlfn.CONCAT(D4554," - ",S4554),OP!E:F,2,0),"-------------------------------------------NAO DISPONIVEL-------------------------------------------")</f>
        <v>C - RIOCARD</v>
      </c>
      <c r="AL4554" s="7" t="str">
        <f t="shared" si="1141"/>
        <v>1 - -------------------------------------------NAO DISPONIVEL------------------------------------------- - 00000004554 - FETRANSPOR</v>
      </c>
      <c r="AM4554" s="7" t="str">
        <f t="shared" si="1142"/>
        <v>-------------------------------------------NAO DISPONIVEL-------------------------------------------</v>
      </c>
      <c r="AN4554" s="44" cm="1">
        <f t="array" ref="AN4554">_xlfn.IFS(AJ4554=0,0,AQ4554="INATIVO",2,AQ4554="SEM CADASTRO",4,AQ4554="CPF ATIVO EM OUTRO COMPRADOR",5,AQ4554="NOVO/SEM CARTAO",6,AND(AJ4554&gt;0,AQ4554,""),8)</f>
        <v>0</v>
      </c>
      <c r="AO4554" s="45">
        <f t="shared" si="1156"/>
        <v>-10</v>
      </c>
    </row>
    <row r="4555" spans="1:41" x14ac:dyDescent="0.4">
      <c r="A4555" s="21" t="str">
        <f t="shared" si="1143"/>
        <v>-------------------------------------------NAO DISPONIVEL-------------------------------------------</v>
      </c>
      <c r="B4555" s="5" t="str">
        <f>_xlfn.IFNA(VLOOKUP(A4555,CNPJ!E:F,2,0),"-------------------------------------------NAO DISPONIVEL-------------------------------------------")</f>
        <v>-------------------------------------------NAO DISPONIVEL-------------------------------------------</v>
      </c>
      <c r="C4555" s="22">
        <v>1</v>
      </c>
      <c r="D4555" s="5" t="str">
        <f>_xlfn.XLOOKUP(R4555,OP!C:C,OP!B:B,,0,1)</f>
        <v>RJ</v>
      </c>
      <c r="E4555" s="23"/>
      <c r="M4555" s="26"/>
      <c r="N4555" s="27"/>
      <c r="O4555" s="28" t="str">
        <f t="shared" si="1144"/>
        <v>00000004555</v>
      </c>
      <c r="R4555" s="27" t="s">
        <v>193</v>
      </c>
      <c r="S4555" s="30" t="str">
        <f>_xlfn.IFNA(VLOOKUP(_xlfn.CONCAT(D4555," - ",R4555),OP!A:D,4,0),"-------------------------------------------NAO DISPONIVEL-------------------------------------------")</f>
        <v>FETRANSPOR</v>
      </c>
      <c r="T4555" s="31"/>
      <c r="U4555" s="32"/>
      <c r="V4555" s="31"/>
      <c r="W4555" s="33">
        <f t="shared" si="1145"/>
        <v>0</v>
      </c>
      <c r="X4555" s="34">
        <f t="shared" si="1146"/>
        <v>0</v>
      </c>
      <c r="Y4555" s="33">
        <f t="shared" si="1147"/>
        <v>0</v>
      </c>
      <c r="Z4555" s="33">
        <f t="shared" si="1148"/>
        <v>0</v>
      </c>
      <c r="AA4555" s="35">
        <f t="shared" si="1149"/>
        <v>0</v>
      </c>
      <c r="AB4555" s="36">
        <f t="shared" si="1150"/>
        <v>0</v>
      </c>
      <c r="AC4555" s="37">
        <f t="shared" si="1151"/>
        <v>0</v>
      </c>
      <c r="AD4555" s="38"/>
      <c r="AE4555" s="38"/>
      <c r="AF4555" s="39">
        <f t="shared" si="1152"/>
        <v>0</v>
      </c>
      <c r="AG4555" s="40"/>
      <c r="AH4555" s="41">
        <f t="shared" si="1153"/>
        <v>0</v>
      </c>
      <c r="AI4555" s="42">
        <f t="shared" si="1154"/>
        <v>0</v>
      </c>
      <c r="AJ4555" s="43">
        <f t="shared" si="1155"/>
        <v>0</v>
      </c>
      <c r="AK4555" s="5" t="str">
        <f>_xlfn.IFNA(VLOOKUP(_xlfn.CONCAT(D4555," - ",S4555),OP!E:F,2,0),"-------------------------------------------NAO DISPONIVEL-------------------------------------------")</f>
        <v>C - RIOCARD</v>
      </c>
      <c r="AL4555" s="7" t="str">
        <f t="shared" si="1141"/>
        <v>1 - -------------------------------------------NAO DISPONIVEL------------------------------------------- - 00000004555 - FETRANSPOR</v>
      </c>
      <c r="AM4555" s="7" t="str">
        <f t="shared" si="1142"/>
        <v>-------------------------------------------NAO DISPONIVEL-------------------------------------------</v>
      </c>
      <c r="AN4555" s="44" cm="1">
        <f t="array" ref="AN4555">_xlfn.IFS(AJ4555=0,0,AQ4555="INATIVO",2,AQ4555="SEM CADASTRO",4,AQ4555="CPF ATIVO EM OUTRO COMPRADOR",5,AQ4555="NOVO/SEM CARTAO",6,AND(AJ4555&gt;0,AQ4555,""),8)</f>
        <v>0</v>
      </c>
      <c r="AO4555" s="45">
        <f t="shared" si="1156"/>
        <v>-10</v>
      </c>
    </row>
    <row r="4556" spans="1:41" x14ac:dyDescent="0.4">
      <c r="A4556" s="21" t="str">
        <f t="shared" si="1143"/>
        <v>-------------------------------------------NAO DISPONIVEL-------------------------------------------</v>
      </c>
      <c r="B4556" s="5" t="str">
        <f>_xlfn.IFNA(VLOOKUP(A4556,CNPJ!E:F,2,0),"-------------------------------------------NAO DISPONIVEL-------------------------------------------")</f>
        <v>-------------------------------------------NAO DISPONIVEL-------------------------------------------</v>
      </c>
      <c r="C4556" s="22">
        <v>1</v>
      </c>
      <c r="D4556" s="5" t="str">
        <f>_xlfn.XLOOKUP(R4556,OP!C:C,OP!B:B,,0,1)</f>
        <v>RJ</v>
      </c>
      <c r="E4556" s="23"/>
      <c r="M4556" s="26"/>
      <c r="N4556" s="27"/>
      <c r="O4556" s="28" t="str">
        <f t="shared" si="1144"/>
        <v>00000004556</v>
      </c>
      <c r="R4556" s="27" t="s">
        <v>193</v>
      </c>
      <c r="S4556" s="30" t="str">
        <f>_xlfn.IFNA(VLOOKUP(_xlfn.CONCAT(D4556," - ",R4556),OP!A:D,4,0),"-------------------------------------------NAO DISPONIVEL-------------------------------------------")</f>
        <v>FETRANSPOR</v>
      </c>
      <c r="T4556" s="31"/>
      <c r="U4556" s="32"/>
      <c r="V4556" s="31"/>
      <c r="W4556" s="33">
        <f t="shared" si="1145"/>
        <v>0</v>
      </c>
      <c r="X4556" s="34">
        <f t="shared" si="1146"/>
        <v>0</v>
      </c>
      <c r="Y4556" s="33">
        <f t="shared" si="1147"/>
        <v>0</v>
      </c>
      <c r="Z4556" s="33">
        <f t="shared" si="1148"/>
        <v>0</v>
      </c>
      <c r="AA4556" s="35">
        <f t="shared" si="1149"/>
        <v>0</v>
      </c>
      <c r="AB4556" s="36">
        <f t="shared" si="1150"/>
        <v>0</v>
      </c>
      <c r="AC4556" s="37">
        <f t="shared" si="1151"/>
        <v>0</v>
      </c>
      <c r="AD4556" s="38"/>
      <c r="AE4556" s="38"/>
      <c r="AF4556" s="39">
        <f t="shared" si="1152"/>
        <v>0</v>
      </c>
      <c r="AG4556" s="40"/>
      <c r="AH4556" s="41">
        <f t="shared" si="1153"/>
        <v>0</v>
      </c>
      <c r="AI4556" s="42">
        <f t="shared" si="1154"/>
        <v>0</v>
      </c>
      <c r="AJ4556" s="43">
        <f t="shared" si="1155"/>
        <v>0</v>
      </c>
      <c r="AK4556" s="5" t="str">
        <f>_xlfn.IFNA(VLOOKUP(_xlfn.CONCAT(D4556," - ",S4556),OP!E:F,2,0),"-------------------------------------------NAO DISPONIVEL-------------------------------------------")</f>
        <v>C - RIOCARD</v>
      </c>
      <c r="AL4556" s="7" t="str">
        <f t="shared" si="1141"/>
        <v>1 - -------------------------------------------NAO DISPONIVEL------------------------------------------- - 00000004556 - FETRANSPOR</v>
      </c>
      <c r="AM4556" s="7" t="str">
        <f t="shared" si="1142"/>
        <v>-------------------------------------------NAO DISPONIVEL-------------------------------------------</v>
      </c>
      <c r="AN4556" s="44" cm="1">
        <f t="array" ref="AN4556">_xlfn.IFS(AJ4556=0,0,AQ4556="INATIVO",2,AQ4556="SEM CADASTRO",4,AQ4556="CPF ATIVO EM OUTRO COMPRADOR",5,AQ4556="NOVO/SEM CARTAO",6,AND(AJ4556&gt;0,AQ4556,""),8)</f>
        <v>0</v>
      </c>
      <c r="AO4556" s="45">
        <f t="shared" si="1156"/>
        <v>-10</v>
      </c>
    </row>
    <row r="4557" spans="1:41" x14ac:dyDescent="0.4">
      <c r="A4557" s="21" t="str">
        <f t="shared" si="1143"/>
        <v>-------------------------------------------NAO DISPONIVEL-------------------------------------------</v>
      </c>
      <c r="B4557" s="5" t="str">
        <f>_xlfn.IFNA(VLOOKUP(A4557,CNPJ!E:F,2,0),"-------------------------------------------NAO DISPONIVEL-------------------------------------------")</f>
        <v>-------------------------------------------NAO DISPONIVEL-------------------------------------------</v>
      </c>
      <c r="C4557" s="22">
        <v>1</v>
      </c>
      <c r="D4557" s="5" t="str">
        <f>_xlfn.XLOOKUP(R4557,OP!C:C,OP!B:B,,0,1)</f>
        <v>RJ</v>
      </c>
      <c r="E4557" s="23"/>
      <c r="M4557" s="26"/>
      <c r="N4557" s="27"/>
      <c r="O4557" s="28" t="str">
        <f t="shared" si="1144"/>
        <v>00000004557</v>
      </c>
      <c r="R4557" s="27" t="s">
        <v>193</v>
      </c>
      <c r="S4557" s="30" t="str">
        <f>_xlfn.IFNA(VLOOKUP(_xlfn.CONCAT(D4557," - ",R4557),OP!A:D,4,0),"-------------------------------------------NAO DISPONIVEL-------------------------------------------")</f>
        <v>FETRANSPOR</v>
      </c>
      <c r="T4557" s="31"/>
      <c r="U4557" s="32"/>
      <c r="V4557" s="31"/>
      <c r="W4557" s="33">
        <f t="shared" si="1145"/>
        <v>0</v>
      </c>
      <c r="X4557" s="34">
        <f t="shared" si="1146"/>
        <v>0</v>
      </c>
      <c r="Y4557" s="33">
        <f t="shared" si="1147"/>
        <v>0</v>
      </c>
      <c r="Z4557" s="33">
        <f t="shared" si="1148"/>
        <v>0</v>
      </c>
      <c r="AA4557" s="35">
        <f t="shared" si="1149"/>
        <v>0</v>
      </c>
      <c r="AB4557" s="36">
        <f t="shared" si="1150"/>
        <v>0</v>
      </c>
      <c r="AC4557" s="37">
        <f t="shared" si="1151"/>
        <v>0</v>
      </c>
      <c r="AD4557" s="38"/>
      <c r="AE4557" s="38"/>
      <c r="AF4557" s="39">
        <f t="shared" si="1152"/>
        <v>0</v>
      </c>
      <c r="AG4557" s="40"/>
      <c r="AH4557" s="41">
        <f t="shared" si="1153"/>
        <v>0</v>
      </c>
      <c r="AI4557" s="42">
        <f t="shared" si="1154"/>
        <v>0</v>
      </c>
      <c r="AJ4557" s="43">
        <f t="shared" si="1155"/>
        <v>0</v>
      </c>
      <c r="AK4557" s="5" t="str">
        <f>_xlfn.IFNA(VLOOKUP(_xlfn.CONCAT(D4557," - ",S4557),OP!E:F,2,0),"-------------------------------------------NAO DISPONIVEL-------------------------------------------")</f>
        <v>C - RIOCARD</v>
      </c>
      <c r="AL4557" s="7" t="str">
        <f t="shared" si="1141"/>
        <v>1 - -------------------------------------------NAO DISPONIVEL------------------------------------------- - 00000004557 - FETRANSPOR</v>
      </c>
      <c r="AM4557" s="7" t="str">
        <f t="shared" si="1142"/>
        <v>-------------------------------------------NAO DISPONIVEL-------------------------------------------</v>
      </c>
      <c r="AN4557" s="44" cm="1">
        <f t="array" ref="AN4557">_xlfn.IFS(AJ4557=0,0,AQ4557="INATIVO",2,AQ4557="SEM CADASTRO",4,AQ4557="CPF ATIVO EM OUTRO COMPRADOR",5,AQ4557="NOVO/SEM CARTAO",6,AND(AJ4557&gt;0,AQ4557,""),8)</f>
        <v>0</v>
      </c>
      <c r="AO4557" s="45">
        <f t="shared" si="1156"/>
        <v>-10</v>
      </c>
    </row>
    <row r="4558" spans="1:41" x14ac:dyDescent="0.4">
      <c r="A4558" s="21" t="str">
        <f t="shared" si="1143"/>
        <v>-------------------------------------------NAO DISPONIVEL-------------------------------------------</v>
      </c>
      <c r="B4558" s="5" t="str">
        <f>_xlfn.IFNA(VLOOKUP(A4558,CNPJ!E:F,2,0),"-------------------------------------------NAO DISPONIVEL-------------------------------------------")</f>
        <v>-------------------------------------------NAO DISPONIVEL-------------------------------------------</v>
      </c>
      <c r="C4558" s="22">
        <v>1</v>
      </c>
      <c r="D4558" s="5" t="str">
        <f>_xlfn.XLOOKUP(R4558,OP!C:C,OP!B:B,,0,1)</f>
        <v>RJ</v>
      </c>
      <c r="E4558" s="23"/>
      <c r="M4558" s="26"/>
      <c r="N4558" s="27"/>
      <c r="O4558" s="28" t="str">
        <f t="shared" si="1144"/>
        <v>00000004558</v>
      </c>
      <c r="R4558" s="27" t="s">
        <v>193</v>
      </c>
      <c r="S4558" s="30" t="str">
        <f>_xlfn.IFNA(VLOOKUP(_xlfn.CONCAT(D4558," - ",R4558),OP!A:D,4,0),"-------------------------------------------NAO DISPONIVEL-------------------------------------------")</f>
        <v>FETRANSPOR</v>
      </c>
      <c r="T4558" s="31"/>
      <c r="U4558" s="32"/>
      <c r="V4558" s="31"/>
      <c r="W4558" s="33">
        <f t="shared" si="1145"/>
        <v>0</v>
      </c>
      <c r="X4558" s="34">
        <f t="shared" si="1146"/>
        <v>0</v>
      </c>
      <c r="Y4558" s="33">
        <f t="shared" si="1147"/>
        <v>0</v>
      </c>
      <c r="Z4558" s="33">
        <f t="shared" si="1148"/>
        <v>0</v>
      </c>
      <c r="AA4558" s="35">
        <f t="shared" si="1149"/>
        <v>0</v>
      </c>
      <c r="AB4558" s="36">
        <f t="shared" si="1150"/>
        <v>0</v>
      </c>
      <c r="AC4558" s="37">
        <f t="shared" si="1151"/>
        <v>0</v>
      </c>
      <c r="AD4558" s="38"/>
      <c r="AE4558" s="38"/>
      <c r="AF4558" s="39">
        <f t="shared" si="1152"/>
        <v>0</v>
      </c>
      <c r="AG4558" s="40"/>
      <c r="AH4558" s="41">
        <f t="shared" si="1153"/>
        <v>0</v>
      </c>
      <c r="AI4558" s="42">
        <f t="shared" si="1154"/>
        <v>0</v>
      </c>
      <c r="AJ4558" s="43">
        <f t="shared" si="1155"/>
        <v>0</v>
      </c>
      <c r="AK4558" s="5" t="str">
        <f>_xlfn.IFNA(VLOOKUP(_xlfn.CONCAT(D4558," - ",S4558),OP!E:F,2,0),"-------------------------------------------NAO DISPONIVEL-------------------------------------------")</f>
        <v>C - RIOCARD</v>
      </c>
      <c r="AL4558" s="7" t="str">
        <f t="shared" si="1141"/>
        <v>1 - -------------------------------------------NAO DISPONIVEL------------------------------------------- - 00000004558 - FETRANSPOR</v>
      </c>
      <c r="AM4558" s="7" t="str">
        <f t="shared" si="1142"/>
        <v>-------------------------------------------NAO DISPONIVEL-------------------------------------------</v>
      </c>
      <c r="AN4558" s="44" cm="1">
        <f t="array" ref="AN4558">_xlfn.IFS(AJ4558=0,0,AQ4558="INATIVO",2,AQ4558="SEM CADASTRO",4,AQ4558="CPF ATIVO EM OUTRO COMPRADOR",5,AQ4558="NOVO/SEM CARTAO",6,AND(AJ4558&gt;0,AQ4558,""),8)</f>
        <v>0</v>
      </c>
      <c r="AO4558" s="45">
        <f t="shared" si="1156"/>
        <v>-10</v>
      </c>
    </row>
    <row r="4559" spans="1:41" x14ac:dyDescent="0.4">
      <c r="A4559" s="21" t="str">
        <f t="shared" si="1143"/>
        <v>-------------------------------------------NAO DISPONIVEL-------------------------------------------</v>
      </c>
      <c r="B4559" s="5" t="str">
        <f>_xlfn.IFNA(VLOOKUP(A4559,CNPJ!E:F,2,0),"-------------------------------------------NAO DISPONIVEL-------------------------------------------")</f>
        <v>-------------------------------------------NAO DISPONIVEL-------------------------------------------</v>
      </c>
      <c r="C4559" s="22">
        <v>1</v>
      </c>
      <c r="D4559" s="5" t="str">
        <f>_xlfn.XLOOKUP(R4559,OP!C:C,OP!B:B,,0,1)</f>
        <v>RJ</v>
      </c>
      <c r="E4559" s="23"/>
      <c r="M4559" s="26"/>
      <c r="N4559" s="27"/>
      <c r="O4559" s="28" t="str">
        <f t="shared" si="1144"/>
        <v>00000004559</v>
      </c>
      <c r="R4559" s="27" t="s">
        <v>193</v>
      </c>
      <c r="S4559" s="30" t="str">
        <f>_xlfn.IFNA(VLOOKUP(_xlfn.CONCAT(D4559," - ",R4559),OP!A:D,4,0),"-------------------------------------------NAO DISPONIVEL-------------------------------------------")</f>
        <v>FETRANSPOR</v>
      </c>
      <c r="T4559" s="31"/>
      <c r="U4559" s="32"/>
      <c r="V4559" s="31"/>
      <c r="W4559" s="33">
        <f t="shared" si="1145"/>
        <v>0</v>
      </c>
      <c r="X4559" s="34">
        <f t="shared" si="1146"/>
        <v>0</v>
      </c>
      <c r="Y4559" s="33">
        <f t="shared" si="1147"/>
        <v>0</v>
      </c>
      <c r="Z4559" s="33">
        <f t="shared" si="1148"/>
        <v>0</v>
      </c>
      <c r="AA4559" s="35">
        <f t="shared" si="1149"/>
        <v>0</v>
      </c>
      <c r="AB4559" s="36">
        <f t="shared" si="1150"/>
        <v>0</v>
      </c>
      <c r="AC4559" s="37">
        <f t="shared" si="1151"/>
        <v>0</v>
      </c>
      <c r="AD4559" s="38"/>
      <c r="AE4559" s="38"/>
      <c r="AF4559" s="39">
        <f t="shared" si="1152"/>
        <v>0</v>
      </c>
      <c r="AG4559" s="40"/>
      <c r="AH4559" s="41">
        <f t="shared" si="1153"/>
        <v>0</v>
      </c>
      <c r="AI4559" s="42">
        <f t="shared" si="1154"/>
        <v>0</v>
      </c>
      <c r="AJ4559" s="43">
        <f t="shared" si="1155"/>
        <v>0</v>
      </c>
      <c r="AK4559" s="5" t="str">
        <f>_xlfn.IFNA(VLOOKUP(_xlfn.CONCAT(D4559," - ",S4559),OP!E:F,2,0),"-------------------------------------------NAO DISPONIVEL-------------------------------------------")</f>
        <v>C - RIOCARD</v>
      </c>
      <c r="AL4559" s="7" t="str">
        <f t="shared" si="1141"/>
        <v>1 - -------------------------------------------NAO DISPONIVEL------------------------------------------- - 00000004559 - FETRANSPOR</v>
      </c>
      <c r="AM4559" s="7" t="str">
        <f t="shared" si="1142"/>
        <v>-------------------------------------------NAO DISPONIVEL-------------------------------------------</v>
      </c>
      <c r="AN4559" s="44" cm="1">
        <f t="array" ref="AN4559">_xlfn.IFS(AJ4559=0,0,AQ4559="INATIVO",2,AQ4559="SEM CADASTRO",4,AQ4559="CPF ATIVO EM OUTRO COMPRADOR",5,AQ4559="NOVO/SEM CARTAO",6,AND(AJ4559&gt;0,AQ4559,""),8)</f>
        <v>0</v>
      </c>
      <c r="AO4559" s="45">
        <f t="shared" si="1156"/>
        <v>-10</v>
      </c>
    </row>
    <row r="4560" spans="1:41" x14ac:dyDescent="0.4">
      <c r="A4560" s="21" t="str">
        <f t="shared" si="1143"/>
        <v>-------------------------------------------NAO DISPONIVEL-------------------------------------------</v>
      </c>
      <c r="B4560" s="5" t="str">
        <f>_xlfn.IFNA(VLOOKUP(A4560,CNPJ!E:F,2,0),"-------------------------------------------NAO DISPONIVEL-------------------------------------------")</f>
        <v>-------------------------------------------NAO DISPONIVEL-------------------------------------------</v>
      </c>
      <c r="C4560" s="22">
        <v>1</v>
      </c>
      <c r="D4560" s="5" t="str">
        <f>_xlfn.XLOOKUP(R4560,OP!C:C,OP!B:B,,0,1)</f>
        <v>RJ</v>
      </c>
      <c r="E4560" s="23"/>
      <c r="M4560" s="26"/>
      <c r="N4560" s="27"/>
      <c r="O4560" s="28" t="str">
        <f t="shared" si="1144"/>
        <v>00000004560</v>
      </c>
      <c r="R4560" s="27" t="s">
        <v>193</v>
      </c>
      <c r="S4560" s="30" t="str">
        <f>_xlfn.IFNA(VLOOKUP(_xlfn.CONCAT(D4560," - ",R4560),OP!A:D,4,0),"-------------------------------------------NAO DISPONIVEL-------------------------------------------")</f>
        <v>FETRANSPOR</v>
      </c>
      <c r="T4560" s="31"/>
      <c r="U4560" s="32"/>
      <c r="V4560" s="31"/>
      <c r="W4560" s="33">
        <f t="shared" si="1145"/>
        <v>0</v>
      </c>
      <c r="X4560" s="34">
        <f t="shared" si="1146"/>
        <v>0</v>
      </c>
      <c r="Y4560" s="33">
        <f t="shared" si="1147"/>
        <v>0</v>
      </c>
      <c r="Z4560" s="33">
        <f t="shared" si="1148"/>
        <v>0</v>
      </c>
      <c r="AA4560" s="35">
        <f t="shared" si="1149"/>
        <v>0</v>
      </c>
      <c r="AB4560" s="36">
        <f t="shared" si="1150"/>
        <v>0</v>
      </c>
      <c r="AC4560" s="37">
        <f t="shared" si="1151"/>
        <v>0</v>
      </c>
      <c r="AD4560" s="38"/>
      <c r="AE4560" s="38"/>
      <c r="AF4560" s="39">
        <f t="shared" si="1152"/>
        <v>0</v>
      </c>
      <c r="AG4560" s="40"/>
      <c r="AH4560" s="41">
        <f t="shared" si="1153"/>
        <v>0</v>
      </c>
      <c r="AI4560" s="42">
        <f t="shared" si="1154"/>
        <v>0</v>
      </c>
      <c r="AJ4560" s="43">
        <f t="shared" si="1155"/>
        <v>0</v>
      </c>
      <c r="AK4560" s="5" t="str">
        <f>_xlfn.IFNA(VLOOKUP(_xlfn.CONCAT(D4560," - ",S4560),OP!E:F,2,0),"-------------------------------------------NAO DISPONIVEL-------------------------------------------")</f>
        <v>C - RIOCARD</v>
      </c>
      <c r="AL4560" s="7" t="str">
        <f t="shared" si="1141"/>
        <v>1 - -------------------------------------------NAO DISPONIVEL------------------------------------------- - 00000004560 - FETRANSPOR</v>
      </c>
      <c r="AM4560" s="7" t="str">
        <f t="shared" si="1142"/>
        <v>-------------------------------------------NAO DISPONIVEL-------------------------------------------</v>
      </c>
      <c r="AN4560" s="44" cm="1">
        <f t="array" ref="AN4560">_xlfn.IFS(AJ4560=0,0,AQ4560="INATIVO",2,AQ4560="SEM CADASTRO",4,AQ4560="CPF ATIVO EM OUTRO COMPRADOR",5,AQ4560="NOVO/SEM CARTAO",6,AND(AJ4560&gt;0,AQ4560,""),8)</f>
        <v>0</v>
      </c>
      <c r="AO4560" s="45">
        <f t="shared" si="1156"/>
        <v>-10</v>
      </c>
    </row>
    <row r="4561" spans="1:41" x14ac:dyDescent="0.4">
      <c r="A4561" s="21" t="str">
        <f t="shared" si="1143"/>
        <v>-------------------------------------------NAO DISPONIVEL-------------------------------------------</v>
      </c>
      <c r="B4561" s="5" t="str">
        <f>_xlfn.IFNA(VLOOKUP(A4561,CNPJ!E:F,2,0),"-------------------------------------------NAO DISPONIVEL-------------------------------------------")</f>
        <v>-------------------------------------------NAO DISPONIVEL-------------------------------------------</v>
      </c>
      <c r="C4561" s="22">
        <v>1</v>
      </c>
      <c r="D4561" s="5" t="str">
        <f>_xlfn.XLOOKUP(R4561,OP!C:C,OP!B:B,,0,1)</f>
        <v>RJ</v>
      </c>
      <c r="E4561" s="23"/>
      <c r="M4561" s="26"/>
      <c r="N4561" s="27"/>
      <c r="O4561" s="28" t="str">
        <f t="shared" si="1144"/>
        <v>00000004561</v>
      </c>
      <c r="R4561" s="27" t="s">
        <v>193</v>
      </c>
      <c r="S4561" s="30" t="str">
        <f>_xlfn.IFNA(VLOOKUP(_xlfn.CONCAT(D4561," - ",R4561),OP!A:D,4,0),"-------------------------------------------NAO DISPONIVEL-------------------------------------------")</f>
        <v>FETRANSPOR</v>
      </c>
      <c r="T4561" s="31"/>
      <c r="U4561" s="32"/>
      <c r="V4561" s="31"/>
      <c r="W4561" s="33">
        <f t="shared" si="1145"/>
        <v>0</v>
      </c>
      <c r="X4561" s="34">
        <f t="shared" si="1146"/>
        <v>0</v>
      </c>
      <c r="Y4561" s="33">
        <f t="shared" si="1147"/>
        <v>0</v>
      </c>
      <c r="Z4561" s="33">
        <f t="shared" si="1148"/>
        <v>0</v>
      </c>
      <c r="AA4561" s="35">
        <f t="shared" si="1149"/>
        <v>0</v>
      </c>
      <c r="AB4561" s="36">
        <f t="shared" si="1150"/>
        <v>0</v>
      </c>
      <c r="AC4561" s="37">
        <f t="shared" si="1151"/>
        <v>0</v>
      </c>
      <c r="AD4561" s="38"/>
      <c r="AE4561" s="38"/>
      <c r="AF4561" s="39">
        <f t="shared" si="1152"/>
        <v>0</v>
      </c>
      <c r="AG4561" s="40"/>
      <c r="AH4561" s="41">
        <f t="shared" si="1153"/>
        <v>0</v>
      </c>
      <c r="AI4561" s="42">
        <f t="shared" si="1154"/>
        <v>0</v>
      </c>
      <c r="AJ4561" s="43">
        <f t="shared" si="1155"/>
        <v>0</v>
      </c>
      <c r="AK4561" s="5" t="str">
        <f>_xlfn.IFNA(VLOOKUP(_xlfn.CONCAT(D4561," - ",S4561),OP!E:F,2,0),"-------------------------------------------NAO DISPONIVEL-------------------------------------------")</f>
        <v>C - RIOCARD</v>
      </c>
      <c r="AL4561" s="7" t="str">
        <f t="shared" si="1141"/>
        <v>1 - -------------------------------------------NAO DISPONIVEL------------------------------------------- - 00000004561 - FETRANSPOR</v>
      </c>
      <c r="AM4561" s="7" t="str">
        <f t="shared" si="1142"/>
        <v>-------------------------------------------NAO DISPONIVEL-------------------------------------------</v>
      </c>
      <c r="AN4561" s="44" cm="1">
        <f t="array" ref="AN4561">_xlfn.IFS(AJ4561=0,0,AQ4561="INATIVO",2,AQ4561="SEM CADASTRO",4,AQ4561="CPF ATIVO EM OUTRO COMPRADOR",5,AQ4561="NOVO/SEM CARTAO",6,AND(AJ4561&gt;0,AQ4561,""),8)</f>
        <v>0</v>
      </c>
      <c r="AO4561" s="45">
        <f t="shared" si="1156"/>
        <v>-10</v>
      </c>
    </row>
    <row r="4562" spans="1:41" x14ac:dyDescent="0.4">
      <c r="A4562" s="21" t="str">
        <f t="shared" si="1143"/>
        <v>-------------------------------------------NAO DISPONIVEL-------------------------------------------</v>
      </c>
      <c r="B4562" s="5" t="str">
        <f>_xlfn.IFNA(VLOOKUP(A4562,CNPJ!E:F,2,0),"-------------------------------------------NAO DISPONIVEL-------------------------------------------")</f>
        <v>-------------------------------------------NAO DISPONIVEL-------------------------------------------</v>
      </c>
      <c r="C4562" s="22">
        <v>1</v>
      </c>
      <c r="D4562" s="5" t="str">
        <f>_xlfn.XLOOKUP(R4562,OP!C:C,OP!B:B,,0,1)</f>
        <v>RJ</v>
      </c>
      <c r="E4562" s="23"/>
      <c r="M4562" s="26"/>
      <c r="N4562" s="27"/>
      <c r="O4562" s="28" t="str">
        <f t="shared" si="1144"/>
        <v>00000004562</v>
      </c>
      <c r="R4562" s="27" t="s">
        <v>193</v>
      </c>
      <c r="S4562" s="30" t="str">
        <f>_xlfn.IFNA(VLOOKUP(_xlfn.CONCAT(D4562," - ",R4562),OP!A:D,4,0),"-------------------------------------------NAO DISPONIVEL-------------------------------------------")</f>
        <v>FETRANSPOR</v>
      </c>
      <c r="T4562" s="31"/>
      <c r="U4562" s="32"/>
      <c r="V4562" s="31"/>
      <c r="W4562" s="33">
        <f t="shared" si="1145"/>
        <v>0</v>
      </c>
      <c r="X4562" s="34">
        <f t="shared" si="1146"/>
        <v>0</v>
      </c>
      <c r="Y4562" s="33">
        <f t="shared" si="1147"/>
        <v>0</v>
      </c>
      <c r="Z4562" s="33">
        <f t="shared" si="1148"/>
        <v>0</v>
      </c>
      <c r="AA4562" s="35">
        <f t="shared" si="1149"/>
        <v>0</v>
      </c>
      <c r="AB4562" s="36">
        <f t="shared" si="1150"/>
        <v>0</v>
      </c>
      <c r="AC4562" s="37">
        <f t="shared" si="1151"/>
        <v>0</v>
      </c>
      <c r="AD4562" s="38"/>
      <c r="AE4562" s="38"/>
      <c r="AF4562" s="39">
        <f t="shared" si="1152"/>
        <v>0</v>
      </c>
      <c r="AG4562" s="40"/>
      <c r="AH4562" s="41">
        <f t="shared" si="1153"/>
        <v>0</v>
      </c>
      <c r="AI4562" s="42">
        <f t="shared" si="1154"/>
        <v>0</v>
      </c>
      <c r="AJ4562" s="43">
        <f t="shared" si="1155"/>
        <v>0</v>
      </c>
      <c r="AK4562" s="5" t="str">
        <f>_xlfn.IFNA(VLOOKUP(_xlfn.CONCAT(D4562," - ",S4562),OP!E:F,2,0),"-------------------------------------------NAO DISPONIVEL-------------------------------------------")</f>
        <v>C - RIOCARD</v>
      </c>
      <c r="AL4562" s="7" t="str">
        <f t="shared" si="1141"/>
        <v>1 - -------------------------------------------NAO DISPONIVEL------------------------------------------- - 00000004562 - FETRANSPOR</v>
      </c>
      <c r="AM4562" s="7" t="str">
        <f t="shared" si="1142"/>
        <v>-------------------------------------------NAO DISPONIVEL-------------------------------------------</v>
      </c>
      <c r="AN4562" s="44" cm="1">
        <f t="array" ref="AN4562">_xlfn.IFS(AJ4562=0,0,AQ4562="INATIVO",2,AQ4562="SEM CADASTRO",4,AQ4562="CPF ATIVO EM OUTRO COMPRADOR",5,AQ4562="NOVO/SEM CARTAO",6,AND(AJ4562&gt;0,AQ4562,""),8)</f>
        <v>0</v>
      </c>
      <c r="AO4562" s="45">
        <f t="shared" si="1156"/>
        <v>-10</v>
      </c>
    </row>
    <row r="4563" spans="1:41" x14ac:dyDescent="0.4">
      <c r="A4563" s="21" t="str">
        <f t="shared" si="1143"/>
        <v>-------------------------------------------NAO DISPONIVEL-------------------------------------------</v>
      </c>
      <c r="B4563" s="5" t="str">
        <f>_xlfn.IFNA(VLOOKUP(A4563,CNPJ!E:F,2,0),"-------------------------------------------NAO DISPONIVEL-------------------------------------------")</f>
        <v>-------------------------------------------NAO DISPONIVEL-------------------------------------------</v>
      </c>
      <c r="C4563" s="22">
        <v>1</v>
      </c>
      <c r="D4563" s="5" t="str">
        <f>_xlfn.XLOOKUP(R4563,OP!C:C,OP!B:B,,0,1)</f>
        <v>RJ</v>
      </c>
      <c r="E4563" s="23"/>
      <c r="M4563" s="26"/>
      <c r="N4563" s="27"/>
      <c r="O4563" s="28" t="str">
        <f t="shared" si="1144"/>
        <v>00000004563</v>
      </c>
      <c r="R4563" s="27" t="s">
        <v>193</v>
      </c>
      <c r="S4563" s="30" t="str">
        <f>_xlfn.IFNA(VLOOKUP(_xlfn.CONCAT(D4563," - ",R4563),OP!A:D,4,0),"-------------------------------------------NAO DISPONIVEL-------------------------------------------")</f>
        <v>FETRANSPOR</v>
      </c>
      <c r="T4563" s="31"/>
      <c r="U4563" s="32"/>
      <c r="V4563" s="31"/>
      <c r="W4563" s="33">
        <f t="shared" si="1145"/>
        <v>0</v>
      </c>
      <c r="X4563" s="34">
        <f t="shared" si="1146"/>
        <v>0</v>
      </c>
      <c r="Y4563" s="33">
        <f t="shared" si="1147"/>
        <v>0</v>
      </c>
      <c r="Z4563" s="33">
        <f t="shared" si="1148"/>
        <v>0</v>
      </c>
      <c r="AA4563" s="35">
        <f t="shared" si="1149"/>
        <v>0</v>
      </c>
      <c r="AB4563" s="36">
        <f t="shared" si="1150"/>
        <v>0</v>
      </c>
      <c r="AC4563" s="37">
        <f t="shared" si="1151"/>
        <v>0</v>
      </c>
      <c r="AD4563" s="38"/>
      <c r="AE4563" s="38"/>
      <c r="AF4563" s="39">
        <f t="shared" si="1152"/>
        <v>0</v>
      </c>
      <c r="AG4563" s="40"/>
      <c r="AH4563" s="41">
        <f t="shared" si="1153"/>
        <v>0</v>
      </c>
      <c r="AI4563" s="42">
        <f t="shared" si="1154"/>
        <v>0</v>
      </c>
      <c r="AJ4563" s="43">
        <f t="shared" si="1155"/>
        <v>0</v>
      </c>
      <c r="AK4563" s="5" t="str">
        <f>_xlfn.IFNA(VLOOKUP(_xlfn.CONCAT(D4563," - ",S4563),OP!E:F,2,0),"-------------------------------------------NAO DISPONIVEL-------------------------------------------")</f>
        <v>C - RIOCARD</v>
      </c>
      <c r="AL4563" s="7" t="str">
        <f t="shared" si="1141"/>
        <v>1 - -------------------------------------------NAO DISPONIVEL------------------------------------------- - 00000004563 - FETRANSPOR</v>
      </c>
      <c r="AM4563" s="7" t="str">
        <f t="shared" si="1142"/>
        <v>-------------------------------------------NAO DISPONIVEL-------------------------------------------</v>
      </c>
      <c r="AN4563" s="44" cm="1">
        <f t="array" ref="AN4563">_xlfn.IFS(AJ4563=0,0,AQ4563="INATIVO",2,AQ4563="SEM CADASTRO",4,AQ4563="CPF ATIVO EM OUTRO COMPRADOR",5,AQ4563="NOVO/SEM CARTAO",6,AND(AJ4563&gt;0,AQ4563,""),8)</f>
        <v>0</v>
      </c>
      <c r="AO4563" s="45">
        <f t="shared" si="1156"/>
        <v>-10</v>
      </c>
    </row>
    <row r="4564" spans="1:41" x14ac:dyDescent="0.4">
      <c r="A4564" s="21" t="str">
        <f t="shared" si="1143"/>
        <v>-------------------------------------------NAO DISPONIVEL-------------------------------------------</v>
      </c>
      <c r="B4564" s="5" t="str">
        <f>_xlfn.IFNA(VLOOKUP(A4564,CNPJ!E:F,2,0),"-------------------------------------------NAO DISPONIVEL-------------------------------------------")</f>
        <v>-------------------------------------------NAO DISPONIVEL-------------------------------------------</v>
      </c>
      <c r="C4564" s="22">
        <v>1</v>
      </c>
      <c r="D4564" s="5" t="str">
        <f>_xlfn.XLOOKUP(R4564,OP!C:C,OP!B:B,,0,1)</f>
        <v>RJ</v>
      </c>
      <c r="E4564" s="23"/>
      <c r="M4564" s="26"/>
      <c r="N4564" s="27"/>
      <c r="O4564" s="28" t="str">
        <f t="shared" si="1144"/>
        <v>00000004564</v>
      </c>
      <c r="R4564" s="27" t="s">
        <v>193</v>
      </c>
      <c r="S4564" s="30" t="str">
        <f>_xlfn.IFNA(VLOOKUP(_xlfn.CONCAT(D4564," - ",R4564),OP!A:D,4,0),"-------------------------------------------NAO DISPONIVEL-------------------------------------------")</f>
        <v>FETRANSPOR</v>
      </c>
      <c r="T4564" s="31"/>
      <c r="U4564" s="32"/>
      <c r="V4564" s="31"/>
      <c r="W4564" s="33">
        <f t="shared" si="1145"/>
        <v>0</v>
      </c>
      <c r="X4564" s="34">
        <f t="shared" si="1146"/>
        <v>0</v>
      </c>
      <c r="Y4564" s="33">
        <f t="shared" si="1147"/>
        <v>0</v>
      </c>
      <c r="Z4564" s="33">
        <f t="shared" si="1148"/>
        <v>0</v>
      </c>
      <c r="AA4564" s="35">
        <f t="shared" si="1149"/>
        <v>0</v>
      </c>
      <c r="AB4564" s="36">
        <f t="shared" si="1150"/>
        <v>0</v>
      </c>
      <c r="AC4564" s="37">
        <f t="shared" si="1151"/>
        <v>0</v>
      </c>
      <c r="AD4564" s="38"/>
      <c r="AE4564" s="38"/>
      <c r="AF4564" s="39">
        <f t="shared" si="1152"/>
        <v>0</v>
      </c>
      <c r="AG4564" s="40"/>
      <c r="AH4564" s="41">
        <f t="shared" si="1153"/>
        <v>0</v>
      </c>
      <c r="AI4564" s="42">
        <f t="shared" si="1154"/>
        <v>0</v>
      </c>
      <c r="AJ4564" s="43">
        <f t="shared" si="1155"/>
        <v>0</v>
      </c>
      <c r="AK4564" s="5" t="str">
        <f>_xlfn.IFNA(VLOOKUP(_xlfn.CONCAT(D4564," - ",S4564),OP!E:F,2,0),"-------------------------------------------NAO DISPONIVEL-------------------------------------------")</f>
        <v>C - RIOCARD</v>
      </c>
      <c r="AL4564" s="7" t="str">
        <f t="shared" si="1141"/>
        <v>1 - -------------------------------------------NAO DISPONIVEL------------------------------------------- - 00000004564 - FETRANSPOR</v>
      </c>
      <c r="AM4564" s="7" t="str">
        <f t="shared" si="1142"/>
        <v>-------------------------------------------NAO DISPONIVEL-------------------------------------------</v>
      </c>
      <c r="AN4564" s="44" cm="1">
        <f t="array" ref="AN4564">_xlfn.IFS(AJ4564=0,0,AQ4564="INATIVO",2,AQ4564="SEM CADASTRO",4,AQ4564="CPF ATIVO EM OUTRO COMPRADOR",5,AQ4564="NOVO/SEM CARTAO",6,AND(AJ4564&gt;0,AQ4564,""),8)</f>
        <v>0</v>
      </c>
      <c r="AO4564" s="45">
        <f t="shared" si="1156"/>
        <v>-10</v>
      </c>
    </row>
    <row r="4565" spans="1:41" x14ac:dyDescent="0.4">
      <c r="A4565" s="21" t="str">
        <f t="shared" si="1143"/>
        <v>-------------------------------------------NAO DISPONIVEL-------------------------------------------</v>
      </c>
      <c r="B4565" s="5" t="str">
        <f>_xlfn.IFNA(VLOOKUP(A4565,CNPJ!E:F,2,0),"-------------------------------------------NAO DISPONIVEL-------------------------------------------")</f>
        <v>-------------------------------------------NAO DISPONIVEL-------------------------------------------</v>
      </c>
      <c r="C4565" s="22">
        <v>1</v>
      </c>
      <c r="D4565" s="5" t="str">
        <f>_xlfn.XLOOKUP(R4565,OP!C:C,OP!B:B,,0,1)</f>
        <v>RJ</v>
      </c>
      <c r="E4565" s="23"/>
      <c r="M4565" s="26"/>
      <c r="N4565" s="27"/>
      <c r="O4565" s="28" t="str">
        <f t="shared" si="1144"/>
        <v>00000004565</v>
      </c>
      <c r="R4565" s="27" t="s">
        <v>193</v>
      </c>
      <c r="S4565" s="30" t="str">
        <f>_xlfn.IFNA(VLOOKUP(_xlfn.CONCAT(D4565," - ",R4565),OP!A:D,4,0),"-------------------------------------------NAO DISPONIVEL-------------------------------------------")</f>
        <v>FETRANSPOR</v>
      </c>
      <c r="T4565" s="31"/>
      <c r="U4565" s="32"/>
      <c r="V4565" s="31"/>
      <c r="W4565" s="33">
        <f t="shared" si="1145"/>
        <v>0</v>
      </c>
      <c r="X4565" s="34">
        <f t="shared" si="1146"/>
        <v>0</v>
      </c>
      <c r="Y4565" s="33">
        <f t="shared" si="1147"/>
        <v>0</v>
      </c>
      <c r="Z4565" s="33">
        <f t="shared" si="1148"/>
        <v>0</v>
      </c>
      <c r="AA4565" s="35">
        <f t="shared" si="1149"/>
        <v>0</v>
      </c>
      <c r="AB4565" s="36">
        <f t="shared" si="1150"/>
        <v>0</v>
      </c>
      <c r="AC4565" s="37">
        <f t="shared" si="1151"/>
        <v>0</v>
      </c>
      <c r="AD4565" s="38"/>
      <c r="AE4565" s="38"/>
      <c r="AF4565" s="39">
        <f t="shared" si="1152"/>
        <v>0</v>
      </c>
      <c r="AG4565" s="40"/>
      <c r="AH4565" s="41">
        <f t="shared" si="1153"/>
        <v>0</v>
      </c>
      <c r="AI4565" s="42">
        <f t="shared" si="1154"/>
        <v>0</v>
      </c>
      <c r="AJ4565" s="43">
        <f t="shared" si="1155"/>
        <v>0</v>
      </c>
      <c r="AK4565" s="5" t="str">
        <f>_xlfn.IFNA(VLOOKUP(_xlfn.CONCAT(D4565," - ",S4565),OP!E:F,2,0),"-------------------------------------------NAO DISPONIVEL-------------------------------------------")</f>
        <v>C - RIOCARD</v>
      </c>
      <c r="AL4565" s="7" t="str">
        <f t="shared" si="1141"/>
        <v>1 - -------------------------------------------NAO DISPONIVEL------------------------------------------- - 00000004565 - FETRANSPOR</v>
      </c>
      <c r="AM4565" s="7" t="str">
        <f t="shared" si="1142"/>
        <v>-------------------------------------------NAO DISPONIVEL-------------------------------------------</v>
      </c>
      <c r="AN4565" s="44" cm="1">
        <f t="array" ref="AN4565">_xlfn.IFS(AJ4565=0,0,AQ4565="INATIVO",2,AQ4565="SEM CADASTRO",4,AQ4565="CPF ATIVO EM OUTRO COMPRADOR",5,AQ4565="NOVO/SEM CARTAO",6,AND(AJ4565&gt;0,AQ4565,""),8)</f>
        <v>0</v>
      </c>
      <c r="AO4565" s="45">
        <f t="shared" si="1156"/>
        <v>-10</v>
      </c>
    </row>
    <row r="4566" spans="1:41" x14ac:dyDescent="0.4">
      <c r="A4566" s="21" t="str">
        <f t="shared" si="1143"/>
        <v>-------------------------------------------NAO DISPONIVEL-------------------------------------------</v>
      </c>
      <c r="B4566" s="5" t="str">
        <f>_xlfn.IFNA(VLOOKUP(A4566,CNPJ!E:F,2,0),"-------------------------------------------NAO DISPONIVEL-------------------------------------------")</f>
        <v>-------------------------------------------NAO DISPONIVEL-------------------------------------------</v>
      </c>
      <c r="C4566" s="22">
        <v>1</v>
      </c>
      <c r="D4566" s="5" t="str">
        <f>_xlfn.XLOOKUP(R4566,OP!C:C,OP!B:B,,0,1)</f>
        <v>RJ</v>
      </c>
      <c r="E4566" s="23"/>
      <c r="M4566" s="26"/>
      <c r="N4566" s="27"/>
      <c r="O4566" s="28" t="str">
        <f t="shared" si="1144"/>
        <v>00000004566</v>
      </c>
      <c r="R4566" s="27" t="s">
        <v>193</v>
      </c>
      <c r="S4566" s="30" t="str">
        <f>_xlfn.IFNA(VLOOKUP(_xlfn.CONCAT(D4566," - ",R4566),OP!A:D,4,0),"-------------------------------------------NAO DISPONIVEL-------------------------------------------")</f>
        <v>FETRANSPOR</v>
      </c>
      <c r="T4566" s="31"/>
      <c r="U4566" s="32"/>
      <c r="V4566" s="31"/>
      <c r="W4566" s="33">
        <f t="shared" si="1145"/>
        <v>0</v>
      </c>
      <c r="X4566" s="34">
        <f t="shared" si="1146"/>
        <v>0</v>
      </c>
      <c r="Y4566" s="33">
        <f t="shared" si="1147"/>
        <v>0</v>
      </c>
      <c r="Z4566" s="33">
        <f t="shared" si="1148"/>
        <v>0</v>
      </c>
      <c r="AA4566" s="35">
        <f t="shared" si="1149"/>
        <v>0</v>
      </c>
      <c r="AB4566" s="36">
        <f t="shared" si="1150"/>
        <v>0</v>
      </c>
      <c r="AC4566" s="37">
        <f t="shared" si="1151"/>
        <v>0</v>
      </c>
      <c r="AD4566" s="38"/>
      <c r="AE4566" s="38"/>
      <c r="AF4566" s="39">
        <f t="shared" si="1152"/>
        <v>0</v>
      </c>
      <c r="AG4566" s="40"/>
      <c r="AH4566" s="41">
        <f t="shared" si="1153"/>
        <v>0</v>
      </c>
      <c r="AI4566" s="42">
        <f t="shared" si="1154"/>
        <v>0</v>
      </c>
      <c r="AJ4566" s="43">
        <f t="shared" si="1155"/>
        <v>0</v>
      </c>
      <c r="AK4566" s="5" t="str">
        <f>_xlfn.IFNA(VLOOKUP(_xlfn.CONCAT(D4566," - ",S4566),OP!E:F,2,0),"-------------------------------------------NAO DISPONIVEL-------------------------------------------")</f>
        <v>C - RIOCARD</v>
      </c>
      <c r="AL4566" s="7" t="str">
        <f t="shared" si="1141"/>
        <v>1 - -------------------------------------------NAO DISPONIVEL------------------------------------------- - 00000004566 - FETRANSPOR</v>
      </c>
      <c r="AM4566" s="7" t="str">
        <f t="shared" si="1142"/>
        <v>-------------------------------------------NAO DISPONIVEL-------------------------------------------</v>
      </c>
      <c r="AN4566" s="44" cm="1">
        <f t="array" ref="AN4566">_xlfn.IFS(AJ4566=0,0,AQ4566="INATIVO",2,AQ4566="SEM CADASTRO",4,AQ4566="CPF ATIVO EM OUTRO COMPRADOR",5,AQ4566="NOVO/SEM CARTAO",6,AND(AJ4566&gt;0,AQ4566,""),8)</f>
        <v>0</v>
      </c>
      <c r="AO4566" s="45">
        <f t="shared" si="1156"/>
        <v>-10</v>
      </c>
    </row>
    <row r="4567" spans="1:41" x14ac:dyDescent="0.4">
      <c r="A4567" s="21" t="str">
        <f t="shared" si="1143"/>
        <v>-------------------------------------------NAO DISPONIVEL-------------------------------------------</v>
      </c>
      <c r="B4567" s="5" t="str">
        <f>_xlfn.IFNA(VLOOKUP(A4567,CNPJ!E:F,2,0),"-------------------------------------------NAO DISPONIVEL-------------------------------------------")</f>
        <v>-------------------------------------------NAO DISPONIVEL-------------------------------------------</v>
      </c>
      <c r="C4567" s="22">
        <v>1</v>
      </c>
      <c r="D4567" s="5" t="str">
        <f>_xlfn.XLOOKUP(R4567,OP!C:C,OP!B:B,,0,1)</f>
        <v>RJ</v>
      </c>
      <c r="E4567" s="23"/>
      <c r="M4567" s="26"/>
      <c r="N4567" s="27"/>
      <c r="O4567" s="28" t="str">
        <f t="shared" si="1144"/>
        <v>00000004567</v>
      </c>
      <c r="R4567" s="27" t="s">
        <v>193</v>
      </c>
      <c r="S4567" s="30" t="str">
        <f>_xlfn.IFNA(VLOOKUP(_xlfn.CONCAT(D4567," - ",R4567),OP!A:D,4,0),"-------------------------------------------NAO DISPONIVEL-------------------------------------------")</f>
        <v>FETRANSPOR</v>
      </c>
      <c r="T4567" s="31"/>
      <c r="U4567" s="32"/>
      <c r="V4567" s="31"/>
      <c r="W4567" s="33">
        <f t="shared" si="1145"/>
        <v>0</v>
      </c>
      <c r="X4567" s="34">
        <f t="shared" si="1146"/>
        <v>0</v>
      </c>
      <c r="Y4567" s="33">
        <f t="shared" si="1147"/>
        <v>0</v>
      </c>
      <c r="Z4567" s="33">
        <f t="shared" si="1148"/>
        <v>0</v>
      </c>
      <c r="AA4567" s="35">
        <f t="shared" si="1149"/>
        <v>0</v>
      </c>
      <c r="AB4567" s="36">
        <f t="shared" si="1150"/>
        <v>0</v>
      </c>
      <c r="AC4567" s="37">
        <f t="shared" si="1151"/>
        <v>0</v>
      </c>
      <c r="AD4567" s="38"/>
      <c r="AE4567" s="38"/>
      <c r="AF4567" s="39">
        <f t="shared" si="1152"/>
        <v>0</v>
      </c>
      <c r="AG4567" s="40"/>
      <c r="AH4567" s="41">
        <f t="shared" si="1153"/>
        <v>0</v>
      </c>
      <c r="AI4567" s="42">
        <f t="shared" si="1154"/>
        <v>0</v>
      </c>
      <c r="AJ4567" s="43">
        <f t="shared" si="1155"/>
        <v>0</v>
      </c>
      <c r="AK4567" s="5" t="str">
        <f>_xlfn.IFNA(VLOOKUP(_xlfn.CONCAT(D4567," - ",S4567),OP!E:F,2,0),"-------------------------------------------NAO DISPONIVEL-------------------------------------------")</f>
        <v>C - RIOCARD</v>
      </c>
      <c r="AL4567" s="7" t="str">
        <f t="shared" si="1141"/>
        <v>1 - -------------------------------------------NAO DISPONIVEL------------------------------------------- - 00000004567 - FETRANSPOR</v>
      </c>
      <c r="AM4567" s="7" t="str">
        <f t="shared" si="1142"/>
        <v>-------------------------------------------NAO DISPONIVEL-------------------------------------------</v>
      </c>
      <c r="AN4567" s="44" cm="1">
        <f t="array" ref="AN4567">_xlfn.IFS(AJ4567=0,0,AQ4567="INATIVO",2,AQ4567="SEM CADASTRO",4,AQ4567="CPF ATIVO EM OUTRO COMPRADOR",5,AQ4567="NOVO/SEM CARTAO",6,AND(AJ4567&gt;0,AQ4567,""),8)</f>
        <v>0</v>
      </c>
      <c r="AO4567" s="45">
        <f t="shared" si="1156"/>
        <v>-10</v>
      </c>
    </row>
    <row r="4568" spans="1:41" x14ac:dyDescent="0.4">
      <c r="A4568" s="21" t="str">
        <f t="shared" si="1143"/>
        <v>-------------------------------------------NAO DISPONIVEL-------------------------------------------</v>
      </c>
      <c r="B4568" s="5" t="str">
        <f>_xlfn.IFNA(VLOOKUP(A4568,CNPJ!E:F,2,0),"-------------------------------------------NAO DISPONIVEL-------------------------------------------")</f>
        <v>-------------------------------------------NAO DISPONIVEL-------------------------------------------</v>
      </c>
      <c r="C4568" s="22">
        <v>1</v>
      </c>
      <c r="D4568" s="5" t="str">
        <f>_xlfn.XLOOKUP(R4568,OP!C:C,OP!B:B,,0,1)</f>
        <v>RJ</v>
      </c>
      <c r="E4568" s="23"/>
      <c r="M4568" s="26"/>
      <c r="N4568" s="27"/>
      <c r="O4568" s="28" t="str">
        <f t="shared" si="1144"/>
        <v>00000004568</v>
      </c>
      <c r="R4568" s="27" t="s">
        <v>193</v>
      </c>
      <c r="S4568" s="30" t="str">
        <f>_xlfn.IFNA(VLOOKUP(_xlfn.CONCAT(D4568," - ",R4568),OP!A:D,4,0),"-------------------------------------------NAO DISPONIVEL-------------------------------------------")</f>
        <v>FETRANSPOR</v>
      </c>
      <c r="T4568" s="31"/>
      <c r="U4568" s="32"/>
      <c r="V4568" s="31"/>
      <c r="W4568" s="33">
        <f t="shared" si="1145"/>
        <v>0</v>
      </c>
      <c r="X4568" s="34">
        <f t="shared" si="1146"/>
        <v>0</v>
      </c>
      <c r="Y4568" s="33">
        <f t="shared" si="1147"/>
        <v>0</v>
      </c>
      <c r="Z4568" s="33">
        <f t="shared" si="1148"/>
        <v>0</v>
      </c>
      <c r="AA4568" s="35">
        <f t="shared" si="1149"/>
        <v>0</v>
      </c>
      <c r="AB4568" s="36">
        <f t="shared" si="1150"/>
        <v>0</v>
      </c>
      <c r="AC4568" s="37">
        <f t="shared" si="1151"/>
        <v>0</v>
      </c>
      <c r="AD4568" s="38"/>
      <c r="AE4568" s="38"/>
      <c r="AF4568" s="39">
        <f t="shared" si="1152"/>
        <v>0</v>
      </c>
      <c r="AG4568" s="40"/>
      <c r="AH4568" s="41">
        <f t="shared" si="1153"/>
        <v>0</v>
      </c>
      <c r="AI4568" s="42">
        <f t="shared" si="1154"/>
        <v>0</v>
      </c>
      <c r="AJ4568" s="43">
        <f t="shared" si="1155"/>
        <v>0</v>
      </c>
      <c r="AK4568" s="5" t="str">
        <f>_xlfn.IFNA(VLOOKUP(_xlfn.CONCAT(D4568," - ",S4568),OP!E:F,2,0),"-------------------------------------------NAO DISPONIVEL-------------------------------------------")</f>
        <v>C - RIOCARD</v>
      </c>
      <c r="AL4568" s="7" t="str">
        <f t="shared" si="1141"/>
        <v>1 - -------------------------------------------NAO DISPONIVEL------------------------------------------- - 00000004568 - FETRANSPOR</v>
      </c>
      <c r="AM4568" s="7" t="str">
        <f t="shared" si="1142"/>
        <v>-------------------------------------------NAO DISPONIVEL-------------------------------------------</v>
      </c>
      <c r="AN4568" s="44" cm="1">
        <f t="array" ref="AN4568">_xlfn.IFS(AJ4568=0,0,AQ4568="INATIVO",2,AQ4568="SEM CADASTRO",4,AQ4568="CPF ATIVO EM OUTRO COMPRADOR",5,AQ4568="NOVO/SEM CARTAO",6,AND(AJ4568&gt;0,AQ4568,""),8)</f>
        <v>0</v>
      </c>
      <c r="AO4568" s="45">
        <f t="shared" si="1156"/>
        <v>-10</v>
      </c>
    </row>
    <row r="4569" spans="1:41" x14ac:dyDescent="0.4">
      <c r="A4569" s="21" t="str">
        <f t="shared" si="1143"/>
        <v>-------------------------------------------NAO DISPONIVEL-------------------------------------------</v>
      </c>
      <c r="B4569" s="5" t="str">
        <f>_xlfn.IFNA(VLOOKUP(A4569,CNPJ!E:F,2,0),"-------------------------------------------NAO DISPONIVEL-------------------------------------------")</f>
        <v>-------------------------------------------NAO DISPONIVEL-------------------------------------------</v>
      </c>
      <c r="C4569" s="22">
        <v>1</v>
      </c>
      <c r="D4569" s="5" t="str">
        <f>_xlfn.XLOOKUP(R4569,OP!C:C,OP!B:B,,0,1)</f>
        <v>RJ</v>
      </c>
      <c r="E4569" s="23"/>
      <c r="M4569" s="26"/>
      <c r="N4569" s="27"/>
      <c r="O4569" s="28" t="str">
        <f t="shared" si="1144"/>
        <v>00000004569</v>
      </c>
      <c r="R4569" s="27" t="s">
        <v>193</v>
      </c>
      <c r="S4569" s="30" t="str">
        <f>_xlfn.IFNA(VLOOKUP(_xlfn.CONCAT(D4569," - ",R4569),OP!A:D,4,0),"-------------------------------------------NAO DISPONIVEL-------------------------------------------")</f>
        <v>FETRANSPOR</v>
      </c>
      <c r="T4569" s="31"/>
      <c r="U4569" s="32"/>
      <c r="V4569" s="31"/>
      <c r="W4569" s="33">
        <f t="shared" si="1145"/>
        <v>0</v>
      </c>
      <c r="X4569" s="34">
        <f t="shared" si="1146"/>
        <v>0</v>
      </c>
      <c r="Y4569" s="33">
        <f t="shared" si="1147"/>
        <v>0</v>
      </c>
      <c r="Z4569" s="33">
        <f t="shared" si="1148"/>
        <v>0</v>
      </c>
      <c r="AA4569" s="35">
        <f t="shared" si="1149"/>
        <v>0</v>
      </c>
      <c r="AB4569" s="36">
        <f t="shared" si="1150"/>
        <v>0</v>
      </c>
      <c r="AC4569" s="37">
        <f t="shared" si="1151"/>
        <v>0</v>
      </c>
      <c r="AD4569" s="38"/>
      <c r="AE4569" s="38"/>
      <c r="AF4569" s="39">
        <f t="shared" si="1152"/>
        <v>0</v>
      </c>
      <c r="AG4569" s="40"/>
      <c r="AH4569" s="41">
        <f t="shared" si="1153"/>
        <v>0</v>
      </c>
      <c r="AI4569" s="42">
        <f t="shared" si="1154"/>
        <v>0</v>
      </c>
      <c r="AJ4569" s="43">
        <f t="shared" si="1155"/>
        <v>0</v>
      </c>
      <c r="AK4569" s="5" t="str">
        <f>_xlfn.IFNA(VLOOKUP(_xlfn.CONCAT(D4569," - ",S4569),OP!E:F,2,0),"-------------------------------------------NAO DISPONIVEL-------------------------------------------")</f>
        <v>C - RIOCARD</v>
      </c>
      <c r="AL4569" s="7" t="str">
        <f t="shared" si="1141"/>
        <v>1 - -------------------------------------------NAO DISPONIVEL------------------------------------------- - 00000004569 - FETRANSPOR</v>
      </c>
      <c r="AM4569" s="7" t="str">
        <f t="shared" si="1142"/>
        <v>-------------------------------------------NAO DISPONIVEL-------------------------------------------</v>
      </c>
      <c r="AN4569" s="44" cm="1">
        <f t="array" ref="AN4569">_xlfn.IFS(AJ4569=0,0,AQ4569="INATIVO",2,AQ4569="SEM CADASTRO",4,AQ4569="CPF ATIVO EM OUTRO COMPRADOR",5,AQ4569="NOVO/SEM CARTAO",6,AND(AJ4569&gt;0,AQ4569,""),8)</f>
        <v>0</v>
      </c>
      <c r="AO4569" s="45">
        <f t="shared" si="1156"/>
        <v>-10</v>
      </c>
    </row>
    <row r="4570" spans="1:41" x14ac:dyDescent="0.4">
      <c r="A4570" s="21" t="str">
        <f t="shared" si="1143"/>
        <v>-------------------------------------------NAO DISPONIVEL-------------------------------------------</v>
      </c>
      <c r="B4570" s="5" t="str">
        <f>_xlfn.IFNA(VLOOKUP(A4570,CNPJ!E:F,2,0),"-------------------------------------------NAO DISPONIVEL-------------------------------------------")</f>
        <v>-------------------------------------------NAO DISPONIVEL-------------------------------------------</v>
      </c>
      <c r="C4570" s="22">
        <v>1</v>
      </c>
      <c r="D4570" s="5" t="str">
        <f>_xlfn.XLOOKUP(R4570,OP!C:C,OP!B:B,,0,1)</f>
        <v>RJ</v>
      </c>
      <c r="E4570" s="23"/>
      <c r="M4570" s="26"/>
      <c r="N4570" s="27"/>
      <c r="O4570" s="28" t="str">
        <f t="shared" si="1144"/>
        <v>00000004570</v>
      </c>
      <c r="R4570" s="27" t="s">
        <v>193</v>
      </c>
      <c r="S4570" s="30" t="str">
        <f>_xlfn.IFNA(VLOOKUP(_xlfn.CONCAT(D4570," - ",R4570),OP!A:D,4,0),"-------------------------------------------NAO DISPONIVEL-------------------------------------------")</f>
        <v>FETRANSPOR</v>
      </c>
      <c r="T4570" s="31"/>
      <c r="U4570" s="32"/>
      <c r="V4570" s="31"/>
      <c r="W4570" s="33">
        <f t="shared" si="1145"/>
        <v>0</v>
      </c>
      <c r="X4570" s="34">
        <f t="shared" si="1146"/>
        <v>0</v>
      </c>
      <c r="Y4570" s="33">
        <f t="shared" si="1147"/>
        <v>0</v>
      </c>
      <c r="Z4570" s="33">
        <f t="shared" si="1148"/>
        <v>0</v>
      </c>
      <c r="AA4570" s="35">
        <f t="shared" si="1149"/>
        <v>0</v>
      </c>
      <c r="AB4570" s="36">
        <f t="shared" si="1150"/>
        <v>0</v>
      </c>
      <c r="AC4570" s="37">
        <f t="shared" si="1151"/>
        <v>0</v>
      </c>
      <c r="AD4570" s="38"/>
      <c r="AE4570" s="38"/>
      <c r="AF4570" s="39">
        <f t="shared" si="1152"/>
        <v>0</v>
      </c>
      <c r="AG4570" s="40"/>
      <c r="AH4570" s="41">
        <f t="shared" si="1153"/>
        <v>0</v>
      </c>
      <c r="AI4570" s="42">
        <f t="shared" si="1154"/>
        <v>0</v>
      </c>
      <c r="AJ4570" s="43">
        <f t="shared" si="1155"/>
        <v>0</v>
      </c>
      <c r="AK4570" s="5" t="str">
        <f>_xlfn.IFNA(VLOOKUP(_xlfn.CONCAT(D4570," - ",S4570),OP!E:F,2,0),"-------------------------------------------NAO DISPONIVEL-------------------------------------------")</f>
        <v>C - RIOCARD</v>
      </c>
      <c r="AL4570" s="7" t="str">
        <f t="shared" si="1141"/>
        <v>1 - -------------------------------------------NAO DISPONIVEL------------------------------------------- - 00000004570 - FETRANSPOR</v>
      </c>
      <c r="AM4570" s="7" t="str">
        <f t="shared" si="1142"/>
        <v>-------------------------------------------NAO DISPONIVEL-------------------------------------------</v>
      </c>
      <c r="AN4570" s="44" cm="1">
        <f t="array" ref="AN4570">_xlfn.IFS(AJ4570=0,0,AQ4570="INATIVO",2,AQ4570="SEM CADASTRO",4,AQ4570="CPF ATIVO EM OUTRO COMPRADOR",5,AQ4570="NOVO/SEM CARTAO",6,AND(AJ4570&gt;0,AQ4570,""),8)</f>
        <v>0</v>
      </c>
      <c r="AO4570" s="45">
        <f t="shared" si="1156"/>
        <v>-10</v>
      </c>
    </row>
    <row r="4571" spans="1:41" x14ac:dyDescent="0.4">
      <c r="A4571" s="21" t="str">
        <f t="shared" si="1143"/>
        <v>-------------------------------------------NAO DISPONIVEL-------------------------------------------</v>
      </c>
      <c r="B4571" s="5" t="str">
        <f>_xlfn.IFNA(VLOOKUP(A4571,CNPJ!E:F,2,0),"-------------------------------------------NAO DISPONIVEL-------------------------------------------")</f>
        <v>-------------------------------------------NAO DISPONIVEL-------------------------------------------</v>
      </c>
      <c r="C4571" s="22">
        <v>1</v>
      </c>
      <c r="D4571" s="5" t="str">
        <f>_xlfn.XLOOKUP(R4571,OP!C:C,OP!B:B,,0,1)</f>
        <v>RJ</v>
      </c>
      <c r="E4571" s="23"/>
      <c r="M4571" s="26"/>
      <c r="N4571" s="27"/>
      <c r="O4571" s="28" t="str">
        <f t="shared" si="1144"/>
        <v>00000004571</v>
      </c>
      <c r="R4571" s="27" t="s">
        <v>193</v>
      </c>
      <c r="S4571" s="30" t="str">
        <f>_xlfn.IFNA(VLOOKUP(_xlfn.CONCAT(D4571," - ",R4571),OP!A:D,4,0),"-------------------------------------------NAO DISPONIVEL-------------------------------------------")</f>
        <v>FETRANSPOR</v>
      </c>
      <c r="T4571" s="31"/>
      <c r="U4571" s="32"/>
      <c r="V4571" s="31"/>
      <c r="W4571" s="33">
        <f t="shared" si="1145"/>
        <v>0</v>
      </c>
      <c r="X4571" s="34">
        <f t="shared" si="1146"/>
        <v>0</v>
      </c>
      <c r="Y4571" s="33">
        <f t="shared" si="1147"/>
        <v>0</v>
      </c>
      <c r="Z4571" s="33">
        <f t="shared" si="1148"/>
        <v>0</v>
      </c>
      <c r="AA4571" s="35">
        <f t="shared" si="1149"/>
        <v>0</v>
      </c>
      <c r="AB4571" s="36">
        <f t="shared" si="1150"/>
        <v>0</v>
      </c>
      <c r="AC4571" s="37">
        <f t="shared" si="1151"/>
        <v>0</v>
      </c>
      <c r="AD4571" s="38"/>
      <c r="AE4571" s="38"/>
      <c r="AF4571" s="39">
        <f t="shared" si="1152"/>
        <v>0</v>
      </c>
      <c r="AG4571" s="40"/>
      <c r="AH4571" s="41">
        <f t="shared" si="1153"/>
        <v>0</v>
      </c>
      <c r="AI4571" s="42">
        <f t="shared" si="1154"/>
        <v>0</v>
      </c>
      <c r="AJ4571" s="43">
        <f t="shared" si="1155"/>
        <v>0</v>
      </c>
      <c r="AK4571" s="5" t="str">
        <f>_xlfn.IFNA(VLOOKUP(_xlfn.CONCAT(D4571," - ",S4571),OP!E:F,2,0),"-------------------------------------------NAO DISPONIVEL-------------------------------------------")</f>
        <v>C - RIOCARD</v>
      </c>
      <c r="AL4571" s="7" t="str">
        <f t="shared" si="1141"/>
        <v>1 - -------------------------------------------NAO DISPONIVEL------------------------------------------- - 00000004571 - FETRANSPOR</v>
      </c>
      <c r="AM4571" s="7" t="str">
        <f t="shared" si="1142"/>
        <v>-------------------------------------------NAO DISPONIVEL-------------------------------------------</v>
      </c>
      <c r="AN4571" s="44" cm="1">
        <f t="array" ref="AN4571">_xlfn.IFS(AJ4571=0,0,AQ4571="INATIVO",2,AQ4571="SEM CADASTRO",4,AQ4571="CPF ATIVO EM OUTRO COMPRADOR",5,AQ4571="NOVO/SEM CARTAO",6,AND(AJ4571&gt;0,AQ4571,""),8)</f>
        <v>0</v>
      </c>
      <c r="AO4571" s="45">
        <f t="shared" si="1156"/>
        <v>-10</v>
      </c>
    </row>
    <row r="4572" spans="1:41" x14ac:dyDescent="0.4">
      <c r="A4572" s="21" t="str">
        <f t="shared" si="1143"/>
        <v>-------------------------------------------NAO DISPONIVEL-------------------------------------------</v>
      </c>
      <c r="B4572" s="5" t="str">
        <f>_xlfn.IFNA(VLOOKUP(A4572,CNPJ!E:F,2,0),"-------------------------------------------NAO DISPONIVEL-------------------------------------------")</f>
        <v>-------------------------------------------NAO DISPONIVEL-------------------------------------------</v>
      </c>
      <c r="C4572" s="22">
        <v>1</v>
      </c>
      <c r="D4572" s="5" t="str">
        <f>_xlfn.XLOOKUP(R4572,OP!C:C,OP!B:B,,0,1)</f>
        <v>RJ</v>
      </c>
      <c r="E4572" s="23"/>
      <c r="M4572" s="26"/>
      <c r="N4572" s="27"/>
      <c r="O4572" s="28" t="str">
        <f t="shared" si="1144"/>
        <v>00000004572</v>
      </c>
      <c r="R4572" s="27" t="s">
        <v>193</v>
      </c>
      <c r="S4572" s="30" t="str">
        <f>_xlfn.IFNA(VLOOKUP(_xlfn.CONCAT(D4572," - ",R4572),OP!A:D,4,0),"-------------------------------------------NAO DISPONIVEL-------------------------------------------")</f>
        <v>FETRANSPOR</v>
      </c>
      <c r="T4572" s="31"/>
      <c r="U4572" s="32"/>
      <c r="V4572" s="31"/>
      <c r="W4572" s="33">
        <f t="shared" si="1145"/>
        <v>0</v>
      </c>
      <c r="X4572" s="34">
        <f t="shared" si="1146"/>
        <v>0</v>
      </c>
      <c r="Y4572" s="33">
        <f t="shared" si="1147"/>
        <v>0</v>
      </c>
      <c r="Z4572" s="33">
        <f t="shared" si="1148"/>
        <v>0</v>
      </c>
      <c r="AA4572" s="35">
        <f t="shared" si="1149"/>
        <v>0</v>
      </c>
      <c r="AB4572" s="36">
        <f t="shared" si="1150"/>
        <v>0</v>
      </c>
      <c r="AC4572" s="37">
        <f t="shared" si="1151"/>
        <v>0</v>
      </c>
      <c r="AD4572" s="38"/>
      <c r="AE4572" s="38"/>
      <c r="AF4572" s="39">
        <f t="shared" si="1152"/>
        <v>0</v>
      </c>
      <c r="AG4572" s="40"/>
      <c r="AH4572" s="41">
        <f t="shared" si="1153"/>
        <v>0</v>
      </c>
      <c r="AI4572" s="42">
        <f t="shared" si="1154"/>
        <v>0</v>
      </c>
      <c r="AJ4572" s="43">
        <f t="shared" si="1155"/>
        <v>0</v>
      </c>
      <c r="AK4572" s="5" t="str">
        <f>_xlfn.IFNA(VLOOKUP(_xlfn.CONCAT(D4572," - ",S4572),OP!E:F,2,0),"-------------------------------------------NAO DISPONIVEL-------------------------------------------")</f>
        <v>C - RIOCARD</v>
      </c>
      <c r="AL4572" s="7" t="str">
        <f t="shared" si="1141"/>
        <v>1 - -------------------------------------------NAO DISPONIVEL------------------------------------------- - 00000004572 - FETRANSPOR</v>
      </c>
      <c r="AM4572" s="7" t="str">
        <f t="shared" si="1142"/>
        <v>-------------------------------------------NAO DISPONIVEL-------------------------------------------</v>
      </c>
      <c r="AN4572" s="44" cm="1">
        <f t="array" ref="AN4572">_xlfn.IFS(AJ4572=0,0,AQ4572="INATIVO",2,AQ4572="SEM CADASTRO",4,AQ4572="CPF ATIVO EM OUTRO COMPRADOR",5,AQ4572="NOVO/SEM CARTAO",6,AND(AJ4572&gt;0,AQ4572,""),8)</f>
        <v>0</v>
      </c>
      <c r="AO4572" s="45">
        <f t="shared" si="1156"/>
        <v>-10</v>
      </c>
    </row>
    <row r="4573" spans="1:41" x14ac:dyDescent="0.4">
      <c r="A4573" s="21" t="str">
        <f t="shared" si="1143"/>
        <v>-------------------------------------------NAO DISPONIVEL-------------------------------------------</v>
      </c>
      <c r="B4573" s="5" t="str">
        <f>_xlfn.IFNA(VLOOKUP(A4573,CNPJ!E:F,2,0),"-------------------------------------------NAO DISPONIVEL-------------------------------------------")</f>
        <v>-------------------------------------------NAO DISPONIVEL-------------------------------------------</v>
      </c>
      <c r="C4573" s="22">
        <v>1</v>
      </c>
      <c r="D4573" s="5" t="str">
        <f>_xlfn.XLOOKUP(R4573,OP!C:C,OP!B:B,,0,1)</f>
        <v>RJ</v>
      </c>
      <c r="E4573" s="23"/>
      <c r="M4573" s="26"/>
      <c r="N4573" s="27"/>
      <c r="O4573" s="28" t="str">
        <f t="shared" si="1144"/>
        <v>00000004573</v>
      </c>
      <c r="R4573" s="27" t="s">
        <v>193</v>
      </c>
      <c r="S4573" s="30" t="str">
        <f>_xlfn.IFNA(VLOOKUP(_xlfn.CONCAT(D4573," - ",R4573),OP!A:D,4,0),"-------------------------------------------NAO DISPONIVEL-------------------------------------------")</f>
        <v>FETRANSPOR</v>
      </c>
      <c r="T4573" s="31"/>
      <c r="U4573" s="32"/>
      <c r="V4573" s="31"/>
      <c r="W4573" s="33">
        <f t="shared" si="1145"/>
        <v>0</v>
      </c>
      <c r="X4573" s="34">
        <f t="shared" si="1146"/>
        <v>0</v>
      </c>
      <c r="Y4573" s="33">
        <f t="shared" si="1147"/>
        <v>0</v>
      </c>
      <c r="Z4573" s="33">
        <f t="shared" si="1148"/>
        <v>0</v>
      </c>
      <c r="AA4573" s="35">
        <f t="shared" si="1149"/>
        <v>0</v>
      </c>
      <c r="AB4573" s="36">
        <f t="shared" si="1150"/>
        <v>0</v>
      </c>
      <c r="AC4573" s="37">
        <f t="shared" si="1151"/>
        <v>0</v>
      </c>
      <c r="AD4573" s="38"/>
      <c r="AE4573" s="38"/>
      <c r="AF4573" s="39">
        <f t="shared" si="1152"/>
        <v>0</v>
      </c>
      <c r="AG4573" s="40"/>
      <c r="AH4573" s="41">
        <f t="shared" si="1153"/>
        <v>0</v>
      </c>
      <c r="AI4573" s="42">
        <f t="shared" si="1154"/>
        <v>0</v>
      </c>
      <c r="AJ4573" s="43">
        <f t="shared" si="1155"/>
        <v>0</v>
      </c>
      <c r="AK4573" s="5" t="str">
        <f>_xlfn.IFNA(VLOOKUP(_xlfn.CONCAT(D4573," - ",S4573),OP!E:F,2,0),"-------------------------------------------NAO DISPONIVEL-------------------------------------------")</f>
        <v>C - RIOCARD</v>
      </c>
      <c r="AL4573" s="7" t="str">
        <f t="shared" si="1141"/>
        <v>1 - -------------------------------------------NAO DISPONIVEL------------------------------------------- - 00000004573 - FETRANSPOR</v>
      </c>
      <c r="AM4573" s="7" t="str">
        <f t="shared" si="1142"/>
        <v>-------------------------------------------NAO DISPONIVEL-------------------------------------------</v>
      </c>
      <c r="AN4573" s="44" cm="1">
        <f t="array" ref="AN4573">_xlfn.IFS(AJ4573=0,0,AQ4573="INATIVO",2,AQ4573="SEM CADASTRO",4,AQ4573="CPF ATIVO EM OUTRO COMPRADOR",5,AQ4573="NOVO/SEM CARTAO",6,AND(AJ4573&gt;0,AQ4573,""),8)</f>
        <v>0</v>
      </c>
      <c r="AO4573" s="45">
        <f t="shared" si="1156"/>
        <v>-10</v>
      </c>
    </row>
    <row r="4574" spans="1:41" x14ac:dyDescent="0.4">
      <c r="A4574" s="21" t="str">
        <f t="shared" si="1143"/>
        <v>-------------------------------------------NAO DISPONIVEL-------------------------------------------</v>
      </c>
      <c r="B4574" s="5" t="str">
        <f>_xlfn.IFNA(VLOOKUP(A4574,CNPJ!E:F,2,0),"-------------------------------------------NAO DISPONIVEL-------------------------------------------")</f>
        <v>-------------------------------------------NAO DISPONIVEL-------------------------------------------</v>
      </c>
      <c r="C4574" s="22">
        <v>1</v>
      </c>
      <c r="D4574" s="5" t="str">
        <f>_xlfn.XLOOKUP(R4574,OP!C:C,OP!B:B,,0,1)</f>
        <v>RJ</v>
      </c>
      <c r="E4574" s="23"/>
      <c r="M4574" s="26"/>
      <c r="N4574" s="27"/>
      <c r="O4574" s="28" t="str">
        <f t="shared" si="1144"/>
        <v>00000004574</v>
      </c>
      <c r="R4574" s="27" t="s">
        <v>193</v>
      </c>
      <c r="S4574" s="30" t="str">
        <f>_xlfn.IFNA(VLOOKUP(_xlfn.CONCAT(D4574," - ",R4574),OP!A:D,4,0),"-------------------------------------------NAO DISPONIVEL-------------------------------------------")</f>
        <v>FETRANSPOR</v>
      </c>
      <c r="T4574" s="31"/>
      <c r="U4574" s="32"/>
      <c r="V4574" s="31"/>
      <c r="W4574" s="33">
        <f t="shared" si="1145"/>
        <v>0</v>
      </c>
      <c r="X4574" s="34">
        <f t="shared" si="1146"/>
        <v>0</v>
      </c>
      <c r="Y4574" s="33">
        <f t="shared" si="1147"/>
        <v>0</v>
      </c>
      <c r="Z4574" s="33">
        <f t="shared" si="1148"/>
        <v>0</v>
      </c>
      <c r="AA4574" s="35">
        <f t="shared" si="1149"/>
        <v>0</v>
      </c>
      <c r="AB4574" s="36">
        <f t="shared" si="1150"/>
        <v>0</v>
      </c>
      <c r="AC4574" s="37">
        <f t="shared" si="1151"/>
        <v>0</v>
      </c>
      <c r="AD4574" s="38"/>
      <c r="AE4574" s="38"/>
      <c r="AF4574" s="39">
        <f t="shared" si="1152"/>
        <v>0</v>
      </c>
      <c r="AG4574" s="40"/>
      <c r="AH4574" s="41">
        <f t="shared" si="1153"/>
        <v>0</v>
      </c>
      <c r="AI4574" s="42">
        <f t="shared" si="1154"/>
        <v>0</v>
      </c>
      <c r="AJ4574" s="43">
        <f t="shared" si="1155"/>
        <v>0</v>
      </c>
      <c r="AK4574" s="5" t="str">
        <f>_xlfn.IFNA(VLOOKUP(_xlfn.CONCAT(D4574," - ",S4574),OP!E:F,2,0),"-------------------------------------------NAO DISPONIVEL-------------------------------------------")</f>
        <v>C - RIOCARD</v>
      </c>
      <c r="AL4574" s="7" t="str">
        <f t="shared" si="1141"/>
        <v>1 - -------------------------------------------NAO DISPONIVEL------------------------------------------- - 00000004574 - FETRANSPOR</v>
      </c>
      <c r="AM4574" s="7" t="str">
        <f t="shared" si="1142"/>
        <v>-------------------------------------------NAO DISPONIVEL-------------------------------------------</v>
      </c>
      <c r="AN4574" s="44" cm="1">
        <f t="array" ref="AN4574">_xlfn.IFS(AJ4574=0,0,AQ4574="INATIVO",2,AQ4574="SEM CADASTRO",4,AQ4574="CPF ATIVO EM OUTRO COMPRADOR",5,AQ4574="NOVO/SEM CARTAO",6,AND(AJ4574&gt;0,AQ4574,""),8)</f>
        <v>0</v>
      </c>
      <c r="AO4574" s="45">
        <f t="shared" si="1156"/>
        <v>-10</v>
      </c>
    </row>
    <row r="4575" spans="1:41" x14ac:dyDescent="0.4">
      <c r="A4575" s="21" t="str">
        <f t="shared" si="1143"/>
        <v>-------------------------------------------NAO DISPONIVEL-------------------------------------------</v>
      </c>
      <c r="B4575" s="5" t="str">
        <f>_xlfn.IFNA(VLOOKUP(A4575,CNPJ!E:F,2,0),"-------------------------------------------NAO DISPONIVEL-------------------------------------------")</f>
        <v>-------------------------------------------NAO DISPONIVEL-------------------------------------------</v>
      </c>
      <c r="C4575" s="22">
        <v>1</v>
      </c>
      <c r="D4575" s="5" t="str">
        <f>_xlfn.XLOOKUP(R4575,OP!C:C,OP!B:B,,0,1)</f>
        <v>RJ</v>
      </c>
      <c r="E4575" s="23"/>
      <c r="M4575" s="26"/>
      <c r="N4575" s="27"/>
      <c r="O4575" s="28" t="str">
        <f t="shared" si="1144"/>
        <v>00000004575</v>
      </c>
      <c r="R4575" s="27" t="s">
        <v>193</v>
      </c>
      <c r="S4575" s="30" t="str">
        <f>_xlfn.IFNA(VLOOKUP(_xlfn.CONCAT(D4575," - ",R4575),OP!A:D,4,0),"-------------------------------------------NAO DISPONIVEL-------------------------------------------")</f>
        <v>FETRANSPOR</v>
      </c>
      <c r="T4575" s="31"/>
      <c r="U4575" s="32"/>
      <c r="V4575" s="31"/>
      <c r="W4575" s="33">
        <f t="shared" si="1145"/>
        <v>0</v>
      </c>
      <c r="X4575" s="34">
        <f t="shared" si="1146"/>
        <v>0</v>
      </c>
      <c r="Y4575" s="33">
        <f t="shared" si="1147"/>
        <v>0</v>
      </c>
      <c r="Z4575" s="33">
        <f t="shared" si="1148"/>
        <v>0</v>
      </c>
      <c r="AA4575" s="35">
        <f t="shared" si="1149"/>
        <v>0</v>
      </c>
      <c r="AB4575" s="36">
        <f t="shared" si="1150"/>
        <v>0</v>
      </c>
      <c r="AC4575" s="37">
        <f t="shared" si="1151"/>
        <v>0</v>
      </c>
      <c r="AD4575" s="38"/>
      <c r="AE4575" s="38"/>
      <c r="AF4575" s="39">
        <f t="shared" si="1152"/>
        <v>0</v>
      </c>
      <c r="AG4575" s="40"/>
      <c r="AH4575" s="41">
        <f t="shared" si="1153"/>
        <v>0</v>
      </c>
      <c r="AI4575" s="42">
        <f t="shared" si="1154"/>
        <v>0</v>
      </c>
      <c r="AJ4575" s="43">
        <f t="shared" si="1155"/>
        <v>0</v>
      </c>
      <c r="AK4575" s="5" t="str">
        <f>_xlfn.IFNA(VLOOKUP(_xlfn.CONCAT(D4575," - ",S4575),OP!E:F,2,0),"-------------------------------------------NAO DISPONIVEL-------------------------------------------")</f>
        <v>C - RIOCARD</v>
      </c>
      <c r="AL4575" s="7" t="str">
        <f t="shared" si="1141"/>
        <v>1 - -------------------------------------------NAO DISPONIVEL------------------------------------------- - 00000004575 - FETRANSPOR</v>
      </c>
      <c r="AM4575" s="7" t="str">
        <f t="shared" si="1142"/>
        <v>-------------------------------------------NAO DISPONIVEL-------------------------------------------</v>
      </c>
      <c r="AN4575" s="44" cm="1">
        <f t="array" ref="AN4575">_xlfn.IFS(AJ4575=0,0,AQ4575="INATIVO",2,AQ4575="SEM CADASTRO",4,AQ4575="CPF ATIVO EM OUTRO COMPRADOR",5,AQ4575="NOVO/SEM CARTAO",6,AND(AJ4575&gt;0,AQ4575,""),8)</f>
        <v>0</v>
      </c>
      <c r="AO4575" s="45">
        <f t="shared" si="1156"/>
        <v>-10</v>
      </c>
    </row>
    <row r="4576" spans="1:41" x14ac:dyDescent="0.4">
      <c r="A4576" s="21" t="str">
        <f t="shared" si="1143"/>
        <v>-------------------------------------------NAO DISPONIVEL-------------------------------------------</v>
      </c>
      <c r="B4576" s="5" t="str">
        <f>_xlfn.IFNA(VLOOKUP(A4576,CNPJ!E:F,2,0),"-------------------------------------------NAO DISPONIVEL-------------------------------------------")</f>
        <v>-------------------------------------------NAO DISPONIVEL-------------------------------------------</v>
      </c>
      <c r="C4576" s="22">
        <v>1</v>
      </c>
      <c r="D4576" s="5" t="str">
        <f>_xlfn.XLOOKUP(R4576,OP!C:C,OP!B:B,,0,1)</f>
        <v>RJ</v>
      </c>
      <c r="E4576" s="23"/>
      <c r="M4576" s="26"/>
      <c r="N4576" s="27"/>
      <c r="O4576" s="28" t="str">
        <f t="shared" si="1144"/>
        <v>00000004576</v>
      </c>
      <c r="R4576" s="27" t="s">
        <v>193</v>
      </c>
      <c r="S4576" s="30" t="str">
        <f>_xlfn.IFNA(VLOOKUP(_xlfn.CONCAT(D4576," - ",R4576),OP!A:D,4,0),"-------------------------------------------NAO DISPONIVEL-------------------------------------------")</f>
        <v>FETRANSPOR</v>
      </c>
      <c r="T4576" s="31"/>
      <c r="U4576" s="32"/>
      <c r="V4576" s="31"/>
      <c r="W4576" s="33">
        <f t="shared" si="1145"/>
        <v>0</v>
      </c>
      <c r="X4576" s="34">
        <f t="shared" si="1146"/>
        <v>0</v>
      </c>
      <c r="Y4576" s="33">
        <f t="shared" si="1147"/>
        <v>0</v>
      </c>
      <c r="Z4576" s="33">
        <f t="shared" si="1148"/>
        <v>0</v>
      </c>
      <c r="AA4576" s="35">
        <f t="shared" si="1149"/>
        <v>0</v>
      </c>
      <c r="AB4576" s="36">
        <f t="shared" si="1150"/>
        <v>0</v>
      </c>
      <c r="AC4576" s="37">
        <f t="shared" si="1151"/>
        <v>0</v>
      </c>
      <c r="AD4576" s="38"/>
      <c r="AE4576" s="38"/>
      <c r="AF4576" s="39">
        <f t="shared" si="1152"/>
        <v>0</v>
      </c>
      <c r="AG4576" s="40"/>
      <c r="AH4576" s="41">
        <f t="shared" si="1153"/>
        <v>0</v>
      </c>
      <c r="AI4576" s="42">
        <f t="shared" si="1154"/>
        <v>0</v>
      </c>
      <c r="AJ4576" s="43">
        <f t="shared" si="1155"/>
        <v>0</v>
      </c>
      <c r="AK4576" s="5" t="str">
        <f>_xlfn.IFNA(VLOOKUP(_xlfn.CONCAT(D4576," - ",S4576),OP!E:F,2,0),"-------------------------------------------NAO DISPONIVEL-------------------------------------------")</f>
        <v>C - RIOCARD</v>
      </c>
      <c r="AL4576" s="7" t="str">
        <f t="shared" si="1141"/>
        <v>1 - -------------------------------------------NAO DISPONIVEL------------------------------------------- - 00000004576 - FETRANSPOR</v>
      </c>
      <c r="AM4576" s="7" t="str">
        <f t="shared" si="1142"/>
        <v>-------------------------------------------NAO DISPONIVEL-------------------------------------------</v>
      </c>
      <c r="AN4576" s="44" cm="1">
        <f t="array" ref="AN4576">_xlfn.IFS(AJ4576=0,0,AQ4576="INATIVO",2,AQ4576="SEM CADASTRO",4,AQ4576="CPF ATIVO EM OUTRO COMPRADOR",5,AQ4576="NOVO/SEM CARTAO",6,AND(AJ4576&gt;0,AQ4576,""),8)</f>
        <v>0</v>
      </c>
      <c r="AO4576" s="45">
        <f t="shared" si="1156"/>
        <v>-10</v>
      </c>
    </row>
    <row r="4577" spans="1:41" x14ac:dyDescent="0.4">
      <c r="A4577" s="21" t="str">
        <f t="shared" si="1143"/>
        <v>-------------------------------------------NAO DISPONIVEL-------------------------------------------</v>
      </c>
      <c r="B4577" s="5" t="str">
        <f>_xlfn.IFNA(VLOOKUP(A4577,CNPJ!E:F,2,0),"-------------------------------------------NAO DISPONIVEL-------------------------------------------")</f>
        <v>-------------------------------------------NAO DISPONIVEL-------------------------------------------</v>
      </c>
      <c r="C4577" s="22">
        <v>1</v>
      </c>
      <c r="D4577" s="5" t="str">
        <f>_xlfn.XLOOKUP(R4577,OP!C:C,OP!B:B,,0,1)</f>
        <v>RJ</v>
      </c>
      <c r="E4577" s="23"/>
      <c r="M4577" s="26"/>
      <c r="N4577" s="27"/>
      <c r="O4577" s="28" t="str">
        <f t="shared" si="1144"/>
        <v>00000004577</v>
      </c>
      <c r="R4577" s="27" t="s">
        <v>193</v>
      </c>
      <c r="S4577" s="30" t="str">
        <f>_xlfn.IFNA(VLOOKUP(_xlfn.CONCAT(D4577," - ",R4577),OP!A:D,4,0),"-------------------------------------------NAO DISPONIVEL-------------------------------------------")</f>
        <v>FETRANSPOR</v>
      </c>
      <c r="T4577" s="31"/>
      <c r="U4577" s="32"/>
      <c r="V4577" s="31"/>
      <c r="W4577" s="33">
        <f t="shared" si="1145"/>
        <v>0</v>
      </c>
      <c r="X4577" s="34">
        <f t="shared" si="1146"/>
        <v>0</v>
      </c>
      <c r="Y4577" s="33">
        <f t="shared" si="1147"/>
        <v>0</v>
      </c>
      <c r="Z4577" s="33">
        <f t="shared" si="1148"/>
        <v>0</v>
      </c>
      <c r="AA4577" s="35">
        <f t="shared" si="1149"/>
        <v>0</v>
      </c>
      <c r="AB4577" s="36">
        <f t="shared" si="1150"/>
        <v>0</v>
      </c>
      <c r="AC4577" s="37">
        <f t="shared" si="1151"/>
        <v>0</v>
      </c>
      <c r="AD4577" s="38"/>
      <c r="AE4577" s="38"/>
      <c r="AF4577" s="39">
        <f t="shared" si="1152"/>
        <v>0</v>
      </c>
      <c r="AG4577" s="40"/>
      <c r="AH4577" s="41">
        <f t="shared" si="1153"/>
        <v>0</v>
      </c>
      <c r="AI4577" s="42">
        <f t="shared" si="1154"/>
        <v>0</v>
      </c>
      <c r="AJ4577" s="43">
        <f t="shared" si="1155"/>
        <v>0</v>
      </c>
      <c r="AK4577" s="5" t="str">
        <f>_xlfn.IFNA(VLOOKUP(_xlfn.CONCAT(D4577," - ",S4577),OP!E:F,2,0),"-------------------------------------------NAO DISPONIVEL-------------------------------------------")</f>
        <v>C - RIOCARD</v>
      </c>
      <c r="AL4577" s="7" t="str">
        <f t="shared" si="1141"/>
        <v>1 - -------------------------------------------NAO DISPONIVEL------------------------------------------- - 00000004577 - FETRANSPOR</v>
      </c>
      <c r="AM4577" s="7" t="str">
        <f t="shared" si="1142"/>
        <v>-------------------------------------------NAO DISPONIVEL-------------------------------------------</v>
      </c>
      <c r="AN4577" s="44" cm="1">
        <f t="array" ref="AN4577">_xlfn.IFS(AJ4577=0,0,AQ4577="INATIVO",2,AQ4577="SEM CADASTRO",4,AQ4577="CPF ATIVO EM OUTRO COMPRADOR",5,AQ4577="NOVO/SEM CARTAO",6,AND(AJ4577&gt;0,AQ4577,""),8)</f>
        <v>0</v>
      </c>
      <c r="AO4577" s="45">
        <f t="shared" si="1156"/>
        <v>-10</v>
      </c>
    </row>
    <row r="4578" spans="1:41" x14ac:dyDescent="0.4">
      <c r="A4578" s="21" t="str">
        <f t="shared" si="1143"/>
        <v>-------------------------------------------NAO DISPONIVEL-------------------------------------------</v>
      </c>
      <c r="B4578" s="5" t="str">
        <f>_xlfn.IFNA(VLOOKUP(A4578,CNPJ!E:F,2,0),"-------------------------------------------NAO DISPONIVEL-------------------------------------------")</f>
        <v>-------------------------------------------NAO DISPONIVEL-------------------------------------------</v>
      </c>
      <c r="C4578" s="22">
        <v>1</v>
      </c>
      <c r="D4578" s="5" t="str">
        <f>_xlfn.XLOOKUP(R4578,OP!C:C,OP!B:B,,0,1)</f>
        <v>RJ</v>
      </c>
      <c r="E4578" s="23"/>
      <c r="M4578" s="26"/>
      <c r="N4578" s="27"/>
      <c r="O4578" s="28" t="str">
        <f t="shared" si="1144"/>
        <v>00000004578</v>
      </c>
      <c r="R4578" s="27" t="s">
        <v>193</v>
      </c>
      <c r="S4578" s="30" t="str">
        <f>_xlfn.IFNA(VLOOKUP(_xlfn.CONCAT(D4578," - ",R4578),OP!A:D,4,0),"-------------------------------------------NAO DISPONIVEL-------------------------------------------")</f>
        <v>FETRANSPOR</v>
      </c>
      <c r="T4578" s="31"/>
      <c r="U4578" s="32"/>
      <c r="V4578" s="31"/>
      <c r="W4578" s="33">
        <f t="shared" si="1145"/>
        <v>0</v>
      </c>
      <c r="X4578" s="34">
        <f t="shared" si="1146"/>
        <v>0</v>
      </c>
      <c r="Y4578" s="33">
        <f t="shared" si="1147"/>
        <v>0</v>
      </c>
      <c r="Z4578" s="33">
        <f t="shared" si="1148"/>
        <v>0</v>
      </c>
      <c r="AA4578" s="35">
        <f t="shared" si="1149"/>
        <v>0</v>
      </c>
      <c r="AB4578" s="36">
        <f t="shared" si="1150"/>
        <v>0</v>
      </c>
      <c r="AC4578" s="37">
        <f t="shared" si="1151"/>
        <v>0</v>
      </c>
      <c r="AD4578" s="38"/>
      <c r="AE4578" s="38"/>
      <c r="AF4578" s="39">
        <f t="shared" si="1152"/>
        <v>0</v>
      </c>
      <c r="AG4578" s="40"/>
      <c r="AH4578" s="41">
        <f t="shared" si="1153"/>
        <v>0</v>
      </c>
      <c r="AI4578" s="42">
        <f t="shared" si="1154"/>
        <v>0</v>
      </c>
      <c r="AJ4578" s="43">
        <f t="shared" si="1155"/>
        <v>0</v>
      </c>
      <c r="AK4578" s="5" t="str">
        <f>_xlfn.IFNA(VLOOKUP(_xlfn.CONCAT(D4578," - ",S4578),OP!E:F,2,0),"-------------------------------------------NAO DISPONIVEL-------------------------------------------")</f>
        <v>C - RIOCARD</v>
      </c>
      <c r="AL4578" s="7" t="str">
        <f t="shared" si="1141"/>
        <v>1 - -------------------------------------------NAO DISPONIVEL------------------------------------------- - 00000004578 - FETRANSPOR</v>
      </c>
      <c r="AM4578" s="7" t="str">
        <f t="shared" si="1142"/>
        <v>-------------------------------------------NAO DISPONIVEL-------------------------------------------</v>
      </c>
      <c r="AN4578" s="44" cm="1">
        <f t="array" ref="AN4578">_xlfn.IFS(AJ4578=0,0,AQ4578="INATIVO",2,AQ4578="SEM CADASTRO",4,AQ4578="CPF ATIVO EM OUTRO COMPRADOR",5,AQ4578="NOVO/SEM CARTAO",6,AND(AJ4578&gt;0,AQ4578,""),8)</f>
        <v>0</v>
      </c>
      <c r="AO4578" s="45">
        <f t="shared" si="1156"/>
        <v>-10</v>
      </c>
    </row>
    <row r="4579" spans="1:41" x14ac:dyDescent="0.4">
      <c r="A4579" s="21" t="str">
        <f t="shared" si="1143"/>
        <v>-------------------------------------------NAO DISPONIVEL-------------------------------------------</v>
      </c>
      <c r="B4579" s="5" t="str">
        <f>_xlfn.IFNA(VLOOKUP(A4579,CNPJ!E:F,2,0),"-------------------------------------------NAO DISPONIVEL-------------------------------------------")</f>
        <v>-------------------------------------------NAO DISPONIVEL-------------------------------------------</v>
      </c>
      <c r="C4579" s="22">
        <v>1</v>
      </c>
      <c r="D4579" s="5" t="str">
        <f>_xlfn.XLOOKUP(R4579,OP!C:C,OP!B:B,,0,1)</f>
        <v>RJ</v>
      </c>
      <c r="E4579" s="23"/>
      <c r="M4579" s="26"/>
      <c r="N4579" s="27"/>
      <c r="O4579" s="28" t="str">
        <f t="shared" si="1144"/>
        <v>00000004579</v>
      </c>
      <c r="R4579" s="27" t="s">
        <v>193</v>
      </c>
      <c r="S4579" s="30" t="str">
        <f>_xlfn.IFNA(VLOOKUP(_xlfn.CONCAT(D4579," - ",R4579),OP!A:D,4,0),"-------------------------------------------NAO DISPONIVEL-------------------------------------------")</f>
        <v>FETRANSPOR</v>
      </c>
      <c r="T4579" s="31"/>
      <c r="U4579" s="32"/>
      <c r="V4579" s="31"/>
      <c r="W4579" s="33">
        <f t="shared" si="1145"/>
        <v>0</v>
      </c>
      <c r="X4579" s="34">
        <f t="shared" si="1146"/>
        <v>0</v>
      </c>
      <c r="Y4579" s="33">
        <f t="shared" si="1147"/>
        <v>0</v>
      </c>
      <c r="Z4579" s="33">
        <f t="shared" si="1148"/>
        <v>0</v>
      </c>
      <c r="AA4579" s="35">
        <f t="shared" si="1149"/>
        <v>0</v>
      </c>
      <c r="AB4579" s="36">
        <f t="shared" si="1150"/>
        <v>0</v>
      </c>
      <c r="AC4579" s="37">
        <f t="shared" si="1151"/>
        <v>0</v>
      </c>
      <c r="AD4579" s="38"/>
      <c r="AE4579" s="38"/>
      <c r="AF4579" s="39">
        <f t="shared" si="1152"/>
        <v>0</v>
      </c>
      <c r="AG4579" s="40"/>
      <c r="AH4579" s="41">
        <f t="shared" si="1153"/>
        <v>0</v>
      </c>
      <c r="AI4579" s="42">
        <f t="shared" si="1154"/>
        <v>0</v>
      </c>
      <c r="AJ4579" s="43">
        <f t="shared" si="1155"/>
        <v>0</v>
      </c>
      <c r="AK4579" s="5" t="str">
        <f>_xlfn.IFNA(VLOOKUP(_xlfn.CONCAT(D4579," - ",S4579),OP!E:F,2,0),"-------------------------------------------NAO DISPONIVEL-------------------------------------------")</f>
        <v>C - RIOCARD</v>
      </c>
      <c r="AL4579" s="7" t="str">
        <f t="shared" si="1141"/>
        <v>1 - -------------------------------------------NAO DISPONIVEL------------------------------------------- - 00000004579 - FETRANSPOR</v>
      </c>
      <c r="AM4579" s="7" t="str">
        <f t="shared" si="1142"/>
        <v>-------------------------------------------NAO DISPONIVEL-------------------------------------------</v>
      </c>
      <c r="AN4579" s="44" cm="1">
        <f t="array" ref="AN4579">_xlfn.IFS(AJ4579=0,0,AQ4579="INATIVO",2,AQ4579="SEM CADASTRO",4,AQ4579="CPF ATIVO EM OUTRO COMPRADOR",5,AQ4579="NOVO/SEM CARTAO",6,AND(AJ4579&gt;0,AQ4579,""),8)</f>
        <v>0</v>
      </c>
      <c r="AO4579" s="45">
        <f t="shared" si="1156"/>
        <v>-10</v>
      </c>
    </row>
    <row r="4580" spans="1:41" x14ac:dyDescent="0.4">
      <c r="A4580" s="21" t="str">
        <f t="shared" si="1143"/>
        <v>-------------------------------------------NAO DISPONIVEL-------------------------------------------</v>
      </c>
      <c r="B4580" s="5" t="str">
        <f>_xlfn.IFNA(VLOOKUP(A4580,CNPJ!E:F,2,0),"-------------------------------------------NAO DISPONIVEL-------------------------------------------")</f>
        <v>-------------------------------------------NAO DISPONIVEL-------------------------------------------</v>
      </c>
      <c r="C4580" s="22">
        <v>1</v>
      </c>
      <c r="D4580" s="5" t="str">
        <f>_xlfn.XLOOKUP(R4580,OP!C:C,OP!B:B,,0,1)</f>
        <v>RJ</v>
      </c>
      <c r="E4580" s="23"/>
      <c r="M4580" s="26"/>
      <c r="N4580" s="27"/>
      <c r="O4580" s="28" t="str">
        <f t="shared" si="1144"/>
        <v>00000004580</v>
      </c>
      <c r="R4580" s="27" t="s">
        <v>193</v>
      </c>
      <c r="S4580" s="30" t="str">
        <f>_xlfn.IFNA(VLOOKUP(_xlfn.CONCAT(D4580," - ",R4580),OP!A:D,4,0),"-------------------------------------------NAO DISPONIVEL-------------------------------------------")</f>
        <v>FETRANSPOR</v>
      </c>
      <c r="T4580" s="31"/>
      <c r="U4580" s="32"/>
      <c r="V4580" s="31"/>
      <c r="W4580" s="33">
        <f t="shared" si="1145"/>
        <v>0</v>
      </c>
      <c r="X4580" s="34">
        <f t="shared" si="1146"/>
        <v>0</v>
      </c>
      <c r="Y4580" s="33">
        <f t="shared" si="1147"/>
        <v>0</v>
      </c>
      <c r="Z4580" s="33">
        <f t="shared" si="1148"/>
        <v>0</v>
      </c>
      <c r="AA4580" s="35">
        <f t="shared" si="1149"/>
        <v>0</v>
      </c>
      <c r="AB4580" s="36">
        <f t="shared" si="1150"/>
        <v>0</v>
      </c>
      <c r="AC4580" s="37">
        <f t="shared" si="1151"/>
        <v>0</v>
      </c>
      <c r="AD4580" s="38"/>
      <c r="AE4580" s="38"/>
      <c r="AF4580" s="39">
        <f t="shared" si="1152"/>
        <v>0</v>
      </c>
      <c r="AG4580" s="40"/>
      <c r="AH4580" s="41">
        <f t="shared" si="1153"/>
        <v>0</v>
      </c>
      <c r="AI4580" s="42">
        <f t="shared" si="1154"/>
        <v>0</v>
      </c>
      <c r="AJ4580" s="43">
        <f t="shared" si="1155"/>
        <v>0</v>
      </c>
      <c r="AK4580" s="5" t="str">
        <f>_xlfn.IFNA(VLOOKUP(_xlfn.CONCAT(D4580," - ",S4580),OP!E:F,2,0),"-------------------------------------------NAO DISPONIVEL-------------------------------------------")</f>
        <v>C - RIOCARD</v>
      </c>
      <c r="AL4580" s="7" t="str">
        <f t="shared" si="1141"/>
        <v>1 - -------------------------------------------NAO DISPONIVEL------------------------------------------- - 00000004580 - FETRANSPOR</v>
      </c>
      <c r="AM4580" s="7" t="str">
        <f t="shared" si="1142"/>
        <v>-------------------------------------------NAO DISPONIVEL-------------------------------------------</v>
      </c>
      <c r="AN4580" s="44" cm="1">
        <f t="array" ref="AN4580">_xlfn.IFS(AJ4580=0,0,AQ4580="INATIVO",2,AQ4580="SEM CADASTRO",4,AQ4580="CPF ATIVO EM OUTRO COMPRADOR",5,AQ4580="NOVO/SEM CARTAO",6,AND(AJ4580&gt;0,AQ4580,""),8)</f>
        <v>0</v>
      </c>
      <c r="AO4580" s="45">
        <f t="shared" si="1156"/>
        <v>-10</v>
      </c>
    </row>
    <row r="4581" spans="1:41" x14ac:dyDescent="0.4">
      <c r="A4581" s="21" t="str">
        <f t="shared" si="1143"/>
        <v>-------------------------------------------NAO DISPONIVEL-------------------------------------------</v>
      </c>
      <c r="B4581" s="5" t="str">
        <f>_xlfn.IFNA(VLOOKUP(A4581,CNPJ!E:F,2,0),"-------------------------------------------NAO DISPONIVEL-------------------------------------------")</f>
        <v>-------------------------------------------NAO DISPONIVEL-------------------------------------------</v>
      </c>
      <c r="C4581" s="22">
        <v>1</v>
      </c>
      <c r="D4581" s="5" t="str">
        <f>_xlfn.XLOOKUP(R4581,OP!C:C,OP!B:B,,0,1)</f>
        <v>RJ</v>
      </c>
      <c r="E4581" s="23"/>
      <c r="M4581" s="26"/>
      <c r="N4581" s="27"/>
      <c r="O4581" s="28" t="str">
        <f t="shared" si="1144"/>
        <v>00000004581</v>
      </c>
      <c r="R4581" s="27" t="s">
        <v>193</v>
      </c>
      <c r="S4581" s="30" t="str">
        <f>_xlfn.IFNA(VLOOKUP(_xlfn.CONCAT(D4581," - ",R4581),OP!A:D,4,0),"-------------------------------------------NAO DISPONIVEL-------------------------------------------")</f>
        <v>FETRANSPOR</v>
      </c>
      <c r="T4581" s="31"/>
      <c r="U4581" s="32"/>
      <c r="V4581" s="31"/>
      <c r="W4581" s="33">
        <f t="shared" si="1145"/>
        <v>0</v>
      </c>
      <c r="X4581" s="34">
        <f t="shared" si="1146"/>
        <v>0</v>
      </c>
      <c r="Y4581" s="33">
        <f t="shared" si="1147"/>
        <v>0</v>
      </c>
      <c r="Z4581" s="33">
        <f t="shared" si="1148"/>
        <v>0</v>
      </c>
      <c r="AA4581" s="35">
        <f t="shared" si="1149"/>
        <v>0</v>
      </c>
      <c r="AB4581" s="36">
        <f t="shared" si="1150"/>
        <v>0</v>
      </c>
      <c r="AC4581" s="37">
        <f t="shared" si="1151"/>
        <v>0</v>
      </c>
      <c r="AD4581" s="38"/>
      <c r="AE4581" s="38"/>
      <c r="AF4581" s="39">
        <f t="shared" si="1152"/>
        <v>0</v>
      </c>
      <c r="AG4581" s="40"/>
      <c r="AH4581" s="41">
        <f t="shared" si="1153"/>
        <v>0</v>
      </c>
      <c r="AI4581" s="42">
        <f t="shared" si="1154"/>
        <v>0</v>
      </c>
      <c r="AJ4581" s="43">
        <f t="shared" si="1155"/>
        <v>0</v>
      </c>
      <c r="AK4581" s="5" t="str">
        <f>_xlfn.IFNA(VLOOKUP(_xlfn.CONCAT(D4581," - ",S4581),OP!E:F,2,0),"-------------------------------------------NAO DISPONIVEL-------------------------------------------")</f>
        <v>C - RIOCARD</v>
      </c>
      <c r="AL4581" s="7" t="str">
        <f t="shared" si="1141"/>
        <v>1 - -------------------------------------------NAO DISPONIVEL------------------------------------------- - 00000004581 - FETRANSPOR</v>
      </c>
      <c r="AM4581" s="7" t="str">
        <f t="shared" si="1142"/>
        <v>-------------------------------------------NAO DISPONIVEL-------------------------------------------</v>
      </c>
      <c r="AN4581" s="44" cm="1">
        <f t="array" ref="AN4581">_xlfn.IFS(AJ4581=0,0,AQ4581="INATIVO",2,AQ4581="SEM CADASTRO",4,AQ4581="CPF ATIVO EM OUTRO COMPRADOR",5,AQ4581="NOVO/SEM CARTAO",6,AND(AJ4581&gt;0,AQ4581,""),8)</f>
        <v>0</v>
      </c>
      <c r="AO4581" s="45">
        <f t="shared" si="1156"/>
        <v>-10</v>
      </c>
    </row>
    <row r="4582" spans="1:41" x14ac:dyDescent="0.4">
      <c r="A4582" s="21" t="str">
        <f t="shared" si="1143"/>
        <v>-------------------------------------------NAO DISPONIVEL-------------------------------------------</v>
      </c>
      <c r="B4582" s="5" t="str">
        <f>_xlfn.IFNA(VLOOKUP(A4582,CNPJ!E:F,2,0),"-------------------------------------------NAO DISPONIVEL-------------------------------------------")</f>
        <v>-------------------------------------------NAO DISPONIVEL-------------------------------------------</v>
      </c>
      <c r="C4582" s="22">
        <v>1</v>
      </c>
      <c r="D4582" s="5" t="str">
        <f>_xlfn.XLOOKUP(R4582,OP!C:C,OP!B:B,,0,1)</f>
        <v>RJ</v>
      </c>
      <c r="E4582" s="23"/>
      <c r="M4582" s="26"/>
      <c r="N4582" s="27"/>
      <c r="O4582" s="28" t="str">
        <f t="shared" si="1144"/>
        <v>00000004582</v>
      </c>
      <c r="R4582" s="27" t="s">
        <v>193</v>
      </c>
      <c r="S4582" s="30" t="str">
        <f>_xlfn.IFNA(VLOOKUP(_xlfn.CONCAT(D4582," - ",R4582),OP!A:D,4,0),"-------------------------------------------NAO DISPONIVEL-------------------------------------------")</f>
        <v>FETRANSPOR</v>
      </c>
      <c r="T4582" s="31"/>
      <c r="U4582" s="32"/>
      <c r="V4582" s="31"/>
      <c r="W4582" s="33">
        <f t="shared" si="1145"/>
        <v>0</v>
      </c>
      <c r="X4582" s="34">
        <f t="shared" si="1146"/>
        <v>0</v>
      </c>
      <c r="Y4582" s="33">
        <f t="shared" si="1147"/>
        <v>0</v>
      </c>
      <c r="Z4582" s="33">
        <f t="shared" si="1148"/>
        <v>0</v>
      </c>
      <c r="AA4582" s="35">
        <f t="shared" si="1149"/>
        <v>0</v>
      </c>
      <c r="AB4582" s="36">
        <f t="shared" si="1150"/>
        <v>0</v>
      </c>
      <c r="AC4582" s="37">
        <f t="shared" si="1151"/>
        <v>0</v>
      </c>
      <c r="AD4582" s="38"/>
      <c r="AE4582" s="38"/>
      <c r="AF4582" s="39">
        <f t="shared" si="1152"/>
        <v>0</v>
      </c>
      <c r="AG4582" s="40"/>
      <c r="AH4582" s="41">
        <f t="shared" si="1153"/>
        <v>0</v>
      </c>
      <c r="AI4582" s="42">
        <f t="shared" si="1154"/>
        <v>0</v>
      </c>
      <c r="AJ4582" s="43">
        <f t="shared" si="1155"/>
        <v>0</v>
      </c>
      <c r="AK4582" s="5" t="str">
        <f>_xlfn.IFNA(VLOOKUP(_xlfn.CONCAT(D4582," - ",S4582),OP!E:F,2,0),"-------------------------------------------NAO DISPONIVEL-------------------------------------------")</f>
        <v>C - RIOCARD</v>
      </c>
      <c r="AL4582" s="7" t="str">
        <f t="shared" si="1141"/>
        <v>1 - -------------------------------------------NAO DISPONIVEL------------------------------------------- - 00000004582 - FETRANSPOR</v>
      </c>
      <c r="AM4582" s="7" t="str">
        <f t="shared" si="1142"/>
        <v>-------------------------------------------NAO DISPONIVEL-------------------------------------------</v>
      </c>
      <c r="AN4582" s="44" cm="1">
        <f t="array" ref="AN4582">_xlfn.IFS(AJ4582=0,0,AQ4582="INATIVO",2,AQ4582="SEM CADASTRO",4,AQ4582="CPF ATIVO EM OUTRO COMPRADOR",5,AQ4582="NOVO/SEM CARTAO",6,AND(AJ4582&gt;0,AQ4582,""),8)</f>
        <v>0</v>
      </c>
      <c r="AO4582" s="45">
        <f t="shared" si="1156"/>
        <v>-10</v>
      </c>
    </row>
    <row r="4583" spans="1:41" x14ac:dyDescent="0.4">
      <c r="A4583" s="21" t="str">
        <f t="shared" si="1143"/>
        <v>-------------------------------------------NAO DISPONIVEL-------------------------------------------</v>
      </c>
      <c r="B4583" s="5" t="str">
        <f>_xlfn.IFNA(VLOOKUP(A4583,CNPJ!E:F,2,0),"-------------------------------------------NAO DISPONIVEL-------------------------------------------")</f>
        <v>-------------------------------------------NAO DISPONIVEL-------------------------------------------</v>
      </c>
      <c r="C4583" s="22">
        <v>1</v>
      </c>
      <c r="D4583" s="5" t="str">
        <f>_xlfn.XLOOKUP(R4583,OP!C:C,OP!B:B,,0,1)</f>
        <v>RJ</v>
      </c>
      <c r="E4583" s="23"/>
      <c r="M4583" s="26"/>
      <c r="N4583" s="27"/>
      <c r="O4583" s="28" t="str">
        <f t="shared" si="1144"/>
        <v>00000004583</v>
      </c>
      <c r="R4583" s="27" t="s">
        <v>193</v>
      </c>
      <c r="S4583" s="30" t="str">
        <f>_xlfn.IFNA(VLOOKUP(_xlfn.CONCAT(D4583," - ",R4583),OP!A:D,4,0),"-------------------------------------------NAO DISPONIVEL-------------------------------------------")</f>
        <v>FETRANSPOR</v>
      </c>
      <c r="T4583" s="31"/>
      <c r="U4583" s="32"/>
      <c r="V4583" s="31"/>
      <c r="W4583" s="33">
        <f t="shared" si="1145"/>
        <v>0</v>
      </c>
      <c r="X4583" s="34">
        <f t="shared" si="1146"/>
        <v>0</v>
      </c>
      <c r="Y4583" s="33">
        <f t="shared" si="1147"/>
        <v>0</v>
      </c>
      <c r="Z4583" s="33">
        <f t="shared" si="1148"/>
        <v>0</v>
      </c>
      <c r="AA4583" s="35">
        <f t="shared" si="1149"/>
        <v>0</v>
      </c>
      <c r="AB4583" s="36">
        <f t="shared" si="1150"/>
        <v>0</v>
      </c>
      <c r="AC4583" s="37">
        <f t="shared" si="1151"/>
        <v>0</v>
      </c>
      <c r="AD4583" s="38"/>
      <c r="AE4583" s="38"/>
      <c r="AF4583" s="39">
        <f t="shared" si="1152"/>
        <v>0</v>
      </c>
      <c r="AG4583" s="40"/>
      <c r="AH4583" s="41">
        <f t="shared" si="1153"/>
        <v>0</v>
      </c>
      <c r="AI4583" s="42">
        <f t="shared" si="1154"/>
        <v>0</v>
      </c>
      <c r="AJ4583" s="43">
        <f t="shared" si="1155"/>
        <v>0</v>
      </c>
      <c r="AK4583" s="5" t="str">
        <f>_xlfn.IFNA(VLOOKUP(_xlfn.CONCAT(D4583," - ",S4583),OP!E:F,2,0),"-------------------------------------------NAO DISPONIVEL-------------------------------------------")</f>
        <v>C - RIOCARD</v>
      </c>
      <c r="AL4583" s="7" t="str">
        <f t="shared" si="1141"/>
        <v>1 - -------------------------------------------NAO DISPONIVEL------------------------------------------- - 00000004583 - FETRANSPOR</v>
      </c>
      <c r="AM4583" s="7" t="str">
        <f t="shared" si="1142"/>
        <v>-------------------------------------------NAO DISPONIVEL-------------------------------------------</v>
      </c>
      <c r="AN4583" s="44" cm="1">
        <f t="array" ref="AN4583">_xlfn.IFS(AJ4583=0,0,AQ4583="INATIVO",2,AQ4583="SEM CADASTRO",4,AQ4583="CPF ATIVO EM OUTRO COMPRADOR",5,AQ4583="NOVO/SEM CARTAO",6,AND(AJ4583&gt;0,AQ4583,""),8)</f>
        <v>0</v>
      </c>
      <c r="AO4583" s="45">
        <f t="shared" si="1156"/>
        <v>-10</v>
      </c>
    </row>
    <row r="4584" spans="1:41" x14ac:dyDescent="0.4">
      <c r="A4584" s="21" t="str">
        <f t="shared" si="1143"/>
        <v>-------------------------------------------NAO DISPONIVEL-------------------------------------------</v>
      </c>
      <c r="B4584" s="5" t="str">
        <f>_xlfn.IFNA(VLOOKUP(A4584,CNPJ!E:F,2,0),"-------------------------------------------NAO DISPONIVEL-------------------------------------------")</f>
        <v>-------------------------------------------NAO DISPONIVEL-------------------------------------------</v>
      </c>
      <c r="C4584" s="22">
        <v>1</v>
      </c>
      <c r="D4584" s="5" t="str">
        <f>_xlfn.XLOOKUP(R4584,OP!C:C,OP!B:B,,0,1)</f>
        <v>RJ</v>
      </c>
      <c r="E4584" s="23"/>
      <c r="M4584" s="26"/>
      <c r="N4584" s="27"/>
      <c r="O4584" s="28" t="str">
        <f t="shared" si="1144"/>
        <v>00000004584</v>
      </c>
      <c r="R4584" s="27" t="s">
        <v>193</v>
      </c>
      <c r="S4584" s="30" t="str">
        <f>_xlfn.IFNA(VLOOKUP(_xlfn.CONCAT(D4584," - ",R4584),OP!A:D,4,0),"-------------------------------------------NAO DISPONIVEL-------------------------------------------")</f>
        <v>FETRANSPOR</v>
      </c>
      <c r="T4584" s="31"/>
      <c r="U4584" s="32"/>
      <c r="V4584" s="31"/>
      <c r="W4584" s="33">
        <f t="shared" si="1145"/>
        <v>0</v>
      </c>
      <c r="X4584" s="34">
        <f t="shared" si="1146"/>
        <v>0</v>
      </c>
      <c r="Y4584" s="33">
        <f t="shared" si="1147"/>
        <v>0</v>
      </c>
      <c r="Z4584" s="33">
        <f t="shared" si="1148"/>
        <v>0</v>
      </c>
      <c r="AA4584" s="35">
        <f t="shared" si="1149"/>
        <v>0</v>
      </c>
      <c r="AB4584" s="36">
        <f t="shared" si="1150"/>
        <v>0</v>
      </c>
      <c r="AC4584" s="37">
        <f t="shared" si="1151"/>
        <v>0</v>
      </c>
      <c r="AD4584" s="38"/>
      <c r="AE4584" s="38"/>
      <c r="AF4584" s="39">
        <f t="shared" si="1152"/>
        <v>0</v>
      </c>
      <c r="AG4584" s="40"/>
      <c r="AH4584" s="41">
        <f t="shared" si="1153"/>
        <v>0</v>
      </c>
      <c r="AI4584" s="42">
        <f t="shared" si="1154"/>
        <v>0</v>
      </c>
      <c r="AJ4584" s="43">
        <f t="shared" si="1155"/>
        <v>0</v>
      </c>
      <c r="AK4584" s="5" t="str">
        <f>_xlfn.IFNA(VLOOKUP(_xlfn.CONCAT(D4584," - ",S4584),OP!E:F,2,0),"-------------------------------------------NAO DISPONIVEL-------------------------------------------")</f>
        <v>C - RIOCARD</v>
      </c>
      <c r="AL4584" s="7" t="str">
        <f t="shared" si="1141"/>
        <v>1 - -------------------------------------------NAO DISPONIVEL------------------------------------------- - 00000004584 - FETRANSPOR</v>
      </c>
      <c r="AM4584" s="7" t="str">
        <f t="shared" si="1142"/>
        <v>-------------------------------------------NAO DISPONIVEL-------------------------------------------</v>
      </c>
      <c r="AN4584" s="44" cm="1">
        <f t="array" ref="AN4584">_xlfn.IFS(AJ4584=0,0,AQ4584="INATIVO",2,AQ4584="SEM CADASTRO",4,AQ4584="CPF ATIVO EM OUTRO COMPRADOR",5,AQ4584="NOVO/SEM CARTAO",6,AND(AJ4584&gt;0,AQ4584,""),8)</f>
        <v>0</v>
      </c>
      <c r="AO4584" s="45">
        <f t="shared" si="1156"/>
        <v>-10</v>
      </c>
    </row>
    <row r="4585" spans="1:41" x14ac:dyDescent="0.4">
      <c r="A4585" s="21" t="str">
        <f t="shared" si="1143"/>
        <v>-------------------------------------------NAO DISPONIVEL-------------------------------------------</v>
      </c>
      <c r="B4585" s="5" t="str">
        <f>_xlfn.IFNA(VLOOKUP(A4585,CNPJ!E:F,2,0),"-------------------------------------------NAO DISPONIVEL-------------------------------------------")</f>
        <v>-------------------------------------------NAO DISPONIVEL-------------------------------------------</v>
      </c>
      <c r="C4585" s="22">
        <v>1</v>
      </c>
      <c r="D4585" s="5" t="str">
        <f>_xlfn.XLOOKUP(R4585,OP!C:C,OP!B:B,,0,1)</f>
        <v>RJ</v>
      </c>
      <c r="E4585" s="23"/>
      <c r="M4585" s="26"/>
      <c r="N4585" s="27"/>
      <c r="O4585" s="28" t="str">
        <f t="shared" si="1144"/>
        <v>00000004585</v>
      </c>
      <c r="R4585" s="27" t="s">
        <v>193</v>
      </c>
      <c r="S4585" s="30" t="str">
        <f>_xlfn.IFNA(VLOOKUP(_xlfn.CONCAT(D4585," - ",R4585),OP!A:D,4,0),"-------------------------------------------NAO DISPONIVEL-------------------------------------------")</f>
        <v>FETRANSPOR</v>
      </c>
      <c r="T4585" s="31"/>
      <c r="U4585" s="32"/>
      <c r="V4585" s="31"/>
      <c r="W4585" s="33">
        <f t="shared" si="1145"/>
        <v>0</v>
      </c>
      <c r="X4585" s="34">
        <f t="shared" si="1146"/>
        <v>0</v>
      </c>
      <c r="Y4585" s="33">
        <f t="shared" si="1147"/>
        <v>0</v>
      </c>
      <c r="Z4585" s="33">
        <f t="shared" si="1148"/>
        <v>0</v>
      </c>
      <c r="AA4585" s="35">
        <f t="shared" si="1149"/>
        <v>0</v>
      </c>
      <c r="AB4585" s="36">
        <f t="shared" si="1150"/>
        <v>0</v>
      </c>
      <c r="AC4585" s="37">
        <f t="shared" si="1151"/>
        <v>0</v>
      </c>
      <c r="AD4585" s="38"/>
      <c r="AE4585" s="38"/>
      <c r="AF4585" s="39">
        <f t="shared" si="1152"/>
        <v>0</v>
      </c>
      <c r="AG4585" s="40"/>
      <c r="AH4585" s="41">
        <f t="shared" si="1153"/>
        <v>0</v>
      </c>
      <c r="AI4585" s="42">
        <f t="shared" si="1154"/>
        <v>0</v>
      </c>
      <c r="AJ4585" s="43">
        <f t="shared" si="1155"/>
        <v>0</v>
      </c>
      <c r="AK4585" s="5" t="str">
        <f>_xlfn.IFNA(VLOOKUP(_xlfn.CONCAT(D4585," - ",S4585),OP!E:F,2,0),"-------------------------------------------NAO DISPONIVEL-------------------------------------------")</f>
        <v>C - RIOCARD</v>
      </c>
      <c r="AL4585" s="7" t="str">
        <f t="shared" si="1141"/>
        <v>1 - -------------------------------------------NAO DISPONIVEL------------------------------------------- - 00000004585 - FETRANSPOR</v>
      </c>
      <c r="AM4585" s="7" t="str">
        <f t="shared" si="1142"/>
        <v>-------------------------------------------NAO DISPONIVEL-------------------------------------------</v>
      </c>
      <c r="AN4585" s="44" cm="1">
        <f t="array" ref="AN4585">_xlfn.IFS(AJ4585=0,0,AQ4585="INATIVO",2,AQ4585="SEM CADASTRO",4,AQ4585="CPF ATIVO EM OUTRO COMPRADOR",5,AQ4585="NOVO/SEM CARTAO",6,AND(AJ4585&gt;0,AQ4585,""),8)</f>
        <v>0</v>
      </c>
      <c r="AO4585" s="45">
        <f t="shared" si="1156"/>
        <v>-10</v>
      </c>
    </row>
    <row r="4586" spans="1:41" x14ac:dyDescent="0.4">
      <c r="A4586" s="21" t="str">
        <f t="shared" si="1143"/>
        <v>-------------------------------------------NAO DISPONIVEL-------------------------------------------</v>
      </c>
      <c r="B4586" s="5" t="str">
        <f>_xlfn.IFNA(VLOOKUP(A4586,CNPJ!E:F,2,0),"-------------------------------------------NAO DISPONIVEL-------------------------------------------")</f>
        <v>-------------------------------------------NAO DISPONIVEL-------------------------------------------</v>
      </c>
      <c r="C4586" s="22">
        <v>1</v>
      </c>
      <c r="D4586" s="5" t="str">
        <f>_xlfn.XLOOKUP(R4586,OP!C:C,OP!B:B,,0,1)</f>
        <v>RJ</v>
      </c>
      <c r="E4586" s="23"/>
      <c r="M4586" s="26"/>
      <c r="N4586" s="27"/>
      <c r="O4586" s="28" t="str">
        <f t="shared" si="1144"/>
        <v>00000004586</v>
      </c>
      <c r="R4586" s="27" t="s">
        <v>193</v>
      </c>
      <c r="S4586" s="30" t="str">
        <f>_xlfn.IFNA(VLOOKUP(_xlfn.CONCAT(D4586," - ",R4586),OP!A:D,4,0),"-------------------------------------------NAO DISPONIVEL-------------------------------------------")</f>
        <v>FETRANSPOR</v>
      </c>
      <c r="T4586" s="31"/>
      <c r="U4586" s="32"/>
      <c r="V4586" s="31"/>
      <c r="W4586" s="33">
        <f t="shared" si="1145"/>
        <v>0</v>
      </c>
      <c r="X4586" s="34">
        <f t="shared" si="1146"/>
        <v>0</v>
      </c>
      <c r="Y4586" s="33">
        <f t="shared" si="1147"/>
        <v>0</v>
      </c>
      <c r="Z4586" s="33">
        <f t="shared" si="1148"/>
        <v>0</v>
      </c>
      <c r="AA4586" s="35">
        <f t="shared" si="1149"/>
        <v>0</v>
      </c>
      <c r="AB4586" s="36">
        <f t="shared" si="1150"/>
        <v>0</v>
      </c>
      <c r="AC4586" s="37">
        <f t="shared" si="1151"/>
        <v>0</v>
      </c>
      <c r="AD4586" s="38"/>
      <c r="AE4586" s="38"/>
      <c r="AF4586" s="39">
        <f t="shared" si="1152"/>
        <v>0</v>
      </c>
      <c r="AG4586" s="40"/>
      <c r="AH4586" s="41">
        <f t="shared" si="1153"/>
        <v>0</v>
      </c>
      <c r="AI4586" s="42">
        <f t="shared" si="1154"/>
        <v>0</v>
      </c>
      <c r="AJ4586" s="43">
        <f t="shared" si="1155"/>
        <v>0</v>
      </c>
      <c r="AK4586" s="5" t="str">
        <f>_xlfn.IFNA(VLOOKUP(_xlfn.CONCAT(D4586," - ",S4586),OP!E:F,2,0),"-------------------------------------------NAO DISPONIVEL-------------------------------------------")</f>
        <v>C - RIOCARD</v>
      </c>
      <c r="AL4586" s="7" t="str">
        <f t="shared" si="1141"/>
        <v>1 - -------------------------------------------NAO DISPONIVEL------------------------------------------- - 00000004586 - FETRANSPOR</v>
      </c>
      <c r="AM4586" s="7" t="str">
        <f t="shared" si="1142"/>
        <v>-------------------------------------------NAO DISPONIVEL-------------------------------------------</v>
      </c>
      <c r="AN4586" s="44" cm="1">
        <f t="array" ref="AN4586">_xlfn.IFS(AJ4586=0,0,AQ4586="INATIVO",2,AQ4586="SEM CADASTRO",4,AQ4586="CPF ATIVO EM OUTRO COMPRADOR",5,AQ4586="NOVO/SEM CARTAO",6,AND(AJ4586&gt;0,AQ4586,""),8)</f>
        <v>0</v>
      </c>
      <c r="AO4586" s="45">
        <f t="shared" si="1156"/>
        <v>-10</v>
      </c>
    </row>
    <row r="4587" spans="1:41" x14ac:dyDescent="0.4">
      <c r="A4587" s="21" t="str">
        <f t="shared" si="1143"/>
        <v>-------------------------------------------NAO DISPONIVEL-------------------------------------------</v>
      </c>
      <c r="B4587" s="5" t="str">
        <f>_xlfn.IFNA(VLOOKUP(A4587,CNPJ!E:F,2,0),"-------------------------------------------NAO DISPONIVEL-------------------------------------------")</f>
        <v>-------------------------------------------NAO DISPONIVEL-------------------------------------------</v>
      </c>
      <c r="C4587" s="22">
        <v>1</v>
      </c>
      <c r="D4587" s="5" t="str">
        <f>_xlfn.XLOOKUP(R4587,OP!C:C,OP!B:B,,0,1)</f>
        <v>RJ</v>
      </c>
      <c r="E4587" s="23"/>
      <c r="M4587" s="26"/>
      <c r="N4587" s="27"/>
      <c r="O4587" s="28" t="str">
        <f t="shared" si="1144"/>
        <v>00000004587</v>
      </c>
      <c r="R4587" s="27" t="s">
        <v>193</v>
      </c>
      <c r="S4587" s="30" t="str">
        <f>_xlfn.IFNA(VLOOKUP(_xlfn.CONCAT(D4587," - ",R4587),OP!A:D,4,0),"-------------------------------------------NAO DISPONIVEL-------------------------------------------")</f>
        <v>FETRANSPOR</v>
      </c>
      <c r="T4587" s="31"/>
      <c r="U4587" s="32"/>
      <c r="V4587" s="31"/>
      <c r="W4587" s="33">
        <f t="shared" si="1145"/>
        <v>0</v>
      </c>
      <c r="X4587" s="34">
        <f t="shared" si="1146"/>
        <v>0</v>
      </c>
      <c r="Y4587" s="33">
        <f t="shared" si="1147"/>
        <v>0</v>
      </c>
      <c r="Z4587" s="33">
        <f t="shared" si="1148"/>
        <v>0</v>
      </c>
      <c r="AA4587" s="35">
        <f t="shared" si="1149"/>
        <v>0</v>
      </c>
      <c r="AB4587" s="36">
        <f t="shared" si="1150"/>
        <v>0</v>
      </c>
      <c r="AC4587" s="37">
        <f t="shared" si="1151"/>
        <v>0</v>
      </c>
      <c r="AD4587" s="38"/>
      <c r="AE4587" s="38"/>
      <c r="AF4587" s="39">
        <f t="shared" si="1152"/>
        <v>0</v>
      </c>
      <c r="AG4587" s="40"/>
      <c r="AH4587" s="41">
        <f t="shared" si="1153"/>
        <v>0</v>
      </c>
      <c r="AI4587" s="42">
        <f t="shared" si="1154"/>
        <v>0</v>
      </c>
      <c r="AJ4587" s="43">
        <f t="shared" si="1155"/>
        <v>0</v>
      </c>
      <c r="AK4587" s="5" t="str">
        <f>_xlfn.IFNA(VLOOKUP(_xlfn.CONCAT(D4587," - ",S4587),OP!E:F,2,0),"-------------------------------------------NAO DISPONIVEL-------------------------------------------")</f>
        <v>C - RIOCARD</v>
      </c>
      <c r="AL4587" s="7" t="str">
        <f t="shared" si="1141"/>
        <v>1 - -------------------------------------------NAO DISPONIVEL------------------------------------------- - 00000004587 - FETRANSPOR</v>
      </c>
      <c r="AM4587" s="7" t="str">
        <f t="shared" si="1142"/>
        <v>-------------------------------------------NAO DISPONIVEL-------------------------------------------</v>
      </c>
      <c r="AN4587" s="44" cm="1">
        <f t="array" ref="AN4587">_xlfn.IFS(AJ4587=0,0,AQ4587="INATIVO",2,AQ4587="SEM CADASTRO",4,AQ4587="CPF ATIVO EM OUTRO COMPRADOR",5,AQ4587="NOVO/SEM CARTAO",6,AND(AJ4587&gt;0,AQ4587,""),8)</f>
        <v>0</v>
      </c>
      <c r="AO4587" s="45">
        <f t="shared" si="1156"/>
        <v>-10</v>
      </c>
    </row>
    <row r="4588" spans="1:41" x14ac:dyDescent="0.4">
      <c r="A4588" s="21" t="str">
        <f t="shared" si="1143"/>
        <v>-------------------------------------------NAO DISPONIVEL-------------------------------------------</v>
      </c>
      <c r="B4588" s="5" t="str">
        <f>_xlfn.IFNA(VLOOKUP(A4588,CNPJ!E:F,2,0),"-------------------------------------------NAO DISPONIVEL-------------------------------------------")</f>
        <v>-------------------------------------------NAO DISPONIVEL-------------------------------------------</v>
      </c>
      <c r="C4588" s="22">
        <v>1</v>
      </c>
      <c r="D4588" s="5" t="str">
        <f>_xlfn.XLOOKUP(R4588,OP!C:C,OP!B:B,,0,1)</f>
        <v>RJ</v>
      </c>
      <c r="E4588" s="23"/>
      <c r="M4588" s="26"/>
      <c r="N4588" s="27"/>
      <c r="O4588" s="28" t="str">
        <f t="shared" si="1144"/>
        <v>00000004588</v>
      </c>
      <c r="R4588" s="27" t="s">
        <v>193</v>
      </c>
      <c r="S4588" s="30" t="str">
        <f>_xlfn.IFNA(VLOOKUP(_xlfn.CONCAT(D4588," - ",R4588),OP!A:D,4,0),"-------------------------------------------NAO DISPONIVEL-------------------------------------------")</f>
        <v>FETRANSPOR</v>
      </c>
      <c r="T4588" s="31"/>
      <c r="U4588" s="32"/>
      <c r="V4588" s="31"/>
      <c r="W4588" s="33">
        <f t="shared" si="1145"/>
        <v>0</v>
      </c>
      <c r="X4588" s="34">
        <f t="shared" si="1146"/>
        <v>0</v>
      </c>
      <c r="Y4588" s="33">
        <f t="shared" si="1147"/>
        <v>0</v>
      </c>
      <c r="Z4588" s="33">
        <f t="shared" si="1148"/>
        <v>0</v>
      </c>
      <c r="AA4588" s="35">
        <f t="shared" si="1149"/>
        <v>0</v>
      </c>
      <c r="AB4588" s="36">
        <f t="shared" si="1150"/>
        <v>0</v>
      </c>
      <c r="AC4588" s="37">
        <f t="shared" si="1151"/>
        <v>0</v>
      </c>
      <c r="AD4588" s="38"/>
      <c r="AE4588" s="38"/>
      <c r="AF4588" s="39">
        <f t="shared" si="1152"/>
        <v>0</v>
      </c>
      <c r="AG4588" s="40"/>
      <c r="AH4588" s="41">
        <f t="shared" si="1153"/>
        <v>0</v>
      </c>
      <c r="AI4588" s="42">
        <f t="shared" si="1154"/>
        <v>0</v>
      </c>
      <c r="AJ4588" s="43">
        <f t="shared" si="1155"/>
        <v>0</v>
      </c>
      <c r="AK4588" s="5" t="str">
        <f>_xlfn.IFNA(VLOOKUP(_xlfn.CONCAT(D4588," - ",S4588),OP!E:F,2,0),"-------------------------------------------NAO DISPONIVEL-------------------------------------------")</f>
        <v>C - RIOCARD</v>
      </c>
      <c r="AL4588" s="7" t="str">
        <f t="shared" si="1141"/>
        <v>1 - -------------------------------------------NAO DISPONIVEL------------------------------------------- - 00000004588 - FETRANSPOR</v>
      </c>
      <c r="AM4588" s="7" t="str">
        <f t="shared" si="1142"/>
        <v>-------------------------------------------NAO DISPONIVEL-------------------------------------------</v>
      </c>
      <c r="AN4588" s="44" cm="1">
        <f t="array" ref="AN4588">_xlfn.IFS(AJ4588=0,0,AQ4588="INATIVO",2,AQ4588="SEM CADASTRO",4,AQ4588="CPF ATIVO EM OUTRO COMPRADOR",5,AQ4588="NOVO/SEM CARTAO",6,AND(AJ4588&gt;0,AQ4588,""),8)</f>
        <v>0</v>
      </c>
      <c r="AO4588" s="45">
        <f t="shared" si="1156"/>
        <v>-10</v>
      </c>
    </row>
    <row r="4589" spans="1:41" x14ac:dyDescent="0.4">
      <c r="A4589" s="21" t="str">
        <f t="shared" si="1143"/>
        <v>-------------------------------------------NAO DISPONIVEL-------------------------------------------</v>
      </c>
      <c r="B4589" s="5" t="str">
        <f>_xlfn.IFNA(VLOOKUP(A4589,CNPJ!E:F,2,0),"-------------------------------------------NAO DISPONIVEL-------------------------------------------")</f>
        <v>-------------------------------------------NAO DISPONIVEL-------------------------------------------</v>
      </c>
      <c r="C4589" s="22">
        <v>1</v>
      </c>
      <c r="D4589" s="5" t="str">
        <f>_xlfn.XLOOKUP(R4589,OP!C:C,OP!B:B,,0,1)</f>
        <v>RJ</v>
      </c>
      <c r="E4589" s="23"/>
      <c r="M4589" s="26"/>
      <c r="N4589" s="27"/>
      <c r="O4589" s="28" t="str">
        <f t="shared" si="1144"/>
        <v>00000004589</v>
      </c>
      <c r="R4589" s="27" t="s">
        <v>193</v>
      </c>
      <c r="S4589" s="30" t="str">
        <f>_xlfn.IFNA(VLOOKUP(_xlfn.CONCAT(D4589," - ",R4589),OP!A:D,4,0),"-------------------------------------------NAO DISPONIVEL-------------------------------------------")</f>
        <v>FETRANSPOR</v>
      </c>
      <c r="T4589" s="31"/>
      <c r="U4589" s="32"/>
      <c r="V4589" s="31"/>
      <c r="W4589" s="33">
        <f t="shared" si="1145"/>
        <v>0</v>
      </c>
      <c r="X4589" s="34">
        <f t="shared" si="1146"/>
        <v>0</v>
      </c>
      <c r="Y4589" s="33">
        <f t="shared" si="1147"/>
        <v>0</v>
      </c>
      <c r="Z4589" s="33">
        <f t="shared" si="1148"/>
        <v>0</v>
      </c>
      <c r="AA4589" s="35">
        <f t="shared" si="1149"/>
        <v>0</v>
      </c>
      <c r="AB4589" s="36">
        <f t="shared" si="1150"/>
        <v>0</v>
      </c>
      <c r="AC4589" s="37">
        <f t="shared" si="1151"/>
        <v>0</v>
      </c>
      <c r="AD4589" s="38"/>
      <c r="AE4589" s="38"/>
      <c r="AF4589" s="39">
        <f t="shared" si="1152"/>
        <v>0</v>
      </c>
      <c r="AG4589" s="40"/>
      <c r="AH4589" s="41">
        <f t="shared" si="1153"/>
        <v>0</v>
      </c>
      <c r="AI4589" s="42">
        <f t="shared" si="1154"/>
        <v>0</v>
      </c>
      <c r="AJ4589" s="43">
        <f t="shared" si="1155"/>
        <v>0</v>
      </c>
      <c r="AK4589" s="5" t="str">
        <f>_xlfn.IFNA(VLOOKUP(_xlfn.CONCAT(D4589," - ",S4589),OP!E:F,2,0),"-------------------------------------------NAO DISPONIVEL-------------------------------------------")</f>
        <v>C - RIOCARD</v>
      </c>
      <c r="AL4589" s="7" t="str">
        <f t="shared" si="1141"/>
        <v>1 - -------------------------------------------NAO DISPONIVEL------------------------------------------- - 00000004589 - FETRANSPOR</v>
      </c>
      <c r="AM4589" s="7" t="str">
        <f t="shared" si="1142"/>
        <v>-------------------------------------------NAO DISPONIVEL-------------------------------------------</v>
      </c>
      <c r="AN4589" s="44" cm="1">
        <f t="array" ref="AN4589">_xlfn.IFS(AJ4589=0,0,AQ4589="INATIVO",2,AQ4589="SEM CADASTRO",4,AQ4589="CPF ATIVO EM OUTRO COMPRADOR",5,AQ4589="NOVO/SEM CARTAO",6,AND(AJ4589&gt;0,AQ4589,""),8)</f>
        <v>0</v>
      </c>
      <c r="AO4589" s="45">
        <f t="shared" si="1156"/>
        <v>-10</v>
      </c>
    </row>
    <row r="4590" spans="1:41" x14ac:dyDescent="0.4">
      <c r="A4590" s="21" t="str">
        <f t="shared" si="1143"/>
        <v>-------------------------------------------NAO DISPONIVEL-------------------------------------------</v>
      </c>
      <c r="B4590" s="5" t="str">
        <f>_xlfn.IFNA(VLOOKUP(A4590,CNPJ!E:F,2,0),"-------------------------------------------NAO DISPONIVEL-------------------------------------------")</f>
        <v>-------------------------------------------NAO DISPONIVEL-------------------------------------------</v>
      </c>
      <c r="C4590" s="22">
        <v>1</v>
      </c>
      <c r="D4590" s="5" t="str">
        <f>_xlfn.XLOOKUP(R4590,OP!C:C,OP!B:B,,0,1)</f>
        <v>RJ</v>
      </c>
      <c r="E4590" s="23"/>
      <c r="M4590" s="26"/>
      <c r="N4590" s="27"/>
      <c r="O4590" s="28" t="str">
        <f t="shared" si="1144"/>
        <v>00000004590</v>
      </c>
      <c r="R4590" s="27" t="s">
        <v>193</v>
      </c>
      <c r="S4590" s="30" t="str">
        <f>_xlfn.IFNA(VLOOKUP(_xlfn.CONCAT(D4590," - ",R4590),OP!A:D,4,0),"-------------------------------------------NAO DISPONIVEL-------------------------------------------")</f>
        <v>FETRANSPOR</v>
      </c>
      <c r="T4590" s="31"/>
      <c r="U4590" s="32"/>
      <c r="V4590" s="31"/>
      <c r="W4590" s="33">
        <f t="shared" si="1145"/>
        <v>0</v>
      </c>
      <c r="X4590" s="34">
        <f t="shared" si="1146"/>
        <v>0</v>
      </c>
      <c r="Y4590" s="33">
        <f t="shared" si="1147"/>
        <v>0</v>
      </c>
      <c r="Z4590" s="33">
        <f t="shared" si="1148"/>
        <v>0</v>
      </c>
      <c r="AA4590" s="35">
        <f t="shared" si="1149"/>
        <v>0</v>
      </c>
      <c r="AB4590" s="36">
        <f t="shared" si="1150"/>
        <v>0</v>
      </c>
      <c r="AC4590" s="37">
        <f t="shared" si="1151"/>
        <v>0</v>
      </c>
      <c r="AD4590" s="38"/>
      <c r="AE4590" s="38"/>
      <c r="AF4590" s="39">
        <f t="shared" si="1152"/>
        <v>0</v>
      </c>
      <c r="AG4590" s="40"/>
      <c r="AH4590" s="41">
        <f t="shared" si="1153"/>
        <v>0</v>
      </c>
      <c r="AI4590" s="42">
        <f t="shared" si="1154"/>
        <v>0</v>
      </c>
      <c r="AJ4590" s="43">
        <f t="shared" si="1155"/>
        <v>0</v>
      </c>
      <c r="AK4590" s="5" t="str">
        <f>_xlfn.IFNA(VLOOKUP(_xlfn.CONCAT(D4590," - ",S4590),OP!E:F,2,0),"-------------------------------------------NAO DISPONIVEL-------------------------------------------")</f>
        <v>C - RIOCARD</v>
      </c>
      <c r="AL4590" s="7" t="str">
        <f t="shared" si="1141"/>
        <v>1 - -------------------------------------------NAO DISPONIVEL------------------------------------------- - 00000004590 - FETRANSPOR</v>
      </c>
      <c r="AM4590" s="7" t="str">
        <f t="shared" si="1142"/>
        <v>-------------------------------------------NAO DISPONIVEL-------------------------------------------</v>
      </c>
      <c r="AN4590" s="44" cm="1">
        <f t="array" ref="AN4590">_xlfn.IFS(AJ4590=0,0,AQ4590="INATIVO",2,AQ4590="SEM CADASTRO",4,AQ4590="CPF ATIVO EM OUTRO COMPRADOR",5,AQ4590="NOVO/SEM CARTAO",6,AND(AJ4590&gt;0,AQ4590,""),8)</f>
        <v>0</v>
      </c>
      <c r="AO4590" s="45">
        <f t="shared" si="1156"/>
        <v>-10</v>
      </c>
    </row>
    <row r="4591" spans="1:41" x14ac:dyDescent="0.4">
      <c r="A4591" s="21" t="str">
        <f t="shared" si="1143"/>
        <v>-------------------------------------------NAO DISPONIVEL-------------------------------------------</v>
      </c>
      <c r="B4591" s="5" t="str">
        <f>_xlfn.IFNA(VLOOKUP(A4591,CNPJ!E:F,2,0),"-------------------------------------------NAO DISPONIVEL-------------------------------------------")</f>
        <v>-------------------------------------------NAO DISPONIVEL-------------------------------------------</v>
      </c>
      <c r="C4591" s="22">
        <v>1</v>
      </c>
      <c r="D4591" s="5" t="str">
        <f>_xlfn.XLOOKUP(R4591,OP!C:C,OP!B:B,,0,1)</f>
        <v>RJ</v>
      </c>
      <c r="E4591" s="23"/>
      <c r="M4591" s="26"/>
      <c r="N4591" s="27"/>
      <c r="O4591" s="28" t="str">
        <f t="shared" si="1144"/>
        <v>00000004591</v>
      </c>
      <c r="R4591" s="27" t="s">
        <v>193</v>
      </c>
      <c r="S4591" s="30" t="str">
        <f>_xlfn.IFNA(VLOOKUP(_xlfn.CONCAT(D4591," - ",R4591),OP!A:D,4,0),"-------------------------------------------NAO DISPONIVEL-------------------------------------------")</f>
        <v>FETRANSPOR</v>
      </c>
      <c r="T4591" s="31"/>
      <c r="U4591" s="32"/>
      <c r="V4591" s="31"/>
      <c r="W4591" s="33">
        <f t="shared" si="1145"/>
        <v>0</v>
      </c>
      <c r="X4591" s="34">
        <f t="shared" si="1146"/>
        <v>0</v>
      </c>
      <c r="Y4591" s="33">
        <f t="shared" si="1147"/>
        <v>0</v>
      </c>
      <c r="Z4591" s="33">
        <f t="shared" si="1148"/>
        <v>0</v>
      </c>
      <c r="AA4591" s="35">
        <f t="shared" si="1149"/>
        <v>0</v>
      </c>
      <c r="AB4591" s="36">
        <f t="shared" si="1150"/>
        <v>0</v>
      </c>
      <c r="AC4591" s="37">
        <f t="shared" si="1151"/>
        <v>0</v>
      </c>
      <c r="AD4591" s="38"/>
      <c r="AE4591" s="38"/>
      <c r="AF4591" s="39">
        <f t="shared" si="1152"/>
        <v>0</v>
      </c>
      <c r="AG4591" s="40"/>
      <c r="AH4591" s="41">
        <f t="shared" si="1153"/>
        <v>0</v>
      </c>
      <c r="AI4591" s="42">
        <f t="shared" si="1154"/>
        <v>0</v>
      </c>
      <c r="AJ4591" s="43">
        <f t="shared" si="1155"/>
        <v>0</v>
      </c>
      <c r="AK4591" s="5" t="str">
        <f>_xlfn.IFNA(VLOOKUP(_xlfn.CONCAT(D4591," - ",S4591),OP!E:F,2,0),"-------------------------------------------NAO DISPONIVEL-------------------------------------------")</f>
        <v>C - RIOCARD</v>
      </c>
      <c r="AL4591" s="7" t="str">
        <f t="shared" si="1141"/>
        <v>1 - -------------------------------------------NAO DISPONIVEL------------------------------------------- - 00000004591 - FETRANSPOR</v>
      </c>
      <c r="AM4591" s="7" t="str">
        <f t="shared" si="1142"/>
        <v>-------------------------------------------NAO DISPONIVEL-------------------------------------------</v>
      </c>
      <c r="AN4591" s="44" cm="1">
        <f t="array" ref="AN4591">_xlfn.IFS(AJ4591=0,0,AQ4591="INATIVO",2,AQ4591="SEM CADASTRO",4,AQ4591="CPF ATIVO EM OUTRO COMPRADOR",5,AQ4591="NOVO/SEM CARTAO",6,AND(AJ4591&gt;0,AQ4591,""),8)</f>
        <v>0</v>
      </c>
      <c r="AO4591" s="45">
        <f t="shared" si="1156"/>
        <v>-10</v>
      </c>
    </row>
    <row r="4592" spans="1:41" x14ac:dyDescent="0.4">
      <c r="A4592" s="21" t="str">
        <f t="shared" si="1143"/>
        <v>-------------------------------------------NAO DISPONIVEL-------------------------------------------</v>
      </c>
      <c r="B4592" s="5" t="str">
        <f>_xlfn.IFNA(VLOOKUP(A4592,CNPJ!E:F,2,0),"-------------------------------------------NAO DISPONIVEL-------------------------------------------")</f>
        <v>-------------------------------------------NAO DISPONIVEL-------------------------------------------</v>
      </c>
      <c r="C4592" s="22">
        <v>1</v>
      </c>
      <c r="D4592" s="5" t="str">
        <f>_xlfn.XLOOKUP(R4592,OP!C:C,OP!B:B,,0,1)</f>
        <v>RJ</v>
      </c>
      <c r="E4592" s="23"/>
      <c r="M4592" s="26"/>
      <c r="N4592" s="27"/>
      <c r="O4592" s="28" t="str">
        <f t="shared" si="1144"/>
        <v>00000004592</v>
      </c>
      <c r="R4592" s="27" t="s">
        <v>193</v>
      </c>
      <c r="S4592" s="30" t="str">
        <f>_xlfn.IFNA(VLOOKUP(_xlfn.CONCAT(D4592," - ",R4592),OP!A:D,4,0),"-------------------------------------------NAO DISPONIVEL-------------------------------------------")</f>
        <v>FETRANSPOR</v>
      </c>
      <c r="T4592" s="31"/>
      <c r="U4592" s="32"/>
      <c r="V4592" s="31"/>
      <c r="W4592" s="33">
        <f t="shared" si="1145"/>
        <v>0</v>
      </c>
      <c r="X4592" s="34">
        <f t="shared" si="1146"/>
        <v>0</v>
      </c>
      <c r="Y4592" s="33">
        <f t="shared" si="1147"/>
        <v>0</v>
      </c>
      <c r="Z4592" s="33">
        <f t="shared" si="1148"/>
        <v>0</v>
      </c>
      <c r="AA4592" s="35">
        <f t="shared" si="1149"/>
        <v>0</v>
      </c>
      <c r="AB4592" s="36">
        <f t="shared" si="1150"/>
        <v>0</v>
      </c>
      <c r="AC4592" s="37">
        <f t="shared" si="1151"/>
        <v>0</v>
      </c>
      <c r="AD4592" s="38"/>
      <c r="AE4592" s="38"/>
      <c r="AF4592" s="39">
        <f t="shared" si="1152"/>
        <v>0</v>
      </c>
      <c r="AG4592" s="40"/>
      <c r="AH4592" s="41">
        <f t="shared" si="1153"/>
        <v>0</v>
      </c>
      <c r="AI4592" s="42">
        <f t="shared" si="1154"/>
        <v>0</v>
      </c>
      <c r="AJ4592" s="43">
        <f t="shared" si="1155"/>
        <v>0</v>
      </c>
      <c r="AK4592" s="5" t="str">
        <f>_xlfn.IFNA(VLOOKUP(_xlfn.CONCAT(D4592," - ",S4592),OP!E:F,2,0),"-------------------------------------------NAO DISPONIVEL-------------------------------------------")</f>
        <v>C - RIOCARD</v>
      </c>
      <c r="AL4592" s="7" t="str">
        <f t="shared" si="1141"/>
        <v>1 - -------------------------------------------NAO DISPONIVEL------------------------------------------- - 00000004592 - FETRANSPOR</v>
      </c>
      <c r="AM4592" s="7" t="str">
        <f t="shared" si="1142"/>
        <v>-------------------------------------------NAO DISPONIVEL-------------------------------------------</v>
      </c>
      <c r="AN4592" s="44" cm="1">
        <f t="array" ref="AN4592">_xlfn.IFS(AJ4592=0,0,AQ4592="INATIVO",2,AQ4592="SEM CADASTRO",4,AQ4592="CPF ATIVO EM OUTRO COMPRADOR",5,AQ4592="NOVO/SEM CARTAO",6,AND(AJ4592&gt;0,AQ4592,""),8)</f>
        <v>0</v>
      </c>
      <c r="AO4592" s="45">
        <f t="shared" si="1156"/>
        <v>-10</v>
      </c>
    </row>
    <row r="4593" spans="1:41" x14ac:dyDescent="0.4">
      <c r="A4593" s="21" t="str">
        <f t="shared" si="1143"/>
        <v>-------------------------------------------NAO DISPONIVEL-------------------------------------------</v>
      </c>
      <c r="B4593" s="5" t="str">
        <f>_xlfn.IFNA(VLOOKUP(A4593,CNPJ!E:F,2,0),"-------------------------------------------NAO DISPONIVEL-------------------------------------------")</f>
        <v>-------------------------------------------NAO DISPONIVEL-------------------------------------------</v>
      </c>
      <c r="C4593" s="22">
        <v>1</v>
      </c>
      <c r="D4593" s="5" t="str">
        <f>_xlfn.XLOOKUP(R4593,OP!C:C,OP!B:B,,0,1)</f>
        <v>RJ</v>
      </c>
      <c r="E4593" s="23"/>
      <c r="M4593" s="26"/>
      <c r="N4593" s="27"/>
      <c r="O4593" s="28" t="str">
        <f t="shared" si="1144"/>
        <v>00000004593</v>
      </c>
      <c r="R4593" s="27" t="s">
        <v>193</v>
      </c>
      <c r="S4593" s="30" t="str">
        <f>_xlfn.IFNA(VLOOKUP(_xlfn.CONCAT(D4593," - ",R4593),OP!A:D,4,0),"-------------------------------------------NAO DISPONIVEL-------------------------------------------")</f>
        <v>FETRANSPOR</v>
      </c>
      <c r="T4593" s="31"/>
      <c r="U4593" s="32"/>
      <c r="V4593" s="31"/>
      <c r="W4593" s="33">
        <f t="shared" si="1145"/>
        <v>0</v>
      </c>
      <c r="X4593" s="34">
        <f t="shared" si="1146"/>
        <v>0</v>
      </c>
      <c r="Y4593" s="33">
        <f t="shared" si="1147"/>
        <v>0</v>
      </c>
      <c r="Z4593" s="33">
        <f t="shared" si="1148"/>
        <v>0</v>
      </c>
      <c r="AA4593" s="35">
        <f t="shared" si="1149"/>
        <v>0</v>
      </c>
      <c r="AB4593" s="36">
        <f t="shared" si="1150"/>
        <v>0</v>
      </c>
      <c r="AC4593" s="37">
        <f t="shared" si="1151"/>
        <v>0</v>
      </c>
      <c r="AD4593" s="38"/>
      <c r="AE4593" s="38"/>
      <c r="AF4593" s="39">
        <f t="shared" si="1152"/>
        <v>0</v>
      </c>
      <c r="AG4593" s="40"/>
      <c r="AH4593" s="41">
        <f t="shared" si="1153"/>
        <v>0</v>
      </c>
      <c r="AI4593" s="42">
        <f t="shared" si="1154"/>
        <v>0</v>
      </c>
      <c r="AJ4593" s="43">
        <f t="shared" si="1155"/>
        <v>0</v>
      </c>
      <c r="AK4593" s="5" t="str">
        <f>_xlfn.IFNA(VLOOKUP(_xlfn.CONCAT(D4593," - ",S4593),OP!E:F,2,0),"-------------------------------------------NAO DISPONIVEL-------------------------------------------")</f>
        <v>C - RIOCARD</v>
      </c>
      <c r="AL4593" s="7" t="str">
        <f t="shared" si="1141"/>
        <v>1 - -------------------------------------------NAO DISPONIVEL------------------------------------------- - 00000004593 - FETRANSPOR</v>
      </c>
      <c r="AM4593" s="7" t="str">
        <f t="shared" si="1142"/>
        <v>-------------------------------------------NAO DISPONIVEL-------------------------------------------</v>
      </c>
      <c r="AN4593" s="44" cm="1">
        <f t="array" ref="AN4593">_xlfn.IFS(AJ4593=0,0,AQ4593="INATIVO",2,AQ4593="SEM CADASTRO",4,AQ4593="CPF ATIVO EM OUTRO COMPRADOR",5,AQ4593="NOVO/SEM CARTAO",6,AND(AJ4593&gt;0,AQ4593,""),8)</f>
        <v>0</v>
      </c>
      <c r="AO4593" s="45">
        <f t="shared" si="1156"/>
        <v>-10</v>
      </c>
    </row>
    <row r="4594" spans="1:41" x14ac:dyDescent="0.4">
      <c r="A4594" s="21" t="str">
        <f t="shared" si="1143"/>
        <v>-------------------------------------------NAO DISPONIVEL-------------------------------------------</v>
      </c>
      <c r="B4594" s="5" t="str">
        <f>_xlfn.IFNA(VLOOKUP(A4594,CNPJ!E:F,2,0),"-------------------------------------------NAO DISPONIVEL-------------------------------------------")</f>
        <v>-------------------------------------------NAO DISPONIVEL-------------------------------------------</v>
      </c>
      <c r="C4594" s="22">
        <v>1</v>
      </c>
      <c r="D4594" s="5" t="str">
        <f>_xlfn.XLOOKUP(R4594,OP!C:C,OP!B:B,,0,1)</f>
        <v>RJ</v>
      </c>
      <c r="E4594" s="23"/>
      <c r="M4594" s="26"/>
      <c r="N4594" s="27"/>
      <c r="O4594" s="28" t="str">
        <f t="shared" si="1144"/>
        <v>00000004594</v>
      </c>
      <c r="R4594" s="27" t="s">
        <v>193</v>
      </c>
      <c r="S4594" s="30" t="str">
        <f>_xlfn.IFNA(VLOOKUP(_xlfn.CONCAT(D4594," - ",R4594),OP!A:D,4,0),"-------------------------------------------NAO DISPONIVEL-------------------------------------------")</f>
        <v>FETRANSPOR</v>
      </c>
      <c r="T4594" s="31"/>
      <c r="U4594" s="32"/>
      <c r="V4594" s="31"/>
      <c r="W4594" s="33">
        <f t="shared" si="1145"/>
        <v>0</v>
      </c>
      <c r="X4594" s="34">
        <f t="shared" si="1146"/>
        <v>0</v>
      </c>
      <c r="Y4594" s="33">
        <f t="shared" si="1147"/>
        <v>0</v>
      </c>
      <c r="Z4594" s="33">
        <f t="shared" si="1148"/>
        <v>0</v>
      </c>
      <c r="AA4594" s="35">
        <f t="shared" si="1149"/>
        <v>0</v>
      </c>
      <c r="AB4594" s="36">
        <f t="shared" si="1150"/>
        <v>0</v>
      </c>
      <c r="AC4594" s="37">
        <f t="shared" si="1151"/>
        <v>0</v>
      </c>
      <c r="AD4594" s="38"/>
      <c r="AE4594" s="38"/>
      <c r="AF4594" s="39">
        <f t="shared" si="1152"/>
        <v>0</v>
      </c>
      <c r="AG4594" s="40"/>
      <c r="AH4594" s="41">
        <f t="shared" si="1153"/>
        <v>0</v>
      </c>
      <c r="AI4594" s="42">
        <f t="shared" si="1154"/>
        <v>0</v>
      </c>
      <c r="AJ4594" s="43">
        <f t="shared" si="1155"/>
        <v>0</v>
      </c>
      <c r="AK4594" s="5" t="str">
        <f>_xlfn.IFNA(VLOOKUP(_xlfn.CONCAT(D4594," - ",S4594),OP!E:F,2,0),"-------------------------------------------NAO DISPONIVEL-------------------------------------------")</f>
        <v>C - RIOCARD</v>
      </c>
      <c r="AL4594" s="7" t="str">
        <f t="shared" si="1141"/>
        <v>1 - -------------------------------------------NAO DISPONIVEL------------------------------------------- - 00000004594 - FETRANSPOR</v>
      </c>
      <c r="AM4594" s="7" t="str">
        <f t="shared" si="1142"/>
        <v>-------------------------------------------NAO DISPONIVEL-------------------------------------------</v>
      </c>
      <c r="AN4594" s="44" cm="1">
        <f t="array" ref="AN4594">_xlfn.IFS(AJ4594=0,0,AQ4594="INATIVO",2,AQ4594="SEM CADASTRO",4,AQ4594="CPF ATIVO EM OUTRO COMPRADOR",5,AQ4594="NOVO/SEM CARTAO",6,AND(AJ4594&gt;0,AQ4594,""),8)</f>
        <v>0</v>
      </c>
      <c r="AO4594" s="45">
        <f t="shared" si="1156"/>
        <v>-10</v>
      </c>
    </row>
    <row r="4595" spans="1:41" x14ac:dyDescent="0.4">
      <c r="A4595" s="21" t="str">
        <f t="shared" si="1143"/>
        <v>-------------------------------------------NAO DISPONIVEL-------------------------------------------</v>
      </c>
      <c r="B4595" s="5" t="str">
        <f>_xlfn.IFNA(VLOOKUP(A4595,CNPJ!E:F,2,0),"-------------------------------------------NAO DISPONIVEL-------------------------------------------")</f>
        <v>-------------------------------------------NAO DISPONIVEL-------------------------------------------</v>
      </c>
      <c r="C4595" s="22">
        <v>1</v>
      </c>
      <c r="D4595" s="5" t="str">
        <f>_xlfn.XLOOKUP(R4595,OP!C:C,OP!B:B,,0,1)</f>
        <v>RJ</v>
      </c>
      <c r="E4595" s="23"/>
      <c r="M4595" s="26"/>
      <c r="N4595" s="27"/>
      <c r="O4595" s="28" t="str">
        <f t="shared" si="1144"/>
        <v>00000004595</v>
      </c>
      <c r="R4595" s="27" t="s">
        <v>193</v>
      </c>
      <c r="S4595" s="30" t="str">
        <f>_xlfn.IFNA(VLOOKUP(_xlfn.CONCAT(D4595," - ",R4595),OP!A:D,4,0),"-------------------------------------------NAO DISPONIVEL-------------------------------------------")</f>
        <v>FETRANSPOR</v>
      </c>
      <c r="T4595" s="31"/>
      <c r="U4595" s="32"/>
      <c r="V4595" s="31"/>
      <c r="W4595" s="33">
        <f t="shared" si="1145"/>
        <v>0</v>
      </c>
      <c r="X4595" s="34">
        <f t="shared" si="1146"/>
        <v>0</v>
      </c>
      <c r="Y4595" s="33">
        <f t="shared" si="1147"/>
        <v>0</v>
      </c>
      <c r="Z4595" s="33">
        <f t="shared" si="1148"/>
        <v>0</v>
      </c>
      <c r="AA4595" s="35">
        <f t="shared" si="1149"/>
        <v>0</v>
      </c>
      <c r="AB4595" s="36">
        <f t="shared" si="1150"/>
        <v>0</v>
      </c>
      <c r="AC4595" s="37">
        <f t="shared" si="1151"/>
        <v>0</v>
      </c>
      <c r="AD4595" s="38"/>
      <c r="AE4595" s="38"/>
      <c r="AF4595" s="39">
        <f t="shared" si="1152"/>
        <v>0</v>
      </c>
      <c r="AG4595" s="40"/>
      <c r="AH4595" s="41">
        <f t="shared" si="1153"/>
        <v>0</v>
      </c>
      <c r="AI4595" s="42">
        <f t="shared" si="1154"/>
        <v>0</v>
      </c>
      <c r="AJ4595" s="43">
        <f t="shared" si="1155"/>
        <v>0</v>
      </c>
      <c r="AK4595" s="5" t="str">
        <f>_xlfn.IFNA(VLOOKUP(_xlfn.CONCAT(D4595," - ",S4595),OP!E:F,2,0),"-------------------------------------------NAO DISPONIVEL-------------------------------------------")</f>
        <v>C - RIOCARD</v>
      </c>
      <c r="AL4595" s="7" t="str">
        <f t="shared" si="1141"/>
        <v>1 - -------------------------------------------NAO DISPONIVEL------------------------------------------- - 00000004595 - FETRANSPOR</v>
      </c>
      <c r="AM4595" s="7" t="str">
        <f t="shared" si="1142"/>
        <v>-------------------------------------------NAO DISPONIVEL-------------------------------------------</v>
      </c>
      <c r="AN4595" s="44" cm="1">
        <f t="array" ref="AN4595">_xlfn.IFS(AJ4595=0,0,AQ4595="INATIVO",2,AQ4595="SEM CADASTRO",4,AQ4595="CPF ATIVO EM OUTRO COMPRADOR",5,AQ4595="NOVO/SEM CARTAO",6,AND(AJ4595&gt;0,AQ4595,""),8)</f>
        <v>0</v>
      </c>
      <c r="AO4595" s="45">
        <f t="shared" si="1156"/>
        <v>-10</v>
      </c>
    </row>
    <row r="4596" spans="1:41" x14ac:dyDescent="0.4">
      <c r="A4596" s="21" t="str">
        <f t="shared" si="1143"/>
        <v>-------------------------------------------NAO DISPONIVEL-------------------------------------------</v>
      </c>
      <c r="B4596" s="5" t="str">
        <f>_xlfn.IFNA(VLOOKUP(A4596,CNPJ!E:F,2,0),"-------------------------------------------NAO DISPONIVEL-------------------------------------------")</f>
        <v>-------------------------------------------NAO DISPONIVEL-------------------------------------------</v>
      </c>
      <c r="C4596" s="22">
        <v>1</v>
      </c>
      <c r="D4596" s="5" t="str">
        <f>_xlfn.XLOOKUP(R4596,OP!C:C,OP!B:B,,0,1)</f>
        <v>RJ</v>
      </c>
      <c r="E4596" s="23"/>
      <c r="M4596" s="26"/>
      <c r="N4596" s="27"/>
      <c r="O4596" s="28" t="str">
        <f t="shared" si="1144"/>
        <v>00000004596</v>
      </c>
      <c r="R4596" s="27" t="s">
        <v>193</v>
      </c>
      <c r="S4596" s="30" t="str">
        <f>_xlfn.IFNA(VLOOKUP(_xlfn.CONCAT(D4596," - ",R4596),OP!A:D,4,0),"-------------------------------------------NAO DISPONIVEL-------------------------------------------")</f>
        <v>FETRANSPOR</v>
      </c>
      <c r="T4596" s="31"/>
      <c r="U4596" s="32"/>
      <c r="V4596" s="31"/>
      <c r="W4596" s="33">
        <f t="shared" si="1145"/>
        <v>0</v>
      </c>
      <c r="X4596" s="34">
        <f t="shared" si="1146"/>
        <v>0</v>
      </c>
      <c r="Y4596" s="33">
        <f t="shared" si="1147"/>
        <v>0</v>
      </c>
      <c r="Z4596" s="33">
        <f t="shared" si="1148"/>
        <v>0</v>
      </c>
      <c r="AA4596" s="35">
        <f t="shared" si="1149"/>
        <v>0</v>
      </c>
      <c r="AB4596" s="36">
        <f t="shared" si="1150"/>
        <v>0</v>
      </c>
      <c r="AC4596" s="37">
        <f t="shared" si="1151"/>
        <v>0</v>
      </c>
      <c r="AD4596" s="38"/>
      <c r="AE4596" s="38"/>
      <c r="AF4596" s="39">
        <f t="shared" si="1152"/>
        <v>0</v>
      </c>
      <c r="AG4596" s="40"/>
      <c r="AH4596" s="41">
        <f t="shared" si="1153"/>
        <v>0</v>
      </c>
      <c r="AI4596" s="42">
        <f t="shared" si="1154"/>
        <v>0</v>
      </c>
      <c r="AJ4596" s="43">
        <f t="shared" si="1155"/>
        <v>0</v>
      </c>
      <c r="AK4596" s="5" t="str">
        <f>_xlfn.IFNA(VLOOKUP(_xlfn.CONCAT(D4596," - ",S4596),OP!E:F,2,0),"-------------------------------------------NAO DISPONIVEL-------------------------------------------")</f>
        <v>C - RIOCARD</v>
      </c>
      <c r="AL4596" s="7" t="str">
        <f t="shared" si="1141"/>
        <v>1 - -------------------------------------------NAO DISPONIVEL------------------------------------------- - 00000004596 - FETRANSPOR</v>
      </c>
      <c r="AM4596" s="7" t="str">
        <f t="shared" si="1142"/>
        <v>-------------------------------------------NAO DISPONIVEL-------------------------------------------</v>
      </c>
      <c r="AN4596" s="44" cm="1">
        <f t="array" ref="AN4596">_xlfn.IFS(AJ4596=0,0,AQ4596="INATIVO",2,AQ4596="SEM CADASTRO",4,AQ4596="CPF ATIVO EM OUTRO COMPRADOR",5,AQ4596="NOVO/SEM CARTAO",6,AND(AJ4596&gt;0,AQ4596,""),8)</f>
        <v>0</v>
      </c>
      <c r="AO4596" s="45">
        <f t="shared" si="1156"/>
        <v>-10</v>
      </c>
    </row>
    <row r="4597" spans="1:41" x14ac:dyDescent="0.4">
      <c r="A4597" s="21" t="str">
        <f t="shared" si="1143"/>
        <v>-------------------------------------------NAO DISPONIVEL-------------------------------------------</v>
      </c>
      <c r="B4597" s="5" t="str">
        <f>_xlfn.IFNA(VLOOKUP(A4597,CNPJ!E:F,2,0),"-------------------------------------------NAO DISPONIVEL-------------------------------------------")</f>
        <v>-------------------------------------------NAO DISPONIVEL-------------------------------------------</v>
      </c>
      <c r="C4597" s="22">
        <v>1</v>
      </c>
      <c r="D4597" s="5" t="str">
        <f>_xlfn.XLOOKUP(R4597,OP!C:C,OP!B:B,,0,1)</f>
        <v>RJ</v>
      </c>
      <c r="E4597" s="23"/>
      <c r="M4597" s="26"/>
      <c r="N4597" s="27"/>
      <c r="O4597" s="28" t="str">
        <f t="shared" si="1144"/>
        <v>00000004597</v>
      </c>
      <c r="R4597" s="27" t="s">
        <v>193</v>
      </c>
      <c r="S4597" s="30" t="str">
        <f>_xlfn.IFNA(VLOOKUP(_xlfn.CONCAT(D4597," - ",R4597),OP!A:D,4,0),"-------------------------------------------NAO DISPONIVEL-------------------------------------------")</f>
        <v>FETRANSPOR</v>
      </c>
      <c r="T4597" s="31"/>
      <c r="U4597" s="32"/>
      <c r="V4597" s="31"/>
      <c r="W4597" s="33">
        <f t="shared" si="1145"/>
        <v>0</v>
      </c>
      <c r="X4597" s="34">
        <f t="shared" si="1146"/>
        <v>0</v>
      </c>
      <c r="Y4597" s="33">
        <f t="shared" si="1147"/>
        <v>0</v>
      </c>
      <c r="Z4597" s="33">
        <f t="shared" si="1148"/>
        <v>0</v>
      </c>
      <c r="AA4597" s="35">
        <f t="shared" si="1149"/>
        <v>0</v>
      </c>
      <c r="AB4597" s="36">
        <f t="shared" si="1150"/>
        <v>0</v>
      </c>
      <c r="AC4597" s="37">
        <f t="shared" si="1151"/>
        <v>0</v>
      </c>
      <c r="AD4597" s="38"/>
      <c r="AE4597" s="38"/>
      <c r="AF4597" s="39">
        <f t="shared" si="1152"/>
        <v>0</v>
      </c>
      <c r="AG4597" s="40"/>
      <c r="AH4597" s="41">
        <f t="shared" si="1153"/>
        <v>0</v>
      </c>
      <c r="AI4597" s="42">
        <f t="shared" si="1154"/>
        <v>0</v>
      </c>
      <c r="AJ4597" s="43">
        <f t="shared" si="1155"/>
        <v>0</v>
      </c>
      <c r="AK4597" s="5" t="str">
        <f>_xlfn.IFNA(VLOOKUP(_xlfn.CONCAT(D4597," - ",S4597),OP!E:F,2,0),"-------------------------------------------NAO DISPONIVEL-------------------------------------------")</f>
        <v>C - RIOCARD</v>
      </c>
      <c r="AL4597" s="7" t="str">
        <f t="shared" si="1141"/>
        <v>1 - -------------------------------------------NAO DISPONIVEL------------------------------------------- - 00000004597 - FETRANSPOR</v>
      </c>
      <c r="AM4597" s="7" t="str">
        <f t="shared" si="1142"/>
        <v>-------------------------------------------NAO DISPONIVEL-------------------------------------------</v>
      </c>
      <c r="AN4597" s="44" cm="1">
        <f t="array" ref="AN4597">_xlfn.IFS(AJ4597=0,0,AQ4597="INATIVO",2,AQ4597="SEM CADASTRO",4,AQ4597="CPF ATIVO EM OUTRO COMPRADOR",5,AQ4597="NOVO/SEM CARTAO",6,AND(AJ4597&gt;0,AQ4597,""),8)</f>
        <v>0</v>
      </c>
      <c r="AO4597" s="45">
        <f t="shared" si="1156"/>
        <v>-10</v>
      </c>
    </row>
    <row r="4598" spans="1:41" x14ac:dyDescent="0.4">
      <c r="A4598" s="21" t="str">
        <f t="shared" si="1143"/>
        <v>-------------------------------------------NAO DISPONIVEL-------------------------------------------</v>
      </c>
      <c r="B4598" s="5" t="str">
        <f>_xlfn.IFNA(VLOOKUP(A4598,CNPJ!E:F,2,0),"-------------------------------------------NAO DISPONIVEL-------------------------------------------")</f>
        <v>-------------------------------------------NAO DISPONIVEL-------------------------------------------</v>
      </c>
      <c r="C4598" s="22">
        <v>1</v>
      </c>
      <c r="D4598" s="5" t="str">
        <f>_xlfn.XLOOKUP(R4598,OP!C:C,OP!B:B,,0,1)</f>
        <v>RJ</v>
      </c>
      <c r="E4598" s="23"/>
      <c r="M4598" s="26"/>
      <c r="N4598" s="27"/>
      <c r="O4598" s="28" t="str">
        <f t="shared" si="1144"/>
        <v>00000004598</v>
      </c>
      <c r="R4598" s="27" t="s">
        <v>193</v>
      </c>
      <c r="S4598" s="30" t="str">
        <f>_xlfn.IFNA(VLOOKUP(_xlfn.CONCAT(D4598," - ",R4598),OP!A:D,4,0),"-------------------------------------------NAO DISPONIVEL-------------------------------------------")</f>
        <v>FETRANSPOR</v>
      </c>
      <c r="T4598" s="31"/>
      <c r="U4598" s="32"/>
      <c r="V4598" s="31"/>
      <c r="W4598" s="33">
        <f t="shared" si="1145"/>
        <v>0</v>
      </c>
      <c r="X4598" s="34">
        <f t="shared" si="1146"/>
        <v>0</v>
      </c>
      <c r="Y4598" s="33">
        <f t="shared" si="1147"/>
        <v>0</v>
      </c>
      <c r="Z4598" s="33">
        <f t="shared" si="1148"/>
        <v>0</v>
      </c>
      <c r="AA4598" s="35">
        <f t="shared" si="1149"/>
        <v>0</v>
      </c>
      <c r="AB4598" s="36">
        <f t="shared" si="1150"/>
        <v>0</v>
      </c>
      <c r="AC4598" s="37">
        <f t="shared" si="1151"/>
        <v>0</v>
      </c>
      <c r="AD4598" s="38"/>
      <c r="AE4598" s="38"/>
      <c r="AF4598" s="39">
        <f t="shared" si="1152"/>
        <v>0</v>
      </c>
      <c r="AG4598" s="40"/>
      <c r="AH4598" s="41">
        <f t="shared" si="1153"/>
        <v>0</v>
      </c>
      <c r="AI4598" s="42">
        <f t="shared" si="1154"/>
        <v>0</v>
      </c>
      <c r="AJ4598" s="43">
        <f t="shared" si="1155"/>
        <v>0</v>
      </c>
      <c r="AK4598" s="5" t="str">
        <f>_xlfn.IFNA(VLOOKUP(_xlfn.CONCAT(D4598," - ",S4598),OP!E:F,2,0),"-------------------------------------------NAO DISPONIVEL-------------------------------------------")</f>
        <v>C - RIOCARD</v>
      </c>
      <c r="AL4598" s="7" t="str">
        <f t="shared" si="1141"/>
        <v>1 - -------------------------------------------NAO DISPONIVEL------------------------------------------- - 00000004598 - FETRANSPOR</v>
      </c>
      <c r="AM4598" s="7" t="str">
        <f t="shared" si="1142"/>
        <v>-------------------------------------------NAO DISPONIVEL-------------------------------------------</v>
      </c>
      <c r="AN4598" s="44" cm="1">
        <f t="array" ref="AN4598">_xlfn.IFS(AJ4598=0,0,AQ4598="INATIVO",2,AQ4598="SEM CADASTRO",4,AQ4598="CPF ATIVO EM OUTRO COMPRADOR",5,AQ4598="NOVO/SEM CARTAO",6,AND(AJ4598&gt;0,AQ4598,""),8)</f>
        <v>0</v>
      </c>
      <c r="AO4598" s="45">
        <f t="shared" si="1156"/>
        <v>-10</v>
      </c>
    </row>
    <row r="4599" spans="1:41" x14ac:dyDescent="0.4">
      <c r="A4599" s="21" t="str">
        <f t="shared" si="1143"/>
        <v>-------------------------------------------NAO DISPONIVEL-------------------------------------------</v>
      </c>
      <c r="B4599" s="5" t="str">
        <f>_xlfn.IFNA(VLOOKUP(A4599,CNPJ!E:F,2,0),"-------------------------------------------NAO DISPONIVEL-------------------------------------------")</f>
        <v>-------------------------------------------NAO DISPONIVEL-------------------------------------------</v>
      </c>
      <c r="C4599" s="22">
        <v>1</v>
      </c>
      <c r="D4599" s="5" t="str">
        <f>_xlfn.XLOOKUP(R4599,OP!C:C,OP!B:B,,0,1)</f>
        <v>RJ</v>
      </c>
      <c r="E4599" s="23"/>
      <c r="M4599" s="26"/>
      <c r="N4599" s="27"/>
      <c r="O4599" s="28" t="str">
        <f t="shared" si="1144"/>
        <v>00000004599</v>
      </c>
      <c r="R4599" s="27" t="s">
        <v>193</v>
      </c>
      <c r="S4599" s="30" t="str">
        <f>_xlfn.IFNA(VLOOKUP(_xlfn.CONCAT(D4599," - ",R4599),OP!A:D,4,0),"-------------------------------------------NAO DISPONIVEL-------------------------------------------")</f>
        <v>FETRANSPOR</v>
      </c>
      <c r="T4599" s="31"/>
      <c r="U4599" s="32"/>
      <c r="V4599" s="31"/>
      <c r="W4599" s="33">
        <f t="shared" si="1145"/>
        <v>0</v>
      </c>
      <c r="X4599" s="34">
        <f t="shared" si="1146"/>
        <v>0</v>
      </c>
      <c r="Y4599" s="33">
        <f t="shared" si="1147"/>
        <v>0</v>
      </c>
      <c r="Z4599" s="33">
        <f t="shared" si="1148"/>
        <v>0</v>
      </c>
      <c r="AA4599" s="35">
        <f t="shared" si="1149"/>
        <v>0</v>
      </c>
      <c r="AB4599" s="36">
        <f t="shared" si="1150"/>
        <v>0</v>
      </c>
      <c r="AC4599" s="37">
        <f t="shared" si="1151"/>
        <v>0</v>
      </c>
      <c r="AD4599" s="38"/>
      <c r="AE4599" s="38"/>
      <c r="AF4599" s="39">
        <f t="shared" si="1152"/>
        <v>0</v>
      </c>
      <c r="AG4599" s="40"/>
      <c r="AH4599" s="41">
        <f t="shared" si="1153"/>
        <v>0</v>
      </c>
      <c r="AI4599" s="42">
        <f t="shared" si="1154"/>
        <v>0</v>
      </c>
      <c r="AJ4599" s="43">
        <f t="shared" si="1155"/>
        <v>0</v>
      </c>
      <c r="AK4599" s="5" t="str">
        <f>_xlfn.IFNA(VLOOKUP(_xlfn.CONCAT(D4599," - ",S4599),OP!E:F,2,0),"-------------------------------------------NAO DISPONIVEL-------------------------------------------")</f>
        <v>C - RIOCARD</v>
      </c>
      <c r="AL4599" s="7" t="str">
        <f t="shared" si="1141"/>
        <v>1 - -------------------------------------------NAO DISPONIVEL------------------------------------------- - 00000004599 - FETRANSPOR</v>
      </c>
      <c r="AM4599" s="7" t="str">
        <f t="shared" si="1142"/>
        <v>-------------------------------------------NAO DISPONIVEL-------------------------------------------</v>
      </c>
      <c r="AN4599" s="44" cm="1">
        <f t="array" ref="AN4599">_xlfn.IFS(AJ4599=0,0,AQ4599="INATIVO",2,AQ4599="SEM CADASTRO",4,AQ4599="CPF ATIVO EM OUTRO COMPRADOR",5,AQ4599="NOVO/SEM CARTAO",6,AND(AJ4599&gt;0,AQ4599,""),8)</f>
        <v>0</v>
      </c>
      <c r="AO4599" s="45">
        <f t="shared" si="1156"/>
        <v>-10</v>
      </c>
    </row>
    <row r="4600" spans="1:41" x14ac:dyDescent="0.4">
      <c r="A4600" s="21" t="str">
        <f t="shared" si="1143"/>
        <v>-------------------------------------------NAO DISPONIVEL-------------------------------------------</v>
      </c>
      <c r="B4600" s="5" t="str">
        <f>_xlfn.IFNA(VLOOKUP(A4600,CNPJ!E:F,2,0),"-------------------------------------------NAO DISPONIVEL-------------------------------------------")</f>
        <v>-------------------------------------------NAO DISPONIVEL-------------------------------------------</v>
      </c>
      <c r="C4600" s="22">
        <v>1</v>
      </c>
      <c r="D4600" s="5" t="str">
        <f>_xlfn.XLOOKUP(R4600,OP!C:C,OP!B:B,,0,1)</f>
        <v>RJ</v>
      </c>
      <c r="E4600" s="23"/>
      <c r="M4600" s="26"/>
      <c r="N4600" s="27"/>
      <c r="O4600" s="28" t="str">
        <f t="shared" si="1144"/>
        <v>00000004600</v>
      </c>
      <c r="R4600" s="27" t="s">
        <v>193</v>
      </c>
      <c r="S4600" s="30" t="str">
        <f>_xlfn.IFNA(VLOOKUP(_xlfn.CONCAT(D4600," - ",R4600),OP!A:D,4,0),"-------------------------------------------NAO DISPONIVEL-------------------------------------------")</f>
        <v>FETRANSPOR</v>
      </c>
      <c r="T4600" s="31"/>
      <c r="U4600" s="32"/>
      <c r="V4600" s="31"/>
      <c r="W4600" s="33">
        <f t="shared" si="1145"/>
        <v>0</v>
      </c>
      <c r="X4600" s="34">
        <f t="shared" si="1146"/>
        <v>0</v>
      </c>
      <c r="Y4600" s="33">
        <f t="shared" si="1147"/>
        <v>0</v>
      </c>
      <c r="Z4600" s="33">
        <f t="shared" si="1148"/>
        <v>0</v>
      </c>
      <c r="AA4600" s="35">
        <f t="shared" si="1149"/>
        <v>0</v>
      </c>
      <c r="AB4600" s="36">
        <f t="shared" si="1150"/>
        <v>0</v>
      </c>
      <c r="AC4600" s="37">
        <f t="shared" si="1151"/>
        <v>0</v>
      </c>
      <c r="AD4600" s="38"/>
      <c r="AE4600" s="38"/>
      <c r="AF4600" s="39">
        <f t="shared" si="1152"/>
        <v>0</v>
      </c>
      <c r="AG4600" s="40"/>
      <c r="AH4600" s="41">
        <f t="shared" si="1153"/>
        <v>0</v>
      </c>
      <c r="AI4600" s="42">
        <f t="shared" si="1154"/>
        <v>0</v>
      </c>
      <c r="AJ4600" s="43">
        <f t="shared" si="1155"/>
        <v>0</v>
      </c>
      <c r="AK4600" s="5" t="str">
        <f>_xlfn.IFNA(VLOOKUP(_xlfn.CONCAT(D4600," - ",S4600),OP!E:F,2,0),"-------------------------------------------NAO DISPONIVEL-------------------------------------------")</f>
        <v>C - RIOCARD</v>
      </c>
      <c r="AL4600" s="7" t="str">
        <f t="shared" si="1141"/>
        <v>1 - -------------------------------------------NAO DISPONIVEL------------------------------------------- - 00000004600 - FETRANSPOR</v>
      </c>
      <c r="AM4600" s="7" t="str">
        <f t="shared" si="1142"/>
        <v>-------------------------------------------NAO DISPONIVEL-------------------------------------------</v>
      </c>
      <c r="AN4600" s="44" cm="1">
        <f t="array" ref="AN4600">_xlfn.IFS(AJ4600=0,0,AQ4600="INATIVO",2,AQ4600="SEM CADASTRO",4,AQ4600="CPF ATIVO EM OUTRO COMPRADOR",5,AQ4600="NOVO/SEM CARTAO",6,AND(AJ4600&gt;0,AQ4600,""),8)</f>
        <v>0</v>
      </c>
      <c r="AO4600" s="45">
        <f t="shared" si="1156"/>
        <v>-10</v>
      </c>
    </row>
    <row r="4601" spans="1:41" x14ac:dyDescent="0.4">
      <c r="A4601" s="21" t="str">
        <f t="shared" si="1143"/>
        <v>-------------------------------------------NAO DISPONIVEL-------------------------------------------</v>
      </c>
      <c r="B4601" s="5" t="str">
        <f>_xlfn.IFNA(VLOOKUP(A4601,CNPJ!E:F,2,0),"-------------------------------------------NAO DISPONIVEL-------------------------------------------")</f>
        <v>-------------------------------------------NAO DISPONIVEL-------------------------------------------</v>
      </c>
      <c r="C4601" s="22">
        <v>1</v>
      </c>
      <c r="D4601" s="5" t="str">
        <f>_xlfn.XLOOKUP(R4601,OP!C:C,OP!B:B,,0,1)</f>
        <v>RJ</v>
      </c>
      <c r="E4601" s="23"/>
      <c r="M4601" s="26"/>
      <c r="N4601" s="27"/>
      <c r="O4601" s="28" t="str">
        <f t="shared" si="1144"/>
        <v>00000004601</v>
      </c>
      <c r="R4601" s="27" t="s">
        <v>193</v>
      </c>
      <c r="S4601" s="30" t="str">
        <f>_xlfn.IFNA(VLOOKUP(_xlfn.CONCAT(D4601," - ",R4601),OP!A:D,4,0),"-------------------------------------------NAO DISPONIVEL-------------------------------------------")</f>
        <v>FETRANSPOR</v>
      </c>
      <c r="T4601" s="31"/>
      <c r="U4601" s="32"/>
      <c r="V4601" s="31"/>
      <c r="W4601" s="33">
        <f t="shared" si="1145"/>
        <v>0</v>
      </c>
      <c r="X4601" s="34">
        <f t="shared" si="1146"/>
        <v>0</v>
      </c>
      <c r="Y4601" s="33">
        <f t="shared" si="1147"/>
        <v>0</v>
      </c>
      <c r="Z4601" s="33">
        <f t="shared" si="1148"/>
        <v>0</v>
      </c>
      <c r="AA4601" s="35">
        <f t="shared" si="1149"/>
        <v>0</v>
      </c>
      <c r="AB4601" s="36">
        <f t="shared" si="1150"/>
        <v>0</v>
      </c>
      <c r="AC4601" s="37">
        <f t="shared" si="1151"/>
        <v>0</v>
      </c>
      <c r="AD4601" s="38"/>
      <c r="AE4601" s="38"/>
      <c r="AF4601" s="39">
        <f t="shared" si="1152"/>
        <v>0</v>
      </c>
      <c r="AG4601" s="40"/>
      <c r="AH4601" s="41">
        <f t="shared" si="1153"/>
        <v>0</v>
      </c>
      <c r="AI4601" s="42">
        <f t="shared" si="1154"/>
        <v>0</v>
      </c>
      <c r="AJ4601" s="43">
        <f t="shared" si="1155"/>
        <v>0</v>
      </c>
      <c r="AK4601" s="5" t="str">
        <f>_xlfn.IFNA(VLOOKUP(_xlfn.CONCAT(D4601," - ",S4601),OP!E:F,2,0),"-------------------------------------------NAO DISPONIVEL-------------------------------------------")</f>
        <v>C - RIOCARD</v>
      </c>
      <c r="AL4601" s="7" t="str">
        <f t="shared" si="1141"/>
        <v>1 - -------------------------------------------NAO DISPONIVEL------------------------------------------- - 00000004601 - FETRANSPOR</v>
      </c>
      <c r="AM4601" s="7" t="str">
        <f t="shared" si="1142"/>
        <v>-------------------------------------------NAO DISPONIVEL-------------------------------------------</v>
      </c>
      <c r="AN4601" s="44" cm="1">
        <f t="array" ref="AN4601">_xlfn.IFS(AJ4601=0,0,AQ4601="INATIVO",2,AQ4601="SEM CADASTRO",4,AQ4601="CPF ATIVO EM OUTRO COMPRADOR",5,AQ4601="NOVO/SEM CARTAO",6,AND(AJ4601&gt;0,AQ4601,""),8)</f>
        <v>0</v>
      </c>
      <c r="AO4601" s="45">
        <f t="shared" si="1156"/>
        <v>-10</v>
      </c>
    </row>
    <row r="4602" spans="1:41" x14ac:dyDescent="0.4">
      <c r="A4602" s="21" t="str">
        <f t="shared" si="1143"/>
        <v>-------------------------------------------NAO DISPONIVEL-------------------------------------------</v>
      </c>
      <c r="B4602" s="5" t="str">
        <f>_xlfn.IFNA(VLOOKUP(A4602,CNPJ!E:F,2,0),"-------------------------------------------NAO DISPONIVEL-------------------------------------------")</f>
        <v>-------------------------------------------NAO DISPONIVEL-------------------------------------------</v>
      </c>
      <c r="C4602" s="22">
        <v>1</v>
      </c>
      <c r="D4602" s="5" t="str">
        <f>_xlfn.XLOOKUP(R4602,OP!C:C,OP!B:B,,0,1)</f>
        <v>RJ</v>
      </c>
      <c r="E4602" s="23"/>
      <c r="M4602" s="26"/>
      <c r="N4602" s="27"/>
      <c r="O4602" s="28" t="str">
        <f t="shared" si="1144"/>
        <v>00000004602</v>
      </c>
      <c r="R4602" s="27" t="s">
        <v>193</v>
      </c>
      <c r="S4602" s="30" t="str">
        <f>_xlfn.IFNA(VLOOKUP(_xlfn.CONCAT(D4602," - ",R4602),OP!A:D,4,0),"-------------------------------------------NAO DISPONIVEL-------------------------------------------")</f>
        <v>FETRANSPOR</v>
      </c>
      <c r="T4602" s="31"/>
      <c r="U4602" s="32"/>
      <c r="V4602" s="31"/>
      <c r="W4602" s="33">
        <f t="shared" si="1145"/>
        <v>0</v>
      </c>
      <c r="X4602" s="34">
        <f t="shared" si="1146"/>
        <v>0</v>
      </c>
      <c r="Y4602" s="33">
        <f t="shared" si="1147"/>
        <v>0</v>
      </c>
      <c r="Z4602" s="33">
        <f t="shared" si="1148"/>
        <v>0</v>
      </c>
      <c r="AA4602" s="35">
        <f t="shared" si="1149"/>
        <v>0</v>
      </c>
      <c r="AB4602" s="36">
        <f t="shared" si="1150"/>
        <v>0</v>
      </c>
      <c r="AC4602" s="37">
        <f t="shared" si="1151"/>
        <v>0</v>
      </c>
      <c r="AD4602" s="38"/>
      <c r="AE4602" s="38"/>
      <c r="AF4602" s="39">
        <f t="shared" si="1152"/>
        <v>0</v>
      </c>
      <c r="AG4602" s="40"/>
      <c r="AH4602" s="41">
        <f t="shared" si="1153"/>
        <v>0</v>
      </c>
      <c r="AI4602" s="42">
        <f t="shared" si="1154"/>
        <v>0</v>
      </c>
      <c r="AJ4602" s="43">
        <f t="shared" si="1155"/>
        <v>0</v>
      </c>
      <c r="AK4602" s="5" t="str">
        <f>_xlfn.IFNA(VLOOKUP(_xlfn.CONCAT(D4602," - ",S4602),OP!E:F,2,0),"-------------------------------------------NAO DISPONIVEL-------------------------------------------")</f>
        <v>C - RIOCARD</v>
      </c>
      <c r="AL4602" s="7" t="str">
        <f t="shared" si="1141"/>
        <v>1 - -------------------------------------------NAO DISPONIVEL------------------------------------------- - 00000004602 - FETRANSPOR</v>
      </c>
      <c r="AM4602" s="7" t="str">
        <f t="shared" si="1142"/>
        <v>-------------------------------------------NAO DISPONIVEL-------------------------------------------</v>
      </c>
      <c r="AN4602" s="44" cm="1">
        <f t="array" ref="AN4602">_xlfn.IFS(AJ4602=0,0,AQ4602="INATIVO",2,AQ4602="SEM CADASTRO",4,AQ4602="CPF ATIVO EM OUTRO COMPRADOR",5,AQ4602="NOVO/SEM CARTAO",6,AND(AJ4602&gt;0,AQ4602,""),8)</f>
        <v>0</v>
      </c>
      <c r="AO4602" s="45">
        <f t="shared" si="1156"/>
        <v>-10</v>
      </c>
    </row>
    <row r="4603" spans="1:41" x14ac:dyDescent="0.4">
      <c r="A4603" s="21" t="str">
        <f t="shared" si="1143"/>
        <v>-------------------------------------------NAO DISPONIVEL-------------------------------------------</v>
      </c>
      <c r="B4603" s="5" t="str">
        <f>_xlfn.IFNA(VLOOKUP(A4603,CNPJ!E:F,2,0),"-------------------------------------------NAO DISPONIVEL-------------------------------------------")</f>
        <v>-------------------------------------------NAO DISPONIVEL-------------------------------------------</v>
      </c>
      <c r="C4603" s="22">
        <v>1</v>
      </c>
      <c r="D4603" s="5" t="str">
        <f>_xlfn.XLOOKUP(R4603,OP!C:C,OP!B:B,,0,1)</f>
        <v>RJ</v>
      </c>
      <c r="E4603" s="23"/>
      <c r="M4603" s="26"/>
      <c r="N4603" s="27"/>
      <c r="O4603" s="28" t="str">
        <f t="shared" si="1144"/>
        <v>00000004603</v>
      </c>
      <c r="R4603" s="27" t="s">
        <v>193</v>
      </c>
      <c r="S4603" s="30" t="str">
        <f>_xlfn.IFNA(VLOOKUP(_xlfn.CONCAT(D4603," - ",R4603),OP!A:D,4,0),"-------------------------------------------NAO DISPONIVEL-------------------------------------------")</f>
        <v>FETRANSPOR</v>
      </c>
      <c r="T4603" s="31"/>
      <c r="U4603" s="32"/>
      <c r="V4603" s="31"/>
      <c r="W4603" s="33">
        <f t="shared" si="1145"/>
        <v>0</v>
      </c>
      <c r="X4603" s="34">
        <f t="shared" si="1146"/>
        <v>0</v>
      </c>
      <c r="Y4603" s="33">
        <f t="shared" si="1147"/>
        <v>0</v>
      </c>
      <c r="Z4603" s="33">
        <f t="shared" si="1148"/>
        <v>0</v>
      </c>
      <c r="AA4603" s="35">
        <f t="shared" si="1149"/>
        <v>0</v>
      </c>
      <c r="AB4603" s="36">
        <f t="shared" si="1150"/>
        <v>0</v>
      </c>
      <c r="AC4603" s="37">
        <f t="shared" si="1151"/>
        <v>0</v>
      </c>
      <c r="AD4603" s="38"/>
      <c r="AE4603" s="38"/>
      <c r="AF4603" s="39">
        <f t="shared" si="1152"/>
        <v>0</v>
      </c>
      <c r="AG4603" s="40"/>
      <c r="AH4603" s="41">
        <f t="shared" si="1153"/>
        <v>0</v>
      </c>
      <c r="AI4603" s="42">
        <f t="shared" si="1154"/>
        <v>0</v>
      </c>
      <c r="AJ4603" s="43">
        <f t="shared" si="1155"/>
        <v>0</v>
      </c>
      <c r="AK4603" s="5" t="str">
        <f>_xlfn.IFNA(VLOOKUP(_xlfn.CONCAT(D4603," - ",S4603),OP!E:F,2,0),"-------------------------------------------NAO DISPONIVEL-------------------------------------------")</f>
        <v>C - RIOCARD</v>
      </c>
      <c r="AL4603" s="7" t="str">
        <f t="shared" si="1141"/>
        <v>1 - -------------------------------------------NAO DISPONIVEL------------------------------------------- - 00000004603 - FETRANSPOR</v>
      </c>
      <c r="AM4603" s="7" t="str">
        <f t="shared" si="1142"/>
        <v>-------------------------------------------NAO DISPONIVEL-------------------------------------------</v>
      </c>
      <c r="AN4603" s="44" cm="1">
        <f t="array" ref="AN4603">_xlfn.IFS(AJ4603=0,0,AQ4603="INATIVO",2,AQ4603="SEM CADASTRO",4,AQ4603="CPF ATIVO EM OUTRO COMPRADOR",5,AQ4603="NOVO/SEM CARTAO",6,AND(AJ4603&gt;0,AQ4603,""),8)</f>
        <v>0</v>
      </c>
      <c r="AO4603" s="45">
        <f t="shared" si="1156"/>
        <v>-10</v>
      </c>
    </row>
    <row r="4604" spans="1:41" x14ac:dyDescent="0.4">
      <c r="A4604" s="21" t="str">
        <f t="shared" si="1143"/>
        <v>-------------------------------------------NAO DISPONIVEL-------------------------------------------</v>
      </c>
      <c r="B4604" s="5" t="str">
        <f>_xlfn.IFNA(VLOOKUP(A4604,CNPJ!E:F,2,0),"-------------------------------------------NAO DISPONIVEL-------------------------------------------")</f>
        <v>-------------------------------------------NAO DISPONIVEL-------------------------------------------</v>
      </c>
      <c r="C4604" s="22">
        <v>1</v>
      </c>
      <c r="D4604" s="5" t="str">
        <f>_xlfn.XLOOKUP(R4604,OP!C:C,OP!B:B,,0,1)</f>
        <v>RJ</v>
      </c>
      <c r="E4604" s="23"/>
      <c r="M4604" s="26"/>
      <c r="N4604" s="27"/>
      <c r="O4604" s="28" t="str">
        <f t="shared" si="1144"/>
        <v>00000004604</v>
      </c>
      <c r="R4604" s="27" t="s">
        <v>193</v>
      </c>
      <c r="S4604" s="30" t="str">
        <f>_xlfn.IFNA(VLOOKUP(_xlfn.CONCAT(D4604," - ",R4604),OP!A:D,4,0),"-------------------------------------------NAO DISPONIVEL-------------------------------------------")</f>
        <v>FETRANSPOR</v>
      </c>
      <c r="T4604" s="31"/>
      <c r="U4604" s="32"/>
      <c r="V4604" s="31"/>
      <c r="W4604" s="33">
        <f t="shared" si="1145"/>
        <v>0</v>
      </c>
      <c r="X4604" s="34">
        <f t="shared" si="1146"/>
        <v>0</v>
      </c>
      <c r="Y4604" s="33">
        <f t="shared" si="1147"/>
        <v>0</v>
      </c>
      <c r="Z4604" s="33">
        <f t="shared" si="1148"/>
        <v>0</v>
      </c>
      <c r="AA4604" s="35">
        <f t="shared" si="1149"/>
        <v>0</v>
      </c>
      <c r="AB4604" s="36">
        <f t="shared" si="1150"/>
        <v>0</v>
      </c>
      <c r="AC4604" s="37">
        <f t="shared" si="1151"/>
        <v>0</v>
      </c>
      <c r="AD4604" s="38"/>
      <c r="AE4604" s="38"/>
      <c r="AF4604" s="39">
        <f t="shared" si="1152"/>
        <v>0</v>
      </c>
      <c r="AG4604" s="40"/>
      <c r="AH4604" s="41">
        <f t="shared" si="1153"/>
        <v>0</v>
      </c>
      <c r="AI4604" s="42">
        <f t="shared" si="1154"/>
        <v>0</v>
      </c>
      <c r="AJ4604" s="43">
        <f t="shared" si="1155"/>
        <v>0</v>
      </c>
      <c r="AK4604" s="5" t="str">
        <f>_xlfn.IFNA(VLOOKUP(_xlfn.CONCAT(D4604," - ",S4604),OP!E:F,2,0),"-------------------------------------------NAO DISPONIVEL-------------------------------------------")</f>
        <v>C - RIOCARD</v>
      </c>
      <c r="AL4604" s="7" t="str">
        <f t="shared" si="1141"/>
        <v>1 - -------------------------------------------NAO DISPONIVEL------------------------------------------- - 00000004604 - FETRANSPOR</v>
      </c>
      <c r="AM4604" s="7" t="str">
        <f t="shared" si="1142"/>
        <v>-------------------------------------------NAO DISPONIVEL-------------------------------------------</v>
      </c>
      <c r="AN4604" s="44" cm="1">
        <f t="array" ref="AN4604">_xlfn.IFS(AJ4604=0,0,AQ4604="INATIVO",2,AQ4604="SEM CADASTRO",4,AQ4604="CPF ATIVO EM OUTRO COMPRADOR",5,AQ4604="NOVO/SEM CARTAO",6,AND(AJ4604&gt;0,AQ4604,""),8)</f>
        <v>0</v>
      </c>
      <c r="AO4604" s="45">
        <f t="shared" si="1156"/>
        <v>-10</v>
      </c>
    </row>
    <row r="4605" spans="1:41" x14ac:dyDescent="0.4">
      <c r="A4605" s="21" t="str">
        <f t="shared" si="1143"/>
        <v>-------------------------------------------NAO DISPONIVEL-------------------------------------------</v>
      </c>
      <c r="B4605" s="5" t="str">
        <f>_xlfn.IFNA(VLOOKUP(A4605,CNPJ!E:F,2,0),"-------------------------------------------NAO DISPONIVEL-------------------------------------------")</f>
        <v>-------------------------------------------NAO DISPONIVEL-------------------------------------------</v>
      </c>
      <c r="C4605" s="22">
        <v>1</v>
      </c>
      <c r="D4605" s="5" t="str">
        <f>_xlfn.XLOOKUP(R4605,OP!C:C,OP!B:B,,0,1)</f>
        <v>RJ</v>
      </c>
      <c r="E4605" s="23"/>
      <c r="M4605" s="26"/>
      <c r="N4605" s="27"/>
      <c r="O4605" s="28" t="str">
        <f t="shared" si="1144"/>
        <v>00000004605</v>
      </c>
      <c r="R4605" s="27" t="s">
        <v>193</v>
      </c>
      <c r="S4605" s="30" t="str">
        <f>_xlfn.IFNA(VLOOKUP(_xlfn.CONCAT(D4605," - ",R4605),OP!A:D,4,0),"-------------------------------------------NAO DISPONIVEL-------------------------------------------")</f>
        <v>FETRANSPOR</v>
      </c>
      <c r="T4605" s="31"/>
      <c r="U4605" s="32"/>
      <c r="V4605" s="31"/>
      <c r="W4605" s="33">
        <f t="shared" si="1145"/>
        <v>0</v>
      </c>
      <c r="X4605" s="34">
        <f t="shared" si="1146"/>
        <v>0</v>
      </c>
      <c r="Y4605" s="33">
        <f t="shared" si="1147"/>
        <v>0</v>
      </c>
      <c r="Z4605" s="33">
        <f t="shared" si="1148"/>
        <v>0</v>
      </c>
      <c r="AA4605" s="35">
        <f t="shared" si="1149"/>
        <v>0</v>
      </c>
      <c r="AB4605" s="36">
        <f t="shared" si="1150"/>
        <v>0</v>
      </c>
      <c r="AC4605" s="37">
        <f t="shared" si="1151"/>
        <v>0</v>
      </c>
      <c r="AD4605" s="38"/>
      <c r="AE4605" s="38"/>
      <c r="AF4605" s="39">
        <f t="shared" si="1152"/>
        <v>0</v>
      </c>
      <c r="AG4605" s="40"/>
      <c r="AH4605" s="41">
        <f t="shared" si="1153"/>
        <v>0</v>
      </c>
      <c r="AI4605" s="42">
        <f t="shared" si="1154"/>
        <v>0</v>
      </c>
      <c r="AJ4605" s="43">
        <f t="shared" si="1155"/>
        <v>0</v>
      </c>
      <c r="AK4605" s="5" t="str">
        <f>_xlfn.IFNA(VLOOKUP(_xlfn.CONCAT(D4605," - ",S4605),OP!E:F,2,0),"-------------------------------------------NAO DISPONIVEL-------------------------------------------")</f>
        <v>C - RIOCARD</v>
      </c>
      <c r="AL4605" s="7" t="str">
        <f t="shared" si="1141"/>
        <v>1 - -------------------------------------------NAO DISPONIVEL------------------------------------------- - 00000004605 - FETRANSPOR</v>
      </c>
      <c r="AM4605" s="7" t="str">
        <f t="shared" si="1142"/>
        <v>-------------------------------------------NAO DISPONIVEL-------------------------------------------</v>
      </c>
      <c r="AN4605" s="44" cm="1">
        <f t="array" ref="AN4605">_xlfn.IFS(AJ4605=0,0,AQ4605="INATIVO",2,AQ4605="SEM CADASTRO",4,AQ4605="CPF ATIVO EM OUTRO COMPRADOR",5,AQ4605="NOVO/SEM CARTAO",6,AND(AJ4605&gt;0,AQ4605,""),8)</f>
        <v>0</v>
      </c>
      <c r="AO4605" s="45">
        <f t="shared" si="1156"/>
        <v>-10</v>
      </c>
    </row>
    <row r="4606" spans="1:41" x14ac:dyDescent="0.4">
      <c r="A4606" s="21" t="str">
        <f t="shared" si="1143"/>
        <v>-------------------------------------------NAO DISPONIVEL-------------------------------------------</v>
      </c>
      <c r="B4606" s="5" t="str">
        <f>_xlfn.IFNA(VLOOKUP(A4606,CNPJ!E:F,2,0),"-------------------------------------------NAO DISPONIVEL-------------------------------------------")</f>
        <v>-------------------------------------------NAO DISPONIVEL-------------------------------------------</v>
      </c>
      <c r="C4606" s="22">
        <v>1</v>
      </c>
      <c r="D4606" s="5" t="str">
        <f>_xlfn.XLOOKUP(R4606,OP!C:C,OP!B:B,,0,1)</f>
        <v>RJ</v>
      </c>
      <c r="E4606" s="23"/>
      <c r="M4606" s="26"/>
      <c r="N4606" s="27"/>
      <c r="O4606" s="28" t="str">
        <f t="shared" si="1144"/>
        <v>00000004606</v>
      </c>
      <c r="R4606" s="27" t="s">
        <v>193</v>
      </c>
      <c r="S4606" s="30" t="str">
        <f>_xlfn.IFNA(VLOOKUP(_xlfn.CONCAT(D4606," - ",R4606),OP!A:D,4,0),"-------------------------------------------NAO DISPONIVEL-------------------------------------------")</f>
        <v>FETRANSPOR</v>
      </c>
      <c r="T4606" s="31"/>
      <c r="U4606" s="32"/>
      <c r="V4606" s="31"/>
      <c r="W4606" s="33">
        <f t="shared" si="1145"/>
        <v>0</v>
      </c>
      <c r="X4606" s="34">
        <f t="shared" si="1146"/>
        <v>0</v>
      </c>
      <c r="Y4606" s="33">
        <f t="shared" si="1147"/>
        <v>0</v>
      </c>
      <c r="Z4606" s="33">
        <f t="shared" si="1148"/>
        <v>0</v>
      </c>
      <c r="AA4606" s="35">
        <f t="shared" si="1149"/>
        <v>0</v>
      </c>
      <c r="AB4606" s="36">
        <f t="shared" si="1150"/>
        <v>0</v>
      </c>
      <c r="AC4606" s="37">
        <f t="shared" si="1151"/>
        <v>0</v>
      </c>
      <c r="AD4606" s="38"/>
      <c r="AE4606" s="38"/>
      <c r="AF4606" s="39">
        <f t="shared" si="1152"/>
        <v>0</v>
      </c>
      <c r="AG4606" s="40"/>
      <c r="AH4606" s="41">
        <f t="shared" si="1153"/>
        <v>0</v>
      </c>
      <c r="AI4606" s="42">
        <f t="shared" si="1154"/>
        <v>0</v>
      </c>
      <c r="AJ4606" s="43">
        <f t="shared" si="1155"/>
        <v>0</v>
      </c>
      <c r="AK4606" s="5" t="str">
        <f>_xlfn.IFNA(VLOOKUP(_xlfn.CONCAT(D4606," - ",S4606),OP!E:F,2,0),"-------------------------------------------NAO DISPONIVEL-------------------------------------------")</f>
        <v>C - RIOCARD</v>
      </c>
      <c r="AL4606" s="7" t="str">
        <f t="shared" si="1141"/>
        <v>1 - -------------------------------------------NAO DISPONIVEL------------------------------------------- - 00000004606 - FETRANSPOR</v>
      </c>
      <c r="AM4606" s="7" t="str">
        <f t="shared" si="1142"/>
        <v>-------------------------------------------NAO DISPONIVEL-------------------------------------------</v>
      </c>
      <c r="AN4606" s="44" cm="1">
        <f t="array" ref="AN4606">_xlfn.IFS(AJ4606=0,0,AQ4606="INATIVO",2,AQ4606="SEM CADASTRO",4,AQ4606="CPF ATIVO EM OUTRO COMPRADOR",5,AQ4606="NOVO/SEM CARTAO",6,AND(AJ4606&gt;0,AQ4606,""),8)</f>
        <v>0</v>
      </c>
      <c r="AO4606" s="45">
        <f t="shared" si="1156"/>
        <v>-10</v>
      </c>
    </row>
    <row r="4607" spans="1:41" x14ac:dyDescent="0.4">
      <c r="A4607" s="21" t="str">
        <f t="shared" si="1143"/>
        <v>-------------------------------------------NAO DISPONIVEL-------------------------------------------</v>
      </c>
      <c r="B4607" s="5" t="str">
        <f>_xlfn.IFNA(VLOOKUP(A4607,CNPJ!E:F,2,0),"-------------------------------------------NAO DISPONIVEL-------------------------------------------")</f>
        <v>-------------------------------------------NAO DISPONIVEL-------------------------------------------</v>
      </c>
      <c r="C4607" s="22">
        <v>1</v>
      </c>
      <c r="D4607" s="5" t="str">
        <f>_xlfn.XLOOKUP(R4607,OP!C:C,OP!B:B,,0,1)</f>
        <v>RJ</v>
      </c>
      <c r="E4607" s="23"/>
      <c r="M4607" s="26"/>
      <c r="N4607" s="27"/>
      <c r="O4607" s="28" t="str">
        <f t="shared" si="1144"/>
        <v>00000004607</v>
      </c>
      <c r="R4607" s="27" t="s">
        <v>193</v>
      </c>
      <c r="S4607" s="30" t="str">
        <f>_xlfn.IFNA(VLOOKUP(_xlfn.CONCAT(D4607," - ",R4607),OP!A:D,4,0),"-------------------------------------------NAO DISPONIVEL-------------------------------------------")</f>
        <v>FETRANSPOR</v>
      </c>
      <c r="T4607" s="31"/>
      <c r="U4607" s="32"/>
      <c r="V4607" s="31"/>
      <c r="W4607" s="33">
        <f t="shared" si="1145"/>
        <v>0</v>
      </c>
      <c r="X4607" s="34">
        <f t="shared" si="1146"/>
        <v>0</v>
      </c>
      <c r="Y4607" s="33">
        <f t="shared" si="1147"/>
        <v>0</v>
      </c>
      <c r="Z4607" s="33">
        <f t="shared" si="1148"/>
        <v>0</v>
      </c>
      <c r="AA4607" s="35">
        <f t="shared" si="1149"/>
        <v>0</v>
      </c>
      <c r="AB4607" s="36">
        <f t="shared" si="1150"/>
        <v>0</v>
      </c>
      <c r="AC4607" s="37">
        <f t="shared" si="1151"/>
        <v>0</v>
      </c>
      <c r="AD4607" s="38"/>
      <c r="AE4607" s="38"/>
      <c r="AF4607" s="39">
        <f t="shared" si="1152"/>
        <v>0</v>
      </c>
      <c r="AG4607" s="40"/>
      <c r="AH4607" s="41">
        <f t="shared" si="1153"/>
        <v>0</v>
      </c>
      <c r="AI4607" s="42">
        <f t="shared" si="1154"/>
        <v>0</v>
      </c>
      <c r="AJ4607" s="43">
        <f t="shared" si="1155"/>
        <v>0</v>
      </c>
      <c r="AK4607" s="5" t="str">
        <f>_xlfn.IFNA(VLOOKUP(_xlfn.CONCAT(D4607," - ",S4607),OP!E:F,2,0),"-------------------------------------------NAO DISPONIVEL-------------------------------------------")</f>
        <v>C - RIOCARD</v>
      </c>
      <c r="AL4607" s="7" t="str">
        <f t="shared" si="1141"/>
        <v>1 - -------------------------------------------NAO DISPONIVEL------------------------------------------- - 00000004607 - FETRANSPOR</v>
      </c>
      <c r="AM4607" s="7" t="str">
        <f t="shared" si="1142"/>
        <v>-------------------------------------------NAO DISPONIVEL-------------------------------------------</v>
      </c>
      <c r="AN4607" s="44" cm="1">
        <f t="array" ref="AN4607">_xlfn.IFS(AJ4607=0,0,AQ4607="INATIVO",2,AQ4607="SEM CADASTRO",4,AQ4607="CPF ATIVO EM OUTRO COMPRADOR",5,AQ4607="NOVO/SEM CARTAO",6,AND(AJ4607&gt;0,AQ4607,""),8)</f>
        <v>0</v>
      </c>
      <c r="AO4607" s="45">
        <f t="shared" si="1156"/>
        <v>-10</v>
      </c>
    </row>
    <row r="4608" spans="1:41" x14ac:dyDescent="0.4">
      <c r="A4608" s="21" t="str">
        <f t="shared" si="1143"/>
        <v>-------------------------------------------NAO DISPONIVEL-------------------------------------------</v>
      </c>
      <c r="B4608" s="5" t="str">
        <f>_xlfn.IFNA(VLOOKUP(A4608,CNPJ!E:F,2,0),"-------------------------------------------NAO DISPONIVEL-------------------------------------------")</f>
        <v>-------------------------------------------NAO DISPONIVEL-------------------------------------------</v>
      </c>
      <c r="C4608" s="22">
        <v>1</v>
      </c>
      <c r="D4608" s="5" t="str">
        <f>_xlfn.XLOOKUP(R4608,OP!C:C,OP!B:B,,0,1)</f>
        <v>RJ</v>
      </c>
      <c r="E4608" s="23"/>
      <c r="M4608" s="26"/>
      <c r="N4608" s="27"/>
      <c r="O4608" s="28" t="str">
        <f t="shared" si="1144"/>
        <v>00000004608</v>
      </c>
      <c r="R4608" s="27" t="s">
        <v>193</v>
      </c>
      <c r="S4608" s="30" t="str">
        <f>_xlfn.IFNA(VLOOKUP(_xlfn.CONCAT(D4608," - ",R4608),OP!A:D,4,0),"-------------------------------------------NAO DISPONIVEL-------------------------------------------")</f>
        <v>FETRANSPOR</v>
      </c>
      <c r="T4608" s="31"/>
      <c r="U4608" s="32"/>
      <c r="V4608" s="31"/>
      <c r="W4608" s="33">
        <f t="shared" si="1145"/>
        <v>0</v>
      </c>
      <c r="X4608" s="34">
        <f t="shared" si="1146"/>
        <v>0</v>
      </c>
      <c r="Y4608" s="33">
        <f t="shared" si="1147"/>
        <v>0</v>
      </c>
      <c r="Z4608" s="33">
        <f t="shared" si="1148"/>
        <v>0</v>
      </c>
      <c r="AA4608" s="35">
        <f t="shared" si="1149"/>
        <v>0</v>
      </c>
      <c r="AB4608" s="36">
        <f t="shared" si="1150"/>
        <v>0</v>
      </c>
      <c r="AC4608" s="37">
        <f t="shared" si="1151"/>
        <v>0</v>
      </c>
      <c r="AD4608" s="38"/>
      <c r="AE4608" s="38"/>
      <c r="AF4608" s="39">
        <f t="shared" si="1152"/>
        <v>0</v>
      </c>
      <c r="AG4608" s="40"/>
      <c r="AH4608" s="41">
        <f t="shared" si="1153"/>
        <v>0</v>
      </c>
      <c r="AI4608" s="42">
        <f t="shared" si="1154"/>
        <v>0</v>
      </c>
      <c r="AJ4608" s="43">
        <f t="shared" si="1155"/>
        <v>0</v>
      </c>
      <c r="AK4608" s="5" t="str">
        <f>_xlfn.IFNA(VLOOKUP(_xlfn.CONCAT(D4608," - ",S4608),OP!E:F,2,0),"-------------------------------------------NAO DISPONIVEL-------------------------------------------")</f>
        <v>C - RIOCARD</v>
      </c>
      <c r="AL4608" s="7" t="str">
        <f t="shared" si="1141"/>
        <v>1 - -------------------------------------------NAO DISPONIVEL------------------------------------------- - 00000004608 - FETRANSPOR</v>
      </c>
      <c r="AM4608" s="7" t="str">
        <f t="shared" si="1142"/>
        <v>-------------------------------------------NAO DISPONIVEL-------------------------------------------</v>
      </c>
      <c r="AN4608" s="44" cm="1">
        <f t="array" ref="AN4608">_xlfn.IFS(AJ4608=0,0,AQ4608="INATIVO",2,AQ4608="SEM CADASTRO",4,AQ4608="CPF ATIVO EM OUTRO COMPRADOR",5,AQ4608="NOVO/SEM CARTAO",6,AND(AJ4608&gt;0,AQ4608,""),8)</f>
        <v>0</v>
      </c>
      <c r="AO4608" s="45">
        <f t="shared" si="1156"/>
        <v>-10</v>
      </c>
    </row>
    <row r="4609" spans="1:41" x14ac:dyDescent="0.4">
      <c r="A4609" s="21" t="str">
        <f t="shared" si="1143"/>
        <v>-------------------------------------------NAO DISPONIVEL-------------------------------------------</v>
      </c>
      <c r="B4609" s="5" t="str">
        <f>_xlfn.IFNA(VLOOKUP(A4609,CNPJ!E:F,2,0),"-------------------------------------------NAO DISPONIVEL-------------------------------------------")</f>
        <v>-------------------------------------------NAO DISPONIVEL-------------------------------------------</v>
      </c>
      <c r="C4609" s="22">
        <v>1</v>
      </c>
      <c r="D4609" s="5" t="str">
        <f>_xlfn.XLOOKUP(R4609,OP!C:C,OP!B:B,,0,1)</f>
        <v>RJ</v>
      </c>
      <c r="E4609" s="23"/>
      <c r="M4609" s="26"/>
      <c r="N4609" s="27"/>
      <c r="O4609" s="28" t="str">
        <f t="shared" si="1144"/>
        <v>00000004609</v>
      </c>
      <c r="R4609" s="27" t="s">
        <v>193</v>
      </c>
      <c r="S4609" s="30" t="str">
        <f>_xlfn.IFNA(VLOOKUP(_xlfn.CONCAT(D4609," - ",R4609),OP!A:D,4,0),"-------------------------------------------NAO DISPONIVEL-------------------------------------------")</f>
        <v>FETRANSPOR</v>
      </c>
      <c r="T4609" s="31"/>
      <c r="U4609" s="32"/>
      <c r="V4609" s="31"/>
      <c r="W4609" s="33">
        <f t="shared" si="1145"/>
        <v>0</v>
      </c>
      <c r="X4609" s="34">
        <f t="shared" si="1146"/>
        <v>0</v>
      </c>
      <c r="Y4609" s="33">
        <f t="shared" si="1147"/>
        <v>0</v>
      </c>
      <c r="Z4609" s="33">
        <f t="shared" si="1148"/>
        <v>0</v>
      </c>
      <c r="AA4609" s="35">
        <f t="shared" si="1149"/>
        <v>0</v>
      </c>
      <c r="AB4609" s="36">
        <f t="shared" si="1150"/>
        <v>0</v>
      </c>
      <c r="AC4609" s="37">
        <f t="shared" si="1151"/>
        <v>0</v>
      </c>
      <c r="AD4609" s="38"/>
      <c r="AE4609" s="38"/>
      <c r="AF4609" s="39">
        <f t="shared" si="1152"/>
        <v>0</v>
      </c>
      <c r="AG4609" s="40"/>
      <c r="AH4609" s="41">
        <f t="shared" si="1153"/>
        <v>0</v>
      </c>
      <c r="AI4609" s="42">
        <f t="shared" si="1154"/>
        <v>0</v>
      </c>
      <c r="AJ4609" s="43">
        <f t="shared" si="1155"/>
        <v>0</v>
      </c>
      <c r="AK4609" s="5" t="str">
        <f>_xlfn.IFNA(VLOOKUP(_xlfn.CONCAT(D4609," - ",S4609),OP!E:F,2,0),"-------------------------------------------NAO DISPONIVEL-------------------------------------------")</f>
        <v>C - RIOCARD</v>
      </c>
      <c r="AL4609" s="7" t="str">
        <f t="shared" si="1141"/>
        <v>1 - -------------------------------------------NAO DISPONIVEL------------------------------------------- - 00000004609 - FETRANSPOR</v>
      </c>
      <c r="AM4609" s="7" t="str">
        <f t="shared" si="1142"/>
        <v>-------------------------------------------NAO DISPONIVEL-------------------------------------------</v>
      </c>
      <c r="AN4609" s="44" cm="1">
        <f t="array" ref="AN4609">_xlfn.IFS(AJ4609=0,0,AQ4609="INATIVO",2,AQ4609="SEM CADASTRO",4,AQ4609="CPF ATIVO EM OUTRO COMPRADOR",5,AQ4609="NOVO/SEM CARTAO",6,AND(AJ4609&gt;0,AQ4609,""),8)</f>
        <v>0</v>
      </c>
      <c r="AO4609" s="45">
        <f t="shared" si="1156"/>
        <v>-10</v>
      </c>
    </row>
    <row r="4610" spans="1:41" x14ac:dyDescent="0.4">
      <c r="A4610" s="21" t="str">
        <f t="shared" si="1143"/>
        <v>-------------------------------------------NAO DISPONIVEL-------------------------------------------</v>
      </c>
      <c r="B4610" s="5" t="str">
        <f>_xlfn.IFNA(VLOOKUP(A4610,CNPJ!E:F,2,0),"-------------------------------------------NAO DISPONIVEL-------------------------------------------")</f>
        <v>-------------------------------------------NAO DISPONIVEL-------------------------------------------</v>
      </c>
      <c r="C4610" s="22">
        <v>1</v>
      </c>
      <c r="D4610" s="5" t="str">
        <f>_xlfn.XLOOKUP(R4610,OP!C:C,OP!B:B,,0,1)</f>
        <v>RJ</v>
      </c>
      <c r="E4610" s="23"/>
      <c r="M4610" s="26"/>
      <c r="N4610" s="27"/>
      <c r="O4610" s="28" t="str">
        <f t="shared" si="1144"/>
        <v>00000004610</v>
      </c>
      <c r="R4610" s="27" t="s">
        <v>193</v>
      </c>
      <c r="S4610" s="30" t="str">
        <f>_xlfn.IFNA(VLOOKUP(_xlfn.CONCAT(D4610," - ",R4610),OP!A:D,4,0),"-------------------------------------------NAO DISPONIVEL-------------------------------------------")</f>
        <v>FETRANSPOR</v>
      </c>
      <c r="T4610" s="31"/>
      <c r="U4610" s="32"/>
      <c r="V4610" s="31"/>
      <c r="W4610" s="33">
        <f t="shared" si="1145"/>
        <v>0</v>
      </c>
      <c r="X4610" s="34">
        <f t="shared" si="1146"/>
        <v>0</v>
      </c>
      <c r="Y4610" s="33">
        <f t="shared" si="1147"/>
        <v>0</v>
      </c>
      <c r="Z4610" s="33">
        <f t="shared" si="1148"/>
        <v>0</v>
      </c>
      <c r="AA4610" s="35">
        <f t="shared" si="1149"/>
        <v>0</v>
      </c>
      <c r="AB4610" s="36">
        <f t="shared" si="1150"/>
        <v>0</v>
      </c>
      <c r="AC4610" s="37">
        <f t="shared" si="1151"/>
        <v>0</v>
      </c>
      <c r="AD4610" s="38"/>
      <c r="AE4610" s="38"/>
      <c r="AF4610" s="39">
        <f t="shared" si="1152"/>
        <v>0</v>
      </c>
      <c r="AG4610" s="40"/>
      <c r="AH4610" s="41">
        <f t="shared" si="1153"/>
        <v>0</v>
      </c>
      <c r="AI4610" s="42">
        <f t="shared" si="1154"/>
        <v>0</v>
      </c>
      <c r="AJ4610" s="43">
        <f t="shared" si="1155"/>
        <v>0</v>
      </c>
      <c r="AK4610" s="5" t="str">
        <f>_xlfn.IFNA(VLOOKUP(_xlfn.CONCAT(D4610," - ",S4610),OP!E:F,2,0),"-------------------------------------------NAO DISPONIVEL-------------------------------------------")</f>
        <v>C - RIOCARD</v>
      </c>
      <c r="AL4610" s="7" t="str">
        <f t="shared" ref="AL4610:AL4673" si="1157">_xlfn.CONCAT(C4610," - ",B4610," - ",O4610," - ",S4610)</f>
        <v>1 - -------------------------------------------NAO DISPONIVEL------------------------------------------- - 00000004610 - FETRANSPOR</v>
      </c>
      <c r="AM4610" s="7" t="str">
        <f t="shared" ref="AM4610:AM4673" si="1158">_xlfn.CONCAT(B4610,L4610,LEFT(M4610,3))</f>
        <v>-------------------------------------------NAO DISPONIVEL-------------------------------------------</v>
      </c>
      <c r="AN4610" s="44" cm="1">
        <f t="array" ref="AN4610">_xlfn.IFS(AJ4610=0,0,AQ4610="INATIVO",2,AQ4610="SEM CADASTRO",4,AQ4610="CPF ATIVO EM OUTRO COMPRADOR",5,AQ4610="NOVO/SEM CARTAO",6,AND(AJ4610&gt;0,AQ4610,""),8)</f>
        <v>0</v>
      </c>
      <c r="AO4610" s="45">
        <f t="shared" si="1156"/>
        <v>-10</v>
      </c>
    </row>
    <row r="4611" spans="1:41" x14ac:dyDescent="0.4">
      <c r="A4611" s="21" t="str">
        <f t="shared" ref="A4611:A4674" si="1159">IF(AND(E4611&lt;&gt;"",F4611&lt;&gt;""),TRIM(_xlfn.CONCAT(D4611," - ",S4611," - ",E4611," - ",F4611)),"-------------------------------------------NAO DISPONIVEL-------------------------------------------")</f>
        <v>-------------------------------------------NAO DISPONIVEL-------------------------------------------</v>
      </c>
      <c r="B4611" s="5" t="str">
        <f>_xlfn.IFNA(VLOOKUP(A4611,CNPJ!E:F,2,0),"-------------------------------------------NAO DISPONIVEL-------------------------------------------")</f>
        <v>-------------------------------------------NAO DISPONIVEL-------------------------------------------</v>
      </c>
      <c r="C4611" s="22">
        <v>1</v>
      </c>
      <c r="D4611" s="5" t="str">
        <f>_xlfn.XLOOKUP(R4611,OP!C:C,OP!B:B,,0,1)</f>
        <v>RJ</v>
      </c>
      <c r="E4611" s="23"/>
      <c r="M4611" s="26"/>
      <c r="N4611" s="27"/>
      <c r="O4611" s="28" t="str">
        <f t="shared" ref="O4611:O4674" si="1160">IF(N4611="",TEXT(ROW(),"00000000000"),IF(N4611="00000000000",TEXT(ROW(),"00000000000"),TRIM(TEXT(N4611,"00000000000"))))</f>
        <v>00000004611</v>
      </c>
      <c r="R4611" s="27" t="s">
        <v>193</v>
      </c>
      <c r="S4611" s="30" t="str">
        <f>_xlfn.IFNA(VLOOKUP(_xlfn.CONCAT(D4611," - ",R4611),OP!A:D,4,0),"-------------------------------------------NAO DISPONIVEL-------------------------------------------")</f>
        <v>FETRANSPOR</v>
      </c>
      <c r="T4611" s="31"/>
      <c r="U4611" s="32"/>
      <c r="V4611" s="31"/>
      <c r="W4611" s="33">
        <f t="shared" ref="W4611:W4674" si="1161">ROUND(T4611,2)</f>
        <v>0</v>
      </c>
      <c r="X4611" s="34">
        <f t="shared" ref="X4611:X4674" si="1162">ROUND(U4611,0)</f>
        <v>0</v>
      </c>
      <c r="Y4611" s="33">
        <f t="shared" ref="Y4611:Y4674" si="1163">ROUND(V4611,2)</f>
        <v>0</v>
      </c>
      <c r="Z4611" s="33">
        <f t="shared" ref="Z4611:Z4674" si="1164">(X4611*Y4611)-W4611</f>
        <v>0</v>
      </c>
      <c r="AA4611" s="35">
        <f t="shared" ref="AA4611:AA4674" si="1165">Y4611</f>
        <v>0</v>
      </c>
      <c r="AB4611" s="36">
        <f t="shared" ref="AB4611:AB4674" si="1166">Z4611</f>
        <v>0</v>
      </c>
      <c r="AC4611" s="37">
        <f t="shared" ref="AC4611:AC4674" si="1167">ROUND(IF(AL4611=AL4610,0,SUMIF(AL:AL,AL4611,AB:AB)),2)</f>
        <v>0</v>
      </c>
      <c r="AD4611" s="38"/>
      <c r="AE4611" s="38"/>
      <c r="AF4611" s="39">
        <f t="shared" ref="AF4611:AF4674" si="1168">ROUND(SUM(AD4611,AE4611),2)</f>
        <v>0</v>
      </c>
      <c r="AG4611" s="40"/>
      <c r="AH4611" s="41">
        <f t="shared" ref="AH4611:AH4674" si="1169">ROUND(AG4611,2)</f>
        <v>0</v>
      </c>
      <c r="AI4611" s="42">
        <f t="shared" ref="AI4611:AI4674" si="1170">ROUND(IF(AH4611=0,0,IF(AF4611-AH4611&lt;0,0,IF(AF4611-AH4611&gt;AC4611,AC4611,AF4611-AH4611))),2)</f>
        <v>0</v>
      </c>
      <c r="AJ4611" s="43">
        <f t="shared" ref="AJ4611:AJ4674" si="1171">ROUND(IF(AC4611=0,0,IF(AH4611=0,AC4611,AC4611-AI4611)),2)</f>
        <v>0</v>
      </c>
      <c r="AK4611" s="5" t="str">
        <f>_xlfn.IFNA(VLOOKUP(_xlfn.CONCAT(D4611," - ",S4611),OP!E:F,2,0),"-------------------------------------------NAO DISPONIVEL-------------------------------------------")</f>
        <v>C - RIOCARD</v>
      </c>
      <c r="AL4611" s="7" t="str">
        <f t="shared" si="1157"/>
        <v>1 - -------------------------------------------NAO DISPONIVEL------------------------------------------- - 00000004611 - FETRANSPOR</v>
      </c>
      <c r="AM4611" s="7" t="str">
        <f t="shared" si="1158"/>
        <v>-------------------------------------------NAO DISPONIVEL-------------------------------------------</v>
      </c>
      <c r="AN4611" s="44" cm="1">
        <f t="array" ref="AN4611">_xlfn.IFS(AJ4611=0,0,AQ4611="INATIVO",2,AQ4611="SEM CADASTRO",4,AQ4611="CPF ATIVO EM OUTRO COMPRADOR",5,AQ4611="NOVO/SEM CARTAO",6,AND(AJ4611&gt;0,AQ4611,""),8)</f>
        <v>0</v>
      </c>
      <c r="AO4611" s="45">
        <f t="shared" ref="AO4611:AO4674" si="1172">AF4611-(10-AJ4611)</f>
        <v>-10</v>
      </c>
    </row>
    <row r="4612" spans="1:41" x14ac:dyDescent="0.4">
      <c r="A4612" s="21" t="str">
        <f t="shared" si="1159"/>
        <v>-------------------------------------------NAO DISPONIVEL-------------------------------------------</v>
      </c>
      <c r="B4612" s="5" t="str">
        <f>_xlfn.IFNA(VLOOKUP(A4612,CNPJ!E:F,2,0),"-------------------------------------------NAO DISPONIVEL-------------------------------------------")</f>
        <v>-------------------------------------------NAO DISPONIVEL-------------------------------------------</v>
      </c>
      <c r="C4612" s="22">
        <v>1</v>
      </c>
      <c r="D4612" s="5" t="str">
        <f>_xlfn.XLOOKUP(R4612,OP!C:C,OP!B:B,,0,1)</f>
        <v>RJ</v>
      </c>
      <c r="E4612" s="23"/>
      <c r="M4612" s="26"/>
      <c r="N4612" s="27"/>
      <c r="O4612" s="28" t="str">
        <f t="shared" si="1160"/>
        <v>00000004612</v>
      </c>
      <c r="R4612" s="27" t="s">
        <v>193</v>
      </c>
      <c r="S4612" s="30" t="str">
        <f>_xlfn.IFNA(VLOOKUP(_xlfn.CONCAT(D4612," - ",R4612),OP!A:D,4,0),"-------------------------------------------NAO DISPONIVEL-------------------------------------------")</f>
        <v>FETRANSPOR</v>
      </c>
      <c r="T4612" s="31"/>
      <c r="U4612" s="32"/>
      <c r="V4612" s="31"/>
      <c r="W4612" s="33">
        <f t="shared" si="1161"/>
        <v>0</v>
      </c>
      <c r="X4612" s="34">
        <f t="shared" si="1162"/>
        <v>0</v>
      </c>
      <c r="Y4612" s="33">
        <f t="shared" si="1163"/>
        <v>0</v>
      </c>
      <c r="Z4612" s="33">
        <f t="shared" si="1164"/>
        <v>0</v>
      </c>
      <c r="AA4612" s="35">
        <f t="shared" si="1165"/>
        <v>0</v>
      </c>
      <c r="AB4612" s="36">
        <f t="shared" si="1166"/>
        <v>0</v>
      </c>
      <c r="AC4612" s="37">
        <f t="shared" si="1167"/>
        <v>0</v>
      </c>
      <c r="AD4612" s="38"/>
      <c r="AE4612" s="38"/>
      <c r="AF4612" s="39">
        <f t="shared" si="1168"/>
        <v>0</v>
      </c>
      <c r="AG4612" s="40"/>
      <c r="AH4612" s="41">
        <f t="shared" si="1169"/>
        <v>0</v>
      </c>
      <c r="AI4612" s="42">
        <f t="shared" si="1170"/>
        <v>0</v>
      </c>
      <c r="AJ4612" s="43">
        <f t="shared" si="1171"/>
        <v>0</v>
      </c>
      <c r="AK4612" s="5" t="str">
        <f>_xlfn.IFNA(VLOOKUP(_xlfn.CONCAT(D4612," - ",S4612),OP!E:F,2,0),"-------------------------------------------NAO DISPONIVEL-------------------------------------------")</f>
        <v>C - RIOCARD</v>
      </c>
      <c r="AL4612" s="7" t="str">
        <f t="shared" si="1157"/>
        <v>1 - -------------------------------------------NAO DISPONIVEL------------------------------------------- - 00000004612 - FETRANSPOR</v>
      </c>
      <c r="AM4612" s="7" t="str">
        <f t="shared" si="1158"/>
        <v>-------------------------------------------NAO DISPONIVEL-------------------------------------------</v>
      </c>
      <c r="AN4612" s="44" cm="1">
        <f t="array" ref="AN4612">_xlfn.IFS(AJ4612=0,0,AQ4612="INATIVO",2,AQ4612="SEM CADASTRO",4,AQ4612="CPF ATIVO EM OUTRO COMPRADOR",5,AQ4612="NOVO/SEM CARTAO",6,AND(AJ4612&gt;0,AQ4612,""),8)</f>
        <v>0</v>
      </c>
      <c r="AO4612" s="45">
        <f t="shared" si="1172"/>
        <v>-10</v>
      </c>
    </row>
    <row r="4613" spans="1:41" x14ac:dyDescent="0.4">
      <c r="A4613" s="21" t="str">
        <f t="shared" si="1159"/>
        <v>-------------------------------------------NAO DISPONIVEL-------------------------------------------</v>
      </c>
      <c r="B4613" s="5" t="str">
        <f>_xlfn.IFNA(VLOOKUP(A4613,CNPJ!E:F,2,0),"-------------------------------------------NAO DISPONIVEL-------------------------------------------")</f>
        <v>-------------------------------------------NAO DISPONIVEL-------------------------------------------</v>
      </c>
      <c r="C4613" s="22">
        <v>1</v>
      </c>
      <c r="D4613" s="5" t="str">
        <f>_xlfn.XLOOKUP(R4613,OP!C:C,OP!B:B,,0,1)</f>
        <v>RJ</v>
      </c>
      <c r="E4613" s="23"/>
      <c r="M4613" s="26"/>
      <c r="N4613" s="27"/>
      <c r="O4613" s="28" t="str">
        <f t="shared" si="1160"/>
        <v>00000004613</v>
      </c>
      <c r="R4613" s="27" t="s">
        <v>193</v>
      </c>
      <c r="S4613" s="30" t="str">
        <f>_xlfn.IFNA(VLOOKUP(_xlfn.CONCAT(D4613," - ",R4613),OP!A:D,4,0),"-------------------------------------------NAO DISPONIVEL-------------------------------------------")</f>
        <v>FETRANSPOR</v>
      </c>
      <c r="T4613" s="31"/>
      <c r="U4613" s="32"/>
      <c r="V4613" s="31"/>
      <c r="W4613" s="33">
        <f t="shared" si="1161"/>
        <v>0</v>
      </c>
      <c r="X4613" s="34">
        <f t="shared" si="1162"/>
        <v>0</v>
      </c>
      <c r="Y4613" s="33">
        <f t="shared" si="1163"/>
        <v>0</v>
      </c>
      <c r="Z4613" s="33">
        <f t="shared" si="1164"/>
        <v>0</v>
      </c>
      <c r="AA4613" s="35">
        <f t="shared" si="1165"/>
        <v>0</v>
      </c>
      <c r="AB4613" s="36">
        <f t="shared" si="1166"/>
        <v>0</v>
      </c>
      <c r="AC4613" s="37">
        <f t="shared" si="1167"/>
        <v>0</v>
      </c>
      <c r="AD4613" s="38"/>
      <c r="AE4613" s="38"/>
      <c r="AF4613" s="39">
        <f t="shared" si="1168"/>
        <v>0</v>
      </c>
      <c r="AG4613" s="40"/>
      <c r="AH4613" s="41">
        <f t="shared" si="1169"/>
        <v>0</v>
      </c>
      <c r="AI4613" s="42">
        <f t="shared" si="1170"/>
        <v>0</v>
      </c>
      <c r="AJ4613" s="43">
        <f t="shared" si="1171"/>
        <v>0</v>
      </c>
      <c r="AK4613" s="5" t="str">
        <f>_xlfn.IFNA(VLOOKUP(_xlfn.CONCAT(D4613," - ",S4613),OP!E:F,2,0),"-------------------------------------------NAO DISPONIVEL-------------------------------------------")</f>
        <v>C - RIOCARD</v>
      </c>
      <c r="AL4613" s="7" t="str">
        <f t="shared" si="1157"/>
        <v>1 - -------------------------------------------NAO DISPONIVEL------------------------------------------- - 00000004613 - FETRANSPOR</v>
      </c>
      <c r="AM4613" s="7" t="str">
        <f t="shared" si="1158"/>
        <v>-------------------------------------------NAO DISPONIVEL-------------------------------------------</v>
      </c>
      <c r="AN4613" s="44" cm="1">
        <f t="array" ref="AN4613">_xlfn.IFS(AJ4613=0,0,AQ4613="INATIVO",2,AQ4613="SEM CADASTRO",4,AQ4613="CPF ATIVO EM OUTRO COMPRADOR",5,AQ4613="NOVO/SEM CARTAO",6,AND(AJ4613&gt;0,AQ4613,""),8)</f>
        <v>0</v>
      </c>
      <c r="AO4613" s="45">
        <f t="shared" si="1172"/>
        <v>-10</v>
      </c>
    </row>
    <row r="4614" spans="1:41" x14ac:dyDescent="0.4">
      <c r="A4614" s="21" t="str">
        <f t="shared" si="1159"/>
        <v>-------------------------------------------NAO DISPONIVEL-------------------------------------------</v>
      </c>
      <c r="B4614" s="5" t="str">
        <f>_xlfn.IFNA(VLOOKUP(A4614,CNPJ!E:F,2,0),"-------------------------------------------NAO DISPONIVEL-------------------------------------------")</f>
        <v>-------------------------------------------NAO DISPONIVEL-------------------------------------------</v>
      </c>
      <c r="C4614" s="22">
        <v>1</v>
      </c>
      <c r="D4614" s="5" t="str">
        <f>_xlfn.XLOOKUP(R4614,OP!C:C,OP!B:B,,0,1)</f>
        <v>RJ</v>
      </c>
      <c r="E4614" s="23"/>
      <c r="M4614" s="26"/>
      <c r="N4614" s="27"/>
      <c r="O4614" s="28" t="str">
        <f t="shared" si="1160"/>
        <v>00000004614</v>
      </c>
      <c r="R4614" s="27" t="s">
        <v>193</v>
      </c>
      <c r="S4614" s="30" t="str">
        <f>_xlfn.IFNA(VLOOKUP(_xlfn.CONCAT(D4614," - ",R4614),OP!A:D,4,0),"-------------------------------------------NAO DISPONIVEL-------------------------------------------")</f>
        <v>FETRANSPOR</v>
      </c>
      <c r="T4614" s="31"/>
      <c r="U4614" s="32"/>
      <c r="V4614" s="31"/>
      <c r="W4614" s="33">
        <f t="shared" si="1161"/>
        <v>0</v>
      </c>
      <c r="X4614" s="34">
        <f t="shared" si="1162"/>
        <v>0</v>
      </c>
      <c r="Y4614" s="33">
        <f t="shared" si="1163"/>
        <v>0</v>
      </c>
      <c r="Z4614" s="33">
        <f t="shared" si="1164"/>
        <v>0</v>
      </c>
      <c r="AA4614" s="35">
        <f t="shared" si="1165"/>
        <v>0</v>
      </c>
      <c r="AB4614" s="36">
        <f t="shared" si="1166"/>
        <v>0</v>
      </c>
      <c r="AC4614" s="37">
        <f t="shared" si="1167"/>
        <v>0</v>
      </c>
      <c r="AD4614" s="38"/>
      <c r="AE4614" s="38"/>
      <c r="AF4614" s="39">
        <f t="shared" si="1168"/>
        <v>0</v>
      </c>
      <c r="AG4614" s="40"/>
      <c r="AH4614" s="41">
        <f t="shared" si="1169"/>
        <v>0</v>
      </c>
      <c r="AI4614" s="42">
        <f t="shared" si="1170"/>
        <v>0</v>
      </c>
      <c r="AJ4614" s="43">
        <f t="shared" si="1171"/>
        <v>0</v>
      </c>
      <c r="AK4614" s="5" t="str">
        <f>_xlfn.IFNA(VLOOKUP(_xlfn.CONCAT(D4614," - ",S4614),OP!E:F,2,0),"-------------------------------------------NAO DISPONIVEL-------------------------------------------")</f>
        <v>C - RIOCARD</v>
      </c>
      <c r="AL4614" s="7" t="str">
        <f t="shared" si="1157"/>
        <v>1 - -------------------------------------------NAO DISPONIVEL------------------------------------------- - 00000004614 - FETRANSPOR</v>
      </c>
      <c r="AM4614" s="7" t="str">
        <f t="shared" si="1158"/>
        <v>-------------------------------------------NAO DISPONIVEL-------------------------------------------</v>
      </c>
      <c r="AN4614" s="44" cm="1">
        <f t="array" ref="AN4614">_xlfn.IFS(AJ4614=0,0,AQ4614="INATIVO",2,AQ4614="SEM CADASTRO",4,AQ4614="CPF ATIVO EM OUTRO COMPRADOR",5,AQ4614="NOVO/SEM CARTAO",6,AND(AJ4614&gt;0,AQ4614,""),8)</f>
        <v>0</v>
      </c>
      <c r="AO4614" s="45">
        <f t="shared" si="1172"/>
        <v>-10</v>
      </c>
    </row>
    <row r="4615" spans="1:41" x14ac:dyDescent="0.4">
      <c r="A4615" s="21" t="str">
        <f t="shared" si="1159"/>
        <v>-------------------------------------------NAO DISPONIVEL-------------------------------------------</v>
      </c>
      <c r="B4615" s="5" t="str">
        <f>_xlfn.IFNA(VLOOKUP(A4615,CNPJ!E:F,2,0),"-------------------------------------------NAO DISPONIVEL-------------------------------------------")</f>
        <v>-------------------------------------------NAO DISPONIVEL-------------------------------------------</v>
      </c>
      <c r="C4615" s="22">
        <v>1</v>
      </c>
      <c r="D4615" s="5" t="str">
        <f>_xlfn.XLOOKUP(R4615,OP!C:C,OP!B:B,,0,1)</f>
        <v>RJ</v>
      </c>
      <c r="E4615" s="23"/>
      <c r="M4615" s="26"/>
      <c r="N4615" s="27"/>
      <c r="O4615" s="28" t="str">
        <f t="shared" si="1160"/>
        <v>00000004615</v>
      </c>
      <c r="R4615" s="27" t="s">
        <v>193</v>
      </c>
      <c r="S4615" s="30" t="str">
        <f>_xlfn.IFNA(VLOOKUP(_xlfn.CONCAT(D4615," - ",R4615),OP!A:D,4,0),"-------------------------------------------NAO DISPONIVEL-------------------------------------------")</f>
        <v>FETRANSPOR</v>
      </c>
      <c r="T4615" s="31"/>
      <c r="U4615" s="32"/>
      <c r="V4615" s="31"/>
      <c r="W4615" s="33">
        <f t="shared" si="1161"/>
        <v>0</v>
      </c>
      <c r="X4615" s="34">
        <f t="shared" si="1162"/>
        <v>0</v>
      </c>
      <c r="Y4615" s="33">
        <f t="shared" si="1163"/>
        <v>0</v>
      </c>
      <c r="Z4615" s="33">
        <f t="shared" si="1164"/>
        <v>0</v>
      </c>
      <c r="AA4615" s="35">
        <f t="shared" si="1165"/>
        <v>0</v>
      </c>
      <c r="AB4615" s="36">
        <f t="shared" si="1166"/>
        <v>0</v>
      </c>
      <c r="AC4615" s="37">
        <f t="shared" si="1167"/>
        <v>0</v>
      </c>
      <c r="AD4615" s="38"/>
      <c r="AE4615" s="38"/>
      <c r="AF4615" s="39">
        <f t="shared" si="1168"/>
        <v>0</v>
      </c>
      <c r="AG4615" s="40"/>
      <c r="AH4615" s="41">
        <f t="shared" si="1169"/>
        <v>0</v>
      </c>
      <c r="AI4615" s="42">
        <f t="shared" si="1170"/>
        <v>0</v>
      </c>
      <c r="AJ4615" s="43">
        <f t="shared" si="1171"/>
        <v>0</v>
      </c>
      <c r="AK4615" s="5" t="str">
        <f>_xlfn.IFNA(VLOOKUP(_xlfn.CONCAT(D4615," - ",S4615),OP!E:F,2,0),"-------------------------------------------NAO DISPONIVEL-------------------------------------------")</f>
        <v>C - RIOCARD</v>
      </c>
      <c r="AL4615" s="7" t="str">
        <f t="shared" si="1157"/>
        <v>1 - -------------------------------------------NAO DISPONIVEL------------------------------------------- - 00000004615 - FETRANSPOR</v>
      </c>
      <c r="AM4615" s="7" t="str">
        <f t="shared" si="1158"/>
        <v>-------------------------------------------NAO DISPONIVEL-------------------------------------------</v>
      </c>
      <c r="AN4615" s="44" cm="1">
        <f t="array" ref="AN4615">_xlfn.IFS(AJ4615=0,0,AQ4615="INATIVO",2,AQ4615="SEM CADASTRO",4,AQ4615="CPF ATIVO EM OUTRO COMPRADOR",5,AQ4615="NOVO/SEM CARTAO",6,AND(AJ4615&gt;0,AQ4615,""),8)</f>
        <v>0</v>
      </c>
      <c r="AO4615" s="45">
        <f t="shared" si="1172"/>
        <v>-10</v>
      </c>
    </row>
    <row r="4616" spans="1:41" x14ac:dyDescent="0.4">
      <c r="A4616" s="21" t="str">
        <f t="shared" si="1159"/>
        <v>-------------------------------------------NAO DISPONIVEL-------------------------------------------</v>
      </c>
      <c r="B4616" s="5" t="str">
        <f>_xlfn.IFNA(VLOOKUP(A4616,CNPJ!E:F,2,0),"-------------------------------------------NAO DISPONIVEL-------------------------------------------")</f>
        <v>-------------------------------------------NAO DISPONIVEL-------------------------------------------</v>
      </c>
      <c r="C4616" s="22">
        <v>1</v>
      </c>
      <c r="D4616" s="5" t="str">
        <f>_xlfn.XLOOKUP(R4616,OP!C:C,OP!B:B,,0,1)</f>
        <v>RJ</v>
      </c>
      <c r="E4616" s="23"/>
      <c r="M4616" s="26"/>
      <c r="N4616" s="27"/>
      <c r="O4616" s="28" t="str">
        <f t="shared" si="1160"/>
        <v>00000004616</v>
      </c>
      <c r="R4616" s="27" t="s">
        <v>193</v>
      </c>
      <c r="S4616" s="30" t="str">
        <f>_xlfn.IFNA(VLOOKUP(_xlfn.CONCAT(D4616," - ",R4616),OP!A:D,4,0),"-------------------------------------------NAO DISPONIVEL-------------------------------------------")</f>
        <v>FETRANSPOR</v>
      </c>
      <c r="T4616" s="31"/>
      <c r="U4616" s="32"/>
      <c r="V4616" s="31"/>
      <c r="W4616" s="33">
        <f t="shared" si="1161"/>
        <v>0</v>
      </c>
      <c r="X4616" s="34">
        <f t="shared" si="1162"/>
        <v>0</v>
      </c>
      <c r="Y4616" s="33">
        <f t="shared" si="1163"/>
        <v>0</v>
      </c>
      <c r="Z4616" s="33">
        <f t="shared" si="1164"/>
        <v>0</v>
      </c>
      <c r="AA4616" s="35">
        <f t="shared" si="1165"/>
        <v>0</v>
      </c>
      <c r="AB4616" s="36">
        <f t="shared" si="1166"/>
        <v>0</v>
      </c>
      <c r="AC4616" s="37">
        <f t="shared" si="1167"/>
        <v>0</v>
      </c>
      <c r="AD4616" s="38"/>
      <c r="AE4616" s="38"/>
      <c r="AF4616" s="39">
        <f t="shared" si="1168"/>
        <v>0</v>
      </c>
      <c r="AG4616" s="40"/>
      <c r="AH4616" s="41">
        <f t="shared" si="1169"/>
        <v>0</v>
      </c>
      <c r="AI4616" s="42">
        <f t="shared" si="1170"/>
        <v>0</v>
      </c>
      <c r="AJ4616" s="43">
        <f t="shared" si="1171"/>
        <v>0</v>
      </c>
      <c r="AK4616" s="5" t="str">
        <f>_xlfn.IFNA(VLOOKUP(_xlfn.CONCAT(D4616," - ",S4616),OP!E:F,2,0),"-------------------------------------------NAO DISPONIVEL-------------------------------------------")</f>
        <v>C - RIOCARD</v>
      </c>
      <c r="AL4616" s="7" t="str">
        <f t="shared" si="1157"/>
        <v>1 - -------------------------------------------NAO DISPONIVEL------------------------------------------- - 00000004616 - FETRANSPOR</v>
      </c>
      <c r="AM4616" s="7" t="str">
        <f t="shared" si="1158"/>
        <v>-------------------------------------------NAO DISPONIVEL-------------------------------------------</v>
      </c>
      <c r="AN4616" s="44" cm="1">
        <f t="array" ref="AN4616">_xlfn.IFS(AJ4616=0,0,AQ4616="INATIVO",2,AQ4616="SEM CADASTRO",4,AQ4616="CPF ATIVO EM OUTRO COMPRADOR",5,AQ4616="NOVO/SEM CARTAO",6,AND(AJ4616&gt;0,AQ4616,""),8)</f>
        <v>0</v>
      </c>
      <c r="AO4616" s="45">
        <f t="shared" si="1172"/>
        <v>-10</v>
      </c>
    </row>
    <row r="4617" spans="1:41" x14ac:dyDescent="0.4">
      <c r="A4617" s="21" t="str">
        <f t="shared" si="1159"/>
        <v>-------------------------------------------NAO DISPONIVEL-------------------------------------------</v>
      </c>
      <c r="B4617" s="5" t="str">
        <f>_xlfn.IFNA(VLOOKUP(A4617,CNPJ!E:F,2,0),"-------------------------------------------NAO DISPONIVEL-------------------------------------------")</f>
        <v>-------------------------------------------NAO DISPONIVEL-------------------------------------------</v>
      </c>
      <c r="C4617" s="22">
        <v>1</v>
      </c>
      <c r="D4617" s="5" t="str">
        <f>_xlfn.XLOOKUP(R4617,OP!C:C,OP!B:B,,0,1)</f>
        <v>RJ</v>
      </c>
      <c r="E4617" s="23"/>
      <c r="M4617" s="26"/>
      <c r="N4617" s="27"/>
      <c r="O4617" s="28" t="str">
        <f t="shared" si="1160"/>
        <v>00000004617</v>
      </c>
      <c r="R4617" s="27" t="s">
        <v>193</v>
      </c>
      <c r="S4617" s="30" t="str">
        <f>_xlfn.IFNA(VLOOKUP(_xlfn.CONCAT(D4617," - ",R4617),OP!A:D,4,0),"-------------------------------------------NAO DISPONIVEL-------------------------------------------")</f>
        <v>FETRANSPOR</v>
      </c>
      <c r="T4617" s="31"/>
      <c r="U4617" s="32"/>
      <c r="V4617" s="31"/>
      <c r="W4617" s="33">
        <f t="shared" si="1161"/>
        <v>0</v>
      </c>
      <c r="X4617" s="34">
        <f t="shared" si="1162"/>
        <v>0</v>
      </c>
      <c r="Y4617" s="33">
        <f t="shared" si="1163"/>
        <v>0</v>
      </c>
      <c r="Z4617" s="33">
        <f t="shared" si="1164"/>
        <v>0</v>
      </c>
      <c r="AA4617" s="35">
        <f t="shared" si="1165"/>
        <v>0</v>
      </c>
      <c r="AB4617" s="36">
        <f t="shared" si="1166"/>
        <v>0</v>
      </c>
      <c r="AC4617" s="37">
        <f t="shared" si="1167"/>
        <v>0</v>
      </c>
      <c r="AD4617" s="38"/>
      <c r="AE4617" s="38"/>
      <c r="AF4617" s="39">
        <f t="shared" si="1168"/>
        <v>0</v>
      </c>
      <c r="AG4617" s="40"/>
      <c r="AH4617" s="41">
        <f t="shared" si="1169"/>
        <v>0</v>
      </c>
      <c r="AI4617" s="42">
        <f t="shared" si="1170"/>
        <v>0</v>
      </c>
      <c r="AJ4617" s="43">
        <f t="shared" si="1171"/>
        <v>0</v>
      </c>
      <c r="AK4617" s="5" t="str">
        <f>_xlfn.IFNA(VLOOKUP(_xlfn.CONCAT(D4617," - ",S4617),OP!E:F,2,0),"-------------------------------------------NAO DISPONIVEL-------------------------------------------")</f>
        <v>C - RIOCARD</v>
      </c>
      <c r="AL4617" s="7" t="str">
        <f t="shared" si="1157"/>
        <v>1 - -------------------------------------------NAO DISPONIVEL------------------------------------------- - 00000004617 - FETRANSPOR</v>
      </c>
      <c r="AM4617" s="7" t="str">
        <f t="shared" si="1158"/>
        <v>-------------------------------------------NAO DISPONIVEL-------------------------------------------</v>
      </c>
      <c r="AN4617" s="44" cm="1">
        <f t="array" ref="AN4617">_xlfn.IFS(AJ4617=0,0,AQ4617="INATIVO",2,AQ4617="SEM CADASTRO",4,AQ4617="CPF ATIVO EM OUTRO COMPRADOR",5,AQ4617="NOVO/SEM CARTAO",6,AND(AJ4617&gt;0,AQ4617,""),8)</f>
        <v>0</v>
      </c>
      <c r="AO4617" s="45">
        <f t="shared" si="1172"/>
        <v>-10</v>
      </c>
    </row>
    <row r="4618" spans="1:41" x14ac:dyDescent="0.4">
      <c r="A4618" s="21" t="str">
        <f t="shared" si="1159"/>
        <v>-------------------------------------------NAO DISPONIVEL-------------------------------------------</v>
      </c>
      <c r="B4618" s="5" t="str">
        <f>_xlfn.IFNA(VLOOKUP(A4618,CNPJ!E:F,2,0),"-------------------------------------------NAO DISPONIVEL-------------------------------------------")</f>
        <v>-------------------------------------------NAO DISPONIVEL-------------------------------------------</v>
      </c>
      <c r="C4618" s="22">
        <v>1</v>
      </c>
      <c r="D4618" s="5" t="str">
        <f>_xlfn.XLOOKUP(R4618,OP!C:C,OP!B:B,,0,1)</f>
        <v>RJ</v>
      </c>
      <c r="E4618" s="23"/>
      <c r="M4618" s="26"/>
      <c r="N4618" s="27"/>
      <c r="O4618" s="28" t="str">
        <f t="shared" si="1160"/>
        <v>00000004618</v>
      </c>
      <c r="R4618" s="27" t="s">
        <v>193</v>
      </c>
      <c r="S4618" s="30" t="str">
        <f>_xlfn.IFNA(VLOOKUP(_xlfn.CONCAT(D4618," - ",R4618),OP!A:D,4,0),"-------------------------------------------NAO DISPONIVEL-------------------------------------------")</f>
        <v>FETRANSPOR</v>
      </c>
      <c r="T4618" s="31"/>
      <c r="U4618" s="32"/>
      <c r="V4618" s="31"/>
      <c r="W4618" s="33">
        <f t="shared" si="1161"/>
        <v>0</v>
      </c>
      <c r="X4618" s="34">
        <f t="shared" si="1162"/>
        <v>0</v>
      </c>
      <c r="Y4618" s="33">
        <f t="shared" si="1163"/>
        <v>0</v>
      </c>
      <c r="Z4618" s="33">
        <f t="shared" si="1164"/>
        <v>0</v>
      </c>
      <c r="AA4618" s="35">
        <f t="shared" si="1165"/>
        <v>0</v>
      </c>
      <c r="AB4618" s="36">
        <f t="shared" si="1166"/>
        <v>0</v>
      </c>
      <c r="AC4618" s="37">
        <f t="shared" si="1167"/>
        <v>0</v>
      </c>
      <c r="AD4618" s="38"/>
      <c r="AE4618" s="38"/>
      <c r="AF4618" s="39">
        <f t="shared" si="1168"/>
        <v>0</v>
      </c>
      <c r="AG4618" s="40"/>
      <c r="AH4618" s="41">
        <f t="shared" si="1169"/>
        <v>0</v>
      </c>
      <c r="AI4618" s="42">
        <f t="shared" si="1170"/>
        <v>0</v>
      </c>
      <c r="AJ4618" s="43">
        <f t="shared" si="1171"/>
        <v>0</v>
      </c>
      <c r="AK4618" s="5" t="str">
        <f>_xlfn.IFNA(VLOOKUP(_xlfn.CONCAT(D4618," - ",S4618),OP!E:F,2,0),"-------------------------------------------NAO DISPONIVEL-------------------------------------------")</f>
        <v>C - RIOCARD</v>
      </c>
      <c r="AL4618" s="7" t="str">
        <f t="shared" si="1157"/>
        <v>1 - -------------------------------------------NAO DISPONIVEL------------------------------------------- - 00000004618 - FETRANSPOR</v>
      </c>
      <c r="AM4618" s="7" t="str">
        <f t="shared" si="1158"/>
        <v>-------------------------------------------NAO DISPONIVEL-------------------------------------------</v>
      </c>
      <c r="AN4618" s="44" cm="1">
        <f t="array" ref="AN4618">_xlfn.IFS(AJ4618=0,0,AQ4618="INATIVO",2,AQ4618="SEM CADASTRO",4,AQ4618="CPF ATIVO EM OUTRO COMPRADOR",5,AQ4618="NOVO/SEM CARTAO",6,AND(AJ4618&gt;0,AQ4618,""),8)</f>
        <v>0</v>
      </c>
      <c r="AO4618" s="45">
        <f t="shared" si="1172"/>
        <v>-10</v>
      </c>
    </row>
    <row r="4619" spans="1:41" x14ac:dyDescent="0.4">
      <c r="A4619" s="21" t="str">
        <f t="shared" si="1159"/>
        <v>-------------------------------------------NAO DISPONIVEL-------------------------------------------</v>
      </c>
      <c r="B4619" s="5" t="str">
        <f>_xlfn.IFNA(VLOOKUP(A4619,CNPJ!E:F,2,0),"-------------------------------------------NAO DISPONIVEL-------------------------------------------")</f>
        <v>-------------------------------------------NAO DISPONIVEL-------------------------------------------</v>
      </c>
      <c r="C4619" s="22">
        <v>1</v>
      </c>
      <c r="D4619" s="5" t="str">
        <f>_xlfn.XLOOKUP(R4619,OP!C:C,OP!B:B,,0,1)</f>
        <v>RJ</v>
      </c>
      <c r="E4619" s="23"/>
      <c r="M4619" s="26"/>
      <c r="N4619" s="27"/>
      <c r="O4619" s="28" t="str">
        <f t="shared" si="1160"/>
        <v>00000004619</v>
      </c>
      <c r="R4619" s="27" t="s">
        <v>193</v>
      </c>
      <c r="S4619" s="30" t="str">
        <f>_xlfn.IFNA(VLOOKUP(_xlfn.CONCAT(D4619," - ",R4619),OP!A:D,4,0),"-------------------------------------------NAO DISPONIVEL-------------------------------------------")</f>
        <v>FETRANSPOR</v>
      </c>
      <c r="T4619" s="31"/>
      <c r="U4619" s="32"/>
      <c r="V4619" s="31"/>
      <c r="W4619" s="33">
        <f t="shared" si="1161"/>
        <v>0</v>
      </c>
      <c r="X4619" s="34">
        <f t="shared" si="1162"/>
        <v>0</v>
      </c>
      <c r="Y4619" s="33">
        <f t="shared" si="1163"/>
        <v>0</v>
      </c>
      <c r="Z4619" s="33">
        <f t="shared" si="1164"/>
        <v>0</v>
      </c>
      <c r="AA4619" s="35">
        <f t="shared" si="1165"/>
        <v>0</v>
      </c>
      <c r="AB4619" s="36">
        <f t="shared" si="1166"/>
        <v>0</v>
      </c>
      <c r="AC4619" s="37">
        <f t="shared" si="1167"/>
        <v>0</v>
      </c>
      <c r="AD4619" s="38"/>
      <c r="AE4619" s="38"/>
      <c r="AF4619" s="39">
        <f t="shared" si="1168"/>
        <v>0</v>
      </c>
      <c r="AG4619" s="40"/>
      <c r="AH4619" s="41">
        <f t="shared" si="1169"/>
        <v>0</v>
      </c>
      <c r="AI4619" s="42">
        <f t="shared" si="1170"/>
        <v>0</v>
      </c>
      <c r="AJ4619" s="43">
        <f t="shared" si="1171"/>
        <v>0</v>
      </c>
      <c r="AK4619" s="5" t="str">
        <f>_xlfn.IFNA(VLOOKUP(_xlfn.CONCAT(D4619," - ",S4619),OP!E:F,2,0),"-------------------------------------------NAO DISPONIVEL-------------------------------------------")</f>
        <v>C - RIOCARD</v>
      </c>
      <c r="AL4619" s="7" t="str">
        <f t="shared" si="1157"/>
        <v>1 - -------------------------------------------NAO DISPONIVEL------------------------------------------- - 00000004619 - FETRANSPOR</v>
      </c>
      <c r="AM4619" s="7" t="str">
        <f t="shared" si="1158"/>
        <v>-------------------------------------------NAO DISPONIVEL-------------------------------------------</v>
      </c>
      <c r="AN4619" s="44" cm="1">
        <f t="array" ref="AN4619">_xlfn.IFS(AJ4619=0,0,AQ4619="INATIVO",2,AQ4619="SEM CADASTRO",4,AQ4619="CPF ATIVO EM OUTRO COMPRADOR",5,AQ4619="NOVO/SEM CARTAO",6,AND(AJ4619&gt;0,AQ4619,""),8)</f>
        <v>0</v>
      </c>
      <c r="AO4619" s="45">
        <f t="shared" si="1172"/>
        <v>-10</v>
      </c>
    </row>
    <row r="4620" spans="1:41" x14ac:dyDescent="0.4">
      <c r="A4620" s="21" t="str">
        <f t="shared" si="1159"/>
        <v>-------------------------------------------NAO DISPONIVEL-------------------------------------------</v>
      </c>
      <c r="B4620" s="5" t="str">
        <f>_xlfn.IFNA(VLOOKUP(A4620,CNPJ!E:F,2,0),"-------------------------------------------NAO DISPONIVEL-------------------------------------------")</f>
        <v>-------------------------------------------NAO DISPONIVEL-------------------------------------------</v>
      </c>
      <c r="C4620" s="22">
        <v>1</v>
      </c>
      <c r="D4620" s="5" t="str">
        <f>_xlfn.XLOOKUP(R4620,OP!C:C,OP!B:B,,0,1)</f>
        <v>RJ</v>
      </c>
      <c r="E4620" s="23"/>
      <c r="M4620" s="26"/>
      <c r="N4620" s="27"/>
      <c r="O4620" s="28" t="str">
        <f t="shared" si="1160"/>
        <v>00000004620</v>
      </c>
      <c r="R4620" s="27" t="s">
        <v>193</v>
      </c>
      <c r="S4620" s="30" t="str">
        <f>_xlfn.IFNA(VLOOKUP(_xlfn.CONCAT(D4620," - ",R4620),OP!A:D,4,0),"-------------------------------------------NAO DISPONIVEL-------------------------------------------")</f>
        <v>FETRANSPOR</v>
      </c>
      <c r="T4620" s="31"/>
      <c r="U4620" s="32"/>
      <c r="V4620" s="31"/>
      <c r="W4620" s="33">
        <f t="shared" si="1161"/>
        <v>0</v>
      </c>
      <c r="X4620" s="34">
        <f t="shared" si="1162"/>
        <v>0</v>
      </c>
      <c r="Y4620" s="33">
        <f t="shared" si="1163"/>
        <v>0</v>
      </c>
      <c r="Z4620" s="33">
        <f t="shared" si="1164"/>
        <v>0</v>
      </c>
      <c r="AA4620" s="35">
        <f t="shared" si="1165"/>
        <v>0</v>
      </c>
      <c r="AB4620" s="36">
        <f t="shared" si="1166"/>
        <v>0</v>
      </c>
      <c r="AC4620" s="37">
        <f t="shared" si="1167"/>
        <v>0</v>
      </c>
      <c r="AD4620" s="38"/>
      <c r="AE4620" s="38"/>
      <c r="AF4620" s="39">
        <f t="shared" si="1168"/>
        <v>0</v>
      </c>
      <c r="AG4620" s="40"/>
      <c r="AH4620" s="41">
        <f t="shared" si="1169"/>
        <v>0</v>
      </c>
      <c r="AI4620" s="42">
        <f t="shared" si="1170"/>
        <v>0</v>
      </c>
      <c r="AJ4620" s="43">
        <f t="shared" si="1171"/>
        <v>0</v>
      </c>
      <c r="AK4620" s="5" t="str">
        <f>_xlfn.IFNA(VLOOKUP(_xlfn.CONCAT(D4620," - ",S4620),OP!E:F,2,0),"-------------------------------------------NAO DISPONIVEL-------------------------------------------")</f>
        <v>C - RIOCARD</v>
      </c>
      <c r="AL4620" s="7" t="str">
        <f t="shared" si="1157"/>
        <v>1 - -------------------------------------------NAO DISPONIVEL------------------------------------------- - 00000004620 - FETRANSPOR</v>
      </c>
      <c r="AM4620" s="7" t="str">
        <f t="shared" si="1158"/>
        <v>-------------------------------------------NAO DISPONIVEL-------------------------------------------</v>
      </c>
      <c r="AN4620" s="44" cm="1">
        <f t="array" ref="AN4620">_xlfn.IFS(AJ4620=0,0,AQ4620="INATIVO",2,AQ4620="SEM CADASTRO",4,AQ4620="CPF ATIVO EM OUTRO COMPRADOR",5,AQ4620="NOVO/SEM CARTAO",6,AND(AJ4620&gt;0,AQ4620,""),8)</f>
        <v>0</v>
      </c>
      <c r="AO4620" s="45">
        <f t="shared" si="1172"/>
        <v>-10</v>
      </c>
    </row>
    <row r="4621" spans="1:41" x14ac:dyDescent="0.4">
      <c r="A4621" s="21" t="str">
        <f t="shared" si="1159"/>
        <v>-------------------------------------------NAO DISPONIVEL-------------------------------------------</v>
      </c>
      <c r="B4621" s="5" t="str">
        <f>_xlfn.IFNA(VLOOKUP(A4621,CNPJ!E:F,2,0),"-------------------------------------------NAO DISPONIVEL-------------------------------------------")</f>
        <v>-------------------------------------------NAO DISPONIVEL-------------------------------------------</v>
      </c>
      <c r="C4621" s="22">
        <v>1</v>
      </c>
      <c r="D4621" s="5" t="str">
        <f>_xlfn.XLOOKUP(R4621,OP!C:C,OP!B:B,,0,1)</f>
        <v>RJ</v>
      </c>
      <c r="E4621" s="23"/>
      <c r="M4621" s="26"/>
      <c r="N4621" s="27"/>
      <c r="O4621" s="28" t="str">
        <f t="shared" si="1160"/>
        <v>00000004621</v>
      </c>
      <c r="R4621" s="27" t="s">
        <v>193</v>
      </c>
      <c r="S4621" s="30" t="str">
        <f>_xlfn.IFNA(VLOOKUP(_xlfn.CONCAT(D4621," - ",R4621),OP!A:D,4,0),"-------------------------------------------NAO DISPONIVEL-------------------------------------------")</f>
        <v>FETRANSPOR</v>
      </c>
      <c r="T4621" s="31"/>
      <c r="U4621" s="32"/>
      <c r="V4621" s="31"/>
      <c r="W4621" s="33">
        <f t="shared" si="1161"/>
        <v>0</v>
      </c>
      <c r="X4621" s="34">
        <f t="shared" si="1162"/>
        <v>0</v>
      </c>
      <c r="Y4621" s="33">
        <f t="shared" si="1163"/>
        <v>0</v>
      </c>
      <c r="Z4621" s="33">
        <f t="shared" si="1164"/>
        <v>0</v>
      </c>
      <c r="AA4621" s="35">
        <f t="shared" si="1165"/>
        <v>0</v>
      </c>
      <c r="AB4621" s="36">
        <f t="shared" si="1166"/>
        <v>0</v>
      </c>
      <c r="AC4621" s="37">
        <f t="shared" si="1167"/>
        <v>0</v>
      </c>
      <c r="AD4621" s="38"/>
      <c r="AE4621" s="38"/>
      <c r="AF4621" s="39">
        <f t="shared" si="1168"/>
        <v>0</v>
      </c>
      <c r="AG4621" s="40"/>
      <c r="AH4621" s="41">
        <f t="shared" si="1169"/>
        <v>0</v>
      </c>
      <c r="AI4621" s="42">
        <f t="shared" si="1170"/>
        <v>0</v>
      </c>
      <c r="AJ4621" s="43">
        <f t="shared" si="1171"/>
        <v>0</v>
      </c>
      <c r="AK4621" s="5" t="str">
        <f>_xlfn.IFNA(VLOOKUP(_xlfn.CONCAT(D4621," - ",S4621),OP!E:F,2,0),"-------------------------------------------NAO DISPONIVEL-------------------------------------------")</f>
        <v>C - RIOCARD</v>
      </c>
      <c r="AL4621" s="7" t="str">
        <f t="shared" si="1157"/>
        <v>1 - -------------------------------------------NAO DISPONIVEL------------------------------------------- - 00000004621 - FETRANSPOR</v>
      </c>
      <c r="AM4621" s="7" t="str">
        <f t="shared" si="1158"/>
        <v>-------------------------------------------NAO DISPONIVEL-------------------------------------------</v>
      </c>
      <c r="AN4621" s="44" cm="1">
        <f t="array" ref="AN4621">_xlfn.IFS(AJ4621=0,0,AQ4621="INATIVO",2,AQ4621="SEM CADASTRO",4,AQ4621="CPF ATIVO EM OUTRO COMPRADOR",5,AQ4621="NOVO/SEM CARTAO",6,AND(AJ4621&gt;0,AQ4621,""),8)</f>
        <v>0</v>
      </c>
      <c r="AO4621" s="45">
        <f t="shared" si="1172"/>
        <v>-10</v>
      </c>
    </row>
    <row r="4622" spans="1:41" x14ac:dyDescent="0.4">
      <c r="A4622" s="21" t="str">
        <f t="shared" si="1159"/>
        <v>-------------------------------------------NAO DISPONIVEL-------------------------------------------</v>
      </c>
      <c r="B4622" s="5" t="str">
        <f>_xlfn.IFNA(VLOOKUP(A4622,CNPJ!E:F,2,0),"-------------------------------------------NAO DISPONIVEL-------------------------------------------")</f>
        <v>-------------------------------------------NAO DISPONIVEL-------------------------------------------</v>
      </c>
      <c r="C4622" s="22">
        <v>1</v>
      </c>
      <c r="D4622" s="5" t="str">
        <f>_xlfn.XLOOKUP(R4622,OP!C:C,OP!B:B,,0,1)</f>
        <v>RJ</v>
      </c>
      <c r="E4622" s="23"/>
      <c r="M4622" s="26"/>
      <c r="N4622" s="27"/>
      <c r="O4622" s="28" t="str">
        <f t="shared" si="1160"/>
        <v>00000004622</v>
      </c>
      <c r="R4622" s="27" t="s">
        <v>193</v>
      </c>
      <c r="S4622" s="30" t="str">
        <f>_xlfn.IFNA(VLOOKUP(_xlfn.CONCAT(D4622," - ",R4622),OP!A:D,4,0),"-------------------------------------------NAO DISPONIVEL-------------------------------------------")</f>
        <v>FETRANSPOR</v>
      </c>
      <c r="T4622" s="31"/>
      <c r="U4622" s="32"/>
      <c r="V4622" s="31"/>
      <c r="W4622" s="33">
        <f t="shared" si="1161"/>
        <v>0</v>
      </c>
      <c r="X4622" s="34">
        <f t="shared" si="1162"/>
        <v>0</v>
      </c>
      <c r="Y4622" s="33">
        <f t="shared" si="1163"/>
        <v>0</v>
      </c>
      <c r="Z4622" s="33">
        <f t="shared" si="1164"/>
        <v>0</v>
      </c>
      <c r="AA4622" s="35">
        <f t="shared" si="1165"/>
        <v>0</v>
      </c>
      <c r="AB4622" s="36">
        <f t="shared" si="1166"/>
        <v>0</v>
      </c>
      <c r="AC4622" s="37">
        <f t="shared" si="1167"/>
        <v>0</v>
      </c>
      <c r="AD4622" s="38"/>
      <c r="AE4622" s="38"/>
      <c r="AF4622" s="39">
        <f t="shared" si="1168"/>
        <v>0</v>
      </c>
      <c r="AG4622" s="40"/>
      <c r="AH4622" s="41">
        <f t="shared" si="1169"/>
        <v>0</v>
      </c>
      <c r="AI4622" s="42">
        <f t="shared" si="1170"/>
        <v>0</v>
      </c>
      <c r="AJ4622" s="43">
        <f t="shared" si="1171"/>
        <v>0</v>
      </c>
      <c r="AK4622" s="5" t="str">
        <f>_xlfn.IFNA(VLOOKUP(_xlfn.CONCAT(D4622," - ",S4622),OP!E:F,2,0),"-------------------------------------------NAO DISPONIVEL-------------------------------------------")</f>
        <v>C - RIOCARD</v>
      </c>
      <c r="AL4622" s="7" t="str">
        <f t="shared" si="1157"/>
        <v>1 - -------------------------------------------NAO DISPONIVEL------------------------------------------- - 00000004622 - FETRANSPOR</v>
      </c>
      <c r="AM4622" s="7" t="str">
        <f t="shared" si="1158"/>
        <v>-------------------------------------------NAO DISPONIVEL-------------------------------------------</v>
      </c>
      <c r="AN4622" s="44" cm="1">
        <f t="array" ref="AN4622">_xlfn.IFS(AJ4622=0,0,AQ4622="INATIVO",2,AQ4622="SEM CADASTRO",4,AQ4622="CPF ATIVO EM OUTRO COMPRADOR",5,AQ4622="NOVO/SEM CARTAO",6,AND(AJ4622&gt;0,AQ4622,""),8)</f>
        <v>0</v>
      </c>
      <c r="AO4622" s="45">
        <f t="shared" si="1172"/>
        <v>-10</v>
      </c>
    </row>
    <row r="4623" spans="1:41" x14ac:dyDescent="0.4">
      <c r="A4623" s="21" t="str">
        <f t="shared" si="1159"/>
        <v>-------------------------------------------NAO DISPONIVEL-------------------------------------------</v>
      </c>
      <c r="B4623" s="5" t="str">
        <f>_xlfn.IFNA(VLOOKUP(A4623,CNPJ!E:F,2,0),"-------------------------------------------NAO DISPONIVEL-------------------------------------------")</f>
        <v>-------------------------------------------NAO DISPONIVEL-------------------------------------------</v>
      </c>
      <c r="C4623" s="22">
        <v>1</v>
      </c>
      <c r="D4623" s="5" t="str">
        <f>_xlfn.XLOOKUP(R4623,OP!C:C,OP!B:B,,0,1)</f>
        <v>RJ</v>
      </c>
      <c r="E4623" s="23"/>
      <c r="M4623" s="26"/>
      <c r="N4623" s="27"/>
      <c r="O4623" s="28" t="str">
        <f t="shared" si="1160"/>
        <v>00000004623</v>
      </c>
      <c r="R4623" s="27" t="s">
        <v>193</v>
      </c>
      <c r="S4623" s="30" t="str">
        <f>_xlfn.IFNA(VLOOKUP(_xlfn.CONCAT(D4623," - ",R4623),OP!A:D,4,0),"-------------------------------------------NAO DISPONIVEL-------------------------------------------")</f>
        <v>FETRANSPOR</v>
      </c>
      <c r="T4623" s="31"/>
      <c r="U4623" s="32"/>
      <c r="V4623" s="31"/>
      <c r="W4623" s="33">
        <f t="shared" si="1161"/>
        <v>0</v>
      </c>
      <c r="X4623" s="34">
        <f t="shared" si="1162"/>
        <v>0</v>
      </c>
      <c r="Y4623" s="33">
        <f t="shared" si="1163"/>
        <v>0</v>
      </c>
      <c r="Z4623" s="33">
        <f t="shared" si="1164"/>
        <v>0</v>
      </c>
      <c r="AA4623" s="35">
        <f t="shared" si="1165"/>
        <v>0</v>
      </c>
      <c r="AB4623" s="36">
        <f t="shared" si="1166"/>
        <v>0</v>
      </c>
      <c r="AC4623" s="37">
        <f t="shared" si="1167"/>
        <v>0</v>
      </c>
      <c r="AD4623" s="38"/>
      <c r="AE4623" s="38"/>
      <c r="AF4623" s="39">
        <f t="shared" si="1168"/>
        <v>0</v>
      </c>
      <c r="AG4623" s="40"/>
      <c r="AH4623" s="41">
        <f t="shared" si="1169"/>
        <v>0</v>
      </c>
      <c r="AI4623" s="42">
        <f t="shared" si="1170"/>
        <v>0</v>
      </c>
      <c r="AJ4623" s="43">
        <f t="shared" si="1171"/>
        <v>0</v>
      </c>
      <c r="AK4623" s="5" t="str">
        <f>_xlfn.IFNA(VLOOKUP(_xlfn.CONCAT(D4623," - ",S4623),OP!E:F,2,0),"-------------------------------------------NAO DISPONIVEL-------------------------------------------")</f>
        <v>C - RIOCARD</v>
      </c>
      <c r="AL4623" s="7" t="str">
        <f t="shared" si="1157"/>
        <v>1 - -------------------------------------------NAO DISPONIVEL------------------------------------------- - 00000004623 - FETRANSPOR</v>
      </c>
      <c r="AM4623" s="7" t="str">
        <f t="shared" si="1158"/>
        <v>-------------------------------------------NAO DISPONIVEL-------------------------------------------</v>
      </c>
      <c r="AN4623" s="44" cm="1">
        <f t="array" ref="AN4623">_xlfn.IFS(AJ4623=0,0,AQ4623="INATIVO",2,AQ4623="SEM CADASTRO",4,AQ4623="CPF ATIVO EM OUTRO COMPRADOR",5,AQ4623="NOVO/SEM CARTAO",6,AND(AJ4623&gt;0,AQ4623,""),8)</f>
        <v>0</v>
      </c>
      <c r="AO4623" s="45">
        <f t="shared" si="1172"/>
        <v>-10</v>
      </c>
    </row>
    <row r="4624" spans="1:41" x14ac:dyDescent="0.4">
      <c r="A4624" s="21" t="str">
        <f t="shared" si="1159"/>
        <v>-------------------------------------------NAO DISPONIVEL-------------------------------------------</v>
      </c>
      <c r="B4624" s="5" t="str">
        <f>_xlfn.IFNA(VLOOKUP(A4624,CNPJ!E:F,2,0),"-------------------------------------------NAO DISPONIVEL-------------------------------------------")</f>
        <v>-------------------------------------------NAO DISPONIVEL-------------------------------------------</v>
      </c>
      <c r="C4624" s="22">
        <v>1</v>
      </c>
      <c r="D4624" s="5" t="str">
        <f>_xlfn.XLOOKUP(R4624,OP!C:C,OP!B:B,,0,1)</f>
        <v>RJ</v>
      </c>
      <c r="E4624" s="23"/>
      <c r="M4624" s="26"/>
      <c r="N4624" s="27"/>
      <c r="O4624" s="28" t="str">
        <f t="shared" si="1160"/>
        <v>00000004624</v>
      </c>
      <c r="R4624" s="27" t="s">
        <v>193</v>
      </c>
      <c r="S4624" s="30" t="str">
        <f>_xlfn.IFNA(VLOOKUP(_xlfn.CONCAT(D4624," - ",R4624),OP!A:D,4,0),"-------------------------------------------NAO DISPONIVEL-------------------------------------------")</f>
        <v>FETRANSPOR</v>
      </c>
      <c r="T4624" s="31"/>
      <c r="U4624" s="32"/>
      <c r="V4624" s="31"/>
      <c r="W4624" s="33">
        <f t="shared" si="1161"/>
        <v>0</v>
      </c>
      <c r="X4624" s="34">
        <f t="shared" si="1162"/>
        <v>0</v>
      </c>
      <c r="Y4624" s="33">
        <f t="shared" si="1163"/>
        <v>0</v>
      </c>
      <c r="Z4624" s="33">
        <f t="shared" si="1164"/>
        <v>0</v>
      </c>
      <c r="AA4624" s="35">
        <f t="shared" si="1165"/>
        <v>0</v>
      </c>
      <c r="AB4624" s="36">
        <f t="shared" si="1166"/>
        <v>0</v>
      </c>
      <c r="AC4624" s="37">
        <f t="shared" si="1167"/>
        <v>0</v>
      </c>
      <c r="AD4624" s="38"/>
      <c r="AE4624" s="38"/>
      <c r="AF4624" s="39">
        <f t="shared" si="1168"/>
        <v>0</v>
      </c>
      <c r="AG4624" s="40"/>
      <c r="AH4624" s="41">
        <f t="shared" si="1169"/>
        <v>0</v>
      </c>
      <c r="AI4624" s="42">
        <f t="shared" si="1170"/>
        <v>0</v>
      </c>
      <c r="AJ4624" s="43">
        <f t="shared" si="1171"/>
        <v>0</v>
      </c>
      <c r="AK4624" s="5" t="str">
        <f>_xlfn.IFNA(VLOOKUP(_xlfn.CONCAT(D4624," - ",S4624),OP!E:F,2,0),"-------------------------------------------NAO DISPONIVEL-------------------------------------------")</f>
        <v>C - RIOCARD</v>
      </c>
      <c r="AL4624" s="7" t="str">
        <f t="shared" si="1157"/>
        <v>1 - -------------------------------------------NAO DISPONIVEL------------------------------------------- - 00000004624 - FETRANSPOR</v>
      </c>
      <c r="AM4624" s="7" t="str">
        <f t="shared" si="1158"/>
        <v>-------------------------------------------NAO DISPONIVEL-------------------------------------------</v>
      </c>
      <c r="AN4624" s="44" cm="1">
        <f t="array" ref="AN4624">_xlfn.IFS(AJ4624=0,0,AQ4624="INATIVO",2,AQ4624="SEM CADASTRO",4,AQ4624="CPF ATIVO EM OUTRO COMPRADOR",5,AQ4624="NOVO/SEM CARTAO",6,AND(AJ4624&gt;0,AQ4624,""),8)</f>
        <v>0</v>
      </c>
      <c r="AO4624" s="45">
        <f t="shared" si="1172"/>
        <v>-10</v>
      </c>
    </row>
    <row r="4625" spans="1:41" x14ac:dyDescent="0.4">
      <c r="A4625" s="21" t="str">
        <f t="shared" si="1159"/>
        <v>-------------------------------------------NAO DISPONIVEL-------------------------------------------</v>
      </c>
      <c r="B4625" s="5" t="str">
        <f>_xlfn.IFNA(VLOOKUP(A4625,CNPJ!E:F,2,0),"-------------------------------------------NAO DISPONIVEL-------------------------------------------")</f>
        <v>-------------------------------------------NAO DISPONIVEL-------------------------------------------</v>
      </c>
      <c r="C4625" s="22">
        <v>1</v>
      </c>
      <c r="D4625" s="5" t="str">
        <f>_xlfn.XLOOKUP(R4625,OP!C:C,OP!B:B,,0,1)</f>
        <v>RJ</v>
      </c>
      <c r="E4625" s="23"/>
      <c r="M4625" s="26"/>
      <c r="N4625" s="27"/>
      <c r="O4625" s="28" t="str">
        <f t="shared" si="1160"/>
        <v>00000004625</v>
      </c>
      <c r="R4625" s="27" t="s">
        <v>193</v>
      </c>
      <c r="S4625" s="30" t="str">
        <f>_xlfn.IFNA(VLOOKUP(_xlfn.CONCAT(D4625," - ",R4625),OP!A:D,4,0),"-------------------------------------------NAO DISPONIVEL-------------------------------------------")</f>
        <v>FETRANSPOR</v>
      </c>
      <c r="T4625" s="31"/>
      <c r="U4625" s="32"/>
      <c r="V4625" s="31"/>
      <c r="W4625" s="33">
        <f t="shared" si="1161"/>
        <v>0</v>
      </c>
      <c r="X4625" s="34">
        <f t="shared" si="1162"/>
        <v>0</v>
      </c>
      <c r="Y4625" s="33">
        <f t="shared" si="1163"/>
        <v>0</v>
      </c>
      <c r="Z4625" s="33">
        <f t="shared" si="1164"/>
        <v>0</v>
      </c>
      <c r="AA4625" s="35">
        <f t="shared" si="1165"/>
        <v>0</v>
      </c>
      <c r="AB4625" s="36">
        <f t="shared" si="1166"/>
        <v>0</v>
      </c>
      <c r="AC4625" s="37">
        <f t="shared" si="1167"/>
        <v>0</v>
      </c>
      <c r="AD4625" s="38"/>
      <c r="AE4625" s="38"/>
      <c r="AF4625" s="39">
        <f t="shared" si="1168"/>
        <v>0</v>
      </c>
      <c r="AG4625" s="40"/>
      <c r="AH4625" s="41">
        <f t="shared" si="1169"/>
        <v>0</v>
      </c>
      <c r="AI4625" s="42">
        <f t="shared" si="1170"/>
        <v>0</v>
      </c>
      <c r="AJ4625" s="43">
        <f t="shared" si="1171"/>
        <v>0</v>
      </c>
      <c r="AK4625" s="5" t="str">
        <f>_xlfn.IFNA(VLOOKUP(_xlfn.CONCAT(D4625," - ",S4625),OP!E:F,2,0),"-------------------------------------------NAO DISPONIVEL-------------------------------------------")</f>
        <v>C - RIOCARD</v>
      </c>
      <c r="AL4625" s="7" t="str">
        <f t="shared" si="1157"/>
        <v>1 - -------------------------------------------NAO DISPONIVEL------------------------------------------- - 00000004625 - FETRANSPOR</v>
      </c>
      <c r="AM4625" s="7" t="str">
        <f t="shared" si="1158"/>
        <v>-------------------------------------------NAO DISPONIVEL-------------------------------------------</v>
      </c>
      <c r="AN4625" s="44" cm="1">
        <f t="array" ref="AN4625">_xlfn.IFS(AJ4625=0,0,AQ4625="INATIVO",2,AQ4625="SEM CADASTRO",4,AQ4625="CPF ATIVO EM OUTRO COMPRADOR",5,AQ4625="NOVO/SEM CARTAO",6,AND(AJ4625&gt;0,AQ4625,""),8)</f>
        <v>0</v>
      </c>
      <c r="AO4625" s="45">
        <f t="shared" si="1172"/>
        <v>-10</v>
      </c>
    </row>
    <row r="4626" spans="1:41" x14ac:dyDescent="0.4">
      <c r="A4626" s="21" t="str">
        <f t="shared" si="1159"/>
        <v>-------------------------------------------NAO DISPONIVEL-------------------------------------------</v>
      </c>
      <c r="B4626" s="5" t="str">
        <f>_xlfn.IFNA(VLOOKUP(A4626,CNPJ!E:F,2,0),"-------------------------------------------NAO DISPONIVEL-------------------------------------------")</f>
        <v>-------------------------------------------NAO DISPONIVEL-------------------------------------------</v>
      </c>
      <c r="C4626" s="22">
        <v>1</v>
      </c>
      <c r="D4626" s="5" t="str">
        <f>_xlfn.XLOOKUP(R4626,OP!C:C,OP!B:B,,0,1)</f>
        <v>RJ</v>
      </c>
      <c r="E4626" s="23"/>
      <c r="M4626" s="26"/>
      <c r="N4626" s="27"/>
      <c r="O4626" s="28" t="str">
        <f t="shared" si="1160"/>
        <v>00000004626</v>
      </c>
      <c r="R4626" s="27" t="s">
        <v>193</v>
      </c>
      <c r="S4626" s="30" t="str">
        <f>_xlfn.IFNA(VLOOKUP(_xlfn.CONCAT(D4626," - ",R4626),OP!A:D,4,0),"-------------------------------------------NAO DISPONIVEL-------------------------------------------")</f>
        <v>FETRANSPOR</v>
      </c>
      <c r="T4626" s="31"/>
      <c r="U4626" s="32"/>
      <c r="V4626" s="31"/>
      <c r="W4626" s="33">
        <f t="shared" si="1161"/>
        <v>0</v>
      </c>
      <c r="X4626" s="34">
        <f t="shared" si="1162"/>
        <v>0</v>
      </c>
      <c r="Y4626" s="33">
        <f t="shared" si="1163"/>
        <v>0</v>
      </c>
      <c r="Z4626" s="33">
        <f t="shared" si="1164"/>
        <v>0</v>
      </c>
      <c r="AA4626" s="35">
        <f t="shared" si="1165"/>
        <v>0</v>
      </c>
      <c r="AB4626" s="36">
        <f t="shared" si="1166"/>
        <v>0</v>
      </c>
      <c r="AC4626" s="37">
        <f t="shared" si="1167"/>
        <v>0</v>
      </c>
      <c r="AD4626" s="38"/>
      <c r="AE4626" s="38"/>
      <c r="AF4626" s="39">
        <f t="shared" si="1168"/>
        <v>0</v>
      </c>
      <c r="AG4626" s="40"/>
      <c r="AH4626" s="41">
        <f t="shared" si="1169"/>
        <v>0</v>
      </c>
      <c r="AI4626" s="42">
        <f t="shared" si="1170"/>
        <v>0</v>
      </c>
      <c r="AJ4626" s="43">
        <f t="shared" si="1171"/>
        <v>0</v>
      </c>
      <c r="AK4626" s="5" t="str">
        <f>_xlfn.IFNA(VLOOKUP(_xlfn.CONCAT(D4626," - ",S4626),OP!E:F,2,0),"-------------------------------------------NAO DISPONIVEL-------------------------------------------")</f>
        <v>C - RIOCARD</v>
      </c>
      <c r="AL4626" s="7" t="str">
        <f t="shared" si="1157"/>
        <v>1 - -------------------------------------------NAO DISPONIVEL------------------------------------------- - 00000004626 - FETRANSPOR</v>
      </c>
      <c r="AM4626" s="7" t="str">
        <f t="shared" si="1158"/>
        <v>-------------------------------------------NAO DISPONIVEL-------------------------------------------</v>
      </c>
      <c r="AN4626" s="44" cm="1">
        <f t="array" ref="AN4626">_xlfn.IFS(AJ4626=0,0,AQ4626="INATIVO",2,AQ4626="SEM CADASTRO",4,AQ4626="CPF ATIVO EM OUTRO COMPRADOR",5,AQ4626="NOVO/SEM CARTAO",6,AND(AJ4626&gt;0,AQ4626,""),8)</f>
        <v>0</v>
      </c>
      <c r="AO4626" s="45">
        <f t="shared" si="1172"/>
        <v>-10</v>
      </c>
    </row>
    <row r="4627" spans="1:41" x14ac:dyDescent="0.4">
      <c r="A4627" s="21" t="str">
        <f t="shared" si="1159"/>
        <v>-------------------------------------------NAO DISPONIVEL-------------------------------------------</v>
      </c>
      <c r="B4627" s="5" t="str">
        <f>_xlfn.IFNA(VLOOKUP(A4627,CNPJ!E:F,2,0),"-------------------------------------------NAO DISPONIVEL-------------------------------------------")</f>
        <v>-------------------------------------------NAO DISPONIVEL-------------------------------------------</v>
      </c>
      <c r="C4627" s="22">
        <v>1</v>
      </c>
      <c r="D4627" s="5" t="str">
        <f>_xlfn.XLOOKUP(R4627,OP!C:C,OP!B:B,,0,1)</f>
        <v>RJ</v>
      </c>
      <c r="E4627" s="23"/>
      <c r="M4627" s="26"/>
      <c r="N4627" s="27"/>
      <c r="O4627" s="28" t="str">
        <f t="shared" si="1160"/>
        <v>00000004627</v>
      </c>
      <c r="R4627" s="27" t="s">
        <v>193</v>
      </c>
      <c r="S4627" s="30" t="str">
        <f>_xlfn.IFNA(VLOOKUP(_xlfn.CONCAT(D4627," - ",R4627),OP!A:D,4,0),"-------------------------------------------NAO DISPONIVEL-------------------------------------------")</f>
        <v>FETRANSPOR</v>
      </c>
      <c r="T4627" s="31"/>
      <c r="U4627" s="32"/>
      <c r="V4627" s="31"/>
      <c r="W4627" s="33">
        <f t="shared" si="1161"/>
        <v>0</v>
      </c>
      <c r="X4627" s="34">
        <f t="shared" si="1162"/>
        <v>0</v>
      </c>
      <c r="Y4627" s="33">
        <f t="shared" si="1163"/>
        <v>0</v>
      </c>
      <c r="Z4627" s="33">
        <f t="shared" si="1164"/>
        <v>0</v>
      </c>
      <c r="AA4627" s="35">
        <f t="shared" si="1165"/>
        <v>0</v>
      </c>
      <c r="AB4627" s="36">
        <f t="shared" si="1166"/>
        <v>0</v>
      </c>
      <c r="AC4627" s="37">
        <f t="shared" si="1167"/>
        <v>0</v>
      </c>
      <c r="AD4627" s="38"/>
      <c r="AE4627" s="38"/>
      <c r="AF4627" s="39">
        <f t="shared" si="1168"/>
        <v>0</v>
      </c>
      <c r="AG4627" s="40"/>
      <c r="AH4627" s="41">
        <f t="shared" si="1169"/>
        <v>0</v>
      </c>
      <c r="AI4627" s="42">
        <f t="shared" si="1170"/>
        <v>0</v>
      </c>
      <c r="AJ4627" s="43">
        <f t="shared" si="1171"/>
        <v>0</v>
      </c>
      <c r="AK4627" s="5" t="str">
        <f>_xlfn.IFNA(VLOOKUP(_xlfn.CONCAT(D4627," - ",S4627),OP!E:F,2,0),"-------------------------------------------NAO DISPONIVEL-------------------------------------------")</f>
        <v>C - RIOCARD</v>
      </c>
      <c r="AL4627" s="7" t="str">
        <f t="shared" si="1157"/>
        <v>1 - -------------------------------------------NAO DISPONIVEL------------------------------------------- - 00000004627 - FETRANSPOR</v>
      </c>
      <c r="AM4627" s="7" t="str">
        <f t="shared" si="1158"/>
        <v>-------------------------------------------NAO DISPONIVEL-------------------------------------------</v>
      </c>
      <c r="AN4627" s="44" cm="1">
        <f t="array" ref="AN4627">_xlfn.IFS(AJ4627=0,0,AQ4627="INATIVO",2,AQ4627="SEM CADASTRO",4,AQ4627="CPF ATIVO EM OUTRO COMPRADOR",5,AQ4627="NOVO/SEM CARTAO",6,AND(AJ4627&gt;0,AQ4627,""),8)</f>
        <v>0</v>
      </c>
      <c r="AO4627" s="45">
        <f t="shared" si="1172"/>
        <v>-10</v>
      </c>
    </row>
    <row r="4628" spans="1:41" x14ac:dyDescent="0.4">
      <c r="A4628" s="21" t="str">
        <f t="shared" si="1159"/>
        <v>-------------------------------------------NAO DISPONIVEL-------------------------------------------</v>
      </c>
      <c r="B4628" s="5" t="str">
        <f>_xlfn.IFNA(VLOOKUP(A4628,CNPJ!E:F,2,0),"-------------------------------------------NAO DISPONIVEL-------------------------------------------")</f>
        <v>-------------------------------------------NAO DISPONIVEL-------------------------------------------</v>
      </c>
      <c r="C4628" s="22">
        <v>1</v>
      </c>
      <c r="D4628" s="5" t="str">
        <f>_xlfn.XLOOKUP(R4628,OP!C:C,OP!B:B,,0,1)</f>
        <v>RJ</v>
      </c>
      <c r="E4628" s="23"/>
      <c r="M4628" s="26"/>
      <c r="N4628" s="27"/>
      <c r="O4628" s="28" t="str">
        <f t="shared" si="1160"/>
        <v>00000004628</v>
      </c>
      <c r="R4628" s="27" t="s">
        <v>193</v>
      </c>
      <c r="S4628" s="30" t="str">
        <f>_xlfn.IFNA(VLOOKUP(_xlfn.CONCAT(D4628," - ",R4628),OP!A:D,4,0),"-------------------------------------------NAO DISPONIVEL-------------------------------------------")</f>
        <v>FETRANSPOR</v>
      </c>
      <c r="T4628" s="31"/>
      <c r="U4628" s="32"/>
      <c r="V4628" s="31"/>
      <c r="W4628" s="33">
        <f t="shared" si="1161"/>
        <v>0</v>
      </c>
      <c r="X4628" s="34">
        <f t="shared" si="1162"/>
        <v>0</v>
      </c>
      <c r="Y4628" s="33">
        <f t="shared" si="1163"/>
        <v>0</v>
      </c>
      <c r="Z4628" s="33">
        <f t="shared" si="1164"/>
        <v>0</v>
      </c>
      <c r="AA4628" s="35">
        <f t="shared" si="1165"/>
        <v>0</v>
      </c>
      <c r="AB4628" s="36">
        <f t="shared" si="1166"/>
        <v>0</v>
      </c>
      <c r="AC4628" s="37">
        <f t="shared" si="1167"/>
        <v>0</v>
      </c>
      <c r="AD4628" s="38"/>
      <c r="AE4628" s="38"/>
      <c r="AF4628" s="39">
        <f t="shared" si="1168"/>
        <v>0</v>
      </c>
      <c r="AG4628" s="40"/>
      <c r="AH4628" s="41">
        <f t="shared" si="1169"/>
        <v>0</v>
      </c>
      <c r="AI4628" s="42">
        <f t="shared" si="1170"/>
        <v>0</v>
      </c>
      <c r="AJ4628" s="43">
        <f t="shared" si="1171"/>
        <v>0</v>
      </c>
      <c r="AK4628" s="5" t="str">
        <f>_xlfn.IFNA(VLOOKUP(_xlfn.CONCAT(D4628," - ",S4628),OP!E:F,2,0),"-------------------------------------------NAO DISPONIVEL-------------------------------------------")</f>
        <v>C - RIOCARD</v>
      </c>
      <c r="AL4628" s="7" t="str">
        <f t="shared" si="1157"/>
        <v>1 - -------------------------------------------NAO DISPONIVEL------------------------------------------- - 00000004628 - FETRANSPOR</v>
      </c>
      <c r="AM4628" s="7" t="str">
        <f t="shared" si="1158"/>
        <v>-------------------------------------------NAO DISPONIVEL-------------------------------------------</v>
      </c>
      <c r="AN4628" s="44" cm="1">
        <f t="array" ref="AN4628">_xlfn.IFS(AJ4628=0,0,AQ4628="INATIVO",2,AQ4628="SEM CADASTRO",4,AQ4628="CPF ATIVO EM OUTRO COMPRADOR",5,AQ4628="NOVO/SEM CARTAO",6,AND(AJ4628&gt;0,AQ4628,""),8)</f>
        <v>0</v>
      </c>
      <c r="AO4628" s="45">
        <f t="shared" si="1172"/>
        <v>-10</v>
      </c>
    </row>
    <row r="4629" spans="1:41" x14ac:dyDescent="0.4">
      <c r="A4629" s="21" t="str">
        <f t="shared" si="1159"/>
        <v>-------------------------------------------NAO DISPONIVEL-------------------------------------------</v>
      </c>
      <c r="B4629" s="5" t="str">
        <f>_xlfn.IFNA(VLOOKUP(A4629,CNPJ!E:F,2,0),"-------------------------------------------NAO DISPONIVEL-------------------------------------------")</f>
        <v>-------------------------------------------NAO DISPONIVEL-------------------------------------------</v>
      </c>
      <c r="C4629" s="22">
        <v>1</v>
      </c>
      <c r="D4629" s="5" t="str">
        <f>_xlfn.XLOOKUP(R4629,OP!C:C,OP!B:B,,0,1)</f>
        <v>RJ</v>
      </c>
      <c r="E4629" s="23"/>
      <c r="M4629" s="26"/>
      <c r="N4629" s="27"/>
      <c r="O4629" s="28" t="str">
        <f t="shared" si="1160"/>
        <v>00000004629</v>
      </c>
      <c r="R4629" s="27" t="s">
        <v>193</v>
      </c>
      <c r="S4629" s="30" t="str">
        <f>_xlfn.IFNA(VLOOKUP(_xlfn.CONCAT(D4629," - ",R4629),OP!A:D,4,0),"-------------------------------------------NAO DISPONIVEL-------------------------------------------")</f>
        <v>FETRANSPOR</v>
      </c>
      <c r="T4629" s="31"/>
      <c r="U4629" s="32"/>
      <c r="V4629" s="31"/>
      <c r="W4629" s="33">
        <f t="shared" si="1161"/>
        <v>0</v>
      </c>
      <c r="X4629" s="34">
        <f t="shared" si="1162"/>
        <v>0</v>
      </c>
      <c r="Y4629" s="33">
        <f t="shared" si="1163"/>
        <v>0</v>
      </c>
      <c r="Z4629" s="33">
        <f t="shared" si="1164"/>
        <v>0</v>
      </c>
      <c r="AA4629" s="35">
        <f t="shared" si="1165"/>
        <v>0</v>
      </c>
      <c r="AB4629" s="36">
        <f t="shared" si="1166"/>
        <v>0</v>
      </c>
      <c r="AC4629" s="37">
        <f t="shared" si="1167"/>
        <v>0</v>
      </c>
      <c r="AD4629" s="38"/>
      <c r="AE4629" s="38"/>
      <c r="AF4629" s="39">
        <f t="shared" si="1168"/>
        <v>0</v>
      </c>
      <c r="AG4629" s="40"/>
      <c r="AH4629" s="41">
        <f t="shared" si="1169"/>
        <v>0</v>
      </c>
      <c r="AI4629" s="42">
        <f t="shared" si="1170"/>
        <v>0</v>
      </c>
      <c r="AJ4629" s="43">
        <f t="shared" si="1171"/>
        <v>0</v>
      </c>
      <c r="AK4629" s="5" t="str">
        <f>_xlfn.IFNA(VLOOKUP(_xlfn.CONCAT(D4629," - ",S4629),OP!E:F,2,0),"-------------------------------------------NAO DISPONIVEL-------------------------------------------")</f>
        <v>C - RIOCARD</v>
      </c>
      <c r="AL4629" s="7" t="str">
        <f t="shared" si="1157"/>
        <v>1 - -------------------------------------------NAO DISPONIVEL------------------------------------------- - 00000004629 - FETRANSPOR</v>
      </c>
      <c r="AM4629" s="7" t="str">
        <f t="shared" si="1158"/>
        <v>-------------------------------------------NAO DISPONIVEL-------------------------------------------</v>
      </c>
      <c r="AN4629" s="44" cm="1">
        <f t="array" ref="AN4629">_xlfn.IFS(AJ4629=0,0,AQ4629="INATIVO",2,AQ4629="SEM CADASTRO",4,AQ4629="CPF ATIVO EM OUTRO COMPRADOR",5,AQ4629="NOVO/SEM CARTAO",6,AND(AJ4629&gt;0,AQ4629,""),8)</f>
        <v>0</v>
      </c>
      <c r="AO4629" s="45">
        <f t="shared" si="1172"/>
        <v>-10</v>
      </c>
    </row>
    <row r="4630" spans="1:41" x14ac:dyDescent="0.4">
      <c r="A4630" s="21" t="str">
        <f t="shared" si="1159"/>
        <v>-------------------------------------------NAO DISPONIVEL-------------------------------------------</v>
      </c>
      <c r="B4630" s="5" t="str">
        <f>_xlfn.IFNA(VLOOKUP(A4630,CNPJ!E:F,2,0),"-------------------------------------------NAO DISPONIVEL-------------------------------------------")</f>
        <v>-------------------------------------------NAO DISPONIVEL-------------------------------------------</v>
      </c>
      <c r="C4630" s="22">
        <v>1</v>
      </c>
      <c r="D4630" s="5" t="str">
        <f>_xlfn.XLOOKUP(R4630,OP!C:C,OP!B:B,,0,1)</f>
        <v>RJ</v>
      </c>
      <c r="E4630" s="23"/>
      <c r="M4630" s="26"/>
      <c r="N4630" s="27"/>
      <c r="O4630" s="28" t="str">
        <f t="shared" si="1160"/>
        <v>00000004630</v>
      </c>
      <c r="R4630" s="27" t="s">
        <v>193</v>
      </c>
      <c r="S4630" s="30" t="str">
        <f>_xlfn.IFNA(VLOOKUP(_xlfn.CONCAT(D4630," - ",R4630),OP!A:D,4,0),"-------------------------------------------NAO DISPONIVEL-------------------------------------------")</f>
        <v>FETRANSPOR</v>
      </c>
      <c r="T4630" s="31"/>
      <c r="U4630" s="32"/>
      <c r="V4630" s="31"/>
      <c r="W4630" s="33">
        <f t="shared" si="1161"/>
        <v>0</v>
      </c>
      <c r="X4630" s="34">
        <f t="shared" si="1162"/>
        <v>0</v>
      </c>
      <c r="Y4630" s="33">
        <f t="shared" si="1163"/>
        <v>0</v>
      </c>
      <c r="Z4630" s="33">
        <f t="shared" si="1164"/>
        <v>0</v>
      </c>
      <c r="AA4630" s="35">
        <f t="shared" si="1165"/>
        <v>0</v>
      </c>
      <c r="AB4630" s="36">
        <f t="shared" si="1166"/>
        <v>0</v>
      </c>
      <c r="AC4630" s="37">
        <f t="shared" si="1167"/>
        <v>0</v>
      </c>
      <c r="AD4630" s="38"/>
      <c r="AE4630" s="38"/>
      <c r="AF4630" s="39">
        <f t="shared" si="1168"/>
        <v>0</v>
      </c>
      <c r="AG4630" s="40"/>
      <c r="AH4630" s="41">
        <f t="shared" si="1169"/>
        <v>0</v>
      </c>
      <c r="AI4630" s="42">
        <f t="shared" si="1170"/>
        <v>0</v>
      </c>
      <c r="AJ4630" s="43">
        <f t="shared" si="1171"/>
        <v>0</v>
      </c>
      <c r="AK4630" s="5" t="str">
        <f>_xlfn.IFNA(VLOOKUP(_xlfn.CONCAT(D4630," - ",S4630),OP!E:F,2,0),"-------------------------------------------NAO DISPONIVEL-------------------------------------------")</f>
        <v>C - RIOCARD</v>
      </c>
      <c r="AL4630" s="7" t="str">
        <f t="shared" si="1157"/>
        <v>1 - -------------------------------------------NAO DISPONIVEL------------------------------------------- - 00000004630 - FETRANSPOR</v>
      </c>
      <c r="AM4630" s="7" t="str">
        <f t="shared" si="1158"/>
        <v>-------------------------------------------NAO DISPONIVEL-------------------------------------------</v>
      </c>
      <c r="AN4630" s="44" cm="1">
        <f t="array" ref="AN4630">_xlfn.IFS(AJ4630=0,0,AQ4630="INATIVO",2,AQ4630="SEM CADASTRO",4,AQ4630="CPF ATIVO EM OUTRO COMPRADOR",5,AQ4630="NOVO/SEM CARTAO",6,AND(AJ4630&gt;0,AQ4630,""),8)</f>
        <v>0</v>
      </c>
      <c r="AO4630" s="45">
        <f t="shared" si="1172"/>
        <v>-10</v>
      </c>
    </row>
    <row r="4631" spans="1:41" x14ac:dyDescent="0.4">
      <c r="A4631" s="21" t="str">
        <f t="shared" si="1159"/>
        <v>-------------------------------------------NAO DISPONIVEL-------------------------------------------</v>
      </c>
      <c r="B4631" s="5" t="str">
        <f>_xlfn.IFNA(VLOOKUP(A4631,CNPJ!E:F,2,0),"-------------------------------------------NAO DISPONIVEL-------------------------------------------")</f>
        <v>-------------------------------------------NAO DISPONIVEL-------------------------------------------</v>
      </c>
      <c r="C4631" s="22">
        <v>1</v>
      </c>
      <c r="D4631" s="5" t="str">
        <f>_xlfn.XLOOKUP(R4631,OP!C:C,OP!B:B,,0,1)</f>
        <v>RJ</v>
      </c>
      <c r="E4631" s="23"/>
      <c r="M4631" s="26"/>
      <c r="N4631" s="27"/>
      <c r="O4631" s="28" t="str">
        <f t="shared" si="1160"/>
        <v>00000004631</v>
      </c>
      <c r="R4631" s="27" t="s">
        <v>193</v>
      </c>
      <c r="S4631" s="30" t="str">
        <f>_xlfn.IFNA(VLOOKUP(_xlfn.CONCAT(D4631," - ",R4631),OP!A:D,4,0),"-------------------------------------------NAO DISPONIVEL-------------------------------------------")</f>
        <v>FETRANSPOR</v>
      </c>
      <c r="T4631" s="31"/>
      <c r="U4631" s="32"/>
      <c r="V4631" s="31"/>
      <c r="W4631" s="33">
        <f t="shared" si="1161"/>
        <v>0</v>
      </c>
      <c r="X4631" s="34">
        <f t="shared" si="1162"/>
        <v>0</v>
      </c>
      <c r="Y4631" s="33">
        <f t="shared" si="1163"/>
        <v>0</v>
      </c>
      <c r="Z4631" s="33">
        <f t="shared" si="1164"/>
        <v>0</v>
      </c>
      <c r="AA4631" s="35">
        <f t="shared" si="1165"/>
        <v>0</v>
      </c>
      <c r="AB4631" s="36">
        <f t="shared" si="1166"/>
        <v>0</v>
      </c>
      <c r="AC4631" s="37">
        <f t="shared" si="1167"/>
        <v>0</v>
      </c>
      <c r="AD4631" s="38"/>
      <c r="AE4631" s="38"/>
      <c r="AF4631" s="39">
        <f t="shared" si="1168"/>
        <v>0</v>
      </c>
      <c r="AG4631" s="40"/>
      <c r="AH4631" s="41">
        <f t="shared" si="1169"/>
        <v>0</v>
      </c>
      <c r="AI4631" s="42">
        <f t="shared" si="1170"/>
        <v>0</v>
      </c>
      <c r="AJ4631" s="43">
        <f t="shared" si="1171"/>
        <v>0</v>
      </c>
      <c r="AK4631" s="5" t="str">
        <f>_xlfn.IFNA(VLOOKUP(_xlfn.CONCAT(D4631," - ",S4631),OP!E:F,2,0),"-------------------------------------------NAO DISPONIVEL-------------------------------------------")</f>
        <v>C - RIOCARD</v>
      </c>
      <c r="AL4631" s="7" t="str">
        <f t="shared" si="1157"/>
        <v>1 - -------------------------------------------NAO DISPONIVEL------------------------------------------- - 00000004631 - FETRANSPOR</v>
      </c>
      <c r="AM4631" s="7" t="str">
        <f t="shared" si="1158"/>
        <v>-------------------------------------------NAO DISPONIVEL-------------------------------------------</v>
      </c>
      <c r="AN4631" s="44" cm="1">
        <f t="array" ref="AN4631">_xlfn.IFS(AJ4631=0,0,AQ4631="INATIVO",2,AQ4631="SEM CADASTRO",4,AQ4631="CPF ATIVO EM OUTRO COMPRADOR",5,AQ4631="NOVO/SEM CARTAO",6,AND(AJ4631&gt;0,AQ4631,""),8)</f>
        <v>0</v>
      </c>
      <c r="AO4631" s="45">
        <f t="shared" si="1172"/>
        <v>-10</v>
      </c>
    </row>
    <row r="4632" spans="1:41" x14ac:dyDescent="0.4">
      <c r="A4632" s="21" t="str">
        <f t="shared" si="1159"/>
        <v>-------------------------------------------NAO DISPONIVEL-------------------------------------------</v>
      </c>
      <c r="B4632" s="5" t="str">
        <f>_xlfn.IFNA(VLOOKUP(A4632,CNPJ!E:F,2,0),"-------------------------------------------NAO DISPONIVEL-------------------------------------------")</f>
        <v>-------------------------------------------NAO DISPONIVEL-------------------------------------------</v>
      </c>
      <c r="C4632" s="22">
        <v>1</v>
      </c>
      <c r="D4632" s="5" t="str">
        <f>_xlfn.XLOOKUP(R4632,OP!C:C,OP!B:B,,0,1)</f>
        <v>RJ</v>
      </c>
      <c r="E4632" s="23"/>
      <c r="M4632" s="26"/>
      <c r="N4632" s="27"/>
      <c r="O4632" s="28" t="str">
        <f t="shared" si="1160"/>
        <v>00000004632</v>
      </c>
      <c r="R4632" s="27" t="s">
        <v>193</v>
      </c>
      <c r="S4632" s="30" t="str">
        <f>_xlfn.IFNA(VLOOKUP(_xlfn.CONCAT(D4632," - ",R4632),OP!A:D,4,0),"-------------------------------------------NAO DISPONIVEL-------------------------------------------")</f>
        <v>FETRANSPOR</v>
      </c>
      <c r="T4632" s="31"/>
      <c r="U4632" s="32"/>
      <c r="V4632" s="31"/>
      <c r="W4632" s="33">
        <f t="shared" si="1161"/>
        <v>0</v>
      </c>
      <c r="X4632" s="34">
        <f t="shared" si="1162"/>
        <v>0</v>
      </c>
      <c r="Y4632" s="33">
        <f t="shared" si="1163"/>
        <v>0</v>
      </c>
      <c r="Z4632" s="33">
        <f t="shared" si="1164"/>
        <v>0</v>
      </c>
      <c r="AA4632" s="35">
        <f t="shared" si="1165"/>
        <v>0</v>
      </c>
      <c r="AB4632" s="36">
        <f t="shared" si="1166"/>
        <v>0</v>
      </c>
      <c r="AC4632" s="37">
        <f t="shared" si="1167"/>
        <v>0</v>
      </c>
      <c r="AD4632" s="38"/>
      <c r="AE4632" s="38"/>
      <c r="AF4632" s="39">
        <f t="shared" si="1168"/>
        <v>0</v>
      </c>
      <c r="AG4632" s="40"/>
      <c r="AH4632" s="41">
        <f t="shared" si="1169"/>
        <v>0</v>
      </c>
      <c r="AI4632" s="42">
        <f t="shared" si="1170"/>
        <v>0</v>
      </c>
      <c r="AJ4632" s="43">
        <f t="shared" si="1171"/>
        <v>0</v>
      </c>
      <c r="AK4632" s="5" t="str">
        <f>_xlfn.IFNA(VLOOKUP(_xlfn.CONCAT(D4632," - ",S4632),OP!E:F,2,0),"-------------------------------------------NAO DISPONIVEL-------------------------------------------")</f>
        <v>C - RIOCARD</v>
      </c>
      <c r="AL4632" s="7" t="str">
        <f t="shared" si="1157"/>
        <v>1 - -------------------------------------------NAO DISPONIVEL------------------------------------------- - 00000004632 - FETRANSPOR</v>
      </c>
      <c r="AM4632" s="7" t="str">
        <f t="shared" si="1158"/>
        <v>-------------------------------------------NAO DISPONIVEL-------------------------------------------</v>
      </c>
      <c r="AN4632" s="44" cm="1">
        <f t="array" ref="AN4632">_xlfn.IFS(AJ4632=0,0,AQ4632="INATIVO",2,AQ4632="SEM CADASTRO",4,AQ4632="CPF ATIVO EM OUTRO COMPRADOR",5,AQ4632="NOVO/SEM CARTAO",6,AND(AJ4632&gt;0,AQ4632,""),8)</f>
        <v>0</v>
      </c>
      <c r="AO4632" s="45">
        <f t="shared" si="1172"/>
        <v>-10</v>
      </c>
    </row>
    <row r="4633" spans="1:41" x14ac:dyDescent="0.4">
      <c r="A4633" s="21" t="str">
        <f t="shared" si="1159"/>
        <v>-------------------------------------------NAO DISPONIVEL-------------------------------------------</v>
      </c>
      <c r="B4633" s="5" t="str">
        <f>_xlfn.IFNA(VLOOKUP(A4633,CNPJ!E:F,2,0),"-------------------------------------------NAO DISPONIVEL-------------------------------------------")</f>
        <v>-------------------------------------------NAO DISPONIVEL-------------------------------------------</v>
      </c>
      <c r="C4633" s="22">
        <v>1</v>
      </c>
      <c r="D4633" s="5" t="str">
        <f>_xlfn.XLOOKUP(R4633,OP!C:C,OP!B:B,,0,1)</f>
        <v>RJ</v>
      </c>
      <c r="E4633" s="23"/>
      <c r="M4633" s="26"/>
      <c r="N4633" s="27"/>
      <c r="O4633" s="28" t="str">
        <f t="shared" si="1160"/>
        <v>00000004633</v>
      </c>
      <c r="R4633" s="27" t="s">
        <v>193</v>
      </c>
      <c r="S4633" s="30" t="str">
        <f>_xlfn.IFNA(VLOOKUP(_xlfn.CONCAT(D4633," - ",R4633),OP!A:D,4,0),"-------------------------------------------NAO DISPONIVEL-------------------------------------------")</f>
        <v>FETRANSPOR</v>
      </c>
      <c r="T4633" s="31"/>
      <c r="U4633" s="32"/>
      <c r="V4633" s="31"/>
      <c r="W4633" s="33">
        <f t="shared" si="1161"/>
        <v>0</v>
      </c>
      <c r="X4633" s="34">
        <f t="shared" si="1162"/>
        <v>0</v>
      </c>
      <c r="Y4633" s="33">
        <f t="shared" si="1163"/>
        <v>0</v>
      </c>
      <c r="Z4633" s="33">
        <f t="shared" si="1164"/>
        <v>0</v>
      </c>
      <c r="AA4633" s="35">
        <f t="shared" si="1165"/>
        <v>0</v>
      </c>
      <c r="AB4633" s="36">
        <f t="shared" si="1166"/>
        <v>0</v>
      </c>
      <c r="AC4633" s="37">
        <f t="shared" si="1167"/>
        <v>0</v>
      </c>
      <c r="AD4633" s="38"/>
      <c r="AE4633" s="38"/>
      <c r="AF4633" s="39">
        <f t="shared" si="1168"/>
        <v>0</v>
      </c>
      <c r="AG4633" s="40"/>
      <c r="AH4633" s="41">
        <f t="shared" si="1169"/>
        <v>0</v>
      </c>
      <c r="AI4633" s="42">
        <f t="shared" si="1170"/>
        <v>0</v>
      </c>
      <c r="AJ4633" s="43">
        <f t="shared" si="1171"/>
        <v>0</v>
      </c>
      <c r="AK4633" s="5" t="str">
        <f>_xlfn.IFNA(VLOOKUP(_xlfn.CONCAT(D4633," - ",S4633),OP!E:F,2,0),"-------------------------------------------NAO DISPONIVEL-------------------------------------------")</f>
        <v>C - RIOCARD</v>
      </c>
      <c r="AL4633" s="7" t="str">
        <f t="shared" si="1157"/>
        <v>1 - -------------------------------------------NAO DISPONIVEL------------------------------------------- - 00000004633 - FETRANSPOR</v>
      </c>
      <c r="AM4633" s="7" t="str">
        <f t="shared" si="1158"/>
        <v>-------------------------------------------NAO DISPONIVEL-------------------------------------------</v>
      </c>
      <c r="AN4633" s="44" cm="1">
        <f t="array" ref="AN4633">_xlfn.IFS(AJ4633=0,0,AQ4633="INATIVO",2,AQ4633="SEM CADASTRO",4,AQ4633="CPF ATIVO EM OUTRO COMPRADOR",5,AQ4633="NOVO/SEM CARTAO",6,AND(AJ4633&gt;0,AQ4633,""),8)</f>
        <v>0</v>
      </c>
      <c r="AO4633" s="45">
        <f t="shared" si="1172"/>
        <v>-10</v>
      </c>
    </row>
    <row r="4634" spans="1:41" x14ac:dyDescent="0.4">
      <c r="A4634" s="21" t="str">
        <f t="shared" si="1159"/>
        <v>-------------------------------------------NAO DISPONIVEL-------------------------------------------</v>
      </c>
      <c r="B4634" s="5" t="str">
        <f>_xlfn.IFNA(VLOOKUP(A4634,CNPJ!E:F,2,0),"-------------------------------------------NAO DISPONIVEL-------------------------------------------")</f>
        <v>-------------------------------------------NAO DISPONIVEL-------------------------------------------</v>
      </c>
      <c r="C4634" s="22">
        <v>1</v>
      </c>
      <c r="D4634" s="5" t="str">
        <f>_xlfn.XLOOKUP(R4634,OP!C:C,OP!B:B,,0,1)</f>
        <v>RJ</v>
      </c>
      <c r="E4634" s="23"/>
      <c r="M4634" s="26"/>
      <c r="N4634" s="27"/>
      <c r="O4634" s="28" t="str">
        <f t="shared" si="1160"/>
        <v>00000004634</v>
      </c>
      <c r="R4634" s="27" t="s">
        <v>193</v>
      </c>
      <c r="S4634" s="30" t="str">
        <f>_xlfn.IFNA(VLOOKUP(_xlfn.CONCAT(D4634," - ",R4634),OP!A:D,4,0),"-------------------------------------------NAO DISPONIVEL-------------------------------------------")</f>
        <v>FETRANSPOR</v>
      </c>
      <c r="T4634" s="31"/>
      <c r="U4634" s="32"/>
      <c r="V4634" s="31"/>
      <c r="W4634" s="33">
        <f t="shared" si="1161"/>
        <v>0</v>
      </c>
      <c r="X4634" s="34">
        <f t="shared" si="1162"/>
        <v>0</v>
      </c>
      <c r="Y4634" s="33">
        <f t="shared" si="1163"/>
        <v>0</v>
      </c>
      <c r="Z4634" s="33">
        <f t="shared" si="1164"/>
        <v>0</v>
      </c>
      <c r="AA4634" s="35">
        <f t="shared" si="1165"/>
        <v>0</v>
      </c>
      <c r="AB4634" s="36">
        <f t="shared" si="1166"/>
        <v>0</v>
      </c>
      <c r="AC4634" s="37">
        <f t="shared" si="1167"/>
        <v>0</v>
      </c>
      <c r="AD4634" s="38"/>
      <c r="AE4634" s="38"/>
      <c r="AF4634" s="39">
        <f t="shared" si="1168"/>
        <v>0</v>
      </c>
      <c r="AG4634" s="40"/>
      <c r="AH4634" s="41">
        <f t="shared" si="1169"/>
        <v>0</v>
      </c>
      <c r="AI4634" s="42">
        <f t="shared" si="1170"/>
        <v>0</v>
      </c>
      <c r="AJ4634" s="43">
        <f t="shared" si="1171"/>
        <v>0</v>
      </c>
      <c r="AK4634" s="5" t="str">
        <f>_xlfn.IFNA(VLOOKUP(_xlfn.CONCAT(D4634," - ",S4634),OP!E:F,2,0),"-------------------------------------------NAO DISPONIVEL-------------------------------------------")</f>
        <v>C - RIOCARD</v>
      </c>
      <c r="AL4634" s="7" t="str">
        <f t="shared" si="1157"/>
        <v>1 - -------------------------------------------NAO DISPONIVEL------------------------------------------- - 00000004634 - FETRANSPOR</v>
      </c>
      <c r="AM4634" s="7" t="str">
        <f t="shared" si="1158"/>
        <v>-------------------------------------------NAO DISPONIVEL-------------------------------------------</v>
      </c>
      <c r="AN4634" s="44" cm="1">
        <f t="array" ref="AN4634">_xlfn.IFS(AJ4634=0,0,AQ4634="INATIVO",2,AQ4634="SEM CADASTRO",4,AQ4634="CPF ATIVO EM OUTRO COMPRADOR",5,AQ4634="NOVO/SEM CARTAO",6,AND(AJ4634&gt;0,AQ4634,""),8)</f>
        <v>0</v>
      </c>
      <c r="AO4634" s="45">
        <f t="shared" si="1172"/>
        <v>-10</v>
      </c>
    </row>
    <row r="4635" spans="1:41" x14ac:dyDescent="0.4">
      <c r="A4635" s="21" t="str">
        <f t="shared" si="1159"/>
        <v>-------------------------------------------NAO DISPONIVEL-------------------------------------------</v>
      </c>
      <c r="B4635" s="5" t="str">
        <f>_xlfn.IFNA(VLOOKUP(A4635,CNPJ!E:F,2,0),"-------------------------------------------NAO DISPONIVEL-------------------------------------------")</f>
        <v>-------------------------------------------NAO DISPONIVEL-------------------------------------------</v>
      </c>
      <c r="C4635" s="22">
        <v>1</v>
      </c>
      <c r="D4635" s="5" t="str">
        <f>_xlfn.XLOOKUP(R4635,OP!C:C,OP!B:B,,0,1)</f>
        <v>RJ</v>
      </c>
      <c r="E4635" s="23"/>
      <c r="M4635" s="26"/>
      <c r="N4635" s="27"/>
      <c r="O4635" s="28" t="str">
        <f t="shared" si="1160"/>
        <v>00000004635</v>
      </c>
      <c r="R4635" s="27" t="s">
        <v>193</v>
      </c>
      <c r="S4635" s="30" t="str">
        <f>_xlfn.IFNA(VLOOKUP(_xlfn.CONCAT(D4635," - ",R4635),OP!A:D,4,0),"-------------------------------------------NAO DISPONIVEL-------------------------------------------")</f>
        <v>FETRANSPOR</v>
      </c>
      <c r="T4635" s="31"/>
      <c r="U4635" s="32"/>
      <c r="V4635" s="31"/>
      <c r="W4635" s="33">
        <f t="shared" si="1161"/>
        <v>0</v>
      </c>
      <c r="X4635" s="34">
        <f t="shared" si="1162"/>
        <v>0</v>
      </c>
      <c r="Y4635" s="33">
        <f t="shared" si="1163"/>
        <v>0</v>
      </c>
      <c r="Z4635" s="33">
        <f t="shared" si="1164"/>
        <v>0</v>
      </c>
      <c r="AA4635" s="35">
        <f t="shared" si="1165"/>
        <v>0</v>
      </c>
      <c r="AB4635" s="36">
        <f t="shared" si="1166"/>
        <v>0</v>
      </c>
      <c r="AC4635" s="37">
        <f t="shared" si="1167"/>
        <v>0</v>
      </c>
      <c r="AD4635" s="38"/>
      <c r="AE4635" s="38"/>
      <c r="AF4635" s="39">
        <f t="shared" si="1168"/>
        <v>0</v>
      </c>
      <c r="AG4635" s="40"/>
      <c r="AH4635" s="41">
        <f t="shared" si="1169"/>
        <v>0</v>
      </c>
      <c r="AI4635" s="42">
        <f t="shared" si="1170"/>
        <v>0</v>
      </c>
      <c r="AJ4635" s="43">
        <f t="shared" si="1171"/>
        <v>0</v>
      </c>
      <c r="AK4635" s="5" t="str">
        <f>_xlfn.IFNA(VLOOKUP(_xlfn.CONCAT(D4635," - ",S4635),OP!E:F,2,0),"-------------------------------------------NAO DISPONIVEL-------------------------------------------")</f>
        <v>C - RIOCARD</v>
      </c>
      <c r="AL4635" s="7" t="str">
        <f t="shared" si="1157"/>
        <v>1 - -------------------------------------------NAO DISPONIVEL------------------------------------------- - 00000004635 - FETRANSPOR</v>
      </c>
      <c r="AM4635" s="7" t="str">
        <f t="shared" si="1158"/>
        <v>-------------------------------------------NAO DISPONIVEL-------------------------------------------</v>
      </c>
      <c r="AN4635" s="44" cm="1">
        <f t="array" ref="AN4635">_xlfn.IFS(AJ4635=0,0,AQ4635="INATIVO",2,AQ4635="SEM CADASTRO",4,AQ4635="CPF ATIVO EM OUTRO COMPRADOR",5,AQ4635="NOVO/SEM CARTAO",6,AND(AJ4635&gt;0,AQ4635,""),8)</f>
        <v>0</v>
      </c>
      <c r="AO4635" s="45">
        <f t="shared" si="1172"/>
        <v>-10</v>
      </c>
    </row>
    <row r="4636" spans="1:41" x14ac:dyDescent="0.4">
      <c r="A4636" s="21" t="str">
        <f t="shared" si="1159"/>
        <v>-------------------------------------------NAO DISPONIVEL-------------------------------------------</v>
      </c>
      <c r="B4636" s="5" t="str">
        <f>_xlfn.IFNA(VLOOKUP(A4636,CNPJ!E:F,2,0),"-------------------------------------------NAO DISPONIVEL-------------------------------------------")</f>
        <v>-------------------------------------------NAO DISPONIVEL-------------------------------------------</v>
      </c>
      <c r="C4636" s="22">
        <v>1</v>
      </c>
      <c r="D4636" s="5" t="str">
        <f>_xlfn.XLOOKUP(R4636,OP!C:C,OP!B:B,,0,1)</f>
        <v>RJ</v>
      </c>
      <c r="E4636" s="23"/>
      <c r="M4636" s="26"/>
      <c r="N4636" s="27"/>
      <c r="O4636" s="28" t="str">
        <f t="shared" si="1160"/>
        <v>00000004636</v>
      </c>
      <c r="R4636" s="27" t="s">
        <v>193</v>
      </c>
      <c r="S4636" s="30" t="str">
        <f>_xlfn.IFNA(VLOOKUP(_xlfn.CONCAT(D4636," - ",R4636),OP!A:D,4,0),"-------------------------------------------NAO DISPONIVEL-------------------------------------------")</f>
        <v>FETRANSPOR</v>
      </c>
      <c r="T4636" s="31"/>
      <c r="U4636" s="32"/>
      <c r="V4636" s="31"/>
      <c r="W4636" s="33">
        <f t="shared" si="1161"/>
        <v>0</v>
      </c>
      <c r="X4636" s="34">
        <f t="shared" si="1162"/>
        <v>0</v>
      </c>
      <c r="Y4636" s="33">
        <f t="shared" si="1163"/>
        <v>0</v>
      </c>
      <c r="Z4636" s="33">
        <f t="shared" si="1164"/>
        <v>0</v>
      </c>
      <c r="AA4636" s="35">
        <f t="shared" si="1165"/>
        <v>0</v>
      </c>
      <c r="AB4636" s="36">
        <f t="shared" si="1166"/>
        <v>0</v>
      </c>
      <c r="AC4636" s="37">
        <f t="shared" si="1167"/>
        <v>0</v>
      </c>
      <c r="AD4636" s="38"/>
      <c r="AE4636" s="38"/>
      <c r="AF4636" s="39">
        <f t="shared" si="1168"/>
        <v>0</v>
      </c>
      <c r="AG4636" s="40"/>
      <c r="AH4636" s="41">
        <f t="shared" si="1169"/>
        <v>0</v>
      </c>
      <c r="AI4636" s="42">
        <f t="shared" si="1170"/>
        <v>0</v>
      </c>
      <c r="AJ4636" s="43">
        <f t="shared" si="1171"/>
        <v>0</v>
      </c>
      <c r="AK4636" s="5" t="str">
        <f>_xlfn.IFNA(VLOOKUP(_xlfn.CONCAT(D4636," - ",S4636),OP!E:F,2,0),"-------------------------------------------NAO DISPONIVEL-------------------------------------------")</f>
        <v>C - RIOCARD</v>
      </c>
      <c r="AL4636" s="7" t="str">
        <f t="shared" si="1157"/>
        <v>1 - -------------------------------------------NAO DISPONIVEL------------------------------------------- - 00000004636 - FETRANSPOR</v>
      </c>
      <c r="AM4636" s="7" t="str">
        <f t="shared" si="1158"/>
        <v>-------------------------------------------NAO DISPONIVEL-------------------------------------------</v>
      </c>
      <c r="AN4636" s="44" cm="1">
        <f t="array" ref="AN4636">_xlfn.IFS(AJ4636=0,0,AQ4636="INATIVO",2,AQ4636="SEM CADASTRO",4,AQ4636="CPF ATIVO EM OUTRO COMPRADOR",5,AQ4636="NOVO/SEM CARTAO",6,AND(AJ4636&gt;0,AQ4636,""),8)</f>
        <v>0</v>
      </c>
      <c r="AO4636" s="45">
        <f t="shared" si="1172"/>
        <v>-10</v>
      </c>
    </row>
    <row r="4637" spans="1:41" x14ac:dyDescent="0.4">
      <c r="A4637" s="21" t="str">
        <f t="shared" si="1159"/>
        <v>-------------------------------------------NAO DISPONIVEL-------------------------------------------</v>
      </c>
      <c r="B4637" s="5" t="str">
        <f>_xlfn.IFNA(VLOOKUP(A4637,CNPJ!E:F,2,0),"-------------------------------------------NAO DISPONIVEL-------------------------------------------")</f>
        <v>-------------------------------------------NAO DISPONIVEL-------------------------------------------</v>
      </c>
      <c r="C4637" s="22">
        <v>1</v>
      </c>
      <c r="D4637" s="5" t="str">
        <f>_xlfn.XLOOKUP(R4637,OP!C:C,OP!B:B,,0,1)</f>
        <v>RJ</v>
      </c>
      <c r="E4637" s="23"/>
      <c r="M4637" s="26"/>
      <c r="N4637" s="27"/>
      <c r="O4637" s="28" t="str">
        <f t="shared" si="1160"/>
        <v>00000004637</v>
      </c>
      <c r="R4637" s="27" t="s">
        <v>193</v>
      </c>
      <c r="S4637" s="30" t="str">
        <f>_xlfn.IFNA(VLOOKUP(_xlfn.CONCAT(D4637," - ",R4637),OP!A:D,4,0),"-------------------------------------------NAO DISPONIVEL-------------------------------------------")</f>
        <v>FETRANSPOR</v>
      </c>
      <c r="T4637" s="31"/>
      <c r="U4637" s="32"/>
      <c r="V4637" s="31"/>
      <c r="W4637" s="33">
        <f t="shared" si="1161"/>
        <v>0</v>
      </c>
      <c r="X4637" s="34">
        <f t="shared" si="1162"/>
        <v>0</v>
      </c>
      <c r="Y4637" s="33">
        <f t="shared" si="1163"/>
        <v>0</v>
      </c>
      <c r="Z4637" s="33">
        <f t="shared" si="1164"/>
        <v>0</v>
      </c>
      <c r="AA4637" s="35">
        <f t="shared" si="1165"/>
        <v>0</v>
      </c>
      <c r="AB4637" s="36">
        <f t="shared" si="1166"/>
        <v>0</v>
      </c>
      <c r="AC4637" s="37">
        <f t="shared" si="1167"/>
        <v>0</v>
      </c>
      <c r="AD4637" s="38"/>
      <c r="AE4637" s="38"/>
      <c r="AF4637" s="39">
        <f t="shared" si="1168"/>
        <v>0</v>
      </c>
      <c r="AG4637" s="40"/>
      <c r="AH4637" s="41">
        <f t="shared" si="1169"/>
        <v>0</v>
      </c>
      <c r="AI4637" s="42">
        <f t="shared" si="1170"/>
        <v>0</v>
      </c>
      <c r="AJ4637" s="43">
        <f t="shared" si="1171"/>
        <v>0</v>
      </c>
      <c r="AK4637" s="5" t="str">
        <f>_xlfn.IFNA(VLOOKUP(_xlfn.CONCAT(D4637," - ",S4637),OP!E:F,2,0),"-------------------------------------------NAO DISPONIVEL-------------------------------------------")</f>
        <v>C - RIOCARD</v>
      </c>
      <c r="AL4637" s="7" t="str">
        <f t="shared" si="1157"/>
        <v>1 - -------------------------------------------NAO DISPONIVEL------------------------------------------- - 00000004637 - FETRANSPOR</v>
      </c>
      <c r="AM4637" s="7" t="str">
        <f t="shared" si="1158"/>
        <v>-------------------------------------------NAO DISPONIVEL-------------------------------------------</v>
      </c>
      <c r="AN4637" s="44" cm="1">
        <f t="array" ref="AN4637">_xlfn.IFS(AJ4637=0,0,AQ4637="INATIVO",2,AQ4637="SEM CADASTRO",4,AQ4637="CPF ATIVO EM OUTRO COMPRADOR",5,AQ4637="NOVO/SEM CARTAO",6,AND(AJ4637&gt;0,AQ4637,""),8)</f>
        <v>0</v>
      </c>
      <c r="AO4637" s="45">
        <f t="shared" si="1172"/>
        <v>-10</v>
      </c>
    </row>
    <row r="4638" spans="1:41" x14ac:dyDescent="0.4">
      <c r="A4638" s="21" t="str">
        <f t="shared" si="1159"/>
        <v>-------------------------------------------NAO DISPONIVEL-------------------------------------------</v>
      </c>
      <c r="B4638" s="5" t="str">
        <f>_xlfn.IFNA(VLOOKUP(A4638,CNPJ!E:F,2,0),"-------------------------------------------NAO DISPONIVEL-------------------------------------------")</f>
        <v>-------------------------------------------NAO DISPONIVEL-------------------------------------------</v>
      </c>
      <c r="C4638" s="22">
        <v>1</v>
      </c>
      <c r="D4638" s="5" t="str">
        <f>_xlfn.XLOOKUP(R4638,OP!C:C,OP!B:B,,0,1)</f>
        <v>RJ</v>
      </c>
      <c r="E4638" s="23"/>
      <c r="M4638" s="26"/>
      <c r="N4638" s="27"/>
      <c r="O4638" s="28" t="str">
        <f t="shared" si="1160"/>
        <v>00000004638</v>
      </c>
      <c r="R4638" s="27" t="s">
        <v>193</v>
      </c>
      <c r="S4638" s="30" t="str">
        <f>_xlfn.IFNA(VLOOKUP(_xlfn.CONCAT(D4638," - ",R4638),OP!A:D,4,0),"-------------------------------------------NAO DISPONIVEL-------------------------------------------")</f>
        <v>FETRANSPOR</v>
      </c>
      <c r="T4638" s="31"/>
      <c r="U4638" s="32"/>
      <c r="V4638" s="31"/>
      <c r="W4638" s="33">
        <f t="shared" si="1161"/>
        <v>0</v>
      </c>
      <c r="X4638" s="34">
        <f t="shared" si="1162"/>
        <v>0</v>
      </c>
      <c r="Y4638" s="33">
        <f t="shared" si="1163"/>
        <v>0</v>
      </c>
      <c r="Z4638" s="33">
        <f t="shared" si="1164"/>
        <v>0</v>
      </c>
      <c r="AA4638" s="35">
        <f t="shared" si="1165"/>
        <v>0</v>
      </c>
      <c r="AB4638" s="36">
        <f t="shared" si="1166"/>
        <v>0</v>
      </c>
      <c r="AC4638" s="37">
        <f t="shared" si="1167"/>
        <v>0</v>
      </c>
      <c r="AD4638" s="38"/>
      <c r="AE4638" s="38"/>
      <c r="AF4638" s="39">
        <f t="shared" si="1168"/>
        <v>0</v>
      </c>
      <c r="AG4638" s="40"/>
      <c r="AH4638" s="41">
        <f t="shared" si="1169"/>
        <v>0</v>
      </c>
      <c r="AI4638" s="42">
        <f t="shared" si="1170"/>
        <v>0</v>
      </c>
      <c r="AJ4638" s="43">
        <f t="shared" si="1171"/>
        <v>0</v>
      </c>
      <c r="AK4638" s="5" t="str">
        <f>_xlfn.IFNA(VLOOKUP(_xlfn.CONCAT(D4638," - ",S4638),OP!E:F,2,0),"-------------------------------------------NAO DISPONIVEL-------------------------------------------")</f>
        <v>C - RIOCARD</v>
      </c>
      <c r="AL4638" s="7" t="str">
        <f t="shared" si="1157"/>
        <v>1 - -------------------------------------------NAO DISPONIVEL------------------------------------------- - 00000004638 - FETRANSPOR</v>
      </c>
      <c r="AM4638" s="7" t="str">
        <f t="shared" si="1158"/>
        <v>-------------------------------------------NAO DISPONIVEL-------------------------------------------</v>
      </c>
      <c r="AN4638" s="44" cm="1">
        <f t="array" ref="AN4638">_xlfn.IFS(AJ4638=0,0,AQ4638="INATIVO",2,AQ4638="SEM CADASTRO",4,AQ4638="CPF ATIVO EM OUTRO COMPRADOR",5,AQ4638="NOVO/SEM CARTAO",6,AND(AJ4638&gt;0,AQ4638,""),8)</f>
        <v>0</v>
      </c>
      <c r="AO4638" s="45">
        <f t="shared" si="1172"/>
        <v>-10</v>
      </c>
    </row>
    <row r="4639" spans="1:41" x14ac:dyDescent="0.4">
      <c r="A4639" s="21" t="str">
        <f t="shared" si="1159"/>
        <v>-------------------------------------------NAO DISPONIVEL-------------------------------------------</v>
      </c>
      <c r="B4639" s="5" t="str">
        <f>_xlfn.IFNA(VLOOKUP(A4639,CNPJ!E:F,2,0),"-------------------------------------------NAO DISPONIVEL-------------------------------------------")</f>
        <v>-------------------------------------------NAO DISPONIVEL-------------------------------------------</v>
      </c>
      <c r="C4639" s="22">
        <v>1</v>
      </c>
      <c r="D4639" s="5" t="str">
        <f>_xlfn.XLOOKUP(R4639,OP!C:C,OP!B:B,,0,1)</f>
        <v>RJ</v>
      </c>
      <c r="E4639" s="23"/>
      <c r="M4639" s="26"/>
      <c r="N4639" s="27"/>
      <c r="O4639" s="28" t="str">
        <f t="shared" si="1160"/>
        <v>00000004639</v>
      </c>
      <c r="R4639" s="27" t="s">
        <v>193</v>
      </c>
      <c r="S4639" s="30" t="str">
        <f>_xlfn.IFNA(VLOOKUP(_xlfn.CONCAT(D4639," - ",R4639),OP!A:D,4,0),"-------------------------------------------NAO DISPONIVEL-------------------------------------------")</f>
        <v>FETRANSPOR</v>
      </c>
      <c r="T4639" s="31"/>
      <c r="U4639" s="32"/>
      <c r="V4639" s="31"/>
      <c r="W4639" s="33">
        <f t="shared" si="1161"/>
        <v>0</v>
      </c>
      <c r="X4639" s="34">
        <f t="shared" si="1162"/>
        <v>0</v>
      </c>
      <c r="Y4639" s="33">
        <f t="shared" si="1163"/>
        <v>0</v>
      </c>
      <c r="Z4639" s="33">
        <f t="shared" si="1164"/>
        <v>0</v>
      </c>
      <c r="AA4639" s="35">
        <f t="shared" si="1165"/>
        <v>0</v>
      </c>
      <c r="AB4639" s="36">
        <f t="shared" si="1166"/>
        <v>0</v>
      </c>
      <c r="AC4639" s="37">
        <f t="shared" si="1167"/>
        <v>0</v>
      </c>
      <c r="AD4639" s="38"/>
      <c r="AE4639" s="38"/>
      <c r="AF4639" s="39">
        <f t="shared" si="1168"/>
        <v>0</v>
      </c>
      <c r="AG4639" s="40"/>
      <c r="AH4639" s="41">
        <f t="shared" si="1169"/>
        <v>0</v>
      </c>
      <c r="AI4639" s="42">
        <f t="shared" si="1170"/>
        <v>0</v>
      </c>
      <c r="AJ4639" s="43">
        <f t="shared" si="1171"/>
        <v>0</v>
      </c>
      <c r="AK4639" s="5" t="str">
        <f>_xlfn.IFNA(VLOOKUP(_xlfn.CONCAT(D4639," - ",S4639),OP!E:F,2,0),"-------------------------------------------NAO DISPONIVEL-------------------------------------------")</f>
        <v>C - RIOCARD</v>
      </c>
      <c r="AL4639" s="7" t="str">
        <f t="shared" si="1157"/>
        <v>1 - -------------------------------------------NAO DISPONIVEL------------------------------------------- - 00000004639 - FETRANSPOR</v>
      </c>
      <c r="AM4639" s="7" t="str">
        <f t="shared" si="1158"/>
        <v>-------------------------------------------NAO DISPONIVEL-------------------------------------------</v>
      </c>
      <c r="AN4639" s="44" cm="1">
        <f t="array" ref="AN4639">_xlfn.IFS(AJ4639=0,0,AQ4639="INATIVO",2,AQ4639="SEM CADASTRO",4,AQ4639="CPF ATIVO EM OUTRO COMPRADOR",5,AQ4639="NOVO/SEM CARTAO",6,AND(AJ4639&gt;0,AQ4639,""),8)</f>
        <v>0</v>
      </c>
      <c r="AO4639" s="45">
        <f t="shared" si="1172"/>
        <v>-10</v>
      </c>
    </row>
    <row r="4640" spans="1:41" x14ac:dyDescent="0.4">
      <c r="A4640" s="21" t="str">
        <f t="shared" si="1159"/>
        <v>-------------------------------------------NAO DISPONIVEL-------------------------------------------</v>
      </c>
      <c r="B4640" s="5" t="str">
        <f>_xlfn.IFNA(VLOOKUP(A4640,CNPJ!E:F,2,0),"-------------------------------------------NAO DISPONIVEL-------------------------------------------")</f>
        <v>-------------------------------------------NAO DISPONIVEL-------------------------------------------</v>
      </c>
      <c r="C4640" s="22">
        <v>1</v>
      </c>
      <c r="D4640" s="5" t="str">
        <f>_xlfn.XLOOKUP(R4640,OP!C:C,OP!B:B,,0,1)</f>
        <v>RJ</v>
      </c>
      <c r="E4640" s="23"/>
      <c r="M4640" s="26"/>
      <c r="N4640" s="27"/>
      <c r="O4640" s="28" t="str">
        <f t="shared" si="1160"/>
        <v>00000004640</v>
      </c>
      <c r="R4640" s="27" t="s">
        <v>193</v>
      </c>
      <c r="S4640" s="30" t="str">
        <f>_xlfn.IFNA(VLOOKUP(_xlfn.CONCAT(D4640," - ",R4640),OP!A:D,4,0),"-------------------------------------------NAO DISPONIVEL-------------------------------------------")</f>
        <v>FETRANSPOR</v>
      </c>
      <c r="T4640" s="31"/>
      <c r="U4640" s="32"/>
      <c r="V4640" s="31"/>
      <c r="W4640" s="33">
        <f t="shared" si="1161"/>
        <v>0</v>
      </c>
      <c r="X4640" s="34">
        <f t="shared" si="1162"/>
        <v>0</v>
      </c>
      <c r="Y4640" s="33">
        <f t="shared" si="1163"/>
        <v>0</v>
      </c>
      <c r="Z4640" s="33">
        <f t="shared" si="1164"/>
        <v>0</v>
      </c>
      <c r="AA4640" s="35">
        <f t="shared" si="1165"/>
        <v>0</v>
      </c>
      <c r="AB4640" s="36">
        <f t="shared" si="1166"/>
        <v>0</v>
      </c>
      <c r="AC4640" s="37">
        <f t="shared" si="1167"/>
        <v>0</v>
      </c>
      <c r="AD4640" s="38"/>
      <c r="AE4640" s="38"/>
      <c r="AF4640" s="39">
        <f t="shared" si="1168"/>
        <v>0</v>
      </c>
      <c r="AG4640" s="40"/>
      <c r="AH4640" s="41">
        <f t="shared" si="1169"/>
        <v>0</v>
      </c>
      <c r="AI4640" s="42">
        <f t="shared" si="1170"/>
        <v>0</v>
      </c>
      <c r="AJ4640" s="43">
        <f t="shared" si="1171"/>
        <v>0</v>
      </c>
      <c r="AK4640" s="5" t="str">
        <f>_xlfn.IFNA(VLOOKUP(_xlfn.CONCAT(D4640," - ",S4640),OP!E:F,2,0),"-------------------------------------------NAO DISPONIVEL-------------------------------------------")</f>
        <v>C - RIOCARD</v>
      </c>
      <c r="AL4640" s="7" t="str">
        <f t="shared" si="1157"/>
        <v>1 - -------------------------------------------NAO DISPONIVEL------------------------------------------- - 00000004640 - FETRANSPOR</v>
      </c>
      <c r="AM4640" s="7" t="str">
        <f t="shared" si="1158"/>
        <v>-------------------------------------------NAO DISPONIVEL-------------------------------------------</v>
      </c>
      <c r="AN4640" s="44" cm="1">
        <f t="array" ref="AN4640">_xlfn.IFS(AJ4640=0,0,AQ4640="INATIVO",2,AQ4640="SEM CADASTRO",4,AQ4640="CPF ATIVO EM OUTRO COMPRADOR",5,AQ4640="NOVO/SEM CARTAO",6,AND(AJ4640&gt;0,AQ4640,""),8)</f>
        <v>0</v>
      </c>
      <c r="AO4640" s="45">
        <f t="shared" si="1172"/>
        <v>-10</v>
      </c>
    </row>
    <row r="4641" spans="1:41" x14ac:dyDescent="0.4">
      <c r="A4641" s="21" t="str">
        <f t="shared" si="1159"/>
        <v>-------------------------------------------NAO DISPONIVEL-------------------------------------------</v>
      </c>
      <c r="B4641" s="5" t="str">
        <f>_xlfn.IFNA(VLOOKUP(A4641,CNPJ!E:F,2,0),"-------------------------------------------NAO DISPONIVEL-------------------------------------------")</f>
        <v>-------------------------------------------NAO DISPONIVEL-------------------------------------------</v>
      </c>
      <c r="C4641" s="22">
        <v>1</v>
      </c>
      <c r="D4641" s="5" t="str">
        <f>_xlfn.XLOOKUP(R4641,OP!C:C,OP!B:B,,0,1)</f>
        <v>RJ</v>
      </c>
      <c r="E4641" s="23"/>
      <c r="M4641" s="26"/>
      <c r="N4641" s="27"/>
      <c r="O4641" s="28" t="str">
        <f t="shared" si="1160"/>
        <v>00000004641</v>
      </c>
      <c r="R4641" s="27" t="s">
        <v>193</v>
      </c>
      <c r="S4641" s="30" t="str">
        <f>_xlfn.IFNA(VLOOKUP(_xlfn.CONCAT(D4641," - ",R4641),OP!A:D,4,0),"-------------------------------------------NAO DISPONIVEL-------------------------------------------")</f>
        <v>FETRANSPOR</v>
      </c>
      <c r="T4641" s="31"/>
      <c r="U4641" s="32"/>
      <c r="V4641" s="31"/>
      <c r="W4641" s="33">
        <f t="shared" si="1161"/>
        <v>0</v>
      </c>
      <c r="X4641" s="34">
        <f t="shared" si="1162"/>
        <v>0</v>
      </c>
      <c r="Y4641" s="33">
        <f t="shared" si="1163"/>
        <v>0</v>
      </c>
      <c r="Z4641" s="33">
        <f t="shared" si="1164"/>
        <v>0</v>
      </c>
      <c r="AA4641" s="35">
        <f t="shared" si="1165"/>
        <v>0</v>
      </c>
      <c r="AB4641" s="36">
        <f t="shared" si="1166"/>
        <v>0</v>
      </c>
      <c r="AC4641" s="37">
        <f t="shared" si="1167"/>
        <v>0</v>
      </c>
      <c r="AD4641" s="38"/>
      <c r="AE4641" s="38"/>
      <c r="AF4641" s="39">
        <f t="shared" si="1168"/>
        <v>0</v>
      </c>
      <c r="AG4641" s="40"/>
      <c r="AH4641" s="41">
        <f t="shared" si="1169"/>
        <v>0</v>
      </c>
      <c r="AI4641" s="42">
        <f t="shared" si="1170"/>
        <v>0</v>
      </c>
      <c r="AJ4641" s="43">
        <f t="shared" si="1171"/>
        <v>0</v>
      </c>
      <c r="AK4641" s="5" t="str">
        <f>_xlfn.IFNA(VLOOKUP(_xlfn.CONCAT(D4641," - ",S4641),OP!E:F,2,0),"-------------------------------------------NAO DISPONIVEL-------------------------------------------")</f>
        <v>C - RIOCARD</v>
      </c>
      <c r="AL4641" s="7" t="str">
        <f t="shared" si="1157"/>
        <v>1 - -------------------------------------------NAO DISPONIVEL------------------------------------------- - 00000004641 - FETRANSPOR</v>
      </c>
      <c r="AM4641" s="7" t="str">
        <f t="shared" si="1158"/>
        <v>-------------------------------------------NAO DISPONIVEL-------------------------------------------</v>
      </c>
      <c r="AN4641" s="44" cm="1">
        <f t="array" ref="AN4641">_xlfn.IFS(AJ4641=0,0,AQ4641="INATIVO",2,AQ4641="SEM CADASTRO",4,AQ4641="CPF ATIVO EM OUTRO COMPRADOR",5,AQ4641="NOVO/SEM CARTAO",6,AND(AJ4641&gt;0,AQ4641,""),8)</f>
        <v>0</v>
      </c>
      <c r="AO4641" s="45">
        <f t="shared" si="1172"/>
        <v>-10</v>
      </c>
    </row>
    <row r="4642" spans="1:41" x14ac:dyDescent="0.4">
      <c r="A4642" s="21" t="str">
        <f t="shared" si="1159"/>
        <v>-------------------------------------------NAO DISPONIVEL-------------------------------------------</v>
      </c>
      <c r="B4642" s="5" t="str">
        <f>_xlfn.IFNA(VLOOKUP(A4642,CNPJ!E:F,2,0),"-------------------------------------------NAO DISPONIVEL-------------------------------------------")</f>
        <v>-------------------------------------------NAO DISPONIVEL-------------------------------------------</v>
      </c>
      <c r="C4642" s="22">
        <v>1</v>
      </c>
      <c r="D4642" s="5" t="str">
        <f>_xlfn.XLOOKUP(R4642,OP!C:C,OP!B:B,,0,1)</f>
        <v>RJ</v>
      </c>
      <c r="E4642" s="23"/>
      <c r="M4642" s="26"/>
      <c r="N4642" s="27"/>
      <c r="O4642" s="28" t="str">
        <f t="shared" si="1160"/>
        <v>00000004642</v>
      </c>
      <c r="R4642" s="27" t="s">
        <v>193</v>
      </c>
      <c r="S4642" s="30" t="str">
        <f>_xlfn.IFNA(VLOOKUP(_xlfn.CONCAT(D4642," - ",R4642),OP!A:D,4,0),"-------------------------------------------NAO DISPONIVEL-------------------------------------------")</f>
        <v>FETRANSPOR</v>
      </c>
      <c r="T4642" s="31"/>
      <c r="U4642" s="32"/>
      <c r="V4642" s="31"/>
      <c r="W4642" s="33">
        <f t="shared" si="1161"/>
        <v>0</v>
      </c>
      <c r="X4642" s="34">
        <f t="shared" si="1162"/>
        <v>0</v>
      </c>
      <c r="Y4642" s="33">
        <f t="shared" si="1163"/>
        <v>0</v>
      </c>
      <c r="Z4642" s="33">
        <f t="shared" si="1164"/>
        <v>0</v>
      </c>
      <c r="AA4642" s="35">
        <f t="shared" si="1165"/>
        <v>0</v>
      </c>
      <c r="AB4642" s="36">
        <f t="shared" si="1166"/>
        <v>0</v>
      </c>
      <c r="AC4642" s="37">
        <f t="shared" si="1167"/>
        <v>0</v>
      </c>
      <c r="AD4642" s="38"/>
      <c r="AE4642" s="38"/>
      <c r="AF4642" s="39">
        <f t="shared" si="1168"/>
        <v>0</v>
      </c>
      <c r="AG4642" s="40"/>
      <c r="AH4642" s="41">
        <f t="shared" si="1169"/>
        <v>0</v>
      </c>
      <c r="AI4642" s="42">
        <f t="shared" si="1170"/>
        <v>0</v>
      </c>
      <c r="AJ4642" s="43">
        <f t="shared" si="1171"/>
        <v>0</v>
      </c>
      <c r="AK4642" s="5" t="str">
        <f>_xlfn.IFNA(VLOOKUP(_xlfn.CONCAT(D4642," - ",S4642),OP!E:F,2,0),"-------------------------------------------NAO DISPONIVEL-------------------------------------------")</f>
        <v>C - RIOCARD</v>
      </c>
      <c r="AL4642" s="7" t="str">
        <f t="shared" si="1157"/>
        <v>1 - -------------------------------------------NAO DISPONIVEL------------------------------------------- - 00000004642 - FETRANSPOR</v>
      </c>
      <c r="AM4642" s="7" t="str">
        <f t="shared" si="1158"/>
        <v>-------------------------------------------NAO DISPONIVEL-------------------------------------------</v>
      </c>
      <c r="AN4642" s="44" cm="1">
        <f t="array" ref="AN4642">_xlfn.IFS(AJ4642=0,0,AQ4642="INATIVO",2,AQ4642="SEM CADASTRO",4,AQ4642="CPF ATIVO EM OUTRO COMPRADOR",5,AQ4642="NOVO/SEM CARTAO",6,AND(AJ4642&gt;0,AQ4642,""),8)</f>
        <v>0</v>
      </c>
      <c r="AO4642" s="45">
        <f t="shared" si="1172"/>
        <v>-10</v>
      </c>
    </row>
    <row r="4643" spans="1:41" x14ac:dyDescent="0.4">
      <c r="A4643" s="21" t="str">
        <f t="shared" si="1159"/>
        <v>-------------------------------------------NAO DISPONIVEL-------------------------------------------</v>
      </c>
      <c r="B4643" s="5" t="str">
        <f>_xlfn.IFNA(VLOOKUP(A4643,CNPJ!E:F,2,0),"-------------------------------------------NAO DISPONIVEL-------------------------------------------")</f>
        <v>-------------------------------------------NAO DISPONIVEL-------------------------------------------</v>
      </c>
      <c r="C4643" s="22">
        <v>1</v>
      </c>
      <c r="D4643" s="5" t="str">
        <f>_xlfn.XLOOKUP(R4643,OP!C:C,OP!B:B,,0,1)</f>
        <v>RJ</v>
      </c>
      <c r="E4643" s="23"/>
      <c r="M4643" s="26"/>
      <c r="N4643" s="27"/>
      <c r="O4643" s="28" t="str">
        <f t="shared" si="1160"/>
        <v>00000004643</v>
      </c>
      <c r="R4643" s="27" t="s">
        <v>193</v>
      </c>
      <c r="S4643" s="30" t="str">
        <f>_xlfn.IFNA(VLOOKUP(_xlfn.CONCAT(D4643," - ",R4643),OP!A:D,4,0),"-------------------------------------------NAO DISPONIVEL-------------------------------------------")</f>
        <v>FETRANSPOR</v>
      </c>
      <c r="T4643" s="31"/>
      <c r="U4643" s="32"/>
      <c r="V4643" s="31"/>
      <c r="W4643" s="33">
        <f t="shared" si="1161"/>
        <v>0</v>
      </c>
      <c r="X4643" s="34">
        <f t="shared" si="1162"/>
        <v>0</v>
      </c>
      <c r="Y4643" s="33">
        <f t="shared" si="1163"/>
        <v>0</v>
      </c>
      <c r="Z4643" s="33">
        <f t="shared" si="1164"/>
        <v>0</v>
      </c>
      <c r="AA4643" s="35">
        <f t="shared" si="1165"/>
        <v>0</v>
      </c>
      <c r="AB4643" s="36">
        <f t="shared" si="1166"/>
        <v>0</v>
      </c>
      <c r="AC4643" s="37">
        <f t="shared" si="1167"/>
        <v>0</v>
      </c>
      <c r="AD4643" s="38"/>
      <c r="AE4643" s="38"/>
      <c r="AF4643" s="39">
        <f t="shared" si="1168"/>
        <v>0</v>
      </c>
      <c r="AG4643" s="40"/>
      <c r="AH4643" s="41">
        <f t="shared" si="1169"/>
        <v>0</v>
      </c>
      <c r="AI4643" s="42">
        <f t="shared" si="1170"/>
        <v>0</v>
      </c>
      <c r="AJ4643" s="43">
        <f t="shared" si="1171"/>
        <v>0</v>
      </c>
      <c r="AK4643" s="5" t="str">
        <f>_xlfn.IFNA(VLOOKUP(_xlfn.CONCAT(D4643," - ",S4643),OP!E:F,2,0),"-------------------------------------------NAO DISPONIVEL-------------------------------------------")</f>
        <v>C - RIOCARD</v>
      </c>
      <c r="AL4643" s="7" t="str">
        <f t="shared" si="1157"/>
        <v>1 - -------------------------------------------NAO DISPONIVEL------------------------------------------- - 00000004643 - FETRANSPOR</v>
      </c>
      <c r="AM4643" s="7" t="str">
        <f t="shared" si="1158"/>
        <v>-------------------------------------------NAO DISPONIVEL-------------------------------------------</v>
      </c>
      <c r="AN4643" s="44" cm="1">
        <f t="array" ref="AN4643">_xlfn.IFS(AJ4643=0,0,AQ4643="INATIVO",2,AQ4643="SEM CADASTRO",4,AQ4643="CPF ATIVO EM OUTRO COMPRADOR",5,AQ4643="NOVO/SEM CARTAO",6,AND(AJ4643&gt;0,AQ4643,""),8)</f>
        <v>0</v>
      </c>
      <c r="AO4643" s="45">
        <f t="shared" si="1172"/>
        <v>-10</v>
      </c>
    </row>
    <row r="4644" spans="1:41" x14ac:dyDescent="0.4">
      <c r="A4644" s="21" t="str">
        <f t="shared" si="1159"/>
        <v>-------------------------------------------NAO DISPONIVEL-------------------------------------------</v>
      </c>
      <c r="B4644" s="5" t="str">
        <f>_xlfn.IFNA(VLOOKUP(A4644,CNPJ!E:F,2,0),"-------------------------------------------NAO DISPONIVEL-------------------------------------------")</f>
        <v>-------------------------------------------NAO DISPONIVEL-------------------------------------------</v>
      </c>
      <c r="C4644" s="22">
        <v>1</v>
      </c>
      <c r="D4644" s="5" t="str">
        <f>_xlfn.XLOOKUP(R4644,OP!C:C,OP!B:B,,0,1)</f>
        <v>RJ</v>
      </c>
      <c r="E4644" s="23"/>
      <c r="M4644" s="26"/>
      <c r="N4644" s="27"/>
      <c r="O4644" s="28" t="str">
        <f t="shared" si="1160"/>
        <v>00000004644</v>
      </c>
      <c r="R4644" s="27" t="s">
        <v>193</v>
      </c>
      <c r="S4644" s="30" t="str">
        <f>_xlfn.IFNA(VLOOKUP(_xlfn.CONCAT(D4644," - ",R4644),OP!A:D,4,0),"-------------------------------------------NAO DISPONIVEL-------------------------------------------")</f>
        <v>FETRANSPOR</v>
      </c>
      <c r="T4644" s="31"/>
      <c r="U4644" s="32"/>
      <c r="V4644" s="31"/>
      <c r="W4644" s="33">
        <f t="shared" si="1161"/>
        <v>0</v>
      </c>
      <c r="X4644" s="34">
        <f t="shared" si="1162"/>
        <v>0</v>
      </c>
      <c r="Y4644" s="33">
        <f t="shared" si="1163"/>
        <v>0</v>
      </c>
      <c r="Z4644" s="33">
        <f t="shared" si="1164"/>
        <v>0</v>
      </c>
      <c r="AA4644" s="35">
        <f t="shared" si="1165"/>
        <v>0</v>
      </c>
      <c r="AB4644" s="36">
        <f t="shared" si="1166"/>
        <v>0</v>
      </c>
      <c r="AC4644" s="37">
        <f t="shared" si="1167"/>
        <v>0</v>
      </c>
      <c r="AD4644" s="38"/>
      <c r="AE4644" s="38"/>
      <c r="AF4644" s="39">
        <f t="shared" si="1168"/>
        <v>0</v>
      </c>
      <c r="AG4644" s="40"/>
      <c r="AH4644" s="41">
        <f t="shared" si="1169"/>
        <v>0</v>
      </c>
      <c r="AI4644" s="42">
        <f t="shared" si="1170"/>
        <v>0</v>
      </c>
      <c r="AJ4644" s="43">
        <f t="shared" si="1171"/>
        <v>0</v>
      </c>
      <c r="AK4644" s="5" t="str">
        <f>_xlfn.IFNA(VLOOKUP(_xlfn.CONCAT(D4644," - ",S4644),OP!E:F,2,0),"-------------------------------------------NAO DISPONIVEL-------------------------------------------")</f>
        <v>C - RIOCARD</v>
      </c>
      <c r="AL4644" s="7" t="str">
        <f t="shared" si="1157"/>
        <v>1 - -------------------------------------------NAO DISPONIVEL------------------------------------------- - 00000004644 - FETRANSPOR</v>
      </c>
      <c r="AM4644" s="7" t="str">
        <f t="shared" si="1158"/>
        <v>-------------------------------------------NAO DISPONIVEL-------------------------------------------</v>
      </c>
      <c r="AN4644" s="44" cm="1">
        <f t="array" ref="AN4644">_xlfn.IFS(AJ4644=0,0,AQ4644="INATIVO",2,AQ4644="SEM CADASTRO",4,AQ4644="CPF ATIVO EM OUTRO COMPRADOR",5,AQ4644="NOVO/SEM CARTAO",6,AND(AJ4644&gt;0,AQ4644,""),8)</f>
        <v>0</v>
      </c>
      <c r="AO4644" s="45">
        <f t="shared" si="1172"/>
        <v>-10</v>
      </c>
    </row>
    <row r="4645" spans="1:41" x14ac:dyDescent="0.4">
      <c r="A4645" s="21" t="str">
        <f t="shared" si="1159"/>
        <v>-------------------------------------------NAO DISPONIVEL-------------------------------------------</v>
      </c>
      <c r="B4645" s="5" t="str">
        <f>_xlfn.IFNA(VLOOKUP(A4645,CNPJ!E:F,2,0),"-------------------------------------------NAO DISPONIVEL-------------------------------------------")</f>
        <v>-------------------------------------------NAO DISPONIVEL-------------------------------------------</v>
      </c>
      <c r="C4645" s="22">
        <v>1</v>
      </c>
      <c r="D4645" s="5" t="str">
        <f>_xlfn.XLOOKUP(R4645,OP!C:C,OP!B:B,,0,1)</f>
        <v>RJ</v>
      </c>
      <c r="E4645" s="23"/>
      <c r="M4645" s="26"/>
      <c r="N4645" s="27"/>
      <c r="O4645" s="28" t="str">
        <f t="shared" si="1160"/>
        <v>00000004645</v>
      </c>
      <c r="R4645" s="27" t="s">
        <v>193</v>
      </c>
      <c r="S4645" s="30" t="str">
        <f>_xlfn.IFNA(VLOOKUP(_xlfn.CONCAT(D4645," - ",R4645),OP!A:D,4,0),"-------------------------------------------NAO DISPONIVEL-------------------------------------------")</f>
        <v>FETRANSPOR</v>
      </c>
      <c r="T4645" s="31"/>
      <c r="U4645" s="32"/>
      <c r="V4645" s="31"/>
      <c r="W4645" s="33">
        <f t="shared" si="1161"/>
        <v>0</v>
      </c>
      <c r="X4645" s="34">
        <f t="shared" si="1162"/>
        <v>0</v>
      </c>
      <c r="Y4645" s="33">
        <f t="shared" si="1163"/>
        <v>0</v>
      </c>
      <c r="Z4645" s="33">
        <f t="shared" si="1164"/>
        <v>0</v>
      </c>
      <c r="AA4645" s="35">
        <f t="shared" si="1165"/>
        <v>0</v>
      </c>
      <c r="AB4645" s="36">
        <f t="shared" si="1166"/>
        <v>0</v>
      </c>
      <c r="AC4645" s="37">
        <f t="shared" si="1167"/>
        <v>0</v>
      </c>
      <c r="AD4645" s="38"/>
      <c r="AE4645" s="38"/>
      <c r="AF4645" s="39">
        <f t="shared" si="1168"/>
        <v>0</v>
      </c>
      <c r="AG4645" s="40"/>
      <c r="AH4645" s="41">
        <f t="shared" si="1169"/>
        <v>0</v>
      </c>
      <c r="AI4645" s="42">
        <f t="shared" si="1170"/>
        <v>0</v>
      </c>
      <c r="AJ4645" s="43">
        <f t="shared" si="1171"/>
        <v>0</v>
      </c>
      <c r="AK4645" s="5" t="str">
        <f>_xlfn.IFNA(VLOOKUP(_xlfn.CONCAT(D4645," - ",S4645),OP!E:F,2,0),"-------------------------------------------NAO DISPONIVEL-------------------------------------------")</f>
        <v>C - RIOCARD</v>
      </c>
      <c r="AL4645" s="7" t="str">
        <f t="shared" si="1157"/>
        <v>1 - -------------------------------------------NAO DISPONIVEL------------------------------------------- - 00000004645 - FETRANSPOR</v>
      </c>
      <c r="AM4645" s="7" t="str">
        <f t="shared" si="1158"/>
        <v>-------------------------------------------NAO DISPONIVEL-------------------------------------------</v>
      </c>
      <c r="AN4645" s="44" cm="1">
        <f t="array" ref="AN4645">_xlfn.IFS(AJ4645=0,0,AQ4645="INATIVO",2,AQ4645="SEM CADASTRO",4,AQ4645="CPF ATIVO EM OUTRO COMPRADOR",5,AQ4645="NOVO/SEM CARTAO",6,AND(AJ4645&gt;0,AQ4645,""),8)</f>
        <v>0</v>
      </c>
      <c r="AO4645" s="45">
        <f t="shared" si="1172"/>
        <v>-10</v>
      </c>
    </row>
    <row r="4646" spans="1:41" x14ac:dyDescent="0.4">
      <c r="A4646" s="21" t="str">
        <f t="shared" si="1159"/>
        <v>-------------------------------------------NAO DISPONIVEL-------------------------------------------</v>
      </c>
      <c r="B4646" s="5" t="str">
        <f>_xlfn.IFNA(VLOOKUP(A4646,CNPJ!E:F,2,0),"-------------------------------------------NAO DISPONIVEL-------------------------------------------")</f>
        <v>-------------------------------------------NAO DISPONIVEL-------------------------------------------</v>
      </c>
      <c r="C4646" s="22">
        <v>1</v>
      </c>
      <c r="D4646" s="5" t="str">
        <f>_xlfn.XLOOKUP(R4646,OP!C:C,OP!B:B,,0,1)</f>
        <v>RJ</v>
      </c>
      <c r="E4646" s="23"/>
      <c r="M4646" s="26"/>
      <c r="N4646" s="27"/>
      <c r="O4646" s="28" t="str">
        <f t="shared" si="1160"/>
        <v>00000004646</v>
      </c>
      <c r="R4646" s="27" t="s">
        <v>193</v>
      </c>
      <c r="S4646" s="30" t="str">
        <f>_xlfn.IFNA(VLOOKUP(_xlfn.CONCAT(D4646," - ",R4646),OP!A:D,4,0),"-------------------------------------------NAO DISPONIVEL-------------------------------------------")</f>
        <v>FETRANSPOR</v>
      </c>
      <c r="T4646" s="31"/>
      <c r="U4646" s="32"/>
      <c r="V4646" s="31"/>
      <c r="W4646" s="33">
        <f t="shared" si="1161"/>
        <v>0</v>
      </c>
      <c r="X4646" s="34">
        <f t="shared" si="1162"/>
        <v>0</v>
      </c>
      <c r="Y4646" s="33">
        <f t="shared" si="1163"/>
        <v>0</v>
      </c>
      <c r="Z4646" s="33">
        <f t="shared" si="1164"/>
        <v>0</v>
      </c>
      <c r="AA4646" s="35">
        <f t="shared" si="1165"/>
        <v>0</v>
      </c>
      <c r="AB4646" s="36">
        <f t="shared" si="1166"/>
        <v>0</v>
      </c>
      <c r="AC4646" s="37">
        <f t="shared" si="1167"/>
        <v>0</v>
      </c>
      <c r="AD4646" s="38"/>
      <c r="AE4646" s="38"/>
      <c r="AF4646" s="39">
        <f t="shared" si="1168"/>
        <v>0</v>
      </c>
      <c r="AG4646" s="40"/>
      <c r="AH4646" s="41">
        <f t="shared" si="1169"/>
        <v>0</v>
      </c>
      <c r="AI4646" s="42">
        <f t="shared" si="1170"/>
        <v>0</v>
      </c>
      <c r="AJ4646" s="43">
        <f t="shared" si="1171"/>
        <v>0</v>
      </c>
      <c r="AK4646" s="5" t="str">
        <f>_xlfn.IFNA(VLOOKUP(_xlfn.CONCAT(D4646," - ",S4646),OP!E:F,2,0),"-------------------------------------------NAO DISPONIVEL-------------------------------------------")</f>
        <v>C - RIOCARD</v>
      </c>
      <c r="AL4646" s="7" t="str">
        <f t="shared" si="1157"/>
        <v>1 - -------------------------------------------NAO DISPONIVEL------------------------------------------- - 00000004646 - FETRANSPOR</v>
      </c>
      <c r="AM4646" s="7" t="str">
        <f t="shared" si="1158"/>
        <v>-------------------------------------------NAO DISPONIVEL-------------------------------------------</v>
      </c>
      <c r="AN4646" s="44" cm="1">
        <f t="array" ref="AN4646">_xlfn.IFS(AJ4646=0,0,AQ4646="INATIVO",2,AQ4646="SEM CADASTRO",4,AQ4646="CPF ATIVO EM OUTRO COMPRADOR",5,AQ4646="NOVO/SEM CARTAO",6,AND(AJ4646&gt;0,AQ4646,""),8)</f>
        <v>0</v>
      </c>
      <c r="AO4646" s="45">
        <f t="shared" si="1172"/>
        <v>-10</v>
      </c>
    </row>
    <row r="4647" spans="1:41" x14ac:dyDescent="0.4">
      <c r="A4647" s="21" t="str">
        <f t="shared" si="1159"/>
        <v>-------------------------------------------NAO DISPONIVEL-------------------------------------------</v>
      </c>
      <c r="B4647" s="5" t="str">
        <f>_xlfn.IFNA(VLOOKUP(A4647,CNPJ!E:F,2,0),"-------------------------------------------NAO DISPONIVEL-------------------------------------------")</f>
        <v>-------------------------------------------NAO DISPONIVEL-------------------------------------------</v>
      </c>
      <c r="C4647" s="22">
        <v>1</v>
      </c>
      <c r="D4647" s="5" t="str">
        <f>_xlfn.XLOOKUP(R4647,OP!C:C,OP!B:B,,0,1)</f>
        <v>RJ</v>
      </c>
      <c r="E4647" s="23"/>
      <c r="M4647" s="26"/>
      <c r="N4647" s="27"/>
      <c r="O4647" s="28" t="str">
        <f t="shared" si="1160"/>
        <v>00000004647</v>
      </c>
      <c r="R4647" s="27" t="s">
        <v>193</v>
      </c>
      <c r="S4647" s="30" t="str">
        <f>_xlfn.IFNA(VLOOKUP(_xlfn.CONCAT(D4647," - ",R4647),OP!A:D,4,0),"-------------------------------------------NAO DISPONIVEL-------------------------------------------")</f>
        <v>FETRANSPOR</v>
      </c>
      <c r="T4647" s="31"/>
      <c r="U4647" s="32"/>
      <c r="V4647" s="31"/>
      <c r="W4647" s="33">
        <f t="shared" si="1161"/>
        <v>0</v>
      </c>
      <c r="X4647" s="34">
        <f t="shared" si="1162"/>
        <v>0</v>
      </c>
      <c r="Y4647" s="33">
        <f t="shared" si="1163"/>
        <v>0</v>
      </c>
      <c r="Z4647" s="33">
        <f t="shared" si="1164"/>
        <v>0</v>
      </c>
      <c r="AA4647" s="35">
        <f t="shared" si="1165"/>
        <v>0</v>
      </c>
      <c r="AB4647" s="36">
        <f t="shared" si="1166"/>
        <v>0</v>
      </c>
      <c r="AC4647" s="37">
        <f t="shared" si="1167"/>
        <v>0</v>
      </c>
      <c r="AD4647" s="38"/>
      <c r="AE4647" s="38"/>
      <c r="AF4647" s="39">
        <f t="shared" si="1168"/>
        <v>0</v>
      </c>
      <c r="AG4647" s="40"/>
      <c r="AH4647" s="41">
        <f t="shared" si="1169"/>
        <v>0</v>
      </c>
      <c r="AI4647" s="42">
        <f t="shared" si="1170"/>
        <v>0</v>
      </c>
      <c r="AJ4647" s="43">
        <f t="shared" si="1171"/>
        <v>0</v>
      </c>
      <c r="AK4647" s="5" t="str">
        <f>_xlfn.IFNA(VLOOKUP(_xlfn.CONCAT(D4647," - ",S4647),OP!E:F,2,0),"-------------------------------------------NAO DISPONIVEL-------------------------------------------")</f>
        <v>C - RIOCARD</v>
      </c>
      <c r="AL4647" s="7" t="str">
        <f t="shared" si="1157"/>
        <v>1 - -------------------------------------------NAO DISPONIVEL------------------------------------------- - 00000004647 - FETRANSPOR</v>
      </c>
      <c r="AM4647" s="7" t="str">
        <f t="shared" si="1158"/>
        <v>-------------------------------------------NAO DISPONIVEL-------------------------------------------</v>
      </c>
      <c r="AN4647" s="44" cm="1">
        <f t="array" ref="AN4647">_xlfn.IFS(AJ4647=0,0,AQ4647="INATIVO",2,AQ4647="SEM CADASTRO",4,AQ4647="CPF ATIVO EM OUTRO COMPRADOR",5,AQ4647="NOVO/SEM CARTAO",6,AND(AJ4647&gt;0,AQ4647,""),8)</f>
        <v>0</v>
      </c>
      <c r="AO4647" s="45">
        <f t="shared" si="1172"/>
        <v>-10</v>
      </c>
    </row>
    <row r="4648" spans="1:41" x14ac:dyDescent="0.4">
      <c r="A4648" s="21" t="str">
        <f t="shared" si="1159"/>
        <v>-------------------------------------------NAO DISPONIVEL-------------------------------------------</v>
      </c>
      <c r="B4648" s="5" t="str">
        <f>_xlfn.IFNA(VLOOKUP(A4648,CNPJ!E:F,2,0),"-------------------------------------------NAO DISPONIVEL-------------------------------------------")</f>
        <v>-------------------------------------------NAO DISPONIVEL-------------------------------------------</v>
      </c>
      <c r="C4648" s="22">
        <v>1</v>
      </c>
      <c r="D4648" s="5" t="str">
        <f>_xlfn.XLOOKUP(R4648,OP!C:C,OP!B:B,,0,1)</f>
        <v>RJ</v>
      </c>
      <c r="E4648" s="23"/>
      <c r="M4648" s="26"/>
      <c r="N4648" s="27"/>
      <c r="O4648" s="28" t="str">
        <f t="shared" si="1160"/>
        <v>00000004648</v>
      </c>
      <c r="R4648" s="27" t="s">
        <v>193</v>
      </c>
      <c r="S4648" s="30" t="str">
        <f>_xlfn.IFNA(VLOOKUP(_xlfn.CONCAT(D4648," - ",R4648),OP!A:D,4,0),"-------------------------------------------NAO DISPONIVEL-------------------------------------------")</f>
        <v>FETRANSPOR</v>
      </c>
      <c r="T4648" s="31"/>
      <c r="U4648" s="32"/>
      <c r="V4648" s="31"/>
      <c r="W4648" s="33">
        <f t="shared" si="1161"/>
        <v>0</v>
      </c>
      <c r="X4648" s="34">
        <f t="shared" si="1162"/>
        <v>0</v>
      </c>
      <c r="Y4648" s="33">
        <f t="shared" si="1163"/>
        <v>0</v>
      </c>
      <c r="Z4648" s="33">
        <f t="shared" si="1164"/>
        <v>0</v>
      </c>
      <c r="AA4648" s="35">
        <f t="shared" si="1165"/>
        <v>0</v>
      </c>
      <c r="AB4648" s="36">
        <f t="shared" si="1166"/>
        <v>0</v>
      </c>
      <c r="AC4648" s="37">
        <f t="shared" si="1167"/>
        <v>0</v>
      </c>
      <c r="AD4648" s="38"/>
      <c r="AE4648" s="38"/>
      <c r="AF4648" s="39">
        <f t="shared" si="1168"/>
        <v>0</v>
      </c>
      <c r="AG4648" s="40"/>
      <c r="AH4648" s="41">
        <f t="shared" si="1169"/>
        <v>0</v>
      </c>
      <c r="AI4648" s="42">
        <f t="shared" si="1170"/>
        <v>0</v>
      </c>
      <c r="AJ4648" s="43">
        <f t="shared" si="1171"/>
        <v>0</v>
      </c>
      <c r="AK4648" s="5" t="str">
        <f>_xlfn.IFNA(VLOOKUP(_xlfn.CONCAT(D4648," - ",S4648),OP!E:F,2,0),"-------------------------------------------NAO DISPONIVEL-------------------------------------------")</f>
        <v>C - RIOCARD</v>
      </c>
      <c r="AL4648" s="7" t="str">
        <f t="shared" si="1157"/>
        <v>1 - -------------------------------------------NAO DISPONIVEL------------------------------------------- - 00000004648 - FETRANSPOR</v>
      </c>
      <c r="AM4648" s="7" t="str">
        <f t="shared" si="1158"/>
        <v>-------------------------------------------NAO DISPONIVEL-------------------------------------------</v>
      </c>
      <c r="AN4648" s="44" cm="1">
        <f t="array" ref="AN4648">_xlfn.IFS(AJ4648=0,0,AQ4648="INATIVO",2,AQ4648="SEM CADASTRO",4,AQ4648="CPF ATIVO EM OUTRO COMPRADOR",5,AQ4648="NOVO/SEM CARTAO",6,AND(AJ4648&gt;0,AQ4648,""),8)</f>
        <v>0</v>
      </c>
      <c r="AO4648" s="45">
        <f t="shared" si="1172"/>
        <v>-10</v>
      </c>
    </row>
    <row r="4649" spans="1:41" x14ac:dyDescent="0.4">
      <c r="A4649" s="21" t="str">
        <f t="shared" si="1159"/>
        <v>-------------------------------------------NAO DISPONIVEL-------------------------------------------</v>
      </c>
      <c r="B4649" s="5" t="str">
        <f>_xlfn.IFNA(VLOOKUP(A4649,CNPJ!E:F,2,0),"-------------------------------------------NAO DISPONIVEL-------------------------------------------")</f>
        <v>-------------------------------------------NAO DISPONIVEL-------------------------------------------</v>
      </c>
      <c r="C4649" s="22">
        <v>1</v>
      </c>
      <c r="D4649" s="5" t="str">
        <f>_xlfn.XLOOKUP(R4649,OP!C:C,OP!B:B,,0,1)</f>
        <v>RJ</v>
      </c>
      <c r="E4649" s="23"/>
      <c r="M4649" s="26"/>
      <c r="N4649" s="27"/>
      <c r="O4649" s="28" t="str">
        <f t="shared" si="1160"/>
        <v>00000004649</v>
      </c>
      <c r="R4649" s="27" t="s">
        <v>193</v>
      </c>
      <c r="S4649" s="30" t="str">
        <f>_xlfn.IFNA(VLOOKUP(_xlfn.CONCAT(D4649," - ",R4649),OP!A:D,4,0),"-------------------------------------------NAO DISPONIVEL-------------------------------------------")</f>
        <v>FETRANSPOR</v>
      </c>
      <c r="T4649" s="31"/>
      <c r="U4649" s="32"/>
      <c r="V4649" s="31"/>
      <c r="W4649" s="33">
        <f t="shared" si="1161"/>
        <v>0</v>
      </c>
      <c r="X4649" s="34">
        <f t="shared" si="1162"/>
        <v>0</v>
      </c>
      <c r="Y4649" s="33">
        <f t="shared" si="1163"/>
        <v>0</v>
      </c>
      <c r="Z4649" s="33">
        <f t="shared" si="1164"/>
        <v>0</v>
      </c>
      <c r="AA4649" s="35">
        <f t="shared" si="1165"/>
        <v>0</v>
      </c>
      <c r="AB4649" s="36">
        <f t="shared" si="1166"/>
        <v>0</v>
      </c>
      <c r="AC4649" s="37">
        <f t="shared" si="1167"/>
        <v>0</v>
      </c>
      <c r="AD4649" s="38"/>
      <c r="AE4649" s="38"/>
      <c r="AF4649" s="39">
        <f t="shared" si="1168"/>
        <v>0</v>
      </c>
      <c r="AG4649" s="40"/>
      <c r="AH4649" s="41">
        <f t="shared" si="1169"/>
        <v>0</v>
      </c>
      <c r="AI4649" s="42">
        <f t="shared" si="1170"/>
        <v>0</v>
      </c>
      <c r="AJ4649" s="43">
        <f t="shared" si="1171"/>
        <v>0</v>
      </c>
      <c r="AK4649" s="5" t="str">
        <f>_xlfn.IFNA(VLOOKUP(_xlfn.CONCAT(D4649," - ",S4649),OP!E:F,2,0),"-------------------------------------------NAO DISPONIVEL-------------------------------------------")</f>
        <v>C - RIOCARD</v>
      </c>
      <c r="AL4649" s="7" t="str">
        <f t="shared" si="1157"/>
        <v>1 - -------------------------------------------NAO DISPONIVEL------------------------------------------- - 00000004649 - FETRANSPOR</v>
      </c>
      <c r="AM4649" s="7" t="str">
        <f t="shared" si="1158"/>
        <v>-------------------------------------------NAO DISPONIVEL-------------------------------------------</v>
      </c>
      <c r="AN4649" s="44" cm="1">
        <f t="array" ref="AN4649">_xlfn.IFS(AJ4649=0,0,AQ4649="INATIVO",2,AQ4649="SEM CADASTRO",4,AQ4649="CPF ATIVO EM OUTRO COMPRADOR",5,AQ4649="NOVO/SEM CARTAO",6,AND(AJ4649&gt;0,AQ4649,""),8)</f>
        <v>0</v>
      </c>
      <c r="AO4649" s="45">
        <f t="shared" si="1172"/>
        <v>-10</v>
      </c>
    </row>
    <row r="4650" spans="1:41" x14ac:dyDescent="0.4">
      <c r="A4650" s="21" t="str">
        <f t="shared" si="1159"/>
        <v>-------------------------------------------NAO DISPONIVEL-------------------------------------------</v>
      </c>
      <c r="B4650" s="5" t="str">
        <f>_xlfn.IFNA(VLOOKUP(A4650,CNPJ!E:F,2,0),"-------------------------------------------NAO DISPONIVEL-------------------------------------------")</f>
        <v>-------------------------------------------NAO DISPONIVEL-------------------------------------------</v>
      </c>
      <c r="C4650" s="22">
        <v>1</v>
      </c>
      <c r="D4650" s="5" t="str">
        <f>_xlfn.XLOOKUP(R4650,OP!C:C,OP!B:B,,0,1)</f>
        <v>RJ</v>
      </c>
      <c r="E4650" s="23"/>
      <c r="M4650" s="26"/>
      <c r="N4650" s="27"/>
      <c r="O4650" s="28" t="str">
        <f t="shared" si="1160"/>
        <v>00000004650</v>
      </c>
      <c r="R4650" s="27" t="s">
        <v>193</v>
      </c>
      <c r="S4650" s="30" t="str">
        <f>_xlfn.IFNA(VLOOKUP(_xlfn.CONCAT(D4650," - ",R4650),OP!A:D,4,0),"-------------------------------------------NAO DISPONIVEL-------------------------------------------")</f>
        <v>FETRANSPOR</v>
      </c>
      <c r="T4650" s="31"/>
      <c r="U4650" s="32"/>
      <c r="V4650" s="31"/>
      <c r="W4650" s="33">
        <f t="shared" si="1161"/>
        <v>0</v>
      </c>
      <c r="X4650" s="34">
        <f t="shared" si="1162"/>
        <v>0</v>
      </c>
      <c r="Y4650" s="33">
        <f t="shared" si="1163"/>
        <v>0</v>
      </c>
      <c r="Z4650" s="33">
        <f t="shared" si="1164"/>
        <v>0</v>
      </c>
      <c r="AA4650" s="35">
        <f t="shared" si="1165"/>
        <v>0</v>
      </c>
      <c r="AB4650" s="36">
        <f t="shared" si="1166"/>
        <v>0</v>
      </c>
      <c r="AC4650" s="37">
        <f t="shared" si="1167"/>
        <v>0</v>
      </c>
      <c r="AD4650" s="38"/>
      <c r="AE4650" s="38"/>
      <c r="AF4650" s="39">
        <f t="shared" si="1168"/>
        <v>0</v>
      </c>
      <c r="AG4650" s="40"/>
      <c r="AH4650" s="41">
        <f t="shared" si="1169"/>
        <v>0</v>
      </c>
      <c r="AI4650" s="42">
        <f t="shared" si="1170"/>
        <v>0</v>
      </c>
      <c r="AJ4650" s="43">
        <f t="shared" si="1171"/>
        <v>0</v>
      </c>
      <c r="AK4650" s="5" t="str">
        <f>_xlfn.IFNA(VLOOKUP(_xlfn.CONCAT(D4650," - ",S4650),OP!E:F,2,0),"-------------------------------------------NAO DISPONIVEL-------------------------------------------")</f>
        <v>C - RIOCARD</v>
      </c>
      <c r="AL4650" s="7" t="str">
        <f t="shared" si="1157"/>
        <v>1 - -------------------------------------------NAO DISPONIVEL------------------------------------------- - 00000004650 - FETRANSPOR</v>
      </c>
      <c r="AM4650" s="7" t="str">
        <f t="shared" si="1158"/>
        <v>-------------------------------------------NAO DISPONIVEL-------------------------------------------</v>
      </c>
      <c r="AN4650" s="44" cm="1">
        <f t="array" ref="AN4650">_xlfn.IFS(AJ4650=0,0,AQ4650="INATIVO",2,AQ4650="SEM CADASTRO",4,AQ4650="CPF ATIVO EM OUTRO COMPRADOR",5,AQ4650="NOVO/SEM CARTAO",6,AND(AJ4650&gt;0,AQ4650,""),8)</f>
        <v>0</v>
      </c>
      <c r="AO4650" s="45">
        <f t="shared" si="1172"/>
        <v>-10</v>
      </c>
    </row>
    <row r="4651" spans="1:41" x14ac:dyDescent="0.4">
      <c r="A4651" s="21" t="str">
        <f t="shared" si="1159"/>
        <v>-------------------------------------------NAO DISPONIVEL-------------------------------------------</v>
      </c>
      <c r="B4651" s="5" t="str">
        <f>_xlfn.IFNA(VLOOKUP(A4651,CNPJ!E:F,2,0),"-------------------------------------------NAO DISPONIVEL-------------------------------------------")</f>
        <v>-------------------------------------------NAO DISPONIVEL-------------------------------------------</v>
      </c>
      <c r="C4651" s="22">
        <v>1</v>
      </c>
      <c r="D4651" s="5" t="str">
        <f>_xlfn.XLOOKUP(R4651,OP!C:C,OP!B:B,,0,1)</f>
        <v>RJ</v>
      </c>
      <c r="E4651" s="23"/>
      <c r="M4651" s="26"/>
      <c r="N4651" s="27"/>
      <c r="O4651" s="28" t="str">
        <f t="shared" si="1160"/>
        <v>00000004651</v>
      </c>
      <c r="R4651" s="27" t="s">
        <v>193</v>
      </c>
      <c r="S4651" s="30" t="str">
        <f>_xlfn.IFNA(VLOOKUP(_xlfn.CONCAT(D4651," - ",R4651),OP!A:D,4,0),"-------------------------------------------NAO DISPONIVEL-------------------------------------------")</f>
        <v>FETRANSPOR</v>
      </c>
      <c r="T4651" s="31"/>
      <c r="U4651" s="32"/>
      <c r="V4651" s="31"/>
      <c r="W4651" s="33">
        <f t="shared" si="1161"/>
        <v>0</v>
      </c>
      <c r="X4651" s="34">
        <f t="shared" si="1162"/>
        <v>0</v>
      </c>
      <c r="Y4651" s="33">
        <f t="shared" si="1163"/>
        <v>0</v>
      </c>
      <c r="Z4651" s="33">
        <f t="shared" si="1164"/>
        <v>0</v>
      </c>
      <c r="AA4651" s="35">
        <f t="shared" si="1165"/>
        <v>0</v>
      </c>
      <c r="AB4651" s="36">
        <f t="shared" si="1166"/>
        <v>0</v>
      </c>
      <c r="AC4651" s="37">
        <f t="shared" si="1167"/>
        <v>0</v>
      </c>
      <c r="AD4651" s="38"/>
      <c r="AE4651" s="38"/>
      <c r="AF4651" s="39">
        <f t="shared" si="1168"/>
        <v>0</v>
      </c>
      <c r="AG4651" s="40"/>
      <c r="AH4651" s="41">
        <f t="shared" si="1169"/>
        <v>0</v>
      </c>
      <c r="AI4651" s="42">
        <f t="shared" si="1170"/>
        <v>0</v>
      </c>
      <c r="AJ4651" s="43">
        <f t="shared" si="1171"/>
        <v>0</v>
      </c>
      <c r="AK4651" s="5" t="str">
        <f>_xlfn.IFNA(VLOOKUP(_xlfn.CONCAT(D4651," - ",S4651),OP!E:F,2,0),"-------------------------------------------NAO DISPONIVEL-------------------------------------------")</f>
        <v>C - RIOCARD</v>
      </c>
      <c r="AL4651" s="7" t="str">
        <f t="shared" si="1157"/>
        <v>1 - -------------------------------------------NAO DISPONIVEL------------------------------------------- - 00000004651 - FETRANSPOR</v>
      </c>
      <c r="AM4651" s="7" t="str">
        <f t="shared" si="1158"/>
        <v>-------------------------------------------NAO DISPONIVEL-------------------------------------------</v>
      </c>
      <c r="AN4651" s="44" cm="1">
        <f t="array" ref="AN4651">_xlfn.IFS(AJ4651=0,0,AQ4651="INATIVO",2,AQ4651="SEM CADASTRO",4,AQ4651="CPF ATIVO EM OUTRO COMPRADOR",5,AQ4651="NOVO/SEM CARTAO",6,AND(AJ4651&gt;0,AQ4651,""),8)</f>
        <v>0</v>
      </c>
      <c r="AO4651" s="45">
        <f t="shared" si="1172"/>
        <v>-10</v>
      </c>
    </row>
    <row r="4652" spans="1:41" x14ac:dyDescent="0.4">
      <c r="A4652" s="21" t="str">
        <f t="shared" si="1159"/>
        <v>-------------------------------------------NAO DISPONIVEL-------------------------------------------</v>
      </c>
      <c r="B4652" s="5" t="str">
        <f>_xlfn.IFNA(VLOOKUP(A4652,CNPJ!E:F,2,0),"-------------------------------------------NAO DISPONIVEL-------------------------------------------")</f>
        <v>-------------------------------------------NAO DISPONIVEL-------------------------------------------</v>
      </c>
      <c r="C4652" s="22">
        <v>1</v>
      </c>
      <c r="D4652" s="5" t="str">
        <f>_xlfn.XLOOKUP(R4652,OP!C:C,OP!B:B,,0,1)</f>
        <v>RJ</v>
      </c>
      <c r="E4652" s="23"/>
      <c r="M4652" s="26"/>
      <c r="N4652" s="27"/>
      <c r="O4652" s="28" t="str">
        <f t="shared" si="1160"/>
        <v>00000004652</v>
      </c>
      <c r="R4652" s="27" t="s">
        <v>193</v>
      </c>
      <c r="S4652" s="30" t="str">
        <f>_xlfn.IFNA(VLOOKUP(_xlfn.CONCAT(D4652," - ",R4652),OP!A:D,4,0),"-------------------------------------------NAO DISPONIVEL-------------------------------------------")</f>
        <v>FETRANSPOR</v>
      </c>
      <c r="T4652" s="31"/>
      <c r="U4652" s="32"/>
      <c r="V4652" s="31"/>
      <c r="W4652" s="33">
        <f t="shared" si="1161"/>
        <v>0</v>
      </c>
      <c r="X4652" s="34">
        <f t="shared" si="1162"/>
        <v>0</v>
      </c>
      <c r="Y4652" s="33">
        <f t="shared" si="1163"/>
        <v>0</v>
      </c>
      <c r="Z4652" s="33">
        <f t="shared" si="1164"/>
        <v>0</v>
      </c>
      <c r="AA4652" s="35">
        <f t="shared" si="1165"/>
        <v>0</v>
      </c>
      <c r="AB4652" s="36">
        <f t="shared" si="1166"/>
        <v>0</v>
      </c>
      <c r="AC4652" s="37">
        <f t="shared" si="1167"/>
        <v>0</v>
      </c>
      <c r="AD4652" s="38"/>
      <c r="AE4652" s="38"/>
      <c r="AF4652" s="39">
        <f t="shared" si="1168"/>
        <v>0</v>
      </c>
      <c r="AG4652" s="40"/>
      <c r="AH4652" s="41">
        <f t="shared" si="1169"/>
        <v>0</v>
      </c>
      <c r="AI4652" s="42">
        <f t="shared" si="1170"/>
        <v>0</v>
      </c>
      <c r="AJ4652" s="43">
        <f t="shared" si="1171"/>
        <v>0</v>
      </c>
      <c r="AK4652" s="5" t="str">
        <f>_xlfn.IFNA(VLOOKUP(_xlfn.CONCAT(D4652," - ",S4652),OP!E:F,2,0),"-------------------------------------------NAO DISPONIVEL-------------------------------------------")</f>
        <v>C - RIOCARD</v>
      </c>
      <c r="AL4652" s="7" t="str">
        <f t="shared" si="1157"/>
        <v>1 - -------------------------------------------NAO DISPONIVEL------------------------------------------- - 00000004652 - FETRANSPOR</v>
      </c>
      <c r="AM4652" s="7" t="str">
        <f t="shared" si="1158"/>
        <v>-------------------------------------------NAO DISPONIVEL-------------------------------------------</v>
      </c>
      <c r="AN4652" s="44" cm="1">
        <f t="array" ref="AN4652">_xlfn.IFS(AJ4652=0,0,AQ4652="INATIVO",2,AQ4652="SEM CADASTRO",4,AQ4652="CPF ATIVO EM OUTRO COMPRADOR",5,AQ4652="NOVO/SEM CARTAO",6,AND(AJ4652&gt;0,AQ4652,""),8)</f>
        <v>0</v>
      </c>
      <c r="AO4652" s="45">
        <f t="shared" si="1172"/>
        <v>-10</v>
      </c>
    </row>
    <row r="4653" spans="1:41" x14ac:dyDescent="0.4">
      <c r="A4653" s="21" t="str">
        <f t="shared" si="1159"/>
        <v>-------------------------------------------NAO DISPONIVEL-------------------------------------------</v>
      </c>
      <c r="B4653" s="5" t="str">
        <f>_xlfn.IFNA(VLOOKUP(A4653,CNPJ!E:F,2,0),"-------------------------------------------NAO DISPONIVEL-------------------------------------------")</f>
        <v>-------------------------------------------NAO DISPONIVEL-------------------------------------------</v>
      </c>
      <c r="C4653" s="22">
        <v>1</v>
      </c>
      <c r="D4653" s="5" t="str">
        <f>_xlfn.XLOOKUP(R4653,OP!C:C,OP!B:B,,0,1)</f>
        <v>RJ</v>
      </c>
      <c r="E4653" s="23"/>
      <c r="M4653" s="26"/>
      <c r="N4653" s="27"/>
      <c r="O4653" s="28" t="str">
        <f t="shared" si="1160"/>
        <v>00000004653</v>
      </c>
      <c r="R4653" s="27" t="s">
        <v>193</v>
      </c>
      <c r="S4653" s="30" t="str">
        <f>_xlfn.IFNA(VLOOKUP(_xlfn.CONCAT(D4653," - ",R4653),OP!A:D,4,0),"-------------------------------------------NAO DISPONIVEL-------------------------------------------")</f>
        <v>FETRANSPOR</v>
      </c>
      <c r="T4653" s="31"/>
      <c r="U4653" s="32"/>
      <c r="V4653" s="31"/>
      <c r="W4653" s="33">
        <f t="shared" si="1161"/>
        <v>0</v>
      </c>
      <c r="X4653" s="34">
        <f t="shared" si="1162"/>
        <v>0</v>
      </c>
      <c r="Y4653" s="33">
        <f t="shared" si="1163"/>
        <v>0</v>
      </c>
      <c r="Z4653" s="33">
        <f t="shared" si="1164"/>
        <v>0</v>
      </c>
      <c r="AA4653" s="35">
        <f t="shared" si="1165"/>
        <v>0</v>
      </c>
      <c r="AB4653" s="36">
        <f t="shared" si="1166"/>
        <v>0</v>
      </c>
      <c r="AC4653" s="37">
        <f t="shared" si="1167"/>
        <v>0</v>
      </c>
      <c r="AD4653" s="38"/>
      <c r="AE4653" s="38"/>
      <c r="AF4653" s="39">
        <f t="shared" si="1168"/>
        <v>0</v>
      </c>
      <c r="AG4653" s="40"/>
      <c r="AH4653" s="41">
        <f t="shared" si="1169"/>
        <v>0</v>
      </c>
      <c r="AI4653" s="42">
        <f t="shared" si="1170"/>
        <v>0</v>
      </c>
      <c r="AJ4653" s="43">
        <f t="shared" si="1171"/>
        <v>0</v>
      </c>
      <c r="AK4653" s="5" t="str">
        <f>_xlfn.IFNA(VLOOKUP(_xlfn.CONCAT(D4653," - ",S4653),OP!E:F,2,0),"-------------------------------------------NAO DISPONIVEL-------------------------------------------")</f>
        <v>C - RIOCARD</v>
      </c>
      <c r="AL4653" s="7" t="str">
        <f t="shared" si="1157"/>
        <v>1 - -------------------------------------------NAO DISPONIVEL------------------------------------------- - 00000004653 - FETRANSPOR</v>
      </c>
      <c r="AM4653" s="7" t="str">
        <f t="shared" si="1158"/>
        <v>-------------------------------------------NAO DISPONIVEL-------------------------------------------</v>
      </c>
      <c r="AN4653" s="44" cm="1">
        <f t="array" ref="AN4653">_xlfn.IFS(AJ4653=0,0,AQ4653="INATIVO",2,AQ4653="SEM CADASTRO",4,AQ4653="CPF ATIVO EM OUTRO COMPRADOR",5,AQ4653="NOVO/SEM CARTAO",6,AND(AJ4653&gt;0,AQ4653,""),8)</f>
        <v>0</v>
      </c>
      <c r="AO4653" s="45">
        <f t="shared" si="1172"/>
        <v>-10</v>
      </c>
    </row>
    <row r="4654" spans="1:41" x14ac:dyDescent="0.4">
      <c r="A4654" s="21" t="str">
        <f t="shared" si="1159"/>
        <v>-------------------------------------------NAO DISPONIVEL-------------------------------------------</v>
      </c>
      <c r="B4654" s="5" t="str">
        <f>_xlfn.IFNA(VLOOKUP(A4654,CNPJ!E:F,2,0),"-------------------------------------------NAO DISPONIVEL-------------------------------------------")</f>
        <v>-------------------------------------------NAO DISPONIVEL-------------------------------------------</v>
      </c>
      <c r="C4654" s="22">
        <v>1</v>
      </c>
      <c r="D4654" s="5" t="str">
        <f>_xlfn.XLOOKUP(R4654,OP!C:C,OP!B:B,,0,1)</f>
        <v>RJ</v>
      </c>
      <c r="E4654" s="23"/>
      <c r="M4654" s="26"/>
      <c r="N4654" s="27"/>
      <c r="O4654" s="28" t="str">
        <f t="shared" si="1160"/>
        <v>00000004654</v>
      </c>
      <c r="R4654" s="27" t="s">
        <v>193</v>
      </c>
      <c r="S4654" s="30" t="str">
        <f>_xlfn.IFNA(VLOOKUP(_xlfn.CONCAT(D4654," - ",R4654),OP!A:D,4,0),"-------------------------------------------NAO DISPONIVEL-------------------------------------------")</f>
        <v>FETRANSPOR</v>
      </c>
      <c r="T4654" s="31"/>
      <c r="U4654" s="32"/>
      <c r="V4654" s="31"/>
      <c r="W4654" s="33">
        <f t="shared" si="1161"/>
        <v>0</v>
      </c>
      <c r="X4654" s="34">
        <f t="shared" si="1162"/>
        <v>0</v>
      </c>
      <c r="Y4654" s="33">
        <f t="shared" si="1163"/>
        <v>0</v>
      </c>
      <c r="Z4654" s="33">
        <f t="shared" si="1164"/>
        <v>0</v>
      </c>
      <c r="AA4654" s="35">
        <f t="shared" si="1165"/>
        <v>0</v>
      </c>
      <c r="AB4654" s="36">
        <f t="shared" si="1166"/>
        <v>0</v>
      </c>
      <c r="AC4654" s="37">
        <f t="shared" si="1167"/>
        <v>0</v>
      </c>
      <c r="AD4654" s="38"/>
      <c r="AE4654" s="38"/>
      <c r="AF4654" s="39">
        <f t="shared" si="1168"/>
        <v>0</v>
      </c>
      <c r="AG4654" s="40"/>
      <c r="AH4654" s="41">
        <f t="shared" si="1169"/>
        <v>0</v>
      </c>
      <c r="AI4654" s="42">
        <f t="shared" si="1170"/>
        <v>0</v>
      </c>
      <c r="AJ4654" s="43">
        <f t="shared" si="1171"/>
        <v>0</v>
      </c>
      <c r="AK4654" s="5" t="str">
        <f>_xlfn.IFNA(VLOOKUP(_xlfn.CONCAT(D4654," - ",S4654),OP!E:F,2,0),"-------------------------------------------NAO DISPONIVEL-------------------------------------------")</f>
        <v>C - RIOCARD</v>
      </c>
      <c r="AL4654" s="7" t="str">
        <f t="shared" si="1157"/>
        <v>1 - -------------------------------------------NAO DISPONIVEL------------------------------------------- - 00000004654 - FETRANSPOR</v>
      </c>
      <c r="AM4654" s="7" t="str">
        <f t="shared" si="1158"/>
        <v>-------------------------------------------NAO DISPONIVEL-------------------------------------------</v>
      </c>
      <c r="AN4654" s="44" cm="1">
        <f t="array" ref="AN4654">_xlfn.IFS(AJ4654=0,0,AQ4654="INATIVO",2,AQ4654="SEM CADASTRO",4,AQ4654="CPF ATIVO EM OUTRO COMPRADOR",5,AQ4654="NOVO/SEM CARTAO",6,AND(AJ4654&gt;0,AQ4654,""),8)</f>
        <v>0</v>
      </c>
      <c r="AO4654" s="45">
        <f t="shared" si="1172"/>
        <v>-10</v>
      </c>
    </row>
    <row r="4655" spans="1:41" x14ac:dyDescent="0.4">
      <c r="A4655" s="21" t="str">
        <f t="shared" si="1159"/>
        <v>-------------------------------------------NAO DISPONIVEL-------------------------------------------</v>
      </c>
      <c r="B4655" s="5" t="str">
        <f>_xlfn.IFNA(VLOOKUP(A4655,CNPJ!E:F,2,0),"-------------------------------------------NAO DISPONIVEL-------------------------------------------")</f>
        <v>-------------------------------------------NAO DISPONIVEL-------------------------------------------</v>
      </c>
      <c r="C4655" s="22">
        <v>1</v>
      </c>
      <c r="D4655" s="5" t="str">
        <f>_xlfn.XLOOKUP(R4655,OP!C:C,OP!B:B,,0,1)</f>
        <v>RJ</v>
      </c>
      <c r="E4655" s="23"/>
      <c r="M4655" s="26"/>
      <c r="N4655" s="27"/>
      <c r="O4655" s="28" t="str">
        <f t="shared" si="1160"/>
        <v>00000004655</v>
      </c>
      <c r="R4655" s="27" t="s">
        <v>193</v>
      </c>
      <c r="S4655" s="30" t="str">
        <f>_xlfn.IFNA(VLOOKUP(_xlfn.CONCAT(D4655," - ",R4655),OP!A:D,4,0),"-------------------------------------------NAO DISPONIVEL-------------------------------------------")</f>
        <v>FETRANSPOR</v>
      </c>
      <c r="T4655" s="31"/>
      <c r="U4655" s="32"/>
      <c r="V4655" s="31"/>
      <c r="W4655" s="33">
        <f t="shared" si="1161"/>
        <v>0</v>
      </c>
      <c r="X4655" s="34">
        <f t="shared" si="1162"/>
        <v>0</v>
      </c>
      <c r="Y4655" s="33">
        <f t="shared" si="1163"/>
        <v>0</v>
      </c>
      <c r="Z4655" s="33">
        <f t="shared" si="1164"/>
        <v>0</v>
      </c>
      <c r="AA4655" s="35">
        <f t="shared" si="1165"/>
        <v>0</v>
      </c>
      <c r="AB4655" s="36">
        <f t="shared" si="1166"/>
        <v>0</v>
      </c>
      <c r="AC4655" s="37">
        <f t="shared" si="1167"/>
        <v>0</v>
      </c>
      <c r="AD4655" s="38"/>
      <c r="AE4655" s="38"/>
      <c r="AF4655" s="39">
        <f t="shared" si="1168"/>
        <v>0</v>
      </c>
      <c r="AG4655" s="40"/>
      <c r="AH4655" s="41">
        <f t="shared" si="1169"/>
        <v>0</v>
      </c>
      <c r="AI4655" s="42">
        <f t="shared" si="1170"/>
        <v>0</v>
      </c>
      <c r="AJ4655" s="43">
        <f t="shared" si="1171"/>
        <v>0</v>
      </c>
      <c r="AK4655" s="5" t="str">
        <f>_xlfn.IFNA(VLOOKUP(_xlfn.CONCAT(D4655," - ",S4655),OP!E:F,2,0),"-------------------------------------------NAO DISPONIVEL-------------------------------------------")</f>
        <v>C - RIOCARD</v>
      </c>
      <c r="AL4655" s="7" t="str">
        <f t="shared" si="1157"/>
        <v>1 - -------------------------------------------NAO DISPONIVEL------------------------------------------- - 00000004655 - FETRANSPOR</v>
      </c>
      <c r="AM4655" s="7" t="str">
        <f t="shared" si="1158"/>
        <v>-------------------------------------------NAO DISPONIVEL-------------------------------------------</v>
      </c>
      <c r="AN4655" s="44" cm="1">
        <f t="array" ref="AN4655">_xlfn.IFS(AJ4655=0,0,AQ4655="INATIVO",2,AQ4655="SEM CADASTRO",4,AQ4655="CPF ATIVO EM OUTRO COMPRADOR",5,AQ4655="NOVO/SEM CARTAO",6,AND(AJ4655&gt;0,AQ4655,""),8)</f>
        <v>0</v>
      </c>
      <c r="AO4655" s="45">
        <f t="shared" si="1172"/>
        <v>-10</v>
      </c>
    </row>
    <row r="4656" spans="1:41" x14ac:dyDescent="0.4">
      <c r="A4656" s="21" t="str">
        <f t="shared" si="1159"/>
        <v>-------------------------------------------NAO DISPONIVEL-------------------------------------------</v>
      </c>
      <c r="B4656" s="5" t="str">
        <f>_xlfn.IFNA(VLOOKUP(A4656,CNPJ!E:F,2,0),"-------------------------------------------NAO DISPONIVEL-------------------------------------------")</f>
        <v>-------------------------------------------NAO DISPONIVEL-------------------------------------------</v>
      </c>
      <c r="C4656" s="22">
        <v>1</v>
      </c>
      <c r="D4656" s="5" t="str">
        <f>_xlfn.XLOOKUP(R4656,OP!C:C,OP!B:B,,0,1)</f>
        <v>RJ</v>
      </c>
      <c r="E4656" s="23"/>
      <c r="M4656" s="26"/>
      <c r="N4656" s="27"/>
      <c r="O4656" s="28" t="str">
        <f t="shared" si="1160"/>
        <v>00000004656</v>
      </c>
      <c r="R4656" s="27" t="s">
        <v>193</v>
      </c>
      <c r="S4656" s="30" t="str">
        <f>_xlfn.IFNA(VLOOKUP(_xlfn.CONCAT(D4656," - ",R4656),OP!A:D,4,0),"-------------------------------------------NAO DISPONIVEL-------------------------------------------")</f>
        <v>FETRANSPOR</v>
      </c>
      <c r="T4656" s="31"/>
      <c r="U4656" s="32"/>
      <c r="V4656" s="31"/>
      <c r="W4656" s="33">
        <f t="shared" si="1161"/>
        <v>0</v>
      </c>
      <c r="X4656" s="34">
        <f t="shared" si="1162"/>
        <v>0</v>
      </c>
      <c r="Y4656" s="33">
        <f t="shared" si="1163"/>
        <v>0</v>
      </c>
      <c r="Z4656" s="33">
        <f t="shared" si="1164"/>
        <v>0</v>
      </c>
      <c r="AA4656" s="35">
        <f t="shared" si="1165"/>
        <v>0</v>
      </c>
      <c r="AB4656" s="36">
        <f t="shared" si="1166"/>
        <v>0</v>
      </c>
      <c r="AC4656" s="37">
        <f t="shared" si="1167"/>
        <v>0</v>
      </c>
      <c r="AD4656" s="38"/>
      <c r="AE4656" s="38"/>
      <c r="AF4656" s="39">
        <f t="shared" si="1168"/>
        <v>0</v>
      </c>
      <c r="AG4656" s="40"/>
      <c r="AH4656" s="41">
        <f t="shared" si="1169"/>
        <v>0</v>
      </c>
      <c r="AI4656" s="42">
        <f t="shared" si="1170"/>
        <v>0</v>
      </c>
      <c r="AJ4656" s="43">
        <f t="shared" si="1171"/>
        <v>0</v>
      </c>
      <c r="AK4656" s="5" t="str">
        <f>_xlfn.IFNA(VLOOKUP(_xlfn.CONCAT(D4656," - ",S4656),OP!E:F,2,0),"-------------------------------------------NAO DISPONIVEL-------------------------------------------")</f>
        <v>C - RIOCARD</v>
      </c>
      <c r="AL4656" s="7" t="str">
        <f t="shared" si="1157"/>
        <v>1 - -------------------------------------------NAO DISPONIVEL------------------------------------------- - 00000004656 - FETRANSPOR</v>
      </c>
      <c r="AM4656" s="7" t="str">
        <f t="shared" si="1158"/>
        <v>-------------------------------------------NAO DISPONIVEL-------------------------------------------</v>
      </c>
      <c r="AN4656" s="44" cm="1">
        <f t="array" ref="AN4656">_xlfn.IFS(AJ4656=0,0,AQ4656="INATIVO",2,AQ4656="SEM CADASTRO",4,AQ4656="CPF ATIVO EM OUTRO COMPRADOR",5,AQ4656="NOVO/SEM CARTAO",6,AND(AJ4656&gt;0,AQ4656,""),8)</f>
        <v>0</v>
      </c>
      <c r="AO4656" s="45">
        <f t="shared" si="1172"/>
        <v>-10</v>
      </c>
    </row>
    <row r="4657" spans="1:41" x14ac:dyDescent="0.4">
      <c r="A4657" s="21" t="str">
        <f t="shared" si="1159"/>
        <v>-------------------------------------------NAO DISPONIVEL-------------------------------------------</v>
      </c>
      <c r="B4657" s="5" t="str">
        <f>_xlfn.IFNA(VLOOKUP(A4657,CNPJ!E:F,2,0),"-------------------------------------------NAO DISPONIVEL-------------------------------------------")</f>
        <v>-------------------------------------------NAO DISPONIVEL-------------------------------------------</v>
      </c>
      <c r="C4657" s="22">
        <v>1</v>
      </c>
      <c r="D4657" s="5" t="str">
        <f>_xlfn.XLOOKUP(R4657,OP!C:C,OP!B:B,,0,1)</f>
        <v>RJ</v>
      </c>
      <c r="E4657" s="23"/>
      <c r="M4657" s="26"/>
      <c r="N4657" s="27"/>
      <c r="O4657" s="28" t="str">
        <f t="shared" si="1160"/>
        <v>00000004657</v>
      </c>
      <c r="R4657" s="27" t="s">
        <v>193</v>
      </c>
      <c r="S4657" s="30" t="str">
        <f>_xlfn.IFNA(VLOOKUP(_xlfn.CONCAT(D4657," - ",R4657),OP!A:D,4,0),"-------------------------------------------NAO DISPONIVEL-------------------------------------------")</f>
        <v>FETRANSPOR</v>
      </c>
      <c r="T4657" s="31"/>
      <c r="U4657" s="32"/>
      <c r="V4657" s="31"/>
      <c r="W4657" s="33">
        <f t="shared" si="1161"/>
        <v>0</v>
      </c>
      <c r="X4657" s="34">
        <f t="shared" si="1162"/>
        <v>0</v>
      </c>
      <c r="Y4657" s="33">
        <f t="shared" si="1163"/>
        <v>0</v>
      </c>
      <c r="Z4657" s="33">
        <f t="shared" si="1164"/>
        <v>0</v>
      </c>
      <c r="AA4657" s="35">
        <f t="shared" si="1165"/>
        <v>0</v>
      </c>
      <c r="AB4657" s="36">
        <f t="shared" si="1166"/>
        <v>0</v>
      </c>
      <c r="AC4657" s="37">
        <f t="shared" si="1167"/>
        <v>0</v>
      </c>
      <c r="AD4657" s="38"/>
      <c r="AE4657" s="38"/>
      <c r="AF4657" s="39">
        <f t="shared" si="1168"/>
        <v>0</v>
      </c>
      <c r="AG4657" s="40"/>
      <c r="AH4657" s="41">
        <f t="shared" si="1169"/>
        <v>0</v>
      </c>
      <c r="AI4657" s="42">
        <f t="shared" si="1170"/>
        <v>0</v>
      </c>
      <c r="AJ4657" s="43">
        <f t="shared" si="1171"/>
        <v>0</v>
      </c>
      <c r="AK4657" s="5" t="str">
        <f>_xlfn.IFNA(VLOOKUP(_xlfn.CONCAT(D4657," - ",S4657),OP!E:F,2,0),"-------------------------------------------NAO DISPONIVEL-------------------------------------------")</f>
        <v>C - RIOCARD</v>
      </c>
      <c r="AL4657" s="7" t="str">
        <f t="shared" si="1157"/>
        <v>1 - -------------------------------------------NAO DISPONIVEL------------------------------------------- - 00000004657 - FETRANSPOR</v>
      </c>
      <c r="AM4657" s="7" t="str">
        <f t="shared" si="1158"/>
        <v>-------------------------------------------NAO DISPONIVEL-------------------------------------------</v>
      </c>
      <c r="AN4657" s="44" cm="1">
        <f t="array" ref="AN4657">_xlfn.IFS(AJ4657=0,0,AQ4657="INATIVO",2,AQ4657="SEM CADASTRO",4,AQ4657="CPF ATIVO EM OUTRO COMPRADOR",5,AQ4657="NOVO/SEM CARTAO",6,AND(AJ4657&gt;0,AQ4657,""),8)</f>
        <v>0</v>
      </c>
      <c r="AO4657" s="45">
        <f t="shared" si="1172"/>
        <v>-10</v>
      </c>
    </row>
    <row r="4658" spans="1:41" x14ac:dyDescent="0.4">
      <c r="A4658" s="21" t="str">
        <f t="shared" si="1159"/>
        <v>-------------------------------------------NAO DISPONIVEL-------------------------------------------</v>
      </c>
      <c r="B4658" s="5" t="str">
        <f>_xlfn.IFNA(VLOOKUP(A4658,CNPJ!E:F,2,0),"-------------------------------------------NAO DISPONIVEL-------------------------------------------")</f>
        <v>-------------------------------------------NAO DISPONIVEL-------------------------------------------</v>
      </c>
      <c r="C4658" s="22">
        <v>1</v>
      </c>
      <c r="D4658" s="5" t="str">
        <f>_xlfn.XLOOKUP(R4658,OP!C:C,OP!B:B,,0,1)</f>
        <v>RJ</v>
      </c>
      <c r="E4658" s="23"/>
      <c r="M4658" s="26"/>
      <c r="N4658" s="27"/>
      <c r="O4658" s="28" t="str">
        <f t="shared" si="1160"/>
        <v>00000004658</v>
      </c>
      <c r="R4658" s="27" t="s">
        <v>193</v>
      </c>
      <c r="S4658" s="30" t="str">
        <f>_xlfn.IFNA(VLOOKUP(_xlfn.CONCAT(D4658," - ",R4658),OP!A:D,4,0),"-------------------------------------------NAO DISPONIVEL-------------------------------------------")</f>
        <v>FETRANSPOR</v>
      </c>
      <c r="T4658" s="31"/>
      <c r="U4658" s="32"/>
      <c r="V4658" s="31"/>
      <c r="W4658" s="33">
        <f t="shared" si="1161"/>
        <v>0</v>
      </c>
      <c r="X4658" s="34">
        <f t="shared" si="1162"/>
        <v>0</v>
      </c>
      <c r="Y4658" s="33">
        <f t="shared" si="1163"/>
        <v>0</v>
      </c>
      <c r="Z4658" s="33">
        <f t="shared" si="1164"/>
        <v>0</v>
      </c>
      <c r="AA4658" s="35">
        <f t="shared" si="1165"/>
        <v>0</v>
      </c>
      <c r="AB4658" s="36">
        <f t="shared" si="1166"/>
        <v>0</v>
      </c>
      <c r="AC4658" s="37">
        <f t="shared" si="1167"/>
        <v>0</v>
      </c>
      <c r="AD4658" s="38"/>
      <c r="AE4658" s="38"/>
      <c r="AF4658" s="39">
        <f t="shared" si="1168"/>
        <v>0</v>
      </c>
      <c r="AG4658" s="40"/>
      <c r="AH4658" s="41">
        <f t="shared" si="1169"/>
        <v>0</v>
      </c>
      <c r="AI4658" s="42">
        <f t="shared" si="1170"/>
        <v>0</v>
      </c>
      <c r="AJ4658" s="43">
        <f t="shared" si="1171"/>
        <v>0</v>
      </c>
      <c r="AK4658" s="5" t="str">
        <f>_xlfn.IFNA(VLOOKUP(_xlfn.CONCAT(D4658," - ",S4658),OP!E:F,2,0),"-------------------------------------------NAO DISPONIVEL-------------------------------------------")</f>
        <v>C - RIOCARD</v>
      </c>
      <c r="AL4658" s="7" t="str">
        <f t="shared" si="1157"/>
        <v>1 - -------------------------------------------NAO DISPONIVEL------------------------------------------- - 00000004658 - FETRANSPOR</v>
      </c>
      <c r="AM4658" s="7" t="str">
        <f t="shared" si="1158"/>
        <v>-------------------------------------------NAO DISPONIVEL-------------------------------------------</v>
      </c>
      <c r="AN4658" s="44" cm="1">
        <f t="array" ref="AN4658">_xlfn.IFS(AJ4658=0,0,AQ4658="INATIVO",2,AQ4658="SEM CADASTRO",4,AQ4658="CPF ATIVO EM OUTRO COMPRADOR",5,AQ4658="NOVO/SEM CARTAO",6,AND(AJ4658&gt;0,AQ4658,""),8)</f>
        <v>0</v>
      </c>
      <c r="AO4658" s="45">
        <f t="shared" si="1172"/>
        <v>-10</v>
      </c>
    </row>
    <row r="4659" spans="1:41" x14ac:dyDescent="0.4">
      <c r="A4659" s="21" t="str">
        <f t="shared" si="1159"/>
        <v>-------------------------------------------NAO DISPONIVEL-------------------------------------------</v>
      </c>
      <c r="B4659" s="5" t="str">
        <f>_xlfn.IFNA(VLOOKUP(A4659,CNPJ!E:F,2,0),"-------------------------------------------NAO DISPONIVEL-------------------------------------------")</f>
        <v>-------------------------------------------NAO DISPONIVEL-------------------------------------------</v>
      </c>
      <c r="C4659" s="22">
        <v>1</v>
      </c>
      <c r="D4659" s="5" t="str">
        <f>_xlfn.XLOOKUP(R4659,OP!C:C,OP!B:B,,0,1)</f>
        <v>RJ</v>
      </c>
      <c r="E4659" s="23"/>
      <c r="M4659" s="26"/>
      <c r="N4659" s="27"/>
      <c r="O4659" s="28" t="str">
        <f t="shared" si="1160"/>
        <v>00000004659</v>
      </c>
      <c r="R4659" s="27" t="s">
        <v>193</v>
      </c>
      <c r="S4659" s="30" t="str">
        <f>_xlfn.IFNA(VLOOKUP(_xlfn.CONCAT(D4659," - ",R4659),OP!A:D,4,0),"-------------------------------------------NAO DISPONIVEL-------------------------------------------")</f>
        <v>FETRANSPOR</v>
      </c>
      <c r="T4659" s="31"/>
      <c r="U4659" s="32"/>
      <c r="V4659" s="31"/>
      <c r="W4659" s="33">
        <f t="shared" si="1161"/>
        <v>0</v>
      </c>
      <c r="X4659" s="34">
        <f t="shared" si="1162"/>
        <v>0</v>
      </c>
      <c r="Y4659" s="33">
        <f t="shared" si="1163"/>
        <v>0</v>
      </c>
      <c r="Z4659" s="33">
        <f t="shared" si="1164"/>
        <v>0</v>
      </c>
      <c r="AA4659" s="35">
        <f t="shared" si="1165"/>
        <v>0</v>
      </c>
      <c r="AB4659" s="36">
        <f t="shared" si="1166"/>
        <v>0</v>
      </c>
      <c r="AC4659" s="37">
        <f t="shared" si="1167"/>
        <v>0</v>
      </c>
      <c r="AD4659" s="38"/>
      <c r="AE4659" s="38"/>
      <c r="AF4659" s="39">
        <f t="shared" si="1168"/>
        <v>0</v>
      </c>
      <c r="AG4659" s="40"/>
      <c r="AH4659" s="41">
        <f t="shared" si="1169"/>
        <v>0</v>
      </c>
      <c r="AI4659" s="42">
        <f t="shared" si="1170"/>
        <v>0</v>
      </c>
      <c r="AJ4659" s="43">
        <f t="shared" si="1171"/>
        <v>0</v>
      </c>
      <c r="AK4659" s="5" t="str">
        <f>_xlfn.IFNA(VLOOKUP(_xlfn.CONCAT(D4659," - ",S4659),OP!E:F,2,0),"-------------------------------------------NAO DISPONIVEL-------------------------------------------")</f>
        <v>C - RIOCARD</v>
      </c>
      <c r="AL4659" s="7" t="str">
        <f t="shared" si="1157"/>
        <v>1 - -------------------------------------------NAO DISPONIVEL------------------------------------------- - 00000004659 - FETRANSPOR</v>
      </c>
      <c r="AM4659" s="7" t="str">
        <f t="shared" si="1158"/>
        <v>-------------------------------------------NAO DISPONIVEL-------------------------------------------</v>
      </c>
      <c r="AN4659" s="44" cm="1">
        <f t="array" ref="AN4659">_xlfn.IFS(AJ4659=0,0,AQ4659="INATIVO",2,AQ4659="SEM CADASTRO",4,AQ4659="CPF ATIVO EM OUTRO COMPRADOR",5,AQ4659="NOVO/SEM CARTAO",6,AND(AJ4659&gt;0,AQ4659,""),8)</f>
        <v>0</v>
      </c>
      <c r="AO4659" s="45">
        <f t="shared" si="1172"/>
        <v>-10</v>
      </c>
    </row>
    <row r="4660" spans="1:41" x14ac:dyDescent="0.4">
      <c r="A4660" s="21" t="str">
        <f t="shared" si="1159"/>
        <v>-------------------------------------------NAO DISPONIVEL-------------------------------------------</v>
      </c>
      <c r="B4660" s="5" t="str">
        <f>_xlfn.IFNA(VLOOKUP(A4660,CNPJ!E:F,2,0),"-------------------------------------------NAO DISPONIVEL-------------------------------------------")</f>
        <v>-------------------------------------------NAO DISPONIVEL-------------------------------------------</v>
      </c>
      <c r="C4660" s="22">
        <v>1</v>
      </c>
      <c r="D4660" s="5" t="str">
        <f>_xlfn.XLOOKUP(R4660,OP!C:C,OP!B:B,,0,1)</f>
        <v>RJ</v>
      </c>
      <c r="E4660" s="23"/>
      <c r="M4660" s="26"/>
      <c r="N4660" s="27"/>
      <c r="O4660" s="28" t="str">
        <f t="shared" si="1160"/>
        <v>00000004660</v>
      </c>
      <c r="R4660" s="27" t="s">
        <v>193</v>
      </c>
      <c r="S4660" s="30" t="str">
        <f>_xlfn.IFNA(VLOOKUP(_xlfn.CONCAT(D4660," - ",R4660),OP!A:D,4,0),"-------------------------------------------NAO DISPONIVEL-------------------------------------------")</f>
        <v>FETRANSPOR</v>
      </c>
      <c r="T4660" s="31"/>
      <c r="U4660" s="32"/>
      <c r="V4660" s="31"/>
      <c r="W4660" s="33">
        <f t="shared" si="1161"/>
        <v>0</v>
      </c>
      <c r="X4660" s="34">
        <f t="shared" si="1162"/>
        <v>0</v>
      </c>
      <c r="Y4660" s="33">
        <f t="shared" si="1163"/>
        <v>0</v>
      </c>
      <c r="Z4660" s="33">
        <f t="shared" si="1164"/>
        <v>0</v>
      </c>
      <c r="AA4660" s="35">
        <f t="shared" si="1165"/>
        <v>0</v>
      </c>
      <c r="AB4660" s="36">
        <f t="shared" si="1166"/>
        <v>0</v>
      </c>
      <c r="AC4660" s="37">
        <f t="shared" si="1167"/>
        <v>0</v>
      </c>
      <c r="AD4660" s="38"/>
      <c r="AE4660" s="38"/>
      <c r="AF4660" s="39">
        <f t="shared" si="1168"/>
        <v>0</v>
      </c>
      <c r="AG4660" s="40"/>
      <c r="AH4660" s="41">
        <f t="shared" si="1169"/>
        <v>0</v>
      </c>
      <c r="AI4660" s="42">
        <f t="shared" si="1170"/>
        <v>0</v>
      </c>
      <c r="AJ4660" s="43">
        <f t="shared" si="1171"/>
        <v>0</v>
      </c>
      <c r="AK4660" s="5" t="str">
        <f>_xlfn.IFNA(VLOOKUP(_xlfn.CONCAT(D4660," - ",S4660),OP!E:F,2,0),"-------------------------------------------NAO DISPONIVEL-------------------------------------------")</f>
        <v>C - RIOCARD</v>
      </c>
      <c r="AL4660" s="7" t="str">
        <f t="shared" si="1157"/>
        <v>1 - -------------------------------------------NAO DISPONIVEL------------------------------------------- - 00000004660 - FETRANSPOR</v>
      </c>
      <c r="AM4660" s="7" t="str">
        <f t="shared" si="1158"/>
        <v>-------------------------------------------NAO DISPONIVEL-------------------------------------------</v>
      </c>
      <c r="AN4660" s="44" cm="1">
        <f t="array" ref="AN4660">_xlfn.IFS(AJ4660=0,0,AQ4660="INATIVO",2,AQ4660="SEM CADASTRO",4,AQ4660="CPF ATIVO EM OUTRO COMPRADOR",5,AQ4660="NOVO/SEM CARTAO",6,AND(AJ4660&gt;0,AQ4660,""),8)</f>
        <v>0</v>
      </c>
      <c r="AO4660" s="45">
        <f t="shared" si="1172"/>
        <v>-10</v>
      </c>
    </row>
    <row r="4661" spans="1:41" x14ac:dyDescent="0.4">
      <c r="A4661" s="21" t="str">
        <f t="shared" si="1159"/>
        <v>-------------------------------------------NAO DISPONIVEL-------------------------------------------</v>
      </c>
      <c r="B4661" s="5" t="str">
        <f>_xlfn.IFNA(VLOOKUP(A4661,CNPJ!E:F,2,0),"-------------------------------------------NAO DISPONIVEL-------------------------------------------")</f>
        <v>-------------------------------------------NAO DISPONIVEL-------------------------------------------</v>
      </c>
      <c r="C4661" s="22">
        <v>1</v>
      </c>
      <c r="D4661" s="5" t="str">
        <f>_xlfn.XLOOKUP(R4661,OP!C:C,OP!B:B,,0,1)</f>
        <v>RJ</v>
      </c>
      <c r="E4661" s="23"/>
      <c r="M4661" s="26"/>
      <c r="N4661" s="27"/>
      <c r="O4661" s="28" t="str">
        <f t="shared" si="1160"/>
        <v>00000004661</v>
      </c>
      <c r="R4661" s="27" t="s">
        <v>193</v>
      </c>
      <c r="S4661" s="30" t="str">
        <f>_xlfn.IFNA(VLOOKUP(_xlfn.CONCAT(D4661," - ",R4661),OP!A:D,4,0),"-------------------------------------------NAO DISPONIVEL-------------------------------------------")</f>
        <v>FETRANSPOR</v>
      </c>
      <c r="T4661" s="31"/>
      <c r="U4661" s="32"/>
      <c r="V4661" s="31"/>
      <c r="W4661" s="33">
        <f t="shared" si="1161"/>
        <v>0</v>
      </c>
      <c r="X4661" s="34">
        <f t="shared" si="1162"/>
        <v>0</v>
      </c>
      <c r="Y4661" s="33">
        <f t="shared" si="1163"/>
        <v>0</v>
      </c>
      <c r="Z4661" s="33">
        <f t="shared" si="1164"/>
        <v>0</v>
      </c>
      <c r="AA4661" s="35">
        <f t="shared" si="1165"/>
        <v>0</v>
      </c>
      <c r="AB4661" s="36">
        <f t="shared" si="1166"/>
        <v>0</v>
      </c>
      <c r="AC4661" s="37">
        <f t="shared" si="1167"/>
        <v>0</v>
      </c>
      <c r="AD4661" s="38"/>
      <c r="AE4661" s="38"/>
      <c r="AF4661" s="39">
        <f t="shared" si="1168"/>
        <v>0</v>
      </c>
      <c r="AG4661" s="40"/>
      <c r="AH4661" s="41">
        <f t="shared" si="1169"/>
        <v>0</v>
      </c>
      <c r="AI4661" s="42">
        <f t="shared" si="1170"/>
        <v>0</v>
      </c>
      <c r="AJ4661" s="43">
        <f t="shared" si="1171"/>
        <v>0</v>
      </c>
      <c r="AK4661" s="5" t="str">
        <f>_xlfn.IFNA(VLOOKUP(_xlfn.CONCAT(D4661," - ",S4661),OP!E:F,2,0),"-------------------------------------------NAO DISPONIVEL-------------------------------------------")</f>
        <v>C - RIOCARD</v>
      </c>
      <c r="AL4661" s="7" t="str">
        <f t="shared" si="1157"/>
        <v>1 - -------------------------------------------NAO DISPONIVEL------------------------------------------- - 00000004661 - FETRANSPOR</v>
      </c>
      <c r="AM4661" s="7" t="str">
        <f t="shared" si="1158"/>
        <v>-------------------------------------------NAO DISPONIVEL-------------------------------------------</v>
      </c>
      <c r="AN4661" s="44" cm="1">
        <f t="array" ref="AN4661">_xlfn.IFS(AJ4661=0,0,AQ4661="INATIVO",2,AQ4661="SEM CADASTRO",4,AQ4661="CPF ATIVO EM OUTRO COMPRADOR",5,AQ4661="NOVO/SEM CARTAO",6,AND(AJ4661&gt;0,AQ4661,""),8)</f>
        <v>0</v>
      </c>
      <c r="AO4661" s="45">
        <f t="shared" si="1172"/>
        <v>-10</v>
      </c>
    </row>
    <row r="4662" spans="1:41" x14ac:dyDescent="0.4">
      <c r="A4662" s="21" t="str">
        <f t="shared" si="1159"/>
        <v>-------------------------------------------NAO DISPONIVEL-------------------------------------------</v>
      </c>
      <c r="B4662" s="5" t="str">
        <f>_xlfn.IFNA(VLOOKUP(A4662,CNPJ!E:F,2,0),"-------------------------------------------NAO DISPONIVEL-------------------------------------------")</f>
        <v>-------------------------------------------NAO DISPONIVEL-------------------------------------------</v>
      </c>
      <c r="C4662" s="22">
        <v>1</v>
      </c>
      <c r="D4662" s="5" t="str">
        <f>_xlfn.XLOOKUP(R4662,OP!C:C,OP!B:B,,0,1)</f>
        <v>RJ</v>
      </c>
      <c r="E4662" s="23"/>
      <c r="M4662" s="26"/>
      <c r="N4662" s="27"/>
      <c r="O4662" s="28" t="str">
        <f t="shared" si="1160"/>
        <v>00000004662</v>
      </c>
      <c r="R4662" s="27" t="s">
        <v>193</v>
      </c>
      <c r="S4662" s="30" t="str">
        <f>_xlfn.IFNA(VLOOKUP(_xlfn.CONCAT(D4662," - ",R4662),OP!A:D,4,0),"-------------------------------------------NAO DISPONIVEL-------------------------------------------")</f>
        <v>FETRANSPOR</v>
      </c>
      <c r="T4662" s="31"/>
      <c r="U4662" s="32"/>
      <c r="V4662" s="31"/>
      <c r="W4662" s="33">
        <f t="shared" si="1161"/>
        <v>0</v>
      </c>
      <c r="X4662" s="34">
        <f t="shared" si="1162"/>
        <v>0</v>
      </c>
      <c r="Y4662" s="33">
        <f t="shared" si="1163"/>
        <v>0</v>
      </c>
      <c r="Z4662" s="33">
        <f t="shared" si="1164"/>
        <v>0</v>
      </c>
      <c r="AA4662" s="35">
        <f t="shared" si="1165"/>
        <v>0</v>
      </c>
      <c r="AB4662" s="36">
        <f t="shared" si="1166"/>
        <v>0</v>
      </c>
      <c r="AC4662" s="37">
        <f t="shared" si="1167"/>
        <v>0</v>
      </c>
      <c r="AD4662" s="38"/>
      <c r="AE4662" s="38"/>
      <c r="AF4662" s="39">
        <f t="shared" si="1168"/>
        <v>0</v>
      </c>
      <c r="AG4662" s="40"/>
      <c r="AH4662" s="41">
        <f t="shared" si="1169"/>
        <v>0</v>
      </c>
      <c r="AI4662" s="42">
        <f t="shared" si="1170"/>
        <v>0</v>
      </c>
      <c r="AJ4662" s="43">
        <f t="shared" si="1171"/>
        <v>0</v>
      </c>
      <c r="AK4662" s="5" t="str">
        <f>_xlfn.IFNA(VLOOKUP(_xlfn.CONCAT(D4662," - ",S4662),OP!E:F,2,0),"-------------------------------------------NAO DISPONIVEL-------------------------------------------")</f>
        <v>C - RIOCARD</v>
      </c>
      <c r="AL4662" s="7" t="str">
        <f t="shared" si="1157"/>
        <v>1 - -------------------------------------------NAO DISPONIVEL------------------------------------------- - 00000004662 - FETRANSPOR</v>
      </c>
      <c r="AM4662" s="7" t="str">
        <f t="shared" si="1158"/>
        <v>-------------------------------------------NAO DISPONIVEL-------------------------------------------</v>
      </c>
      <c r="AN4662" s="44" cm="1">
        <f t="array" ref="AN4662">_xlfn.IFS(AJ4662=0,0,AQ4662="INATIVO",2,AQ4662="SEM CADASTRO",4,AQ4662="CPF ATIVO EM OUTRO COMPRADOR",5,AQ4662="NOVO/SEM CARTAO",6,AND(AJ4662&gt;0,AQ4662,""),8)</f>
        <v>0</v>
      </c>
      <c r="AO4662" s="45">
        <f t="shared" si="1172"/>
        <v>-10</v>
      </c>
    </row>
    <row r="4663" spans="1:41" x14ac:dyDescent="0.4">
      <c r="A4663" s="21" t="str">
        <f t="shared" si="1159"/>
        <v>-------------------------------------------NAO DISPONIVEL-------------------------------------------</v>
      </c>
      <c r="B4663" s="5" t="str">
        <f>_xlfn.IFNA(VLOOKUP(A4663,CNPJ!E:F,2,0),"-------------------------------------------NAO DISPONIVEL-------------------------------------------")</f>
        <v>-------------------------------------------NAO DISPONIVEL-------------------------------------------</v>
      </c>
      <c r="C4663" s="22">
        <v>1</v>
      </c>
      <c r="D4663" s="5" t="str">
        <f>_xlfn.XLOOKUP(R4663,OP!C:C,OP!B:B,,0,1)</f>
        <v>RJ</v>
      </c>
      <c r="E4663" s="23"/>
      <c r="M4663" s="26"/>
      <c r="N4663" s="27"/>
      <c r="O4663" s="28" t="str">
        <f t="shared" si="1160"/>
        <v>00000004663</v>
      </c>
      <c r="R4663" s="27" t="s">
        <v>193</v>
      </c>
      <c r="S4663" s="30" t="str">
        <f>_xlfn.IFNA(VLOOKUP(_xlfn.CONCAT(D4663," - ",R4663),OP!A:D,4,0),"-------------------------------------------NAO DISPONIVEL-------------------------------------------")</f>
        <v>FETRANSPOR</v>
      </c>
      <c r="T4663" s="31"/>
      <c r="U4663" s="32"/>
      <c r="V4663" s="31"/>
      <c r="W4663" s="33">
        <f t="shared" si="1161"/>
        <v>0</v>
      </c>
      <c r="X4663" s="34">
        <f t="shared" si="1162"/>
        <v>0</v>
      </c>
      <c r="Y4663" s="33">
        <f t="shared" si="1163"/>
        <v>0</v>
      </c>
      <c r="Z4663" s="33">
        <f t="shared" si="1164"/>
        <v>0</v>
      </c>
      <c r="AA4663" s="35">
        <f t="shared" si="1165"/>
        <v>0</v>
      </c>
      <c r="AB4663" s="36">
        <f t="shared" si="1166"/>
        <v>0</v>
      </c>
      <c r="AC4663" s="37">
        <f t="shared" si="1167"/>
        <v>0</v>
      </c>
      <c r="AD4663" s="38"/>
      <c r="AE4663" s="38"/>
      <c r="AF4663" s="39">
        <f t="shared" si="1168"/>
        <v>0</v>
      </c>
      <c r="AG4663" s="40"/>
      <c r="AH4663" s="41">
        <f t="shared" si="1169"/>
        <v>0</v>
      </c>
      <c r="AI4663" s="42">
        <f t="shared" si="1170"/>
        <v>0</v>
      </c>
      <c r="AJ4663" s="43">
        <f t="shared" si="1171"/>
        <v>0</v>
      </c>
      <c r="AK4663" s="5" t="str">
        <f>_xlfn.IFNA(VLOOKUP(_xlfn.CONCAT(D4663," - ",S4663),OP!E:F,2,0),"-------------------------------------------NAO DISPONIVEL-------------------------------------------")</f>
        <v>C - RIOCARD</v>
      </c>
      <c r="AL4663" s="7" t="str">
        <f t="shared" si="1157"/>
        <v>1 - -------------------------------------------NAO DISPONIVEL------------------------------------------- - 00000004663 - FETRANSPOR</v>
      </c>
      <c r="AM4663" s="7" t="str">
        <f t="shared" si="1158"/>
        <v>-------------------------------------------NAO DISPONIVEL-------------------------------------------</v>
      </c>
      <c r="AN4663" s="44" cm="1">
        <f t="array" ref="AN4663">_xlfn.IFS(AJ4663=0,0,AQ4663="INATIVO",2,AQ4663="SEM CADASTRO",4,AQ4663="CPF ATIVO EM OUTRO COMPRADOR",5,AQ4663="NOVO/SEM CARTAO",6,AND(AJ4663&gt;0,AQ4663,""),8)</f>
        <v>0</v>
      </c>
      <c r="AO4663" s="45">
        <f t="shared" si="1172"/>
        <v>-10</v>
      </c>
    </row>
    <row r="4664" spans="1:41" x14ac:dyDescent="0.4">
      <c r="A4664" s="21" t="str">
        <f t="shared" si="1159"/>
        <v>-------------------------------------------NAO DISPONIVEL-------------------------------------------</v>
      </c>
      <c r="B4664" s="5" t="str">
        <f>_xlfn.IFNA(VLOOKUP(A4664,CNPJ!E:F,2,0),"-------------------------------------------NAO DISPONIVEL-------------------------------------------")</f>
        <v>-------------------------------------------NAO DISPONIVEL-------------------------------------------</v>
      </c>
      <c r="C4664" s="22">
        <v>1</v>
      </c>
      <c r="D4664" s="5" t="str">
        <f>_xlfn.XLOOKUP(R4664,OP!C:C,OP!B:B,,0,1)</f>
        <v>RJ</v>
      </c>
      <c r="E4664" s="23"/>
      <c r="M4664" s="26"/>
      <c r="N4664" s="27"/>
      <c r="O4664" s="28" t="str">
        <f t="shared" si="1160"/>
        <v>00000004664</v>
      </c>
      <c r="R4664" s="27" t="s">
        <v>193</v>
      </c>
      <c r="S4664" s="30" t="str">
        <f>_xlfn.IFNA(VLOOKUP(_xlfn.CONCAT(D4664," - ",R4664),OP!A:D,4,0),"-------------------------------------------NAO DISPONIVEL-------------------------------------------")</f>
        <v>FETRANSPOR</v>
      </c>
      <c r="T4664" s="31"/>
      <c r="U4664" s="32"/>
      <c r="V4664" s="31"/>
      <c r="W4664" s="33">
        <f t="shared" si="1161"/>
        <v>0</v>
      </c>
      <c r="X4664" s="34">
        <f t="shared" si="1162"/>
        <v>0</v>
      </c>
      <c r="Y4664" s="33">
        <f t="shared" si="1163"/>
        <v>0</v>
      </c>
      <c r="Z4664" s="33">
        <f t="shared" si="1164"/>
        <v>0</v>
      </c>
      <c r="AA4664" s="35">
        <f t="shared" si="1165"/>
        <v>0</v>
      </c>
      <c r="AB4664" s="36">
        <f t="shared" si="1166"/>
        <v>0</v>
      </c>
      <c r="AC4664" s="37">
        <f t="shared" si="1167"/>
        <v>0</v>
      </c>
      <c r="AD4664" s="38"/>
      <c r="AE4664" s="38"/>
      <c r="AF4664" s="39">
        <f t="shared" si="1168"/>
        <v>0</v>
      </c>
      <c r="AG4664" s="40"/>
      <c r="AH4664" s="41">
        <f t="shared" si="1169"/>
        <v>0</v>
      </c>
      <c r="AI4664" s="42">
        <f t="shared" si="1170"/>
        <v>0</v>
      </c>
      <c r="AJ4664" s="43">
        <f t="shared" si="1171"/>
        <v>0</v>
      </c>
      <c r="AK4664" s="5" t="str">
        <f>_xlfn.IFNA(VLOOKUP(_xlfn.CONCAT(D4664," - ",S4664),OP!E:F,2,0),"-------------------------------------------NAO DISPONIVEL-------------------------------------------")</f>
        <v>C - RIOCARD</v>
      </c>
      <c r="AL4664" s="7" t="str">
        <f t="shared" si="1157"/>
        <v>1 - -------------------------------------------NAO DISPONIVEL------------------------------------------- - 00000004664 - FETRANSPOR</v>
      </c>
      <c r="AM4664" s="7" t="str">
        <f t="shared" si="1158"/>
        <v>-------------------------------------------NAO DISPONIVEL-------------------------------------------</v>
      </c>
      <c r="AN4664" s="44" cm="1">
        <f t="array" ref="AN4664">_xlfn.IFS(AJ4664=0,0,AQ4664="INATIVO",2,AQ4664="SEM CADASTRO",4,AQ4664="CPF ATIVO EM OUTRO COMPRADOR",5,AQ4664="NOVO/SEM CARTAO",6,AND(AJ4664&gt;0,AQ4664,""),8)</f>
        <v>0</v>
      </c>
      <c r="AO4664" s="45">
        <f t="shared" si="1172"/>
        <v>-10</v>
      </c>
    </row>
    <row r="4665" spans="1:41" x14ac:dyDescent="0.4">
      <c r="A4665" s="21" t="str">
        <f t="shared" si="1159"/>
        <v>-------------------------------------------NAO DISPONIVEL-------------------------------------------</v>
      </c>
      <c r="B4665" s="5" t="str">
        <f>_xlfn.IFNA(VLOOKUP(A4665,CNPJ!E:F,2,0),"-------------------------------------------NAO DISPONIVEL-------------------------------------------")</f>
        <v>-------------------------------------------NAO DISPONIVEL-------------------------------------------</v>
      </c>
      <c r="C4665" s="22">
        <v>1</v>
      </c>
      <c r="D4665" s="5" t="str">
        <f>_xlfn.XLOOKUP(R4665,OP!C:C,OP!B:B,,0,1)</f>
        <v>RJ</v>
      </c>
      <c r="E4665" s="23"/>
      <c r="M4665" s="26"/>
      <c r="N4665" s="27"/>
      <c r="O4665" s="28" t="str">
        <f t="shared" si="1160"/>
        <v>00000004665</v>
      </c>
      <c r="R4665" s="27" t="s">
        <v>193</v>
      </c>
      <c r="S4665" s="30" t="str">
        <f>_xlfn.IFNA(VLOOKUP(_xlfn.CONCAT(D4665," - ",R4665),OP!A:D,4,0),"-------------------------------------------NAO DISPONIVEL-------------------------------------------")</f>
        <v>FETRANSPOR</v>
      </c>
      <c r="T4665" s="31"/>
      <c r="U4665" s="32"/>
      <c r="V4665" s="31"/>
      <c r="W4665" s="33">
        <f t="shared" si="1161"/>
        <v>0</v>
      </c>
      <c r="X4665" s="34">
        <f t="shared" si="1162"/>
        <v>0</v>
      </c>
      <c r="Y4665" s="33">
        <f t="shared" si="1163"/>
        <v>0</v>
      </c>
      <c r="Z4665" s="33">
        <f t="shared" si="1164"/>
        <v>0</v>
      </c>
      <c r="AA4665" s="35">
        <f t="shared" si="1165"/>
        <v>0</v>
      </c>
      <c r="AB4665" s="36">
        <f t="shared" si="1166"/>
        <v>0</v>
      </c>
      <c r="AC4665" s="37">
        <f t="shared" si="1167"/>
        <v>0</v>
      </c>
      <c r="AD4665" s="38"/>
      <c r="AE4665" s="38"/>
      <c r="AF4665" s="39">
        <f t="shared" si="1168"/>
        <v>0</v>
      </c>
      <c r="AG4665" s="40"/>
      <c r="AH4665" s="41">
        <f t="shared" si="1169"/>
        <v>0</v>
      </c>
      <c r="AI4665" s="42">
        <f t="shared" si="1170"/>
        <v>0</v>
      </c>
      <c r="AJ4665" s="43">
        <f t="shared" si="1171"/>
        <v>0</v>
      </c>
      <c r="AK4665" s="5" t="str">
        <f>_xlfn.IFNA(VLOOKUP(_xlfn.CONCAT(D4665," - ",S4665),OP!E:F,2,0),"-------------------------------------------NAO DISPONIVEL-------------------------------------------")</f>
        <v>C - RIOCARD</v>
      </c>
      <c r="AL4665" s="7" t="str">
        <f t="shared" si="1157"/>
        <v>1 - -------------------------------------------NAO DISPONIVEL------------------------------------------- - 00000004665 - FETRANSPOR</v>
      </c>
      <c r="AM4665" s="7" t="str">
        <f t="shared" si="1158"/>
        <v>-------------------------------------------NAO DISPONIVEL-------------------------------------------</v>
      </c>
      <c r="AN4665" s="44" cm="1">
        <f t="array" ref="AN4665">_xlfn.IFS(AJ4665=0,0,AQ4665="INATIVO",2,AQ4665="SEM CADASTRO",4,AQ4665="CPF ATIVO EM OUTRO COMPRADOR",5,AQ4665="NOVO/SEM CARTAO",6,AND(AJ4665&gt;0,AQ4665,""),8)</f>
        <v>0</v>
      </c>
      <c r="AO4665" s="45">
        <f t="shared" si="1172"/>
        <v>-10</v>
      </c>
    </row>
    <row r="4666" spans="1:41" x14ac:dyDescent="0.4">
      <c r="A4666" s="21" t="str">
        <f t="shared" si="1159"/>
        <v>-------------------------------------------NAO DISPONIVEL-------------------------------------------</v>
      </c>
      <c r="B4666" s="5" t="str">
        <f>_xlfn.IFNA(VLOOKUP(A4666,CNPJ!E:F,2,0),"-------------------------------------------NAO DISPONIVEL-------------------------------------------")</f>
        <v>-------------------------------------------NAO DISPONIVEL-------------------------------------------</v>
      </c>
      <c r="C4666" s="22">
        <v>1</v>
      </c>
      <c r="D4666" s="5" t="str">
        <f>_xlfn.XLOOKUP(R4666,OP!C:C,OP!B:B,,0,1)</f>
        <v>RJ</v>
      </c>
      <c r="E4666" s="23"/>
      <c r="M4666" s="26"/>
      <c r="N4666" s="27"/>
      <c r="O4666" s="28" t="str">
        <f t="shared" si="1160"/>
        <v>00000004666</v>
      </c>
      <c r="R4666" s="27" t="s">
        <v>193</v>
      </c>
      <c r="S4666" s="30" t="str">
        <f>_xlfn.IFNA(VLOOKUP(_xlfn.CONCAT(D4666," - ",R4666),OP!A:D,4,0),"-------------------------------------------NAO DISPONIVEL-------------------------------------------")</f>
        <v>FETRANSPOR</v>
      </c>
      <c r="T4666" s="31"/>
      <c r="U4666" s="32"/>
      <c r="V4666" s="31"/>
      <c r="W4666" s="33">
        <f t="shared" si="1161"/>
        <v>0</v>
      </c>
      <c r="X4666" s="34">
        <f t="shared" si="1162"/>
        <v>0</v>
      </c>
      <c r="Y4666" s="33">
        <f t="shared" si="1163"/>
        <v>0</v>
      </c>
      <c r="Z4666" s="33">
        <f t="shared" si="1164"/>
        <v>0</v>
      </c>
      <c r="AA4666" s="35">
        <f t="shared" si="1165"/>
        <v>0</v>
      </c>
      <c r="AB4666" s="36">
        <f t="shared" si="1166"/>
        <v>0</v>
      </c>
      <c r="AC4666" s="37">
        <f t="shared" si="1167"/>
        <v>0</v>
      </c>
      <c r="AD4666" s="38"/>
      <c r="AE4666" s="38"/>
      <c r="AF4666" s="39">
        <f t="shared" si="1168"/>
        <v>0</v>
      </c>
      <c r="AG4666" s="40"/>
      <c r="AH4666" s="41">
        <f t="shared" si="1169"/>
        <v>0</v>
      </c>
      <c r="AI4666" s="42">
        <f t="shared" si="1170"/>
        <v>0</v>
      </c>
      <c r="AJ4666" s="43">
        <f t="shared" si="1171"/>
        <v>0</v>
      </c>
      <c r="AK4666" s="5" t="str">
        <f>_xlfn.IFNA(VLOOKUP(_xlfn.CONCAT(D4666," - ",S4666),OP!E:F,2,0),"-------------------------------------------NAO DISPONIVEL-------------------------------------------")</f>
        <v>C - RIOCARD</v>
      </c>
      <c r="AL4666" s="7" t="str">
        <f t="shared" si="1157"/>
        <v>1 - -------------------------------------------NAO DISPONIVEL------------------------------------------- - 00000004666 - FETRANSPOR</v>
      </c>
      <c r="AM4666" s="7" t="str">
        <f t="shared" si="1158"/>
        <v>-------------------------------------------NAO DISPONIVEL-------------------------------------------</v>
      </c>
      <c r="AN4666" s="44" cm="1">
        <f t="array" ref="AN4666">_xlfn.IFS(AJ4666=0,0,AQ4666="INATIVO",2,AQ4666="SEM CADASTRO",4,AQ4666="CPF ATIVO EM OUTRO COMPRADOR",5,AQ4666="NOVO/SEM CARTAO",6,AND(AJ4666&gt;0,AQ4666,""),8)</f>
        <v>0</v>
      </c>
      <c r="AO4666" s="45">
        <f t="shared" si="1172"/>
        <v>-10</v>
      </c>
    </row>
    <row r="4667" spans="1:41" x14ac:dyDescent="0.4">
      <c r="A4667" s="21" t="str">
        <f t="shared" si="1159"/>
        <v>-------------------------------------------NAO DISPONIVEL-------------------------------------------</v>
      </c>
      <c r="B4667" s="5" t="str">
        <f>_xlfn.IFNA(VLOOKUP(A4667,CNPJ!E:F,2,0),"-------------------------------------------NAO DISPONIVEL-------------------------------------------")</f>
        <v>-------------------------------------------NAO DISPONIVEL-------------------------------------------</v>
      </c>
      <c r="C4667" s="22">
        <v>1</v>
      </c>
      <c r="D4667" s="5" t="str">
        <f>_xlfn.XLOOKUP(R4667,OP!C:C,OP!B:B,,0,1)</f>
        <v>RJ</v>
      </c>
      <c r="E4667" s="23"/>
      <c r="M4667" s="26"/>
      <c r="N4667" s="27"/>
      <c r="O4667" s="28" t="str">
        <f t="shared" si="1160"/>
        <v>00000004667</v>
      </c>
      <c r="R4667" s="27" t="s">
        <v>193</v>
      </c>
      <c r="S4667" s="30" t="str">
        <f>_xlfn.IFNA(VLOOKUP(_xlfn.CONCAT(D4667," - ",R4667),OP!A:D,4,0),"-------------------------------------------NAO DISPONIVEL-------------------------------------------")</f>
        <v>FETRANSPOR</v>
      </c>
      <c r="T4667" s="31"/>
      <c r="U4667" s="32"/>
      <c r="V4667" s="31"/>
      <c r="W4667" s="33">
        <f t="shared" si="1161"/>
        <v>0</v>
      </c>
      <c r="X4667" s="34">
        <f t="shared" si="1162"/>
        <v>0</v>
      </c>
      <c r="Y4667" s="33">
        <f t="shared" si="1163"/>
        <v>0</v>
      </c>
      <c r="Z4667" s="33">
        <f t="shared" si="1164"/>
        <v>0</v>
      </c>
      <c r="AA4667" s="35">
        <f t="shared" si="1165"/>
        <v>0</v>
      </c>
      <c r="AB4667" s="36">
        <f t="shared" si="1166"/>
        <v>0</v>
      </c>
      <c r="AC4667" s="37">
        <f t="shared" si="1167"/>
        <v>0</v>
      </c>
      <c r="AD4667" s="38"/>
      <c r="AE4667" s="38"/>
      <c r="AF4667" s="39">
        <f t="shared" si="1168"/>
        <v>0</v>
      </c>
      <c r="AG4667" s="40"/>
      <c r="AH4667" s="41">
        <f t="shared" si="1169"/>
        <v>0</v>
      </c>
      <c r="AI4667" s="42">
        <f t="shared" si="1170"/>
        <v>0</v>
      </c>
      <c r="AJ4667" s="43">
        <f t="shared" si="1171"/>
        <v>0</v>
      </c>
      <c r="AK4667" s="5" t="str">
        <f>_xlfn.IFNA(VLOOKUP(_xlfn.CONCAT(D4667," - ",S4667),OP!E:F,2,0),"-------------------------------------------NAO DISPONIVEL-------------------------------------------")</f>
        <v>C - RIOCARD</v>
      </c>
      <c r="AL4667" s="7" t="str">
        <f t="shared" si="1157"/>
        <v>1 - -------------------------------------------NAO DISPONIVEL------------------------------------------- - 00000004667 - FETRANSPOR</v>
      </c>
      <c r="AM4667" s="7" t="str">
        <f t="shared" si="1158"/>
        <v>-------------------------------------------NAO DISPONIVEL-------------------------------------------</v>
      </c>
      <c r="AN4667" s="44" cm="1">
        <f t="array" ref="AN4667">_xlfn.IFS(AJ4667=0,0,AQ4667="INATIVO",2,AQ4667="SEM CADASTRO",4,AQ4667="CPF ATIVO EM OUTRO COMPRADOR",5,AQ4667="NOVO/SEM CARTAO",6,AND(AJ4667&gt;0,AQ4667,""),8)</f>
        <v>0</v>
      </c>
      <c r="AO4667" s="45">
        <f t="shared" si="1172"/>
        <v>-10</v>
      </c>
    </row>
    <row r="4668" spans="1:41" x14ac:dyDescent="0.4">
      <c r="A4668" s="21" t="str">
        <f t="shared" si="1159"/>
        <v>-------------------------------------------NAO DISPONIVEL-------------------------------------------</v>
      </c>
      <c r="B4668" s="5" t="str">
        <f>_xlfn.IFNA(VLOOKUP(A4668,CNPJ!E:F,2,0),"-------------------------------------------NAO DISPONIVEL-------------------------------------------")</f>
        <v>-------------------------------------------NAO DISPONIVEL-------------------------------------------</v>
      </c>
      <c r="C4668" s="22">
        <v>1</v>
      </c>
      <c r="D4668" s="5" t="str">
        <f>_xlfn.XLOOKUP(R4668,OP!C:C,OP!B:B,,0,1)</f>
        <v>RJ</v>
      </c>
      <c r="E4668" s="23"/>
      <c r="M4668" s="26"/>
      <c r="N4668" s="27"/>
      <c r="O4668" s="28" t="str">
        <f t="shared" si="1160"/>
        <v>00000004668</v>
      </c>
      <c r="R4668" s="27" t="s">
        <v>193</v>
      </c>
      <c r="S4668" s="30" t="str">
        <f>_xlfn.IFNA(VLOOKUP(_xlfn.CONCAT(D4668," - ",R4668),OP!A:D,4,0),"-------------------------------------------NAO DISPONIVEL-------------------------------------------")</f>
        <v>FETRANSPOR</v>
      </c>
      <c r="T4668" s="31"/>
      <c r="U4668" s="32"/>
      <c r="V4668" s="31"/>
      <c r="W4668" s="33">
        <f t="shared" si="1161"/>
        <v>0</v>
      </c>
      <c r="X4668" s="34">
        <f t="shared" si="1162"/>
        <v>0</v>
      </c>
      <c r="Y4668" s="33">
        <f t="shared" si="1163"/>
        <v>0</v>
      </c>
      <c r="Z4668" s="33">
        <f t="shared" si="1164"/>
        <v>0</v>
      </c>
      <c r="AA4668" s="35">
        <f t="shared" si="1165"/>
        <v>0</v>
      </c>
      <c r="AB4668" s="36">
        <f t="shared" si="1166"/>
        <v>0</v>
      </c>
      <c r="AC4668" s="37">
        <f t="shared" si="1167"/>
        <v>0</v>
      </c>
      <c r="AD4668" s="38"/>
      <c r="AE4668" s="38"/>
      <c r="AF4668" s="39">
        <f t="shared" si="1168"/>
        <v>0</v>
      </c>
      <c r="AG4668" s="40"/>
      <c r="AH4668" s="41">
        <f t="shared" si="1169"/>
        <v>0</v>
      </c>
      <c r="AI4668" s="42">
        <f t="shared" si="1170"/>
        <v>0</v>
      </c>
      <c r="AJ4668" s="43">
        <f t="shared" si="1171"/>
        <v>0</v>
      </c>
      <c r="AK4668" s="5" t="str">
        <f>_xlfn.IFNA(VLOOKUP(_xlfn.CONCAT(D4668," - ",S4668),OP!E:F,2,0),"-------------------------------------------NAO DISPONIVEL-------------------------------------------")</f>
        <v>C - RIOCARD</v>
      </c>
      <c r="AL4668" s="7" t="str">
        <f t="shared" si="1157"/>
        <v>1 - -------------------------------------------NAO DISPONIVEL------------------------------------------- - 00000004668 - FETRANSPOR</v>
      </c>
      <c r="AM4668" s="7" t="str">
        <f t="shared" si="1158"/>
        <v>-------------------------------------------NAO DISPONIVEL-------------------------------------------</v>
      </c>
      <c r="AN4668" s="44" cm="1">
        <f t="array" ref="AN4668">_xlfn.IFS(AJ4668=0,0,AQ4668="INATIVO",2,AQ4668="SEM CADASTRO",4,AQ4668="CPF ATIVO EM OUTRO COMPRADOR",5,AQ4668="NOVO/SEM CARTAO",6,AND(AJ4668&gt;0,AQ4668,""),8)</f>
        <v>0</v>
      </c>
      <c r="AO4668" s="45">
        <f t="shared" si="1172"/>
        <v>-10</v>
      </c>
    </row>
    <row r="4669" spans="1:41" x14ac:dyDescent="0.4">
      <c r="A4669" s="21" t="str">
        <f t="shared" si="1159"/>
        <v>-------------------------------------------NAO DISPONIVEL-------------------------------------------</v>
      </c>
      <c r="B4669" s="5" t="str">
        <f>_xlfn.IFNA(VLOOKUP(A4669,CNPJ!E:F,2,0),"-------------------------------------------NAO DISPONIVEL-------------------------------------------")</f>
        <v>-------------------------------------------NAO DISPONIVEL-------------------------------------------</v>
      </c>
      <c r="C4669" s="22">
        <v>1</v>
      </c>
      <c r="D4669" s="5" t="str">
        <f>_xlfn.XLOOKUP(R4669,OP!C:C,OP!B:B,,0,1)</f>
        <v>RJ</v>
      </c>
      <c r="E4669" s="23"/>
      <c r="M4669" s="26"/>
      <c r="N4669" s="27"/>
      <c r="O4669" s="28" t="str">
        <f t="shared" si="1160"/>
        <v>00000004669</v>
      </c>
      <c r="R4669" s="27" t="s">
        <v>193</v>
      </c>
      <c r="S4669" s="30" t="str">
        <f>_xlfn.IFNA(VLOOKUP(_xlfn.CONCAT(D4669," - ",R4669),OP!A:D,4,0),"-------------------------------------------NAO DISPONIVEL-------------------------------------------")</f>
        <v>FETRANSPOR</v>
      </c>
      <c r="T4669" s="31"/>
      <c r="U4669" s="32"/>
      <c r="V4669" s="31"/>
      <c r="W4669" s="33">
        <f t="shared" si="1161"/>
        <v>0</v>
      </c>
      <c r="X4669" s="34">
        <f t="shared" si="1162"/>
        <v>0</v>
      </c>
      <c r="Y4669" s="33">
        <f t="shared" si="1163"/>
        <v>0</v>
      </c>
      <c r="Z4669" s="33">
        <f t="shared" si="1164"/>
        <v>0</v>
      </c>
      <c r="AA4669" s="35">
        <f t="shared" si="1165"/>
        <v>0</v>
      </c>
      <c r="AB4669" s="36">
        <f t="shared" si="1166"/>
        <v>0</v>
      </c>
      <c r="AC4669" s="37">
        <f t="shared" si="1167"/>
        <v>0</v>
      </c>
      <c r="AD4669" s="38"/>
      <c r="AE4669" s="38"/>
      <c r="AF4669" s="39">
        <f t="shared" si="1168"/>
        <v>0</v>
      </c>
      <c r="AG4669" s="40"/>
      <c r="AH4669" s="41">
        <f t="shared" si="1169"/>
        <v>0</v>
      </c>
      <c r="AI4669" s="42">
        <f t="shared" si="1170"/>
        <v>0</v>
      </c>
      <c r="AJ4669" s="43">
        <f t="shared" si="1171"/>
        <v>0</v>
      </c>
      <c r="AK4669" s="5" t="str">
        <f>_xlfn.IFNA(VLOOKUP(_xlfn.CONCAT(D4669," - ",S4669),OP!E:F,2,0),"-------------------------------------------NAO DISPONIVEL-------------------------------------------")</f>
        <v>C - RIOCARD</v>
      </c>
      <c r="AL4669" s="7" t="str">
        <f t="shared" si="1157"/>
        <v>1 - -------------------------------------------NAO DISPONIVEL------------------------------------------- - 00000004669 - FETRANSPOR</v>
      </c>
      <c r="AM4669" s="7" t="str">
        <f t="shared" si="1158"/>
        <v>-------------------------------------------NAO DISPONIVEL-------------------------------------------</v>
      </c>
      <c r="AN4669" s="44" cm="1">
        <f t="array" ref="AN4669">_xlfn.IFS(AJ4669=0,0,AQ4669="INATIVO",2,AQ4669="SEM CADASTRO",4,AQ4669="CPF ATIVO EM OUTRO COMPRADOR",5,AQ4669="NOVO/SEM CARTAO",6,AND(AJ4669&gt;0,AQ4669,""),8)</f>
        <v>0</v>
      </c>
      <c r="AO4669" s="45">
        <f t="shared" si="1172"/>
        <v>-10</v>
      </c>
    </row>
    <row r="4670" spans="1:41" x14ac:dyDescent="0.4">
      <c r="A4670" s="21" t="str">
        <f t="shared" si="1159"/>
        <v>-------------------------------------------NAO DISPONIVEL-------------------------------------------</v>
      </c>
      <c r="B4670" s="5" t="str">
        <f>_xlfn.IFNA(VLOOKUP(A4670,CNPJ!E:F,2,0),"-------------------------------------------NAO DISPONIVEL-------------------------------------------")</f>
        <v>-------------------------------------------NAO DISPONIVEL-------------------------------------------</v>
      </c>
      <c r="C4670" s="22">
        <v>1</v>
      </c>
      <c r="D4670" s="5" t="str">
        <f>_xlfn.XLOOKUP(R4670,OP!C:C,OP!B:B,,0,1)</f>
        <v>RJ</v>
      </c>
      <c r="E4670" s="23"/>
      <c r="M4670" s="26"/>
      <c r="N4670" s="27"/>
      <c r="O4670" s="28" t="str">
        <f t="shared" si="1160"/>
        <v>00000004670</v>
      </c>
      <c r="R4670" s="27" t="s">
        <v>193</v>
      </c>
      <c r="S4670" s="30" t="str">
        <f>_xlfn.IFNA(VLOOKUP(_xlfn.CONCAT(D4670," - ",R4670),OP!A:D,4,0),"-------------------------------------------NAO DISPONIVEL-------------------------------------------")</f>
        <v>FETRANSPOR</v>
      </c>
      <c r="T4670" s="31"/>
      <c r="U4670" s="32"/>
      <c r="V4670" s="31"/>
      <c r="W4670" s="33">
        <f t="shared" si="1161"/>
        <v>0</v>
      </c>
      <c r="X4670" s="34">
        <f t="shared" si="1162"/>
        <v>0</v>
      </c>
      <c r="Y4670" s="33">
        <f t="shared" si="1163"/>
        <v>0</v>
      </c>
      <c r="Z4670" s="33">
        <f t="shared" si="1164"/>
        <v>0</v>
      </c>
      <c r="AA4670" s="35">
        <f t="shared" si="1165"/>
        <v>0</v>
      </c>
      <c r="AB4670" s="36">
        <f t="shared" si="1166"/>
        <v>0</v>
      </c>
      <c r="AC4670" s="37">
        <f t="shared" si="1167"/>
        <v>0</v>
      </c>
      <c r="AD4670" s="38"/>
      <c r="AE4670" s="38"/>
      <c r="AF4670" s="39">
        <f t="shared" si="1168"/>
        <v>0</v>
      </c>
      <c r="AG4670" s="40"/>
      <c r="AH4670" s="41">
        <f t="shared" si="1169"/>
        <v>0</v>
      </c>
      <c r="AI4670" s="42">
        <f t="shared" si="1170"/>
        <v>0</v>
      </c>
      <c r="AJ4670" s="43">
        <f t="shared" si="1171"/>
        <v>0</v>
      </c>
      <c r="AK4670" s="5" t="str">
        <f>_xlfn.IFNA(VLOOKUP(_xlfn.CONCAT(D4670," - ",S4670),OP!E:F,2,0),"-------------------------------------------NAO DISPONIVEL-------------------------------------------")</f>
        <v>C - RIOCARD</v>
      </c>
      <c r="AL4670" s="7" t="str">
        <f t="shared" si="1157"/>
        <v>1 - -------------------------------------------NAO DISPONIVEL------------------------------------------- - 00000004670 - FETRANSPOR</v>
      </c>
      <c r="AM4670" s="7" t="str">
        <f t="shared" si="1158"/>
        <v>-------------------------------------------NAO DISPONIVEL-------------------------------------------</v>
      </c>
      <c r="AN4670" s="44" cm="1">
        <f t="array" ref="AN4670">_xlfn.IFS(AJ4670=0,0,AQ4670="INATIVO",2,AQ4670="SEM CADASTRO",4,AQ4670="CPF ATIVO EM OUTRO COMPRADOR",5,AQ4670="NOVO/SEM CARTAO",6,AND(AJ4670&gt;0,AQ4670,""),8)</f>
        <v>0</v>
      </c>
      <c r="AO4670" s="45">
        <f t="shared" si="1172"/>
        <v>-10</v>
      </c>
    </row>
    <row r="4671" spans="1:41" x14ac:dyDescent="0.4">
      <c r="A4671" s="21" t="str">
        <f t="shared" si="1159"/>
        <v>-------------------------------------------NAO DISPONIVEL-------------------------------------------</v>
      </c>
      <c r="B4671" s="5" t="str">
        <f>_xlfn.IFNA(VLOOKUP(A4671,CNPJ!E:F,2,0),"-------------------------------------------NAO DISPONIVEL-------------------------------------------")</f>
        <v>-------------------------------------------NAO DISPONIVEL-------------------------------------------</v>
      </c>
      <c r="C4671" s="22">
        <v>1</v>
      </c>
      <c r="D4671" s="5" t="str">
        <f>_xlfn.XLOOKUP(R4671,OP!C:C,OP!B:B,,0,1)</f>
        <v>RJ</v>
      </c>
      <c r="E4671" s="23"/>
      <c r="M4671" s="26"/>
      <c r="N4671" s="27"/>
      <c r="O4671" s="28" t="str">
        <f t="shared" si="1160"/>
        <v>00000004671</v>
      </c>
      <c r="R4671" s="27" t="s">
        <v>193</v>
      </c>
      <c r="S4671" s="30" t="str">
        <f>_xlfn.IFNA(VLOOKUP(_xlfn.CONCAT(D4671," - ",R4671),OP!A:D,4,0),"-------------------------------------------NAO DISPONIVEL-------------------------------------------")</f>
        <v>FETRANSPOR</v>
      </c>
      <c r="T4671" s="31"/>
      <c r="U4671" s="32"/>
      <c r="V4671" s="31"/>
      <c r="W4671" s="33">
        <f t="shared" si="1161"/>
        <v>0</v>
      </c>
      <c r="X4671" s="34">
        <f t="shared" si="1162"/>
        <v>0</v>
      </c>
      <c r="Y4671" s="33">
        <f t="shared" si="1163"/>
        <v>0</v>
      </c>
      <c r="Z4671" s="33">
        <f t="shared" si="1164"/>
        <v>0</v>
      </c>
      <c r="AA4671" s="35">
        <f t="shared" si="1165"/>
        <v>0</v>
      </c>
      <c r="AB4671" s="36">
        <f t="shared" si="1166"/>
        <v>0</v>
      </c>
      <c r="AC4671" s="37">
        <f t="shared" si="1167"/>
        <v>0</v>
      </c>
      <c r="AD4671" s="38"/>
      <c r="AE4671" s="38"/>
      <c r="AF4671" s="39">
        <f t="shared" si="1168"/>
        <v>0</v>
      </c>
      <c r="AG4671" s="40"/>
      <c r="AH4671" s="41">
        <f t="shared" si="1169"/>
        <v>0</v>
      </c>
      <c r="AI4671" s="42">
        <f t="shared" si="1170"/>
        <v>0</v>
      </c>
      <c r="AJ4671" s="43">
        <f t="shared" si="1171"/>
        <v>0</v>
      </c>
      <c r="AK4671" s="5" t="str">
        <f>_xlfn.IFNA(VLOOKUP(_xlfn.CONCAT(D4671," - ",S4671),OP!E:F,2,0),"-------------------------------------------NAO DISPONIVEL-------------------------------------------")</f>
        <v>C - RIOCARD</v>
      </c>
      <c r="AL4671" s="7" t="str">
        <f t="shared" si="1157"/>
        <v>1 - -------------------------------------------NAO DISPONIVEL------------------------------------------- - 00000004671 - FETRANSPOR</v>
      </c>
      <c r="AM4671" s="7" t="str">
        <f t="shared" si="1158"/>
        <v>-------------------------------------------NAO DISPONIVEL-------------------------------------------</v>
      </c>
      <c r="AN4671" s="44" cm="1">
        <f t="array" ref="AN4671">_xlfn.IFS(AJ4671=0,0,AQ4671="INATIVO",2,AQ4671="SEM CADASTRO",4,AQ4671="CPF ATIVO EM OUTRO COMPRADOR",5,AQ4671="NOVO/SEM CARTAO",6,AND(AJ4671&gt;0,AQ4671,""),8)</f>
        <v>0</v>
      </c>
      <c r="AO4671" s="45">
        <f t="shared" si="1172"/>
        <v>-10</v>
      </c>
    </row>
    <row r="4672" spans="1:41" x14ac:dyDescent="0.4">
      <c r="A4672" s="21" t="str">
        <f t="shared" si="1159"/>
        <v>-------------------------------------------NAO DISPONIVEL-------------------------------------------</v>
      </c>
      <c r="B4672" s="5" t="str">
        <f>_xlfn.IFNA(VLOOKUP(A4672,CNPJ!E:F,2,0),"-------------------------------------------NAO DISPONIVEL-------------------------------------------")</f>
        <v>-------------------------------------------NAO DISPONIVEL-------------------------------------------</v>
      </c>
      <c r="C4672" s="22">
        <v>1</v>
      </c>
      <c r="D4672" s="5" t="str">
        <f>_xlfn.XLOOKUP(R4672,OP!C:C,OP!B:B,,0,1)</f>
        <v>RJ</v>
      </c>
      <c r="E4672" s="23"/>
      <c r="M4672" s="26"/>
      <c r="N4672" s="27"/>
      <c r="O4672" s="28" t="str">
        <f t="shared" si="1160"/>
        <v>00000004672</v>
      </c>
      <c r="R4672" s="27" t="s">
        <v>193</v>
      </c>
      <c r="S4672" s="30" t="str">
        <f>_xlfn.IFNA(VLOOKUP(_xlfn.CONCAT(D4672," - ",R4672),OP!A:D,4,0),"-------------------------------------------NAO DISPONIVEL-------------------------------------------")</f>
        <v>FETRANSPOR</v>
      </c>
      <c r="T4672" s="31"/>
      <c r="U4672" s="32"/>
      <c r="V4672" s="31"/>
      <c r="W4672" s="33">
        <f t="shared" si="1161"/>
        <v>0</v>
      </c>
      <c r="X4672" s="34">
        <f t="shared" si="1162"/>
        <v>0</v>
      </c>
      <c r="Y4672" s="33">
        <f t="shared" si="1163"/>
        <v>0</v>
      </c>
      <c r="Z4672" s="33">
        <f t="shared" si="1164"/>
        <v>0</v>
      </c>
      <c r="AA4672" s="35">
        <f t="shared" si="1165"/>
        <v>0</v>
      </c>
      <c r="AB4672" s="36">
        <f t="shared" si="1166"/>
        <v>0</v>
      </c>
      <c r="AC4672" s="37">
        <f t="shared" si="1167"/>
        <v>0</v>
      </c>
      <c r="AD4672" s="38"/>
      <c r="AE4672" s="38"/>
      <c r="AF4672" s="39">
        <f t="shared" si="1168"/>
        <v>0</v>
      </c>
      <c r="AG4672" s="40"/>
      <c r="AH4672" s="41">
        <f t="shared" si="1169"/>
        <v>0</v>
      </c>
      <c r="AI4672" s="42">
        <f t="shared" si="1170"/>
        <v>0</v>
      </c>
      <c r="AJ4672" s="43">
        <f t="shared" si="1171"/>
        <v>0</v>
      </c>
      <c r="AK4672" s="5" t="str">
        <f>_xlfn.IFNA(VLOOKUP(_xlfn.CONCAT(D4672," - ",S4672),OP!E:F,2,0),"-------------------------------------------NAO DISPONIVEL-------------------------------------------")</f>
        <v>C - RIOCARD</v>
      </c>
      <c r="AL4672" s="7" t="str">
        <f t="shared" si="1157"/>
        <v>1 - -------------------------------------------NAO DISPONIVEL------------------------------------------- - 00000004672 - FETRANSPOR</v>
      </c>
      <c r="AM4672" s="7" t="str">
        <f t="shared" si="1158"/>
        <v>-------------------------------------------NAO DISPONIVEL-------------------------------------------</v>
      </c>
      <c r="AN4672" s="44" cm="1">
        <f t="array" ref="AN4672">_xlfn.IFS(AJ4672=0,0,AQ4672="INATIVO",2,AQ4672="SEM CADASTRO",4,AQ4672="CPF ATIVO EM OUTRO COMPRADOR",5,AQ4672="NOVO/SEM CARTAO",6,AND(AJ4672&gt;0,AQ4672,""),8)</f>
        <v>0</v>
      </c>
      <c r="AO4672" s="45">
        <f t="shared" si="1172"/>
        <v>-10</v>
      </c>
    </row>
    <row r="4673" spans="1:41" x14ac:dyDescent="0.4">
      <c r="A4673" s="21" t="str">
        <f t="shared" si="1159"/>
        <v>-------------------------------------------NAO DISPONIVEL-------------------------------------------</v>
      </c>
      <c r="B4673" s="5" t="str">
        <f>_xlfn.IFNA(VLOOKUP(A4673,CNPJ!E:F,2,0),"-------------------------------------------NAO DISPONIVEL-------------------------------------------")</f>
        <v>-------------------------------------------NAO DISPONIVEL-------------------------------------------</v>
      </c>
      <c r="C4673" s="22">
        <v>1</v>
      </c>
      <c r="D4673" s="5" t="str">
        <f>_xlfn.XLOOKUP(R4673,OP!C:C,OP!B:B,,0,1)</f>
        <v>RJ</v>
      </c>
      <c r="E4673" s="23"/>
      <c r="M4673" s="26"/>
      <c r="N4673" s="27"/>
      <c r="O4673" s="28" t="str">
        <f t="shared" si="1160"/>
        <v>00000004673</v>
      </c>
      <c r="R4673" s="27" t="s">
        <v>193</v>
      </c>
      <c r="S4673" s="30" t="str">
        <f>_xlfn.IFNA(VLOOKUP(_xlfn.CONCAT(D4673," - ",R4673),OP!A:D,4,0),"-------------------------------------------NAO DISPONIVEL-------------------------------------------")</f>
        <v>FETRANSPOR</v>
      </c>
      <c r="T4673" s="31"/>
      <c r="U4673" s="32"/>
      <c r="V4673" s="31"/>
      <c r="W4673" s="33">
        <f t="shared" si="1161"/>
        <v>0</v>
      </c>
      <c r="X4673" s="34">
        <f t="shared" si="1162"/>
        <v>0</v>
      </c>
      <c r="Y4673" s="33">
        <f t="shared" si="1163"/>
        <v>0</v>
      </c>
      <c r="Z4673" s="33">
        <f t="shared" si="1164"/>
        <v>0</v>
      </c>
      <c r="AA4673" s="35">
        <f t="shared" si="1165"/>
        <v>0</v>
      </c>
      <c r="AB4673" s="36">
        <f t="shared" si="1166"/>
        <v>0</v>
      </c>
      <c r="AC4673" s="37">
        <f t="shared" si="1167"/>
        <v>0</v>
      </c>
      <c r="AD4673" s="38"/>
      <c r="AE4673" s="38"/>
      <c r="AF4673" s="39">
        <f t="shared" si="1168"/>
        <v>0</v>
      </c>
      <c r="AG4673" s="40"/>
      <c r="AH4673" s="41">
        <f t="shared" si="1169"/>
        <v>0</v>
      </c>
      <c r="AI4673" s="42">
        <f t="shared" si="1170"/>
        <v>0</v>
      </c>
      <c r="AJ4673" s="43">
        <f t="shared" si="1171"/>
        <v>0</v>
      </c>
      <c r="AK4673" s="5" t="str">
        <f>_xlfn.IFNA(VLOOKUP(_xlfn.CONCAT(D4673," - ",S4673),OP!E:F,2,0),"-------------------------------------------NAO DISPONIVEL-------------------------------------------")</f>
        <v>C - RIOCARD</v>
      </c>
      <c r="AL4673" s="7" t="str">
        <f t="shared" si="1157"/>
        <v>1 - -------------------------------------------NAO DISPONIVEL------------------------------------------- - 00000004673 - FETRANSPOR</v>
      </c>
      <c r="AM4673" s="7" t="str">
        <f t="shared" si="1158"/>
        <v>-------------------------------------------NAO DISPONIVEL-------------------------------------------</v>
      </c>
      <c r="AN4673" s="44" cm="1">
        <f t="array" ref="AN4673">_xlfn.IFS(AJ4673=0,0,AQ4673="INATIVO",2,AQ4673="SEM CADASTRO",4,AQ4673="CPF ATIVO EM OUTRO COMPRADOR",5,AQ4673="NOVO/SEM CARTAO",6,AND(AJ4673&gt;0,AQ4673,""),8)</f>
        <v>0</v>
      </c>
      <c r="AO4673" s="45">
        <f t="shared" si="1172"/>
        <v>-10</v>
      </c>
    </row>
    <row r="4674" spans="1:41" x14ac:dyDescent="0.4">
      <c r="A4674" s="21" t="str">
        <f t="shared" si="1159"/>
        <v>-------------------------------------------NAO DISPONIVEL-------------------------------------------</v>
      </c>
      <c r="B4674" s="5" t="str">
        <f>_xlfn.IFNA(VLOOKUP(A4674,CNPJ!E:F,2,0),"-------------------------------------------NAO DISPONIVEL-------------------------------------------")</f>
        <v>-------------------------------------------NAO DISPONIVEL-------------------------------------------</v>
      </c>
      <c r="C4674" s="22">
        <v>1</v>
      </c>
      <c r="D4674" s="5" t="str">
        <f>_xlfn.XLOOKUP(R4674,OP!C:C,OP!B:B,,0,1)</f>
        <v>RJ</v>
      </c>
      <c r="E4674" s="23"/>
      <c r="M4674" s="26"/>
      <c r="N4674" s="27"/>
      <c r="O4674" s="28" t="str">
        <f t="shared" si="1160"/>
        <v>00000004674</v>
      </c>
      <c r="R4674" s="27" t="s">
        <v>193</v>
      </c>
      <c r="S4674" s="30" t="str">
        <f>_xlfn.IFNA(VLOOKUP(_xlfn.CONCAT(D4674," - ",R4674),OP!A:D,4,0),"-------------------------------------------NAO DISPONIVEL-------------------------------------------")</f>
        <v>FETRANSPOR</v>
      </c>
      <c r="T4674" s="31"/>
      <c r="U4674" s="32"/>
      <c r="V4674" s="31"/>
      <c r="W4674" s="33">
        <f t="shared" si="1161"/>
        <v>0</v>
      </c>
      <c r="X4674" s="34">
        <f t="shared" si="1162"/>
        <v>0</v>
      </c>
      <c r="Y4674" s="33">
        <f t="shared" si="1163"/>
        <v>0</v>
      </c>
      <c r="Z4674" s="33">
        <f t="shared" si="1164"/>
        <v>0</v>
      </c>
      <c r="AA4674" s="35">
        <f t="shared" si="1165"/>
        <v>0</v>
      </c>
      <c r="AB4674" s="36">
        <f t="shared" si="1166"/>
        <v>0</v>
      </c>
      <c r="AC4674" s="37">
        <f t="shared" si="1167"/>
        <v>0</v>
      </c>
      <c r="AD4674" s="38"/>
      <c r="AE4674" s="38"/>
      <c r="AF4674" s="39">
        <f t="shared" si="1168"/>
        <v>0</v>
      </c>
      <c r="AG4674" s="40"/>
      <c r="AH4674" s="41">
        <f t="shared" si="1169"/>
        <v>0</v>
      </c>
      <c r="AI4674" s="42">
        <f t="shared" si="1170"/>
        <v>0</v>
      </c>
      <c r="AJ4674" s="43">
        <f t="shared" si="1171"/>
        <v>0</v>
      </c>
      <c r="AK4674" s="5" t="str">
        <f>_xlfn.IFNA(VLOOKUP(_xlfn.CONCAT(D4674," - ",S4674),OP!E:F,2,0),"-------------------------------------------NAO DISPONIVEL-------------------------------------------")</f>
        <v>C - RIOCARD</v>
      </c>
      <c r="AL4674" s="7" t="str">
        <f t="shared" ref="AL4674:AL4737" si="1173">_xlfn.CONCAT(C4674," - ",B4674," - ",O4674," - ",S4674)</f>
        <v>1 - -------------------------------------------NAO DISPONIVEL------------------------------------------- - 00000004674 - FETRANSPOR</v>
      </c>
      <c r="AM4674" s="7" t="str">
        <f t="shared" ref="AM4674:AM4737" si="1174">_xlfn.CONCAT(B4674,L4674,LEFT(M4674,3))</f>
        <v>-------------------------------------------NAO DISPONIVEL-------------------------------------------</v>
      </c>
      <c r="AN4674" s="44" cm="1">
        <f t="array" ref="AN4674">_xlfn.IFS(AJ4674=0,0,AQ4674="INATIVO",2,AQ4674="SEM CADASTRO",4,AQ4674="CPF ATIVO EM OUTRO COMPRADOR",5,AQ4674="NOVO/SEM CARTAO",6,AND(AJ4674&gt;0,AQ4674,""),8)</f>
        <v>0</v>
      </c>
      <c r="AO4674" s="45">
        <f t="shared" si="1172"/>
        <v>-10</v>
      </c>
    </row>
    <row r="4675" spans="1:41" x14ac:dyDescent="0.4">
      <c r="A4675" s="21" t="str">
        <f t="shared" ref="A4675:A4738" si="1175">IF(AND(E4675&lt;&gt;"",F4675&lt;&gt;""),TRIM(_xlfn.CONCAT(D4675," - ",S4675," - ",E4675," - ",F4675)),"-------------------------------------------NAO DISPONIVEL-------------------------------------------")</f>
        <v>-------------------------------------------NAO DISPONIVEL-------------------------------------------</v>
      </c>
      <c r="B4675" s="5" t="str">
        <f>_xlfn.IFNA(VLOOKUP(A4675,CNPJ!E:F,2,0),"-------------------------------------------NAO DISPONIVEL-------------------------------------------")</f>
        <v>-------------------------------------------NAO DISPONIVEL-------------------------------------------</v>
      </c>
      <c r="C4675" s="22">
        <v>1</v>
      </c>
      <c r="D4675" s="5" t="str">
        <f>_xlfn.XLOOKUP(R4675,OP!C:C,OP!B:B,,0,1)</f>
        <v>RJ</v>
      </c>
      <c r="E4675" s="23"/>
      <c r="M4675" s="26"/>
      <c r="N4675" s="27"/>
      <c r="O4675" s="28" t="str">
        <f t="shared" ref="O4675:O4738" si="1176">IF(N4675="",TEXT(ROW(),"00000000000"),IF(N4675="00000000000",TEXT(ROW(),"00000000000"),TRIM(TEXT(N4675,"00000000000"))))</f>
        <v>00000004675</v>
      </c>
      <c r="R4675" s="27" t="s">
        <v>193</v>
      </c>
      <c r="S4675" s="30" t="str">
        <f>_xlfn.IFNA(VLOOKUP(_xlfn.CONCAT(D4675," - ",R4675),OP!A:D,4,0),"-------------------------------------------NAO DISPONIVEL-------------------------------------------")</f>
        <v>FETRANSPOR</v>
      </c>
      <c r="T4675" s="31"/>
      <c r="U4675" s="32"/>
      <c r="V4675" s="31"/>
      <c r="W4675" s="33">
        <f t="shared" ref="W4675:W4738" si="1177">ROUND(T4675,2)</f>
        <v>0</v>
      </c>
      <c r="X4675" s="34">
        <f t="shared" ref="X4675:X4738" si="1178">ROUND(U4675,0)</f>
        <v>0</v>
      </c>
      <c r="Y4675" s="33">
        <f t="shared" ref="Y4675:Y4738" si="1179">ROUND(V4675,2)</f>
        <v>0</v>
      </c>
      <c r="Z4675" s="33">
        <f t="shared" ref="Z4675:Z4738" si="1180">(X4675*Y4675)-W4675</f>
        <v>0</v>
      </c>
      <c r="AA4675" s="35">
        <f t="shared" ref="AA4675:AA4738" si="1181">Y4675</f>
        <v>0</v>
      </c>
      <c r="AB4675" s="36">
        <f t="shared" ref="AB4675:AB4738" si="1182">Z4675</f>
        <v>0</v>
      </c>
      <c r="AC4675" s="37">
        <f t="shared" ref="AC4675:AC4738" si="1183">ROUND(IF(AL4675=AL4674,0,SUMIF(AL:AL,AL4675,AB:AB)),2)</f>
        <v>0</v>
      </c>
      <c r="AD4675" s="38"/>
      <c r="AE4675" s="38"/>
      <c r="AF4675" s="39">
        <f t="shared" ref="AF4675:AF4738" si="1184">ROUND(SUM(AD4675,AE4675),2)</f>
        <v>0</v>
      </c>
      <c r="AG4675" s="40"/>
      <c r="AH4675" s="41">
        <f t="shared" ref="AH4675:AH4738" si="1185">ROUND(AG4675,2)</f>
        <v>0</v>
      </c>
      <c r="AI4675" s="42">
        <f t="shared" ref="AI4675:AI4738" si="1186">ROUND(IF(AH4675=0,0,IF(AF4675-AH4675&lt;0,0,IF(AF4675-AH4675&gt;AC4675,AC4675,AF4675-AH4675))),2)</f>
        <v>0</v>
      </c>
      <c r="AJ4675" s="43">
        <f t="shared" ref="AJ4675:AJ4738" si="1187">ROUND(IF(AC4675=0,0,IF(AH4675=0,AC4675,AC4675-AI4675)),2)</f>
        <v>0</v>
      </c>
      <c r="AK4675" s="5" t="str">
        <f>_xlfn.IFNA(VLOOKUP(_xlfn.CONCAT(D4675," - ",S4675),OP!E:F,2,0),"-------------------------------------------NAO DISPONIVEL-------------------------------------------")</f>
        <v>C - RIOCARD</v>
      </c>
      <c r="AL4675" s="7" t="str">
        <f t="shared" si="1173"/>
        <v>1 - -------------------------------------------NAO DISPONIVEL------------------------------------------- - 00000004675 - FETRANSPOR</v>
      </c>
      <c r="AM4675" s="7" t="str">
        <f t="shared" si="1174"/>
        <v>-------------------------------------------NAO DISPONIVEL-------------------------------------------</v>
      </c>
      <c r="AN4675" s="44" cm="1">
        <f t="array" ref="AN4675">_xlfn.IFS(AJ4675=0,0,AQ4675="INATIVO",2,AQ4675="SEM CADASTRO",4,AQ4675="CPF ATIVO EM OUTRO COMPRADOR",5,AQ4675="NOVO/SEM CARTAO",6,AND(AJ4675&gt;0,AQ4675,""),8)</f>
        <v>0</v>
      </c>
      <c r="AO4675" s="45">
        <f t="shared" ref="AO4675:AO4738" si="1188">AF4675-(10-AJ4675)</f>
        <v>-10</v>
      </c>
    </row>
    <row r="4676" spans="1:41" x14ac:dyDescent="0.4">
      <c r="A4676" s="21" t="str">
        <f t="shared" si="1175"/>
        <v>-------------------------------------------NAO DISPONIVEL-------------------------------------------</v>
      </c>
      <c r="B4676" s="5" t="str">
        <f>_xlfn.IFNA(VLOOKUP(A4676,CNPJ!E:F,2,0),"-------------------------------------------NAO DISPONIVEL-------------------------------------------")</f>
        <v>-------------------------------------------NAO DISPONIVEL-------------------------------------------</v>
      </c>
      <c r="C4676" s="22">
        <v>1</v>
      </c>
      <c r="D4676" s="5" t="str">
        <f>_xlfn.XLOOKUP(R4676,OP!C:C,OP!B:B,,0,1)</f>
        <v>RJ</v>
      </c>
      <c r="E4676" s="23"/>
      <c r="M4676" s="26"/>
      <c r="N4676" s="27"/>
      <c r="O4676" s="28" t="str">
        <f t="shared" si="1176"/>
        <v>00000004676</v>
      </c>
      <c r="R4676" s="27" t="s">
        <v>193</v>
      </c>
      <c r="S4676" s="30" t="str">
        <f>_xlfn.IFNA(VLOOKUP(_xlfn.CONCAT(D4676," - ",R4676),OP!A:D,4,0),"-------------------------------------------NAO DISPONIVEL-------------------------------------------")</f>
        <v>FETRANSPOR</v>
      </c>
      <c r="T4676" s="31"/>
      <c r="U4676" s="32"/>
      <c r="V4676" s="31"/>
      <c r="W4676" s="33">
        <f t="shared" si="1177"/>
        <v>0</v>
      </c>
      <c r="X4676" s="34">
        <f t="shared" si="1178"/>
        <v>0</v>
      </c>
      <c r="Y4676" s="33">
        <f t="shared" si="1179"/>
        <v>0</v>
      </c>
      <c r="Z4676" s="33">
        <f t="shared" si="1180"/>
        <v>0</v>
      </c>
      <c r="AA4676" s="35">
        <f t="shared" si="1181"/>
        <v>0</v>
      </c>
      <c r="AB4676" s="36">
        <f t="shared" si="1182"/>
        <v>0</v>
      </c>
      <c r="AC4676" s="37">
        <f t="shared" si="1183"/>
        <v>0</v>
      </c>
      <c r="AD4676" s="38"/>
      <c r="AE4676" s="38"/>
      <c r="AF4676" s="39">
        <f t="shared" si="1184"/>
        <v>0</v>
      </c>
      <c r="AG4676" s="40"/>
      <c r="AH4676" s="41">
        <f t="shared" si="1185"/>
        <v>0</v>
      </c>
      <c r="AI4676" s="42">
        <f t="shared" si="1186"/>
        <v>0</v>
      </c>
      <c r="AJ4676" s="43">
        <f t="shared" si="1187"/>
        <v>0</v>
      </c>
      <c r="AK4676" s="5" t="str">
        <f>_xlfn.IFNA(VLOOKUP(_xlfn.CONCAT(D4676," - ",S4676),OP!E:F,2,0),"-------------------------------------------NAO DISPONIVEL-------------------------------------------")</f>
        <v>C - RIOCARD</v>
      </c>
      <c r="AL4676" s="7" t="str">
        <f t="shared" si="1173"/>
        <v>1 - -------------------------------------------NAO DISPONIVEL------------------------------------------- - 00000004676 - FETRANSPOR</v>
      </c>
      <c r="AM4676" s="7" t="str">
        <f t="shared" si="1174"/>
        <v>-------------------------------------------NAO DISPONIVEL-------------------------------------------</v>
      </c>
      <c r="AN4676" s="44" cm="1">
        <f t="array" ref="AN4676">_xlfn.IFS(AJ4676=0,0,AQ4676="INATIVO",2,AQ4676="SEM CADASTRO",4,AQ4676="CPF ATIVO EM OUTRO COMPRADOR",5,AQ4676="NOVO/SEM CARTAO",6,AND(AJ4676&gt;0,AQ4676,""),8)</f>
        <v>0</v>
      </c>
      <c r="AO4676" s="45">
        <f t="shared" si="1188"/>
        <v>-10</v>
      </c>
    </row>
    <row r="4677" spans="1:41" x14ac:dyDescent="0.4">
      <c r="A4677" s="21" t="str">
        <f t="shared" si="1175"/>
        <v>-------------------------------------------NAO DISPONIVEL-------------------------------------------</v>
      </c>
      <c r="B4677" s="5" t="str">
        <f>_xlfn.IFNA(VLOOKUP(A4677,CNPJ!E:F,2,0),"-------------------------------------------NAO DISPONIVEL-------------------------------------------")</f>
        <v>-------------------------------------------NAO DISPONIVEL-------------------------------------------</v>
      </c>
      <c r="C4677" s="22">
        <v>1</v>
      </c>
      <c r="D4677" s="5" t="str">
        <f>_xlfn.XLOOKUP(R4677,OP!C:C,OP!B:B,,0,1)</f>
        <v>RJ</v>
      </c>
      <c r="E4677" s="23"/>
      <c r="M4677" s="26"/>
      <c r="N4677" s="27"/>
      <c r="O4677" s="28" t="str">
        <f t="shared" si="1176"/>
        <v>00000004677</v>
      </c>
      <c r="R4677" s="27" t="s">
        <v>193</v>
      </c>
      <c r="S4677" s="30" t="str">
        <f>_xlfn.IFNA(VLOOKUP(_xlfn.CONCAT(D4677," - ",R4677),OP!A:D,4,0),"-------------------------------------------NAO DISPONIVEL-------------------------------------------")</f>
        <v>FETRANSPOR</v>
      </c>
      <c r="T4677" s="31"/>
      <c r="U4677" s="32"/>
      <c r="V4677" s="31"/>
      <c r="W4677" s="33">
        <f t="shared" si="1177"/>
        <v>0</v>
      </c>
      <c r="X4677" s="34">
        <f t="shared" si="1178"/>
        <v>0</v>
      </c>
      <c r="Y4677" s="33">
        <f t="shared" si="1179"/>
        <v>0</v>
      </c>
      <c r="Z4677" s="33">
        <f t="shared" si="1180"/>
        <v>0</v>
      </c>
      <c r="AA4677" s="35">
        <f t="shared" si="1181"/>
        <v>0</v>
      </c>
      <c r="AB4677" s="36">
        <f t="shared" si="1182"/>
        <v>0</v>
      </c>
      <c r="AC4677" s="37">
        <f t="shared" si="1183"/>
        <v>0</v>
      </c>
      <c r="AD4677" s="38"/>
      <c r="AE4677" s="38"/>
      <c r="AF4677" s="39">
        <f t="shared" si="1184"/>
        <v>0</v>
      </c>
      <c r="AG4677" s="40"/>
      <c r="AH4677" s="41">
        <f t="shared" si="1185"/>
        <v>0</v>
      </c>
      <c r="AI4677" s="42">
        <f t="shared" si="1186"/>
        <v>0</v>
      </c>
      <c r="AJ4677" s="43">
        <f t="shared" si="1187"/>
        <v>0</v>
      </c>
      <c r="AK4677" s="5" t="str">
        <f>_xlfn.IFNA(VLOOKUP(_xlfn.CONCAT(D4677," - ",S4677),OP!E:F,2,0),"-------------------------------------------NAO DISPONIVEL-------------------------------------------")</f>
        <v>C - RIOCARD</v>
      </c>
      <c r="AL4677" s="7" t="str">
        <f t="shared" si="1173"/>
        <v>1 - -------------------------------------------NAO DISPONIVEL------------------------------------------- - 00000004677 - FETRANSPOR</v>
      </c>
      <c r="AM4677" s="7" t="str">
        <f t="shared" si="1174"/>
        <v>-------------------------------------------NAO DISPONIVEL-------------------------------------------</v>
      </c>
      <c r="AN4677" s="44" cm="1">
        <f t="array" ref="AN4677">_xlfn.IFS(AJ4677=0,0,AQ4677="INATIVO",2,AQ4677="SEM CADASTRO",4,AQ4677="CPF ATIVO EM OUTRO COMPRADOR",5,AQ4677="NOVO/SEM CARTAO",6,AND(AJ4677&gt;0,AQ4677,""),8)</f>
        <v>0</v>
      </c>
      <c r="AO4677" s="45">
        <f t="shared" si="1188"/>
        <v>-10</v>
      </c>
    </row>
    <row r="4678" spans="1:41" x14ac:dyDescent="0.4">
      <c r="A4678" s="21" t="str">
        <f t="shared" si="1175"/>
        <v>-------------------------------------------NAO DISPONIVEL-------------------------------------------</v>
      </c>
      <c r="B4678" s="5" t="str">
        <f>_xlfn.IFNA(VLOOKUP(A4678,CNPJ!E:F,2,0),"-------------------------------------------NAO DISPONIVEL-------------------------------------------")</f>
        <v>-------------------------------------------NAO DISPONIVEL-------------------------------------------</v>
      </c>
      <c r="C4678" s="22">
        <v>1</v>
      </c>
      <c r="D4678" s="5" t="str">
        <f>_xlfn.XLOOKUP(R4678,OP!C:C,OP!B:B,,0,1)</f>
        <v>RJ</v>
      </c>
      <c r="E4678" s="23"/>
      <c r="M4678" s="26"/>
      <c r="N4678" s="27"/>
      <c r="O4678" s="28" t="str">
        <f t="shared" si="1176"/>
        <v>00000004678</v>
      </c>
      <c r="R4678" s="27" t="s">
        <v>193</v>
      </c>
      <c r="S4678" s="30" t="str">
        <f>_xlfn.IFNA(VLOOKUP(_xlfn.CONCAT(D4678," - ",R4678),OP!A:D,4,0),"-------------------------------------------NAO DISPONIVEL-------------------------------------------")</f>
        <v>FETRANSPOR</v>
      </c>
      <c r="T4678" s="31"/>
      <c r="U4678" s="32"/>
      <c r="V4678" s="31"/>
      <c r="W4678" s="33">
        <f t="shared" si="1177"/>
        <v>0</v>
      </c>
      <c r="X4678" s="34">
        <f t="shared" si="1178"/>
        <v>0</v>
      </c>
      <c r="Y4678" s="33">
        <f t="shared" si="1179"/>
        <v>0</v>
      </c>
      <c r="Z4678" s="33">
        <f t="shared" si="1180"/>
        <v>0</v>
      </c>
      <c r="AA4678" s="35">
        <f t="shared" si="1181"/>
        <v>0</v>
      </c>
      <c r="AB4678" s="36">
        <f t="shared" si="1182"/>
        <v>0</v>
      </c>
      <c r="AC4678" s="37">
        <f t="shared" si="1183"/>
        <v>0</v>
      </c>
      <c r="AD4678" s="38"/>
      <c r="AE4678" s="38"/>
      <c r="AF4678" s="39">
        <f t="shared" si="1184"/>
        <v>0</v>
      </c>
      <c r="AG4678" s="40"/>
      <c r="AH4678" s="41">
        <f t="shared" si="1185"/>
        <v>0</v>
      </c>
      <c r="AI4678" s="42">
        <f t="shared" si="1186"/>
        <v>0</v>
      </c>
      <c r="AJ4678" s="43">
        <f t="shared" si="1187"/>
        <v>0</v>
      </c>
      <c r="AK4678" s="5" t="str">
        <f>_xlfn.IFNA(VLOOKUP(_xlfn.CONCAT(D4678," - ",S4678),OP!E:F,2,0),"-------------------------------------------NAO DISPONIVEL-------------------------------------------")</f>
        <v>C - RIOCARD</v>
      </c>
      <c r="AL4678" s="7" t="str">
        <f t="shared" si="1173"/>
        <v>1 - -------------------------------------------NAO DISPONIVEL------------------------------------------- - 00000004678 - FETRANSPOR</v>
      </c>
      <c r="AM4678" s="7" t="str">
        <f t="shared" si="1174"/>
        <v>-------------------------------------------NAO DISPONIVEL-------------------------------------------</v>
      </c>
      <c r="AN4678" s="44" cm="1">
        <f t="array" ref="AN4678">_xlfn.IFS(AJ4678=0,0,AQ4678="INATIVO",2,AQ4678="SEM CADASTRO",4,AQ4678="CPF ATIVO EM OUTRO COMPRADOR",5,AQ4678="NOVO/SEM CARTAO",6,AND(AJ4678&gt;0,AQ4678,""),8)</f>
        <v>0</v>
      </c>
      <c r="AO4678" s="45">
        <f t="shared" si="1188"/>
        <v>-10</v>
      </c>
    </row>
    <row r="4679" spans="1:41" x14ac:dyDescent="0.4">
      <c r="A4679" s="21" t="str">
        <f t="shared" si="1175"/>
        <v>-------------------------------------------NAO DISPONIVEL-------------------------------------------</v>
      </c>
      <c r="B4679" s="5" t="str">
        <f>_xlfn.IFNA(VLOOKUP(A4679,CNPJ!E:F,2,0),"-------------------------------------------NAO DISPONIVEL-------------------------------------------")</f>
        <v>-------------------------------------------NAO DISPONIVEL-------------------------------------------</v>
      </c>
      <c r="C4679" s="22">
        <v>1</v>
      </c>
      <c r="D4679" s="5" t="str">
        <f>_xlfn.XLOOKUP(R4679,OP!C:C,OP!B:B,,0,1)</f>
        <v>RJ</v>
      </c>
      <c r="E4679" s="23"/>
      <c r="M4679" s="26"/>
      <c r="N4679" s="27"/>
      <c r="O4679" s="28" t="str">
        <f t="shared" si="1176"/>
        <v>00000004679</v>
      </c>
      <c r="R4679" s="27" t="s">
        <v>193</v>
      </c>
      <c r="S4679" s="30" t="str">
        <f>_xlfn.IFNA(VLOOKUP(_xlfn.CONCAT(D4679," - ",R4679),OP!A:D,4,0),"-------------------------------------------NAO DISPONIVEL-------------------------------------------")</f>
        <v>FETRANSPOR</v>
      </c>
      <c r="T4679" s="31"/>
      <c r="U4679" s="32"/>
      <c r="V4679" s="31"/>
      <c r="W4679" s="33">
        <f t="shared" si="1177"/>
        <v>0</v>
      </c>
      <c r="X4679" s="34">
        <f t="shared" si="1178"/>
        <v>0</v>
      </c>
      <c r="Y4679" s="33">
        <f t="shared" si="1179"/>
        <v>0</v>
      </c>
      <c r="Z4679" s="33">
        <f t="shared" si="1180"/>
        <v>0</v>
      </c>
      <c r="AA4679" s="35">
        <f t="shared" si="1181"/>
        <v>0</v>
      </c>
      <c r="AB4679" s="36">
        <f t="shared" si="1182"/>
        <v>0</v>
      </c>
      <c r="AC4679" s="37">
        <f t="shared" si="1183"/>
        <v>0</v>
      </c>
      <c r="AD4679" s="38"/>
      <c r="AE4679" s="38"/>
      <c r="AF4679" s="39">
        <f t="shared" si="1184"/>
        <v>0</v>
      </c>
      <c r="AG4679" s="40"/>
      <c r="AH4679" s="41">
        <f t="shared" si="1185"/>
        <v>0</v>
      </c>
      <c r="AI4679" s="42">
        <f t="shared" si="1186"/>
        <v>0</v>
      </c>
      <c r="AJ4679" s="43">
        <f t="shared" si="1187"/>
        <v>0</v>
      </c>
      <c r="AK4679" s="5" t="str">
        <f>_xlfn.IFNA(VLOOKUP(_xlfn.CONCAT(D4679," - ",S4679),OP!E:F,2,0),"-------------------------------------------NAO DISPONIVEL-------------------------------------------")</f>
        <v>C - RIOCARD</v>
      </c>
      <c r="AL4679" s="7" t="str">
        <f t="shared" si="1173"/>
        <v>1 - -------------------------------------------NAO DISPONIVEL------------------------------------------- - 00000004679 - FETRANSPOR</v>
      </c>
      <c r="AM4679" s="7" t="str">
        <f t="shared" si="1174"/>
        <v>-------------------------------------------NAO DISPONIVEL-------------------------------------------</v>
      </c>
      <c r="AN4679" s="44" cm="1">
        <f t="array" ref="AN4679">_xlfn.IFS(AJ4679=0,0,AQ4679="INATIVO",2,AQ4679="SEM CADASTRO",4,AQ4679="CPF ATIVO EM OUTRO COMPRADOR",5,AQ4679="NOVO/SEM CARTAO",6,AND(AJ4679&gt;0,AQ4679,""),8)</f>
        <v>0</v>
      </c>
      <c r="AO4679" s="45">
        <f t="shared" si="1188"/>
        <v>-10</v>
      </c>
    </row>
    <row r="4680" spans="1:41" x14ac:dyDescent="0.4">
      <c r="A4680" s="21" t="str">
        <f t="shared" si="1175"/>
        <v>-------------------------------------------NAO DISPONIVEL-------------------------------------------</v>
      </c>
      <c r="B4680" s="5" t="str">
        <f>_xlfn.IFNA(VLOOKUP(A4680,CNPJ!E:F,2,0),"-------------------------------------------NAO DISPONIVEL-------------------------------------------")</f>
        <v>-------------------------------------------NAO DISPONIVEL-------------------------------------------</v>
      </c>
      <c r="C4680" s="22">
        <v>1</v>
      </c>
      <c r="D4680" s="5" t="str">
        <f>_xlfn.XLOOKUP(R4680,OP!C:C,OP!B:B,,0,1)</f>
        <v>RJ</v>
      </c>
      <c r="E4680" s="23"/>
      <c r="M4680" s="26"/>
      <c r="N4680" s="27"/>
      <c r="O4680" s="28" t="str">
        <f t="shared" si="1176"/>
        <v>00000004680</v>
      </c>
      <c r="R4680" s="27" t="s">
        <v>193</v>
      </c>
      <c r="S4680" s="30" t="str">
        <f>_xlfn.IFNA(VLOOKUP(_xlfn.CONCAT(D4680," - ",R4680),OP!A:D,4,0),"-------------------------------------------NAO DISPONIVEL-------------------------------------------")</f>
        <v>FETRANSPOR</v>
      </c>
      <c r="T4680" s="31"/>
      <c r="U4680" s="32"/>
      <c r="V4680" s="31"/>
      <c r="W4680" s="33">
        <f t="shared" si="1177"/>
        <v>0</v>
      </c>
      <c r="X4680" s="34">
        <f t="shared" si="1178"/>
        <v>0</v>
      </c>
      <c r="Y4680" s="33">
        <f t="shared" si="1179"/>
        <v>0</v>
      </c>
      <c r="Z4680" s="33">
        <f t="shared" si="1180"/>
        <v>0</v>
      </c>
      <c r="AA4680" s="35">
        <f t="shared" si="1181"/>
        <v>0</v>
      </c>
      <c r="AB4680" s="36">
        <f t="shared" si="1182"/>
        <v>0</v>
      </c>
      <c r="AC4680" s="37">
        <f t="shared" si="1183"/>
        <v>0</v>
      </c>
      <c r="AD4680" s="38"/>
      <c r="AE4680" s="38"/>
      <c r="AF4680" s="39">
        <f t="shared" si="1184"/>
        <v>0</v>
      </c>
      <c r="AG4680" s="40"/>
      <c r="AH4680" s="41">
        <f t="shared" si="1185"/>
        <v>0</v>
      </c>
      <c r="AI4680" s="42">
        <f t="shared" si="1186"/>
        <v>0</v>
      </c>
      <c r="AJ4680" s="43">
        <f t="shared" si="1187"/>
        <v>0</v>
      </c>
      <c r="AK4680" s="5" t="str">
        <f>_xlfn.IFNA(VLOOKUP(_xlfn.CONCAT(D4680," - ",S4680),OP!E:F,2,0),"-------------------------------------------NAO DISPONIVEL-------------------------------------------")</f>
        <v>C - RIOCARD</v>
      </c>
      <c r="AL4680" s="7" t="str">
        <f t="shared" si="1173"/>
        <v>1 - -------------------------------------------NAO DISPONIVEL------------------------------------------- - 00000004680 - FETRANSPOR</v>
      </c>
      <c r="AM4680" s="7" t="str">
        <f t="shared" si="1174"/>
        <v>-------------------------------------------NAO DISPONIVEL-------------------------------------------</v>
      </c>
      <c r="AN4680" s="44" cm="1">
        <f t="array" ref="AN4680">_xlfn.IFS(AJ4680=0,0,AQ4680="INATIVO",2,AQ4680="SEM CADASTRO",4,AQ4680="CPF ATIVO EM OUTRO COMPRADOR",5,AQ4680="NOVO/SEM CARTAO",6,AND(AJ4680&gt;0,AQ4680,""),8)</f>
        <v>0</v>
      </c>
      <c r="AO4680" s="45">
        <f t="shared" si="1188"/>
        <v>-10</v>
      </c>
    </row>
    <row r="4681" spans="1:41" x14ac:dyDescent="0.4">
      <c r="A4681" s="21" t="str">
        <f t="shared" si="1175"/>
        <v>-------------------------------------------NAO DISPONIVEL-------------------------------------------</v>
      </c>
      <c r="B4681" s="5" t="str">
        <f>_xlfn.IFNA(VLOOKUP(A4681,CNPJ!E:F,2,0),"-------------------------------------------NAO DISPONIVEL-------------------------------------------")</f>
        <v>-------------------------------------------NAO DISPONIVEL-------------------------------------------</v>
      </c>
      <c r="C4681" s="22">
        <v>1</v>
      </c>
      <c r="D4681" s="5" t="str">
        <f>_xlfn.XLOOKUP(R4681,OP!C:C,OP!B:B,,0,1)</f>
        <v>RJ</v>
      </c>
      <c r="E4681" s="23"/>
      <c r="M4681" s="26"/>
      <c r="N4681" s="27"/>
      <c r="O4681" s="28" t="str">
        <f t="shared" si="1176"/>
        <v>00000004681</v>
      </c>
      <c r="R4681" s="27" t="s">
        <v>193</v>
      </c>
      <c r="S4681" s="30" t="str">
        <f>_xlfn.IFNA(VLOOKUP(_xlfn.CONCAT(D4681," - ",R4681),OP!A:D,4,0),"-------------------------------------------NAO DISPONIVEL-------------------------------------------")</f>
        <v>FETRANSPOR</v>
      </c>
      <c r="T4681" s="31"/>
      <c r="U4681" s="32"/>
      <c r="V4681" s="31"/>
      <c r="W4681" s="33">
        <f t="shared" si="1177"/>
        <v>0</v>
      </c>
      <c r="X4681" s="34">
        <f t="shared" si="1178"/>
        <v>0</v>
      </c>
      <c r="Y4681" s="33">
        <f t="shared" si="1179"/>
        <v>0</v>
      </c>
      <c r="Z4681" s="33">
        <f t="shared" si="1180"/>
        <v>0</v>
      </c>
      <c r="AA4681" s="35">
        <f t="shared" si="1181"/>
        <v>0</v>
      </c>
      <c r="AB4681" s="36">
        <f t="shared" si="1182"/>
        <v>0</v>
      </c>
      <c r="AC4681" s="37">
        <f t="shared" si="1183"/>
        <v>0</v>
      </c>
      <c r="AD4681" s="38"/>
      <c r="AE4681" s="38"/>
      <c r="AF4681" s="39">
        <f t="shared" si="1184"/>
        <v>0</v>
      </c>
      <c r="AG4681" s="40"/>
      <c r="AH4681" s="41">
        <f t="shared" si="1185"/>
        <v>0</v>
      </c>
      <c r="AI4681" s="42">
        <f t="shared" si="1186"/>
        <v>0</v>
      </c>
      <c r="AJ4681" s="43">
        <f t="shared" si="1187"/>
        <v>0</v>
      </c>
      <c r="AK4681" s="5" t="str">
        <f>_xlfn.IFNA(VLOOKUP(_xlfn.CONCAT(D4681," - ",S4681),OP!E:F,2,0),"-------------------------------------------NAO DISPONIVEL-------------------------------------------")</f>
        <v>C - RIOCARD</v>
      </c>
      <c r="AL4681" s="7" t="str">
        <f t="shared" si="1173"/>
        <v>1 - -------------------------------------------NAO DISPONIVEL------------------------------------------- - 00000004681 - FETRANSPOR</v>
      </c>
      <c r="AM4681" s="7" t="str">
        <f t="shared" si="1174"/>
        <v>-------------------------------------------NAO DISPONIVEL-------------------------------------------</v>
      </c>
      <c r="AN4681" s="44" cm="1">
        <f t="array" ref="AN4681">_xlfn.IFS(AJ4681=0,0,AQ4681="INATIVO",2,AQ4681="SEM CADASTRO",4,AQ4681="CPF ATIVO EM OUTRO COMPRADOR",5,AQ4681="NOVO/SEM CARTAO",6,AND(AJ4681&gt;0,AQ4681,""),8)</f>
        <v>0</v>
      </c>
      <c r="AO4681" s="45">
        <f t="shared" si="1188"/>
        <v>-10</v>
      </c>
    </row>
    <row r="4682" spans="1:41" x14ac:dyDescent="0.4">
      <c r="A4682" s="21" t="str">
        <f t="shared" si="1175"/>
        <v>-------------------------------------------NAO DISPONIVEL-------------------------------------------</v>
      </c>
      <c r="B4682" s="5" t="str">
        <f>_xlfn.IFNA(VLOOKUP(A4682,CNPJ!E:F,2,0),"-------------------------------------------NAO DISPONIVEL-------------------------------------------")</f>
        <v>-------------------------------------------NAO DISPONIVEL-------------------------------------------</v>
      </c>
      <c r="C4682" s="22">
        <v>1</v>
      </c>
      <c r="D4682" s="5" t="str">
        <f>_xlfn.XLOOKUP(R4682,OP!C:C,OP!B:B,,0,1)</f>
        <v>RJ</v>
      </c>
      <c r="E4682" s="23"/>
      <c r="M4682" s="26"/>
      <c r="N4682" s="27"/>
      <c r="O4682" s="28" t="str">
        <f t="shared" si="1176"/>
        <v>00000004682</v>
      </c>
      <c r="R4682" s="27" t="s">
        <v>193</v>
      </c>
      <c r="S4682" s="30" t="str">
        <f>_xlfn.IFNA(VLOOKUP(_xlfn.CONCAT(D4682," - ",R4682),OP!A:D,4,0),"-------------------------------------------NAO DISPONIVEL-------------------------------------------")</f>
        <v>FETRANSPOR</v>
      </c>
      <c r="T4682" s="31"/>
      <c r="U4682" s="32"/>
      <c r="V4682" s="31"/>
      <c r="W4682" s="33">
        <f t="shared" si="1177"/>
        <v>0</v>
      </c>
      <c r="X4682" s="34">
        <f t="shared" si="1178"/>
        <v>0</v>
      </c>
      <c r="Y4682" s="33">
        <f t="shared" si="1179"/>
        <v>0</v>
      </c>
      <c r="Z4682" s="33">
        <f t="shared" si="1180"/>
        <v>0</v>
      </c>
      <c r="AA4682" s="35">
        <f t="shared" si="1181"/>
        <v>0</v>
      </c>
      <c r="AB4682" s="36">
        <f t="shared" si="1182"/>
        <v>0</v>
      </c>
      <c r="AC4682" s="37">
        <f t="shared" si="1183"/>
        <v>0</v>
      </c>
      <c r="AD4682" s="38"/>
      <c r="AE4682" s="38"/>
      <c r="AF4682" s="39">
        <f t="shared" si="1184"/>
        <v>0</v>
      </c>
      <c r="AG4682" s="40"/>
      <c r="AH4682" s="41">
        <f t="shared" si="1185"/>
        <v>0</v>
      </c>
      <c r="AI4682" s="42">
        <f t="shared" si="1186"/>
        <v>0</v>
      </c>
      <c r="AJ4682" s="43">
        <f t="shared" si="1187"/>
        <v>0</v>
      </c>
      <c r="AK4682" s="5" t="str">
        <f>_xlfn.IFNA(VLOOKUP(_xlfn.CONCAT(D4682," - ",S4682),OP!E:F,2,0),"-------------------------------------------NAO DISPONIVEL-------------------------------------------")</f>
        <v>C - RIOCARD</v>
      </c>
      <c r="AL4682" s="7" t="str">
        <f t="shared" si="1173"/>
        <v>1 - -------------------------------------------NAO DISPONIVEL------------------------------------------- - 00000004682 - FETRANSPOR</v>
      </c>
      <c r="AM4682" s="7" t="str">
        <f t="shared" si="1174"/>
        <v>-------------------------------------------NAO DISPONIVEL-------------------------------------------</v>
      </c>
      <c r="AN4682" s="44" cm="1">
        <f t="array" ref="AN4682">_xlfn.IFS(AJ4682=0,0,AQ4682="INATIVO",2,AQ4682="SEM CADASTRO",4,AQ4682="CPF ATIVO EM OUTRO COMPRADOR",5,AQ4682="NOVO/SEM CARTAO",6,AND(AJ4682&gt;0,AQ4682,""),8)</f>
        <v>0</v>
      </c>
      <c r="AO4682" s="45">
        <f t="shared" si="1188"/>
        <v>-10</v>
      </c>
    </row>
    <row r="4683" spans="1:41" x14ac:dyDescent="0.4">
      <c r="A4683" s="21" t="str">
        <f t="shared" si="1175"/>
        <v>-------------------------------------------NAO DISPONIVEL-------------------------------------------</v>
      </c>
      <c r="B4683" s="5" t="str">
        <f>_xlfn.IFNA(VLOOKUP(A4683,CNPJ!E:F,2,0),"-------------------------------------------NAO DISPONIVEL-------------------------------------------")</f>
        <v>-------------------------------------------NAO DISPONIVEL-------------------------------------------</v>
      </c>
      <c r="C4683" s="22">
        <v>1</v>
      </c>
      <c r="D4683" s="5" t="str">
        <f>_xlfn.XLOOKUP(R4683,OP!C:C,OP!B:B,,0,1)</f>
        <v>RJ</v>
      </c>
      <c r="E4683" s="23"/>
      <c r="M4683" s="26"/>
      <c r="N4683" s="27"/>
      <c r="O4683" s="28" t="str">
        <f t="shared" si="1176"/>
        <v>00000004683</v>
      </c>
      <c r="R4683" s="27" t="s">
        <v>193</v>
      </c>
      <c r="S4683" s="30" t="str">
        <f>_xlfn.IFNA(VLOOKUP(_xlfn.CONCAT(D4683," - ",R4683),OP!A:D,4,0),"-------------------------------------------NAO DISPONIVEL-------------------------------------------")</f>
        <v>FETRANSPOR</v>
      </c>
      <c r="T4683" s="31"/>
      <c r="U4683" s="32"/>
      <c r="V4683" s="31"/>
      <c r="W4683" s="33">
        <f t="shared" si="1177"/>
        <v>0</v>
      </c>
      <c r="X4683" s="34">
        <f t="shared" si="1178"/>
        <v>0</v>
      </c>
      <c r="Y4683" s="33">
        <f t="shared" si="1179"/>
        <v>0</v>
      </c>
      <c r="Z4683" s="33">
        <f t="shared" si="1180"/>
        <v>0</v>
      </c>
      <c r="AA4683" s="35">
        <f t="shared" si="1181"/>
        <v>0</v>
      </c>
      <c r="AB4683" s="36">
        <f t="shared" si="1182"/>
        <v>0</v>
      </c>
      <c r="AC4683" s="37">
        <f t="shared" si="1183"/>
        <v>0</v>
      </c>
      <c r="AD4683" s="38"/>
      <c r="AE4683" s="38"/>
      <c r="AF4683" s="39">
        <f t="shared" si="1184"/>
        <v>0</v>
      </c>
      <c r="AG4683" s="40"/>
      <c r="AH4683" s="41">
        <f t="shared" si="1185"/>
        <v>0</v>
      </c>
      <c r="AI4683" s="42">
        <f t="shared" si="1186"/>
        <v>0</v>
      </c>
      <c r="AJ4683" s="43">
        <f t="shared" si="1187"/>
        <v>0</v>
      </c>
      <c r="AK4683" s="5" t="str">
        <f>_xlfn.IFNA(VLOOKUP(_xlfn.CONCAT(D4683," - ",S4683),OP!E:F,2,0),"-------------------------------------------NAO DISPONIVEL-------------------------------------------")</f>
        <v>C - RIOCARD</v>
      </c>
      <c r="AL4683" s="7" t="str">
        <f t="shared" si="1173"/>
        <v>1 - -------------------------------------------NAO DISPONIVEL------------------------------------------- - 00000004683 - FETRANSPOR</v>
      </c>
      <c r="AM4683" s="7" t="str">
        <f t="shared" si="1174"/>
        <v>-------------------------------------------NAO DISPONIVEL-------------------------------------------</v>
      </c>
      <c r="AN4683" s="44" cm="1">
        <f t="array" ref="AN4683">_xlfn.IFS(AJ4683=0,0,AQ4683="INATIVO",2,AQ4683="SEM CADASTRO",4,AQ4683="CPF ATIVO EM OUTRO COMPRADOR",5,AQ4683="NOVO/SEM CARTAO",6,AND(AJ4683&gt;0,AQ4683,""),8)</f>
        <v>0</v>
      </c>
      <c r="AO4683" s="45">
        <f t="shared" si="1188"/>
        <v>-10</v>
      </c>
    </row>
    <row r="4684" spans="1:41" x14ac:dyDescent="0.4">
      <c r="A4684" s="21" t="str">
        <f t="shared" si="1175"/>
        <v>-------------------------------------------NAO DISPONIVEL-------------------------------------------</v>
      </c>
      <c r="B4684" s="5" t="str">
        <f>_xlfn.IFNA(VLOOKUP(A4684,CNPJ!E:F,2,0),"-------------------------------------------NAO DISPONIVEL-------------------------------------------")</f>
        <v>-------------------------------------------NAO DISPONIVEL-------------------------------------------</v>
      </c>
      <c r="C4684" s="22">
        <v>1</v>
      </c>
      <c r="D4684" s="5" t="str">
        <f>_xlfn.XLOOKUP(R4684,OP!C:C,OP!B:B,,0,1)</f>
        <v>RJ</v>
      </c>
      <c r="E4684" s="23"/>
      <c r="M4684" s="26"/>
      <c r="N4684" s="27"/>
      <c r="O4684" s="28" t="str">
        <f t="shared" si="1176"/>
        <v>00000004684</v>
      </c>
      <c r="R4684" s="27" t="s">
        <v>193</v>
      </c>
      <c r="S4684" s="30" t="str">
        <f>_xlfn.IFNA(VLOOKUP(_xlfn.CONCAT(D4684," - ",R4684),OP!A:D,4,0),"-------------------------------------------NAO DISPONIVEL-------------------------------------------")</f>
        <v>FETRANSPOR</v>
      </c>
      <c r="T4684" s="31"/>
      <c r="U4684" s="32"/>
      <c r="V4684" s="31"/>
      <c r="W4684" s="33">
        <f t="shared" si="1177"/>
        <v>0</v>
      </c>
      <c r="X4684" s="34">
        <f t="shared" si="1178"/>
        <v>0</v>
      </c>
      <c r="Y4684" s="33">
        <f t="shared" si="1179"/>
        <v>0</v>
      </c>
      <c r="Z4684" s="33">
        <f t="shared" si="1180"/>
        <v>0</v>
      </c>
      <c r="AA4684" s="35">
        <f t="shared" si="1181"/>
        <v>0</v>
      </c>
      <c r="AB4684" s="36">
        <f t="shared" si="1182"/>
        <v>0</v>
      </c>
      <c r="AC4684" s="37">
        <f t="shared" si="1183"/>
        <v>0</v>
      </c>
      <c r="AD4684" s="38"/>
      <c r="AE4684" s="38"/>
      <c r="AF4684" s="39">
        <f t="shared" si="1184"/>
        <v>0</v>
      </c>
      <c r="AG4684" s="40"/>
      <c r="AH4684" s="41">
        <f t="shared" si="1185"/>
        <v>0</v>
      </c>
      <c r="AI4684" s="42">
        <f t="shared" si="1186"/>
        <v>0</v>
      </c>
      <c r="AJ4684" s="43">
        <f t="shared" si="1187"/>
        <v>0</v>
      </c>
      <c r="AK4684" s="5" t="str">
        <f>_xlfn.IFNA(VLOOKUP(_xlfn.CONCAT(D4684," - ",S4684),OP!E:F,2,0),"-------------------------------------------NAO DISPONIVEL-------------------------------------------")</f>
        <v>C - RIOCARD</v>
      </c>
      <c r="AL4684" s="7" t="str">
        <f t="shared" si="1173"/>
        <v>1 - -------------------------------------------NAO DISPONIVEL------------------------------------------- - 00000004684 - FETRANSPOR</v>
      </c>
      <c r="AM4684" s="7" t="str">
        <f t="shared" si="1174"/>
        <v>-------------------------------------------NAO DISPONIVEL-------------------------------------------</v>
      </c>
      <c r="AN4684" s="44" cm="1">
        <f t="array" ref="AN4684">_xlfn.IFS(AJ4684=0,0,AQ4684="INATIVO",2,AQ4684="SEM CADASTRO",4,AQ4684="CPF ATIVO EM OUTRO COMPRADOR",5,AQ4684="NOVO/SEM CARTAO",6,AND(AJ4684&gt;0,AQ4684,""),8)</f>
        <v>0</v>
      </c>
      <c r="AO4684" s="45">
        <f t="shared" si="1188"/>
        <v>-10</v>
      </c>
    </row>
    <row r="4685" spans="1:41" x14ac:dyDescent="0.4">
      <c r="A4685" s="21" t="str">
        <f t="shared" si="1175"/>
        <v>-------------------------------------------NAO DISPONIVEL-------------------------------------------</v>
      </c>
      <c r="B4685" s="5" t="str">
        <f>_xlfn.IFNA(VLOOKUP(A4685,CNPJ!E:F,2,0),"-------------------------------------------NAO DISPONIVEL-------------------------------------------")</f>
        <v>-------------------------------------------NAO DISPONIVEL-------------------------------------------</v>
      </c>
      <c r="C4685" s="22">
        <v>1</v>
      </c>
      <c r="D4685" s="5" t="str">
        <f>_xlfn.XLOOKUP(R4685,OP!C:C,OP!B:B,,0,1)</f>
        <v>RJ</v>
      </c>
      <c r="E4685" s="23"/>
      <c r="M4685" s="26"/>
      <c r="N4685" s="27"/>
      <c r="O4685" s="28" t="str">
        <f t="shared" si="1176"/>
        <v>00000004685</v>
      </c>
      <c r="R4685" s="27" t="s">
        <v>193</v>
      </c>
      <c r="S4685" s="30" t="str">
        <f>_xlfn.IFNA(VLOOKUP(_xlfn.CONCAT(D4685," - ",R4685),OP!A:D,4,0),"-------------------------------------------NAO DISPONIVEL-------------------------------------------")</f>
        <v>FETRANSPOR</v>
      </c>
      <c r="T4685" s="31"/>
      <c r="U4685" s="32"/>
      <c r="V4685" s="31"/>
      <c r="W4685" s="33">
        <f t="shared" si="1177"/>
        <v>0</v>
      </c>
      <c r="X4685" s="34">
        <f t="shared" si="1178"/>
        <v>0</v>
      </c>
      <c r="Y4685" s="33">
        <f t="shared" si="1179"/>
        <v>0</v>
      </c>
      <c r="Z4685" s="33">
        <f t="shared" si="1180"/>
        <v>0</v>
      </c>
      <c r="AA4685" s="35">
        <f t="shared" si="1181"/>
        <v>0</v>
      </c>
      <c r="AB4685" s="36">
        <f t="shared" si="1182"/>
        <v>0</v>
      </c>
      <c r="AC4685" s="37">
        <f t="shared" si="1183"/>
        <v>0</v>
      </c>
      <c r="AD4685" s="38"/>
      <c r="AE4685" s="38"/>
      <c r="AF4685" s="39">
        <f t="shared" si="1184"/>
        <v>0</v>
      </c>
      <c r="AG4685" s="40"/>
      <c r="AH4685" s="41">
        <f t="shared" si="1185"/>
        <v>0</v>
      </c>
      <c r="AI4685" s="42">
        <f t="shared" si="1186"/>
        <v>0</v>
      </c>
      <c r="AJ4685" s="43">
        <f t="shared" si="1187"/>
        <v>0</v>
      </c>
      <c r="AK4685" s="5" t="str">
        <f>_xlfn.IFNA(VLOOKUP(_xlfn.CONCAT(D4685," - ",S4685),OP!E:F,2,0),"-------------------------------------------NAO DISPONIVEL-------------------------------------------")</f>
        <v>C - RIOCARD</v>
      </c>
      <c r="AL4685" s="7" t="str">
        <f t="shared" si="1173"/>
        <v>1 - -------------------------------------------NAO DISPONIVEL------------------------------------------- - 00000004685 - FETRANSPOR</v>
      </c>
      <c r="AM4685" s="7" t="str">
        <f t="shared" si="1174"/>
        <v>-------------------------------------------NAO DISPONIVEL-------------------------------------------</v>
      </c>
      <c r="AN4685" s="44" cm="1">
        <f t="array" ref="AN4685">_xlfn.IFS(AJ4685=0,0,AQ4685="INATIVO",2,AQ4685="SEM CADASTRO",4,AQ4685="CPF ATIVO EM OUTRO COMPRADOR",5,AQ4685="NOVO/SEM CARTAO",6,AND(AJ4685&gt;0,AQ4685,""),8)</f>
        <v>0</v>
      </c>
      <c r="AO4685" s="45">
        <f t="shared" si="1188"/>
        <v>-10</v>
      </c>
    </row>
    <row r="4686" spans="1:41" x14ac:dyDescent="0.4">
      <c r="A4686" s="21" t="str">
        <f t="shared" si="1175"/>
        <v>-------------------------------------------NAO DISPONIVEL-------------------------------------------</v>
      </c>
      <c r="B4686" s="5" t="str">
        <f>_xlfn.IFNA(VLOOKUP(A4686,CNPJ!E:F,2,0),"-------------------------------------------NAO DISPONIVEL-------------------------------------------")</f>
        <v>-------------------------------------------NAO DISPONIVEL-------------------------------------------</v>
      </c>
      <c r="C4686" s="22">
        <v>1</v>
      </c>
      <c r="D4686" s="5" t="str">
        <f>_xlfn.XLOOKUP(R4686,OP!C:C,OP!B:B,,0,1)</f>
        <v>RJ</v>
      </c>
      <c r="E4686" s="23"/>
      <c r="M4686" s="26"/>
      <c r="N4686" s="27"/>
      <c r="O4686" s="28" t="str">
        <f t="shared" si="1176"/>
        <v>00000004686</v>
      </c>
      <c r="R4686" s="27" t="s">
        <v>193</v>
      </c>
      <c r="S4686" s="30" t="str">
        <f>_xlfn.IFNA(VLOOKUP(_xlfn.CONCAT(D4686," - ",R4686),OP!A:D,4,0),"-------------------------------------------NAO DISPONIVEL-------------------------------------------")</f>
        <v>FETRANSPOR</v>
      </c>
      <c r="T4686" s="31"/>
      <c r="U4686" s="32"/>
      <c r="V4686" s="31"/>
      <c r="W4686" s="33">
        <f t="shared" si="1177"/>
        <v>0</v>
      </c>
      <c r="X4686" s="34">
        <f t="shared" si="1178"/>
        <v>0</v>
      </c>
      <c r="Y4686" s="33">
        <f t="shared" si="1179"/>
        <v>0</v>
      </c>
      <c r="Z4686" s="33">
        <f t="shared" si="1180"/>
        <v>0</v>
      </c>
      <c r="AA4686" s="35">
        <f t="shared" si="1181"/>
        <v>0</v>
      </c>
      <c r="AB4686" s="36">
        <f t="shared" si="1182"/>
        <v>0</v>
      </c>
      <c r="AC4686" s="37">
        <f t="shared" si="1183"/>
        <v>0</v>
      </c>
      <c r="AD4686" s="38"/>
      <c r="AE4686" s="38"/>
      <c r="AF4686" s="39">
        <f t="shared" si="1184"/>
        <v>0</v>
      </c>
      <c r="AG4686" s="40"/>
      <c r="AH4686" s="41">
        <f t="shared" si="1185"/>
        <v>0</v>
      </c>
      <c r="AI4686" s="42">
        <f t="shared" si="1186"/>
        <v>0</v>
      </c>
      <c r="AJ4686" s="43">
        <f t="shared" si="1187"/>
        <v>0</v>
      </c>
      <c r="AK4686" s="5" t="str">
        <f>_xlfn.IFNA(VLOOKUP(_xlfn.CONCAT(D4686," - ",S4686),OP!E:F,2,0),"-------------------------------------------NAO DISPONIVEL-------------------------------------------")</f>
        <v>C - RIOCARD</v>
      </c>
      <c r="AL4686" s="7" t="str">
        <f t="shared" si="1173"/>
        <v>1 - -------------------------------------------NAO DISPONIVEL------------------------------------------- - 00000004686 - FETRANSPOR</v>
      </c>
      <c r="AM4686" s="7" t="str">
        <f t="shared" si="1174"/>
        <v>-------------------------------------------NAO DISPONIVEL-------------------------------------------</v>
      </c>
      <c r="AN4686" s="44" cm="1">
        <f t="array" ref="AN4686">_xlfn.IFS(AJ4686=0,0,AQ4686="INATIVO",2,AQ4686="SEM CADASTRO",4,AQ4686="CPF ATIVO EM OUTRO COMPRADOR",5,AQ4686="NOVO/SEM CARTAO",6,AND(AJ4686&gt;0,AQ4686,""),8)</f>
        <v>0</v>
      </c>
      <c r="AO4686" s="45">
        <f t="shared" si="1188"/>
        <v>-10</v>
      </c>
    </row>
    <row r="4687" spans="1:41" x14ac:dyDescent="0.4">
      <c r="A4687" s="21" t="str">
        <f t="shared" si="1175"/>
        <v>-------------------------------------------NAO DISPONIVEL-------------------------------------------</v>
      </c>
      <c r="B4687" s="5" t="str">
        <f>_xlfn.IFNA(VLOOKUP(A4687,CNPJ!E:F,2,0),"-------------------------------------------NAO DISPONIVEL-------------------------------------------")</f>
        <v>-------------------------------------------NAO DISPONIVEL-------------------------------------------</v>
      </c>
      <c r="C4687" s="22">
        <v>1</v>
      </c>
      <c r="D4687" s="5" t="str">
        <f>_xlfn.XLOOKUP(R4687,OP!C:C,OP!B:B,,0,1)</f>
        <v>RJ</v>
      </c>
      <c r="E4687" s="23"/>
      <c r="M4687" s="26"/>
      <c r="N4687" s="27"/>
      <c r="O4687" s="28" t="str">
        <f t="shared" si="1176"/>
        <v>00000004687</v>
      </c>
      <c r="R4687" s="27" t="s">
        <v>193</v>
      </c>
      <c r="S4687" s="30" t="str">
        <f>_xlfn.IFNA(VLOOKUP(_xlfn.CONCAT(D4687," - ",R4687),OP!A:D,4,0),"-------------------------------------------NAO DISPONIVEL-------------------------------------------")</f>
        <v>FETRANSPOR</v>
      </c>
      <c r="T4687" s="31"/>
      <c r="U4687" s="32"/>
      <c r="V4687" s="31"/>
      <c r="W4687" s="33">
        <f t="shared" si="1177"/>
        <v>0</v>
      </c>
      <c r="X4687" s="34">
        <f t="shared" si="1178"/>
        <v>0</v>
      </c>
      <c r="Y4687" s="33">
        <f t="shared" si="1179"/>
        <v>0</v>
      </c>
      <c r="Z4687" s="33">
        <f t="shared" si="1180"/>
        <v>0</v>
      </c>
      <c r="AA4687" s="35">
        <f t="shared" si="1181"/>
        <v>0</v>
      </c>
      <c r="AB4687" s="36">
        <f t="shared" si="1182"/>
        <v>0</v>
      </c>
      <c r="AC4687" s="37">
        <f t="shared" si="1183"/>
        <v>0</v>
      </c>
      <c r="AD4687" s="38"/>
      <c r="AE4687" s="38"/>
      <c r="AF4687" s="39">
        <f t="shared" si="1184"/>
        <v>0</v>
      </c>
      <c r="AG4687" s="40"/>
      <c r="AH4687" s="41">
        <f t="shared" si="1185"/>
        <v>0</v>
      </c>
      <c r="AI4687" s="42">
        <f t="shared" si="1186"/>
        <v>0</v>
      </c>
      <c r="AJ4687" s="43">
        <f t="shared" si="1187"/>
        <v>0</v>
      </c>
      <c r="AK4687" s="5" t="str">
        <f>_xlfn.IFNA(VLOOKUP(_xlfn.CONCAT(D4687," - ",S4687),OP!E:F,2,0),"-------------------------------------------NAO DISPONIVEL-------------------------------------------")</f>
        <v>C - RIOCARD</v>
      </c>
      <c r="AL4687" s="7" t="str">
        <f t="shared" si="1173"/>
        <v>1 - -------------------------------------------NAO DISPONIVEL------------------------------------------- - 00000004687 - FETRANSPOR</v>
      </c>
      <c r="AM4687" s="7" t="str">
        <f t="shared" si="1174"/>
        <v>-------------------------------------------NAO DISPONIVEL-------------------------------------------</v>
      </c>
      <c r="AN4687" s="44" cm="1">
        <f t="array" ref="AN4687">_xlfn.IFS(AJ4687=0,0,AQ4687="INATIVO",2,AQ4687="SEM CADASTRO",4,AQ4687="CPF ATIVO EM OUTRO COMPRADOR",5,AQ4687="NOVO/SEM CARTAO",6,AND(AJ4687&gt;0,AQ4687,""),8)</f>
        <v>0</v>
      </c>
      <c r="AO4687" s="45">
        <f t="shared" si="1188"/>
        <v>-10</v>
      </c>
    </row>
    <row r="4688" spans="1:41" x14ac:dyDescent="0.4">
      <c r="A4688" s="21" t="str">
        <f t="shared" si="1175"/>
        <v>-------------------------------------------NAO DISPONIVEL-------------------------------------------</v>
      </c>
      <c r="B4688" s="5" t="str">
        <f>_xlfn.IFNA(VLOOKUP(A4688,CNPJ!E:F,2,0),"-------------------------------------------NAO DISPONIVEL-------------------------------------------")</f>
        <v>-------------------------------------------NAO DISPONIVEL-------------------------------------------</v>
      </c>
      <c r="C4688" s="22">
        <v>1</v>
      </c>
      <c r="D4688" s="5" t="str">
        <f>_xlfn.XLOOKUP(R4688,OP!C:C,OP!B:B,,0,1)</f>
        <v>RJ</v>
      </c>
      <c r="E4688" s="23"/>
      <c r="M4688" s="26"/>
      <c r="N4688" s="27"/>
      <c r="O4688" s="28" t="str">
        <f t="shared" si="1176"/>
        <v>00000004688</v>
      </c>
      <c r="R4688" s="27" t="s">
        <v>193</v>
      </c>
      <c r="S4688" s="30" t="str">
        <f>_xlfn.IFNA(VLOOKUP(_xlfn.CONCAT(D4688," - ",R4688),OP!A:D,4,0),"-------------------------------------------NAO DISPONIVEL-------------------------------------------")</f>
        <v>FETRANSPOR</v>
      </c>
      <c r="T4688" s="31"/>
      <c r="U4688" s="32"/>
      <c r="V4688" s="31"/>
      <c r="W4688" s="33">
        <f t="shared" si="1177"/>
        <v>0</v>
      </c>
      <c r="X4688" s="34">
        <f t="shared" si="1178"/>
        <v>0</v>
      </c>
      <c r="Y4688" s="33">
        <f t="shared" si="1179"/>
        <v>0</v>
      </c>
      <c r="Z4688" s="33">
        <f t="shared" si="1180"/>
        <v>0</v>
      </c>
      <c r="AA4688" s="35">
        <f t="shared" si="1181"/>
        <v>0</v>
      </c>
      <c r="AB4688" s="36">
        <f t="shared" si="1182"/>
        <v>0</v>
      </c>
      <c r="AC4688" s="37">
        <f t="shared" si="1183"/>
        <v>0</v>
      </c>
      <c r="AD4688" s="38"/>
      <c r="AE4688" s="38"/>
      <c r="AF4688" s="39">
        <f t="shared" si="1184"/>
        <v>0</v>
      </c>
      <c r="AG4688" s="40"/>
      <c r="AH4688" s="41">
        <f t="shared" si="1185"/>
        <v>0</v>
      </c>
      <c r="AI4688" s="42">
        <f t="shared" si="1186"/>
        <v>0</v>
      </c>
      <c r="AJ4688" s="43">
        <f t="shared" si="1187"/>
        <v>0</v>
      </c>
      <c r="AK4688" s="5" t="str">
        <f>_xlfn.IFNA(VLOOKUP(_xlfn.CONCAT(D4688," - ",S4688),OP!E:F,2,0),"-------------------------------------------NAO DISPONIVEL-------------------------------------------")</f>
        <v>C - RIOCARD</v>
      </c>
      <c r="AL4688" s="7" t="str">
        <f t="shared" si="1173"/>
        <v>1 - -------------------------------------------NAO DISPONIVEL------------------------------------------- - 00000004688 - FETRANSPOR</v>
      </c>
      <c r="AM4688" s="7" t="str">
        <f t="shared" si="1174"/>
        <v>-------------------------------------------NAO DISPONIVEL-------------------------------------------</v>
      </c>
      <c r="AN4688" s="44" cm="1">
        <f t="array" ref="AN4688">_xlfn.IFS(AJ4688=0,0,AQ4688="INATIVO",2,AQ4688="SEM CADASTRO",4,AQ4688="CPF ATIVO EM OUTRO COMPRADOR",5,AQ4688="NOVO/SEM CARTAO",6,AND(AJ4688&gt;0,AQ4688,""),8)</f>
        <v>0</v>
      </c>
      <c r="AO4688" s="45">
        <f t="shared" si="1188"/>
        <v>-10</v>
      </c>
    </row>
    <row r="4689" spans="1:41" x14ac:dyDescent="0.4">
      <c r="A4689" s="21" t="str">
        <f t="shared" si="1175"/>
        <v>-------------------------------------------NAO DISPONIVEL-------------------------------------------</v>
      </c>
      <c r="B4689" s="5" t="str">
        <f>_xlfn.IFNA(VLOOKUP(A4689,CNPJ!E:F,2,0),"-------------------------------------------NAO DISPONIVEL-------------------------------------------")</f>
        <v>-------------------------------------------NAO DISPONIVEL-------------------------------------------</v>
      </c>
      <c r="C4689" s="22">
        <v>1</v>
      </c>
      <c r="D4689" s="5" t="str">
        <f>_xlfn.XLOOKUP(R4689,OP!C:C,OP!B:B,,0,1)</f>
        <v>RJ</v>
      </c>
      <c r="E4689" s="23"/>
      <c r="M4689" s="26"/>
      <c r="N4689" s="27"/>
      <c r="O4689" s="28" t="str">
        <f t="shared" si="1176"/>
        <v>00000004689</v>
      </c>
      <c r="R4689" s="27" t="s">
        <v>193</v>
      </c>
      <c r="S4689" s="30" t="str">
        <f>_xlfn.IFNA(VLOOKUP(_xlfn.CONCAT(D4689," - ",R4689),OP!A:D,4,0),"-------------------------------------------NAO DISPONIVEL-------------------------------------------")</f>
        <v>FETRANSPOR</v>
      </c>
      <c r="T4689" s="31"/>
      <c r="U4689" s="32"/>
      <c r="V4689" s="31"/>
      <c r="W4689" s="33">
        <f t="shared" si="1177"/>
        <v>0</v>
      </c>
      <c r="X4689" s="34">
        <f t="shared" si="1178"/>
        <v>0</v>
      </c>
      <c r="Y4689" s="33">
        <f t="shared" si="1179"/>
        <v>0</v>
      </c>
      <c r="Z4689" s="33">
        <f t="shared" si="1180"/>
        <v>0</v>
      </c>
      <c r="AA4689" s="35">
        <f t="shared" si="1181"/>
        <v>0</v>
      </c>
      <c r="AB4689" s="36">
        <f t="shared" si="1182"/>
        <v>0</v>
      </c>
      <c r="AC4689" s="37">
        <f t="shared" si="1183"/>
        <v>0</v>
      </c>
      <c r="AD4689" s="38"/>
      <c r="AE4689" s="38"/>
      <c r="AF4689" s="39">
        <f t="shared" si="1184"/>
        <v>0</v>
      </c>
      <c r="AG4689" s="40"/>
      <c r="AH4689" s="41">
        <f t="shared" si="1185"/>
        <v>0</v>
      </c>
      <c r="AI4689" s="42">
        <f t="shared" si="1186"/>
        <v>0</v>
      </c>
      <c r="AJ4689" s="43">
        <f t="shared" si="1187"/>
        <v>0</v>
      </c>
      <c r="AK4689" s="5" t="str">
        <f>_xlfn.IFNA(VLOOKUP(_xlfn.CONCAT(D4689," - ",S4689),OP!E:F,2,0),"-------------------------------------------NAO DISPONIVEL-------------------------------------------")</f>
        <v>C - RIOCARD</v>
      </c>
      <c r="AL4689" s="7" t="str">
        <f t="shared" si="1173"/>
        <v>1 - -------------------------------------------NAO DISPONIVEL------------------------------------------- - 00000004689 - FETRANSPOR</v>
      </c>
      <c r="AM4689" s="7" t="str">
        <f t="shared" si="1174"/>
        <v>-------------------------------------------NAO DISPONIVEL-------------------------------------------</v>
      </c>
      <c r="AN4689" s="44" cm="1">
        <f t="array" ref="AN4689">_xlfn.IFS(AJ4689=0,0,AQ4689="INATIVO",2,AQ4689="SEM CADASTRO",4,AQ4689="CPF ATIVO EM OUTRO COMPRADOR",5,AQ4689="NOVO/SEM CARTAO",6,AND(AJ4689&gt;0,AQ4689,""),8)</f>
        <v>0</v>
      </c>
      <c r="AO4689" s="45">
        <f t="shared" si="1188"/>
        <v>-10</v>
      </c>
    </row>
    <row r="4690" spans="1:41" x14ac:dyDescent="0.4">
      <c r="A4690" s="21" t="str">
        <f t="shared" si="1175"/>
        <v>-------------------------------------------NAO DISPONIVEL-------------------------------------------</v>
      </c>
      <c r="B4690" s="5" t="str">
        <f>_xlfn.IFNA(VLOOKUP(A4690,CNPJ!E:F,2,0),"-------------------------------------------NAO DISPONIVEL-------------------------------------------")</f>
        <v>-------------------------------------------NAO DISPONIVEL-------------------------------------------</v>
      </c>
      <c r="C4690" s="22">
        <v>1</v>
      </c>
      <c r="D4690" s="5" t="str">
        <f>_xlfn.XLOOKUP(R4690,OP!C:C,OP!B:B,,0,1)</f>
        <v>RJ</v>
      </c>
      <c r="E4690" s="23"/>
      <c r="M4690" s="26"/>
      <c r="N4690" s="27"/>
      <c r="O4690" s="28" t="str">
        <f t="shared" si="1176"/>
        <v>00000004690</v>
      </c>
      <c r="R4690" s="27" t="s">
        <v>193</v>
      </c>
      <c r="S4690" s="30" t="str">
        <f>_xlfn.IFNA(VLOOKUP(_xlfn.CONCAT(D4690," - ",R4690),OP!A:D,4,0),"-------------------------------------------NAO DISPONIVEL-------------------------------------------")</f>
        <v>FETRANSPOR</v>
      </c>
      <c r="T4690" s="31"/>
      <c r="U4690" s="32"/>
      <c r="V4690" s="31"/>
      <c r="W4690" s="33">
        <f t="shared" si="1177"/>
        <v>0</v>
      </c>
      <c r="X4690" s="34">
        <f t="shared" si="1178"/>
        <v>0</v>
      </c>
      <c r="Y4690" s="33">
        <f t="shared" si="1179"/>
        <v>0</v>
      </c>
      <c r="Z4690" s="33">
        <f t="shared" si="1180"/>
        <v>0</v>
      </c>
      <c r="AA4690" s="35">
        <f t="shared" si="1181"/>
        <v>0</v>
      </c>
      <c r="AB4690" s="36">
        <f t="shared" si="1182"/>
        <v>0</v>
      </c>
      <c r="AC4690" s="37">
        <f t="shared" si="1183"/>
        <v>0</v>
      </c>
      <c r="AD4690" s="38"/>
      <c r="AE4690" s="38"/>
      <c r="AF4690" s="39">
        <f t="shared" si="1184"/>
        <v>0</v>
      </c>
      <c r="AG4690" s="40"/>
      <c r="AH4690" s="41">
        <f t="shared" si="1185"/>
        <v>0</v>
      </c>
      <c r="AI4690" s="42">
        <f t="shared" si="1186"/>
        <v>0</v>
      </c>
      <c r="AJ4690" s="43">
        <f t="shared" si="1187"/>
        <v>0</v>
      </c>
      <c r="AK4690" s="5" t="str">
        <f>_xlfn.IFNA(VLOOKUP(_xlfn.CONCAT(D4690," - ",S4690),OP!E:F,2,0),"-------------------------------------------NAO DISPONIVEL-------------------------------------------")</f>
        <v>C - RIOCARD</v>
      </c>
      <c r="AL4690" s="7" t="str">
        <f t="shared" si="1173"/>
        <v>1 - -------------------------------------------NAO DISPONIVEL------------------------------------------- - 00000004690 - FETRANSPOR</v>
      </c>
      <c r="AM4690" s="7" t="str">
        <f t="shared" si="1174"/>
        <v>-------------------------------------------NAO DISPONIVEL-------------------------------------------</v>
      </c>
      <c r="AN4690" s="44" cm="1">
        <f t="array" ref="AN4690">_xlfn.IFS(AJ4690=0,0,AQ4690="INATIVO",2,AQ4690="SEM CADASTRO",4,AQ4690="CPF ATIVO EM OUTRO COMPRADOR",5,AQ4690="NOVO/SEM CARTAO",6,AND(AJ4690&gt;0,AQ4690,""),8)</f>
        <v>0</v>
      </c>
      <c r="AO4690" s="45">
        <f t="shared" si="1188"/>
        <v>-10</v>
      </c>
    </row>
    <row r="4691" spans="1:41" x14ac:dyDescent="0.4">
      <c r="A4691" s="21" t="str">
        <f t="shared" si="1175"/>
        <v>-------------------------------------------NAO DISPONIVEL-------------------------------------------</v>
      </c>
      <c r="B4691" s="5" t="str">
        <f>_xlfn.IFNA(VLOOKUP(A4691,CNPJ!E:F,2,0),"-------------------------------------------NAO DISPONIVEL-------------------------------------------")</f>
        <v>-------------------------------------------NAO DISPONIVEL-------------------------------------------</v>
      </c>
      <c r="C4691" s="22">
        <v>1</v>
      </c>
      <c r="D4691" s="5" t="str">
        <f>_xlfn.XLOOKUP(R4691,OP!C:C,OP!B:B,,0,1)</f>
        <v>RJ</v>
      </c>
      <c r="E4691" s="23"/>
      <c r="M4691" s="26"/>
      <c r="N4691" s="27"/>
      <c r="O4691" s="28" t="str">
        <f t="shared" si="1176"/>
        <v>00000004691</v>
      </c>
      <c r="R4691" s="27" t="s">
        <v>193</v>
      </c>
      <c r="S4691" s="30" t="str">
        <f>_xlfn.IFNA(VLOOKUP(_xlfn.CONCAT(D4691," - ",R4691),OP!A:D,4,0),"-------------------------------------------NAO DISPONIVEL-------------------------------------------")</f>
        <v>FETRANSPOR</v>
      </c>
      <c r="T4691" s="31"/>
      <c r="U4691" s="32"/>
      <c r="V4691" s="31"/>
      <c r="W4691" s="33">
        <f t="shared" si="1177"/>
        <v>0</v>
      </c>
      <c r="X4691" s="34">
        <f t="shared" si="1178"/>
        <v>0</v>
      </c>
      <c r="Y4691" s="33">
        <f t="shared" si="1179"/>
        <v>0</v>
      </c>
      <c r="Z4691" s="33">
        <f t="shared" si="1180"/>
        <v>0</v>
      </c>
      <c r="AA4691" s="35">
        <f t="shared" si="1181"/>
        <v>0</v>
      </c>
      <c r="AB4691" s="36">
        <f t="shared" si="1182"/>
        <v>0</v>
      </c>
      <c r="AC4691" s="37">
        <f t="shared" si="1183"/>
        <v>0</v>
      </c>
      <c r="AD4691" s="38"/>
      <c r="AE4691" s="38"/>
      <c r="AF4691" s="39">
        <f t="shared" si="1184"/>
        <v>0</v>
      </c>
      <c r="AG4691" s="40"/>
      <c r="AH4691" s="41">
        <f t="shared" si="1185"/>
        <v>0</v>
      </c>
      <c r="AI4691" s="42">
        <f t="shared" si="1186"/>
        <v>0</v>
      </c>
      <c r="AJ4691" s="43">
        <f t="shared" si="1187"/>
        <v>0</v>
      </c>
      <c r="AK4691" s="5" t="str">
        <f>_xlfn.IFNA(VLOOKUP(_xlfn.CONCAT(D4691," - ",S4691),OP!E:F,2,0),"-------------------------------------------NAO DISPONIVEL-------------------------------------------")</f>
        <v>C - RIOCARD</v>
      </c>
      <c r="AL4691" s="7" t="str">
        <f t="shared" si="1173"/>
        <v>1 - -------------------------------------------NAO DISPONIVEL------------------------------------------- - 00000004691 - FETRANSPOR</v>
      </c>
      <c r="AM4691" s="7" t="str">
        <f t="shared" si="1174"/>
        <v>-------------------------------------------NAO DISPONIVEL-------------------------------------------</v>
      </c>
      <c r="AN4691" s="44" cm="1">
        <f t="array" ref="AN4691">_xlfn.IFS(AJ4691=0,0,AQ4691="INATIVO",2,AQ4691="SEM CADASTRO",4,AQ4691="CPF ATIVO EM OUTRO COMPRADOR",5,AQ4691="NOVO/SEM CARTAO",6,AND(AJ4691&gt;0,AQ4691,""),8)</f>
        <v>0</v>
      </c>
      <c r="AO4691" s="45">
        <f t="shared" si="1188"/>
        <v>-10</v>
      </c>
    </row>
    <row r="4692" spans="1:41" x14ac:dyDescent="0.4">
      <c r="A4692" s="21" t="str">
        <f t="shared" si="1175"/>
        <v>-------------------------------------------NAO DISPONIVEL-------------------------------------------</v>
      </c>
      <c r="B4692" s="5" t="str">
        <f>_xlfn.IFNA(VLOOKUP(A4692,CNPJ!E:F,2,0),"-------------------------------------------NAO DISPONIVEL-------------------------------------------")</f>
        <v>-------------------------------------------NAO DISPONIVEL-------------------------------------------</v>
      </c>
      <c r="C4692" s="22">
        <v>1</v>
      </c>
      <c r="D4692" s="5" t="str">
        <f>_xlfn.XLOOKUP(R4692,OP!C:C,OP!B:B,,0,1)</f>
        <v>RJ</v>
      </c>
      <c r="E4692" s="23"/>
      <c r="M4692" s="26"/>
      <c r="N4692" s="27"/>
      <c r="O4692" s="28" t="str">
        <f t="shared" si="1176"/>
        <v>00000004692</v>
      </c>
      <c r="R4692" s="27" t="s">
        <v>193</v>
      </c>
      <c r="S4692" s="30" t="str">
        <f>_xlfn.IFNA(VLOOKUP(_xlfn.CONCAT(D4692," - ",R4692),OP!A:D,4,0),"-------------------------------------------NAO DISPONIVEL-------------------------------------------")</f>
        <v>FETRANSPOR</v>
      </c>
      <c r="T4692" s="31"/>
      <c r="U4692" s="32"/>
      <c r="V4692" s="31"/>
      <c r="W4692" s="33">
        <f t="shared" si="1177"/>
        <v>0</v>
      </c>
      <c r="X4692" s="34">
        <f t="shared" si="1178"/>
        <v>0</v>
      </c>
      <c r="Y4692" s="33">
        <f t="shared" si="1179"/>
        <v>0</v>
      </c>
      <c r="Z4692" s="33">
        <f t="shared" si="1180"/>
        <v>0</v>
      </c>
      <c r="AA4692" s="35">
        <f t="shared" si="1181"/>
        <v>0</v>
      </c>
      <c r="AB4692" s="36">
        <f t="shared" si="1182"/>
        <v>0</v>
      </c>
      <c r="AC4692" s="37">
        <f t="shared" si="1183"/>
        <v>0</v>
      </c>
      <c r="AD4692" s="38"/>
      <c r="AE4692" s="38"/>
      <c r="AF4692" s="39">
        <f t="shared" si="1184"/>
        <v>0</v>
      </c>
      <c r="AG4692" s="40"/>
      <c r="AH4692" s="41">
        <f t="shared" si="1185"/>
        <v>0</v>
      </c>
      <c r="AI4692" s="42">
        <f t="shared" si="1186"/>
        <v>0</v>
      </c>
      <c r="AJ4692" s="43">
        <f t="shared" si="1187"/>
        <v>0</v>
      </c>
      <c r="AK4692" s="5" t="str">
        <f>_xlfn.IFNA(VLOOKUP(_xlfn.CONCAT(D4692," - ",S4692),OP!E:F,2,0),"-------------------------------------------NAO DISPONIVEL-------------------------------------------")</f>
        <v>C - RIOCARD</v>
      </c>
      <c r="AL4692" s="7" t="str">
        <f t="shared" si="1173"/>
        <v>1 - -------------------------------------------NAO DISPONIVEL------------------------------------------- - 00000004692 - FETRANSPOR</v>
      </c>
      <c r="AM4692" s="7" t="str">
        <f t="shared" si="1174"/>
        <v>-------------------------------------------NAO DISPONIVEL-------------------------------------------</v>
      </c>
      <c r="AN4692" s="44" cm="1">
        <f t="array" ref="AN4692">_xlfn.IFS(AJ4692=0,0,AQ4692="INATIVO",2,AQ4692="SEM CADASTRO",4,AQ4692="CPF ATIVO EM OUTRO COMPRADOR",5,AQ4692="NOVO/SEM CARTAO",6,AND(AJ4692&gt;0,AQ4692,""),8)</f>
        <v>0</v>
      </c>
      <c r="AO4692" s="45">
        <f t="shared" si="1188"/>
        <v>-10</v>
      </c>
    </row>
    <row r="4693" spans="1:41" x14ac:dyDescent="0.4">
      <c r="A4693" s="21" t="str">
        <f t="shared" si="1175"/>
        <v>-------------------------------------------NAO DISPONIVEL-------------------------------------------</v>
      </c>
      <c r="B4693" s="5" t="str">
        <f>_xlfn.IFNA(VLOOKUP(A4693,CNPJ!E:F,2,0),"-------------------------------------------NAO DISPONIVEL-------------------------------------------")</f>
        <v>-------------------------------------------NAO DISPONIVEL-------------------------------------------</v>
      </c>
      <c r="C4693" s="22">
        <v>1</v>
      </c>
      <c r="D4693" s="5" t="str">
        <f>_xlfn.XLOOKUP(R4693,OP!C:C,OP!B:B,,0,1)</f>
        <v>RJ</v>
      </c>
      <c r="E4693" s="23"/>
      <c r="M4693" s="26"/>
      <c r="N4693" s="27"/>
      <c r="O4693" s="28" t="str">
        <f t="shared" si="1176"/>
        <v>00000004693</v>
      </c>
      <c r="R4693" s="27" t="s">
        <v>193</v>
      </c>
      <c r="S4693" s="30" t="str">
        <f>_xlfn.IFNA(VLOOKUP(_xlfn.CONCAT(D4693," - ",R4693),OP!A:D,4,0),"-------------------------------------------NAO DISPONIVEL-------------------------------------------")</f>
        <v>FETRANSPOR</v>
      </c>
      <c r="T4693" s="31"/>
      <c r="U4693" s="32"/>
      <c r="V4693" s="31"/>
      <c r="W4693" s="33">
        <f t="shared" si="1177"/>
        <v>0</v>
      </c>
      <c r="X4693" s="34">
        <f t="shared" si="1178"/>
        <v>0</v>
      </c>
      <c r="Y4693" s="33">
        <f t="shared" si="1179"/>
        <v>0</v>
      </c>
      <c r="Z4693" s="33">
        <f t="shared" si="1180"/>
        <v>0</v>
      </c>
      <c r="AA4693" s="35">
        <f t="shared" si="1181"/>
        <v>0</v>
      </c>
      <c r="AB4693" s="36">
        <f t="shared" si="1182"/>
        <v>0</v>
      </c>
      <c r="AC4693" s="37">
        <f t="shared" si="1183"/>
        <v>0</v>
      </c>
      <c r="AD4693" s="38"/>
      <c r="AE4693" s="38"/>
      <c r="AF4693" s="39">
        <f t="shared" si="1184"/>
        <v>0</v>
      </c>
      <c r="AG4693" s="40"/>
      <c r="AH4693" s="41">
        <f t="shared" si="1185"/>
        <v>0</v>
      </c>
      <c r="AI4693" s="42">
        <f t="shared" si="1186"/>
        <v>0</v>
      </c>
      <c r="AJ4693" s="43">
        <f t="shared" si="1187"/>
        <v>0</v>
      </c>
      <c r="AK4693" s="5" t="str">
        <f>_xlfn.IFNA(VLOOKUP(_xlfn.CONCAT(D4693," - ",S4693),OP!E:F,2,0),"-------------------------------------------NAO DISPONIVEL-------------------------------------------")</f>
        <v>C - RIOCARD</v>
      </c>
      <c r="AL4693" s="7" t="str">
        <f t="shared" si="1173"/>
        <v>1 - -------------------------------------------NAO DISPONIVEL------------------------------------------- - 00000004693 - FETRANSPOR</v>
      </c>
      <c r="AM4693" s="7" t="str">
        <f t="shared" si="1174"/>
        <v>-------------------------------------------NAO DISPONIVEL-------------------------------------------</v>
      </c>
      <c r="AN4693" s="44" cm="1">
        <f t="array" ref="AN4693">_xlfn.IFS(AJ4693=0,0,AQ4693="INATIVO",2,AQ4693="SEM CADASTRO",4,AQ4693="CPF ATIVO EM OUTRO COMPRADOR",5,AQ4693="NOVO/SEM CARTAO",6,AND(AJ4693&gt;0,AQ4693,""),8)</f>
        <v>0</v>
      </c>
      <c r="AO4693" s="45">
        <f t="shared" si="1188"/>
        <v>-10</v>
      </c>
    </row>
    <row r="4694" spans="1:41" x14ac:dyDescent="0.4">
      <c r="A4694" s="21" t="str">
        <f t="shared" si="1175"/>
        <v>-------------------------------------------NAO DISPONIVEL-------------------------------------------</v>
      </c>
      <c r="B4694" s="5" t="str">
        <f>_xlfn.IFNA(VLOOKUP(A4694,CNPJ!E:F,2,0),"-------------------------------------------NAO DISPONIVEL-------------------------------------------")</f>
        <v>-------------------------------------------NAO DISPONIVEL-------------------------------------------</v>
      </c>
      <c r="C4694" s="22">
        <v>1</v>
      </c>
      <c r="D4694" s="5" t="str">
        <f>_xlfn.XLOOKUP(R4694,OP!C:C,OP!B:B,,0,1)</f>
        <v>RJ</v>
      </c>
      <c r="E4694" s="23"/>
      <c r="M4694" s="26"/>
      <c r="N4694" s="27"/>
      <c r="O4694" s="28" t="str">
        <f t="shared" si="1176"/>
        <v>00000004694</v>
      </c>
      <c r="R4694" s="27" t="s">
        <v>193</v>
      </c>
      <c r="S4694" s="30" t="str">
        <f>_xlfn.IFNA(VLOOKUP(_xlfn.CONCAT(D4694," - ",R4694),OP!A:D,4,0),"-------------------------------------------NAO DISPONIVEL-------------------------------------------")</f>
        <v>FETRANSPOR</v>
      </c>
      <c r="T4694" s="31"/>
      <c r="U4694" s="32"/>
      <c r="V4694" s="31"/>
      <c r="W4694" s="33">
        <f t="shared" si="1177"/>
        <v>0</v>
      </c>
      <c r="X4694" s="34">
        <f t="shared" si="1178"/>
        <v>0</v>
      </c>
      <c r="Y4694" s="33">
        <f t="shared" si="1179"/>
        <v>0</v>
      </c>
      <c r="Z4694" s="33">
        <f t="shared" si="1180"/>
        <v>0</v>
      </c>
      <c r="AA4694" s="35">
        <f t="shared" si="1181"/>
        <v>0</v>
      </c>
      <c r="AB4694" s="36">
        <f t="shared" si="1182"/>
        <v>0</v>
      </c>
      <c r="AC4694" s="37">
        <f t="shared" si="1183"/>
        <v>0</v>
      </c>
      <c r="AD4694" s="38"/>
      <c r="AE4694" s="38"/>
      <c r="AF4694" s="39">
        <f t="shared" si="1184"/>
        <v>0</v>
      </c>
      <c r="AG4694" s="40"/>
      <c r="AH4694" s="41">
        <f t="shared" si="1185"/>
        <v>0</v>
      </c>
      <c r="AI4694" s="42">
        <f t="shared" si="1186"/>
        <v>0</v>
      </c>
      <c r="AJ4694" s="43">
        <f t="shared" si="1187"/>
        <v>0</v>
      </c>
      <c r="AK4694" s="5" t="str">
        <f>_xlfn.IFNA(VLOOKUP(_xlfn.CONCAT(D4694," - ",S4694),OP!E:F,2,0),"-------------------------------------------NAO DISPONIVEL-------------------------------------------")</f>
        <v>C - RIOCARD</v>
      </c>
      <c r="AL4694" s="7" t="str">
        <f t="shared" si="1173"/>
        <v>1 - -------------------------------------------NAO DISPONIVEL------------------------------------------- - 00000004694 - FETRANSPOR</v>
      </c>
      <c r="AM4694" s="7" t="str">
        <f t="shared" si="1174"/>
        <v>-------------------------------------------NAO DISPONIVEL-------------------------------------------</v>
      </c>
      <c r="AN4694" s="44" cm="1">
        <f t="array" ref="AN4694">_xlfn.IFS(AJ4694=0,0,AQ4694="INATIVO",2,AQ4694="SEM CADASTRO",4,AQ4694="CPF ATIVO EM OUTRO COMPRADOR",5,AQ4694="NOVO/SEM CARTAO",6,AND(AJ4694&gt;0,AQ4694,""),8)</f>
        <v>0</v>
      </c>
      <c r="AO4694" s="45">
        <f t="shared" si="1188"/>
        <v>-10</v>
      </c>
    </row>
    <row r="4695" spans="1:41" x14ac:dyDescent="0.4">
      <c r="A4695" s="21" t="str">
        <f t="shared" si="1175"/>
        <v>-------------------------------------------NAO DISPONIVEL-------------------------------------------</v>
      </c>
      <c r="B4695" s="5" t="str">
        <f>_xlfn.IFNA(VLOOKUP(A4695,CNPJ!E:F,2,0),"-------------------------------------------NAO DISPONIVEL-------------------------------------------")</f>
        <v>-------------------------------------------NAO DISPONIVEL-------------------------------------------</v>
      </c>
      <c r="C4695" s="22">
        <v>1</v>
      </c>
      <c r="D4695" s="5" t="str">
        <f>_xlfn.XLOOKUP(R4695,OP!C:C,OP!B:B,,0,1)</f>
        <v>RJ</v>
      </c>
      <c r="E4695" s="23"/>
      <c r="M4695" s="26"/>
      <c r="N4695" s="27"/>
      <c r="O4695" s="28" t="str">
        <f t="shared" si="1176"/>
        <v>00000004695</v>
      </c>
      <c r="R4695" s="27" t="s">
        <v>193</v>
      </c>
      <c r="S4695" s="30" t="str">
        <f>_xlfn.IFNA(VLOOKUP(_xlfn.CONCAT(D4695," - ",R4695),OP!A:D,4,0),"-------------------------------------------NAO DISPONIVEL-------------------------------------------")</f>
        <v>FETRANSPOR</v>
      </c>
      <c r="T4695" s="31"/>
      <c r="U4695" s="32"/>
      <c r="V4695" s="31"/>
      <c r="W4695" s="33">
        <f t="shared" si="1177"/>
        <v>0</v>
      </c>
      <c r="X4695" s="34">
        <f t="shared" si="1178"/>
        <v>0</v>
      </c>
      <c r="Y4695" s="33">
        <f t="shared" si="1179"/>
        <v>0</v>
      </c>
      <c r="Z4695" s="33">
        <f t="shared" si="1180"/>
        <v>0</v>
      </c>
      <c r="AA4695" s="35">
        <f t="shared" si="1181"/>
        <v>0</v>
      </c>
      <c r="AB4695" s="36">
        <f t="shared" si="1182"/>
        <v>0</v>
      </c>
      <c r="AC4695" s="37">
        <f t="shared" si="1183"/>
        <v>0</v>
      </c>
      <c r="AD4695" s="38"/>
      <c r="AE4695" s="38"/>
      <c r="AF4695" s="39">
        <f t="shared" si="1184"/>
        <v>0</v>
      </c>
      <c r="AG4695" s="40"/>
      <c r="AH4695" s="41">
        <f t="shared" si="1185"/>
        <v>0</v>
      </c>
      <c r="AI4695" s="42">
        <f t="shared" si="1186"/>
        <v>0</v>
      </c>
      <c r="AJ4695" s="43">
        <f t="shared" si="1187"/>
        <v>0</v>
      </c>
      <c r="AK4695" s="5" t="str">
        <f>_xlfn.IFNA(VLOOKUP(_xlfn.CONCAT(D4695," - ",S4695),OP!E:F,2,0),"-------------------------------------------NAO DISPONIVEL-------------------------------------------")</f>
        <v>C - RIOCARD</v>
      </c>
      <c r="AL4695" s="7" t="str">
        <f t="shared" si="1173"/>
        <v>1 - -------------------------------------------NAO DISPONIVEL------------------------------------------- - 00000004695 - FETRANSPOR</v>
      </c>
      <c r="AM4695" s="7" t="str">
        <f t="shared" si="1174"/>
        <v>-------------------------------------------NAO DISPONIVEL-------------------------------------------</v>
      </c>
      <c r="AN4695" s="44" cm="1">
        <f t="array" ref="AN4695">_xlfn.IFS(AJ4695=0,0,AQ4695="INATIVO",2,AQ4695="SEM CADASTRO",4,AQ4695="CPF ATIVO EM OUTRO COMPRADOR",5,AQ4695="NOVO/SEM CARTAO",6,AND(AJ4695&gt;0,AQ4695,""),8)</f>
        <v>0</v>
      </c>
      <c r="AO4695" s="45">
        <f t="shared" si="1188"/>
        <v>-10</v>
      </c>
    </row>
    <row r="4696" spans="1:41" x14ac:dyDescent="0.4">
      <c r="A4696" s="21" t="str">
        <f t="shared" si="1175"/>
        <v>-------------------------------------------NAO DISPONIVEL-------------------------------------------</v>
      </c>
      <c r="B4696" s="5" t="str">
        <f>_xlfn.IFNA(VLOOKUP(A4696,CNPJ!E:F,2,0),"-------------------------------------------NAO DISPONIVEL-------------------------------------------")</f>
        <v>-------------------------------------------NAO DISPONIVEL-------------------------------------------</v>
      </c>
      <c r="C4696" s="22">
        <v>1</v>
      </c>
      <c r="D4696" s="5" t="str">
        <f>_xlfn.XLOOKUP(R4696,OP!C:C,OP!B:B,,0,1)</f>
        <v>RJ</v>
      </c>
      <c r="E4696" s="23"/>
      <c r="M4696" s="26"/>
      <c r="N4696" s="27"/>
      <c r="O4696" s="28" t="str">
        <f t="shared" si="1176"/>
        <v>00000004696</v>
      </c>
      <c r="R4696" s="27" t="s">
        <v>193</v>
      </c>
      <c r="S4696" s="30" t="str">
        <f>_xlfn.IFNA(VLOOKUP(_xlfn.CONCAT(D4696," - ",R4696),OP!A:D,4,0),"-------------------------------------------NAO DISPONIVEL-------------------------------------------")</f>
        <v>FETRANSPOR</v>
      </c>
      <c r="T4696" s="31"/>
      <c r="U4696" s="32"/>
      <c r="V4696" s="31"/>
      <c r="W4696" s="33">
        <f t="shared" si="1177"/>
        <v>0</v>
      </c>
      <c r="X4696" s="34">
        <f t="shared" si="1178"/>
        <v>0</v>
      </c>
      <c r="Y4696" s="33">
        <f t="shared" si="1179"/>
        <v>0</v>
      </c>
      <c r="Z4696" s="33">
        <f t="shared" si="1180"/>
        <v>0</v>
      </c>
      <c r="AA4696" s="35">
        <f t="shared" si="1181"/>
        <v>0</v>
      </c>
      <c r="AB4696" s="36">
        <f t="shared" si="1182"/>
        <v>0</v>
      </c>
      <c r="AC4696" s="37">
        <f t="shared" si="1183"/>
        <v>0</v>
      </c>
      <c r="AD4696" s="38"/>
      <c r="AE4696" s="38"/>
      <c r="AF4696" s="39">
        <f t="shared" si="1184"/>
        <v>0</v>
      </c>
      <c r="AG4696" s="40"/>
      <c r="AH4696" s="41">
        <f t="shared" si="1185"/>
        <v>0</v>
      </c>
      <c r="AI4696" s="42">
        <f t="shared" si="1186"/>
        <v>0</v>
      </c>
      <c r="AJ4696" s="43">
        <f t="shared" si="1187"/>
        <v>0</v>
      </c>
      <c r="AK4696" s="5" t="str">
        <f>_xlfn.IFNA(VLOOKUP(_xlfn.CONCAT(D4696," - ",S4696),OP!E:F,2,0),"-------------------------------------------NAO DISPONIVEL-------------------------------------------")</f>
        <v>C - RIOCARD</v>
      </c>
      <c r="AL4696" s="7" t="str">
        <f t="shared" si="1173"/>
        <v>1 - -------------------------------------------NAO DISPONIVEL------------------------------------------- - 00000004696 - FETRANSPOR</v>
      </c>
      <c r="AM4696" s="7" t="str">
        <f t="shared" si="1174"/>
        <v>-------------------------------------------NAO DISPONIVEL-------------------------------------------</v>
      </c>
      <c r="AN4696" s="44" cm="1">
        <f t="array" ref="AN4696">_xlfn.IFS(AJ4696=0,0,AQ4696="INATIVO",2,AQ4696="SEM CADASTRO",4,AQ4696="CPF ATIVO EM OUTRO COMPRADOR",5,AQ4696="NOVO/SEM CARTAO",6,AND(AJ4696&gt;0,AQ4696,""),8)</f>
        <v>0</v>
      </c>
      <c r="AO4696" s="45">
        <f t="shared" si="1188"/>
        <v>-10</v>
      </c>
    </row>
    <row r="4697" spans="1:41" x14ac:dyDescent="0.4">
      <c r="A4697" s="21" t="str">
        <f t="shared" si="1175"/>
        <v>-------------------------------------------NAO DISPONIVEL-------------------------------------------</v>
      </c>
      <c r="B4697" s="5" t="str">
        <f>_xlfn.IFNA(VLOOKUP(A4697,CNPJ!E:F,2,0),"-------------------------------------------NAO DISPONIVEL-------------------------------------------")</f>
        <v>-------------------------------------------NAO DISPONIVEL-------------------------------------------</v>
      </c>
      <c r="C4697" s="22">
        <v>1</v>
      </c>
      <c r="D4697" s="5" t="str">
        <f>_xlfn.XLOOKUP(R4697,OP!C:C,OP!B:B,,0,1)</f>
        <v>RJ</v>
      </c>
      <c r="E4697" s="23"/>
      <c r="M4697" s="26"/>
      <c r="N4697" s="27"/>
      <c r="O4697" s="28" t="str">
        <f t="shared" si="1176"/>
        <v>00000004697</v>
      </c>
      <c r="R4697" s="27" t="s">
        <v>193</v>
      </c>
      <c r="S4697" s="30" t="str">
        <f>_xlfn.IFNA(VLOOKUP(_xlfn.CONCAT(D4697," - ",R4697),OP!A:D,4,0),"-------------------------------------------NAO DISPONIVEL-------------------------------------------")</f>
        <v>FETRANSPOR</v>
      </c>
      <c r="T4697" s="31"/>
      <c r="U4697" s="32"/>
      <c r="V4697" s="31"/>
      <c r="W4697" s="33">
        <f t="shared" si="1177"/>
        <v>0</v>
      </c>
      <c r="X4697" s="34">
        <f t="shared" si="1178"/>
        <v>0</v>
      </c>
      <c r="Y4697" s="33">
        <f t="shared" si="1179"/>
        <v>0</v>
      </c>
      <c r="Z4697" s="33">
        <f t="shared" si="1180"/>
        <v>0</v>
      </c>
      <c r="AA4697" s="35">
        <f t="shared" si="1181"/>
        <v>0</v>
      </c>
      <c r="AB4697" s="36">
        <f t="shared" si="1182"/>
        <v>0</v>
      </c>
      <c r="AC4697" s="37">
        <f t="shared" si="1183"/>
        <v>0</v>
      </c>
      <c r="AD4697" s="38"/>
      <c r="AE4697" s="38"/>
      <c r="AF4697" s="39">
        <f t="shared" si="1184"/>
        <v>0</v>
      </c>
      <c r="AG4697" s="40"/>
      <c r="AH4697" s="41">
        <f t="shared" si="1185"/>
        <v>0</v>
      </c>
      <c r="AI4697" s="42">
        <f t="shared" si="1186"/>
        <v>0</v>
      </c>
      <c r="AJ4697" s="43">
        <f t="shared" si="1187"/>
        <v>0</v>
      </c>
      <c r="AK4697" s="5" t="str">
        <f>_xlfn.IFNA(VLOOKUP(_xlfn.CONCAT(D4697," - ",S4697),OP!E:F,2,0),"-------------------------------------------NAO DISPONIVEL-------------------------------------------")</f>
        <v>C - RIOCARD</v>
      </c>
      <c r="AL4697" s="7" t="str">
        <f t="shared" si="1173"/>
        <v>1 - -------------------------------------------NAO DISPONIVEL------------------------------------------- - 00000004697 - FETRANSPOR</v>
      </c>
      <c r="AM4697" s="7" t="str">
        <f t="shared" si="1174"/>
        <v>-------------------------------------------NAO DISPONIVEL-------------------------------------------</v>
      </c>
      <c r="AN4697" s="44" cm="1">
        <f t="array" ref="AN4697">_xlfn.IFS(AJ4697=0,0,AQ4697="INATIVO",2,AQ4697="SEM CADASTRO",4,AQ4697="CPF ATIVO EM OUTRO COMPRADOR",5,AQ4697="NOVO/SEM CARTAO",6,AND(AJ4697&gt;0,AQ4697,""),8)</f>
        <v>0</v>
      </c>
      <c r="AO4697" s="45">
        <f t="shared" si="1188"/>
        <v>-10</v>
      </c>
    </row>
    <row r="4698" spans="1:41" x14ac:dyDescent="0.4">
      <c r="A4698" s="21" t="str">
        <f t="shared" si="1175"/>
        <v>-------------------------------------------NAO DISPONIVEL-------------------------------------------</v>
      </c>
      <c r="B4698" s="5" t="str">
        <f>_xlfn.IFNA(VLOOKUP(A4698,CNPJ!E:F,2,0),"-------------------------------------------NAO DISPONIVEL-------------------------------------------")</f>
        <v>-------------------------------------------NAO DISPONIVEL-------------------------------------------</v>
      </c>
      <c r="C4698" s="22">
        <v>1</v>
      </c>
      <c r="D4698" s="5" t="str">
        <f>_xlfn.XLOOKUP(R4698,OP!C:C,OP!B:B,,0,1)</f>
        <v>RJ</v>
      </c>
      <c r="E4698" s="23"/>
      <c r="M4698" s="26"/>
      <c r="N4698" s="27"/>
      <c r="O4698" s="28" t="str">
        <f t="shared" si="1176"/>
        <v>00000004698</v>
      </c>
      <c r="R4698" s="27" t="s">
        <v>193</v>
      </c>
      <c r="S4698" s="30" t="str">
        <f>_xlfn.IFNA(VLOOKUP(_xlfn.CONCAT(D4698," - ",R4698),OP!A:D,4,0),"-------------------------------------------NAO DISPONIVEL-------------------------------------------")</f>
        <v>FETRANSPOR</v>
      </c>
      <c r="T4698" s="31"/>
      <c r="U4698" s="32"/>
      <c r="V4698" s="31"/>
      <c r="W4698" s="33">
        <f t="shared" si="1177"/>
        <v>0</v>
      </c>
      <c r="X4698" s="34">
        <f t="shared" si="1178"/>
        <v>0</v>
      </c>
      <c r="Y4698" s="33">
        <f t="shared" si="1179"/>
        <v>0</v>
      </c>
      <c r="Z4698" s="33">
        <f t="shared" si="1180"/>
        <v>0</v>
      </c>
      <c r="AA4698" s="35">
        <f t="shared" si="1181"/>
        <v>0</v>
      </c>
      <c r="AB4698" s="36">
        <f t="shared" si="1182"/>
        <v>0</v>
      </c>
      <c r="AC4698" s="37">
        <f t="shared" si="1183"/>
        <v>0</v>
      </c>
      <c r="AD4698" s="38"/>
      <c r="AE4698" s="38"/>
      <c r="AF4698" s="39">
        <f t="shared" si="1184"/>
        <v>0</v>
      </c>
      <c r="AG4698" s="40"/>
      <c r="AH4698" s="41">
        <f t="shared" si="1185"/>
        <v>0</v>
      </c>
      <c r="AI4698" s="42">
        <f t="shared" si="1186"/>
        <v>0</v>
      </c>
      <c r="AJ4698" s="43">
        <f t="shared" si="1187"/>
        <v>0</v>
      </c>
      <c r="AK4698" s="5" t="str">
        <f>_xlfn.IFNA(VLOOKUP(_xlfn.CONCAT(D4698," - ",S4698),OP!E:F,2,0),"-------------------------------------------NAO DISPONIVEL-------------------------------------------")</f>
        <v>C - RIOCARD</v>
      </c>
      <c r="AL4698" s="7" t="str">
        <f t="shared" si="1173"/>
        <v>1 - -------------------------------------------NAO DISPONIVEL------------------------------------------- - 00000004698 - FETRANSPOR</v>
      </c>
      <c r="AM4698" s="7" t="str">
        <f t="shared" si="1174"/>
        <v>-------------------------------------------NAO DISPONIVEL-------------------------------------------</v>
      </c>
      <c r="AN4698" s="44" cm="1">
        <f t="array" ref="AN4698">_xlfn.IFS(AJ4698=0,0,AQ4698="INATIVO",2,AQ4698="SEM CADASTRO",4,AQ4698="CPF ATIVO EM OUTRO COMPRADOR",5,AQ4698="NOVO/SEM CARTAO",6,AND(AJ4698&gt;0,AQ4698,""),8)</f>
        <v>0</v>
      </c>
      <c r="AO4698" s="45">
        <f t="shared" si="1188"/>
        <v>-10</v>
      </c>
    </row>
    <row r="4699" spans="1:41" x14ac:dyDescent="0.4">
      <c r="A4699" s="21" t="str">
        <f t="shared" si="1175"/>
        <v>-------------------------------------------NAO DISPONIVEL-------------------------------------------</v>
      </c>
      <c r="B4699" s="5" t="str">
        <f>_xlfn.IFNA(VLOOKUP(A4699,CNPJ!E:F,2,0),"-------------------------------------------NAO DISPONIVEL-------------------------------------------")</f>
        <v>-------------------------------------------NAO DISPONIVEL-------------------------------------------</v>
      </c>
      <c r="C4699" s="22">
        <v>1</v>
      </c>
      <c r="D4699" s="5" t="str">
        <f>_xlfn.XLOOKUP(R4699,OP!C:C,OP!B:B,,0,1)</f>
        <v>RJ</v>
      </c>
      <c r="E4699" s="23"/>
      <c r="M4699" s="26"/>
      <c r="N4699" s="27"/>
      <c r="O4699" s="28" t="str">
        <f t="shared" si="1176"/>
        <v>00000004699</v>
      </c>
      <c r="R4699" s="27" t="s">
        <v>193</v>
      </c>
      <c r="S4699" s="30" t="str">
        <f>_xlfn.IFNA(VLOOKUP(_xlfn.CONCAT(D4699," - ",R4699),OP!A:D,4,0),"-------------------------------------------NAO DISPONIVEL-------------------------------------------")</f>
        <v>FETRANSPOR</v>
      </c>
      <c r="T4699" s="31"/>
      <c r="U4699" s="32"/>
      <c r="V4699" s="31"/>
      <c r="W4699" s="33">
        <f t="shared" si="1177"/>
        <v>0</v>
      </c>
      <c r="X4699" s="34">
        <f t="shared" si="1178"/>
        <v>0</v>
      </c>
      <c r="Y4699" s="33">
        <f t="shared" si="1179"/>
        <v>0</v>
      </c>
      <c r="Z4699" s="33">
        <f t="shared" si="1180"/>
        <v>0</v>
      </c>
      <c r="AA4699" s="35">
        <f t="shared" si="1181"/>
        <v>0</v>
      </c>
      <c r="AB4699" s="36">
        <f t="shared" si="1182"/>
        <v>0</v>
      </c>
      <c r="AC4699" s="37">
        <f t="shared" si="1183"/>
        <v>0</v>
      </c>
      <c r="AD4699" s="38"/>
      <c r="AE4699" s="38"/>
      <c r="AF4699" s="39">
        <f t="shared" si="1184"/>
        <v>0</v>
      </c>
      <c r="AG4699" s="40"/>
      <c r="AH4699" s="41">
        <f t="shared" si="1185"/>
        <v>0</v>
      </c>
      <c r="AI4699" s="42">
        <f t="shared" si="1186"/>
        <v>0</v>
      </c>
      <c r="AJ4699" s="43">
        <f t="shared" si="1187"/>
        <v>0</v>
      </c>
      <c r="AK4699" s="5" t="str">
        <f>_xlfn.IFNA(VLOOKUP(_xlfn.CONCAT(D4699," - ",S4699),OP!E:F,2,0),"-------------------------------------------NAO DISPONIVEL-------------------------------------------")</f>
        <v>C - RIOCARD</v>
      </c>
      <c r="AL4699" s="7" t="str">
        <f t="shared" si="1173"/>
        <v>1 - -------------------------------------------NAO DISPONIVEL------------------------------------------- - 00000004699 - FETRANSPOR</v>
      </c>
      <c r="AM4699" s="7" t="str">
        <f t="shared" si="1174"/>
        <v>-------------------------------------------NAO DISPONIVEL-------------------------------------------</v>
      </c>
      <c r="AN4699" s="44" cm="1">
        <f t="array" ref="AN4699">_xlfn.IFS(AJ4699=0,0,AQ4699="INATIVO",2,AQ4699="SEM CADASTRO",4,AQ4699="CPF ATIVO EM OUTRO COMPRADOR",5,AQ4699="NOVO/SEM CARTAO",6,AND(AJ4699&gt;0,AQ4699,""),8)</f>
        <v>0</v>
      </c>
      <c r="AO4699" s="45">
        <f t="shared" si="1188"/>
        <v>-10</v>
      </c>
    </row>
    <row r="4700" spans="1:41" x14ac:dyDescent="0.4">
      <c r="A4700" s="21" t="str">
        <f t="shared" si="1175"/>
        <v>-------------------------------------------NAO DISPONIVEL-------------------------------------------</v>
      </c>
      <c r="B4700" s="5" t="str">
        <f>_xlfn.IFNA(VLOOKUP(A4700,CNPJ!E:F,2,0),"-------------------------------------------NAO DISPONIVEL-------------------------------------------")</f>
        <v>-------------------------------------------NAO DISPONIVEL-------------------------------------------</v>
      </c>
      <c r="C4700" s="22">
        <v>1</v>
      </c>
      <c r="D4700" s="5" t="str">
        <f>_xlfn.XLOOKUP(R4700,OP!C:C,OP!B:B,,0,1)</f>
        <v>RJ</v>
      </c>
      <c r="E4700" s="23"/>
      <c r="M4700" s="26"/>
      <c r="N4700" s="27"/>
      <c r="O4700" s="28" t="str">
        <f t="shared" si="1176"/>
        <v>00000004700</v>
      </c>
      <c r="R4700" s="27" t="s">
        <v>193</v>
      </c>
      <c r="S4700" s="30" t="str">
        <f>_xlfn.IFNA(VLOOKUP(_xlfn.CONCAT(D4700," - ",R4700),OP!A:D,4,0),"-------------------------------------------NAO DISPONIVEL-------------------------------------------")</f>
        <v>FETRANSPOR</v>
      </c>
      <c r="T4700" s="31"/>
      <c r="U4700" s="32"/>
      <c r="V4700" s="31"/>
      <c r="W4700" s="33">
        <f t="shared" si="1177"/>
        <v>0</v>
      </c>
      <c r="X4700" s="34">
        <f t="shared" si="1178"/>
        <v>0</v>
      </c>
      <c r="Y4700" s="33">
        <f t="shared" si="1179"/>
        <v>0</v>
      </c>
      <c r="Z4700" s="33">
        <f t="shared" si="1180"/>
        <v>0</v>
      </c>
      <c r="AA4700" s="35">
        <f t="shared" si="1181"/>
        <v>0</v>
      </c>
      <c r="AB4700" s="36">
        <f t="shared" si="1182"/>
        <v>0</v>
      </c>
      <c r="AC4700" s="37">
        <f t="shared" si="1183"/>
        <v>0</v>
      </c>
      <c r="AD4700" s="38"/>
      <c r="AE4700" s="38"/>
      <c r="AF4700" s="39">
        <f t="shared" si="1184"/>
        <v>0</v>
      </c>
      <c r="AG4700" s="40"/>
      <c r="AH4700" s="41">
        <f t="shared" si="1185"/>
        <v>0</v>
      </c>
      <c r="AI4700" s="42">
        <f t="shared" si="1186"/>
        <v>0</v>
      </c>
      <c r="AJ4700" s="43">
        <f t="shared" si="1187"/>
        <v>0</v>
      </c>
      <c r="AK4700" s="5" t="str">
        <f>_xlfn.IFNA(VLOOKUP(_xlfn.CONCAT(D4700," - ",S4700),OP!E:F,2,0),"-------------------------------------------NAO DISPONIVEL-------------------------------------------")</f>
        <v>C - RIOCARD</v>
      </c>
      <c r="AL4700" s="7" t="str">
        <f t="shared" si="1173"/>
        <v>1 - -------------------------------------------NAO DISPONIVEL------------------------------------------- - 00000004700 - FETRANSPOR</v>
      </c>
      <c r="AM4700" s="7" t="str">
        <f t="shared" si="1174"/>
        <v>-------------------------------------------NAO DISPONIVEL-------------------------------------------</v>
      </c>
      <c r="AN4700" s="44" cm="1">
        <f t="array" ref="AN4700">_xlfn.IFS(AJ4700=0,0,AQ4700="INATIVO",2,AQ4700="SEM CADASTRO",4,AQ4700="CPF ATIVO EM OUTRO COMPRADOR",5,AQ4700="NOVO/SEM CARTAO",6,AND(AJ4700&gt;0,AQ4700,""),8)</f>
        <v>0</v>
      </c>
      <c r="AO4700" s="45">
        <f t="shared" si="1188"/>
        <v>-10</v>
      </c>
    </row>
    <row r="4701" spans="1:41" x14ac:dyDescent="0.4">
      <c r="A4701" s="21" t="str">
        <f t="shared" si="1175"/>
        <v>-------------------------------------------NAO DISPONIVEL-------------------------------------------</v>
      </c>
      <c r="B4701" s="5" t="str">
        <f>_xlfn.IFNA(VLOOKUP(A4701,CNPJ!E:F,2,0),"-------------------------------------------NAO DISPONIVEL-------------------------------------------")</f>
        <v>-------------------------------------------NAO DISPONIVEL-------------------------------------------</v>
      </c>
      <c r="C4701" s="22">
        <v>1</v>
      </c>
      <c r="D4701" s="5" t="str">
        <f>_xlfn.XLOOKUP(R4701,OP!C:C,OP!B:B,,0,1)</f>
        <v>RJ</v>
      </c>
      <c r="E4701" s="23"/>
      <c r="M4701" s="26"/>
      <c r="N4701" s="27"/>
      <c r="O4701" s="28" t="str">
        <f t="shared" si="1176"/>
        <v>00000004701</v>
      </c>
      <c r="R4701" s="27" t="s">
        <v>193</v>
      </c>
      <c r="S4701" s="30" t="str">
        <f>_xlfn.IFNA(VLOOKUP(_xlfn.CONCAT(D4701," - ",R4701),OP!A:D,4,0),"-------------------------------------------NAO DISPONIVEL-------------------------------------------")</f>
        <v>FETRANSPOR</v>
      </c>
      <c r="T4701" s="31"/>
      <c r="U4701" s="32"/>
      <c r="V4701" s="31"/>
      <c r="W4701" s="33">
        <f t="shared" si="1177"/>
        <v>0</v>
      </c>
      <c r="X4701" s="34">
        <f t="shared" si="1178"/>
        <v>0</v>
      </c>
      <c r="Y4701" s="33">
        <f t="shared" si="1179"/>
        <v>0</v>
      </c>
      <c r="Z4701" s="33">
        <f t="shared" si="1180"/>
        <v>0</v>
      </c>
      <c r="AA4701" s="35">
        <f t="shared" si="1181"/>
        <v>0</v>
      </c>
      <c r="AB4701" s="36">
        <f t="shared" si="1182"/>
        <v>0</v>
      </c>
      <c r="AC4701" s="37">
        <f t="shared" si="1183"/>
        <v>0</v>
      </c>
      <c r="AD4701" s="38"/>
      <c r="AE4701" s="38"/>
      <c r="AF4701" s="39">
        <f t="shared" si="1184"/>
        <v>0</v>
      </c>
      <c r="AG4701" s="40"/>
      <c r="AH4701" s="41">
        <f t="shared" si="1185"/>
        <v>0</v>
      </c>
      <c r="AI4701" s="42">
        <f t="shared" si="1186"/>
        <v>0</v>
      </c>
      <c r="AJ4701" s="43">
        <f t="shared" si="1187"/>
        <v>0</v>
      </c>
      <c r="AK4701" s="5" t="str">
        <f>_xlfn.IFNA(VLOOKUP(_xlfn.CONCAT(D4701," - ",S4701),OP!E:F,2,0),"-------------------------------------------NAO DISPONIVEL-------------------------------------------")</f>
        <v>C - RIOCARD</v>
      </c>
      <c r="AL4701" s="7" t="str">
        <f t="shared" si="1173"/>
        <v>1 - -------------------------------------------NAO DISPONIVEL------------------------------------------- - 00000004701 - FETRANSPOR</v>
      </c>
      <c r="AM4701" s="7" t="str">
        <f t="shared" si="1174"/>
        <v>-------------------------------------------NAO DISPONIVEL-------------------------------------------</v>
      </c>
      <c r="AN4701" s="44" cm="1">
        <f t="array" ref="AN4701">_xlfn.IFS(AJ4701=0,0,AQ4701="INATIVO",2,AQ4701="SEM CADASTRO",4,AQ4701="CPF ATIVO EM OUTRO COMPRADOR",5,AQ4701="NOVO/SEM CARTAO",6,AND(AJ4701&gt;0,AQ4701,""),8)</f>
        <v>0</v>
      </c>
      <c r="AO4701" s="45">
        <f t="shared" si="1188"/>
        <v>-10</v>
      </c>
    </row>
    <row r="4702" spans="1:41" x14ac:dyDescent="0.4">
      <c r="A4702" s="21" t="str">
        <f t="shared" si="1175"/>
        <v>-------------------------------------------NAO DISPONIVEL-------------------------------------------</v>
      </c>
      <c r="B4702" s="5" t="str">
        <f>_xlfn.IFNA(VLOOKUP(A4702,CNPJ!E:F,2,0),"-------------------------------------------NAO DISPONIVEL-------------------------------------------")</f>
        <v>-------------------------------------------NAO DISPONIVEL-------------------------------------------</v>
      </c>
      <c r="C4702" s="22">
        <v>1</v>
      </c>
      <c r="D4702" s="5" t="str">
        <f>_xlfn.XLOOKUP(R4702,OP!C:C,OP!B:B,,0,1)</f>
        <v>RJ</v>
      </c>
      <c r="E4702" s="23"/>
      <c r="M4702" s="26"/>
      <c r="N4702" s="27"/>
      <c r="O4702" s="28" t="str">
        <f t="shared" si="1176"/>
        <v>00000004702</v>
      </c>
      <c r="R4702" s="27" t="s">
        <v>193</v>
      </c>
      <c r="S4702" s="30" t="str">
        <f>_xlfn.IFNA(VLOOKUP(_xlfn.CONCAT(D4702," - ",R4702),OP!A:D,4,0),"-------------------------------------------NAO DISPONIVEL-------------------------------------------")</f>
        <v>FETRANSPOR</v>
      </c>
      <c r="T4702" s="31"/>
      <c r="U4702" s="32"/>
      <c r="V4702" s="31"/>
      <c r="W4702" s="33">
        <f t="shared" si="1177"/>
        <v>0</v>
      </c>
      <c r="X4702" s="34">
        <f t="shared" si="1178"/>
        <v>0</v>
      </c>
      <c r="Y4702" s="33">
        <f t="shared" si="1179"/>
        <v>0</v>
      </c>
      <c r="Z4702" s="33">
        <f t="shared" si="1180"/>
        <v>0</v>
      </c>
      <c r="AA4702" s="35">
        <f t="shared" si="1181"/>
        <v>0</v>
      </c>
      <c r="AB4702" s="36">
        <f t="shared" si="1182"/>
        <v>0</v>
      </c>
      <c r="AC4702" s="37">
        <f t="shared" si="1183"/>
        <v>0</v>
      </c>
      <c r="AD4702" s="38"/>
      <c r="AE4702" s="38"/>
      <c r="AF4702" s="39">
        <f t="shared" si="1184"/>
        <v>0</v>
      </c>
      <c r="AG4702" s="40"/>
      <c r="AH4702" s="41">
        <f t="shared" si="1185"/>
        <v>0</v>
      </c>
      <c r="AI4702" s="42">
        <f t="shared" si="1186"/>
        <v>0</v>
      </c>
      <c r="AJ4702" s="43">
        <f t="shared" si="1187"/>
        <v>0</v>
      </c>
      <c r="AK4702" s="5" t="str">
        <f>_xlfn.IFNA(VLOOKUP(_xlfn.CONCAT(D4702," - ",S4702),OP!E:F,2,0),"-------------------------------------------NAO DISPONIVEL-------------------------------------------")</f>
        <v>C - RIOCARD</v>
      </c>
      <c r="AL4702" s="7" t="str">
        <f t="shared" si="1173"/>
        <v>1 - -------------------------------------------NAO DISPONIVEL------------------------------------------- - 00000004702 - FETRANSPOR</v>
      </c>
      <c r="AM4702" s="7" t="str">
        <f t="shared" si="1174"/>
        <v>-------------------------------------------NAO DISPONIVEL-------------------------------------------</v>
      </c>
      <c r="AN4702" s="44" cm="1">
        <f t="array" ref="AN4702">_xlfn.IFS(AJ4702=0,0,AQ4702="INATIVO",2,AQ4702="SEM CADASTRO",4,AQ4702="CPF ATIVO EM OUTRO COMPRADOR",5,AQ4702="NOVO/SEM CARTAO",6,AND(AJ4702&gt;0,AQ4702,""),8)</f>
        <v>0</v>
      </c>
      <c r="AO4702" s="45">
        <f t="shared" si="1188"/>
        <v>-10</v>
      </c>
    </row>
    <row r="4703" spans="1:41" x14ac:dyDescent="0.4">
      <c r="A4703" s="21" t="str">
        <f t="shared" si="1175"/>
        <v>-------------------------------------------NAO DISPONIVEL-------------------------------------------</v>
      </c>
      <c r="B4703" s="5" t="str">
        <f>_xlfn.IFNA(VLOOKUP(A4703,CNPJ!E:F,2,0),"-------------------------------------------NAO DISPONIVEL-------------------------------------------")</f>
        <v>-------------------------------------------NAO DISPONIVEL-------------------------------------------</v>
      </c>
      <c r="C4703" s="22">
        <v>1</v>
      </c>
      <c r="D4703" s="5" t="str">
        <f>_xlfn.XLOOKUP(R4703,OP!C:C,OP!B:B,,0,1)</f>
        <v>RJ</v>
      </c>
      <c r="E4703" s="23"/>
      <c r="M4703" s="26"/>
      <c r="N4703" s="27"/>
      <c r="O4703" s="28" t="str">
        <f t="shared" si="1176"/>
        <v>00000004703</v>
      </c>
      <c r="R4703" s="27" t="s">
        <v>193</v>
      </c>
      <c r="S4703" s="30" t="str">
        <f>_xlfn.IFNA(VLOOKUP(_xlfn.CONCAT(D4703," - ",R4703),OP!A:D,4,0),"-------------------------------------------NAO DISPONIVEL-------------------------------------------")</f>
        <v>FETRANSPOR</v>
      </c>
      <c r="T4703" s="31"/>
      <c r="U4703" s="32"/>
      <c r="V4703" s="31"/>
      <c r="W4703" s="33">
        <f t="shared" si="1177"/>
        <v>0</v>
      </c>
      <c r="X4703" s="34">
        <f t="shared" si="1178"/>
        <v>0</v>
      </c>
      <c r="Y4703" s="33">
        <f t="shared" si="1179"/>
        <v>0</v>
      </c>
      <c r="Z4703" s="33">
        <f t="shared" si="1180"/>
        <v>0</v>
      </c>
      <c r="AA4703" s="35">
        <f t="shared" si="1181"/>
        <v>0</v>
      </c>
      <c r="AB4703" s="36">
        <f t="shared" si="1182"/>
        <v>0</v>
      </c>
      <c r="AC4703" s="37">
        <f t="shared" si="1183"/>
        <v>0</v>
      </c>
      <c r="AD4703" s="38"/>
      <c r="AE4703" s="38"/>
      <c r="AF4703" s="39">
        <f t="shared" si="1184"/>
        <v>0</v>
      </c>
      <c r="AG4703" s="40"/>
      <c r="AH4703" s="41">
        <f t="shared" si="1185"/>
        <v>0</v>
      </c>
      <c r="AI4703" s="42">
        <f t="shared" si="1186"/>
        <v>0</v>
      </c>
      <c r="AJ4703" s="43">
        <f t="shared" si="1187"/>
        <v>0</v>
      </c>
      <c r="AK4703" s="5" t="str">
        <f>_xlfn.IFNA(VLOOKUP(_xlfn.CONCAT(D4703," - ",S4703),OP!E:F,2,0),"-------------------------------------------NAO DISPONIVEL-------------------------------------------")</f>
        <v>C - RIOCARD</v>
      </c>
      <c r="AL4703" s="7" t="str">
        <f t="shared" si="1173"/>
        <v>1 - -------------------------------------------NAO DISPONIVEL------------------------------------------- - 00000004703 - FETRANSPOR</v>
      </c>
      <c r="AM4703" s="7" t="str">
        <f t="shared" si="1174"/>
        <v>-------------------------------------------NAO DISPONIVEL-------------------------------------------</v>
      </c>
      <c r="AN4703" s="44" cm="1">
        <f t="array" ref="AN4703">_xlfn.IFS(AJ4703=0,0,AQ4703="INATIVO",2,AQ4703="SEM CADASTRO",4,AQ4703="CPF ATIVO EM OUTRO COMPRADOR",5,AQ4703="NOVO/SEM CARTAO",6,AND(AJ4703&gt;0,AQ4703,""),8)</f>
        <v>0</v>
      </c>
      <c r="AO4703" s="45">
        <f t="shared" si="1188"/>
        <v>-10</v>
      </c>
    </row>
    <row r="4704" spans="1:41" x14ac:dyDescent="0.4">
      <c r="A4704" s="21" t="str">
        <f t="shared" si="1175"/>
        <v>-------------------------------------------NAO DISPONIVEL-------------------------------------------</v>
      </c>
      <c r="B4704" s="5" t="str">
        <f>_xlfn.IFNA(VLOOKUP(A4704,CNPJ!E:F,2,0),"-------------------------------------------NAO DISPONIVEL-------------------------------------------")</f>
        <v>-------------------------------------------NAO DISPONIVEL-------------------------------------------</v>
      </c>
      <c r="C4704" s="22">
        <v>1</v>
      </c>
      <c r="D4704" s="5" t="str">
        <f>_xlfn.XLOOKUP(R4704,OP!C:C,OP!B:B,,0,1)</f>
        <v>RJ</v>
      </c>
      <c r="E4704" s="23"/>
      <c r="M4704" s="26"/>
      <c r="N4704" s="27"/>
      <c r="O4704" s="28" t="str">
        <f t="shared" si="1176"/>
        <v>00000004704</v>
      </c>
      <c r="R4704" s="27" t="s">
        <v>193</v>
      </c>
      <c r="S4704" s="30" t="str">
        <f>_xlfn.IFNA(VLOOKUP(_xlfn.CONCAT(D4704," - ",R4704),OP!A:D,4,0),"-------------------------------------------NAO DISPONIVEL-------------------------------------------")</f>
        <v>FETRANSPOR</v>
      </c>
      <c r="T4704" s="31"/>
      <c r="U4704" s="32"/>
      <c r="V4704" s="31"/>
      <c r="W4704" s="33">
        <f t="shared" si="1177"/>
        <v>0</v>
      </c>
      <c r="X4704" s="34">
        <f t="shared" si="1178"/>
        <v>0</v>
      </c>
      <c r="Y4704" s="33">
        <f t="shared" si="1179"/>
        <v>0</v>
      </c>
      <c r="Z4704" s="33">
        <f t="shared" si="1180"/>
        <v>0</v>
      </c>
      <c r="AA4704" s="35">
        <f t="shared" si="1181"/>
        <v>0</v>
      </c>
      <c r="AB4704" s="36">
        <f t="shared" si="1182"/>
        <v>0</v>
      </c>
      <c r="AC4704" s="37">
        <f t="shared" si="1183"/>
        <v>0</v>
      </c>
      <c r="AD4704" s="38"/>
      <c r="AE4704" s="38"/>
      <c r="AF4704" s="39">
        <f t="shared" si="1184"/>
        <v>0</v>
      </c>
      <c r="AG4704" s="40"/>
      <c r="AH4704" s="41">
        <f t="shared" si="1185"/>
        <v>0</v>
      </c>
      <c r="AI4704" s="42">
        <f t="shared" si="1186"/>
        <v>0</v>
      </c>
      <c r="AJ4704" s="43">
        <f t="shared" si="1187"/>
        <v>0</v>
      </c>
      <c r="AK4704" s="5" t="str">
        <f>_xlfn.IFNA(VLOOKUP(_xlfn.CONCAT(D4704," - ",S4704),OP!E:F,2,0),"-------------------------------------------NAO DISPONIVEL-------------------------------------------")</f>
        <v>C - RIOCARD</v>
      </c>
      <c r="AL4704" s="7" t="str">
        <f t="shared" si="1173"/>
        <v>1 - -------------------------------------------NAO DISPONIVEL------------------------------------------- - 00000004704 - FETRANSPOR</v>
      </c>
      <c r="AM4704" s="7" t="str">
        <f t="shared" si="1174"/>
        <v>-------------------------------------------NAO DISPONIVEL-------------------------------------------</v>
      </c>
      <c r="AN4704" s="44" cm="1">
        <f t="array" ref="AN4704">_xlfn.IFS(AJ4704=0,0,AQ4704="INATIVO",2,AQ4704="SEM CADASTRO",4,AQ4704="CPF ATIVO EM OUTRO COMPRADOR",5,AQ4704="NOVO/SEM CARTAO",6,AND(AJ4704&gt;0,AQ4704,""),8)</f>
        <v>0</v>
      </c>
      <c r="AO4704" s="45">
        <f t="shared" si="1188"/>
        <v>-10</v>
      </c>
    </row>
    <row r="4705" spans="1:41" x14ac:dyDescent="0.4">
      <c r="A4705" s="21" t="str">
        <f t="shared" si="1175"/>
        <v>-------------------------------------------NAO DISPONIVEL-------------------------------------------</v>
      </c>
      <c r="B4705" s="5" t="str">
        <f>_xlfn.IFNA(VLOOKUP(A4705,CNPJ!E:F,2,0),"-------------------------------------------NAO DISPONIVEL-------------------------------------------")</f>
        <v>-------------------------------------------NAO DISPONIVEL-------------------------------------------</v>
      </c>
      <c r="C4705" s="22">
        <v>1</v>
      </c>
      <c r="D4705" s="5" t="str">
        <f>_xlfn.XLOOKUP(R4705,OP!C:C,OP!B:B,,0,1)</f>
        <v>RJ</v>
      </c>
      <c r="E4705" s="23"/>
      <c r="M4705" s="26"/>
      <c r="N4705" s="27"/>
      <c r="O4705" s="28" t="str">
        <f t="shared" si="1176"/>
        <v>00000004705</v>
      </c>
      <c r="R4705" s="27" t="s">
        <v>193</v>
      </c>
      <c r="S4705" s="30" t="str">
        <f>_xlfn.IFNA(VLOOKUP(_xlfn.CONCAT(D4705," - ",R4705),OP!A:D,4,0),"-------------------------------------------NAO DISPONIVEL-------------------------------------------")</f>
        <v>FETRANSPOR</v>
      </c>
      <c r="T4705" s="31"/>
      <c r="U4705" s="32"/>
      <c r="V4705" s="31"/>
      <c r="W4705" s="33">
        <f t="shared" si="1177"/>
        <v>0</v>
      </c>
      <c r="X4705" s="34">
        <f t="shared" si="1178"/>
        <v>0</v>
      </c>
      <c r="Y4705" s="33">
        <f t="shared" si="1179"/>
        <v>0</v>
      </c>
      <c r="Z4705" s="33">
        <f t="shared" si="1180"/>
        <v>0</v>
      </c>
      <c r="AA4705" s="35">
        <f t="shared" si="1181"/>
        <v>0</v>
      </c>
      <c r="AB4705" s="36">
        <f t="shared" si="1182"/>
        <v>0</v>
      </c>
      <c r="AC4705" s="37">
        <f t="shared" si="1183"/>
        <v>0</v>
      </c>
      <c r="AD4705" s="38"/>
      <c r="AE4705" s="38"/>
      <c r="AF4705" s="39">
        <f t="shared" si="1184"/>
        <v>0</v>
      </c>
      <c r="AG4705" s="40"/>
      <c r="AH4705" s="41">
        <f t="shared" si="1185"/>
        <v>0</v>
      </c>
      <c r="AI4705" s="42">
        <f t="shared" si="1186"/>
        <v>0</v>
      </c>
      <c r="AJ4705" s="43">
        <f t="shared" si="1187"/>
        <v>0</v>
      </c>
      <c r="AK4705" s="5" t="str">
        <f>_xlfn.IFNA(VLOOKUP(_xlfn.CONCAT(D4705," - ",S4705),OP!E:F,2,0),"-------------------------------------------NAO DISPONIVEL-------------------------------------------")</f>
        <v>C - RIOCARD</v>
      </c>
      <c r="AL4705" s="7" t="str">
        <f t="shared" si="1173"/>
        <v>1 - -------------------------------------------NAO DISPONIVEL------------------------------------------- - 00000004705 - FETRANSPOR</v>
      </c>
      <c r="AM4705" s="7" t="str">
        <f t="shared" si="1174"/>
        <v>-------------------------------------------NAO DISPONIVEL-------------------------------------------</v>
      </c>
      <c r="AN4705" s="44" cm="1">
        <f t="array" ref="AN4705">_xlfn.IFS(AJ4705=0,0,AQ4705="INATIVO",2,AQ4705="SEM CADASTRO",4,AQ4705="CPF ATIVO EM OUTRO COMPRADOR",5,AQ4705="NOVO/SEM CARTAO",6,AND(AJ4705&gt;0,AQ4705,""),8)</f>
        <v>0</v>
      </c>
      <c r="AO4705" s="45">
        <f t="shared" si="1188"/>
        <v>-10</v>
      </c>
    </row>
    <row r="4706" spans="1:41" x14ac:dyDescent="0.4">
      <c r="A4706" s="21" t="str">
        <f t="shared" si="1175"/>
        <v>-------------------------------------------NAO DISPONIVEL-------------------------------------------</v>
      </c>
      <c r="B4706" s="5" t="str">
        <f>_xlfn.IFNA(VLOOKUP(A4706,CNPJ!E:F,2,0),"-------------------------------------------NAO DISPONIVEL-------------------------------------------")</f>
        <v>-------------------------------------------NAO DISPONIVEL-------------------------------------------</v>
      </c>
      <c r="C4706" s="22">
        <v>1</v>
      </c>
      <c r="D4706" s="5" t="str">
        <f>_xlfn.XLOOKUP(R4706,OP!C:C,OP!B:B,,0,1)</f>
        <v>RJ</v>
      </c>
      <c r="E4706" s="23"/>
      <c r="M4706" s="26"/>
      <c r="N4706" s="27"/>
      <c r="O4706" s="28" t="str">
        <f t="shared" si="1176"/>
        <v>00000004706</v>
      </c>
      <c r="R4706" s="27" t="s">
        <v>193</v>
      </c>
      <c r="S4706" s="30" t="str">
        <f>_xlfn.IFNA(VLOOKUP(_xlfn.CONCAT(D4706," - ",R4706),OP!A:D,4,0),"-------------------------------------------NAO DISPONIVEL-------------------------------------------")</f>
        <v>FETRANSPOR</v>
      </c>
      <c r="T4706" s="31"/>
      <c r="U4706" s="32"/>
      <c r="V4706" s="31"/>
      <c r="W4706" s="33">
        <f t="shared" si="1177"/>
        <v>0</v>
      </c>
      <c r="X4706" s="34">
        <f t="shared" si="1178"/>
        <v>0</v>
      </c>
      <c r="Y4706" s="33">
        <f t="shared" si="1179"/>
        <v>0</v>
      </c>
      <c r="Z4706" s="33">
        <f t="shared" si="1180"/>
        <v>0</v>
      </c>
      <c r="AA4706" s="35">
        <f t="shared" si="1181"/>
        <v>0</v>
      </c>
      <c r="AB4706" s="36">
        <f t="shared" si="1182"/>
        <v>0</v>
      </c>
      <c r="AC4706" s="37">
        <f t="shared" si="1183"/>
        <v>0</v>
      </c>
      <c r="AD4706" s="38"/>
      <c r="AE4706" s="38"/>
      <c r="AF4706" s="39">
        <f t="shared" si="1184"/>
        <v>0</v>
      </c>
      <c r="AG4706" s="40"/>
      <c r="AH4706" s="41">
        <f t="shared" si="1185"/>
        <v>0</v>
      </c>
      <c r="AI4706" s="42">
        <f t="shared" si="1186"/>
        <v>0</v>
      </c>
      <c r="AJ4706" s="43">
        <f t="shared" si="1187"/>
        <v>0</v>
      </c>
      <c r="AK4706" s="5" t="str">
        <f>_xlfn.IFNA(VLOOKUP(_xlfn.CONCAT(D4706," - ",S4706),OP!E:F,2,0),"-------------------------------------------NAO DISPONIVEL-------------------------------------------")</f>
        <v>C - RIOCARD</v>
      </c>
      <c r="AL4706" s="7" t="str">
        <f t="shared" si="1173"/>
        <v>1 - -------------------------------------------NAO DISPONIVEL------------------------------------------- - 00000004706 - FETRANSPOR</v>
      </c>
      <c r="AM4706" s="7" t="str">
        <f t="shared" si="1174"/>
        <v>-------------------------------------------NAO DISPONIVEL-------------------------------------------</v>
      </c>
      <c r="AN4706" s="44" cm="1">
        <f t="array" ref="AN4706">_xlfn.IFS(AJ4706=0,0,AQ4706="INATIVO",2,AQ4706="SEM CADASTRO",4,AQ4706="CPF ATIVO EM OUTRO COMPRADOR",5,AQ4706="NOVO/SEM CARTAO",6,AND(AJ4706&gt;0,AQ4706,""),8)</f>
        <v>0</v>
      </c>
      <c r="AO4706" s="45">
        <f t="shared" si="1188"/>
        <v>-10</v>
      </c>
    </row>
    <row r="4707" spans="1:41" x14ac:dyDescent="0.4">
      <c r="A4707" s="21" t="str">
        <f t="shared" si="1175"/>
        <v>-------------------------------------------NAO DISPONIVEL-------------------------------------------</v>
      </c>
      <c r="B4707" s="5" t="str">
        <f>_xlfn.IFNA(VLOOKUP(A4707,CNPJ!E:F,2,0),"-------------------------------------------NAO DISPONIVEL-------------------------------------------")</f>
        <v>-------------------------------------------NAO DISPONIVEL-------------------------------------------</v>
      </c>
      <c r="C4707" s="22">
        <v>1</v>
      </c>
      <c r="D4707" s="5" t="str">
        <f>_xlfn.XLOOKUP(R4707,OP!C:C,OP!B:B,,0,1)</f>
        <v>RJ</v>
      </c>
      <c r="E4707" s="23"/>
      <c r="M4707" s="26"/>
      <c r="N4707" s="27"/>
      <c r="O4707" s="28" t="str">
        <f t="shared" si="1176"/>
        <v>00000004707</v>
      </c>
      <c r="R4707" s="27" t="s">
        <v>193</v>
      </c>
      <c r="S4707" s="30" t="str">
        <f>_xlfn.IFNA(VLOOKUP(_xlfn.CONCAT(D4707," - ",R4707),OP!A:D,4,0),"-------------------------------------------NAO DISPONIVEL-------------------------------------------")</f>
        <v>FETRANSPOR</v>
      </c>
      <c r="T4707" s="31"/>
      <c r="U4707" s="32"/>
      <c r="V4707" s="31"/>
      <c r="W4707" s="33">
        <f t="shared" si="1177"/>
        <v>0</v>
      </c>
      <c r="X4707" s="34">
        <f t="shared" si="1178"/>
        <v>0</v>
      </c>
      <c r="Y4707" s="33">
        <f t="shared" si="1179"/>
        <v>0</v>
      </c>
      <c r="Z4707" s="33">
        <f t="shared" si="1180"/>
        <v>0</v>
      </c>
      <c r="AA4707" s="35">
        <f t="shared" si="1181"/>
        <v>0</v>
      </c>
      <c r="AB4707" s="36">
        <f t="shared" si="1182"/>
        <v>0</v>
      </c>
      <c r="AC4707" s="37">
        <f t="shared" si="1183"/>
        <v>0</v>
      </c>
      <c r="AD4707" s="38"/>
      <c r="AE4707" s="38"/>
      <c r="AF4707" s="39">
        <f t="shared" si="1184"/>
        <v>0</v>
      </c>
      <c r="AG4707" s="40"/>
      <c r="AH4707" s="41">
        <f t="shared" si="1185"/>
        <v>0</v>
      </c>
      <c r="AI4707" s="42">
        <f t="shared" si="1186"/>
        <v>0</v>
      </c>
      <c r="AJ4707" s="43">
        <f t="shared" si="1187"/>
        <v>0</v>
      </c>
      <c r="AK4707" s="5" t="str">
        <f>_xlfn.IFNA(VLOOKUP(_xlfn.CONCAT(D4707," - ",S4707),OP!E:F,2,0),"-------------------------------------------NAO DISPONIVEL-------------------------------------------")</f>
        <v>C - RIOCARD</v>
      </c>
      <c r="AL4707" s="7" t="str">
        <f t="shared" si="1173"/>
        <v>1 - -------------------------------------------NAO DISPONIVEL------------------------------------------- - 00000004707 - FETRANSPOR</v>
      </c>
      <c r="AM4707" s="7" t="str">
        <f t="shared" si="1174"/>
        <v>-------------------------------------------NAO DISPONIVEL-------------------------------------------</v>
      </c>
      <c r="AN4707" s="44" cm="1">
        <f t="array" ref="AN4707">_xlfn.IFS(AJ4707=0,0,AQ4707="INATIVO",2,AQ4707="SEM CADASTRO",4,AQ4707="CPF ATIVO EM OUTRO COMPRADOR",5,AQ4707="NOVO/SEM CARTAO",6,AND(AJ4707&gt;0,AQ4707,""),8)</f>
        <v>0</v>
      </c>
      <c r="AO4707" s="45">
        <f t="shared" si="1188"/>
        <v>-10</v>
      </c>
    </row>
    <row r="4708" spans="1:41" x14ac:dyDescent="0.4">
      <c r="A4708" s="21" t="str">
        <f t="shared" si="1175"/>
        <v>-------------------------------------------NAO DISPONIVEL-------------------------------------------</v>
      </c>
      <c r="B4708" s="5" t="str">
        <f>_xlfn.IFNA(VLOOKUP(A4708,CNPJ!E:F,2,0),"-------------------------------------------NAO DISPONIVEL-------------------------------------------")</f>
        <v>-------------------------------------------NAO DISPONIVEL-------------------------------------------</v>
      </c>
      <c r="C4708" s="22">
        <v>1</v>
      </c>
      <c r="D4708" s="5" t="str">
        <f>_xlfn.XLOOKUP(R4708,OP!C:C,OP!B:B,,0,1)</f>
        <v>RJ</v>
      </c>
      <c r="E4708" s="23"/>
      <c r="M4708" s="26"/>
      <c r="N4708" s="27"/>
      <c r="O4708" s="28" t="str">
        <f t="shared" si="1176"/>
        <v>00000004708</v>
      </c>
      <c r="R4708" s="27" t="s">
        <v>193</v>
      </c>
      <c r="S4708" s="30" t="str">
        <f>_xlfn.IFNA(VLOOKUP(_xlfn.CONCAT(D4708," - ",R4708),OP!A:D,4,0),"-------------------------------------------NAO DISPONIVEL-------------------------------------------")</f>
        <v>FETRANSPOR</v>
      </c>
      <c r="T4708" s="31"/>
      <c r="U4708" s="32"/>
      <c r="V4708" s="31"/>
      <c r="W4708" s="33">
        <f t="shared" si="1177"/>
        <v>0</v>
      </c>
      <c r="X4708" s="34">
        <f t="shared" si="1178"/>
        <v>0</v>
      </c>
      <c r="Y4708" s="33">
        <f t="shared" si="1179"/>
        <v>0</v>
      </c>
      <c r="Z4708" s="33">
        <f t="shared" si="1180"/>
        <v>0</v>
      </c>
      <c r="AA4708" s="35">
        <f t="shared" si="1181"/>
        <v>0</v>
      </c>
      <c r="AB4708" s="36">
        <f t="shared" si="1182"/>
        <v>0</v>
      </c>
      <c r="AC4708" s="37">
        <f t="shared" si="1183"/>
        <v>0</v>
      </c>
      <c r="AD4708" s="38"/>
      <c r="AE4708" s="38"/>
      <c r="AF4708" s="39">
        <f t="shared" si="1184"/>
        <v>0</v>
      </c>
      <c r="AG4708" s="40"/>
      <c r="AH4708" s="41">
        <f t="shared" si="1185"/>
        <v>0</v>
      </c>
      <c r="AI4708" s="42">
        <f t="shared" si="1186"/>
        <v>0</v>
      </c>
      <c r="AJ4708" s="43">
        <f t="shared" si="1187"/>
        <v>0</v>
      </c>
      <c r="AK4708" s="5" t="str">
        <f>_xlfn.IFNA(VLOOKUP(_xlfn.CONCAT(D4708," - ",S4708),OP!E:F,2,0),"-------------------------------------------NAO DISPONIVEL-------------------------------------------")</f>
        <v>C - RIOCARD</v>
      </c>
      <c r="AL4708" s="7" t="str">
        <f t="shared" si="1173"/>
        <v>1 - -------------------------------------------NAO DISPONIVEL------------------------------------------- - 00000004708 - FETRANSPOR</v>
      </c>
      <c r="AM4708" s="7" t="str">
        <f t="shared" si="1174"/>
        <v>-------------------------------------------NAO DISPONIVEL-------------------------------------------</v>
      </c>
      <c r="AN4708" s="44" cm="1">
        <f t="array" ref="AN4708">_xlfn.IFS(AJ4708=0,0,AQ4708="INATIVO",2,AQ4708="SEM CADASTRO",4,AQ4708="CPF ATIVO EM OUTRO COMPRADOR",5,AQ4708="NOVO/SEM CARTAO",6,AND(AJ4708&gt;0,AQ4708,""),8)</f>
        <v>0</v>
      </c>
      <c r="AO4708" s="45">
        <f t="shared" si="1188"/>
        <v>-10</v>
      </c>
    </row>
    <row r="4709" spans="1:41" x14ac:dyDescent="0.4">
      <c r="A4709" s="21" t="str">
        <f t="shared" si="1175"/>
        <v>-------------------------------------------NAO DISPONIVEL-------------------------------------------</v>
      </c>
      <c r="B4709" s="5" t="str">
        <f>_xlfn.IFNA(VLOOKUP(A4709,CNPJ!E:F,2,0),"-------------------------------------------NAO DISPONIVEL-------------------------------------------")</f>
        <v>-------------------------------------------NAO DISPONIVEL-------------------------------------------</v>
      </c>
      <c r="C4709" s="22">
        <v>1</v>
      </c>
      <c r="D4709" s="5" t="str">
        <f>_xlfn.XLOOKUP(R4709,OP!C:C,OP!B:B,,0,1)</f>
        <v>RJ</v>
      </c>
      <c r="E4709" s="23"/>
      <c r="M4709" s="26"/>
      <c r="N4709" s="27"/>
      <c r="O4709" s="28" t="str">
        <f t="shared" si="1176"/>
        <v>00000004709</v>
      </c>
      <c r="R4709" s="27" t="s">
        <v>193</v>
      </c>
      <c r="S4709" s="30" t="str">
        <f>_xlfn.IFNA(VLOOKUP(_xlfn.CONCAT(D4709," - ",R4709),OP!A:D,4,0),"-------------------------------------------NAO DISPONIVEL-------------------------------------------")</f>
        <v>FETRANSPOR</v>
      </c>
      <c r="T4709" s="31"/>
      <c r="U4709" s="32"/>
      <c r="V4709" s="31"/>
      <c r="W4709" s="33">
        <f t="shared" si="1177"/>
        <v>0</v>
      </c>
      <c r="X4709" s="34">
        <f t="shared" si="1178"/>
        <v>0</v>
      </c>
      <c r="Y4709" s="33">
        <f t="shared" si="1179"/>
        <v>0</v>
      </c>
      <c r="Z4709" s="33">
        <f t="shared" si="1180"/>
        <v>0</v>
      </c>
      <c r="AA4709" s="35">
        <f t="shared" si="1181"/>
        <v>0</v>
      </c>
      <c r="AB4709" s="36">
        <f t="shared" si="1182"/>
        <v>0</v>
      </c>
      <c r="AC4709" s="37">
        <f t="shared" si="1183"/>
        <v>0</v>
      </c>
      <c r="AD4709" s="38"/>
      <c r="AE4709" s="38"/>
      <c r="AF4709" s="39">
        <f t="shared" si="1184"/>
        <v>0</v>
      </c>
      <c r="AG4709" s="40"/>
      <c r="AH4709" s="41">
        <f t="shared" si="1185"/>
        <v>0</v>
      </c>
      <c r="AI4709" s="42">
        <f t="shared" si="1186"/>
        <v>0</v>
      </c>
      <c r="AJ4709" s="43">
        <f t="shared" si="1187"/>
        <v>0</v>
      </c>
      <c r="AK4709" s="5" t="str">
        <f>_xlfn.IFNA(VLOOKUP(_xlfn.CONCAT(D4709," - ",S4709),OP!E:F,2,0),"-------------------------------------------NAO DISPONIVEL-------------------------------------------")</f>
        <v>C - RIOCARD</v>
      </c>
      <c r="AL4709" s="7" t="str">
        <f t="shared" si="1173"/>
        <v>1 - -------------------------------------------NAO DISPONIVEL------------------------------------------- - 00000004709 - FETRANSPOR</v>
      </c>
      <c r="AM4709" s="7" t="str">
        <f t="shared" si="1174"/>
        <v>-------------------------------------------NAO DISPONIVEL-------------------------------------------</v>
      </c>
      <c r="AN4709" s="44" cm="1">
        <f t="array" ref="AN4709">_xlfn.IFS(AJ4709=0,0,AQ4709="INATIVO",2,AQ4709="SEM CADASTRO",4,AQ4709="CPF ATIVO EM OUTRO COMPRADOR",5,AQ4709="NOVO/SEM CARTAO",6,AND(AJ4709&gt;0,AQ4709,""),8)</f>
        <v>0</v>
      </c>
      <c r="AO4709" s="45">
        <f t="shared" si="1188"/>
        <v>-10</v>
      </c>
    </row>
    <row r="4710" spans="1:41" x14ac:dyDescent="0.4">
      <c r="A4710" s="21" t="str">
        <f t="shared" si="1175"/>
        <v>-------------------------------------------NAO DISPONIVEL-------------------------------------------</v>
      </c>
      <c r="B4710" s="5" t="str">
        <f>_xlfn.IFNA(VLOOKUP(A4710,CNPJ!E:F,2,0),"-------------------------------------------NAO DISPONIVEL-------------------------------------------")</f>
        <v>-------------------------------------------NAO DISPONIVEL-------------------------------------------</v>
      </c>
      <c r="C4710" s="22">
        <v>1</v>
      </c>
      <c r="D4710" s="5" t="str">
        <f>_xlfn.XLOOKUP(R4710,OP!C:C,OP!B:B,,0,1)</f>
        <v>RJ</v>
      </c>
      <c r="E4710" s="23"/>
      <c r="M4710" s="26"/>
      <c r="N4710" s="27"/>
      <c r="O4710" s="28" t="str">
        <f t="shared" si="1176"/>
        <v>00000004710</v>
      </c>
      <c r="R4710" s="27" t="s">
        <v>193</v>
      </c>
      <c r="S4710" s="30" t="str">
        <f>_xlfn.IFNA(VLOOKUP(_xlfn.CONCAT(D4710," - ",R4710),OP!A:D,4,0),"-------------------------------------------NAO DISPONIVEL-------------------------------------------")</f>
        <v>FETRANSPOR</v>
      </c>
      <c r="T4710" s="31"/>
      <c r="U4710" s="32"/>
      <c r="V4710" s="31"/>
      <c r="W4710" s="33">
        <f t="shared" si="1177"/>
        <v>0</v>
      </c>
      <c r="X4710" s="34">
        <f t="shared" si="1178"/>
        <v>0</v>
      </c>
      <c r="Y4710" s="33">
        <f t="shared" si="1179"/>
        <v>0</v>
      </c>
      <c r="Z4710" s="33">
        <f t="shared" si="1180"/>
        <v>0</v>
      </c>
      <c r="AA4710" s="35">
        <f t="shared" si="1181"/>
        <v>0</v>
      </c>
      <c r="AB4710" s="36">
        <f t="shared" si="1182"/>
        <v>0</v>
      </c>
      <c r="AC4710" s="37">
        <f t="shared" si="1183"/>
        <v>0</v>
      </c>
      <c r="AD4710" s="38"/>
      <c r="AE4710" s="38"/>
      <c r="AF4710" s="39">
        <f t="shared" si="1184"/>
        <v>0</v>
      </c>
      <c r="AG4710" s="40"/>
      <c r="AH4710" s="41">
        <f t="shared" si="1185"/>
        <v>0</v>
      </c>
      <c r="AI4710" s="42">
        <f t="shared" si="1186"/>
        <v>0</v>
      </c>
      <c r="AJ4710" s="43">
        <f t="shared" si="1187"/>
        <v>0</v>
      </c>
      <c r="AK4710" s="5" t="str">
        <f>_xlfn.IFNA(VLOOKUP(_xlfn.CONCAT(D4710," - ",S4710),OP!E:F,2,0),"-------------------------------------------NAO DISPONIVEL-------------------------------------------")</f>
        <v>C - RIOCARD</v>
      </c>
      <c r="AL4710" s="7" t="str">
        <f t="shared" si="1173"/>
        <v>1 - -------------------------------------------NAO DISPONIVEL------------------------------------------- - 00000004710 - FETRANSPOR</v>
      </c>
      <c r="AM4710" s="7" t="str">
        <f t="shared" si="1174"/>
        <v>-------------------------------------------NAO DISPONIVEL-------------------------------------------</v>
      </c>
      <c r="AN4710" s="44" cm="1">
        <f t="array" ref="AN4710">_xlfn.IFS(AJ4710=0,0,AQ4710="INATIVO",2,AQ4710="SEM CADASTRO",4,AQ4710="CPF ATIVO EM OUTRO COMPRADOR",5,AQ4710="NOVO/SEM CARTAO",6,AND(AJ4710&gt;0,AQ4710,""),8)</f>
        <v>0</v>
      </c>
      <c r="AO4710" s="45">
        <f t="shared" si="1188"/>
        <v>-10</v>
      </c>
    </row>
    <row r="4711" spans="1:41" x14ac:dyDescent="0.4">
      <c r="A4711" s="21" t="str">
        <f t="shared" si="1175"/>
        <v>-------------------------------------------NAO DISPONIVEL-------------------------------------------</v>
      </c>
      <c r="B4711" s="5" t="str">
        <f>_xlfn.IFNA(VLOOKUP(A4711,CNPJ!E:F,2,0),"-------------------------------------------NAO DISPONIVEL-------------------------------------------")</f>
        <v>-------------------------------------------NAO DISPONIVEL-------------------------------------------</v>
      </c>
      <c r="C4711" s="22">
        <v>1</v>
      </c>
      <c r="D4711" s="5" t="str">
        <f>_xlfn.XLOOKUP(R4711,OP!C:C,OP!B:B,,0,1)</f>
        <v>RJ</v>
      </c>
      <c r="E4711" s="23"/>
      <c r="M4711" s="26"/>
      <c r="N4711" s="27"/>
      <c r="O4711" s="28" t="str">
        <f t="shared" si="1176"/>
        <v>00000004711</v>
      </c>
      <c r="R4711" s="27" t="s">
        <v>193</v>
      </c>
      <c r="S4711" s="30" t="str">
        <f>_xlfn.IFNA(VLOOKUP(_xlfn.CONCAT(D4711," - ",R4711),OP!A:D,4,0),"-------------------------------------------NAO DISPONIVEL-------------------------------------------")</f>
        <v>FETRANSPOR</v>
      </c>
      <c r="T4711" s="31"/>
      <c r="U4711" s="32"/>
      <c r="V4711" s="31"/>
      <c r="W4711" s="33">
        <f t="shared" si="1177"/>
        <v>0</v>
      </c>
      <c r="X4711" s="34">
        <f t="shared" si="1178"/>
        <v>0</v>
      </c>
      <c r="Y4711" s="33">
        <f t="shared" si="1179"/>
        <v>0</v>
      </c>
      <c r="Z4711" s="33">
        <f t="shared" si="1180"/>
        <v>0</v>
      </c>
      <c r="AA4711" s="35">
        <f t="shared" si="1181"/>
        <v>0</v>
      </c>
      <c r="AB4711" s="36">
        <f t="shared" si="1182"/>
        <v>0</v>
      </c>
      <c r="AC4711" s="37">
        <f t="shared" si="1183"/>
        <v>0</v>
      </c>
      <c r="AD4711" s="38"/>
      <c r="AE4711" s="38"/>
      <c r="AF4711" s="39">
        <f t="shared" si="1184"/>
        <v>0</v>
      </c>
      <c r="AG4711" s="40"/>
      <c r="AH4711" s="41">
        <f t="shared" si="1185"/>
        <v>0</v>
      </c>
      <c r="AI4711" s="42">
        <f t="shared" si="1186"/>
        <v>0</v>
      </c>
      <c r="AJ4711" s="43">
        <f t="shared" si="1187"/>
        <v>0</v>
      </c>
      <c r="AK4711" s="5" t="str">
        <f>_xlfn.IFNA(VLOOKUP(_xlfn.CONCAT(D4711," - ",S4711),OP!E:F,2,0),"-------------------------------------------NAO DISPONIVEL-------------------------------------------")</f>
        <v>C - RIOCARD</v>
      </c>
      <c r="AL4711" s="7" t="str">
        <f t="shared" si="1173"/>
        <v>1 - -------------------------------------------NAO DISPONIVEL------------------------------------------- - 00000004711 - FETRANSPOR</v>
      </c>
      <c r="AM4711" s="7" t="str">
        <f t="shared" si="1174"/>
        <v>-------------------------------------------NAO DISPONIVEL-------------------------------------------</v>
      </c>
      <c r="AN4711" s="44" cm="1">
        <f t="array" ref="AN4711">_xlfn.IFS(AJ4711=0,0,AQ4711="INATIVO",2,AQ4711="SEM CADASTRO",4,AQ4711="CPF ATIVO EM OUTRO COMPRADOR",5,AQ4711="NOVO/SEM CARTAO",6,AND(AJ4711&gt;0,AQ4711,""),8)</f>
        <v>0</v>
      </c>
      <c r="AO4711" s="45">
        <f t="shared" si="1188"/>
        <v>-10</v>
      </c>
    </row>
    <row r="4712" spans="1:41" x14ac:dyDescent="0.4">
      <c r="A4712" s="21" t="str">
        <f t="shared" si="1175"/>
        <v>-------------------------------------------NAO DISPONIVEL-------------------------------------------</v>
      </c>
      <c r="B4712" s="5" t="str">
        <f>_xlfn.IFNA(VLOOKUP(A4712,CNPJ!E:F,2,0),"-------------------------------------------NAO DISPONIVEL-------------------------------------------")</f>
        <v>-------------------------------------------NAO DISPONIVEL-------------------------------------------</v>
      </c>
      <c r="C4712" s="22">
        <v>1</v>
      </c>
      <c r="D4712" s="5" t="str">
        <f>_xlfn.XLOOKUP(R4712,OP!C:C,OP!B:B,,0,1)</f>
        <v>RJ</v>
      </c>
      <c r="E4712" s="23"/>
      <c r="M4712" s="26"/>
      <c r="N4712" s="27"/>
      <c r="O4712" s="28" t="str">
        <f t="shared" si="1176"/>
        <v>00000004712</v>
      </c>
      <c r="R4712" s="27" t="s">
        <v>193</v>
      </c>
      <c r="S4712" s="30" t="str">
        <f>_xlfn.IFNA(VLOOKUP(_xlfn.CONCAT(D4712," - ",R4712),OP!A:D,4,0),"-------------------------------------------NAO DISPONIVEL-------------------------------------------")</f>
        <v>FETRANSPOR</v>
      </c>
      <c r="T4712" s="31"/>
      <c r="U4712" s="32"/>
      <c r="V4712" s="31"/>
      <c r="W4712" s="33">
        <f t="shared" si="1177"/>
        <v>0</v>
      </c>
      <c r="X4712" s="34">
        <f t="shared" si="1178"/>
        <v>0</v>
      </c>
      <c r="Y4712" s="33">
        <f t="shared" si="1179"/>
        <v>0</v>
      </c>
      <c r="Z4712" s="33">
        <f t="shared" si="1180"/>
        <v>0</v>
      </c>
      <c r="AA4712" s="35">
        <f t="shared" si="1181"/>
        <v>0</v>
      </c>
      <c r="AB4712" s="36">
        <f t="shared" si="1182"/>
        <v>0</v>
      </c>
      <c r="AC4712" s="37">
        <f t="shared" si="1183"/>
        <v>0</v>
      </c>
      <c r="AD4712" s="38"/>
      <c r="AE4712" s="38"/>
      <c r="AF4712" s="39">
        <f t="shared" si="1184"/>
        <v>0</v>
      </c>
      <c r="AG4712" s="40"/>
      <c r="AH4712" s="41">
        <f t="shared" si="1185"/>
        <v>0</v>
      </c>
      <c r="AI4712" s="42">
        <f t="shared" si="1186"/>
        <v>0</v>
      </c>
      <c r="AJ4712" s="43">
        <f t="shared" si="1187"/>
        <v>0</v>
      </c>
      <c r="AK4712" s="5" t="str">
        <f>_xlfn.IFNA(VLOOKUP(_xlfn.CONCAT(D4712," - ",S4712),OP!E:F,2,0),"-------------------------------------------NAO DISPONIVEL-------------------------------------------")</f>
        <v>C - RIOCARD</v>
      </c>
      <c r="AL4712" s="7" t="str">
        <f t="shared" si="1173"/>
        <v>1 - -------------------------------------------NAO DISPONIVEL------------------------------------------- - 00000004712 - FETRANSPOR</v>
      </c>
      <c r="AM4712" s="7" t="str">
        <f t="shared" si="1174"/>
        <v>-------------------------------------------NAO DISPONIVEL-------------------------------------------</v>
      </c>
      <c r="AN4712" s="44" cm="1">
        <f t="array" ref="AN4712">_xlfn.IFS(AJ4712=0,0,AQ4712="INATIVO",2,AQ4712="SEM CADASTRO",4,AQ4712="CPF ATIVO EM OUTRO COMPRADOR",5,AQ4712="NOVO/SEM CARTAO",6,AND(AJ4712&gt;0,AQ4712,""),8)</f>
        <v>0</v>
      </c>
      <c r="AO4712" s="45">
        <f t="shared" si="1188"/>
        <v>-10</v>
      </c>
    </row>
    <row r="4713" spans="1:41" x14ac:dyDescent="0.4">
      <c r="A4713" s="21" t="str">
        <f t="shared" si="1175"/>
        <v>-------------------------------------------NAO DISPONIVEL-------------------------------------------</v>
      </c>
      <c r="B4713" s="5" t="str">
        <f>_xlfn.IFNA(VLOOKUP(A4713,CNPJ!E:F,2,0),"-------------------------------------------NAO DISPONIVEL-------------------------------------------")</f>
        <v>-------------------------------------------NAO DISPONIVEL-------------------------------------------</v>
      </c>
      <c r="C4713" s="22">
        <v>1</v>
      </c>
      <c r="D4713" s="5" t="str">
        <f>_xlfn.XLOOKUP(R4713,OP!C:C,OP!B:B,,0,1)</f>
        <v>RJ</v>
      </c>
      <c r="E4713" s="23"/>
      <c r="M4713" s="26"/>
      <c r="N4713" s="27"/>
      <c r="O4713" s="28" t="str">
        <f t="shared" si="1176"/>
        <v>00000004713</v>
      </c>
      <c r="R4713" s="27" t="s">
        <v>193</v>
      </c>
      <c r="S4713" s="30" t="str">
        <f>_xlfn.IFNA(VLOOKUP(_xlfn.CONCAT(D4713," - ",R4713),OP!A:D,4,0),"-------------------------------------------NAO DISPONIVEL-------------------------------------------")</f>
        <v>FETRANSPOR</v>
      </c>
      <c r="T4713" s="31"/>
      <c r="U4713" s="32"/>
      <c r="V4713" s="31"/>
      <c r="W4713" s="33">
        <f t="shared" si="1177"/>
        <v>0</v>
      </c>
      <c r="X4713" s="34">
        <f t="shared" si="1178"/>
        <v>0</v>
      </c>
      <c r="Y4713" s="33">
        <f t="shared" si="1179"/>
        <v>0</v>
      </c>
      <c r="Z4713" s="33">
        <f t="shared" si="1180"/>
        <v>0</v>
      </c>
      <c r="AA4713" s="35">
        <f t="shared" si="1181"/>
        <v>0</v>
      </c>
      <c r="AB4713" s="36">
        <f t="shared" si="1182"/>
        <v>0</v>
      </c>
      <c r="AC4713" s="37">
        <f t="shared" si="1183"/>
        <v>0</v>
      </c>
      <c r="AD4713" s="38"/>
      <c r="AE4713" s="38"/>
      <c r="AF4713" s="39">
        <f t="shared" si="1184"/>
        <v>0</v>
      </c>
      <c r="AG4713" s="40"/>
      <c r="AH4713" s="41">
        <f t="shared" si="1185"/>
        <v>0</v>
      </c>
      <c r="AI4713" s="42">
        <f t="shared" si="1186"/>
        <v>0</v>
      </c>
      <c r="AJ4713" s="43">
        <f t="shared" si="1187"/>
        <v>0</v>
      </c>
      <c r="AK4713" s="5" t="str">
        <f>_xlfn.IFNA(VLOOKUP(_xlfn.CONCAT(D4713," - ",S4713),OP!E:F,2,0),"-------------------------------------------NAO DISPONIVEL-------------------------------------------")</f>
        <v>C - RIOCARD</v>
      </c>
      <c r="AL4713" s="7" t="str">
        <f t="shared" si="1173"/>
        <v>1 - -------------------------------------------NAO DISPONIVEL------------------------------------------- - 00000004713 - FETRANSPOR</v>
      </c>
      <c r="AM4713" s="7" t="str">
        <f t="shared" si="1174"/>
        <v>-------------------------------------------NAO DISPONIVEL-------------------------------------------</v>
      </c>
      <c r="AN4713" s="44" cm="1">
        <f t="array" ref="AN4713">_xlfn.IFS(AJ4713=0,0,AQ4713="INATIVO",2,AQ4713="SEM CADASTRO",4,AQ4713="CPF ATIVO EM OUTRO COMPRADOR",5,AQ4713="NOVO/SEM CARTAO",6,AND(AJ4713&gt;0,AQ4713,""),8)</f>
        <v>0</v>
      </c>
      <c r="AO4713" s="45">
        <f t="shared" si="1188"/>
        <v>-10</v>
      </c>
    </row>
    <row r="4714" spans="1:41" x14ac:dyDescent="0.4">
      <c r="A4714" s="21" t="str">
        <f t="shared" si="1175"/>
        <v>-------------------------------------------NAO DISPONIVEL-------------------------------------------</v>
      </c>
      <c r="B4714" s="5" t="str">
        <f>_xlfn.IFNA(VLOOKUP(A4714,CNPJ!E:F,2,0),"-------------------------------------------NAO DISPONIVEL-------------------------------------------")</f>
        <v>-------------------------------------------NAO DISPONIVEL-------------------------------------------</v>
      </c>
      <c r="C4714" s="22">
        <v>1</v>
      </c>
      <c r="D4714" s="5" t="str">
        <f>_xlfn.XLOOKUP(R4714,OP!C:C,OP!B:B,,0,1)</f>
        <v>RJ</v>
      </c>
      <c r="E4714" s="23"/>
      <c r="M4714" s="26"/>
      <c r="N4714" s="27"/>
      <c r="O4714" s="28" t="str">
        <f t="shared" si="1176"/>
        <v>00000004714</v>
      </c>
      <c r="R4714" s="27" t="s">
        <v>193</v>
      </c>
      <c r="S4714" s="30" t="str">
        <f>_xlfn.IFNA(VLOOKUP(_xlfn.CONCAT(D4714," - ",R4714),OP!A:D,4,0),"-------------------------------------------NAO DISPONIVEL-------------------------------------------")</f>
        <v>FETRANSPOR</v>
      </c>
      <c r="T4714" s="31"/>
      <c r="U4714" s="32"/>
      <c r="V4714" s="31"/>
      <c r="W4714" s="33">
        <f t="shared" si="1177"/>
        <v>0</v>
      </c>
      <c r="X4714" s="34">
        <f t="shared" si="1178"/>
        <v>0</v>
      </c>
      <c r="Y4714" s="33">
        <f t="shared" si="1179"/>
        <v>0</v>
      </c>
      <c r="Z4714" s="33">
        <f t="shared" si="1180"/>
        <v>0</v>
      </c>
      <c r="AA4714" s="35">
        <f t="shared" si="1181"/>
        <v>0</v>
      </c>
      <c r="AB4714" s="36">
        <f t="shared" si="1182"/>
        <v>0</v>
      </c>
      <c r="AC4714" s="37">
        <f t="shared" si="1183"/>
        <v>0</v>
      </c>
      <c r="AD4714" s="38"/>
      <c r="AE4714" s="38"/>
      <c r="AF4714" s="39">
        <f t="shared" si="1184"/>
        <v>0</v>
      </c>
      <c r="AG4714" s="40"/>
      <c r="AH4714" s="41">
        <f t="shared" si="1185"/>
        <v>0</v>
      </c>
      <c r="AI4714" s="42">
        <f t="shared" si="1186"/>
        <v>0</v>
      </c>
      <c r="AJ4714" s="43">
        <f t="shared" si="1187"/>
        <v>0</v>
      </c>
      <c r="AK4714" s="5" t="str">
        <f>_xlfn.IFNA(VLOOKUP(_xlfn.CONCAT(D4714," - ",S4714),OP!E:F,2,0),"-------------------------------------------NAO DISPONIVEL-------------------------------------------")</f>
        <v>C - RIOCARD</v>
      </c>
      <c r="AL4714" s="7" t="str">
        <f t="shared" si="1173"/>
        <v>1 - -------------------------------------------NAO DISPONIVEL------------------------------------------- - 00000004714 - FETRANSPOR</v>
      </c>
      <c r="AM4714" s="7" t="str">
        <f t="shared" si="1174"/>
        <v>-------------------------------------------NAO DISPONIVEL-------------------------------------------</v>
      </c>
      <c r="AN4714" s="44" cm="1">
        <f t="array" ref="AN4714">_xlfn.IFS(AJ4714=0,0,AQ4714="INATIVO",2,AQ4714="SEM CADASTRO",4,AQ4714="CPF ATIVO EM OUTRO COMPRADOR",5,AQ4714="NOVO/SEM CARTAO",6,AND(AJ4714&gt;0,AQ4714,""),8)</f>
        <v>0</v>
      </c>
      <c r="AO4714" s="45">
        <f t="shared" si="1188"/>
        <v>-10</v>
      </c>
    </row>
    <row r="4715" spans="1:41" x14ac:dyDescent="0.4">
      <c r="A4715" s="21" t="str">
        <f t="shared" si="1175"/>
        <v>-------------------------------------------NAO DISPONIVEL-------------------------------------------</v>
      </c>
      <c r="B4715" s="5" t="str">
        <f>_xlfn.IFNA(VLOOKUP(A4715,CNPJ!E:F,2,0),"-------------------------------------------NAO DISPONIVEL-------------------------------------------")</f>
        <v>-------------------------------------------NAO DISPONIVEL-------------------------------------------</v>
      </c>
      <c r="C4715" s="22">
        <v>1</v>
      </c>
      <c r="D4715" s="5" t="str">
        <f>_xlfn.XLOOKUP(R4715,OP!C:C,OP!B:B,,0,1)</f>
        <v>RJ</v>
      </c>
      <c r="E4715" s="23"/>
      <c r="M4715" s="26"/>
      <c r="N4715" s="27"/>
      <c r="O4715" s="28" t="str">
        <f t="shared" si="1176"/>
        <v>00000004715</v>
      </c>
      <c r="R4715" s="27" t="s">
        <v>193</v>
      </c>
      <c r="S4715" s="30" t="str">
        <f>_xlfn.IFNA(VLOOKUP(_xlfn.CONCAT(D4715," - ",R4715),OP!A:D,4,0),"-------------------------------------------NAO DISPONIVEL-------------------------------------------")</f>
        <v>FETRANSPOR</v>
      </c>
      <c r="T4715" s="31"/>
      <c r="U4715" s="32"/>
      <c r="V4715" s="31"/>
      <c r="W4715" s="33">
        <f t="shared" si="1177"/>
        <v>0</v>
      </c>
      <c r="X4715" s="34">
        <f t="shared" si="1178"/>
        <v>0</v>
      </c>
      <c r="Y4715" s="33">
        <f t="shared" si="1179"/>
        <v>0</v>
      </c>
      <c r="Z4715" s="33">
        <f t="shared" si="1180"/>
        <v>0</v>
      </c>
      <c r="AA4715" s="35">
        <f t="shared" si="1181"/>
        <v>0</v>
      </c>
      <c r="AB4715" s="36">
        <f t="shared" si="1182"/>
        <v>0</v>
      </c>
      <c r="AC4715" s="37">
        <f t="shared" si="1183"/>
        <v>0</v>
      </c>
      <c r="AD4715" s="38"/>
      <c r="AE4715" s="38"/>
      <c r="AF4715" s="39">
        <f t="shared" si="1184"/>
        <v>0</v>
      </c>
      <c r="AG4715" s="40"/>
      <c r="AH4715" s="41">
        <f t="shared" si="1185"/>
        <v>0</v>
      </c>
      <c r="AI4715" s="42">
        <f t="shared" si="1186"/>
        <v>0</v>
      </c>
      <c r="AJ4715" s="43">
        <f t="shared" si="1187"/>
        <v>0</v>
      </c>
      <c r="AK4715" s="5" t="str">
        <f>_xlfn.IFNA(VLOOKUP(_xlfn.CONCAT(D4715," - ",S4715),OP!E:F,2,0),"-------------------------------------------NAO DISPONIVEL-------------------------------------------")</f>
        <v>C - RIOCARD</v>
      </c>
      <c r="AL4715" s="7" t="str">
        <f t="shared" si="1173"/>
        <v>1 - -------------------------------------------NAO DISPONIVEL------------------------------------------- - 00000004715 - FETRANSPOR</v>
      </c>
      <c r="AM4715" s="7" t="str">
        <f t="shared" si="1174"/>
        <v>-------------------------------------------NAO DISPONIVEL-------------------------------------------</v>
      </c>
      <c r="AN4715" s="44" cm="1">
        <f t="array" ref="AN4715">_xlfn.IFS(AJ4715=0,0,AQ4715="INATIVO",2,AQ4715="SEM CADASTRO",4,AQ4715="CPF ATIVO EM OUTRO COMPRADOR",5,AQ4715="NOVO/SEM CARTAO",6,AND(AJ4715&gt;0,AQ4715,""),8)</f>
        <v>0</v>
      </c>
      <c r="AO4715" s="45">
        <f t="shared" si="1188"/>
        <v>-10</v>
      </c>
    </row>
    <row r="4716" spans="1:41" x14ac:dyDescent="0.4">
      <c r="A4716" s="21" t="str">
        <f t="shared" si="1175"/>
        <v>-------------------------------------------NAO DISPONIVEL-------------------------------------------</v>
      </c>
      <c r="B4716" s="5" t="str">
        <f>_xlfn.IFNA(VLOOKUP(A4716,CNPJ!E:F,2,0),"-------------------------------------------NAO DISPONIVEL-------------------------------------------")</f>
        <v>-------------------------------------------NAO DISPONIVEL-------------------------------------------</v>
      </c>
      <c r="C4716" s="22">
        <v>1</v>
      </c>
      <c r="D4716" s="5" t="str">
        <f>_xlfn.XLOOKUP(R4716,OP!C:C,OP!B:B,,0,1)</f>
        <v>RJ</v>
      </c>
      <c r="E4716" s="23"/>
      <c r="M4716" s="26"/>
      <c r="N4716" s="27"/>
      <c r="O4716" s="28" t="str">
        <f t="shared" si="1176"/>
        <v>00000004716</v>
      </c>
      <c r="R4716" s="27" t="s">
        <v>193</v>
      </c>
      <c r="S4716" s="30" t="str">
        <f>_xlfn.IFNA(VLOOKUP(_xlfn.CONCAT(D4716," - ",R4716),OP!A:D,4,0),"-------------------------------------------NAO DISPONIVEL-------------------------------------------")</f>
        <v>FETRANSPOR</v>
      </c>
      <c r="T4716" s="31"/>
      <c r="U4716" s="32"/>
      <c r="V4716" s="31"/>
      <c r="W4716" s="33">
        <f t="shared" si="1177"/>
        <v>0</v>
      </c>
      <c r="X4716" s="34">
        <f t="shared" si="1178"/>
        <v>0</v>
      </c>
      <c r="Y4716" s="33">
        <f t="shared" si="1179"/>
        <v>0</v>
      </c>
      <c r="Z4716" s="33">
        <f t="shared" si="1180"/>
        <v>0</v>
      </c>
      <c r="AA4716" s="35">
        <f t="shared" si="1181"/>
        <v>0</v>
      </c>
      <c r="AB4716" s="36">
        <f t="shared" si="1182"/>
        <v>0</v>
      </c>
      <c r="AC4716" s="37">
        <f t="shared" si="1183"/>
        <v>0</v>
      </c>
      <c r="AD4716" s="38"/>
      <c r="AE4716" s="38"/>
      <c r="AF4716" s="39">
        <f t="shared" si="1184"/>
        <v>0</v>
      </c>
      <c r="AG4716" s="40"/>
      <c r="AH4716" s="41">
        <f t="shared" si="1185"/>
        <v>0</v>
      </c>
      <c r="AI4716" s="42">
        <f t="shared" si="1186"/>
        <v>0</v>
      </c>
      <c r="AJ4716" s="43">
        <f t="shared" si="1187"/>
        <v>0</v>
      </c>
      <c r="AK4716" s="5" t="str">
        <f>_xlfn.IFNA(VLOOKUP(_xlfn.CONCAT(D4716," - ",S4716),OP!E:F,2,0),"-------------------------------------------NAO DISPONIVEL-------------------------------------------")</f>
        <v>C - RIOCARD</v>
      </c>
      <c r="AL4716" s="7" t="str">
        <f t="shared" si="1173"/>
        <v>1 - -------------------------------------------NAO DISPONIVEL------------------------------------------- - 00000004716 - FETRANSPOR</v>
      </c>
      <c r="AM4716" s="7" t="str">
        <f t="shared" si="1174"/>
        <v>-------------------------------------------NAO DISPONIVEL-------------------------------------------</v>
      </c>
      <c r="AN4716" s="44" cm="1">
        <f t="array" ref="AN4716">_xlfn.IFS(AJ4716=0,0,AQ4716="INATIVO",2,AQ4716="SEM CADASTRO",4,AQ4716="CPF ATIVO EM OUTRO COMPRADOR",5,AQ4716="NOVO/SEM CARTAO",6,AND(AJ4716&gt;0,AQ4716,""),8)</f>
        <v>0</v>
      </c>
      <c r="AO4716" s="45">
        <f t="shared" si="1188"/>
        <v>-10</v>
      </c>
    </row>
    <row r="4717" spans="1:41" x14ac:dyDescent="0.4">
      <c r="A4717" s="21" t="str">
        <f t="shared" si="1175"/>
        <v>-------------------------------------------NAO DISPONIVEL-------------------------------------------</v>
      </c>
      <c r="B4717" s="5" t="str">
        <f>_xlfn.IFNA(VLOOKUP(A4717,CNPJ!E:F,2,0),"-------------------------------------------NAO DISPONIVEL-------------------------------------------")</f>
        <v>-------------------------------------------NAO DISPONIVEL-------------------------------------------</v>
      </c>
      <c r="C4717" s="22">
        <v>1</v>
      </c>
      <c r="D4717" s="5" t="str">
        <f>_xlfn.XLOOKUP(R4717,OP!C:C,OP!B:B,,0,1)</f>
        <v>RJ</v>
      </c>
      <c r="E4717" s="23"/>
      <c r="M4717" s="26"/>
      <c r="N4717" s="27"/>
      <c r="O4717" s="28" t="str">
        <f t="shared" si="1176"/>
        <v>00000004717</v>
      </c>
      <c r="R4717" s="27" t="s">
        <v>193</v>
      </c>
      <c r="S4717" s="30" t="str">
        <f>_xlfn.IFNA(VLOOKUP(_xlfn.CONCAT(D4717," - ",R4717),OP!A:D,4,0),"-------------------------------------------NAO DISPONIVEL-------------------------------------------")</f>
        <v>FETRANSPOR</v>
      </c>
      <c r="T4717" s="31"/>
      <c r="U4717" s="32"/>
      <c r="V4717" s="31"/>
      <c r="W4717" s="33">
        <f t="shared" si="1177"/>
        <v>0</v>
      </c>
      <c r="X4717" s="34">
        <f t="shared" si="1178"/>
        <v>0</v>
      </c>
      <c r="Y4717" s="33">
        <f t="shared" si="1179"/>
        <v>0</v>
      </c>
      <c r="Z4717" s="33">
        <f t="shared" si="1180"/>
        <v>0</v>
      </c>
      <c r="AA4717" s="35">
        <f t="shared" si="1181"/>
        <v>0</v>
      </c>
      <c r="AB4717" s="36">
        <f t="shared" si="1182"/>
        <v>0</v>
      </c>
      <c r="AC4717" s="37">
        <f t="shared" si="1183"/>
        <v>0</v>
      </c>
      <c r="AD4717" s="38"/>
      <c r="AE4717" s="38"/>
      <c r="AF4717" s="39">
        <f t="shared" si="1184"/>
        <v>0</v>
      </c>
      <c r="AG4717" s="40"/>
      <c r="AH4717" s="41">
        <f t="shared" si="1185"/>
        <v>0</v>
      </c>
      <c r="AI4717" s="42">
        <f t="shared" si="1186"/>
        <v>0</v>
      </c>
      <c r="AJ4717" s="43">
        <f t="shared" si="1187"/>
        <v>0</v>
      </c>
      <c r="AK4717" s="5" t="str">
        <f>_xlfn.IFNA(VLOOKUP(_xlfn.CONCAT(D4717," - ",S4717),OP!E:F,2,0),"-------------------------------------------NAO DISPONIVEL-------------------------------------------")</f>
        <v>C - RIOCARD</v>
      </c>
      <c r="AL4717" s="7" t="str">
        <f t="shared" si="1173"/>
        <v>1 - -------------------------------------------NAO DISPONIVEL------------------------------------------- - 00000004717 - FETRANSPOR</v>
      </c>
      <c r="AM4717" s="7" t="str">
        <f t="shared" si="1174"/>
        <v>-------------------------------------------NAO DISPONIVEL-------------------------------------------</v>
      </c>
      <c r="AN4717" s="44" cm="1">
        <f t="array" ref="AN4717">_xlfn.IFS(AJ4717=0,0,AQ4717="INATIVO",2,AQ4717="SEM CADASTRO",4,AQ4717="CPF ATIVO EM OUTRO COMPRADOR",5,AQ4717="NOVO/SEM CARTAO",6,AND(AJ4717&gt;0,AQ4717,""),8)</f>
        <v>0</v>
      </c>
      <c r="AO4717" s="45">
        <f t="shared" si="1188"/>
        <v>-10</v>
      </c>
    </row>
    <row r="4718" spans="1:41" x14ac:dyDescent="0.4">
      <c r="A4718" s="21" t="str">
        <f t="shared" si="1175"/>
        <v>-------------------------------------------NAO DISPONIVEL-------------------------------------------</v>
      </c>
      <c r="B4718" s="5" t="str">
        <f>_xlfn.IFNA(VLOOKUP(A4718,CNPJ!E:F,2,0),"-------------------------------------------NAO DISPONIVEL-------------------------------------------")</f>
        <v>-------------------------------------------NAO DISPONIVEL-------------------------------------------</v>
      </c>
      <c r="C4718" s="22">
        <v>1</v>
      </c>
      <c r="D4718" s="5" t="str">
        <f>_xlfn.XLOOKUP(R4718,OP!C:C,OP!B:B,,0,1)</f>
        <v>RJ</v>
      </c>
      <c r="E4718" s="23"/>
      <c r="M4718" s="26"/>
      <c r="N4718" s="27"/>
      <c r="O4718" s="28" t="str">
        <f t="shared" si="1176"/>
        <v>00000004718</v>
      </c>
      <c r="R4718" s="27" t="s">
        <v>193</v>
      </c>
      <c r="S4718" s="30" t="str">
        <f>_xlfn.IFNA(VLOOKUP(_xlfn.CONCAT(D4718," - ",R4718),OP!A:D,4,0),"-------------------------------------------NAO DISPONIVEL-------------------------------------------")</f>
        <v>FETRANSPOR</v>
      </c>
      <c r="T4718" s="31"/>
      <c r="U4718" s="32"/>
      <c r="V4718" s="31"/>
      <c r="W4718" s="33">
        <f t="shared" si="1177"/>
        <v>0</v>
      </c>
      <c r="X4718" s="34">
        <f t="shared" si="1178"/>
        <v>0</v>
      </c>
      <c r="Y4718" s="33">
        <f t="shared" si="1179"/>
        <v>0</v>
      </c>
      <c r="Z4718" s="33">
        <f t="shared" si="1180"/>
        <v>0</v>
      </c>
      <c r="AA4718" s="35">
        <f t="shared" si="1181"/>
        <v>0</v>
      </c>
      <c r="AB4718" s="36">
        <f t="shared" si="1182"/>
        <v>0</v>
      </c>
      <c r="AC4718" s="37">
        <f t="shared" si="1183"/>
        <v>0</v>
      </c>
      <c r="AD4718" s="38"/>
      <c r="AE4718" s="38"/>
      <c r="AF4718" s="39">
        <f t="shared" si="1184"/>
        <v>0</v>
      </c>
      <c r="AG4718" s="40"/>
      <c r="AH4718" s="41">
        <f t="shared" si="1185"/>
        <v>0</v>
      </c>
      <c r="AI4718" s="42">
        <f t="shared" si="1186"/>
        <v>0</v>
      </c>
      <c r="AJ4718" s="43">
        <f t="shared" si="1187"/>
        <v>0</v>
      </c>
      <c r="AK4718" s="5" t="str">
        <f>_xlfn.IFNA(VLOOKUP(_xlfn.CONCAT(D4718," - ",S4718),OP!E:F,2,0),"-------------------------------------------NAO DISPONIVEL-------------------------------------------")</f>
        <v>C - RIOCARD</v>
      </c>
      <c r="AL4718" s="7" t="str">
        <f t="shared" si="1173"/>
        <v>1 - -------------------------------------------NAO DISPONIVEL------------------------------------------- - 00000004718 - FETRANSPOR</v>
      </c>
      <c r="AM4718" s="7" t="str">
        <f t="shared" si="1174"/>
        <v>-------------------------------------------NAO DISPONIVEL-------------------------------------------</v>
      </c>
      <c r="AN4718" s="44" cm="1">
        <f t="array" ref="AN4718">_xlfn.IFS(AJ4718=0,0,AQ4718="INATIVO",2,AQ4718="SEM CADASTRO",4,AQ4718="CPF ATIVO EM OUTRO COMPRADOR",5,AQ4718="NOVO/SEM CARTAO",6,AND(AJ4718&gt;0,AQ4718,""),8)</f>
        <v>0</v>
      </c>
      <c r="AO4718" s="45">
        <f t="shared" si="1188"/>
        <v>-10</v>
      </c>
    </row>
    <row r="4719" spans="1:41" x14ac:dyDescent="0.4">
      <c r="A4719" s="21" t="str">
        <f t="shared" si="1175"/>
        <v>-------------------------------------------NAO DISPONIVEL-------------------------------------------</v>
      </c>
      <c r="B4719" s="5" t="str">
        <f>_xlfn.IFNA(VLOOKUP(A4719,CNPJ!E:F,2,0),"-------------------------------------------NAO DISPONIVEL-------------------------------------------")</f>
        <v>-------------------------------------------NAO DISPONIVEL-------------------------------------------</v>
      </c>
      <c r="C4719" s="22">
        <v>1</v>
      </c>
      <c r="D4719" s="5" t="str">
        <f>_xlfn.XLOOKUP(R4719,OP!C:C,OP!B:B,,0,1)</f>
        <v>RJ</v>
      </c>
      <c r="E4719" s="23"/>
      <c r="M4719" s="26"/>
      <c r="N4719" s="27"/>
      <c r="O4719" s="28" t="str">
        <f t="shared" si="1176"/>
        <v>00000004719</v>
      </c>
      <c r="R4719" s="27" t="s">
        <v>193</v>
      </c>
      <c r="S4719" s="30" t="str">
        <f>_xlfn.IFNA(VLOOKUP(_xlfn.CONCAT(D4719," - ",R4719),OP!A:D,4,0),"-------------------------------------------NAO DISPONIVEL-------------------------------------------")</f>
        <v>FETRANSPOR</v>
      </c>
      <c r="T4719" s="31"/>
      <c r="U4719" s="32"/>
      <c r="V4719" s="31"/>
      <c r="W4719" s="33">
        <f t="shared" si="1177"/>
        <v>0</v>
      </c>
      <c r="X4719" s="34">
        <f t="shared" si="1178"/>
        <v>0</v>
      </c>
      <c r="Y4719" s="33">
        <f t="shared" si="1179"/>
        <v>0</v>
      </c>
      <c r="Z4719" s="33">
        <f t="shared" si="1180"/>
        <v>0</v>
      </c>
      <c r="AA4719" s="35">
        <f t="shared" si="1181"/>
        <v>0</v>
      </c>
      <c r="AB4719" s="36">
        <f t="shared" si="1182"/>
        <v>0</v>
      </c>
      <c r="AC4719" s="37">
        <f t="shared" si="1183"/>
        <v>0</v>
      </c>
      <c r="AD4719" s="38"/>
      <c r="AE4719" s="38"/>
      <c r="AF4719" s="39">
        <f t="shared" si="1184"/>
        <v>0</v>
      </c>
      <c r="AG4719" s="40"/>
      <c r="AH4719" s="41">
        <f t="shared" si="1185"/>
        <v>0</v>
      </c>
      <c r="AI4719" s="42">
        <f t="shared" si="1186"/>
        <v>0</v>
      </c>
      <c r="AJ4719" s="43">
        <f t="shared" si="1187"/>
        <v>0</v>
      </c>
      <c r="AK4719" s="5" t="str">
        <f>_xlfn.IFNA(VLOOKUP(_xlfn.CONCAT(D4719," - ",S4719),OP!E:F,2,0),"-------------------------------------------NAO DISPONIVEL-------------------------------------------")</f>
        <v>C - RIOCARD</v>
      </c>
      <c r="AL4719" s="7" t="str">
        <f t="shared" si="1173"/>
        <v>1 - -------------------------------------------NAO DISPONIVEL------------------------------------------- - 00000004719 - FETRANSPOR</v>
      </c>
      <c r="AM4719" s="7" t="str">
        <f t="shared" si="1174"/>
        <v>-------------------------------------------NAO DISPONIVEL-------------------------------------------</v>
      </c>
      <c r="AN4719" s="44" cm="1">
        <f t="array" ref="AN4719">_xlfn.IFS(AJ4719=0,0,AQ4719="INATIVO",2,AQ4719="SEM CADASTRO",4,AQ4719="CPF ATIVO EM OUTRO COMPRADOR",5,AQ4719="NOVO/SEM CARTAO",6,AND(AJ4719&gt;0,AQ4719,""),8)</f>
        <v>0</v>
      </c>
      <c r="AO4719" s="45">
        <f t="shared" si="1188"/>
        <v>-10</v>
      </c>
    </row>
    <row r="4720" spans="1:41" x14ac:dyDescent="0.4">
      <c r="A4720" s="21" t="str">
        <f t="shared" si="1175"/>
        <v>-------------------------------------------NAO DISPONIVEL-------------------------------------------</v>
      </c>
      <c r="B4720" s="5" t="str">
        <f>_xlfn.IFNA(VLOOKUP(A4720,CNPJ!E:F,2,0),"-------------------------------------------NAO DISPONIVEL-------------------------------------------")</f>
        <v>-------------------------------------------NAO DISPONIVEL-------------------------------------------</v>
      </c>
      <c r="C4720" s="22">
        <v>1</v>
      </c>
      <c r="D4720" s="5" t="str">
        <f>_xlfn.XLOOKUP(R4720,OP!C:C,OP!B:B,,0,1)</f>
        <v>RJ</v>
      </c>
      <c r="E4720" s="23"/>
      <c r="M4720" s="26"/>
      <c r="N4720" s="27"/>
      <c r="O4720" s="28" t="str">
        <f t="shared" si="1176"/>
        <v>00000004720</v>
      </c>
      <c r="R4720" s="27" t="s">
        <v>193</v>
      </c>
      <c r="S4720" s="30" t="str">
        <f>_xlfn.IFNA(VLOOKUP(_xlfn.CONCAT(D4720," - ",R4720),OP!A:D,4,0),"-------------------------------------------NAO DISPONIVEL-------------------------------------------")</f>
        <v>FETRANSPOR</v>
      </c>
      <c r="T4720" s="31"/>
      <c r="U4720" s="32"/>
      <c r="V4720" s="31"/>
      <c r="W4720" s="33">
        <f t="shared" si="1177"/>
        <v>0</v>
      </c>
      <c r="X4720" s="34">
        <f t="shared" si="1178"/>
        <v>0</v>
      </c>
      <c r="Y4720" s="33">
        <f t="shared" si="1179"/>
        <v>0</v>
      </c>
      <c r="Z4720" s="33">
        <f t="shared" si="1180"/>
        <v>0</v>
      </c>
      <c r="AA4720" s="35">
        <f t="shared" si="1181"/>
        <v>0</v>
      </c>
      <c r="AB4720" s="36">
        <f t="shared" si="1182"/>
        <v>0</v>
      </c>
      <c r="AC4720" s="37">
        <f t="shared" si="1183"/>
        <v>0</v>
      </c>
      <c r="AD4720" s="38"/>
      <c r="AE4720" s="38"/>
      <c r="AF4720" s="39">
        <f t="shared" si="1184"/>
        <v>0</v>
      </c>
      <c r="AG4720" s="40"/>
      <c r="AH4720" s="41">
        <f t="shared" si="1185"/>
        <v>0</v>
      </c>
      <c r="AI4720" s="42">
        <f t="shared" si="1186"/>
        <v>0</v>
      </c>
      <c r="AJ4720" s="43">
        <f t="shared" si="1187"/>
        <v>0</v>
      </c>
      <c r="AK4720" s="5" t="str">
        <f>_xlfn.IFNA(VLOOKUP(_xlfn.CONCAT(D4720," - ",S4720),OP!E:F,2,0),"-------------------------------------------NAO DISPONIVEL-------------------------------------------")</f>
        <v>C - RIOCARD</v>
      </c>
      <c r="AL4720" s="7" t="str">
        <f t="shared" si="1173"/>
        <v>1 - -------------------------------------------NAO DISPONIVEL------------------------------------------- - 00000004720 - FETRANSPOR</v>
      </c>
      <c r="AM4720" s="7" t="str">
        <f t="shared" si="1174"/>
        <v>-------------------------------------------NAO DISPONIVEL-------------------------------------------</v>
      </c>
      <c r="AN4720" s="44" cm="1">
        <f t="array" ref="AN4720">_xlfn.IFS(AJ4720=0,0,AQ4720="INATIVO",2,AQ4720="SEM CADASTRO",4,AQ4720="CPF ATIVO EM OUTRO COMPRADOR",5,AQ4720="NOVO/SEM CARTAO",6,AND(AJ4720&gt;0,AQ4720,""),8)</f>
        <v>0</v>
      </c>
      <c r="AO4720" s="45">
        <f t="shared" si="1188"/>
        <v>-10</v>
      </c>
    </row>
    <row r="4721" spans="1:41" x14ac:dyDescent="0.4">
      <c r="A4721" s="21" t="str">
        <f t="shared" si="1175"/>
        <v>-------------------------------------------NAO DISPONIVEL-------------------------------------------</v>
      </c>
      <c r="B4721" s="5" t="str">
        <f>_xlfn.IFNA(VLOOKUP(A4721,CNPJ!E:F,2,0),"-------------------------------------------NAO DISPONIVEL-------------------------------------------")</f>
        <v>-------------------------------------------NAO DISPONIVEL-------------------------------------------</v>
      </c>
      <c r="C4721" s="22">
        <v>1</v>
      </c>
      <c r="D4721" s="5" t="str">
        <f>_xlfn.XLOOKUP(R4721,OP!C:C,OP!B:B,,0,1)</f>
        <v>RJ</v>
      </c>
      <c r="E4721" s="23"/>
      <c r="M4721" s="26"/>
      <c r="N4721" s="27"/>
      <c r="O4721" s="28" t="str">
        <f t="shared" si="1176"/>
        <v>00000004721</v>
      </c>
      <c r="R4721" s="27" t="s">
        <v>193</v>
      </c>
      <c r="S4721" s="30" t="str">
        <f>_xlfn.IFNA(VLOOKUP(_xlfn.CONCAT(D4721," - ",R4721),OP!A:D,4,0),"-------------------------------------------NAO DISPONIVEL-------------------------------------------")</f>
        <v>FETRANSPOR</v>
      </c>
      <c r="T4721" s="31"/>
      <c r="U4721" s="32"/>
      <c r="V4721" s="31"/>
      <c r="W4721" s="33">
        <f t="shared" si="1177"/>
        <v>0</v>
      </c>
      <c r="X4721" s="34">
        <f t="shared" si="1178"/>
        <v>0</v>
      </c>
      <c r="Y4721" s="33">
        <f t="shared" si="1179"/>
        <v>0</v>
      </c>
      <c r="Z4721" s="33">
        <f t="shared" si="1180"/>
        <v>0</v>
      </c>
      <c r="AA4721" s="35">
        <f t="shared" si="1181"/>
        <v>0</v>
      </c>
      <c r="AB4721" s="36">
        <f t="shared" si="1182"/>
        <v>0</v>
      </c>
      <c r="AC4721" s="37">
        <f t="shared" si="1183"/>
        <v>0</v>
      </c>
      <c r="AD4721" s="38"/>
      <c r="AE4721" s="38"/>
      <c r="AF4721" s="39">
        <f t="shared" si="1184"/>
        <v>0</v>
      </c>
      <c r="AG4721" s="40"/>
      <c r="AH4721" s="41">
        <f t="shared" si="1185"/>
        <v>0</v>
      </c>
      <c r="AI4721" s="42">
        <f t="shared" si="1186"/>
        <v>0</v>
      </c>
      <c r="AJ4721" s="43">
        <f t="shared" si="1187"/>
        <v>0</v>
      </c>
      <c r="AK4721" s="5" t="str">
        <f>_xlfn.IFNA(VLOOKUP(_xlfn.CONCAT(D4721," - ",S4721),OP!E:F,2,0),"-------------------------------------------NAO DISPONIVEL-------------------------------------------")</f>
        <v>C - RIOCARD</v>
      </c>
      <c r="AL4721" s="7" t="str">
        <f t="shared" si="1173"/>
        <v>1 - -------------------------------------------NAO DISPONIVEL------------------------------------------- - 00000004721 - FETRANSPOR</v>
      </c>
      <c r="AM4721" s="7" t="str">
        <f t="shared" si="1174"/>
        <v>-------------------------------------------NAO DISPONIVEL-------------------------------------------</v>
      </c>
      <c r="AN4721" s="44" cm="1">
        <f t="array" ref="AN4721">_xlfn.IFS(AJ4721=0,0,AQ4721="INATIVO",2,AQ4721="SEM CADASTRO",4,AQ4721="CPF ATIVO EM OUTRO COMPRADOR",5,AQ4721="NOVO/SEM CARTAO",6,AND(AJ4721&gt;0,AQ4721,""),8)</f>
        <v>0</v>
      </c>
      <c r="AO4721" s="45">
        <f t="shared" si="1188"/>
        <v>-10</v>
      </c>
    </row>
    <row r="4722" spans="1:41" x14ac:dyDescent="0.4">
      <c r="A4722" s="21" t="str">
        <f t="shared" si="1175"/>
        <v>-------------------------------------------NAO DISPONIVEL-------------------------------------------</v>
      </c>
      <c r="B4722" s="5" t="str">
        <f>_xlfn.IFNA(VLOOKUP(A4722,CNPJ!E:F,2,0),"-------------------------------------------NAO DISPONIVEL-------------------------------------------")</f>
        <v>-------------------------------------------NAO DISPONIVEL-------------------------------------------</v>
      </c>
      <c r="C4722" s="22">
        <v>1</v>
      </c>
      <c r="D4722" s="5" t="str">
        <f>_xlfn.XLOOKUP(R4722,OP!C:C,OP!B:B,,0,1)</f>
        <v>RJ</v>
      </c>
      <c r="E4722" s="23"/>
      <c r="M4722" s="26"/>
      <c r="N4722" s="27"/>
      <c r="O4722" s="28" t="str">
        <f t="shared" si="1176"/>
        <v>00000004722</v>
      </c>
      <c r="R4722" s="27" t="s">
        <v>193</v>
      </c>
      <c r="S4722" s="30" t="str">
        <f>_xlfn.IFNA(VLOOKUP(_xlfn.CONCAT(D4722," - ",R4722),OP!A:D,4,0),"-------------------------------------------NAO DISPONIVEL-------------------------------------------")</f>
        <v>FETRANSPOR</v>
      </c>
      <c r="T4722" s="31"/>
      <c r="U4722" s="32"/>
      <c r="V4722" s="31"/>
      <c r="W4722" s="33">
        <f t="shared" si="1177"/>
        <v>0</v>
      </c>
      <c r="X4722" s="34">
        <f t="shared" si="1178"/>
        <v>0</v>
      </c>
      <c r="Y4722" s="33">
        <f t="shared" si="1179"/>
        <v>0</v>
      </c>
      <c r="Z4722" s="33">
        <f t="shared" si="1180"/>
        <v>0</v>
      </c>
      <c r="AA4722" s="35">
        <f t="shared" si="1181"/>
        <v>0</v>
      </c>
      <c r="AB4722" s="36">
        <f t="shared" si="1182"/>
        <v>0</v>
      </c>
      <c r="AC4722" s="37">
        <f t="shared" si="1183"/>
        <v>0</v>
      </c>
      <c r="AD4722" s="38"/>
      <c r="AE4722" s="38"/>
      <c r="AF4722" s="39">
        <f t="shared" si="1184"/>
        <v>0</v>
      </c>
      <c r="AG4722" s="40"/>
      <c r="AH4722" s="41">
        <f t="shared" si="1185"/>
        <v>0</v>
      </c>
      <c r="AI4722" s="42">
        <f t="shared" si="1186"/>
        <v>0</v>
      </c>
      <c r="AJ4722" s="43">
        <f t="shared" si="1187"/>
        <v>0</v>
      </c>
      <c r="AK4722" s="5" t="str">
        <f>_xlfn.IFNA(VLOOKUP(_xlfn.CONCAT(D4722," - ",S4722),OP!E:F,2,0),"-------------------------------------------NAO DISPONIVEL-------------------------------------------")</f>
        <v>C - RIOCARD</v>
      </c>
      <c r="AL4722" s="7" t="str">
        <f t="shared" si="1173"/>
        <v>1 - -------------------------------------------NAO DISPONIVEL------------------------------------------- - 00000004722 - FETRANSPOR</v>
      </c>
      <c r="AM4722" s="7" t="str">
        <f t="shared" si="1174"/>
        <v>-------------------------------------------NAO DISPONIVEL-------------------------------------------</v>
      </c>
      <c r="AN4722" s="44" cm="1">
        <f t="array" ref="AN4722">_xlfn.IFS(AJ4722=0,0,AQ4722="INATIVO",2,AQ4722="SEM CADASTRO",4,AQ4722="CPF ATIVO EM OUTRO COMPRADOR",5,AQ4722="NOVO/SEM CARTAO",6,AND(AJ4722&gt;0,AQ4722,""),8)</f>
        <v>0</v>
      </c>
      <c r="AO4722" s="45">
        <f t="shared" si="1188"/>
        <v>-10</v>
      </c>
    </row>
    <row r="4723" spans="1:41" x14ac:dyDescent="0.4">
      <c r="A4723" s="21" t="str">
        <f t="shared" si="1175"/>
        <v>-------------------------------------------NAO DISPONIVEL-------------------------------------------</v>
      </c>
      <c r="B4723" s="5" t="str">
        <f>_xlfn.IFNA(VLOOKUP(A4723,CNPJ!E:F,2,0),"-------------------------------------------NAO DISPONIVEL-------------------------------------------")</f>
        <v>-------------------------------------------NAO DISPONIVEL-------------------------------------------</v>
      </c>
      <c r="C4723" s="22">
        <v>1</v>
      </c>
      <c r="D4723" s="5" t="str">
        <f>_xlfn.XLOOKUP(R4723,OP!C:C,OP!B:B,,0,1)</f>
        <v>RJ</v>
      </c>
      <c r="E4723" s="23"/>
      <c r="M4723" s="26"/>
      <c r="N4723" s="27"/>
      <c r="O4723" s="28" t="str">
        <f t="shared" si="1176"/>
        <v>00000004723</v>
      </c>
      <c r="R4723" s="27" t="s">
        <v>193</v>
      </c>
      <c r="S4723" s="30" t="str">
        <f>_xlfn.IFNA(VLOOKUP(_xlfn.CONCAT(D4723," - ",R4723),OP!A:D,4,0),"-------------------------------------------NAO DISPONIVEL-------------------------------------------")</f>
        <v>FETRANSPOR</v>
      </c>
      <c r="T4723" s="31"/>
      <c r="U4723" s="32"/>
      <c r="V4723" s="31"/>
      <c r="W4723" s="33">
        <f t="shared" si="1177"/>
        <v>0</v>
      </c>
      <c r="X4723" s="34">
        <f t="shared" si="1178"/>
        <v>0</v>
      </c>
      <c r="Y4723" s="33">
        <f t="shared" si="1179"/>
        <v>0</v>
      </c>
      <c r="Z4723" s="33">
        <f t="shared" si="1180"/>
        <v>0</v>
      </c>
      <c r="AA4723" s="35">
        <f t="shared" si="1181"/>
        <v>0</v>
      </c>
      <c r="AB4723" s="36">
        <f t="shared" si="1182"/>
        <v>0</v>
      </c>
      <c r="AC4723" s="37">
        <f t="shared" si="1183"/>
        <v>0</v>
      </c>
      <c r="AD4723" s="38"/>
      <c r="AE4723" s="38"/>
      <c r="AF4723" s="39">
        <f t="shared" si="1184"/>
        <v>0</v>
      </c>
      <c r="AG4723" s="40"/>
      <c r="AH4723" s="41">
        <f t="shared" si="1185"/>
        <v>0</v>
      </c>
      <c r="AI4723" s="42">
        <f t="shared" si="1186"/>
        <v>0</v>
      </c>
      <c r="AJ4723" s="43">
        <f t="shared" si="1187"/>
        <v>0</v>
      </c>
      <c r="AK4723" s="5" t="str">
        <f>_xlfn.IFNA(VLOOKUP(_xlfn.CONCAT(D4723," - ",S4723),OP!E:F,2,0),"-------------------------------------------NAO DISPONIVEL-------------------------------------------")</f>
        <v>C - RIOCARD</v>
      </c>
      <c r="AL4723" s="7" t="str">
        <f t="shared" si="1173"/>
        <v>1 - -------------------------------------------NAO DISPONIVEL------------------------------------------- - 00000004723 - FETRANSPOR</v>
      </c>
      <c r="AM4723" s="7" t="str">
        <f t="shared" si="1174"/>
        <v>-------------------------------------------NAO DISPONIVEL-------------------------------------------</v>
      </c>
      <c r="AN4723" s="44" cm="1">
        <f t="array" ref="AN4723">_xlfn.IFS(AJ4723=0,0,AQ4723="INATIVO",2,AQ4723="SEM CADASTRO",4,AQ4723="CPF ATIVO EM OUTRO COMPRADOR",5,AQ4723="NOVO/SEM CARTAO",6,AND(AJ4723&gt;0,AQ4723,""),8)</f>
        <v>0</v>
      </c>
      <c r="AO4723" s="45">
        <f t="shared" si="1188"/>
        <v>-10</v>
      </c>
    </row>
    <row r="4724" spans="1:41" x14ac:dyDescent="0.4">
      <c r="A4724" s="21" t="str">
        <f t="shared" si="1175"/>
        <v>-------------------------------------------NAO DISPONIVEL-------------------------------------------</v>
      </c>
      <c r="B4724" s="5" t="str">
        <f>_xlfn.IFNA(VLOOKUP(A4724,CNPJ!E:F,2,0),"-------------------------------------------NAO DISPONIVEL-------------------------------------------")</f>
        <v>-------------------------------------------NAO DISPONIVEL-------------------------------------------</v>
      </c>
      <c r="C4724" s="22">
        <v>1</v>
      </c>
      <c r="D4724" s="5" t="str">
        <f>_xlfn.XLOOKUP(R4724,OP!C:C,OP!B:B,,0,1)</f>
        <v>RJ</v>
      </c>
      <c r="E4724" s="23"/>
      <c r="M4724" s="26"/>
      <c r="N4724" s="27"/>
      <c r="O4724" s="28" t="str">
        <f t="shared" si="1176"/>
        <v>00000004724</v>
      </c>
      <c r="R4724" s="27" t="s">
        <v>193</v>
      </c>
      <c r="S4724" s="30" t="str">
        <f>_xlfn.IFNA(VLOOKUP(_xlfn.CONCAT(D4724," - ",R4724),OP!A:D,4,0),"-------------------------------------------NAO DISPONIVEL-------------------------------------------")</f>
        <v>FETRANSPOR</v>
      </c>
      <c r="T4724" s="31"/>
      <c r="U4724" s="32"/>
      <c r="V4724" s="31"/>
      <c r="W4724" s="33">
        <f t="shared" si="1177"/>
        <v>0</v>
      </c>
      <c r="X4724" s="34">
        <f t="shared" si="1178"/>
        <v>0</v>
      </c>
      <c r="Y4724" s="33">
        <f t="shared" si="1179"/>
        <v>0</v>
      </c>
      <c r="Z4724" s="33">
        <f t="shared" si="1180"/>
        <v>0</v>
      </c>
      <c r="AA4724" s="35">
        <f t="shared" si="1181"/>
        <v>0</v>
      </c>
      <c r="AB4724" s="36">
        <f t="shared" si="1182"/>
        <v>0</v>
      </c>
      <c r="AC4724" s="37">
        <f t="shared" si="1183"/>
        <v>0</v>
      </c>
      <c r="AD4724" s="38"/>
      <c r="AE4724" s="38"/>
      <c r="AF4724" s="39">
        <f t="shared" si="1184"/>
        <v>0</v>
      </c>
      <c r="AG4724" s="40"/>
      <c r="AH4724" s="41">
        <f t="shared" si="1185"/>
        <v>0</v>
      </c>
      <c r="AI4724" s="42">
        <f t="shared" si="1186"/>
        <v>0</v>
      </c>
      <c r="AJ4724" s="43">
        <f t="shared" si="1187"/>
        <v>0</v>
      </c>
      <c r="AK4724" s="5" t="str">
        <f>_xlfn.IFNA(VLOOKUP(_xlfn.CONCAT(D4724," - ",S4724),OP!E:F,2,0),"-------------------------------------------NAO DISPONIVEL-------------------------------------------")</f>
        <v>C - RIOCARD</v>
      </c>
      <c r="AL4724" s="7" t="str">
        <f t="shared" si="1173"/>
        <v>1 - -------------------------------------------NAO DISPONIVEL------------------------------------------- - 00000004724 - FETRANSPOR</v>
      </c>
      <c r="AM4724" s="7" t="str">
        <f t="shared" si="1174"/>
        <v>-------------------------------------------NAO DISPONIVEL-------------------------------------------</v>
      </c>
      <c r="AN4724" s="44" cm="1">
        <f t="array" ref="AN4724">_xlfn.IFS(AJ4724=0,0,AQ4724="INATIVO",2,AQ4724="SEM CADASTRO",4,AQ4724="CPF ATIVO EM OUTRO COMPRADOR",5,AQ4724="NOVO/SEM CARTAO",6,AND(AJ4724&gt;0,AQ4724,""),8)</f>
        <v>0</v>
      </c>
      <c r="AO4724" s="45">
        <f t="shared" si="1188"/>
        <v>-10</v>
      </c>
    </row>
    <row r="4725" spans="1:41" x14ac:dyDescent="0.4">
      <c r="A4725" s="21" t="str">
        <f t="shared" si="1175"/>
        <v>-------------------------------------------NAO DISPONIVEL-------------------------------------------</v>
      </c>
      <c r="B4725" s="5" t="str">
        <f>_xlfn.IFNA(VLOOKUP(A4725,CNPJ!E:F,2,0),"-------------------------------------------NAO DISPONIVEL-------------------------------------------")</f>
        <v>-------------------------------------------NAO DISPONIVEL-------------------------------------------</v>
      </c>
      <c r="C4725" s="22">
        <v>1</v>
      </c>
      <c r="D4725" s="5" t="str">
        <f>_xlfn.XLOOKUP(R4725,OP!C:C,OP!B:B,,0,1)</f>
        <v>RJ</v>
      </c>
      <c r="E4725" s="23"/>
      <c r="M4725" s="26"/>
      <c r="N4725" s="27"/>
      <c r="O4725" s="28" t="str">
        <f t="shared" si="1176"/>
        <v>00000004725</v>
      </c>
      <c r="R4725" s="27" t="s">
        <v>193</v>
      </c>
      <c r="S4725" s="30" t="str">
        <f>_xlfn.IFNA(VLOOKUP(_xlfn.CONCAT(D4725," - ",R4725),OP!A:D,4,0),"-------------------------------------------NAO DISPONIVEL-------------------------------------------")</f>
        <v>FETRANSPOR</v>
      </c>
      <c r="T4725" s="31"/>
      <c r="U4725" s="32"/>
      <c r="V4725" s="31"/>
      <c r="W4725" s="33">
        <f t="shared" si="1177"/>
        <v>0</v>
      </c>
      <c r="X4725" s="34">
        <f t="shared" si="1178"/>
        <v>0</v>
      </c>
      <c r="Y4725" s="33">
        <f t="shared" si="1179"/>
        <v>0</v>
      </c>
      <c r="Z4725" s="33">
        <f t="shared" si="1180"/>
        <v>0</v>
      </c>
      <c r="AA4725" s="35">
        <f t="shared" si="1181"/>
        <v>0</v>
      </c>
      <c r="AB4725" s="36">
        <f t="shared" si="1182"/>
        <v>0</v>
      </c>
      <c r="AC4725" s="37">
        <f t="shared" si="1183"/>
        <v>0</v>
      </c>
      <c r="AD4725" s="38"/>
      <c r="AE4725" s="38"/>
      <c r="AF4725" s="39">
        <f t="shared" si="1184"/>
        <v>0</v>
      </c>
      <c r="AG4725" s="40"/>
      <c r="AH4725" s="41">
        <f t="shared" si="1185"/>
        <v>0</v>
      </c>
      <c r="AI4725" s="42">
        <f t="shared" si="1186"/>
        <v>0</v>
      </c>
      <c r="AJ4725" s="43">
        <f t="shared" si="1187"/>
        <v>0</v>
      </c>
      <c r="AK4725" s="5" t="str">
        <f>_xlfn.IFNA(VLOOKUP(_xlfn.CONCAT(D4725," - ",S4725),OP!E:F,2,0),"-------------------------------------------NAO DISPONIVEL-------------------------------------------")</f>
        <v>C - RIOCARD</v>
      </c>
      <c r="AL4725" s="7" t="str">
        <f t="shared" si="1173"/>
        <v>1 - -------------------------------------------NAO DISPONIVEL------------------------------------------- - 00000004725 - FETRANSPOR</v>
      </c>
      <c r="AM4725" s="7" t="str">
        <f t="shared" si="1174"/>
        <v>-------------------------------------------NAO DISPONIVEL-------------------------------------------</v>
      </c>
      <c r="AN4725" s="44" cm="1">
        <f t="array" ref="AN4725">_xlfn.IFS(AJ4725=0,0,AQ4725="INATIVO",2,AQ4725="SEM CADASTRO",4,AQ4725="CPF ATIVO EM OUTRO COMPRADOR",5,AQ4725="NOVO/SEM CARTAO",6,AND(AJ4725&gt;0,AQ4725,""),8)</f>
        <v>0</v>
      </c>
      <c r="AO4725" s="45">
        <f t="shared" si="1188"/>
        <v>-10</v>
      </c>
    </row>
    <row r="4726" spans="1:41" x14ac:dyDescent="0.4">
      <c r="A4726" s="21" t="str">
        <f t="shared" si="1175"/>
        <v>-------------------------------------------NAO DISPONIVEL-------------------------------------------</v>
      </c>
      <c r="B4726" s="5" t="str">
        <f>_xlfn.IFNA(VLOOKUP(A4726,CNPJ!E:F,2,0),"-------------------------------------------NAO DISPONIVEL-------------------------------------------")</f>
        <v>-------------------------------------------NAO DISPONIVEL-------------------------------------------</v>
      </c>
      <c r="C4726" s="22">
        <v>1</v>
      </c>
      <c r="D4726" s="5" t="str">
        <f>_xlfn.XLOOKUP(R4726,OP!C:C,OP!B:B,,0,1)</f>
        <v>RJ</v>
      </c>
      <c r="E4726" s="23"/>
      <c r="M4726" s="26"/>
      <c r="N4726" s="27"/>
      <c r="O4726" s="28" t="str">
        <f t="shared" si="1176"/>
        <v>00000004726</v>
      </c>
      <c r="R4726" s="27" t="s">
        <v>193</v>
      </c>
      <c r="S4726" s="30" t="str">
        <f>_xlfn.IFNA(VLOOKUP(_xlfn.CONCAT(D4726," - ",R4726),OP!A:D,4,0),"-------------------------------------------NAO DISPONIVEL-------------------------------------------")</f>
        <v>FETRANSPOR</v>
      </c>
      <c r="T4726" s="31"/>
      <c r="U4726" s="32"/>
      <c r="V4726" s="31"/>
      <c r="W4726" s="33">
        <f t="shared" si="1177"/>
        <v>0</v>
      </c>
      <c r="X4726" s="34">
        <f t="shared" si="1178"/>
        <v>0</v>
      </c>
      <c r="Y4726" s="33">
        <f t="shared" si="1179"/>
        <v>0</v>
      </c>
      <c r="Z4726" s="33">
        <f t="shared" si="1180"/>
        <v>0</v>
      </c>
      <c r="AA4726" s="35">
        <f t="shared" si="1181"/>
        <v>0</v>
      </c>
      <c r="AB4726" s="36">
        <f t="shared" si="1182"/>
        <v>0</v>
      </c>
      <c r="AC4726" s="37">
        <f t="shared" si="1183"/>
        <v>0</v>
      </c>
      <c r="AD4726" s="38"/>
      <c r="AE4726" s="38"/>
      <c r="AF4726" s="39">
        <f t="shared" si="1184"/>
        <v>0</v>
      </c>
      <c r="AG4726" s="40"/>
      <c r="AH4726" s="41">
        <f t="shared" si="1185"/>
        <v>0</v>
      </c>
      <c r="AI4726" s="42">
        <f t="shared" si="1186"/>
        <v>0</v>
      </c>
      <c r="AJ4726" s="43">
        <f t="shared" si="1187"/>
        <v>0</v>
      </c>
      <c r="AK4726" s="5" t="str">
        <f>_xlfn.IFNA(VLOOKUP(_xlfn.CONCAT(D4726," - ",S4726),OP!E:F,2,0),"-------------------------------------------NAO DISPONIVEL-------------------------------------------")</f>
        <v>C - RIOCARD</v>
      </c>
      <c r="AL4726" s="7" t="str">
        <f t="shared" si="1173"/>
        <v>1 - -------------------------------------------NAO DISPONIVEL------------------------------------------- - 00000004726 - FETRANSPOR</v>
      </c>
      <c r="AM4726" s="7" t="str">
        <f t="shared" si="1174"/>
        <v>-------------------------------------------NAO DISPONIVEL-------------------------------------------</v>
      </c>
      <c r="AN4726" s="44" cm="1">
        <f t="array" ref="AN4726">_xlfn.IFS(AJ4726=0,0,AQ4726="INATIVO",2,AQ4726="SEM CADASTRO",4,AQ4726="CPF ATIVO EM OUTRO COMPRADOR",5,AQ4726="NOVO/SEM CARTAO",6,AND(AJ4726&gt;0,AQ4726,""),8)</f>
        <v>0</v>
      </c>
      <c r="AO4726" s="45">
        <f t="shared" si="1188"/>
        <v>-10</v>
      </c>
    </row>
    <row r="4727" spans="1:41" x14ac:dyDescent="0.4">
      <c r="A4727" s="21" t="str">
        <f t="shared" si="1175"/>
        <v>-------------------------------------------NAO DISPONIVEL-------------------------------------------</v>
      </c>
      <c r="B4727" s="5" t="str">
        <f>_xlfn.IFNA(VLOOKUP(A4727,CNPJ!E:F,2,0),"-------------------------------------------NAO DISPONIVEL-------------------------------------------")</f>
        <v>-------------------------------------------NAO DISPONIVEL-------------------------------------------</v>
      </c>
      <c r="C4727" s="22">
        <v>1</v>
      </c>
      <c r="D4727" s="5" t="str">
        <f>_xlfn.XLOOKUP(R4727,OP!C:C,OP!B:B,,0,1)</f>
        <v>RJ</v>
      </c>
      <c r="E4727" s="23"/>
      <c r="M4727" s="26"/>
      <c r="N4727" s="27"/>
      <c r="O4727" s="28" t="str">
        <f t="shared" si="1176"/>
        <v>00000004727</v>
      </c>
      <c r="R4727" s="27" t="s">
        <v>193</v>
      </c>
      <c r="S4727" s="30" t="str">
        <f>_xlfn.IFNA(VLOOKUP(_xlfn.CONCAT(D4727," - ",R4727),OP!A:D,4,0),"-------------------------------------------NAO DISPONIVEL-------------------------------------------")</f>
        <v>FETRANSPOR</v>
      </c>
      <c r="T4727" s="31"/>
      <c r="U4727" s="32"/>
      <c r="V4727" s="31"/>
      <c r="W4727" s="33">
        <f t="shared" si="1177"/>
        <v>0</v>
      </c>
      <c r="X4727" s="34">
        <f t="shared" si="1178"/>
        <v>0</v>
      </c>
      <c r="Y4727" s="33">
        <f t="shared" si="1179"/>
        <v>0</v>
      </c>
      <c r="Z4727" s="33">
        <f t="shared" si="1180"/>
        <v>0</v>
      </c>
      <c r="AA4727" s="35">
        <f t="shared" si="1181"/>
        <v>0</v>
      </c>
      <c r="AB4727" s="36">
        <f t="shared" si="1182"/>
        <v>0</v>
      </c>
      <c r="AC4727" s="37">
        <f t="shared" si="1183"/>
        <v>0</v>
      </c>
      <c r="AD4727" s="38"/>
      <c r="AE4727" s="38"/>
      <c r="AF4727" s="39">
        <f t="shared" si="1184"/>
        <v>0</v>
      </c>
      <c r="AG4727" s="40"/>
      <c r="AH4727" s="41">
        <f t="shared" si="1185"/>
        <v>0</v>
      </c>
      <c r="AI4727" s="42">
        <f t="shared" si="1186"/>
        <v>0</v>
      </c>
      <c r="AJ4727" s="43">
        <f t="shared" si="1187"/>
        <v>0</v>
      </c>
      <c r="AK4727" s="5" t="str">
        <f>_xlfn.IFNA(VLOOKUP(_xlfn.CONCAT(D4727," - ",S4727),OP!E:F,2,0),"-------------------------------------------NAO DISPONIVEL-------------------------------------------")</f>
        <v>C - RIOCARD</v>
      </c>
      <c r="AL4727" s="7" t="str">
        <f t="shared" si="1173"/>
        <v>1 - -------------------------------------------NAO DISPONIVEL------------------------------------------- - 00000004727 - FETRANSPOR</v>
      </c>
      <c r="AM4727" s="7" t="str">
        <f t="shared" si="1174"/>
        <v>-------------------------------------------NAO DISPONIVEL-------------------------------------------</v>
      </c>
      <c r="AN4727" s="44" cm="1">
        <f t="array" ref="AN4727">_xlfn.IFS(AJ4727=0,0,AQ4727="INATIVO",2,AQ4727="SEM CADASTRO",4,AQ4727="CPF ATIVO EM OUTRO COMPRADOR",5,AQ4727="NOVO/SEM CARTAO",6,AND(AJ4727&gt;0,AQ4727,""),8)</f>
        <v>0</v>
      </c>
      <c r="AO4727" s="45">
        <f t="shared" si="1188"/>
        <v>-10</v>
      </c>
    </row>
    <row r="4728" spans="1:41" x14ac:dyDescent="0.4">
      <c r="A4728" s="21" t="str">
        <f t="shared" si="1175"/>
        <v>-------------------------------------------NAO DISPONIVEL-------------------------------------------</v>
      </c>
      <c r="B4728" s="5" t="str">
        <f>_xlfn.IFNA(VLOOKUP(A4728,CNPJ!E:F,2,0),"-------------------------------------------NAO DISPONIVEL-------------------------------------------")</f>
        <v>-------------------------------------------NAO DISPONIVEL-------------------------------------------</v>
      </c>
      <c r="C4728" s="22">
        <v>1</v>
      </c>
      <c r="D4728" s="5" t="str">
        <f>_xlfn.XLOOKUP(R4728,OP!C:C,OP!B:B,,0,1)</f>
        <v>RJ</v>
      </c>
      <c r="E4728" s="23"/>
      <c r="M4728" s="26"/>
      <c r="N4728" s="27"/>
      <c r="O4728" s="28" t="str">
        <f t="shared" si="1176"/>
        <v>00000004728</v>
      </c>
      <c r="R4728" s="27" t="s">
        <v>193</v>
      </c>
      <c r="S4728" s="30" t="str">
        <f>_xlfn.IFNA(VLOOKUP(_xlfn.CONCAT(D4728," - ",R4728),OP!A:D,4,0),"-------------------------------------------NAO DISPONIVEL-------------------------------------------")</f>
        <v>FETRANSPOR</v>
      </c>
      <c r="T4728" s="31"/>
      <c r="U4728" s="32"/>
      <c r="V4728" s="31"/>
      <c r="W4728" s="33">
        <f t="shared" si="1177"/>
        <v>0</v>
      </c>
      <c r="X4728" s="34">
        <f t="shared" si="1178"/>
        <v>0</v>
      </c>
      <c r="Y4728" s="33">
        <f t="shared" si="1179"/>
        <v>0</v>
      </c>
      <c r="Z4728" s="33">
        <f t="shared" si="1180"/>
        <v>0</v>
      </c>
      <c r="AA4728" s="35">
        <f t="shared" si="1181"/>
        <v>0</v>
      </c>
      <c r="AB4728" s="36">
        <f t="shared" si="1182"/>
        <v>0</v>
      </c>
      <c r="AC4728" s="37">
        <f t="shared" si="1183"/>
        <v>0</v>
      </c>
      <c r="AD4728" s="38"/>
      <c r="AE4728" s="38"/>
      <c r="AF4728" s="39">
        <f t="shared" si="1184"/>
        <v>0</v>
      </c>
      <c r="AG4728" s="40"/>
      <c r="AH4728" s="41">
        <f t="shared" si="1185"/>
        <v>0</v>
      </c>
      <c r="AI4728" s="42">
        <f t="shared" si="1186"/>
        <v>0</v>
      </c>
      <c r="AJ4728" s="43">
        <f t="shared" si="1187"/>
        <v>0</v>
      </c>
      <c r="AK4728" s="5" t="str">
        <f>_xlfn.IFNA(VLOOKUP(_xlfn.CONCAT(D4728," - ",S4728),OP!E:F,2,0),"-------------------------------------------NAO DISPONIVEL-------------------------------------------")</f>
        <v>C - RIOCARD</v>
      </c>
      <c r="AL4728" s="7" t="str">
        <f t="shared" si="1173"/>
        <v>1 - -------------------------------------------NAO DISPONIVEL------------------------------------------- - 00000004728 - FETRANSPOR</v>
      </c>
      <c r="AM4728" s="7" t="str">
        <f t="shared" si="1174"/>
        <v>-------------------------------------------NAO DISPONIVEL-------------------------------------------</v>
      </c>
      <c r="AN4728" s="44" cm="1">
        <f t="array" ref="AN4728">_xlfn.IFS(AJ4728=0,0,AQ4728="INATIVO",2,AQ4728="SEM CADASTRO",4,AQ4728="CPF ATIVO EM OUTRO COMPRADOR",5,AQ4728="NOVO/SEM CARTAO",6,AND(AJ4728&gt;0,AQ4728,""),8)</f>
        <v>0</v>
      </c>
      <c r="AO4728" s="45">
        <f t="shared" si="1188"/>
        <v>-10</v>
      </c>
    </row>
    <row r="4729" spans="1:41" x14ac:dyDescent="0.4">
      <c r="A4729" s="21" t="str">
        <f t="shared" si="1175"/>
        <v>-------------------------------------------NAO DISPONIVEL-------------------------------------------</v>
      </c>
      <c r="B4729" s="5" t="str">
        <f>_xlfn.IFNA(VLOOKUP(A4729,CNPJ!E:F,2,0),"-------------------------------------------NAO DISPONIVEL-------------------------------------------")</f>
        <v>-------------------------------------------NAO DISPONIVEL-------------------------------------------</v>
      </c>
      <c r="C4729" s="22">
        <v>1</v>
      </c>
      <c r="D4729" s="5" t="str">
        <f>_xlfn.XLOOKUP(R4729,OP!C:C,OP!B:B,,0,1)</f>
        <v>RJ</v>
      </c>
      <c r="E4729" s="23"/>
      <c r="M4729" s="26"/>
      <c r="N4729" s="27"/>
      <c r="O4729" s="28" t="str">
        <f t="shared" si="1176"/>
        <v>00000004729</v>
      </c>
      <c r="R4729" s="27" t="s">
        <v>193</v>
      </c>
      <c r="S4729" s="30" t="str">
        <f>_xlfn.IFNA(VLOOKUP(_xlfn.CONCAT(D4729," - ",R4729),OP!A:D,4,0),"-------------------------------------------NAO DISPONIVEL-------------------------------------------")</f>
        <v>FETRANSPOR</v>
      </c>
      <c r="T4729" s="31"/>
      <c r="U4729" s="32"/>
      <c r="V4729" s="31"/>
      <c r="W4729" s="33">
        <f t="shared" si="1177"/>
        <v>0</v>
      </c>
      <c r="X4729" s="34">
        <f t="shared" si="1178"/>
        <v>0</v>
      </c>
      <c r="Y4729" s="33">
        <f t="shared" si="1179"/>
        <v>0</v>
      </c>
      <c r="Z4729" s="33">
        <f t="shared" si="1180"/>
        <v>0</v>
      </c>
      <c r="AA4729" s="35">
        <f t="shared" si="1181"/>
        <v>0</v>
      </c>
      <c r="AB4729" s="36">
        <f t="shared" si="1182"/>
        <v>0</v>
      </c>
      <c r="AC4729" s="37">
        <f t="shared" si="1183"/>
        <v>0</v>
      </c>
      <c r="AD4729" s="38"/>
      <c r="AE4729" s="38"/>
      <c r="AF4729" s="39">
        <f t="shared" si="1184"/>
        <v>0</v>
      </c>
      <c r="AG4729" s="40"/>
      <c r="AH4729" s="41">
        <f t="shared" si="1185"/>
        <v>0</v>
      </c>
      <c r="AI4729" s="42">
        <f t="shared" si="1186"/>
        <v>0</v>
      </c>
      <c r="AJ4729" s="43">
        <f t="shared" si="1187"/>
        <v>0</v>
      </c>
      <c r="AK4729" s="5" t="str">
        <f>_xlfn.IFNA(VLOOKUP(_xlfn.CONCAT(D4729," - ",S4729),OP!E:F,2,0),"-------------------------------------------NAO DISPONIVEL-------------------------------------------")</f>
        <v>C - RIOCARD</v>
      </c>
      <c r="AL4729" s="7" t="str">
        <f t="shared" si="1173"/>
        <v>1 - -------------------------------------------NAO DISPONIVEL------------------------------------------- - 00000004729 - FETRANSPOR</v>
      </c>
      <c r="AM4729" s="7" t="str">
        <f t="shared" si="1174"/>
        <v>-------------------------------------------NAO DISPONIVEL-------------------------------------------</v>
      </c>
      <c r="AN4729" s="44" cm="1">
        <f t="array" ref="AN4729">_xlfn.IFS(AJ4729=0,0,AQ4729="INATIVO",2,AQ4729="SEM CADASTRO",4,AQ4729="CPF ATIVO EM OUTRO COMPRADOR",5,AQ4729="NOVO/SEM CARTAO",6,AND(AJ4729&gt;0,AQ4729,""),8)</f>
        <v>0</v>
      </c>
      <c r="AO4729" s="45">
        <f t="shared" si="1188"/>
        <v>-10</v>
      </c>
    </row>
    <row r="4730" spans="1:41" x14ac:dyDescent="0.4">
      <c r="A4730" s="21" t="str">
        <f t="shared" si="1175"/>
        <v>-------------------------------------------NAO DISPONIVEL-------------------------------------------</v>
      </c>
      <c r="B4730" s="5" t="str">
        <f>_xlfn.IFNA(VLOOKUP(A4730,CNPJ!E:F,2,0),"-------------------------------------------NAO DISPONIVEL-------------------------------------------")</f>
        <v>-------------------------------------------NAO DISPONIVEL-------------------------------------------</v>
      </c>
      <c r="C4730" s="22">
        <v>1</v>
      </c>
      <c r="D4730" s="5" t="str">
        <f>_xlfn.XLOOKUP(R4730,OP!C:C,OP!B:B,,0,1)</f>
        <v>RJ</v>
      </c>
      <c r="E4730" s="23"/>
      <c r="M4730" s="26"/>
      <c r="N4730" s="27"/>
      <c r="O4730" s="28" t="str">
        <f t="shared" si="1176"/>
        <v>00000004730</v>
      </c>
      <c r="R4730" s="27" t="s">
        <v>193</v>
      </c>
      <c r="S4730" s="30" t="str">
        <f>_xlfn.IFNA(VLOOKUP(_xlfn.CONCAT(D4730," - ",R4730),OP!A:D,4,0),"-------------------------------------------NAO DISPONIVEL-------------------------------------------")</f>
        <v>FETRANSPOR</v>
      </c>
      <c r="T4730" s="31"/>
      <c r="U4730" s="32"/>
      <c r="V4730" s="31"/>
      <c r="W4730" s="33">
        <f t="shared" si="1177"/>
        <v>0</v>
      </c>
      <c r="X4730" s="34">
        <f t="shared" si="1178"/>
        <v>0</v>
      </c>
      <c r="Y4730" s="33">
        <f t="shared" si="1179"/>
        <v>0</v>
      </c>
      <c r="Z4730" s="33">
        <f t="shared" si="1180"/>
        <v>0</v>
      </c>
      <c r="AA4730" s="35">
        <f t="shared" si="1181"/>
        <v>0</v>
      </c>
      <c r="AB4730" s="36">
        <f t="shared" si="1182"/>
        <v>0</v>
      </c>
      <c r="AC4730" s="37">
        <f t="shared" si="1183"/>
        <v>0</v>
      </c>
      <c r="AD4730" s="38"/>
      <c r="AE4730" s="38"/>
      <c r="AF4730" s="39">
        <f t="shared" si="1184"/>
        <v>0</v>
      </c>
      <c r="AG4730" s="40"/>
      <c r="AH4730" s="41">
        <f t="shared" si="1185"/>
        <v>0</v>
      </c>
      <c r="AI4730" s="42">
        <f t="shared" si="1186"/>
        <v>0</v>
      </c>
      <c r="AJ4730" s="43">
        <f t="shared" si="1187"/>
        <v>0</v>
      </c>
      <c r="AK4730" s="5" t="str">
        <f>_xlfn.IFNA(VLOOKUP(_xlfn.CONCAT(D4730," - ",S4730),OP!E:F,2,0),"-------------------------------------------NAO DISPONIVEL-------------------------------------------")</f>
        <v>C - RIOCARD</v>
      </c>
      <c r="AL4730" s="7" t="str">
        <f t="shared" si="1173"/>
        <v>1 - -------------------------------------------NAO DISPONIVEL------------------------------------------- - 00000004730 - FETRANSPOR</v>
      </c>
      <c r="AM4730" s="7" t="str">
        <f t="shared" si="1174"/>
        <v>-------------------------------------------NAO DISPONIVEL-------------------------------------------</v>
      </c>
      <c r="AN4730" s="44" cm="1">
        <f t="array" ref="AN4730">_xlfn.IFS(AJ4730=0,0,AQ4730="INATIVO",2,AQ4730="SEM CADASTRO",4,AQ4730="CPF ATIVO EM OUTRO COMPRADOR",5,AQ4730="NOVO/SEM CARTAO",6,AND(AJ4730&gt;0,AQ4730,""),8)</f>
        <v>0</v>
      </c>
      <c r="AO4730" s="45">
        <f t="shared" si="1188"/>
        <v>-10</v>
      </c>
    </row>
    <row r="4731" spans="1:41" x14ac:dyDescent="0.4">
      <c r="A4731" s="21" t="str">
        <f t="shared" si="1175"/>
        <v>-------------------------------------------NAO DISPONIVEL-------------------------------------------</v>
      </c>
      <c r="B4731" s="5" t="str">
        <f>_xlfn.IFNA(VLOOKUP(A4731,CNPJ!E:F,2,0),"-------------------------------------------NAO DISPONIVEL-------------------------------------------")</f>
        <v>-------------------------------------------NAO DISPONIVEL-------------------------------------------</v>
      </c>
      <c r="C4731" s="22">
        <v>1</v>
      </c>
      <c r="D4731" s="5" t="str">
        <f>_xlfn.XLOOKUP(R4731,OP!C:C,OP!B:B,,0,1)</f>
        <v>RJ</v>
      </c>
      <c r="E4731" s="23"/>
      <c r="M4731" s="26"/>
      <c r="N4731" s="27"/>
      <c r="O4731" s="28" t="str">
        <f t="shared" si="1176"/>
        <v>00000004731</v>
      </c>
      <c r="R4731" s="27" t="s">
        <v>193</v>
      </c>
      <c r="S4731" s="30" t="str">
        <f>_xlfn.IFNA(VLOOKUP(_xlfn.CONCAT(D4731," - ",R4731),OP!A:D,4,0),"-------------------------------------------NAO DISPONIVEL-------------------------------------------")</f>
        <v>FETRANSPOR</v>
      </c>
      <c r="T4731" s="31"/>
      <c r="U4731" s="32"/>
      <c r="V4731" s="31"/>
      <c r="W4731" s="33">
        <f t="shared" si="1177"/>
        <v>0</v>
      </c>
      <c r="X4731" s="34">
        <f t="shared" si="1178"/>
        <v>0</v>
      </c>
      <c r="Y4731" s="33">
        <f t="shared" si="1179"/>
        <v>0</v>
      </c>
      <c r="Z4731" s="33">
        <f t="shared" si="1180"/>
        <v>0</v>
      </c>
      <c r="AA4731" s="35">
        <f t="shared" si="1181"/>
        <v>0</v>
      </c>
      <c r="AB4731" s="36">
        <f t="shared" si="1182"/>
        <v>0</v>
      </c>
      <c r="AC4731" s="37">
        <f t="shared" si="1183"/>
        <v>0</v>
      </c>
      <c r="AD4731" s="38"/>
      <c r="AE4731" s="38"/>
      <c r="AF4731" s="39">
        <f t="shared" si="1184"/>
        <v>0</v>
      </c>
      <c r="AG4731" s="40"/>
      <c r="AH4731" s="41">
        <f t="shared" si="1185"/>
        <v>0</v>
      </c>
      <c r="AI4731" s="42">
        <f t="shared" si="1186"/>
        <v>0</v>
      </c>
      <c r="AJ4731" s="43">
        <f t="shared" si="1187"/>
        <v>0</v>
      </c>
      <c r="AK4731" s="5" t="str">
        <f>_xlfn.IFNA(VLOOKUP(_xlfn.CONCAT(D4731," - ",S4731),OP!E:F,2,0),"-------------------------------------------NAO DISPONIVEL-------------------------------------------")</f>
        <v>C - RIOCARD</v>
      </c>
      <c r="AL4731" s="7" t="str">
        <f t="shared" si="1173"/>
        <v>1 - -------------------------------------------NAO DISPONIVEL------------------------------------------- - 00000004731 - FETRANSPOR</v>
      </c>
      <c r="AM4731" s="7" t="str">
        <f t="shared" si="1174"/>
        <v>-------------------------------------------NAO DISPONIVEL-------------------------------------------</v>
      </c>
      <c r="AN4731" s="44" cm="1">
        <f t="array" ref="AN4731">_xlfn.IFS(AJ4731=0,0,AQ4731="INATIVO",2,AQ4731="SEM CADASTRO",4,AQ4731="CPF ATIVO EM OUTRO COMPRADOR",5,AQ4731="NOVO/SEM CARTAO",6,AND(AJ4731&gt;0,AQ4731,""),8)</f>
        <v>0</v>
      </c>
      <c r="AO4731" s="45">
        <f t="shared" si="1188"/>
        <v>-10</v>
      </c>
    </row>
    <row r="4732" spans="1:41" x14ac:dyDescent="0.4">
      <c r="A4732" s="21" t="str">
        <f t="shared" si="1175"/>
        <v>-------------------------------------------NAO DISPONIVEL-------------------------------------------</v>
      </c>
      <c r="B4732" s="5" t="str">
        <f>_xlfn.IFNA(VLOOKUP(A4732,CNPJ!E:F,2,0),"-------------------------------------------NAO DISPONIVEL-------------------------------------------")</f>
        <v>-------------------------------------------NAO DISPONIVEL-------------------------------------------</v>
      </c>
      <c r="C4732" s="22">
        <v>1</v>
      </c>
      <c r="D4732" s="5" t="str">
        <f>_xlfn.XLOOKUP(R4732,OP!C:C,OP!B:B,,0,1)</f>
        <v>RJ</v>
      </c>
      <c r="E4732" s="23"/>
      <c r="M4732" s="26"/>
      <c r="N4732" s="27"/>
      <c r="O4732" s="28" t="str">
        <f t="shared" si="1176"/>
        <v>00000004732</v>
      </c>
      <c r="R4732" s="27" t="s">
        <v>193</v>
      </c>
      <c r="S4732" s="30" t="str">
        <f>_xlfn.IFNA(VLOOKUP(_xlfn.CONCAT(D4732," - ",R4732),OP!A:D,4,0),"-------------------------------------------NAO DISPONIVEL-------------------------------------------")</f>
        <v>FETRANSPOR</v>
      </c>
      <c r="T4732" s="31"/>
      <c r="U4732" s="32"/>
      <c r="V4732" s="31"/>
      <c r="W4732" s="33">
        <f t="shared" si="1177"/>
        <v>0</v>
      </c>
      <c r="X4732" s="34">
        <f t="shared" si="1178"/>
        <v>0</v>
      </c>
      <c r="Y4732" s="33">
        <f t="shared" si="1179"/>
        <v>0</v>
      </c>
      <c r="Z4732" s="33">
        <f t="shared" si="1180"/>
        <v>0</v>
      </c>
      <c r="AA4732" s="35">
        <f t="shared" si="1181"/>
        <v>0</v>
      </c>
      <c r="AB4732" s="36">
        <f t="shared" si="1182"/>
        <v>0</v>
      </c>
      <c r="AC4732" s="37">
        <f t="shared" si="1183"/>
        <v>0</v>
      </c>
      <c r="AD4732" s="38"/>
      <c r="AE4732" s="38"/>
      <c r="AF4732" s="39">
        <f t="shared" si="1184"/>
        <v>0</v>
      </c>
      <c r="AG4732" s="40"/>
      <c r="AH4732" s="41">
        <f t="shared" si="1185"/>
        <v>0</v>
      </c>
      <c r="AI4732" s="42">
        <f t="shared" si="1186"/>
        <v>0</v>
      </c>
      <c r="AJ4732" s="43">
        <f t="shared" si="1187"/>
        <v>0</v>
      </c>
      <c r="AK4732" s="5" t="str">
        <f>_xlfn.IFNA(VLOOKUP(_xlfn.CONCAT(D4732," - ",S4732),OP!E:F,2,0),"-------------------------------------------NAO DISPONIVEL-------------------------------------------")</f>
        <v>C - RIOCARD</v>
      </c>
      <c r="AL4732" s="7" t="str">
        <f t="shared" si="1173"/>
        <v>1 - -------------------------------------------NAO DISPONIVEL------------------------------------------- - 00000004732 - FETRANSPOR</v>
      </c>
      <c r="AM4732" s="7" t="str">
        <f t="shared" si="1174"/>
        <v>-------------------------------------------NAO DISPONIVEL-------------------------------------------</v>
      </c>
      <c r="AN4732" s="44" cm="1">
        <f t="array" ref="AN4732">_xlfn.IFS(AJ4732=0,0,AQ4732="INATIVO",2,AQ4732="SEM CADASTRO",4,AQ4732="CPF ATIVO EM OUTRO COMPRADOR",5,AQ4732="NOVO/SEM CARTAO",6,AND(AJ4732&gt;0,AQ4732,""),8)</f>
        <v>0</v>
      </c>
      <c r="AO4732" s="45">
        <f t="shared" si="1188"/>
        <v>-10</v>
      </c>
    </row>
    <row r="4733" spans="1:41" x14ac:dyDescent="0.4">
      <c r="A4733" s="21" t="str">
        <f t="shared" si="1175"/>
        <v>-------------------------------------------NAO DISPONIVEL-------------------------------------------</v>
      </c>
      <c r="B4733" s="5" t="str">
        <f>_xlfn.IFNA(VLOOKUP(A4733,CNPJ!E:F,2,0),"-------------------------------------------NAO DISPONIVEL-------------------------------------------")</f>
        <v>-------------------------------------------NAO DISPONIVEL-------------------------------------------</v>
      </c>
      <c r="C4733" s="22">
        <v>1</v>
      </c>
      <c r="D4733" s="5" t="str">
        <f>_xlfn.XLOOKUP(R4733,OP!C:C,OP!B:B,,0,1)</f>
        <v>RJ</v>
      </c>
      <c r="E4733" s="23"/>
      <c r="M4733" s="26"/>
      <c r="N4733" s="27"/>
      <c r="O4733" s="28" t="str">
        <f t="shared" si="1176"/>
        <v>00000004733</v>
      </c>
      <c r="R4733" s="27" t="s">
        <v>193</v>
      </c>
      <c r="S4733" s="30" t="str">
        <f>_xlfn.IFNA(VLOOKUP(_xlfn.CONCAT(D4733," - ",R4733),OP!A:D,4,0),"-------------------------------------------NAO DISPONIVEL-------------------------------------------")</f>
        <v>FETRANSPOR</v>
      </c>
      <c r="T4733" s="31"/>
      <c r="U4733" s="32"/>
      <c r="V4733" s="31"/>
      <c r="W4733" s="33">
        <f t="shared" si="1177"/>
        <v>0</v>
      </c>
      <c r="X4733" s="34">
        <f t="shared" si="1178"/>
        <v>0</v>
      </c>
      <c r="Y4733" s="33">
        <f t="shared" si="1179"/>
        <v>0</v>
      </c>
      <c r="Z4733" s="33">
        <f t="shared" si="1180"/>
        <v>0</v>
      </c>
      <c r="AA4733" s="35">
        <f t="shared" si="1181"/>
        <v>0</v>
      </c>
      <c r="AB4733" s="36">
        <f t="shared" si="1182"/>
        <v>0</v>
      </c>
      <c r="AC4733" s="37">
        <f t="shared" si="1183"/>
        <v>0</v>
      </c>
      <c r="AD4733" s="38"/>
      <c r="AE4733" s="38"/>
      <c r="AF4733" s="39">
        <f t="shared" si="1184"/>
        <v>0</v>
      </c>
      <c r="AG4733" s="40"/>
      <c r="AH4733" s="41">
        <f t="shared" si="1185"/>
        <v>0</v>
      </c>
      <c r="AI4733" s="42">
        <f t="shared" si="1186"/>
        <v>0</v>
      </c>
      <c r="AJ4733" s="43">
        <f t="shared" si="1187"/>
        <v>0</v>
      </c>
      <c r="AK4733" s="5" t="str">
        <f>_xlfn.IFNA(VLOOKUP(_xlfn.CONCAT(D4733," - ",S4733),OP!E:F,2,0),"-------------------------------------------NAO DISPONIVEL-------------------------------------------")</f>
        <v>C - RIOCARD</v>
      </c>
      <c r="AL4733" s="7" t="str">
        <f t="shared" si="1173"/>
        <v>1 - -------------------------------------------NAO DISPONIVEL------------------------------------------- - 00000004733 - FETRANSPOR</v>
      </c>
      <c r="AM4733" s="7" t="str">
        <f t="shared" si="1174"/>
        <v>-------------------------------------------NAO DISPONIVEL-------------------------------------------</v>
      </c>
      <c r="AN4733" s="44" cm="1">
        <f t="array" ref="AN4733">_xlfn.IFS(AJ4733=0,0,AQ4733="INATIVO",2,AQ4733="SEM CADASTRO",4,AQ4733="CPF ATIVO EM OUTRO COMPRADOR",5,AQ4733="NOVO/SEM CARTAO",6,AND(AJ4733&gt;0,AQ4733,""),8)</f>
        <v>0</v>
      </c>
      <c r="AO4733" s="45">
        <f t="shared" si="1188"/>
        <v>-10</v>
      </c>
    </row>
    <row r="4734" spans="1:41" x14ac:dyDescent="0.4">
      <c r="A4734" s="21" t="str">
        <f t="shared" si="1175"/>
        <v>-------------------------------------------NAO DISPONIVEL-------------------------------------------</v>
      </c>
      <c r="B4734" s="5" t="str">
        <f>_xlfn.IFNA(VLOOKUP(A4734,CNPJ!E:F,2,0),"-------------------------------------------NAO DISPONIVEL-------------------------------------------")</f>
        <v>-------------------------------------------NAO DISPONIVEL-------------------------------------------</v>
      </c>
      <c r="C4734" s="22">
        <v>1</v>
      </c>
      <c r="D4734" s="5" t="str">
        <f>_xlfn.XLOOKUP(R4734,OP!C:C,OP!B:B,,0,1)</f>
        <v>RJ</v>
      </c>
      <c r="E4734" s="23"/>
      <c r="M4734" s="26"/>
      <c r="N4734" s="27"/>
      <c r="O4734" s="28" t="str">
        <f t="shared" si="1176"/>
        <v>00000004734</v>
      </c>
      <c r="R4734" s="27" t="s">
        <v>193</v>
      </c>
      <c r="S4734" s="30" t="str">
        <f>_xlfn.IFNA(VLOOKUP(_xlfn.CONCAT(D4734," - ",R4734),OP!A:D,4,0),"-------------------------------------------NAO DISPONIVEL-------------------------------------------")</f>
        <v>FETRANSPOR</v>
      </c>
      <c r="T4734" s="31"/>
      <c r="U4734" s="32"/>
      <c r="V4734" s="31"/>
      <c r="W4734" s="33">
        <f t="shared" si="1177"/>
        <v>0</v>
      </c>
      <c r="X4734" s="34">
        <f t="shared" si="1178"/>
        <v>0</v>
      </c>
      <c r="Y4734" s="33">
        <f t="shared" si="1179"/>
        <v>0</v>
      </c>
      <c r="Z4734" s="33">
        <f t="shared" si="1180"/>
        <v>0</v>
      </c>
      <c r="AA4734" s="35">
        <f t="shared" si="1181"/>
        <v>0</v>
      </c>
      <c r="AB4734" s="36">
        <f t="shared" si="1182"/>
        <v>0</v>
      </c>
      <c r="AC4734" s="37">
        <f t="shared" si="1183"/>
        <v>0</v>
      </c>
      <c r="AD4734" s="38"/>
      <c r="AE4734" s="38"/>
      <c r="AF4734" s="39">
        <f t="shared" si="1184"/>
        <v>0</v>
      </c>
      <c r="AG4734" s="40"/>
      <c r="AH4734" s="41">
        <f t="shared" si="1185"/>
        <v>0</v>
      </c>
      <c r="AI4734" s="42">
        <f t="shared" si="1186"/>
        <v>0</v>
      </c>
      <c r="AJ4734" s="43">
        <f t="shared" si="1187"/>
        <v>0</v>
      </c>
      <c r="AK4734" s="5" t="str">
        <f>_xlfn.IFNA(VLOOKUP(_xlfn.CONCAT(D4734," - ",S4734),OP!E:F,2,0),"-------------------------------------------NAO DISPONIVEL-------------------------------------------")</f>
        <v>C - RIOCARD</v>
      </c>
      <c r="AL4734" s="7" t="str">
        <f t="shared" si="1173"/>
        <v>1 - -------------------------------------------NAO DISPONIVEL------------------------------------------- - 00000004734 - FETRANSPOR</v>
      </c>
      <c r="AM4734" s="7" t="str">
        <f t="shared" si="1174"/>
        <v>-------------------------------------------NAO DISPONIVEL-------------------------------------------</v>
      </c>
      <c r="AN4734" s="44" cm="1">
        <f t="array" ref="AN4734">_xlfn.IFS(AJ4734=0,0,AQ4734="INATIVO",2,AQ4734="SEM CADASTRO",4,AQ4734="CPF ATIVO EM OUTRO COMPRADOR",5,AQ4734="NOVO/SEM CARTAO",6,AND(AJ4734&gt;0,AQ4734,""),8)</f>
        <v>0</v>
      </c>
      <c r="AO4734" s="45">
        <f t="shared" si="1188"/>
        <v>-10</v>
      </c>
    </row>
    <row r="4735" spans="1:41" x14ac:dyDescent="0.4">
      <c r="A4735" s="21" t="str">
        <f t="shared" si="1175"/>
        <v>-------------------------------------------NAO DISPONIVEL-------------------------------------------</v>
      </c>
      <c r="B4735" s="5" t="str">
        <f>_xlfn.IFNA(VLOOKUP(A4735,CNPJ!E:F,2,0),"-------------------------------------------NAO DISPONIVEL-------------------------------------------")</f>
        <v>-------------------------------------------NAO DISPONIVEL-------------------------------------------</v>
      </c>
      <c r="C4735" s="22">
        <v>1</v>
      </c>
      <c r="D4735" s="5" t="str">
        <f>_xlfn.XLOOKUP(R4735,OP!C:C,OP!B:B,,0,1)</f>
        <v>RJ</v>
      </c>
      <c r="E4735" s="23"/>
      <c r="M4735" s="26"/>
      <c r="N4735" s="27"/>
      <c r="O4735" s="28" t="str">
        <f t="shared" si="1176"/>
        <v>00000004735</v>
      </c>
      <c r="R4735" s="27" t="s">
        <v>193</v>
      </c>
      <c r="S4735" s="30" t="str">
        <f>_xlfn.IFNA(VLOOKUP(_xlfn.CONCAT(D4735," - ",R4735),OP!A:D,4,0),"-------------------------------------------NAO DISPONIVEL-------------------------------------------")</f>
        <v>FETRANSPOR</v>
      </c>
      <c r="T4735" s="31"/>
      <c r="U4735" s="32"/>
      <c r="V4735" s="31"/>
      <c r="W4735" s="33">
        <f t="shared" si="1177"/>
        <v>0</v>
      </c>
      <c r="X4735" s="34">
        <f t="shared" si="1178"/>
        <v>0</v>
      </c>
      <c r="Y4735" s="33">
        <f t="shared" si="1179"/>
        <v>0</v>
      </c>
      <c r="Z4735" s="33">
        <f t="shared" si="1180"/>
        <v>0</v>
      </c>
      <c r="AA4735" s="35">
        <f t="shared" si="1181"/>
        <v>0</v>
      </c>
      <c r="AB4735" s="36">
        <f t="shared" si="1182"/>
        <v>0</v>
      </c>
      <c r="AC4735" s="37">
        <f t="shared" si="1183"/>
        <v>0</v>
      </c>
      <c r="AD4735" s="38"/>
      <c r="AE4735" s="38"/>
      <c r="AF4735" s="39">
        <f t="shared" si="1184"/>
        <v>0</v>
      </c>
      <c r="AG4735" s="40"/>
      <c r="AH4735" s="41">
        <f t="shared" si="1185"/>
        <v>0</v>
      </c>
      <c r="AI4735" s="42">
        <f t="shared" si="1186"/>
        <v>0</v>
      </c>
      <c r="AJ4735" s="43">
        <f t="shared" si="1187"/>
        <v>0</v>
      </c>
      <c r="AK4735" s="5" t="str">
        <f>_xlfn.IFNA(VLOOKUP(_xlfn.CONCAT(D4735," - ",S4735),OP!E:F,2,0),"-------------------------------------------NAO DISPONIVEL-------------------------------------------")</f>
        <v>C - RIOCARD</v>
      </c>
      <c r="AL4735" s="7" t="str">
        <f t="shared" si="1173"/>
        <v>1 - -------------------------------------------NAO DISPONIVEL------------------------------------------- - 00000004735 - FETRANSPOR</v>
      </c>
      <c r="AM4735" s="7" t="str">
        <f t="shared" si="1174"/>
        <v>-------------------------------------------NAO DISPONIVEL-------------------------------------------</v>
      </c>
      <c r="AN4735" s="44" cm="1">
        <f t="array" ref="AN4735">_xlfn.IFS(AJ4735=0,0,AQ4735="INATIVO",2,AQ4735="SEM CADASTRO",4,AQ4735="CPF ATIVO EM OUTRO COMPRADOR",5,AQ4735="NOVO/SEM CARTAO",6,AND(AJ4735&gt;0,AQ4735,""),8)</f>
        <v>0</v>
      </c>
      <c r="AO4735" s="45">
        <f t="shared" si="1188"/>
        <v>-10</v>
      </c>
    </row>
    <row r="4736" spans="1:41" x14ac:dyDescent="0.4">
      <c r="A4736" s="21" t="str">
        <f t="shared" si="1175"/>
        <v>-------------------------------------------NAO DISPONIVEL-------------------------------------------</v>
      </c>
      <c r="B4736" s="5" t="str">
        <f>_xlfn.IFNA(VLOOKUP(A4736,CNPJ!E:F,2,0),"-------------------------------------------NAO DISPONIVEL-------------------------------------------")</f>
        <v>-------------------------------------------NAO DISPONIVEL-------------------------------------------</v>
      </c>
      <c r="C4736" s="22">
        <v>1</v>
      </c>
      <c r="D4736" s="5" t="str">
        <f>_xlfn.XLOOKUP(R4736,OP!C:C,OP!B:B,,0,1)</f>
        <v>RJ</v>
      </c>
      <c r="E4736" s="23"/>
      <c r="M4736" s="26"/>
      <c r="N4736" s="27"/>
      <c r="O4736" s="28" t="str">
        <f t="shared" si="1176"/>
        <v>00000004736</v>
      </c>
      <c r="R4736" s="27" t="s">
        <v>193</v>
      </c>
      <c r="S4736" s="30" t="str">
        <f>_xlfn.IFNA(VLOOKUP(_xlfn.CONCAT(D4736," - ",R4736),OP!A:D,4,0),"-------------------------------------------NAO DISPONIVEL-------------------------------------------")</f>
        <v>FETRANSPOR</v>
      </c>
      <c r="T4736" s="31"/>
      <c r="U4736" s="32"/>
      <c r="V4736" s="31"/>
      <c r="W4736" s="33">
        <f t="shared" si="1177"/>
        <v>0</v>
      </c>
      <c r="X4736" s="34">
        <f t="shared" si="1178"/>
        <v>0</v>
      </c>
      <c r="Y4736" s="33">
        <f t="shared" si="1179"/>
        <v>0</v>
      </c>
      <c r="Z4736" s="33">
        <f t="shared" si="1180"/>
        <v>0</v>
      </c>
      <c r="AA4736" s="35">
        <f t="shared" si="1181"/>
        <v>0</v>
      </c>
      <c r="AB4736" s="36">
        <f t="shared" si="1182"/>
        <v>0</v>
      </c>
      <c r="AC4736" s="37">
        <f t="shared" si="1183"/>
        <v>0</v>
      </c>
      <c r="AD4736" s="38"/>
      <c r="AE4736" s="38"/>
      <c r="AF4736" s="39">
        <f t="shared" si="1184"/>
        <v>0</v>
      </c>
      <c r="AG4736" s="40"/>
      <c r="AH4736" s="41">
        <f t="shared" si="1185"/>
        <v>0</v>
      </c>
      <c r="AI4736" s="42">
        <f t="shared" si="1186"/>
        <v>0</v>
      </c>
      <c r="AJ4736" s="43">
        <f t="shared" si="1187"/>
        <v>0</v>
      </c>
      <c r="AK4736" s="5" t="str">
        <f>_xlfn.IFNA(VLOOKUP(_xlfn.CONCAT(D4736," - ",S4736),OP!E:F,2,0),"-------------------------------------------NAO DISPONIVEL-------------------------------------------")</f>
        <v>C - RIOCARD</v>
      </c>
      <c r="AL4736" s="7" t="str">
        <f t="shared" si="1173"/>
        <v>1 - -------------------------------------------NAO DISPONIVEL------------------------------------------- - 00000004736 - FETRANSPOR</v>
      </c>
      <c r="AM4736" s="7" t="str">
        <f t="shared" si="1174"/>
        <v>-------------------------------------------NAO DISPONIVEL-------------------------------------------</v>
      </c>
      <c r="AN4736" s="44" cm="1">
        <f t="array" ref="AN4736">_xlfn.IFS(AJ4736=0,0,AQ4736="INATIVO",2,AQ4736="SEM CADASTRO",4,AQ4736="CPF ATIVO EM OUTRO COMPRADOR",5,AQ4736="NOVO/SEM CARTAO",6,AND(AJ4736&gt;0,AQ4736,""),8)</f>
        <v>0</v>
      </c>
      <c r="AO4736" s="45">
        <f t="shared" si="1188"/>
        <v>-10</v>
      </c>
    </row>
    <row r="4737" spans="1:41" x14ac:dyDescent="0.4">
      <c r="A4737" s="21" t="str">
        <f t="shared" si="1175"/>
        <v>-------------------------------------------NAO DISPONIVEL-------------------------------------------</v>
      </c>
      <c r="B4737" s="5" t="str">
        <f>_xlfn.IFNA(VLOOKUP(A4737,CNPJ!E:F,2,0),"-------------------------------------------NAO DISPONIVEL-------------------------------------------")</f>
        <v>-------------------------------------------NAO DISPONIVEL-------------------------------------------</v>
      </c>
      <c r="C4737" s="22">
        <v>1</v>
      </c>
      <c r="D4737" s="5" t="str">
        <f>_xlfn.XLOOKUP(R4737,OP!C:C,OP!B:B,,0,1)</f>
        <v>RJ</v>
      </c>
      <c r="E4737" s="23"/>
      <c r="M4737" s="26"/>
      <c r="N4737" s="27"/>
      <c r="O4737" s="28" t="str">
        <f t="shared" si="1176"/>
        <v>00000004737</v>
      </c>
      <c r="R4737" s="27" t="s">
        <v>193</v>
      </c>
      <c r="S4737" s="30" t="str">
        <f>_xlfn.IFNA(VLOOKUP(_xlfn.CONCAT(D4737," - ",R4737),OP!A:D,4,0),"-------------------------------------------NAO DISPONIVEL-------------------------------------------")</f>
        <v>FETRANSPOR</v>
      </c>
      <c r="T4737" s="31"/>
      <c r="U4737" s="32"/>
      <c r="V4737" s="31"/>
      <c r="W4737" s="33">
        <f t="shared" si="1177"/>
        <v>0</v>
      </c>
      <c r="X4737" s="34">
        <f t="shared" si="1178"/>
        <v>0</v>
      </c>
      <c r="Y4737" s="33">
        <f t="shared" si="1179"/>
        <v>0</v>
      </c>
      <c r="Z4737" s="33">
        <f t="shared" si="1180"/>
        <v>0</v>
      </c>
      <c r="AA4737" s="35">
        <f t="shared" si="1181"/>
        <v>0</v>
      </c>
      <c r="AB4737" s="36">
        <f t="shared" si="1182"/>
        <v>0</v>
      </c>
      <c r="AC4737" s="37">
        <f t="shared" si="1183"/>
        <v>0</v>
      </c>
      <c r="AD4737" s="38"/>
      <c r="AE4737" s="38"/>
      <c r="AF4737" s="39">
        <f t="shared" si="1184"/>
        <v>0</v>
      </c>
      <c r="AG4737" s="40"/>
      <c r="AH4737" s="41">
        <f t="shared" si="1185"/>
        <v>0</v>
      </c>
      <c r="AI4737" s="42">
        <f t="shared" si="1186"/>
        <v>0</v>
      </c>
      <c r="AJ4737" s="43">
        <f t="shared" si="1187"/>
        <v>0</v>
      </c>
      <c r="AK4737" s="5" t="str">
        <f>_xlfn.IFNA(VLOOKUP(_xlfn.CONCAT(D4737," - ",S4737),OP!E:F,2,0),"-------------------------------------------NAO DISPONIVEL-------------------------------------------")</f>
        <v>C - RIOCARD</v>
      </c>
      <c r="AL4737" s="7" t="str">
        <f t="shared" si="1173"/>
        <v>1 - -------------------------------------------NAO DISPONIVEL------------------------------------------- - 00000004737 - FETRANSPOR</v>
      </c>
      <c r="AM4737" s="7" t="str">
        <f t="shared" si="1174"/>
        <v>-------------------------------------------NAO DISPONIVEL-------------------------------------------</v>
      </c>
      <c r="AN4737" s="44" cm="1">
        <f t="array" ref="AN4737">_xlfn.IFS(AJ4737=0,0,AQ4737="INATIVO",2,AQ4737="SEM CADASTRO",4,AQ4737="CPF ATIVO EM OUTRO COMPRADOR",5,AQ4737="NOVO/SEM CARTAO",6,AND(AJ4737&gt;0,AQ4737,""),8)</f>
        <v>0</v>
      </c>
      <c r="AO4737" s="45">
        <f t="shared" si="1188"/>
        <v>-10</v>
      </c>
    </row>
    <row r="4738" spans="1:41" x14ac:dyDescent="0.4">
      <c r="A4738" s="21" t="str">
        <f t="shared" si="1175"/>
        <v>-------------------------------------------NAO DISPONIVEL-------------------------------------------</v>
      </c>
      <c r="B4738" s="5" t="str">
        <f>_xlfn.IFNA(VLOOKUP(A4738,CNPJ!E:F,2,0),"-------------------------------------------NAO DISPONIVEL-------------------------------------------")</f>
        <v>-------------------------------------------NAO DISPONIVEL-------------------------------------------</v>
      </c>
      <c r="C4738" s="22">
        <v>1</v>
      </c>
      <c r="D4738" s="5" t="str">
        <f>_xlfn.XLOOKUP(R4738,OP!C:C,OP!B:B,,0,1)</f>
        <v>RJ</v>
      </c>
      <c r="E4738" s="23"/>
      <c r="M4738" s="26"/>
      <c r="N4738" s="27"/>
      <c r="O4738" s="28" t="str">
        <f t="shared" si="1176"/>
        <v>00000004738</v>
      </c>
      <c r="R4738" s="27" t="s">
        <v>193</v>
      </c>
      <c r="S4738" s="30" t="str">
        <f>_xlfn.IFNA(VLOOKUP(_xlfn.CONCAT(D4738," - ",R4738),OP!A:D,4,0),"-------------------------------------------NAO DISPONIVEL-------------------------------------------")</f>
        <v>FETRANSPOR</v>
      </c>
      <c r="T4738" s="31"/>
      <c r="U4738" s="32"/>
      <c r="V4738" s="31"/>
      <c r="W4738" s="33">
        <f t="shared" si="1177"/>
        <v>0</v>
      </c>
      <c r="X4738" s="34">
        <f t="shared" si="1178"/>
        <v>0</v>
      </c>
      <c r="Y4738" s="33">
        <f t="shared" si="1179"/>
        <v>0</v>
      </c>
      <c r="Z4738" s="33">
        <f t="shared" si="1180"/>
        <v>0</v>
      </c>
      <c r="AA4738" s="35">
        <f t="shared" si="1181"/>
        <v>0</v>
      </c>
      <c r="AB4738" s="36">
        <f t="shared" si="1182"/>
        <v>0</v>
      </c>
      <c r="AC4738" s="37">
        <f t="shared" si="1183"/>
        <v>0</v>
      </c>
      <c r="AD4738" s="38"/>
      <c r="AE4738" s="38"/>
      <c r="AF4738" s="39">
        <f t="shared" si="1184"/>
        <v>0</v>
      </c>
      <c r="AG4738" s="40"/>
      <c r="AH4738" s="41">
        <f t="shared" si="1185"/>
        <v>0</v>
      </c>
      <c r="AI4738" s="42">
        <f t="shared" si="1186"/>
        <v>0</v>
      </c>
      <c r="AJ4738" s="43">
        <f t="shared" si="1187"/>
        <v>0</v>
      </c>
      <c r="AK4738" s="5" t="str">
        <f>_xlfn.IFNA(VLOOKUP(_xlfn.CONCAT(D4738," - ",S4738),OP!E:F,2,0),"-------------------------------------------NAO DISPONIVEL-------------------------------------------")</f>
        <v>C - RIOCARD</v>
      </c>
      <c r="AL4738" s="7" t="str">
        <f t="shared" ref="AL4738:AL4801" si="1189">_xlfn.CONCAT(C4738," - ",B4738," - ",O4738," - ",S4738)</f>
        <v>1 - -------------------------------------------NAO DISPONIVEL------------------------------------------- - 00000004738 - FETRANSPOR</v>
      </c>
      <c r="AM4738" s="7" t="str">
        <f t="shared" ref="AM4738:AM4801" si="1190">_xlfn.CONCAT(B4738,L4738,LEFT(M4738,3))</f>
        <v>-------------------------------------------NAO DISPONIVEL-------------------------------------------</v>
      </c>
      <c r="AN4738" s="44" cm="1">
        <f t="array" ref="AN4738">_xlfn.IFS(AJ4738=0,0,AQ4738="INATIVO",2,AQ4738="SEM CADASTRO",4,AQ4738="CPF ATIVO EM OUTRO COMPRADOR",5,AQ4738="NOVO/SEM CARTAO",6,AND(AJ4738&gt;0,AQ4738,""),8)</f>
        <v>0</v>
      </c>
      <c r="AO4738" s="45">
        <f t="shared" si="1188"/>
        <v>-10</v>
      </c>
    </row>
    <row r="4739" spans="1:41" x14ac:dyDescent="0.4">
      <c r="A4739" s="21" t="str">
        <f t="shared" ref="A4739:A4802" si="1191">IF(AND(E4739&lt;&gt;"",F4739&lt;&gt;""),TRIM(_xlfn.CONCAT(D4739," - ",S4739," - ",E4739," - ",F4739)),"-------------------------------------------NAO DISPONIVEL-------------------------------------------")</f>
        <v>-------------------------------------------NAO DISPONIVEL-------------------------------------------</v>
      </c>
      <c r="B4739" s="5" t="str">
        <f>_xlfn.IFNA(VLOOKUP(A4739,CNPJ!E:F,2,0),"-------------------------------------------NAO DISPONIVEL-------------------------------------------")</f>
        <v>-------------------------------------------NAO DISPONIVEL-------------------------------------------</v>
      </c>
      <c r="C4739" s="22">
        <v>1</v>
      </c>
      <c r="D4739" s="5" t="str">
        <f>_xlfn.XLOOKUP(R4739,OP!C:C,OP!B:B,,0,1)</f>
        <v>RJ</v>
      </c>
      <c r="E4739" s="23"/>
      <c r="M4739" s="26"/>
      <c r="N4739" s="27"/>
      <c r="O4739" s="28" t="str">
        <f t="shared" ref="O4739:O4802" si="1192">IF(N4739="",TEXT(ROW(),"00000000000"),IF(N4739="00000000000",TEXT(ROW(),"00000000000"),TRIM(TEXT(N4739,"00000000000"))))</f>
        <v>00000004739</v>
      </c>
      <c r="R4739" s="27" t="s">
        <v>193</v>
      </c>
      <c r="S4739" s="30" t="str">
        <f>_xlfn.IFNA(VLOOKUP(_xlfn.CONCAT(D4739," - ",R4739),OP!A:D,4,0),"-------------------------------------------NAO DISPONIVEL-------------------------------------------")</f>
        <v>FETRANSPOR</v>
      </c>
      <c r="T4739" s="31"/>
      <c r="U4739" s="32"/>
      <c r="V4739" s="31"/>
      <c r="W4739" s="33">
        <f t="shared" ref="W4739:W4802" si="1193">ROUND(T4739,2)</f>
        <v>0</v>
      </c>
      <c r="X4739" s="34">
        <f t="shared" ref="X4739:X4802" si="1194">ROUND(U4739,0)</f>
        <v>0</v>
      </c>
      <c r="Y4739" s="33">
        <f t="shared" ref="Y4739:Y4802" si="1195">ROUND(V4739,2)</f>
        <v>0</v>
      </c>
      <c r="Z4739" s="33">
        <f t="shared" ref="Z4739:Z4802" si="1196">(X4739*Y4739)-W4739</f>
        <v>0</v>
      </c>
      <c r="AA4739" s="35">
        <f t="shared" ref="AA4739:AA4802" si="1197">Y4739</f>
        <v>0</v>
      </c>
      <c r="AB4739" s="36">
        <f t="shared" ref="AB4739:AB4802" si="1198">Z4739</f>
        <v>0</v>
      </c>
      <c r="AC4739" s="37">
        <f t="shared" ref="AC4739:AC4802" si="1199">ROUND(IF(AL4739=AL4738,0,SUMIF(AL:AL,AL4739,AB:AB)),2)</f>
        <v>0</v>
      </c>
      <c r="AD4739" s="38"/>
      <c r="AE4739" s="38"/>
      <c r="AF4739" s="39">
        <f t="shared" ref="AF4739:AF4802" si="1200">ROUND(SUM(AD4739,AE4739),2)</f>
        <v>0</v>
      </c>
      <c r="AG4739" s="40"/>
      <c r="AH4739" s="41">
        <f t="shared" ref="AH4739:AH4802" si="1201">ROUND(AG4739,2)</f>
        <v>0</v>
      </c>
      <c r="AI4739" s="42">
        <f t="shared" ref="AI4739:AI4802" si="1202">ROUND(IF(AH4739=0,0,IF(AF4739-AH4739&lt;0,0,IF(AF4739-AH4739&gt;AC4739,AC4739,AF4739-AH4739))),2)</f>
        <v>0</v>
      </c>
      <c r="AJ4739" s="43">
        <f t="shared" ref="AJ4739:AJ4802" si="1203">ROUND(IF(AC4739=0,0,IF(AH4739=0,AC4739,AC4739-AI4739)),2)</f>
        <v>0</v>
      </c>
      <c r="AK4739" s="5" t="str">
        <f>_xlfn.IFNA(VLOOKUP(_xlfn.CONCAT(D4739," - ",S4739),OP!E:F,2,0),"-------------------------------------------NAO DISPONIVEL-------------------------------------------")</f>
        <v>C - RIOCARD</v>
      </c>
      <c r="AL4739" s="7" t="str">
        <f t="shared" si="1189"/>
        <v>1 - -------------------------------------------NAO DISPONIVEL------------------------------------------- - 00000004739 - FETRANSPOR</v>
      </c>
      <c r="AM4739" s="7" t="str">
        <f t="shared" si="1190"/>
        <v>-------------------------------------------NAO DISPONIVEL-------------------------------------------</v>
      </c>
      <c r="AN4739" s="44" cm="1">
        <f t="array" ref="AN4739">_xlfn.IFS(AJ4739=0,0,AQ4739="INATIVO",2,AQ4739="SEM CADASTRO",4,AQ4739="CPF ATIVO EM OUTRO COMPRADOR",5,AQ4739="NOVO/SEM CARTAO",6,AND(AJ4739&gt;0,AQ4739,""),8)</f>
        <v>0</v>
      </c>
      <c r="AO4739" s="45">
        <f t="shared" ref="AO4739:AO4802" si="1204">AF4739-(10-AJ4739)</f>
        <v>-10</v>
      </c>
    </row>
    <row r="4740" spans="1:41" x14ac:dyDescent="0.4">
      <c r="A4740" s="21" t="str">
        <f t="shared" si="1191"/>
        <v>-------------------------------------------NAO DISPONIVEL-------------------------------------------</v>
      </c>
      <c r="B4740" s="5" t="str">
        <f>_xlfn.IFNA(VLOOKUP(A4740,CNPJ!E:F,2,0),"-------------------------------------------NAO DISPONIVEL-------------------------------------------")</f>
        <v>-------------------------------------------NAO DISPONIVEL-------------------------------------------</v>
      </c>
      <c r="C4740" s="22">
        <v>1</v>
      </c>
      <c r="D4740" s="5" t="str">
        <f>_xlfn.XLOOKUP(R4740,OP!C:C,OP!B:B,,0,1)</f>
        <v>RJ</v>
      </c>
      <c r="E4740" s="23"/>
      <c r="M4740" s="26"/>
      <c r="N4740" s="27"/>
      <c r="O4740" s="28" t="str">
        <f t="shared" si="1192"/>
        <v>00000004740</v>
      </c>
      <c r="R4740" s="27" t="s">
        <v>193</v>
      </c>
      <c r="S4740" s="30" t="str">
        <f>_xlfn.IFNA(VLOOKUP(_xlfn.CONCAT(D4740," - ",R4740),OP!A:D,4,0),"-------------------------------------------NAO DISPONIVEL-------------------------------------------")</f>
        <v>FETRANSPOR</v>
      </c>
      <c r="T4740" s="31"/>
      <c r="U4740" s="32"/>
      <c r="V4740" s="31"/>
      <c r="W4740" s="33">
        <f t="shared" si="1193"/>
        <v>0</v>
      </c>
      <c r="X4740" s="34">
        <f t="shared" si="1194"/>
        <v>0</v>
      </c>
      <c r="Y4740" s="33">
        <f t="shared" si="1195"/>
        <v>0</v>
      </c>
      <c r="Z4740" s="33">
        <f t="shared" si="1196"/>
        <v>0</v>
      </c>
      <c r="AA4740" s="35">
        <f t="shared" si="1197"/>
        <v>0</v>
      </c>
      <c r="AB4740" s="36">
        <f t="shared" si="1198"/>
        <v>0</v>
      </c>
      <c r="AC4740" s="37">
        <f t="shared" si="1199"/>
        <v>0</v>
      </c>
      <c r="AD4740" s="38"/>
      <c r="AE4740" s="38"/>
      <c r="AF4740" s="39">
        <f t="shared" si="1200"/>
        <v>0</v>
      </c>
      <c r="AG4740" s="40"/>
      <c r="AH4740" s="41">
        <f t="shared" si="1201"/>
        <v>0</v>
      </c>
      <c r="AI4740" s="42">
        <f t="shared" si="1202"/>
        <v>0</v>
      </c>
      <c r="AJ4740" s="43">
        <f t="shared" si="1203"/>
        <v>0</v>
      </c>
      <c r="AK4740" s="5" t="str">
        <f>_xlfn.IFNA(VLOOKUP(_xlfn.CONCAT(D4740," - ",S4740),OP!E:F,2,0),"-------------------------------------------NAO DISPONIVEL-------------------------------------------")</f>
        <v>C - RIOCARD</v>
      </c>
      <c r="AL4740" s="7" t="str">
        <f t="shared" si="1189"/>
        <v>1 - -------------------------------------------NAO DISPONIVEL------------------------------------------- - 00000004740 - FETRANSPOR</v>
      </c>
      <c r="AM4740" s="7" t="str">
        <f t="shared" si="1190"/>
        <v>-------------------------------------------NAO DISPONIVEL-------------------------------------------</v>
      </c>
      <c r="AN4740" s="44" cm="1">
        <f t="array" ref="AN4740">_xlfn.IFS(AJ4740=0,0,AQ4740="INATIVO",2,AQ4740="SEM CADASTRO",4,AQ4740="CPF ATIVO EM OUTRO COMPRADOR",5,AQ4740="NOVO/SEM CARTAO",6,AND(AJ4740&gt;0,AQ4740,""),8)</f>
        <v>0</v>
      </c>
      <c r="AO4740" s="45">
        <f t="shared" si="1204"/>
        <v>-10</v>
      </c>
    </row>
    <row r="4741" spans="1:41" x14ac:dyDescent="0.4">
      <c r="A4741" s="21" t="str">
        <f t="shared" si="1191"/>
        <v>-------------------------------------------NAO DISPONIVEL-------------------------------------------</v>
      </c>
      <c r="B4741" s="5" t="str">
        <f>_xlfn.IFNA(VLOOKUP(A4741,CNPJ!E:F,2,0),"-------------------------------------------NAO DISPONIVEL-------------------------------------------")</f>
        <v>-------------------------------------------NAO DISPONIVEL-------------------------------------------</v>
      </c>
      <c r="C4741" s="22">
        <v>1</v>
      </c>
      <c r="D4741" s="5" t="str">
        <f>_xlfn.XLOOKUP(R4741,OP!C:C,OP!B:B,,0,1)</f>
        <v>RJ</v>
      </c>
      <c r="E4741" s="23"/>
      <c r="M4741" s="26"/>
      <c r="N4741" s="27"/>
      <c r="O4741" s="28" t="str">
        <f t="shared" si="1192"/>
        <v>00000004741</v>
      </c>
      <c r="R4741" s="27" t="s">
        <v>193</v>
      </c>
      <c r="S4741" s="30" t="str">
        <f>_xlfn.IFNA(VLOOKUP(_xlfn.CONCAT(D4741," - ",R4741),OP!A:D,4,0),"-------------------------------------------NAO DISPONIVEL-------------------------------------------")</f>
        <v>FETRANSPOR</v>
      </c>
      <c r="T4741" s="31"/>
      <c r="U4741" s="32"/>
      <c r="V4741" s="31"/>
      <c r="W4741" s="33">
        <f t="shared" si="1193"/>
        <v>0</v>
      </c>
      <c r="X4741" s="34">
        <f t="shared" si="1194"/>
        <v>0</v>
      </c>
      <c r="Y4741" s="33">
        <f t="shared" si="1195"/>
        <v>0</v>
      </c>
      <c r="Z4741" s="33">
        <f t="shared" si="1196"/>
        <v>0</v>
      </c>
      <c r="AA4741" s="35">
        <f t="shared" si="1197"/>
        <v>0</v>
      </c>
      <c r="AB4741" s="36">
        <f t="shared" si="1198"/>
        <v>0</v>
      </c>
      <c r="AC4741" s="37">
        <f t="shared" si="1199"/>
        <v>0</v>
      </c>
      <c r="AD4741" s="38"/>
      <c r="AE4741" s="38"/>
      <c r="AF4741" s="39">
        <f t="shared" si="1200"/>
        <v>0</v>
      </c>
      <c r="AG4741" s="40"/>
      <c r="AH4741" s="41">
        <f t="shared" si="1201"/>
        <v>0</v>
      </c>
      <c r="AI4741" s="42">
        <f t="shared" si="1202"/>
        <v>0</v>
      </c>
      <c r="AJ4741" s="43">
        <f t="shared" si="1203"/>
        <v>0</v>
      </c>
      <c r="AK4741" s="5" t="str">
        <f>_xlfn.IFNA(VLOOKUP(_xlfn.CONCAT(D4741," - ",S4741),OP!E:F,2,0),"-------------------------------------------NAO DISPONIVEL-------------------------------------------")</f>
        <v>C - RIOCARD</v>
      </c>
      <c r="AL4741" s="7" t="str">
        <f t="shared" si="1189"/>
        <v>1 - -------------------------------------------NAO DISPONIVEL------------------------------------------- - 00000004741 - FETRANSPOR</v>
      </c>
      <c r="AM4741" s="7" t="str">
        <f t="shared" si="1190"/>
        <v>-------------------------------------------NAO DISPONIVEL-------------------------------------------</v>
      </c>
      <c r="AN4741" s="44" cm="1">
        <f t="array" ref="AN4741">_xlfn.IFS(AJ4741=0,0,AQ4741="INATIVO",2,AQ4741="SEM CADASTRO",4,AQ4741="CPF ATIVO EM OUTRO COMPRADOR",5,AQ4741="NOVO/SEM CARTAO",6,AND(AJ4741&gt;0,AQ4741,""),8)</f>
        <v>0</v>
      </c>
      <c r="AO4741" s="45">
        <f t="shared" si="1204"/>
        <v>-10</v>
      </c>
    </row>
    <row r="4742" spans="1:41" x14ac:dyDescent="0.4">
      <c r="A4742" s="21" t="str">
        <f t="shared" si="1191"/>
        <v>-------------------------------------------NAO DISPONIVEL-------------------------------------------</v>
      </c>
      <c r="B4742" s="5" t="str">
        <f>_xlfn.IFNA(VLOOKUP(A4742,CNPJ!E:F,2,0),"-------------------------------------------NAO DISPONIVEL-------------------------------------------")</f>
        <v>-------------------------------------------NAO DISPONIVEL-------------------------------------------</v>
      </c>
      <c r="C4742" s="22">
        <v>1</v>
      </c>
      <c r="D4742" s="5" t="str">
        <f>_xlfn.XLOOKUP(R4742,OP!C:C,OP!B:B,,0,1)</f>
        <v>RJ</v>
      </c>
      <c r="E4742" s="23"/>
      <c r="M4742" s="26"/>
      <c r="N4742" s="27"/>
      <c r="O4742" s="28" t="str">
        <f t="shared" si="1192"/>
        <v>00000004742</v>
      </c>
      <c r="R4742" s="27" t="s">
        <v>193</v>
      </c>
      <c r="S4742" s="30" t="str">
        <f>_xlfn.IFNA(VLOOKUP(_xlfn.CONCAT(D4742," - ",R4742),OP!A:D,4,0),"-------------------------------------------NAO DISPONIVEL-------------------------------------------")</f>
        <v>FETRANSPOR</v>
      </c>
      <c r="T4742" s="31"/>
      <c r="U4742" s="32"/>
      <c r="V4742" s="31"/>
      <c r="W4742" s="33">
        <f t="shared" si="1193"/>
        <v>0</v>
      </c>
      <c r="X4742" s="34">
        <f t="shared" si="1194"/>
        <v>0</v>
      </c>
      <c r="Y4742" s="33">
        <f t="shared" si="1195"/>
        <v>0</v>
      </c>
      <c r="Z4742" s="33">
        <f t="shared" si="1196"/>
        <v>0</v>
      </c>
      <c r="AA4742" s="35">
        <f t="shared" si="1197"/>
        <v>0</v>
      </c>
      <c r="AB4742" s="36">
        <f t="shared" si="1198"/>
        <v>0</v>
      </c>
      <c r="AC4742" s="37">
        <f t="shared" si="1199"/>
        <v>0</v>
      </c>
      <c r="AD4742" s="38"/>
      <c r="AE4742" s="38"/>
      <c r="AF4742" s="39">
        <f t="shared" si="1200"/>
        <v>0</v>
      </c>
      <c r="AG4742" s="40"/>
      <c r="AH4742" s="41">
        <f t="shared" si="1201"/>
        <v>0</v>
      </c>
      <c r="AI4742" s="42">
        <f t="shared" si="1202"/>
        <v>0</v>
      </c>
      <c r="AJ4742" s="43">
        <f t="shared" si="1203"/>
        <v>0</v>
      </c>
      <c r="AK4742" s="5" t="str">
        <f>_xlfn.IFNA(VLOOKUP(_xlfn.CONCAT(D4742," - ",S4742),OP!E:F,2,0),"-------------------------------------------NAO DISPONIVEL-------------------------------------------")</f>
        <v>C - RIOCARD</v>
      </c>
      <c r="AL4742" s="7" t="str">
        <f t="shared" si="1189"/>
        <v>1 - -------------------------------------------NAO DISPONIVEL------------------------------------------- - 00000004742 - FETRANSPOR</v>
      </c>
      <c r="AM4742" s="7" t="str">
        <f t="shared" si="1190"/>
        <v>-------------------------------------------NAO DISPONIVEL-------------------------------------------</v>
      </c>
      <c r="AN4742" s="44" cm="1">
        <f t="array" ref="AN4742">_xlfn.IFS(AJ4742=0,0,AQ4742="INATIVO",2,AQ4742="SEM CADASTRO",4,AQ4742="CPF ATIVO EM OUTRO COMPRADOR",5,AQ4742="NOVO/SEM CARTAO",6,AND(AJ4742&gt;0,AQ4742,""),8)</f>
        <v>0</v>
      </c>
      <c r="AO4742" s="45">
        <f t="shared" si="1204"/>
        <v>-10</v>
      </c>
    </row>
    <row r="4743" spans="1:41" x14ac:dyDescent="0.4">
      <c r="A4743" s="21" t="str">
        <f t="shared" si="1191"/>
        <v>-------------------------------------------NAO DISPONIVEL-------------------------------------------</v>
      </c>
      <c r="B4743" s="5" t="str">
        <f>_xlfn.IFNA(VLOOKUP(A4743,CNPJ!E:F,2,0),"-------------------------------------------NAO DISPONIVEL-------------------------------------------")</f>
        <v>-------------------------------------------NAO DISPONIVEL-------------------------------------------</v>
      </c>
      <c r="C4743" s="22">
        <v>1</v>
      </c>
      <c r="D4743" s="5" t="str">
        <f>_xlfn.XLOOKUP(R4743,OP!C:C,OP!B:B,,0,1)</f>
        <v>RJ</v>
      </c>
      <c r="E4743" s="23"/>
      <c r="M4743" s="26"/>
      <c r="N4743" s="27"/>
      <c r="O4743" s="28" t="str">
        <f t="shared" si="1192"/>
        <v>00000004743</v>
      </c>
      <c r="R4743" s="27" t="s">
        <v>193</v>
      </c>
      <c r="S4743" s="30" t="str">
        <f>_xlfn.IFNA(VLOOKUP(_xlfn.CONCAT(D4743," - ",R4743),OP!A:D,4,0),"-------------------------------------------NAO DISPONIVEL-------------------------------------------")</f>
        <v>FETRANSPOR</v>
      </c>
      <c r="T4743" s="31"/>
      <c r="U4743" s="32"/>
      <c r="V4743" s="31"/>
      <c r="W4743" s="33">
        <f t="shared" si="1193"/>
        <v>0</v>
      </c>
      <c r="X4743" s="34">
        <f t="shared" si="1194"/>
        <v>0</v>
      </c>
      <c r="Y4743" s="33">
        <f t="shared" si="1195"/>
        <v>0</v>
      </c>
      <c r="Z4743" s="33">
        <f t="shared" si="1196"/>
        <v>0</v>
      </c>
      <c r="AA4743" s="35">
        <f t="shared" si="1197"/>
        <v>0</v>
      </c>
      <c r="AB4743" s="36">
        <f t="shared" si="1198"/>
        <v>0</v>
      </c>
      <c r="AC4743" s="37">
        <f t="shared" si="1199"/>
        <v>0</v>
      </c>
      <c r="AD4743" s="38"/>
      <c r="AE4743" s="38"/>
      <c r="AF4743" s="39">
        <f t="shared" si="1200"/>
        <v>0</v>
      </c>
      <c r="AG4743" s="40"/>
      <c r="AH4743" s="41">
        <f t="shared" si="1201"/>
        <v>0</v>
      </c>
      <c r="AI4743" s="42">
        <f t="shared" si="1202"/>
        <v>0</v>
      </c>
      <c r="AJ4743" s="43">
        <f t="shared" si="1203"/>
        <v>0</v>
      </c>
      <c r="AK4743" s="5" t="str">
        <f>_xlfn.IFNA(VLOOKUP(_xlfn.CONCAT(D4743," - ",S4743),OP!E:F,2,0),"-------------------------------------------NAO DISPONIVEL-------------------------------------------")</f>
        <v>C - RIOCARD</v>
      </c>
      <c r="AL4743" s="7" t="str">
        <f t="shared" si="1189"/>
        <v>1 - -------------------------------------------NAO DISPONIVEL------------------------------------------- - 00000004743 - FETRANSPOR</v>
      </c>
      <c r="AM4743" s="7" t="str">
        <f t="shared" si="1190"/>
        <v>-------------------------------------------NAO DISPONIVEL-------------------------------------------</v>
      </c>
      <c r="AN4743" s="44" cm="1">
        <f t="array" ref="AN4743">_xlfn.IFS(AJ4743=0,0,AQ4743="INATIVO",2,AQ4743="SEM CADASTRO",4,AQ4743="CPF ATIVO EM OUTRO COMPRADOR",5,AQ4743="NOVO/SEM CARTAO",6,AND(AJ4743&gt;0,AQ4743,""),8)</f>
        <v>0</v>
      </c>
      <c r="AO4743" s="45">
        <f t="shared" si="1204"/>
        <v>-10</v>
      </c>
    </row>
    <row r="4744" spans="1:41" x14ac:dyDescent="0.4">
      <c r="A4744" s="21" t="str">
        <f t="shared" si="1191"/>
        <v>-------------------------------------------NAO DISPONIVEL-------------------------------------------</v>
      </c>
      <c r="B4744" s="5" t="str">
        <f>_xlfn.IFNA(VLOOKUP(A4744,CNPJ!E:F,2,0),"-------------------------------------------NAO DISPONIVEL-------------------------------------------")</f>
        <v>-------------------------------------------NAO DISPONIVEL-------------------------------------------</v>
      </c>
      <c r="C4744" s="22">
        <v>1</v>
      </c>
      <c r="D4744" s="5" t="str">
        <f>_xlfn.XLOOKUP(R4744,OP!C:C,OP!B:B,,0,1)</f>
        <v>RJ</v>
      </c>
      <c r="E4744" s="23"/>
      <c r="M4744" s="26"/>
      <c r="N4744" s="27"/>
      <c r="O4744" s="28" t="str">
        <f t="shared" si="1192"/>
        <v>00000004744</v>
      </c>
      <c r="R4744" s="27" t="s">
        <v>193</v>
      </c>
      <c r="S4744" s="30" t="str">
        <f>_xlfn.IFNA(VLOOKUP(_xlfn.CONCAT(D4744," - ",R4744),OP!A:D,4,0),"-------------------------------------------NAO DISPONIVEL-------------------------------------------")</f>
        <v>FETRANSPOR</v>
      </c>
      <c r="T4744" s="31"/>
      <c r="U4744" s="32"/>
      <c r="V4744" s="31"/>
      <c r="W4744" s="33">
        <f t="shared" si="1193"/>
        <v>0</v>
      </c>
      <c r="X4744" s="34">
        <f t="shared" si="1194"/>
        <v>0</v>
      </c>
      <c r="Y4744" s="33">
        <f t="shared" si="1195"/>
        <v>0</v>
      </c>
      <c r="Z4744" s="33">
        <f t="shared" si="1196"/>
        <v>0</v>
      </c>
      <c r="AA4744" s="35">
        <f t="shared" si="1197"/>
        <v>0</v>
      </c>
      <c r="AB4744" s="36">
        <f t="shared" si="1198"/>
        <v>0</v>
      </c>
      <c r="AC4744" s="37">
        <f t="shared" si="1199"/>
        <v>0</v>
      </c>
      <c r="AD4744" s="38"/>
      <c r="AE4744" s="38"/>
      <c r="AF4744" s="39">
        <f t="shared" si="1200"/>
        <v>0</v>
      </c>
      <c r="AG4744" s="40"/>
      <c r="AH4744" s="41">
        <f t="shared" si="1201"/>
        <v>0</v>
      </c>
      <c r="AI4744" s="42">
        <f t="shared" si="1202"/>
        <v>0</v>
      </c>
      <c r="AJ4744" s="43">
        <f t="shared" si="1203"/>
        <v>0</v>
      </c>
      <c r="AK4744" s="5" t="str">
        <f>_xlfn.IFNA(VLOOKUP(_xlfn.CONCAT(D4744," - ",S4744),OP!E:F,2,0),"-------------------------------------------NAO DISPONIVEL-------------------------------------------")</f>
        <v>C - RIOCARD</v>
      </c>
      <c r="AL4744" s="7" t="str">
        <f t="shared" si="1189"/>
        <v>1 - -------------------------------------------NAO DISPONIVEL------------------------------------------- - 00000004744 - FETRANSPOR</v>
      </c>
      <c r="AM4744" s="7" t="str">
        <f t="shared" si="1190"/>
        <v>-------------------------------------------NAO DISPONIVEL-------------------------------------------</v>
      </c>
      <c r="AN4744" s="44" cm="1">
        <f t="array" ref="AN4744">_xlfn.IFS(AJ4744=0,0,AQ4744="INATIVO",2,AQ4744="SEM CADASTRO",4,AQ4744="CPF ATIVO EM OUTRO COMPRADOR",5,AQ4744="NOVO/SEM CARTAO",6,AND(AJ4744&gt;0,AQ4744,""),8)</f>
        <v>0</v>
      </c>
      <c r="AO4744" s="45">
        <f t="shared" si="1204"/>
        <v>-10</v>
      </c>
    </row>
    <row r="4745" spans="1:41" x14ac:dyDescent="0.4">
      <c r="A4745" s="21" t="str">
        <f t="shared" si="1191"/>
        <v>-------------------------------------------NAO DISPONIVEL-------------------------------------------</v>
      </c>
      <c r="B4745" s="5" t="str">
        <f>_xlfn.IFNA(VLOOKUP(A4745,CNPJ!E:F,2,0),"-------------------------------------------NAO DISPONIVEL-------------------------------------------")</f>
        <v>-------------------------------------------NAO DISPONIVEL-------------------------------------------</v>
      </c>
      <c r="C4745" s="22">
        <v>1</v>
      </c>
      <c r="D4745" s="5" t="str">
        <f>_xlfn.XLOOKUP(R4745,OP!C:C,OP!B:B,,0,1)</f>
        <v>RJ</v>
      </c>
      <c r="E4745" s="23"/>
      <c r="M4745" s="26"/>
      <c r="N4745" s="27"/>
      <c r="O4745" s="28" t="str">
        <f t="shared" si="1192"/>
        <v>00000004745</v>
      </c>
      <c r="R4745" s="27" t="s">
        <v>193</v>
      </c>
      <c r="S4745" s="30" t="str">
        <f>_xlfn.IFNA(VLOOKUP(_xlfn.CONCAT(D4745," - ",R4745),OP!A:D,4,0),"-------------------------------------------NAO DISPONIVEL-------------------------------------------")</f>
        <v>FETRANSPOR</v>
      </c>
      <c r="T4745" s="31"/>
      <c r="U4745" s="32"/>
      <c r="V4745" s="31"/>
      <c r="W4745" s="33">
        <f t="shared" si="1193"/>
        <v>0</v>
      </c>
      <c r="X4745" s="34">
        <f t="shared" si="1194"/>
        <v>0</v>
      </c>
      <c r="Y4745" s="33">
        <f t="shared" si="1195"/>
        <v>0</v>
      </c>
      <c r="Z4745" s="33">
        <f t="shared" si="1196"/>
        <v>0</v>
      </c>
      <c r="AA4745" s="35">
        <f t="shared" si="1197"/>
        <v>0</v>
      </c>
      <c r="AB4745" s="36">
        <f t="shared" si="1198"/>
        <v>0</v>
      </c>
      <c r="AC4745" s="37">
        <f t="shared" si="1199"/>
        <v>0</v>
      </c>
      <c r="AD4745" s="38"/>
      <c r="AE4745" s="38"/>
      <c r="AF4745" s="39">
        <f t="shared" si="1200"/>
        <v>0</v>
      </c>
      <c r="AG4745" s="40"/>
      <c r="AH4745" s="41">
        <f t="shared" si="1201"/>
        <v>0</v>
      </c>
      <c r="AI4745" s="42">
        <f t="shared" si="1202"/>
        <v>0</v>
      </c>
      <c r="AJ4745" s="43">
        <f t="shared" si="1203"/>
        <v>0</v>
      </c>
      <c r="AK4745" s="5" t="str">
        <f>_xlfn.IFNA(VLOOKUP(_xlfn.CONCAT(D4745," - ",S4745),OP!E:F,2,0),"-------------------------------------------NAO DISPONIVEL-------------------------------------------")</f>
        <v>C - RIOCARD</v>
      </c>
      <c r="AL4745" s="7" t="str">
        <f t="shared" si="1189"/>
        <v>1 - -------------------------------------------NAO DISPONIVEL------------------------------------------- - 00000004745 - FETRANSPOR</v>
      </c>
      <c r="AM4745" s="7" t="str">
        <f t="shared" si="1190"/>
        <v>-------------------------------------------NAO DISPONIVEL-------------------------------------------</v>
      </c>
      <c r="AN4745" s="44" cm="1">
        <f t="array" ref="AN4745">_xlfn.IFS(AJ4745=0,0,AQ4745="INATIVO",2,AQ4745="SEM CADASTRO",4,AQ4745="CPF ATIVO EM OUTRO COMPRADOR",5,AQ4745="NOVO/SEM CARTAO",6,AND(AJ4745&gt;0,AQ4745,""),8)</f>
        <v>0</v>
      </c>
      <c r="AO4745" s="45">
        <f t="shared" si="1204"/>
        <v>-10</v>
      </c>
    </row>
    <row r="4746" spans="1:41" x14ac:dyDescent="0.4">
      <c r="A4746" s="21" t="str">
        <f t="shared" si="1191"/>
        <v>-------------------------------------------NAO DISPONIVEL-------------------------------------------</v>
      </c>
      <c r="B4746" s="5" t="str">
        <f>_xlfn.IFNA(VLOOKUP(A4746,CNPJ!E:F,2,0),"-------------------------------------------NAO DISPONIVEL-------------------------------------------")</f>
        <v>-------------------------------------------NAO DISPONIVEL-------------------------------------------</v>
      </c>
      <c r="C4746" s="22">
        <v>1</v>
      </c>
      <c r="D4746" s="5" t="str">
        <f>_xlfn.XLOOKUP(R4746,OP!C:C,OP!B:B,,0,1)</f>
        <v>RJ</v>
      </c>
      <c r="E4746" s="23"/>
      <c r="M4746" s="26"/>
      <c r="N4746" s="27"/>
      <c r="O4746" s="28" t="str">
        <f t="shared" si="1192"/>
        <v>00000004746</v>
      </c>
      <c r="R4746" s="27" t="s">
        <v>193</v>
      </c>
      <c r="S4746" s="30" t="str">
        <f>_xlfn.IFNA(VLOOKUP(_xlfn.CONCAT(D4746," - ",R4746),OP!A:D,4,0),"-------------------------------------------NAO DISPONIVEL-------------------------------------------")</f>
        <v>FETRANSPOR</v>
      </c>
      <c r="T4746" s="31"/>
      <c r="U4746" s="32"/>
      <c r="V4746" s="31"/>
      <c r="W4746" s="33">
        <f t="shared" si="1193"/>
        <v>0</v>
      </c>
      <c r="X4746" s="34">
        <f t="shared" si="1194"/>
        <v>0</v>
      </c>
      <c r="Y4746" s="33">
        <f t="shared" si="1195"/>
        <v>0</v>
      </c>
      <c r="Z4746" s="33">
        <f t="shared" si="1196"/>
        <v>0</v>
      </c>
      <c r="AA4746" s="35">
        <f t="shared" si="1197"/>
        <v>0</v>
      </c>
      <c r="AB4746" s="36">
        <f t="shared" si="1198"/>
        <v>0</v>
      </c>
      <c r="AC4746" s="37">
        <f t="shared" si="1199"/>
        <v>0</v>
      </c>
      <c r="AD4746" s="38"/>
      <c r="AE4746" s="38"/>
      <c r="AF4746" s="39">
        <f t="shared" si="1200"/>
        <v>0</v>
      </c>
      <c r="AG4746" s="40"/>
      <c r="AH4746" s="41">
        <f t="shared" si="1201"/>
        <v>0</v>
      </c>
      <c r="AI4746" s="42">
        <f t="shared" si="1202"/>
        <v>0</v>
      </c>
      <c r="AJ4746" s="43">
        <f t="shared" si="1203"/>
        <v>0</v>
      </c>
      <c r="AK4746" s="5" t="str">
        <f>_xlfn.IFNA(VLOOKUP(_xlfn.CONCAT(D4746," - ",S4746),OP!E:F,2,0),"-------------------------------------------NAO DISPONIVEL-------------------------------------------")</f>
        <v>C - RIOCARD</v>
      </c>
      <c r="AL4746" s="7" t="str">
        <f t="shared" si="1189"/>
        <v>1 - -------------------------------------------NAO DISPONIVEL------------------------------------------- - 00000004746 - FETRANSPOR</v>
      </c>
      <c r="AM4746" s="7" t="str">
        <f t="shared" si="1190"/>
        <v>-------------------------------------------NAO DISPONIVEL-------------------------------------------</v>
      </c>
      <c r="AN4746" s="44" cm="1">
        <f t="array" ref="AN4746">_xlfn.IFS(AJ4746=0,0,AQ4746="INATIVO",2,AQ4746="SEM CADASTRO",4,AQ4746="CPF ATIVO EM OUTRO COMPRADOR",5,AQ4746="NOVO/SEM CARTAO",6,AND(AJ4746&gt;0,AQ4746,""),8)</f>
        <v>0</v>
      </c>
      <c r="AO4746" s="45">
        <f t="shared" si="1204"/>
        <v>-10</v>
      </c>
    </row>
    <row r="4747" spans="1:41" x14ac:dyDescent="0.4">
      <c r="A4747" s="21" t="str">
        <f t="shared" si="1191"/>
        <v>-------------------------------------------NAO DISPONIVEL-------------------------------------------</v>
      </c>
      <c r="B4747" s="5" t="str">
        <f>_xlfn.IFNA(VLOOKUP(A4747,CNPJ!E:F,2,0),"-------------------------------------------NAO DISPONIVEL-------------------------------------------")</f>
        <v>-------------------------------------------NAO DISPONIVEL-------------------------------------------</v>
      </c>
      <c r="C4747" s="22">
        <v>1</v>
      </c>
      <c r="D4747" s="5" t="str">
        <f>_xlfn.XLOOKUP(R4747,OP!C:C,OP!B:B,,0,1)</f>
        <v>RJ</v>
      </c>
      <c r="E4747" s="23"/>
      <c r="M4747" s="26"/>
      <c r="N4747" s="27"/>
      <c r="O4747" s="28" t="str">
        <f t="shared" si="1192"/>
        <v>00000004747</v>
      </c>
      <c r="R4747" s="27" t="s">
        <v>193</v>
      </c>
      <c r="S4747" s="30" t="str">
        <f>_xlfn.IFNA(VLOOKUP(_xlfn.CONCAT(D4747," - ",R4747),OP!A:D,4,0),"-------------------------------------------NAO DISPONIVEL-------------------------------------------")</f>
        <v>FETRANSPOR</v>
      </c>
      <c r="T4747" s="31"/>
      <c r="U4747" s="32"/>
      <c r="V4747" s="31"/>
      <c r="W4747" s="33">
        <f t="shared" si="1193"/>
        <v>0</v>
      </c>
      <c r="X4747" s="34">
        <f t="shared" si="1194"/>
        <v>0</v>
      </c>
      <c r="Y4747" s="33">
        <f t="shared" si="1195"/>
        <v>0</v>
      </c>
      <c r="Z4747" s="33">
        <f t="shared" si="1196"/>
        <v>0</v>
      </c>
      <c r="AA4747" s="35">
        <f t="shared" si="1197"/>
        <v>0</v>
      </c>
      <c r="AB4747" s="36">
        <f t="shared" si="1198"/>
        <v>0</v>
      </c>
      <c r="AC4747" s="37">
        <f t="shared" si="1199"/>
        <v>0</v>
      </c>
      <c r="AD4747" s="38"/>
      <c r="AE4747" s="38"/>
      <c r="AF4747" s="39">
        <f t="shared" si="1200"/>
        <v>0</v>
      </c>
      <c r="AG4747" s="40"/>
      <c r="AH4747" s="41">
        <f t="shared" si="1201"/>
        <v>0</v>
      </c>
      <c r="AI4747" s="42">
        <f t="shared" si="1202"/>
        <v>0</v>
      </c>
      <c r="AJ4747" s="43">
        <f t="shared" si="1203"/>
        <v>0</v>
      </c>
      <c r="AK4747" s="5" t="str">
        <f>_xlfn.IFNA(VLOOKUP(_xlfn.CONCAT(D4747," - ",S4747),OP!E:F,2,0),"-------------------------------------------NAO DISPONIVEL-------------------------------------------")</f>
        <v>C - RIOCARD</v>
      </c>
      <c r="AL4747" s="7" t="str">
        <f t="shared" si="1189"/>
        <v>1 - -------------------------------------------NAO DISPONIVEL------------------------------------------- - 00000004747 - FETRANSPOR</v>
      </c>
      <c r="AM4747" s="7" t="str">
        <f t="shared" si="1190"/>
        <v>-------------------------------------------NAO DISPONIVEL-------------------------------------------</v>
      </c>
      <c r="AN4747" s="44" cm="1">
        <f t="array" ref="AN4747">_xlfn.IFS(AJ4747=0,0,AQ4747="INATIVO",2,AQ4747="SEM CADASTRO",4,AQ4747="CPF ATIVO EM OUTRO COMPRADOR",5,AQ4747="NOVO/SEM CARTAO",6,AND(AJ4747&gt;0,AQ4747,""),8)</f>
        <v>0</v>
      </c>
      <c r="AO4747" s="45">
        <f t="shared" si="1204"/>
        <v>-10</v>
      </c>
    </row>
    <row r="4748" spans="1:41" x14ac:dyDescent="0.4">
      <c r="A4748" s="21" t="str">
        <f t="shared" si="1191"/>
        <v>-------------------------------------------NAO DISPONIVEL-------------------------------------------</v>
      </c>
      <c r="B4748" s="5" t="str">
        <f>_xlfn.IFNA(VLOOKUP(A4748,CNPJ!E:F,2,0),"-------------------------------------------NAO DISPONIVEL-------------------------------------------")</f>
        <v>-------------------------------------------NAO DISPONIVEL-------------------------------------------</v>
      </c>
      <c r="C4748" s="22">
        <v>1</v>
      </c>
      <c r="D4748" s="5" t="str">
        <f>_xlfn.XLOOKUP(R4748,OP!C:C,OP!B:B,,0,1)</f>
        <v>RJ</v>
      </c>
      <c r="E4748" s="23"/>
      <c r="M4748" s="26"/>
      <c r="N4748" s="27"/>
      <c r="O4748" s="28" t="str">
        <f t="shared" si="1192"/>
        <v>00000004748</v>
      </c>
      <c r="R4748" s="27" t="s">
        <v>193</v>
      </c>
      <c r="S4748" s="30" t="str">
        <f>_xlfn.IFNA(VLOOKUP(_xlfn.CONCAT(D4748," - ",R4748),OP!A:D,4,0),"-------------------------------------------NAO DISPONIVEL-------------------------------------------")</f>
        <v>FETRANSPOR</v>
      </c>
      <c r="T4748" s="31"/>
      <c r="U4748" s="32"/>
      <c r="V4748" s="31"/>
      <c r="W4748" s="33">
        <f t="shared" si="1193"/>
        <v>0</v>
      </c>
      <c r="X4748" s="34">
        <f t="shared" si="1194"/>
        <v>0</v>
      </c>
      <c r="Y4748" s="33">
        <f t="shared" si="1195"/>
        <v>0</v>
      </c>
      <c r="Z4748" s="33">
        <f t="shared" si="1196"/>
        <v>0</v>
      </c>
      <c r="AA4748" s="35">
        <f t="shared" si="1197"/>
        <v>0</v>
      </c>
      <c r="AB4748" s="36">
        <f t="shared" si="1198"/>
        <v>0</v>
      </c>
      <c r="AC4748" s="37">
        <f t="shared" si="1199"/>
        <v>0</v>
      </c>
      <c r="AD4748" s="38"/>
      <c r="AE4748" s="38"/>
      <c r="AF4748" s="39">
        <f t="shared" si="1200"/>
        <v>0</v>
      </c>
      <c r="AG4748" s="40"/>
      <c r="AH4748" s="41">
        <f t="shared" si="1201"/>
        <v>0</v>
      </c>
      <c r="AI4748" s="42">
        <f t="shared" si="1202"/>
        <v>0</v>
      </c>
      <c r="AJ4748" s="43">
        <f t="shared" si="1203"/>
        <v>0</v>
      </c>
      <c r="AK4748" s="5" t="str">
        <f>_xlfn.IFNA(VLOOKUP(_xlfn.CONCAT(D4748," - ",S4748),OP!E:F,2,0),"-------------------------------------------NAO DISPONIVEL-------------------------------------------")</f>
        <v>C - RIOCARD</v>
      </c>
      <c r="AL4748" s="7" t="str">
        <f t="shared" si="1189"/>
        <v>1 - -------------------------------------------NAO DISPONIVEL------------------------------------------- - 00000004748 - FETRANSPOR</v>
      </c>
      <c r="AM4748" s="7" t="str">
        <f t="shared" si="1190"/>
        <v>-------------------------------------------NAO DISPONIVEL-------------------------------------------</v>
      </c>
      <c r="AN4748" s="44" cm="1">
        <f t="array" ref="AN4748">_xlfn.IFS(AJ4748=0,0,AQ4748="INATIVO",2,AQ4748="SEM CADASTRO",4,AQ4748="CPF ATIVO EM OUTRO COMPRADOR",5,AQ4748="NOVO/SEM CARTAO",6,AND(AJ4748&gt;0,AQ4748,""),8)</f>
        <v>0</v>
      </c>
      <c r="AO4748" s="45">
        <f t="shared" si="1204"/>
        <v>-10</v>
      </c>
    </row>
    <row r="4749" spans="1:41" x14ac:dyDescent="0.4">
      <c r="A4749" s="21" t="str">
        <f t="shared" si="1191"/>
        <v>-------------------------------------------NAO DISPONIVEL-------------------------------------------</v>
      </c>
      <c r="B4749" s="5" t="str">
        <f>_xlfn.IFNA(VLOOKUP(A4749,CNPJ!E:F,2,0),"-------------------------------------------NAO DISPONIVEL-------------------------------------------")</f>
        <v>-------------------------------------------NAO DISPONIVEL-------------------------------------------</v>
      </c>
      <c r="C4749" s="22">
        <v>1</v>
      </c>
      <c r="D4749" s="5" t="str">
        <f>_xlfn.XLOOKUP(R4749,OP!C:C,OP!B:B,,0,1)</f>
        <v>RJ</v>
      </c>
      <c r="E4749" s="23"/>
      <c r="M4749" s="26"/>
      <c r="N4749" s="27"/>
      <c r="O4749" s="28" t="str">
        <f t="shared" si="1192"/>
        <v>00000004749</v>
      </c>
      <c r="R4749" s="27" t="s">
        <v>193</v>
      </c>
      <c r="S4749" s="30" t="str">
        <f>_xlfn.IFNA(VLOOKUP(_xlfn.CONCAT(D4749," - ",R4749),OP!A:D,4,0),"-------------------------------------------NAO DISPONIVEL-------------------------------------------")</f>
        <v>FETRANSPOR</v>
      </c>
      <c r="T4749" s="31"/>
      <c r="U4749" s="32"/>
      <c r="V4749" s="31"/>
      <c r="W4749" s="33">
        <f t="shared" si="1193"/>
        <v>0</v>
      </c>
      <c r="X4749" s="34">
        <f t="shared" si="1194"/>
        <v>0</v>
      </c>
      <c r="Y4749" s="33">
        <f t="shared" si="1195"/>
        <v>0</v>
      </c>
      <c r="Z4749" s="33">
        <f t="shared" si="1196"/>
        <v>0</v>
      </c>
      <c r="AA4749" s="35">
        <f t="shared" si="1197"/>
        <v>0</v>
      </c>
      <c r="AB4749" s="36">
        <f t="shared" si="1198"/>
        <v>0</v>
      </c>
      <c r="AC4749" s="37">
        <f t="shared" si="1199"/>
        <v>0</v>
      </c>
      <c r="AD4749" s="38"/>
      <c r="AE4749" s="38"/>
      <c r="AF4749" s="39">
        <f t="shared" si="1200"/>
        <v>0</v>
      </c>
      <c r="AG4749" s="40"/>
      <c r="AH4749" s="41">
        <f t="shared" si="1201"/>
        <v>0</v>
      </c>
      <c r="AI4749" s="42">
        <f t="shared" si="1202"/>
        <v>0</v>
      </c>
      <c r="AJ4749" s="43">
        <f t="shared" si="1203"/>
        <v>0</v>
      </c>
      <c r="AK4749" s="5" t="str">
        <f>_xlfn.IFNA(VLOOKUP(_xlfn.CONCAT(D4749," - ",S4749),OP!E:F,2,0),"-------------------------------------------NAO DISPONIVEL-------------------------------------------")</f>
        <v>C - RIOCARD</v>
      </c>
      <c r="AL4749" s="7" t="str">
        <f t="shared" si="1189"/>
        <v>1 - -------------------------------------------NAO DISPONIVEL------------------------------------------- - 00000004749 - FETRANSPOR</v>
      </c>
      <c r="AM4749" s="7" t="str">
        <f t="shared" si="1190"/>
        <v>-------------------------------------------NAO DISPONIVEL-------------------------------------------</v>
      </c>
      <c r="AN4749" s="44" cm="1">
        <f t="array" ref="AN4749">_xlfn.IFS(AJ4749=0,0,AQ4749="INATIVO",2,AQ4749="SEM CADASTRO",4,AQ4749="CPF ATIVO EM OUTRO COMPRADOR",5,AQ4749="NOVO/SEM CARTAO",6,AND(AJ4749&gt;0,AQ4749,""),8)</f>
        <v>0</v>
      </c>
      <c r="AO4749" s="45">
        <f t="shared" si="1204"/>
        <v>-10</v>
      </c>
    </row>
    <row r="4750" spans="1:41" x14ac:dyDescent="0.4">
      <c r="A4750" s="21" t="str">
        <f t="shared" si="1191"/>
        <v>-------------------------------------------NAO DISPONIVEL-------------------------------------------</v>
      </c>
      <c r="B4750" s="5" t="str">
        <f>_xlfn.IFNA(VLOOKUP(A4750,CNPJ!E:F,2,0),"-------------------------------------------NAO DISPONIVEL-------------------------------------------")</f>
        <v>-------------------------------------------NAO DISPONIVEL-------------------------------------------</v>
      </c>
      <c r="C4750" s="22">
        <v>1</v>
      </c>
      <c r="D4750" s="5" t="str">
        <f>_xlfn.XLOOKUP(R4750,OP!C:C,OP!B:B,,0,1)</f>
        <v>RJ</v>
      </c>
      <c r="E4750" s="23"/>
      <c r="M4750" s="26"/>
      <c r="N4750" s="27"/>
      <c r="O4750" s="28" t="str">
        <f t="shared" si="1192"/>
        <v>00000004750</v>
      </c>
      <c r="R4750" s="27" t="s">
        <v>193</v>
      </c>
      <c r="S4750" s="30" t="str">
        <f>_xlfn.IFNA(VLOOKUP(_xlfn.CONCAT(D4750," - ",R4750),OP!A:D,4,0),"-------------------------------------------NAO DISPONIVEL-------------------------------------------")</f>
        <v>FETRANSPOR</v>
      </c>
      <c r="T4750" s="31"/>
      <c r="U4750" s="32"/>
      <c r="V4750" s="31"/>
      <c r="W4750" s="33">
        <f t="shared" si="1193"/>
        <v>0</v>
      </c>
      <c r="X4750" s="34">
        <f t="shared" si="1194"/>
        <v>0</v>
      </c>
      <c r="Y4750" s="33">
        <f t="shared" si="1195"/>
        <v>0</v>
      </c>
      <c r="Z4750" s="33">
        <f t="shared" si="1196"/>
        <v>0</v>
      </c>
      <c r="AA4750" s="35">
        <f t="shared" si="1197"/>
        <v>0</v>
      </c>
      <c r="AB4750" s="36">
        <f t="shared" si="1198"/>
        <v>0</v>
      </c>
      <c r="AC4750" s="37">
        <f t="shared" si="1199"/>
        <v>0</v>
      </c>
      <c r="AD4750" s="38"/>
      <c r="AE4750" s="38"/>
      <c r="AF4750" s="39">
        <f t="shared" si="1200"/>
        <v>0</v>
      </c>
      <c r="AG4750" s="40"/>
      <c r="AH4750" s="41">
        <f t="shared" si="1201"/>
        <v>0</v>
      </c>
      <c r="AI4750" s="42">
        <f t="shared" si="1202"/>
        <v>0</v>
      </c>
      <c r="AJ4750" s="43">
        <f t="shared" si="1203"/>
        <v>0</v>
      </c>
      <c r="AK4750" s="5" t="str">
        <f>_xlfn.IFNA(VLOOKUP(_xlfn.CONCAT(D4750," - ",S4750),OP!E:F,2,0),"-------------------------------------------NAO DISPONIVEL-------------------------------------------")</f>
        <v>C - RIOCARD</v>
      </c>
      <c r="AL4750" s="7" t="str">
        <f t="shared" si="1189"/>
        <v>1 - -------------------------------------------NAO DISPONIVEL------------------------------------------- - 00000004750 - FETRANSPOR</v>
      </c>
      <c r="AM4750" s="7" t="str">
        <f t="shared" si="1190"/>
        <v>-------------------------------------------NAO DISPONIVEL-------------------------------------------</v>
      </c>
      <c r="AN4750" s="44" cm="1">
        <f t="array" ref="AN4750">_xlfn.IFS(AJ4750=0,0,AQ4750="INATIVO",2,AQ4750="SEM CADASTRO",4,AQ4750="CPF ATIVO EM OUTRO COMPRADOR",5,AQ4750="NOVO/SEM CARTAO",6,AND(AJ4750&gt;0,AQ4750,""),8)</f>
        <v>0</v>
      </c>
      <c r="AO4750" s="45">
        <f t="shared" si="1204"/>
        <v>-10</v>
      </c>
    </row>
    <row r="4751" spans="1:41" x14ac:dyDescent="0.4">
      <c r="A4751" s="21" t="str">
        <f t="shared" si="1191"/>
        <v>-------------------------------------------NAO DISPONIVEL-------------------------------------------</v>
      </c>
      <c r="B4751" s="5" t="str">
        <f>_xlfn.IFNA(VLOOKUP(A4751,CNPJ!E:F,2,0),"-------------------------------------------NAO DISPONIVEL-------------------------------------------")</f>
        <v>-------------------------------------------NAO DISPONIVEL-------------------------------------------</v>
      </c>
      <c r="C4751" s="22">
        <v>1</v>
      </c>
      <c r="D4751" s="5" t="str">
        <f>_xlfn.XLOOKUP(R4751,OP!C:C,OP!B:B,,0,1)</f>
        <v>RJ</v>
      </c>
      <c r="E4751" s="23"/>
      <c r="M4751" s="26"/>
      <c r="N4751" s="27"/>
      <c r="O4751" s="28" t="str">
        <f t="shared" si="1192"/>
        <v>00000004751</v>
      </c>
      <c r="R4751" s="27" t="s">
        <v>193</v>
      </c>
      <c r="S4751" s="30" t="str">
        <f>_xlfn.IFNA(VLOOKUP(_xlfn.CONCAT(D4751," - ",R4751),OP!A:D,4,0),"-------------------------------------------NAO DISPONIVEL-------------------------------------------")</f>
        <v>FETRANSPOR</v>
      </c>
      <c r="T4751" s="31"/>
      <c r="U4751" s="32"/>
      <c r="V4751" s="31"/>
      <c r="W4751" s="33">
        <f t="shared" si="1193"/>
        <v>0</v>
      </c>
      <c r="X4751" s="34">
        <f t="shared" si="1194"/>
        <v>0</v>
      </c>
      <c r="Y4751" s="33">
        <f t="shared" si="1195"/>
        <v>0</v>
      </c>
      <c r="Z4751" s="33">
        <f t="shared" si="1196"/>
        <v>0</v>
      </c>
      <c r="AA4751" s="35">
        <f t="shared" si="1197"/>
        <v>0</v>
      </c>
      <c r="AB4751" s="36">
        <f t="shared" si="1198"/>
        <v>0</v>
      </c>
      <c r="AC4751" s="37">
        <f t="shared" si="1199"/>
        <v>0</v>
      </c>
      <c r="AD4751" s="38"/>
      <c r="AE4751" s="38"/>
      <c r="AF4751" s="39">
        <f t="shared" si="1200"/>
        <v>0</v>
      </c>
      <c r="AG4751" s="40"/>
      <c r="AH4751" s="41">
        <f t="shared" si="1201"/>
        <v>0</v>
      </c>
      <c r="AI4751" s="42">
        <f t="shared" si="1202"/>
        <v>0</v>
      </c>
      <c r="AJ4751" s="43">
        <f t="shared" si="1203"/>
        <v>0</v>
      </c>
      <c r="AK4751" s="5" t="str">
        <f>_xlfn.IFNA(VLOOKUP(_xlfn.CONCAT(D4751," - ",S4751),OP!E:F,2,0),"-------------------------------------------NAO DISPONIVEL-------------------------------------------")</f>
        <v>C - RIOCARD</v>
      </c>
      <c r="AL4751" s="7" t="str">
        <f t="shared" si="1189"/>
        <v>1 - -------------------------------------------NAO DISPONIVEL------------------------------------------- - 00000004751 - FETRANSPOR</v>
      </c>
      <c r="AM4751" s="7" t="str">
        <f t="shared" si="1190"/>
        <v>-------------------------------------------NAO DISPONIVEL-------------------------------------------</v>
      </c>
      <c r="AN4751" s="44" cm="1">
        <f t="array" ref="AN4751">_xlfn.IFS(AJ4751=0,0,AQ4751="INATIVO",2,AQ4751="SEM CADASTRO",4,AQ4751="CPF ATIVO EM OUTRO COMPRADOR",5,AQ4751="NOVO/SEM CARTAO",6,AND(AJ4751&gt;0,AQ4751,""),8)</f>
        <v>0</v>
      </c>
      <c r="AO4751" s="45">
        <f t="shared" si="1204"/>
        <v>-10</v>
      </c>
    </row>
    <row r="4752" spans="1:41" x14ac:dyDescent="0.4">
      <c r="A4752" s="21" t="str">
        <f t="shared" si="1191"/>
        <v>-------------------------------------------NAO DISPONIVEL-------------------------------------------</v>
      </c>
      <c r="B4752" s="5" t="str">
        <f>_xlfn.IFNA(VLOOKUP(A4752,CNPJ!E:F,2,0),"-------------------------------------------NAO DISPONIVEL-------------------------------------------")</f>
        <v>-------------------------------------------NAO DISPONIVEL-------------------------------------------</v>
      </c>
      <c r="C4752" s="22">
        <v>1</v>
      </c>
      <c r="D4752" s="5" t="str">
        <f>_xlfn.XLOOKUP(R4752,OP!C:C,OP!B:B,,0,1)</f>
        <v>RJ</v>
      </c>
      <c r="E4752" s="23"/>
      <c r="M4752" s="26"/>
      <c r="N4752" s="27"/>
      <c r="O4752" s="28" t="str">
        <f t="shared" si="1192"/>
        <v>00000004752</v>
      </c>
      <c r="R4752" s="27" t="s">
        <v>193</v>
      </c>
      <c r="S4752" s="30" t="str">
        <f>_xlfn.IFNA(VLOOKUP(_xlfn.CONCAT(D4752," - ",R4752),OP!A:D,4,0),"-------------------------------------------NAO DISPONIVEL-------------------------------------------")</f>
        <v>FETRANSPOR</v>
      </c>
      <c r="T4752" s="31"/>
      <c r="U4752" s="32"/>
      <c r="V4752" s="31"/>
      <c r="W4752" s="33">
        <f t="shared" si="1193"/>
        <v>0</v>
      </c>
      <c r="X4752" s="34">
        <f t="shared" si="1194"/>
        <v>0</v>
      </c>
      <c r="Y4752" s="33">
        <f t="shared" si="1195"/>
        <v>0</v>
      </c>
      <c r="Z4752" s="33">
        <f t="shared" si="1196"/>
        <v>0</v>
      </c>
      <c r="AA4752" s="35">
        <f t="shared" si="1197"/>
        <v>0</v>
      </c>
      <c r="AB4752" s="36">
        <f t="shared" si="1198"/>
        <v>0</v>
      </c>
      <c r="AC4752" s="37">
        <f t="shared" si="1199"/>
        <v>0</v>
      </c>
      <c r="AD4752" s="38"/>
      <c r="AE4752" s="38"/>
      <c r="AF4752" s="39">
        <f t="shared" si="1200"/>
        <v>0</v>
      </c>
      <c r="AG4752" s="40"/>
      <c r="AH4752" s="41">
        <f t="shared" si="1201"/>
        <v>0</v>
      </c>
      <c r="AI4752" s="42">
        <f t="shared" si="1202"/>
        <v>0</v>
      </c>
      <c r="AJ4752" s="43">
        <f t="shared" si="1203"/>
        <v>0</v>
      </c>
      <c r="AK4752" s="5" t="str">
        <f>_xlfn.IFNA(VLOOKUP(_xlfn.CONCAT(D4752," - ",S4752),OP!E:F,2,0),"-------------------------------------------NAO DISPONIVEL-------------------------------------------")</f>
        <v>C - RIOCARD</v>
      </c>
      <c r="AL4752" s="7" t="str">
        <f t="shared" si="1189"/>
        <v>1 - -------------------------------------------NAO DISPONIVEL------------------------------------------- - 00000004752 - FETRANSPOR</v>
      </c>
      <c r="AM4752" s="7" t="str">
        <f t="shared" si="1190"/>
        <v>-------------------------------------------NAO DISPONIVEL-------------------------------------------</v>
      </c>
      <c r="AN4752" s="44" cm="1">
        <f t="array" ref="AN4752">_xlfn.IFS(AJ4752=0,0,AQ4752="INATIVO",2,AQ4752="SEM CADASTRO",4,AQ4752="CPF ATIVO EM OUTRO COMPRADOR",5,AQ4752="NOVO/SEM CARTAO",6,AND(AJ4752&gt;0,AQ4752,""),8)</f>
        <v>0</v>
      </c>
      <c r="AO4752" s="45">
        <f t="shared" si="1204"/>
        <v>-10</v>
      </c>
    </row>
    <row r="4753" spans="1:41" x14ac:dyDescent="0.4">
      <c r="A4753" s="21" t="str">
        <f t="shared" si="1191"/>
        <v>-------------------------------------------NAO DISPONIVEL-------------------------------------------</v>
      </c>
      <c r="B4753" s="5" t="str">
        <f>_xlfn.IFNA(VLOOKUP(A4753,CNPJ!E:F,2,0),"-------------------------------------------NAO DISPONIVEL-------------------------------------------")</f>
        <v>-------------------------------------------NAO DISPONIVEL-------------------------------------------</v>
      </c>
      <c r="C4753" s="22">
        <v>1</v>
      </c>
      <c r="D4753" s="5" t="str">
        <f>_xlfn.XLOOKUP(R4753,OP!C:C,OP!B:B,,0,1)</f>
        <v>RJ</v>
      </c>
      <c r="E4753" s="23"/>
      <c r="M4753" s="26"/>
      <c r="N4753" s="27"/>
      <c r="O4753" s="28" t="str">
        <f t="shared" si="1192"/>
        <v>00000004753</v>
      </c>
      <c r="R4753" s="27" t="s">
        <v>193</v>
      </c>
      <c r="S4753" s="30" t="str">
        <f>_xlfn.IFNA(VLOOKUP(_xlfn.CONCAT(D4753," - ",R4753),OP!A:D,4,0),"-------------------------------------------NAO DISPONIVEL-------------------------------------------")</f>
        <v>FETRANSPOR</v>
      </c>
      <c r="T4753" s="31"/>
      <c r="U4753" s="32"/>
      <c r="V4753" s="31"/>
      <c r="W4753" s="33">
        <f t="shared" si="1193"/>
        <v>0</v>
      </c>
      <c r="X4753" s="34">
        <f t="shared" si="1194"/>
        <v>0</v>
      </c>
      <c r="Y4753" s="33">
        <f t="shared" si="1195"/>
        <v>0</v>
      </c>
      <c r="Z4753" s="33">
        <f t="shared" si="1196"/>
        <v>0</v>
      </c>
      <c r="AA4753" s="35">
        <f t="shared" si="1197"/>
        <v>0</v>
      </c>
      <c r="AB4753" s="36">
        <f t="shared" si="1198"/>
        <v>0</v>
      </c>
      <c r="AC4753" s="37">
        <f t="shared" si="1199"/>
        <v>0</v>
      </c>
      <c r="AD4753" s="38"/>
      <c r="AE4753" s="38"/>
      <c r="AF4753" s="39">
        <f t="shared" si="1200"/>
        <v>0</v>
      </c>
      <c r="AG4753" s="40"/>
      <c r="AH4753" s="41">
        <f t="shared" si="1201"/>
        <v>0</v>
      </c>
      <c r="AI4753" s="42">
        <f t="shared" si="1202"/>
        <v>0</v>
      </c>
      <c r="AJ4753" s="43">
        <f t="shared" si="1203"/>
        <v>0</v>
      </c>
      <c r="AK4753" s="5" t="str">
        <f>_xlfn.IFNA(VLOOKUP(_xlfn.CONCAT(D4753," - ",S4753),OP!E:F,2,0),"-------------------------------------------NAO DISPONIVEL-------------------------------------------")</f>
        <v>C - RIOCARD</v>
      </c>
      <c r="AL4753" s="7" t="str">
        <f t="shared" si="1189"/>
        <v>1 - -------------------------------------------NAO DISPONIVEL------------------------------------------- - 00000004753 - FETRANSPOR</v>
      </c>
      <c r="AM4753" s="7" t="str">
        <f t="shared" si="1190"/>
        <v>-------------------------------------------NAO DISPONIVEL-------------------------------------------</v>
      </c>
      <c r="AN4753" s="44" cm="1">
        <f t="array" ref="AN4753">_xlfn.IFS(AJ4753=0,0,AQ4753="INATIVO",2,AQ4753="SEM CADASTRO",4,AQ4753="CPF ATIVO EM OUTRO COMPRADOR",5,AQ4753="NOVO/SEM CARTAO",6,AND(AJ4753&gt;0,AQ4753,""),8)</f>
        <v>0</v>
      </c>
      <c r="AO4753" s="45">
        <f t="shared" si="1204"/>
        <v>-10</v>
      </c>
    </row>
    <row r="4754" spans="1:41" x14ac:dyDescent="0.4">
      <c r="A4754" s="21" t="str">
        <f t="shared" si="1191"/>
        <v>-------------------------------------------NAO DISPONIVEL-------------------------------------------</v>
      </c>
      <c r="B4754" s="5" t="str">
        <f>_xlfn.IFNA(VLOOKUP(A4754,CNPJ!E:F,2,0),"-------------------------------------------NAO DISPONIVEL-------------------------------------------")</f>
        <v>-------------------------------------------NAO DISPONIVEL-------------------------------------------</v>
      </c>
      <c r="C4754" s="22">
        <v>1</v>
      </c>
      <c r="D4754" s="5" t="str">
        <f>_xlfn.XLOOKUP(R4754,OP!C:C,OP!B:B,,0,1)</f>
        <v>RJ</v>
      </c>
      <c r="E4754" s="23"/>
      <c r="M4754" s="26"/>
      <c r="N4754" s="27"/>
      <c r="O4754" s="28" t="str">
        <f t="shared" si="1192"/>
        <v>00000004754</v>
      </c>
      <c r="R4754" s="27" t="s">
        <v>193</v>
      </c>
      <c r="S4754" s="30" t="str">
        <f>_xlfn.IFNA(VLOOKUP(_xlfn.CONCAT(D4754," - ",R4754),OP!A:D,4,0),"-------------------------------------------NAO DISPONIVEL-------------------------------------------")</f>
        <v>FETRANSPOR</v>
      </c>
      <c r="T4754" s="31"/>
      <c r="U4754" s="32"/>
      <c r="V4754" s="31"/>
      <c r="W4754" s="33">
        <f t="shared" si="1193"/>
        <v>0</v>
      </c>
      <c r="X4754" s="34">
        <f t="shared" si="1194"/>
        <v>0</v>
      </c>
      <c r="Y4754" s="33">
        <f t="shared" si="1195"/>
        <v>0</v>
      </c>
      <c r="Z4754" s="33">
        <f t="shared" si="1196"/>
        <v>0</v>
      </c>
      <c r="AA4754" s="35">
        <f t="shared" si="1197"/>
        <v>0</v>
      </c>
      <c r="AB4754" s="36">
        <f t="shared" si="1198"/>
        <v>0</v>
      </c>
      <c r="AC4754" s="37">
        <f t="shared" si="1199"/>
        <v>0</v>
      </c>
      <c r="AD4754" s="38"/>
      <c r="AE4754" s="38"/>
      <c r="AF4754" s="39">
        <f t="shared" si="1200"/>
        <v>0</v>
      </c>
      <c r="AG4754" s="40"/>
      <c r="AH4754" s="41">
        <f t="shared" si="1201"/>
        <v>0</v>
      </c>
      <c r="AI4754" s="42">
        <f t="shared" si="1202"/>
        <v>0</v>
      </c>
      <c r="AJ4754" s="43">
        <f t="shared" si="1203"/>
        <v>0</v>
      </c>
      <c r="AK4754" s="5" t="str">
        <f>_xlfn.IFNA(VLOOKUP(_xlfn.CONCAT(D4754," - ",S4754),OP!E:F,2,0),"-------------------------------------------NAO DISPONIVEL-------------------------------------------")</f>
        <v>C - RIOCARD</v>
      </c>
      <c r="AL4754" s="7" t="str">
        <f t="shared" si="1189"/>
        <v>1 - -------------------------------------------NAO DISPONIVEL------------------------------------------- - 00000004754 - FETRANSPOR</v>
      </c>
      <c r="AM4754" s="7" t="str">
        <f t="shared" si="1190"/>
        <v>-------------------------------------------NAO DISPONIVEL-------------------------------------------</v>
      </c>
      <c r="AN4754" s="44" cm="1">
        <f t="array" ref="AN4754">_xlfn.IFS(AJ4754=0,0,AQ4754="INATIVO",2,AQ4754="SEM CADASTRO",4,AQ4754="CPF ATIVO EM OUTRO COMPRADOR",5,AQ4754="NOVO/SEM CARTAO",6,AND(AJ4754&gt;0,AQ4754,""),8)</f>
        <v>0</v>
      </c>
      <c r="AO4754" s="45">
        <f t="shared" si="1204"/>
        <v>-10</v>
      </c>
    </row>
    <row r="4755" spans="1:41" x14ac:dyDescent="0.4">
      <c r="A4755" s="21" t="str">
        <f t="shared" si="1191"/>
        <v>-------------------------------------------NAO DISPONIVEL-------------------------------------------</v>
      </c>
      <c r="B4755" s="5" t="str">
        <f>_xlfn.IFNA(VLOOKUP(A4755,CNPJ!E:F,2,0),"-------------------------------------------NAO DISPONIVEL-------------------------------------------")</f>
        <v>-------------------------------------------NAO DISPONIVEL-------------------------------------------</v>
      </c>
      <c r="C4755" s="22">
        <v>1</v>
      </c>
      <c r="D4755" s="5" t="str">
        <f>_xlfn.XLOOKUP(R4755,OP!C:C,OP!B:B,,0,1)</f>
        <v>RJ</v>
      </c>
      <c r="E4755" s="23"/>
      <c r="M4755" s="26"/>
      <c r="N4755" s="27"/>
      <c r="O4755" s="28" t="str">
        <f t="shared" si="1192"/>
        <v>00000004755</v>
      </c>
      <c r="R4755" s="27" t="s">
        <v>193</v>
      </c>
      <c r="S4755" s="30" t="str">
        <f>_xlfn.IFNA(VLOOKUP(_xlfn.CONCAT(D4755," - ",R4755),OP!A:D,4,0),"-------------------------------------------NAO DISPONIVEL-------------------------------------------")</f>
        <v>FETRANSPOR</v>
      </c>
      <c r="T4755" s="31"/>
      <c r="U4755" s="32"/>
      <c r="V4755" s="31"/>
      <c r="W4755" s="33">
        <f t="shared" si="1193"/>
        <v>0</v>
      </c>
      <c r="X4755" s="34">
        <f t="shared" si="1194"/>
        <v>0</v>
      </c>
      <c r="Y4755" s="33">
        <f t="shared" si="1195"/>
        <v>0</v>
      </c>
      <c r="Z4755" s="33">
        <f t="shared" si="1196"/>
        <v>0</v>
      </c>
      <c r="AA4755" s="35">
        <f t="shared" si="1197"/>
        <v>0</v>
      </c>
      <c r="AB4755" s="36">
        <f t="shared" si="1198"/>
        <v>0</v>
      </c>
      <c r="AC4755" s="37">
        <f t="shared" si="1199"/>
        <v>0</v>
      </c>
      <c r="AD4755" s="38"/>
      <c r="AE4755" s="38"/>
      <c r="AF4755" s="39">
        <f t="shared" si="1200"/>
        <v>0</v>
      </c>
      <c r="AG4755" s="40"/>
      <c r="AH4755" s="41">
        <f t="shared" si="1201"/>
        <v>0</v>
      </c>
      <c r="AI4755" s="42">
        <f t="shared" si="1202"/>
        <v>0</v>
      </c>
      <c r="AJ4755" s="43">
        <f t="shared" si="1203"/>
        <v>0</v>
      </c>
      <c r="AK4755" s="5" t="str">
        <f>_xlfn.IFNA(VLOOKUP(_xlfn.CONCAT(D4755," - ",S4755),OP!E:F,2,0),"-------------------------------------------NAO DISPONIVEL-------------------------------------------")</f>
        <v>C - RIOCARD</v>
      </c>
      <c r="AL4755" s="7" t="str">
        <f t="shared" si="1189"/>
        <v>1 - -------------------------------------------NAO DISPONIVEL------------------------------------------- - 00000004755 - FETRANSPOR</v>
      </c>
      <c r="AM4755" s="7" t="str">
        <f t="shared" si="1190"/>
        <v>-------------------------------------------NAO DISPONIVEL-------------------------------------------</v>
      </c>
      <c r="AN4755" s="44" cm="1">
        <f t="array" ref="AN4755">_xlfn.IFS(AJ4755=0,0,AQ4755="INATIVO",2,AQ4755="SEM CADASTRO",4,AQ4755="CPF ATIVO EM OUTRO COMPRADOR",5,AQ4755="NOVO/SEM CARTAO",6,AND(AJ4755&gt;0,AQ4755,""),8)</f>
        <v>0</v>
      </c>
      <c r="AO4755" s="45">
        <f t="shared" si="1204"/>
        <v>-10</v>
      </c>
    </row>
    <row r="4756" spans="1:41" x14ac:dyDescent="0.4">
      <c r="A4756" s="21" t="str">
        <f t="shared" si="1191"/>
        <v>-------------------------------------------NAO DISPONIVEL-------------------------------------------</v>
      </c>
      <c r="B4756" s="5" t="str">
        <f>_xlfn.IFNA(VLOOKUP(A4756,CNPJ!E:F,2,0),"-------------------------------------------NAO DISPONIVEL-------------------------------------------")</f>
        <v>-------------------------------------------NAO DISPONIVEL-------------------------------------------</v>
      </c>
      <c r="C4756" s="22">
        <v>1</v>
      </c>
      <c r="D4756" s="5" t="str">
        <f>_xlfn.XLOOKUP(R4756,OP!C:C,OP!B:B,,0,1)</f>
        <v>RJ</v>
      </c>
      <c r="E4756" s="23"/>
      <c r="M4756" s="26"/>
      <c r="N4756" s="27"/>
      <c r="O4756" s="28" t="str">
        <f t="shared" si="1192"/>
        <v>00000004756</v>
      </c>
      <c r="R4756" s="27" t="s">
        <v>193</v>
      </c>
      <c r="S4756" s="30" t="str">
        <f>_xlfn.IFNA(VLOOKUP(_xlfn.CONCAT(D4756," - ",R4756),OP!A:D,4,0),"-------------------------------------------NAO DISPONIVEL-------------------------------------------")</f>
        <v>FETRANSPOR</v>
      </c>
      <c r="T4756" s="31"/>
      <c r="U4756" s="32"/>
      <c r="V4756" s="31"/>
      <c r="W4756" s="33">
        <f t="shared" si="1193"/>
        <v>0</v>
      </c>
      <c r="X4756" s="34">
        <f t="shared" si="1194"/>
        <v>0</v>
      </c>
      <c r="Y4756" s="33">
        <f t="shared" si="1195"/>
        <v>0</v>
      </c>
      <c r="Z4756" s="33">
        <f t="shared" si="1196"/>
        <v>0</v>
      </c>
      <c r="AA4756" s="35">
        <f t="shared" si="1197"/>
        <v>0</v>
      </c>
      <c r="AB4756" s="36">
        <f t="shared" si="1198"/>
        <v>0</v>
      </c>
      <c r="AC4756" s="37">
        <f t="shared" si="1199"/>
        <v>0</v>
      </c>
      <c r="AD4756" s="38"/>
      <c r="AE4756" s="38"/>
      <c r="AF4756" s="39">
        <f t="shared" si="1200"/>
        <v>0</v>
      </c>
      <c r="AG4756" s="40"/>
      <c r="AH4756" s="41">
        <f t="shared" si="1201"/>
        <v>0</v>
      </c>
      <c r="AI4756" s="42">
        <f t="shared" si="1202"/>
        <v>0</v>
      </c>
      <c r="AJ4756" s="43">
        <f t="shared" si="1203"/>
        <v>0</v>
      </c>
      <c r="AK4756" s="5" t="str">
        <f>_xlfn.IFNA(VLOOKUP(_xlfn.CONCAT(D4756," - ",S4756),OP!E:F,2,0),"-------------------------------------------NAO DISPONIVEL-------------------------------------------")</f>
        <v>C - RIOCARD</v>
      </c>
      <c r="AL4756" s="7" t="str">
        <f t="shared" si="1189"/>
        <v>1 - -------------------------------------------NAO DISPONIVEL------------------------------------------- - 00000004756 - FETRANSPOR</v>
      </c>
      <c r="AM4756" s="7" t="str">
        <f t="shared" si="1190"/>
        <v>-------------------------------------------NAO DISPONIVEL-------------------------------------------</v>
      </c>
      <c r="AN4756" s="44" cm="1">
        <f t="array" ref="AN4756">_xlfn.IFS(AJ4756=0,0,AQ4756="INATIVO",2,AQ4756="SEM CADASTRO",4,AQ4756="CPF ATIVO EM OUTRO COMPRADOR",5,AQ4756="NOVO/SEM CARTAO",6,AND(AJ4756&gt;0,AQ4756,""),8)</f>
        <v>0</v>
      </c>
      <c r="AO4756" s="45">
        <f t="shared" si="1204"/>
        <v>-10</v>
      </c>
    </row>
    <row r="4757" spans="1:41" x14ac:dyDescent="0.4">
      <c r="A4757" s="21" t="str">
        <f t="shared" si="1191"/>
        <v>-------------------------------------------NAO DISPONIVEL-------------------------------------------</v>
      </c>
      <c r="B4757" s="5" t="str">
        <f>_xlfn.IFNA(VLOOKUP(A4757,CNPJ!E:F,2,0),"-------------------------------------------NAO DISPONIVEL-------------------------------------------")</f>
        <v>-------------------------------------------NAO DISPONIVEL-------------------------------------------</v>
      </c>
      <c r="C4757" s="22">
        <v>1</v>
      </c>
      <c r="D4757" s="5" t="str">
        <f>_xlfn.XLOOKUP(R4757,OP!C:C,OP!B:B,,0,1)</f>
        <v>RJ</v>
      </c>
      <c r="E4757" s="23"/>
      <c r="M4757" s="26"/>
      <c r="N4757" s="27"/>
      <c r="O4757" s="28" t="str">
        <f t="shared" si="1192"/>
        <v>00000004757</v>
      </c>
      <c r="R4757" s="27" t="s">
        <v>193</v>
      </c>
      <c r="S4757" s="30" t="str">
        <f>_xlfn.IFNA(VLOOKUP(_xlfn.CONCAT(D4757," - ",R4757),OP!A:D,4,0),"-------------------------------------------NAO DISPONIVEL-------------------------------------------")</f>
        <v>FETRANSPOR</v>
      </c>
      <c r="T4757" s="31"/>
      <c r="U4757" s="32"/>
      <c r="V4757" s="31"/>
      <c r="W4757" s="33">
        <f t="shared" si="1193"/>
        <v>0</v>
      </c>
      <c r="X4757" s="34">
        <f t="shared" si="1194"/>
        <v>0</v>
      </c>
      <c r="Y4757" s="33">
        <f t="shared" si="1195"/>
        <v>0</v>
      </c>
      <c r="Z4757" s="33">
        <f t="shared" si="1196"/>
        <v>0</v>
      </c>
      <c r="AA4757" s="35">
        <f t="shared" si="1197"/>
        <v>0</v>
      </c>
      <c r="AB4757" s="36">
        <f t="shared" si="1198"/>
        <v>0</v>
      </c>
      <c r="AC4757" s="37">
        <f t="shared" si="1199"/>
        <v>0</v>
      </c>
      <c r="AD4757" s="38"/>
      <c r="AE4757" s="38"/>
      <c r="AF4757" s="39">
        <f t="shared" si="1200"/>
        <v>0</v>
      </c>
      <c r="AG4757" s="40"/>
      <c r="AH4757" s="41">
        <f t="shared" si="1201"/>
        <v>0</v>
      </c>
      <c r="AI4757" s="42">
        <f t="shared" si="1202"/>
        <v>0</v>
      </c>
      <c r="AJ4757" s="43">
        <f t="shared" si="1203"/>
        <v>0</v>
      </c>
      <c r="AK4757" s="5" t="str">
        <f>_xlfn.IFNA(VLOOKUP(_xlfn.CONCAT(D4757," - ",S4757),OP!E:F,2,0),"-------------------------------------------NAO DISPONIVEL-------------------------------------------")</f>
        <v>C - RIOCARD</v>
      </c>
      <c r="AL4757" s="7" t="str">
        <f t="shared" si="1189"/>
        <v>1 - -------------------------------------------NAO DISPONIVEL------------------------------------------- - 00000004757 - FETRANSPOR</v>
      </c>
      <c r="AM4757" s="7" t="str">
        <f t="shared" si="1190"/>
        <v>-------------------------------------------NAO DISPONIVEL-------------------------------------------</v>
      </c>
      <c r="AN4757" s="44" cm="1">
        <f t="array" ref="AN4757">_xlfn.IFS(AJ4757=0,0,AQ4757="INATIVO",2,AQ4757="SEM CADASTRO",4,AQ4757="CPF ATIVO EM OUTRO COMPRADOR",5,AQ4757="NOVO/SEM CARTAO",6,AND(AJ4757&gt;0,AQ4757,""),8)</f>
        <v>0</v>
      </c>
      <c r="AO4757" s="45">
        <f t="shared" si="1204"/>
        <v>-10</v>
      </c>
    </row>
    <row r="4758" spans="1:41" x14ac:dyDescent="0.4">
      <c r="A4758" s="21" t="str">
        <f t="shared" si="1191"/>
        <v>-------------------------------------------NAO DISPONIVEL-------------------------------------------</v>
      </c>
      <c r="B4758" s="5" t="str">
        <f>_xlfn.IFNA(VLOOKUP(A4758,CNPJ!E:F,2,0),"-------------------------------------------NAO DISPONIVEL-------------------------------------------")</f>
        <v>-------------------------------------------NAO DISPONIVEL-------------------------------------------</v>
      </c>
      <c r="C4758" s="22">
        <v>1</v>
      </c>
      <c r="D4758" s="5" t="str">
        <f>_xlfn.XLOOKUP(R4758,OP!C:C,OP!B:B,,0,1)</f>
        <v>RJ</v>
      </c>
      <c r="E4758" s="23"/>
      <c r="M4758" s="26"/>
      <c r="N4758" s="27"/>
      <c r="O4758" s="28" t="str">
        <f t="shared" si="1192"/>
        <v>00000004758</v>
      </c>
      <c r="R4758" s="27" t="s">
        <v>193</v>
      </c>
      <c r="S4758" s="30" t="str">
        <f>_xlfn.IFNA(VLOOKUP(_xlfn.CONCAT(D4758," - ",R4758),OP!A:D,4,0),"-------------------------------------------NAO DISPONIVEL-------------------------------------------")</f>
        <v>FETRANSPOR</v>
      </c>
      <c r="T4758" s="31"/>
      <c r="U4758" s="32"/>
      <c r="V4758" s="31"/>
      <c r="W4758" s="33">
        <f t="shared" si="1193"/>
        <v>0</v>
      </c>
      <c r="X4758" s="34">
        <f t="shared" si="1194"/>
        <v>0</v>
      </c>
      <c r="Y4758" s="33">
        <f t="shared" si="1195"/>
        <v>0</v>
      </c>
      <c r="Z4758" s="33">
        <f t="shared" si="1196"/>
        <v>0</v>
      </c>
      <c r="AA4758" s="35">
        <f t="shared" si="1197"/>
        <v>0</v>
      </c>
      <c r="AB4758" s="36">
        <f t="shared" si="1198"/>
        <v>0</v>
      </c>
      <c r="AC4758" s="37">
        <f t="shared" si="1199"/>
        <v>0</v>
      </c>
      <c r="AD4758" s="38"/>
      <c r="AE4758" s="38"/>
      <c r="AF4758" s="39">
        <f t="shared" si="1200"/>
        <v>0</v>
      </c>
      <c r="AG4758" s="40"/>
      <c r="AH4758" s="41">
        <f t="shared" si="1201"/>
        <v>0</v>
      </c>
      <c r="AI4758" s="42">
        <f t="shared" si="1202"/>
        <v>0</v>
      </c>
      <c r="AJ4758" s="43">
        <f t="shared" si="1203"/>
        <v>0</v>
      </c>
      <c r="AK4758" s="5" t="str">
        <f>_xlfn.IFNA(VLOOKUP(_xlfn.CONCAT(D4758," - ",S4758),OP!E:F,2,0),"-------------------------------------------NAO DISPONIVEL-------------------------------------------")</f>
        <v>C - RIOCARD</v>
      </c>
      <c r="AL4758" s="7" t="str">
        <f t="shared" si="1189"/>
        <v>1 - -------------------------------------------NAO DISPONIVEL------------------------------------------- - 00000004758 - FETRANSPOR</v>
      </c>
      <c r="AM4758" s="7" t="str">
        <f t="shared" si="1190"/>
        <v>-------------------------------------------NAO DISPONIVEL-------------------------------------------</v>
      </c>
      <c r="AN4758" s="44" cm="1">
        <f t="array" ref="AN4758">_xlfn.IFS(AJ4758=0,0,AQ4758="INATIVO",2,AQ4758="SEM CADASTRO",4,AQ4758="CPF ATIVO EM OUTRO COMPRADOR",5,AQ4758="NOVO/SEM CARTAO",6,AND(AJ4758&gt;0,AQ4758,""),8)</f>
        <v>0</v>
      </c>
      <c r="AO4758" s="45">
        <f t="shared" si="1204"/>
        <v>-10</v>
      </c>
    </row>
    <row r="4759" spans="1:41" x14ac:dyDescent="0.4">
      <c r="A4759" s="21" t="str">
        <f t="shared" si="1191"/>
        <v>-------------------------------------------NAO DISPONIVEL-------------------------------------------</v>
      </c>
      <c r="B4759" s="5" t="str">
        <f>_xlfn.IFNA(VLOOKUP(A4759,CNPJ!E:F,2,0),"-------------------------------------------NAO DISPONIVEL-------------------------------------------")</f>
        <v>-------------------------------------------NAO DISPONIVEL-------------------------------------------</v>
      </c>
      <c r="C4759" s="22">
        <v>1</v>
      </c>
      <c r="D4759" s="5" t="str">
        <f>_xlfn.XLOOKUP(R4759,OP!C:C,OP!B:B,,0,1)</f>
        <v>RJ</v>
      </c>
      <c r="E4759" s="23"/>
      <c r="M4759" s="26"/>
      <c r="N4759" s="27"/>
      <c r="O4759" s="28" t="str">
        <f t="shared" si="1192"/>
        <v>00000004759</v>
      </c>
      <c r="R4759" s="27" t="s">
        <v>193</v>
      </c>
      <c r="S4759" s="30" t="str">
        <f>_xlfn.IFNA(VLOOKUP(_xlfn.CONCAT(D4759," - ",R4759),OP!A:D,4,0),"-------------------------------------------NAO DISPONIVEL-------------------------------------------")</f>
        <v>FETRANSPOR</v>
      </c>
      <c r="T4759" s="31"/>
      <c r="U4759" s="32"/>
      <c r="V4759" s="31"/>
      <c r="W4759" s="33">
        <f t="shared" si="1193"/>
        <v>0</v>
      </c>
      <c r="X4759" s="34">
        <f t="shared" si="1194"/>
        <v>0</v>
      </c>
      <c r="Y4759" s="33">
        <f t="shared" si="1195"/>
        <v>0</v>
      </c>
      <c r="Z4759" s="33">
        <f t="shared" si="1196"/>
        <v>0</v>
      </c>
      <c r="AA4759" s="35">
        <f t="shared" si="1197"/>
        <v>0</v>
      </c>
      <c r="AB4759" s="36">
        <f t="shared" si="1198"/>
        <v>0</v>
      </c>
      <c r="AC4759" s="37">
        <f t="shared" si="1199"/>
        <v>0</v>
      </c>
      <c r="AD4759" s="38"/>
      <c r="AE4759" s="38"/>
      <c r="AF4759" s="39">
        <f t="shared" si="1200"/>
        <v>0</v>
      </c>
      <c r="AG4759" s="40"/>
      <c r="AH4759" s="41">
        <f t="shared" si="1201"/>
        <v>0</v>
      </c>
      <c r="AI4759" s="42">
        <f t="shared" si="1202"/>
        <v>0</v>
      </c>
      <c r="AJ4759" s="43">
        <f t="shared" si="1203"/>
        <v>0</v>
      </c>
      <c r="AK4759" s="5" t="str">
        <f>_xlfn.IFNA(VLOOKUP(_xlfn.CONCAT(D4759," - ",S4759),OP!E:F,2,0),"-------------------------------------------NAO DISPONIVEL-------------------------------------------")</f>
        <v>C - RIOCARD</v>
      </c>
      <c r="AL4759" s="7" t="str">
        <f t="shared" si="1189"/>
        <v>1 - -------------------------------------------NAO DISPONIVEL------------------------------------------- - 00000004759 - FETRANSPOR</v>
      </c>
      <c r="AM4759" s="7" t="str">
        <f t="shared" si="1190"/>
        <v>-------------------------------------------NAO DISPONIVEL-------------------------------------------</v>
      </c>
      <c r="AN4759" s="44" cm="1">
        <f t="array" ref="AN4759">_xlfn.IFS(AJ4759=0,0,AQ4759="INATIVO",2,AQ4759="SEM CADASTRO",4,AQ4759="CPF ATIVO EM OUTRO COMPRADOR",5,AQ4759="NOVO/SEM CARTAO",6,AND(AJ4759&gt;0,AQ4759,""),8)</f>
        <v>0</v>
      </c>
      <c r="AO4759" s="45">
        <f t="shared" si="1204"/>
        <v>-10</v>
      </c>
    </row>
    <row r="4760" spans="1:41" x14ac:dyDescent="0.4">
      <c r="A4760" s="21" t="str">
        <f t="shared" si="1191"/>
        <v>-------------------------------------------NAO DISPONIVEL-------------------------------------------</v>
      </c>
      <c r="B4760" s="5" t="str">
        <f>_xlfn.IFNA(VLOOKUP(A4760,CNPJ!E:F,2,0),"-------------------------------------------NAO DISPONIVEL-------------------------------------------")</f>
        <v>-------------------------------------------NAO DISPONIVEL-------------------------------------------</v>
      </c>
      <c r="C4760" s="22">
        <v>1</v>
      </c>
      <c r="D4760" s="5" t="str">
        <f>_xlfn.XLOOKUP(R4760,OP!C:C,OP!B:B,,0,1)</f>
        <v>RJ</v>
      </c>
      <c r="E4760" s="23"/>
      <c r="M4760" s="26"/>
      <c r="N4760" s="27"/>
      <c r="O4760" s="28" t="str">
        <f t="shared" si="1192"/>
        <v>00000004760</v>
      </c>
      <c r="R4760" s="27" t="s">
        <v>193</v>
      </c>
      <c r="S4760" s="30" t="str">
        <f>_xlfn.IFNA(VLOOKUP(_xlfn.CONCAT(D4760," - ",R4760),OP!A:D,4,0),"-------------------------------------------NAO DISPONIVEL-------------------------------------------")</f>
        <v>FETRANSPOR</v>
      </c>
      <c r="T4760" s="31"/>
      <c r="U4760" s="32"/>
      <c r="V4760" s="31"/>
      <c r="W4760" s="33">
        <f t="shared" si="1193"/>
        <v>0</v>
      </c>
      <c r="X4760" s="34">
        <f t="shared" si="1194"/>
        <v>0</v>
      </c>
      <c r="Y4760" s="33">
        <f t="shared" si="1195"/>
        <v>0</v>
      </c>
      <c r="Z4760" s="33">
        <f t="shared" si="1196"/>
        <v>0</v>
      </c>
      <c r="AA4760" s="35">
        <f t="shared" si="1197"/>
        <v>0</v>
      </c>
      <c r="AB4760" s="36">
        <f t="shared" si="1198"/>
        <v>0</v>
      </c>
      <c r="AC4760" s="37">
        <f t="shared" si="1199"/>
        <v>0</v>
      </c>
      <c r="AD4760" s="38"/>
      <c r="AE4760" s="38"/>
      <c r="AF4760" s="39">
        <f t="shared" si="1200"/>
        <v>0</v>
      </c>
      <c r="AG4760" s="40"/>
      <c r="AH4760" s="41">
        <f t="shared" si="1201"/>
        <v>0</v>
      </c>
      <c r="AI4760" s="42">
        <f t="shared" si="1202"/>
        <v>0</v>
      </c>
      <c r="AJ4760" s="43">
        <f t="shared" si="1203"/>
        <v>0</v>
      </c>
      <c r="AK4760" s="5" t="str">
        <f>_xlfn.IFNA(VLOOKUP(_xlfn.CONCAT(D4760," - ",S4760),OP!E:F,2,0),"-------------------------------------------NAO DISPONIVEL-------------------------------------------")</f>
        <v>C - RIOCARD</v>
      </c>
      <c r="AL4760" s="7" t="str">
        <f t="shared" si="1189"/>
        <v>1 - -------------------------------------------NAO DISPONIVEL------------------------------------------- - 00000004760 - FETRANSPOR</v>
      </c>
      <c r="AM4760" s="7" t="str">
        <f t="shared" si="1190"/>
        <v>-------------------------------------------NAO DISPONIVEL-------------------------------------------</v>
      </c>
      <c r="AN4760" s="44" cm="1">
        <f t="array" ref="AN4760">_xlfn.IFS(AJ4760=0,0,AQ4760="INATIVO",2,AQ4760="SEM CADASTRO",4,AQ4760="CPF ATIVO EM OUTRO COMPRADOR",5,AQ4760="NOVO/SEM CARTAO",6,AND(AJ4760&gt;0,AQ4760,""),8)</f>
        <v>0</v>
      </c>
      <c r="AO4760" s="45">
        <f t="shared" si="1204"/>
        <v>-10</v>
      </c>
    </row>
    <row r="4761" spans="1:41" x14ac:dyDescent="0.4">
      <c r="A4761" s="21" t="str">
        <f t="shared" si="1191"/>
        <v>-------------------------------------------NAO DISPONIVEL-------------------------------------------</v>
      </c>
      <c r="B4761" s="5" t="str">
        <f>_xlfn.IFNA(VLOOKUP(A4761,CNPJ!E:F,2,0),"-------------------------------------------NAO DISPONIVEL-------------------------------------------")</f>
        <v>-------------------------------------------NAO DISPONIVEL-------------------------------------------</v>
      </c>
      <c r="C4761" s="22">
        <v>1</v>
      </c>
      <c r="D4761" s="5" t="str">
        <f>_xlfn.XLOOKUP(R4761,OP!C:C,OP!B:B,,0,1)</f>
        <v>RJ</v>
      </c>
      <c r="E4761" s="23"/>
      <c r="M4761" s="26"/>
      <c r="N4761" s="27"/>
      <c r="O4761" s="28" t="str">
        <f t="shared" si="1192"/>
        <v>00000004761</v>
      </c>
      <c r="R4761" s="27" t="s">
        <v>193</v>
      </c>
      <c r="S4761" s="30" t="str">
        <f>_xlfn.IFNA(VLOOKUP(_xlfn.CONCAT(D4761," - ",R4761),OP!A:D,4,0),"-------------------------------------------NAO DISPONIVEL-------------------------------------------")</f>
        <v>FETRANSPOR</v>
      </c>
      <c r="T4761" s="31"/>
      <c r="U4761" s="32"/>
      <c r="V4761" s="31"/>
      <c r="W4761" s="33">
        <f t="shared" si="1193"/>
        <v>0</v>
      </c>
      <c r="X4761" s="34">
        <f t="shared" si="1194"/>
        <v>0</v>
      </c>
      <c r="Y4761" s="33">
        <f t="shared" si="1195"/>
        <v>0</v>
      </c>
      <c r="Z4761" s="33">
        <f t="shared" si="1196"/>
        <v>0</v>
      </c>
      <c r="AA4761" s="35">
        <f t="shared" si="1197"/>
        <v>0</v>
      </c>
      <c r="AB4761" s="36">
        <f t="shared" si="1198"/>
        <v>0</v>
      </c>
      <c r="AC4761" s="37">
        <f t="shared" si="1199"/>
        <v>0</v>
      </c>
      <c r="AD4761" s="38"/>
      <c r="AE4761" s="38"/>
      <c r="AF4761" s="39">
        <f t="shared" si="1200"/>
        <v>0</v>
      </c>
      <c r="AG4761" s="40"/>
      <c r="AH4761" s="41">
        <f t="shared" si="1201"/>
        <v>0</v>
      </c>
      <c r="AI4761" s="42">
        <f t="shared" si="1202"/>
        <v>0</v>
      </c>
      <c r="AJ4761" s="43">
        <f t="shared" si="1203"/>
        <v>0</v>
      </c>
      <c r="AK4761" s="5" t="str">
        <f>_xlfn.IFNA(VLOOKUP(_xlfn.CONCAT(D4761," - ",S4761),OP!E:F,2,0),"-------------------------------------------NAO DISPONIVEL-------------------------------------------")</f>
        <v>C - RIOCARD</v>
      </c>
      <c r="AL4761" s="7" t="str">
        <f t="shared" si="1189"/>
        <v>1 - -------------------------------------------NAO DISPONIVEL------------------------------------------- - 00000004761 - FETRANSPOR</v>
      </c>
      <c r="AM4761" s="7" t="str">
        <f t="shared" si="1190"/>
        <v>-------------------------------------------NAO DISPONIVEL-------------------------------------------</v>
      </c>
      <c r="AN4761" s="44" cm="1">
        <f t="array" ref="AN4761">_xlfn.IFS(AJ4761=0,0,AQ4761="INATIVO",2,AQ4761="SEM CADASTRO",4,AQ4761="CPF ATIVO EM OUTRO COMPRADOR",5,AQ4761="NOVO/SEM CARTAO",6,AND(AJ4761&gt;0,AQ4761,""),8)</f>
        <v>0</v>
      </c>
      <c r="AO4761" s="45">
        <f t="shared" si="1204"/>
        <v>-10</v>
      </c>
    </row>
    <row r="4762" spans="1:41" x14ac:dyDescent="0.4">
      <c r="A4762" s="21" t="str">
        <f t="shared" si="1191"/>
        <v>-------------------------------------------NAO DISPONIVEL-------------------------------------------</v>
      </c>
      <c r="B4762" s="5" t="str">
        <f>_xlfn.IFNA(VLOOKUP(A4762,CNPJ!E:F,2,0),"-------------------------------------------NAO DISPONIVEL-------------------------------------------")</f>
        <v>-------------------------------------------NAO DISPONIVEL-------------------------------------------</v>
      </c>
      <c r="C4762" s="22">
        <v>1</v>
      </c>
      <c r="D4762" s="5" t="str">
        <f>_xlfn.XLOOKUP(R4762,OP!C:C,OP!B:B,,0,1)</f>
        <v>RJ</v>
      </c>
      <c r="E4762" s="23"/>
      <c r="M4762" s="26"/>
      <c r="N4762" s="27"/>
      <c r="O4762" s="28" t="str">
        <f t="shared" si="1192"/>
        <v>00000004762</v>
      </c>
      <c r="R4762" s="27" t="s">
        <v>193</v>
      </c>
      <c r="S4762" s="30" t="str">
        <f>_xlfn.IFNA(VLOOKUP(_xlfn.CONCAT(D4762," - ",R4762),OP!A:D,4,0),"-------------------------------------------NAO DISPONIVEL-------------------------------------------")</f>
        <v>FETRANSPOR</v>
      </c>
      <c r="T4762" s="31"/>
      <c r="U4762" s="32"/>
      <c r="V4762" s="31"/>
      <c r="W4762" s="33">
        <f t="shared" si="1193"/>
        <v>0</v>
      </c>
      <c r="X4762" s="34">
        <f t="shared" si="1194"/>
        <v>0</v>
      </c>
      <c r="Y4762" s="33">
        <f t="shared" si="1195"/>
        <v>0</v>
      </c>
      <c r="Z4762" s="33">
        <f t="shared" si="1196"/>
        <v>0</v>
      </c>
      <c r="AA4762" s="35">
        <f t="shared" si="1197"/>
        <v>0</v>
      </c>
      <c r="AB4762" s="36">
        <f t="shared" si="1198"/>
        <v>0</v>
      </c>
      <c r="AC4762" s="37">
        <f t="shared" si="1199"/>
        <v>0</v>
      </c>
      <c r="AD4762" s="38"/>
      <c r="AE4762" s="38"/>
      <c r="AF4762" s="39">
        <f t="shared" si="1200"/>
        <v>0</v>
      </c>
      <c r="AG4762" s="40"/>
      <c r="AH4762" s="41">
        <f t="shared" si="1201"/>
        <v>0</v>
      </c>
      <c r="AI4762" s="42">
        <f t="shared" si="1202"/>
        <v>0</v>
      </c>
      <c r="AJ4762" s="43">
        <f t="shared" si="1203"/>
        <v>0</v>
      </c>
      <c r="AK4762" s="5" t="str">
        <f>_xlfn.IFNA(VLOOKUP(_xlfn.CONCAT(D4762," - ",S4762),OP!E:F,2,0),"-------------------------------------------NAO DISPONIVEL-------------------------------------------")</f>
        <v>C - RIOCARD</v>
      </c>
      <c r="AL4762" s="7" t="str">
        <f t="shared" si="1189"/>
        <v>1 - -------------------------------------------NAO DISPONIVEL------------------------------------------- - 00000004762 - FETRANSPOR</v>
      </c>
      <c r="AM4762" s="7" t="str">
        <f t="shared" si="1190"/>
        <v>-------------------------------------------NAO DISPONIVEL-------------------------------------------</v>
      </c>
      <c r="AN4762" s="44" cm="1">
        <f t="array" ref="AN4762">_xlfn.IFS(AJ4762=0,0,AQ4762="INATIVO",2,AQ4762="SEM CADASTRO",4,AQ4762="CPF ATIVO EM OUTRO COMPRADOR",5,AQ4762="NOVO/SEM CARTAO",6,AND(AJ4762&gt;0,AQ4762,""),8)</f>
        <v>0</v>
      </c>
      <c r="AO4762" s="45">
        <f t="shared" si="1204"/>
        <v>-10</v>
      </c>
    </row>
    <row r="4763" spans="1:41" x14ac:dyDescent="0.4">
      <c r="A4763" s="21" t="str">
        <f t="shared" si="1191"/>
        <v>-------------------------------------------NAO DISPONIVEL-------------------------------------------</v>
      </c>
      <c r="B4763" s="5" t="str">
        <f>_xlfn.IFNA(VLOOKUP(A4763,CNPJ!E:F,2,0),"-------------------------------------------NAO DISPONIVEL-------------------------------------------")</f>
        <v>-------------------------------------------NAO DISPONIVEL-------------------------------------------</v>
      </c>
      <c r="C4763" s="22">
        <v>1</v>
      </c>
      <c r="D4763" s="5" t="str">
        <f>_xlfn.XLOOKUP(R4763,OP!C:C,OP!B:B,,0,1)</f>
        <v>RJ</v>
      </c>
      <c r="E4763" s="23"/>
      <c r="M4763" s="26"/>
      <c r="N4763" s="27"/>
      <c r="O4763" s="28" t="str">
        <f t="shared" si="1192"/>
        <v>00000004763</v>
      </c>
      <c r="R4763" s="27" t="s">
        <v>193</v>
      </c>
      <c r="S4763" s="30" t="str">
        <f>_xlfn.IFNA(VLOOKUP(_xlfn.CONCAT(D4763," - ",R4763),OP!A:D,4,0),"-------------------------------------------NAO DISPONIVEL-------------------------------------------")</f>
        <v>FETRANSPOR</v>
      </c>
      <c r="T4763" s="31"/>
      <c r="U4763" s="32"/>
      <c r="V4763" s="31"/>
      <c r="W4763" s="33">
        <f t="shared" si="1193"/>
        <v>0</v>
      </c>
      <c r="X4763" s="34">
        <f t="shared" si="1194"/>
        <v>0</v>
      </c>
      <c r="Y4763" s="33">
        <f t="shared" si="1195"/>
        <v>0</v>
      </c>
      <c r="Z4763" s="33">
        <f t="shared" si="1196"/>
        <v>0</v>
      </c>
      <c r="AA4763" s="35">
        <f t="shared" si="1197"/>
        <v>0</v>
      </c>
      <c r="AB4763" s="36">
        <f t="shared" si="1198"/>
        <v>0</v>
      </c>
      <c r="AC4763" s="37">
        <f t="shared" si="1199"/>
        <v>0</v>
      </c>
      <c r="AD4763" s="38"/>
      <c r="AE4763" s="38"/>
      <c r="AF4763" s="39">
        <f t="shared" si="1200"/>
        <v>0</v>
      </c>
      <c r="AG4763" s="40"/>
      <c r="AH4763" s="41">
        <f t="shared" si="1201"/>
        <v>0</v>
      </c>
      <c r="AI4763" s="42">
        <f t="shared" si="1202"/>
        <v>0</v>
      </c>
      <c r="AJ4763" s="43">
        <f t="shared" si="1203"/>
        <v>0</v>
      </c>
      <c r="AK4763" s="5" t="str">
        <f>_xlfn.IFNA(VLOOKUP(_xlfn.CONCAT(D4763," - ",S4763),OP!E:F,2,0),"-------------------------------------------NAO DISPONIVEL-------------------------------------------")</f>
        <v>C - RIOCARD</v>
      </c>
      <c r="AL4763" s="7" t="str">
        <f t="shared" si="1189"/>
        <v>1 - -------------------------------------------NAO DISPONIVEL------------------------------------------- - 00000004763 - FETRANSPOR</v>
      </c>
      <c r="AM4763" s="7" t="str">
        <f t="shared" si="1190"/>
        <v>-------------------------------------------NAO DISPONIVEL-------------------------------------------</v>
      </c>
      <c r="AN4763" s="44" cm="1">
        <f t="array" ref="AN4763">_xlfn.IFS(AJ4763=0,0,AQ4763="INATIVO",2,AQ4763="SEM CADASTRO",4,AQ4763="CPF ATIVO EM OUTRO COMPRADOR",5,AQ4763="NOVO/SEM CARTAO",6,AND(AJ4763&gt;0,AQ4763,""),8)</f>
        <v>0</v>
      </c>
      <c r="AO4763" s="45">
        <f t="shared" si="1204"/>
        <v>-10</v>
      </c>
    </row>
    <row r="4764" spans="1:41" x14ac:dyDescent="0.4">
      <c r="A4764" s="21" t="str">
        <f t="shared" si="1191"/>
        <v>-------------------------------------------NAO DISPONIVEL-------------------------------------------</v>
      </c>
      <c r="B4764" s="5" t="str">
        <f>_xlfn.IFNA(VLOOKUP(A4764,CNPJ!E:F,2,0),"-------------------------------------------NAO DISPONIVEL-------------------------------------------")</f>
        <v>-------------------------------------------NAO DISPONIVEL-------------------------------------------</v>
      </c>
      <c r="C4764" s="22">
        <v>1</v>
      </c>
      <c r="D4764" s="5" t="str">
        <f>_xlfn.XLOOKUP(R4764,OP!C:C,OP!B:B,,0,1)</f>
        <v>RJ</v>
      </c>
      <c r="E4764" s="23"/>
      <c r="M4764" s="26"/>
      <c r="N4764" s="27"/>
      <c r="O4764" s="28" t="str">
        <f t="shared" si="1192"/>
        <v>00000004764</v>
      </c>
      <c r="R4764" s="27" t="s">
        <v>193</v>
      </c>
      <c r="S4764" s="30" t="str">
        <f>_xlfn.IFNA(VLOOKUP(_xlfn.CONCAT(D4764," - ",R4764),OP!A:D,4,0),"-------------------------------------------NAO DISPONIVEL-------------------------------------------")</f>
        <v>FETRANSPOR</v>
      </c>
      <c r="T4764" s="31"/>
      <c r="U4764" s="32"/>
      <c r="V4764" s="31"/>
      <c r="W4764" s="33">
        <f t="shared" si="1193"/>
        <v>0</v>
      </c>
      <c r="X4764" s="34">
        <f t="shared" si="1194"/>
        <v>0</v>
      </c>
      <c r="Y4764" s="33">
        <f t="shared" si="1195"/>
        <v>0</v>
      </c>
      <c r="Z4764" s="33">
        <f t="shared" si="1196"/>
        <v>0</v>
      </c>
      <c r="AA4764" s="35">
        <f t="shared" si="1197"/>
        <v>0</v>
      </c>
      <c r="AB4764" s="36">
        <f t="shared" si="1198"/>
        <v>0</v>
      </c>
      <c r="AC4764" s="37">
        <f t="shared" si="1199"/>
        <v>0</v>
      </c>
      <c r="AD4764" s="38"/>
      <c r="AE4764" s="38"/>
      <c r="AF4764" s="39">
        <f t="shared" si="1200"/>
        <v>0</v>
      </c>
      <c r="AG4764" s="40"/>
      <c r="AH4764" s="41">
        <f t="shared" si="1201"/>
        <v>0</v>
      </c>
      <c r="AI4764" s="42">
        <f t="shared" si="1202"/>
        <v>0</v>
      </c>
      <c r="AJ4764" s="43">
        <f t="shared" si="1203"/>
        <v>0</v>
      </c>
      <c r="AK4764" s="5" t="str">
        <f>_xlfn.IFNA(VLOOKUP(_xlfn.CONCAT(D4764," - ",S4764),OP!E:F,2,0),"-------------------------------------------NAO DISPONIVEL-------------------------------------------")</f>
        <v>C - RIOCARD</v>
      </c>
      <c r="AL4764" s="7" t="str">
        <f t="shared" si="1189"/>
        <v>1 - -------------------------------------------NAO DISPONIVEL------------------------------------------- - 00000004764 - FETRANSPOR</v>
      </c>
      <c r="AM4764" s="7" t="str">
        <f t="shared" si="1190"/>
        <v>-------------------------------------------NAO DISPONIVEL-------------------------------------------</v>
      </c>
      <c r="AN4764" s="44" cm="1">
        <f t="array" ref="AN4764">_xlfn.IFS(AJ4764=0,0,AQ4764="INATIVO",2,AQ4764="SEM CADASTRO",4,AQ4764="CPF ATIVO EM OUTRO COMPRADOR",5,AQ4764="NOVO/SEM CARTAO",6,AND(AJ4764&gt;0,AQ4764,""),8)</f>
        <v>0</v>
      </c>
      <c r="AO4764" s="45">
        <f t="shared" si="1204"/>
        <v>-10</v>
      </c>
    </row>
    <row r="4765" spans="1:41" x14ac:dyDescent="0.4">
      <c r="A4765" s="21" t="str">
        <f t="shared" si="1191"/>
        <v>-------------------------------------------NAO DISPONIVEL-------------------------------------------</v>
      </c>
      <c r="B4765" s="5" t="str">
        <f>_xlfn.IFNA(VLOOKUP(A4765,CNPJ!E:F,2,0),"-------------------------------------------NAO DISPONIVEL-------------------------------------------")</f>
        <v>-------------------------------------------NAO DISPONIVEL-------------------------------------------</v>
      </c>
      <c r="C4765" s="22">
        <v>1</v>
      </c>
      <c r="D4765" s="5" t="str">
        <f>_xlfn.XLOOKUP(R4765,OP!C:C,OP!B:B,,0,1)</f>
        <v>RJ</v>
      </c>
      <c r="E4765" s="23"/>
      <c r="M4765" s="26"/>
      <c r="N4765" s="27"/>
      <c r="O4765" s="28" t="str">
        <f t="shared" si="1192"/>
        <v>00000004765</v>
      </c>
      <c r="R4765" s="27" t="s">
        <v>193</v>
      </c>
      <c r="S4765" s="30" t="str">
        <f>_xlfn.IFNA(VLOOKUP(_xlfn.CONCAT(D4765," - ",R4765),OP!A:D,4,0),"-------------------------------------------NAO DISPONIVEL-------------------------------------------")</f>
        <v>FETRANSPOR</v>
      </c>
      <c r="T4765" s="31"/>
      <c r="U4765" s="32"/>
      <c r="V4765" s="31"/>
      <c r="W4765" s="33">
        <f t="shared" si="1193"/>
        <v>0</v>
      </c>
      <c r="X4765" s="34">
        <f t="shared" si="1194"/>
        <v>0</v>
      </c>
      <c r="Y4765" s="33">
        <f t="shared" si="1195"/>
        <v>0</v>
      </c>
      <c r="Z4765" s="33">
        <f t="shared" si="1196"/>
        <v>0</v>
      </c>
      <c r="AA4765" s="35">
        <f t="shared" si="1197"/>
        <v>0</v>
      </c>
      <c r="AB4765" s="36">
        <f t="shared" si="1198"/>
        <v>0</v>
      </c>
      <c r="AC4765" s="37">
        <f t="shared" si="1199"/>
        <v>0</v>
      </c>
      <c r="AD4765" s="38"/>
      <c r="AE4765" s="38"/>
      <c r="AF4765" s="39">
        <f t="shared" si="1200"/>
        <v>0</v>
      </c>
      <c r="AG4765" s="40"/>
      <c r="AH4765" s="41">
        <f t="shared" si="1201"/>
        <v>0</v>
      </c>
      <c r="AI4765" s="42">
        <f t="shared" si="1202"/>
        <v>0</v>
      </c>
      <c r="AJ4765" s="43">
        <f t="shared" si="1203"/>
        <v>0</v>
      </c>
      <c r="AK4765" s="5" t="str">
        <f>_xlfn.IFNA(VLOOKUP(_xlfn.CONCAT(D4765," - ",S4765),OP!E:F,2,0),"-------------------------------------------NAO DISPONIVEL-------------------------------------------")</f>
        <v>C - RIOCARD</v>
      </c>
      <c r="AL4765" s="7" t="str">
        <f t="shared" si="1189"/>
        <v>1 - -------------------------------------------NAO DISPONIVEL------------------------------------------- - 00000004765 - FETRANSPOR</v>
      </c>
      <c r="AM4765" s="7" t="str">
        <f t="shared" si="1190"/>
        <v>-------------------------------------------NAO DISPONIVEL-------------------------------------------</v>
      </c>
      <c r="AN4765" s="44" cm="1">
        <f t="array" ref="AN4765">_xlfn.IFS(AJ4765=0,0,AQ4765="INATIVO",2,AQ4765="SEM CADASTRO",4,AQ4765="CPF ATIVO EM OUTRO COMPRADOR",5,AQ4765="NOVO/SEM CARTAO",6,AND(AJ4765&gt;0,AQ4765,""),8)</f>
        <v>0</v>
      </c>
      <c r="AO4765" s="45">
        <f t="shared" si="1204"/>
        <v>-10</v>
      </c>
    </row>
    <row r="4766" spans="1:41" x14ac:dyDescent="0.4">
      <c r="A4766" s="21" t="str">
        <f t="shared" si="1191"/>
        <v>-------------------------------------------NAO DISPONIVEL-------------------------------------------</v>
      </c>
      <c r="B4766" s="5" t="str">
        <f>_xlfn.IFNA(VLOOKUP(A4766,CNPJ!E:F,2,0),"-------------------------------------------NAO DISPONIVEL-------------------------------------------")</f>
        <v>-------------------------------------------NAO DISPONIVEL-------------------------------------------</v>
      </c>
      <c r="C4766" s="22">
        <v>1</v>
      </c>
      <c r="D4766" s="5" t="str">
        <f>_xlfn.XLOOKUP(R4766,OP!C:C,OP!B:B,,0,1)</f>
        <v>RJ</v>
      </c>
      <c r="E4766" s="23"/>
      <c r="M4766" s="26"/>
      <c r="N4766" s="27"/>
      <c r="O4766" s="28" t="str">
        <f t="shared" si="1192"/>
        <v>00000004766</v>
      </c>
      <c r="R4766" s="27" t="s">
        <v>193</v>
      </c>
      <c r="S4766" s="30" t="str">
        <f>_xlfn.IFNA(VLOOKUP(_xlfn.CONCAT(D4766," - ",R4766),OP!A:D,4,0),"-------------------------------------------NAO DISPONIVEL-------------------------------------------")</f>
        <v>FETRANSPOR</v>
      </c>
      <c r="T4766" s="31"/>
      <c r="U4766" s="32"/>
      <c r="V4766" s="31"/>
      <c r="W4766" s="33">
        <f t="shared" si="1193"/>
        <v>0</v>
      </c>
      <c r="X4766" s="34">
        <f t="shared" si="1194"/>
        <v>0</v>
      </c>
      <c r="Y4766" s="33">
        <f t="shared" si="1195"/>
        <v>0</v>
      </c>
      <c r="Z4766" s="33">
        <f t="shared" si="1196"/>
        <v>0</v>
      </c>
      <c r="AA4766" s="35">
        <f t="shared" si="1197"/>
        <v>0</v>
      </c>
      <c r="AB4766" s="36">
        <f t="shared" si="1198"/>
        <v>0</v>
      </c>
      <c r="AC4766" s="37">
        <f t="shared" si="1199"/>
        <v>0</v>
      </c>
      <c r="AD4766" s="38"/>
      <c r="AE4766" s="38"/>
      <c r="AF4766" s="39">
        <f t="shared" si="1200"/>
        <v>0</v>
      </c>
      <c r="AG4766" s="40"/>
      <c r="AH4766" s="41">
        <f t="shared" si="1201"/>
        <v>0</v>
      </c>
      <c r="AI4766" s="42">
        <f t="shared" si="1202"/>
        <v>0</v>
      </c>
      <c r="AJ4766" s="43">
        <f t="shared" si="1203"/>
        <v>0</v>
      </c>
      <c r="AK4766" s="5" t="str">
        <f>_xlfn.IFNA(VLOOKUP(_xlfn.CONCAT(D4766," - ",S4766),OP!E:F,2,0),"-------------------------------------------NAO DISPONIVEL-------------------------------------------")</f>
        <v>C - RIOCARD</v>
      </c>
      <c r="AL4766" s="7" t="str">
        <f t="shared" si="1189"/>
        <v>1 - -------------------------------------------NAO DISPONIVEL------------------------------------------- - 00000004766 - FETRANSPOR</v>
      </c>
      <c r="AM4766" s="7" t="str">
        <f t="shared" si="1190"/>
        <v>-------------------------------------------NAO DISPONIVEL-------------------------------------------</v>
      </c>
      <c r="AN4766" s="44" cm="1">
        <f t="array" ref="AN4766">_xlfn.IFS(AJ4766=0,0,AQ4766="INATIVO",2,AQ4766="SEM CADASTRO",4,AQ4766="CPF ATIVO EM OUTRO COMPRADOR",5,AQ4766="NOVO/SEM CARTAO",6,AND(AJ4766&gt;0,AQ4766,""),8)</f>
        <v>0</v>
      </c>
      <c r="AO4766" s="45">
        <f t="shared" si="1204"/>
        <v>-10</v>
      </c>
    </row>
    <row r="4767" spans="1:41" x14ac:dyDescent="0.4">
      <c r="A4767" s="21" t="str">
        <f t="shared" si="1191"/>
        <v>-------------------------------------------NAO DISPONIVEL-------------------------------------------</v>
      </c>
      <c r="B4767" s="5" t="str">
        <f>_xlfn.IFNA(VLOOKUP(A4767,CNPJ!E:F,2,0),"-------------------------------------------NAO DISPONIVEL-------------------------------------------")</f>
        <v>-------------------------------------------NAO DISPONIVEL-------------------------------------------</v>
      </c>
      <c r="C4767" s="22">
        <v>1</v>
      </c>
      <c r="D4767" s="5" t="str">
        <f>_xlfn.XLOOKUP(R4767,OP!C:C,OP!B:B,,0,1)</f>
        <v>RJ</v>
      </c>
      <c r="E4767" s="23"/>
      <c r="M4767" s="26"/>
      <c r="N4767" s="27"/>
      <c r="O4767" s="28" t="str">
        <f t="shared" si="1192"/>
        <v>00000004767</v>
      </c>
      <c r="R4767" s="27" t="s">
        <v>193</v>
      </c>
      <c r="S4767" s="30" t="str">
        <f>_xlfn.IFNA(VLOOKUP(_xlfn.CONCAT(D4767," - ",R4767),OP!A:D,4,0),"-------------------------------------------NAO DISPONIVEL-------------------------------------------")</f>
        <v>FETRANSPOR</v>
      </c>
      <c r="T4767" s="31"/>
      <c r="U4767" s="32"/>
      <c r="V4767" s="31"/>
      <c r="W4767" s="33">
        <f t="shared" si="1193"/>
        <v>0</v>
      </c>
      <c r="X4767" s="34">
        <f t="shared" si="1194"/>
        <v>0</v>
      </c>
      <c r="Y4767" s="33">
        <f t="shared" si="1195"/>
        <v>0</v>
      </c>
      <c r="Z4767" s="33">
        <f t="shared" si="1196"/>
        <v>0</v>
      </c>
      <c r="AA4767" s="35">
        <f t="shared" si="1197"/>
        <v>0</v>
      </c>
      <c r="AB4767" s="36">
        <f t="shared" si="1198"/>
        <v>0</v>
      </c>
      <c r="AC4767" s="37">
        <f t="shared" si="1199"/>
        <v>0</v>
      </c>
      <c r="AD4767" s="38"/>
      <c r="AE4767" s="38"/>
      <c r="AF4767" s="39">
        <f t="shared" si="1200"/>
        <v>0</v>
      </c>
      <c r="AG4767" s="40"/>
      <c r="AH4767" s="41">
        <f t="shared" si="1201"/>
        <v>0</v>
      </c>
      <c r="AI4767" s="42">
        <f t="shared" si="1202"/>
        <v>0</v>
      </c>
      <c r="AJ4767" s="43">
        <f t="shared" si="1203"/>
        <v>0</v>
      </c>
      <c r="AK4767" s="5" t="str">
        <f>_xlfn.IFNA(VLOOKUP(_xlfn.CONCAT(D4767," - ",S4767),OP!E:F,2,0),"-------------------------------------------NAO DISPONIVEL-------------------------------------------")</f>
        <v>C - RIOCARD</v>
      </c>
      <c r="AL4767" s="7" t="str">
        <f t="shared" si="1189"/>
        <v>1 - -------------------------------------------NAO DISPONIVEL------------------------------------------- - 00000004767 - FETRANSPOR</v>
      </c>
      <c r="AM4767" s="7" t="str">
        <f t="shared" si="1190"/>
        <v>-------------------------------------------NAO DISPONIVEL-------------------------------------------</v>
      </c>
      <c r="AN4767" s="44" cm="1">
        <f t="array" ref="AN4767">_xlfn.IFS(AJ4767=0,0,AQ4767="INATIVO",2,AQ4767="SEM CADASTRO",4,AQ4767="CPF ATIVO EM OUTRO COMPRADOR",5,AQ4767="NOVO/SEM CARTAO",6,AND(AJ4767&gt;0,AQ4767,""),8)</f>
        <v>0</v>
      </c>
      <c r="AO4767" s="45">
        <f t="shared" si="1204"/>
        <v>-10</v>
      </c>
    </row>
    <row r="4768" spans="1:41" x14ac:dyDescent="0.4">
      <c r="A4768" s="21" t="str">
        <f t="shared" si="1191"/>
        <v>-------------------------------------------NAO DISPONIVEL-------------------------------------------</v>
      </c>
      <c r="B4768" s="5" t="str">
        <f>_xlfn.IFNA(VLOOKUP(A4768,CNPJ!E:F,2,0),"-------------------------------------------NAO DISPONIVEL-------------------------------------------")</f>
        <v>-------------------------------------------NAO DISPONIVEL-------------------------------------------</v>
      </c>
      <c r="C4768" s="22">
        <v>1</v>
      </c>
      <c r="D4768" s="5" t="str">
        <f>_xlfn.XLOOKUP(R4768,OP!C:C,OP!B:B,,0,1)</f>
        <v>RJ</v>
      </c>
      <c r="E4768" s="23"/>
      <c r="M4768" s="26"/>
      <c r="N4768" s="27"/>
      <c r="O4768" s="28" t="str">
        <f t="shared" si="1192"/>
        <v>00000004768</v>
      </c>
      <c r="R4768" s="27" t="s">
        <v>193</v>
      </c>
      <c r="S4768" s="30" t="str">
        <f>_xlfn.IFNA(VLOOKUP(_xlfn.CONCAT(D4768," - ",R4768),OP!A:D,4,0),"-------------------------------------------NAO DISPONIVEL-------------------------------------------")</f>
        <v>FETRANSPOR</v>
      </c>
      <c r="T4768" s="31"/>
      <c r="U4768" s="32"/>
      <c r="V4768" s="31"/>
      <c r="W4768" s="33">
        <f t="shared" si="1193"/>
        <v>0</v>
      </c>
      <c r="X4768" s="34">
        <f t="shared" si="1194"/>
        <v>0</v>
      </c>
      <c r="Y4768" s="33">
        <f t="shared" si="1195"/>
        <v>0</v>
      </c>
      <c r="Z4768" s="33">
        <f t="shared" si="1196"/>
        <v>0</v>
      </c>
      <c r="AA4768" s="35">
        <f t="shared" si="1197"/>
        <v>0</v>
      </c>
      <c r="AB4768" s="36">
        <f t="shared" si="1198"/>
        <v>0</v>
      </c>
      <c r="AC4768" s="37">
        <f t="shared" si="1199"/>
        <v>0</v>
      </c>
      <c r="AD4768" s="38"/>
      <c r="AE4768" s="38"/>
      <c r="AF4768" s="39">
        <f t="shared" si="1200"/>
        <v>0</v>
      </c>
      <c r="AG4768" s="40"/>
      <c r="AH4768" s="41">
        <f t="shared" si="1201"/>
        <v>0</v>
      </c>
      <c r="AI4768" s="42">
        <f t="shared" si="1202"/>
        <v>0</v>
      </c>
      <c r="AJ4768" s="43">
        <f t="shared" si="1203"/>
        <v>0</v>
      </c>
      <c r="AK4768" s="5" t="str">
        <f>_xlfn.IFNA(VLOOKUP(_xlfn.CONCAT(D4768," - ",S4768),OP!E:F,2,0),"-------------------------------------------NAO DISPONIVEL-------------------------------------------")</f>
        <v>C - RIOCARD</v>
      </c>
      <c r="AL4768" s="7" t="str">
        <f t="shared" si="1189"/>
        <v>1 - -------------------------------------------NAO DISPONIVEL------------------------------------------- - 00000004768 - FETRANSPOR</v>
      </c>
      <c r="AM4768" s="7" t="str">
        <f t="shared" si="1190"/>
        <v>-------------------------------------------NAO DISPONIVEL-------------------------------------------</v>
      </c>
      <c r="AN4768" s="44" cm="1">
        <f t="array" ref="AN4768">_xlfn.IFS(AJ4768=0,0,AQ4768="INATIVO",2,AQ4768="SEM CADASTRO",4,AQ4768="CPF ATIVO EM OUTRO COMPRADOR",5,AQ4768="NOVO/SEM CARTAO",6,AND(AJ4768&gt;0,AQ4768,""),8)</f>
        <v>0</v>
      </c>
      <c r="AO4768" s="45">
        <f t="shared" si="1204"/>
        <v>-10</v>
      </c>
    </row>
    <row r="4769" spans="1:41" x14ac:dyDescent="0.4">
      <c r="A4769" s="21" t="str">
        <f t="shared" si="1191"/>
        <v>-------------------------------------------NAO DISPONIVEL-------------------------------------------</v>
      </c>
      <c r="B4769" s="5" t="str">
        <f>_xlfn.IFNA(VLOOKUP(A4769,CNPJ!E:F,2,0),"-------------------------------------------NAO DISPONIVEL-------------------------------------------")</f>
        <v>-------------------------------------------NAO DISPONIVEL-------------------------------------------</v>
      </c>
      <c r="C4769" s="22">
        <v>1</v>
      </c>
      <c r="D4769" s="5" t="str">
        <f>_xlfn.XLOOKUP(R4769,OP!C:C,OP!B:B,,0,1)</f>
        <v>RJ</v>
      </c>
      <c r="E4769" s="23"/>
      <c r="M4769" s="26"/>
      <c r="N4769" s="27"/>
      <c r="O4769" s="28" t="str">
        <f t="shared" si="1192"/>
        <v>00000004769</v>
      </c>
      <c r="R4769" s="27" t="s">
        <v>193</v>
      </c>
      <c r="S4769" s="30" t="str">
        <f>_xlfn.IFNA(VLOOKUP(_xlfn.CONCAT(D4769," - ",R4769),OP!A:D,4,0),"-------------------------------------------NAO DISPONIVEL-------------------------------------------")</f>
        <v>FETRANSPOR</v>
      </c>
      <c r="T4769" s="31"/>
      <c r="U4769" s="32"/>
      <c r="V4769" s="31"/>
      <c r="W4769" s="33">
        <f t="shared" si="1193"/>
        <v>0</v>
      </c>
      <c r="X4769" s="34">
        <f t="shared" si="1194"/>
        <v>0</v>
      </c>
      <c r="Y4769" s="33">
        <f t="shared" si="1195"/>
        <v>0</v>
      </c>
      <c r="Z4769" s="33">
        <f t="shared" si="1196"/>
        <v>0</v>
      </c>
      <c r="AA4769" s="35">
        <f t="shared" si="1197"/>
        <v>0</v>
      </c>
      <c r="AB4769" s="36">
        <f t="shared" si="1198"/>
        <v>0</v>
      </c>
      <c r="AC4769" s="37">
        <f t="shared" si="1199"/>
        <v>0</v>
      </c>
      <c r="AD4769" s="38"/>
      <c r="AE4769" s="38"/>
      <c r="AF4769" s="39">
        <f t="shared" si="1200"/>
        <v>0</v>
      </c>
      <c r="AG4769" s="40"/>
      <c r="AH4769" s="41">
        <f t="shared" si="1201"/>
        <v>0</v>
      </c>
      <c r="AI4769" s="42">
        <f t="shared" si="1202"/>
        <v>0</v>
      </c>
      <c r="AJ4769" s="43">
        <f t="shared" si="1203"/>
        <v>0</v>
      </c>
      <c r="AK4769" s="5" t="str">
        <f>_xlfn.IFNA(VLOOKUP(_xlfn.CONCAT(D4769," - ",S4769),OP!E:F,2,0),"-------------------------------------------NAO DISPONIVEL-------------------------------------------")</f>
        <v>C - RIOCARD</v>
      </c>
      <c r="AL4769" s="7" t="str">
        <f t="shared" si="1189"/>
        <v>1 - -------------------------------------------NAO DISPONIVEL------------------------------------------- - 00000004769 - FETRANSPOR</v>
      </c>
      <c r="AM4769" s="7" t="str">
        <f t="shared" si="1190"/>
        <v>-------------------------------------------NAO DISPONIVEL-------------------------------------------</v>
      </c>
      <c r="AN4769" s="44" cm="1">
        <f t="array" ref="AN4769">_xlfn.IFS(AJ4769=0,0,AQ4769="INATIVO",2,AQ4769="SEM CADASTRO",4,AQ4769="CPF ATIVO EM OUTRO COMPRADOR",5,AQ4769="NOVO/SEM CARTAO",6,AND(AJ4769&gt;0,AQ4769,""),8)</f>
        <v>0</v>
      </c>
      <c r="AO4769" s="45">
        <f t="shared" si="1204"/>
        <v>-10</v>
      </c>
    </row>
    <row r="4770" spans="1:41" x14ac:dyDescent="0.4">
      <c r="A4770" s="21" t="str">
        <f t="shared" si="1191"/>
        <v>-------------------------------------------NAO DISPONIVEL-------------------------------------------</v>
      </c>
      <c r="B4770" s="5" t="str">
        <f>_xlfn.IFNA(VLOOKUP(A4770,CNPJ!E:F,2,0),"-------------------------------------------NAO DISPONIVEL-------------------------------------------")</f>
        <v>-------------------------------------------NAO DISPONIVEL-------------------------------------------</v>
      </c>
      <c r="C4770" s="22">
        <v>1</v>
      </c>
      <c r="D4770" s="5" t="str">
        <f>_xlfn.XLOOKUP(R4770,OP!C:C,OP!B:B,,0,1)</f>
        <v>RJ</v>
      </c>
      <c r="E4770" s="23"/>
      <c r="M4770" s="26"/>
      <c r="N4770" s="27"/>
      <c r="O4770" s="28" t="str">
        <f t="shared" si="1192"/>
        <v>00000004770</v>
      </c>
      <c r="R4770" s="27" t="s">
        <v>193</v>
      </c>
      <c r="S4770" s="30" t="str">
        <f>_xlfn.IFNA(VLOOKUP(_xlfn.CONCAT(D4770," - ",R4770),OP!A:D,4,0),"-------------------------------------------NAO DISPONIVEL-------------------------------------------")</f>
        <v>FETRANSPOR</v>
      </c>
      <c r="T4770" s="31"/>
      <c r="U4770" s="32"/>
      <c r="V4770" s="31"/>
      <c r="W4770" s="33">
        <f t="shared" si="1193"/>
        <v>0</v>
      </c>
      <c r="X4770" s="34">
        <f t="shared" si="1194"/>
        <v>0</v>
      </c>
      <c r="Y4770" s="33">
        <f t="shared" si="1195"/>
        <v>0</v>
      </c>
      <c r="Z4770" s="33">
        <f t="shared" si="1196"/>
        <v>0</v>
      </c>
      <c r="AA4770" s="35">
        <f t="shared" si="1197"/>
        <v>0</v>
      </c>
      <c r="AB4770" s="36">
        <f t="shared" si="1198"/>
        <v>0</v>
      </c>
      <c r="AC4770" s="37">
        <f t="shared" si="1199"/>
        <v>0</v>
      </c>
      <c r="AD4770" s="38"/>
      <c r="AE4770" s="38"/>
      <c r="AF4770" s="39">
        <f t="shared" si="1200"/>
        <v>0</v>
      </c>
      <c r="AG4770" s="40"/>
      <c r="AH4770" s="41">
        <f t="shared" si="1201"/>
        <v>0</v>
      </c>
      <c r="AI4770" s="42">
        <f t="shared" si="1202"/>
        <v>0</v>
      </c>
      <c r="AJ4770" s="43">
        <f t="shared" si="1203"/>
        <v>0</v>
      </c>
      <c r="AK4770" s="5" t="str">
        <f>_xlfn.IFNA(VLOOKUP(_xlfn.CONCAT(D4770," - ",S4770),OP!E:F,2,0),"-------------------------------------------NAO DISPONIVEL-------------------------------------------")</f>
        <v>C - RIOCARD</v>
      </c>
      <c r="AL4770" s="7" t="str">
        <f t="shared" si="1189"/>
        <v>1 - -------------------------------------------NAO DISPONIVEL------------------------------------------- - 00000004770 - FETRANSPOR</v>
      </c>
      <c r="AM4770" s="7" t="str">
        <f t="shared" si="1190"/>
        <v>-------------------------------------------NAO DISPONIVEL-------------------------------------------</v>
      </c>
      <c r="AN4770" s="44" cm="1">
        <f t="array" ref="AN4770">_xlfn.IFS(AJ4770=0,0,AQ4770="INATIVO",2,AQ4770="SEM CADASTRO",4,AQ4770="CPF ATIVO EM OUTRO COMPRADOR",5,AQ4770="NOVO/SEM CARTAO",6,AND(AJ4770&gt;0,AQ4770,""),8)</f>
        <v>0</v>
      </c>
      <c r="AO4770" s="45">
        <f t="shared" si="1204"/>
        <v>-10</v>
      </c>
    </row>
    <row r="4771" spans="1:41" x14ac:dyDescent="0.4">
      <c r="A4771" s="21" t="str">
        <f t="shared" si="1191"/>
        <v>-------------------------------------------NAO DISPONIVEL-------------------------------------------</v>
      </c>
      <c r="B4771" s="5" t="str">
        <f>_xlfn.IFNA(VLOOKUP(A4771,CNPJ!E:F,2,0),"-------------------------------------------NAO DISPONIVEL-------------------------------------------")</f>
        <v>-------------------------------------------NAO DISPONIVEL-------------------------------------------</v>
      </c>
      <c r="C4771" s="22">
        <v>1</v>
      </c>
      <c r="D4771" s="5" t="str">
        <f>_xlfn.XLOOKUP(R4771,OP!C:C,OP!B:B,,0,1)</f>
        <v>RJ</v>
      </c>
      <c r="E4771" s="23"/>
      <c r="M4771" s="26"/>
      <c r="N4771" s="27"/>
      <c r="O4771" s="28" t="str">
        <f t="shared" si="1192"/>
        <v>00000004771</v>
      </c>
      <c r="R4771" s="27" t="s">
        <v>193</v>
      </c>
      <c r="S4771" s="30" t="str">
        <f>_xlfn.IFNA(VLOOKUP(_xlfn.CONCAT(D4771," - ",R4771),OP!A:D,4,0),"-------------------------------------------NAO DISPONIVEL-------------------------------------------")</f>
        <v>FETRANSPOR</v>
      </c>
      <c r="T4771" s="31"/>
      <c r="U4771" s="32"/>
      <c r="V4771" s="31"/>
      <c r="W4771" s="33">
        <f t="shared" si="1193"/>
        <v>0</v>
      </c>
      <c r="X4771" s="34">
        <f t="shared" si="1194"/>
        <v>0</v>
      </c>
      <c r="Y4771" s="33">
        <f t="shared" si="1195"/>
        <v>0</v>
      </c>
      <c r="Z4771" s="33">
        <f t="shared" si="1196"/>
        <v>0</v>
      </c>
      <c r="AA4771" s="35">
        <f t="shared" si="1197"/>
        <v>0</v>
      </c>
      <c r="AB4771" s="36">
        <f t="shared" si="1198"/>
        <v>0</v>
      </c>
      <c r="AC4771" s="37">
        <f t="shared" si="1199"/>
        <v>0</v>
      </c>
      <c r="AD4771" s="38"/>
      <c r="AE4771" s="38"/>
      <c r="AF4771" s="39">
        <f t="shared" si="1200"/>
        <v>0</v>
      </c>
      <c r="AG4771" s="40"/>
      <c r="AH4771" s="41">
        <f t="shared" si="1201"/>
        <v>0</v>
      </c>
      <c r="AI4771" s="42">
        <f t="shared" si="1202"/>
        <v>0</v>
      </c>
      <c r="AJ4771" s="43">
        <f t="shared" si="1203"/>
        <v>0</v>
      </c>
      <c r="AK4771" s="5" t="str">
        <f>_xlfn.IFNA(VLOOKUP(_xlfn.CONCAT(D4771," - ",S4771),OP!E:F,2,0),"-------------------------------------------NAO DISPONIVEL-------------------------------------------")</f>
        <v>C - RIOCARD</v>
      </c>
      <c r="AL4771" s="7" t="str">
        <f t="shared" si="1189"/>
        <v>1 - -------------------------------------------NAO DISPONIVEL------------------------------------------- - 00000004771 - FETRANSPOR</v>
      </c>
      <c r="AM4771" s="7" t="str">
        <f t="shared" si="1190"/>
        <v>-------------------------------------------NAO DISPONIVEL-------------------------------------------</v>
      </c>
      <c r="AN4771" s="44" cm="1">
        <f t="array" ref="AN4771">_xlfn.IFS(AJ4771=0,0,AQ4771="INATIVO",2,AQ4771="SEM CADASTRO",4,AQ4771="CPF ATIVO EM OUTRO COMPRADOR",5,AQ4771="NOVO/SEM CARTAO",6,AND(AJ4771&gt;0,AQ4771,""),8)</f>
        <v>0</v>
      </c>
      <c r="AO4771" s="45">
        <f t="shared" si="1204"/>
        <v>-10</v>
      </c>
    </row>
    <row r="4772" spans="1:41" x14ac:dyDescent="0.4">
      <c r="A4772" s="21" t="str">
        <f t="shared" si="1191"/>
        <v>-------------------------------------------NAO DISPONIVEL-------------------------------------------</v>
      </c>
      <c r="B4772" s="5" t="str">
        <f>_xlfn.IFNA(VLOOKUP(A4772,CNPJ!E:F,2,0),"-------------------------------------------NAO DISPONIVEL-------------------------------------------")</f>
        <v>-------------------------------------------NAO DISPONIVEL-------------------------------------------</v>
      </c>
      <c r="C4772" s="22">
        <v>1</v>
      </c>
      <c r="D4772" s="5" t="str">
        <f>_xlfn.XLOOKUP(R4772,OP!C:C,OP!B:B,,0,1)</f>
        <v>RJ</v>
      </c>
      <c r="E4772" s="23"/>
      <c r="M4772" s="26"/>
      <c r="N4772" s="27"/>
      <c r="O4772" s="28" t="str">
        <f t="shared" si="1192"/>
        <v>00000004772</v>
      </c>
      <c r="R4772" s="27" t="s">
        <v>193</v>
      </c>
      <c r="S4772" s="30" t="str">
        <f>_xlfn.IFNA(VLOOKUP(_xlfn.CONCAT(D4772," - ",R4772),OP!A:D,4,0),"-------------------------------------------NAO DISPONIVEL-------------------------------------------")</f>
        <v>FETRANSPOR</v>
      </c>
      <c r="T4772" s="31"/>
      <c r="U4772" s="32"/>
      <c r="V4772" s="31"/>
      <c r="W4772" s="33">
        <f t="shared" si="1193"/>
        <v>0</v>
      </c>
      <c r="X4772" s="34">
        <f t="shared" si="1194"/>
        <v>0</v>
      </c>
      <c r="Y4772" s="33">
        <f t="shared" si="1195"/>
        <v>0</v>
      </c>
      <c r="Z4772" s="33">
        <f t="shared" si="1196"/>
        <v>0</v>
      </c>
      <c r="AA4772" s="35">
        <f t="shared" si="1197"/>
        <v>0</v>
      </c>
      <c r="AB4772" s="36">
        <f t="shared" si="1198"/>
        <v>0</v>
      </c>
      <c r="AC4772" s="37">
        <f t="shared" si="1199"/>
        <v>0</v>
      </c>
      <c r="AD4772" s="38"/>
      <c r="AE4772" s="38"/>
      <c r="AF4772" s="39">
        <f t="shared" si="1200"/>
        <v>0</v>
      </c>
      <c r="AG4772" s="40"/>
      <c r="AH4772" s="41">
        <f t="shared" si="1201"/>
        <v>0</v>
      </c>
      <c r="AI4772" s="42">
        <f t="shared" si="1202"/>
        <v>0</v>
      </c>
      <c r="AJ4772" s="43">
        <f t="shared" si="1203"/>
        <v>0</v>
      </c>
      <c r="AK4772" s="5" t="str">
        <f>_xlfn.IFNA(VLOOKUP(_xlfn.CONCAT(D4772," - ",S4772),OP!E:F,2,0),"-------------------------------------------NAO DISPONIVEL-------------------------------------------")</f>
        <v>C - RIOCARD</v>
      </c>
      <c r="AL4772" s="7" t="str">
        <f t="shared" si="1189"/>
        <v>1 - -------------------------------------------NAO DISPONIVEL------------------------------------------- - 00000004772 - FETRANSPOR</v>
      </c>
      <c r="AM4772" s="7" t="str">
        <f t="shared" si="1190"/>
        <v>-------------------------------------------NAO DISPONIVEL-------------------------------------------</v>
      </c>
      <c r="AN4772" s="44" cm="1">
        <f t="array" ref="AN4772">_xlfn.IFS(AJ4772=0,0,AQ4772="INATIVO",2,AQ4772="SEM CADASTRO",4,AQ4772="CPF ATIVO EM OUTRO COMPRADOR",5,AQ4772="NOVO/SEM CARTAO",6,AND(AJ4772&gt;0,AQ4772,""),8)</f>
        <v>0</v>
      </c>
      <c r="AO4772" s="45">
        <f t="shared" si="1204"/>
        <v>-10</v>
      </c>
    </row>
    <row r="4773" spans="1:41" x14ac:dyDescent="0.4">
      <c r="A4773" s="21" t="str">
        <f t="shared" si="1191"/>
        <v>-------------------------------------------NAO DISPONIVEL-------------------------------------------</v>
      </c>
      <c r="B4773" s="5" t="str">
        <f>_xlfn.IFNA(VLOOKUP(A4773,CNPJ!E:F,2,0),"-------------------------------------------NAO DISPONIVEL-------------------------------------------")</f>
        <v>-------------------------------------------NAO DISPONIVEL-------------------------------------------</v>
      </c>
      <c r="C4773" s="22">
        <v>1</v>
      </c>
      <c r="D4773" s="5" t="str">
        <f>_xlfn.XLOOKUP(R4773,OP!C:C,OP!B:B,,0,1)</f>
        <v>RJ</v>
      </c>
      <c r="E4773" s="23"/>
      <c r="M4773" s="26"/>
      <c r="N4773" s="27"/>
      <c r="O4773" s="28" t="str">
        <f t="shared" si="1192"/>
        <v>00000004773</v>
      </c>
      <c r="R4773" s="27" t="s">
        <v>193</v>
      </c>
      <c r="S4773" s="30" t="str">
        <f>_xlfn.IFNA(VLOOKUP(_xlfn.CONCAT(D4773," - ",R4773),OP!A:D,4,0),"-------------------------------------------NAO DISPONIVEL-------------------------------------------")</f>
        <v>FETRANSPOR</v>
      </c>
      <c r="T4773" s="31"/>
      <c r="U4773" s="32"/>
      <c r="V4773" s="31"/>
      <c r="W4773" s="33">
        <f t="shared" si="1193"/>
        <v>0</v>
      </c>
      <c r="X4773" s="34">
        <f t="shared" si="1194"/>
        <v>0</v>
      </c>
      <c r="Y4773" s="33">
        <f t="shared" si="1195"/>
        <v>0</v>
      </c>
      <c r="Z4773" s="33">
        <f t="shared" si="1196"/>
        <v>0</v>
      </c>
      <c r="AA4773" s="35">
        <f t="shared" si="1197"/>
        <v>0</v>
      </c>
      <c r="AB4773" s="36">
        <f t="shared" si="1198"/>
        <v>0</v>
      </c>
      <c r="AC4773" s="37">
        <f t="shared" si="1199"/>
        <v>0</v>
      </c>
      <c r="AD4773" s="38"/>
      <c r="AE4773" s="38"/>
      <c r="AF4773" s="39">
        <f t="shared" si="1200"/>
        <v>0</v>
      </c>
      <c r="AG4773" s="40"/>
      <c r="AH4773" s="41">
        <f t="shared" si="1201"/>
        <v>0</v>
      </c>
      <c r="AI4773" s="42">
        <f t="shared" si="1202"/>
        <v>0</v>
      </c>
      <c r="AJ4773" s="43">
        <f t="shared" si="1203"/>
        <v>0</v>
      </c>
      <c r="AK4773" s="5" t="str">
        <f>_xlfn.IFNA(VLOOKUP(_xlfn.CONCAT(D4773," - ",S4773),OP!E:F,2,0),"-------------------------------------------NAO DISPONIVEL-------------------------------------------")</f>
        <v>C - RIOCARD</v>
      </c>
      <c r="AL4773" s="7" t="str">
        <f t="shared" si="1189"/>
        <v>1 - -------------------------------------------NAO DISPONIVEL------------------------------------------- - 00000004773 - FETRANSPOR</v>
      </c>
      <c r="AM4773" s="7" t="str">
        <f t="shared" si="1190"/>
        <v>-------------------------------------------NAO DISPONIVEL-------------------------------------------</v>
      </c>
      <c r="AN4773" s="44" cm="1">
        <f t="array" ref="AN4773">_xlfn.IFS(AJ4773=0,0,AQ4773="INATIVO",2,AQ4773="SEM CADASTRO",4,AQ4773="CPF ATIVO EM OUTRO COMPRADOR",5,AQ4773="NOVO/SEM CARTAO",6,AND(AJ4773&gt;0,AQ4773,""),8)</f>
        <v>0</v>
      </c>
      <c r="AO4773" s="45">
        <f t="shared" si="1204"/>
        <v>-10</v>
      </c>
    </row>
    <row r="4774" spans="1:41" x14ac:dyDescent="0.4">
      <c r="A4774" s="21" t="str">
        <f t="shared" si="1191"/>
        <v>-------------------------------------------NAO DISPONIVEL-------------------------------------------</v>
      </c>
      <c r="B4774" s="5" t="str">
        <f>_xlfn.IFNA(VLOOKUP(A4774,CNPJ!E:F,2,0),"-------------------------------------------NAO DISPONIVEL-------------------------------------------")</f>
        <v>-------------------------------------------NAO DISPONIVEL-------------------------------------------</v>
      </c>
      <c r="C4774" s="22">
        <v>1</v>
      </c>
      <c r="D4774" s="5" t="str">
        <f>_xlfn.XLOOKUP(R4774,OP!C:C,OP!B:B,,0,1)</f>
        <v>RJ</v>
      </c>
      <c r="E4774" s="23"/>
      <c r="M4774" s="26"/>
      <c r="N4774" s="27"/>
      <c r="O4774" s="28" t="str">
        <f t="shared" si="1192"/>
        <v>00000004774</v>
      </c>
      <c r="R4774" s="27" t="s">
        <v>193</v>
      </c>
      <c r="S4774" s="30" t="str">
        <f>_xlfn.IFNA(VLOOKUP(_xlfn.CONCAT(D4774," - ",R4774),OP!A:D,4,0),"-------------------------------------------NAO DISPONIVEL-------------------------------------------")</f>
        <v>FETRANSPOR</v>
      </c>
      <c r="T4774" s="31"/>
      <c r="U4774" s="32"/>
      <c r="V4774" s="31"/>
      <c r="W4774" s="33">
        <f t="shared" si="1193"/>
        <v>0</v>
      </c>
      <c r="X4774" s="34">
        <f t="shared" si="1194"/>
        <v>0</v>
      </c>
      <c r="Y4774" s="33">
        <f t="shared" si="1195"/>
        <v>0</v>
      </c>
      <c r="Z4774" s="33">
        <f t="shared" si="1196"/>
        <v>0</v>
      </c>
      <c r="AA4774" s="35">
        <f t="shared" si="1197"/>
        <v>0</v>
      </c>
      <c r="AB4774" s="36">
        <f t="shared" si="1198"/>
        <v>0</v>
      </c>
      <c r="AC4774" s="37">
        <f t="shared" si="1199"/>
        <v>0</v>
      </c>
      <c r="AD4774" s="38"/>
      <c r="AE4774" s="38"/>
      <c r="AF4774" s="39">
        <f t="shared" si="1200"/>
        <v>0</v>
      </c>
      <c r="AG4774" s="40"/>
      <c r="AH4774" s="41">
        <f t="shared" si="1201"/>
        <v>0</v>
      </c>
      <c r="AI4774" s="42">
        <f t="shared" si="1202"/>
        <v>0</v>
      </c>
      <c r="AJ4774" s="43">
        <f t="shared" si="1203"/>
        <v>0</v>
      </c>
      <c r="AK4774" s="5" t="str">
        <f>_xlfn.IFNA(VLOOKUP(_xlfn.CONCAT(D4774," - ",S4774),OP!E:F,2,0),"-------------------------------------------NAO DISPONIVEL-------------------------------------------")</f>
        <v>C - RIOCARD</v>
      </c>
      <c r="AL4774" s="7" t="str">
        <f t="shared" si="1189"/>
        <v>1 - -------------------------------------------NAO DISPONIVEL------------------------------------------- - 00000004774 - FETRANSPOR</v>
      </c>
      <c r="AM4774" s="7" t="str">
        <f t="shared" si="1190"/>
        <v>-------------------------------------------NAO DISPONIVEL-------------------------------------------</v>
      </c>
      <c r="AN4774" s="44" cm="1">
        <f t="array" ref="AN4774">_xlfn.IFS(AJ4774=0,0,AQ4774="INATIVO",2,AQ4774="SEM CADASTRO",4,AQ4774="CPF ATIVO EM OUTRO COMPRADOR",5,AQ4774="NOVO/SEM CARTAO",6,AND(AJ4774&gt;0,AQ4774,""),8)</f>
        <v>0</v>
      </c>
      <c r="AO4774" s="45">
        <f t="shared" si="1204"/>
        <v>-10</v>
      </c>
    </row>
    <row r="4775" spans="1:41" x14ac:dyDescent="0.4">
      <c r="A4775" s="21" t="str">
        <f t="shared" si="1191"/>
        <v>-------------------------------------------NAO DISPONIVEL-------------------------------------------</v>
      </c>
      <c r="B4775" s="5" t="str">
        <f>_xlfn.IFNA(VLOOKUP(A4775,CNPJ!E:F,2,0),"-------------------------------------------NAO DISPONIVEL-------------------------------------------")</f>
        <v>-------------------------------------------NAO DISPONIVEL-------------------------------------------</v>
      </c>
      <c r="C4775" s="22">
        <v>1</v>
      </c>
      <c r="D4775" s="5" t="str">
        <f>_xlfn.XLOOKUP(R4775,OP!C:C,OP!B:B,,0,1)</f>
        <v>RJ</v>
      </c>
      <c r="E4775" s="23"/>
      <c r="M4775" s="26"/>
      <c r="N4775" s="27"/>
      <c r="O4775" s="28" t="str">
        <f t="shared" si="1192"/>
        <v>00000004775</v>
      </c>
      <c r="R4775" s="27" t="s">
        <v>193</v>
      </c>
      <c r="S4775" s="30" t="str">
        <f>_xlfn.IFNA(VLOOKUP(_xlfn.CONCAT(D4775," - ",R4775),OP!A:D,4,0),"-------------------------------------------NAO DISPONIVEL-------------------------------------------")</f>
        <v>FETRANSPOR</v>
      </c>
      <c r="T4775" s="31"/>
      <c r="U4775" s="32"/>
      <c r="V4775" s="31"/>
      <c r="W4775" s="33">
        <f t="shared" si="1193"/>
        <v>0</v>
      </c>
      <c r="X4775" s="34">
        <f t="shared" si="1194"/>
        <v>0</v>
      </c>
      <c r="Y4775" s="33">
        <f t="shared" si="1195"/>
        <v>0</v>
      </c>
      <c r="Z4775" s="33">
        <f t="shared" si="1196"/>
        <v>0</v>
      </c>
      <c r="AA4775" s="35">
        <f t="shared" si="1197"/>
        <v>0</v>
      </c>
      <c r="AB4775" s="36">
        <f t="shared" si="1198"/>
        <v>0</v>
      </c>
      <c r="AC4775" s="37">
        <f t="shared" si="1199"/>
        <v>0</v>
      </c>
      <c r="AD4775" s="38"/>
      <c r="AE4775" s="38"/>
      <c r="AF4775" s="39">
        <f t="shared" si="1200"/>
        <v>0</v>
      </c>
      <c r="AG4775" s="40"/>
      <c r="AH4775" s="41">
        <f t="shared" si="1201"/>
        <v>0</v>
      </c>
      <c r="AI4775" s="42">
        <f t="shared" si="1202"/>
        <v>0</v>
      </c>
      <c r="AJ4775" s="43">
        <f t="shared" si="1203"/>
        <v>0</v>
      </c>
      <c r="AK4775" s="5" t="str">
        <f>_xlfn.IFNA(VLOOKUP(_xlfn.CONCAT(D4775," - ",S4775),OP!E:F,2,0),"-------------------------------------------NAO DISPONIVEL-------------------------------------------")</f>
        <v>C - RIOCARD</v>
      </c>
      <c r="AL4775" s="7" t="str">
        <f t="shared" si="1189"/>
        <v>1 - -------------------------------------------NAO DISPONIVEL------------------------------------------- - 00000004775 - FETRANSPOR</v>
      </c>
      <c r="AM4775" s="7" t="str">
        <f t="shared" si="1190"/>
        <v>-------------------------------------------NAO DISPONIVEL-------------------------------------------</v>
      </c>
      <c r="AN4775" s="44" cm="1">
        <f t="array" ref="AN4775">_xlfn.IFS(AJ4775=0,0,AQ4775="INATIVO",2,AQ4775="SEM CADASTRO",4,AQ4775="CPF ATIVO EM OUTRO COMPRADOR",5,AQ4775="NOVO/SEM CARTAO",6,AND(AJ4775&gt;0,AQ4775,""),8)</f>
        <v>0</v>
      </c>
      <c r="AO4775" s="45">
        <f t="shared" si="1204"/>
        <v>-10</v>
      </c>
    </row>
    <row r="4776" spans="1:41" x14ac:dyDescent="0.4">
      <c r="A4776" s="21" t="str">
        <f t="shared" si="1191"/>
        <v>-------------------------------------------NAO DISPONIVEL-------------------------------------------</v>
      </c>
      <c r="B4776" s="5" t="str">
        <f>_xlfn.IFNA(VLOOKUP(A4776,CNPJ!E:F,2,0),"-------------------------------------------NAO DISPONIVEL-------------------------------------------")</f>
        <v>-------------------------------------------NAO DISPONIVEL-------------------------------------------</v>
      </c>
      <c r="C4776" s="22">
        <v>1</v>
      </c>
      <c r="D4776" s="5" t="str">
        <f>_xlfn.XLOOKUP(R4776,OP!C:C,OP!B:B,,0,1)</f>
        <v>RJ</v>
      </c>
      <c r="E4776" s="23"/>
      <c r="M4776" s="26"/>
      <c r="N4776" s="27"/>
      <c r="O4776" s="28" t="str">
        <f t="shared" si="1192"/>
        <v>00000004776</v>
      </c>
      <c r="R4776" s="27" t="s">
        <v>193</v>
      </c>
      <c r="S4776" s="30" t="str">
        <f>_xlfn.IFNA(VLOOKUP(_xlfn.CONCAT(D4776," - ",R4776),OP!A:D,4,0),"-------------------------------------------NAO DISPONIVEL-------------------------------------------")</f>
        <v>FETRANSPOR</v>
      </c>
      <c r="T4776" s="31"/>
      <c r="U4776" s="32"/>
      <c r="V4776" s="31"/>
      <c r="W4776" s="33">
        <f t="shared" si="1193"/>
        <v>0</v>
      </c>
      <c r="X4776" s="34">
        <f t="shared" si="1194"/>
        <v>0</v>
      </c>
      <c r="Y4776" s="33">
        <f t="shared" si="1195"/>
        <v>0</v>
      </c>
      <c r="Z4776" s="33">
        <f t="shared" si="1196"/>
        <v>0</v>
      </c>
      <c r="AA4776" s="35">
        <f t="shared" si="1197"/>
        <v>0</v>
      </c>
      <c r="AB4776" s="36">
        <f t="shared" si="1198"/>
        <v>0</v>
      </c>
      <c r="AC4776" s="37">
        <f t="shared" si="1199"/>
        <v>0</v>
      </c>
      <c r="AD4776" s="38"/>
      <c r="AE4776" s="38"/>
      <c r="AF4776" s="39">
        <f t="shared" si="1200"/>
        <v>0</v>
      </c>
      <c r="AG4776" s="40"/>
      <c r="AH4776" s="41">
        <f t="shared" si="1201"/>
        <v>0</v>
      </c>
      <c r="AI4776" s="42">
        <f t="shared" si="1202"/>
        <v>0</v>
      </c>
      <c r="AJ4776" s="43">
        <f t="shared" si="1203"/>
        <v>0</v>
      </c>
      <c r="AK4776" s="5" t="str">
        <f>_xlfn.IFNA(VLOOKUP(_xlfn.CONCAT(D4776," - ",S4776),OP!E:F,2,0),"-------------------------------------------NAO DISPONIVEL-------------------------------------------")</f>
        <v>C - RIOCARD</v>
      </c>
      <c r="AL4776" s="7" t="str">
        <f t="shared" si="1189"/>
        <v>1 - -------------------------------------------NAO DISPONIVEL------------------------------------------- - 00000004776 - FETRANSPOR</v>
      </c>
      <c r="AM4776" s="7" t="str">
        <f t="shared" si="1190"/>
        <v>-------------------------------------------NAO DISPONIVEL-------------------------------------------</v>
      </c>
      <c r="AN4776" s="44" cm="1">
        <f t="array" ref="AN4776">_xlfn.IFS(AJ4776=0,0,AQ4776="INATIVO",2,AQ4776="SEM CADASTRO",4,AQ4776="CPF ATIVO EM OUTRO COMPRADOR",5,AQ4776="NOVO/SEM CARTAO",6,AND(AJ4776&gt;0,AQ4776,""),8)</f>
        <v>0</v>
      </c>
      <c r="AO4776" s="45">
        <f t="shared" si="1204"/>
        <v>-10</v>
      </c>
    </row>
    <row r="4777" spans="1:41" x14ac:dyDescent="0.4">
      <c r="A4777" s="21" t="str">
        <f t="shared" si="1191"/>
        <v>-------------------------------------------NAO DISPONIVEL-------------------------------------------</v>
      </c>
      <c r="B4777" s="5" t="str">
        <f>_xlfn.IFNA(VLOOKUP(A4777,CNPJ!E:F,2,0),"-------------------------------------------NAO DISPONIVEL-------------------------------------------")</f>
        <v>-------------------------------------------NAO DISPONIVEL-------------------------------------------</v>
      </c>
      <c r="C4777" s="22">
        <v>1</v>
      </c>
      <c r="D4777" s="5" t="str">
        <f>_xlfn.XLOOKUP(R4777,OP!C:C,OP!B:B,,0,1)</f>
        <v>RJ</v>
      </c>
      <c r="E4777" s="23"/>
      <c r="M4777" s="26"/>
      <c r="N4777" s="27"/>
      <c r="O4777" s="28" t="str">
        <f t="shared" si="1192"/>
        <v>00000004777</v>
      </c>
      <c r="R4777" s="27" t="s">
        <v>193</v>
      </c>
      <c r="S4777" s="30" t="str">
        <f>_xlfn.IFNA(VLOOKUP(_xlfn.CONCAT(D4777," - ",R4777),OP!A:D,4,0),"-------------------------------------------NAO DISPONIVEL-------------------------------------------")</f>
        <v>FETRANSPOR</v>
      </c>
      <c r="T4777" s="31"/>
      <c r="U4777" s="32"/>
      <c r="V4777" s="31"/>
      <c r="W4777" s="33">
        <f t="shared" si="1193"/>
        <v>0</v>
      </c>
      <c r="X4777" s="34">
        <f t="shared" si="1194"/>
        <v>0</v>
      </c>
      <c r="Y4777" s="33">
        <f t="shared" si="1195"/>
        <v>0</v>
      </c>
      <c r="Z4777" s="33">
        <f t="shared" si="1196"/>
        <v>0</v>
      </c>
      <c r="AA4777" s="35">
        <f t="shared" si="1197"/>
        <v>0</v>
      </c>
      <c r="AB4777" s="36">
        <f t="shared" si="1198"/>
        <v>0</v>
      </c>
      <c r="AC4777" s="37">
        <f t="shared" si="1199"/>
        <v>0</v>
      </c>
      <c r="AD4777" s="38"/>
      <c r="AE4777" s="38"/>
      <c r="AF4777" s="39">
        <f t="shared" si="1200"/>
        <v>0</v>
      </c>
      <c r="AG4777" s="40"/>
      <c r="AH4777" s="41">
        <f t="shared" si="1201"/>
        <v>0</v>
      </c>
      <c r="AI4777" s="42">
        <f t="shared" si="1202"/>
        <v>0</v>
      </c>
      <c r="AJ4777" s="43">
        <f t="shared" si="1203"/>
        <v>0</v>
      </c>
      <c r="AK4777" s="5" t="str">
        <f>_xlfn.IFNA(VLOOKUP(_xlfn.CONCAT(D4777," - ",S4777),OP!E:F,2,0),"-------------------------------------------NAO DISPONIVEL-------------------------------------------")</f>
        <v>C - RIOCARD</v>
      </c>
      <c r="AL4777" s="7" t="str">
        <f t="shared" si="1189"/>
        <v>1 - -------------------------------------------NAO DISPONIVEL------------------------------------------- - 00000004777 - FETRANSPOR</v>
      </c>
      <c r="AM4777" s="7" t="str">
        <f t="shared" si="1190"/>
        <v>-------------------------------------------NAO DISPONIVEL-------------------------------------------</v>
      </c>
      <c r="AN4777" s="44" cm="1">
        <f t="array" ref="AN4777">_xlfn.IFS(AJ4777=0,0,AQ4777="INATIVO",2,AQ4777="SEM CADASTRO",4,AQ4777="CPF ATIVO EM OUTRO COMPRADOR",5,AQ4777="NOVO/SEM CARTAO",6,AND(AJ4777&gt;0,AQ4777,""),8)</f>
        <v>0</v>
      </c>
      <c r="AO4777" s="45">
        <f t="shared" si="1204"/>
        <v>-10</v>
      </c>
    </row>
    <row r="4778" spans="1:41" x14ac:dyDescent="0.4">
      <c r="A4778" s="21" t="str">
        <f t="shared" si="1191"/>
        <v>-------------------------------------------NAO DISPONIVEL-------------------------------------------</v>
      </c>
      <c r="B4778" s="5" t="str">
        <f>_xlfn.IFNA(VLOOKUP(A4778,CNPJ!E:F,2,0),"-------------------------------------------NAO DISPONIVEL-------------------------------------------")</f>
        <v>-------------------------------------------NAO DISPONIVEL-------------------------------------------</v>
      </c>
      <c r="C4778" s="22">
        <v>1</v>
      </c>
      <c r="D4778" s="5" t="str">
        <f>_xlfn.XLOOKUP(R4778,OP!C:C,OP!B:B,,0,1)</f>
        <v>RJ</v>
      </c>
      <c r="E4778" s="23"/>
      <c r="M4778" s="26"/>
      <c r="N4778" s="27"/>
      <c r="O4778" s="28" t="str">
        <f t="shared" si="1192"/>
        <v>00000004778</v>
      </c>
      <c r="R4778" s="27" t="s">
        <v>193</v>
      </c>
      <c r="S4778" s="30" t="str">
        <f>_xlfn.IFNA(VLOOKUP(_xlfn.CONCAT(D4778," - ",R4778),OP!A:D,4,0),"-------------------------------------------NAO DISPONIVEL-------------------------------------------")</f>
        <v>FETRANSPOR</v>
      </c>
      <c r="T4778" s="31"/>
      <c r="U4778" s="32"/>
      <c r="V4778" s="31"/>
      <c r="W4778" s="33">
        <f t="shared" si="1193"/>
        <v>0</v>
      </c>
      <c r="X4778" s="34">
        <f t="shared" si="1194"/>
        <v>0</v>
      </c>
      <c r="Y4778" s="33">
        <f t="shared" si="1195"/>
        <v>0</v>
      </c>
      <c r="Z4778" s="33">
        <f t="shared" si="1196"/>
        <v>0</v>
      </c>
      <c r="AA4778" s="35">
        <f t="shared" si="1197"/>
        <v>0</v>
      </c>
      <c r="AB4778" s="36">
        <f t="shared" si="1198"/>
        <v>0</v>
      </c>
      <c r="AC4778" s="37">
        <f t="shared" si="1199"/>
        <v>0</v>
      </c>
      <c r="AD4778" s="38"/>
      <c r="AE4778" s="38"/>
      <c r="AF4778" s="39">
        <f t="shared" si="1200"/>
        <v>0</v>
      </c>
      <c r="AG4778" s="40"/>
      <c r="AH4778" s="41">
        <f t="shared" si="1201"/>
        <v>0</v>
      </c>
      <c r="AI4778" s="42">
        <f t="shared" si="1202"/>
        <v>0</v>
      </c>
      <c r="AJ4778" s="43">
        <f t="shared" si="1203"/>
        <v>0</v>
      </c>
      <c r="AK4778" s="5" t="str">
        <f>_xlfn.IFNA(VLOOKUP(_xlfn.CONCAT(D4778," - ",S4778),OP!E:F,2,0),"-------------------------------------------NAO DISPONIVEL-------------------------------------------")</f>
        <v>C - RIOCARD</v>
      </c>
      <c r="AL4778" s="7" t="str">
        <f t="shared" si="1189"/>
        <v>1 - -------------------------------------------NAO DISPONIVEL------------------------------------------- - 00000004778 - FETRANSPOR</v>
      </c>
      <c r="AM4778" s="7" t="str">
        <f t="shared" si="1190"/>
        <v>-------------------------------------------NAO DISPONIVEL-------------------------------------------</v>
      </c>
      <c r="AN4778" s="44" cm="1">
        <f t="array" ref="AN4778">_xlfn.IFS(AJ4778=0,0,AQ4778="INATIVO",2,AQ4778="SEM CADASTRO",4,AQ4778="CPF ATIVO EM OUTRO COMPRADOR",5,AQ4778="NOVO/SEM CARTAO",6,AND(AJ4778&gt;0,AQ4778,""),8)</f>
        <v>0</v>
      </c>
      <c r="AO4778" s="45">
        <f t="shared" si="1204"/>
        <v>-10</v>
      </c>
    </row>
    <row r="4779" spans="1:41" x14ac:dyDescent="0.4">
      <c r="A4779" s="21" t="str">
        <f t="shared" si="1191"/>
        <v>-------------------------------------------NAO DISPONIVEL-------------------------------------------</v>
      </c>
      <c r="B4779" s="5" t="str">
        <f>_xlfn.IFNA(VLOOKUP(A4779,CNPJ!E:F,2,0),"-------------------------------------------NAO DISPONIVEL-------------------------------------------")</f>
        <v>-------------------------------------------NAO DISPONIVEL-------------------------------------------</v>
      </c>
      <c r="C4779" s="22">
        <v>1</v>
      </c>
      <c r="D4779" s="5" t="str">
        <f>_xlfn.XLOOKUP(R4779,OP!C:C,OP!B:B,,0,1)</f>
        <v>RJ</v>
      </c>
      <c r="E4779" s="23"/>
      <c r="M4779" s="26"/>
      <c r="N4779" s="27"/>
      <c r="O4779" s="28" t="str">
        <f t="shared" si="1192"/>
        <v>00000004779</v>
      </c>
      <c r="R4779" s="27" t="s">
        <v>193</v>
      </c>
      <c r="S4779" s="30" t="str">
        <f>_xlfn.IFNA(VLOOKUP(_xlfn.CONCAT(D4779," - ",R4779),OP!A:D,4,0),"-------------------------------------------NAO DISPONIVEL-------------------------------------------")</f>
        <v>FETRANSPOR</v>
      </c>
      <c r="T4779" s="31"/>
      <c r="U4779" s="32"/>
      <c r="V4779" s="31"/>
      <c r="W4779" s="33">
        <f t="shared" si="1193"/>
        <v>0</v>
      </c>
      <c r="X4779" s="34">
        <f t="shared" si="1194"/>
        <v>0</v>
      </c>
      <c r="Y4779" s="33">
        <f t="shared" si="1195"/>
        <v>0</v>
      </c>
      <c r="Z4779" s="33">
        <f t="shared" si="1196"/>
        <v>0</v>
      </c>
      <c r="AA4779" s="35">
        <f t="shared" si="1197"/>
        <v>0</v>
      </c>
      <c r="AB4779" s="36">
        <f t="shared" si="1198"/>
        <v>0</v>
      </c>
      <c r="AC4779" s="37">
        <f t="shared" si="1199"/>
        <v>0</v>
      </c>
      <c r="AD4779" s="38"/>
      <c r="AE4779" s="38"/>
      <c r="AF4779" s="39">
        <f t="shared" si="1200"/>
        <v>0</v>
      </c>
      <c r="AG4779" s="40"/>
      <c r="AH4779" s="41">
        <f t="shared" si="1201"/>
        <v>0</v>
      </c>
      <c r="AI4779" s="42">
        <f t="shared" si="1202"/>
        <v>0</v>
      </c>
      <c r="AJ4779" s="43">
        <f t="shared" si="1203"/>
        <v>0</v>
      </c>
      <c r="AK4779" s="5" t="str">
        <f>_xlfn.IFNA(VLOOKUP(_xlfn.CONCAT(D4779," - ",S4779),OP!E:F,2,0),"-------------------------------------------NAO DISPONIVEL-------------------------------------------")</f>
        <v>C - RIOCARD</v>
      </c>
      <c r="AL4779" s="7" t="str">
        <f t="shared" si="1189"/>
        <v>1 - -------------------------------------------NAO DISPONIVEL------------------------------------------- - 00000004779 - FETRANSPOR</v>
      </c>
      <c r="AM4779" s="7" t="str">
        <f t="shared" si="1190"/>
        <v>-------------------------------------------NAO DISPONIVEL-------------------------------------------</v>
      </c>
      <c r="AN4779" s="44" cm="1">
        <f t="array" ref="AN4779">_xlfn.IFS(AJ4779=0,0,AQ4779="INATIVO",2,AQ4779="SEM CADASTRO",4,AQ4779="CPF ATIVO EM OUTRO COMPRADOR",5,AQ4779="NOVO/SEM CARTAO",6,AND(AJ4779&gt;0,AQ4779,""),8)</f>
        <v>0</v>
      </c>
      <c r="AO4779" s="45">
        <f t="shared" si="1204"/>
        <v>-10</v>
      </c>
    </row>
    <row r="4780" spans="1:41" x14ac:dyDescent="0.4">
      <c r="A4780" s="21" t="str">
        <f t="shared" si="1191"/>
        <v>-------------------------------------------NAO DISPONIVEL-------------------------------------------</v>
      </c>
      <c r="B4780" s="5" t="str">
        <f>_xlfn.IFNA(VLOOKUP(A4780,CNPJ!E:F,2,0),"-------------------------------------------NAO DISPONIVEL-------------------------------------------")</f>
        <v>-------------------------------------------NAO DISPONIVEL-------------------------------------------</v>
      </c>
      <c r="C4780" s="22">
        <v>1</v>
      </c>
      <c r="D4780" s="5" t="str">
        <f>_xlfn.XLOOKUP(R4780,OP!C:C,OP!B:B,,0,1)</f>
        <v>RJ</v>
      </c>
      <c r="E4780" s="23"/>
      <c r="M4780" s="26"/>
      <c r="N4780" s="27"/>
      <c r="O4780" s="28" t="str">
        <f t="shared" si="1192"/>
        <v>00000004780</v>
      </c>
      <c r="R4780" s="27" t="s">
        <v>193</v>
      </c>
      <c r="S4780" s="30" t="str">
        <f>_xlfn.IFNA(VLOOKUP(_xlfn.CONCAT(D4780," - ",R4780),OP!A:D,4,0),"-------------------------------------------NAO DISPONIVEL-------------------------------------------")</f>
        <v>FETRANSPOR</v>
      </c>
      <c r="T4780" s="31"/>
      <c r="U4780" s="32"/>
      <c r="V4780" s="31"/>
      <c r="W4780" s="33">
        <f t="shared" si="1193"/>
        <v>0</v>
      </c>
      <c r="X4780" s="34">
        <f t="shared" si="1194"/>
        <v>0</v>
      </c>
      <c r="Y4780" s="33">
        <f t="shared" si="1195"/>
        <v>0</v>
      </c>
      <c r="Z4780" s="33">
        <f t="shared" si="1196"/>
        <v>0</v>
      </c>
      <c r="AA4780" s="35">
        <f t="shared" si="1197"/>
        <v>0</v>
      </c>
      <c r="AB4780" s="36">
        <f t="shared" si="1198"/>
        <v>0</v>
      </c>
      <c r="AC4780" s="37">
        <f t="shared" si="1199"/>
        <v>0</v>
      </c>
      <c r="AD4780" s="38"/>
      <c r="AE4780" s="38"/>
      <c r="AF4780" s="39">
        <f t="shared" si="1200"/>
        <v>0</v>
      </c>
      <c r="AG4780" s="40"/>
      <c r="AH4780" s="41">
        <f t="shared" si="1201"/>
        <v>0</v>
      </c>
      <c r="AI4780" s="42">
        <f t="shared" si="1202"/>
        <v>0</v>
      </c>
      <c r="AJ4780" s="43">
        <f t="shared" si="1203"/>
        <v>0</v>
      </c>
      <c r="AK4780" s="5" t="str">
        <f>_xlfn.IFNA(VLOOKUP(_xlfn.CONCAT(D4780," - ",S4780),OP!E:F,2,0),"-------------------------------------------NAO DISPONIVEL-------------------------------------------")</f>
        <v>C - RIOCARD</v>
      </c>
      <c r="AL4780" s="7" t="str">
        <f t="shared" si="1189"/>
        <v>1 - -------------------------------------------NAO DISPONIVEL------------------------------------------- - 00000004780 - FETRANSPOR</v>
      </c>
      <c r="AM4780" s="7" t="str">
        <f t="shared" si="1190"/>
        <v>-------------------------------------------NAO DISPONIVEL-------------------------------------------</v>
      </c>
      <c r="AN4780" s="44" cm="1">
        <f t="array" ref="AN4780">_xlfn.IFS(AJ4780=0,0,AQ4780="INATIVO",2,AQ4780="SEM CADASTRO",4,AQ4780="CPF ATIVO EM OUTRO COMPRADOR",5,AQ4780="NOVO/SEM CARTAO",6,AND(AJ4780&gt;0,AQ4780,""),8)</f>
        <v>0</v>
      </c>
      <c r="AO4780" s="45">
        <f t="shared" si="1204"/>
        <v>-10</v>
      </c>
    </row>
    <row r="4781" spans="1:41" x14ac:dyDescent="0.4">
      <c r="A4781" s="21" t="str">
        <f t="shared" si="1191"/>
        <v>-------------------------------------------NAO DISPONIVEL-------------------------------------------</v>
      </c>
      <c r="B4781" s="5" t="str">
        <f>_xlfn.IFNA(VLOOKUP(A4781,CNPJ!E:F,2,0),"-------------------------------------------NAO DISPONIVEL-------------------------------------------")</f>
        <v>-------------------------------------------NAO DISPONIVEL-------------------------------------------</v>
      </c>
      <c r="C4781" s="22">
        <v>1</v>
      </c>
      <c r="D4781" s="5" t="str">
        <f>_xlfn.XLOOKUP(R4781,OP!C:C,OP!B:B,,0,1)</f>
        <v>RJ</v>
      </c>
      <c r="E4781" s="23"/>
      <c r="M4781" s="26"/>
      <c r="N4781" s="27"/>
      <c r="O4781" s="28" t="str">
        <f t="shared" si="1192"/>
        <v>00000004781</v>
      </c>
      <c r="R4781" s="27" t="s">
        <v>193</v>
      </c>
      <c r="S4781" s="30" t="str">
        <f>_xlfn.IFNA(VLOOKUP(_xlfn.CONCAT(D4781," - ",R4781),OP!A:D,4,0),"-------------------------------------------NAO DISPONIVEL-------------------------------------------")</f>
        <v>FETRANSPOR</v>
      </c>
      <c r="T4781" s="31"/>
      <c r="U4781" s="32"/>
      <c r="V4781" s="31"/>
      <c r="W4781" s="33">
        <f t="shared" si="1193"/>
        <v>0</v>
      </c>
      <c r="X4781" s="34">
        <f t="shared" si="1194"/>
        <v>0</v>
      </c>
      <c r="Y4781" s="33">
        <f t="shared" si="1195"/>
        <v>0</v>
      </c>
      <c r="Z4781" s="33">
        <f t="shared" si="1196"/>
        <v>0</v>
      </c>
      <c r="AA4781" s="35">
        <f t="shared" si="1197"/>
        <v>0</v>
      </c>
      <c r="AB4781" s="36">
        <f t="shared" si="1198"/>
        <v>0</v>
      </c>
      <c r="AC4781" s="37">
        <f t="shared" si="1199"/>
        <v>0</v>
      </c>
      <c r="AD4781" s="38"/>
      <c r="AE4781" s="38"/>
      <c r="AF4781" s="39">
        <f t="shared" si="1200"/>
        <v>0</v>
      </c>
      <c r="AG4781" s="40"/>
      <c r="AH4781" s="41">
        <f t="shared" si="1201"/>
        <v>0</v>
      </c>
      <c r="AI4781" s="42">
        <f t="shared" si="1202"/>
        <v>0</v>
      </c>
      <c r="AJ4781" s="43">
        <f t="shared" si="1203"/>
        <v>0</v>
      </c>
      <c r="AK4781" s="5" t="str">
        <f>_xlfn.IFNA(VLOOKUP(_xlfn.CONCAT(D4781," - ",S4781),OP!E:F,2,0),"-------------------------------------------NAO DISPONIVEL-------------------------------------------")</f>
        <v>C - RIOCARD</v>
      </c>
      <c r="AL4781" s="7" t="str">
        <f t="shared" si="1189"/>
        <v>1 - -------------------------------------------NAO DISPONIVEL------------------------------------------- - 00000004781 - FETRANSPOR</v>
      </c>
      <c r="AM4781" s="7" t="str">
        <f t="shared" si="1190"/>
        <v>-------------------------------------------NAO DISPONIVEL-------------------------------------------</v>
      </c>
      <c r="AN4781" s="44" cm="1">
        <f t="array" ref="AN4781">_xlfn.IFS(AJ4781=0,0,AQ4781="INATIVO",2,AQ4781="SEM CADASTRO",4,AQ4781="CPF ATIVO EM OUTRO COMPRADOR",5,AQ4781="NOVO/SEM CARTAO",6,AND(AJ4781&gt;0,AQ4781,""),8)</f>
        <v>0</v>
      </c>
      <c r="AO4781" s="45">
        <f t="shared" si="1204"/>
        <v>-10</v>
      </c>
    </row>
    <row r="4782" spans="1:41" x14ac:dyDescent="0.4">
      <c r="A4782" s="21" t="str">
        <f t="shared" si="1191"/>
        <v>-------------------------------------------NAO DISPONIVEL-------------------------------------------</v>
      </c>
      <c r="B4782" s="5" t="str">
        <f>_xlfn.IFNA(VLOOKUP(A4782,CNPJ!E:F,2,0),"-------------------------------------------NAO DISPONIVEL-------------------------------------------")</f>
        <v>-------------------------------------------NAO DISPONIVEL-------------------------------------------</v>
      </c>
      <c r="C4782" s="22">
        <v>1</v>
      </c>
      <c r="D4782" s="5" t="str">
        <f>_xlfn.XLOOKUP(R4782,OP!C:C,OP!B:B,,0,1)</f>
        <v>RJ</v>
      </c>
      <c r="E4782" s="23"/>
      <c r="M4782" s="26"/>
      <c r="N4782" s="27"/>
      <c r="O4782" s="28" t="str">
        <f t="shared" si="1192"/>
        <v>00000004782</v>
      </c>
      <c r="R4782" s="27" t="s">
        <v>193</v>
      </c>
      <c r="S4782" s="30" t="str">
        <f>_xlfn.IFNA(VLOOKUP(_xlfn.CONCAT(D4782," - ",R4782),OP!A:D,4,0),"-------------------------------------------NAO DISPONIVEL-------------------------------------------")</f>
        <v>FETRANSPOR</v>
      </c>
      <c r="T4782" s="31"/>
      <c r="U4782" s="32"/>
      <c r="V4782" s="31"/>
      <c r="W4782" s="33">
        <f t="shared" si="1193"/>
        <v>0</v>
      </c>
      <c r="X4782" s="34">
        <f t="shared" si="1194"/>
        <v>0</v>
      </c>
      <c r="Y4782" s="33">
        <f t="shared" si="1195"/>
        <v>0</v>
      </c>
      <c r="Z4782" s="33">
        <f t="shared" si="1196"/>
        <v>0</v>
      </c>
      <c r="AA4782" s="35">
        <f t="shared" si="1197"/>
        <v>0</v>
      </c>
      <c r="AB4782" s="36">
        <f t="shared" si="1198"/>
        <v>0</v>
      </c>
      <c r="AC4782" s="37">
        <f t="shared" si="1199"/>
        <v>0</v>
      </c>
      <c r="AD4782" s="38"/>
      <c r="AE4782" s="38"/>
      <c r="AF4782" s="39">
        <f t="shared" si="1200"/>
        <v>0</v>
      </c>
      <c r="AG4782" s="40"/>
      <c r="AH4782" s="41">
        <f t="shared" si="1201"/>
        <v>0</v>
      </c>
      <c r="AI4782" s="42">
        <f t="shared" si="1202"/>
        <v>0</v>
      </c>
      <c r="AJ4782" s="43">
        <f t="shared" si="1203"/>
        <v>0</v>
      </c>
      <c r="AK4782" s="5" t="str">
        <f>_xlfn.IFNA(VLOOKUP(_xlfn.CONCAT(D4782," - ",S4782),OP!E:F,2,0),"-------------------------------------------NAO DISPONIVEL-------------------------------------------")</f>
        <v>C - RIOCARD</v>
      </c>
      <c r="AL4782" s="7" t="str">
        <f t="shared" si="1189"/>
        <v>1 - -------------------------------------------NAO DISPONIVEL------------------------------------------- - 00000004782 - FETRANSPOR</v>
      </c>
      <c r="AM4782" s="7" t="str">
        <f t="shared" si="1190"/>
        <v>-------------------------------------------NAO DISPONIVEL-------------------------------------------</v>
      </c>
      <c r="AN4782" s="44" cm="1">
        <f t="array" ref="AN4782">_xlfn.IFS(AJ4782=0,0,AQ4782="INATIVO",2,AQ4782="SEM CADASTRO",4,AQ4782="CPF ATIVO EM OUTRO COMPRADOR",5,AQ4782="NOVO/SEM CARTAO",6,AND(AJ4782&gt;0,AQ4782,""),8)</f>
        <v>0</v>
      </c>
      <c r="AO4782" s="45">
        <f t="shared" si="1204"/>
        <v>-10</v>
      </c>
    </row>
    <row r="4783" spans="1:41" x14ac:dyDescent="0.4">
      <c r="A4783" s="21" t="str">
        <f t="shared" si="1191"/>
        <v>-------------------------------------------NAO DISPONIVEL-------------------------------------------</v>
      </c>
      <c r="B4783" s="5" t="str">
        <f>_xlfn.IFNA(VLOOKUP(A4783,CNPJ!E:F,2,0),"-------------------------------------------NAO DISPONIVEL-------------------------------------------")</f>
        <v>-------------------------------------------NAO DISPONIVEL-------------------------------------------</v>
      </c>
      <c r="C4783" s="22">
        <v>1</v>
      </c>
      <c r="D4783" s="5" t="str">
        <f>_xlfn.XLOOKUP(R4783,OP!C:C,OP!B:B,,0,1)</f>
        <v>RJ</v>
      </c>
      <c r="E4783" s="23"/>
      <c r="M4783" s="26"/>
      <c r="N4783" s="27"/>
      <c r="O4783" s="28" t="str">
        <f t="shared" si="1192"/>
        <v>00000004783</v>
      </c>
      <c r="R4783" s="27" t="s">
        <v>193</v>
      </c>
      <c r="S4783" s="30" t="str">
        <f>_xlfn.IFNA(VLOOKUP(_xlfn.CONCAT(D4783," - ",R4783),OP!A:D,4,0),"-------------------------------------------NAO DISPONIVEL-------------------------------------------")</f>
        <v>FETRANSPOR</v>
      </c>
      <c r="T4783" s="31"/>
      <c r="U4783" s="32"/>
      <c r="V4783" s="31"/>
      <c r="W4783" s="33">
        <f t="shared" si="1193"/>
        <v>0</v>
      </c>
      <c r="X4783" s="34">
        <f t="shared" si="1194"/>
        <v>0</v>
      </c>
      <c r="Y4783" s="33">
        <f t="shared" si="1195"/>
        <v>0</v>
      </c>
      <c r="Z4783" s="33">
        <f t="shared" si="1196"/>
        <v>0</v>
      </c>
      <c r="AA4783" s="35">
        <f t="shared" si="1197"/>
        <v>0</v>
      </c>
      <c r="AB4783" s="36">
        <f t="shared" si="1198"/>
        <v>0</v>
      </c>
      <c r="AC4783" s="37">
        <f t="shared" si="1199"/>
        <v>0</v>
      </c>
      <c r="AD4783" s="38"/>
      <c r="AE4783" s="38"/>
      <c r="AF4783" s="39">
        <f t="shared" si="1200"/>
        <v>0</v>
      </c>
      <c r="AG4783" s="40"/>
      <c r="AH4783" s="41">
        <f t="shared" si="1201"/>
        <v>0</v>
      </c>
      <c r="AI4783" s="42">
        <f t="shared" si="1202"/>
        <v>0</v>
      </c>
      <c r="AJ4783" s="43">
        <f t="shared" si="1203"/>
        <v>0</v>
      </c>
      <c r="AK4783" s="5" t="str">
        <f>_xlfn.IFNA(VLOOKUP(_xlfn.CONCAT(D4783," - ",S4783),OP!E:F,2,0),"-------------------------------------------NAO DISPONIVEL-------------------------------------------")</f>
        <v>C - RIOCARD</v>
      </c>
      <c r="AL4783" s="7" t="str">
        <f t="shared" si="1189"/>
        <v>1 - -------------------------------------------NAO DISPONIVEL------------------------------------------- - 00000004783 - FETRANSPOR</v>
      </c>
      <c r="AM4783" s="7" t="str">
        <f t="shared" si="1190"/>
        <v>-------------------------------------------NAO DISPONIVEL-------------------------------------------</v>
      </c>
      <c r="AN4783" s="44" cm="1">
        <f t="array" ref="AN4783">_xlfn.IFS(AJ4783=0,0,AQ4783="INATIVO",2,AQ4783="SEM CADASTRO",4,AQ4783="CPF ATIVO EM OUTRO COMPRADOR",5,AQ4783="NOVO/SEM CARTAO",6,AND(AJ4783&gt;0,AQ4783,""),8)</f>
        <v>0</v>
      </c>
      <c r="AO4783" s="45">
        <f t="shared" si="1204"/>
        <v>-10</v>
      </c>
    </row>
    <row r="4784" spans="1:41" x14ac:dyDescent="0.4">
      <c r="A4784" s="21" t="str">
        <f t="shared" si="1191"/>
        <v>-------------------------------------------NAO DISPONIVEL-------------------------------------------</v>
      </c>
      <c r="B4784" s="5" t="str">
        <f>_xlfn.IFNA(VLOOKUP(A4784,CNPJ!E:F,2,0),"-------------------------------------------NAO DISPONIVEL-------------------------------------------")</f>
        <v>-------------------------------------------NAO DISPONIVEL-------------------------------------------</v>
      </c>
      <c r="C4784" s="22">
        <v>1</v>
      </c>
      <c r="D4784" s="5" t="str">
        <f>_xlfn.XLOOKUP(R4784,OP!C:C,OP!B:B,,0,1)</f>
        <v>RJ</v>
      </c>
      <c r="E4784" s="23"/>
      <c r="M4784" s="26"/>
      <c r="N4784" s="27"/>
      <c r="O4784" s="28" t="str">
        <f t="shared" si="1192"/>
        <v>00000004784</v>
      </c>
      <c r="R4784" s="27" t="s">
        <v>193</v>
      </c>
      <c r="S4784" s="30" t="str">
        <f>_xlfn.IFNA(VLOOKUP(_xlfn.CONCAT(D4784," - ",R4784),OP!A:D,4,0),"-------------------------------------------NAO DISPONIVEL-------------------------------------------")</f>
        <v>FETRANSPOR</v>
      </c>
      <c r="T4784" s="31"/>
      <c r="U4784" s="32"/>
      <c r="V4784" s="31"/>
      <c r="W4784" s="33">
        <f t="shared" si="1193"/>
        <v>0</v>
      </c>
      <c r="X4784" s="34">
        <f t="shared" si="1194"/>
        <v>0</v>
      </c>
      <c r="Y4784" s="33">
        <f t="shared" si="1195"/>
        <v>0</v>
      </c>
      <c r="Z4784" s="33">
        <f t="shared" si="1196"/>
        <v>0</v>
      </c>
      <c r="AA4784" s="35">
        <f t="shared" si="1197"/>
        <v>0</v>
      </c>
      <c r="AB4784" s="36">
        <f t="shared" si="1198"/>
        <v>0</v>
      </c>
      <c r="AC4784" s="37">
        <f t="shared" si="1199"/>
        <v>0</v>
      </c>
      <c r="AD4784" s="38"/>
      <c r="AE4784" s="38"/>
      <c r="AF4784" s="39">
        <f t="shared" si="1200"/>
        <v>0</v>
      </c>
      <c r="AG4784" s="40"/>
      <c r="AH4784" s="41">
        <f t="shared" si="1201"/>
        <v>0</v>
      </c>
      <c r="AI4784" s="42">
        <f t="shared" si="1202"/>
        <v>0</v>
      </c>
      <c r="AJ4784" s="43">
        <f t="shared" si="1203"/>
        <v>0</v>
      </c>
      <c r="AK4784" s="5" t="str">
        <f>_xlfn.IFNA(VLOOKUP(_xlfn.CONCAT(D4784," - ",S4784),OP!E:F,2,0),"-------------------------------------------NAO DISPONIVEL-------------------------------------------")</f>
        <v>C - RIOCARD</v>
      </c>
      <c r="AL4784" s="7" t="str">
        <f t="shared" si="1189"/>
        <v>1 - -------------------------------------------NAO DISPONIVEL------------------------------------------- - 00000004784 - FETRANSPOR</v>
      </c>
      <c r="AM4784" s="7" t="str">
        <f t="shared" si="1190"/>
        <v>-------------------------------------------NAO DISPONIVEL-------------------------------------------</v>
      </c>
      <c r="AN4784" s="44" cm="1">
        <f t="array" ref="AN4784">_xlfn.IFS(AJ4784=0,0,AQ4784="INATIVO",2,AQ4784="SEM CADASTRO",4,AQ4784="CPF ATIVO EM OUTRO COMPRADOR",5,AQ4784="NOVO/SEM CARTAO",6,AND(AJ4784&gt;0,AQ4784,""),8)</f>
        <v>0</v>
      </c>
      <c r="AO4784" s="45">
        <f t="shared" si="1204"/>
        <v>-10</v>
      </c>
    </row>
    <row r="4785" spans="1:41" x14ac:dyDescent="0.4">
      <c r="A4785" s="21" t="str">
        <f t="shared" si="1191"/>
        <v>-------------------------------------------NAO DISPONIVEL-------------------------------------------</v>
      </c>
      <c r="B4785" s="5" t="str">
        <f>_xlfn.IFNA(VLOOKUP(A4785,CNPJ!E:F,2,0),"-------------------------------------------NAO DISPONIVEL-------------------------------------------")</f>
        <v>-------------------------------------------NAO DISPONIVEL-------------------------------------------</v>
      </c>
      <c r="C4785" s="22">
        <v>1</v>
      </c>
      <c r="D4785" s="5" t="str">
        <f>_xlfn.XLOOKUP(R4785,OP!C:C,OP!B:B,,0,1)</f>
        <v>RJ</v>
      </c>
      <c r="E4785" s="23"/>
      <c r="M4785" s="26"/>
      <c r="N4785" s="27"/>
      <c r="O4785" s="28" t="str">
        <f t="shared" si="1192"/>
        <v>00000004785</v>
      </c>
      <c r="R4785" s="27" t="s">
        <v>193</v>
      </c>
      <c r="S4785" s="30" t="str">
        <f>_xlfn.IFNA(VLOOKUP(_xlfn.CONCAT(D4785," - ",R4785),OP!A:D,4,0),"-------------------------------------------NAO DISPONIVEL-------------------------------------------")</f>
        <v>FETRANSPOR</v>
      </c>
      <c r="T4785" s="31"/>
      <c r="U4785" s="32"/>
      <c r="V4785" s="31"/>
      <c r="W4785" s="33">
        <f t="shared" si="1193"/>
        <v>0</v>
      </c>
      <c r="X4785" s="34">
        <f t="shared" si="1194"/>
        <v>0</v>
      </c>
      <c r="Y4785" s="33">
        <f t="shared" si="1195"/>
        <v>0</v>
      </c>
      <c r="Z4785" s="33">
        <f t="shared" si="1196"/>
        <v>0</v>
      </c>
      <c r="AA4785" s="35">
        <f t="shared" si="1197"/>
        <v>0</v>
      </c>
      <c r="AB4785" s="36">
        <f t="shared" si="1198"/>
        <v>0</v>
      </c>
      <c r="AC4785" s="37">
        <f t="shared" si="1199"/>
        <v>0</v>
      </c>
      <c r="AD4785" s="38"/>
      <c r="AE4785" s="38"/>
      <c r="AF4785" s="39">
        <f t="shared" si="1200"/>
        <v>0</v>
      </c>
      <c r="AG4785" s="40"/>
      <c r="AH4785" s="41">
        <f t="shared" si="1201"/>
        <v>0</v>
      </c>
      <c r="AI4785" s="42">
        <f t="shared" si="1202"/>
        <v>0</v>
      </c>
      <c r="AJ4785" s="43">
        <f t="shared" si="1203"/>
        <v>0</v>
      </c>
      <c r="AK4785" s="5" t="str">
        <f>_xlfn.IFNA(VLOOKUP(_xlfn.CONCAT(D4785," - ",S4785),OP!E:F,2,0),"-------------------------------------------NAO DISPONIVEL-------------------------------------------")</f>
        <v>C - RIOCARD</v>
      </c>
      <c r="AL4785" s="7" t="str">
        <f t="shared" si="1189"/>
        <v>1 - -------------------------------------------NAO DISPONIVEL------------------------------------------- - 00000004785 - FETRANSPOR</v>
      </c>
      <c r="AM4785" s="7" t="str">
        <f t="shared" si="1190"/>
        <v>-------------------------------------------NAO DISPONIVEL-------------------------------------------</v>
      </c>
      <c r="AN4785" s="44" cm="1">
        <f t="array" ref="AN4785">_xlfn.IFS(AJ4785=0,0,AQ4785="INATIVO",2,AQ4785="SEM CADASTRO",4,AQ4785="CPF ATIVO EM OUTRO COMPRADOR",5,AQ4785="NOVO/SEM CARTAO",6,AND(AJ4785&gt;0,AQ4785,""),8)</f>
        <v>0</v>
      </c>
      <c r="AO4785" s="45">
        <f t="shared" si="1204"/>
        <v>-10</v>
      </c>
    </row>
    <row r="4786" spans="1:41" x14ac:dyDescent="0.4">
      <c r="A4786" s="21" t="str">
        <f t="shared" si="1191"/>
        <v>-------------------------------------------NAO DISPONIVEL-------------------------------------------</v>
      </c>
      <c r="B4786" s="5" t="str">
        <f>_xlfn.IFNA(VLOOKUP(A4786,CNPJ!E:F,2,0),"-------------------------------------------NAO DISPONIVEL-------------------------------------------")</f>
        <v>-------------------------------------------NAO DISPONIVEL-------------------------------------------</v>
      </c>
      <c r="C4786" s="22">
        <v>1</v>
      </c>
      <c r="D4786" s="5" t="str">
        <f>_xlfn.XLOOKUP(R4786,OP!C:C,OP!B:B,,0,1)</f>
        <v>RJ</v>
      </c>
      <c r="E4786" s="23"/>
      <c r="M4786" s="26"/>
      <c r="N4786" s="27"/>
      <c r="O4786" s="28" t="str">
        <f t="shared" si="1192"/>
        <v>00000004786</v>
      </c>
      <c r="R4786" s="27" t="s">
        <v>193</v>
      </c>
      <c r="S4786" s="30" t="str">
        <f>_xlfn.IFNA(VLOOKUP(_xlfn.CONCAT(D4786," - ",R4786),OP!A:D,4,0),"-------------------------------------------NAO DISPONIVEL-------------------------------------------")</f>
        <v>FETRANSPOR</v>
      </c>
      <c r="T4786" s="31"/>
      <c r="U4786" s="32"/>
      <c r="V4786" s="31"/>
      <c r="W4786" s="33">
        <f t="shared" si="1193"/>
        <v>0</v>
      </c>
      <c r="X4786" s="34">
        <f t="shared" si="1194"/>
        <v>0</v>
      </c>
      <c r="Y4786" s="33">
        <f t="shared" si="1195"/>
        <v>0</v>
      </c>
      <c r="Z4786" s="33">
        <f t="shared" si="1196"/>
        <v>0</v>
      </c>
      <c r="AA4786" s="35">
        <f t="shared" si="1197"/>
        <v>0</v>
      </c>
      <c r="AB4786" s="36">
        <f t="shared" si="1198"/>
        <v>0</v>
      </c>
      <c r="AC4786" s="37">
        <f t="shared" si="1199"/>
        <v>0</v>
      </c>
      <c r="AD4786" s="38"/>
      <c r="AE4786" s="38"/>
      <c r="AF4786" s="39">
        <f t="shared" si="1200"/>
        <v>0</v>
      </c>
      <c r="AG4786" s="40"/>
      <c r="AH4786" s="41">
        <f t="shared" si="1201"/>
        <v>0</v>
      </c>
      <c r="AI4786" s="42">
        <f t="shared" si="1202"/>
        <v>0</v>
      </c>
      <c r="AJ4786" s="43">
        <f t="shared" si="1203"/>
        <v>0</v>
      </c>
      <c r="AK4786" s="5" t="str">
        <f>_xlfn.IFNA(VLOOKUP(_xlfn.CONCAT(D4786," - ",S4786),OP!E:F,2,0),"-------------------------------------------NAO DISPONIVEL-------------------------------------------")</f>
        <v>C - RIOCARD</v>
      </c>
      <c r="AL4786" s="7" t="str">
        <f t="shared" si="1189"/>
        <v>1 - -------------------------------------------NAO DISPONIVEL------------------------------------------- - 00000004786 - FETRANSPOR</v>
      </c>
      <c r="AM4786" s="7" t="str">
        <f t="shared" si="1190"/>
        <v>-------------------------------------------NAO DISPONIVEL-------------------------------------------</v>
      </c>
      <c r="AN4786" s="44" cm="1">
        <f t="array" ref="AN4786">_xlfn.IFS(AJ4786=0,0,AQ4786="INATIVO",2,AQ4786="SEM CADASTRO",4,AQ4786="CPF ATIVO EM OUTRO COMPRADOR",5,AQ4786="NOVO/SEM CARTAO",6,AND(AJ4786&gt;0,AQ4786,""),8)</f>
        <v>0</v>
      </c>
      <c r="AO4786" s="45">
        <f t="shared" si="1204"/>
        <v>-10</v>
      </c>
    </row>
    <row r="4787" spans="1:41" x14ac:dyDescent="0.4">
      <c r="A4787" s="21" t="str">
        <f t="shared" si="1191"/>
        <v>-------------------------------------------NAO DISPONIVEL-------------------------------------------</v>
      </c>
      <c r="B4787" s="5" t="str">
        <f>_xlfn.IFNA(VLOOKUP(A4787,CNPJ!E:F,2,0),"-------------------------------------------NAO DISPONIVEL-------------------------------------------")</f>
        <v>-------------------------------------------NAO DISPONIVEL-------------------------------------------</v>
      </c>
      <c r="C4787" s="22">
        <v>1</v>
      </c>
      <c r="D4787" s="5" t="str">
        <f>_xlfn.XLOOKUP(R4787,OP!C:C,OP!B:B,,0,1)</f>
        <v>RJ</v>
      </c>
      <c r="E4787" s="23"/>
      <c r="M4787" s="26"/>
      <c r="N4787" s="27"/>
      <c r="O4787" s="28" t="str">
        <f t="shared" si="1192"/>
        <v>00000004787</v>
      </c>
      <c r="R4787" s="27" t="s">
        <v>193</v>
      </c>
      <c r="S4787" s="30" t="str">
        <f>_xlfn.IFNA(VLOOKUP(_xlfn.CONCAT(D4787," - ",R4787),OP!A:D,4,0),"-------------------------------------------NAO DISPONIVEL-------------------------------------------")</f>
        <v>FETRANSPOR</v>
      </c>
      <c r="T4787" s="31"/>
      <c r="U4787" s="32"/>
      <c r="V4787" s="31"/>
      <c r="W4787" s="33">
        <f t="shared" si="1193"/>
        <v>0</v>
      </c>
      <c r="X4787" s="34">
        <f t="shared" si="1194"/>
        <v>0</v>
      </c>
      <c r="Y4787" s="33">
        <f t="shared" si="1195"/>
        <v>0</v>
      </c>
      <c r="Z4787" s="33">
        <f t="shared" si="1196"/>
        <v>0</v>
      </c>
      <c r="AA4787" s="35">
        <f t="shared" si="1197"/>
        <v>0</v>
      </c>
      <c r="AB4787" s="36">
        <f t="shared" si="1198"/>
        <v>0</v>
      </c>
      <c r="AC4787" s="37">
        <f t="shared" si="1199"/>
        <v>0</v>
      </c>
      <c r="AD4787" s="38"/>
      <c r="AE4787" s="38"/>
      <c r="AF4787" s="39">
        <f t="shared" si="1200"/>
        <v>0</v>
      </c>
      <c r="AG4787" s="40"/>
      <c r="AH4787" s="41">
        <f t="shared" si="1201"/>
        <v>0</v>
      </c>
      <c r="AI4787" s="42">
        <f t="shared" si="1202"/>
        <v>0</v>
      </c>
      <c r="AJ4787" s="43">
        <f t="shared" si="1203"/>
        <v>0</v>
      </c>
      <c r="AK4787" s="5" t="str">
        <f>_xlfn.IFNA(VLOOKUP(_xlfn.CONCAT(D4787," - ",S4787),OP!E:F,2,0),"-------------------------------------------NAO DISPONIVEL-------------------------------------------")</f>
        <v>C - RIOCARD</v>
      </c>
      <c r="AL4787" s="7" t="str">
        <f t="shared" si="1189"/>
        <v>1 - -------------------------------------------NAO DISPONIVEL------------------------------------------- - 00000004787 - FETRANSPOR</v>
      </c>
      <c r="AM4787" s="7" t="str">
        <f t="shared" si="1190"/>
        <v>-------------------------------------------NAO DISPONIVEL-------------------------------------------</v>
      </c>
      <c r="AN4787" s="44" cm="1">
        <f t="array" ref="AN4787">_xlfn.IFS(AJ4787=0,0,AQ4787="INATIVO",2,AQ4787="SEM CADASTRO",4,AQ4787="CPF ATIVO EM OUTRO COMPRADOR",5,AQ4787="NOVO/SEM CARTAO",6,AND(AJ4787&gt;0,AQ4787,""),8)</f>
        <v>0</v>
      </c>
      <c r="AO4787" s="45">
        <f t="shared" si="1204"/>
        <v>-10</v>
      </c>
    </row>
    <row r="4788" spans="1:41" x14ac:dyDescent="0.4">
      <c r="A4788" s="21" t="str">
        <f t="shared" si="1191"/>
        <v>-------------------------------------------NAO DISPONIVEL-------------------------------------------</v>
      </c>
      <c r="B4788" s="5" t="str">
        <f>_xlfn.IFNA(VLOOKUP(A4788,CNPJ!E:F,2,0),"-------------------------------------------NAO DISPONIVEL-------------------------------------------")</f>
        <v>-------------------------------------------NAO DISPONIVEL-------------------------------------------</v>
      </c>
      <c r="C4788" s="22">
        <v>1</v>
      </c>
      <c r="D4788" s="5" t="str">
        <f>_xlfn.XLOOKUP(R4788,OP!C:C,OP!B:B,,0,1)</f>
        <v>RJ</v>
      </c>
      <c r="E4788" s="23"/>
      <c r="M4788" s="26"/>
      <c r="N4788" s="27"/>
      <c r="O4788" s="28" t="str">
        <f t="shared" si="1192"/>
        <v>00000004788</v>
      </c>
      <c r="R4788" s="27" t="s">
        <v>193</v>
      </c>
      <c r="S4788" s="30" t="str">
        <f>_xlfn.IFNA(VLOOKUP(_xlfn.CONCAT(D4788," - ",R4788),OP!A:D,4,0),"-------------------------------------------NAO DISPONIVEL-------------------------------------------")</f>
        <v>FETRANSPOR</v>
      </c>
      <c r="T4788" s="31"/>
      <c r="U4788" s="32"/>
      <c r="V4788" s="31"/>
      <c r="W4788" s="33">
        <f t="shared" si="1193"/>
        <v>0</v>
      </c>
      <c r="X4788" s="34">
        <f t="shared" si="1194"/>
        <v>0</v>
      </c>
      <c r="Y4788" s="33">
        <f t="shared" si="1195"/>
        <v>0</v>
      </c>
      <c r="Z4788" s="33">
        <f t="shared" si="1196"/>
        <v>0</v>
      </c>
      <c r="AA4788" s="35">
        <f t="shared" si="1197"/>
        <v>0</v>
      </c>
      <c r="AB4788" s="36">
        <f t="shared" si="1198"/>
        <v>0</v>
      </c>
      <c r="AC4788" s="37">
        <f t="shared" si="1199"/>
        <v>0</v>
      </c>
      <c r="AD4788" s="38"/>
      <c r="AE4788" s="38"/>
      <c r="AF4788" s="39">
        <f t="shared" si="1200"/>
        <v>0</v>
      </c>
      <c r="AG4788" s="40"/>
      <c r="AH4788" s="41">
        <f t="shared" si="1201"/>
        <v>0</v>
      </c>
      <c r="AI4788" s="42">
        <f t="shared" si="1202"/>
        <v>0</v>
      </c>
      <c r="AJ4788" s="43">
        <f t="shared" si="1203"/>
        <v>0</v>
      </c>
      <c r="AK4788" s="5" t="str">
        <f>_xlfn.IFNA(VLOOKUP(_xlfn.CONCAT(D4788," - ",S4788),OP!E:F,2,0),"-------------------------------------------NAO DISPONIVEL-------------------------------------------")</f>
        <v>C - RIOCARD</v>
      </c>
      <c r="AL4788" s="7" t="str">
        <f t="shared" si="1189"/>
        <v>1 - -------------------------------------------NAO DISPONIVEL------------------------------------------- - 00000004788 - FETRANSPOR</v>
      </c>
      <c r="AM4788" s="7" t="str">
        <f t="shared" si="1190"/>
        <v>-------------------------------------------NAO DISPONIVEL-------------------------------------------</v>
      </c>
      <c r="AN4788" s="44" cm="1">
        <f t="array" ref="AN4788">_xlfn.IFS(AJ4788=0,0,AQ4788="INATIVO",2,AQ4788="SEM CADASTRO",4,AQ4788="CPF ATIVO EM OUTRO COMPRADOR",5,AQ4788="NOVO/SEM CARTAO",6,AND(AJ4788&gt;0,AQ4788,""),8)</f>
        <v>0</v>
      </c>
      <c r="AO4788" s="45">
        <f t="shared" si="1204"/>
        <v>-10</v>
      </c>
    </row>
    <row r="4789" spans="1:41" x14ac:dyDescent="0.4">
      <c r="A4789" s="21" t="str">
        <f t="shared" si="1191"/>
        <v>-------------------------------------------NAO DISPONIVEL-------------------------------------------</v>
      </c>
      <c r="B4789" s="5" t="str">
        <f>_xlfn.IFNA(VLOOKUP(A4789,CNPJ!E:F,2,0),"-------------------------------------------NAO DISPONIVEL-------------------------------------------")</f>
        <v>-------------------------------------------NAO DISPONIVEL-------------------------------------------</v>
      </c>
      <c r="C4789" s="22">
        <v>1</v>
      </c>
      <c r="D4789" s="5" t="str">
        <f>_xlfn.XLOOKUP(R4789,OP!C:C,OP!B:B,,0,1)</f>
        <v>RJ</v>
      </c>
      <c r="E4789" s="23"/>
      <c r="M4789" s="26"/>
      <c r="N4789" s="27"/>
      <c r="O4789" s="28" t="str">
        <f t="shared" si="1192"/>
        <v>00000004789</v>
      </c>
      <c r="R4789" s="27" t="s">
        <v>193</v>
      </c>
      <c r="S4789" s="30" t="str">
        <f>_xlfn.IFNA(VLOOKUP(_xlfn.CONCAT(D4789," - ",R4789),OP!A:D,4,0),"-------------------------------------------NAO DISPONIVEL-------------------------------------------")</f>
        <v>FETRANSPOR</v>
      </c>
      <c r="T4789" s="31"/>
      <c r="U4789" s="32"/>
      <c r="V4789" s="31"/>
      <c r="W4789" s="33">
        <f t="shared" si="1193"/>
        <v>0</v>
      </c>
      <c r="X4789" s="34">
        <f t="shared" si="1194"/>
        <v>0</v>
      </c>
      <c r="Y4789" s="33">
        <f t="shared" si="1195"/>
        <v>0</v>
      </c>
      <c r="Z4789" s="33">
        <f t="shared" si="1196"/>
        <v>0</v>
      </c>
      <c r="AA4789" s="35">
        <f t="shared" si="1197"/>
        <v>0</v>
      </c>
      <c r="AB4789" s="36">
        <f t="shared" si="1198"/>
        <v>0</v>
      </c>
      <c r="AC4789" s="37">
        <f t="shared" si="1199"/>
        <v>0</v>
      </c>
      <c r="AD4789" s="38"/>
      <c r="AE4789" s="38"/>
      <c r="AF4789" s="39">
        <f t="shared" si="1200"/>
        <v>0</v>
      </c>
      <c r="AG4789" s="40"/>
      <c r="AH4789" s="41">
        <f t="shared" si="1201"/>
        <v>0</v>
      </c>
      <c r="AI4789" s="42">
        <f t="shared" si="1202"/>
        <v>0</v>
      </c>
      <c r="AJ4789" s="43">
        <f t="shared" si="1203"/>
        <v>0</v>
      </c>
      <c r="AK4789" s="5" t="str">
        <f>_xlfn.IFNA(VLOOKUP(_xlfn.CONCAT(D4789," - ",S4789),OP!E:F,2,0),"-------------------------------------------NAO DISPONIVEL-------------------------------------------")</f>
        <v>C - RIOCARD</v>
      </c>
      <c r="AL4789" s="7" t="str">
        <f t="shared" si="1189"/>
        <v>1 - -------------------------------------------NAO DISPONIVEL------------------------------------------- - 00000004789 - FETRANSPOR</v>
      </c>
      <c r="AM4789" s="7" t="str">
        <f t="shared" si="1190"/>
        <v>-------------------------------------------NAO DISPONIVEL-------------------------------------------</v>
      </c>
      <c r="AN4789" s="44" cm="1">
        <f t="array" ref="AN4789">_xlfn.IFS(AJ4789=0,0,AQ4789="INATIVO",2,AQ4789="SEM CADASTRO",4,AQ4789="CPF ATIVO EM OUTRO COMPRADOR",5,AQ4789="NOVO/SEM CARTAO",6,AND(AJ4789&gt;0,AQ4789,""),8)</f>
        <v>0</v>
      </c>
      <c r="AO4789" s="45">
        <f t="shared" si="1204"/>
        <v>-10</v>
      </c>
    </row>
    <row r="4790" spans="1:41" x14ac:dyDescent="0.4">
      <c r="A4790" s="21" t="str">
        <f t="shared" si="1191"/>
        <v>-------------------------------------------NAO DISPONIVEL-------------------------------------------</v>
      </c>
      <c r="B4790" s="5" t="str">
        <f>_xlfn.IFNA(VLOOKUP(A4790,CNPJ!E:F,2,0),"-------------------------------------------NAO DISPONIVEL-------------------------------------------")</f>
        <v>-------------------------------------------NAO DISPONIVEL-------------------------------------------</v>
      </c>
      <c r="C4790" s="22">
        <v>1</v>
      </c>
      <c r="D4790" s="5" t="str">
        <f>_xlfn.XLOOKUP(R4790,OP!C:C,OP!B:B,,0,1)</f>
        <v>RJ</v>
      </c>
      <c r="E4790" s="23"/>
      <c r="M4790" s="26"/>
      <c r="N4790" s="27"/>
      <c r="O4790" s="28" t="str">
        <f t="shared" si="1192"/>
        <v>00000004790</v>
      </c>
      <c r="R4790" s="27" t="s">
        <v>193</v>
      </c>
      <c r="S4790" s="30" t="str">
        <f>_xlfn.IFNA(VLOOKUP(_xlfn.CONCAT(D4790," - ",R4790),OP!A:D,4,0),"-------------------------------------------NAO DISPONIVEL-------------------------------------------")</f>
        <v>FETRANSPOR</v>
      </c>
      <c r="T4790" s="31"/>
      <c r="U4790" s="32"/>
      <c r="V4790" s="31"/>
      <c r="W4790" s="33">
        <f t="shared" si="1193"/>
        <v>0</v>
      </c>
      <c r="X4790" s="34">
        <f t="shared" si="1194"/>
        <v>0</v>
      </c>
      <c r="Y4790" s="33">
        <f t="shared" si="1195"/>
        <v>0</v>
      </c>
      <c r="Z4790" s="33">
        <f t="shared" si="1196"/>
        <v>0</v>
      </c>
      <c r="AA4790" s="35">
        <f t="shared" si="1197"/>
        <v>0</v>
      </c>
      <c r="AB4790" s="36">
        <f t="shared" si="1198"/>
        <v>0</v>
      </c>
      <c r="AC4790" s="37">
        <f t="shared" si="1199"/>
        <v>0</v>
      </c>
      <c r="AD4790" s="38"/>
      <c r="AE4790" s="38"/>
      <c r="AF4790" s="39">
        <f t="shared" si="1200"/>
        <v>0</v>
      </c>
      <c r="AG4790" s="40"/>
      <c r="AH4790" s="41">
        <f t="shared" si="1201"/>
        <v>0</v>
      </c>
      <c r="AI4790" s="42">
        <f t="shared" si="1202"/>
        <v>0</v>
      </c>
      <c r="AJ4790" s="43">
        <f t="shared" si="1203"/>
        <v>0</v>
      </c>
      <c r="AK4790" s="5" t="str">
        <f>_xlfn.IFNA(VLOOKUP(_xlfn.CONCAT(D4790," - ",S4790),OP!E:F,2,0),"-------------------------------------------NAO DISPONIVEL-------------------------------------------")</f>
        <v>C - RIOCARD</v>
      </c>
      <c r="AL4790" s="7" t="str">
        <f t="shared" si="1189"/>
        <v>1 - -------------------------------------------NAO DISPONIVEL------------------------------------------- - 00000004790 - FETRANSPOR</v>
      </c>
      <c r="AM4790" s="7" t="str">
        <f t="shared" si="1190"/>
        <v>-------------------------------------------NAO DISPONIVEL-------------------------------------------</v>
      </c>
      <c r="AN4790" s="44" cm="1">
        <f t="array" ref="AN4790">_xlfn.IFS(AJ4790=0,0,AQ4790="INATIVO",2,AQ4790="SEM CADASTRO",4,AQ4790="CPF ATIVO EM OUTRO COMPRADOR",5,AQ4790="NOVO/SEM CARTAO",6,AND(AJ4790&gt;0,AQ4790,""),8)</f>
        <v>0</v>
      </c>
      <c r="AO4790" s="45">
        <f t="shared" si="1204"/>
        <v>-10</v>
      </c>
    </row>
    <row r="4791" spans="1:41" x14ac:dyDescent="0.4">
      <c r="A4791" s="21" t="str">
        <f t="shared" si="1191"/>
        <v>-------------------------------------------NAO DISPONIVEL-------------------------------------------</v>
      </c>
      <c r="B4791" s="5" t="str">
        <f>_xlfn.IFNA(VLOOKUP(A4791,CNPJ!E:F,2,0),"-------------------------------------------NAO DISPONIVEL-------------------------------------------")</f>
        <v>-------------------------------------------NAO DISPONIVEL-------------------------------------------</v>
      </c>
      <c r="C4791" s="22">
        <v>1</v>
      </c>
      <c r="D4791" s="5" t="str">
        <f>_xlfn.XLOOKUP(R4791,OP!C:C,OP!B:B,,0,1)</f>
        <v>RJ</v>
      </c>
      <c r="E4791" s="23"/>
      <c r="M4791" s="26"/>
      <c r="N4791" s="27"/>
      <c r="O4791" s="28" t="str">
        <f t="shared" si="1192"/>
        <v>00000004791</v>
      </c>
      <c r="R4791" s="27" t="s">
        <v>193</v>
      </c>
      <c r="S4791" s="30" t="str">
        <f>_xlfn.IFNA(VLOOKUP(_xlfn.CONCAT(D4791," - ",R4791),OP!A:D,4,0),"-------------------------------------------NAO DISPONIVEL-------------------------------------------")</f>
        <v>FETRANSPOR</v>
      </c>
      <c r="T4791" s="31"/>
      <c r="U4791" s="32"/>
      <c r="V4791" s="31"/>
      <c r="W4791" s="33">
        <f t="shared" si="1193"/>
        <v>0</v>
      </c>
      <c r="X4791" s="34">
        <f t="shared" si="1194"/>
        <v>0</v>
      </c>
      <c r="Y4791" s="33">
        <f t="shared" si="1195"/>
        <v>0</v>
      </c>
      <c r="Z4791" s="33">
        <f t="shared" si="1196"/>
        <v>0</v>
      </c>
      <c r="AA4791" s="35">
        <f t="shared" si="1197"/>
        <v>0</v>
      </c>
      <c r="AB4791" s="36">
        <f t="shared" si="1198"/>
        <v>0</v>
      </c>
      <c r="AC4791" s="37">
        <f t="shared" si="1199"/>
        <v>0</v>
      </c>
      <c r="AD4791" s="38"/>
      <c r="AE4791" s="38"/>
      <c r="AF4791" s="39">
        <f t="shared" si="1200"/>
        <v>0</v>
      </c>
      <c r="AG4791" s="40"/>
      <c r="AH4791" s="41">
        <f t="shared" si="1201"/>
        <v>0</v>
      </c>
      <c r="AI4791" s="42">
        <f t="shared" si="1202"/>
        <v>0</v>
      </c>
      <c r="AJ4791" s="43">
        <f t="shared" si="1203"/>
        <v>0</v>
      </c>
      <c r="AK4791" s="5" t="str">
        <f>_xlfn.IFNA(VLOOKUP(_xlfn.CONCAT(D4791," - ",S4791),OP!E:F,2,0),"-------------------------------------------NAO DISPONIVEL-------------------------------------------")</f>
        <v>C - RIOCARD</v>
      </c>
      <c r="AL4791" s="7" t="str">
        <f t="shared" si="1189"/>
        <v>1 - -------------------------------------------NAO DISPONIVEL------------------------------------------- - 00000004791 - FETRANSPOR</v>
      </c>
      <c r="AM4791" s="7" t="str">
        <f t="shared" si="1190"/>
        <v>-------------------------------------------NAO DISPONIVEL-------------------------------------------</v>
      </c>
      <c r="AN4791" s="44" cm="1">
        <f t="array" ref="AN4791">_xlfn.IFS(AJ4791=0,0,AQ4791="INATIVO",2,AQ4791="SEM CADASTRO",4,AQ4791="CPF ATIVO EM OUTRO COMPRADOR",5,AQ4791="NOVO/SEM CARTAO",6,AND(AJ4791&gt;0,AQ4791,""),8)</f>
        <v>0</v>
      </c>
      <c r="AO4791" s="45">
        <f t="shared" si="1204"/>
        <v>-10</v>
      </c>
    </row>
    <row r="4792" spans="1:41" x14ac:dyDescent="0.4">
      <c r="A4792" s="21" t="str">
        <f t="shared" si="1191"/>
        <v>-------------------------------------------NAO DISPONIVEL-------------------------------------------</v>
      </c>
      <c r="B4792" s="5" t="str">
        <f>_xlfn.IFNA(VLOOKUP(A4792,CNPJ!E:F,2,0),"-------------------------------------------NAO DISPONIVEL-------------------------------------------")</f>
        <v>-------------------------------------------NAO DISPONIVEL-------------------------------------------</v>
      </c>
      <c r="C4792" s="22">
        <v>1</v>
      </c>
      <c r="D4792" s="5" t="str">
        <f>_xlfn.XLOOKUP(R4792,OP!C:C,OP!B:B,,0,1)</f>
        <v>RJ</v>
      </c>
      <c r="E4792" s="23"/>
      <c r="M4792" s="26"/>
      <c r="N4792" s="27"/>
      <c r="O4792" s="28" t="str">
        <f t="shared" si="1192"/>
        <v>00000004792</v>
      </c>
      <c r="R4792" s="27" t="s">
        <v>193</v>
      </c>
      <c r="S4792" s="30" t="str">
        <f>_xlfn.IFNA(VLOOKUP(_xlfn.CONCAT(D4792," - ",R4792),OP!A:D,4,0),"-------------------------------------------NAO DISPONIVEL-------------------------------------------")</f>
        <v>FETRANSPOR</v>
      </c>
      <c r="T4792" s="31"/>
      <c r="U4792" s="32"/>
      <c r="V4792" s="31"/>
      <c r="W4792" s="33">
        <f t="shared" si="1193"/>
        <v>0</v>
      </c>
      <c r="X4792" s="34">
        <f t="shared" si="1194"/>
        <v>0</v>
      </c>
      <c r="Y4792" s="33">
        <f t="shared" si="1195"/>
        <v>0</v>
      </c>
      <c r="Z4792" s="33">
        <f t="shared" si="1196"/>
        <v>0</v>
      </c>
      <c r="AA4792" s="35">
        <f t="shared" si="1197"/>
        <v>0</v>
      </c>
      <c r="AB4792" s="36">
        <f t="shared" si="1198"/>
        <v>0</v>
      </c>
      <c r="AC4792" s="37">
        <f t="shared" si="1199"/>
        <v>0</v>
      </c>
      <c r="AD4792" s="38"/>
      <c r="AE4792" s="38"/>
      <c r="AF4792" s="39">
        <f t="shared" si="1200"/>
        <v>0</v>
      </c>
      <c r="AG4792" s="40"/>
      <c r="AH4792" s="41">
        <f t="shared" si="1201"/>
        <v>0</v>
      </c>
      <c r="AI4792" s="42">
        <f t="shared" si="1202"/>
        <v>0</v>
      </c>
      <c r="AJ4792" s="43">
        <f t="shared" si="1203"/>
        <v>0</v>
      </c>
      <c r="AK4792" s="5" t="str">
        <f>_xlfn.IFNA(VLOOKUP(_xlfn.CONCAT(D4792," - ",S4792),OP!E:F,2,0),"-------------------------------------------NAO DISPONIVEL-------------------------------------------")</f>
        <v>C - RIOCARD</v>
      </c>
      <c r="AL4792" s="7" t="str">
        <f t="shared" si="1189"/>
        <v>1 - -------------------------------------------NAO DISPONIVEL------------------------------------------- - 00000004792 - FETRANSPOR</v>
      </c>
      <c r="AM4792" s="7" t="str">
        <f t="shared" si="1190"/>
        <v>-------------------------------------------NAO DISPONIVEL-------------------------------------------</v>
      </c>
      <c r="AN4792" s="44" cm="1">
        <f t="array" ref="AN4792">_xlfn.IFS(AJ4792=0,0,AQ4792="INATIVO",2,AQ4792="SEM CADASTRO",4,AQ4792="CPF ATIVO EM OUTRO COMPRADOR",5,AQ4792="NOVO/SEM CARTAO",6,AND(AJ4792&gt;0,AQ4792,""),8)</f>
        <v>0</v>
      </c>
      <c r="AO4792" s="45">
        <f t="shared" si="1204"/>
        <v>-10</v>
      </c>
    </row>
    <row r="4793" spans="1:41" x14ac:dyDescent="0.4">
      <c r="A4793" s="21" t="str">
        <f t="shared" si="1191"/>
        <v>-------------------------------------------NAO DISPONIVEL-------------------------------------------</v>
      </c>
      <c r="B4793" s="5" t="str">
        <f>_xlfn.IFNA(VLOOKUP(A4793,CNPJ!E:F,2,0),"-------------------------------------------NAO DISPONIVEL-------------------------------------------")</f>
        <v>-------------------------------------------NAO DISPONIVEL-------------------------------------------</v>
      </c>
      <c r="C4793" s="22">
        <v>1</v>
      </c>
      <c r="D4793" s="5" t="str">
        <f>_xlfn.XLOOKUP(R4793,OP!C:C,OP!B:B,,0,1)</f>
        <v>RJ</v>
      </c>
      <c r="E4793" s="23"/>
      <c r="M4793" s="26"/>
      <c r="N4793" s="27"/>
      <c r="O4793" s="28" t="str">
        <f t="shared" si="1192"/>
        <v>00000004793</v>
      </c>
      <c r="R4793" s="27" t="s">
        <v>193</v>
      </c>
      <c r="S4793" s="30" t="str">
        <f>_xlfn.IFNA(VLOOKUP(_xlfn.CONCAT(D4793," - ",R4793),OP!A:D,4,0),"-------------------------------------------NAO DISPONIVEL-------------------------------------------")</f>
        <v>FETRANSPOR</v>
      </c>
      <c r="T4793" s="31"/>
      <c r="U4793" s="32"/>
      <c r="V4793" s="31"/>
      <c r="W4793" s="33">
        <f t="shared" si="1193"/>
        <v>0</v>
      </c>
      <c r="X4793" s="34">
        <f t="shared" si="1194"/>
        <v>0</v>
      </c>
      <c r="Y4793" s="33">
        <f t="shared" si="1195"/>
        <v>0</v>
      </c>
      <c r="Z4793" s="33">
        <f t="shared" si="1196"/>
        <v>0</v>
      </c>
      <c r="AA4793" s="35">
        <f t="shared" si="1197"/>
        <v>0</v>
      </c>
      <c r="AB4793" s="36">
        <f t="shared" si="1198"/>
        <v>0</v>
      </c>
      <c r="AC4793" s="37">
        <f t="shared" si="1199"/>
        <v>0</v>
      </c>
      <c r="AD4793" s="38"/>
      <c r="AE4793" s="38"/>
      <c r="AF4793" s="39">
        <f t="shared" si="1200"/>
        <v>0</v>
      </c>
      <c r="AG4793" s="40"/>
      <c r="AH4793" s="41">
        <f t="shared" si="1201"/>
        <v>0</v>
      </c>
      <c r="AI4793" s="42">
        <f t="shared" si="1202"/>
        <v>0</v>
      </c>
      <c r="AJ4793" s="43">
        <f t="shared" si="1203"/>
        <v>0</v>
      </c>
      <c r="AK4793" s="5" t="str">
        <f>_xlfn.IFNA(VLOOKUP(_xlfn.CONCAT(D4793," - ",S4793),OP!E:F,2,0),"-------------------------------------------NAO DISPONIVEL-------------------------------------------")</f>
        <v>C - RIOCARD</v>
      </c>
      <c r="AL4793" s="7" t="str">
        <f t="shared" si="1189"/>
        <v>1 - -------------------------------------------NAO DISPONIVEL------------------------------------------- - 00000004793 - FETRANSPOR</v>
      </c>
      <c r="AM4793" s="7" t="str">
        <f t="shared" si="1190"/>
        <v>-------------------------------------------NAO DISPONIVEL-------------------------------------------</v>
      </c>
      <c r="AN4793" s="44" cm="1">
        <f t="array" ref="AN4793">_xlfn.IFS(AJ4793=0,0,AQ4793="INATIVO",2,AQ4793="SEM CADASTRO",4,AQ4793="CPF ATIVO EM OUTRO COMPRADOR",5,AQ4793="NOVO/SEM CARTAO",6,AND(AJ4793&gt;0,AQ4793,""),8)</f>
        <v>0</v>
      </c>
      <c r="AO4793" s="45">
        <f t="shared" si="1204"/>
        <v>-10</v>
      </c>
    </row>
    <row r="4794" spans="1:41" x14ac:dyDescent="0.4">
      <c r="A4794" s="21" t="str">
        <f t="shared" si="1191"/>
        <v>-------------------------------------------NAO DISPONIVEL-------------------------------------------</v>
      </c>
      <c r="B4794" s="5" t="str">
        <f>_xlfn.IFNA(VLOOKUP(A4794,CNPJ!E:F,2,0),"-------------------------------------------NAO DISPONIVEL-------------------------------------------")</f>
        <v>-------------------------------------------NAO DISPONIVEL-------------------------------------------</v>
      </c>
      <c r="C4794" s="22">
        <v>1</v>
      </c>
      <c r="D4794" s="5" t="str">
        <f>_xlfn.XLOOKUP(R4794,OP!C:C,OP!B:B,,0,1)</f>
        <v>RJ</v>
      </c>
      <c r="E4794" s="23"/>
      <c r="M4794" s="26"/>
      <c r="N4794" s="27"/>
      <c r="O4794" s="28" t="str">
        <f t="shared" si="1192"/>
        <v>00000004794</v>
      </c>
      <c r="R4794" s="27" t="s">
        <v>193</v>
      </c>
      <c r="S4794" s="30" t="str">
        <f>_xlfn.IFNA(VLOOKUP(_xlfn.CONCAT(D4794," - ",R4794),OP!A:D,4,0),"-------------------------------------------NAO DISPONIVEL-------------------------------------------")</f>
        <v>FETRANSPOR</v>
      </c>
      <c r="T4794" s="31"/>
      <c r="U4794" s="32"/>
      <c r="V4794" s="31"/>
      <c r="W4794" s="33">
        <f t="shared" si="1193"/>
        <v>0</v>
      </c>
      <c r="X4794" s="34">
        <f t="shared" si="1194"/>
        <v>0</v>
      </c>
      <c r="Y4794" s="33">
        <f t="shared" si="1195"/>
        <v>0</v>
      </c>
      <c r="Z4794" s="33">
        <f t="shared" si="1196"/>
        <v>0</v>
      </c>
      <c r="AA4794" s="35">
        <f t="shared" si="1197"/>
        <v>0</v>
      </c>
      <c r="AB4794" s="36">
        <f t="shared" si="1198"/>
        <v>0</v>
      </c>
      <c r="AC4794" s="37">
        <f t="shared" si="1199"/>
        <v>0</v>
      </c>
      <c r="AD4794" s="38"/>
      <c r="AE4794" s="38"/>
      <c r="AF4794" s="39">
        <f t="shared" si="1200"/>
        <v>0</v>
      </c>
      <c r="AG4794" s="40"/>
      <c r="AH4794" s="41">
        <f t="shared" si="1201"/>
        <v>0</v>
      </c>
      <c r="AI4794" s="42">
        <f t="shared" si="1202"/>
        <v>0</v>
      </c>
      <c r="AJ4794" s="43">
        <f t="shared" si="1203"/>
        <v>0</v>
      </c>
      <c r="AK4794" s="5" t="str">
        <f>_xlfn.IFNA(VLOOKUP(_xlfn.CONCAT(D4794," - ",S4794),OP!E:F,2,0),"-------------------------------------------NAO DISPONIVEL-------------------------------------------")</f>
        <v>C - RIOCARD</v>
      </c>
      <c r="AL4794" s="7" t="str">
        <f t="shared" si="1189"/>
        <v>1 - -------------------------------------------NAO DISPONIVEL------------------------------------------- - 00000004794 - FETRANSPOR</v>
      </c>
      <c r="AM4794" s="7" t="str">
        <f t="shared" si="1190"/>
        <v>-------------------------------------------NAO DISPONIVEL-------------------------------------------</v>
      </c>
      <c r="AN4794" s="44" cm="1">
        <f t="array" ref="AN4794">_xlfn.IFS(AJ4794=0,0,AQ4794="INATIVO",2,AQ4794="SEM CADASTRO",4,AQ4794="CPF ATIVO EM OUTRO COMPRADOR",5,AQ4794="NOVO/SEM CARTAO",6,AND(AJ4794&gt;0,AQ4794,""),8)</f>
        <v>0</v>
      </c>
      <c r="AO4794" s="45">
        <f t="shared" si="1204"/>
        <v>-10</v>
      </c>
    </row>
    <row r="4795" spans="1:41" x14ac:dyDescent="0.4">
      <c r="A4795" s="21" t="str">
        <f t="shared" si="1191"/>
        <v>-------------------------------------------NAO DISPONIVEL-------------------------------------------</v>
      </c>
      <c r="B4795" s="5" t="str">
        <f>_xlfn.IFNA(VLOOKUP(A4795,CNPJ!E:F,2,0),"-------------------------------------------NAO DISPONIVEL-------------------------------------------")</f>
        <v>-------------------------------------------NAO DISPONIVEL-------------------------------------------</v>
      </c>
      <c r="C4795" s="22">
        <v>1</v>
      </c>
      <c r="D4795" s="5" t="str">
        <f>_xlfn.XLOOKUP(R4795,OP!C:C,OP!B:B,,0,1)</f>
        <v>RJ</v>
      </c>
      <c r="E4795" s="23"/>
      <c r="M4795" s="26"/>
      <c r="N4795" s="27"/>
      <c r="O4795" s="28" t="str">
        <f t="shared" si="1192"/>
        <v>00000004795</v>
      </c>
      <c r="R4795" s="27" t="s">
        <v>193</v>
      </c>
      <c r="S4795" s="30" t="str">
        <f>_xlfn.IFNA(VLOOKUP(_xlfn.CONCAT(D4795," - ",R4795),OP!A:D,4,0),"-------------------------------------------NAO DISPONIVEL-------------------------------------------")</f>
        <v>FETRANSPOR</v>
      </c>
      <c r="T4795" s="31"/>
      <c r="U4795" s="32"/>
      <c r="V4795" s="31"/>
      <c r="W4795" s="33">
        <f t="shared" si="1193"/>
        <v>0</v>
      </c>
      <c r="X4795" s="34">
        <f t="shared" si="1194"/>
        <v>0</v>
      </c>
      <c r="Y4795" s="33">
        <f t="shared" si="1195"/>
        <v>0</v>
      </c>
      <c r="Z4795" s="33">
        <f t="shared" si="1196"/>
        <v>0</v>
      </c>
      <c r="AA4795" s="35">
        <f t="shared" si="1197"/>
        <v>0</v>
      </c>
      <c r="AB4795" s="36">
        <f t="shared" si="1198"/>
        <v>0</v>
      </c>
      <c r="AC4795" s="37">
        <f t="shared" si="1199"/>
        <v>0</v>
      </c>
      <c r="AD4795" s="38"/>
      <c r="AE4795" s="38"/>
      <c r="AF4795" s="39">
        <f t="shared" si="1200"/>
        <v>0</v>
      </c>
      <c r="AG4795" s="40"/>
      <c r="AH4795" s="41">
        <f t="shared" si="1201"/>
        <v>0</v>
      </c>
      <c r="AI4795" s="42">
        <f t="shared" si="1202"/>
        <v>0</v>
      </c>
      <c r="AJ4795" s="43">
        <f t="shared" si="1203"/>
        <v>0</v>
      </c>
      <c r="AK4795" s="5" t="str">
        <f>_xlfn.IFNA(VLOOKUP(_xlfn.CONCAT(D4795," - ",S4795),OP!E:F,2,0),"-------------------------------------------NAO DISPONIVEL-------------------------------------------")</f>
        <v>C - RIOCARD</v>
      </c>
      <c r="AL4795" s="7" t="str">
        <f t="shared" si="1189"/>
        <v>1 - -------------------------------------------NAO DISPONIVEL------------------------------------------- - 00000004795 - FETRANSPOR</v>
      </c>
      <c r="AM4795" s="7" t="str">
        <f t="shared" si="1190"/>
        <v>-------------------------------------------NAO DISPONIVEL-------------------------------------------</v>
      </c>
      <c r="AN4795" s="44" cm="1">
        <f t="array" ref="AN4795">_xlfn.IFS(AJ4795=0,0,AQ4795="INATIVO",2,AQ4795="SEM CADASTRO",4,AQ4795="CPF ATIVO EM OUTRO COMPRADOR",5,AQ4795="NOVO/SEM CARTAO",6,AND(AJ4795&gt;0,AQ4795,""),8)</f>
        <v>0</v>
      </c>
      <c r="AO4795" s="45">
        <f t="shared" si="1204"/>
        <v>-10</v>
      </c>
    </row>
    <row r="4796" spans="1:41" x14ac:dyDescent="0.4">
      <c r="A4796" s="21" t="str">
        <f t="shared" si="1191"/>
        <v>-------------------------------------------NAO DISPONIVEL-------------------------------------------</v>
      </c>
      <c r="B4796" s="5" t="str">
        <f>_xlfn.IFNA(VLOOKUP(A4796,CNPJ!E:F,2,0),"-------------------------------------------NAO DISPONIVEL-------------------------------------------")</f>
        <v>-------------------------------------------NAO DISPONIVEL-------------------------------------------</v>
      </c>
      <c r="C4796" s="22">
        <v>1</v>
      </c>
      <c r="D4796" s="5" t="str">
        <f>_xlfn.XLOOKUP(R4796,OP!C:C,OP!B:B,,0,1)</f>
        <v>RJ</v>
      </c>
      <c r="E4796" s="23"/>
      <c r="M4796" s="26"/>
      <c r="N4796" s="27"/>
      <c r="O4796" s="28" t="str">
        <f t="shared" si="1192"/>
        <v>00000004796</v>
      </c>
      <c r="R4796" s="27" t="s">
        <v>193</v>
      </c>
      <c r="S4796" s="30" t="str">
        <f>_xlfn.IFNA(VLOOKUP(_xlfn.CONCAT(D4796," - ",R4796),OP!A:D,4,0),"-------------------------------------------NAO DISPONIVEL-------------------------------------------")</f>
        <v>FETRANSPOR</v>
      </c>
      <c r="T4796" s="31"/>
      <c r="U4796" s="32"/>
      <c r="V4796" s="31"/>
      <c r="W4796" s="33">
        <f t="shared" si="1193"/>
        <v>0</v>
      </c>
      <c r="X4796" s="34">
        <f t="shared" si="1194"/>
        <v>0</v>
      </c>
      <c r="Y4796" s="33">
        <f t="shared" si="1195"/>
        <v>0</v>
      </c>
      <c r="Z4796" s="33">
        <f t="shared" si="1196"/>
        <v>0</v>
      </c>
      <c r="AA4796" s="35">
        <f t="shared" si="1197"/>
        <v>0</v>
      </c>
      <c r="AB4796" s="36">
        <f t="shared" si="1198"/>
        <v>0</v>
      </c>
      <c r="AC4796" s="37">
        <f t="shared" si="1199"/>
        <v>0</v>
      </c>
      <c r="AD4796" s="38"/>
      <c r="AE4796" s="38"/>
      <c r="AF4796" s="39">
        <f t="shared" si="1200"/>
        <v>0</v>
      </c>
      <c r="AG4796" s="40"/>
      <c r="AH4796" s="41">
        <f t="shared" si="1201"/>
        <v>0</v>
      </c>
      <c r="AI4796" s="42">
        <f t="shared" si="1202"/>
        <v>0</v>
      </c>
      <c r="AJ4796" s="43">
        <f t="shared" si="1203"/>
        <v>0</v>
      </c>
      <c r="AK4796" s="5" t="str">
        <f>_xlfn.IFNA(VLOOKUP(_xlfn.CONCAT(D4796," - ",S4796),OP!E:F,2,0),"-------------------------------------------NAO DISPONIVEL-------------------------------------------")</f>
        <v>C - RIOCARD</v>
      </c>
      <c r="AL4796" s="7" t="str">
        <f t="shared" si="1189"/>
        <v>1 - -------------------------------------------NAO DISPONIVEL------------------------------------------- - 00000004796 - FETRANSPOR</v>
      </c>
      <c r="AM4796" s="7" t="str">
        <f t="shared" si="1190"/>
        <v>-------------------------------------------NAO DISPONIVEL-------------------------------------------</v>
      </c>
      <c r="AN4796" s="44" cm="1">
        <f t="array" ref="AN4796">_xlfn.IFS(AJ4796=0,0,AQ4796="INATIVO",2,AQ4796="SEM CADASTRO",4,AQ4796="CPF ATIVO EM OUTRO COMPRADOR",5,AQ4796="NOVO/SEM CARTAO",6,AND(AJ4796&gt;0,AQ4796,""),8)</f>
        <v>0</v>
      </c>
      <c r="AO4796" s="45">
        <f t="shared" si="1204"/>
        <v>-10</v>
      </c>
    </row>
    <row r="4797" spans="1:41" x14ac:dyDescent="0.4">
      <c r="A4797" s="21" t="str">
        <f t="shared" si="1191"/>
        <v>-------------------------------------------NAO DISPONIVEL-------------------------------------------</v>
      </c>
      <c r="B4797" s="5" t="str">
        <f>_xlfn.IFNA(VLOOKUP(A4797,CNPJ!E:F,2,0),"-------------------------------------------NAO DISPONIVEL-------------------------------------------")</f>
        <v>-------------------------------------------NAO DISPONIVEL-------------------------------------------</v>
      </c>
      <c r="C4797" s="22">
        <v>1</v>
      </c>
      <c r="D4797" s="5" t="str">
        <f>_xlfn.XLOOKUP(R4797,OP!C:C,OP!B:B,,0,1)</f>
        <v>RJ</v>
      </c>
      <c r="E4797" s="23"/>
      <c r="M4797" s="26"/>
      <c r="N4797" s="27"/>
      <c r="O4797" s="28" t="str">
        <f t="shared" si="1192"/>
        <v>00000004797</v>
      </c>
      <c r="R4797" s="27" t="s">
        <v>193</v>
      </c>
      <c r="S4797" s="30" t="str">
        <f>_xlfn.IFNA(VLOOKUP(_xlfn.CONCAT(D4797," - ",R4797),OP!A:D,4,0),"-------------------------------------------NAO DISPONIVEL-------------------------------------------")</f>
        <v>FETRANSPOR</v>
      </c>
      <c r="T4797" s="31"/>
      <c r="U4797" s="32"/>
      <c r="V4797" s="31"/>
      <c r="W4797" s="33">
        <f t="shared" si="1193"/>
        <v>0</v>
      </c>
      <c r="X4797" s="34">
        <f t="shared" si="1194"/>
        <v>0</v>
      </c>
      <c r="Y4797" s="33">
        <f t="shared" si="1195"/>
        <v>0</v>
      </c>
      <c r="Z4797" s="33">
        <f t="shared" si="1196"/>
        <v>0</v>
      </c>
      <c r="AA4797" s="35">
        <f t="shared" si="1197"/>
        <v>0</v>
      </c>
      <c r="AB4797" s="36">
        <f t="shared" si="1198"/>
        <v>0</v>
      </c>
      <c r="AC4797" s="37">
        <f t="shared" si="1199"/>
        <v>0</v>
      </c>
      <c r="AD4797" s="38"/>
      <c r="AE4797" s="38"/>
      <c r="AF4797" s="39">
        <f t="shared" si="1200"/>
        <v>0</v>
      </c>
      <c r="AG4797" s="40"/>
      <c r="AH4797" s="41">
        <f t="shared" si="1201"/>
        <v>0</v>
      </c>
      <c r="AI4797" s="42">
        <f t="shared" si="1202"/>
        <v>0</v>
      </c>
      <c r="AJ4797" s="43">
        <f t="shared" si="1203"/>
        <v>0</v>
      </c>
      <c r="AK4797" s="5" t="str">
        <f>_xlfn.IFNA(VLOOKUP(_xlfn.CONCAT(D4797," - ",S4797),OP!E:F,2,0),"-------------------------------------------NAO DISPONIVEL-------------------------------------------")</f>
        <v>C - RIOCARD</v>
      </c>
      <c r="AL4797" s="7" t="str">
        <f t="shared" si="1189"/>
        <v>1 - -------------------------------------------NAO DISPONIVEL------------------------------------------- - 00000004797 - FETRANSPOR</v>
      </c>
      <c r="AM4797" s="7" t="str">
        <f t="shared" si="1190"/>
        <v>-------------------------------------------NAO DISPONIVEL-------------------------------------------</v>
      </c>
      <c r="AN4797" s="44" cm="1">
        <f t="array" ref="AN4797">_xlfn.IFS(AJ4797=0,0,AQ4797="INATIVO",2,AQ4797="SEM CADASTRO",4,AQ4797="CPF ATIVO EM OUTRO COMPRADOR",5,AQ4797="NOVO/SEM CARTAO",6,AND(AJ4797&gt;0,AQ4797,""),8)</f>
        <v>0</v>
      </c>
      <c r="AO4797" s="45">
        <f t="shared" si="1204"/>
        <v>-10</v>
      </c>
    </row>
    <row r="4798" spans="1:41" x14ac:dyDescent="0.4">
      <c r="A4798" s="21" t="str">
        <f t="shared" si="1191"/>
        <v>-------------------------------------------NAO DISPONIVEL-------------------------------------------</v>
      </c>
      <c r="B4798" s="5" t="str">
        <f>_xlfn.IFNA(VLOOKUP(A4798,CNPJ!E:F,2,0),"-------------------------------------------NAO DISPONIVEL-------------------------------------------")</f>
        <v>-------------------------------------------NAO DISPONIVEL-------------------------------------------</v>
      </c>
      <c r="C4798" s="22">
        <v>1</v>
      </c>
      <c r="D4798" s="5" t="str">
        <f>_xlfn.XLOOKUP(R4798,OP!C:C,OP!B:B,,0,1)</f>
        <v>RJ</v>
      </c>
      <c r="E4798" s="23"/>
      <c r="M4798" s="26"/>
      <c r="N4798" s="27"/>
      <c r="O4798" s="28" t="str">
        <f t="shared" si="1192"/>
        <v>00000004798</v>
      </c>
      <c r="R4798" s="27" t="s">
        <v>193</v>
      </c>
      <c r="S4798" s="30" t="str">
        <f>_xlfn.IFNA(VLOOKUP(_xlfn.CONCAT(D4798," - ",R4798),OP!A:D,4,0),"-------------------------------------------NAO DISPONIVEL-------------------------------------------")</f>
        <v>FETRANSPOR</v>
      </c>
      <c r="T4798" s="31"/>
      <c r="U4798" s="32"/>
      <c r="V4798" s="31"/>
      <c r="W4798" s="33">
        <f t="shared" si="1193"/>
        <v>0</v>
      </c>
      <c r="X4798" s="34">
        <f t="shared" si="1194"/>
        <v>0</v>
      </c>
      <c r="Y4798" s="33">
        <f t="shared" si="1195"/>
        <v>0</v>
      </c>
      <c r="Z4798" s="33">
        <f t="shared" si="1196"/>
        <v>0</v>
      </c>
      <c r="AA4798" s="35">
        <f t="shared" si="1197"/>
        <v>0</v>
      </c>
      <c r="AB4798" s="36">
        <f t="shared" si="1198"/>
        <v>0</v>
      </c>
      <c r="AC4798" s="37">
        <f t="shared" si="1199"/>
        <v>0</v>
      </c>
      <c r="AD4798" s="38"/>
      <c r="AE4798" s="38"/>
      <c r="AF4798" s="39">
        <f t="shared" si="1200"/>
        <v>0</v>
      </c>
      <c r="AG4798" s="40"/>
      <c r="AH4798" s="41">
        <f t="shared" si="1201"/>
        <v>0</v>
      </c>
      <c r="AI4798" s="42">
        <f t="shared" si="1202"/>
        <v>0</v>
      </c>
      <c r="AJ4798" s="43">
        <f t="shared" si="1203"/>
        <v>0</v>
      </c>
      <c r="AK4798" s="5" t="str">
        <f>_xlfn.IFNA(VLOOKUP(_xlfn.CONCAT(D4798," - ",S4798),OP!E:F,2,0),"-------------------------------------------NAO DISPONIVEL-------------------------------------------")</f>
        <v>C - RIOCARD</v>
      </c>
      <c r="AL4798" s="7" t="str">
        <f t="shared" si="1189"/>
        <v>1 - -------------------------------------------NAO DISPONIVEL------------------------------------------- - 00000004798 - FETRANSPOR</v>
      </c>
      <c r="AM4798" s="7" t="str">
        <f t="shared" si="1190"/>
        <v>-------------------------------------------NAO DISPONIVEL-------------------------------------------</v>
      </c>
      <c r="AN4798" s="44" cm="1">
        <f t="array" ref="AN4798">_xlfn.IFS(AJ4798=0,0,AQ4798="INATIVO",2,AQ4798="SEM CADASTRO",4,AQ4798="CPF ATIVO EM OUTRO COMPRADOR",5,AQ4798="NOVO/SEM CARTAO",6,AND(AJ4798&gt;0,AQ4798,""),8)</f>
        <v>0</v>
      </c>
      <c r="AO4798" s="45">
        <f t="shared" si="1204"/>
        <v>-10</v>
      </c>
    </row>
    <row r="4799" spans="1:41" x14ac:dyDescent="0.4">
      <c r="A4799" s="21" t="str">
        <f t="shared" si="1191"/>
        <v>-------------------------------------------NAO DISPONIVEL-------------------------------------------</v>
      </c>
      <c r="B4799" s="5" t="str">
        <f>_xlfn.IFNA(VLOOKUP(A4799,CNPJ!E:F,2,0),"-------------------------------------------NAO DISPONIVEL-------------------------------------------")</f>
        <v>-------------------------------------------NAO DISPONIVEL-------------------------------------------</v>
      </c>
      <c r="C4799" s="22">
        <v>1</v>
      </c>
      <c r="D4799" s="5" t="str">
        <f>_xlfn.XLOOKUP(R4799,OP!C:C,OP!B:B,,0,1)</f>
        <v>RJ</v>
      </c>
      <c r="E4799" s="23"/>
      <c r="M4799" s="26"/>
      <c r="N4799" s="27"/>
      <c r="O4799" s="28" t="str">
        <f t="shared" si="1192"/>
        <v>00000004799</v>
      </c>
      <c r="R4799" s="27" t="s">
        <v>193</v>
      </c>
      <c r="S4799" s="30" t="str">
        <f>_xlfn.IFNA(VLOOKUP(_xlfn.CONCAT(D4799," - ",R4799),OP!A:D,4,0),"-------------------------------------------NAO DISPONIVEL-------------------------------------------")</f>
        <v>FETRANSPOR</v>
      </c>
      <c r="T4799" s="31"/>
      <c r="U4799" s="32"/>
      <c r="V4799" s="31"/>
      <c r="W4799" s="33">
        <f t="shared" si="1193"/>
        <v>0</v>
      </c>
      <c r="X4799" s="34">
        <f t="shared" si="1194"/>
        <v>0</v>
      </c>
      <c r="Y4799" s="33">
        <f t="shared" si="1195"/>
        <v>0</v>
      </c>
      <c r="Z4799" s="33">
        <f t="shared" si="1196"/>
        <v>0</v>
      </c>
      <c r="AA4799" s="35">
        <f t="shared" si="1197"/>
        <v>0</v>
      </c>
      <c r="AB4799" s="36">
        <f t="shared" si="1198"/>
        <v>0</v>
      </c>
      <c r="AC4799" s="37">
        <f t="shared" si="1199"/>
        <v>0</v>
      </c>
      <c r="AD4799" s="38"/>
      <c r="AE4799" s="38"/>
      <c r="AF4799" s="39">
        <f t="shared" si="1200"/>
        <v>0</v>
      </c>
      <c r="AG4799" s="40"/>
      <c r="AH4799" s="41">
        <f t="shared" si="1201"/>
        <v>0</v>
      </c>
      <c r="AI4799" s="42">
        <f t="shared" si="1202"/>
        <v>0</v>
      </c>
      <c r="AJ4799" s="43">
        <f t="shared" si="1203"/>
        <v>0</v>
      </c>
      <c r="AK4799" s="5" t="str">
        <f>_xlfn.IFNA(VLOOKUP(_xlfn.CONCAT(D4799," - ",S4799),OP!E:F,2,0),"-------------------------------------------NAO DISPONIVEL-------------------------------------------")</f>
        <v>C - RIOCARD</v>
      </c>
      <c r="AL4799" s="7" t="str">
        <f t="shared" si="1189"/>
        <v>1 - -------------------------------------------NAO DISPONIVEL------------------------------------------- - 00000004799 - FETRANSPOR</v>
      </c>
      <c r="AM4799" s="7" t="str">
        <f t="shared" si="1190"/>
        <v>-------------------------------------------NAO DISPONIVEL-------------------------------------------</v>
      </c>
      <c r="AN4799" s="44" cm="1">
        <f t="array" ref="AN4799">_xlfn.IFS(AJ4799=0,0,AQ4799="INATIVO",2,AQ4799="SEM CADASTRO",4,AQ4799="CPF ATIVO EM OUTRO COMPRADOR",5,AQ4799="NOVO/SEM CARTAO",6,AND(AJ4799&gt;0,AQ4799,""),8)</f>
        <v>0</v>
      </c>
      <c r="AO4799" s="45">
        <f t="shared" si="1204"/>
        <v>-10</v>
      </c>
    </row>
    <row r="4800" spans="1:41" x14ac:dyDescent="0.4">
      <c r="A4800" s="21" t="str">
        <f t="shared" si="1191"/>
        <v>-------------------------------------------NAO DISPONIVEL-------------------------------------------</v>
      </c>
      <c r="B4800" s="5" t="str">
        <f>_xlfn.IFNA(VLOOKUP(A4800,CNPJ!E:F,2,0),"-------------------------------------------NAO DISPONIVEL-------------------------------------------")</f>
        <v>-------------------------------------------NAO DISPONIVEL-------------------------------------------</v>
      </c>
      <c r="C4800" s="22">
        <v>1</v>
      </c>
      <c r="D4800" s="5" t="str">
        <f>_xlfn.XLOOKUP(R4800,OP!C:C,OP!B:B,,0,1)</f>
        <v>RJ</v>
      </c>
      <c r="E4800" s="23"/>
      <c r="M4800" s="26"/>
      <c r="N4800" s="27"/>
      <c r="O4800" s="28" t="str">
        <f t="shared" si="1192"/>
        <v>00000004800</v>
      </c>
      <c r="R4800" s="27" t="s">
        <v>193</v>
      </c>
      <c r="S4800" s="30" t="str">
        <f>_xlfn.IFNA(VLOOKUP(_xlfn.CONCAT(D4800," - ",R4800),OP!A:D,4,0),"-------------------------------------------NAO DISPONIVEL-------------------------------------------")</f>
        <v>FETRANSPOR</v>
      </c>
      <c r="T4800" s="31"/>
      <c r="U4800" s="32"/>
      <c r="V4800" s="31"/>
      <c r="W4800" s="33">
        <f t="shared" si="1193"/>
        <v>0</v>
      </c>
      <c r="X4800" s="34">
        <f t="shared" si="1194"/>
        <v>0</v>
      </c>
      <c r="Y4800" s="33">
        <f t="shared" si="1195"/>
        <v>0</v>
      </c>
      <c r="Z4800" s="33">
        <f t="shared" si="1196"/>
        <v>0</v>
      </c>
      <c r="AA4800" s="35">
        <f t="shared" si="1197"/>
        <v>0</v>
      </c>
      <c r="AB4800" s="36">
        <f t="shared" si="1198"/>
        <v>0</v>
      </c>
      <c r="AC4800" s="37">
        <f t="shared" si="1199"/>
        <v>0</v>
      </c>
      <c r="AD4800" s="38"/>
      <c r="AE4800" s="38"/>
      <c r="AF4800" s="39">
        <f t="shared" si="1200"/>
        <v>0</v>
      </c>
      <c r="AG4800" s="40"/>
      <c r="AH4800" s="41">
        <f t="shared" si="1201"/>
        <v>0</v>
      </c>
      <c r="AI4800" s="42">
        <f t="shared" si="1202"/>
        <v>0</v>
      </c>
      <c r="AJ4800" s="43">
        <f t="shared" si="1203"/>
        <v>0</v>
      </c>
      <c r="AK4800" s="5" t="str">
        <f>_xlfn.IFNA(VLOOKUP(_xlfn.CONCAT(D4800," - ",S4800),OP!E:F,2,0),"-------------------------------------------NAO DISPONIVEL-------------------------------------------")</f>
        <v>C - RIOCARD</v>
      </c>
      <c r="AL4800" s="7" t="str">
        <f t="shared" si="1189"/>
        <v>1 - -------------------------------------------NAO DISPONIVEL------------------------------------------- - 00000004800 - FETRANSPOR</v>
      </c>
      <c r="AM4800" s="7" t="str">
        <f t="shared" si="1190"/>
        <v>-------------------------------------------NAO DISPONIVEL-------------------------------------------</v>
      </c>
      <c r="AN4800" s="44" cm="1">
        <f t="array" ref="AN4800">_xlfn.IFS(AJ4800=0,0,AQ4800="INATIVO",2,AQ4800="SEM CADASTRO",4,AQ4800="CPF ATIVO EM OUTRO COMPRADOR",5,AQ4800="NOVO/SEM CARTAO",6,AND(AJ4800&gt;0,AQ4800,""),8)</f>
        <v>0</v>
      </c>
      <c r="AO4800" s="45">
        <f t="shared" si="1204"/>
        <v>-10</v>
      </c>
    </row>
    <row r="4801" spans="1:41" x14ac:dyDescent="0.4">
      <c r="A4801" s="21" t="str">
        <f t="shared" si="1191"/>
        <v>-------------------------------------------NAO DISPONIVEL-------------------------------------------</v>
      </c>
      <c r="B4801" s="5" t="str">
        <f>_xlfn.IFNA(VLOOKUP(A4801,CNPJ!E:F,2,0),"-------------------------------------------NAO DISPONIVEL-------------------------------------------")</f>
        <v>-------------------------------------------NAO DISPONIVEL-------------------------------------------</v>
      </c>
      <c r="C4801" s="22">
        <v>1</v>
      </c>
      <c r="D4801" s="5" t="str">
        <f>_xlfn.XLOOKUP(R4801,OP!C:C,OP!B:B,,0,1)</f>
        <v>RJ</v>
      </c>
      <c r="E4801" s="23"/>
      <c r="M4801" s="26"/>
      <c r="N4801" s="27"/>
      <c r="O4801" s="28" t="str">
        <f t="shared" si="1192"/>
        <v>00000004801</v>
      </c>
      <c r="R4801" s="27" t="s">
        <v>193</v>
      </c>
      <c r="S4801" s="30" t="str">
        <f>_xlfn.IFNA(VLOOKUP(_xlfn.CONCAT(D4801," - ",R4801),OP!A:D,4,0),"-------------------------------------------NAO DISPONIVEL-------------------------------------------")</f>
        <v>FETRANSPOR</v>
      </c>
      <c r="T4801" s="31"/>
      <c r="U4801" s="32"/>
      <c r="V4801" s="31"/>
      <c r="W4801" s="33">
        <f t="shared" si="1193"/>
        <v>0</v>
      </c>
      <c r="X4801" s="34">
        <f t="shared" si="1194"/>
        <v>0</v>
      </c>
      <c r="Y4801" s="33">
        <f t="shared" si="1195"/>
        <v>0</v>
      </c>
      <c r="Z4801" s="33">
        <f t="shared" si="1196"/>
        <v>0</v>
      </c>
      <c r="AA4801" s="35">
        <f t="shared" si="1197"/>
        <v>0</v>
      </c>
      <c r="AB4801" s="36">
        <f t="shared" si="1198"/>
        <v>0</v>
      </c>
      <c r="AC4801" s="37">
        <f t="shared" si="1199"/>
        <v>0</v>
      </c>
      <c r="AD4801" s="38"/>
      <c r="AE4801" s="38"/>
      <c r="AF4801" s="39">
        <f t="shared" si="1200"/>
        <v>0</v>
      </c>
      <c r="AG4801" s="40"/>
      <c r="AH4801" s="41">
        <f t="shared" si="1201"/>
        <v>0</v>
      </c>
      <c r="AI4801" s="42">
        <f t="shared" si="1202"/>
        <v>0</v>
      </c>
      <c r="AJ4801" s="43">
        <f t="shared" si="1203"/>
        <v>0</v>
      </c>
      <c r="AK4801" s="5" t="str">
        <f>_xlfn.IFNA(VLOOKUP(_xlfn.CONCAT(D4801," - ",S4801),OP!E:F,2,0),"-------------------------------------------NAO DISPONIVEL-------------------------------------------")</f>
        <v>C - RIOCARD</v>
      </c>
      <c r="AL4801" s="7" t="str">
        <f t="shared" si="1189"/>
        <v>1 - -------------------------------------------NAO DISPONIVEL------------------------------------------- - 00000004801 - FETRANSPOR</v>
      </c>
      <c r="AM4801" s="7" t="str">
        <f t="shared" si="1190"/>
        <v>-------------------------------------------NAO DISPONIVEL-------------------------------------------</v>
      </c>
      <c r="AN4801" s="44" cm="1">
        <f t="array" ref="AN4801">_xlfn.IFS(AJ4801=0,0,AQ4801="INATIVO",2,AQ4801="SEM CADASTRO",4,AQ4801="CPF ATIVO EM OUTRO COMPRADOR",5,AQ4801="NOVO/SEM CARTAO",6,AND(AJ4801&gt;0,AQ4801,""),8)</f>
        <v>0</v>
      </c>
      <c r="AO4801" s="45">
        <f t="shared" si="1204"/>
        <v>-10</v>
      </c>
    </row>
    <row r="4802" spans="1:41" x14ac:dyDescent="0.4">
      <c r="A4802" s="21" t="str">
        <f t="shared" si="1191"/>
        <v>-------------------------------------------NAO DISPONIVEL-------------------------------------------</v>
      </c>
      <c r="B4802" s="5" t="str">
        <f>_xlfn.IFNA(VLOOKUP(A4802,CNPJ!E:F,2,0),"-------------------------------------------NAO DISPONIVEL-------------------------------------------")</f>
        <v>-------------------------------------------NAO DISPONIVEL-------------------------------------------</v>
      </c>
      <c r="C4802" s="22">
        <v>1</v>
      </c>
      <c r="D4802" s="5" t="str">
        <f>_xlfn.XLOOKUP(R4802,OP!C:C,OP!B:B,,0,1)</f>
        <v>RJ</v>
      </c>
      <c r="E4802" s="23"/>
      <c r="M4802" s="26"/>
      <c r="N4802" s="27"/>
      <c r="O4802" s="28" t="str">
        <f t="shared" si="1192"/>
        <v>00000004802</v>
      </c>
      <c r="R4802" s="27" t="s">
        <v>193</v>
      </c>
      <c r="S4802" s="30" t="str">
        <f>_xlfn.IFNA(VLOOKUP(_xlfn.CONCAT(D4802," - ",R4802),OP!A:D,4,0),"-------------------------------------------NAO DISPONIVEL-------------------------------------------")</f>
        <v>FETRANSPOR</v>
      </c>
      <c r="T4802" s="31"/>
      <c r="U4802" s="32"/>
      <c r="V4802" s="31"/>
      <c r="W4802" s="33">
        <f t="shared" si="1193"/>
        <v>0</v>
      </c>
      <c r="X4802" s="34">
        <f t="shared" si="1194"/>
        <v>0</v>
      </c>
      <c r="Y4802" s="33">
        <f t="shared" si="1195"/>
        <v>0</v>
      </c>
      <c r="Z4802" s="33">
        <f t="shared" si="1196"/>
        <v>0</v>
      </c>
      <c r="AA4802" s="35">
        <f t="shared" si="1197"/>
        <v>0</v>
      </c>
      <c r="AB4802" s="36">
        <f t="shared" si="1198"/>
        <v>0</v>
      </c>
      <c r="AC4802" s="37">
        <f t="shared" si="1199"/>
        <v>0</v>
      </c>
      <c r="AD4802" s="38"/>
      <c r="AE4802" s="38"/>
      <c r="AF4802" s="39">
        <f t="shared" si="1200"/>
        <v>0</v>
      </c>
      <c r="AG4802" s="40"/>
      <c r="AH4802" s="41">
        <f t="shared" si="1201"/>
        <v>0</v>
      </c>
      <c r="AI4802" s="42">
        <f t="shared" si="1202"/>
        <v>0</v>
      </c>
      <c r="AJ4802" s="43">
        <f t="shared" si="1203"/>
        <v>0</v>
      </c>
      <c r="AK4802" s="5" t="str">
        <f>_xlfn.IFNA(VLOOKUP(_xlfn.CONCAT(D4802," - ",S4802),OP!E:F,2,0),"-------------------------------------------NAO DISPONIVEL-------------------------------------------")</f>
        <v>C - RIOCARD</v>
      </c>
      <c r="AL4802" s="7" t="str">
        <f t="shared" ref="AL4802:AL4865" si="1205">_xlfn.CONCAT(C4802," - ",B4802," - ",O4802," - ",S4802)</f>
        <v>1 - -------------------------------------------NAO DISPONIVEL------------------------------------------- - 00000004802 - FETRANSPOR</v>
      </c>
      <c r="AM4802" s="7" t="str">
        <f t="shared" ref="AM4802:AM4865" si="1206">_xlfn.CONCAT(B4802,L4802,LEFT(M4802,3))</f>
        <v>-------------------------------------------NAO DISPONIVEL-------------------------------------------</v>
      </c>
      <c r="AN4802" s="44" cm="1">
        <f t="array" ref="AN4802">_xlfn.IFS(AJ4802=0,0,AQ4802="INATIVO",2,AQ4802="SEM CADASTRO",4,AQ4802="CPF ATIVO EM OUTRO COMPRADOR",5,AQ4802="NOVO/SEM CARTAO",6,AND(AJ4802&gt;0,AQ4802,""),8)</f>
        <v>0</v>
      </c>
      <c r="AO4802" s="45">
        <f t="shared" si="1204"/>
        <v>-10</v>
      </c>
    </row>
    <row r="4803" spans="1:41" x14ac:dyDescent="0.4">
      <c r="A4803" s="21" t="str">
        <f t="shared" ref="A4803:A4866" si="1207">IF(AND(E4803&lt;&gt;"",F4803&lt;&gt;""),TRIM(_xlfn.CONCAT(D4803," - ",S4803," - ",E4803," - ",F4803)),"-------------------------------------------NAO DISPONIVEL-------------------------------------------")</f>
        <v>-------------------------------------------NAO DISPONIVEL-------------------------------------------</v>
      </c>
      <c r="B4803" s="5" t="str">
        <f>_xlfn.IFNA(VLOOKUP(A4803,CNPJ!E:F,2,0),"-------------------------------------------NAO DISPONIVEL-------------------------------------------")</f>
        <v>-------------------------------------------NAO DISPONIVEL-------------------------------------------</v>
      </c>
      <c r="C4803" s="22">
        <v>1</v>
      </c>
      <c r="D4803" s="5" t="str">
        <f>_xlfn.XLOOKUP(R4803,OP!C:C,OP!B:B,,0,1)</f>
        <v>RJ</v>
      </c>
      <c r="E4803" s="23"/>
      <c r="M4803" s="26"/>
      <c r="N4803" s="27"/>
      <c r="O4803" s="28" t="str">
        <f t="shared" ref="O4803:O4866" si="1208">IF(N4803="",TEXT(ROW(),"00000000000"),IF(N4803="00000000000",TEXT(ROW(),"00000000000"),TRIM(TEXT(N4803,"00000000000"))))</f>
        <v>00000004803</v>
      </c>
      <c r="R4803" s="27" t="s">
        <v>193</v>
      </c>
      <c r="S4803" s="30" t="str">
        <f>_xlfn.IFNA(VLOOKUP(_xlfn.CONCAT(D4803," - ",R4803),OP!A:D,4,0),"-------------------------------------------NAO DISPONIVEL-------------------------------------------")</f>
        <v>FETRANSPOR</v>
      </c>
      <c r="T4803" s="31"/>
      <c r="U4803" s="32"/>
      <c r="V4803" s="31"/>
      <c r="W4803" s="33">
        <f t="shared" ref="W4803:W4866" si="1209">ROUND(T4803,2)</f>
        <v>0</v>
      </c>
      <c r="X4803" s="34">
        <f t="shared" ref="X4803:X4866" si="1210">ROUND(U4803,0)</f>
        <v>0</v>
      </c>
      <c r="Y4803" s="33">
        <f t="shared" ref="Y4803:Y4866" si="1211">ROUND(V4803,2)</f>
        <v>0</v>
      </c>
      <c r="Z4803" s="33">
        <f t="shared" ref="Z4803:Z4866" si="1212">(X4803*Y4803)-W4803</f>
        <v>0</v>
      </c>
      <c r="AA4803" s="35">
        <f t="shared" ref="AA4803:AA4866" si="1213">Y4803</f>
        <v>0</v>
      </c>
      <c r="AB4803" s="36">
        <f t="shared" ref="AB4803:AB4866" si="1214">Z4803</f>
        <v>0</v>
      </c>
      <c r="AC4803" s="37">
        <f t="shared" ref="AC4803:AC4866" si="1215">ROUND(IF(AL4803=AL4802,0,SUMIF(AL:AL,AL4803,AB:AB)),2)</f>
        <v>0</v>
      </c>
      <c r="AD4803" s="38"/>
      <c r="AE4803" s="38"/>
      <c r="AF4803" s="39">
        <f t="shared" ref="AF4803:AF4866" si="1216">ROUND(SUM(AD4803,AE4803),2)</f>
        <v>0</v>
      </c>
      <c r="AG4803" s="40"/>
      <c r="AH4803" s="41">
        <f t="shared" ref="AH4803:AH4866" si="1217">ROUND(AG4803,2)</f>
        <v>0</v>
      </c>
      <c r="AI4803" s="42">
        <f t="shared" ref="AI4803:AI4866" si="1218">ROUND(IF(AH4803=0,0,IF(AF4803-AH4803&lt;0,0,IF(AF4803-AH4803&gt;AC4803,AC4803,AF4803-AH4803))),2)</f>
        <v>0</v>
      </c>
      <c r="AJ4803" s="43">
        <f t="shared" ref="AJ4803:AJ4866" si="1219">ROUND(IF(AC4803=0,0,IF(AH4803=0,AC4803,AC4803-AI4803)),2)</f>
        <v>0</v>
      </c>
      <c r="AK4803" s="5" t="str">
        <f>_xlfn.IFNA(VLOOKUP(_xlfn.CONCAT(D4803," - ",S4803),OP!E:F,2,0),"-------------------------------------------NAO DISPONIVEL-------------------------------------------")</f>
        <v>C - RIOCARD</v>
      </c>
      <c r="AL4803" s="7" t="str">
        <f t="shared" si="1205"/>
        <v>1 - -------------------------------------------NAO DISPONIVEL------------------------------------------- - 00000004803 - FETRANSPOR</v>
      </c>
      <c r="AM4803" s="7" t="str">
        <f t="shared" si="1206"/>
        <v>-------------------------------------------NAO DISPONIVEL-------------------------------------------</v>
      </c>
      <c r="AN4803" s="44" cm="1">
        <f t="array" ref="AN4803">_xlfn.IFS(AJ4803=0,0,AQ4803="INATIVO",2,AQ4803="SEM CADASTRO",4,AQ4803="CPF ATIVO EM OUTRO COMPRADOR",5,AQ4803="NOVO/SEM CARTAO",6,AND(AJ4803&gt;0,AQ4803,""),8)</f>
        <v>0</v>
      </c>
      <c r="AO4803" s="45">
        <f t="shared" ref="AO4803:AO4866" si="1220">AF4803-(10-AJ4803)</f>
        <v>-10</v>
      </c>
    </row>
    <row r="4804" spans="1:41" x14ac:dyDescent="0.4">
      <c r="A4804" s="21" t="str">
        <f t="shared" si="1207"/>
        <v>-------------------------------------------NAO DISPONIVEL-------------------------------------------</v>
      </c>
      <c r="B4804" s="5" t="str">
        <f>_xlfn.IFNA(VLOOKUP(A4804,CNPJ!E:F,2,0),"-------------------------------------------NAO DISPONIVEL-------------------------------------------")</f>
        <v>-------------------------------------------NAO DISPONIVEL-------------------------------------------</v>
      </c>
      <c r="C4804" s="22">
        <v>1</v>
      </c>
      <c r="D4804" s="5" t="str">
        <f>_xlfn.XLOOKUP(R4804,OP!C:C,OP!B:B,,0,1)</f>
        <v>RJ</v>
      </c>
      <c r="E4804" s="23"/>
      <c r="M4804" s="26"/>
      <c r="N4804" s="27"/>
      <c r="O4804" s="28" t="str">
        <f t="shared" si="1208"/>
        <v>00000004804</v>
      </c>
      <c r="R4804" s="27" t="s">
        <v>193</v>
      </c>
      <c r="S4804" s="30" t="str">
        <f>_xlfn.IFNA(VLOOKUP(_xlfn.CONCAT(D4804," - ",R4804),OP!A:D,4,0),"-------------------------------------------NAO DISPONIVEL-------------------------------------------")</f>
        <v>FETRANSPOR</v>
      </c>
      <c r="T4804" s="31"/>
      <c r="U4804" s="32"/>
      <c r="V4804" s="31"/>
      <c r="W4804" s="33">
        <f t="shared" si="1209"/>
        <v>0</v>
      </c>
      <c r="X4804" s="34">
        <f t="shared" si="1210"/>
        <v>0</v>
      </c>
      <c r="Y4804" s="33">
        <f t="shared" si="1211"/>
        <v>0</v>
      </c>
      <c r="Z4804" s="33">
        <f t="shared" si="1212"/>
        <v>0</v>
      </c>
      <c r="AA4804" s="35">
        <f t="shared" si="1213"/>
        <v>0</v>
      </c>
      <c r="AB4804" s="36">
        <f t="shared" si="1214"/>
        <v>0</v>
      </c>
      <c r="AC4804" s="37">
        <f t="shared" si="1215"/>
        <v>0</v>
      </c>
      <c r="AD4804" s="38"/>
      <c r="AE4804" s="38"/>
      <c r="AF4804" s="39">
        <f t="shared" si="1216"/>
        <v>0</v>
      </c>
      <c r="AG4804" s="40"/>
      <c r="AH4804" s="41">
        <f t="shared" si="1217"/>
        <v>0</v>
      </c>
      <c r="AI4804" s="42">
        <f t="shared" si="1218"/>
        <v>0</v>
      </c>
      <c r="AJ4804" s="43">
        <f t="shared" si="1219"/>
        <v>0</v>
      </c>
      <c r="AK4804" s="5" t="str">
        <f>_xlfn.IFNA(VLOOKUP(_xlfn.CONCAT(D4804," - ",S4804),OP!E:F,2,0),"-------------------------------------------NAO DISPONIVEL-------------------------------------------")</f>
        <v>C - RIOCARD</v>
      </c>
      <c r="AL4804" s="7" t="str">
        <f t="shared" si="1205"/>
        <v>1 - -------------------------------------------NAO DISPONIVEL------------------------------------------- - 00000004804 - FETRANSPOR</v>
      </c>
      <c r="AM4804" s="7" t="str">
        <f t="shared" si="1206"/>
        <v>-------------------------------------------NAO DISPONIVEL-------------------------------------------</v>
      </c>
      <c r="AN4804" s="44" cm="1">
        <f t="array" ref="AN4804">_xlfn.IFS(AJ4804=0,0,AQ4804="INATIVO",2,AQ4804="SEM CADASTRO",4,AQ4804="CPF ATIVO EM OUTRO COMPRADOR",5,AQ4804="NOVO/SEM CARTAO",6,AND(AJ4804&gt;0,AQ4804,""),8)</f>
        <v>0</v>
      </c>
      <c r="AO4804" s="45">
        <f t="shared" si="1220"/>
        <v>-10</v>
      </c>
    </row>
    <row r="4805" spans="1:41" x14ac:dyDescent="0.4">
      <c r="A4805" s="21" t="str">
        <f t="shared" si="1207"/>
        <v>-------------------------------------------NAO DISPONIVEL-------------------------------------------</v>
      </c>
      <c r="B4805" s="5" t="str">
        <f>_xlfn.IFNA(VLOOKUP(A4805,CNPJ!E:F,2,0),"-------------------------------------------NAO DISPONIVEL-------------------------------------------")</f>
        <v>-------------------------------------------NAO DISPONIVEL-------------------------------------------</v>
      </c>
      <c r="C4805" s="22">
        <v>1</v>
      </c>
      <c r="D4805" s="5" t="str">
        <f>_xlfn.XLOOKUP(R4805,OP!C:C,OP!B:B,,0,1)</f>
        <v>RJ</v>
      </c>
      <c r="E4805" s="23"/>
      <c r="M4805" s="26"/>
      <c r="N4805" s="27"/>
      <c r="O4805" s="28" t="str">
        <f t="shared" si="1208"/>
        <v>00000004805</v>
      </c>
      <c r="R4805" s="27" t="s">
        <v>193</v>
      </c>
      <c r="S4805" s="30" t="str">
        <f>_xlfn.IFNA(VLOOKUP(_xlfn.CONCAT(D4805," - ",R4805),OP!A:D,4,0),"-------------------------------------------NAO DISPONIVEL-------------------------------------------")</f>
        <v>FETRANSPOR</v>
      </c>
      <c r="T4805" s="31"/>
      <c r="U4805" s="32"/>
      <c r="V4805" s="31"/>
      <c r="W4805" s="33">
        <f t="shared" si="1209"/>
        <v>0</v>
      </c>
      <c r="X4805" s="34">
        <f t="shared" si="1210"/>
        <v>0</v>
      </c>
      <c r="Y4805" s="33">
        <f t="shared" si="1211"/>
        <v>0</v>
      </c>
      <c r="Z4805" s="33">
        <f t="shared" si="1212"/>
        <v>0</v>
      </c>
      <c r="AA4805" s="35">
        <f t="shared" si="1213"/>
        <v>0</v>
      </c>
      <c r="AB4805" s="36">
        <f t="shared" si="1214"/>
        <v>0</v>
      </c>
      <c r="AC4805" s="37">
        <f t="shared" si="1215"/>
        <v>0</v>
      </c>
      <c r="AD4805" s="38"/>
      <c r="AE4805" s="38"/>
      <c r="AF4805" s="39">
        <f t="shared" si="1216"/>
        <v>0</v>
      </c>
      <c r="AG4805" s="40"/>
      <c r="AH4805" s="41">
        <f t="shared" si="1217"/>
        <v>0</v>
      </c>
      <c r="AI4805" s="42">
        <f t="shared" si="1218"/>
        <v>0</v>
      </c>
      <c r="AJ4805" s="43">
        <f t="shared" si="1219"/>
        <v>0</v>
      </c>
      <c r="AK4805" s="5" t="str">
        <f>_xlfn.IFNA(VLOOKUP(_xlfn.CONCAT(D4805," - ",S4805),OP!E:F,2,0),"-------------------------------------------NAO DISPONIVEL-------------------------------------------")</f>
        <v>C - RIOCARD</v>
      </c>
      <c r="AL4805" s="7" t="str">
        <f t="shared" si="1205"/>
        <v>1 - -------------------------------------------NAO DISPONIVEL------------------------------------------- - 00000004805 - FETRANSPOR</v>
      </c>
      <c r="AM4805" s="7" t="str">
        <f t="shared" si="1206"/>
        <v>-------------------------------------------NAO DISPONIVEL-------------------------------------------</v>
      </c>
      <c r="AN4805" s="44" cm="1">
        <f t="array" ref="AN4805">_xlfn.IFS(AJ4805=0,0,AQ4805="INATIVO",2,AQ4805="SEM CADASTRO",4,AQ4805="CPF ATIVO EM OUTRO COMPRADOR",5,AQ4805="NOVO/SEM CARTAO",6,AND(AJ4805&gt;0,AQ4805,""),8)</f>
        <v>0</v>
      </c>
      <c r="AO4805" s="45">
        <f t="shared" si="1220"/>
        <v>-10</v>
      </c>
    </row>
    <row r="4806" spans="1:41" x14ac:dyDescent="0.4">
      <c r="A4806" s="21" t="str">
        <f t="shared" si="1207"/>
        <v>-------------------------------------------NAO DISPONIVEL-------------------------------------------</v>
      </c>
      <c r="B4806" s="5" t="str">
        <f>_xlfn.IFNA(VLOOKUP(A4806,CNPJ!E:F,2,0),"-------------------------------------------NAO DISPONIVEL-------------------------------------------")</f>
        <v>-------------------------------------------NAO DISPONIVEL-------------------------------------------</v>
      </c>
      <c r="C4806" s="22">
        <v>1</v>
      </c>
      <c r="D4806" s="5" t="str">
        <f>_xlfn.XLOOKUP(R4806,OP!C:C,OP!B:B,,0,1)</f>
        <v>RJ</v>
      </c>
      <c r="E4806" s="23"/>
      <c r="M4806" s="26"/>
      <c r="N4806" s="27"/>
      <c r="O4806" s="28" t="str">
        <f t="shared" si="1208"/>
        <v>00000004806</v>
      </c>
      <c r="R4806" s="27" t="s">
        <v>193</v>
      </c>
      <c r="S4806" s="30" t="str">
        <f>_xlfn.IFNA(VLOOKUP(_xlfn.CONCAT(D4806," - ",R4806),OP!A:D,4,0),"-------------------------------------------NAO DISPONIVEL-------------------------------------------")</f>
        <v>FETRANSPOR</v>
      </c>
      <c r="T4806" s="31"/>
      <c r="U4806" s="32"/>
      <c r="V4806" s="31"/>
      <c r="W4806" s="33">
        <f t="shared" si="1209"/>
        <v>0</v>
      </c>
      <c r="X4806" s="34">
        <f t="shared" si="1210"/>
        <v>0</v>
      </c>
      <c r="Y4806" s="33">
        <f t="shared" si="1211"/>
        <v>0</v>
      </c>
      <c r="Z4806" s="33">
        <f t="shared" si="1212"/>
        <v>0</v>
      </c>
      <c r="AA4806" s="35">
        <f t="shared" si="1213"/>
        <v>0</v>
      </c>
      <c r="AB4806" s="36">
        <f t="shared" si="1214"/>
        <v>0</v>
      </c>
      <c r="AC4806" s="37">
        <f t="shared" si="1215"/>
        <v>0</v>
      </c>
      <c r="AD4806" s="38"/>
      <c r="AE4806" s="38"/>
      <c r="AF4806" s="39">
        <f t="shared" si="1216"/>
        <v>0</v>
      </c>
      <c r="AG4806" s="40"/>
      <c r="AH4806" s="41">
        <f t="shared" si="1217"/>
        <v>0</v>
      </c>
      <c r="AI4806" s="42">
        <f t="shared" si="1218"/>
        <v>0</v>
      </c>
      <c r="AJ4806" s="43">
        <f t="shared" si="1219"/>
        <v>0</v>
      </c>
      <c r="AK4806" s="5" t="str">
        <f>_xlfn.IFNA(VLOOKUP(_xlfn.CONCAT(D4806," - ",S4806),OP!E:F,2,0),"-------------------------------------------NAO DISPONIVEL-------------------------------------------")</f>
        <v>C - RIOCARD</v>
      </c>
      <c r="AL4806" s="7" t="str">
        <f t="shared" si="1205"/>
        <v>1 - -------------------------------------------NAO DISPONIVEL------------------------------------------- - 00000004806 - FETRANSPOR</v>
      </c>
      <c r="AM4806" s="7" t="str">
        <f t="shared" si="1206"/>
        <v>-------------------------------------------NAO DISPONIVEL-------------------------------------------</v>
      </c>
      <c r="AN4806" s="44" cm="1">
        <f t="array" ref="AN4806">_xlfn.IFS(AJ4806=0,0,AQ4806="INATIVO",2,AQ4806="SEM CADASTRO",4,AQ4806="CPF ATIVO EM OUTRO COMPRADOR",5,AQ4806="NOVO/SEM CARTAO",6,AND(AJ4806&gt;0,AQ4806,""),8)</f>
        <v>0</v>
      </c>
      <c r="AO4806" s="45">
        <f t="shared" si="1220"/>
        <v>-10</v>
      </c>
    </row>
    <row r="4807" spans="1:41" x14ac:dyDescent="0.4">
      <c r="A4807" s="21" t="str">
        <f t="shared" si="1207"/>
        <v>-------------------------------------------NAO DISPONIVEL-------------------------------------------</v>
      </c>
      <c r="B4807" s="5" t="str">
        <f>_xlfn.IFNA(VLOOKUP(A4807,CNPJ!E:F,2,0),"-------------------------------------------NAO DISPONIVEL-------------------------------------------")</f>
        <v>-------------------------------------------NAO DISPONIVEL-------------------------------------------</v>
      </c>
      <c r="C4807" s="22">
        <v>1</v>
      </c>
      <c r="D4807" s="5" t="str">
        <f>_xlfn.XLOOKUP(R4807,OP!C:C,OP!B:B,,0,1)</f>
        <v>RJ</v>
      </c>
      <c r="E4807" s="23"/>
      <c r="M4807" s="26"/>
      <c r="N4807" s="27"/>
      <c r="O4807" s="28" t="str">
        <f t="shared" si="1208"/>
        <v>00000004807</v>
      </c>
      <c r="R4807" s="27" t="s">
        <v>193</v>
      </c>
      <c r="S4807" s="30" t="str">
        <f>_xlfn.IFNA(VLOOKUP(_xlfn.CONCAT(D4807," - ",R4807),OP!A:D,4,0),"-------------------------------------------NAO DISPONIVEL-------------------------------------------")</f>
        <v>FETRANSPOR</v>
      </c>
      <c r="T4807" s="31"/>
      <c r="U4807" s="32"/>
      <c r="V4807" s="31"/>
      <c r="W4807" s="33">
        <f t="shared" si="1209"/>
        <v>0</v>
      </c>
      <c r="X4807" s="34">
        <f t="shared" si="1210"/>
        <v>0</v>
      </c>
      <c r="Y4807" s="33">
        <f t="shared" si="1211"/>
        <v>0</v>
      </c>
      <c r="Z4807" s="33">
        <f t="shared" si="1212"/>
        <v>0</v>
      </c>
      <c r="AA4807" s="35">
        <f t="shared" si="1213"/>
        <v>0</v>
      </c>
      <c r="AB4807" s="36">
        <f t="shared" si="1214"/>
        <v>0</v>
      </c>
      <c r="AC4807" s="37">
        <f t="shared" si="1215"/>
        <v>0</v>
      </c>
      <c r="AD4807" s="38"/>
      <c r="AE4807" s="38"/>
      <c r="AF4807" s="39">
        <f t="shared" si="1216"/>
        <v>0</v>
      </c>
      <c r="AG4807" s="40"/>
      <c r="AH4807" s="41">
        <f t="shared" si="1217"/>
        <v>0</v>
      </c>
      <c r="AI4807" s="42">
        <f t="shared" si="1218"/>
        <v>0</v>
      </c>
      <c r="AJ4807" s="43">
        <f t="shared" si="1219"/>
        <v>0</v>
      </c>
      <c r="AK4807" s="5" t="str">
        <f>_xlfn.IFNA(VLOOKUP(_xlfn.CONCAT(D4807," - ",S4807),OP!E:F,2,0),"-------------------------------------------NAO DISPONIVEL-------------------------------------------")</f>
        <v>C - RIOCARD</v>
      </c>
      <c r="AL4807" s="7" t="str">
        <f t="shared" si="1205"/>
        <v>1 - -------------------------------------------NAO DISPONIVEL------------------------------------------- - 00000004807 - FETRANSPOR</v>
      </c>
      <c r="AM4807" s="7" t="str">
        <f t="shared" si="1206"/>
        <v>-------------------------------------------NAO DISPONIVEL-------------------------------------------</v>
      </c>
      <c r="AN4807" s="44" cm="1">
        <f t="array" ref="AN4807">_xlfn.IFS(AJ4807=0,0,AQ4807="INATIVO",2,AQ4807="SEM CADASTRO",4,AQ4807="CPF ATIVO EM OUTRO COMPRADOR",5,AQ4807="NOVO/SEM CARTAO",6,AND(AJ4807&gt;0,AQ4807,""),8)</f>
        <v>0</v>
      </c>
      <c r="AO4807" s="45">
        <f t="shared" si="1220"/>
        <v>-10</v>
      </c>
    </row>
    <row r="4808" spans="1:41" x14ac:dyDescent="0.4">
      <c r="A4808" s="21" t="str">
        <f t="shared" si="1207"/>
        <v>-------------------------------------------NAO DISPONIVEL-------------------------------------------</v>
      </c>
      <c r="B4808" s="5" t="str">
        <f>_xlfn.IFNA(VLOOKUP(A4808,CNPJ!E:F,2,0),"-------------------------------------------NAO DISPONIVEL-------------------------------------------")</f>
        <v>-------------------------------------------NAO DISPONIVEL-------------------------------------------</v>
      </c>
      <c r="C4808" s="22">
        <v>1</v>
      </c>
      <c r="D4808" s="5" t="str">
        <f>_xlfn.XLOOKUP(R4808,OP!C:C,OP!B:B,,0,1)</f>
        <v>RJ</v>
      </c>
      <c r="E4808" s="23"/>
      <c r="M4808" s="26"/>
      <c r="N4808" s="27"/>
      <c r="O4808" s="28" t="str">
        <f t="shared" si="1208"/>
        <v>00000004808</v>
      </c>
      <c r="R4808" s="27" t="s">
        <v>193</v>
      </c>
      <c r="S4808" s="30" t="str">
        <f>_xlfn.IFNA(VLOOKUP(_xlfn.CONCAT(D4808," - ",R4808),OP!A:D,4,0),"-------------------------------------------NAO DISPONIVEL-------------------------------------------")</f>
        <v>FETRANSPOR</v>
      </c>
      <c r="T4808" s="31"/>
      <c r="U4808" s="32"/>
      <c r="V4808" s="31"/>
      <c r="W4808" s="33">
        <f t="shared" si="1209"/>
        <v>0</v>
      </c>
      <c r="X4808" s="34">
        <f t="shared" si="1210"/>
        <v>0</v>
      </c>
      <c r="Y4808" s="33">
        <f t="shared" si="1211"/>
        <v>0</v>
      </c>
      <c r="Z4808" s="33">
        <f t="shared" si="1212"/>
        <v>0</v>
      </c>
      <c r="AA4808" s="35">
        <f t="shared" si="1213"/>
        <v>0</v>
      </c>
      <c r="AB4808" s="36">
        <f t="shared" si="1214"/>
        <v>0</v>
      </c>
      <c r="AC4808" s="37">
        <f t="shared" si="1215"/>
        <v>0</v>
      </c>
      <c r="AD4808" s="38"/>
      <c r="AE4808" s="38"/>
      <c r="AF4808" s="39">
        <f t="shared" si="1216"/>
        <v>0</v>
      </c>
      <c r="AG4808" s="40"/>
      <c r="AH4808" s="41">
        <f t="shared" si="1217"/>
        <v>0</v>
      </c>
      <c r="AI4808" s="42">
        <f t="shared" si="1218"/>
        <v>0</v>
      </c>
      <c r="AJ4808" s="43">
        <f t="shared" si="1219"/>
        <v>0</v>
      </c>
      <c r="AK4808" s="5" t="str">
        <f>_xlfn.IFNA(VLOOKUP(_xlfn.CONCAT(D4808," - ",S4808),OP!E:F,2,0),"-------------------------------------------NAO DISPONIVEL-------------------------------------------")</f>
        <v>C - RIOCARD</v>
      </c>
      <c r="AL4808" s="7" t="str">
        <f t="shared" si="1205"/>
        <v>1 - -------------------------------------------NAO DISPONIVEL------------------------------------------- - 00000004808 - FETRANSPOR</v>
      </c>
      <c r="AM4808" s="7" t="str">
        <f t="shared" si="1206"/>
        <v>-------------------------------------------NAO DISPONIVEL-------------------------------------------</v>
      </c>
      <c r="AN4808" s="44" cm="1">
        <f t="array" ref="AN4808">_xlfn.IFS(AJ4808=0,0,AQ4808="INATIVO",2,AQ4808="SEM CADASTRO",4,AQ4808="CPF ATIVO EM OUTRO COMPRADOR",5,AQ4808="NOVO/SEM CARTAO",6,AND(AJ4808&gt;0,AQ4808,""),8)</f>
        <v>0</v>
      </c>
      <c r="AO4808" s="45">
        <f t="shared" si="1220"/>
        <v>-10</v>
      </c>
    </row>
    <row r="4809" spans="1:41" x14ac:dyDescent="0.4">
      <c r="A4809" s="21" t="str">
        <f t="shared" si="1207"/>
        <v>-------------------------------------------NAO DISPONIVEL-------------------------------------------</v>
      </c>
      <c r="B4809" s="5" t="str">
        <f>_xlfn.IFNA(VLOOKUP(A4809,CNPJ!E:F,2,0),"-------------------------------------------NAO DISPONIVEL-------------------------------------------")</f>
        <v>-------------------------------------------NAO DISPONIVEL-------------------------------------------</v>
      </c>
      <c r="C4809" s="22">
        <v>1</v>
      </c>
      <c r="D4809" s="5" t="str">
        <f>_xlfn.XLOOKUP(R4809,OP!C:C,OP!B:B,,0,1)</f>
        <v>RJ</v>
      </c>
      <c r="E4809" s="23"/>
      <c r="M4809" s="26"/>
      <c r="N4809" s="27"/>
      <c r="O4809" s="28" t="str">
        <f t="shared" si="1208"/>
        <v>00000004809</v>
      </c>
      <c r="R4809" s="27" t="s">
        <v>193</v>
      </c>
      <c r="S4809" s="30" t="str">
        <f>_xlfn.IFNA(VLOOKUP(_xlfn.CONCAT(D4809," - ",R4809),OP!A:D,4,0),"-------------------------------------------NAO DISPONIVEL-------------------------------------------")</f>
        <v>FETRANSPOR</v>
      </c>
      <c r="T4809" s="31"/>
      <c r="U4809" s="32"/>
      <c r="V4809" s="31"/>
      <c r="W4809" s="33">
        <f t="shared" si="1209"/>
        <v>0</v>
      </c>
      <c r="X4809" s="34">
        <f t="shared" si="1210"/>
        <v>0</v>
      </c>
      <c r="Y4809" s="33">
        <f t="shared" si="1211"/>
        <v>0</v>
      </c>
      <c r="Z4809" s="33">
        <f t="shared" si="1212"/>
        <v>0</v>
      </c>
      <c r="AA4809" s="35">
        <f t="shared" si="1213"/>
        <v>0</v>
      </c>
      <c r="AB4809" s="36">
        <f t="shared" si="1214"/>
        <v>0</v>
      </c>
      <c r="AC4809" s="37">
        <f t="shared" si="1215"/>
        <v>0</v>
      </c>
      <c r="AD4809" s="38"/>
      <c r="AE4809" s="38"/>
      <c r="AF4809" s="39">
        <f t="shared" si="1216"/>
        <v>0</v>
      </c>
      <c r="AG4809" s="40"/>
      <c r="AH4809" s="41">
        <f t="shared" si="1217"/>
        <v>0</v>
      </c>
      <c r="AI4809" s="42">
        <f t="shared" si="1218"/>
        <v>0</v>
      </c>
      <c r="AJ4809" s="43">
        <f t="shared" si="1219"/>
        <v>0</v>
      </c>
      <c r="AK4809" s="5" t="str">
        <f>_xlfn.IFNA(VLOOKUP(_xlfn.CONCAT(D4809," - ",S4809),OP!E:F,2,0),"-------------------------------------------NAO DISPONIVEL-------------------------------------------")</f>
        <v>C - RIOCARD</v>
      </c>
      <c r="AL4809" s="7" t="str">
        <f t="shared" si="1205"/>
        <v>1 - -------------------------------------------NAO DISPONIVEL------------------------------------------- - 00000004809 - FETRANSPOR</v>
      </c>
      <c r="AM4809" s="7" t="str">
        <f t="shared" si="1206"/>
        <v>-------------------------------------------NAO DISPONIVEL-------------------------------------------</v>
      </c>
      <c r="AN4809" s="44" cm="1">
        <f t="array" ref="AN4809">_xlfn.IFS(AJ4809=0,0,AQ4809="INATIVO",2,AQ4809="SEM CADASTRO",4,AQ4809="CPF ATIVO EM OUTRO COMPRADOR",5,AQ4809="NOVO/SEM CARTAO",6,AND(AJ4809&gt;0,AQ4809,""),8)</f>
        <v>0</v>
      </c>
      <c r="AO4809" s="45">
        <f t="shared" si="1220"/>
        <v>-10</v>
      </c>
    </row>
    <row r="4810" spans="1:41" x14ac:dyDescent="0.4">
      <c r="A4810" s="21" t="str">
        <f t="shared" si="1207"/>
        <v>-------------------------------------------NAO DISPONIVEL-------------------------------------------</v>
      </c>
      <c r="B4810" s="5" t="str">
        <f>_xlfn.IFNA(VLOOKUP(A4810,CNPJ!E:F,2,0),"-------------------------------------------NAO DISPONIVEL-------------------------------------------")</f>
        <v>-------------------------------------------NAO DISPONIVEL-------------------------------------------</v>
      </c>
      <c r="C4810" s="22">
        <v>1</v>
      </c>
      <c r="D4810" s="5" t="str">
        <f>_xlfn.XLOOKUP(R4810,OP!C:C,OP!B:B,,0,1)</f>
        <v>RJ</v>
      </c>
      <c r="E4810" s="23"/>
      <c r="M4810" s="26"/>
      <c r="N4810" s="27"/>
      <c r="O4810" s="28" t="str">
        <f t="shared" si="1208"/>
        <v>00000004810</v>
      </c>
      <c r="R4810" s="27" t="s">
        <v>193</v>
      </c>
      <c r="S4810" s="30" t="str">
        <f>_xlfn.IFNA(VLOOKUP(_xlfn.CONCAT(D4810," - ",R4810),OP!A:D,4,0),"-------------------------------------------NAO DISPONIVEL-------------------------------------------")</f>
        <v>FETRANSPOR</v>
      </c>
      <c r="T4810" s="31"/>
      <c r="U4810" s="32"/>
      <c r="V4810" s="31"/>
      <c r="W4810" s="33">
        <f t="shared" si="1209"/>
        <v>0</v>
      </c>
      <c r="X4810" s="34">
        <f t="shared" si="1210"/>
        <v>0</v>
      </c>
      <c r="Y4810" s="33">
        <f t="shared" si="1211"/>
        <v>0</v>
      </c>
      <c r="Z4810" s="33">
        <f t="shared" si="1212"/>
        <v>0</v>
      </c>
      <c r="AA4810" s="35">
        <f t="shared" si="1213"/>
        <v>0</v>
      </c>
      <c r="AB4810" s="36">
        <f t="shared" si="1214"/>
        <v>0</v>
      </c>
      <c r="AC4810" s="37">
        <f t="shared" si="1215"/>
        <v>0</v>
      </c>
      <c r="AD4810" s="38"/>
      <c r="AE4810" s="38"/>
      <c r="AF4810" s="39">
        <f t="shared" si="1216"/>
        <v>0</v>
      </c>
      <c r="AG4810" s="40"/>
      <c r="AH4810" s="41">
        <f t="shared" si="1217"/>
        <v>0</v>
      </c>
      <c r="AI4810" s="42">
        <f t="shared" si="1218"/>
        <v>0</v>
      </c>
      <c r="AJ4810" s="43">
        <f t="shared" si="1219"/>
        <v>0</v>
      </c>
      <c r="AK4810" s="5" t="str">
        <f>_xlfn.IFNA(VLOOKUP(_xlfn.CONCAT(D4810," - ",S4810),OP!E:F,2,0),"-------------------------------------------NAO DISPONIVEL-------------------------------------------")</f>
        <v>C - RIOCARD</v>
      </c>
      <c r="AL4810" s="7" t="str">
        <f t="shared" si="1205"/>
        <v>1 - -------------------------------------------NAO DISPONIVEL------------------------------------------- - 00000004810 - FETRANSPOR</v>
      </c>
      <c r="AM4810" s="7" t="str">
        <f t="shared" si="1206"/>
        <v>-------------------------------------------NAO DISPONIVEL-------------------------------------------</v>
      </c>
      <c r="AN4810" s="44" cm="1">
        <f t="array" ref="AN4810">_xlfn.IFS(AJ4810=0,0,AQ4810="INATIVO",2,AQ4810="SEM CADASTRO",4,AQ4810="CPF ATIVO EM OUTRO COMPRADOR",5,AQ4810="NOVO/SEM CARTAO",6,AND(AJ4810&gt;0,AQ4810,""),8)</f>
        <v>0</v>
      </c>
      <c r="AO4810" s="45">
        <f t="shared" si="1220"/>
        <v>-10</v>
      </c>
    </row>
    <row r="4811" spans="1:41" x14ac:dyDescent="0.4">
      <c r="A4811" s="21" t="str">
        <f t="shared" si="1207"/>
        <v>-------------------------------------------NAO DISPONIVEL-------------------------------------------</v>
      </c>
      <c r="B4811" s="5" t="str">
        <f>_xlfn.IFNA(VLOOKUP(A4811,CNPJ!E:F,2,0),"-------------------------------------------NAO DISPONIVEL-------------------------------------------")</f>
        <v>-------------------------------------------NAO DISPONIVEL-------------------------------------------</v>
      </c>
      <c r="C4811" s="22">
        <v>1</v>
      </c>
      <c r="D4811" s="5" t="str">
        <f>_xlfn.XLOOKUP(R4811,OP!C:C,OP!B:B,,0,1)</f>
        <v>RJ</v>
      </c>
      <c r="E4811" s="23"/>
      <c r="M4811" s="26"/>
      <c r="N4811" s="27"/>
      <c r="O4811" s="28" t="str">
        <f t="shared" si="1208"/>
        <v>00000004811</v>
      </c>
      <c r="R4811" s="27" t="s">
        <v>193</v>
      </c>
      <c r="S4811" s="30" t="str">
        <f>_xlfn.IFNA(VLOOKUP(_xlfn.CONCAT(D4811," - ",R4811),OP!A:D,4,0),"-------------------------------------------NAO DISPONIVEL-------------------------------------------")</f>
        <v>FETRANSPOR</v>
      </c>
      <c r="T4811" s="31"/>
      <c r="U4811" s="32"/>
      <c r="V4811" s="31"/>
      <c r="W4811" s="33">
        <f t="shared" si="1209"/>
        <v>0</v>
      </c>
      <c r="X4811" s="34">
        <f t="shared" si="1210"/>
        <v>0</v>
      </c>
      <c r="Y4811" s="33">
        <f t="shared" si="1211"/>
        <v>0</v>
      </c>
      <c r="Z4811" s="33">
        <f t="shared" si="1212"/>
        <v>0</v>
      </c>
      <c r="AA4811" s="35">
        <f t="shared" si="1213"/>
        <v>0</v>
      </c>
      <c r="AB4811" s="36">
        <f t="shared" si="1214"/>
        <v>0</v>
      </c>
      <c r="AC4811" s="37">
        <f t="shared" si="1215"/>
        <v>0</v>
      </c>
      <c r="AD4811" s="38"/>
      <c r="AE4811" s="38"/>
      <c r="AF4811" s="39">
        <f t="shared" si="1216"/>
        <v>0</v>
      </c>
      <c r="AG4811" s="40"/>
      <c r="AH4811" s="41">
        <f t="shared" si="1217"/>
        <v>0</v>
      </c>
      <c r="AI4811" s="42">
        <f t="shared" si="1218"/>
        <v>0</v>
      </c>
      <c r="AJ4811" s="43">
        <f t="shared" si="1219"/>
        <v>0</v>
      </c>
      <c r="AK4811" s="5" t="str">
        <f>_xlfn.IFNA(VLOOKUP(_xlfn.CONCAT(D4811," - ",S4811),OP!E:F,2,0),"-------------------------------------------NAO DISPONIVEL-------------------------------------------")</f>
        <v>C - RIOCARD</v>
      </c>
      <c r="AL4811" s="7" t="str">
        <f t="shared" si="1205"/>
        <v>1 - -------------------------------------------NAO DISPONIVEL------------------------------------------- - 00000004811 - FETRANSPOR</v>
      </c>
      <c r="AM4811" s="7" t="str">
        <f t="shared" si="1206"/>
        <v>-------------------------------------------NAO DISPONIVEL-------------------------------------------</v>
      </c>
      <c r="AN4811" s="44" cm="1">
        <f t="array" ref="AN4811">_xlfn.IFS(AJ4811=0,0,AQ4811="INATIVO",2,AQ4811="SEM CADASTRO",4,AQ4811="CPF ATIVO EM OUTRO COMPRADOR",5,AQ4811="NOVO/SEM CARTAO",6,AND(AJ4811&gt;0,AQ4811,""),8)</f>
        <v>0</v>
      </c>
      <c r="AO4811" s="45">
        <f t="shared" si="1220"/>
        <v>-10</v>
      </c>
    </row>
    <row r="4812" spans="1:41" x14ac:dyDescent="0.4">
      <c r="A4812" s="21" t="str">
        <f t="shared" si="1207"/>
        <v>-------------------------------------------NAO DISPONIVEL-------------------------------------------</v>
      </c>
      <c r="B4812" s="5" t="str">
        <f>_xlfn.IFNA(VLOOKUP(A4812,CNPJ!E:F,2,0),"-------------------------------------------NAO DISPONIVEL-------------------------------------------")</f>
        <v>-------------------------------------------NAO DISPONIVEL-------------------------------------------</v>
      </c>
      <c r="C4812" s="22">
        <v>1</v>
      </c>
      <c r="D4812" s="5" t="str">
        <f>_xlfn.XLOOKUP(R4812,OP!C:C,OP!B:B,,0,1)</f>
        <v>RJ</v>
      </c>
      <c r="E4812" s="23"/>
      <c r="M4812" s="26"/>
      <c r="N4812" s="27"/>
      <c r="O4812" s="28" t="str">
        <f t="shared" si="1208"/>
        <v>00000004812</v>
      </c>
      <c r="R4812" s="27" t="s">
        <v>193</v>
      </c>
      <c r="S4812" s="30" t="str">
        <f>_xlfn.IFNA(VLOOKUP(_xlfn.CONCAT(D4812," - ",R4812),OP!A:D,4,0),"-------------------------------------------NAO DISPONIVEL-------------------------------------------")</f>
        <v>FETRANSPOR</v>
      </c>
      <c r="T4812" s="31"/>
      <c r="U4812" s="32"/>
      <c r="V4812" s="31"/>
      <c r="W4812" s="33">
        <f t="shared" si="1209"/>
        <v>0</v>
      </c>
      <c r="X4812" s="34">
        <f t="shared" si="1210"/>
        <v>0</v>
      </c>
      <c r="Y4812" s="33">
        <f t="shared" si="1211"/>
        <v>0</v>
      </c>
      <c r="Z4812" s="33">
        <f t="shared" si="1212"/>
        <v>0</v>
      </c>
      <c r="AA4812" s="35">
        <f t="shared" si="1213"/>
        <v>0</v>
      </c>
      <c r="AB4812" s="36">
        <f t="shared" si="1214"/>
        <v>0</v>
      </c>
      <c r="AC4812" s="37">
        <f t="shared" si="1215"/>
        <v>0</v>
      </c>
      <c r="AD4812" s="38"/>
      <c r="AE4812" s="38"/>
      <c r="AF4812" s="39">
        <f t="shared" si="1216"/>
        <v>0</v>
      </c>
      <c r="AG4812" s="40"/>
      <c r="AH4812" s="41">
        <f t="shared" si="1217"/>
        <v>0</v>
      </c>
      <c r="AI4812" s="42">
        <f t="shared" si="1218"/>
        <v>0</v>
      </c>
      <c r="AJ4812" s="43">
        <f t="shared" si="1219"/>
        <v>0</v>
      </c>
      <c r="AK4812" s="5" t="str">
        <f>_xlfn.IFNA(VLOOKUP(_xlfn.CONCAT(D4812," - ",S4812),OP!E:F,2,0),"-------------------------------------------NAO DISPONIVEL-------------------------------------------")</f>
        <v>C - RIOCARD</v>
      </c>
      <c r="AL4812" s="7" t="str">
        <f t="shared" si="1205"/>
        <v>1 - -------------------------------------------NAO DISPONIVEL------------------------------------------- - 00000004812 - FETRANSPOR</v>
      </c>
      <c r="AM4812" s="7" t="str">
        <f t="shared" si="1206"/>
        <v>-------------------------------------------NAO DISPONIVEL-------------------------------------------</v>
      </c>
      <c r="AN4812" s="44" cm="1">
        <f t="array" ref="AN4812">_xlfn.IFS(AJ4812=0,0,AQ4812="INATIVO",2,AQ4812="SEM CADASTRO",4,AQ4812="CPF ATIVO EM OUTRO COMPRADOR",5,AQ4812="NOVO/SEM CARTAO",6,AND(AJ4812&gt;0,AQ4812,""),8)</f>
        <v>0</v>
      </c>
      <c r="AO4812" s="45">
        <f t="shared" si="1220"/>
        <v>-10</v>
      </c>
    </row>
    <row r="4813" spans="1:41" x14ac:dyDescent="0.4">
      <c r="A4813" s="21" t="str">
        <f t="shared" si="1207"/>
        <v>-------------------------------------------NAO DISPONIVEL-------------------------------------------</v>
      </c>
      <c r="B4813" s="5" t="str">
        <f>_xlfn.IFNA(VLOOKUP(A4813,CNPJ!E:F,2,0),"-------------------------------------------NAO DISPONIVEL-------------------------------------------")</f>
        <v>-------------------------------------------NAO DISPONIVEL-------------------------------------------</v>
      </c>
      <c r="C4813" s="22">
        <v>1</v>
      </c>
      <c r="D4813" s="5" t="str">
        <f>_xlfn.XLOOKUP(R4813,OP!C:C,OP!B:B,,0,1)</f>
        <v>RJ</v>
      </c>
      <c r="E4813" s="23"/>
      <c r="M4813" s="26"/>
      <c r="N4813" s="27"/>
      <c r="O4813" s="28" t="str">
        <f t="shared" si="1208"/>
        <v>00000004813</v>
      </c>
      <c r="R4813" s="27" t="s">
        <v>193</v>
      </c>
      <c r="S4813" s="30" t="str">
        <f>_xlfn.IFNA(VLOOKUP(_xlfn.CONCAT(D4813," - ",R4813),OP!A:D,4,0),"-------------------------------------------NAO DISPONIVEL-------------------------------------------")</f>
        <v>FETRANSPOR</v>
      </c>
      <c r="T4813" s="31"/>
      <c r="U4813" s="32"/>
      <c r="V4813" s="31"/>
      <c r="W4813" s="33">
        <f t="shared" si="1209"/>
        <v>0</v>
      </c>
      <c r="X4813" s="34">
        <f t="shared" si="1210"/>
        <v>0</v>
      </c>
      <c r="Y4813" s="33">
        <f t="shared" si="1211"/>
        <v>0</v>
      </c>
      <c r="Z4813" s="33">
        <f t="shared" si="1212"/>
        <v>0</v>
      </c>
      <c r="AA4813" s="35">
        <f t="shared" si="1213"/>
        <v>0</v>
      </c>
      <c r="AB4813" s="36">
        <f t="shared" si="1214"/>
        <v>0</v>
      </c>
      <c r="AC4813" s="37">
        <f t="shared" si="1215"/>
        <v>0</v>
      </c>
      <c r="AD4813" s="38"/>
      <c r="AE4813" s="38"/>
      <c r="AF4813" s="39">
        <f t="shared" si="1216"/>
        <v>0</v>
      </c>
      <c r="AG4813" s="40"/>
      <c r="AH4813" s="41">
        <f t="shared" si="1217"/>
        <v>0</v>
      </c>
      <c r="AI4813" s="42">
        <f t="shared" si="1218"/>
        <v>0</v>
      </c>
      <c r="AJ4813" s="43">
        <f t="shared" si="1219"/>
        <v>0</v>
      </c>
      <c r="AK4813" s="5" t="str">
        <f>_xlfn.IFNA(VLOOKUP(_xlfn.CONCAT(D4813," - ",S4813),OP!E:F,2,0),"-------------------------------------------NAO DISPONIVEL-------------------------------------------")</f>
        <v>C - RIOCARD</v>
      </c>
      <c r="AL4813" s="7" t="str">
        <f t="shared" si="1205"/>
        <v>1 - -------------------------------------------NAO DISPONIVEL------------------------------------------- - 00000004813 - FETRANSPOR</v>
      </c>
      <c r="AM4813" s="7" t="str">
        <f t="shared" si="1206"/>
        <v>-------------------------------------------NAO DISPONIVEL-------------------------------------------</v>
      </c>
      <c r="AN4813" s="44" cm="1">
        <f t="array" ref="AN4813">_xlfn.IFS(AJ4813=0,0,AQ4813="INATIVO",2,AQ4813="SEM CADASTRO",4,AQ4813="CPF ATIVO EM OUTRO COMPRADOR",5,AQ4813="NOVO/SEM CARTAO",6,AND(AJ4813&gt;0,AQ4813,""),8)</f>
        <v>0</v>
      </c>
      <c r="AO4813" s="45">
        <f t="shared" si="1220"/>
        <v>-10</v>
      </c>
    </row>
    <row r="4814" spans="1:41" x14ac:dyDescent="0.4">
      <c r="A4814" s="21" t="str">
        <f t="shared" si="1207"/>
        <v>-------------------------------------------NAO DISPONIVEL-------------------------------------------</v>
      </c>
      <c r="B4814" s="5" t="str">
        <f>_xlfn.IFNA(VLOOKUP(A4814,CNPJ!E:F,2,0),"-------------------------------------------NAO DISPONIVEL-------------------------------------------")</f>
        <v>-------------------------------------------NAO DISPONIVEL-------------------------------------------</v>
      </c>
      <c r="C4814" s="22">
        <v>1</v>
      </c>
      <c r="D4814" s="5" t="str">
        <f>_xlfn.XLOOKUP(R4814,OP!C:C,OP!B:B,,0,1)</f>
        <v>RJ</v>
      </c>
      <c r="E4814" s="23"/>
      <c r="M4814" s="26"/>
      <c r="N4814" s="27"/>
      <c r="O4814" s="28" t="str">
        <f t="shared" si="1208"/>
        <v>00000004814</v>
      </c>
      <c r="R4814" s="27" t="s">
        <v>193</v>
      </c>
      <c r="S4814" s="30" t="str">
        <f>_xlfn.IFNA(VLOOKUP(_xlfn.CONCAT(D4814," - ",R4814),OP!A:D,4,0),"-------------------------------------------NAO DISPONIVEL-------------------------------------------")</f>
        <v>FETRANSPOR</v>
      </c>
      <c r="T4814" s="31"/>
      <c r="U4814" s="32"/>
      <c r="V4814" s="31"/>
      <c r="W4814" s="33">
        <f t="shared" si="1209"/>
        <v>0</v>
      </c>
      <c r="X4814" s="34">
        <f t="shared" si="1210"/>
        <v>0</v>
      </c>
      <c r="Y4814" s="33">
        <f t="shared" si="1211"/>
        <v>0</v>
      </c>
      <c r="Z4814" s="33">
        <f t="shared" si="1212"/>
        <v>0</v>
      </c>
      <c r="AA4814" s="35">
        <f t="shared" si="1213"/>
        <v>0</v>
      </c>
      <c r="AB4814" s="36">
        <f t="shared" si="1214"/>
        <v>0</v>
      </c>
      <c r="AC4814" s="37">
        <f t="shared" si="1215"/>
        <v>0</v>
      </c>
      <c r="AD4814" s="38"/>
      <c r="AE4814" s="38"/>
      <c r="AF4814" s="39">
        <f t="shared" si="1216"/>
        <v>0</v>
      </c>
      <c r="AG4814" s="40"/>
      <c r="AH4814" s="41">
        <f t="shared" si="1217"/>
        <v>0</v>
      </c>
      <c r="AI4814" s="42">
        <f t="shared" si="1218"/>
        <v>0</v>
      </c>
      <c r="AJ4814" s="43">
        <f t="shared" si="1219"/>
        <v>0</v>
      </c>
      <c r="AK4814" s="5" t="str">
        <f>_xlfn.IFNA(VLOOKUP(_xlfn.CONCAT(D4814," - ",S4814),OP!E:F,2,0),"-------------------------------------------NAO DISPONIVEL-------------------------------------------")</f>
        <v>C - RIOCARD</v>
      </c>
      <c r="AL4814" s="7" t="str">
        <f t="shared" si="1205"/>
        <v>1 - -------------------------------------------NAO DISPONIVEL------------------------------------------- - 00000004814 - FETRANSPOR</v>
      </c>
      <c r="AM4814" s="7" t="str">
        <f t="shared" si="1206"/>
        <v>-------------------------------------------NAO DISPONIVEL-------------------------------------------</v>
      </c>
      <c r="AN4814" s="44" cm="1">
        <f t="array" ref="AN4814">_xlfn.IFS(AJ4814=0,0,AQ4814="INATIVO",2,AQ4814="SEM CADASTRO",4,AQ4814="CPF ATIVO EM OUTRO COMPRADOR",5,AQ4814="NOVO/SEM CARTAO",6,AND(AJ4814&gt;0,AQ4814,""),8)</f>
        <v>0</v>
      </c>
      <c r="AO4814" s="45">
        <f t="shared" si="1220"/>
        <v>-10</v>
      </c>
    </row>
    <row r="4815" spans="1:41" x14ac:dyDescent="0.4">
      <c r="A4815" s="21" t="str">
        <f t="shared" si="1207"/>
        <v>-------------------------------------------NAO DISPONIVEL-------------------------------------------</v>
      </c>
      <c r="B4815" s="5" t="str">
        <f>_xlfn.IFNA(VLOOKUP(A4815,CNPJ!E:F,2,0),"-------------------------------------------NAO DISPONIVEL-------------------------------------------")</f>
        <v>-------------------------------------------NAO DISPONIVEL-------------------------------------------</v>
      </c>
      <c r="C4815" s="22">
        <v>1</v>
      </c>
      <c r="D4815" s="5" t="str">
        <f>_xlfn.XLOOKUP(R4815,OP!C:C,OP!B:B,,0,1)</f>
        <v>RJ</v>
      </c>
      <c r="E4815" s="23"/>
      <c r="M4815" s="26"/>
      <c r="N4815" s="27"/>
      <c r="O4815" s="28" t="str">
        <f t="shared" si="1208"/>
        <v>00000004815</v>
      </c>
      <c r="R4815" s="27" t="s">
        <v>193</v>
      </c>
      <c r="S4815" s="30" t="str">
        <f>_xlfn.IFNA(VLOOKUP(_xlfn.CONCAT(D4815," - ",R4815),OP!A:D,4,0),"-------------------------------------------NAO DISPONIVEL-------------------------------------------")</f>
        <v>FETRANSPOR</v>
      </c>
      <c r="T4815" s="31"/>
      <c r="U4815" s="32"/>
      <c r="V4815" s="31"/>
      <c r="W4815" s="33">
        <f t="shared" si="1209"/>
        <v>0</v>
      </c>
      <c r="X4815" s="34">
        <f t="shared" si="1210"/>
        <v>0</v>
      </c>
      <c r="Y4815" s="33">
        <f t="shared" si="1211"/>
        <v>0</v>
      </c>
      <c r="Z4815" s="33">
        <f t="shared" si="1212"/>
        <v>0</v>
      </c>
      <c r="AA4815" s="35">
        <f t="shared" si="1213"/>
        <v>0</v>
      </c>
      <c r="AB4815" s="36">
        <f t="shared" si="1214"/>
        <v>0</v>
      </c>
      <c r="AC4815" s="37">
        <f t="shared" si="1215"/>
        <v>0</v>
      </c>
      <c r="AD4815" s="38"/>
      <c r="AE4815" s="38"/>
      <c r="AF4815" s="39">
        <f t="shared" si="1216"/>
        <v>0</v>
      </c>
      <c r="AG4815" s="40"/>
      <c r="AH4815" s="41">
        <f t="shared" si="1217"/>
        <v>0</v>
      </c>
      <c r="AI4815" s="42">
        <f t="shared" si="1218"/>
        <v>0</v>
      </c>
      <c r="AJ4815" s="43">
        <f t="shared" si="1219"/>
        <v>0</v>
      </c>
      <c r="AK4815" s="5" t="str">
        <f>_xlfn.IFNA(VLOOKUP(_xlfn.CONCAT(D4815," - ",S4815),OP!E:F,2,0),"-------------------------------------------NAO DISPONIVEL-------------------------------------------")</f>
        <v>C - RIOCARD</v>
      </c>
      <c r="AL4815" s="7" t="str">
        <f t="shared" si="1205"/>
        <v>1 - -------------------------------------------NAO DISPONIVEL------------------------------------------- - 00000004815 - FETRANSPOR</v>
      </c>
      <c r="AM4815" s="7" t="str">
        <f t="shared" si="1206"/>
        <v>-------------------------------------------NAO DISPONIVEL-------------------------------------------</v>
      </c>
      <c r="AN4815" s="44" cm="1">
        <f t="array" ref="AN4815">_xlfn.IFS(AJ4815=0,0,AQ4815="INATIVO",2,AQ4815="SEM CADASTRO",4,AQ4815="CPF ATIVO EM OUTRO COMPRADOR",5,AQ4815="NOVO/SEM CARTAO",6,AND(AJ4815&gt;0,AQ4815,""),8)</f>
        <v>0</v>
      </c>
      <c r="AO4815" s="45">
        <f t="shared" si="1220"/>
        <v>-10</v>
      </c>
    </row>
    <row r="4816" spans="1:41" x14ac:dyDescent="0.4">
      <c r="A4816" s="21" t="str">
        <f t="shared" si="1207"/>
        <v>-------------------------------------------NAO DISPONIVEL-------------------------------------------</v>
      </c>
      <c r="B4816" s="5" t="str">
        <f>_xlfn.IFNA(VLOOKUP(A4816,CNPJ!E:F,2,0),"-------------------------------------------NAO DISPONIVEL-------------------------------------------")</f>
        <v>-------------------------------------------NAO DISPONIVEL-------------------------------------------</v>
      </c>
      <c r="C4816" s="22">
        <v>1</v>
      </c>
      <c r="D4816" s="5" t="str">
        <f>_xlfn.XLOOKUP(R4816,OP!C:C,OP!B:B,,0,1)</f>
        <v>RJ</v>
      </c>
      <c r="E4816" s="23"/>
      <c r="M4816" s="26"/>
      <c r="N4816" s="27"/>
      <c r="O4816" s="28" t="str">
        <f t="shared" si="1208"/>
        <v>00000004816</v>
      </c>
      <c r="R4816" s="27" t="s">
        <v>193</v>
      </c>
      <c r="S4816" s="30" t="str">
        <f>_xlfn.IFNA(VLOOKUP(_xlfn.CONCAT(D4816," - ",R4816),OP!A:D,4,0),"-------------------------------------------NAO DISPONIVEL-------------------------------------------")</f>
        <v>FETRANSPOR</v>
      </c>
      <c r="T4816" s="31"/>
      <c r="U4816" s="32"/>
      <c r="V4816" s="31"/>
      <c r="W4816" s="33">
        <f t="shared" si="1209"/>
        <v>0</v>
      </c>
      <c r="X4816" s="34">
        <f t="shared" si="1210"/>
        <v>0</v>
      </c>
      <c r="Y4816" s="33">
        <f t="shared" si="1211"/>
        <v>0</v>
      </c>
      <c r="Z4816" s="33">
        <f t="shared" si="1212"/>
        <v>0</v>
      </c>
      <c r="AA4816" s="35">
        <f t="shared" si="1213"/>
        <v>0</v>
      </c>
      <c r="AB4816" s="36">
        <f t="shared" si="1214"/>
        <v>0</v>
      </c>
      <c r="AC4816" s="37">
        <f t="shared" si="1215"/>
        <v>0</v>
      </c>
      <c r="AD4816" s="38"/>
      <c r="AE4816" s="38"/>
      <c r="AF4816" s="39">
        <f t="shared" si="1216"/>
        <v>0</v>
      </c>
      <c r="AG4816" s="40"/>
      <c r="AH4816" s="41">
        <f t="shared" si="1217"/>
        <v>0</v>
      </c>
      <c r="AI4816" s="42">
        <f t="shared" si="1218"/>
        <v>0</v>
      </c>
      <c r="AJ4816" s="43">
        <f t="shared" si="1219"/>
        <v>0</v>
      </c>
      <c r="AK4816" s="5" t="str">
        <f>_xlfn.IFNA(VLOOKUP(_xlfn.CONCAT(D4816," - ",S4816),OP!E:F,2,0),"-------------------------------------------NAO DISPONIVEL-------------------------------------------")</f>
        <v>C - RIOCARD</v>
      </c>
      <c r="AL4816" s="7" t="str">
        <f t="shared" si="1205"/>
        <v>1 - -------------------------------------------NAO DISPONIVEL------------------------------------------- - 00000004816 - FETRANSPOR</v>
      </c>
      <c r="AM4816" s="7" t="str">
        <f t="shared" si="1206"/>
        <v>-------------------------------------------NAO DISPONIVEL-------------------------------------------</v>
      </c>
      <c r="AN4816" s="44" cm="1">
        <f t="array" ref="AN4816">_xlfn.IFS(AJ4816=0,0,AQ4816="INATIVO",2,AQ4816="SEM CADASTRO",4,AQ4816="CPF ATIVO EM OUTRO COMPRADOR",5,AQ4816="NOVO/SEM CARTAO",6,AND(AJ4816&gt;0,AQ4816,""),8)</f>
        <v>0</v>
      </c>
      <c r="AO4816" s="45">
        <f t="shared" si="1220"/>
        <v>-10</v>
      </c>
    </row>
    <row r="4817" spans="1:41" x14ac:dyDescent="0.4">
      <c r="A4817" s="21" t="str">
        <f t="shared" si="1207"/>
        <v>-------------------------------------------NAO DISPONIVEL-------------------------------------------</v>
      </c>
      <c r="B4817" s="5" t="str">
        <f>_xlfn.IFNA(VLOOKUP(A4817,CNPJ!E:F,2,0),"-------------------------------------------NAO DISPONIVEL-------------------------------------------")</f>
        <v>-------------------------------------------NAO DISPONIVEL-------------------------------------------</v>
      </c>
      <c r="C4817" s="22">
        <v>1</v>
      </c>
      <c r="D4817" s="5" t="str">
        <f>_xlfn.XLOOKUP(R4817,OP!C:C,OP!B:B,,0,1)</f>
        <v>RJ</v>
      </c>
      <c r="E4817" s="23"/>
      <c r="M4817" s="26"/>
      <c r="N4817" s="27"/>
      <c r="O4817" s="28" t="str">
        <f t="shared" si="1208"/>
        <v>00000004817</v>
      </c>
      <c r="R4817" s="27" t="s">
        <v>193</v>
      </c>
      <c r="S4817" s="30" t="str">
        <f>_xlfn.IFNA(VLOOKUP(_xlfn.CONCAT(D4817," - ",R4817),OP!A:D,4,0),"-------------------------------------------NAO DISPONIVEL-------------------------------------------")</f>
        <v>FETRANSPOR</v>
      </c>
      <c r="T4817" s="31"/>
      <c r="U4817" s="32"/>
      <c r="V4817" s="31"/>
      <c r="W4817" s="33">
        <f t="shared" si="1209"/>
        <v>0</v>
      </c>
      <c r="X4817" s="34">
        <f t="shared" si="1210"/>
        <v>0</v>
      </c>
      <c r="Y4817" s="33">
        <f t="shared" si="1211"/>
        <v>0</v>
      </c>
      <c r="Z4817" s="33">
        <f t="shared" si="1212"/>
        <v>0</v>
      </c>
      <c r="AA4817" s="35">
        <f t="shared" si="1213"/>
        <v>0</v>
      </c>
      <c r="AB4817" s="36">
        <f t="shared" si="1214"/>
        <v>0</v>
      </c>
      <c r="AC4817" s="37">
        <f t="shared" si="1215"/>
        <v>0</v>
      </c>
      <c r="AD4817" s="38"/>
      <c r="AE4817" s="38"/>
      <c r="AF4817" s="39">
        <f t="shared" si="1216"/>
        <v>0</v>
      </c>
      <c r="AG4817" s="40"/>
      <c r="AH4817" s="41">
        <f t="shared" si="1217"/>
        <v>0</v>
      </c>
      <c r="AI4817" s="42">
        <f t="shared" si="1218"/>
        <v>0</v>
      </c>
      <c r="AJ4817" s="43">
        <f t="shared" si="1219"/>
        <v>0</v>
      </c>
      <c r="AK4817" s="5" t="str">
        <f>_xlfn.IFNA(VLOOKUP(_xlfn.CONCAT(D4817," - ",S4817),OP!E:F,2,0),"-------------------------------------------NAO DISPONIVEL-------------------------------------------")</f>
        <v>C - RIOCARD</v>
      </c>
      <c r="AL4817" s="7" t="str">
        <f t="shared" si="1205"/>
        <v>1 - -------------------------------------------NAO DISPONIVEL------------------------------------------- - 00000004817 - FETRANSPOR</v>
      </c>
      <c r="AM4817" s="7" t="str">
        <f t="shared" si="1206"/>
        <v>-------------------------------------------NAO DISPONIVEL-------------------------------------------</v>
      </c>
      <c r="AN4817" s="44" cm="1">
        <f t="array" ref="AN4817">_xlfn.IFS(AJ4817=0,0,AQ4817="INATIVO",2,AQ4817="SEM CADASTRO",4,AQ4817="CPF ATIVO EM OUTRO COMPRADOR",5,AQ4817="NOVO/SEM CARTAO",6,AND(AJ4817&gt;0,AQ4817,""),8)</f>
        <v>0</v>
      </c>
      <c r="AO4817" s="45">
        <f t="shared" si="1220"/>
        <v>-10</v>
      </c>
    </row>
    <row r="4818" spans="1:41" x14ac:dyDescent="0.4">
      <c r="A4818" s="21" t="str">
        <f t="shared" si="1207"/>
        <v>-------------------------------------------NAO DISPONIVEL-------------------------------------------</v>
      </c>
      <c r="B4818" s="5" t="str">
        <f>_xlfn.IFNA(VLOOKUP(A4818,CNPJ!E:F,2,0),"-------------------------------------------NAO DISPONIVEL-------------------------------------------")</f>
        <v>-------------------------------------------NAO DISPONIVEL-------------------------------------------</v>
      </c>
      <c r="C4818" s="22">
        <v>1</v>
      </c>
      <c r="D4818" s="5" t="str">
        <f>_xlfn.XLOOKUP(R4818,OP!C:C,OP!B:B,,0,1)</f>
        <v>RJ</v>
      </c>
      <c r="E4818" s="23"/>
      <c r="M4818" s="26"/>
      <c r="N4818" s="27"/>
      <c r="O4818" s="28" t="str">
        <f t="shared" si="1208"/>
        <v>00000004818</v>
      </c>
      <c r="R4818" s="27" t="s">
        <v>193</v>
      </c>
      <c r="S4818" s="30" t="str">
        <f>_xlfn.IFNA(VLOOKUP(_xlfn.CONCAT(D4818," - ",R4818),OP!A:D,4,0),"-------------------------------------------NAO DISPONIVEL-------------------------------------------")</f>
        <v>FETRANSPOR</v>
      </c>
      <c r="T4818" s="31"/>
      <c r="U4818" s="32"/>
      <c r="V4818" s="31"/>
      <c r="W4818" s="33">
        <f t="shared" si="1209"/>
        <v>0</v>
      </c>
      <c r="X4818" s="34">
        <f t="shared" si="1210"/>
        <v>0</v>
      </c>
      <c r="Y4818" s="33">
        <f t="shared" si="1211"/>
        <v>0</v>
      </c>
      <c r="Z4818" s="33">
        <f t="shared" si="1212"/>
        <v>0</v>
      </c>
      <c r="AA4818" s="35">
        <f t="shared" si="1213"/>
        <v>0</v>
      </c>
      <c r="AB4818" s="36">
        <f t="shared" si="1214"/>
        <v>0</v>
      </c>
      <c r="AC4818" s="37">
        <f t="shared" si="1215"/>
        <v>0</v>
      </c>
      <c r="AD4818" s="38"/>
      <c r="AE4818" s="38"/>
      <c r="AF4818" s="39">
        <f t="shared" si="1216"/>
        <v>0</v>
      </c>
      <c r="AG4818" s="40"/>
      <c r="AH4818" s="41">
        <f t="shared" si="1217"/>
        <v>0</v>
      </c>
      <c r="AI4818" s="42">
        <f t="shared" si="1218"/>
        <v>0</v>
      </c>
      <c r="AJ4818" s="43">
        <f t="shared" si="1219"/>
        <v>0</v>
      </c>
      <c r="AK4818" s="5" t="str">
        <f>_xlfn.IFNA(VLOOKUP(_xlfn.CONCAT(D4818," - ",S4818),OP!E:F,2,0),"-------------------------------------------NAO DISPONIVEL-------------------------------------------")</f>
        <v>C - RIOCARD</v>
      </c>
      <c r="AL4818" s="7" t="str">
        <f t="shared" si="1205"/>
        <v>1 - -------------------------------------------NAO DISPONIVEL------------------------------------------- - 00000004818 - FETRANSPOR</v>
      </c>
      <c r="AM4818" s="7" t="str">
        <f t="shared" si="1206"/>
        <v>-------------------------------------------NAO DISPONIVEL-------------------------------------------</v>
      </c>
      <c r="AN4818" s="44" cm="1">
        <f t="array" ref="AN4818">_xlfn.IFS(AJ4818=0,0,AQ4818="INATIVO",2,AQ4818="SEM CADASTRO",4,AQ4818="CPF ATIVO EM OUTRO COMPRADOR",5,AQ4818="NOVO/SEM CARTAO",6,AND(AJ4818&gt;0,AQ4818,""),8)</f>
        <v>0</v>
      </c>
      <c r="AO4818" s="45">
        <f t="shared" si="1220"/>
        <v>-10</v>
      </c>
    </row>
    <row r="4819" spans="1:41" x14ac:dyDescent="0.4">
      <c r="A4819" s="21" t="str">
        <f t="shared" si="1207"/>
        <v>-------------------------------------------NAO DISPONIVEL-------------------------------------------</v>
      </c>
      <c r="B4819" s="5" t="str">
        <f>_xlfn.IFNA(VLOOKUP(A4819,CNPJ!E:F,2,0),"-------------------------------------------NAO DISPONIVEL-------------------------------------------")</f>
        <v>-------------------------------------------NAO DISPONIVEL-------------------------------------------</v>
      </c>
      <c r="C4819" s="22">
        <v>1</v>
      </c>
      <c r="D4819" s="5" t="str">
        <f>_xlfn.XLOOKUP(R4819,OP!C:C,OP!B:B,,0,1)</f>
        <v>RJ</v>
      </c>
      <c r="E4819" s="23"/>
      <c r="M4819" s="26"/>
      <c r="N4819" s="27"/>
      <c r="O4819" s="28" t="str">
        <f t="shared" si="1208"/>
        <v>00000004819</v>
      </c>
      <c r="R4819" s="27" t="s">
        <v>193</v>
      </c>
      <c r="S4819" s="30" t="str">
        <f>_xlfn.IFNA(VLOOKUP(_xlfn.CONCAT(D4819," - ",R4819),OP!A:D,4,0),"-------------------------------------------NAO DISPONIVEL-------------------------------------------")</f>
        <v>FETRANSPOR</v>
      </c>
      <c r="T4819" s="31"/>
      <c r="U4819" s="32"/>
      <c r="V4819" s="31"/>
      <c r="W4819" s="33">
        <f t="shared" si="1209"/>
        <v>0</v>
      </c>
      <c r="X4819" s="34">
        <f t="shared" si="1210"/>
        <v>0</v>
      </c>
      <c r="Y4819" s="33">
        <f t="shared" si="1211"/>
        <v>0</v>
      </c>
      <c r="Z4819" s="33">
        <f t="shared" si="1212"/>
        <v>0</v>
      </c>
      <c r="AA4819" s="35">
        <f t="shared" si="1213"/>
        <v>0</v>
      </c>
      <c r="AB4819" s="36">
        <f t="shared" si="1214"/>
        <v>0</v>
      </c>
      <c r="AC4819" s="37">
        <f t="shared" si="1215"/>
        <v>0</v>
      </c>
      <c r="AD4819" s="38"/>
      <c r="AE4819" s="38"/>
      <c r="AF4819" s="39">
        <f t="shared" si="1216"/>
        <v>0</v>
      </c>
      <c r="AG4819" s="40"/>
      <c r="AH4819" s="41">
        <f t="shared" si="1217"/>
        <v>0</v>
      </c>
      <c r="AI4819" s="42">
        <f t="shared" si="1218"/>
        <v>0</v>
      </c>
      <c r="AJ4819" s="43">
        <f t="shared" si="1219"/>
        <v>0</v>
      </c>
      <c r="AK4819" s="5" t="str">
        <f>_xlfn.IFNA(VLOOKUP(_xlfn.CONCAT(D4819," - ",S4819),OP!E:F,2,0),"-------------------------------------------NAO DISPONIVEL-------------------------------------------")</f>
        <v>C - RIOCARD</v>
      </c>
      <c r="AL4819" s="7" t="str">
        <f t="shared" si="1205"/>
        <v>1 - -------------------------------------------NAO DISPONIVEL------------------------------------------- - 00000004819 - FETRANSPOR</v>
      </c>
      <c r="AM4819" s="7" t="str">
        <f t="shared" si="1206"/>
        <v>-------------------------------------------NAO DISPONIVEL-------------------------------------------</v>
      </c>
      <c r="AN4819" s="44" cm="1">
        <f t="array" ref="AN4819">_xlfn.IFS(AJ4819=0,0,AQ4819="INATIVO",2,AQ4819="SEM CADASTRO",4,AQ4819="CPF ATIVO EM OUTRO COMPRADOR",5,AQ4819="NOVO/SEM CARTAO",6,AND(AJ4819&gt;0,AQ4819,""),8)</f>
        <v>0</v>
      </c>
      <c r="AO4819" s="45">
        <f t="shared" si="1220"/>
        <v>-10</v>
      </c>
    </row>
    <row r="4820" spans="1:41" x14ac:dyDescent="0.4">
      <c r="A4820" s="21" t="str">
        <f t="shared" si="1207"/>
        <v>-------------------------------------------NAO DISPONIVEL-------------------------------------------</v>
      </c>
      <c r="B4820" s="5" t="str">
        <f>_xlfn.IFNA(VLOOKUP(A4820,CNPJ!E:F,2,0),"-------------------------------------------NAO DISPONIVEL-------------------------------------------")</f>
        <v>-------------------------------------------NAO DISPONIVEL-------------------------------------------</v>
      </c>
      <c r="C4820" s="22">
        <v>1</v>
      </c>
      <c r="D4820" s="5" t="str">
        <f>_xlfn.XLOOKUP(R4820,OP!C:C,OP!B:B,,0,1)</f>
        <v>RJ</v>
      </c>
      <c r="E4820" s="23"/>
      <c r="M4820" s="26"/>
      <c r="N4820" s="27"/>
      <c r="O4820" s="28" t="str">
        <f t="shared" si="1208"/>
        <v>00000004820</v>
      </c>
      <c r="R4820" s="27" t="s">
        <v>193</v>
      </c>
      <c r="S4820" s="30" t="str">
        <f>_xlfn.IFNA(VLOOKUP(_xlfn.CONCAT(D4820," - ",R4820),OP!A:D,4,0),"-------------------------------------------NAO DISPONIVEL-------------------------------------------")</f>
        <v>FETRANSPOR</v>
      </c>
      <c r="T4820" s="31"/>
      <c r="U4820" s="32"/>
      <c r="V4820" s="31"/>
      <c r="W4820" s="33">
        <f t="shared" si="1209"/>
        <v>0</v>
      </c>
      <c r="X4820" s="34">
        <f t="shared" si="1210"/>
        <v>0</v>
      </c>
      <c r="Y4820" s="33">
        <f t="shared" si="1211"/>
        <v>0</v>
      </c>
      <c r="Z4820" s="33">
        <f t="shared" si="1212"/>
        <v>0</v>
      </c>
      <c r="AA4820" s="35">
        <f t="shared" si="1213"/>
        <v>0</v>
      </c>
      <c r="AB4820" s="36">
        <f t="shared" si="1214"/>
        <v>0</v>
      </c>
      <c r="AC4820" s="37">
        <f t="shared" si="1215"/>
        <v>0</v>
      </c>
      <c r="AD4820" s="38"/>
      <c r="AE4820" s="38"/>
      <c r="AF4820" s="39">
        <f t="shared" si="1216"/>
        <v>0</v>
      </c>
      <c r="AG4820" s="40"/>
      <c r="AH4820" s="41">
        <f t="shared" si="1217"/>
        <v>0</v>
      </c>
      <c r="AI4820" s="42">
        <f t="shared" si="1218"/>
        <v>0</v>
      </c>
      <c r="AJ4820" s="43">
        <f t="shared" si="1219"/>
        <v>0</v>
      </c>
      <c r="AK4820" s="5" t="str">
        <f>_xlfn.IFNA(VLOOKUP(_xlfn.CONCAT(D4820," - ",S4820),OP!E:F,2,0),"-------------------------------------------NAO DISPONIVEL-------------------------------------------")</f>
        <v>C - RIOCARD</v>
      </c>
      <c r="AL4820" s="7" t="str">
        <f t="shared" si="1205"/>
        <v>1 - -------------------------------------------NAO DISPONIVEL------------------------------------------- - 00000004820 - FETRANSPOR</v>
      </c>
      <c r="AM4820" s="7" t="str">
        <f t="shared" si="1206"/>
        <v>-------------------------------------------NAO DISPONIVEL-------------------------------------------</v>
      </c>
      <c r="AN4820" s="44" cm="1">
        <f t="array" ref="AN4820">_xlfn.IFS(AJ4820=0,0,AQ4820="INATIVO",2,AQ4820="SEM CADASTRO",4,AQ4820="CPF ATIVO EM OUTRO COMPRADOR",5,AQ4820="NOVO/SEM CARTAO",6,AND(AJ4820&gt;0,AQ4820,""),8)</f>
        <v>0</v>
      </c>
      <c r="AO4820" s="45">
        <f t="shared" si="1220"/>
        <v>-10</v>
      </c>
    </row>
    <row r="4821" spans="1:41" x14ac:dyDescent="0.4">
      <c r="A4821" s="21" t="str">
        <f t="shared" si="1207"/>
        <v>-------------------------------------------NAO DISPONIVEL-------------------------------------------</v>
      </c>
      <c r="B4821" s="5" t="str">
        <f>_xlfn.IFNA(VLOOKUP(A4821,CNPJ!E:F,2,0),"-------------------------------------------NAO DISPONIVEL-------------------------------------------")</f>
        <v>-------------------------------------------NAO DISPONIVEL-------------------------------------------</v>
      </c>
      <c r="C4821" s="22">
        <v>1</v>
      </c>
      <c r="D4821" s="5" t="str">
        <f>_xlfn.XLOOKUP(R4821,OP!C:C,OP!B:B,,0,1)</f>
        <v>RJ</v>
      </c>
      <c r="E4821" s="23"/>
      <c r="M4821" s="26"/>
      <c r="N4821" s="27"/>
      <c r="O4821" s="28" t="str">
        <f t="shared" si="1208"/>
        <v>00000004821</v>
      </c>
      <c r="R4821" s="27" t="s">
        <v>193</v>
      </c>
      <c r="S4821" s="30" t="str">
        <f>_xlfn.IFNA(VLOOKUP(_xlfn.CONCAT(D4821," - ",R4821),OP!A:D,4,0),"-------------------------------------------NAO DISPONIVEL-------------------------------------------")</f>
        <v>FETRANSPOR</v>
      </c>
      <c r="T4821" s="31"/>
      <c r="U4821" s="32"/>
      <c r="V4821" s="31"/>
      <c r="W4821" s="33">
        <f t="shared" si="1209"/>
        <v>0</v>
      </c>
      <c r="X4821" s="34">
        <f t="shared" si="1210"/>
        <v>0</v>
      </c>
      <c r="Y4821" s="33">
        <f t="shared" si="1211"/>
        <v>0</v>
      </c>
      <c r="Z4821" s="33">
        <f t="shared" si="1212"/>
        <v>0</v>
      </c>
      <c r="AA4821" s="35">
        <f t="shared" si="1213"/>
        <v>0</v>
      </c>
      <c r="AB4821" s="36">
        <f t="shared" si="1214"/>
        <v>0</v>
      </c>
      <c r="AC4821" s="37">
        <f t="shared" si="1215"/>
        <v>0</v>
      </c>
      <c r="AD4821" s="38"/>
      <c r="AE4821" s="38"/>
      <c r="AF4821" s="39">
        <f t="shared" si="1216"/>
        <v>0</v>
      </c>
      <c r="AG4821" s="40"/>
      <c r="AH4821" s="41">
        <f t="shared" si="1217"/>
        <v>0</v>
      </c>
      <c r="AI4821" s="42">
        <f t="shared" si="1218"/>
        <v>0</v>
      </c>
      <c r="AJ4821" s="43">
        <f t="shared" si="1219"/>
        <v>0</v>
      </c>
      <c r="AK4821" s="5" t="str">
        <f>_xlfn.IFNA(VLOOKUP(_xlfn.CONCAT(D4821," - ",S4821),OP!E:F,2,0),"-------------------------------------------NAO DISPONIVEL-------------------------------------------")</f>
        <v>C - RIOCARD</v>
      </c>
      <c r="AL4821" s="7" t="str">
        <f t="shared" si="1205"/>
        <v>1 - -------------------------------------------NAO DISPONIVEL------------------------------------------- - 00000004821 - FETRANSPOR</v>
      </c>
      <c r="AM4821" s="7" t="str">
        <f t="shared" si="1206"/>
        <v>-------------------------------------------NAO DISPONIVEL-------------------------------------------</v>
      </c>
      <c r="AN4821" s="44" cm="1">
        <f t="array" ref="AN4821">_xlfn.IFS(AJ4821=0,0,AQ4821="INATIVO",2,AQ4821="SEM CADASTRO",4,AQ4821="CPF ATIVO EM OUTRO COMPRADOR",5,AQ4821="NOVO/SEM CARTAO",6,AND(AJ4821&gt;0,AQ4821,""),8)</f>
        <v>0</v>
      </c>
      <c r="AO4821" s="45">
        <f t="shared" si="1220"/>
        <v>-10</v>
      </c>
    </row>
    <row r="4822" spans="1:41" x14ac:dyDescent="0.4">
      <c r="A4822" s="21" t="str">
        <f t="shared" si="1207"/>
        <v>-------------------------------------------NAO DISPONIVEL-------------------------------------------</v>
      </c>
      <c r="B4822" s="5" t="str">
        <f>_xlfn.IFNA(VLOOKUP(A4822,CNPJ!E:F,2,0),"-------------------------------------------NAO DISPONIVEL-------------------------------------------")</f>
        <v>-------------------------------------------NAO DISPONIVEL-------------------------------------------</v>
      </c>
      <c r="C4822" s="22">
        <v>1</v>
      </c>
      <c r="D4822" s="5" t="str">
        <f>_xlfn.XLOOKUP(R4822,OP!C:C,OP!B:B,,0,1)</f>
        <v>RJ</v>
      </c>
      <c r="E4822" s="23"/>
      <c r="M4822" s="26"/>
      <c r="N4822" s="27"/>
      <c r="O4822" s="28" t="str">
        <f t="shared" si="1208"/>
        <v>00000004822</v>
      </c>
      <c r="R4822" s="27" t="s">
        <v>193</v>
      </c>
      <c r="S4822" s="30" t="str">
        <f>_xlfn.IFNA(VLOOKUP(_xlfn.CONCAT(D4822," - ",R4822),OP!A:D,4,0),"-------------------------------------------NAO DISPONIVEL-------------------------------------------")</f>
        <v>FETRANSPOR</v>
      </c>
      <c r="T4822" s="31"/>
      <c r="U4822" s="32"/>
      <c r="V4822" s="31"/>
      <c r="W4822" s="33">
        <f t="shared" si="1209"/>
        <v>0</v>
      </c>
      <c r="X4822" s="34">
        <f t="shared" si="1210"/>
        <v>0</v>
      </c>
      <c r="Y4822" s="33">
        <f t="shared" si="1211"/>
        <v>0</v>
      </c>
      <c r="Z4822" s="33">
        <f t="shared" si="1212"/>
        <v>0</v>
      </c>
      <c r="AA4822" s="35">
        <f t="shared" si="1213"/>
        <v>0</v>
      </c>
      <c r="AB4822" s="36">
        <f t="shared" si="1214"/>
        <v>0</v>
      </c>
      <c r="AC4822" s="37">
        <f t="shared" si="1215"/>
        <v>0</v>
      </c>
      <c r="AD4822" s="38"/>
      <c r="AE4822" s="38"/>
      <c r="AF4822" s="39">
        <f t="shared" si="1216"/>
        <v>0</v>
      </c>
      <c r="AG4822" s="40"/>
      <c r="AH4822" s="41">
        <f t="shared" si="1217"/>
        <v>0</v>
      </c>
      <c r="AI4822" s="42">
        <f t="shared" si="1218"/>
        <v>0</v>
      </c>
      <c r="AJ4822" s="43">
        <f t="shared" si="1219"/>
        <v>0</v>
      </c>
      <c r="AK4822" s="5" t="str">
        <f>_xlfn.IFNA(VLOOKUP(_xlfn.CONCAT(D4822," - ",S4822),OP!E:F,2,0),"-------------------------------------------NAO DISPONIVEL-------------------------------------------")</f>
        <v>C - RIOCARD</v>
      </c>
      <c r="AL4822" s="7" t="str">
        <f t="shared" si="1205"/>
        <v>1 - -------------------------------------------NAO DISPONIVEL------------------------------------------- - 00000004822 - FETRANSPOR</v>
      </c>
      <c r="AM4822" s="7" t="str">
        <f t="shared" si="1206"/>
        <v>-------------------------------------------NAO DISPONIVEL-------------------------------------------</v>
      </c>
      <c r="AN4822" s="44" cm="1">
        <f t="array" ref="AN4822">_xlfn.IFS(AJ4822=0,0,AQ4822="INATIVO",2,AQ4822="SEM CADASTRO",4,AQ4822="CPF ATIVO EM OUTRO COMPRADOR",5,AQ4822="NOVO/SEM CARTAO",6,AND(AJ4822&gt;0,AQ4822,""),8)</f>
        <v>0</v>
      </c>
      <c r="AO4822" s="45">
        <f t="shared" si="1220"/>
        <v>-10</v>
      </c>
    </row>
    <row r="4823" spans="1:41" x14ac:dyDescent="0.4">
      <c r="A4823" s="21" t="str">
        <f t="shared" si="1207"/>
        <v>-------------------------------------------NAO DISPONIVEL-------------------------------------------</v>
      </c>
      <c r="B4823" s="5" t="str">
        <f>_xlfn.IFNA(VLOOKUP(A4823,CNPJ!E:F,2,0),"-------------------------------------------NAO DISPONIVEL-------------------------------------------")</f>
        <v>-------------------------------------------NAO DISPONIVEL-------------------------------------------</v>
      </c>
      <c r="C4823" s="22">
        <v>1</v>
      </c>
      <c r="D4823" s="5" t="str">
        <f>_xlfn.XLOOKUP(R4823,OP!C:C,OP!B:B,,0,1)</f>
        <v>RJ</v>
      </c>
      <c r="E4823" s="23"/>
      <c r="M4823" s="26"/>
      <c r="N4823" s="27"/>
      <c r="O4823" s="28" t="str">
        <f t="shared" si="1208"/>
        <v>00000004823</v>
      </c>
      <c r="R4823" s="27" t="s">
        <v>193</v>
      </c>
      <c r="S4823" s="30" t="str">
        <f>_xlfn.IFNA(VLOOKUP(_xlfn.CONCAT(D4823," - ",R4823),OP!A:D,4,0),"-------------------------------------------NAO DISPONIVEL-------------------------------------------")</f>
        <v>FETRANSPOR</v>
      </c>
      <c r="T4823" s="31"/>
      <c r="U4823" s="32"/>
      <c r="V4823" s="31"/>
      <c r="W4823" s="33">
        <f t="shared" si="1209"/>
        <v>0</v>
      </c>
      <c r="X4823" s="34">
        <f t="shared" si="1210"/>
        <v>0</v>
      </c>
      <c r="Y4823" s="33">
        <f t="shared" si="1211"/>
        <v>0</v>
      </c>
      <c r="Z4823" s="33">
        <f t="shared" si="1212"/>
        <v>0</v>
      </c>
      <c r="AA4823" s="35">
        <f t="shared" si="1213"/>
        <v>0</v>
      </c>
      <c r="AB4823" s="36">
        <f t="shared" si="1214"/>
        <v>0</v>
      </c>
      <c r="AC4823" s="37">
        <f t="shared" si="1215"/>
        <v>0</v>
      </c>
      <c r="AD4823" s="38"/>
      <c r="AE4823" s="38"/>
      <c r="AF4823" s="39">
        <f t="shared" si="1216"/>
        <v>0</v>
      </c>
      <c r="AG4823" s="40"/>
      <c r="AH4823" s="41">
        <f t="shared" si="1217"/>
        <v>0</v>
      </c>
      <c r="AI4823" s="42">
        <f t="shared" si="1218"/>
        <v>0</v>
      </c>
      <c r="AJ4823" s="43">
        <f t="shared" si="1219"/>
        <v>0</v>
      </c>
      <c r="AK4823" s="5" t="str">
        <f>_xlfn.IFNA(VLOOKUP(_xlfn.CONCAT(D4823," - ",S4823),OP!E:F,2,0),"-------------------------------------------NAO DISPONIVEL-------------------------------------------")</f>
        <v>C - RIOCARD</v>
      </c>
      <c r="AL4823" s="7" t="str">
        <f t="shared" si="1205"/>
        <v>1 - -------------------------------------------NAO DISPONIVEL------------------------------------------- - 00000004823 - FETRANSPOR</v>
      </c>
      <c r="AM4823" s="7" t="str">
        <f t="shared" si="1206"/>
        <v>-------------------------------------------NAO DISPONIVEL-------------------------------------------</v>
      </c>
      <c r="AN4823" s="44" cm="1">
        <f t="array" ref="AN4823">_xlfn.IFS(AJ4823=0,0,AQ4823="INATIVO",2,AQ4823="SEM CADASTRO",4,AQ4823="CPF ATIVO EM OUTRO COMPRADOR",5,AQ4823="NOVO/SEM CARTAO",6,AND(AJ4823&gt;0,AQ4823,""),8)</f>
        <v>0</v>
      </c>
      <c r="AO4823" s="45">
        <f t="shared" si="1220"/>
        <v>-10</v>
      </c>
    </row>
    <row r="4824" spans="1:41" x14ac:dyDescent="0.4">
      <c r="A4824" s="21" t="str">
        <f t="shared" si="1207"/>
        <v>-------------------------------------------NAO DISPONIVEL-------------------------------------------</v>
      </c>
      <c r="B4824" s="5" t="str">
        <f>_xlfn.IFNA(VLOOKUP(A4824,CNPJ!E:F,2,0),"-------------------------------------------NAO DISPONIVEL-------------------------------------------")</f>
        <v>-------------------------------------------NAO DISPONIVEL-------------------------------------------</v>
      </c>
      <c r="C4824" s="22">
        <v>1</v>
      </c>
      <c r="D4824" s="5" t="str">
        <f>_xlfn.XLOOKUP(R4824,OP!C:C,OP!B:B,,0,1)</f>
        <v>RJ</v>
      </c>
      <c r="E4824" s="23"/>
      <c r="M4824" s="26"/>
      <c r="N4824" s="27"/>
      <c r="O4824" s="28" t="str">
        <f t="shared" si="1208"/>
        <v>00000004824</v>
      </c>
      <c r="R4824" s="27" t="s">
        <v>193</v>
      </c>
      <c r="S4824" s="30" t="str">
        <f>_xlfn.IFNA(VLOOKUP(_xlfn.CONCAT(D4824," - ",R4824),OP!A:D,4,0),"-------------------------------------------NAO DISPONIVEL-------------------------------------------")</f>
        <v>FETRANSPOR</v>
      </c>
      <c r="T4824" s="31"/>
      <c r="U4824" s="32"/>
      <c r="V4824" s="31"/>
      <c r="W4824" s="33">
        <f t="shared" si="1209"/>
        <v>0</v>
      </c>
      <c r="X4824" s="34">
        <f t="shared" si="1210"/>
        <v>0</v>
      </c>
      <c r="Y4824" s="33">
        <f t="shared" si="1211"/>
        <v>0</v>
      </c>
      <c r="Z4824" s="33">
        <f t="shared" si="1212"/>
        <v>0</v>
      </c>
      <c r="AA4824" s="35">
        <f t="shared" si="1213"/>
        <v>0</v>
      </c>
      <c r="AB4824" s="36">
        <f t="shared" si="1214"/>
        <v>0</v>
      </c>
      <c r="AC4824" s="37">
        <f t="shared" si="1215"/>
        <v>0</v>
      </c>
      <c r="AD4824" s="38"/>
      <c r="AE4824" s="38"/>
      <c r="AF4824" s="39">
        <f t="shared" si="1216"/>
        <v>0</v>
      </c>
      <c r="AG4824" s="40"/>
      <c r="AH4824" s="41">
        <f t="shared" si="1217"/>
        <v>0</v>
      </c>
      <c r="AI4824" s="42">
        <f t="shared" si="1218"/>
        <v>0</v>
      </c>
      <c r="AJ4824" s="43">
        <f t="shared" si="1219"/>
        <v>0</v>
      </c>
      <c r="AK4824" s="5" t="str">
        <f>_xlfn.IFNA(VLOOKUP(_xlfn.CONCAT(D4824," - ",S4824),OP!E:F,2,0),"-------------------------------------------NAO DISPONIVEL-------------------------------------------")</f>
        <v>C - RIOCARD</v>
      </c>
      <c r="AL4824" s="7" t="str">
        <f t="shared" si="1205"/>
        <v>1 - -------------------------------------------NAO DISPONIVEL------------------------------------------- - 00000004824 - FETRANSPOR</v>
      </c>
      <c r="AM4824" s="7" t="str">
        <f t="shared" si="1206"/>
        <v>-------------------------------------------NAO DISPONIVEL-------------------------------------------</v>
      </c>
      <c r="AN4824" s="44" cm="1">
        <f t="array" ref="AN4824">_xlfn.IFS(AJ4824=0,0,AQ4824="INATIVO",2,AQ4824="SEM CADASTRO",4,AQ4824="CPF ATIVO EM OUTRO COMPRADOR",5,AQ4824="NOVO/SEM CARTAO",6,AND(AJ4824&gt;0,AQ4824,""),8)</f>
        <v>0</v>
      </c>
      <c r="AO4824" s="45">
        <f t="shared" si="1220"/>
        <v>-10</v>
      </c>
    </row>
    <row r="4825" spans="1:41" x14ac:dyDescent="0.4">
      <c r="A4825" s="21" t="str">
        <f t="shared" si="1207"/>
        <v>-------------------------------------------NAO DISPONIVEL-------------------------------------------</v>
      </c>
      <c r="B4825" s="5" t="str">
        <f>_xlfn.IFNA(VLOOKUP(A4825,CNPJ!E:F,2,0),"-------------------------------------------NAO DISPONIVEL-------------------------------------------")</f>
        <v>-------------------------------------------NAO DISPONIVEL-------------------------------------------</v>
      </c>
      <c r="C4825" s="22">
        <v>1</v>
      </c>
      <c r="D4825" s="5" t="str">
        <f>_xlfn.XLOOKUP(R4825,OP!C:C,OP!B:B,,0,1)</f>
        <v>RJ</v>
      </c>
      <c r="E4825" s="23"/>
      <c r="M4825" s="26"/>
      <c r="N4825" s="27"/>
      <c r="O4825" s="28" t="str">
        <f t="shared" si="1208"/>
        <v>00000004825</v>
      </c>
      <c r="R4825" s="27" t="s">
        <v>193</v>
      </c>
      <c r="S4825" s="30" t="str">
        <f>_xlfn.IFNA(VLOOKUP(_xlfn.CONCAT(D4825," - ",R4825),OP!A:D,4,0),"-------------------------------------------NAO DISPONIVEL-------------------------------------------")</f>
        <v>FETRANSPOR</v>
      </c>
      <c r="T4825" s="31"/>
      <c r="U4825" s="32"/>
      <c r="V4825" s="31"/>
      <c r="W4825" s="33">
        <f t="shared" si="1209"/>
        <v>0</v>
      </c>
      <c r="X4825" s="34">
        <f t="shared" si="1210"/>
        <v>0</v>
      </c>
      <c r="Y4825" s="33">
        <f t="shared" si="1211"/>
        <v>0</v>
      </c>
      <c r="Z4825" s="33">
        <f t="shared" si="1212"/>
        <v>0</v>
      </c>
      <c r="AA4825" s="35">
        <f t="shared" si="1213"/>
        <v>0</v>
      </c>
      <c r="AB4825" s="36">
        <f t="shared" si="1214"/>
        <v>0</v>
      </c>
      <c r="AC4825" s="37">
        <f t="shared" si="1215"/>
        <v>0</v>
      </c>
      <c r="AD4825" s="38"/>
      <c r="AE4825" s="38"/>
      <c r="AF4825" s="39">
        <f t="shared" si="1216"/>
        <v>0</v>
      </c>
      <c r="AG4825" s="40"/>
      <c r="AH4825" s="41">
        <f t="shared" si="1217"/>
        <v>0</v>
      </c>
      <c r="AI4825" s="42">
        <f t="shared" si="1218"/>
        <v>0</v>
      </c>
      <c r="AJ4825" s="43">
        <f t="shared" si="1219"/>
        <v>0</v>
      </c>
      <c r="AK4825" s="5" t="str">
        <f>_xlfn.IFNA(VLOOKUP(_xlfn.CONCAT(D4825," - ",S4825),OP!E:F,2,0),"-------------------------------------------NAO DISPONIVEL-------------------------------------------")</f>
        <v>C - RIOCARD</v>
      </c>
      <c r="AL4825" s="7" t="str">
        <f t="shared" si="1205"/>
        <v>1 - -------------------------------------------NAO DISPONIVEL------------------------------------------- - 00000004825 - FETRANSPOR</v>
      </c>
      <c r="AM4825" s="7" t="str">
        <f t="shared" si="1206"/>
        <v>-------------------------------------------NAO DISPONIVEL-------------------------------------------</v>
      </c>
      <c r="AN4825" s="44" cm="1">
        <f t="array" ref="AN4825">_xlfn.IFS(AJ4825=0,0,AQ4825="INATIVO",2,AQ4825="SEM CADASTRO",4,AQ4825="CPF ATIVO EM OUTRO COMPRADOR",5,AQ4825="NOVO/SEM CARTAO",6,AND(AJ4825&gt;0,AQ4825,""),8)</f>
        <v>0</v>
      </c>
      <c r="AO4825" s="45">
        <f t="shared" si="1220"/>
        <v>-10</v>
      </c>
    </row>
    <row r="4826" spans="1:41" x14ac:dyDescent="0.4">
      <c r="A4826" s="21" t="str">
        <f t="shared" si="1207"/>
        <v>-------------------------------------------NAO DISPONIVEL-------------------------------------------</v>
      </c>
      <c r="B4826" s="5" t="str">
        <f>_xlfn.IFNA(VLOOKUP(A4826,CNPJ!E:F,2,0),"-------------------------------------------NAO DISPONIVEL-------------------------------------------")</f>
        <v>-------------------------------------------NAO DISPONIVEL-------------------------------------------</v>
      </c>
      <c r="C4826" s="22">
        <v>1</v>
      </c>
      <c r="D4826" s="5" t="str">
        <f>_xlfn.XLOOKUP(R4826,OP!C:C,OP!B:B,,0,1)</f>
        <v>RJ</v>
      </c>
      <c r="E4826" s="23"/>
      <c r="M4826" s="26"/>
      <c r="N4826" s="27"/>
      <c r="O4826" s="28" t="str">
        <f t="shared" si="1208"/>
        <v>00000004826</v>
      </c>
      <c r="R4826" s="27" t="s">
        <v>193</v>
      </c>
      <c r="S4826" s="30" t="str">
        <f>_xlfn.IFNA(VLOOKUP(_xlfn.CONCAT(D4826," - ",R4826),OP!A:D,4,0),"-------------------------------------------NAO DISPONIVEL-------------------------------------------")</f>
        <v>FETRANSPOR</v>
      </c>
      <c r="T4826" s="31"/>
      <c r="U4826" s="32"/>
      <c r="V4826" s="31"/>
      <c r="W4826" s="33">
        <f t="shared" si="1209"/>
        <v>0</v>
      </c>
      <c r="X4826" s="34">
        <f t="shared" si="1210"/>
        <v>0</v>
      </c>
      <c r="Y4826" s="33">
        <f t="shared" si="1211"/>
        <v>0</v>
      </c>
      <c r="Z4826" s="33">
        <f t="shared" si="1212"/>
        <v>0</v>
      </c>
      <c r="AA4826" s="35">
        <f t="shared" si="1213"/>
        <v>0</v>
      </c>
      <c r="AB4826" s="36">
        <f t="shared" si="1214"/>
        <v>0</v>
      </c>
      <c r="AC4826" s="37">
        <f t="shared" si="1215"/>
        <v>0</v>
      </c>
      <c r="AD4826" s="38"/>
      <c r="AE4826" s="38"/>
      <c r="AF4826" s="39">
        <f t="shared" si="1216"/>
        <v>0</v>
      </c>
      <c r="AG4826" s="40"/>
      <c r="AH4826" s="41">
        <f t="shared" si="1217"/>
        <v>0</v>
      </c>
      <c r="AI4826" s="42">
        <f t="shared" si="1218"/>
        <v>0</v>
      </c>
      <c r="AJ4826" s="43">
        <f t="shared" si="1219"/>
        <v>0</v>
      </c>
      <c r="AK4826" s="5" t="str">
        <f>_xlfn.IFNA(VLOOKUP(_xlfn.CONCAT(D4826," - ",S4826),OP!E:F,2,0),"-------------------------------------------NAO DISPONIVEL-------------------------------------------")</f>
        <v>C - RIOCARD</v>
      </c>
      <c r="AL4826" s="7" t="str">
        <f t="shared" si="1205"/>
        <v>1 - -------------------------------------------NAO DISPONIVEL------------------------------------------- - 00000004826 - FETRANSPOR</v>
      </c>
      <c r="AM4826" s="7" t="str">
        <f t="shared" si="1206"/>
        <v>-------------------------------------------NAO DISPONIVEL-------------------------------------------</v>
      </c>
      <c r="AN4826" s="44" cm="1">
        <f t="array" ref="AN4826">_xlfn.IFS(AJ4826=0,0,AQ4826="INATIVO",2,AQ4826="SEM CADASTRO",4,AQ4826="CPF ATIVO EM OUTRO COMPRADOR",5,AQ4826="NOVO/SEM CARTAO",6,AND(AJ4826&gt;0,AQ4826,""),8)</f>
        <v>0</v>
      </c>
      <c r="AO4826" s="45">
        <f t="shared" si="1220"/>
        <v>-10</v>
      </c>
    </row>
    <row r="4827" spans="1:41" x14ac:dyDescent="0.4">
      <c r="A4827" s="21" t="str">
        <f t="shared" si="1207"/>
        <v>-------------------------------------------NAO DISPONIVEL-------------------------------------------</v>
      </c>
      <c r="B4827" s="5" t="str">
        <f>_xlfn.IFNA(VLOOKUP(A4827,CNPJ!E:F,2,0),"-------------------------------------------NAO DISPONIVEL-------------------------------------------")</f>
        <v>-------------------------------------------NAO DISPONIVEL-------------------------------------------</v>
      </c>
      <c r="C4827" s="22">
        <v>1</v>
      </c>
      <c r="D4827" s="5" t="str">
        <f>_xlfn.XLOOKUP(R4827,OP!C:C,OP!B:B,,0,1)</f>
        <v>RJ</v>
      </c>
      <c r="E4827" s="23"/>
      <c r="M4827" s="26"/>
      <c r="N4827" s="27"/>
      <c r="O4827" s="28" t="str">
        <f t="shared" si="1208"/>
        <v>00000004827</v>
      </c>
      <c r="R4827" s="27" t="s">
        <v>193</v>
      </c>
      <c r="S4827" s="30" t="str">
        <f>_xlfn.IFNA(VLOOKUP(_xlfn.CONCAT(D4827," - ",R4827),OP!A:D,4,0),"-------------------------------------------NAO DISPONIVEL-------------------------------------------")</f>
        <v>FETRANSPOR</v>
      </c>
      <c r="T4827" s="31"/>
      <c r="U4827" s="32"/>
      <c r="V4827" s="31"/>
      <c r="W4827" s="33">
        <f t="shared" si="1209"/>
        <v>0</v>
      </c>
      <c r="X4827" s="34">
        <f t="shared" si="1210"/>
        <v>0</v>
      </c>
      <c r="Y4827" s="33">
        <f t="shared" si="1211"/>
        <v>0</v>
      </c>
      <c r="Z4827" s="33">
        <f t="shared" si="1212"/>
        <v>0</v>
      </c>
      <c r="AA4827" s="35">
        <f t="shared" si="1213"/>
        <v>0</v>
      </c>
      <c r="AB4827" s="36">
        <f t="shared" si="1214"/>
        <v>0</v>
      </c>
      <c r="AC4827" s="37">
        <f t="shared" si="1215"/>
        <v>0</v>
      </c>
      <c r="AD4827" s="38"/>
      <c r="AE4827" s="38"/>
      <c r="AF4827" s="39">
        <f t="shared" si="1216"/>
        <v>0</v>
      </c>
      <c r="AG4827" s="40"/>
      <c r="AH4827" s="41">
        <f t="shared" si="1217"/>
        <v>0</v>
      </c>
      <c r="AI4827" s="42">
        <f t="shared" si="1218"/>
        <v>0</v>
      </c>
      <c r="AJ4827" s="43">
        <f t="shared" si="1219"/>
        <v>0</v>
      </c>
      <c r="AK4827" s="5" t="str">
        <f>_xlfn.IFNA(VLOOKUP(_xlfn.CONCAT(D4827," - ",S4827),OP!E:F,2,0),"-------------------------------------------NAO DISPONIVEL-------------------------------------------")</f>
        <v>C - RIOCARD</v>
      </c>
      <c r="AL4827" s="7" t="str">
        <f t="shared" si="1205"/>
        <v>1 - -------------------------------------------NAO DISPONIVEL------------------------------------------- - 00000004827 - FETRANSPOR</v>
      </c>
      <c r="AM4827" s="7" t="str">
        <f t="shared" si="1206"/>
        <v>-------------------------------------------NAO DISPONIVEL-------------------------------------------</v>
      </c>
      <c r="AN4827" s="44" cm="1">
        <f t="array" ref="AN4827">_xlfn.IFS(AJ4827=0,0,AQ4827="INATIVO",2,AQ4827="SEM CADASTRO",4,AQ4827="CPF ATIVO EM OUTRO COMPRADOR",5,AQ4827="NOVO/SEM CARTAO",6,AND(AJ4827&gt;0,AQ4827,""),8)</f>
        <v>0</v>
      </c>
      <c r="AO4827" s="45">
        <f t="shared" si="1220"/>
        <v>-10</v>
      </c>
    </row>
    <row r="4828" spans="1:41" x14ac:dyDescent="0.4">
      <c r="A4828" s="21" t="str">
        <f t="shared" si="1207"/>
        <v>-------------------------------------------NAO DISPONIVEL-------------------------------------------</v>
      </c>
      <c r="B4828" s="5" t="str">
        <f>_xlfn.IFNA(VLOOKUP(A4828,CNPJ!E:F,2,0),"-------------------------------------------NAO DISPONIVEL-------------------------------------------")</f>
        <v>-------------------------------------------NAO DISPONIVEL-------------------------------------------</v>
      </c>
      <c r="C4828" s="22">
        <v>1</v>
      </c>
      <c r="D4828" s="5" t="str">
        <f>_xlfn.XLOOKUP(R4828,OP!C:C,OP!B:B,,0,1)</f>
        <v>RJ</v>
      </c>
      <c r="E4828" s="23"/>
      <c r="M4828" s="26"/>
      <c r="N4828" s="27"/>
      <c r="O4828" s="28" t="str">
        <f t="shared" si="1208"/>
        <v>00000004828</v>
      </c>
      <c r="R4828" s="27" t="s">
        <v>193</v>
      </c>
      <c r="S4828" s="30" t="str">
        <f>_xlfn.IFNA(VLOOKUP(_xlfn.CONCAT(D4828," - ",R4828),OP!A:D,4,0),"-------------------------------------------NAO DISPONIVEL-------------------------------------------")</f>
        <v>FETRANSPOR</v>
      </c>
      <c r="T4828" s="31"/>
      <c r="U4828" s="32"/>
      <c r="V4828" s="31"/>
      <c r="W4828" s="33">
        <f t="shared" si="1209"/>
        <v>0</v>
      </c>
      <c r="X4828" s="34">
        <f t="shared" si="1210"/>
        <v>0</v>
      </c>
      <c r="Y4828" s="33">
        <f t="shared" si="1211"/>
        <v>0</v>
      </c>
      <c r="Z4828" s="33">
        <f t="shared" si="1212"/>
        <v>0</v>
      </c>
      <c r="AA4828" s="35">
        <f t="shared" si="1213"/>
        <v>0</v>
      </c>
      <c r="AB4828" s="36">
        <f t="shared" si="1214"/>
        <v>0</v>
      </c>
      <c r="AC4828" s="37">
        <f t="shared" si="1215"/>
        <v>0</v>
      </c>
      <c r="AD4828" s="38"/>
      <c r="AE4828" s="38"/>
      <c r="AF4828" s="39">
        <f t="shared" si="1216"/>
        <v>0</v>
      </c>
      <c r="AG4828" s="40"/>
      <c r="AH4828" s="41">
        <f t="shared" si="1217"/>
        <v>0</v>
      </c>
      <c r="AI4828" s="42">
        <f t="shared" si="1218"/>
        <v>0</v>
      </c>
      <c r="AJ4828" s="43">
        <f t="shared" si="1219"/>
        <v>0</v>
      </c>
      <c r="AK4828" s="5" t="str">
        <f>_xlfn.IFNA(VLOOKUP(_xlfn.CONCAT(D4828," - ",S4828),OP!E:F,2,0),"-------------------------------------------NAO DISPONIVEL-------------------------------------------")</f>
        <v>C - RIOCARD</v>
      </c>
      <c r="AL4828" s="7" t="str">
        <f t="shared" si="1205"/>
        <v>1 - -------------------------------------------NAO DISPONIVEL------------------------------------------- - 00000004828 - FETRANSPOR</v>
      </c>
      <c r="AM4828" s="7" t="str">
        <f t="shared" si="1206"/>
        <v>-------------------------------------------NAO DISPONIVEL-------------------------------------------</v>
      </c>
      <c r="AN4828" s="44" cm="1">
        <f t="array" ref="AN4828">_xlfn.IFS(AJ4828=0,0,AQ4828="INATIVO",2,AQ4828="SEM CADASTRO",4,AQ4828="CPF ATIVO EM OUTRO COMPRADOR",5,AQ4828="NOVO/SEM CARTAO",6,AND(AJ4828&gt;0,AQ4828,""),8)</f>
        <v>0</v>
      </c>
      <c r="AO4828" s="45">
        <f t="shared" si="1220"/>
        <v>-10</v>
      </c>
    </row>
    <row r="4829" spans="1:41" x14ac:dyDescent="0.4">
      <c r="A4829" s="21" t="str">
        <f t="shared" si="1207"/>
        <v>-------------------------------------------NAO DISPONIVEL-------------------------------------------</v>
      </c>
      <c r="B4829" s="5" t="str">
        <f>_xlfn.IFNA(VLOOKUP(A4829,CNPJ!E:F,2,0),"-------------------------------------------NAO DISPONIVEL-------------------------------------------")</f>
        <v>-------------------------------------------NAO DISPONIVEL-------------------------------------------</v>
      </c>
      <c r="C4829" s="22">
        <v>1</v>
      </c>
      <c r="D4829" s="5" t="str">
        <f>_xlfn.XLOOKUP(R4829,OP!C:C,OP!B:B,,0,1)</f>
        <v>RJ</v>
      </c>
      <c r="E4829" s="23"/>
      <c r="M4829" s="26"/>
      <c r="N4829" s="27"/>
      <c r="O4829" s="28" t="str">
        <f t="shared" si="1208"/>
        <v>00000004829</v>
      </c>
      <c r="R4829" s="27" t="s">
        <v>193</v>
      </c>
      <c r="S4829" s="30" t="str">
        <f>_xlfn.IFNA(VLOOKUP(_xlfn.CONCAT(D4829," - ",R4829),OP!A:D,4,0),"-------------------------------------------NAO DISPONIVEL-------------------------------------------")</f>
        <v>FETRANSPOR</v>
      </c>
      <c r="T4829" s="31"/>
      <c r="U4829" s="32"/>
      <c r="V4829" s="31"/>
      <c r="W4829" s="33">
        <f t="shared" si="1209"/>
        <v>0</v>
      </c>
      <c r="X4829" s="34">
        <f t="shared" si="1210"/>
        <v>0</v>
      </c>
      <c r="Y4829" s="33">
        <f t="shared" si="1211"/>
        <v>0</v>
      </c>
      <c r="Z4829" s="33">
        <f t="shared" si="1212"/>
        <v>0</v>
      </c>
      <c r="AA4829" s="35">
        <f t="shared" si="1213"/>
        <v>0</v>
      </c>
      <c r="AB4829" s="36">
        <f t="shared" si="1214"/>
        <v>0</v>
      </c>
      <c r="AC4829" s="37">
        <f t="shared" si="1215"/>
        <v>0</v>
      </c>
      <c r="AD4829" s="38"/>
      <c r="AE4829" s="38"/>
      <c r="AF4829" s="39">
        <f t="shared" si="1216"/>
        <v>0</v>
      </c>
      <c r="AG4829" s="40"/>
      <c r="AH4829" s="41">
        <f t="shared" si="1217"/>
        <v>0</v>
      </c>
      <c r="AI4829" s="42">
        <f t="shared" si="1218"/>
        <v>0</v>
      </c>
      <c r="AJ4829" s="43">
        <f t="shared" si="1219"/>
        <v>0</v>
      </c>
      <c r="AK4829" s="5" t="str">
        <f>_xlfn.IFNA(VLOOKUP(_xlfn.CONCAT(D4829," - ",S4829),OP!E:F,2,0),"-------------------------------------------NAO DISPONIVEL-------------------------------------------")</f>
        <v>C - RIOCARD</v>
      </c>
      <c r="AL4829" s="7" t="str">
        <f t="shared" si="1205"/>
        <v>1 - -------------------------------------------NAO DISPONIVEL------------------------------------------- - 00000004829 - FETRANSPOR</v>
      </c>
      <c r="AM4829" s="7" t="str">
        <f t="shared" si="1206"/>
        <v>-------------------------------------------NAO DISPONIVEL-------------------------------------------</v>
      </c>
      <c r="AN4829" s="44" cm="1">
        <f t="array" ref="AN4829">_xlfn.IFS(AJ4829=0,0,AQ4829="INATIVO",2,AQ4829="SEM CADASTRO",4,AQ4829="CPF ATIVO EM OUTRO COMPRADOR",5,AQ4829="NOVO/SEM CARTAO",6,AND(AJ4829&gt;0,AQ4829,""),8)</f>
        <v>0</v>
      </c>
      <c r="AO4829" s="45">
        <f t="shared" si="1220"/>
        <v>-10</v>
      </c>
    </row>
    <row r="4830" spans="1:41" x14ac:dyDescent="0.4">
      <c r="A4830" s="21" t="str">
        <f t="shared" si="1207"/>
        <v>-------------------------------------------NAO DISPONIVEL-------------------------------------------</v>
      </c>
      <c r="B4830" s="5" t="str">
        <f>_xlfn.IFNA(VLOOKUP(A4830,CNPJ!E:F,2,0),"-------------------------------------------NAO DISPONIVEL-------------------------------------------")</f>
        <v>-------------------------------------------NAO DISPONIVEL-------------------------------------------</v>
      </c>
      <c r="C4830" s="22">
        <v>1</v>
      </c>
      <c r="D4830" s="5" t="str">
        <f>_xlfn.XLOOKUP(R4830,OP!C:C,OP!B:B,,0,1)</f>
        <v>RJ</v>
      </c>
      <c r="E4830" s="23"/>
      <c r="M4830" s="26"/>
      <c r="N4830" s="27"/>
      <c r="O4830" s="28" t="str">
        <f t="shared" si="1208"/>
        <v>00000004830</v>
      </c>
      <c r="R4830" s="27" t="s">
        <v>193</v>
      </c>
      <c r="S4830" s="30" t="str">
        <f>_xlfn.IFNA(VLOOKUP(_xlfn.CONCAT(D4830," - ",R4830),OP!A:D,4,0),"-------------------------------------------NAO DISPONIVEL-------------------------------------------")</f>
        <v>FETRANSPOR</v>
      </c>
      <c r="T4830" s="31"/>
      <c r="U4830" s="32"/>
      <c r="V4830" s="31"/>
      <c r="W4830" s="33">
        <f t="shared" si="1209"/>
        <v>0</v>
      </c>
      <c r="X4830" s="34">
        <f t="shared" si="1210"/>
        <v>0</v>
      </c>
      <c r="Y4830" s="33">
        <f t="shared" si="1211"/>
        <v>0</v>
      </c>
      <c r="Z4830" s="33">
        <f t="shared" si="1212"/>
        <v>0</v>
      </c>
      <c r="AA4830" s="35">
        <f t="shared" si="1213"/>
        <v>0</v>
      </c>
      <c r="AB4830" s="36">
        <f t="shared" si="1214"/>
        <v>0</v>
      </c>
      <c r="AC4830" s="37">
        <f t="shared" si="1215"/>
        <v>0</v>
      </c>
      <c r="AD4830" s="38"/>
      <c r="AE4830" s="38"/>
      <c r="AF4830" s="39">
        <f t="shared" si="1216"/>
        <v>0</v>
      </c>
      <c r="AG4830" s="40"/>
      <c r="AH4830" s="41">
        <f t="shared" si="1217"/>
        <v>0</v>
      </c>
      <c r="AI4830" s="42">
        <f t="shared" si="1218"/>
        <v>0</v>
      </c>
      <c r="AJ4830" s="43">
        <f t="shared" si="1219"/>
        <v>0</v>
      </c>
      <c r="AK4830" s="5" t="str">
        <f>_xlfn.IFNA(VLOOKUP(_xlfn.CONCAT(D4830," - ",S4830),OP!E:F,2,0),"-------------------------------------------NAO DISPONIVEL-------------------------------------------")</f>
        <v>C - RIOCARD</v>
      </c>
      <c r="AL4830" s="7" t="str">
        <f t="shared" si="1205"/>
        <v>1 - -------------------------------------------NAO DISPONIVEL------------------------------------------- - 00000004830 - FETRANSPOR</v>
      </c>
      <c r="AM4830" s="7" t="str">
        <f t="shared" si="1206"/>
        <v>-------------------------------------------NAO DISPONIVEL-------------------------------------------</v>
      </c>
      <c r="AN4830" s="44" cm="1">
        <f t="array" ref="AN4830">_xlfn.IFS(AJ4830=0,0,AQ4830="INATIVO",2,AQ4830="SEM CADASTRO",4,AQ4830="CPF ATIVO EM OUTRO COMPRADOR",5,AQ4830="NOVO/SEM CARTAO",6,AND(AJ4830&gt;0,AQ4830,""),8)</f>
        <v>0</v>
      </c>
      <c r="AO4830" s="45">
        <f t="shared" si="1220"/>
        <v>-10</v>
      </c>
    </row>
    <row r="4831" spans="1:41" x14ac:dyDescent="0.4">
      <c r="A4831" s="21" t="str">
        <f t="shared" si="1207"/>
        <v>-------------------------------------------NAO DISPONIVEL-------------------------------------------</v>
      </c>
      <c r="B4831" s="5" t="str">
        <f>_xlfn.IFNA(VLOOKUP(A4831,CNPJ!E:F,2,0),"-------------------------------------------NAO DISPONIVEL-------------------------------------------")</f>
        <v>-------------------------------------------NAO DISPONIVEL-------------------------------------------</v>
      </c>
      <c r="C4831" s="22">
        <v>1</v>
      </c>
      <c r="D4831" s="5" t="str">
        <f>_xlfn.XLOOKUP(R4831,OP!C:C,OP!B:B,,0,1)</f>
        <v>RJ</v>
      </c>
      <c r="E4831" s="23"/>
      <c r="M4831" s="26"/>
      <c r="N4831" s="27"/>
      <c r="O4831" s="28" t="str">
        <f t="shared" si="1208"/>
        <v>00000004831</v>
      </c>
      <c r="R4831" s="27" t="s">
        <v>193</v>
      </c>
      <c r="S4831" s="30" t="str">
        <f>_xlfn.IFNA(VLOOKUP(_xlfn.CONCAT(D4831," - ",R4831),OP!A:D,4,0),"-------------------------------------------NAO DISPONIVEL-------------------------------------------")</f>
        <v>FETRANSPOR</v>
      </c>
      <c r="T4831" s="31"/>
      <c r="U4831" s="32"/>
      <c r="V4831" s="31"/>
      <c r="W4831" s="33">
        <f t="shared" si="1209"/>
        <v>0</v>
      </c>
      <c r="X4831" s="34">
        <f t="shared" si="1210"/>
        <v>0</v>
      </c>
      <c r="Y4831" s="33">
        <f t="shared" si="1211"/>
        <v>0</v>
      </c>
      <c r="Z4831" s="33">
        <f t="shared" si="1212"/>
        <v>0</v>
      </c>
      <c r="AA4831" s="35">
        <f t="shared" si="1213"/>
        <v>0</v>
      </c>
      <c r="AB4831" s="36">
        <f t="shared" si="1214"/>
        <v>0</v>
      </c>
      <c r="AC4831" s="37">
        <f t="shared" si="1215"/>
        <v>0</v>
      </c>
      <c r="AD4831" s="38"/>
      <c r="AE4831" s="38"/>
      <c r="AF4831" s="39">
        <f t="shared" si="1216"/>
        <v>0</v>
      </c>
      <c r="AG4831" s="40"/>
      <c r="AH4831" s="41">
        <f t="shared" si="1217"/>
        <v>0</v>
      </c>
      <c r="AI4831" s="42">
        <f t="shared" si="1218"/>
        <v>0</v>
      </c>
      <c r="AJ4831" s="43">
        <f t="shared" si="1219"/>
        <v>0</v>
      </c>
      <c r="AK4831" s="5" t="str">
        <f>_xlfn.IFNA(VLOOKUP(_xlfn.CONCAT(D4831," - ",S4831),OP!E:F,2,0),"-------------------------------------------NAO DISPONIVEL-------------------------------------------")</f>
        <v>C - RIOCARD</v>
      </c>
      <c r="AL4831" s="7" t="str">
        <f t="shared" si="1205"/>
        <v>1 - -------------------------------------------NAO DISPONIVEL------------------------------------------- - 00000004831 - FETRANSPOR</v>
      </c>
      <c r="AM4831" s="7" t="str">
        <f t="shared" si="1206"/>
        <v>-------------------------------------------NAO DISPONIVEL-------------------------------------------</v>
      </c>
      <c r="AN4831" s="44" cm="1">
        <f t="array" ref="AN4831">_xlfn.IFS(AJ4831=0,0,AQ4831="INATIVO",2,AQ4831="SEM CADASTRO",4,AQ4831="CPF ATIVO EM OUTRO COMPRADOR",5,AQ4831="NOVO/SEM CARTAO",6,AND(AJ4831&gt;0,AQ4831,""),8)</f>
        <v>0</v>
      </c>
      <c r="AO4831" s="45">
        <f t="shared" si="1220"/>
        <v>-10</v>
      </c>
    </row>
    <row r="4832" spans="1:41" x14ac:dyDescent="0.4">
      <c r="A4832" s="21" t="str">
        <f t="shared" si="1207"/>
        <v>-------------------------------------------NAO DISPONIVEL-------------------------------------------</v>
      </c>
      <c r="B4832" s="5" t="str">
        <f>_xlfn.IFNA(VLOOKUP(A4832,CNPJ!E:F,2,0),"-------------------------------------------NAO DISPONIVEL-------------------------------------------")</f>
        <v>-------------------------------------------NAO DISPONIVEL-------------------------------------------</v>
      </c>
      <c r="C4832" s="22">
        <v>1</v>
      </c>
      <c r="D4832" s="5" t="str">
        <f>_xlfn.XLOOKUP(R4832,OP!C:C,OP!B:B,,0,1)</f>
        <v>RJ</v>
      </c>
      <c r="E4832" s="23"/>
      <c r="M4832" s="26"/>
      <c r="N4832" s="27"/>
      <c r="O4832" s="28" t="str">
        <f t="shared" si="1208"/>
        <v>00000004832</v>
      </c>
      <c r="R4832" s="27" t="s">
        <v>193</v>
      </c>
      <c r="S4832" s="30" t="str">
        <f>_xlfn.IFNA(VLOOKUP(_xlfn.CONCAT(D4832," - ",R4832),OP!A:D,4,0),"-------------------------------------------NAO DISPONIVEL-------------------------------------------")</f>
        <v>FETRANSPOR</v>
      </c>
      <c r="T4832" s="31"/>
      <c r="U4832" s="32"/>
      <c r="V4832" s="31"/>
      <c r="W4832" s="33">
        <f t="shared" si="1209"/>
        <v>0</v>
      </c>
      <c r="X4832" s="34">
        <f t="shared" si="1210"/>
        <v>0</v>
      </c>
      <c r="Y4832" s="33">
        <f t="shared" si="1211"/>
        <v>0</v>
      </c>
      <c r="Z4832" s="33">
        <f t="shared" si="1212"/>
        <v>0</v>
      </c>
      <c r="AA4832" s="35">
        <f t="shared" si="1213"/>
        <v>0</v>
      </c>
      <c r="AB4832" s="36">
        <f t="shared" si="1214"/>
        <v>0</v>
      </c>
      <c r="AC4832" s="37">
        <f t="shared" si="1215"/>
        <v>0</v>
      </c>
      <c r="AD4832" s="38"/>
      <c r="AE4832" s="38"/>
      <c r="AF4832" s="39">
        <f t="shared" si="1216"/>
        <v>0</v>
      </c>
      <c r="AG4832" s="40"/>
      <c r="AH4832" s="41">
        <f t="shared" si="1217"/>
        <v>0</v>
      </c>
      <c r="AI4832" s="42">
        <f t="shared" si="1218"/>
        <v>0</v>
      </c>
      <c r="AJ4832" s="43">
        <f t="shared" si="1219"/>
        <v>0</v>
      </c>
      <c r="AK4832" s="5" t="str">
        <f>_xlfn.IFNA(VLOOKUP(_xlfn.CONCAT(D4832," - ",S4832),OP!E:F,2,0),"-------------------------------------------NAO DISPONIVEL-------------------------------------------")</f>
        <v>C - RIOCARD</v>
      </c>
      <c r="AL4832" s="7" t="str">
        <f t="shared" si="1205"/>
        <v>1 - -------------------------------------------NAO DISPONIVEL------------------------------------------- - 00000004832 - FETRANSPOR</v>
      </c>
      <c r="AM4832" s="7" t="str">
        <f t="shared" si="1206"/>
        <v>-------------------------------------------NAO DISPONIVEL-------------------------------------------</v>
      </c>
      <c r="AN4832" s="44" cm="1">
        <f t="array" ref="AN4832">_xlfn.IFS(AJ4832=0,0,AQ4832="INATIVO",2,AQ4832="SEM CADASTRO",4,AQ4832="CPF ATIVO EM OUTRO COMPRADOR",5,AQ4832="NOVO/SEM CARTAO",6,AND(AJ4832&gt;0,AQ4832,""),8)</f>
        <v>0</v>
      </c>
      <c r="AO4832" s="45">
        <f t="shared" si="1220"/>
        <v>-10</v>
      </c>
    </row>
    <row r="4833" spans="1:41" x14ac:dyDescent="0.4">
      <c r="A4833" s="21" t="str">
        <f t="shared" si="1207"/>
        <v>-------------------------------------------NAO DISPONIVEL-------------------------------------------</v>
      </c>
      <c r="B4833" s="5" t="str">
        <f>_xlfn.IFNA(VLOOKUP(A4833,CNPJ!E:F,2,0),"-------------------------------------------NAO DISPONIVEL-------------------------------------------")</f>
        <v>-------------------------------------------NAO DISPONIVEL-------------------------------------------</v>
      </c>
      <c r="C4833" s="22">
        <v>1</v>
      </c>
      <c r="D4833" s="5" t="str">
        <f>_xlfn.XLOOKUP(R4833,OP!C:C,OP!B:B,,0,1)</f>
        <v>RJ</v>
      </c>
      <c r="E4833" s="23"/>
      <c r="M4833" s="26"/>
      <c r="N4833" s="27"/>
      <c r="O4833" s="28" t="str">
        <f t="shared" si="1208"/>
        <v>00000004833</v>
      </c>
      <c r="R4833" s="27" t="s">
        <v>193</v>
      </c>
      <c r="S4833" s="30" t="str">
        <f>_xlfn.IFNA(VLOOKUP(_xlfn.CONCAT(D4833," - ",R4833),OP!A:D,4,0),"-------------------------------------------NAO DISPONIVEL-------------------------------------------")</f>
        <v>FETRANSPOR</v>
      </c>
      <c r="T4833" s="31"/>
      <c r="U4833" s="32"/>
      <c r="V4833" s="31"/>
      <c r="W4833" s="33">
        <f t="shared" si="1209"/>
        <v>0</v>
      </c>
      <c r="X4833" s="34">
        <f t="shared" si="1210"/>
        <v>0</v>
      </c>
      <c r="Y4833" s="33">
        <f t="shared" si="1211"/>
        <v>0</v>
      </c>
      <c r="Z4833" s="33">
        <f t="shared" si="1212"/>
        <v>0</v>
      </c>
      <c r="AA4833" s="35">
        <f t="shared" si="1213"/>
        <v>0</v>
      </c>
      <c r="AB4833" s="36">
        <f t="shared" si="1214"/>
        <v>0</v>
      </c>
      <c r="AC4833" s="37">
        <f t="shared" si="1215"/>
        <v>0</v>
      </c>
      <c r="AD4833" s="38"/>
      <c r="AE4833" s="38"/>
      <c r="AF4833" s="39">
        <f t="shared" si="1216"/>
        <v>0</v>
      </c>
      <c r="AG4833" s="40"/>
      <c r="AH4833" s="41">
        <f t="shared" si="1217"/>
        <v>0</v>
      </c>
      <c r="AI4833" s="42">
        <f t="shared" si="1218"/>
        <v>0</v>
      </c>
      <c r="AJ4833" s="43">
        <f t="shared" si="1219"/>
        <v>0</v>
      </c>
      <c r="AK4833" s="5" t="str">
        <f>_xlfn.IFNA(VLOOKUP(_xlfn.CONCAT(D4833," - ",S4833),OP!E:F,2,0),"-------------------------------------------NAO DISPONIVEL-------------------------------------------")</f>
        <v>C - RIOCARD</v>
      </c>
      <c r="AL4833" s="7" t="str">
        <f t="shared" si="1205"/>
        <v>1 - -------------------------------------------NAO DISPONIVEL------------------------------------------- - 00000004833 - FETRANSPOR</v>
      </c>
      <c r="AM4833" s="7" t="str">
        <f t="shared" si="1206"/>
        <v>-------------------------------------------NAO DISPONIVEL-------------------------------------------</v>
      </c>
      <c r="AN4833" s="44" cm="1">
        <f t="array" ref="AN4833">_xlfn.IFS(AJ4833=0,0,AQ4833="INATIVO",2,AQ4833="SEM CADASTRO",4,AQ4833="CPF ATIVO EM OUTRO COMPRADOR",5,AQ4833="NOVO/SEM CARTAO",6,AND(AJ4833&gt;0,AQ4833,""),8)</f>
        <v>0</v>
      </c>
      <c r="AO4833" s="45">
        <f t="shared" si="1220"/>
        <v>-10</v>
      </c>
    </row>
    <row r="4834" spans="1:41" x14ac:dyDescent="0.4">
      <c r="A4834" s="21" t="str">
        <f t="shared" si="1207"/>
        <v>-------------------------------------------NAO DISPONIVEL-------------------------------------------</v>
      </c>
      <c r="B4834" s="5" t="str">
        <f>_xlfn.IFNA(VLOOKUP(A4834,CNPJ!E:F,2,0),"-------------------------------------------NAO DISPONIVEL-------------------------------------------")</f>
        <v>-------------------------------------------NAO DISPONIVEL-------------------------------------------</v>
      </c>
      <c r="C4834" s="22">
        <v>1</v>
      </c>
      <c r="D4834" s="5" t="str">
        <f>_xlfn.XLOOKUP(R4834,OP!C:C,OP!B:B,,0,1)</f>
        <v>RJ</v>
      </c>
      <c r="E4834" s="23"/>
      <c r="M4834" s="26"/>
      <c r="N4834" s="27"/>
      <c r="O4834" s="28" t="str">
        <f t="shared" si="1208"/>
        <v>00000004834</v>
      </c>
      <c r="R4834" s="27" t="s">
        <v>193</v>
      </c>
      <c r="S4834" s="30" t="str">
        <f>_xlfn.IFNA(VLOOKUP(_xlfn.CONCAT(D4834," - ",R4834),OP!A:D,4,0),"-------------------------------------------NAO DISPONIVEL-------------------------------------------")</f>
        <v>FETRANSPOR</v>
      </c>
      <c r="T4834" s="31"/>
      <c r="U4834" s="32"/>
      <c r="V4834" s="31"/>
      <c r="W4834" s="33">
        <f t="shared" si="1209"/>
        <v>0</v>
      </c>
      <c r="X4834" s="34">
        <f t="shared" si="1210"/>
        <v>0</v>
      </c>
      <c r="Y4834" s="33">
        <f t="shared" si="1211"/>
        <v>0</v>
      </c>
      <c r="Z4834" s="33">
        <f t="shared" si="1212"/>
        <v>0</v>
      </c>
      <c r="AA4834" s="35">
        <f t="shared" si="1213"/>
        <v>0</v>
      </c>
      <c r="AB4834" s="36">
        <f t="shared" si="1214"/>
        <v>0</v>
      </c>
      <c r="AC4834" s="37">
        <f t="shared" si="1215"/>
        <v>0</v>
      </c>
      <c r="AD4834" s="38"/>
      <c r="AE4834" s="38"/>
      <c r="AF4834" s="39">
        <f t="shared" si="1216"/>
        <v>0</v>
      </c>
      <c r="AG4834" s="40"/>
      <c r="AH4834" s="41">
        <f t="shared" si="1217"/>
        <v>0</v>
      </c>
      <c r="AI4834" s="42">
        <f t="shared" si="1218"/>
        <v>0</v>
      </c>
      <c r="AJ4834" s="43">
        <f t="shared" si="1219"/>
        <v>0</v>
      </c>
      <c r="AK4834" s="5" t="str">
        <f>_xlfn.IFNA(VLOOKUP(_xlfn.CONCAT(D4834," - ",S4834),OP!E:F,2,0),"-------------------------------------------NAO DISPONIVEL-------------------------------------------")</f>
        <v>C - RIOCARD</v>
      </c>
      <c r="AL4834" s="7" t="str">
        <f t="shared" si="1205"/>
        <v>1 - -------------------------------------------NAO DISPONIVEL------------------------------------------- - 00000004834 - FETRANSPOR</v>
      </c>
      <c r="AM4834" s="7" t="str">
        <f t="shared" si="1206"/>
        <v>-------------------------------------------NAO DISPONIVEL-------------------------------------------</v>
      </c>
      <c r="AN4834" s="44" cm="1">
        <f t="array" ref="AN4834">_xlfn.IFS(AJ4834=0,0,AQ4834="INATIVO",2,AQ4834="SEM CADASTRO",4,AQ4834="CPF ATIVO EM OUTRO COMPRADOR",5,AQ4834="NOVO/SEM CARTAO",6,AND(AJ4834&gt;0,AQ4834,""),8)</f>
        <v>0</v>
      </c>
      <c r="AO4834" s="45">
        <f t="shared" si="1220"/>
        <v>-10</v>
      </c>
    </row>
    <row r="4835" spans="1:41" x14ac:dyDescent="0.4">
      <c r="A4835" s="21" t="str">
        <f t="shared" si="1207"/>
        <v>-------------------------------------------NAO DISPONIVEL-------------------------------------------</v>
      </c>
      <c r="B4835" s="5" t="str">
        <f>_xlfn.IFNA(VLOOKUP(A4835,CNPJ!E:F,2,0),"-------------------------------------------NAO DISPONIVEL-------------------------------------------")</f>
        <v>-------------------------------------------NAO DISPONIVEL-------------------------------------------</v>
      </c>
      <c r="C4835" s="22">
        <v>1</v>
      </c>
      <c r="D4835" s="5" t="str">
        <f>_xlfn.XLOOKUP(R4835,OP!C:C,OP!B:B,,0,1)</f>
        <v>RJ</v>
      </c>
      <c r="E4835" s="23"/>
      <c r="M4835" s="26"/>
      <c r="N4835" s="27"/>
      <c r="O4835" s="28" t="str">
        <f t="shared" si="1208"/>
        <v>00000004835</v>
      </c>
      <c r="R4835" s="27" t="s">
        <v>193</v>
      </c>
      <c r="S4835" s="30" t="str">
        <f>_xlfn.IFNA(VLOOKUP(_xlfn.CONCAT(D4835," - ",R4835),OP!A:D,4,0),"-------------------------------------------NAO DISPONIVEL-------------------------------------------")</f>
        <v>FETRANSPOR</v>
      </c>
      <c r="T4835" s="31"/>
      <c r="U4835" s="32"/>
      <c r="V4835" s="31"/>
      <c r="W4835" s="33">
        <f t="shared" si="1209"/>
        <v>0</v>
      </c>
      <c r="X4835" s="34">
        <f t="shared" si="1210"/>
        <v>0</v>
      </c>
      <c r="Y4835" s="33">
        <f t="shared" si="1211"/>
        <v>0</v>
      </c>
      <c r="Z4835" s="33">
        <f t="shared" si="1212"/>
        <v>0</v>
      </c>
      <c r="AA4835" s="35">
        <f t="shared" si="1213"/>
        <v>0</v>
      </c>
      <c r="AB4835" s="36">
        <f t="shared" si="1214"/>
        <v>0</v>
      </c>
      <c r="AC4835" s="37">
        <f t="shared" si="1215"/>
        <v>0</v>
      </c>
      <c r="AD4835" s="38"/>
      <c r="AE4835" s="38"/>
      <c r="AF4835" s="39">
        <f t="shared" si="1216"/>
        <v>0</v>
      </c>
      <c r="AG4835" s="40"/>
      <c r="AH4835" s="41">
        <f t="shared" si="1217"/>
        <v>0</v>
      </c>
      <c r="AI4835" s="42">
        <f t="shared" si="1218"/>
        <v>0</v>
      </c>
      <c r="AJ4835" s="43">
        <f t="shared" si="1219"/>
        <v>0</v>
      </c>
      <c r="AK4835" s="5" t="str">
        <f>_xlfn.IFNA(VLOOKUP(_xlfn.CONCAT(D4835," - ",S4835),OP!E:F,2,0),"-------------------------------------------NAO DISPONIVEL-------------------------------------------")</f>
        <v>C - RIOCARD</v>
      </c>
      <c r="AL4835" s="7" t="str">
        <f t="shared" si="1205"/>
        <v>1 - -------------------------------------------NAO DISPONIVEL------------------------------------------- - 00000004835 - FETRANSPOR</v>
      </c>
      <c r="AM4835" s="7" t="str">
        <f t="shared" si="1206"/>
        <v>-------------------------------------------NAO DISPONIVEL-------------------------------------------</v>
      </c>
      <c r="AN4835" s="44" cm="1">
        <f t="array" ref="AN4835">_xlfn.IFS(AJ4835=0,0,AQ4835="INATIVO",2,AQ4835="SEM CADASTRO",4,AQ4835="CPF ATIVO EM OUTRO COMPRADOR",5,AQ4835="NOVO/SEM CARTAO",6,AND(AJ4835&gt;0,AQ4835,""),8)</f>
        <v>0</v>
      </c>
      <c r="AO4835" s="45">
        <f t="shared" si="1220"/>
        <v>-10</v>
      </c>
    </row>
    <row r="4836" spans="1:41" x14ac:dyDescent="0.4">
      <c r="A4836" s="21" t="str">
        <f t="shared" si="1207"/>
        <v>-------------------------------------------NAO DISPONIVEL-------------------------------------------</v>
      </c>
      <c r="B4836" s="5" t="str">
        <f>_xlfn.IFNA(VLOOKUP(A4836,CNPJ!E:F,2,0),"-------------------------------------------NAO DISPONIVEL-------------------------------------------")</f>
        <v>-------------------------------------------NAO DISPONIVEL-------------------------------------------</v>
      </c>
      <c r="C4836" s="22">
        <v>1</v>
      </c>
      <c r="D4836" s="5" t="str">
        <f>_xlfn.XLOOKUP(R4836,OP!C:C,OP!B:B,,0,1)</f>
        <v>RJ</v>
      </c>
      <c r="E4836" s="23"/>
      <c r="M4836" s="26"/>
      <c r="N4836" s="27"/>
      <c r="O4836" s="28" t="str">
        <f t="shared" si="1208"/>
        <v>00000004836</v>
      </c>
      <c r="R4836" s="27" t="s">
        <v>193</v>
      </c>
      <c r="S4836" s="30" t="str">
        <f>_xlfn.IFNA(VLOOKUP(_xlfn.CONCAT(D4836," - ",R4836),OP!A:D,4,0),"-------------------------------------------NAO DISPONIVEL-------------------------------------------")</f>
        <v>FETRANSPOR</v>
      </c>
      <c r="T4836" s="31"/>
      <c r="U4836" s="32"/>
      <c r="V4836" s="31"/>
      <c r="W4836" s="33">
        <f t="shared" si="1209"/>
        <v>0</v>
      </c>
      <c r="X4836" s="34">
        <f t="shared" si="1210"/>
        <v>0</v>
      </c>
      <c r="Y4836" s="33">
        <f t="shared" si="1211"/>
        <v>0</v>
      </c>
      <c r="Z4836" s="33">
        <f t="shared" si="1212"/>
        <v>0</v>
      </c>
      <c r="AA4836" s="35">
        <f t="shared" si="1213"/>
        <v>0</v>
      </c>
      <c r="AB4836" s="36">
        <f t="shared" si="1214"/>
        <v>0</v>
      </c>
      <c r="AC4836" s="37">
        <f t="shared" si="1215"/>
        <v>0</v>
      </c>
      <c r="AD4836" s="38"/>
      <c r="AE4836" s="38"/>
      <c r="AF4836" s="39">
        <f t="shared" si="1216"/>
        <v>0</v>
      </c>
      <c r="AG4836" s="40"/>
      <c r="AH4836" s="41">
        <f t="shared" si="1217"/>
        <v>0</v>
      </c>
      <c r="AI4836" s="42">
        <f t="shared" si="1218"/>
        <v>0</v>
      </c>
      <c r="AJ4836" s="43">
        <f t="shared" si="1219"/>
        <v>0</v>
      </c>
      <c r="AK4836" s="5" t="str">
        <f>_xlfn.IFNA(VLOOKUP(_xlfn.CONCAT(D4836," - ",S4836),OP!E:F,2,0),"-------------------------------------------NAO DISPONIVEL-------------------------------------------")</f>
        <v>C - RIOCARD</v>
      </c>
      <c r="AL4836" s="7" t="str">
        <f t="shared" si="1205"/>
        <v>1 - -------------------------------------------NAO DISPONIVEL------------------------------------------- - 00000004836 - FETRANSPOR</v>
      </c>
      <c r="AM4836" s="7" t="str">
        <f t="shared" si="1206"/>
        <v>-------------------------------------------NAO DISPONIVEL-------------------------------------------</v>
      </c>
      <c r="AN4836" s="44" cm="1">
        <f t="array" ref="AN4836">_xlfn.IFS(AJ4836=0,0,AQ4836="INATIVO",2,AQ4836="SEM CADASTRO",4,AQ4836="CPF ATIVO EM OUTRO COMPRADOR",5,AQ4836="NOVO/SEM CARTAO",6,AND(AJ4836&gt;0,AQ4836,""),8)</f>
        <v>0</v>
      </c>
      <c r="AO4836" s="45">
        <f t="shared" si="1220"/>
        <v>-10</v>
      </c>
    </row>
    <row r="4837" spans="1:41" x14ac:dyDescent="0.4">
      <c r="A4837" s="21" t="str">
        <f t="shared" si="1207"/>
        <v>-------------------------------------------NAO DISPONIVEL-------------------------------------------</v>
      </c>
      <c r="B4837" s="5" t="str">
        <f>_xlfn.IFNA(VLOOKUP(A4837,CNPJ!E:F,2,0),"-------------------------------------------NAO DISPONIVEL-------------------------------------------")</f>
        <v>-------------------------------------------NAO DISPONIVEL-------------------------------------------</v>
      </c>
      <c r="C4837" s="22">
        <v>1</v>
      </c>
      <c r="D4837" s="5" t="str">
        <f>_xlfn.XLOOKUP(R4837,OP!C:C,OP!B:B,,0,1)</f>
        <v>RJ</v>
      </c>
      <c r="E4837" s="23"/>
      <c r="M4837" s="26"/>
      <c r="N4837" s="27"/>
      <c r="O4837" s="28" t="str">
        <f t="shared" si="1208"/>
        <v>00000004837</v>
      </c>
      <c r="R4837" s="27" t="s">
        <v>193</v>
      </c>
      <c r="S4837" s="30" t="str">
        <f>_xlfn.IFNA(VLOOKUP(_xlfn.CONCAT(D4837," - ",R4837),OP!A:D,4,0),"-------------------------------------------NAO DISPONIVEL-------------------------------------------")</f>
        <v>FETRANSPOR</v>
      </c>
      <c r="T4837" s="31"/>
      <c r="U4837" s="32"/>
      <c r="V4837" s="31"/>
      <c r="W4837" s="33">
        <f t="shared" si="1209"/>
        <v>0</v>
      </c>
      <c r="X4837" s="34">
        <f t="shared" si="1210"/>
        <v>0</v>
      </c>
      <c r="Y4837" s="33">
        <f t="shared" si="1211"/>
        <v>0</v>
      </c>
      <c r="Z4837" s="33">
        <f t="shared" si="1212"/>
        <v>0</v>
      </c>
      <c r="AA4837" s="35">
        <f t="shared" si="1213"/>
        <v>0</v>
      </c>
      <c r="AB4837" s="36">
        <f t="shared" si="1214"/>
        <v>0</v>
      </c>
      <c r="AC4837" s="37">
        <f t="shared" si="1215"/>
        <v>0</v>
      </c>
      <c r="AD4837" s="38"/>
      <c r="AE4837" s="38"/>
      <c r="AF4837" s="39">
        <f t="shared" si="1216"/>
        <v>0</v>
      </c>
      <c r="AG4837" s="40"/>
      <c r="AH4837" s="41">
        <f t="shared" si="1217"/>
        <v>0</v>
      </c>
      <c r="AI4837" s="42">
        <f t="shared" si="1218"/>
        <v>0</v>
      </c>
      <c r="AJ4837" s="43">
        <f t="shared" si="1219"/>
        <v>0</v>
      </c>
      <c r="AK4837" s="5" t="str">
        <f>_xlfn.IFNA(VLOOKUP(_xlfn.CONCAT(D4837," - ",S4837),OP!E:F,2,0),"-------------------------------------------NAO DISPONIVEL-------------------------------------------")</f>
        <v>C - RIOCARD</v>
      </c>
      <c r="AL4837" s="7" t="str">
        <f t="shared" si="1205"/>
        <v>1 - -------------------------------------------NAO DISPONIVEL------------------------------------------- - 00000004837 - FETRANSPOR</v>
      </c>
      <c r="AM4837" s="7" t="str">
        <f t="shared" si="1206"/>
        <v>-------------------------------------------NAO DISPONIVEL-------------------------------------------</v>
      </c>
      <c r="AN4837" s="44" cm="1">
        <f t="array" ref="AN4837">_xlfn.IFS(AJ4837=0,0,AQ4837="INATIVO",2,AQ4837="SEM CADASTRO",4,AQ4837="CPF ATIVO EM OUTRO COMPRADOR",5,AQ4837="NOVO/SEM CARTAO",6,AND(AJ4837&gt;0,AQ4837,""),8)</f>
        <v>0</v>
      </c>
      <c r="AO4837" s="45">
        <f t="shared" si="1220"/>
        <v>-10</v>
      </c>
    </row>
    <row r="4838" spans="1:41" x14ac:dyDescent="0.4">
      <c r="A4838" s="21" t="str">
        <f t="shared" si="1207"/>
        <v>-------------------------------------------NAO DISPONIVEL-------------------------------------------</v>
      </c>
      <c r="B4838" s="5" t="str">
        <f>_xlfn.IFNA(VLOOKUP(A4838,CNPJ!E:F,2,0),"-------------------------------------------NAO DISPONIVEL-------------------------------------------")</f>
        <v>-------------------------------------------NAO DISPONIVEL-------------------------------------------</v>
      </c>
      <c r="C4838" s="22">
        <v>1</v>
      </c>
      <c r="D4838" s="5" t="str">
        <f>_xlfn.XLOOKUP(R4838,OP!C:C,OP!B:B,,0,1)</f>
        <v>RJ</v>
      </c>
      <c r="E4838" s="23"/>
      <c r="M4838" s="26"/>
      <c r="N4838" s="27"/>
      <c r="O4838" s="28" t="str">
        <f t="shared" si="1208"/>
        <v>00000004838</v>
      </c>
      <c r="R4838" s="27" t="s">
        <v>193</v>
      </c>
      <c r="S4838" s="30" t="str">
        <f>_xlfn.IFNA(VLOOKUP(_xlfn.CONCAT(D4838," - ",R4838),OP!A:D,4,0),"-------------------------------------------NAO DISPONIVEL-------------------------------------------")</f>
        <v>FETRANSPOR</v>
      </c>
      <c r="T4838" s="31"/>
      <c r="U4838" s="32"/>
      <c r="V4838" s="31"/>
      <c r="W4838" s="33">
        <f t="shared" si="1209"/>
        <v>0</v>
      </c>
      <c r="X4838" s="34">
        <f t="shared" si="1210"/>
        <v>0</v>
      </c>
      <c r="Y4838" s="33">
        <f t="shared" si="1211"/>
        <v>0</v>
      </c>
      <c r="Z4838" s="33">
        <f t="shared" si="1212"/>
        <v>0</v>
      </c>
      <c r="AA4838" s="35">
        <f t="shared" si="1213"/>
        <v>0</v>
      </c>
      <c r="AB4838" s="36">
        <f t="shared" si="1214"/>
        <v>0</v>
      </c>
      <c r="AC4838" s="37">
        <f t="shared" si="1215"/>
        <v>0</v>
      </c>
      <c r="AD4838" s="38"/>
      <c r="AE4838" s="38"/>
      <c r="AF4838" s="39">
        <f t="shared" si="1216"/>
        <v>0</v>
      </c>
      <c r="AG4838" s="40"/>
      <c r="AH4838" s="41">
        <f t="shared" si="1217"/>
        <v>0</v>
      </c>
      <c r="AI4838" s="42">
        <f t="shared" si="1218"/>
        <v>0</v>
      </c>
      <c r="AJ4838" s="43">
        <f t="shared" si="1219"/>
        <v>0</v>
      </c>
      <c r="AK4838" s="5" t="str">
        <f>_xlfn.IFNA(VLOOKUP(_xlfn.CONCAT(D4838," - ",S4838),OP!E:F,2,0),"-------------------------------------------NAO DISPONIVEL-------------------------------------------")</f>
        <v>C - RIOCARD</v>
      </c>
      <c r="AL4838" s="7" t="str">
        <f t="shared" si="1205"/>
        <v>1 - -------------------------------------------NAO DISPONIVEL------------------------------------------- - 00000004838 - FETRANSPOR</v>
      </c>
      <c r="AM4838" s="7" t="str">
        <f t="shared" si="1206"/>
        <v>-------------------------------------------NAO DISPONIVEL-------------------------------------------</v>
      </c>
      <c r="AN4838" s="44" cm="1">
        <f t="array" ref="AN4838">_xlfn.IFS(AJ4838=0,0,AQ4838="INATIVO",2,AQ4838="SEM CADASTRO",4,AQ4838="CPF ATIVO EM OUTRO COMPRADOR",5,AQ4838="NOVO/SEM CARTAO",6,AND(AJ4838&gt;0,AQ4838,""),8)</f>
        <v>0</v>
      </c>
      <c r="AO4838" s="45">
        <f t="shared" si="1220"/>
        <v>-10</v>
      </c>
    </row>
    <row r="4839" spans="1:41" x14ac:dyDescent="0.4">
      <c r="A4839" s="21" t="str">
        <f t="shared" si="1207"/>
        <v>-------------------------------------------NAO DISPONIVEL-------------------------------------------</v>
      </c>
      <c r="B4839" s="5" t="str">
        <f>_xlfn.IFNA(VLOOKUP(A4839,CNPJ!E:F,2,0),"-------------------------------------------NAO DISPONIVEL-------------------------------------------")</f>
        <v>-------------------------------------------NAO DISPONIVEL-------------------------------------------</v>
      </c>
      <c r="C4839" s="22">
        <v>1</v>
      </c>
      <c r="D4839" s="5" t="str">
        <f>_xlfn.XLOOKUP(R4839,OP!C:C,OP!B:B,,0,1)</f>
        <v>RJ</v>
      </c>
      <c r="E4839" s="23"/>
      <c r="M4839" s="26"/>
      <c r="N4839" s="27"/>
      <c r="O4839" s="28" t="str">
        <f t="shared" si="1208"/>
        <v>00000004839</v>
      </c>
      <c r="R4839" s="27" t="s">
        <v>193</v>
      </c>
      <c r="S4839" s="30" t="str">
        <f>_xlfn.IFNA(VLOOKUP(_xlfn.CONCAT(D4839," - ",R4839),OP!A:D,4,0),"-------------------------------------------NAO DISPONIVEL-------------------------------------------")</f>
        <v>FETRANSPOR</v>
      </c>
      <c r="T4839" s="31"/>
      <c r="U4839" s="32"/>
      <c r="V4839" s="31"/>
      <c r="W4839" s="33">
        <f t="shared" si="1209"/>
        <v>0</v>
      </c>
      <c r="X4839" s="34">
        <f t="shared" si="1210"/>
        <v>0</v>
      </c>
      <c r="Y4839" s="33">
        <f t="shared" si="1211"/>
        <v>0</v>
      </c>
      <c r="Z4839" s="33">
        <f t="shared" si="1212"/>
        <v>0</v>
      </c>
      <c r="AA4839" s="35">
        <f t="shared" si="1213"/>
        <v>0</v>
      </c>
      <c r="AB4839" s="36">
        <f t="shared" si="1214"/>
        <v>0</v>
      </c>
      <c r="AC4839" s="37">
        <f t="shared" si="1215"/>
        <v>0</v>
      </c>
      <c r="AD4839" s="38"/>
      <c r="AE4839" s="38"/>
      <c r="AF4839" s="39">
        <f t="shared" si="1216"/>
        <v>0</v>
      </c>
      <c r="AG4839" s="40"/>
      <c r="AH4839" s="41">
        <f t="shared" si="1217"/>
        <v>0</v>
      </c>
      <c r="AI4839" s="42">
        <f t="shared" si="1218"/>
        <v>0</v>
      </c>
      <c r="AJ4839" s="43">
        <f t="shared" si="1219"/>
        <v>0</v>
      </c>
      <c r="AK4839" s="5" t="str">
        <f>_xlfn.IFNA(VLOOKUP(_xlfn.CONCAT(D4839," - ",S4839),OP!E:F,2,0),"-------------------------------------------NAO DISPONIVEL-------------------------------------------")</f>
        <v>C - RIOCARD</v>
      </c>
      <c r="AL4839" s="7" t="str">
        <f t="shared" si="1205"/>
        <v>1 - -------------------------------------------NAO DISPONIVEL------------------------------------------- - 00000004839 - FETRANSPOR</v>
      </c>
      <c r="AM4839" s="7" t="str">
        <f t="shared" si="1206"/>
        <v>-------------------------------------------NAO DISPONIVEL-------------------------------------------</v>
      </c>
      <c r="AN4839" s="44" cm="1">
        <f t="array" ref="AN4839">_xlfn.IFS(AJ4839=0,0,AQ4839="INATIVO",2,AQ4839="SEM CADASTRO",4,AQ4839="CPF ATIVO EM OUTRO COMPRADOR",5,AQ4839="NOVO/SEM CARTAO",6,AND(AJ4839&gt;0,AQ4839,""),8)</f>
        <v>0</v>
      </c>
      <c r="AO4839" s="45">
        <f t="shared" si="1220"/>
        <v>-10</v>
      </c>
    </row>
    <row r="4840" spans="1:41" x14ac:dyDescent="0.4">
      <c r="A4840" s="21" t="str">
        <f t="shared" si="1207"/>
        <v>-------------------------------------------NAO DISPONIVEL-------------------------------------------</v>
      </c>
      <c r="B4840" s="5" t="str">
        <f>_xlfn.IFNA(VLOOKUP(A4840,CNPJ!E:F,2,0),"-------------------------------------------NAO DISPONIVEL-------------------------------------------")</f>
        <v>-------------------------------------------NAO DISPONIVEL-------------------------------------------</v>
      </c>
      <c r="C4840" s="22">
        <v>1</v>
      </c>
      <c r="D4840" s="5" t="str">
        <f>_xlfn.XLOOKUP(R4840,OP!C:C,OP!B:B,,0,1)</f>
        <v>RJ</v>
      </c>
      <c r="E4840" s="23"/>
      <c r="M4840" s="26"/>
      <c r="N4840" s="27"/>
      <c r="O4840" s="28" t="str">
        <f t="shared" si="1208"/>
        <v>00000004840</v>
      </c>
      <c r="R4840" s="27" t="s">
        <v>193</v>
      </c>
      <c r="S4840" s="30" t="str">
        <f>_xlfn.IFNA(VLOOKUP(_xlfn.CONCAT(D4840," - ",R4840),OP!A:D,4,0),"-------------------------------------------NAO DISPONIVEL-------------------------------------------")</f>
        <v>FETRANSPOR</v>
      </c>
      <c r="T4840" s="31"/>
      <c r="U4840" s="32"/>
      <c r="V4840" s="31"/>
      <c r="W4840" s="33">
        <f t="shared" si="1209"/>
        <v>0</v>
      </c>
      <c r="X4840" s="34">
        <f t="shared" si="1210"/>
        <v>0</v>
      </c>
      <c r="Y4840" s="33">
        <f t="shared" si="1211"/>
        <v>0</v>
      </c>
      <c r="Z4840" s="33">
        <f t="shared" si="1212"/>
        <v>0</v>
      </c>
      <c r="AA4840" s="35">
        <f t="shared" si="1213"/>
        <v>0</v>
      </c>
      <c r="AB4840" s="36">
        <f t="shared" si="1214"/>
        <v>0</v>
      </c>
      <c r="AC4840" s="37">
        <f t="shared" si="1215"/>
        <v>0</v>
      </c>
      <c r="AD4840" s="38"/>
      <c r="AE4840" s="38"/>
      <c r="AF4840" s="39">
        <f t="shared" si="1216"/>
        <v>0</v>
      </c>
      <c r="AG4840" s="40"/>
      <c r="AH4840" s="41">
        <f t="shared" si="1217"/>
        <v>0</v>
      </c>
      <c r="AI4840" s="42">
        <f t="shared" si="1218"/>
        <v>0</v>
      </c>
      <c r="AJ4840" s="43">
        <f t="shared" si="1219"/>
        <v>0</v>
      </c>
      <c r="AK4840" s="5" t="str">
        <f>_xlfn.IFNA(VLOOKUP(_xlfn.CONCAT(D4840," - ",S4840),OP!E:F,2,0),"-------------------------------------------NAO DISPONIVEL-------------------------------------------")</f>
        <v>C - RIOCARD</v>
      </c>
      <c r="AL4840" s="7" t="str">
        <f t="shared" si="1205"/>
        <v>1 - -------------------------------------------NAO DISPONIVEL------------------------------------------- - 00000004840 - FETRANSPOR</v>
      </c>
      <c r="AM4840" s="7" t="str">
        <f t="shared" si="1206"/>
        <v>-------------------------------------------NAO DISPONIVEL-------------------------------------------</v>
      </c>
      <c r="AN4840" s="44" cm="1">
        <f t="array" ref="AN4840">_xlfn.IFS(AJ4840=0,0,AQ4840="INATIVO",2,AQ4840="SEM CADASTRO",4,AQ4840="CPF ATIVO EM OUTRO COMPRADOR",5,AQ4840="NOVO/SEM CARTAO",6,AND(AJ4840&gt;0,AQ4840,""),8)</f>
        <v>0</v>
      </c>
      <c r="AO4840" s="45">
        <f t="shared" si="1220"/>
        <v>-10</v>
      </c>
    </row>
    <row r="4841" spans="1:41" x14ac:dyDescent="0.4">
      <c r="A4841" s="21" t="str">
        <f t="shared" si="1207"/>
        <v>-------------------------------------------NAO DISPONIVEL-------------------------------------------</v>
      </c>
      <c r="B4841" s="5" t="str">
        <f>_xlfn.IFNA(VLOOKUP(A4841,CNPJ!E:F,2,0),"-------------------------------------------NAO DISPONIVEL-------------------------------------------")</f>
        <v>-------------------------------------------NAO DISPONIVEL-------------------------------------------</v>
      </c>
      <c r="C4841" s="22">
        <v>1</v>
      </c>
      <c r="D4841" s="5" t="str">
        <f>_xlfn.XLOOKUP(R4841,OP!C:C,OP!B:B,,0,1)</f>
        <v>RJ</v>
      </c>
      <c r="E4841" s="23"/>
      <c r="M4841" s="26"/>
      <c r="N4841" s="27"/>
      <c r="O4841" s="28" t="str">
        <f t="shared" si="1208"/>
        <v>00000004841</v>
      </c>
      <c r="R4841" s="27" t="s">
        <v>193</v>
      </c>
      <c r="S4841" s="30" t="str">
        <f>_xlfn.IFNA(VLOOKUP(_xlfn.CONCAT(D4841," - ",R4841),OP!A:D,4,0),"-------------------------------------------NAO DISPONIVEL-------------------------------------------")</f>
        <v>FETRANSPOR</v>
      </c>
      <c r="T4841" s="31"/>
      <c r="U4841" s="32"/>
      <c r="V4841" s="31"/>
      <c r="W4841" s="33">
        <f t="shared" si="1209"/>
        <v>0</v>
      </c>
      <c r="X4841" s="34">
        <f t="shared" si="1210"/>
        <v>0</v>
      </c>
      <c r="Y4841" s="33">
        <f t="shared" si="1211"/>
        <v>0</v>
      </c>
      <c r="Z4841" s="33">
        <f t="shared" si="1212"/>
        <v>0</v>
      </c>
      <c r="AA4841" s="35">
        <f t="shared" si="1213"/>
        <v>0</v>
      </c>
      <c r="AB4841" s="36">
        <f t="shared" si="1214"/>
        <v>0</v>
      </c>
      <c r="AC4841" s="37">
        <f t="shared" si="1215"/>
        <v>0</v>
      </c>
      <c r="AD4841" s="38"/>
      <c r="AE4841" s="38"/>
      <c r="AF4841" s="39">
        <f t="shared" si="1216"/>
        <v>0</v>
      </c>
      <c r="AG4841" s="40"/>
      <c r="AH4841" s="41">
        <f t="shared" si="1217"/>
        <v>0</v>
      </c>
      <c r="AI4841" s="42">
        <f t="shared" si="1218"/>
        <v>0</v>
      </c>
      <c r="AJ4841" s="43">
        <f t="shared" si="1219"/>
        <v>0</v>
      </c>
      <c r="AK4841" s="5" t="str">
        <f>_xlfn.IFNA(VLOOKUP(_xlfn.CONCAT(D4841," - ",S4841),OP!E:F,2,0),"-------------------------------------------NAO DISPONIVEL-------------------------------------------")</f>
        <v>C - RIOCARD</v>
      </c>
      <c r="AL4841" s="7" t="str">
        <f t="shared" si="1205"/>
        <v>1 - -------------------------------------------NAO DISPONIVEL------------------------------------------- - 00000004841 - FETRANSPOR</v>
      </c>
      <c r="AM4841" s="7" t="str">
        <f t="shared" si="1206"/>
        <v>-------------------------------------------NAO DISPONIVEL-------------------------------------------</v>
      </c>
      <c r="AN4841" s="44" cm="1">
        <f t="array" ref="AN4841">_xlfn.IFS(AJ4841=0,0,AQ4841="INATIVO",2,AQ4841="SEM CADASTRO",4,AQ4841="CPF ATIVO EM OUTRO COMPRADOR",5,AQ4841="NOVO/SEM CARTAO",6,AND(AJ4841&gt;0,AQ4841,""),8)</f>
        <v>0</v>
      </c>
      <c r="AO4841" s="45">
        <f t="shared" si="1220"/>
        <v>-10</v>
      </c>
    </row>
    <row r="4842" spans="1:41" x14ac:dyDescent="0.4">
      <c r="A4842" s="21" t="str">
        <f t="shared" si="1207"/>
        <v>-------------------------------------------NAO DISPONIVEL-------------------------------------------</v>
      </c>
      <c r="B4842" s="5" t="str">
        <f>_xlfn.IFNA(VLOOKUP(A4842,CNPJ!E:F,2,0),"-------------------------------------------NAO DISPONIVEL-------------------------------------------")</f>
        <v>-------------------------------------------NAO DISPONIVEL-------------------------------------------</v>
      </c>
      <c r="C4842" s="22">
        <v>1</v>
      </c>
      <c r="D4842" s="5" t="str">
        <f>_xlfn.XLOOKUP(R4842,OP!C:C,OP!B:B,,0,1)</f>
        <v>RJ</v>
      </c>
      <c r="E4842" s="23"/>
      <c r="M4842" s="26"/>
      <c r="N4842" s="27"/>
      <c r="O4842" s="28" t="str">
        <f t="shared" si="1208"/>
        <v>00000004842</v>
      </c>
      <c r="R4842" s="27" t="s">
        <v>193</v>
      </c>
      <c r="S4842" s="30" t="str">
        <f>_xlfn.IFNA(VLOOKUP(_xlfn.CONCAT(D4842," - ",R4842),OP!A:D,4,0),"-------------------------------------------NAO DISPONIVEL-------------------------------------------")</f>
        <v>FETRANSPOR</v>
      </c>
      <c r="T4842" s="31"/>
      <c r="U4842" s="32"/>
      <c r="V4842" s="31"/>
      <c r="W4842" s="33">
        <f t="shared" si="1209"/>
        <v>0</v>
      </c>
      <c r="X4842" s="34">
        <f t="shared" si="1210"/>
        <v>0</v>
      </c>
      <c r="Y4842" s="33">
        <f t="shared" si="1211"/>
        <v>0</v>
      </c>
      <c r="Z4842" s="33">
        <f t="shared" si="1212"/>
        <v>0</v>
      </c>
      <c r="AA4842" s="35">
        <f t="shared" si="1213"/>
        <v>0</v>
      </c>
      <c r="AB4842" s="36">
        <f t="shared" si="1214"/>
        <v>0</v>
      </c>
      <c r="AC4842" s="37">
        <f t="shared" si="1215"/>
        <v>0</v>
      </c>
      <c r="AD4842" s="38"/>
      <c r="AE4842" s="38"/>
      <c r="AF4842" s="39">
        <f t="shared" si="1216"/>
        <v>0</v>
      </c>
      <c r="AG4842" s="40"/>
      <c r="AH4842" s="41">
        <f t="shared" si="1217"/>
        <v>0</v>
      </c>
      <c r="AI4842" s="42">
        <f t="shared" si="1218"/>
        <v>0</v>
      </c>
      <c r="AJ4842" s="43">
        <f t="shared" si="1219"/>
        <v>0</v>
      </c>
      <c r="AK4842" s="5" t="str">
        <f>_xlfn.IFNA(VLOOKUP(_xlfn.CONCAT(D4842," - ",S4842),OP!E:F,2,0),"-------------------------------------------NAO DISPONIVEL-------------------------------------------")</f>
        <v>C - RIOCARD</v>
      </c>
      <c r="AL4842" s="7" t="str">
        <f t="shared" si="1205"/>
        <v>1 - -------------------------------------------NAO DISPONIVEL------------------------------------------- - 00000004842 - FETRANSPOR</v>
      </c>
      <c r="AM4842" s="7" t="str">
        <f t="shared" si="1206"/>
        <v>-------------------------------------------NAO DISPONIVEL-------------------------------------------</v>
      </c>
      <c r="AN4842" s="44" cm="1">
        <f t="array" ref="AN4842">_xlfn.IFS(AJ4842=0,0,AQ4842="INATIVO",2,AQ4842="SEM CADASTRO",4,AQ4842="CPF ATIVO EM OUTRO COMPRADOR",5,AQ4842="NOVO/SEM CARTAO",6,AND(AJ4842&gt;0,AQ4842,""),8)</f>
        <v>0</v>
      </c>
      <c r="AO4842" s="45">
        <f t="shared" si="1220"/>
        <v>-10</v>
      </c>
    </row>
    <row r="4843" spans="1:41" x14ac:dyDescent="0.4">
      <c r="A4843" s="21" t="str">
        <f t="shared" si="1207"/>
        <v>-------------------------------------------NAO DISPONIVEL-------------------------------------------</v>
      </c>
      <c r="B4843" s="5" t="str">
        <f>_xlfn.IFNA(VLOOKUP(A4843,CNPJ!E:F,2,0),"-------------------------------------------NAO DISPONIVEL-------------------------------------------")</f>
        <v>-------------------------------------------NAO DISPONIVEL-------------------------------------------</v>
      </c>
      <c r="C4843" s="22">
        <v>1</v>
      </c>
      <c r="D4843" s="5" t="str">
        <f>_xlfn.XLOOKUP(R4843,OP!C:C,OP!B:B,,0,1)</f>
        <v>RJ</v>
      </c>
      <c r="E4843" s="23"/>
      <c r="M4843" s="26"/>
      <c r="N4843" s="27"/>
      <c r="O4843" s="28" t="str">
        <f t="shared" si="1208"/>
        <v>00000004843</v>
      </c>
      <c r="R4843" s="27" t="s">
        <v>193</v>
      </c>
      <c r="S4843" s="30" t="str">
        <f>_xlfn.IFNA(VLOOKUP(_xlfn.CONCAT(D4843," - ",R4843),OP!A:D,4,0),"-------------------------------------------NAO DISPONIVEL-------------------------------------------")</f>
        <v>FETRANSPOR</v>
      </c>
      <c r="T4843" s="31"/>
      <c r="U4843" s="32"/>
      <c r="V4843" s="31"/>
      <c r="W4843" s="33">
        <f t="shared" si="1209"/>
        <v>0</v>
      </c>
      <c r="X4843" s="34">
        <f t="shared" si="1210"/>
        <v>0</v>
      </c>
      <c r="Y4843" s="33">
        <f t="shared" si="1211"/>
        <v>0</v>
      </c>
      <c r="Z4843" s="33">
        <f t="shared" si="1212"/>
        <v>0</v>
      </c>
      <c r="AA4843" s="35">
        <f t="shared" si="1213"/>
        <v>0</v>
      </c>
      <c r="AB4843" s="36">
        <f t="shared" si="1214"/>
        <v>0</v>
      </c>
      <c r="AC4843" s="37">
        <f t="shared" si="1215"/>
        <v>0</v>
      </c>
      <c r="AD4843" s="38"/>
      <c r="AE4843" s="38"/>
      <c r="AF4843" s="39">
        <f t="shared" si="1216"/>
        <v>0</v>
      </c>
      <c r="AG4843" s="40"/>
      <c r="AH4843" s="41">
        <f t="shared" si="1217"/>
        <v>0</v>
      </c>
      <c r="AI4843" s="42">
        <f t="shared" si="1218"/>
        <v>0</v>
      </c>
      <c r="AJ4843" s="43">
        <f t="shared" si="1219"/>
        <v>0</v>
      </c>
      <c r="AK4843" s="5" t="str">
        <f>_xlfn.IFNA(VLOOKUP(_xlfn.CONCAT(D4843," - ",S4843),OP!E:F,2,0),"-------------------------------------------NAO DISPONIVEL-------------------------------------------")</f>
        <v>C - RIOCARD</v>
      </c>
      <c r="AL4843" s="7" t="str">
        <f t="shared" si="1205"/>
        <v>1 - -------------------------------------------NAO DISPONIVEL------------------------------------------- - 00000004843 - FETRANSPOR</v>
      </c>
      <c r="AM4843" s="7" t="str">
        <f t="shared" si="1206"/>
        <v>-------------------------------------------NAO DISPONIVEL-------------------------------------------</v>
      </c>
      <c r="AN4843" s="44" cm="1">
        <f t="array" ref="AN4843">_xlfn.IFS(AJ4843=0,0,AQ4843="INATIVO",2,AQ4843="SEM CADASTRO",4,AQ4843="CPF ATIVO EM OUTRO COMPRADOR",5,AQ4843="NOVO/SEM CARTAO",6,AND(AJ4843&gt;0,AQ4843,""),8)</f>
        <v>0</v>
      </c>
      <c r="AO4843" s="45">
        <f t="shared" si="1220"/>
        <v>-10</v>
      </c>
    </row>
    <row r="4844" spans="1:41" x14ac:dyDescent="0.4">
      <c r="A4844" s="21" t="str">
        <f t="shared" si="1207"/>
        <v>-------------------------------------------NAO DISPONIVEL-------------------------------------------</v>
      </c>
      <c r="B4844" s="5" t="str">
        <f>_xlfn.IFNA(VLOOKUP(A4844,CNPJ!E:F,2,0),"-------------------------------------------NAO DISPONIVEL-------------------------------------------")</f>
        <v>-------------------------------------------NAO DISPONIVEL-------------------------------------------</v>
      </c>
      <c r="C4844" s="22">
        <v>1</v>
      </c>
      <c r="D4844" s="5" t="str">
        <f>_xlfn.XLOOKUP(R4844,OP!C:C,OP!B:B,,0,1)</f>
        <v>RJ</v>
      </c>
      <c r="E4844" s="23"/>
      <c r="M4844" s="26"/>
      <c r="N4844" s="27"/>
      <c r="O4844" s="28" t="str">
        <f t="shared" si="1208"/>
        <v>00000004844</v>
      </c>
      <c r="R4844" s="27" t="s">
        <v>193</v>
      </c>
      <c r="S4844" s="30" t="str">
        <f>_xlfn.IFNA(VLOOKUP(_xlfn.CONCAT(D4844," - ",R4844),OP!A:D,4,0),"-------------------------------------------NAO DISPONIVEL-------------------------------------------")</f>
        <v>FETRANSPOR</v>
      </c>
      <c r="T4844" s="31"/>
      <c r="U4844" s="32"/>
      <c r="V4844" s="31"/>
      <c r="W4844" s="33">
        <f t="shared" si="1209"/>
        <v>0</v>
      </c>
      <c r="X4844" s="34">
        <f t="shared" si="1210"/>
        <v>0</v>
      </c>
      <c r="Y4844" s="33">
        <f t="shared" si="1211"/>
        <v>0</v>
      </c>
      <c r="Z4844" s="33">
        <f t="shared" si="1212"/>
        <v>0</v>
      </c>
      <c r="AA4844" s="35">
        <f t="shared" si="1213"/>
        <v>0</v>
      </c>
      <c r="AB4844" s="36">
        <f t="shared" si="1214"/>
        <v>0</v>
      </c>
      <c r="AC4844" s="37">
        <f t="shared" si="1215"/>
        <v>0</v>
      </c>
      <c r="AD4844" s="38"/>
      <c r="AE4844" s="38"/>
      <c r="AF4844" s="39">
        <f t="shared" si="1216"/>
        <v>0</v>
      </c>
      <c r="AG4844" s="40"/>
      <c r="AH4844" s="41">
        <f t="shared" si="1217"/>
        <v>0</v>
      </c>
      <c r="AI4844" s="42">
        <f t="shared" si="1218"/>
        <v>0</v>
      </c>
      <c r="AJ4844" s="43">
        <f t="shared" si="1219"/>
        <v>0</v>
      </c>
      <c r="AK4844" s="5" t="str">
        <f>_xlfn.IFNA(VLOOKUP(_xlfn.CONCAT(D4844," - ",S4844),OP!E:F,2,0),"-------------------------------------------NAO DISPONIVEL-------------------------------------------")</f>
        <v>C - RIOCARD</v>
      </c>
      <c r="AL4844" s="7" t="str">
        <f t="shared" si="1205"/>
        <v>1 - -------------------------------------------NAO DISPONIVEL------------------------------------------- - 00000004844 - FETRANSPOR</v>
      </c>
      <c r="AM4844" s="7" t="str">
        <f t="shared" si="1206"/>
        <v>-------------------------------------------NAO DISPONIVEL-------------------------------------------</v>
      </c>
      <c r="AN4844" s="44" cm="1">
        <f t="array" ref="AN4844">_xlfn.IFS(AJ4844=0,0,AQ4844="INATIVO",2,AQ4844="SEM CADASTRO",4,AQ4844="CPF ATIVO EM OUTRO COMPRADOR",5,AQ4844="NOVO/SEM CARTAO",6,AND(AJ4844&gt;0,AQ4844,""),8)</f>
        <v>0</v>
      </c>
      <c r="AO4844" s="45">
        <f t="shared" si="1220"/>
        <v>-10</v>
      </c>
    </row>
    <row r="4845" spans="1:41" x14ac:dyDescent="0.4">
      <c r="A4845" s="21" t="str">
        <f t="shared" si="1207"/>
        <v>-------------------------------------------NAO DISPONIVEL-------------------------------------------</v>
      </c>
      <c r="B4845" s="5" t="str">
        <f>_xlfn.IFNA(VLOOKUP(A4845,CNPJ!E:F,2,0),"-------------------------------------------NAO DISPONIVEL-------------------------------------------")</f>
        <v>-------------------------------------------NAO DISPONIVEL-------------------------------------------</v>
      </c>
      <c r="C4845" s="22">
        <v>1</v>
      </c>
      <c r="D4845" s="5" t="str">
        <f>_xlfn.XLOOKUP(R4845,OP!C:C,OP!B:B,,0,1)</f>
        <v>RJ</v>
      </c>
      <c r="E4845" s="23"/>
      <c r="M4845" s="26"/>
      <c r="N4845" s="27"/>
      <c r="O4845" s="28" t="str">
        <f t="shared" si="1208"/>
        <v>00000004845</v>
      </c>
      <c r="R4845" s="27" t="s">
        <v>193</v>
      </c>
      <c r="S4845" s="30" t="str">
        <f>_xlfn.IFNA(VLOOKUP(_xlfn.CONCAT(D4845," - ",R4845),OP!A:D,4,0),"-------------------------------------------NAO DISPONIVEL-------------------------------------------")</f>
        <v>FETRANSPOR</v>
      </c>
      <c r="T4845" s="31"/>
      <c r="U4845" s="32"/>
      <c r="V4845" s="31"/>
      <c r="W4845" s="33">
        <f t="shared" si="1209"/>
        <v>0</v>
      </c>
      <c r="X4845" s="34">
        <f t="shared" si="1210"/>
        <v>0</v>
      </c>
      <c r="Y4845" s="33">
        <f t="shared" si="1211"/>
        <v>0</v>
      </c>
      <c r="Z4845" s="33">
        <f t="shared" si="1212"/>
        <v>0</v>
      </c>
      <c r="AA4845" s="35">
        <f t="shared" si="1213"/>
        <v>0</v>
      </c>
      <c r="AB4845" s="36">
        <f t="shared" si="1214"/>
        <v>0</v>
      </c>
      <c r="AC4845" s="37">
        <f t="shared" si="1215"/>
        <v>0</v>
      </c>
      <c r="AD4845" s="38"/>
      <c r="AE4845" s="38"/>
      <c r="AF4845" s="39">
        <f t="shared" si="1216"/>
        <v>0</v>
      </c>
      <c r="AG4845" s="40"/>
      <c r="AH4845" s="41">
        <f t="shared" si="1217"/>
        <v>0</v>
      </c>
      <c r="AI4845" s="42">
        <f t="shared" si="1218"/>
        <v>0</v>
      </c>
      <c r="AJ4845" s="43">
        <f t="shared" si="1219"/>
        <v>0</v>
      </c>
      <c r="AK4845" s="5" t="str">
        <f>_xlfn.IFNA(VLOOKUP(_xlfn.CONCAT(D4845," - ",S4845),OP!E:F,2,0),"-------------------------------------------NAO DISPONIVEL-------------------------------------------")</f>
        <v>C - RIOCARD</v>
      </c>
      <c r="AL4845" s="7" t="str">
        <f t="shared" si="1205"/>
        <v>1 - -------------------------------------------NAO DISPONIVEL------------------------------------------- - 00000004845 - FETRANSPOR</v>
      </c>
      <c r="AM4845" s="7" t="str">
        <f t="shared" si="1206"/>
        <v>-------------------------------------------NAO DISPONIVEL-------------------------------------------</v>
      </c>
      <c r="AN4845" s="44" cm="1">
        <f t="array" ref="AN4845">_xlfn.IFS(AJ4845=0,0,AQ4845="INATIVO",2,AQ4845="SEM CADASTRO",4,AQ4845="CPF ATIVO EM OUTRO COMPRADOR",5,AQ4845="NOVO/SEM CARTAO",6,AND(AJ4845&gt;0,AQ4845,""),8)</f>
        <v>0</v>
      </c>
      <c r="AO4845" s="45">
        <f t="shared" si="1220"/>
        <v>-10</v>
      </c>
    </row>
    <row r="4846" spans="1:41" x14ac:dyDescent="0.4">
      <c r="A4846" s="21" t="str">
        <f t="shared" si="1207"/>
        <v>-------------------------------------------NAO DISPONIVEL-------------------------------------------</v>
      </c>
      <c r="B4846" s="5" t="str">
        <f>_xlfn.IFNA(VLOOKUP(A4846,CNPJ!E:F,2,0),"-------------------------------------------NAO DISPONIVEL-------------------------------------------")</f>
        <v>-------------------------------------------NAO DISPONIVEL-------------------------------------------</v>
      </c>
      <c r="C4846" s="22">
        <v>1</v>
      </c>
      <c r="D4846" s="5" t="str">
        <f>_xlfn.XLOOKUP(R4846,OP!C:C,OP!B:B,,0,1)</f>
        <v>RJ</v>
      </c>
      <c r="E4846" s="23"/>
      <c r="M4846" s="26"/>
      <c r="N4846" s="27"/>
      <c r="O4846" s="28" t="str">
        <f t="shared" si="1208"/>
        <v>00000004846</v>
      </c>
      <c r="R4846" s="27" t="s">
        <v>193</v>
      </c>
      <c r="S4846" s="30" t="str">
        <f>_xlfn.IFNA(VLOOKUP(_xlfn.CONCAT(D4846," - ",R4846),OP!A:D,4,0),"-------------------------------------------NAO DISPONIVEL-------------------------------------------")</f>
        <v>FETRANSPOR</v>
      </c>
      <c r="T4846" s="31"/>
      <c r="U4846" s="32"/>
      <c r="V4846" s="31"/>
      <c r="W4846" s="33">
        <f t="shared" si="1209"/>
        <v>0</v>
      </c>
      <c r="X4846" s="34">
        <f t="shared" si="1210"/>
        <v>0</v>
      </c>
      <c r="Y4846" s="33">
        <f t="shared" si="1211"/>
        <v>0</v>
      </c>
      <c r="Z4846" s="33">
        <f t="shared" si="1212"/>
        <v>0</v>
      </c>
      <c r="AA4846" s="35">
        <f t="shared" si="1213"/>
        <v>0</v>
      </c>
      <c r="AB4846" s="36">
        <f t="shared" si="1214"/>
        <v>0</v>
      </c>
      <c r="AC4846" s="37">
        <f t="shared" si="1215"/>
        <v>0</v>
      </c>
      <c r="AD4846" s="38"/>
      <c r="AE4846" s="38"/>
      <c r="AF4846" s="39">
        <f t="shared" si="1216"/>
        <v>0</v>
      </c>
      <c r="AG4846" s="40"/>
      <c r="AH4846" s="41">
        <f t="shared" si="1217"/>
        <v>0</v>
      </c>
      <c r="AI4846" s="42">
        <f t="shared" si="1218"/>
        <v>0</v>
      </c>
      <c r="AJ4846" s="43">
        <f t="shared" si="1219"/>
        <v>0</v>
      </c>
      <c r="AK4846" s="5" t="str">
        <f>_xlfn.IFNA(VLOOKUP(_xlfn.CONCAT(D4846," - ",S4846),OP!E:F,2,0),"-------------------------------------------NAO DISPONIVEL-------------------------------------------")</f>
        <v>C - RIOCARD</v>
      </c>
      <c r="AL4846" s="7" t="str">
        <f t="shared" si="1205"/>
        <v>1 - -------------------------------------------NAO DISPONIVEL------------------------------------------- - 00000004846 - FETRANSPOR</v>
      </c>
      <c r="AM4846" s="7" t="str">
        <f t="shared" si="1206"/>
        <v>-------------------------------------------NAO DISPONIVEL-------------------------------------------</v>
      </c>
      <c r="AN4846" s="44" cm="1">
        <f t="array" ref="AN4846">_xlfn.IFS(AJ4846=0,0,AQ4846="INATIVO",2,AQ4846="SEM CADASTRO",4,AQ4846="CPF ATIVO EM OUTRO COMPRADOR",5,AQ4846="NOVO/SEM CARTAO",6,AND(AJ4846&gt;0,AQ4846,""),8)</f>
        <v>0</v>
      </c>
      <c r="AO4846" s="45">
        <f t="shared" si="1220"/>
        <v>-10</v>
      </c>
    </row>
    <row r="4847" spans="1:41" x14ac:dyDescent="0.4">
      <c r="A4847" s="21" t="str">
        <f t="shared" si="1207"/>
        <v>-------------------------------------------NAO DISPONIVEL-------------------------------------------</v>
      </c>
      <c r="B4847" s="5" t="str">
        <f>_xlfn.IFNA(VLOOKUP(A4847,CNPJ!E:F,2,0),"-------------------------------------------NAO DISPONIVEL-------------------------------------------")</f>
        <v>-------------------------------------------NAO DISPONIVEL-------------------------------------------</v>
      </c>
      <c r="C4847" s="22">
        <v>1</v>
      </c>
      <c r="D4847" s="5" t="str">
        <f>_xlfn.XLOOKUP(R4847,OP!C:C,OP!B:B,,0,1)</f>
        <v>RJ</v>
      </c>
      <c r="E4847" s="23"/>
      <c r="M4847" s="26"/>
      <c r="N4847" s="27"/>
      <c r="O4847" s="28" t="str">
        <f t="shared" si="1208"/>
        <v>00000004847</v>
      </c>
      <c r="R4847" s="27" t="s">
        <v>193</v>
      </c>
      <c r="S4847" s="30" t="str">
        <f>_xlfn.IFNA(VLOOKUP(_xlfn.CONCAT(D4847," - ",R4847),OP!A:D,4,0),"-------------------------------------------NAO DISPONIVEL-------------------------------------------")</f>
        <v>FETRANSPOR</v>
      </c>
      <c r="T4847" s="31"/>
      <c r="U4847" s="32"/>
      <c r="V4847" s="31"/>
      <c r="W4847" s="33">
        <f t="shared" si="1209"/>
        <v>0</v>
      </c>
      <c r="X4847" s="34">
        <f t="shared" si="1210"/>
        <v>0</v>
      </c>
      <c r="Y4847" s="33">
        <f t="shared" si="1211"/>
        <v>0</v>
      </c>
      <c r="Z4847" s="33">
        <f t="shared" si="1212"/>
        <v>0</v>
      </c>
      <c r="AA4847" s="35">
        <f t="shared" si="1213"/>
        <v>0</v>
      </c>
      <c r="AB4847" s="36">
        <f t="shared" si="1214"/>
        <v>0</v>
      </c>
      <c r="AC4847" s="37">
        <f t="shared" si="1215"/>
        <v>0</v>
      </c>
      <c r="AD4847" s="38"/>
      <c r="AE4847" s="38"/>
      <c r="AF4847" s="39">
        <f t="shared" si="1216"/>
        <v>0</v>
      </c>
      <c r="AG4847" s="40"/>
      <c r="AH4847" s="41">
        <f t="shared" si="1217"/>
        <v>0</v>
      </c>
      <c r="AI4847" s="42">
        <f t="shared" si="1218"/>
        <v>0</v>
      </c>
      <c r="AJ4847" s="43">
        <f t="shared" si="1219"/>
        <v>0</v>
      </c>
      <c r="AK4847" s="5" t="str">
        <f>_xlfn.IFNA(VLOOKUP(_xlfn.CONCAT(D4847," - ",S4847),OP!E:F,2,0),"-------------------------------------------NAO DISPONIVEL-------------------------------------------")</f>
        <v>C - RIOCARD</v>
      </c>
      <c r="AL4847" s="7" t="str">
        <f t="shared" si="1205"/>
        <v>1 - -------------------------------------------NAO DISPONIVEL------------------------------------------- - 00000004847 - FETRANSPOR</v>
      </c>
      <c r="AM4847" s="7" t="str">
        <f t="shared" si="1206"/>
        <v>-------------------------------------------NAO DISPONIVEL-------------------------------------------</v>
      </c>
      <c r="AN4847" s="44" cm="1">
        <f t="array" ref="AN4847">_xlfn.IFS(AJ4847=0,0,AQ4847="INATIVO",2,AQ4847="SEM CADASTRO",4,AQ4847="CPF ATIVO EM OUTRO COMPRADOR",5,AQ4847="NOVO/SEM CARTAO",6,AND(AJ4847&gt;0,AQ4847,""),8)</f>
        <v>0</v>
      </c>
      <c r="AO4847" s="45">
        <f t="shared" si="1220"/>
        <v>-10</v>
      </c>
    </row>
    <row r="4848" spans="1:41" x14ac:dyDescent="0.4">
      <c r="A4848" s="21" t="str">
        <f t="shared" si="1207"/>
        <v>-------------------------------------------NAO DISPONIVEL-------------------------------------------</v>
      </c>
      <c r="B4848" s="5" t="str">
        <f>_xlfn.IFNA(VLOOKUP(A4848,CNPJ!E:F,2,0),"-------------------------------------------NAO DISPONIVEL-------------------------------------------")</f>
        <v>-------------------------------------------NAO DISPONIVEL-------------------------------------------</v>
      </c>
      <c r="C4848" s="22">
        <v>1</v>
      </c>
      <c r="D4848" s="5" t="str">
        <f>_xlfn.XLOOKUP(R4848,OP!C:C,OP!B:B,,0,1)</f>
        <v>RJ</v>
      </c>
      <c r="E4848" s="23"/>
      <c r="M4848" s="26"/>
      <c r="N4848" s="27"/>
      <c r="O4848" s="28" t="str">
        <f t="shared" si="1208"/>
        <v>00000004848</v>
      </c>
      <c r="R4848" s="27" t="s">
        <v>193</v>
      </c>
      <c r="S4848" s="30" t="str">
        <f>_xlfn.IFNA(VLOOKUP(_xlfn.CONCAT(D4848," - ",R4848),OP!A:D,4,0),"-------------------------------------------NAO DISPONIVEL-------------------------------------------")</f>
        <v>FETRANSPOR</v>
      </c>
      <c r="T4848" s="31"/>
      <c r="U4848" s="32"/>
      <c r="V4848" s="31"/>
      <c r="W4848" s="33">
        <f t="shared" si="1209"/>
        <v>0</v>
      </c>
      <c r="X4848" s="34">
        <f t="shared" si="1210"/>
        <v>0</v>
      </c>
      <c r="Y4848" s="33">
        <f t="shared" si="1211"/>
        <v>0</v>
      </c>
      <c r="Z4848" s="33">
        <f t="shared" si="1212"/>
        <v>0</v>
      </c>
      <c r="AA4848" s="35">
        <f t="shared" si="1213"/>
        <v>0</v>
      </c>
      <c r="AB4848" s="36">
        <f t="shared" si="1214"/>
        <v>0</v>
      </c>
      <c r="AC4848" s="37">
        <f t="shared" si="1215"/>
        <v>0</v>
      </c>
      <c r="AD4848" s="38"/>
      <c r="AE4848" s="38"/>
      <c r="AF4848" s="39">
        <f t="shared" si="1216"/>
        <v>0</v>
      </c>
      <c r="AG4848" s="40"/>
      <c r="AH4848" s="41">
        <f t="shared" si="1217"/>
        <v>0</v>
      </c>
      <c r="AI4848" s="42">
        <f t="shared" si="1218"/>
        <v>0</v>
      </c>
      <c r="AJ4848" s="43">
        <f t="shared" si="1219"/>
        <v>0</v>
      </c>
      <c r="AK4848" s="5" t="str">
        <f>_xlfn.IFNA(VLOOKUP(_xlfn.CONCAT(D4848," - ",S4848),OP!E:F,2,0),"-------------------------------------------NAO DISPONIVEL-------------------------------------------")</f>
        <v>C - RIOCARD</v>
      </c>
      <c r="AL4848" s="7" t="str">
        <f t="shared" si="1205"/>
        <v>1 - -------------------------------------------NAO DISPONIVEL------------------------------------------- - 00000004848 - FETRANSPOR</v>
      </c>
      <c r="AM4848" s="7" t="str">
        <f t="shared" si="1206"/>
        <v>-------------------------------------------NAO DISPONIVEL-------------------------------------------</v>
      </c>
      <c r="AN4848" s="44" cm="1">
        <f t="array" ref="AN4848">_xlfn.IFS(AJ4848=0,0,AQ4848="INATIVO",2,AQ4848="SEM CADASTRO",4,AQ4848="CPF ATIVO EM OUTRO COMPRADOR",5,AQ4848="NOVO/SEM CARTAO",6,AND(AJ4848&gt;0,AQ4848,""),8)</f>
        <v>0</v>
      </c>
      <c r="AO4848" s="45">
        <f t="shared" si="1220"/>
        <v>-10</v>
      </c>
    </row>
    <row r="4849" spans="1:41" x14ac:dyDescent="0.4">
      <c r="A4849" s="21" t="str">
        <f t="shared" si="1207"/>
        <v>-------------------------------------------NAO DISPONIVEL-------------------------------------------</v>
      </c>
      <c r="B4849" s="5" t="str">
        <f>_xlfn.IFNA(VLOOKUP(A4849,CNPJ!E:F,2,0),"-------------------------------------------NAO DISPONIVEL-------------------------------------------")</f>
        <v>-------------------------------------------NAO DISPONIVEL-------------------------------------------</v>
      </c>
      <c r="C4849" s="22">
        <v>1</v>
      </c>
      <c r="D4849" s="5" t="str">
        <f>_xlfn.XLOOKUP(R4849,OP!C:C,OP!B:B,,0,1)</f>
        <v>RJ</v>
      </c>
      <c r="E4849" s="23"/>
      <c r="M4849" s="26"/>
      <c r="N4849" s="27"/>
      <c r="O4849" s="28" t="str">
        <f t="shared" si="1208"/>
        <v>00000004849</v>
      </c>
      <c r="R4849" s="27" t="s">
        <v>193</v>
      </c>
      <c r="S4849" s="30" t="str">
        <f>_xlfn.IFNA(VLOOKUP(_xlfn.CONCAT(D4849," - ",R4849),OP!A:D,4,0),"-------------------------------------------NAO DISPONIVEL-------------------------------------------")</f>
        <v>FETRANSPOR</v>
      </c>
      <c r="T4849" s="31"/>
      <c r="U4849" s="32"/>
      <c r="V4849" s="31"/>
      <c r="W4849" s="33">
        <f t="shared" si="1209"/>
        <v>0</v>
      </c>
      <c r="X4849" s="34">
        <f t="shared" si="1210"/>
        <v>0</v>
      </c>
      <c r="Y4849" s="33">
        <f t="shared" si="1211"/>
        <v>0</v>
      </c>
      <c r="Z4849" s="33">
        <f t="shared" si="1212"/>
        <v>0</v>
      </c>
      <c r="AA4849" s="35">
        <f t="shared" si="1213"/>
        <v>0</v>
      </c>
      <c r="AB4849" s="36">
        <f t="shared" si="1214"/>
        <v>0</v>
      </c>
      <c r="AC4849" s="37">
        <f t="shared" si="1215"/>
        <v>0</v>
      </c>
      <c r="AD4849" s="38"/>
      <c r="AE4849" s="38"/>
      <c r="AF4849" s="39">
        <f t="shared" si="1216"/>
        <v>0</v>
      </c>
      <c r="AG4849" s="40"/>
      <c r="AH4849" s="41">
        <f t="shared" si="1217"/>
        <v>0</v>
      </c>
      <c r="AI4849" s="42">
        <f t="shared" si="1218"/>
        <v>0</v>
      </c>
      <c r="AJ4849" s="43">
        <f t="shared" si="1219"/>
        <v>0</v>
      </c>
      <c r="AK4849" s="5" t="str">
        <f>_xlfn.IFNA(VLOOKUP(_xlfn.CONCAT(D4849," - ",S4849),OP!E:F,2,0),"-------------------------------------------NAO DISPONIVEL-------------------------------------------")</f>
        <v>C - RIOCARD</v>
      </c>
      <c r="AL4849" s="7" t="str">
        <f t="shared" si="1205"/>
        <v>1 - -------------------------------------------NAO DISPONIVEL------------------------------------------- - 00000004849 - FETRANSPOR</v>
      </c>
      <c r="AM4849" s="7" t="str">
        <f t="shared" si="1206"/>
        <v>-------------------------------------------NAO DISPONIVEL-------------------------------------------</v>
      </c>
      <c r="AN4849" s="44" cm="1">
        <f t="array" ref="AN4849">_xlfn.IFS(AJ4849=0,0,AQ4849="INATIVO",2,AQ4849="SEM CADASTRO",4,AQ4849="CPF ATIVO EM OUTRO COMPRADOR",5,AQ4849="NOVO/SEM CARTAO",6,AND(AJ4849&gt;0,AQ4849,""),8)</f>
        <v>0</v>
      </c>
      <c r="AO4849" s="45">
        <f t="shared" si="1220"/>
        <v>-10</v>
      </c>
    </row>
    <row r="4850" spans="1:41" x14ac:dyDescent="0.4">
      <c r="A4850" s="21" t="str">
        <f t="shared" si="1207"/>
        <v>-------------------------------------------NAO DISPONIVEL-------------------------------------------</v>
      </c>
      <c r="B4850" s="5" t="str">
        <f>_xlfn.IFNA(VLOOKUP(A4850,CNPJ!E:F,2,0),"-------------------------------------------NAO DISPONIVEL-------------------------------------------")</f>
        <v>-------------------------------------------NAO DISPONIVEL-------------------------------------------</v>
      </c>
      <c r="C4850" s="22">
        <v>1</v>
      </c>
      <c r="D4850" s="5" t="str">
        <f>_xlfn.XLOOKUP(R4850,OP!C:C,OP!B:B,,0,1)</f>
        <v>RJ</v>
      </c>
      <c r="E4850" s="23"/>
      <c r="M4850" s="26"/>
      <c r="N4850" s="27"/>
      <c r="O4850" s="28" t="str">
        <f t="shared" si="1208"/>
        <v>00000004850</v>
      </c>
      <c r="R4850" s="27" t="s">
        <v>193</v>
      </c>
      <c r="S4850" s="30" t="str">
        <f>_xlfn.IFNA(VLOOKUP(_xlfn.CONCAT(D4850," - ",R4850),OP!A:D,4,0),"-------------------------------------------NAO DISPONIVEL-------------------------------------------")</f>
        <v>FETRANSPOR</v>
      </c>
      <c r="T4850" s="31"/>
      <c r="U4850" s="32"/>
      <c r="V4850" s="31"/>
      <c r="W4850" s="33">
        <f t="shared" si="1209"/>
        <v>0</v>
      </c>
      <c r="X4850" s="34">
        <f t="shared" si="1210"/>
        <v>0</v>
      </c>
      <c r="Y4850" s="33">
        <f t="shared" si="1211"/>
        <v>0</v>
      </c>
      <c r="Z4850" s="33">
        <f t="shared" si="1212"/>
        <v>0</v>
      </c>
      <c r="AA4850" s="35">
        <f t="shared" si="1213"/>
        <v>0</v>
      </c>
      <c r="AB4850" s="36">
        <f t="shared" si="1214"/>
        <v>0</v>
      </c>
      <c r="AC4850" s="37">
        <f t="shared" si="1215"/>
        <v>0</v>
      </c>
      <c r="AD4850" s="38"/>
      <c r="AE4850" s="38"/>
      <c r="AF4850" s="39">
        <f t="shared" si="1216"/>
        <v>0</v>
      </c>
      <c r="AG4850" s="40"/>
      <c r="AH4850" s="41">
        <f t="shared" si="1217"/>
        <v>0</v>
      </c>
      <c r="AI4850" s="42">
        <f t="shared" si="1218"/>
        <v>0</v>
      </c>
      <c r="AJ4850" s="43">
        <f t="shared" si="1219"/>
        <v>0</v>
      </c>
      <c r="AK4850" s="5" t="str">
        <f>_xlfn.IFNA(VLOOKUP(_xlfn.CONCAT(D4850," - ",S4850),OP!E:F,2,0),"-------------------------------------------NAO DISPONIVEL-------------------------------------------")</f>
        <v>C - RIOCARD</v>
      </c>
      <c r="AL4850" s="7" t="str">
        <f t="shared" si="1205"/>
        <v>1 - -------------------------------------------NAO DISPONIVEL------------------------------------------- - 00000004850 - FETRANSPOR</v>
      </c>
      <c r="AM4850" s="7" t="str">
        <f t="shared" si="1206"/>
        <v>-------------------------------------------NAO DISPONIVEL-------------------------------------------</v>
      </c>
      <c r="AN4850" s="44" cm="1">
        <f t="array" ref="AN4850">_xlfn.IFS(AJ4850=0,0,AQ4850="INATIVO",2,AQ4850="SEM CADASTRO",4,AQ4850="CPF ATIVO EM OUTRO COMPRADOR",5,AQ4850="NOVO/SEM CARTAO",6,AND(AJ4850&gt;0,AQ4850,""),8)</f>
        <v>0</v>
      </c>
      <c r="AO4850" s="45">
        <f t="shared" si="1220"/>
        <v>-10</v>
      </c>
    </row>
    <row r="4851" spans="1:41" x14ac:dyDescent="0.4">
      <c r="A4851" s="21" t="str">
        <f t="shared" si="1207"/>
        <v>-------------------------------------------NAO DISPONIVEL-------------------------------------------</v>
      </c>
      <c r="B4851" s="5" t="str">
        <f>_xlfn.IFNA(VLOOKUP(A4851,CNPJ!E:F,2,0),"-------------------------------------------NAO DISPONIVEL-------------------------------------------")</f>
        <v>-------------------------------------------NAO DISPONIVEL-------------------------------------------</v>
      </c>
      <c r="C4851" s="22">
        <v>1</v>
      </c>
      <c r="D4851" s="5" t="str">
        <f>_xlfn.XLOOKUP(R4851,OP!C:C,OP!B:B,,0,1)</f>
        <v>RJ</v>
      </c>
      <c r="E4851" s="23"/>
      <c r="M4851" s="26"/>
      <c r="N4851" s="27"/>
      <c r="O4851" s="28" t="str">
        <f t="shared" si="1208"/>
        <v>00000004851</v>
      </c>
      <c r="R4851" s="27" t="s">
        <v>193</v>
      </c>
      <c r="S4851" s="30" t="str">
        <f>_xlfn.IFNA(VLOOKUP(_xlfn.CONCAT(D4851," - ",R4851),OP!A:D,4,0),"-------------------------------------------NAO DISPONIVEL-------------------------------------------")</f>
        <v>FETRANSPOR</v>
      </c>
      <c r="T4851" s="31"/>
      <c r="U4851" s="32"/>
      <c r="V4851" s="31"/>
      <c r="W4851" s="33">
        <f t="shared" si="1209"/>
        <v>0</v>
      </c>
      <c r="X4851" s="34">
        <f t="shared" si="1210"/>
        <v>0</v>
      </c>
      <c r="Y4851" s="33">
        <f t="shared" si="1211"/>
        <v>0</v>
      </c>
      <c r="Z4851" s="33">
        <f t="shared" si="1212"/>
        <v>0</v>
      </c>
      <c r="AA4851" s="35">
        <f t="shared" si="1213"/>
        <v>0</v>
      </c>
      <c r="AB4851" s="36">
        <f t="shared" si="1214"/>
        <v>0</v>
      </c>
      <c r="AC4851" s="37">
        <f t="shared" si="1215"/>
        <v>0</v>
      </c>
      <c r="AD4851" s="38"/>
      <c r="AE4851" s="38"/>
      <c r="AF4851" s="39">
        <f t="shared" si="1216"/>
        <v>0</v>
      </c>
      <c r="AG4851" s="40"/>
      <c r="AH4851" s="41">
        <f t="shared" si="1217"/>
        <v>0</v>
      </c>
      <c r="AI4851" s="42">
        <f t="shared" si="1218"/>
        <v>0</v>
      </c>
      <c r="AJ4851" s="43">
        <f t="shared" si="1219"/>
        <v>0</v>
      </c>
      <c r="AK4851" s="5" t="str">
        <f>_xlfn.IFNA(VLOOKUP(_xlfn.CONCAT(D4851," - ",S4851),OP!E:F,2,0),"-------------------------------------------NAO DISPONIVEL-------------------------------------------")</f>
        <v>C - RIOCARD</v>
      </c>
      <c r="AL4851" s="7" t="str">
        <f t="shared" si="1205"/>
        <v>1 - -------------------------------------------NAO DISPONIVEL------------------------------------------- - 00000004851 - FETRANSPOR</v>
      </c>
      <c r="AM4851" s="7" t="str">
        <f t="shared" si="1206"/>
        <v>-------------------------------------------NAO DISPONIVEL-------------------------------------------</v>
      </c>
      <c r="AN4851" s="44" cm="1">
        <f t="array" ref="AN4851">_xlfn.IFS(AJ4851=0,0,AQ4851="INATIVO",2,AQ4851="SEM CADASTRO",4,AQ4851="CPF ATIVO EM OUTRO COMPRADOR",5,AQ4851="NOVO/SEM CARTAO",6,AND(AJ4851&gt;0,AQ4851,""),8)</f>
        <v>0</v>
      </c>
      <c r="AO4851" s="45">
        <f t="shared" si="1220"/>
        <v>-10</v>
      </c>
    </row>
    <row r="4852" spans="1:41" x14ac:dyDescent="0.4">
      <c r="A4852" s="21" t="str">
        <f t="shared" si="1207"/>
        <v>-------------------------------------------NAO DISPONIVEL-------------------------------------------</v>
      </c>
      <c r="B4852" s="5" t="str">
        <f>_xlfn.IFNA(VLOOKUP(A4852,CNPJ!E:F,2,0),"-------------------------------------------NAO DISPONIVEL-------------------------------------------")</f>
        <v>-------------------------------------------NAO DISPONIVEL-------------------------------------------</v>
      </c>
      <c r="C4852" s="22">
        <v>1</v>
      </c>
      <c r="D4852" s="5" t="str">
        <f>_xlfn.XLOOKUP(R4852,OP!C:C,OP!B:B,,0,1)</f>
        <v>RJ</v>
      </c>
      <c r="E4852" s="23"/>
      <c r="M4852" s="26"/>
      <c r="N4852" s="27"/>
      <c r="O4852" s="28" t="str">
        <f t="shared" si="1208"/>
        <v>00000004852</v>
      </c>
      <c r="R4852" s="27" t="s">
        <v>193</v>
      </c>
      <c r="S4852" s="30" t="str">
        <f>_xlfn.IFNA(VLOOKUP(_xlfn.CONCAT(D4852," - ",R4852),OP!A:D,4,0),"-------------------------------------------NAO DISPONIVEL-------------------------------------------")</f>
        <v>FETRANSPOR</v>
      </c>
      <c r="T4852" s="31"/>
      <c r="U4852" s="32"/>
      <c r="V4852" s="31"/>
      <c r="W4852" s="33">
        <f t="shared" si="1209"/>
        <v>0</v>
      </c>
      <c r="X4852" s="34">
        <f t="shared" si="1210"/>
        <v>0</v>
      </c>
      <c r="Y4852" s="33">
        <f t="shared" si="1211"/>
        <v>0</v>
      </c>
      <c r="Z4852" s="33">
        <f t="shared" si="1212"/>
        <v>0</v>
      </c>
      <c r="AA4852" s="35">
        <f t="shared" si="1213"/>
        <v>0</v>
      </c>
      <c r="AB4852" s="36">
        <f t="shared" si="1214"/>
        <v>0</v>
      </c>
      <c r="AC4852" s="37">
        <f t="shared" si="1215"/>
        <v>0</v>
      </c>
      <c r="AD4852" s="38"/>
      <c r="AE4852" s="38"/>
      <c r="AF4852" s="39">
        <f t="shared" si="1216"/>
        <v>0</v>
      </c>
      <c r="AG4852" s="40"/>
      <c r="AH4852" s="41">
        <f t="shared" si="1217"/>
        <v>0</v>
      </c>
      <c r="AI4852" s="42">
        <f t="shared" si="1218"/>
        <v>0</v>
      </c>
      <c r="AJ4852" s="43">
        <f t="shared" si="1219"/>
        <v>0</v>
      </c>
      <c r="AK4852" s="5" t="str">
        <f>_xlfn.IFNA(VLOOKUP(_xlfn.CONCAT(D4852," - ",S4852),OP!E:F,2,0),"-------------------------------------------NAO DISPONIVEL-------------------------------------------")</f>
        <v>C - RIOCARD</v>
      </c>
      <c r="AL4852" s="7" t="str">
        <f t="shared" si="1205"/>
        <v>1 - -------------------------------------------NAO DISPONIVEL------------------------------------------- - 00000004852 - FETRANSPOR</v>
      </c>
      <c r="AM4852" s="7" t="str">
        <f t="shared" si="1206"/>
        <v>-------------------------------------------NAO DISPONIVEL-------------------------------------------</v>
      </c>
      <c r="AN4852" s="44" cm="1">
        <f t="array" ref="AN4852">_xlfn.IFS(AJ4852=0,0,AQ4852="INATIVO",2,AQ4852="SEM CADASTRO",4,AQ4852="CPF ATIVO EM OUTRO COMPRADOR",5,AQ4852="NOVO/SEM CARTAO",6,AND(AJ4852&gt;0,AQ4852,""),8)</f>
        <v>0</v>
      </c>
      <c r="AO4852" s="45">
        <f t="shared" si="1220"/>
        <v>-10</v>
      </c>
    </row>
    <row r="4853" spans="1:41" x14ac:dyDescent="0.4">
      <c r="A4853" s="21" t="str">
        <f t="shared" si="1207"/>
        <v>-------------------------------------------NAO DISPONIVEL-------------------------------------------</v>
      </c>
      <c r="B4853" s="5" t="str">
        <f>_xlfn.IFNA(VLOOKUP(A4853,CNPJ!E:F,2,0),"-------------------------------------------NAO DISPONIVEL-------------------------------------------")</f>
        <v>-------------------------------------------NAO DISPONIVEL-------------------------------------------</v>
      </c>
      <c r="C4853" s="22">
        <v>1</v>
      </c>
      <c r="D4853" s="5" t="str">
        <f>_xlfn.XLOOKUP(R4853,OP!C:C,OP!B:B,,0,1)</f>
        <v>RJ</v>
      </c>
      <c r="E4853" s="23"/>
      <c r="M4853" s="26"/>
      <c r="N4853" s="27"/>
      <c r="O4853" s="28" t="str">
        <f t="shared" si="1208"/>
        <v>00000004853</v>
      </c>
      <c r="R4853" s="27" t="s">
        <v>193</v>
      </c>
      <c r="S4853" s="30" t="str">
        <f>_xlfn.IFNA(VLOOKUP(_xlfn.CONCAT(D4853," - ",R4853),OP!A:D,4,0),"-------------------------------------------NAO DISPONIVEL-------------------------------------------")</f>
        <v>FETRANSPOR</v>
      </c>
      <c r="T4853" s="31"/>
      <c r="U4853" s="32"/>
      <c r="V4853" s="31"/>
      <c r="W4853" s="33">
        <f t="shared" si="1209"/>
        <v>0</v>
      </c>
      <c r="X4853" s="34">
        <f t="shared" si="1210"/>
        <v>0</v>
      </c>
      <c r="Y4853" s="33">
        <f t="shared" si="1211"/>
        <v>0</v>
      </c>
      <c r="Z4853" s="33">
        <f t="shared" si="1212"/>
        <v>0</v>
      </c>
      <c r="AA4853" s="35">
        <f t="shared" si="1213"/>
        <v>0</v>
      </c>
      <c r="AB4853" s="36">
        <f t="shared" si="1214"/>
        <v>0</v>
      </c>
      <c r="AC4853" s="37">
        <f t="shared" si="1215"/>
        <v>0</v>
      </c>
      <c r="AD4853" s="38"/>
      <c r="AE4853" s="38"/>
      <c r="AF4853" s="39">
        <f t="shared" si="1216"/>
        <v>0</v>
      </c>
      <c r="AG4853" s="40"/>
      <c r="AH4853" s="41">
        <f t="shared" si="1217"/>
        <v>0</v>
      </c>
      <c r="AI4853" s="42">
        <f t="shared" si="1218"/>
        <v>0</v>
      </c>
      <c r="AJ4853" s="43">
        <f t="shared" si="1219"/>
        <v>0</v>
      </c>
      <c r="AK4853" s="5" t="str">
        <f>_xlfn.IFNA(VLOOKUP(_xlfn.CONCAT(D4853," - ",S4853),OP!E:F,2,0),"-------------------------------------------NAO DISPONIVEL-------------------------------------------")</f>
        <v>C - RIOCARD</v>
      </c>
      <c r="AL4853" s="7" t="str">
        <f t="shared" si="1205"/>
        <v>1 - -------------------------------------------NAO DISPONIVEL------------------------------------------- - 00000004853 - FETRANSPOR</v>
      </c>
      <c r="AM4853" s="7" t="str">
        <f t="shared" si="1206"/>
        <v>-------------------------------------------NAO DISPONIVEL-------------------------------------------</v>
      </c>
      <c r="AN4853" s="44" cm="1">
        <f t="array" ref="AN4853">_xlfn.IFS(AJ4853=0,0,AQ4853="INATIVO",2,AQ4853="SEM CADASTRO",4,AQ4853="CPF ATIVO EM OUTRO COMPRADOR",5,AQ4853="NOVO/SEM CARTAO",6,AND(AJ4853&gt;0,AQ4853,""),8)</f>
        <v>0</v>
      </c>
      <c r="AO4853" s="45">
        <f t="shared" si="1220"/>
        <v>-10</v>
      </c>
    </row>
    <row r="4854" spans="1:41" x14ac:dyDescent="0.4">
      <c r="A4854" s="21" t="str">
        <f t="shared" si="1207"/>
        <v>-------------------------------------------NAO DISPONIVEL-------------------------------------------</v>
      </c>
      <c r="B4854" s="5" t="str">
        <f>_xlfn.IFNA(VLOOKUP(A4854,CNPJ!E:F,2,0),"-------------------------------------------NAO DISPONIVEL-------------------------------------------")</f>
        <v>-------------------------------------------NAO DISPONIVEL-------------------------------------------</v>
      </c>
      <c r="C4854" s="22">
        <v>1</v>
      </c>
      <c r="D4854" s="5" t="str">
        <f>_xlfn.XLOOKUP(R4854,OP!C:C,OP!B:B,,0,1)</f>
        <v>RJ</v>
      </c>
      <c r="E4854" s="23"/>
      <c r="M4854" s="26"/>
      <c r="N4854" s="27"/>
      <c r="O4854" s="28" t="str">
        <f t="shared" si="1208"/>
        <v>00000004854</v>
      </c>
      <c r="R4854" s="27" t="s">
        <v>193</v>
      </c>
      <c r="S4854" s="30" t="str">
        <f>_xlfn.IFNA(VLOOKUP(_xlfn.CONCAT(D4854," - ",R4854),OP!A:D,4,0),"-------------------------------------------NAO DISPONIVEL-------------------------------------------")</f>
        <v>FETRANSPOR</v>
      </c>
      <c r="T4854" s="31"/>
      <c r="U4854" s="32"/>
      <c r="V4854" s="31"/>
      <c r="W4854" s="33">
        <f t="shared" si="1209"/>
        <v>0</v>
      </c>
      <c r="X4854" s="34">
        <f t="shared" si="1210"/>
        <v>0</v>
      </c>
      <c r="Y4854" s="33">
        <f t="shared" si="1211"/>
        <v>0</v>
      </c>
      <c r="Z4854" s="33">
        <f t="shared" si="1212"/>
        <v>0</v>
      </c>
      <c r="AA4854" s="35">
        <f t="shared" si="1213"/>
        <v>0</v>
      </c>
      <c r="AB4854" s="36">
        <f t="shared" si="1214"/>
        <v>0</v>
      </c>
      <c r="AC4854" s="37">
        <f t="shared" si="1215"/>
        <v>0</v>
      </c>
      <c r="AD4854" s="38"/>
      <c r="AE4854" s="38"/>
      <c r="AF4854" s="39">
        <f t="shared" si="1216"/>
        <v>0</v>
      </c>
      <c r="AG4854" s="40"/>
      <c r="AH4854" s="41">
        <f t="shared" si="1217"/>
        <v>0</v>
      </c>
      <c r="AI4854" s="42">
        <f t="shared" si="1218"/>
        <v>0</v>
      </c>
      <c r="AJ4854" s="43">
        <f t="shared" si="1219"/>
        <v>0</v>
      </c>
      <c r="AK4854" s="5" t="str">
        <f>_xlfn.IFNA(VLOOKUP(_xlfn.CONCAT(D4854," - ",S4854),OP!E:F,2,0),"-------------------------------------------NAO DISPONIVEL-------------------------------------------")</f>
        <v>C - RIOCARD</v>
      </c>
      <c r="AL4854" s="7" t="str">
        <f t="shared" si="1205"/>
        <v>1 - -------------------------------------------NAO DISPONIVEL------------------------------------------- - 00000004854 - FETRANSPOR</v>
      </c>
      <c r="AM4854" s="7" t="str">
        <f t="shared" si="1206"/>
        <v>-------------------------------------------NAO DISPONIVEL-------------------------------------------</v>
      </c>
      <c r="AN4854" s="44" cm="1">
        <f t="array" ref="AN4854">_xlfn.IFS(AJ4854=0,0,AQ4854="INATIVO",2,AQ4854="SEM CADASTRO",4,AQ4854="CPF ATIVO EM OUTRO COMPRADOR",5,AQ4854="NOVO/SEM CARTAO",6,AND(AJ4854&gt;0,AQ4854,""),8)</f>
        <v>0</v>
      </c>
      <c r="AO4854" s="45">
        <f t="shared" si="1220"/>
        <v>-10</v>
      </c>
    </row>
    <row r="4855" spans="1:41" x14ac:dyDescent="0.4">
      <c r="A4855" s="21" t="str">
        <f t="shared" si="1207"/>
        <v>-------------------------------------------NAO DISPONIVEL-------------------------------------------</v>
      </c>
      <c r="B4855" s="5" t="str">
        <f>_xlfn.IFNA(VLOOKUP(A4855,CNPJ!E:F,2,0),"-------------------------------------------NAO DISPONIVEL-------------------------------------------")</f>
        <v>-------------------------------------------NAO DISPONIVEL-------------------------------------------</v>
      </c>
      <c r="C4855" s="22">
        <v>1</v>
      </c>
      <c r="D4855" s="5" t="str">
        <f>_xlfn.XLOOKUP(R4855,OP!C:C,OP!B:B,,0,1)</f>
        <v>RJ</v>
      </c>
      <c r="E4855" s="23"/>
      <c r="M4855" s="26"/>
      <c r="N4855" s="27"/>
      <c r="O4855" s="28" t="str">
        <f t="shared" si="1208"/>
        <v>00000004855</v>
      </c>
      <c r="R4855" s="27" t="s">
        <v>193</v>
      </c>
      <c r="S4855" s="30" t="str">
        <f>_xlfn.IFNA(VLOOKUP(_xlfn.CONCAT(D4855," - ",R4855),OP!A:D,4,0),"-------------------------------------------NAO DISPONIVEL-------------------------------------------")</f>
        <v>FETRANSPOR</v>
      </c>
      <c r="T4855" s="31"/>
      <c r="U4855" s="32"/>
      <c r="V4855" s="31"/>
      <c r="W4855" s="33">
        <f t="shared" si="1209"/>
        <v>0</v>
      </c>
      <c r="X4855" s="34">
        <f t="shared" si="1210"/>
        <v>0</v>
      </c>
      <c r="Y4855" s="33">
        <f t="shared" si="1211"/>
        <v>0</v>
      </c>
      <c r="Z4855" s="33">
        <f t="shared" si="1212"/>
        <v>0</v>
      </c>
      <c r="AA4855" s="35">
        <f t="shared" si="1213"/>
        <v>0</v>
      </c>
      <c r="AB4855" s="36">
        <f t="shared" si="1214"/>
        <v>0</v>
      </c>
      <c r="AC4855" s="37">
        <f t="shared" si="1215"/>
        <v>0</v>
      </c>
      <c r="AD4855" s="38"/>
      <c r="AE4855" s="38"/>
      <c r="AF4855" s="39">
        <f t="shared" si="1216"/>
        <v>0</v>
      </c>
      <c r="AG4855" s="40"/>
      <c r="AH4855" s="41">
        <f t="shared" si="1217"/>
        <v>0</v>
      </c>
      <c r="AI4855" s="42">
        <f t="shared" si="1218"/>
        <v>0</v>
      </c>
      <c r="AJ4855" s="43">
        <f t="shared" si="1219"/>
        <v>0</v>
      </c>
      <c r="AK4855" s="5" t="str">
        <f>_xlfn.IFNA(VLOOKUP(_xlfn.CONCAT(D4855," - ",S4855),OP!E:F,2,0),"-------------------------------------------NAO DISPONIVEL-------------------------------------------")</f>
        <v>C - RIOCARD</v>
      </c>
      <c r="AL4855" s="7" t="str">
        <f t="shared" si="1205"/>
        <v>1 - -------------------------------------------NAO DISPONIVEL------------------------------------------- - 00000004855 - FETRANSPOR</v>
      </c>
      <c r="AM4855" s="7" t="str">
        <f t="shared" si="1206"/>
        <v>-------------------------------------------NAO DISPONIVEL-------------------------------------------</v>
      </c>
      <c r="AN4855" s="44" cm="1">
        <f t="array" ref="AN4855">_xlfn.IFS(AJ4855=0,0,AQ4855="INATIVO",2,AQ4855="SEM CADASTRO",4,AQ4855="CPF ATIVO EM OUTRO COMPRADOR",5,AQ4855="NOVO/SEM CARTAO",6,AND(AJ4855&gt;0,AQ4855,""),8)</f>
        <v>0</v>
      </c>
      <c r="AO4855" s="45">
        <f t="shared" si="1220"/>
        <v>-10</v>
      </c>
    </row>
    <row r="4856" spans="1:41" x14ac:dyDescent="0.4">
      <c r="A4856" s="21" t="str">
        <f t="shared" si="1207"/>
        <v>-------------------------------------------NAO DISPONIVEL-------------------------------------------</v>
      </c>
      <c r="B4856" s="5" t="str">
        <f>_xlfn.IFNA(VLOOKUP(A4856,CNPJ!E:F,2,0),"-------------------------------------------NAO DISPONIVEL-------------------------------------------")</f>
        <v>-------------------------------------------NAO DISPONIVEL-------------------------------------------</v>
      </c>
      <c r="C4856" s="22">
        <v>1</v>
      </c>
      <c r="D4856" s="5" t="str">
        <f>_xlfn.XLOOKUP(R4856,OP!C:C,OP!B:B,,0,1)</f>
        <v>RJ</v>
      </c>
      <c r="E4856" s="23"/>
      <c r="M4856" s="26"/>
      <c r="N4856" s="27"/>
      <c r="O4856" s="28" t="str">
        <f t="shared" si="1208"/>
        <v>00000004856</v>
      </c>
      <c r="R4856" s="27" t="s">
        <v>193</v>
      </c>
      <c r="S4856" s="30" t="str">
        <f>_xlfn.IFNA(VLOOKUP(_xlfn.CONCAT(D4856," - ",R4856),OP!A:D,4,0),"-------------------------------------------NAO DISPONIVEL-------------------------------------------")</f>
        <v>FETRANSPOR</v>
      </c>
      <c r="T4856" s="31"/>
      <c r="U4856" s="32"/>
      <c r="V4856" s="31"/>
      <c r="W4856" s="33">
        <f t="shared" si="1209"/>
        <v>0</v>
      </c>
      <c r="X4856" s="34">
        <f t="shared" si="1210"/>
        <v>0</v>
      </c>
      <c r="Y4856" s="33">
        <f t="shared" si="1211"/>
        <v>0</v>
      </c>
      <c r="Z4856" s="33">
        <f t="shared" si="1212"/>
        <v>0</v>
      </c>
      <c r="AA4856" s="35">
        <f t="shared" si="1213"/>
        <v>0</v>
      </c>
      <c r="AB4856" s="36">
        <f t="shared" si="1214"/>
        <v>0</v>
      </c>
      <c r="AC4856" s="37">
        <f t="shared" si="1215"/>
        <v>0</v>
      </c>
      <c r="AD4856" s="38"/>
      <c r="AE4856" s="38"/>
      <c r="AF4856" s="39">
        <f t="shared" si="1216"/>
        <v>0</v>
      </c>
      <c r="AG4856" s="40"/>
      <c r="AH4856" s="41">
        <f t="shared" si="1217"/>
        <v>0</v>
      </c>
      <c r="AI4856" s="42">
        <f t="shared" si="1218"/>
        <v>0</v>
      </c>
      <c r="AJ4856" s="43">
        <f t="shared" si="1219"/>
        <v>0</v>
      </c>
      <c r="AK4856" s="5" t="str">
        <f>_xlfn.IFNA(VLOOKUP(_xlfn.CONCAT(D4856," - ",S4856),OP!E:F,2,0),"-------------------------------------------NAO DISPONIVEL-------------------------------------------")</f>
        <v>C - RIOCARD</v>
      </c>
      <c r="AL4856" s="7" t="str">
        <f t="shared" si="1205"/>
        <v>1 - -------------------------------------------NAO DISPONIVEL------------------------------------------- - 00000004856 - FETRANSPOR</v>
      </c>
      <c r="AM4856" s="7" t="str">
        <f t="shared" si="1206"/>
        <v>-------------------------------------------NAO DISPONIVEL-------------------------------------------</v>
      </c>
      <c r="AN4856" s="44" cm="1">
        <f t="array" ref="AN4856">_xlfn.IFS(AJ4856=0,0,AQ4856="INATIVO",2,AQ4856="SEM CADASTRO",4,AQ4856="CPF ATIVO EM OUTRO COMPRADOR",5,AQ4856="NOVO/SEM CARTAO",6,AND(AJ4856&gt;0,AQ4856,""),8)</f>
        <v>0</v>
      </c>
      <c r="AO4856" s="45">
        <f t="shared" si="1220"/>
        <v>-10</v>
      </c>
    </row>
    <row r="4857" spans="1:41" x14ac:dyDescent="0.4">
      <c r="A4857" s="21" t="str">
        <f t="shared" si="1207"/>
        <v>-------------------------------------------NAO DISPONIVEL-------------------------------------------</v>
      </c>
      <c r="B4857" s="5" t="str">
        <f>_xlfn.IFNA(VLOOKUP(A4857,CNPJ!E:F,2,0),"-------------------------------------------NAO DISPONIVEL-------------------------------------------")</f>
        <v>-------------------------------------------NAO DISPONIVEL-------------------------------------------</v>
      </c>
      <c r="C4857" s="22">
        <v>1</v>
      </c>
      <c r="D4857" s="5" t="str">
        <f>_xlfn.XLOOKUP(R4857,OP!C:C,OP!B:B,,0,1)</f>
        <v>RJ</v>
      </c>
      <c r="E4857" s="23"/>
      <c r="M4857" s="26"/>
      <c r="N4857" s="27"/>
      <c r="O4857" s="28" t="str">
        <f t="shared" si="1208"/>
        <v>00000004857</v>
      </c>
      <c r="R4857" s="27" t="s">
        <v>193</v>
      </c>
      <c r="S4857" s="30" t="str">
        <f>_xlfn.IFNA(VLOOKUP(_xlfn.CONCAT(D4857," - ",R4857),OP!A:D,4,0),"-------------------------------------------NAO DISPONIVEL-------------------------------------------")</f>
        <v>FETRANSPOR</v>
      </c>
      <c r="T4857" s="31"/>
      <c r="U4857" s="32"/>
      <c r="V4857" s="31"/>
      <c r="W4857" s="33">
        <f t="shared" si="1209"/>
        <v>0</v>
      </c>
      <c r="X4857" s="34">
        <f t="shared" si="1210"/>
        <v>0</v>
      </c>
      <c r="Y4857" s="33">
        <f t="shared" si="1211"/>
        <v>0</v>
      </c>
      <c r="Z4857" s="33">
        <f t="shared" si="1212"/>
        <v>0</v>
      </c>
      <c r="AA4857" s="35">
        <f t="shared" si="1213"/>
        <v>0</v>
      </c>
      <c r="AB4857" s="36">
        <f t="shared" si="1214"/>
        <v>0</v>
      </c>
      <c r="AC4857" s="37">
        <f t="shared" si="1215"/>
        <v>0</v>
      </c>
      <c r="AD4857" s="38"/>
      <c r="AE4857" s="38"/>
      <c r="AF4857" s="39">
        <f t="shared" si="1216"/>
        <v>0</v>
      </c>
      <c r="AG4857" s="40"/>
      <c r="AH4857" s="41">
        <f t="shared" si="1217"/>
        <v>0</v>
      </c>
      <c r="AI4857" s="42">
        <f t="shared" si="1218"/>
        <v>0</v>
      </c>
      <c r="AJ4857" s="43">
        <f t="shared" si="1219"/>
        <v>0</v>
      </c>
      <c r="AK4857" s="5" t="str">
        <f>_xlfn.IFNA(VLOOKUP(_xlfn.CONCAT(D4857," - ",S4857),OP!E:F,2,0),"-------------------------------------------NAO DISPONIVEL-------------------------------------------")</f>
        <v>C - RIOCARD</v>
      </c>
      <c r="AL4857" s="7" t="str">
        <f t="shared" si="1205"/>
        <v>1 - -------------------------------------------NAO DISPONIVEL------------------------------------------- - 00000004857 - FETRANSPOR</v>
      </c>
      <c r="AM4857" s="7" t="str">
        <f t="shared" si="1206"/>
        <v>-------------------------------------------NAO DISPONIVEL-------------------------------------------</v>
      </c>
      <c r="AN4857" s="44" cm="1">
        <f t="array" ref="AN4857">_xlfn.IFS(AJ4857=0,0,AQ4857="INATIVO",2,AQ4857="SEM CADASTRO",4,AQ4857="CPF ATIVO EM OUTRO COMPRADOR",5,AQ4857="NOVO/SEM CARTAO",6,AND(AJ4857&gt;0,AQ4857,""),8)</f>
        <v>0</v>
      </c>
      <c r="AO4857" s="45">
        <f t="shared" si="1220"/>
        <v>-10</v>
      </c>
    </row>
    <row r="4858" spans="1:41" x14ac:dyDescent="0.4">
      <c r="A4858" s="21" t="str">
        <f t="shared" si="1207"/>
        <v>-------------------------------------------NAO DISPONIVEL-------------------------------------------</v>
      </c>
      <c r="B4858" s="5" t="str">
        <f>_xlfn.IFNA(VLOOKUP(A4858,CNPJ!E:F,2,0),"-------------------------------------------NAO DISPONIVEL-------------------------------------------")</f>
        <v>-------------------------------------------NAO DISPONIVEL-------------------------------------------</v>
      </c>
      <c r="C4858" s="22">
        <v>1</v>
      </c>
      <c r="D4858" s="5" t="str">
        <f>_xlfn.XLOOKUP(R4858,OP!C:C,OP!B:B,,0,1)</f>
        <v>RJ</v>
      </c>
      <c r="E4858" s="23"/>
      <c r="M4858" s="26"/>
      <c r="N4858" s="27"/>
      <c r="O4858" s="28" t="str">
        <f t="shared" si="1208"/>
        <v>00000004858</v>
      </c>
      <c r="R4858" s="27" t="s">
        <v>193</v>
      </c>
      <c r="S4858" s="30" t="str">
        <f>_xlfn.IFNA(VLOOKUP(_xlfn.CONCAT(D4858," - ",R4858),OP!A:D,4,0),"-------------------------------------------NAO DISPONIVEL-------------------------------------------")</f>
        <v>FETRANSPOR</v>
      </c>
      <c r="T4858" s="31"/>
      <c r="U4858" s="32"/>
      <c r="V4858" s="31"/>
      <c r="W4858" s="33">
        <f t="shared" si="1209"/>
        <v>0</v>
      </c>
      <c r="X4858" s="34">
        <f t="shared" si="1210"/>
        <v>0</v>
      </c>
      <c r="Y4858" s="33">
        <f t="shared" si="1211"/>
        <v>0</v>
      </c>
      <c r="Z4858" s="33">
        <f t="shared" si="1212"/>
        <v>0</v>
      </c>
      <c r="AA4858" s="35">
        <f t="shared" si="1213"/>
        <v>0</v>
      </c>
      <c r="AB4858" s="36">
        <f t="shared" si="1214"/>
        <v>0</v>
      </c>
      <c r="AC4858" s="37">
        <f t="shared" si="1215"/>
        <v>0</v>
      </c>
      <c r="AD4858" s="38"/>
      <c r="AE4858" s="38"/>
      <c r="AF4858" s="39">
        <f t="shared" si="1216"/>
        <v>0</v>
      </c>
      <c r="AG4858" s="40"/>
      <c r="AH4858" s="41">
        <f t="shared" si="1217"/>
        <v>0</v>
      </c>
      <c r="AI4858" s="42">
        <f t="shared" si="1218"/>
        <v>0</v>
      </c>
      <c r="AJ4858" s="43">
        <f t="shared" si="1219"/>
        <v>0</v>
      </c>
      <c r="AK4858" s="5" t="str">
        <f>_xlfn.IFNA(VLOOKUP(_xlfn.CONCAT(D4858," - ",S4858),OP!E:F,2,0),"-------------------------------------------NAO DISPONIVEL-------------------------------------------")</f>
        <v>C - RIOCARD</v>
      </c>
      <c r="AL4858" s="7" t="str">
        <f t="shared" si="1205"/>
        <v>1 - -------------------------------------------NAO DISPONIVEL------------------------------------------- - 00000004858 - FETRANSPOR</v>
      </c>
      <c r="AM4858" s="7" t="str">
        <f t="shared" si="1206"/>
        <v>-------------------------------------------NAO DISPONIVEL-------------------------------------------</v>
      </c>
      <c r="AN4858" s="44" cm="1">
        <f t="array" ref="AN4858">_xlfn.IFS(AJ4858=0,0,AQ4858="INATIVO",2,AQ4858="SEM CADASTRO",4,AQ4858="CPF ATIVO EM OUTRO COMPRADOR",5,AQ4858="NOVO/SEM CARTAO",6,AND(AJ4858&gt;0,AQ4858,""),8)</f>
        <v>0</v>
      </c>
      <c r="AO4858" s="45">
        <f t="shared" si="1220"/>
        <v>-10</v>
      </c>
    </row>
    <row r="4859" spans="1:41" x14ac:dyDescent="0.4">
      <c r="A4859" s="21" t="str">
        <f t="shared" si="1207"/>
        <v>-------------------------------------------NAO DISPONIVEL-------------------------------------------</v>
      </c>
      <c r="B4859" s="5" t="str">
        <f>_xlfn.IFNA(VLOOKUP(A4859,CNPJ!E:F,2,0),"-------------------------------------------NAO DISPONIVEL-------------------------------------------")</f>
        <v>-------------------------------------------NAO DISPONIVEL-------------------------------------------</v>
      </c>
      <c r="C4859" s="22">
        <v>1</v>
      </c>
      <c r="D4859" s="5" t="str">
        <f>_xlfn.XLOOKUP(R4859,OP!C:C,OP!B:B,,0,1)</f>
        <v>RJ</v>
      </c>
      <c r="E4859" s="23"/>
      <c r="M4859" s="26"/>
      <c r="N4859" s="27"/>
      <c r="O4859" s="28" t="str">
        <f t="shared" si="1208"/>
        <v>00000004859</v>
      </c>
      <c r="R4859" s="27" t="s">
        <v>193</v>
      </c>
      <c r="S4859" s="30" t="str">
        <f>_xlfn.IFNA(VLOOKUP(_xlfn.CONCAT(D4859," - ",R4859),OP!A:D,4,0),"-------------------------------------------NAO DISPONIVEL-------------------------------------------")</f>
        <v>FETRANSPOR</v>
      </c>
      <c r="T4859" s="31"/>
      <c r="U4859" s="32"/>
      <c r="V4859" s="31"/>
      <c r="W4859" s="33">
        <f t="shared" si="1209"/>
        <v>0</v>
      </c>
      <c r="X4859" s="34">
        <f t="shared" si="1210"/>
        <v>0</v>
      </c>
      <c r="Y4859" s="33">
        <f t="shared" si="1211"/>
        <v>0</v>
      </c>
      <c r="Z4859" s="33">
        <f t="shared" si="1212"/>
        <v>0</v>
      </c>
      <c r="AA4859" s="35">
        <f t="shared" si="1213"/>
        <v>0</v>
      </c>
      <c r="AB4859" s="36">
        <f t="shared" si="1214"/>
        <v>0</v>
      </c>
      <c r="AC4859" s="37">
        <f t="shared" si="1215"/>
        <v>0</v>
      </c>
      <c r="AD4859" s="38"/>
      <c r="AE4859" s="38"/>
      <c r="AF4859" s="39">
        <f t="shared" si="1216"/>
        <v>0</v>
      </c>
      <c r="AG4859" s="40"/>
      <c r="AH4859" s="41">
        <f t="shared" si="1217"/>
        <v>0</v>
      </c>
      <c r="AI4859" s="42">
        <f t="shared" si="1218"/>
        <v>0</v>
      </c>
      <c r="AJ4859" s="43">
        <f t="shared" si="1219"/>
        <v>0</v>
      </c>
      <c r="AK4859" s="5" t="str">
        <f>_xlfn.IFNA(VLOOKUP(_xlfn.CONCAT(D4859," - ",S4859),OP!E:F,2,0),"-------------------------------------------NAO DISPONIVEL-------------------------------------------")</f>
        <v>C - RIOCARD</v>
      </c>
      <c r="AL4859" s="7" t="str">
        <f t="shared" si="1205"/>
        <v>1 - -------------------------------------------NAO DISPONIVEL------------------------------------------- - 00000004859 - FETRANSPOR</v>
      </c>
      <c r="AM4859" s="7" t="str">
        <f t="shared" si="1206"/>
        <v>-------------------------------------------NAO DISPONIVEL-------------------------------------------</v>
      </c>
      <c r="AN4859" s="44" cm="1">
        <f t="array" ref="AN4859">_xlfn.IFS(AJ4859=0,0,AQ4859="INATIVO",2,AQ4859="SEM CADASTRO",4,AQ4859="CPF ATIVO EM OUTRO COMPRADOR",5,AQ4859="NOVO/SEM CARTAO",6,AND(AJ4859&gt;0,AQ4859,""),8)</f>
        <v>0</v>
      </c>
      <c r="AO4859" s="45">
        <f t="shared" si="1220"/>
        <v>-10</v>
      </c>
    </row>
    <row r="4860" spans="1:41" x14ac:dyDescent="0.4">
      <c r="A4860" s="21" t="str">
        <f t="shared" si="1207"/>
        <v>-------------------------------------------NAO DISPONIVEL-------------------------------------------</v>
      </c>
      <c r="B4860" s="5" t="str">
        <f>_xlfn.IFNA(VLOOKUP(A4860,CNPJ!E:F,2,0),"-------------------------------------------NAO DISPONIVEL-------------------------------------------")</f>
        <v>-------------------------------------------NAO DISPONIVEL-------------------------------------------</v>
      </c>
      <c r="C4860" s="22">
        <v>1</v>
      </c>
      <c r="D4860" s="5" t="str">
        <f>_xlfn.XLOOKUP(R4860,OP!C:C,OP!B:B,,0,1)</f>
        <v>RJ</v>
      </c>
      <c r="E4860" s="23"/>
      <c r="M4860" s="26"/>
      <c r="N4860" s="27"/>
      <c r="O4860" s="28" t="str">
        <f t="shared" si="1208"/>
        <v>00000004860</v>
      </c>
      <c r="R4860" s="27" t="s">
        <v>193</v>
      </c>
      <c r="S4860" s="30" t="str">
        <f>_xlfn.IFNA(VLOOKUP(_xlfn.CONCAT(D4860," - ",R4860),OP!A:D,4,0),"-------------------------------------------NAO DISPONIVEL-------------------------------------------")</f>
        <v>FETRANSPOR</v>
      </c>
      <c r="T4860" s="31"/>
      <c r="U4860" s="32"/>
      <c r="V4860" s="31"/>
      <c r="W4860" s="33">
        <f t="shared" si="1209"/>
        <v>0</v>
      </c>
      <c r="X4860" s="34">
        <f t="shared" si="1210"/>
        <v>0</v>
      </c>
      <c r="Y4860" s="33">
        <f t="shared" si="1211"/>
        <v>0</v>
      </c>
      <c r="Z4860" s="33">
        <f t="shared" si="1212"/>
        <v>0</v>
      </c>
      <c r="AA4860" s="35">
        <f t="shared" si="1213"/>
        <v>0</v>
      </c>
      <c r="AB4860" s="36">
        <f t="shared" si="1214"/>
        <v>0</v>
      </c>
      <c r="AC4860" s="37">
        <f t="shared" si="1215"/>
        <v>0</v>
      </c>
      <c r="AD4860" s="38"/>
      <c r="AE4860" s="38"/>
      <c r="AF4860" s="39">
        <f t="shared" si="1216"/>
        <v>0</v>
      </c>
      <c r="AG4860" s="40"/>
      <c r="AH4860" s="41">
        <f t="shared" si="1217"/>
        <v>0</v>
      </c>
      <c r="AI4860" s="42">
        <f t="shared" si="1218"/>
        <v>0</v>
      </c>
      <c r="AJ4860" s="43">
        <f t="shared" si="1219"/>
        <v>0</v>
      </c>
      <c r="AK4860" s="5" t="str">
        <f>_xlfn.IFNA(VLOOKUP(_xlfn.CONCAT(D4860," - ",S4860),OP!E:F,2,0),"-------------------------------------------NAO DISPONIVEL-------------------------------------------")</f>
        <v>C - RIOCARD</v>
      </c>
      <c r="AL4860" s="7" t="str">
        <f t="shared" si="1205"/>
        <v>1 - -------------------------------------------NAO DISPONIVEL------------------------------------------- - 00000004860 - FETRANSPOR</v>
      </c>
      <c r="AM4860" s="7" t="str">
        <f t="shared" si="1206"/>
        <v>-------------------------------------------NAO DISPONIVEL-------------------------------------------</v>
      </c>
      <c r="AN4860" s="44" cm="1">
        <f t="array" ref="AN4860">_xlfn.IFS(AJ4860=0,0,AQ4860="INATIVO",2,AQ4860="SEM CADASTRO",4,AQ4860="CPF ATIVO EM OUTRO COMPRADOR",5,AQ4860="NOVO/SEM CARTAO",6,AND(AJ4860&gt;0,AQ4860,""),8)</f>
        <v>0</v>
      </c>
      <c r="AO4860" s="45">
        <f t="shared" si="1220"/>
        <v>-10</v>
      </c>
    </row>
    <row r="4861" spans="1:41" x14ac:dyDescent="0.4">
      <c r="A4861" s="21" t="str">
        <f t="shared" si="1207"/>
        <v>-------------------------------------------NAO DISPONIVEL-------------------------------------------</v>
      </c>
      <c r="B4861" s="5" t="str">
        <f>_xlfn.IFNA(VLOOKUP(A4861,CNPJ!E:F,2,0),"-------------------------------------------NAO DISPONIVEL-------------------------------------------")</f>
        <v>-------------------------------------------NAO DISPONIVEL-------------------------------------------</v>
      </c>
      <c r="C4861" s="22">
        <v>1</v>
      </c>
      <c r="D4861" s="5" t="str">
        <f>_xlfn.XLOOKUP(R4861,OP!C:C,OP!B:B,,0,1)</f>
        <v>RJ</v>
      </c>
      <c r="E4861" s="23"/>
      <c r="M4861" s="26"/>
      <c r="N4861" s="27"/>
      <c r="O4861" s="28" t="str">
        <f t="shared" si="1208"/>
        <v>00000004861</v>
      </c>
      <c r="R4861" s="27" t="s">
        <v>193</v>
      </c>
      <c r="S4861" s="30" t="str">
        <f>_xlfn.IFNA(VLOOKUP(_xlfn.CONCAT(D4861," - ",R4861),OP!A:D,4,0),"-------------------------------------------NAO DISPONIVEL-------------------------------------------")</f>
        <v>FETRANSPOR</v>
      </c>
      <c r="T4861" s="31"/>
      <c r="U4861" s="32"/>
      <c r="V4861" s="31"/>
      <c r="W4861" s="33">
        <f t="shared" si="1209"/>
        <v>0</v>
      </c>
      <c r="X4861" s="34">
        <f t="shared" si="1210"/>
        <v>0</v>
      </c>
      <c r="Y4861" s="33">
        <f t="shared" si="1211"/>
        <v>0</v>
      </c>
      <c r="Z4861" s="33">
        <f t="shared" si="1212"/>
        <v>0</v>
      </c>
      <c r="AA4861" s="35">
        <f t="shared" si="1213"/>
        <v>0</v>
      </c>
      <c r="AB4861" s="36">
        <f t="shared" si="1214"/>
        <v>0</v>
      </c>
      <c r="AC4861" s="37">
        <f t="shared" si="1215"/>
        <v>0</v>
      </c>
      <c r="AD4861" s="38"/>
      <c r="AE4861" s="38"/>
      <c r="AF4861" s="39">
        <f t="shared" si="1216"/>
        <v>0</v>
      </c>
      <c r="AG4861" s="40"/>
      <c r="AH4861" s="41">
        <f t="shared" si="1217"/>
        <v>0</v>
      </c>
      <c r="AI4861" s="42">
        <f t="shared" si="1218"/>
        <v>0</v>
      </c>
      <c r="AJ4861" s="43">
        <f t="shared" si="1219"/>
        <v>0</v>
      </c>
      <c r="AK4861" s="5" t="str">
        <f>_xlfn.IFNA(VLOOKUP(_xlfn.CONCAT(D4861," - ",S4861),OP!E:F,2,0),"-------------------------------------------NAO DISPONIVEL-------------------------------------------")</f>
        <v>C - RIOCARD</v>
      </c>
      <c r="AL4861" s="7" t="str">
        <f t="shared" si="1205"/>
        <v>1 - -------------------------------------------NAO DISPONIVEL------------------------------------------- - 00000004861 - FETRANSPOR</v>
      </c>
      <c r="AM4861" s="7" t="str">
        <f t="shared" si="1206"/>
        <v>-------------------------------------------NAO DISPONIVEL-------------------------------------------</v>
      </c>
      <c r="AN4861" s="44" cm="1">
        <f t="array" ref="AN4861">_xlfn.IFS(AJ4861=0,0,AQ4861="INATIVO",2,AQ4861="SEM CADASTRO",4,AQ4861="CPF ATIVO EM OUTRO COMPRADOR",5,AQ4861="NOVO/SEM CARTAO",6,AND(AJ4861&gt;0,AQ4861,""),8)</f>
        <v>0</v>
      </c>
      <c r="AO4861" s="45">
        <f t="shared" si="1220"/>
        <v>-10</v>
      </c>
    </row>
    <row r="4862" spans="1:41" x14ac:dyDescent="0.4">
      <c r="A4862" s="21" t="str">
        <f t="shared" si="1207"/>
        <v>-------------------------------------------NAO DISPONIVEL-------------------------------------------</v>
      </c>
      <c r="B4862" s="5" t="str">
        <f>_xlfn.IFNA(VLOOKUP(A4862,CNPJ!E:F,2,0),"-------------------------------------------NAO DISPONIVEL-------------------------------------------")</f>
        <v>-------------------------------------------NAO DISPONIVEL-------------------------------------------</v>
      </c>
      <c r="C4862" s="22">
        <v>1</v>
      </c>
      <c r="D4862" s="5" t="str">
        <f>_xlfn.XLOOKUP(R4862,OP!C:C,OP!B:B,,0,1)</f>
        <v>RJ</v>
      </c>
      <c r="E4862" s="23"/>
      <c r="M4862" s="26"/>
      <c r="N4862" s="27"/>
      <c r="O4862" s="28" t="str">
        <f t="shared" si="1208"/>
        <v>00000004862</v>
      </c>
      <c r="R4862" s="27" t="s">
        <v>193</v>
      </c>
      <c r="S4862" s="30" t="str">
        <f>_xlfn.IFNA(VLOOKUP(_xlfn.CONCAT(D4862," - ",R4862),OP!A:D,4,0),"-------------------------------------------NAO DISPONIVEL-------------------------------------------")</f>
        <v>FETRANSPOR</v>
      </c>
      <c r="T4862" s="31"/>
      <c r="U4862" s="32"/>
      <c r="V4862" s="31"/>
      <c r="W4862" s="33">
        <f t="shared" si="1209"/>
        <v>0</v>
      </c>
      <c r="X4862" s="34">
        <f t="shared" si="1210"/>
        <v>0</v>
      </c>
      <c r="Y4862" s="33">
        <f t="shared" si="1211"/>
        <v>0</v>
      </c>
      <c r="Z4862" s="33">
        <f t="shared" si="1212"/>
        <v>0</v>
      </c>
      <c r="AA4862" s="35">
        <f t="shared" si="1213"/>
        <v>0</v>
      </c>
      <c r="AB4862" s="36">
        <f t="shared" si="1214"/>
        <v>0</v>
      </c>
      <c r="AC4862" s="37">
        <f t="shared" si="1215"/>
        <v>0</v>
      </c>
      <c r="AD4862" s="38"/>
      <c r="AE4862" s="38"/>
      <c r="AF4862" s="39">
        <f t="shared" si="1216"/>
        <v>0</v>
      </c>
      <c r="AG4862" s="40"/>
      <c r="AH4862" s="41">
        <f t="shared" si="1217"/>
        <v>0</v>
      </c>
      <c r="AI4862" s="42">
        <f t="shared" si="1218"/>
        <v>0</v>
      </c>
      <c r="AJ4862" s="43">
        <f t="shared" si="1219"/>
        <v>0</v>
      </c>
      <c r="AK4862" s="5" t="str">
        <f>_xlfn.IFNA(VLOOKUP(_xlfn.CONCAT(D4862," - ",S4862),OP!E:F,2,0),"-------------------------------------------NAO DISPONIVEL-------------------------------------------")</f>
        <v>C - RIOCARD</v>
      </c>
      <c r="AL4862" s="7" t="str">
        <f t="shared" si="1205"/>
        <v>1 - -------------------------------------------NAO DISPONIVEL------------------------------------------- - 00000004862 - FETRANSPOR</v>
      </c>
      <c r="AM4862" s="7" t="str">
        <f t="shared" si="1206"/>
        <v>-------------------------------------------NAO DISPONIVEL-------------------------------------------</v>
      </c>
      <c r="AN4862" s="44" cm="1">
        <f t="array" ref="AN4862">_xlfn.IFS(AJ4862=0,0,AQ4862="INATIVO",2,AQ4862="SEM CADASTRO",4,AQ4862="CPF ATIVO EM OUTRO COMPRADOR",5,AQ4862="NOVO/SEM CARTAO",6,AND(AJ4862&gt;0,AQ4862,""),8)</f>
        <v>0</v>
      </c>
      <c r="AO4862" s="45">
        <f t="shared" si="1220"/>
        <v>-10</v>
      </c>
    </row>
    <row r="4863" spans="1:41" x14ac:dyDescent="0.4">
      <c r="A4863" s="21" t="str">
        <f t="shared" si="1207"/>
        <v>-------------------------------------------NAO DISPONIVEL-------------------------------------------</v>
      </c>
      <c r="B4863" s="5" t="str">
        <f>_xlfn.IFNA(VLOOKUP(A4863,CNPJ!E:F,2,0),"-------------------------------------------NAO DISPONIVEL-------------------------------------------")</f>
        <v>-------------------------------------------NAO DISPONIVEL-------------------------------------------</v>
      </c>
      <c r="C4863" s="22">
        <v>1</v>
      </c>
      <c r="D4863" s="5" t="str">
        <f>_xlfn.XLOOKUP(R4863,OP!C:C,OP!B:B,,0,1)</f>
        <v>RJ</v>
      </c>
      <c r="E4863" s="23"/>
      <c r="M4863" s="26"/>
      <c r="N4863" s="27"/>
      <c r="O4863" s="28" t="str">
        <f t="shared" si="1208"/>
        <v>00000004863</v>
      </c>
      <c r="R4863" s="27" t="s">
        <v>193</v>
      </c>
      <c r="S4863" s="30" t="str">
        <f>_xlfn.IFNA(VLOOKUP(_xlfn.CONCAT(D4863," - ",R4863),OP!A:D,4,0),"-------------------------------------------NAO DISPONIVEL-------------------------------------------")</f>
        <v>FETRANSPOR</v>
      </c>
      <c r="T4863" s="31"/>
      <c r="U4863" s="32"/>
      <c r="V4863" s="31"/>
      <c r="W4863" s="33">
        <f t="shared" si="1209"/>
        <v>0</v>
      </c>
      <c r="X4863" s="34">
        <f t="shared" si="1210"/>
        <v>0</v>
      </c>
      <c r="Y4863" s="33">
        <f t="shared" si="1211"/>
        <v>0</v>
      </c>
      <c r="Z4863" s="33">
        <f t="shared" si="1212"/>
        <v>0</v>
      </c>
      <c r="AA4863" s="35">
        <f t="shared" si="1213"/>
        <v>0</v>
      </c>
      <c r="AB4863" s="36">
        <f t="shared" si="1214"/>
        <v>0</v>
      </c>
      <c r="AC4863" s="37">
        <f t="shared" si="1215"/>
        <v>0</v>
      </c>
      <c r="AD4863" s="38"/>
      <c r="AE4863" s="38"/>
      <c r="AF4863" s="39">
        <f t="shared" si="1216"/>
        <v>0</v>
      </c>
      <c r="AG4863" s="40"/>
      <c r="AH4863" s="41">
        <f t="shared" si="1217"/>
        <v>0</v>
      </c>
      <c r="AI4863" s="42">
        <f t="shared" si="1218"/>
        <v>0</v>
      </c>
      <c r="AJ4863" s="43">
        <f t="shared" si="1219"/>
        <v>0</v>
      </c>
      <c r="AK4863" s="5" t="str">
        <f>_xlfn.IFNA(VLOOKUP(_xlfn.CONCAT(D4863," - ",S4863),OP!E:F,2,0),"-------------------------------------------NAO DISPONIVEL-------------------------------------------")</f>
        <v>C - RIOCARD</v>
      </c>
      <c r="AL4863" s="7" t="str">
        <f t="shared" si="1205"/>
        <v>1 - -------------------------------------------NAO DISPONIVEL------------------------------------------- - 00000004863 - FETRANSPOR</v>
      </c>
      <c r="AM4863" s="7" t="str">
        <f t="shared" si="1206"/>
        <v>-------------------------------------------NAO DISPONIVEL-------------------------------------------</v>
      </c>
      <c r="AN4863" s="44" cm="1">
        <f t="array" ref="AN4863">_xlfn.IFS(AJ4863=0,0,AQ4863="INATIVO",2,AQ4863="SEM CADASTRO",4,AQ4863="CPF ATIVO EM OUTRO COMPRADOR",5,AQ4863="NOVO/SEM CARTAO",6,AND(AJ4863&gt;0,AQ4863,""),8)</f>
        <v>0</v>
      </c>
      <c r="AO4863" s="45">
        <f t="shared" si="1220"/>
        <v>-10</v>
      </c>
    </row>
    <row r="4864" spans="1:41" x14ac:dyDescent="0.4">
      <c r="A4864" s="21" t="str">
        <f t="shared" si="1207"/>
        <v>-------------------------------------------NAO DISPONIVEL-------------------------------------------</v>
      </c>
      <c r="B4864" s="5" t="str">
        <f>_xlfn.IFNA(VLOOKUP(A4864,CNPJ!E:F,2,0),"-------------------------------------------NAO DISPONIVEL-------------------------------------------")</f>
        <v>-------------------------------------------NAO DISPONIVEL-------------------------------------------</v>
      </c>
      <c r="C4864" s="22">
        <v>1</v>
      </c>
      <c r="D4864" s="5" t="str">
        <f>_xlfn.XLOOKUP(R4864,OP!C:C,OP!B:B,,0,1)</f>
        <v>RJ</v>
      </c>
      <c r="E4864" s="23"/>
      <c r="M4864" s="26"/>
      <c r="N4864" s="27"/>
      <c r="O4864" s="28" t="str">
        <f t="shared" si="1208"/>
        <v>00000004864</v>
      </c>
      <c r="R4864" s="27" t="s">
        <v>193</v>
      </c>
      <c r="S4864" s="30" t="str">
        <f>_xlfn.IFNA(VLOOKUP(_xlfn.CONCAT(D4864," - ",R4864),OP!A:D,4,0),"-------------------------------------------NAO DISPONIVEL-------------------------------------------")</f>
        <v>FETRANSPOR</v>
      </c>
      <c r="T4864" s="31"/>
      <c r="U4864" s="32"/>
      <c r="V4864" s="31"/>
      <c r="W4864" s="33">
        <f t="shared" si="1209"/>
        <v>0</v>
      </c>
      <c r="X4864" s="34">
        <f t="shared" si="1210"/>
        <v>0</v>
      </c>
      <c r="Y4864" s="33">
        <f t="shared" si="1211"/>
        <v>0</v>
      </c>
      <c r="Z4864" s="33">
        <f t="shared" si="1212"/>
        <v>0</v>
      </c>
      <c r="AA4864" s="35">
        <f t="shared" si="1213"/>
        <v>0</v>
      </c>
      <c r="AB4864" s="36">
        <f t="shared" si="1214"/>
        <v>0</v>
      </c>
      <c r="AC4864" s="37">
        <f t="shared" si="1215"/>
        <v>0</v>
      </c>
      <c r="AD4864" s="38"/>
      <c r="AE4864" s="38"/>
      <c r="AF4864" s="39">
        <f t="shared" si="1216"/>
        <v>0</v>
      </c>
      <c r="AG4864" s="40"/>
      <c r="AH4864" s="41">
        <f t="shared" si="1217"/>
        <v>0</v>
      </c>
      <c r="AI4864" s="42">
        <f t="shared" si="1218"/>
        <v>0</v>
      </c>
      <c r="AJ4864" s="43">
        <f t="shared" si="1219"/>
        <v>0</v>
      </c>
      <c r="AK4864" s="5" t="str">
        <f>_xlfn.IFNA(VLOOKUP(_xlfn.CONCAT(D4864," - ",S4864),OP!E:F,2,0),"-------------------------------------------NAO DISPONIVEL-------------------------------------------")</f>
        <v>C - RIOCARD</v>
      </c>
      <c r="AL4864" s="7" t="str">
        <f t="shared" si="1205"/>
        <v>1 - -------------------------------------------NAO DISPONIVEL------------------------------------------- - 00000004864 - FETRANSPOR</v>
      </c>
      <c r="AM4864" s="7" t="str">
        <f t="shared" si="1206"/>
        <v>-------------------------------------------NAO DISPONIVEL-------------------------------------------</v>
      </c>
      <c r="AN4864" s="44" cm="1">
        <f t="array" ref="AN4864">_xlfn.IFS(AJ4864=0,0,AQ4864="INATIVO",2,AQ4864="SEM CADASTRO",4,AQ4864="CPF ATIVO EM OUTRO COMPRADOR",5,AQ4864="NOVO/SEM CARTAO",6,AND(AJ4864&gt;0,AQ4864,""),8)</f>
        <v>0</v>
      </c>
      <c r="AO4864" s="45">
        <f t="shared" si="1220"/>
        <v>-10</v>
      </c>
    </row>
    <row r="4865" spans="1:41" x14ac:dyDescent="0.4">
      <c r="A4865" s="21" t="str">
        <f t="shared" si="1207"/>
        <v>-------------------------------------------NAO DISPONIVEL-------------------------------------------</v>
      </c>
      <c r="B4865" s="5" t="str">
        <f>_xlfn.IFNA(VLOOKUP(A4865,CNPJ!E:F,2,0),"-------------------------------------------NAO DISPONIVEL-------------------------------------------")</f>
        <v>-------------------------------------------NAO DISPONIVEL-------------------------------------------</v>
      </c>
      <c r="C4865" s="22">
        <v>1</v>
      </c>
      <c r="D4865" s="5" t="str">
        <f>_xlfn.XLOOKUP(R4865,OP!C:C,OP!B:B,,0,1)</f>
        <v>RJ</v>
      </c>
      <c r="E4865" s="23"/>
      <c r="M4865" s="26"/>
      <c r="N4865" s="27"/>
      <c r="O4865" s="28" t="str">
        <f t="shared" si="1208"/>
        <v>00000004865</v>
      </c>
      <c r="R4865" s="27" t="s">
        <v>193</v>
      </c>
      <c r="S4865" s="30" t="str">
        <f>_xlfn.IFNA(VLOOKUP(_xlfn.CONCAT(D4865," - ",R4865),OP!A:D,4,0),"-------------------------------------------NAO DISPONIVEL-------------------------------------------")</f>
        <v>FETRANSPOR</v>
      </c>
      <c r="T4865" s="31"/>
      <c r="U4865" s="32"/>
      <c r="V4865" s="31"/>
      <c r="W4865" s="33">
        <f t="shared" si="1209"/>
        <v>0</v>
      </c>
      <c r="X4865" s="34">
        <f t="shared" si="1210"/>
        <v>0</v>
      </c>
      <c r="Y4865" s="33">
        <f t="shared" si="1211"/>
        <v>0</v>
      </c>
      <c r="Z4865" s="33">
        <f t="shared" si="1212"/>
        <v>0</v>
      </c>
      <c r="AA4865" s="35">
        <f t="shared" si="1213"/>
        <v>0</v>
      </c>
      <c r="AB4865" s="36">
        <f t="shared" si="1214"/>
        <v>0</v>
      </c>
      <c r="AC4865" s="37">
        <f t="shared" si="1215"/>
        <v>0</v>
      </c>
      <c r="AD4865" s="38"/>
      <c r="AE4865" s="38"/>
      <c r="AF4865" s="39">
        <f t="shared" si="1216"/>
        <v>0</v>
      </c>
      <c r="AG4865" s="40"/>
      <c r="AH4865" s="41">
        <f t="shared" si="1217"/>
        <v>0</v>
      </c>
      <c r="AI4865" s="42">
        <f t="shared" si="1218"/>
        <v>0</v>
      </c>
      <c r="AJ4865" s="43">
        <f t="shared" si="1219"/>
        <v>0</v>
      </c>
      <c r="AK4865" s="5" t="str">
        <f>_xlfn.IFNA(VLOOKUP(_xlfn.CONCAT(D4865," - ",S4865),OP!E:F,2,0),"-------------------------------------------NAO DISPONIVEL-------------------------------------------")</f>
        <v>C - RIOCARD</v>
      </c>
      <c r="AL4865" s="7" t="str">
        <f t="shared" si="1205"/>
        <v>1 - -------------------------------------------NAO DISPONIVEL------------------------------------------- - 00000004865 - FETRANSPOR</v>
      </c>
      <c r="AM4865" s="7" t="str">
        <f t="shared" si="1206"/>
        <v>-------------------------------------------NAO DISPONIVEL-------------------------------------------</v>
      </c>
      <c r="AN4865" s="44" cm="1">
        <f t="array" ref="AN4865">_xlfn.IFS(AJ4865=0,0,AQ4865="INATIVO",2,AQ4865="SEM CADASTRO",4,AQ4865="CPF ATIVO EM OUTRO COMPRADOR",5,AQ4865="NOVO/SEM CARTAO",6,AND(AJ4865&gt;0,AQ4865,""),8)</f>
        <v>0</v>
      </c>
      <c r="AO4865" s="45">
        <f t="shared" si="1220"/>
        <v>-10</v>
      </c>
    </row>
    <row r="4866" spans="1:41" x14ac:dyDescent="0.4">
      <c r="A4866" s="21" t="str">
        <f t="shared" si="1207"/>
        <v>-------------------------------------------NAO DISPONIVEL-------------------------------------------</v>
      </c>
      <c r="B4866" s="5" t="str">
        <f>_xlfn.IFNA(VLOOKUP(A4866,CNPJ!E:F,2,0),"-------------------------------------------NAO DISPONIVEL-------------------------------------------")</f>
        <v>-------------------------------------------NAO DISPONIVEL-------------------------------------------</v>
      </c>
      <c r="C4866" s="22">
        <v>1</v>
      </c>
      <c r="D4866" s="5" t="str">
        <f>_xlfn.XLOOKUP(R4866,OP!C:C,OP!B:B,,0,1)</f>
        <v>RJ</v>
      </c>
      <c r="E4866" s="23"/>
      <c r="M4866" s="26"/>
      <c r="N4866" s="27"/>
      <c r="O4866" s="28" t="str">
        <f t="shared" si="1208"/>
        <v>00000004866</v>
      </c>
      <c r="R4866" s="27" t="s">
        <v>193</v>
      </c>
      <c r="S4866" s="30" t="str">
        <f>_xlfn.IFNA(VLOOKUP(_xlfn.CONCAT(D4866," - ",R4866),OP!A:D,4,0),"-------------------------------------------NAO DISPONIVEL-------------------------------------------")</f>
        <v>FETRANSPOR</v>
      </c>
      <c r="T4866" s="31"/>
      <c r="U4866" s="32"/>
      <c r="V4866" s="31"/>
      <c r="W4866" s="33">
        <f t="shared" si="1209"/>
        <v>0</v>
      </c>
      <c r="X4866" s="34">
        <f t="shared" si="1210"/>
        <v>0</v>
      </c>
      <c r="Y4866" s="33">
        <f t="shared" si="1211"/>
        <v>0</v>
      </c>
      <c r="Z4866" s="33">
        <f t="shared" si="1212"/>
        <v>0</v>
      </c>
      <c r="AA4866" s="35">
        <f t="shared" si="1213"/>
        <v>0</v>
      </c>
      <c r="AB4866" s="36">
        <f t="shared" si="1214"/>
        <v>0</v>
      </c>
      <c r="AC4866" s="37">
        <f t="shared" si="1215"/>
        <v>0</v>
      </c>
      <c r="AD4866" s="38"/>
      <c r="AE4866" s="38"/>
      <c r="AF4866" s="39">
        <f t="shared" si="1216"/>
        <v>0</v>
      </c>
      <c r="AG4866" s="40"/>
      <c r="AH4866" s="41">
        <f t="shared" si="1217"/>
        <v>0</v>
      </c>
      <c r="AI4866" s="42">
        <f t="shared" si="1218"/>
        <v>0</v>
      </c>
      <c r="AJ4866" s="43">
        <f t="shared" si="1219"/>
        <v>0</v>
      </c>
      <c r="AK4866" s="5" t="str">
        <f>_xlfn.IFNA(VLOOKUP(_xlfn.CONCAT(D4866," - ",S4866),OP!E:F,2,0),"-------------------------------------------NAO DISPONIVEL-------------------------------------------")</f>
        <v>C - RIOCARD</v>
      </c>
      <c r="AL4866" s="7" t="str">
        <f t="shared" ref="AL4866:AL4929" si="1221">_xlfn.CONCAT(C4866," - ",B4866," - ",O4866," - ",S4866)</f>
        <v>1 - -------------------------------------------NAO DISPONIVEL------------------------------------------- - 00000004866 - FETRANSPOR</v>
      </c>
      <c r="AM4866" s="7" t="str">
        <f t="shared" ref="AM4866:AM4929" si="1222">_xlfn.CONCAT(B4866,L4866,LEFT(M4866,3))</f>
        <v>-------------------------------------------NAO DISPONIVEL-------------------------------------------</v>
      </c>
      <c r="AN4866" s="44" cm="1">
        <f t="array" ref="AN4866">_xlfn.IFS(AJ4866=0,0,AQ4866="INATIVO",2,AQ4866="SEM CADASTRO",4,AQ4866="CPF ATIVO EM OUTRO COMPRADOR",5,AQ4866="NOVO/SEM CARTAO",6,AND(AJ4866&gt;0,AQ4866,""),8)</f>
        <v>0</v>
      </c>
      <c r="AO4866" s="45">
        <f t="shared" si="1220"/>
        <v>-10</v>
      </c>
    </row>
    <row r="4867" spans="1:41" x14ac:dyDescent="0.4">
      <c r="A4867" s="21" t="str">
        <f t="shared" ref="A4867:A4930" si="1223">IF(AND(E4867&lt;&gt;"",F4867&lt;&gt;""),TRIM(_xlfn.CONCAT(D4867," - ",S4867," - ",E4867," - ",F4867)),"-------------------------------------------NAO DISPONIVEL-------------------------------------------")</f>
        <v>-------------------------------------------NAO DISPONIVEL-------------------------------------------</v>
      </c>
      <c r="B4867" s="5" t="str">
        <f>_xlfn.IFNA(VLOOKUP(A4867,CNPJ!E:F,2,0),"-------------------------------------------NAO DISPONIVEL-------------------------------------------")</f>
        <v>-------------------------------------------NAO DISPONIVEL-------------------------------------------</v>
      </c>
      <c r="C4867" s="22">
        <v>1</v>
      </c>
      <c r="D4867" s="5" t="str">
        <f>_xlfn.XLOOKUP(R4867,OP!C:C,OP!B:B,,0,1)</f>
        <v>RJ</v>
      </c>
      <c r="E4867" s="23"/>
      <c r="M4867" s="26"/>
      <c r="N4867" s="27"/>
      <c r="O4867" s="28" t="str">
        <f t="shared" ref="O4867:O4930" si="1224">IF(N4867="",TEXT(ROW(),"00000000000"),IF(N4867="00000000000",TEXT(ROW(),"00000000000"),TRIM(TEXT(N4867,"00000000000"))))</f>
        <v>00000004867</v>
      </c>
      <c r="R4867" s="27" t="s">
        <v>193</v>
      </c>
      <c r="S4867" s="30" t="str">
        <f>_xlfn.IFNA(VLOOKUP(_xlfn.CONCAT(D4867," - ",R4867),OP!A:D,4,0),"-------------------------------------------NAO DISPONIVEL-------------------------------------------")</f>
        <v>FETRANSPOR</v>
      </c>
      <c r="T4867" s="31"/>
      <c r="U4867" s="32"/>
      <c r="V4867" s="31"/>
      <c r="W4867" s="33">
        <f t="shared" ref="W4867:W4930" si="1225">ROUND(T4867,2)</f>
        <v>0</v>
      </c>
      <c r="X4867" s="34">
        <f t="shared" ref="X4867:X4930" si="1226">ROUND(U4867,0)</f>
        <v>0</v>
      </c>
      <c r="Y4867" s="33">
        <f t="shared" ref="Y4867:Y4930" si="1227">ROUND(V4867,2)</f>
        <v>0</v>
      </c>
      <c r="Z4867" s="33">
        <f t="shared" ref="Z4867:Z4930" si="1228">(X4867*Y4867)-W4867</f>
        <v>0</v>
      </c>
      <c r="AA4867" s="35">
        <f t="shared" ref="AA4867:AA4930" si="1229">Y4867</f>
        <v>0</v>
      </c>
      <c r="AB4867" s="36">
        <f t="shared" ref="AB4867:AB4930" si="1230">Z4867</f>
        <v>0</v>
      </c>
      <c r="AC4867" s="37">
        <f t="shared" ref="AC4867:AC4930" si="1231">ROUND(IF(AL4867=AL4866,0,SUMIF(AL:AL,AL4867,AB:AB)),2)</f>
        <v>0</v>
      </c>
      <c r="AD4867" s="38"/>
      <c r="AE4867" s="38"/>
      <c r="AF4867" s="39">
        <f t="shared" ref="AF4867:AF4930" si="1232">ROUND(SUM(AD4867,AE4867),2)</f>
        <v>0</v>
      </c>
      <c r="AG4867" s="40"/>
      <c r="AH4867" s="41">
        <f t="shared" ref="AH4867:AH4930" si="1233">ROUND(AG4867,2)</f>
        <v>0</v>
      </c>
      <c r="AI4867" s="42">
        <f t="shared" ref="AI4867:AI4930" si="1234">ROUND(IF(AH4867=0,0,IF(AF4867-AH4867&lt;0,0,IF(AF4867-AH4867&gt;AC4867,AC4867,AF4867-AH4867))),2)</f>
        <v>0</v>
      </c>
      <c r="AJ4867" s="43">
        <f t="shared" ref="AJ4867:AJ4930" si="1235">ROUND(IF(AC4867=0,0,IF(AH4867=0,AC4867,AC4867-AI4867)),2)</f>
        <v>0</v>
      </c>
      <c r="AK4867" s="5" t="str">
        <f>_xlfn.IFNA(VLOOKUP(_xlfn.CONCAT(D4867," - ",S4867),OP!E:F,2,0),"-------------------------------------------NAO DISPONIVEL-------------------------------------------")</f>
        <v>C - RIOCARD</v>
      </c>
      <c r="AL4867" s="7" t="str">
        <f t="shared" si="1221"/>
        <v>1 - -------------------------------------------NAO DISPONIVEL------------------------------------------- - 00000004867 - FETRANSPOR</v>
      </c>
      <c r="AM4867" s="7" t="str">
        <f t="shared" si="1222"/>
        <v>-------------------------------------------NAO DISPONIVEL-------------------------------------------</v>
      </c>
      <c r="AN4867" s="44" cm="1">
        <f t="array" ref="AN4867">_xlfn.IFS(AJ4867=0,0,AQ4867="INATIVO",2,AQ4867="SEM CADASTRO",4,AQ4867="CPF ATIVO EM OUTRO COMPRADOR",5,AQ4867="NOVO/SEM CARTAO",6,AND(AJ4867&gt;0,AQ4867,""),8)</f>
        <v>0</v>
      </c>
      <c r="AO4867" s="45">
        <f t="shared" ref="AO4867:AO4930" si="1236">AF4867-(10-AJ4867)</f>
        <v>-10</v>
      </c>
    </row>
    <row r="4868" spans="1:41" x14ac:dyDescent="0.4">
      <c r="A4868" s="21" t="str">
        <f t="shared" si="1223"/>
        <v>-------------------------------------------NAO DISPONIVEL-------------------------------------------</v>
      </c>
      <c r="B4868" s="5" t="str">
        <f>_xlfn.IFNA(VLOOKUP(A4868,CNPJ!E:F,2,0),"-------------------------------------------NAO DISPONIVEL-------------------------------------------")</f>
        <v>-------------------------------------------NAO DISPONIVEL-------------------------------------------</v>
      </c>
      <c r="C4868" s="22">
        <v>1</v>
      </c>
      <c r="D4868" s="5" t="str">
        <f>_xlfn.XLOOKUP(R4868,OP!C:C,OP!B:B,,0,1)</f>
        <v>RJ</v>
      </c>
      <c r="E4868" s="23"/>
      <c r="M4868" s="26"/>
      <c r="N4868" s="27"/>
      <c r="O4868" s="28" t="str">
        <f t="shared" si="1224"/>
        <v>00000004868</v>
      </c>
      <c r="R4868" s="27" t="s">
        <v>193</v>
      </c>
      <c r="S4868" s="30" t="str">
        <f>_xlfn.IFNA(VLOOKUP(_xlfn.CONCAT(D4868," - ",R4868),OP!A:D,4,0),"-------------------------------------------NAO DISPONIVEL-------------------------------------------")</f>
        <v>FETRANSPOR</v>
      </c>
      <c r="T4868" s="31"/>
      <c r="U4868" s="32"/>
      <c r="V4868" s="31"/>
      <c r="W4868" s="33">
        <f t="shared" si="1225"/>
        <v>0</v>
      </c>
      <c r="X4868" s="34">
        <f t="shared" si="1226"/>
        <v>0</v>
      </c>
      <c r="Y4868" s="33">
        <f t="shared" si="1227"/>
        <v>0</v>
      </c>
      <c r="Z4868" s="33">
        <f t="shared" si="1228"/>
        <v>0</v>
      </c>
      <c r="AA4868" s="35">
        <f t="shared" si="1229"/>
        <v>0</v>
      </c>
      <c r="AB4868" s="36">
        <f t="shared" si="1230"/>
        <v>0</v>
      </c>
      <c r="AC4868" s="37">
        <f t="shared" si="1231"/>
        <v>0</v>
      </c>
      <c r="AD4868" s="38"/>
      <c r="AE4868" s="38"/>
      <c r="AF4868" s="39">
        <f t="shared" si="1232"/>
        <v>0</v>
      </c>
      <c r="AG4868" s="40"/>
      <c r="AH4868" s="41">
        <f t="shared" si="1233"/>
        <v>0</v>
      </c>
      <c r="AI4868" s="42">
        <f t="shared" si="1234"/>
        <v>0</v>
      </c>
      <c r="AJ4868" s="43">
        <f t="shared" si="1235"/>
        <v>0</v>
      </c>
      <c r="AK4868" s="5" t="str">
        <f>_xlfn.IFNA(VLOOKUP(_xlfn.CONCAT(D4868," - ",S4868),OP!E:F,2,0),"-------------------------------------------NAO DISPONIVEL-------------------------------------------")</f>
        <v>C - RIOCARD</v>
      </c>
      <c r="AL4868" s="7" t="str">
        <f t="shared" si="1221"/>
        <v>1 - -------------------------------------------NAO DISPONIVEL------------------------------------------- - 00000004868 - FETRANSPOR</v>
      </c>
      <c r="AM4868" s="7" t="str">
        <f t="shared" si="1222"/>
        <v>-------------------------------------------NAO DISPONIVEL-------------------------------------------</v>
      </c>
      <c r="AN4868" s="44" cm="1">
        <f t="array" ref="AN4868">_xlfn.IFS(AJ4868=0,0,AQ4868="INATIVO",2,AQ4868="SEM CADASTRO",4,AQ4868="CPF ATIVO EM OUTRO COMPRADOR",5,AQ4868="NOVO/SEM CARTAO",6,AND(AJ4868&gt;0,AQ4868,""),8)</f>
        <v>0</v>
      </c>
      <c r="AO4868" s="45">
        <f t="shared" si="1236"/>
        <v>-10</v>
      </c>
    </row>
    <row r="4869" spans="1:41" x14ac:dyDescent="0.4">
      <c r="A4869" s="21" t="str">
        <f t="shared" si="1223"/>
        <v>-------------------------------------------NAO DISPONIVEL-------------------------------------------</v>
      </c>
      <c r="B4869" s="5" t="str">
        <f>_xlfn.IFNA(VLOOKUP(A4869,CNPJ!E:F,2,0),"-------------------------------------------NAO DISPONIVEL-------------------------------------------")</f>
        <v>-------------------------------------------NAO DISPONIVEL-------------------------------------------</v>
      </c>
      <c r="C4869" s="22">
        <v>1</v>
      </c>
      <c r="D4869" s="5" t="str">
        <f>_xlfn.XLOOKUP(R4869,OP!C:C,OP!B:B,,0,1)</f>
        <v>RJ</v>
      </c>
      <c r="E4869" s="23"/>
      <c r="M4869" s="26"/>
      <c r="N4869" s="27"/>
      <c r="O4869" s="28" t="str">
        <f t="shared" si="1224"/>
        <v>00000004869</v>
      </c>
      <c r="R4869" s="27" t="s">
        <v>193</v>
      </c>
      <c r="S4869" s="30" t="str">
        <f>_xlfn.IFNA(VLOOKUP(_xlfn.CONCAT(D4869," - ",R4869),OP!A:D,4,0),"-------------------------------------------NAO DISPONIVEL-------------------------------------------")</f>
        <v>FETRANSPOR</v>
      </c>
      <c r="T4869" s="31"/>
      <c r="U4869" s="32"/>
      <c r="V4869" s="31"/>
      <c r="W4869" s="33">
        <f t="shared" si="1225"/>
        <v>0</v>
      </c>
      <c r="X4869" s="34">
        <f t="shared" si="1226"/>
        <v>0</v>
      </c>
      <c r="Y4869" s="33">
        <f t="shared" si="1227"/>
        <v>0</v>
      </c>
      <c r="Z4869" s="33">
        <f t="shared" si="1228"/>
        <v>0</v>
      </c>
      <c r="AA4869" s="35">
        <f t="shared" si="1229"/>
        <v>0</v>
      </c>
      <c r="AB4869" s="36">
        <f t="shared" si="1230"/>
        <v>0</v>
      </c>
      <c r="AC4869" s="37">
        <f t="shared" si="1231"/>
        <v>0</v>
      </c>
      <c r="AD4869" s="38"/>
      <c r="AE4869" s="38"/>
      <c r="AF4869" s="39">
        <f t="shared" si="1232"/>
        <v>0</v>
      </c>
      <c r="AG4869" s="40"/>
      <c r="AH4869" s="41">
        <f t="shared" si="1233"/>
        <v>0</v>
      </c>
      <c r="AI4869" s="42">
        <f t="shared" si="1234"/>
        <v>0</v>
      </c>
      <c r="AJ4869" s="43">
        <f t="shared" si="1235"/>
        <v>0</v>
      </c>
      <c r="AK4869" s="5" t="str">
        <f>_xlfn.IFNA(VLOOKUP(_xlfn.CONCAT(D4869," - ",S4869),OP!E:F,2,0),"-------------------------------------------NAO DISPONIVEL-------------------------------------------")</f>
        <v>C - RIOCARD</v>
      </c>
      <c r="AL4869" s="7" t="str">
        <f t="shared" si="1221"/>
        <v>1 - -------------------------------------------NAO DISPONIVEL------------------------------------------- - 00000004869 - FETRANSPOR</v>
      </c>
      <c r="AM4869" s="7" t="str">
        <f t="shared" si="1222"/>
        <v>-------------------------------------------NAO DISPONIVEL-------------------------------------------</v>
      </c>
      <c r="AN4869" s="44" cm="1">
        <f t="array" ref="AN4869">_xlfn.IFS(AJ4869=0,0,AQ4869="INATIVO",2,AQ4869="SEM CADASTRO",4,AQ4869="CPF ATIVO EM OUTRO COMPRADOR",5,AQ4869="NOVO/SEM CARTAO",6,AND(AJ4869&gt;0,AQ4869,""),8)</f>
        <v>0</v>
      </c>
      <c r="AO4869" s="45">
        <f t="shared" si="1236"/>
        <v>-10</v>
      </c>
    </row>
    <row r="4870" spans="1:41" x14ac:dyDescent="0.4">
      <c r="A4870" s="21" t="str">
        <f t="shared" si="1223"/>
        <v>-------------------------------------------NAO DISPONIVEL-------------------------------------------</v>
      </c>
      <c r="B4870" s="5" t="str">
        <f>_xlfn.IFNA(VLOOKUP(A4870,CNPJ!E:F,2,0),"-------------------------------------------NAO DISPONIVEL-------------------------------------------")</f>
        <v>-------------------------------------------NAO DISPONIVEL-------------------------------------------</v>
      </c>
      <c r="C4870" s="22">
        <v>1</v>
      </c>
      <c r="D4870" s="5" t="str">
        <f>_xlfn.XLOOKUP(R4870,OP!C:C,OP!B:B,,0,1)</f>
        <v>RJ</v>
      </c>
      <c r="E4870" s="23"/>
      <c r="M4870" s="26"/>
      <c r="N4870" s="27"/>
      <c r="O4870" s="28" t="str">
        <f t="shared" si="1224"/>
        <v>00000004870</v>
      </c>
      <c r="R4870" s="27" t="s">
        <v>193</v>
      </c>
      <c r="S4870" s="30" t="str">
        <f>_xlfn.IFNA(VLOOKUP(_xlfn.CONCAT(D4870," - ",R4870),OP!A:D,4,0),"-------------------------------------------NAO DISPONIVEL-------------------------------------------")</f>
        <v>FETRANSPOR</v>
      </c>
      <c r="T4870" s="31"/>
      <c r="U4870" s="32"/>
      <c r="V4870" s="31"/>
      <c r="W4870" s="33">
        <f t="shared" si="1225"/>
        <v>0</v>
      </c>
      <c r="X4870" s="34">
        <f t="shared" si="1226"/>
        <v>0</v>
      </c>
      <c r="Y4870" s="33">
        <f t="shared" si="1227"/>
        <v>0</v>
      </c>
      <c r="Z4870" s="33">
        <f t="shared" si="1228"/>
        <v>0</v>
      </c>
      <c r="AA4870" s="35">
        <f t="shared" si="1229"/>
        <v>0</v>
      </c>
      <c r="AB4870" s="36">
        <f t="shared" si="1230"/>
        <v>0</v>
      </c>
      <c r="AC4870" s="37">
        <f t="shared" si="1231"/>
        <v>0</v>
      </c>
      <c r="AD4870" s="38"/>
      <c r="AE4870" s="38"/>
      <c r="AF4870" s="39">
        <f t="shared" si="1232"/>
        <v>0</v>
      </c>
      <c r="AG4870" s="40"/>
      <c r="AH4870" s="41">
        <f t="shared" si="1233"/>
        <v>0</v>
      </c>
      <c r="AI4870" s="42">
        <f t="shared" si="1234"/>
        <v>0</v>
      </c>
      <c r="AJ4870" s="43">
        <f t="shared" si="1235"/>
        <v>0</v>
      </c>
      <c r="AK4870" s="5" t="str">
        <f>_xlfn.IFNA(VLOOKUP(_xlfn.CONCAT(D4870," - ",S4870),OP!E:F,2,0),"-------------------------------------------NAO DISPONIVEL-------------------------------------------")</f>
        <v>C - RIOCARD</v>
      </c>
      <c r="AL4870" s="7" t="str">
        <f t="shared" si="1221"/>
        <v>1 - -------------------------------------------NAO DISPONIVEL------------------------------------------- - 00000004870 - FETRANSPOR</v>
      </c>
      <c r="AM4870" s="7" t="str">
        <f t="shared" si="1222"/>
        <v>-------------------------------------------NAO DISPONIVEL-------------------------------------------</v>
      </c>
      <c r="AN4870" s="44" cm="1">
        <f t="array" ref="AN4870">_xlfn.IFS(AJ4870=0,0,AQ4870="INATIVO",2,AQ4870="SEM CADASTRO",4,AQ4870="CPF ATIVO EM OUTRO COMPRADOR",5,AQ4870="NOVO/SEM CARTAO",6,AND(AJ4870&gt;0,AQ4870,""),8)</f>
        <v>0</v>
      </c>
      <c r="AO4870" s="45">
        <f t="shared" si="1236"/>
        <v>-10</v>
      </c>
    </row>
    <row r="4871" spans="1:41" x14ac:dyDescent="0.4">
      <c r="A4871" s="21" t="str">
        <f t="shared" si="1223"/>
        <v>-------------------------------------------NAO DISPONIVEL-------------------------------------------</v>
      </c>
      <c r="B4871" s="5" t="str">
        <f>_xlfn.IFNA(VLOOKUP(A4871,CNPJ!E:F,2,0),"-------------------------------------------NAO DISPONIVEL-------------------------------------------")</f>
        <v>-------------------------------------------NAO DISPONIVEL-------------------------------------------</v>
      </c>
      <c r="C4871" s="22">
        <v>1</v>
      </c>
      <c r="D4871" s="5" t="str">
        <f>_xlfn.XLOOKUP(R4871,OP!C:C,OP!B:B,,0,1)</f>
        <v>RJ</v>
      </c>
      <c r="E4871" s="23"/>
      <c r="M4871" s="26"/>
      <c r="N4871" s="27"/>
      <c r="O4871" s="28" t="str">
        <f t="shared" si="1224"/>
        <v>00000004871</v>
      </c>
      <c r="R4871" s="27" t="s">
        <v>193</v>
      </c>
      <c r="S4871" s="30" t="str">
        <f>_xlfn.IFNA(VLOOKUP(_xlfn.CONCAT(D4871," - ",R4871),OP!A:D,4,0),"-------------------------------------------NAO DISPONIVEL-------------------------------------------")</f>
        <v>FETRANSPOR</v>
      </c>
      <c r="T4871" s="31"/>
      <c r="U4871" s="32"/>
      <c r="V4871" s="31"/>
      <c r="W4871" s="33">
        <f t="shared" si="1225"/>
        <v>0</v>
      </c>
      <c r="X4871" s="34">
        <f t="shared" si="1226"/>
        <v>0</v>
      </c>
      <c r="Y4871" s="33">
        <f t="shared" si="1227"/>
        <v>0</v>
      </c>
      <c r="Z4871" s="33">
        <f t="shared" si="1228"/>
        <v>0</v>
      </c>
      <c r="AA4871" s="35">
        <f t="shared" si="1229"/>
        <v>0</v>
      </c>
      <c r="AB4871" s="36">
        <f t="shared" si="1230"/>
        <v>0</v>
      </c>
      <c r="AC4871" s="37">
        <f t="shared" si="1231"/>
        <v>0</v>
      </c>
      <c r="AD4871" s="38"/>
      <c r="AE4871" s="38"/>
      <c r="AF4871" s="39">
        <f t="shared" si="1232"/>
        <v>0</v>
      </c>
      <c r="AG4871" s="40"/>
      <c r="AH4871" s="41">
        <f t="shared" si="1233"/>
        <v>0</v>
      </c>
      <c r="AI4871" s="42">
        <f t="shared" si="1234"/>
        <v>0</v>
      </c>
      <c r="AJ4871" s="43">
        <f t="shared" si="1235"/>
        <v>0</v>
      </c>
      <c r="AK4871" s="5" t="str">
        <f>_xlfn.IFNA(VLOOKUP(_xlfn.CONCAT(D4871," - ",S4871),OP!E:F,2,0),"-------------------------------------------NAO DISPONIVEL-------------------------------------------")</f>
        <v>C - RIOCARD</v>
      </c>
      <c r="AL4871" s="7" t="str">
        <f t="shared" si="1221"/>
        <v>1 - -------------------------------------------NAO DISPONIVEL------------------------------------------- - 00000004871 - FETRANSPOR</v>
      </c>
      <c r="AM4871" s="7" t="str">
        <f t="shared" si="1222"/>
        <v>-------------------------------------------NAO DISPONIVEL-------------------------------------------</v>
      </c>
      <c r="AN4871" s="44" cm="1">
        <f t="array" ref="AN4871">_xlfn.IFS(AJ4871=0,0,AQ4871="INATIVO",2,AQ4871="SEM CADASTRO",4,AQ4871="CPF ATIVO EM OUTRO COMPRADOR",5,AQ4871="NOVO/SEM CARTAO",6,AND(AJ4871&gt;0,AQ4871,""),8)</f>
        <v>0</v>
      </c>
      <c r="AO4871" s="45">
        <f t="shared" si="1236"/>
        <v>-10</v>
      </c>
    </row>
    <row r="4872" spans="1:41" x14ac:dyDescent="0.4">
      <c r="A4872" s="21" t="str">
        <f t="shared" si="1223"/>
        <v>-------------------------------------------NAO DISPONIVEL-------------------------------------------</v>
      </c>
      <c r="B4872" s="5" t="str">
        <f>_xlfn.IFNA(VLOOKUP(A4872,CNPJ!E:F,2,0),"-------------------------------------------NAO DISPONIVEL-------------------------------------------")</f>
        <v>-------------------------------------------NAO DISPONIVEL-------------------------------------------</v>
      </c>
      <c r="C4872" s="22">
        <v>1</v>
      </c>
      <c r="D4872" s="5" t="str">
        <f>_xlfn.XLOOKUP(R4872,OP!C:C,OP!B:B,,0,1)</f>
        <v>RJ</v>
      </c>
      <c r="E4872" s="23"/>
      <c r="M4872" s="26"/>
      <c r="N4872" s="27"/>
      <c r="O4872" s="28" t="str">
        <f t="shared" si="1224"/>
        <v>00000004872</v>
      </c>
      <c r="R4872" s="27" t="s">
        <v>193</v>
      </c>
      <c r="S4872" s="30" t="str">
        <f>_xlfn.IFNA(VLOOKUP(_xlfn.CONCAT(D4872," - ",R4872),OP!A:D,4,0),"-------------------------------------------NAO DISPONIVEL-------------------------------------------")</f>
        <v>FETRANSPOR</v>
      </c>
      <c r="T4872" s="31"/>
      <c r="U4872" s="32"/>
      <c r="V4872" s="31"/>
      <c r="W4872" s="33">
        <f t="shared" si="1225"/>
        <v>0</v>
      </c>
      <c r="X4872" s="34">
        <f t="shared" si="1226"/>
        <v>0</v>
      </c>
      <c r="Y4872" s="33">
        <f t="shared" si="1227"/>
        <v>0</v>
      </c>
      <c r="Z4872" s="33">
        <f t="shared" si="1228"/>
        <v>0</v>
      </c>
      <c r="AA4872" s="35">
        <f t="shared" si="1229"/>
        <v>0</v>
      </c>
      <c r="AB4872" s="36">
        <f t="shared" si="1230"/>
        <v>0</v>
      </c>
      <c r="AC4872" s="37">
        <f t="shared" si="1231"/>
        <v>0</v>
      </c>
      <c r="AD4872" s="38"/>
      <c r="AE4872" s="38"/>
      <c r="AF4872" s="39">
        <f t="shared" si="1232"/>
        <v>0</v>
      </c>
      <c r="AG4872" s="40"/>
      <c r="AH4872" s="41">
        <f t="shared" si="1233"/>
        <v>0</v>
      </c>
      <c r="AI4872" s="42">
        <f t="shared" si="1234"/>
        <v>0</v>
      </c>
      <c r="AJ4872" s="43">
        <f t="shared" si="1235"/>
        <v>0</v>
      </c>
      <c r="AK4872" s="5" t="str">
        <f>_xlfn.IFNA(VLOOKUP(_xlfn.CONCAT(D4872," - ",S4872),OP!E:F,2,0),"-------------------------------------------NAO DISPONIVEL-------------------------------------------")</f>
        <v>C - RIOCARD</v>
      </c>
      <c r="AL4872" s="7" t="str">
        <f t="shared" si="1221"/>
        <v>1 - -------------------------------------------NAO DISPONIVEL------------------------------------------- - 00000004872 - FETRANSPOR</v>
      </c>
      <c r="AM4872" s="7" t="str">
        <f t="shared" si="1222"/>
        <v>-------------------------------------------NAO DISPONIVEL-------------------------------------------</v>
      </c>
      <c r="AN4872" s="44" cm="1">
        <f t="array" ref="AN4872">_xlfn.IFS(AJ4872=0,0,AQ4872="INATIVO",2,AQ4872="SEM CADASTRO",4,AQ4872="CPF ATIVO EM OUTRO COMPRADOR",5,AQ4872="NOVO/SEM CARTAO",6,AND(AJ4872&gt;0,AQ4872,""),8)</f>
        <v>0</v>
      </c>
      <c r="AO4872" s="45">
        <f t="shared" si="1236"/>
        <v>-10</v>
      </c>
    </row>
    <row r="4873" spans="1:41" x14ac:dyDescent="0.4">
      <c r="A4873" s="21" t="str">
        <f t="shared" si="1223"/>
        <v>-------------------------------------------NAO DISPONIVEL-------------------------------------------</v>
      </c>
      <c r="B4873" s="5" t="str">
        <f>_xlfn.IFNA(VLOOKUP(A4873,CNPJ!E:F,2,0),"-------------------------------------------NAO DISPONIVEL-------------------------------------------")</f>
        <v>-------------------------------------------NAO DISPONIVEL-------------------------------------------</v>
      </c>
      <c r="C4873" s="22">
        <v>1</v>
      </c>
      <c r="D4873" s="5" t="str">
        <f>_xlfn.XLOOKUP(R4873,OP!C:C,OP!B:B,,0,1)</f>
        <v>RJ</v>
      </c>
      <c r="E4873" s="23"/>
      <c r="M4873" s="26"/>
      <c r="N4873" s="27"/>
      <c r="O4873" s="28" t="str">
        <f t="shared" si="1224"/>
        <v>00000004873</v>
      </c>
      <c r="R4873" s="27" t="s">
        <v>193</v>
      </c>
      <c r="S4873" s="30" t="str">
        <f>_xlfn.IFNA(VLOOKUP(_xlfn.CONCAT(D4873," - ",R4873),OP!A:D,4,0),"-------------------------------------------NAO DISPONIVEL-------------------------------------------")</f>
        <v>FETRANSPOR</v>
      </c>
      <c r="T4873" s="31"/>
      <c r="U4873" s="32"/>
      <c r="V4873" s="31"/>
      <c r="W4873" s="33">
        <f t="shared" si="1225"/>
        <v>0</v>
      </c>
      <c r="X4873" s="34">
        <f t="shared" si="1226"/>
        <v>0</v>
      </c>
      <c r="Y4873" s="33">
        <f t="shared" si="1227"/>
        <v>0</v>
      </c>
      <c r="Z4873" s="33">
        <f t="shared" si="1228"/>
        <v>0</v>
      </c>
      <c r="AA4873" s="35">
        <f t="shared" si="1229"/>
        <v>0</v>
      </c>
      <c r="AB4873" s="36">
        <f t="shared" si="1230"/>
        <v>0</v>
      </c>
      <c r="AC4873" s="37">
        <f t="shared" si="1231"/>
        <v>0</v>
      </c>
      <c r="AD4873" s="38"/>
      <c r="AE4873" s="38"/>
      <c r="AF4873" s="39">
        <f t="shared" si="1232"/>
        <v>0</v>
      </c>
      <c r="AG4873" s="40"/>
      <c r="AH4873" s="41">
        <f t="shared" si="1233"/>
        <v>0</v>
      </c>
      <c r="AI4873" s="42">
        <f t="shared" si="1234"/>
        <v>0</v>
      </c>
      <c r="AJ4873" s="43">
        <f t="shared" si="1235"/>
        <v>0</v>
      </c>
      <c r="AK4873" s="5" t="str">
        <f>_xlfn.IFNA(VLOOKUP(_xlfn.CONCAT(D4873," - ",S4873),OP!E:F,2,0),"-------------------------------------------NAO DISPONIVEL-------------------------------------------")</f>
        <v>C - RIOCARD</v>
      </c>
      <c r="AL4873" s="7" t="str">
        <f t="shared" si="1221"/>
        <v>1 - -------------------------------------------NAO DISPONIVEL------------------------------------------- - 00000004873 - FETRANSPOR</v>
      </c>
      <c r="AM4873" s="7" t="str">
        <f t="shared" si="1222"/>
        <v>-------------------------------------------NAO DISPONIVEL-------------------------------------------</v>
      </c>
      <c r="AN4873" s="44" cm="1">
        <f t="array" ref="AN4873">_xlfn.IFS(AJ4873=0,0,AQ4873="INATIVO",2,AQ4873="SEM CADASTRO",4,AQ4873="CPF ATIVO EM OUTRO COMPRADOR",5,AQ4873="NOVO/SEM CARTAO",6,AND(AJ4873&gt;0,AQ4873,""),8)</f>
        <v>0</v>
      </c>
      <c r="AO4873" s="45">
        <f t="shared" si="1236"/>
        <v>-10</v>
      </c>
    </row>
    <row r="4874" spans="1:41" x14ac:dyDescent="0.4">
      <c r="A4874" s="21" t="str">
        <f t="shared" si="1223"/>
        <v>-------------------------------------------NAO DISPONIVEL-------------------------------------------</v>
      </c>
      <c r="B4874" s="5" t="str">
        <f>_xlfn.IFNA(VLOOKUP(A4874,CNPJ!E:F,2,0),"-------------------------------------------NAO DISPONIVEL-------------------------------------------")</f>
        <v>-------------------------------------------NAO DISPONIVEL-------------------------------------------</v>
      </c>
      <c r="C4874" s="22">
        <v>1</v>
      </c>
      <c r="D4874" s="5" t="str">
        <f>_xlfn.XLOOKUP(R4874,OP!C:C,OP!B:B,,0,1)</f>
        <v>RJ</v>
      </c>
      <c r="E4874" s="23"/>
      <c r="M4874" s="26"/>
      <c r="N4874" s="27"/>
      <c r="O4874" s="28" t="str">
        <f t="shared" si="1224"/>
        <v>00000004874</v>
      </c>
      <c r="R4874" s="27" t="s">
        <v>193</v>
      </c>
      <c r="S4874" s="30" t="str">
        <f>_xlfn.IFNA(VLOOKUP(_xlfn.CONCAT(D4874," - ",R4874),OP!A:D,4,0),"-------------------------------------------NAO DISPONIVEL-------------------------------------------")</f>
        <v>FETRANSPOR</v>
      </c>
      <c r="T4874" s="31"/>
      <c r="U4874" s="32"/>
      <c r="V4874" s="31"/>
      <c r="W4874" s="33">
        <f t="shared" si="1225"/>
        <v>0</v>
      </c>
      <c r="X4874" s="34">
        <f t="shared" si="1226"/>
        <v>0</v>
      </c>
      <c r="Y4874" s="33">
        <f t="shared" si="1227"/>
        <v>0</v>
      </c>
      <c r="Z4874" s="33">
        <f t="shared" si="1228"/>
        <v>0</v>
      </c>
      <c r="AA4874" s="35">
        <f t="shared" si="1229"/>
        <v>0</v>
      </c>
      <c r="AB4874" s="36">
        <f t="shared" si="1230"/>
        <v>0</v>
      </c>
      <c r="AC4874" s="37">
        <f t="shared" si="1231"/>
        <v>0</v>
      </c>
      <c r="AD4874" s="38"/>
      <c r="AE4874" s="38"/>
      <c r="AF4874" s="39">
        <f t="shared" si="1232"/>
        <v>0</v>
      </c>
      <c r="AG4874" s="40"/>
      <c r="AH4874" s="41">
        <f t="shared" si="1233"/>
        <v>0</v>
      </c>
      <c r="AI4874" s="42">
        <f t="shared" si="1234"/>
        <v>0</v>
      </c>
      <c r="AJ4874" s="43">
        <f t="shared" si="1235"/>
        <v>0</v>
      </c>
      <c r="AK4874" s="5" t="str">
        <f>_xlfn.IFNA(VLOOKUP(_xlfn.CONCAT(D4874," - ",S4874),OP!E:F,2,0),"-------------------------------------------NAO DISPONIVEL-------------------------------------------")</f>
        <v>C - RIOCARD</v>
      </c>
      <c r="AL4874" s="7" t="str">
        <f t="shared" si="1221"/>
        <v>1 - -------------------------------------------NAO DISPONIVEL------------------------------------------- - 00000004874 - FETRANSPOR</v>
      </c>
      <c r="AM4874" s="7" t="str">
        <f t="shared" si="1222"/>
        <v>-------------------------------------------NAO DISPONIVEL-------------------------------------------</v>
      </c>
      <c r="AN4874" s="44" cm="1">
        <f t="array" ref="AN4874">_xlfn.IFS(AJ4874=0,0,AQ4874="INATIVO",2,AQ4874="SEM CADASTRO",4,AQ4874="CPF ATIVO EM OUTRO COMPRADOR",5,AQ4874="NOVO/SEM CARTAO",6,AND(AJ4874&gt;0,AQ4874,""),8)</f>
        <v>0</v>
      </c>
      <c r="AO4874" s="45">
        <f t="shared" si="1236"/>
        <v>-10</v>
      </c>
    </row>
    <row r="4875" spans="1:41" x14ac:dyDescent="0.4">
      <c r="A4875" s="21" t="str">
        <f t="shared" si="1223"/>
        <v>-------------------------------------------NAO DISPONIVEL-------------------------------------------</v>
      </c>
      <c r="B4875" s="5" t="str">
        <f>_xlfn.IFNA(VLOOKUP(A4875,CNPJ!E:F,2,0),"-------------------------------------------NAO DISPONIVEL-------------------------------------------")</f>
        <v>-------------------------------------------NAO DISPONIVEL-------------------------------------------</v>
      </c>
      <c r="C4875" s="22">
        <v>1</v>
      </c>
      <c r="D4875" s="5" t="str">
        <f>_xlfn.XLOOKUP(R4875,OP!C:C,OP!B:B,,0,1)</f>
        <v>RJ</v>
      </c>
      <c r="E4875" s="23"/>
      <c r="M4875" s="26"/>
      <c r="N4875" s="27"/>
      <c r="O4875" s="28" t="str">
        <f t="shared" si="1224"/>
        <v>00000004875</v>
      </c>
      <c r="R4875" s="27" t="s">
        <v>193</v>
      </c>
      <c r="S4875" s="30" t="str">
        <f>_xlfn.IFNA(VLOOKUP(_xlfn.CONCAT(D4875," - ",R4875),OP!A:D,4,0),"-------------------------------------------NAO DISPONIVEL-------------------------------------------")</f>
        <v>FETRANSPOR</v>
      </c>
      <c r="T4875" s="31"/>
      <c r="U4875" s="32"/>
      <c r="V4875" s="31"/>
      <c r="W4875" s="33">
        <f t="shared" si="1225"/>
        <v>0</v>
      </c>
      <c r="X4875" s="34">
        <f t="shared" si="1226"/>
        <v>0</v>
      </c>
      <c r="Y4875" s="33">
        <f t="shared" si="1227"/>
        <v>0</v>
      </c>
      <c r="Z4875" s="33">
        <f t="shared" si="1228"/>
        <v>0</v>
      </c>
      <c r="AA4875" s="35">
        <f t="shared" si="1229"/>
        <v>0</v>
      </c>
      <c r="AB4875" s="36">
        <f t="shared" si="1230"/>
        <v>0</v>
      </c>
      <c r="AC4875" s="37">
        <f t="shared" si="1231"/>
        <v>0</v>
      </c>
      <c r="AD4875" s="38"/>
      <c r="AE4875" s="38"/>
      <c r="AF4875" s="39">
        <f t="shared" si="1232"/>
        <v>0</v>
      </c>
      <c r="AG4875" s="40"/>
      <c r="AH4875" s="41">
        <f t="shared" si="1233"/>
        <v>0</v>
      </c>
      <c r="AI4875" s="42">
        <f t="shared" si="1234"/>
        <v>0</v>
      </c>
      <c r="AJ4875" s="43">
        <f t="shared" si="1235"/>
        <v>0</v>
      </c>
      <c r="AK4875" s="5" t="str">
        <f>_xlfn.IFNA(VLOOKUP(_xlfn.CONCAT(D4875," - ",S4875),OP!E:F,2,0),"-------------------------------------------NAO DISPONIVEL-------------------------------------------")</f>
        <v>C - RIOCARD</v>
      </c>
      <c r="AL4875" s="7" t="str">
        <f t="shared" si="1221"/>
        <v>1 - -------------------------------------------NAO DISPONIVEL------------------------------------------- - 00000004875 - FETRANSPOR</v>
      </c>
      <c r="AM4875" s="7" t="str">
        <f t="shared" si="1222"/>
        <v>-------------------------------------------NAO DISPONIVEL-------------------------------------------</v>
      </c>
      <c r="AN4875" s="44" cm="1">
        <f t="array" ref="AN4875">_xlfn.IFS(AJ4875=0,0,AQ4875="INATIVO",2,AQ4875="SEM CADASTRO",4,AQ4875="CPF ATIVO EM OUTRO COMPRADOR",5,AQ4875="NOVO/SEM CARTAO",6,AND(AJ4875&gt;0,AQ4875,""),8)</f>
        <v>0</v>
      </c>
      <c r="AO4875" s="45">
        <f t="shared" si="1236"/>
        <v>-10</v>
      </c>
    </row>
    <row r="4876" spans="1:41" x14ac:dyDescent="0.4">
      <c r="A4876" s="21" t="str">
        <f t="shared" si="1223"/>
        <v>-------------------------------------------NAO DISPONIVEL-------------------------------------------</v>
      </c>
      <c r="B4876" s="5" t="str">
        <f>_xlfn.IFNA(VLOOKUP(A4876,CNPJ!E:F,2,0),"-------------------------------------------NAO DISPONIVEL-------------------------------------------")</f>
        <v>-------------------------------------------NAO DISPONIVEL-------------------------------------------</v>
      </c>
      <c r="C4876" s="22">
        <v>1</v>
      </c>
      <c r="D4876" s="5" t="str">
        <f>_xlfn.XLOOKUP(R4876,OP!C:C,OP!B:B,,0,1)</f>
        <v>RJ</v>
      </c>
      <c r="E4876" s="23"/>
      <c r="M4876" s="26"/>
      <c r="N4876" s="27"/>
      <c r="O4876" s="28" t="str">
        <f t="shared" si="1224"/>
        <v>00000004876</v>
      </c>
      <c r="R4876" s="27" t="s">
        <v>193</v>
      </c>
      <c r="S4876" s="30" t="str">
        <f>_xlfn.IFNA(VLOOKUP(_xlfn.CONCAT(D4876," - ",R4876),OP!A:D,4,0),"-------------------------------------------NAO DISPONIVEL-------------------------------------------")</f>
        <v>FETRANSPOR</v>
      </c>
      <c r="T4876" s="31"/>
      <c r="U4876" s="32"/>
      <c r="V4876" s="31"/>
      <c r="W4876" s="33">
        <f t="shared" si="1225"/>
        <v>0</v>
      </c>
      <c r="X4876" s="34">
        <f t="shared" si="1226"/>
        <v>0</v>
      </c>
      <c r="Y4876" s="33">
        <f t="shared" si="1227"/>
        <v>0</v>
      </c>
      <c r="Z4876" s="33">
        <f t="shared" si="1228"/>
        <v>0</v>
      </c>
      <c r="AA4876" s="35">
        <f t="shared" si="1229"/>
        <v>0</v>
      </c>
      <c r="AB4876" s="36">
        <f t="shared" si="1230"/>
        <v>0</v>
      </c>
      <c r="AC4876" s="37">
        <f t="shared" si="1231"/>
        <v>0</v>
      </c>
      <c r="AD4876" s="38"/>
      <c r="AE4876" s="38"/>
      <c r="AF4876" s="39">
        <f t="shared" si="1232"/>
        <v>0</v>
      </c>
      <c r="AG4876" s="40"/>
      <c r="AH4876" s="41">
        <f t="shared" si="1233"/>
        <v>0</v>
      </c>
      <c r="AI4876" s="42">
        <f t="shared" si="1234"/>
        <v>0</v>
      </c>
      <c r="AJ4876" s="43">
        <f t="shared" si="1235"/>
        <v>0</v>
      </c>
      <c r="AK4876" s="5" t="str">
        <f>_xlfn.IFNA(VLOOKUP(_xlfn.CONCAT(D4876," - ",S4876),OP!E:F,2,0),"-------------------------------------------NAO DISPONIVEL-------------------------------------------")</f>
        <v>C - RIOCARD</v>
      </c>
      <c r="AL4876" s="7" t="str">
        <f t="shared" si="1221"/>
        <v>1 - -------------------------------------------NAO DISPONIVEL------------------------------------------- - 00000004876 - FETRANSPOR</v>
      </c>
      <c r="AM4876" s="7" t="str">
        <f t="shared" si="1222"/>
        <v>-------------------------------------------NAO DISPONIVEL-------------------------------------------</v>
      </c>
      <c r="AN4876" s="44" cm="1">
        <f t="array" ref="AN4876">_xlfn.IFS(AJ4876=0,0,AQ4876="INATIVO",2,AQ4876="SEM CADASTRO",4,AQ4876="CPF ATIVO EM OUTRO COMPRADOR",5,AQ4876="NOVO/SEM CARTAO",6,AND(AJ4876&gt;0,AQ4876,""),8)</f>
        <v>0</v>
      </c>
      <c r="AO4876" s="45">
        <f t="shared" si="1236"/>
        <v>-10</v>
      </c>
    </row>
    <row r="4877" spans="1:41" x14ac:dyDescent="0.4">
      <c r="A4877" s="21" t="str">
        <f t="shared" si="1223"/>
        <v>-------------------------------------------NAO DISPONIVEL-------------------------------------------</v>
      </c>
      <c r="B4877" s="5" t="str">
        <f>_xlfn.IFNA(VLOOKUP(A4877,CNPJ!E:F,2,0),"-------------------------------------------NAO DISPONIVEL-------------------------------------------")</f>
        <v>-------------------------------------------NAO DISPONIVEL-------------------------------------------</v>
      </c>
      <c r="C4877" s="22">
        <v>1</v>
      </c>
      <c r="D4877" s="5" t="str">
        <f>_xlfn.XLOOKUP(R4877,OP!C:C,OP!B:B,,0,1)</f>
        <v>RJ</v>
      </c>
      <c r="E4877" s="23"/>
      <c r="M4877" s="26"/>
      <c r="N4877" s="27"/>
      <c r="O4877" s="28" t="str">
        <f t="shared" si="1224"/>
        <v>00000004877</v>
      </c>
      <c r="R4877" s="27" t="s">
        <v>193</v>
      </c>
      <c r="S4877" s="30" t="str">
        <f>_xlfn.IFNA(VLOOKUP(_xlfn.CONCAT(D4877," - ",R4877),OP!A:D,4,0),"-------------------------------------------NAO DISPONIVEL-------------------------------------------")</f>
        <v>FETRANSPOR</v>
      </c>
      <c r="T4877" s="31"/>
      <c r="U4877" s="32"/>
      <c r="V4877" s="31"/>
      <c r="W4877" s="33">
        <f t="shared" si="1225"/>
        <v>0</v>
      </c>
      <c r="X4877" s="34">
        <f t="shared" si="1226"/>
        <v>0</v>
      </c>
      <c r="Y4877" s="33">
        <f t="shared" si="1227"/>
        <v>0</v>
      </c>
      <c r="Z4877" s="33">
        <f t="shared" si="1228"/>
        <v>0</v>
      </c>
      <c r="AA4877" s="35">
        <f t="shared" si="1229"/>
        <v>0</v>
      </c>
      <c r="AB4877" s="36">
        <f t="shared" si="1230"/>
        <v>0</v>
      </c>
      <c r="AC4877" s="37">
        <f t="shared" si="1231"/>
        <v>0</v>
      </c>
      <c r="AD4877" s="38"/>
      <c r="AE4877" s="38"/>
      <c r="AF4877" s="39">
        <f t="shared" si="1232"/>
        <v>0</v>
      </c>
      <c r="AG4877" s="40"/>
      <c r="AH4877" s="41">
        <f t="shared" si="1233"/>
        <v>0</v>
      </c>
      <c r="AI4877" s="42">
        <f t="shared" si="1234"/>
        <v>0</v>
      </c>
      <c r="AJ4877" s="43">
        <f t="shared" si="1235"/>
        <v>0</v>
      </c>
      <c r="AK4877" s="5" t="str">
        <f>_xlfn.IFNA(VLOOKUP(_xlfn.CONCAT(D4877," - ",S4877),OP!E:F,2,0),"-------------------------------------------NAO DISPONIVEL-------------------------------------------")</f>
        <v>C - RIOCARD</v>
      </c>
      <c r="AL4877" s="7" t="str">
        <f t="shared" si="1221"/>
        <v>1 - -------------------------------------------NAO DISPONIVEL------------------------------------------- - 00000004877 - FETRANSPOR</v>
      </c>
      <c r="AM4877" s="7" t="str">
        <f t="shared" si="1222"/>
        <v>-------------------------------------------NAO DISPONIVEL-------------------------------------------</v>
      </c>
      <c r="AN4877" s="44" cm="1">
        <f t="array" ref="AN4877">_xlfn.IFS(AJ4877=0,0,AQ4877="INATIVO",2,AQ4877="SEM CADASTRO",4,AQ4877="CPF ATIVO EM OUTRO COMPRADOR",5,AQ4877="NOVO/SEM CARTAO",6,AND(AJ4877&gt;0,AQ4877,""),8)</f>
        <v>0</v>
      </c>
      <c r="AO4877" s="45">
        <f t="shared" si="1236"/>
        <v>-10</v>
      </c>
    </row>
    <row r="4878" spans="1:41" x14ac:dyDescent="0.4">
      <c r="A4878" s="21" t="str">
        <f t="shared" si="1223"/>
        <v>-------------------------------------------NAO DISPONIVEL-------------------------------------------</v>
      </c>
      <c r="B4878" s="5" t="str">
        <f>_xlfn.IFNA(VLOOKUP(A4878,CNPJ!E:F,2,0),"-------------------------------------------NAO DISPONIVEL-------------------------------------------")</f>
        <v>-------------------------------------------NAO DISPONIVEL-------------------------------------------</v>
      </c>
      <c r="C4878" s="22">
        <v>1</v>
      </c>
      <c r="D4878" s="5" t="str">
        <f>_xlfn.XLOOKUP(R4878,OP!C:C,OP!B:B,,0,1)</f>
        <v>RJ</v>
      </c>
      <c r="E4878" s="23"/>
      <c r="M4878" s="26"/>
      <c r="N4878" s="27"/>
      <c r="O4878" s="28" t="str">
        <f t="shared" si="1224"/>
        <v>00000004878</v>
      </c>
      <c r="R4878" s="27" t="s">
        <v>193</v>
      </c>
      <c r="S4878" s="30" t="str">
        <f>_xlfn.IFNA(VLOOKUP(_xlfn.CONCAT(D4878," - ",R4878),OP!A:D,4,0),"-------------------------------------------NAO DISPONIVEL-------------------------------------------")</f>
        <v>FETRANSPOR</v>
      </c>
      <c r="T4878" s="31"/>
      <c r="U4878" s="32"/>
      <c r="V4878" s="31"/>
      <c r="W4878" s="33">
        <f t="shared" si="1225"/>
        <v>0</v>
      </c>
      <c r="X4878" s="34">
        <f t="shared" si="1226"/>
        <v>0</v>
      </c>
      <c r="Y4878" s="33">
        <f t="shared" si="1227"/>
        <v>0</v>
      </c>
      <c r="Z4878" s="33">
        <f t="shared" si="1228"/>
        <v>0</v>
      </c>
      <c r="AA4878" s="35">
        <f t="shared" si="1229"/>
        <v>0</v>
      </c>
      <c r="AB4878" s="36">
        <f t="shared" si="1230"/>
        <v>0</v>
      </c>
      <c r="AC4878" s="37">
        <f t="shared" si="1231"/>
        <v>0</v>
      </c>
      <c r="AD4878" s="38"/>
      <c r="AE4878" s="38"/>
      <c r="AF4878" s="39">
        <f t="shared" si="1232"/>
        <v>0</v>
      </c>
      <c r="AG4878" s="40"/>
      <c r="AH4878" s="41">
        <f t="shared" si="1233"/>
        <v>0</v>
      </c>
      <c r="AI4878" s="42">
        <f t="shared" si="1234"/>
        <v>0</v>
      </c>
      <c r="AJ4878" s="43">
        <f t="shared" si="1235"/>
        <v>0</v>
      </c>
      <c r="AK4878" s="5" t="str">
        <f>_xlfn.IFNA(VLOOKUP(_xlfn.CONCAT(D4878," - ",S4878),OP!E:F,2,0),"-------------------------------------------NAO DISPONIVEL-------------------------------------------")</f>
        <v>C - RIOCARD</v>
      </c>
      <c r="AL4878" s="7" t="str">
        <f t="shared" si="1221"/>
        <v>1 - -------------------------------------------NAO DISPONIVEL------------------------------------------- - 00000004878 - FETRANSPOR</v>
      </c>
      <c r="AM4878" s="7" t="str">
        <f t="shared" si="1222"/>
        <v>-------------------------------------------NAO DISPONIVEL-------------------------------------------</v>
      </c>
      <c r="AN4878" s="44" cm="1">
        <f t="array" ref="AN4878">_xlfn.IFS(AJ4878=0,0,AQ4878="INATIVO",2,AQ4878="SEM CADASTRO",4,AQ4878="CPF ATIVO EM OUTRO COMPRADOR",5,AQ4878="NOVO/SEM CARTAO",6,AND(AJ4878&gt;0,AQ4878,""),8)</f>
        <v>0</v>
      </c>
      <c r="AO4878" s="45">
        <f t="shared" si="1236"/>
        <v>-10</v>
      </c>
    </row>
    <row r="4879" spans="1:41" x14ac:dyDescent="0.4">
      <c r="A4879" s="21" t="str">
        <f t="shared" si="1223"/>
        <v>-------------------------------------------NAO DISPONIVEL-------------------------------------------</v>
      </c>
      <c r="B4879" s="5" t="str">
        <f>_xlfn.IFNA(VLOOKUP(A4879,CNPJ!E:F,2,0),"-------------------------------------------NAO DISPONIVEL-------------------------------------------")</f>
        <v>-------------------------------------------NAO DISPONIVEL-------------------------------------------</v>
      </c>
      <c r="C4879" s="22">
        <v>1</v>
      </c>
      <c r="D4879" s="5" t="str">
        <f>_xlfn.XLOOKUP(R4879,OP!C:C,OP!B:B,,0,1)</f>
        <v>RJ</v>
      </c>
      <c r="E4879" s="23"/>
      <c r="M4879" s="26"/>
      <c r="N4879" s="27"/>
      <c r="O4879" s="28" t="str">
        <f t="shared" si="1224"/>
        <v>00000004879</v>
      </c>
      <c r="R4879" s="27" t="s">
        <v>193</v>
      </c>
      <c r="S4879" s="30" t="str">
        <f>_xlfn.IFNA(VLOOKUP(_xlfn.CONCAT(D4879," - ",R4879),OP!A:D,4,0),"-------------------------------------------NAO DISPONIVEL-------------------------------------------")</f>
        <v>FETRANSPOR</v>
      </c>
      <c r="T4879" s="31"/>
      <c r="U4879" s="32"/>
      <c r="V4879" s="31"/>
      <c r="W4879" s="33">
        <f t="shared" si="1225"/>
        <v>0</v>
      </c>
      <c r="X4879" s="34">
        <f t="shared" si="1226"/>
        <v>0</v>
      </c>
      <c r="Y4879" s="33">
        <f t="shared" si="1227"/>
        <v>0</v>
      </c>
      <c r="Z4879" s="33">
        <f t="shared" si="1228"/>
        <v>0</v>
      </c>
      <c r="AA4879" s="35">
        <f t="shared" si="1229"/>
        <v>0</v>
      </c>
      <c r="AB4879" s="36">
        <f t="shared" si="1230"/>
        <v>0</v>
      </c>
      <c r="AC4879" s="37">
        <f t="shared" si="1231"/>
        <v>0</v>
      </c>
      <c r="AD4879" s="38"/>
      <c r="AE4879" s="38"/>
      <c r="AF4879" s="39">
        <f t="shared" si="1232"/>
        <v>0</v>
      </c>
      <c r="AG4879" s="40"/>
      <c r="AH4879" s="41">
        <f t="shared" si="1233"/>
        <v>0</v>
      </c>
      <c r="AI4879" s="42">
        <f t="shared" si="1234"/>
        <v>0</v>
      </c>
      <c r="AJ4879" s="43">
        <f t="shared" si="1235"/>
        <v>0</v>
      </c>
      <c r="AK4879" s="5" t="str">
        <f>_xlfn.IFNA(VLOOKUP(_xlfn.CONCAT(D4879," - ",S4879),OP!E:F,2,0),"-------------------------------------------NAO DISPONIVEL-------------------------------------------")</f>
        <v>C - RIOCARD</v>
      </c>
      <c r="AL4879" s="7" t="str">
        <f t="shared" si="1221"/>
        <v>1 - -------------------------------------------NAO DISPONIVEL------------------------------------------- - 00000004879 - FETRANSPOR</v>
      </c>
      <c r="AM4879" s="7" t="str">
        <f t="shared" si="1222"/>
        <v>-------------------------------------------NAO DISPONIVEL-------------------------------------------</v>
      </c>
      <c r="AN4879" s="44" cm="1">
        <f t="array" ref="AN4879">_xlfn.IFS(AJ4879=0,0,AQ4879="INATIVO",2,AQ4879="SEM CADASTRO",4,AQ4879="CPF ATIVO EM OUTRO COMPRADOR",5,AQ4879="NOVO/SEM CARTAO",6,AND(AJ4879&gt;0,AQ4879,""),8)</f>
        <v>0</v>
      </c>
      <c r="AO4879" s="45">
        <f t="shared" si="1236"/>
        <v>-10</v>
      </c>
    </row>
    <row r="4880" spans="1:41" x14ac:dyDescent="0.4">
      <c r="A4880" s="21" t="str">
        <f t="shared" si="1223"/>
        <v>-------------------------------------------NAO DISPONIVEL-------------------------------------------</v>
      </c>
      <c r="B4880" s="5" t="str">
        <f>_xlfn.IFNA(VLOOKUP(A4880,CNPJ!E:F,2,0),"-------------------------------------------NAO DISPONIVEL-------------------------------------------")</f>
        <v>-------------------------------------------NAO DISPONIVEL-------------------------------------------</v>
      </c>
      <c r="C4880" s="22">
        <v>1</v>
      </c>
      <c r="D4880" s="5" t="str">
        <f>_xlfn.XLOOKUP(R4880,OP!C:C,OP!B:B,,0,1)</f>
        <v>RJ</v>
      </c>
      <c r="E4880" s="23"/>
      <c r="M4880" s="26"/>
      <c r="N4880" s="27"/>
      <c r="O4880" s="28" t="str">
        <f t="shared" si="1224"/>
        <v>00000004880</v>
      </c>
      <c r="R4880" s="27" t="s">
        <v>193</v>
      </c>
      <c r="S4880" s="30" t="str">
        <f>_xlfn.IFNA(VLOOKUP(_xlfn.CONCAT(D4880," - ",R4880),OP!A:D,4,0),"-------------------------------------------NAO DISPONIVEL-------------------------------------------")</f>
        <v>FETRANSPOR</v>
      </c>
      <c r="T4880" s="31"/>
      <c r="U4880" s="32"/>
      <c r="V4880" s="31"/>
      <c r="W4880" s="33">
        <f t="shared" si="1225"/>
        <v>0</v>
      </c>
      <c r="X4880" s="34">
        <f t="shared" si="1226"/>
        <v>0</v>
      </c>
      <c r="Y4880" s="33">
        <f t="shared" si="1227"/>
        <v>0</v>
      </c>
      <c r="Z4880" s="33">
        <f t="shared" si="1228"/>
        <v>0</v>
      </c>
      <c r="AA4880" s="35">
        <f t="shared" si="1229"/>
        <v>0</v>
      </c>
      <c r="AB4880" s="36">
        <f t="shared" si="1230"/>
        <v>0</v>
      </c>
      <c r="AC4880" s="37">
        <f t="shared" si="1231"/>
        <v>0</v>
      </c>
      <c r="AD4880" s="38"/>
      <c r="AE4880" s="38"/>
      <c r="AF4880" s="39">
        <f t="shared" si="1232"/>
        <v>0</v>
      </c>
      <c r="AG4880" s="40"/>
      <c r="AH4880" s="41">
        <f t="shared" si="1233"/>
        <v>0</v>
      </c>
      <c r="AI4880" s="42">
        <f t="shared" si="1234"/>
        <v>0</v>
      </c>
      <c r="AJ4880" s="43">
        <f t="shared" si="1235"/>
        <v>0</v>
      </c>
      <c r="AK4880" s="5" t="str">
        <f>_xlfn.IFNA(VLOOKUP(_xlfn.CONCAT(D4880," - ",S4880),OP!E:F,2,0),"-------------------------------------------NAO DISPONIVEL-------------------------------------------")</f>
        <v>C - RIOCARD</v>
      </c>
      <c r="AL4880" s="7" t="str">
        <f t="shared" si="1221"/>
        <v>1 - -------------------------------------------NAO DISPONIVEL------------------------------------------- - 00000004880 - FETRANSPOR</v>
      </c>
      <c r="AM4880" s="7" t="str">
        <f t="shared" si="1222"/>
        <v>-------------------------------------------NAO DISPONIVEL-------------------------------------------</v>
      </c>
      <c r="AN4880" s="44" cm="1">
        <f t="array" ref="AN4880">_xlfn.IFS(AJ4880=0,0,AQ4880="INATIVO",2,AQ4880="SEM CADASTRO",4,AQ4880="CPF ATIVO EM OUTRO COMPRADOR",5,AQ4880="NOVO/SEM CARTAO",6,AND(AJ4880&gt;0,AQ4880,""),8)</f>
        <v>0</v>
      </c>
      <c r="AO4880" s="45">
        <f t="shared" si="1236"/>
        <v>-10</v>
      </c>
    </row>
    <row r="4881" spans="1:41" x14ac:dyDescent="0.4">
      <c r="A4881" s="21" t="str">
        <f t="shared" si="1223"/>
        <v>-------------------------------------------NAO DISPONIVEL-------------------------------------------</v>
      </c>
      <c r="B4881" s="5" t="str">
        <f>_xlfn.IFNA(VLOOKUP(A4881,CNPJ!E:F,2,0),"-------------------------------------------NAO DISPONIVEL-------------------------------------------")</f>
        <v>-------------------------------------------NAO DISPONIVEL-------------------------------------------</v>
      </c>
      <c r="C4881" s="22">
        <v>1</v>
      </c>
      <c r="D4881" s="5" t="str">
        <f>_xlfn.XLOOKUP(R4881,OP!C:C,OP!B:B,,0,1)</f>
        <v>RJ</v>
      </c>
      <c r="E4881" s="23"/>
      <c r="M4881" s="26"/>
      <c r="N4881" s="27"/>
      <c r="O4881" s="28" t="str">
        <f t="shared" si="1224"/>
        <v>00000004881</v>
      </c>
      <c r="R4881" s="27" t="s">
        <v>193</v>
      </c>
      <c r="S4881" s="30" t="str">
        <f>_xlfn.IFNA(VLOOKUP(_xlfn.CONCAT(D4881," - ",R4881),OP!A:D,4,0),"-------------------------------------------NAO DISPONIVEL-------------------------------------------")</f>
        <v>FETRANSPOR</v>
      </c>
      <c r="T4881" s="31"/>
      <c r="U4881" s="32"/>
      <c r="V4881" s="31"/>
      <c r="W4881" s="33">
        <f t="shared" si="1225"/>
        <v>0</v>
      </c>
      <c r="X4881" s="34">
        <f t="shared" si="1226"/>
        <v>0</v>
      </c>
      <c r="Y4881" s="33">
        <f t="shared" si="1227"/>
        <v>0</v>
      </c>
      <c r="Z4881" s="33">
        <f t="shared" si="1228"/>
        <v>0</v>
      </c>
      <c r="AA4881" s="35">
        <f t="shared" si="1229"/>
        <v>0</v>
      </c>
      <c r="AB4881" s="36">
        <f t="shared" si="1230"/>
        <v>0</v>
      </c>
      <c r="AC4881" s="37">
        <f t="shared" si="1231"/>
        <v>0</v>
      </c>
      <c r="AD4881" s="38"/>
      <c r="AE4881" s="38"/>
      <c r="AF4881" s="39">
        <f t="shared" si="1232"/>
        <v>0</v>
      </c>
      <c r="AG4881" s="40"/>
      <c r="AH4881" s="41">
        <f t="shared" si="1233"/>
        <v>0</v>
      </c>
      <c r="AI4881" s="42">
        <f t="shared" si="1234"/>
        <v>0</v>
      </c>
      <c r="AJ4881" s="43">
        <f t="shared" si="1235"/>
        <v>0</v>
      </c>
      <c r="AK4881" s="5" t="str">
        <f>_xlfn.IFNA(VLOOKUP(_xlfn.CONCAT(D4881," - ",S4881),OP!E:F,2,0),"-------------------------------------------NAO DISPONIVEL-------------------------------------------")</f>
        <v>C - RIOCARD</v>
      </c>
      <c r="AL4881" s="7" t="str">
        <f t="shared" si="1221"/>
        <v>1 - -------------------------------------------NAO DISPONIVEL------------------------------------------- - 00000004881 - FETRANSPOR</v>
      </c>
      <c r="AM4881" s="7" t="str">
        <f t="shared" si="1222"/>
        <v>-------------------------------------------NAO DISPONIVEL-------------------------------------------</v>
      </c>
      <c r="AN4881" s="44" cm="1">
        <f t="array" ref="AN4881">_xlfn.IFS(AJ4881=0,0,AQ4881="INATIVO",2,AQ4881="SEM CADASTRO",4,AQ4881="CPF ATIVO EM OUTRO COMPRADOR",5,AQ4881="NOVO/SEM CARTAO",6,AND(AJ4881&gt;0,AQ4881,""),8)</f>
        <v>0</v>
      </c>
      <c r="AO4881" s="45">
        <f t="shared" si="1236"/>
        <v>-10</v>
      </c>
    </row>
    <row r="4882" spans="1:41" x14ac:dyDescent="0.4">
      <c r="A4882" s="21" t="str">
        <f t="shared" si="1223"/>
        <v>-------------------------------------------NAO DISPONIVEL-------------------------------------------</v>
      </c>
      <c r="B4882" s="5" t="str">
        <f>_xlfn.IFNA(VLOOKUP(A4882,CNPJ!E:F,2,0),"-------------------------------------------NAO DISPONIVEL-------------------------------------------")</f>
        <v>-------------------------------------------NAO DISPONIVEL-------------------------------------------</v>
      </c>
      <c r="C4882" s="22">
        <v>1</v>
      </c>
      <c r="D4882" s="5" t="str">
        <f>_xlfn.XLOOKUP(R4882,OP!C:C,OP!B:B,,0,1)</f>
        <v>RJ</v>
      </c>
      <c r="E4882" s="23"/>
      <c r="M4882" s="26"/>
      <c r="N4882" s="27"/>
      <c r="O4882" s="28" t="str">
        <f t="shared" si="1224"/>
        <v>00000004882</v>
      </c>
      <c r="R4882" s="27" t="s">
        <v>193</v>
      </c>
      <c r="S4882" s="30" t="str">
        <f>_xlfn.IFNA(VLOOKUP(_xlfn.CONCAT(D4882," - ",R4882),OP!A:D,4,0),"-------------------------------------------NAO DISPONIVEL-------------------------------------------")</f>
        <v>FETRANSPOR</v>
      </c>
      <c r="T4882" s="31"/>
      <c r="U4882" s="32"/>
      <c r="V4882" s="31"/>
      <c r="W4882" s="33">
        <f t="shared" si="1225"/>
        <v>0</v>
      </c>
      <c r="X4882" s="34">
        <f t="shared" si="1226"/>
        <v>0</v>
      </c>
      <c r="Y4882" s="33">
        <f t="shared" si="1227"/>
        <v>0</v>
      </c>
      <c r="Z4882" s="33">
        <f t="shared" si="1228"/>
        <v>0</v>
      </c>
      <c r="AA4882" s="35">
        <f t="shared" si="1229"/>
        <v>0</v>
      </c>
      <c r="AB4882" s="36">
        <f t="shared" si="1230"/>
        <v>0</v>
      </c>
      <c r="AC4882" s="37">
        <f t="shared" si="1231"/>
        <v>0</v>
      </c>
      <c r="AD4882" s="38"/>
      <c r="AE4882" s="38"/>
      <c r="AF4882" s="39">
        <f t="shared" si="1232"/>
        <v>0</v>
      </c>
      <c r="AG4882" s="40"/>
      <c r="AH4882" s="41">
        <f t="shared" si="1233"/>
        <v>0</v>
      </c>
      <c r="AI4882" s="42">
        <f t="shared" si="1234"/>
        <v>0</v>
      </c>
      <c r="AJ4882" s="43">
        <f t="shared" si="1235"/>
        <v>0</v>
      </c>
      <c r="AK4882" s="5" t="str">
        <f>_xlfn.IFNA(VLOOKUP(_xlfn.CONCAT(D4882," - ",S4882),OP!E:F,2,0),"-------------------------------------------NAO DISPONIVEL-------------------------------------------")</f>
        <v>C - RIOCARD</v>
      </c>
      <c r="AL4882" s="7" t="str">
        <f t="shared" si="1221"/>
        <v>1 - -------------------------------------------NAO DISPONIVEL------------------------------------------- - 00000004882 - FETRANSPOR</v>
      </c>
      <c r="AM4882" s="7" t="str">
        <f t="shared" si="1222"/>
        <v>-------------------------------------------NAO DISPONIVEL-------------------------------------------</v>
      </c>
      <c r="AN4882" s="44" cm="1">
        <f t="array" ref="AN4882">_xlfn.IFS(AJ4882=0,0,AQ4882="INATIVO",2,AQ4882="SEM CADASTRO",4,AQ4882="CPF ATIVO EM OUTRO COMPRADOR",5,AQ4882="NOVO/SEM CARTAO",6,AND(AJ4882&gt;0,AQ4882,""),8)</f>
        <v>0</v>
      </c>
      <c r="AO4882" s="45">
        <f t="shared" si="1236"/>
        <v>-10</v>
      </c>
    </row>
    <row r="4883" spans="1:41" x14ac:dyDescent="0.4">
      <c r="A4883" s="21" t="str">
        <f t="shared" si="1223"/>
        <v>-------------------------------------------NAO DISPONIVEL-------------------------------------------</v>
      </c>
      <c r="B4883" s="5" t="str">
        <f>_xlfn.IFNA(VLOOKUP(A4883,CNPJ!E:F,2,0),"-------------------------------------------NAO DISPONIVEL-------------------------------------------")</f>
        <v>-------------------------------------------NAO DISPONIVEL-------------------------------------------</v>
      </c>
      <c r="C4883" s="22">
        <v>1</v>
      </c>
      <c r="D4883" s="5" t="str">
        <f>_xlfn.XLOOKUP(R4883,OP!C:C,OP!B:B,,0,1)</f>
        <v>RJ</v>
      </c>
      <c r="E4883" s="23"/>
      <c r="M4883" s="26"/>
      <c r="N4883" s="27"/>
      <c r="O4883" s="28" t="str">
        <f t="shared" si="1224"/>
        <v>00000004883</v>
      </c>
      <c r="R4883" s="27" t="s">
        <v>193</v>
      </c>
      <c r="S4883" s="30" t="str">
        <f>_xlfn.IFNA(VLOOKUP(_xlfn.CONCAT(D4883," - ",R4883),OP!A:D,4,0),"-------------------------------------------NAO DISPONIVEL-------------------------------------------")</f>
        <v>FETRANSPOR</v>
      </c>
      <c r="T4883" s="31"/>
      <c r="U4883" s="32"/>
      <c r="V4883" s="31"/>
      <c r="W4883" s="33">
        <f t="shared" si="1225"/>
        <v>0</v>
      </c>
      <c r="X4883" s="34">
        <f t="shared" si="1226"/>
        <v>0</v>
      </c>
      <c r="Y4883" s="33">
        <f t="shared" si="1227"/>
        <v>0</v>
      </c>
      <c r="Z4883" s="33">
        <f t="shared" si="1228"/>
        <v>0</v>
      </c>
      <c r="AA4883" s="35">
        <f t="shared" si="1229"/>
        <v>0</v>
      </c>
      <c r="AB4883" s="36">
        <f t="shared" si="1230"/>
        <v>0</v>
      </c>
      <c r="AC4883" s="37">
        <f t="shared" si="1231"/>
        <v>0</v>
      </c>
      <c r="AD4883" s="38"/>
      <c r="AE4883" s="38"/>
      <c r="AF4883" s="39">
        <f t="shared" si="1232"/>
        <v>0</v>
      </c>
      <c r="AG4883" s="40"/>
      <c r="AH4883" s="41">
        <f t="shared" si="1233"/>
        <v>0</v>
      </c>
      <c r="AI4883" s="42">
        <f t="shared" si="1234"/>
        <v>0</v>
      </c>
      <c r="AJ4883" s="43">
        <f t="shared" si="1235"/>
        <v>0</v>
      </c>
      <c r="AK4883" s="5" t="str">
        <f>_xlfn.IFNA(VLOOKUP(_xlfn.CONCAT(D4883," - ",S4883),OP!E:F,2,0),"-------------------------------------------NAO DISPONIVEL-------------------------------------------")</f>
        <v>C - RIOCARD</v>
      </c>
      <c r="AL4883" s="7" t="str">
        <f t="shared" si="1221"/>
        <v>1 - -------------------------------------------NAO DISPONIVEL------------------------------------------- - 00000004883 - FETRANSPOR</v>
      </c>
      <c r="AM4883" s="7" t="str">
        <f t="shared" si="1222"/>
        <v>-------------------------------------------NAO DISPONIVEL-------------------------------------------</v>
      </c>
      <c r="AN4883" s="44" cm="1">
        <f t="array" ref="AN4883">_xlfn.IFS(AJ4883=0,0,AQ4883="INATIVO",2,AQ4883="SEM CADASTRO",4,AQ4883="CPF ATIVO EM OUTRO COMPRADOR",5,AQ4883="NOVO/SEM CARTAO",6,AND(AJ4883&gt;0,AQ4883,""),8)</f>
        <v>0</v>
      </c>
      <c r="AO4883" s="45">
        <f t="shared" si="1236"/>
        <v>-10</v>
      </c>
    </row>
    <row r="4884" spans="1:41" x14ac:dyDescent="0.4">
      <c r="A4884" s="21" t="str">
        <f t="shared" si="1223"/>
        <v>-------------------------------------------NAO DISPONIVEL-------------------------------------------</v>
      </c>
      <c r="B4884" s="5" t="str">
        <f>_xlfn.IFNA(VLOOKUP(A4884,CNPJ!E:F,2,0),"-------------------------------------------NAO DISPONIVEL-------------------------------------------")</f>
        <v>-------------------------------------------NAO DISPONIVEL-------------------------------------------</v>
      </c>
      <c r="C4884" s="22">
        <v>1</v>
      </c>
      <c r="D4884" s="5" t="str">
        <f>_xlfn.XLOOKUP(R4884,OP!C:C,OP!B:B,,0,1)</f>
        <v>RJ</v>
      </c>
      <c r="E4884" s="23"/>
      <c r="M4884" s="26"/>
      <c r="N4884" s="27"/>
      <c r="O4884" s="28" t="str">
        <f t="shared" si="1224"/>
        <v>00000004884</v>
      </c>
      <c r="R4884" s="27" t="s">
        <v>193</v>
      </c>
      <c r="S4884" s="30" t="str">
        <f>_xlfn.IFNA(VLOOKUP(_xlfn.CONCAT(D4884," - ",R4884),OP!A:D,4,0),"-------------------------------------------NAO DISPONIVEL-------------------------------------------")</f>
        <v>FETRANSPOR</v>
      </c>
      <c r="T4884" s="31"/>
      <c r="U4884" s="32"/>
      <c r="V4884" s="31"/>
      <c r="W4884" s="33">
        <f t="shared" si="1225"/>
        <v>0</v>
      </c>
      <c r="X4884" s="34">
        <f t="shared" si="1226"/>
        <v>0</v>
      </c>
      <c r="Y4884" s="33">
        <f t="shared" si="1227"/>
        <v>0</v>
      </c>
      <c r="Z4884" s="33">
        <f t="shared" si="1228"/>
        <v>0</v>
      </c>
      <c r="AA4884" s="35">
        <f t="shared" si="1229"/>
        <v>0</v>
      </c>
      <c r="AB4884" s="36">
        <f t="shared" si="1230"/>
        <v>0</v>
      </c>
      <c r="AC4884" s="37">
        <f t="shared" si="1231"/>
        <v>0</v>
      </c>
      <c r="AD4884" s="38"/>
      <c r="AE4884" s="38"/>
      <c r="AF4884" s="39">
        <f t="shared" si="1232"/>
        <v>0</v>
      </c>
      <c r="AG4884" s="40"/>
      <c r="AH4884" s="41">
        <f t="shared" si="1233"/>
        <v>0</v>
      </c>
      <c r="AI4884" s="42">
        <f t="shared" si="1234"/>
        <v>0</v>
      </c>
      <c r="AJ4884" s="43">
        <f t="shared" si="1235"/>
        <v>0</v>
      </c>
      <c r="AK4884" s="5" t="str">
        <f>_xlfn.IFNA(VLOOKUP(_xlfn.CONCAT(D4884," - ",S4884),OP!E:F,2,0),"-------------------------------------------NAO DISPONIVEL-------------------------------------------")</f>
        <v>C - RIOCARD</v>
      </c>
      <c r="AL4884" s="7" t="str">
        <f t="shared" si="1221"/>
        <v>1 - -------------------------------------------NAO DISPONIVEL------------------------------------------- - 00000004884 - FETRANSPOR</v>
      </c>
      <c r="AM4884" s="7" t="str">
        <f t="shared" si="1222"/>
        <v>-------------------------------------------NAO DISPONIVEL-------------------------------------------</v>
      </c>
      <c r="AN4884" s="44" cm="1">
        <f t="array" ref="AN4884">_xlfn.IFS(AJ4884=0,0,AQ4884="INATIVO",2,AQ4884="SEM CADASTRO",4,AQ4884="CPF ATIVO EM OUTRO COMPRADOR",5,AQ4884="NOVO/SEM CARTAO",6,AND(AJ4884&gt;0,AQ4884,""),8)</f>
        <v>0</v>
      </c>
      <c r="AO4884" s="45">
        <f t="shared" si="1236"/>
        <v>-10</v>
      </c>
    </row>
    <row r="4885" spans="1:41" x14ac:dyDescent="0.4">
      <c r="A4885" s="21" t="str">
        <f t="shared" si="1223"/>
        <v>-------------------------------------------NAO DISPONIVEL-------------------------------------------</v>
      </c>
      <c r="B4885" s="5" t="str">
        <f>_xlfn.IFNA(VLOOKUP(A4885,CNPJ!E:F,2,0),"-------------------------------------------NAO DISPONIVEL-------------------------------------------")</f>
        <v>-------------------------------------------NAO DISPONIVEL-------------------------------------------</v>
      </c>
      <c r="C4885" s="22">
        <v>1</v>
      </c>
      <c r="D4885" s="5" t="str">
        <f>_xlfn.XLOOKUP(R4885,OP!C:C,OP!B:B,,0,1)</f>
        <v>RJ</v>
      </c>
      <c r="E4885" s="23"/>
      <c r="M4885" s="26"/>
      <c r="N4885" s="27"/>
      <c r="O4885" s="28" t="str">
        <f t="shared" si="1224"/>
        <v>00000004885</v>
      </c>
      <c r="R4885" s="27" t="s">
        <v>193</v>
      </c>
      <c r="S4885" s="30" t="str">
        <f>_xlfn.IFNA(VLOOKUP(_xlfn.CONCAT(D4885," - ",R4885),OP!A:D,4,0),"-------------------------------------------NAO DISPONIVEL-------------------------------------------")</f>
        <v>FETRANSPOR</v>
      </c>
      <c r="T4885" s="31"/>
      <c r="U4885" s="32"/>
      <c r="V4885" s="31"/>
      <c r="W4885" s="33">
        <f t="shared" si="1225"/>
        <v>0</v>
      </c>
      <c r="X4885" s="34">
        <f t="shared" si="1226"/>
        <v>0</v>
      </c>
      <c r="Y4885" s="33">
        <f t="shared" si="1227"/>
        <v>0</v>
      </c>
      <c r="Z4885" s="33">
        <f t="shared" si="1228"/>
        <v>0</v>
      </c>
      <c r="AA4885" s="35">
        <f t="shared" si="1229"/>
        <v>0</v>
      </c>
      <c r="AB4885" s="36">
        <f t="shared" si="1230"/>
        <v>0</v>
      </c>
      <c r="AC4885" s="37">
        <f t="shared" si="1231"/>
        <v>0</v>
      </c>
      <c r="AD4885" s="38"/>
      <c r="AE4885" s="38"/>
      <c r="AF4885" s="39">
        <f t="shared" si="1232"/>
        <v>0</v>
      </c>
      <c r="AG4885" s="40"/>
      <c r="AH4885" s="41">
        <f t="shared" si="1233"/>
        <v>0</v>
      </c>
      <c r="AI4885" s="42">
        <f t="shared" si="1234"/>
        <v>0</v>
      </c>
      <c r="AJ4885" s="43">
        <f t="shared" si="1235"/>
        <v>0</v>
      </c>
      <c r="AK4885" s="5" t="str">
        <f>_xlfn.IFNA(VLOOKUP(_xlfn.CONCAT(D4885," - ",S4885),OP!E:F,2,0),"-------------------------------------------NAO DISPONIVEL-------------------------------------------")</f>
        <v>C - RIOCARD</v>
      </c>
      <c r="AL4885" s="7" t="str">
        <f t="shared" si="1221"/>
        <v>1 - -------------------------------------------NAO DISPONIVEL------------------------------------------- - 00000004885 - FETRANSPOR</v>
      </c>
      <c r="AM4885" s="7" t="str">
        <f t="shared" si="1222"/>
        <v>-------------------------------------------NAO DISPONIVEL-------------------------------------------</v>
      </c>
      <c r="AN4885" s="44" cm="1">
        <f t="array" ref="AN4885">_xlfn.IFS(AJ4885=0,0,AQ4885="INATIVO",2,AQ4885="SEM CADASTRO",4,AQ4885="CPF ATIVO EM OUTRO COMPRADOR",5,AQ4885="NOVO/SEM CARTAO",6,AND(AJ4885&gt;0,AQ4885,""),8)</f>
        <v>0</v>
      </c>
      <c r="AO4885" s="45">
        <f t="shared" si="1236"/>
        <v>-10</v>
      </c>
    </row>
    <row r="4886" spans="1:41" x14ac:dyDescent="0.4">
      <c r="A4886" s="21" t="str">
        <f t="shared" si="1223"/>
        <v>-------------------------------------------NAO DISPONIVEL-------------------------------------------</v>
      </c>
      <c r="B4886" s="5" t="str">
        <f>_xlfn.IFNA(VLOOKUP(A4886,CNPJ!E:F,2,0),"-------------------------------------------NAO DISPONIVEL-------------------------------------------")</f>
        <v>-------------------------------------------NAO DISPONIVEL-------------------------------------------</v>
      </c>
      <c r="C4886" s="22">
        <v>1</v>
      </c>
      <c r="D4886" s="5" t="str">
        <f>_xlfn.XLOOKUP(R4886,OP!C:C,OP!B:B,,0,1)</f>
        <v>RJ</v>
      </c>
      <c r="E4886" s="23"/>
      <c r="M4886" s="26"/>
      <c r="N4886" s="27"/>
      <c r="O4886" s="28" t="str">
        <f t="shared" si="1224"/>
        <v>00000004886</v>
      </c>
      <c r="R4886" s="27" t="s">
        <v>193</v>
      </c>
      <c r="S4886" s="30" t="str">
        <f>_xlfn.IFNA(VLOOKUP(_xlfn.CONCAT(D4886," - ",R4886),OP!A:D,4,0),"-------------------------------------------NAO DISPONIVEL-------------------------------------------")</f>
        <v>FETRANSPOR</v>
      </c>
      <c r="T4886" s="31"/>
      <c r="U4886" s="32"/>
      <c r="V4886" s="31"/>
      <c r="W4886" s="33">
        <f t="shared" si="1225"/>
        <v>0</v>
      </c>
      <c r="X4886" s="34">
        <f t="shared" si="1226"/>
        <v>0</v>
      </c>
      <c r="Y4886" s="33">
        <f t="shared" si="1227"/>
        <v>0</v>
      </c>
      <c r="Z4886" s="33">
        <f t="shared" si="1228"/>
        <v>0</v>
      </c>
      <c r="AA4886" s="35">
        <f t="shared" si="1229"/>
        <v>0</v>
      </c>
      <c r="AB4886" s="36">
        <f t="shared" si="1230"/>
        <v>0</v>
      </c>
      <c r="AC4886" s="37">
        <f t="shared" si="1231"/>
        <v>0</v>
      </c>
      <c r="AD4886" s="38"/>
      <c r="AE4886" s="38"/>
      <c r="AF4886" s="39">
        <f t="shared" si="1232"/>
        <v>0</v>
      </c>
      <c r="AG4886" s="40"/>
      <c r="AH4886" s="41">
        <f t="shared" si="1233"/>
        <v>0</v>
      </c>
      <c r="AI4886" s="42">
        <f t="shared" si="1234"/>
        <v>0</v>
      </c>
      <c r="AJ4886" s="43">
        <f t="shared" si="1235"/>
        <v>0</v>
      </c>
      <c r="AK4886" s="5" t="str">
        <f>_xlfn.IFNA(VLOOKUP(_xlfn.CONCAT(D4886," - ",S4886),OP!E:F,2,0),"-------------------------------------------NAO DISPONIVEL-------------------------------------------")</f>
        <v>C - RIOCARD</v>
      </c>
      <c r="AL4886" s="7" t="str">
        <f t="shared" si="1221"/>
        <v>1 - -------------------------------------------NAO DISPONIVEL------------------------------------------- - 00000004886 - FETRANSPOR</v>
      </c>
      <c r="AM4886" s="7" t="str">
        <f t="shared" si="1222"/>
        <v>-------------------------------------------NAO DISPONIVEL-------------------------------------------</v>
      </c>
      <c r="AN4886" s="44" cm="1">
        <f t="array" ref="AN4886">_xlfn.IFS(AJ4886=0,0,AQ4886="INATIVO",2,AQ4886="SEM CADASTRO",4,AQ4886="CPF ATIVO EM OUTRO COMPRADOR",5,AQ4886="NOVO/SEM CARTAO",6,AND(AJ4886&gt;0,AQ4886,""),8)</f>
        <v>0</v>
      </c>
      <c r="AO4886" s="45">
        <f t="shared" si="1236"/>
        <v>-10</v>
      </c>
    </row>
    <row r="4887" spans="1:41" x14ac:dyDescent="0.4">
      <c r="A4887" s="21" t="str">
        <f t="shared" si="1223"/>
        <v>-------------------------------------------NAO DISPONIVEL-------------------------------------------</v>
      </c>
      <c r="B4887" s="5" t="str">
        <f>_xlfn.IFNA(VLOOKUP(A4887,CNPJ!E:F,2,0),"-------------------------------------------NAO DISPONIVEL-------------------------------------------")</f>
        <v>-------------------------------------------NAO DISPONIVEL-------------------------------------------</v>
      </c>
      <c r="C4887" s="22">
        <v>1</v>
      </c>
      <c r="D4887" s="5" t="str">
        <f>_xlfn.XLOOKUP(R4887,OP!C:C,OP!B:B,,0,1)</f>
        <v>RJ</v>
      </c>
      <c r="E4887" s="23"/>
      <c r="M4887" s="26"/>
      <c r="N4887" s="27"/>
      <c r="O4887" s="28" t="str">
        <f t="shared" si="1224"/>
        <v>00000004887</v>
      </c>
      <c r="R4887" s="27" t="s">
        <v>193</v>
      </c>
      <c r="S4887" s="30" t="str">
        <f>_xlfn.IFNA(VLOOKUP(_xlfn.CONCAT(D4887," - ",R4887),OP!A:D,4,0),"-------------------------------------------NAO DISPONIVEL-------------------------------------------")</f>
        <v>FETRANSPOR</v>
      </c>
      <c r="T4887" s="31"/>
      <c r="U4887" s="32"/>
      <c r="V4887" s="31"/>
      <c r="W4887" s="33">
        <f t="shared" si="1225"/>
        <v>0</v>
      </c>
      <c r="X4887" s="34">
        <f t="shared" si="1226"/>
        <v>0</v>
      </c>
      <c r="Y4887" s="33">
        <f t="shared" si="1227"/>
        <v>0</v>
      </c>
      <c r="Z4887" s="33">
        <f t="shared" si="1228"/>
        <v>0</v>
      </c>
      <c r="AA4887" s="35">
        <f t="shared" si="1229"/>
        <v>0</v>
      </c>
      <c r="AB4887" s="36">
        <f t="shared" si="1230"/>
        <v>0</v>
      </c>
      <c r="AC4887" s="37">
        <f t="shared" si="1231"/>
        <v>0</v>
      </c>
      <c r="AD4887" s="38"/>
      <c r="AE4887" s="38"/>
      <c r="AF4887" s="39">
        <f t="shared" si="1232"/>
        <v>0</v>
      </c>
      <c r="AG4887" s="40"/>
      <c r="AH4887" s="41">
        <f t="shared" si="1233"/>
        <v>0</v>
      </c>
      <c r="AI4887" s="42">
        <f t="shared" si="1234"/>
        <v>0</v>
      </c>
      <c r="AJ4887" s="43">
        <f t="shared" si="1235"/>
        <v>0</v>
      </c>
      <c r="AK4887" s="5" t="str">
        <f>_xlfn.IFNA(VLOOKUP(_xlfn.CONCAT(D4887," - ",S4887),OP!E:F,2,0),"-------------------------------------------NAO DISPONIVEL-------------------------------------------")</f>
        <v>C - RIOCARD</v>
      </c>
      <c r="AL4887" s="7" t="str">
        <f t="shared" si="1221"/>
        <v>1 - -------------------------------------------NAO DISPONIVEL------------------------------------------- - 00000004887 - FETRANSPOR</v>
      </c>
      <c r="AM4887" s="7" t="str">
        <f t="shared" si="1222"/>
        <v>-------------------------------------------NAO DISPONIVEL-------------------------------------------</v>
      </c>
      <c r="AN4887" s="44" cm="1">
        <f t="array" ref="AN4887">_xlfn.IFS(AJ4887=0,0,AQ4887="INATIVO",2,AQ4887="SEM CADASTRO",4,AQ4887="CPF ATIVO EM OUTRO COMPRADOR",5,AQ4887="NOVO/SEM CARTAO",6,AND(AJ4887&gt;0,AQ4887,""),8)</f>
        <v>0</v>
      </c>
      <c r="AO4887" s="45">
        <f t="shared" si="1236"/>
        <v>-10</v>
      </c>
    </row>
    <row r="4888" spans="1:41" x14ac:dyDescent="0.4">
      <c r="A4888" s="21" t="str">
        <f t="shared" si="1223"/>
        <v>-------------------------------------------NAO DISPONIVEL-------------------------------------------</v>
      </c>
      <c r="B4888" s="5" t="str">
        <f>_xlfn.IFNA(VLOOKUP(A4888,CNPJ!E:F,2,0),"-------------------------------------------NAO DISPONIVEL-------------------------------------------")</f>
        <v>-------------------------------------------NAO DISPONIVEL-------------------------------------------</v>
      </c>
      <c r="C4888" s="22">
        <v>1</v>
      </c>
      <c r="D4888" s="5" t="str">
        <f>_xlfn.XLOOKUP(R4888,OP!C:C,OP!B:B,,0,1)</f>
        <v>RJ</v>
      </c>
      <c r="E4888" s="23"/>
      <c r="M4888" s="26"/>
      <c r="N4888" s="27"/>
      <c r="O4888" s="28" t="str">
        <f t="shared" si="1224"/>
        <v>00000004888</v>
      </c>
      <c r="R4888" s="27" t="s">
        <v>193</v>
      </c>
      <c r="S4888" s="30" t="str">
        <f>_xlfn.IFNA(VLOOKUP(_xlfn.CONCAT(D4888," - ",R4888),OP!A:D,4,0),"-------------------------------------------NAO DISPONIVEL-------------------------------------------")</f>
        <v>FETRANSPOR</v>
      </c>
      <c r="T4888" s="31"/>
      <c r="U4888" s="32"/>
      <c r="V4888" s="31"/>
      <c r="W4888" s="33">
        <f t="shared" si="1225"/>
        <v>0</v>
      </c>
      <c r="X4888" s="34">
        <f t="shared" si="1226"/>
        <v>0</v>
      </c>
      <c r="Y4888" s="33">
        <f t="shared" si="1227"/>
        <v>0</v>
      </c>
      <c r="Z4888" s="33">
        <f t="shared" si="1228"/>
        <v>0</v>
      </c>
      <c r="AA4888" s="35">
        <f t="shared" si="1229"/>
        <v>0</v>
      </c>
      <c r="AB4888" s="36">
        <f t="shared" si="1230"/>
        <v>0</v>
      </c>
      <c r="AC4888" s="37">
        <f t="shared" si="1231"/>
        <v>0</v>
      </c>
      <c r="AD4888" s="38"/>
      <c r="AE4888" s="38"/>
      <c r="AF4888" s="39">
        <f t="shared" si="1232"/>
        <v>0</v>
      </c>
      <c r="AG4888" s="40"/>
      <c r="AH4888" s="41">
        <f t="shared" si="1233"/>
        <v>0</v>
      </c>
      <c r="AI4888" s="42">
        <f t="shared" si="1234"/>
        <v>0</v>
      </c>
      <c r="AJ4888" s="43">
        <f t="shared" si="1235"/>
        <v>0</v>
      </c>
      <c r="AK4888" s="5" t="str">
        <f>_xlfn.IFNA(VLOOKUP(_xlfn.CONCAT(D4888," - ",S4888),OP!E:F,2,0),"-------------------------------------------NAO DISPONIVEL-------------------------------------------")</f>
        <v>C - RIOCARD</v>
      </c>
      <c r="AL4888" s="7" t="str">
        <f t="shared" si="1221"/>
        <v>1 - -------------------------------------------NAO DISPONIVEL------------------------------------------- - 00000004888 - FETRANSPOR</v>
      </c>
      <c r="AM4888" s="7" t="str">
        <f t="shared" si="1222"/>
        <v>-------------------------------------------NAO DISPONIVEL-------------------------------------------</v>
      </c>
      <c r="AN4888" s="44" cm="1">
        <f t="array" ref="AN4888">_xlfn.IFS(AJ4888=0,0,AQ4888="INATIVO",2,AQ4888="SEM CADASTRO",4,AQ4888="CPF ATIVO EM OUTRO COMPRADOR",5,AQ4888="NOVO/SEM CARTAO",6,AND(AJ4888&gt;0,AQ4888,""),8)</f>
        <v>0</v>
      </c>
      <c r="AO4888" s="45">
        <f t="shared" si="1236"/>
        <v>-10</v>
      </c>
    </row>
    <row r="4889" spans="1:41" x14ac:dyDescent="0.4">
      <c r="A4889" s="21" t="str">
        <f t="shared" si="1223"/>
        <v>-------------------------------------------NAO DISPONIVEL-------------------------------------------</v>
      </c>
      <c r="B4889" s="5" t="str">
        <f>_xlfn.IFNA(VLOOKUP(A4889,CNPJ!E:F,2,0),"-------------------------------------------NAO DISPONIVEL-------------------------------------------")</f>
        <v>-------------------------------------------NAO DISPONIVEL-------------------------------------------</v>
      </c>
      <c r="C4889" s="22">
        <v>1</v>
      </c>
      <c r="D4889" s="5" t="str">
        <f>_xlfn.XLOOKUP(R4889,OP!C:C,OP!B:B,,0,1)</f>
        <v>RJ</v>
      </c>
      <c r="E4889" s="23"/>
      <c r="M4889" s="26"/>
      <c r="N4889" s="27"/>
      <c r="O4889" s="28" t="str">
        <f t="shared" si="1224"/>
        <v>00000004889</v>
      </c>
      <c r="R4889" s="27" t="s">
        <v>193</v>
      </c>
      <c r="S4889" s="30" t="str">
        <f>_xlfn.IFNA(VLOOKUP(_xlfn.CONCAT(D4889," - ",R4889),OP!A:D,4,0),"-------------------------------------------NAO DISPONIVEL-------------------------------------------")</f>
        <v>FETRANSPOR</v>
      </c>
      <c r="T4889" s="31"/>
      <c r="U4889" s="32"/>
      <c r="V4889" s="31"/>
      <c r="W4889" s="33">
        <f t="shared" si="1225"/>
        <v>0</v>
      </c>
      <c r="X4889" s="34">
        <f t="shared" si="1226"/>
        <v>0</v>
      </c>
      <c r="Y4889" s="33">
        <f t="shared" si="1227"/>
        <v>0</v>
      </c>
      <c r="Z4889" s="33">
        <f t="shared" si="1228"/>
        <v>0</v>
      </c>
      <c r="AA4889" s="35">
        <f t="shared" si="1229"/>
        <v>0</v>
      </c>
      <c r="AB4889" s="36">
        <f t="shared" si="1230"/>
        <v>0</v>
      </c>
      <c r="AC4889" s="37">
        <f t="shared" si="1231"/>
        <v>0</v>
      </c>
      <c r="AD4889" s="38"/>
      <c r="AE4889" s="38"/>
      <c r="AF4889" s="39">
        <f t="shared" si="1232"/>
        <v>0</v>
      </c>
      <c r="AG4889" s="40"/>
      <c r="AH4889" s="41">
        <f t="shared" si="1233"/>
        <v>0</v>
      </c>
      <c r="AI4889" s="42">
        <f t="shared" si="1234"/>
        <v>0</v>
      </c>
      <c r="AJ4889" s="43">
        <f t="shared" si="1235"/>
        <v>0</v>
      </c>
      <c r="AK4889" s="5" t="str">
        <f>_xlfn.IFNA(VLOOKUP(_xlfn.CONCAT(D4889," - ",S4889),OP!E:F,2,0),"-------------------------------------------NAO DISPONIVEL-------------------------------------------")</f>
        <v>C - RIOCARD</v>
      </c>
      <c r="AL4889" s="7" t="str">
        <f t="shared" si="1221"/>
        <v>1 - -------------------------------------------NAO DISPONIVEL------------------------------------------- - 00000004889 - FETRANSPOR</v>
      </c>
      <c r="AM4889" s="7" t="str">
        <f t="shared" si="1222"/>
        <v>-------------------------------------------NAO DISPONIVEL-------------------------------------------</v>
      </c>
      <c r="AN4889" s="44" cm="1">
        <f t="array" ref="AN4889">_xlfn.IFS(AJ4889=0,0,AQ4889="INATIVO",2,AQ4889="SEM CADASTRO",4,AQ4889="CPF ATIVO EM OUTRO COMPRADOR",5,AQ4889="NOVO/SEM CARTAO",6,AND(AJ4889&gt;0,AQ4889,""),8)</f>
        <v>0</v>
      </c>
      <c r="AO4889" s="45">
        <f t="shared" si="1236"/>
        <v>-10</v>
      </c>
    </row>
    <row r="4890" spans="1:41" x14ac:dyDescent="0.4">
      <c r="A4890" s="21" t="str">
        <f t="shared" si="1223"/>
        <v>-------------------------------------------NAO DISPONIVEL-------------------------------------------</v>
      </c>
      <c r="B4890" s="5" t="str">
        <f>_xlfn.IFNA(VLOOKUP(A4890,CNPJ!E:F,2,0),"-------------------------------------------NAO DISPONIVEL-------------------------------------------")</f>
        <v>-------------------------------------------NAO DISPONIVEL-------------------------------------------</v>
      </c>
      <c r="C4890" s="22">
        <v>1</v>
      </c>
      <c r="D4890" s="5" t="str">
        <f>_xlfn.XLOOKUP(R4890,OP!C:C,OP!B:B,,0,1)</f>
        <v>RJ</v>
      </c>
      <c r="E4890" s="23"/>
      <c r="M4890" s="26"/>
      <c r="N4890" s="27"/>
      <c r="O4890" s="28" t="str">
        <f t="shared" si="1224"/>
        <v>00000004890</v>
      </c>
      <c r="R4890" s="27" t="s">
        <v>193</v>
      </c>
      <c r="S4890" s="30" t="str">
        <f>_xlfn.IFNA(VLOOKUP(_xlfn.CONCAT(D4890," - ",R4890),OP!A:D,4,0),"-------------------------------------------NAO DISPONIVEL-------------------------------------------")</f>
        <v>FETRANSPOR</v>
      </c>
      <c r="T4890" s="31"/>
      <c r="U4890" s="32"/>
      <c r="V4890" s="31"/>
      <c r="W4890" s="33">
        <f t="shared" si="1225"/>
        <v>0</v>
      </c>
      <c r="X4890" s="34">
        <f t="shared" si="1226"/>
        <v>0</v>
      </c>
      <c r="Y4890" s="33">
        <f t="shared" si="1227"/>
        <v>0</v>
      </c>
      <c r="Z4890" s="33">
        <f t="shared" si="1228"/>
        <v>0</v>
      </c>
      <c r="AA4890" s="35">
        <f t="shared" si="1229"/>
        <v>0</v>
      </c>
      <c r="AB4890" s="36">
        <f t="shared" si="1230"/>
        <v>0</v>
      </c>
      <c r="AC4890" s="37">
        <f t="shared" si="1231"/>
        <v>0</v>
      </c>
      <c r="AD4890" s="38"/>
      <c r="AE4890" s="38"/>
      <c r="AF4890" s="39">
        <f t="shared" si="1232"/>
        <v>0</v>
      </c>
      <c r="AG4890" s="40"/>
      <c r="AH4890" s="41">
        <f t="shared" si="1233"/>
        <v>0</v>
      </c>
      <c r="AI4890" s="42">
        <f t="shared" si="1234"/>
        <v>0</v>
      </c>
      <c r="AJ4890" s="43">
        <f t="shared" si="1235"/>
        <v>0</v>
      </c>
      <c r="AK4890" s="5" t="str">
        <f>_xlfn.IFNA(VLOOKUP(_xlfn.CONCAT(D4890," - ",S4890),OP!E:F,2,0),"-------------------------------------------NAO DISPONIVEL-------------------------------------------")</f>
        <v>C - RIOCARD</v>
      </c>
      <c r="AL4890" s="7" t="str">
        <f t="shared" si="1221"/>
        <v>1 - -------------------------------------------NAO DISPONIVEL------------------------------------------- - 00000004890 - FETRANSPOR</v>
      </c>
      <c r="AM4890" s="7" t="str">
        <f t="shared" si="1222"/>
        <v>-------------------------------------------NAO DISPONIVEL-------------------------------------------</v>
      </c>
      <c r="AN4890" s="44" cm="1">
        <f t="array" ref="AN4890">_xlfn.IFS(AJ4890=0,0,AQ4890="INATIVO",2,AQ4890="SEM CADASTRO",4,AQ4890="CPF ATIVO EM OUTRO COMPRADOR",5,AQ4890="NOVO/SEM CARTAO",6,AND(AJ4890&gt;0,AQ4890,""),8)</f>
        <v>0</v>
      </c>
      <c r="AO4890" s="45">
        <f t="shared" si="1236"/>
        <v>-10</v>
      </c>
    </row>
    <row r="4891" spans="1:41" x14ac:dyDescent="0.4">
      <c r="A4891" s="21" t="str">
        <f t="shared" si="1223"/>
        <v>-------------------------------------------NAO DISPONIVEL-------------------------------------------</v>
      </c>
      <c r="B4891" s="5" t="str">
        <f>_xlfn.IFNA(VLOOKUP(A4891,CNPJ!E:F,2,0),"-------------------------------------------NAO DISPONIVEL-------------------------------------------")</f>
        <v>-------------------------------------------NAO DISPONIVEL-------------------------------------------</v>
      </c>
      <c r="C4891" s="22">
        <v>1</v>
      </c>
      <c r="D4891" s="5" t="str">
        <f>_xlfn.XLOOKUP(R4891,OP!C:C,OP!B:B,,0,1)</f>
        <v>RJ</v>
      </c>
      <c r="E4891" s="23"/>
      <c r="M4891" s="26"/>
      <c r="N4891" s="27"/>
      <c r="O4891" s="28" t="str">
        <f t="shared" si="1224"/>
        <v>00000004891</v>
      </c>
      <c r="R4891" s="27" t="s">
        <v>193</v>
      </c>
      <c r="S4891" s="30" t="str">
        <f>_xlfn.IFNA(VLOOKUP(_xlfn.CONCAT(D4891," - ",R4891),OP!A:D,4,0),"-------------------------------------------NAO DISPONIVEL-------------------------------------------")</f>
        <v>FETRANSPOR</v>
      </c>
      <c r="T4891" s="31"/>
      <c r="U4891" s="32"/>
      <c r="V4891" s="31"/>
      <c r="W4891" s="33">
        <f t="shared" si="1225"/>
        <v>0</v>
      </c>
      <c r="X4891" s="34">
        <f t="shared" si="1226"/>
        <v>0</v>
      </c>
      <c r="Y4891" s="33">
        <f t="shared" si="1227"/>
        <v>0</v>
      </c>
      <c r="Z4891" s="33">
        <f t="shared" si="1228"/>
        <v>0</v>
      </c>
      <c r="AA4891" s="35">
        <f t="shared" si="1229"/>
        <v>0</v>
      </c>
      <c r="AB4891" s="36">
        <f t="shared" si="1230"/>
        <v>0</v>
      </c>
      <c r="AC4891" s="37">
        <f t="shared" si="1231"/>
        <v>0</v>
      </c>
      <c r="AD4891" s="38"/>
      <c r="AE4891" s="38"/>
      <c r="AF4891" s="39">
        <f t="shared" si="1232"/>
        <v>0</v>
      </c>
      <c r="AG4891" s="40"/>
      <c r="AH4891" s="41">
        <f t="shared" si="1233"/>
        <v>0</v>
      </c>
      <c r="AI4891" s="42">
        <f t="shared" si="1234"/>
        <v>0</v>
      </c>
      <c r="AJ4891" s="43">
        <f t="shared" si="1235"/>
        <v>0</v>
      </c>
      <c r="AK4891" s="5" t="str">
        <f>_xlfn.IFNA(VLOOKUP(_xlfn.CONCAT(D4891," - ",S4891),OP!E:F,2,0),"-------------------------------------------NAO DISPONIVEL-------------------------------------------")</f>
        <v>C - RIOCARD</v>
      </c>
      <c r="AL4891" s="7" t="str">
        <f t="shared" si="1221"/>
        <v>1 - -------------------------------------------NAO DISPONIVEL------------------------------------------- - 00000004891 - FETRANSPOR</v>
      </c>
      <c r="AM4891" s="7" t="str">
        <f t="shared" si="1222"/>
        <v>-------------------------------------------NAO DISPONIVEL-------------------------------------------</v>
      </c>
      <c r="AN4891" s="44" cm="1">
        <f t="array" ref="AN4891">_xlfn.IFS(AJ4891=0,0,AQ4891="INATIVO",2,AQ4891="SEM CADASTRO",4,AQ4891="CPF ATIVO EM OUTRO COMPRADOR",5,AQ4891="NOVO/SEM CARTAO",6,AND(AJ4891&gt;0,AQ4891,""),8)</f>
        <v>0</v>
      </c>
      <c r="AO4891" s="45">
        <f t="shared" si="1236"/>
        <v>-10</v>
      </c>
    </row>
    <row r="4892" spans="1:41" x14ac:dyDescent="0.4">
      <c r="A4892" s="21" t="str">
        <f t="shared" si="1223"/>
        <v>-------------------------------------------NAO DISPONIVEL-------------------------------------------</v>
      </c>
      <c r="B4892" s="5" t="str">
        <f>_xlfn.IFNA(VLOOKUP(A4892,CNPJ!E:F,2,0),"-------------------------------------------NAO DISPONIVEL-------------------------------------------")</f>
        <v>-------------------------------------------NAO DISPONIVEL-------------------------------------------</v>
      </c>
      <c r="C4892" s="22">
        <v>1</v>
      </c>
      <c r="D4892" s="5" t="str">
        <f>_xlfn.XLOOKUP(R4892,OP!C:C,OP!B:B,,0,1)</f>
        <v>RJ</v>
      </c>
      <c r="E4892" s="23"/>
      <c r="M4892" s="26"/>
      <c r="N4892" s="27"/>
      <c r="O4892" s="28" t="str">
        <f t="shared" si="1224"/>
        <v>00000004892</v>
      </c>
      <c r="R4892" s="27" t="s">
        <v>193</v>
      </c>
      <c r="S4892" s="30" t="str">
        <f>_xlfn.IFNA(VLOOKUP(_xlfn.CONCAT(D4892," - ",R4892),OP!A:D,4,0),"-------------------------------------------NAO DISPONIVEL-------------------------------------------")</f>
        <v>FETRANSPOR</v>
      </c>
      <c r="T4892" s="31"/>
      <c r="U4892" s="32"/>
      <c r="V4892" s="31"/>
      <c r="W4892" s="33">
        <f t="shared" si="1225"/>
        <v>0</v>
      </c>
      <c r="X4892" s="34">
        <f t="shared" si="1226"/>
        <v>0</v>
      </c>
      <c r="Y4892" s="33">
        <f t="shared" si="1227"/>
        <v>0</v>
      </c>
      <c r="Z4892" s="33">
        <f t="shared" si="1228"/>
        <v>0</v>
      </c>
      <c r="AA4892" s="35">
        <f t="shared" si="1229"/>
        <v>0</v>
      </c>
      <c r="AB4892" s="36">
        <f t="shared" si="1230"/>
        <v>0</v>
      </c>
      <c r="AC4892" s="37">
        <f t="shared" si="1231"/>
        <v>0</v>
      </c>
      <c r="AD4892" s="38"/>
      <c r="AE4892" s="38"/>
      <c r="AF4892" s="39">
        <f t="shared" si="1232"/>
        <v>0</v>
      </c>
      <c r="AG4892" s="40"/>
      <c r="AH4892" s="41">
        <f t="shared" si="1233"/>
        <v>0</v>
      </c>
      <c r="AI4892" s="42">
        <f t="shared" si="1234"/>
        <v>0</v>
      </c>
      <c r="AJ4892" s="43">
        <f t="shared" si="1235"/>
        <v>0</v>
      </c>
      <c r="AK4892" s="5" t="str">
        <f>_xlfn.IFNA(VLOOKUP(_xlfn.CONCAT(D4892," - ",S4892),OP!E:F,2,0),"-------------------------------------------NAO DISPONIVEL-------------------------------------------")</f>
        <v>C - RIOCARD</v>
      </c>
      <c r="AL4892" s="7" t="str">
        <f t="shared" si="1221"/>
        <v>1 - -------------------------------------------NAO DISPONIVEL------------------------------------------- - 00000004892 - FETRANSPOR</v>
      </c>
      <c r="AM4892" s="7" t="str">
        <f t="shared" si="1222"/>
        <v>-------------------------------------------NAO DISPONIVEL-------------------------------------------</v>
      </c>
      <c r="AN4892" s="44" cm="1">
        <f t="array" ref="AN4892">_xlfn.IFS(AJ4892=0,0,AQ4892="INATIVO",2,AQ4892="SEM CADASTRO",4,AQ4892="CPF ATIVO EM OUTRO COMPRADOR",5,AQ4892="NOVO/SEM CARTAO",6,AND(AJ4892&gt;0,AQ4892,""),8)</f>
        <v>0</v>
      </c>
      <c r="AO4892" s="45">
        <f t="shared" si="1236"/>
        <v>-10</v>
      </c>
    </row>
    <row r="4893" spans="1:41" x14ac:dyDescent="0.4">
      <c r="A4893" s="21" t="str">
        <f t="shared" si="1223"/>
        <v>-------------------------------------------NAO DISPONIVEL-------------------------------------------</v>
      </c>
      <c r="B4893" s="5" t="str">
        <f>_xlfn.IFNA(VLOOKUP(A4893,CNPJ!E:F,2,0),"-------------------------------------------NAO DISPONIVEL-------------------------------------------")</f>
        <v>-------------------------------------------NAO DISPONIVEL-------------------------------------------</v>
      </c>
      <c r="C4893" s="22">
        <v>1</v>
      </c>
      <c r="D4893" s="5" t="str">
        <f>_xlfn.XLOOKUP(R4893,OP!C:C,OP!B:B,,0,1)</f>
        <v>RJ</v>
      </c>
      <c r="E4893" s="23"/>
      <c r="M4893" s="26"/>
      <c r="N4893" s="27"/>
      <c r="O4893" s="28" t="str">
        <f t="shared" si="1224"/>
        <v>00000004893</v>
      </c>
      <c r="R4893" s="27" t="s">
        <v>193</v>
      </c>
      <c r="S4893" s="30" t="str">
        <f>_xlfn.IFNA(VLOOKUP(_xlfn.CONCAT(D4893," - ",R4893),OP!A:D,4,0),"-------------------------------------------NAO DISPONIVEL-------------------------------------------")</f>
        <v>FETRANSPOR</v>
      </c>
      <c r="T4893" s="31"/>
      <c r="U4893" s="32"/>
      <c r="V4893" s="31"/>
      <c r="W4893" s="33">
        <f t="shared" si="1225"/>
        <v>0</v>
      </c>
      <c r="X4893" s="34">
        <f t="shared" si="1226"/>
        <v>0</v>
      </c>
      <c r="Y4893" s="33">
        <f t="shared" si="1227"/>
        <v>0</v>
      </c>
      <c r="Z4893" s="33">
        <f t="shared" si="1228"/>
        <v>0</v>
      </c>
      <c r="AA4893" s="35">
        <f t="shared" si="1229"/>
        <v>0</v>
      </c>
      <c r="AB4893" s="36">
        <f t="shared" si="1230"/>
        <v>0</v>
      </c>
      <c r="AC4893" s="37">
        <f t="shared" si="1231"/>
        <v>0</v>
      </c>
      <c r="AD4893" s="38"/>
      <c r="AE4893" s="38"/>
      <c r="AF4893" s="39">
        <f t="shared" si="1232"/>
        <v>0</v>
      </c>
      <c r="AG4893" s="40"/>
      <c r="AH4893" s="41">
        <f t="shared" si="1233"/>
        <v>0</v>
      </c>
      <c r="AI4893" s="42">
        <f t="shared" si="1234"/>
        <v>0</v>
      </c>
      <c r="AJ4893" s="43">
        <f t="shared" si="1235"/>
        <v>0</v>
      </c>
      <c r="AK4893" s="5" t="str">
        <f>_xlfn.IFNA(VLOOKUP(_xlfn.CONCAT(D4893," - ",S4893),OP!E:F,2,0),"-------------------------------------------NAO DISPONIVEL-------------------------------------------")</f>
        <v>C - RIOCARD</v>
      </c>
      <c r="AL4893" s="7" t="str">
        <f t="shared" si="1221"/>
        <v>1 - -------------------------------------------NAO DISPONIVEL------------------------------------------- - 00000004893 - FETRANSPOR</v>
      </c>
      <c r="AM4893" s="7" t="str">
        <f t="shared" si="1222"/>
        <v>-------------------------------------------NAO DISPONIVEL-------------------------------------------</v>
      </c>
      <c r="AN4893" s="44" cm="1">
        <f t="array" ref="AN4893">_xlfn.IFS(AJ4893=0,0,AQ4893="INATIVO",2,AQ4893="SEM CADASTRO",4,AQ4893="CPF ATIVO EM OUTRO COMPRADOR",5,AQ4893="NOVO/SEM CARTAO",6,AND(AJ4893&gt;0,AQ4893,""),8)</f>
        <v>0</v>
      </c>
      <c r="AO4893" s="45">
        <f t="shared" si="1236"/>
        <v>-10</v>
      </c>
    </row>
    <row r="4894" spans="1:41" x14ac:dyDescent="0.4">
      <c r="A4894" s="21" t="str">
        <f t="shared" si="1223"/>
        <v>-------------------------------------------NAO DISPONIVEL-------------------------------------------</v>
      </c>
      <c r="B4894" s="5" t="str">
        <f>_xlfn.IFNA(VLOOKUP(A4894,CNPJ!E:F,2,0),"-------------------------------------------NAO DISPONIVEL-------------------------------------------")</f>
        <v>-------------------------------------------NAO DISPONIVEL-------------------------------------------</v>
      </c>
      <c r="C4894" s="22">
        <v>1</v>
      </c>
      <c r="D4894" s="5" t="str">
        <f>_xlfn.XLOOKUP(R4894,OP!C:C,OP!B:B,,0,1)</f>
        <v>RJ</v>
      </c>
      <c r="E4894" s="23"/>
      <c r="M4894" s="26"/>
      <c r="N4894" s="27"/>
      <c r="O4894" s="28" t="str">
        <f t="shared" si="1224"/>
        <v>00000004894</v>
      </c>
      <c r="R4894" s="27" t="s">
        <v>193</v>
      </c>
      <c r="S4894" s="30" t="str">
        <f>_xlfn.IFNA(VLOOKUP(_xlfn.CONCAT(D4894," - ",R4894),OP!A:D,4,0),"-------------------------------------------NAO DISPONIVEL-------------------------------------------")</f>
        <v>FETRANSPOR</v>
      </c>
      <c r="T4894" s="31"/>
      <c r="U4894" s="32"/>
      <c r="V4894" s="31"/>
      <c r="W4894" s="33">
        <f t="shared" si="1225"/>
        <v>0</v>
      </c>
      <c r="X4894" s="34">
        <f t="shared" si="1226"/>
        <v>0</v>
      </c>
      <c r="Y4894" s="33">
        <f t="shared" si="1227"/>
        <v>0</v>
      </c>
      <c r="Z4894" s="33">
        <f t="shared" si="1228"/>
        <v>0</v>
      </c>
      <c r="AA4894" s="35">
        <f t="shared" si="1229"/>
        <v>0</v>
      </c>
      <c r="AB4894" s="36">
        <f t="shared" si="1230"/>
        <v>0</v>
      </c>
      <c r="AC4894" s="37">
        <f t="shared" si="1231"/>
        <v>0</v>
      </c>
      <c r="AD4894" s="38"/>
      <c r="AE4894" s="38"/>
      <c r="AF4894" s="39">
        <f t="shared" si="1232"/>
        <v>0</v>
      </c>
      <c r="AG4894" s="40"/>
      <c r="AH4894" s="41">
        <f t="shared" si="1233"/>
        <v>0</v>
      </c>
      <c r="AI4894" s="42">
        <f t="shared" si="1234"/>
        <v>0</v>
      </c>
      <c r="AJ4894" s="43">
        <f t="shared" si="1235"/>
        <v>0</v>
      </c>
      <c r="AK4894" s="5" t="str">
        <f>_xlfn.IFNA(VLOOKUP(_xlfn.CONCAT(D4894," - ",S4894),OP!E:F,2,0),"-------------------------------------------NAO DISPONIVEL-------------------------------------------")</f>
        <v>C - RIOCARD</v>
      </c>
      <c r="AL4894" s="7" t="str">
        <f t="shared" si="1221"/>
        <v>1 - -------------------------------------------NAO DISPONIVEL------------------------------------------- - 00000004894 - FETRANSPOR</v>
      </c>
      <c r="AM4894" s="7" t="str">
        <f t="shared" si="1222"/>
        <v>-------------------------------------------NAO DISPONIVEL-------------------------------------------</v>
      </c>
      <c r="AN4894" s="44" cm="1">
        <f t="array" ref="AN4894">_xlfn.IFS(AJ4894=0,0,AQ4894="INATIVO",2,AQ4894="SEM CADASTRO",4,AQ4894="CPF ATIVO EM OUTRO COMPRADOR",5,AQ4894="NOVO/SEM CARTAO",6,AND(AJ4894&gt;0,AQ4894,""),8)</f>
        <v>0</v>
      </c>
      <c r="AO4894" s="45">
        <f t="shared" si="1236"/>
        <v>-10</v>
      </c>
    </row>
    <row r="4895" spans="1:41" x14ac:dyDescent="0.4">
      <c r="A4895" s="21" t="str">
        <f t="shared" si="1223"/>
        <v>-------------------------------------------NAO DISPONIVEL-------------------------------------------</v>
      </c>
      <c r="B4895" s="5" t="str">
        <f>_xlfn.IFNA(VLOOKUP(A4895,CNPJ!E:F,2,0),"-------------------------------------------NAO DISPONIVEL-------------------------------------------")</f>
        <v>-------------------------------------------NAO DISPONIVEL-------------------------------------------</v>
      </c>
      <c r="C4895" s="22">
        <v>1</v>
      </c>
      <c r="D4895" s="5" t="str">
        <f>_xlfn.XLOOKUP(R4895,OP!C:C,OP!B:B,,0,1)</f>
        <v>RJ</v>
      </c>
      <c r="E4895" s="23"/>
      <c r="M4895" s="26"/>
      <c r="N4895" s="27"/>
      <c r="O4895" s="28" t="str">
        <f t="shared" si="1224"/>
        <v>00000004895</v>
      </c>
      <c r="R4895" s="27" t="s">
        <v>193</v>
      </c>
      <c r="S4895" s="30" t="str">
        <f>_xlfn.IFNA(VLOOKUP(_xlfn.CONCAT(D4895," - ",R4895),OP!A:D,4,0),"-------------------------------------------NAO DISPONIVEL-------------------------------------------")</f>
        <v>FETRANSPOR</v>
      </c>
      <c r="T4895" s="31"/>
      <c r="U4895" s="32"/>
      <c r="V4895" s="31"/>
      <c r="W4895" s="33">
        <f t="shared" si="1225"/>
        <v>0</v>
      </c>
      <c r="X4895" s="34">
        <f t="shared" si="1226"/>
        <v>0</v>
      </c>
      <c r="Y4895" s="33">
        <f t="shared" si="1227"/>
        <v>0</v>
      </c>
      <c r="Z4895" s="33">
        <f t="shared" si="1228"/>
        <v>0</v>
      </c>
      <c r="AA4895" s="35">
        <f t="shared" si="1229"/>
        <v>0</v>
      </c>
      <c r="AB4895" s="36">
        <f t="shared" si="1230"/>
        <v>0</v>
      </c>
      <c r="AC4895" s="37">
        <f t="shared" si="1231"/>
        <v>0</v>
      </c>
      <c r="AD4895" s="38"/>
      <c r="AE4895" s="38"/>
      <c r="AF4895" s="39">
        <f t="shared" si="1232"/>
        <v>0</v>
      </c>
      <c r="AG4895" s="40"/>
      <c r="AH4895" s="41">
        <f t="shared" si="1233"/>
        <v>0</v>
      </c>
      <c r="AI4895" s="42">
        <f t="shared" si="1234"/>
        <v>0</v>
      </c>
      <c r="AJ4895" s="43">
        <f t="shared" si="1235"/>
        <v>0</v>
      </c>
      <c r="AK4895" s="5" t="str">
        <f>_xlfn.IFNA(VLOOKUP(_xlfn.CONCAT(D4895," - ",S4895),OP!E:F,2,0),"-------------------------------------------NAO DISPONIVEL-------------------------------------------")</f>
        <v>C - RIOCARD</v>
      </c>
      <c r="AL4895" s="7" t="str">
        <f t="shared" si="1221"/>
        <v>1 - -------------------------------------------NAO DISPONIVEL------------------------------------------- - 00000004895 - FETRANSPOR</v>
      </c>
      <c r="AM4895" s="7" t="str">
        <f t="shared" si="1222"/>
        <v>-------------------------------------------NAO DISPONIVEL-------------------------------------------</v>
      </c>
      <c r="AN4895" s="44" cm="1">
        <f t="array" ref="AN4895">_xlfn.IFS(AJ4895=0,0,AQ4895="INATIVO",2,AQ4895="SEM CADASTRO",4,AQ4895="CPF ATIVO EM OUTRO COMPRADOR",5,AQ4895="NOVO/SEM CARTAO",6,AND(AJ4895&gt;0,AQ4895,""),8)</f>
        <v>0</v>
      </c>
      <c r="AO4895" s="45">
        <f t="shared" si="1236"/>
        <v>-10</v>
      </c>
    </row>
    <row r="4896" spans="1:41" x14ac:dyDescent="0.4">
      <c r="A4896" s="21" t="str">
        <f t="shared" si="1223"/>
        <v>-------------------------------------------NAO DISPONIVEL-------------------------------------------</v>
      </c>
      <c r="B4896" s="5" t="str">
        <f>_xlfn.IFNA(VLOOKUP(A4896,CNPJ!E:F,2,0),"-------------------------------------------NAO DISPONIVEL-------------------------------------------")</f>
        <v>-------------------------------------------NAO DISPONIVEL-------------------------------------------</v>
      </c>
      <c r="C4896" s="22">
        <v>1</v>
      </c>
      <c r="D4896" s="5" t="str">
        <f>_xlfn.XLOOKUP(R4896,OP!C:C,OP!B:B,,0,1)</f>
        <v>RJ</v>
      </c>
      <c r="E4896" s="23"/>
      <c r="M4896" s="26"/>
      <c r="N4896" s="27"/>
      <c r="O4896" s="28" t="str">
        <f t="shared" si="1224"/>
        <v>00000004896</v>
      </c>
      <c r="R4896" s="27" t="s">
        <v>193</v>
      </c>
      <c r="S4896" s="30" t="str">
        <f>_xlfn.IFNA(VLOOKUP(_xlfn.CONCAT(D4896," - ",R4896),OP!A:D,4,0),"-------------------------------------------NAO DISPONIVEL-------------------------------------------")</f>
        <v>FETRANSPOR</v>
      </c>
      <c r="T4896" s="31"/>
      <c r="U4896" s="32"/>
      <c r="V4896" s="31"/>
      <c r="W4896" s="33">
        <f t="shared" si="1225"/>
        <v>0</v>
      </c>
      <c r="X4896" s="34">
        <f t="shared" si="1226"/>
        <v>0</v>
      </c>
      <c r="Y4896" s="33">
        <f t="shared" si="1227"/>
        <v>0</v>
      </c>
      <c r="Z4896" s="33">
        <f t="shared" si="1228"/>
        <v>0</v>
      </c>
      <c r="AA4896" s="35">
        <f t="shared" si="1229"/>
        <v>0</v>
      </c>
      <c r="AB4896" s="36">
        <f t="shared" si="1230"/>
        <v>0</v>
      </c>
      <c r="AC4896" s="37">
        <f t="shared" si="1231"/>
        <v>0</v>
      </c>
      <c r="AD4896" s="38"/>
      <c r="AE4896" s="38"/>
      <c r="AF4896" s="39">
        <f t="shared" si="1232"/>
        <v>0</v>
      </c>
      <c r="AG4896" s="40"/>
      <c r="AH4896" s="41">
        <f t="shared" si="1233"/>
        <v>0</v>
      </c>
      <c r="AI4896" s="42">
        <f t="shared" si="1234"/>
        <v>0</v>
      </c>
      <c r="AJ4896" s="43">
        <f t="shared" si="1235"/>
        <v>0</v>
      </c>
      <c r="AK4896" s="5" t="str">
        <f>_xlfn.IFNA(VLOOKUP(_xlfn.CONCAT(D4896," - ",S4896),OP!E:F,2,0),"-------------------------------------------NAO DISPONIVEL-------------------------------------------")</f>
        <v>C - RIOCARD</v>
      </c>
      <c r="AL4896" s="7" t="str">
        <f t="shared" si="1221"/>
        <v>1 - -------------------------------------------NAO DISPONIVEL------------------------------------------- - 00000004896 - FETRANSPOR</v>
      </c>
      <c r="AM4896" s="7" t="str">
        <f t="shared" si="1222"/>
        <v>-------------------------------------------NAO DISPONIVEL-------------------------------------------</v>
      </c>
      <c r="AN4896" s="44" cm="1">
        <f t="array" ref="AN4896">_xlfn.IFS(AJ4896=0,0,AQ4896="INATIVO",2,AQ4896="SEM CADASTRO",4,AQ4896="CPF ATIVO EM OUTRO COMPRADOR",5,AQ4896="NOVO/SEM CARTAO",6,AND(AJ4896&gt;0,AQ4896,""),8)</f>
        <v>0</v>
      </c>
      <c r="AO4896" s="45">
        <f t="shared" si="1236"/>
        <v>-10</v>
      </c>
    </row>
    <row r="4897" spans="1:41" x14ac:dyDescent="0.4">
      <c r="A4897" s="21" t="str">
        <f t="shared" si="1223"/>
        <v>-------------------------------------------NAO DISPONIVEL-------------------------------------------</v>
      </c>
      <c r="B4897" s="5" t="str">
        <f>_xlfn.IFNA(VLOOKUP(A4897,CNPJ!E:F,2,0),"-------------------------------------------NAO DISPONIVEL-------------------------------------------")</f>
        <v>-------------------------------------------NAO DISPONIVEL-------------------------------------------</v>
      </c>
      <c r="C4897" s="22">
        <v>1</v>
      </c>
      <c r="D4897" s="5" t="str">
        <f>_xlfn.XLOOKUP(R4897,OP!C:C,OP!B:B,,0,1)</f>
        <v>RJ</v>
      </c>
      <c r="E4897" s="23"/>
      <c r="M4897" s="26"/>
      <c r="N4897" s="27"/>
      <c r="O4897" s="28" t="str">
        <f t="shared" si="1224"/>
        <v>00000004897</v>
      </c>
      <c r="R4897" s="27" t="s">
        <v>193</v>
      </c>
      <c r="S4897" s="30" t="str">
        <f>_xlfn.IFNA(VLOOKUP(_xlfn.CONCAT(D4897," - ",R4897),OP!A:D,4,0),"-------------------------------------------NAO DISPONIVEL-------------------------------------------")</f>
        <v>FETRANSPOR</v>
      </c>
      <c r="T4897" s="31"/>
      <c r="U4897" s="32"/>
      <c r="V4897" s="31"/>
      <c r="W4897" s="33">
        <f t="shared" si="1225"/>
        <v>0</v>
      </c>
      <c r="X4897" s="34">
        <f t="shared" si="1226"/>
        <v>0</v>
      </c>
      <c r="Y4897" s="33">
        <f t="shared" si="1227"/>
        <v>0</v>
      </c>
      <c r="Z4897" s="33">
        <f t="shared" si="1228"/>
        <v>0</v>
      </c>
      <c r="AA4897" s="35">
        <f t="shared" si="1229"/>
        <v>0</v>
      </c>
      <c r="AB4897" s="36">
        <f t="shared" si="1230"/>
        <v>0</v>
      </c>
      <c r="AC4897" s="37">
        <f t="shared" si="1231"/>
        <v>0</v>
      </c>
      <c r="AD4897" s="38"/>
      <c r="AE4897" s="38"/>
      <c r="AF4897" s="39">
        <f t="shared" si="1232"/>
        <v>0</v>
      </c>
      <c r="AG4897" s="40"/>
      <c r="AH4897" s="41">
        <f t="shared" si="1233"/>
        <v>0</v>
      </c>
      <c r="AI4897" s="42">
        <f t="shared" si="1234"/>
        <v>0</v>
      </c>
      <c r="AJ4897" s="43">
        <f t="shared" si="1235"/>
        <v>0</v>
      </c>
      <c r="AK4897" s="5" t="str">
        <f>_xlfn.IFNA(VLOOKUP(_xlfn.CONCAT(D4897," - ",S4897),OP!E:F,2,0),"-------------------------------------------NAO DISPONIVEL-------------------------------------------")</f>
        <v>C - RIOCARD</v>
      </c>
      <c r="AL4897" s="7" t="str">
        <f t="shared" si="1221"/>
        <v>1 - -------------------------------------------NAO DISPONIVEL------------------------------------------- - 00000004897 - FETRANSPOR</v>
      </c>
      <c r="AM4897" s="7" t="str">
        <f t="shared" si="1222"/>
        <v>-------------------------------------------NAO DISPONIVEL-------------------------------------------</v>
      </c>
      <c r="AN4897" s="44" cm="1">
        <f t="array" ref="AN4897">_xlfn.IFS(AJ4897=0,0,AQ4897="INATIVO",2,AQ4897="SEM CADASTRO",4,AQ4897="CPF ATIVO EM OUTRO COMPRADOR",5,AQ4897="NOVO/SEM CARTAO",6,AND(AJ4897&gt;0,AQ4897,""),8)</f>
        <v>0</v>
      </c>
      <c r="AO4897" s="45">
        <f t="shared" si="1236"/>
        <v>-10</v>
      </c>
    </row>
    <row r="4898" spans="1:41" x14ac:dyDescent="0.4">
      <c r="A4898" s="21" t="str">
        <f t="shared" si="1223"/>
        <v>-------------------------------------------NAO DISPONIVEL-------------------------------------------</v>
      </c>
      <c r="B4898" s="5" t="str">
        <f>_xlfn.IFNA(VLOOKUP(A4898,CNPJ!E:F,2,0),"-------------------------------------------NAO DISPONIVEL-------------------------------------------")</f>
        <v>-------------------------------------------NAO DISPONIVEL-------------------------------------------</v>
      </c>
      <c r="C4898" s="22">
        <v>1</v>
      </c>
      <c r="D4898" s="5" t="str">
        <f>_xlfn.XLOOKUP(R4898,OP!C:C,OP!B:B,,0,1)</f>
        <v>RJ</v>
      </c>
      <c r="E4898" s="23"/>
      <c r="M4898" s="26"/>
      <c r="N4898" s="27"/>
      <c r="O4898" s="28" t="str">
        <f t="shared" si="1224"/>
        <v>00000004898</v>
      </c>
      <c r="R4898" s="27" t="s">
        <v>193</v>
      </c>
      <c r="S4898" s="30" t="str">
        <f>_xlfn.IFNA(VLOOKUP(_xlfn.CONCAT(D4898," - ",R4898),OP!A:D,4,0),"-------------------------------------------NAO DISPONIVEL-------------------------------------------")</f>
        <v>FETRANSPOR</v>
      </c>
      <c r="T4898" s="31"/>
      <c r="U4898" s="32"/>
      <c r="V4898" s="31"/>
      <c r="W4898" s="33">
        <f t="shared" si="1225"/>
        <v>0</v>
      </c>
      <c r="X4898" s="34">
        <f t="shared" si="1226"/>
        <v>0</v>
      </c>
      <c r="Y4898" s="33">
        <f t="shared" si="1227"/>
        <v>0</v>
      </c>
      <c r="Z4898" s="33">
        <f t="shared" si="1228"/>
        <v>0</v>
      </c>
      <c r="AA4898" s="35">
        <f t="shared" si="1229"/>
        <v>0</v>
      </c>
      <c r="AB4898" s="36">
        <f t="shared" si="1230"/>
        <v>0</v>
      </c>
      <c r="AC4898" s="37">
        <f t="shared" si="1231"/>
        <v>0</v>
      </c>
      <c r="AD4898" s="38"/>
      <c r="AE4898" s="38"/>
      <c r="AF4898" s="39">
        <f t="shared" si="1232"/>
        <v>0</v>
      </c>
      <c r="AG4898" s="40"/>
      <c r="AH4898" s="41">
        <f t="shared" si="1233"/>
        <v>0</v>
      </c>
      <c r="AI4898" s="42">
        <f t="shared" si="1234"/>
        <v>0</v>
      </c>
      <c r="AJ4898" s="43">
        <f t="shared" si="1235"/>
        <v>0</v>
      </c>
      <c r="AK4898" s="5" t="str">
        <f>_xlfn.IFNA(VLOOKUP(_xlfn.CONCAT(D4898," - ",S4898),OP!E:F,2,0),"-------------------------------------------NAO DISPONIVEL-------------------------------------------")</f>
        <v>C - RIOCARD</v>
      </c>
      <c r="AL4898" s="7" t="str">
        <f t="shared" si="1221"/>
        <v>1 - -------------------------------------------NAO DISPONIVEL------------------------------------------- - 00000004898 - FETRANSPOR</v>
      </c>
      <c r="AM4898" s="7" t="str">
        <f t="shared" si="1222"/>
        <v>-------------------------------------------NAO DISPONIVEL-------------------------------------------</v>
      </c>
      <c r="AN4898" s="44" cm="1">
        <f t="array" ref="AN4898">_xlfn.IFS(AJ4898=0,0,AQ4898="INATIVO",2,AQ4898="SEM CADASTRO",4,AQ4898="CPF ATIVO EM OUTRO COMPRADOR",5,AQ4898="NOVO/SEM CARTAO",6,AND(AJ4898&gt;0,AQ4898,""),8)</f>
        <v>0</v>
      </c>
      <c r="AO4898" s="45">
        <f t="shared" si="1236"/>
        <v>-10</v>
      </c>
    </row>
    <row r="4899" spans="1:41" x14ac:dyDescent="0.4">
      <c r="A4899" s="21" t="str">
        <f t="shared" si="1223"/>
        <v>-------------------------------------------NAO DISPONIVEL-------------------------------------------</v>
      </c>
      <c r="B4899" s="5" t="str">
        <f>_xlfn.IFNA(VLOOKUP(A4899,CNPJ!E:F,2,0),"-------------------------------------------NAO DISPONIVEL-------------------------------------------")</f>
        <v>-------------------------------------------NAO DISPONIVEL-------------------------------------------</v>
      </c>
      <c r="C4899" s="22">
        <v>1</v>
      </c>
      <c r="D4899" s="5" t="str">
        <f>_xlfn.XLOOKUP(R4899,OP!C:C,OP!B:B,,0,1)</f>
        <v>RJ</v>
      </c>
      <c r="E4899" s="23"/>
      <c r="M4899" s="26"/>
      <c r="N4899" s="27"/>
      <c r="O4899" s="28" t="str">
        <f t="shared" si="1224"/>
        <v>00000004899</v>
      </c>
      <c r="R4899" s="27" t="s">
        <v>193</v>
      </c>
      <c r="S4899" s="30" t="str">
        <f>_xlfn.IFNA(VLOOKUP(_xlfn.CONCAT(D4899," - ",R4899),OP!A:D,4,0),"-------------------------------------------NAO DISPONIVEL-------------------------------------------")</f>
        <v>FETRANSPOR</v>
      </c>
      <c r="T4899" s="31"/>
      <c r="U4899" s="32"/>
      <c r="V4899" s="31"/>
      <c r="W4899" s="33">
        <f t="shared" si="1225"/>
        <v>0</v>
      </c>
      <c r="X4899" s="34">
        <f t="shared" si="1226"/>
        <v>0</v>
      </c>
      <c r="Y4899" s="33">
        <f t="shared" si="1227"/>
        <v>0</v>
      </c>
      <c r="Z4899" s="33">
        <f t="shared" si="1228"/>
        <v>0</v>
      </c>
      <c r="AA4899" s="35">
        <f t="shared" si="1229"/>
        <v>0</v>
      </c>
      <c r="AB4899" s="36">
        <f t="shared" si="1230"/>
        <v>0</v>
      </c>
      <c r="AC4899" s="37">
        <f t="shared" si="1231"/>
        <v>0</v>
      </c>
      <c r="AD4899" s="38"/>
      <c r="AE4899" s="38"/>
      <c r="AF4899" s="39">
        <f t="shared" si="1232"/>
        <v>0</v>
      </c>
      <c r="AG4899" s="40"/>
      <c r="AH4899" s="41">
        <f t="shared" si="1233"/>
        <v>0</v>
      </c>
      <c r="AI4899" s="42">
        <f t="shared" si="1234"/>
        <v>0</v>
      </c>
      <c r="AJ4899" s="43">
        <f t="shared" si="1235"/>
        <v>0</v>
      </c>
      <c r="AK4899" s="5" t="str">
        <f>_xlfn.IFNA(VLOOKUP(_xlfn.CONCAT(D4899," - ",S4899),OP!E:F,2,0),"-------------------------------------------NAO DISPONIVEL-------------------------------------------")</f>
        <v>C - RIOCARD</v>
      </c>
      <c r="AL4899" s="7" t="str">
        <f t="shared" si="1221"/>
        <v>1 - -------------------------------------------NAO DISPONIVEL------------------------------------------- - 00000004899 - FETRANSPOR</v>
      </c>
      <c r="AM4899" s="7" t="str">
        <f t="shared" si="1222"/>
        <v>-------------------------------------------NAO DISPONIVEL-------------------------------------------</v>
      </c>
      <c r="AN4899" s="44" cm="1">
        <f t="array" ref="AN4899">_xlfn.IFS(AJ4899=0,0,AQ4899="INATIVO",2,AQ4899="SEM CADASTRO",4,AQ4899="CPF ATIVO EM OUTRO COMPRADOR",5,AQ4899="NOVO/SEM CARTAO",6,AND(AJ4899&gt;0,AQ4899,""),8)</f>
        <v>0</v>
      </c>
      <c r="AO4899" s="45">
        <f t="shared" si="1236"/>
        <v>-10</v>
      </c>
    </row>
    <row r="4900" spans="1:41" x14ac:dyDescent="0.4">
      <c r="A4900" s="21" t="str">
        <f t="shared" si="1223"/>
        <v>-------------------------------------------NAO DISPONIVEL-------------------------------------------</v>
      </c>
      <c r="B4900" s="5" t="str">
        <f>_xlfn.IFNA(VLOOKUP(A4900,CNPJ!E:F,2,0),"-------------------------------------------NAO DISPONIVEL-------------------------------------------")</f>
        <v>-------------------------------------------NAO DISPONIVEL-------------------------------------------</v>
      </c>
      <c r="C4900" s="22">
        <v>1</v>
      </c>
      <c r="D4900" s="5" t="str">
        <f>_xlfn.XLOOKUP(R4900,OP!C:C,OP!B:B,,0,1)</f>
        <v>RJ</v>
      </c>
      <c r="E4900" s="23"/>
      <c r="M4900" s="26"/>
      <c r="N4900" s="27"/>
      <c r="O4900" s="28" t="str">
        <f t="shared" si="1224"/>
        <v>00000004900</v>
      </c>
      <c r="R4900" s="27" t="s">
        <v>193</v>
      </c>
      <c r="S4900" s="30" t="str">
        <f>_xlfn.IFNA(VLOOKUP(_xlfn.CONCAT(D4900," - ",R4900),OP!A:D,4,0),"-------------------------------------------NAO DISPONIVEL-------------------------------------------")</f>
        <v>FETRANSPOR</v>
      </c>
      <c r="T4900" s="31"/>
      <c r="U4900" s="32"/>
      <c r="V4900" s="31"/>
      <c r="W4900" s="33">
        <f t="shared" si="1225"/>
        <v>0</v>
      </c>
      <c r="X4900" s="34">
        <f t="shared" si="1226"/>
        <v>0</v>
      </c>
      <c r="Y4900" s="33">
        <f t="shared" si="1227"/>
        <v>0</v>
      </c>
      <c r="Z4900" s="33">
        <f t="shared" si="1228"/>
        <v>0</v>
      </c>
      <c r="AA4900" s="35">
        <f t="shared" si="1229"/>
        <v>0</v>
      </c>
      <c r="AB4900" s="36">
        <f t="shared" si="1230"/>
        <v>0</v>
      </c>
      <c r="AC4900" s="37">
        <f t="shared" si="1231"/>
        <v>0</v>
      </c>
      <c r="AD4900" s="38"/>
      <c r="AE4900" s="38"/>
      <c r="AF4900" s="39">
        <f t="shared" si="1232"/>
        <v>0</v>
      </c>
      <c r="AG4900" s="40"/>
      <c r="AH4900" s="41">
        <f t="shared" si="1233"/>
        <v>0</v>
      </c>
      <c r="AI4900" s="42">
        <f t="shared" si="1234"/>
        <v>0</v>
      </c>
      <c r="AJ4900" s="43">
        <f t="shared" si="1235"/>
        <v>0</v>
      </c>
      <c r="AK4900" s="5" t="str">
        <f>_xlfn.IFNA(VLOOKUP(_xlfn.CONCAT(D4900," - ",S4900),OP!E:F,2,0),"-------------------------------------------NAO DISPONIVEL-------------------------------------------")</f>
        <v>C - RIOCARD</v>
      </c>
      <c r="AL4900" s="7" t="str">
        <f t="shared" si="1221"/>
        <v>1 - -------------------------------------------NAO DISPONIVEL------------------------------------------- - 00000004900 - FETRANSPOR</v>
      </c>
      <c r="AM4900" s="7" t="str">
        <f t="shared" si="1222"/>
        <v>-------------------------------------------NAO DISPONIVEL-------------------------------------------</v>
      </c>
      <c r="AN4900" s="44" cm="1">
        <f t="array" ref="AN4900">_xlfn.IFS(AJ4900=0,0,AQ4900="INATIVO",2,AQ4900="SEM CADASTRO",4,AQ4900="CPF ATIVO EM OUTRO COMPRADOR",5,AQ4900="NOVO/SEM CARTAO",6,AND(AJ4900&gt;0,AQ4900,""),8)</f>
        <v>0</v>
      </c>
      <c r="AO4900" s="45">
        <f t="shared" si="1236"/>
        <v>-10</v>
      </c>
    </row>
    <row r="4901" spans="1:41" x14ac:dyDescent="0.4">
      <c r="A4901" s="21" t="str">
        <f t="shared" si="1223"/>
        <v>-------------------------------------------NAO DISPONIVEL-------------------------------------------</v>
      </c>
      <c r="B4901" s="5" t="str">
        <f>_xlfn.IFNA(VLOOKUP(A4901,CNPJ!E:F,2,0),"-------------------------------------------NAO DISPONIVEL-------------------------------------------")</f>
        <v>-------------------------------------------NAO DISPONIVEL-------------------------------------------</v>
      </c>
      <c r="C4901" s="22">
        <v>1</v>
      </c>
      <c r="D4901" s="5" t="str">
        <f>_xlfn.XLOOKUP(R4901,OP!C:C,OP!B:B,,0,1)</f>
        <v>RJ</v>
      </c>
      <c r="E4901" s="23"/>
      <c r="M4901" s="26"/>
      <c r="N4901" s="27"/>
      <c r="O4901" s="28" t="str">
        <f t="shared" si="1224"/>
        <v>00000004901</v>
      </c>
      <c r="R4901" s="27" t="s">
        <v>193</v>
      </c>
      <c r="S4901" s="30" t="str">
        <f>_xlfn.IFNA(VLOOKUP(_xlfn.CONCAT(D4901," - ",R4901),OP!A:D,4,0),"-------------------------------------------NAO DISPONIVEL-------------------------------------------")</f>
        <v>FETRANSPOR</v>
      </c>
      <c r="T4901" s="31"/>
      <c r="U4901" s="32"/>
      <c r="V4901" s="31"/>
      <c r="W4901" s="33">
        <f t="shared" si="1225"/>
        <v>0</v>
      </c>
      <c r="X4901" s="34">
        <f t="shared" si="1226"/>
        <v>0</v>
      </c>
      <c r="Y4901" s="33">
        <f t="shared" si="1227"/>
        <v>0</v>
      </c>
      <c r="Z4901" s="33">
        <f t="shared" si="1228"/>
        <v>0</v>
      </c>
      <c r="AA4901" s="35">
        <f t="shared" si="1229"/>
        <v>0</v>
      </c>
      <c r="AB4901" s="36">
        <f t="shared" si="1230"/>
        <v>0</v>
      </c>
      <c r="AC4901" s="37">
        <f t="shared" si="1231"/>
        <v>0</v>
      </c>
      <c r="AD4901" s="38"/>
      <c r="AE4901" s="38"/>
      <c r="AF4901" s="39">
        <f t="shared" si="1232"/>
        <v>0</v>
      </c>
      <c r="AG4901" s="40"/>
      <c r="AH4901" s="41">
        <f t="shared" si="1233"/>
        <v>0</v>
      </c>
      <c r="AI4901" s="42">
        <f t="shared" si="1234"/>
        <v>0</v>
      </c>
      <c r="AJ4901" s="43">
        <f t="shared" si="1235"/>
        <v>0</v>
      </c>
      <c r="AK4901" s="5" t="str">
        <f>_xlfn.IFNA(VLOOKUP(_xlfn.CONCAT(D4901," - ",S4901),OP!E:F,2,0),"-------------------------------------------NAO DISPONIVEL-------------------------------------------")</f>
        <v>C - RIOCARD</v>
      </c>
      <c r="AL4901" s="7" t="str">
        <f t="shared" si="1221"/>
        <v>1 - -------------------------------------------NAO DISPONIVEL------------------------------------------- - 00000004901 - FETRANSPOR</v>
      </c>
      <c r="AM4901" s="7" t="str">
        <f t="shared" si="1222"/>
        <v>-------------------------------------------NAO DISPONIVEL-------------------------------------------</v>
      </c>
      <c r="AN4901" s="44" cm="1">
        <f t="array" ref="AN4901">_xlfn.IFS(AJ4901=0,0,AQ4901="INATIVO",2,AQ4901="SEM CADASTRO",4,AQ4901="CPF ATIVO EM OUTRO COMPRADOR",5,AQ4901="NOVO/SEM CARTAO",6,AND(AJ4901&gt;0,AQ4901,""),8)</f>
        <v>0</v>
      </c>
      <c r="AO4901" s="45">
        <f t="shared" si="1236"/>
        <v>-10</v>
      </c>
    </row>
    <row r="4902" spans="1:41" x14ac:dyDescent="0.4">
      <c r="A4902" s="21" t="str">
        <f t="shared" si="1223"/>
        <v>-------------------------------------------NAO DISPONIVEL-------------------------------------------</v>
      </c>
      <c r="B4902" s="5" t="str">
        <f>_xlfn.IFNA(VLOOKUP(A4902,CNPJ!E:F,2,0),"-------------------------------------------NAO DISPONIVEL-------------------------------------------")</f>
        <v>-------------------------------------------NAO DISPONIVEL-------------------------------------------</v>
      </c>
      <c r="C4902" s="22">
        <v>1</v>
      </c>
      <c r="D4902" s="5" t="str">
        <f>_xlfn.XLOOKUP(R4902,OP!C:C,OP!B:B,,0,1)</f>
        <v>RJ</v>
      </c>
      <c r="E4902" s="23"/>
      <c r="M4902" s="26"/>
      <c r="N4902" s="27"/>
      <c r="O4902" s="28" t="str">
        <f t="shared" si="1224"/>
        <v>00000004902</v>
      </c>
      <c r="R4902" s="27" t="s">
        <v>193</v>
      </c>
      <c r="S4902" s="30" t="str">
        <f>_xlfn.IFNA(VLOOKUP(_xlfn.CONCAT(D4902," - ",R4902),OP!A:D,4,0),"-------------------------------------------NAO DISPONIVEL-------------------------------------------")</f>
        <v>FETRANSPOR</v>
      </c>
      <c r="T4902" s="31"/>
      <c r="U4902" s="32"/>
      <c r="V4902" s="31"/>
      <c r="W4902" s="33">
        <f t="shared" si="1225"/>
        <v>0</v>
      </c>
      <c r="X4902" s="34">
        <f t="shared" si="1226"/>
        <v>0</v>
      </c>
      <c r="Y4902" s="33">
        <f t="shared" si="1227"/>
        <v>0</v>
      </c>
      <c r="Z4902" s="33">
        <f t="shared" si="1228"/>
        <v>0</v>
      </c>
      <c r="AA4902" s="35">
        <f t="shared" si="1229"/>
        <v>0</v>
      </c>
      <c r="AB4902" s="36">
        <f t="shared" si="1230"/>
        <v>0</v>
      </c>
      <c r="AC4902" s="37">
        <f t="shared" si="1231"/>
        <v>0</v>
      </c>
      <c r="AD4902" s="38"/>
      <c r="AE4902" s="38"/>
      <c r="AF4902" s="39">
        <f t="shared" si="1232"/>
        <v>0</v>
      </c>
      <c r="AG4902" s="40"/>
      <c r="AH4902" s="41">
        <f t="shared" si="1233"/>
        <v>0</v>
      </c>
      <c r="AI4902" s="42">
        <f t="shared" si="1234"/>
        <v>0</v>
      </c>
      <c r="AJ4902" s="43">
        <f t="shared" si="1235"/>
        <v>0</v>
      </c>
      <c r="AK4902" s="5" t="str">
        <f>_xlfn.IFNA(VLOOKUP(_xlfn.CONCAT(D4902," - ",S4902),OP!E:F,2,0),"-------------------------------------------NAO DISPONIVEL-------------------------------------------")</f>
        <v>C - RIOCARD</v>
      </c>
      <c r="AL4902" s="7" t="str">
        <f t="shared" si="1221"/>
        <v>1 - -------------------------------------------NAO DISPONIVEL------------------------------------------- - 00000004902 - FETRANSPOR</v>
      </c>
      <c r="AM4902" s="7" t="str">
        <f t="shared" si="1222"/>
        <v>-------------------------------------------NAO DISPONIVEL-------------------------------------------</v>
      </c>
      <c r="AN4902" s="44" cm="1">
        <f t="array" ref="AN4902">_xlfn.IFS(AJ4902=0,0,AQ4902="INATIVO",2,AQ4902="SEM CADASTRO",4,AQ4902="CPF ATIVO EM OUTRO COMPRADOR",5,AQ4902="NOVO/SEM CARTAO",6,AND(AJ4902&gt;0,AQ4902,""),8)</f>
        <v>0</v>
      </c>
      <c r="AO4902" s="45">
        <f t="shared" si="1236"/>
        <v>-10</v>
      </c>
    </row>
    <row r="4903" spans="1:41" x14ac:dyDescent="0.4">
      <c r="A4903" s="21" t="str">
        <f t="shared" si="1223"/>
        <v>-------------------------------------------NAO DISPONIVEL-------------------------------------------</v>
      </c>
      <c r="B4903" s="5" t="str">
        <f>_xlfn.IFNA(VLOOKUP(A4903,CNPJ!E:F,2,0),"-------------------------------------------NAO DISPONIVEL-------------------------------------------")</f>
        <v>-------------------------------------------NAO DISPONIVEL-------------------------------------------</v>
      </c>
      <c r="C4903" s="22">
        <v>1</v>
      </c>
      <c r="D4903" s="5" t="str">
        <f>_xlfn.XLOOKUP(R4903,OP!C:C,OP!B:B,,0,1)</f>
        <v>RJ</v>
      </c>
      <c r="E4903" s="23"/>
      <c r="M4903" s="26"/>
      <c r="N4903" s="27"/>
      <c r="O4903" s="28" t="str">
        <f t="shared" si="1224"/>
        <v>00000004903</v>
      </c>
      <c r="R4903" s="27" t="s">
        <v>193</v>
      </c>
      <c r="S4903" s="30" t="str">
        <f>_xlfn.IFNA(VLOOKUP(_xlfn.CONCAT(D4903," - ",R4903),OP!A:D,4,0),"-------------------------------------------NAO DISPONIVEL-------------------------------------------")</f>
        <v>FETRANSPOR</v>
      </c>
      <c r="T4903" s="31"/>
      <c r="U4903" s="32"/>
      <c r="V4903" s="31"/>
      <c r="W4903" s="33">
        <f t="shared" si="1225"/>
        <v>0</v>
      </c>
      <c r="X4903" s="34">
        <f t="shared" si="1226"/>
        <v>0</v>
      </c>
      <c r="Y4903" s="33">
        <f t="shared" si="1227"/>
        <v>0</v>
      </c>
      <c r="Z4903" s="33">
        <f t="shared" si="1228"/>
        <v>0</v>
      </c>
      <c r="AA4903" s="35">
        <f t="shared" si="1229"/>
        <v>0</v>
      </c>
      <c r="AB4903" s="36">
        <f t="shared" si="1230"/>
        <v>0</v>
      </c>
      <c r="AC4903" s="37">
        <f t="shared" si="1231"/>
        <v>0</v>
      </c>
      <c r="AD4903" s="38"/>
      <c r="AE4903" s="38"/>
      <c r="AF4903" s="39">
        <f t="shared" si="1232"/>
        <v>0</v>
      </c>
      <c r="AG4903" s="40"/>
      <c r="AH4903" s="41">
        <f t="shared" si="1233"/>
        <v>0</v>
      </c>
      <c r="AI4903" s="42">
        <f t="shared" si="1234"/>
        <v>0</v>
      </c>
      <c r="AJ4903" s="43">
        <f t="shared" si="1235"/>
        <v>0</v>
      </c>
      <c r="AK4903" s="5" t="str">
        <f>_xlfn.IFNA(VLOOKUP(_xlfn.CONCAT(D4903," - ",S4903),OP!E:F,2,0),"-------------------------------------------NAO DISPONIVEL-------------------------------------------")</f>
        <v>C - RIOCARD</v>
      </c>
      <c r="AL4903" s="7" t="str">
        <f t="shared" si="1221"/>
        <v>1 - -------------------------------------------NAO DISPONIVEL------------------------------------------- - 00000004903 - FETRANSPOR</v>
      </c>
      <c r="AM4903" s="7" t="str">
        <f t="shared" si="1222"/>
        <v>-------------------------------------------NAO DISPONIVEL-------------------------------------------</v>
      </c>
      <c r="AN4903" s="44" cm="1">
        <f t="array" ref="AN4903">_xlfn.IFS(AJ4903=0,0,AQ4903="INATIVO",2,AQ4903="SEM CADASTRO",4,AQ4903="CPF ATIVO EM OUTRO COMPRADOR",5,AQ4903="NOVO/SEM CARTAO",6,AND(AJ4903&gt;0,AQ4903,""),8)</f>
        <v>0</v>
      </c>
      <c r="AO4903" s="45">
        <f t="shared" si="1236"/>
        <v>-10</v>
      </c>
    </row>
    <row r="4904" spans="1:41" x14ac:dyDescent="0.4">
      <c r="A4904" s="21" t="str">
        <f t="shared" si="1223"/>
        <v>-------------------------------------------NAO DISPONIVEL-------------------------------------------</v>
      </c>
      <c r="B4904" s="5" t="str">
        <f>_xlfn.IFNA(VLOOKUP(A4904,CNPJ!E:F,2,0),"-------------------------------------------NAO DISPONIVEL-------------------------------------------")</f>
        <v>-------------------------------------------NAO DISPONIVEL-------------------------------------------</v>
      </c>
      <c r="C4904" s="22">
        <v>1</v>
      </c>
      <c r="D4904" s="5" t="str">
        <f>_xlfn.XLOOKUP(R4904,OP!C:C,OP!B:B,,0,1)</f>
        <v>RJ</v>
      </c>
      <c r="E4904" s="23"/>
      <c r="M4904" s="26"/>
      <c r="N4904" s="27"/>
      <c r="O4904" s="28" t="str">
        <f t="shared" si="1224"/>
        <v>00000004904</v>
      </c>
      <c r="R4904" s="27" t="s">
        <v>193</v>
      </c>
      <c r="S4904" s="30" t="str">
        <f>_xlfn.IFNA(VLOOKUP(_xlfn.CONCAT(D4904," - ",R4904),OP!A:D,4,0),"-------------------------------------------NAO DISPONIVEL-------------------------------------------")</f>
        <v>FETRANSPOR</v>
      </c>
      <c r="T4904" s="31"/>
      <c r="U4904" s="32"/>
      <c r="V4904" s="31"/>
      <c r="W4904" s="33">
        <f t="shared" si="1225"/>
        <v>0</v>
      </c>
      <c r="X4904" s="34">
        <f t="shared" si="1226"/>
        <v>0</v>
      </c>
      <c r="Y4904" s="33">
        <f t="shared" si="1227"/>
        <v>0</v>
      </c>
      <c r="Z4904" s="33">
        <f t="shared" si="1228"/>
        <v>0</v>
      </c>
      <c r="AA4904" s="35">
        <f t="shared" si="1229"/>
        <v>0</v>
      </c>
      <c r="AB4904" s="36">
        <f t="shared" si="1230"/>
        <v>0</v>
      </c>
      <c r="AC4904" s="37">
        <f t="shared" si="1231"/>
        <v>0</v>
      </c>
      <c r="AD4904" s="38"/>
      <c r="AE4904" s="38"/>
      <c r="AF4904" s="39">
        <f t="shared" si="1232"/>
        <v>0</v>
      </c>
      <c r="AG4904" s="40"/>
      <c r="AH4904" s="41">
        <f t="shared" si="1233"/>
        <v>0</v>
      </c>
      <c r="AI4904" s="42">
        <f t="shared" si="1234"/>
        <v>0</v>
      </c>
      <c r="AJ4904" s="43">
        <f t="shared" si="1235"/>
        <v>0</v>
      </c>
      <c r="AK4904" s="5" t="str">
        <f>_xlfn.IFNA(VLOOKUP(_xlfn.CONCAT(D4904," - ",S4904),OP!E:F,2,0),"-------------------------------------------NAO DISPONIVEL-------------------------------------------")</f>
        <v>C - RIOCARD</v>
      </c>
      <c r="AL4904" s="7" t="str">
        <f t="shared" si="1221"/>
        <v>1 - -------------------------------------------NAO DISPONIVEL------------------------------------------- - 00000004904 - FETRANSPOR</v>
      </c>
      <c r="AM4904" s="7" t="str">
        <f t="shared" si="1222"/>
        <v>-------------------------------------------NAO DISPONIVEL-------------------------------------------</v>
      </c>
      <c r="AN4904" s="44" cm="1">
        <f t="array" ref="AN4904">_xlfn.IFS(AJ4904=0,0,AQ4904="INATIVO",2,AQ4904="SEM CADASTRO",4,AQ4904="CPF ATIVO EM OUTRO COMPRADOR",5,AQ4904="NOVO/SEM CARTAO",6,AND(AJ4904&gt;0,AQ4904,""),8)</f>
        <v>0</v>
      </c>
      <c r="AO4904" s="45">
        <f t="shared" si="1236"/>
        <v>-10</v>
      </c>
    </row>
    <row r="4905" spans="1:41" x14ac:dyDescent="0.4">
      <c r="A4905" s="21" t="str">
        <f t="shared" si="1223"/>
        <v>-------------------------------------------NAO DISPONIVEL-------------------------------------------</v>
      </c>
      <c r="B4905" s="5" t="str">
        <f>_xlfn.IFNA(VLOOKUP(A4905,CNPJ!E:F,2,0),"-------------------------------------------NAO DISPONIVEL-------------------------------------------")</f>
        <v>-------------------------------------------NAO DISPONIVEL-------------------------------------------</v>
      </c>
      <c r="C4905" s="22">
        <v>1</v>
      </c>
      <c r="D4905" s="5" t="str">
        <f>_xlfn.XLOOKUP(R4905,OP!C:C,OP!B:B,,0,1)</f>
        <v>RJ</v>
      </c>
      <c r="E4905" s="23"/>
      <c r="M4905" s="26"/>
      <c r="N4905" s="27"/>
      <c r="O4905" s="28" t="str">
        <f t="shared" si="1224"/>
        <v>00000004905</v>
      </c>
      <c r="R4905" s="27" t="s">
        <v>193</v>
      </c>
      <c r="S4905" s="30" t="str">
        <f>_xlfn.IFNA(VLOOKUP(_xlfn.CONCAT(D4905," - ",R4905),OP!A:D,4,0),"-------------------------------------------NAO DISPONIVEL-------------------------------------------")</f>
        <v>FETRANSPOR</v>
      </c>
      <c r="T4905" s="31"/>
      <c r="U4905" s="32"/>
      <c r="V4905" s="31"/>
      <c r="W4905" s="33">
        <f t="shared" si="1225"/>
        <v>0</v>
      </c>
      <c r="X4905" s="34">
        <f t="shared" si="1226"/>
        <v>0</v>
      </c>
      <c r="Y4905" s="33">
        <f t="shared" si="1227"/>
        <v>0</v>
      </c>
      <c r="Z4905" s="33">
        <f t="shared" si="1228"/>
        <v>0</v>
      </c>
      <c r="AA4905" s="35">
        <f t="shared" si="1229"/>
        <v>0</v>
      </c>
      <c r="AB4905" s="36">
        <f t="shared" si="1230"/>
        <v>0</v>
      </c>
      <c r="AC4905" s="37">
        <f t="shared" si="1231"/>
        <v>0</v>
      </c>
      <c r="AD4905" s="38"/>
      <c r="AE4905" s="38"/>
      <c r="AF4905" s="39">
        <f t="shared" si="1232"/>
        <v>0</v>
      </c>
      <c r="AG4905" s="40"/>
      <c r="AH4905" s="41">
        <f t="shared" si="1233"/>
        <v>0</v>
      </c>
      <c r="AI4905" s="42">
        <f t="shared" si="1234"/>
        <v>0</v>
      </c>
      <c r="AJ4905" s="43">
        <f t="shared" si="1235"/>
        <v>0</v>
      </c>
      <c r="AK4905" s="5" t="str">
        <f>_xlfn.IFNA(VLOOKUP(_xlfn.CONCAT(D4905," - ",S4905),OP!E:F,2,0),"-------------------------------------------NAO DISPONIVEL-------------------------------------------")</f>
        <v>C - RIOCARD</v>
      </c>
      <c r="AL4905" s="7" t="str">
        <f t="shared" si="1221"/>
        <v>1 - -------------------------------------------NAO DISPONIVEL------------------------------------------- - 00000004905 - FETRANSPOR</v>
      </c>
      <c r="AM4905" s="7" t="str">
        <f t="shared" si="1222"/>
        <v>-------------------------------------------NAO DISPONIVEL-------------------------------------------</v>
      </c>
      <c r="AN4905" s="44" cm="1">
        <f t="array" ref="AN4905">_xlfn.IFS(AJ4905=0,0,AQ4905="INATIVO",2,AQ4905="SEM CADASTRO",4,AQ4905="CPF ATIVO EM OUTRO COMPRADOR",5,AQ4905="NOVO/SEM CARTAO",6,AND(AJ4905&gt;0,AQ4905,""),8)</f>
        <v>0</v>
      </c>
      <c r="AO4905" s="45">
        <f t="shared" si="1236"/>
        <v>-10</v>
      </c>
    </row>
    <row r="4906" spans="1:41" x14ac:dyDescent="0.4">
      <c r="A4906" s="21" t="str">
        <f t="shared" si="1223"/>
        <v>-------------------------------------------NAO DISPONIVEL-------------------------------------------</v>
      </c>
      <c r="B4906" s="5" t="str">
        <f>_xlfn.IFNA(VLOOKUP(A4906,CNPJ!E:F,2,0),"-------------------------------------------NAO DISPONIVEL-------------------------------------------")</f>
        <v>-------------------------------------------NAO DISPONIVEL-------------------------------------------</v>
      </c>
      <c r="C4906" s="22">
        <v>1</v>
      </c>
      <c r="D4906" s="5" t="str">
        <f>_xlfn.XLOOKUP(R4906,OP!C:C,OP!B:B,,0,1)</f>
        <v>RJ</v>
      </c>
      <c r="E4906" s="23"/>
      <c r="M4906" s="26"/>
      <c r="N4906" s="27"/>
      <c r="O4906" s="28" t="str">
        <f t="shared" si="1224"/>
        <v>00000004906</v>
      </c>
      <c r="R4906" s="27" t="s">
        <v>193</v>
      </c>
      <c r="S4906" s="30" t="str">
        <f>_xlfn.IFNA(VLOOKUP(_xlfn.CONCAT(D4906," - ",R4906),OP!A:D,4,0),"-------------------------------------------NAO DISPONIVEL-------------------------------------------")</f>
        <v>FETRANSPOR</v>
      </c>
      <c r="T4906" s="31"/>
      <c r="U4906" s="32"/>
      <c r="V4906" s="31"/>
      <c r="W4906" s="33">
        <f t="shared" si="1225"/>
        <v>0</v>
      </c>
      <c r="X4906" s="34">
        <f t="shared" si="1226"/>
        <v>0</v>
      </c>
      <c r="Y4906" s="33">
        <f t="shared" si="1227"/>
        <v>0</v>
      </c>
      <c r="Z4906" s="33">
        <f t="shared" si="1228"/>
        <v>0</v>
      </c>
      <c r="AA4906" s="35">
        <f t="shared" si="1229"/>
        <v>0</v>
      </c>
      <c r="AB4906" s="36">
        <f t="shared" si="1230"/>
        <v>0</v>
      </c>
      <c r="AC4906" s="37">
        <f t="shared" si="1231"/>
        <v>0</v>
      </c>
      <c r="AD4906" s="38"/>
      <c r="AE4906" s="38"/>
      <c r="AF4906" s="39">
        <f t="shared" si="1232"/>
        <v>0</v>
      </c>
      <c r="AG4906" s="40"/>
      <c r="AH4906" s="41">
        <f t="shared" si="1233"/>
        <v>0</v>
      </c>
      <c r="AI4906" s="42">
        <f t="shared" si="1234"/>
        <v>0</v>
      </c>
      <c r="AJ4906" s="43">
        <f t="shared" si="1235"/>
        <v>0</v>
      </c>
      <c r="AK4906" s="5" t="str">
        <f>_xlfn.IFNA(VLOOKUP(_xlfn.CONCAT(D4906," - ",S4906),OP!E:F,2,0),"-------------------------------------------NAO DISPONIVEL-------------------------------------------")</f>
        <v>C - RIOCARD</v>
      </c>
      <c r="AL4906" s="7" t="str">
        <f t="shared" si="1221"/>
        <v>1 - -------------------------------------------NAO DISPONIVEL------------------------------------------- - 00000004906 - FETRANSPOR</v>
      </c>
      <c r="AM4906" s="7" t="str">
        <f t="shared" si="1222"/>
        <v>-------------------------------------------NAO DISPONIVEL-------------------------------------------</v>
      </c>
      <c r="AN4906" s="44" cm="1">
        <f t="array" ref="AN4906">_xlfn.IFS(AJ4906=0,0,AQ4906="INATIVO",2,AQ4906="SEM CADASTRO",4,AQ4906="CPF ATIVO EM OUTRO COMPRADOR",5,AQ4906="NOVO/SEM CARTAO",6,AND(AJ4906&gt;0,AQ4906,""),8)</f>
        <v>0</v>
      </c>
      <c r="AO4906" s="45">
        <f t="shared" si="1236"/>
        <v>-10</v>
      </c>
    </row>
    <row r="4907" spans="1:41" x14ac:dyDescent="0.4">
      <c r="A4907" s="21" t="str">
        <f t="shared" si="1223"/>
        <v>-------------------------------------------NAO DISPONIVEL-------------------------------------------</v>
      </c>
      <c r="B4907" s="5" t="str">
        <f>_xlfn.IFNA(VLOOKUP(A4907,CNPJ!E:F,2,0),"-------------------------------------------NAO DISPONIVEL-------------------------------------------")</f>
        <v>-------------------------------------------NAO DISPONIVEL-------------------------------------------</v>
      </c>
      <c r="C4907" s="22">
        <v>1</v>
      </c>
      <c r="D4907" s="5" t="str">
        <f>_xlfn.XLOOKUP(R4907,OP!C:C,OP!B:B,,0,1)</f>
        <v>RJ</v>
      </c>
      <c r="E4907" s="23"/>
      <c r="M4907" s="26"/>
      <c r="N4907" s="27"/>
      <c r="O4907" s="28" t="str">
        <f t="shared" si="1224"/>
        <v>00000004907</v>
      </c>
      <c r="R4907" s="27" t="s">
        <v>193</v>
      </c>
      <c r="S4907" s="30" t="str">
        <f>_xlfn.IFNA(VLOOKUP(_xlfn.CONCAT(D4907," - ",R4907),OP!A:D,4,0),"-------------------------------------------NAO DISPONIVEL-------------------------------------------")</f>
        <v>FETRANSPOR</v>
      </c>
      <c r="T4907" s="31"/>
      <c r="U4907" s="32"/>
      <c r="V4907" s="31"/>
      <c r="W4907" s="33">
        <f t="shared" si="1225"/>
        <v>0</v>
      </c>
      <c r="X4907" s="34">
        <f t="shared" si="1226"/>
        <v>0</v>
      </c>
      <c r="Y4907" s="33">
        <f t="shared" si="1227"/>
        <v>0</v>
      </c>
      <c r="Z4907" s="33">
        <f t="shared" si="1228"/>
        <v>0</v>
      </c>
      <c r="AA4907" s="35">
        <f t="shared" si="1229"/>
        <v>0</v>
      </c>
      <c r="AB4907" s="36">
        <f t="shared" si="1230"/>
        <v>0</v>
      </c>
      <c r="AC4907" s="37">
        <f t="shared" si="1231"/>
        <v>0</v>
      </c>
      <c r="AD4907" s="38"/>
      <c r="AE4907" s="38"/>
      <c r="AF4907" s="39">
        <f t="shared" si="1232"/>
        <v>0</v>
      </c>
      <c r="AG4907" s="40"/>
      <c r="AH4907" s="41">
        <f t="shared" si="1233"/>
        <v>0</v>
      </c>
      <c r="AI4907" s="42">
        <f t="shared" si="1234"/>
        <v>0</v>
      </c>
      <c r="AJ4907" s="43">
        <f t="shared" si="1235"/>
        <v>0</v>
      </c>
      <c r="AK4907" s="5" t="str">
        <f>_xlfn.IFNA(VLOOKUP(_xlfn.CONCAT(D4907," - ",S4907),OP!E:F,2,0),"-------------------------------------------NAO DISPONIVEL-------------------------------------------")</f>
        <v>C - RIOCARD</v>
      </c>
      <c r="AL4907" s="7" t="str">
        <f t="shared" si="1221"/>
        <v>1 - -------------------------------------------NAO DISPONIVEL------------------------------------------- - 00000004907 - FETRANSPOR</v>
      </c>
      <c r="AM4907" s="7" t="str">
        <f t="shared" si="1222"/>
        <v>-------------------------------------------NAO DISPONIVEL-------------------------------------------</v>
      </c>
      <c r="AN4907" s="44" cm="1">
        <f t="array" ref="AN4907">_xlfn.IFS(AJ4907=0,0,AQ4907="INATIVO",2,AQ4907="SEM CADASTRO",4,AQ4907="CPF ATIVO EM OUTRO COMPRADOR",5,AQ4907="NOVO/SEM CARTAO",6,AND(AJ4907&gt;0,AQ4907,""),8)</f>
        <v>0</v>
      </c>
      <c r="AO4907" s="45">
        <f t="shared" si="1236"/>
        <v>-10</v>
      </c>
    </row>
    <row r="4908" spans="1:41" x14ac:dyDescent="0.4">
      <c r="A4908" s="21" t="str">
        <f t="shared" si="1223"/>
        <v>-------------------------------------------NAO DISPONIVEL-------------------------------------------</v>
      </c>
      <c r="B4908" s="5" t="str">
        <f>_xlfn.IFNA(VLOOKUP(A4908,CNPJ!E:F,2,0),"-------------------------------------------NAO DISPONIVEL-------------------------------------------")</f>
        <v>-------------------------------------------NAO DISPONIVEL-------------------------------------------</v>
      </c>
      <c r="C4908" s="22">
        <v>1</v>
      </c>
      <c r="D4908" s="5" t="str">
        <f>_xlfn.XLOOKUP(R4908,OP!C:C,OP!B:B,,0,1)</f>
        <v>RJ</v>
      </c>
      <c r="E4908" s="23"/>
      <c r="M4908" s="26"/>
      <c r="N4908" s="27"/>
      <c r="O4908" s="28" t="str">
        <f t="shared" si="1224"/>
        <v>00000004908</v>
      </c>
      <c r="R4908" s="27" t="s">
        <v>193</v>
      </c>
      <c r="S4908" s="30" t="str">
        <f>_xlfn.IFNA(VLOOKUP(_xlfn.CONCAT(D4908," - ",R4908),OP!A:D,4,0),"-------------------------------------------NAO DISPONIVEL-------------------------------------------")</f>
        <v>FETRANSPOR</v>
      </c>
      <c r="T4908" s="31"/>
      <c r="U4908" s="32"/>
      <c r="V4908" s="31"/>
      <c r="W4908" s="33">
        <f t="shared" si="1225"/>
        <v>0</v>
      </c>
      <c r="X4908" s="34">
        <f t="shared" si="1226"/>
        <v>0</v>
      </c>
      <c r="Y4908" s="33">
        <f t="shared" si="1227"/>
        <v>0</v>
      </c>
      <c r="Z4908" s="33">
        <f t="shared" si="1228"/>
        <v>0</v>
      </c>
      <c r="AA4908" s="35">
        <f t="shared" si="1229"/>
        <v>0</v>
      </c>
      <c r="AB4908" s="36">
        <f t="shared" si="1230"/>
        <v>0</v>
      </c>
      <c r="AC4908" s="37">
        <f t="shared" si="1231"/>
        <v>0</v>
      </c>
      <c r="AD4908" s="38"/>
      <c r="AE4908" s="38"/>
      <c r="AF4908" s="39">
        <f t="shared" si="1232"/>
        <v>0</v>
      </c>
      <c r="AG4908" s="40"/>
      <c r="AH4908" s="41">
        <f t="shared" si="1233"/>
        <v>0</v>
      </c>
      <c r="AI4908" s="42">
        <f t="shared" si="1234"/>
        <v>0</v>
      </c>
      <c r="AJ4908" s="43">
        <f t="shared" si="1235"/>
        <v>0</v>
      </c>
      <c r="AK4908" s="5" t="str">
        <f>_xlfn.IFNA(VLOOKUP(_xlfn.CONCAT(D4908," - ",S4908),OP!E:F,2,0),"-------------------------------------------NAO DISPONIVEL-------------------------------------------")</f>
        <v>C - RIOCARD</v>
      </c>
      <c r="AL4908" s="7" t="str">
        <f t="shared" si="1221"/>
        <v>1 - -------------------------------------------NAO DISPONIVEL------------------------------------------- - 00000004908 - FETRANSPOR</v>
      </c>
      <c r="AM4908" s="7" t="str">
        <f t="shared" si="1222"/>
        <v>-------------------------------------------NAO DISPONIVEL-------------------------------------------</v>
      </c>
      <c r="AN4908" s="44" cm="1">
        <f t="array" ref="AN4908">_xlfn.IFS(AJ4908=0,0,AQ4908="INATIVO",2,AQ4908="SEM CADASTRO",4,AQ4908="CPF ATIVO EM OUTRO COMPRADOR",5,AQ4908="NOVO/SEM CARTAO",6,AND(AJ4908&gt;0,AQ4908,""),8)</f>
        <v>0</v>
      </c>
      <c r="AO4908" s="45">
        <f t="shared" si="1236"/>
        <v>-10</v>
      </c>
    </row>
    <row r="4909" spans="1:41" x14ac:dyDescent="0.4">
      <c r="A4909" s="21" t="str">
        <f t="shared" si="1223"/>
        <v>-------------------------------------------NAO DISPONIVEL-------------------------------------------</v>
      </c>
      <c r="B4909" s="5" t="str">
        <f>_xlfn.IFNA(VLOOKUP(A4909,CNPJ!E:F,2,0),"-------------------------------------------NAO DISPONIVEL-------------------------------------------")</f>
        <v>-------------------------------------------NAO DISPONIVEL-------------------------------------------</v>
      </c>
      <c r="C4909" s="22">
        <v>1</v>
      </c>
      <c r="D4909" s="5" t="str">
        <f>_xlfn.XLOOKUP(R4909,OP!C:C,OP!B:B,,0,1)</f>
        <v>RJ</v>
      </c>
      <c r="E4909" s="23"/>
      <c r="M4909" s="26"/>
      <c r="N4909" s="27"/>
      <c r="O4909" s="28" t="str">
        <f t="shared" si="1224"/>
        <v>00000004909</v>
      </c>
      <c r="R4909" s="27" t="s">
        <v>193</v>
      </c>
      <c r="S4909" s="30" t="str">
        <f>_xlfn.IFNA(VLOOKUP(_xlfn.CONCAT(D4909," - ",R4909),OP!A:D,4,0),"-------------------------------------------NAO DISPONIVEL-------------------------------------------")</f>
        <v>FETRANSPOR</v>
      </c>
      <c r="T4909" s="31"/>
      <c r="U4909" s="32"/>
      <c r="V4909" s="31"/>
      <c r="W4909" s="33">
        <f t="shared" si="1225"/>
        <v>0</v>
      </c>
      <c r="X4909" s="34">
        <f t="shared" si="1226"/>
        <v>0</v>
      </c>
      <c r="Y4909" s="33">
        <f t="shared" si="1227"/>
        <v>0</v>
      </c>
      <c r="Z4909" s="33">
        <f t="shared" si="1228"/>
        <v>0</v>
      </c>
      <c r="AA4909" s="35">
        <f t="shared" si="1229"/>
        <v>0</v>
      </c>
      <c r="AB4909" s="36">
        <f t="shared" si="1230"/>
        <v>0</v>
      </c>
      <c r="AC4909" s="37">
        <f t="shared" si="1231"/>
        <v>0</v>
      </c>
      <c r="AD4909" s="38"/>
      <c r="AE4909" s="38"/>
      <c r="AF4909" s="39">
        <f t="shared" si="1232"/>
        <v>0</v>
      </c>
      <c r="AG4909" s="40"/>
      <c r="AH4909" s="41">
        <f t="shared" si="1233"/>
        <v>0</v>
      </c>
      <c r="AI4909" s="42">
        <f t="shared" si="1234"/>
        <v>0</v>
      </c>
      <c r="AJ4909" s="43">
        <f t="shared" si="1235"/>
        <v>0</v>
      </c>
      <c r="AK4909" s="5" t="str">
        <f>_xlfn.IFNA(VLOOKUP(_xlfn.CONCAT(D4909," - ",S4909),OP!E:F,2,0),"-------------------------------------------NAO DISPONIVEL-------------------------------------------")</f>
        <v>C - RIOCARD</v>
      </c>
      <c r="AL4909" s="7" t="str">
        <f t="shared" si="1221"/>
        <v>1 - -------------------------------------------NAO DISPONIVEL------------------------------------------- - 00000004909 - FETRANSPOR</v>
      </c>
      <c r="AM4909" s="7" t="str">
        <f t="shared" si="1222"/>
        <v>-------------------------------------------NAO DISPONIVEL-------------------------------------------</v>
      </c>
      <c r="AN4909" s="44" cm="1">
        <f t="array" ref="AN4909">_xlfn.IFS(AJ4909=0,0,AQ4909="INATIVO",2,AQ4909="SEM CADASTRO",4,AQ4909="CPF ATIVO EM OUTRO COMPRADOR",5,AQ4909="NOVO/SEM CARTAO",6,AND(AJ4909&gt;0,AQ4909,""),8)</f>
        <v>0</v>
      </c>
      <c r="AO4909" s="45">
        <f t="shared" si="1236"/>
        <v>-10</v>
      </c>
    </row>
    <row r="4910" spans="1:41" x14ac:dyDescent="0.4">
      <c r="A4910" s="21" t="str">
        <f t="shared" si="1223"/>
        <v>-------------------------------------------NAO DISPONIVEL-------------------------------------------</v>
      </c>
      <c r="B4910" s="5" t="str">
        <f>_xlfn.IFNA(VLOOKUP(A4910,CNPJ!E:F,2,0),"-------------------------------------------NAO DISPONIVEL-------------------------------------------")</f>
        <v>-------------------------------------------NAO DISPONIVEL-------------------------------------------</v>
      </c>
      <c r="C4910" s="22">
        <v>1</v>
      </c>
      <c r="D4910" s="5" t="str">
        <f>_xlfn.XLOOKUP(R4910,OP!C:C,OP!B:B,,0,1)</f>
        <v>RJ</v>
      </c>
      <c r="E4910" s="23"/>
      <c r="M4910" s="26"/>
      <c r="N4910" s="27"/>
      <c r="O4910" s="28" t="str">
        <f t="shared" si="1224"/>
        <v>00000004910</v>
      </c>
      <c r="R4910" s="27" t="s">
        <v>193</v>
      </c>
      <c r="S4910" s="30" t="str">
        <f>_xlfn.IFNA(VLOOKUP(_xlfn.CONCAT(D4910," - ",R4910),OP!A:D,4,0),"-------------------------------------------NAO DISPONIVEL-------------------------------------------")</f>
        <v>FETRANSPOR</v>
      </c>
      <c r="T4910" s="31"/>
      <c r="U4910" s="32"/>
      <c r="V4910" s="31"/>
      <c r="W4910" s="33">
        <f t="shared" si="1225"/>
        <v>0</v>
      </c>
      <c r="X4910" s="34">
        <f t="shared" si="1226"/>
        <v>0</v>
      </c>
      <c r="Y4910" s="33">
        <f t="shared" si="1227"/>
        <v>0</v>
      </c>
      <c r="Z4910" s="33">
        <f t="shared" si="1228"/>
        <v>0</v>
      </c>
      <c r="AA4910" s="35">
        <f t="shared" si="1229"/>
        <v>0</v>
      </c>
      <c r="AB4910" s="36">
        <f t="shared" si="1230"/>
        <v>0</v>
      </c>
      <c r="AC4910" s="37">
        <f t="shared" si="1231"/>
        <v>0</v>
      </c>
      <c r="AD4910" s="38"/>
      <c r="AE4910" s="38"/>
      <c r="AF4910" s="39">
        <f t="shared" si="1232"/>
        <v>0</v>
      </c>
      <c r="AG4910" s="40"/>
      <c r="AH4910" s="41">
        <f t="shared" si="1233"/>
        <v>0</v>
      </c>
      <c r="AI4910" s="42">
        <f t="shared" si="1234"/>
        <v>0</v>
      </c>
      <c r="AJ4910" s="43">
        <f t="shared" si="1235"/>
        <v>0</v>
      </c>
      <c r="AK4910" s="5" t="str">
        <f>_xlfn.IFNA(VLOOKUP(_xlfn.CONCAT(D4910," - ",S4910),OP!E:F,2,0),"-------------------------------------------NAO DISPONIVEL-------------------------------------------")</f>
        <v>C - RIOCARD</v>
      </c>
      <c r="AL4910" s="7" t="str">
        <f t="shared" si="1221"/>
        <v>1 - -------------------------------------------NAO DISPONIVEL------------------------------------------- - 00000004910 - FETRANSPOR</v>
      </c>
      <c r="AM4910" s="7" t="str">
        <f t="shared" si="1222"/>
        <v>-------------------------------------------NAO DISPONIVEL-------------------------------------------</v>
      </c>
      <c r="AN4910" s="44" cm="1">
        <f t="array" ref="AN4910">_xlfn.IFS(AJ4910=0,0,AQ4910="INATIVO",2,AQ4910="SEM CADASTRO",4,AQ4910="CPF ATIVO EM OUTRO COMPRADOR",5,AQ4910="NOVO/SEM CARTAO",6,AND(AJ4910&gt;0,AQ4910,""),8)</f>
        <v>0</v>
      </c>
      <c r="AO4910" s="45">
        <f t="shared" si="1236"/>
        <v>-10</v>
      </c>
    </row>
    <row r="4911" spans="1:41" x14ac:dyDescent="0.4">
      <c r="A4911" s="21" t="str">
        <f t="shared" si="1223"/>
        <v>-------------------------------------------NAO DISPONIVEL-------------------------------------------</v>
      </c>
      <c r="B4911" s="5" t="str">
        <f>_xlfn.IFNA(VLOOKUP(A4911,CNPJ!E:F,2,0),"-------------------------------------------NAO DISPONIVEL-------------------------------------------")</f>
        <v>-------------------------------------------NAO DISPONIVEL-------------------------------------------</v>
      </c>
      <c r="C4911" s="22">
        <v>1</v>
      </c>
      <c r="D4911" s="5" t="str">
        <f>_xlfn.XLOOKUP(R4911,OP!C:C,OP!B:B,,0,1)</f>
        <v>RJ</v>
      </c>
      <c r="E4911" s="23"/>
      <c r="M4911" s="26"/>
      <c r="N4911" s="27"/>
      <c r="O4911" s="28" t="str">
        <f t="shared" si="1224"/>
        <v>00000004911</v>
      </c>
      <c r="R4911" s="27" t="s">
        <v>193</v>
      </c>
      <c r="S4911" s="30" t="str">
        <f>_xlfn.IFNA(VLOOKUP(_xlfn.CONCAT(D4911," - ",R4911),OP!A:D,4,0),"-------------------------------------------NAO DISPONIVEL-------------------------------------------")</f>
        <v>FETRANSPOR</v>
      </c>
      <c r="T4911" s="31"/>
      <c r="U4911" s="32"/>
      <c r="V4911" s="31"/>
      <c r="W4911" s="33">
        <f t="shared" si="1225"/>
        <v>0</v>
      </c>
      <c r="X4911" s="34">
        <f t="shared" si="1226"/>
        <v>0</v>
      </c>
      <c r="Y4911" s="33">
        <f t="shared" si="1227"/>
        <v>0</v>
      </c>
      <c r="Z4911" s="33">
        <f t="shared" si="1228"/>
        <v>0</v>
      </c>
      <c r="AA4911" s="35">
        <f t="shared" si="1229"/>
        <v>0</v>
      </c>
      <c r="AB4911" s="36">
        <f t="shared" si="1230"/>
        <v>0</v>
      </c>
      <c r="AC4911" s="37">
        <f t="shared" si="1231"/>
        <v>0</v>
      </c>
      <c r="AD4911" s="38"/>
      <c r="AE4911" s="38"/>
      <c r="AF4911" s="39">
        <f t="shared" si="1232"/>
        <v>0</v>
      </c>
      <c r="AG4911" s="40"/>
      <c r="AH4911" s="41">
        <f t="shared" si="1233"/>
        <v>0</v>
      </c>
      <c r="AI4911" s="42">
        <f t="shared" si="1234"/>
        <v>0</v>
      </c>
      <c r="AJ4911" s="43">
        <f t="shared" si="1235"/>
        <v>0</v>
      </c>
      <c r="AK4911" s="5" t="str">
        <f>_xlfn.IFNA(VLOOKUP(_xlfn.CONCAT(D4911," - ",S4911),OP!E:F,2,0),"-------------------------------------------NAO DISPONIVEL-------------------------------------------")</f>
        <v>C - RIOCARD</v>
      </c>
      <c r="AL4911" s="7" t="str">
        <f t="shared" si="1221"/>
        <v>1 - -------------------------------------------NAO DISPONIVEL------------------------------------------- - 00000004911 - FETRANSPOR</v>
      </c>
      <c r="AM4911" s="7" t="str">
        <f t="shared" si="1222"/>
        <v>-------------------------------------------NAO DISPONIVEL-------------------------------------------</v>
      </c>
      <c r="AN4911" s="44" cm="1">
        <f t="array" ref="AN4911">_xlfn.IFS(AJ4911=0,0,AQ4911="INATIVO",2,AQ4911="SEM CADASTRO",4,AQ4911="CPF ATIVO EM OUTRO COMPRADOR",5,AQ4911="NOVO/SEM CARTAO",6,AND(AJ4911&gt;0,AQ4911,""),8)</f>
        <v>0</v>
      </c>
      <c r="AO4911" s="45">
        <f t="shared" si="1236"/>
        <v>-10</v>
      </c>
    </row>
    <row r="4912" spans="1:41" x14ac:dyDescent="0.4">
      <c r="A4912" s="21" t="str">
        <f t="shared" si="1223"/>
        <v>-------------------------------------------NAO DISPONIVEL-------------------------------------------</v>
      </c>
      <c r="B4912" s="5" t="str">
        <f>_xlfn.IFNA(VLOOKUP(A4912,CNPJ!E:F,2,0),"-------------------------------------------NAO DISPONIVEL-------------------------------------------")</f>
        <v>-------------------------------------------NAO DISPONIVEL-------------------------------------------</v>
      </c>
      <c r="C4912" s="22">
        <v>1</v>
      </c>
      <c r="D4912" s="5" t="str">
        <f>_xlfn.XLOOKUP(R4912,OP!C:C,OP!B:B,,0,1)</f>
        <v>RJ</v>
      </c>
      <c r="E4912" s="23"/>
      <c r="M4912" s="26"/>
      <c r="N4912" s="27"/>
      <c r="O4912" s="28" t="str">
        <f t="shared" si="1224"/>
        <v>00000004912</v>
      </c>
      <c r="R4912" s="27" t="s">
        <v>193</v>
      </c>
      <c r="S4912" s="30" t="str">
        <f>_xlfn.IFNA(VLOOKUP(_xlfn.CONCAT(D4912," - ",R4912),OP!A:D,4,0),"-------------------------------------------NAO DISPONIVEL-------------------------------------------")</f>
        <v>FETRANSPOR</v>
      </c>
      <c r="T4912" s="31"/>
      <c r="U4912" s="32"/>
      <c r="V4912" s="31"/>
      <c r="W4912" s="33">
        <f t="shared" si="1225"/>
        <v>0</v>
      </c>
      <c r="X4912" s="34">
        <f t="shared" si="1226"/>
        <v>0</v>
      </c>
      <c r="Y4912" s="33">
        <f t="shared" si="1227"/>
        <v>0</v>
      </c>
      <c r="Z4912" s="33">
        <f t="shared" si="1228"/>
        <v>0</v>
      </c>
      <c r="AA4912" s="35">
        <f t="shared" si="1229"/>
        <v>0</v>
      </c>
      <c r="AB4912" s="36">
        <f t="shared" si="1230"/>
        <v>0</v>
      </c>
      <c r="AC4912" s="37">
        <f t="shared" si="1231"/>
        <v>0</v>
      </c>
      <c r="AD4912" s="38"/>
      <c r="AE4912" s="38"/>
      <c r="AF4912" s="39">
        <f t="shared" si="1232"/>
        <v>0</v>
      </c>
      <c r="AG4912" s="40"/>
      <c r="AH4912" s="41">
        <f t="shared" si="1233"/>
        <v>0</v>
      </c>
      <c r="AI4912" s="42">
        <f t="shared" si="1234"/>
        <v>0</v>
      </c>
      <c r="AJ4912" s="43">
        <f t="shared" si="1235"/>
        <v>0</v>
      </c>
      <c r="AK4912" s="5" t="str">
        <f>_xlfn.IFNA(VLOOKUP(_xlfn.CONCAT(D4912," - ",S4912),OP!E:F,2,0),"-------------------------------------------NAO DISPONIVEL-------------------------------------------")</f>
        <v>C - RIOCARD</v>
      </c>
      <c r="AL4912" s="7" t="str">
        <f t="shared" si="1221"/>
        <v>1 - -------------------------------------------NAO DISPONIVEL------------------------------------------- - 00000004912 - FETRANSPOR</v>
      </c>
      <c r="AM4912" s="7" t="str">
        <f t="shared" si="1222"/>
        <v>-------------------------------------------NAO DISPONIVEL-------------------------------------------</v>
      </c>
      <c r="AN4912" s="44" cm="1">
        <f t="array" ref="AN4912">_xlfn.IFS(AJ4912=0,0,AQ4912="INATIVO",2,AQ4912="SEM CADASTRO",4,AQ4912="CPF ATIVO EM OUTRO COMPRADOR",5,AQ4912="NOVO/SEM CARTAO",6,AND(AJ4912&gt;0,AQ4912,""),8)</f>
        <v>0</v>
      </c>
      <c r="AO4912" s="45">
        <f t="shared" si="1236"/>
        <v>-10</v>
      </c>
    </row>
    <row r="4913" spans="1:41" x14ac:dyDescent="0.4">
      <c r="A4913" s="21" t="str">
        <f t="shared" si="1223"/>
        <v>-------------------------------------------NAO DISPONIVEL-------------------------------------------</v>
      </c>
      <c r="B4913" s="5" t="str">
        <f>_xlfn.IFNA(VLOOKUP(A4913,CNPJ!E:F,2,0),"-------------------------------------------NAO DISPONIVEL-------------------------------------------")</f>
        <v>-------------------------------------------NAO DISPONIVEL-------------------------------------------</v>
      </c>
      <c r="C4913" s="22">
        <v>1</v>
      </c>
      <c r="D4913" s="5" t="str">
        <f>_xlfn.XLOOKUP(R4913,OP!C:C,OP!B:B,,0,1)</f>
        <v>RJ</v>
      </c>
      <c r="E4913" s="23"/>
      <c r="M4913" s="26"/>
      <c r="N4913" s="27"/>
      <c r="O4913" s="28" t="str">
        <f t="shared" si="1224"/>
        <v>00000004913</v>
      </c>
      <c r="R4913" s="27" t="s">
        <v>193</v>
      </c>
      <c r="S4913" s="30" t="str">
        <f>_xlfn.IFNA(VLOOKUP(_xlfn.CONCAT(D4913," - ",R4913),OP!A:D,4,0),"-------------------------------------------NAO DISPONIVEL-------------------------------------------")</f>
        <v>FETRANSPOR</v>
      </c>
      <c r="T4913" s="31"/>
      <c r="U4913" s="32"/>
      <c r="V4913" s="31"/>
      <c r="W4913" s="33">
        <f t="shared" si="1225"/>
        <v>0</v>
      </c>
      <c r="X4913" s="34">
        <f t="shared" si="1226"/>
        <v>0</v>
      </c>
      <c r="Y4913" s="33">
        <f t="shared" si="1227"/>
        <v>0</v>
      </c>
      <c r="Z4913" s="33">
        <f t="shared" si="1228"/>
        <v>0</v>
      </c>
      <c r="AA4913" s="35">
        <f t="shared" si="1229"/>
        <v>0</v>
      </c>
      <c r="AB4913" s="36">
        <f t="shared" si="1230"/>
        <v>0</v>
      </c>
      <c r="AC4913" s="37">
        <f t="shared" si="1231"/>
        <v>0</v>
      </c>
      <c r="AD4913" s="38"/>
      <c r="AE4913" s="38"/>
      <c r="AF4913" s="39">
        <f t="shared" si="1232"/>
        <v>0</v>
      </c>
      <c r="AG4913" s="40"/>
      <c r="AH4913" s="41">
        <f t="shared" si="1233"/>
        <v>0</v>
      </c>
      <c r="AI4913" s="42">
        <f t="shared" si="1234"/>
        <v>0</v>
      </c>
      <c r="AJ4913" s="43">
        <f t="shared" si="1235"/>
        <v>0</v>
      </c>
      <c r="AK4913" s="5" t="str">
        <f>_xlfn.IFNA(VLOOKUP(_xlfn.CONCAT(D4913," - ",S4913),OP!E:F,2,0),"-------------------------------------------NAO DISPONIVEL-------------------------------------------")</f>
        <v>C - RIOCARD</v>
      </c>
      <c r="AL4913" s="7" t="str">
        <f t="shared" si="1221"/>
        <v>1 - -------------------------------------------NAO DISPONIVEL------------------------------------------- - 00000004913 - FETRANSPOR</v>
      </c>
      <c r="AM4913" s="7" t="str">
        <f t="shared" si="1222"/>
        <v>-------------------------------------------NAO DISPONIVEL-------------------------------------------</v>
      </c>
      <c r="AN4913" s="44" cm="1">
        <f t="array" ref="AN4913">_xlfn.IFS(AJ4913=0,0,AQ4913="INATIVO",2,AQ4913="SEM CADASTRO",4,AQ4913="CPF ATIVO EM OUTRO COMPRADOR",5,AQ4913="NOVO/SEM CARTAO",6,AND(AJ4913&gt;0,AQ4913,""),8)</f>
        <v>0</v>
      </c>
      <c r="AO4913" s="45">
        <f t="shared" si="1236"/>
        <v>-10</v>
      </c>
    </row>
    <row r="4914" spans="1:41" x14ac:dyDescent="0.4">
      <c r="A4914" s="21" t="str">
        <f t="shared" si="1223"/>
        <v>-------------------------------------------NAO DISPONIVEL-------------------------------------------</v>
      </c>
      <c r="B4914" s="5" t="str">
        <f>_xlfn.IFNA(VLOOKUP(A4914,CNPJ!E:F,2,0),"-------------------------------------------NAO DISPONIVEL-------------------------------------------")</f>
        <v>-------------------------------------------NAO DISPONIVEL-------------------------------------------</v>
      </c>
      <c r="C4914" s="22">
        <v>1</v>
      </c>
      <c r="D4914" s="5" t="str">
        <f>_xlfn.XLOOKUP(R4914,OP!C:C,OP!B:B,,0,1)</f>
        <v>RJ</v>
      </c>
      <c r="E4914" s="23"/>
      <c r="M4914" s="26"/>
      <c r="N4914" s="27"/>
      <c r="O4914" s="28" t="str">
        <f t="shared" si="1224"/>
        <v>00000004914</v>
      </c>
      <c r="R4914" s="27" t="s">
        <v>193</v>
      </c>
      <c r="S4914" s="30" t="str">
        <f>_xlfn.IFNA(VLOOKUP(_xlfn.CONCAT(D4914," - ",R4914),OP!A:D,4,0),"-------------------------------------------NAO DISPONIVEL-------------------------------------------")</f>
        <v>FETRANSPOR</v>
      </c>
      <c r="T4914" s="31"/>
      <c r="U4914" s="32"/>
      <c r="V4914" s="31"/>
      <c r="W4914" s="33">
        <f t="shared" si="1225"/>
        <v>0</v>
      </c>
      <c r="X4914" s="34">
        <f t="shared" si="1226"/>
        <v>0</v>
      </c>
      <c r="Y4914" s="33">
        <f t="shared" si="1227"/>
        <v>0</v>
      </c>
      <c r="Z4914" s="33">
        <f t="shared" si="1228"/>
        <v>0</v>
      </c>
      <c r="AA4914" s="35">
        <f t="shared" si="1229"/>
        <v>0</v>
      </c>
      <c r="AB4914" s="36">
        <f t="shared" si="1230"/>
        <v>0</v>
      </c>
      <c r="AC4914" s="37">
        <f t="shared" si="1231"/>
        <v>0</v>
      </c>
      <c r="AD4914" s="38"/>
      <c r="AE4914" s="38"/>
      <c r="AF4914" s="39">
        <f t="shared" si="1232"/>
        <v>0</v>
      </c>
      <c r="AG4914" s="40"/>
      <c r="AH4914" s="41">
        <f t="shared" si="1233"/>
        <v>0</v>
      </c>
      <c r="AI4914" s="42">
        <f t="shared" si="1234"/>
        <v>0</v>
      </c>
      <c r="AJ4914" s="43">
        <f t="shared" si="1235"/>
        <v>0</v>
      </c>
      <c r="AK4914" s="5" t="str">
        <f>_xlfn.IFNA(VLOOKUP(_xlfn.CONCAT(D4914," - ",S4914),OP!E:F,2,0),"-------------------------------------------NAO DISPONIVEL-------------------------------------------")</f>
        <v>C - RIOCARD</v>
      </c>
      <c r="AL4914" s="7" t="str">
        <f t="shared" si="1221"/>
        <v>1 - -------------------------------------------NAO DISPONIVEL------------------------------------------- - 00000004914 - FETRANSPOR</v>
      </c>
      <c r="AM4914" s="7" t="str">
        <f t="shared" si="1222"/>
        <v>-------------------------------------------NAO DISPONIVEL-------------------------------------------</v>
      </c>
      <c r="AN4914" s="44" cm="1">
        <f t="array" ref="AN4914">_xlfn.IFS(AJ4914=0,0,AQ4914="INATIVO",2,AQ4914="SEM CADASTRO",4,AQ4914="CPF ATIVO EM OUTRO COMPRADOR",5,AQ4914="NOVO/SEM CARTAO",6,AND(AJ4914&gt;0,AQ4914,""),8)</f>
        <v>0</v>
      </c>
      <c r="AO4914" s="45">
        <f t="shared" si="1236"/>
        <v>-10</v>
      </c>
    </row>
    <row r="4915" spans="1:41" x14ac:dyDescent="0.4">
      <c r="A4915" s="21" t="str">
        <f t="shared" si="1223"/>
        <v>-------------------------------------------NAO DISPONIVEL-------------------------------------------</v>
      </c>
      <c r="B4915" s="5" t="str">
        <f>_xlfn.IFNA(VLOOKUP(A4915,CNPJ!E:F,2,0),"-------------------------------------------NAO DISPONIVEL-------------------------------------------")</f>
        <v>-------------------------------------------NAO DISPONIVEL-------------------------------------------</v>
      </c>
      <c r="C4915" s="22">
        <v>1</v>
      </c>
      <c r="D4915" s="5" t="str">
        <f>_xlfn.XLOOKUP(R4915,OP!C:C,OP!B:B,,0,1)</f>
        <v>RJ</v>
      </c>
      <c r="E4915" s="23"/>
      <c r="M4915" s="26"/>
      <c r="N4915" s="27"/>
      <c r="O4915" s="28" t="str">
        <f t="shared" si="1224"/>
        <v>00000004915</v>
      </c>
      <c r="R4915" s="27" t="s">
        <v>193</v>
      </c>
      <c r="S4915" s="30" t="str">
        <f>_xlfn.IFNA(VLOOKUP(_xlfn.CONCAT(D4915," - ",R4915),OP!A:D,4,0),"-------------------------------------------NAO DISPONIVEL-------------------------------------------")</f>
        <v>FETRANSPOR</v>
      </c>
      <c r="T4915" s="31"/>
      <c r="U4915" s="32"/>
      <c r="V4915" s="31"/>
      <c r="W4915" s="33">
        <f t="shared" si="1225"/>
        <v>0</v>
      </c>
      <c r="X4915" s="34">
        <f t="shared" si="1226"/>
        <v>0</v>
      </c>
      <c r="Y4915" s="33">
        <f t="shared" si="1227"/>
        <v>0</v>
      </c>
      <c r="Z4915" s="33">
        <f t="shared" si="1228"/>
        <v>0</v>
      </c>
      <c r="AA4915" s="35">
        <f t="shared" si="1229"/>
        <v>0</v>
      </c>
      <c r="AB4915" s="36">
        <f t="shared" si="1230"/>
        <v>0</v>
      </c>
      <c r="AC4915" s="37">
        <f t="shared" si="1231"/>
        <v>0</v>
      </c>
      <c r="AD4915" s="38"/>
      <c r="AE4915" s="38"/>
      <c r="AF4915" s="39">
        <f t="shared" si="1232"/>
        <v>0</v>
      </c>
      <c r="AG4915" s="40"/>
      <c r="AH4915" s="41">
        <f t="shared" si="1233"/>
        <v>0</v>
      </c>
      <c r="AI4915" s="42">
        <f t="shared" si="1234"/>
        <v>0</v>
      </c>
      <c r="AJ4915" s="43">
        <f t="shared" si="1235"/>
        <v>0</v>
      </c>
      <c r="AK4915" s="5" t="str">
        <f>_xlfn.IFNA(VLOOKUP(_xlfn.CONCAT(D4915," - ",S4915),OP!E:F,2,0),"-------------------------------------------NAO DISPONIVEL-------------------------------------------")</f>
        <v>C - RIOCARD</v>
      </c>
      <c r="AL4915" s="7" t="str">
        <f t="shared" si="1221"/>
        <v>1 - -------------------------------------------NAO DISPONIVEL------------------------------------------- - 00000004915 - FETRANSPOR</v>
      </c>
      <c r="AM4915" s="7" t="str">
        <f t="shared" si="1222"/>
        <v>-------------------------------------------NAO DISPONIVEL-------------------------------------------</v>
      </c>
      <c r="AN4915" s="44" cm="1">
        <f t="array" ref="AN4915">_xlfn.IFS(AJ4915=0,0,AQ4915="INATIVO",2,AQ4915="SEM CADASTRO",4,AQ4915="CPF ATIVO EM OUTRO COMPRADOR",5,AQ4915="NOVO/SEM CARTAO",6,AND(AJ4915&gt;0,AQ4915,""),8)</f>
        <v>0</v>
      </c>
      <c r="AO4915" s="45">
        <f t="shared" si="1236"/>
        <v>-10</v>
      </c>
    </row>
    <row r="4916" spans="1:41" x14ac:dyDescent="0.4">
      <c r="A4916" s="21" t="str">
        <f t="shared" si="1223"/>
        <v>-------------------------------------------NAO DISPONIVEL-------------------------------------------</v>
      </c>
      <c r="B4916" s="5" t="str">
        <f>_xlfn.IFNA(VLOOKUP(A4916,CNPJ!E:F,2,0),"-------------------------------------------NAO DISPONIVEL-------------------------------------------")</f>
        <v>-------------------------------------------NAO DISPONIVEL-------------------------------------------</v>
      </c>
      <c r="C4916" s="22">
        <v>1</v>
      </c>
      <c r="D4916" s="5" t="str">
        <f>_xlfn.XLOOKUP(R4916,OP!C:C,OP!B:B,,0,1)</f>
        <v>RJ</v>
      </c>
      <c r="E4916" s="23"/>
      <c r="M4916" s="26"/>
      <c r="N4916" s="27"/>
      <c r="O4916" s="28" t="str">
        <f t="shared" si="1224"/>
        <v>00000004916</v>
      </c>
      <c r="R4916" s="27" t="s">
        <v>193</v>
      </c>
      <c r="S4916" s="30" t="str">
        <f>_xlfn.IFNA(VLOOKUP(_xlfn.CONCAT(D4916," - ",R4916),OP!A:D,4,0),"-------------------------------------------NAO DISPONIVEL-------------------------------------------")</f>
        <v>FETRANSPOR</v>
      </c>
      <c r="T4916" s="31"/>
      <c r="U4916" s="32"/>
      <c r="V4916" s="31"/>
      <c r="W4916" s="33">
        <f t="shared" si="1225"/>
        <v>0</v>
      </c>
      <c r="X4916" s="34">
        <f t="shared" si="1226"/>
        <v>0</v>
      </c>
      <c r="Y4916" s="33">
        <f t="shared" si="1227"/>
        <v>0</v>
      </c>
      <c r="Z4916" s="33">
        <f t="shared" si="1228"/>
        <v>0</v>
      </c>
      <c r="AA4916" s="35">
        <f t="shared" si="1229"/>
        <v>0</v>
      </c>
      <c r="AB4916" s="36">
        <f t="shared" si="1230"/>
        <v>0</v>
      </c>
      <c r="AC4916" s="37">
        <f t="shared" si="1231"/>
        <v>0</v>
      </c>
      <c r="AD4916" s="38"/>
      <c r="AE4916" s="38"/>
      <c r="AF4916" s="39">
        <f t="shared" si="1232"/>
        <v>0</v>
      </c>
      <c r="AG4916" s="40"/>
      <c r="AH4916" s="41">
        <f t="shared" si="1233"/>
        <v>0</v>
      </c>
      <c r="AI4916" s="42">
        <f t="shared" si="1234"/>
        <v>0</v>
      </c>
      <c r="AJ4916" s="43">
        <f t="shared" si="1235"/>
        <v>0</v>
      </c>
      <c r="AK4916" s="5" t="str">
        <f>_xlfn.IFNA(VLOOKUP(_xlfn.CONCAT(D4916," - ",S4916),OP!E:F,2,0),"-------------------------------------------NAO DISPONIVEL-------------------------------------------")</f>
        <v>C - RIOCARD</v>
      </c>
      <c r="AL4916" s="7" t="str">
        <f t="shared" si="1221"/>
        <v>1 - -------------------------------------------NAO DISPONIVEL------------------------------------------- - 00000004916 - FETRANSPOR</v>
      </c>
      <c r="AM4916" s="7" t="str">
        <f t="shared" si="1222"/>
        <v>-------------------------------------------NAO DISPONIVEL-------------------------------------------</v>
      </c>
      <c r="AN4916" s="44" cm="1">
        <f t="array" ref="AN4916">_xlfn.IFS(AJ4916=0,0,AQ4916="INATIVO",2,AQ4916="SEM CADASTRO",4,AQ4916="CPF ATIVO EM OUTRO COMPRADOR",5,AQ4916="NOVO/SEM CARTAO",6,AND(AJ4916&gt;0,AQ4916,""),8)</f>
        <v>0</v>
      </c>
      <c r="AO4916" s="45">
        <f t="shared" si="1236"/>
        <v>-10</v>
      </c>
    </row>
    <row r="4917" spans="1:41" x14ac:dyDescent="0.4">
      <c r="A4917" s="21" t="str">
        <f t="shared" si="1223"/>
        <v>-------------------------------------------NAO DISPONIVEL-------------------------------------------</v>
      </c>
      <c r="B4917" s="5" t="str">
        <f>_xlfn.IFNA(VLOOKUP(A4917,CNPJ!E:F,2,0),"-------------------------------------------NAO DISPONIVEL-------------------------------------------")</f>
        <v>-------------------------------------------NAO DISPONIVEL-------------------------------------------</v>
      </c>
      <c r="C4917" s="22">
        <v>1</v>
      </c>
      <c r="D4917" s="5" t="str">
        <f>_xlfn.XLOOKUP(R4917,OP!C:C,OP!B:B,,0,1)</f>
        <v>RJ</v>
      </c>
      <c r="E4917" s="23"/>
      <c r="M4917" s="26"/>
      <c r="N4917" s="27"/>
      <c r="O4917" s="28" t="str">
        <f t="shared" si="1224"/>
        <v>00000004917</v>
      </c>
      <c r="R4917" s="27" t="s">
        <v>193</v>
      </c>
      <c r="S4917" s="30" t="str">
        <f>_xlfn.IFNA(VLOOKUP(_xlfn.CONCAT(D4917," - ",R4917),OP!A:D,4,0),"-------------------------------------------NAO DISPONIVEL-------------------------------------------")</f>
        <v>FETRANSPOR</v>
      </c>
      <c r="T4917" s="31"/>
      <c r="U4917" s="32"/>
      <c r="V4917" s="31"/>
      <c r="W4917" s="33">
        <f t="shared" si="1225"/>
        <v>0</v>
      </c>
      <c r="X4917" s="34">
        <f t="shared" si="1226"/>
        <v>0</v>
      </c>
      <c r="Y4917" s="33">
        <f t="shared" si="1227"/>
        <v>0</v>
      </c>
      <c r="Z4917" s="33">
        <f t="shared" si="1228"/>
        <v>0</v>
      </c>
      <c r="AA4917" s="35">
        <f t="shared" si="1229"/>
        <v>0</v>
      </c>
      <c r="AB4917" s="36">
        <f t="shared" si="1230"/>
        <v>0</v>
      </c>
      <c r="AC4917" s="37">
        <f t="shared" si="1231"/>
        <v>0</v>
      </c>
      <c r="AD4917" s="38"/>
      <c r="AE4917" s="38"/>
      <c r="AF4917" s="39">
        <f t="shared" si="1232"/>
        <v>0</v>
      </c>
      <c r="AG4917" s="40"/>
      <c r="AH4917" s="41">
        <f t="shared" si="1233"/>
        <v>0</v>
      </c>
      <c r="AI4917" s="42">
        <f t="shared" si="1234"/>
        <v>0</v>
      </c>
      <c r="AJ4917" s="43">
        <f t="shared" si="1235"/>
        <v>0</v>
      </c>
      <c r="AK4917" s="5" t="str">
        <f>_xlfn.IFNA(VLOOKUP(_xlfn.CONCAT(D4917," - ",S4917),OP!E:F,2,0),"-------------------------------------------NAO DISPONIVEL-------------------------------------------")</f>
        <v>C - RIOCARD</v>
      </c>
      <c r="AL4917" s="7" t="str">
        <f t="shared" si="1221"/>
        <v>1 - -------------------------------------------NAO DISPONIVEL------------------------------------------- - 00000004917 - FETRANSPOR</v>
      </c>
      <c r="AM4917" s="7" t="str">
        <f t="shared" si="1222"/>
        <v>-------------------------------------------NAO DISPONIVEL-------------------------------------------</v>
      </c>
      <c r="AN4917" s="44" cm="1">
        <f t="array" ref="AN4917">_xlfn.IFS(AJ4917=0,0,AQ4917="INATIVO",2,AQ4917="SEM CADASTRO",4,AQ4917="CPF ATIVO EM OUTRO COMPRADOR",5,AQ4917="NOVO/SEM CARTAO",6,AND(AJ4917&gt;0,AQ4917,""),8)</f>
        <v>0</v>
      </c>
      <c r="AO4917" s="45">
        <f t="shared" si="1236"/>
        <v>-10</v>
      </c>
    </row>
    <row r="4918" spans="1:41" x14ac:dyDescent="0.4">
      <c r="A4918" s="21" t="str">
        <f t="shared" si="1223"/>
        <v>-------------------------------------------NAO DISPONIVEL-------------------------------------------</v>
      </c>
      <c r="B4918" s="5" t="str">
        <f>_xlfn.IFNA(VLOOKUP(A4918,CNPJ!E:F,2,0),"-------------------------------------------NAO DISPONIVEL-------------------------------------------")</f>
        <v>-------------------------------------------NAO DISPONIVEL-------------------------------------------</v>
      </c>
      <c r="C4918" s="22">
        <v>1</v>
      </c>
      <c r="D4918" s="5" t="str">
        <f>_xlfn.XLOOKUP(R4918,OP!C:C,OP!B:B,,0,1)</f>
        <v>RJ</v>
      </c>
      <c r="E4918" s="23"/>
      <c r="M4918" s="26"/>
      <c r="N4918" s="27"/>
      <c r="O4918" s="28" t="str">
        <f t="shared" si="1224"/>
        <v>00000004918</v>
      </c>
      <c r="R4918" s="27" t="s">
        <v>193</v>
      </c>
      <c r="S4918" s="30" t="str">
        <f>_xlfn.IFNA(VLOOKUP(_xlfn.CONCAT(D4918," - ",R4918),OP!A:D,4,0),"-------------------------------------------NAO DISPONIVEL-------------------------------------------")</f>
        <v>FETRANSPOR</v>
      </c>
      <c r="T4918" s="31"/>
      <c r="U4918" s="32"/>
      <c r="V4918" s="31"/>
      <c r="W4918" s="33">
        <f t="shared" si="1225"/>
        <v>0</v>
      </c>
      <c r="X4918" s="34">
        <f t="shared" si="1226"/>
        <v>0</v>
      </c>
      <c r="Y4918" s="33">
        <f t="shared" si="1227"/>
        <v>0</v>
      </c>
      <c r="Z4918" s="33">
        <f t="shared" si="1228"/>
        <v>0</v>
      </c>
      <c r="AA4918" s="35">
        <f t="shared" si="1229"/>
        <v>0</v>
      </c>
      <c r="AB4918" s="36">
        <f t="shared" si="1230"/>
        <v>0</v>
      </c>
      <c r="AC4918" s="37">
        <f t="shared" si="1231"/>
        <v>0</v>
      </c>
      <c r="AD4918" s="38"/>
      <c r="AE4918" s="38"/>
      <c r="AF4918" s="39">
        <f t="shared" si="1232"/>
        <v>0</v>
      </c>
      <c r="AG4918" s="40"/>
      <c r="AH4918" s="41">
        <f t="shared" si="1233"/>
        <v>0</v>
      </c>
      <c r="AI4918" s="42">
        <f t="shared" si="1234"/>
        <v>0</v>
      </c>
      <c r="AJ4918" s="43">
        <f t="shared" si="1235"/>
        <v>0</v>
      </c>
      <c r="AK4918" s="5" t="str">
        <f>_xlfn.IFNA(VLOOKUP(_xlfn.CONCAT(D4918," - ",S4918),OP!E:F,2,0),"-------------------------------------------NAO DISPONIVEL-------------------------------------------")</f>
        <v>C - RIOCARD</v>
      </c>
      <c r="AL4918" s="7" t="str">
        <f t="shared" si="1221"/>
        <v>1 - -------------------------------------------NAO DISPONIVEL------------------------------------------- - 00000004918 - FETRANSPOR</v>
      </c>
      <c r="AM4918" s="7" t="str">
        <f t="shared" si="1222"/>
        <v>-------------------------------------------NAO DISPONIVEL-------------------------------------------</v>
      </c>
      <c r="AN4918" s="44" cm="1">
        <f t="array" ref="AN4918">_xlfn.IFS(AJ4918=0,0,AQ4918="INATIVO",2,AQ4918="SEM CADASTRO",4,AQ4918="CPF ATIVO EM OUTRO COMPRADOR",5,AQ4918="NOVO/SEM CARTAO",6,AND(AJ4918&gt;0,AQ4918,""),8)</f>
        <v>0</v>
      </c>
      <c r="AO4918" s="45">
        <f t="shared" si="1236"/>
        <v>-10</v>
      </c>
    </row>
    <row r="4919" spans="1:41" x14ac:dyDescent="0.4">
      <c r="A4919" s="21" t="str">
        <f t="shared" si="1223"/>
        <v>-------------------------------------------NAO DISPONIVEL-------------------------------------------</v>
      </c>
      <c r="B4919" s="5" t="str">
        <f>_xlfn.IFNA(VLOOKUP(A4919,CNPJ!E:F,2,0),"-------------------------------------------NAO DISPONIVEL-------------------------------------------")</f>
        <v>-------------------------------------------NAO DISPONIVEL-------------------------------------------</v>
      </c>
      <c r="C4919" s="22">
        <v>1</v>
      </c>
      <c r="D4919" s="5" t="str">
        <f>_xlfn.XLOOKUP(R4919,OP!C:C,OP!B:B,,0,1)</f>
        <v>RJ</v>
      </c>
      <c r="E4919" s="23"/>
      <c r="M4919" s="26"/>
      <c r="N4919" s="27"/>
      <c r="O4919" s="28" t="str">
        <f t="shared" si="1224"/>
        <v>00000004919</v>
      </c>
      <c r="R4919" s="27" t="s">
        <v>193</v>
      </c>
      <c r="S4919" s="30" t="str">
        <f>_xlfn.IFNA(VLOOKUP(_xlfn.CONCAT(D4919," - ",R4919),OP!A:D,4,0),"-------------------------------------------NAO DISPONIVEL-------------------------------------------")</f>
        <v>FETRANSPOR</v>
      </c>
      <c r="T4919" s="31"/>
      <c r="U4919" s="32"/>
      <c r="V4919" s="31"/>
      <c r="W4919" s="33">
        <f t="shared" si="1225"/>
        <v>0</v>
      </c>
      <c r="X4919" s="34">
        <f t="shared" si="1226"/>
        <v>0</v>
      </c>
      <c r="Y4919" s="33">
        <f t="shared" si="1227"/>
        <v>0</v>
      </c>
      <c r="Z4919" s="33">
        <f t="shared" si="1228"/>
        <v>0</v>
      </c>
      <c r="AA4919" s="35">
        <f t="shared" si="1229"/>
        <v>0</v>
      </c>
      <c r="AB4919" s="36">
        <f t="shared" si="1230"/>
        <v>0</v>
      </c>
      <c r="AC4919" s="37">
        <f t="shared" si="1231"/>
        <v>0</v>
      </c>
      <c r="AD4919" s="38"/>
      <c r="AE4919" s="38"/>
      <c r="AF4919" s="39">
        <f t="shared" si="1232"/>
        <v>0</v>
      </c>
      <c r="AG4919" s="40"/>
      <c r="AH4919" s="41">
        <f t="shared" si="1233"/>
        <v>0</v>
      </c>
      <c r="AI4919" s="42">
        <f t="shared" si="1234"/>
        <v>0</v>
      </c>
      <c r="AJ4919" s="43">
        <f t="shared" si="1235"/>
        <v>0</v>
      </c>
      <c r="AK4919" s="5" t="str">
        <f>_xlfn.IFNA(VLOOKUP(_xlfn.CONCAT(D4919," - ",S4919),OP!E:F,2,0),"-------------------------------------------NAO DISPONIVEL-------------------------------------------")</f>
        <v>C - RIOCARD</v>
      </c>
      <c r="AL4919" s="7" t="str">
        <f t="shared" si="1221"/>
        <v>1 - -------------------------------------------NAO DISPONIVEL------------------------------------------- - 00000004919 - FETRANSPOR</v>
      </c>
      <c r="AM4919" s="7" t="str">
        <f t="shared" si="1222"/>
        <v>-------------------------------------------NAO DISPONIVEL-------------------------------------------</v>
      </c>
      <c r="AN4919" s="44" cm="1">
        <f t="array" ref="AN4919">_xlfn.IFS(AJ4919=0,0,AQ4919="INATIVO",2,AQ4919="SEM CADASTRO",4,AQ4919="CPF ATIVO EM OUTRO COMPRADOR",5,AQ4919="NOVO/SEM CARTAO",6,AND(AJ4919&gt;0,AQ4919,""),8)</f>
        <v>0</v>
      </c>
      <c r="AO4919" s="45">
        <f t="shared" si="1236"/>
        <v>-10</v>
      </c>
    </row>
    <row r="4920" spans="1:41" x14ac:dyDescent="0.4">
      <c r="A4920" s="21" t="str">
        <f t="shared" si="1223"/>
        <v>-------------------------------------------NAO DISPONIVEL-------------------------------------------</v>
      </c>
      <c r="B4920" s="5" t="str">
        <f>_xlfn.IFNA(VLOOKUP(A4920,CNPJ!E:F,2,0),"-------------------------------------------NAO DISPONIVEL-------------------------------------------")</f>
        <v>-------------------------------------------NAO DISPONIVEL-------------------------------------------</v>
      </c>
      <c r="C4920" s="22">
        <v>1</v>
      </c>
      <c r="D4920" s="5" t="str">
        <f>_xlfn.XLOOKUP(R4920,OP!C:C,OP!B:B,,0,1)</f>
        <v>RJ</v>
      </c>
      <c r="E4920" s="23"/>
      <c r="M4920" s="26"/>
      <c r="N4920" s="27"/>
      <c r="O4920" s="28" t="str">
        <f t="shared" si="1224"/>
        <v>00000004920</v>
      </c>
      <c r="R4920" s="27" t="s">
        <v>193</v>
      </c>
      <c r="S4920" s="30" t="str">
        <f>_xlfn.IFNA(VLOOKUP(_xlfn.CONCAT(D4920," - ",R4920),OP!A:D,4,0),"-------------------------------------------NAO DISPONIVEL-------------------------------------------")</f>
        <v>FETRANSPOR</v>
      </c>
      <c r="T4920" s="31"/>
      <c r="U4920" s="32"/>
      <c r="V4920" s="31"/>
      <c r="W4920" s="33">
        <f t="shared" si="1225"/>
        <v>0</v>
      </c>
      <c r="X4920" s="34">
        <f t="shared" si="1226"/>
        <v>0</v>
      </c>
      <c r="Y4920" s="33">
        <f t="shared" si="1227"/>
        <v>0</v>
      </c>
      <c r="Z4920" s="33">
        <f t="shared" si="1228"/>
        <v>0</v>
      </c>
      <c r="AA4920" s="35">
        <f t="shared" si="1229"/>
        <v>0</v>
      </c>
      <c r="AB4920" s="36">
        <f t="shared" si="1230"/>
        <v>0</v>
      </c>
      <c r="AC4920" s="37">
        <f t="shared" si="1231"/>
        <v>0</v>
      </c>
      <c r="AD4920" s="38"/>
      <c r="AE4920" s="38"/>
      <c r="AF4920" s="39">
        <f t="shared" si="1232"/>
        <v>0</v>
      </c>
      <c r="AG4920" s="40"/>
      <c r="AH4920" s="41">
        <f t="shared" si="1233"/>
        <v>0</v>
      </c>
      <c r="AI4920" s="42">
        <f t="shared" si="1234"/>
        <v>0</v>
      </c>
      <c r="AJ4920" s="43">
        <f t="shared" si="1235"/>
        <v>0</v>
      </c>
      <c r="AK4920" s="5" t="str">
        <f>_xlfn.IFNA(VLOOKUP(_xlfn.CONCAT(D4920," - ",S4920),OP!E:F,2,0),"-------------------------------------------NAO DISPONIVEL-------------------------------------------")</f>
        <v>C - RIOCARD</v>
      </c>
      <c r="AL4920" s="7" t="str">
        <f t="shared" si="1221"/>
        <v>1 - -------------------------------------------NAO DISPONIVEL------------------------------------------- - 00000004920 - FETRANSPOR</v>
      </c>
      <c r="AM4920" s="7" t="str">
        <f t="shared" si="1222"/>
        <v>-------------------------------------------NAO DISPONIVEL-------------------------------------------</v>
      </c>
      <c r="AN4920" s="44" cm="1">
        <f t="array" ref="AN4920">_xlfn.IFS(AJ4920=0,0,AQ4920="INATIVO",2,AQ4920="SEM CADASTRO",4,AQ4920="CPF ATIVO EM OUTRO COMPRADOR",5,AQ4920="NOVO/SEM CARTAO",6,AND(AJ4920&gt;0,AQ4920,""),8)</f>
        <v>0</v>
      </c>
      <c r="AO4920" s="45">
        <f t="shared" si="1236"/>
        <v>-10</v>
      </c>
    </row>
    <row r="4921" spans="1:41" x14ac:dyDescent="0.4">
      <c r="A4921" s="21" t="str">
        <f t="shared" si="1223"/>
        <v>-------------------------------------------NAO DISPONIVEL-------------------------------------------</v>
      </c>
      <c r="B4921" s="5" t="str">
        <f>_xlfn.IFNA(VLOOKUP(A4921,CNPJ!E:F,2,0),"-------------------------------------------NAO DISPONIVEL-------------------------------------------")</f>
        <v>-------------------------------------------NAO DISPONIVEL-------------------------------------------</v>
      </c>
      <c r="C4921" s="22">
        <v>1</v>
      </c>
      <c r="D4921" s="5" t="str">
        <f>_xlfn.XLOOKUP(R4921,OP!C:C,OP!B:B,,0,1)</f>
        <v>RJ</v>
      </c>
      <c r="E4921" s="23"/>
      <c r="M4921" s="26"/>
      <c r="N4921" s="27"/>
      <c r="O4921" s="28" t="str">
        <f t="shared" si="1224"/>
        <v>00000004921</v>
      </c>
      <c r="R4921" s="27" t="s">
        <v>193</v>
      </c>
      <c r="S4921" s="30" t="str">
        <f>_xlfn.IFNA(VLOOKUP(_xlfn.CONCAT(D4921," - ",R4921),OP!A:D,4,0),"-------------------------------------------NAO DISPONIVEL-------------------------------------------")</f>
        <v>FETRANSPOR</v>
      </c>
      <c r="T4921" s="31"/>
      <c r="U4921" s="32"/>
      <c r="V4921" s="31"/>
      <c r="W4921" s="33">
        <f t="shared" si="1225"/>
        <v>0</v>
      </c>
      <c r="X4921" s="34">
        <f t="shared" si="1226"/>
        <v>0</v>
      </c>
      <c r="Y4921" s="33">
        <f t="shared" si="1227"/>
        <v>0</v>
      </c>
      <c r="Z4921" s="33">
        <f t="shared" si="1228"/>
        <v>0</v>
      </c>
      <c r="AA4921" s="35">
        <f t="shared" si="1229"/>
        <v>0</v>
      </c>
      <c r="AB4921" s="36">
        <f t="shared" si="1230"/>
        <v>0</v>
      </c>
      <c r="AC4921" s="37">
        <f t="shared" si="1231"/>
        <v>0</v>
      </c>
      <c r="AD4921" s="38"/>
      <c r="AE4921" s="38"/>
      <c r="AF4921" s="39">
        <f t="shared" si="1232"/>
        <v>0</v>
      </c>
      <c r="AG4921" s="40"/>
      <c r="AH4921" s="41">
        <f t="shared" si="1233"/>
        <v>0</v>
      </c>
      <c r="AI4921" s="42">
        <f t="shared" si="1234"/>
        <v>0</v>
      </c>
      <c r="AJ4921" s="43">
        <f t="shared" si="1235"/>
        <v>0</v>
      </c>
      <c r="AK4921" s="5" t="str">
        <f>_xlfn.IFNA(VLOOKUP(_xlfn.CONCAT(D4921," - ",S4921),OP!E:F,2,0),"-------------------------------------------NAO DISPONIVEL-------------------------------------------")</f>
        <v>C - RIOCARD</v>
      </c>
      <c r="AL4921" s="7" t="str">
        <f t="shared" si="1221"/>
        <v>1 - -------------------------------------------NAO DISPONIVEL------------------------------------------- - 00000004921 - FETRANSPOR</v>
      </c>
      <c r="AM4921" s="7" t="str">
        <f t="shared" si="1222"/>
        <v>-------------------------------------------NAO DISPONIVEL-------------------------------------------</v>
      </c>
      <c r="AN4921" s="44" cm="1">
        <f t="array" ref="AN4921">_xlfn.IFS(AJ4921=0,0,AQ4921="INATIVO",2,AQ4921="SEM CADASTRO",4,AQ4921="CPF ATIVO EM OUTRO COMPRADOR",5,AQ4921="NOVO/SEM CARTAO",6,AND(AJ4921&gt;0,AQ4921,""),8)</f>
        <v>0</v>
      </c>
      <c r="AO4921" s="45">
        <f t="shared" si="1236"/>
        <v>-10</v>
      </c>
    </row>
    <row r="4922" spans="1:41" x14ac:dyDescent="0.4">
      <c r="A4922" s="21" t="str">
        <f t="shared" si="1223"/>
        <v>-------------------------------------------NAO DISPONIVEL-------------------------------------------</v>
      </c>
      <c r="B4922" s="5" t="str">
        <f>_xlfn.IFNA(VLOOKUP(A4922,CNPJ!E:F,2,0),"-------------------------------------------NAO DISPONIVEL-------------------------------------------")</f>
        <v>-------------------------------------------NAO DISPONIVEL-------------------------------------------</v>
      </c>
      <c r="C4922" s="22">
        <v>1</v>
      </c>
      <c r="D4922" s="5" t="str">
        <f>_xlfn.XLOOKUP(R4922,OP!C:C,OP!B:B,,0,1)</f>
        <v>RJ</v>
      </c>
      <c r="E4922" s="23"/>
      <c r="M4922" s="26"/>
      <c r="N4922" s="27"/>
      <c r="O4922" s="28" t="str">
        <f t="shared" si="1224"/>
        <v>00000004922</v>
      </c>
      <c r="R4922" s="27" t="s">
        <v>193</v>
      </c>
      <c r="S4922" s="30" t="str">
        <f>_xlfn.IFNA(VLOOKUP(_xlfn.CONCAT(D4922," - ",R4922),OP!A:D,4,0),"-------------------------------------------NAO DISPONIVEL-------------------------------------------")</f>
        <v>FETRANSPOR</v>
      </c>
      <c r="T4922" s="31"/>
      <c r="U4922" s="32"/>
      <c r="V4922" s="31"/>
      <c r="W4922" s="33">
        <f t="shared" si="1225"/>
        <v>0</v>
      </c>
      <c r="X4922" s="34">
        <f t="shared" si="1226"/>
        <v>0</v>
      </c>
      <c r="Y4922" s="33">
        <f t="shared" si="1227"/>
        <v>0</v>
      </c>
      <c r="Z4922" s="33">
        <f t="shared" si="1228"/>
        <v>0</v>
      </c>
      <c r="AA4922" s="35">
        <f t="shared" si="1229"/>
        <v>0</v>
      </c>
      <c r="AB4922" s="36">
        <f t="shared" si="1230"/>
        <v>0</v>
      </c>
      <c r="AC4922" s="37">
        <f t="shared" si="1231"/>
        <v>0</v>
      </c>
      <c r="AD4922" s="38"/>
      <c r="AE4922" s="38"/>
      <c r="AF4922" s="39">
        <f t="shared" si="1232"/>
        <v>0</v>
      </c>
      <c r="AG4922" s="40"/>
      <c r="AH4922" s="41">
        <f t="shared" si="1233"/>
        <v>0</v>
      </c>
      <c r="AI4922" s="42">
        <f t="shared" si="1234"/>
        <v>0</v>
      </c>
      <c r="AJ4922" s="43">
        <f t="shared" si="1235"/>
        <v>0</v>
      </c>
      <c r="AK4922" s="5" t="str">
        <f>_xlfn.IFNA(VLOOKUP(_xlfn.CONCAT(D4922," - ",S4922),OP!E:F,2,0),"-------------------------------------------NAO DISPONIVEL-------------------------------------------")</f>
        <v>C - RIOCARD</v>
      </c>
      <c r="AL4922" s="7" t="str">
        <f t="shared" si="1221"/>
        <v>1 - -------------------------------------------NAO DISPONIVEL------------------------------------------- - 00000004922 - FETRANSPOR</v>
      </c>
      <c r="AM4922" s="7" t="str">
        <f t="shared" si="1222"/>
        <v>-------------------------------------------NAO DISPONIVEL-------------------------------------------</v>
      </c>
      <c r="AN4922" s="44" cm="1">
        <f t="array" ref="AN4922">_xlfn.IFS(AJ4922=0,0,AQ4922="INATIVO",2,AQ4922="SEM CADASTRO",4,AQ4922="CPF ATIVO EM OUTRO COMPRADOR",5,AQ4922="NOVO/SEM CARTAO",6,AND(AJ4922&gt;0,AQ4922,""),8)</f>
        <v>0</v>
      </c>
      <c r="AO4922" s="45">
        <f t="shared" si="1236"/>
        <v>-10</v>
      </c>
    </row>
    <row r="4923" spans="1:41" x14ac:dyDescent="0.4">
      <c r="A4923" s="21" t="str">
        <f t="shared" si="1223"/>
        <v>-------------------------------------------NAO DISPONIVEL-------------------------------------------</v>
      </c>
      <c r="B4923" s="5" t="str">
        <f>_xlfn.IFNA(VLOOKUP(A4923,CNPJ!E:F,2,0),"-------------------------------------------NAO DISPONIVEL-------------------------------------------")</f>
        <v>-------------------------------------------NAO DISPONIVEL-------------------------------------------</v>
      </c>
      <c r="C4923" s="22">
        <v>1</v>
      </c>
      <c r="D4923" s="5" t="str">
        <f>_xlfn.XLOOKUP(R4923,OP!C:C,OP!B:B,,0,1)</f>
        <v>RJ</v>
      </c>
      <c r="E4923" s="23"/>
      <c r="M4923" s="26"/>
      <c r="N4923" s="27"/>
      <c r="O4923" s="28" t="str">
        <f t="shared" si="1224"/>
        <v>00000004923</v>
      </c>
      <c r="R4923" s="27" t="s">
        <v>193</v>
      </c>
      <c r="S4923" s="30" t="str">
        <f>_xlfn.IFNA(VLOOKUP(_xlfn.CONCAT(D4923," - ",R4923),OP!A:D,4,0),"-------------------------------------------NAO DISPONIVEL-------------------------------------------")</f>
        <v>FETRANSPOR</v>
      </c>
      <c r="T4923" s="31"/>
      <c r="U4923" s="32"/>
      <c r="V4923" s="31"/>
      <c r="W4923" s="33">
        <f t="shared" si="1225"/>
        <v>0</v>
      </c>
      <c r="X4923" s="34">
        <f t="shared" si="1226"/>
        <v>0</v>
      </c>
      <c r="Y4923" s="33">
        <f t="shared" si="1227"/>
        <v>0</v>
      </c>
      <c r="Z4923" s="33">
        <f t="shared" si="1228"/>
        <v>0</v>
      </c>
      <c r="AA4923" s="35">
        <f t="shared" si="1229"/>
        <v>0</v>
      </c>
      <c r="AB4923" s="36">
        <f t="shared" si="1230"/>
        <v>0</v>
      </c>
      <c r="AC4923" s="37">
        <f t="shared" si="1231"/>
        <v>0</v>
      </c>
      <c r="AD4923" s="38"/>
      <c r="AE4923" s="38"/>
      <c r="AF4923" s="39">
        <f t="shared" si="1232"/>
        <v>0</v>
      </c>
      <c r="AG4923" s="40"/>
      <c r="AH4923" s="41">
        <f t="shared" si="1233"/>
        <v>0</v>
      </c>
      <c r="AI4923" s="42">
        <f t="shared" si="1234"/>
        <v>0</v>
      </c>
      <c r="AJ4923" s="43">
        <f t="shared" si="1235"/>
        <v>0</v>
      </c>
      <c r="AK4923" s="5" t="str">
        <f>_xlfn.IFNA(VLOOKUP(_xlfn.CONCAT(D4923," - ",S4923),OP!E:F,2,0),"-------------------------------------------NAO DISPONIVEL-------------------------------------------")</f>
        <v>C - RIOCARD</v>
      </c>
      <c r="AL4923" s="7" t="str">
        <f t="shared" si="1221"/>
        <v>1 - -------------------------------------------NAO DISPONIVEL------------------------------------------- - 00000004923 - FETRANSPOR</v>
      </c>
      <c r="AM4923" s="7" t="str">
        <f t="shared" si="1222"/>
        <v>-------------------------------------------NAO DISPONIVEL-------------------------------------------</v>
      </c>
      <c r="AN4923" s="44" cm="1">
        <f t="array" ref="AN4923">_xlfn.IFS(AJ4923=0,0,AQ4923="INATIVO",2,AQ4923="SEM CADASTRO",4,AQ4923="CPF ATIVO EM OUTRO COMPRADOR",5,AQ4923="NOVO/SEM CARTAO",6,AND(AJ4923&gt;0,AQ4923,""),8)</f>
        <v>0</v>
      </c>
      <c r="AO4923" s="45">
        <f t="shared" si="1236"/>
        <v>-10</v>
      </c>
    </row>
    <row r="4924" spans="1:41" x14ac:dyDescent="0.4">
      <c r="A4924" s="21" t="str">
        <f t="shared" si="1223"/>
        <v>-------------------------------------------NAO DISPONIVEL-------------------------------------------</v>
      </c>
      <c r="B4924" s="5" t="str">
        <f>_xlfn.IFNA(VLOOKUP(A4924,CNPJ!E:F,2,0),"-------------------------------------------NAO DISPONIVEL-------------------------------------------")</f>
        <v>-------------------------------------------NAO DISPONIVEL-------------------------------------------</v>
      </c>
      <c r="C4924" s="22">
        <v>1</v>
      </c>
      <c r="D4924" s="5" t="str">
        <f>_xlfn.XLOOKUP(R4924,OP!C:C,OP!B:B,,0,1)</f>
        <v>RJ</v>
      </c>
      <c r="E4924" s="23"/>
      <c r="M4924" s="26"/>
      <c r="N4924" s="27"/>
      <c r="O4924" s="28" t="str">
        <f t="shared" si="1224"/>
        <v>00000004924</v>
      </c>
      <c r="R4924" s="27" t="s">
        <v>193</v>
      </c>
      <c r="S4924" s="30" t="str">
        <f>_xlfn.IFNA(VLOOKUP(_xlfn.CONCAT(D4924," - ",R4924),OP!A:D,4,0),"-------------------------------------------NAO DISPONIVEL-------------------------------------------")</f>
        <v>FETRANSPOR</v>
      </c>
      <c r="T4924" s="31"/>
      <c r="U4924" s="32"/>
      <c r="V4924" s="31"/>
      <c r="W4924" s="33">
        <f t="shared" si="1225"/>
        <v>0</v>
      </c>
      <c r="X4924" s="34">
        <f t="shared" si="1226"/>
        <v>0</v>
      </c>
      <c r="Y4924" s="33">
        <f t="shared" si="1227"/>
        <v>0</v>
      </c>
      <c r="Z4924" s="33">
        <f t="shared" si="1228"/>
        <v>0</v>
      </c>
      <c r="AA4924" s="35">
        <f t="shared" si="1229"/>
        <v>0</v>
      </c>
      <c r="AB4924" s="36">
        <f t="shared" si="1230"/>
        <v>0</v>
      </c>
      <c r="AC4924" s="37">
        <f t="shared" si="1231"/>
        <v>0</v>
      </c>
      <c r="AD4924" s="38"/>
      <c r="AE4924" s="38"/>
      <c r="AF4924" s="39">
        <f t="shared" si="1232"/>
        <v>0</v>
      </c>
      <c r="AG4924" s="40"/>
      <c r="AH4924" s="41">
        <f t="shared" si="1233"/>
        <v>0</v>
      </c>
      <c r="AI4924" s="42">
        <f t="shared" si="1234"/>
        <v>0</v>
      </c>
      <c r="AJ4924" s="43">
        <f t="shared" si="1235"/>
        <v>0</v>
      </c>
      <c r="AK4924" s="5" t="str">
        <f>_xlfn.IFNA(VLOOKUP(_xlfn.CONCAT(D4924," - ",S4924),OP!E:F,2,0),"-------------------------------------------NAO DISPONIVEL-------------------------------------------")</f>
        <v>C - RIOCARD</v>
      </c>
      <c r="AL4924" s="7" t="str">
        <f t="shared" si="1221"/>
        <v>1 - -------------------------------------------NAO DISPONIVEL------------------------------------------- - 00000004924 - FETRANSPOR</v>
      </c>
      <c r="AM4924" s="7" t="str">
        <f t="shared" si="1222"/>
        <v>-------------------------------------------NAO DISPONIVEL-------------------------------------------</v>
      </c>
      <c r="AN4924" s="44" cm="1">
        <f t="array" ref="AN4924">_xlfn.IFS(AJ4924=0,0,AQ4924="INATIVO",2,AQ4924="SEM CADASTRO",4,AQ4924="CPF ATIVO EM OUTRO COMPRADOR",5,AQ4924="NOVO/SEM CARTAO",6,AND(AJ4924&gt;0,AQ4924,""),8)</f>
        <v>0</v>
      </c>
      <c r="AO4924" s="45">
        <f t="shared" si="1236"/>
        <v>-10</v>
      </c>
    </row>
    <row r="4925" spans="1:41" x14ac:dyDescent="0.4">
      <c r="A4925" s="21" t="str">
        <f t="shared" si="1223"/>
        <v>-------------------------------------------NAO DISPONIVEL-------------------------------------------</v>
      </c>
      <c r="B4925" s="5" t="str">
        <f>_xlfn.IFNA(VLOOKUP(A4925,CNPJ!E:F,2,0),"-------------------------------------------NAO DISPONIVEL-------------------------------------------")</f>
        <v>-------------------------------------------NAO DISPONIVEL-------------------------------------------</v>
      </c>
      <c r="C4925" s="22">
        <v>1</v>
      </c>
      <c r="D4925" s="5" t="str">
        <f>_xlfn.XLOOKUP(R4925,OP!C:C,OP!B:B,,0,1)</f>
        <v>RJ</v>
      </c>
      <c r="E4925" s="23"/>
      <c r="M4925" s="26"/>
      <c r="N4925" s="27"/>
      <c r="O4925" s="28" t="str">
        <f t="shared" si="1224"/>
        <v>00000004925</v>
      </c>
      <c r="R4925" s="27" t="s">
        <v>193</v>
      </c>
      <c r="S4925" s="30" t="str">
        <f>_xlfn.IFNA(VLOOKUP(_xlfn.CONCAT(D4925," - ",R4925),OP!A:D,4,0),"-------------------------------------------NAO DISPONIVEL-------------------------------------------")</f>
        <v>FETRANSPOR</v>
      </c>
      <c r="T4925" s="31"/>
      <c r="U4925" s="32"/>
      <c r="V4925" s="31"/>
      <c r="W4925" s="33">
        <f t="shared" si="1225"/>
        <v>0</v>
      </c>
      <c r="X4925" s="34">
        <f t="shared" si="1226"/>
        <v>0</v>
      </c>
      <c r="Y4925" s="33">
        <f t="shared" si="1227"/>
        <v>0</v>
      </c>
      <c r="Z4925" s="33">
        <f t="shared" si="1228"/>
        <v>0</v>
      </c>
      <c r="AA4925" s="35">
        <f t="shared" si="1229"/>
        <v>0</v>
      </c>
      <c r="AB4925" s="36">
        <f t="shared" si="1230"/>
        <v>0</v>
      </c>
      <c r="AC4925" s="37">
        <f t="shared" si="1231"/>
        <v>0</v>
      </c>
      <c r="AD4925" s="38"/>
      <c r="AE4925" s="38"/>
      <c r="AF4925" s="39">
        <f t="shared" si="1232"/>
        <v>0</v>
      </c>
      <c r="AG4925" s="40"/>
      <c r="AH4925" s="41">
        <f t="shared" si="1233"/>
        <v>0</v>
      </c>
      <c r="AI4925" s="42">
        <f t="shared" si="1234"/>
        <v>0</v>
      </c>
      <c r="AJ4925" s="43">
        <f t="shared" si="1235"/>
        <v>0</v>
      </c>
      <c r="AK4925" s="5" t="str">
        <f>_xlfn.IFNA(VLOOKUP(_xlfn.CONCAT(D4925," - ",S4925),OP!E:F,2,0),"-------------------------------------------NAO DISPONIVEL-------------------------------------------")</f>
        <v>C - RIOCARD</v>
      </c>
      <c r="AL4925" s="7" t="str">
        <f t="shared" si="1221"/>
        <v>1 - -------------------------------------------NAO DISPONIVEL------------------------------------------- - 00000004925 - FETRANSPOR</v>
      </c>
      <c r="AM4925" s="7" t="str">
        <f t="shared" si="1222"/>
        <v>-------------------------------------------NAO DISPONIVEL-------------------------------------------</v>
      </c>
      <c r="AN4925" s="44" cm="1">
        <f t="array" ref="AN4925">_xlfn.IFS(AJ4925=0,0,AQ4925="INATIVO",2,AQ4925="SEM CADASTRO",4,AQ4925="CPF ATIVO EM OUTRO COMPRADOR",5,AQ4925="NOVO/SEM CARTAO",6,AND(AJ4925&gt;0,AQ4925,""),8)</f>
        <v>0</v>
      </c>
      <c r="AO4925" s="45">
        <f t="shared" si="1236"/>
        <v>-10</v>
      </c>
    </row>
    <row r="4926" spans="1:41" x14ac:dyDescent="0.4">
      <c r="A4926" s="21" t="str">
        <f t="shared" si="1223"/>
        <v>-------------------------------------------NAO DISPONIVEL-------------------------------------------</v>
      </c>
      <c r="B4926" s="5" t="str">
        <f>_xlfn.IFNA(VLOOKUP(A4926,CNPJ!E:F,2,0),"-------------------------------------------NAO DISPONIVEL-------------------------------------------")</f>
        <v>-------------------------------------------NAO DISPONIVEL-------------------------------------------</v>
      </c>
      <c r="C4926" s="22">
        <v>1</v>
      </c>
      <c r="D4926" s="5" t="str">
        <f>_xlfn.XLOOKUP(R4926,OP!C:C,OP!B:B,,0,1)</f>
        <v>RJ</v>
      </c>
      <c r="E4926" s="23"/>
      <c r="M4926" s="26"/>
      <c r="N4926" s="27"/>
      <c r="O4926" s="28" t="str">
        <f t="shared" si="1224"/>
        <v>00000004926</v>
      </c>
      <c r="R4926" s="27" t="s">
        <v>193</v>
      </c>
      <c r="S4926" s="30" t="str">
        <f>_xlfn.IFNA(VLOOKUP(_xlfn.CONCAT(D4926," - ",R4926),OP!A:D,4,0),"-------------------------------------------NAO DISPONIVEL-------------------------------------------")</f>
        <v>FETRANSPOR</v>
      </c>
      <c r="T4926" s="31"/>
      <c r="U4926" s="32"/>
      <c r="V4926" s="31"/>
      <c r="W4926" s="33">
        <f t="shared" si="1225"/>
        <v>0</v>
      </c>
      <c r="X4926" s="34">
        <f t="shared" si="1226"/>
        <v>0</v>
      </c>
      <c r="Y4926" s="33">
        <f t="shared" si="1227"/>
        <v>0</v>
      </c>
      <c r="Z4926" s="33">
        <f t="shared" si="1228"/>
        <v>0</v>
      </c>
      <c r="AA4926" s="35">
        <f t="shared" si="1229"/>
        <v>0</v>
      </c>
      <c r="AB4926" s="36">
        <f t="shared" si="1230"/>
        <v>0</v>
      </c>
      <c r="AC4926" s="37">
        <f t="shared" si="1231"/>
        <v>0</v>
      </c>
      <c r="AD4926" s="38"/>
      <c r="AE4926" s="38"/>
      <c r="AF4926" s="39">
        <f t="shared" si="1232"/>
        <v>0</v>
      </c>
      <c r="AG4926" s="40"/>
      <c r="AH4926" s="41">
        <f t="shared" si="1233"/>
        <v>0</v>
      </c>
      <c r="AI4926" s="42">
        <f t="shared" si="1234"/>
        <v>0</v>
      </c>
      <c r="AJ4926" s="43">
        <f t="shared" si="1235"/>
        <v>0</v>
      </c>
      <c r="AK4926" s="5" t="str">
        <f>_xlfn.IFNA(VLOOKUP(_xlfn.CONCAT(D4926," - ",S4926),OP!E:F,2,0),"-------------------------------------------NAO DISPONIVEL-------------------------------------------")</f>
        <v>C - RIOCARD</v>
      </c>
      <c r="AL4926" s="7" t="str">
        <f t="shared" si="1221"/>
        <v>1 - -------------------------------------------NAO DISPONIVEL------------------------------------------- - 00000004926 - FETRANSPOR</v>
      </c>
      <c r="AM4926" s="7" t="str">
        <f t="shared" si="1222"/>
        <v>-------------------------------------------NAO DISPONIVEL-------------------------------------------</v>
      </c>
      <c r="AN4926" s="44" cm="1">
        <f t="array" ref="AN4926">_xlfn.IFS(AJ4926=0,0,AQ4926="INATIVO",2,AQ4926="SEM CADASTRO",4,AQ4926="CPF ATIVO EM OUTRO COMPRADOR",5,AQ4926="NOVO/SEM CARTAO",6,AND(AJ4926&gt;0,AQ4926,""),8)</f>
        <v>0</v>
      </c>
      <c r="AO4926" s="45">
        <f t="shared" si="1236"/>
        <v>-10</v>
      </c>
    </row>
    <row r="4927" spans="1:41" x14ac:dyDescent="0.4">
      <c r="A4927" s="21" t="str">
        <f t="shared" si="1223"/>
        <v>-------------------------------------------NAO DISPONIVEL-------------------------------------------</v>
      </c>
      <c r="B4927" s="5" t="str">
        <f>_xlfn.IFNA(VLOOKUP(A4927,CNPJ!E:F,2,0),"-------------------------------------------NAO DISPONIVEL-------------------------------------------")</f>
        <v>-------------------------------------------NAO DISPONIVEL-------------------------------------------</v>
      </c>
      <c r="C4927" s="22">
        <v>1</v>
      </c>
      <c r="D4927" s="5" t="str">
        <f>_xlfn.XLOOKUP(R4927,OP!C:C,OP!B:B,,0,1)</f>
        <v>RJ</v>
      </c>
      <c r="E4927" s="23"/>
      <c r="M4927" s="26"/>
      <c r="N4927" s="27"/>
      <c r="O4927" s="28" t="str">
        <f t="shared" si="1224"/>
        <v>00000004927</v>
      </c>
      <c r="R4927" s="27" t="s">
        <v>193</v>
      </c>
      <c r="S4927" s="30" t="str">
        <f>_xlfn.IFNA(VLOOKUP(_xlfn.CONCAT(D4927," - ",R4927),OP!A:D,4,0),"-------------------------------------------NAO DISPONIVEL-------------------------------------------")</f>
        <v>FETRANSPOR</v>
      </c>
      <c r="T4927" s="31"/>
      <c r="U4927" s="32"/>
      <c r="V4927" s="31"/>
      <c r="W4927" s="33">
        <f t="shared" si="1225"/>
        <v>0</v>
      </c>
      <c r="X4927" s="34">
        <f t="shared" si="1226"/>
        <v>0</v>
      </c>
      <c r="Y4927" s="33">
        <f t="shared" si="1227"/>
        <v>0</v>
      </c>
      <c r="Z4927" s="33">
        <f t="shared" si="1228"/>
        <v>0</v>
      </c>
      <c r="AA4927" s="35">
        <f t="shared" si="1229"/>
        <v>0</v>
      </c>
      <c r="AB4927" s="36">
        <f t="shared" si="1230"/>
        <v>0</v>
      </c>
      <c r="AC4927" s="37">
        <f t="shared" si="1231"/>
        <v>0</v>
      </c>
      <c r="AD4927" s="38"/>
      <c r="AE4927" s="38"/>
      <c r="AF4927" s="39">
        <f t="shared" si="1232"/>
        <v>0</v>
      </c>
      <c r="AG4927" s="40"/>
      <c r="AH4927" s="41">
        <f t="shared" si="1233"/>
        <v>0</v>
      </c>
      <c r="AI4927" s="42">
        <f t="shared" si="1234"/>
        <v>0</v>
      </c>
      <c r="AJ4927" s="43">
        <f t="shared" si="1235"/>
        <v>0</v>
      </c>
      <c r="AK4927" s="5" t="str">
        <f>_xlfn.IFNA(VLOOKUP(_xlfn.CONCAT(D4927," - ",S4927),OP!E:F,2,0),"-------------------------------------------NAO DISPONIVEL-------------------------------------------")</f>
        <v>C - RIOCARD</v>
      </c>
      <c r="AL4927" s="7" t="str">
        <f t="shared" si="1221"/>
        <v>1 - -------------------------------------------NAO DISPONIVEL------------------------------------------- - 00000004927 - FETRANSPOR</v>
      </c>
      <c r="AM4927" s="7" t="str">
        <f t="shared" si="1222"/>
        <v>-------------------------------------------NAO DISPONIVEL-------------------------------------------</v>
      </c>
      <c r="AN4927" s="44" cm="1">
        <f t="array" ref="AN4927">_xlfn.IFS(AJ4927=0,0,AQ4927="INATIVO",2,AQ4927="SEM CADASTRO",4,AQ4927="CPF ATIVO EM OUTRO COMPRADOR",5,AQ4927="NOVO/SEM CARTAO",6,AND(AJ4927&gt;0,AQ4927,""),8)</f>
        <v>0</v>
      </c>
      <c r="AO4927" s="45">
        <f t="shared" si="1236"/>
        <v>-10</v>
      </c>
    </row>
    <row r="4928" spans="1:41" x14ac:dyDescent="0.4">
      <c r="A4928" s="21" t="str">
        <f t="shared" si="1223"/>
        <v>-------------------------------------------NAO DISPONIVEL-------------------------------------------</v>
      </c>
      <c r="B4928" s="5" t="str">
        <f>_xlfn.IFNA(VLOOKUP(A4928,CNPJ!E:F,2,0),"-------------------------------------------NAO DISPONIVEL-------------------------------------------")</f>
        <v>-------------------------------------------NAO DISPONIVEL-------------------------------------------</v>
      </c>
      <c r="C4928" s="22">
        <v>1</v>
      </c>
      <c r="D4928" s="5" t="str">
        <f>_xlfn.XLOOKUP(R4928,OP!C:C,OP!B:B,,0,1)</f>
        <v>RJ</v>
      </c>
      <c r="E4928" s="23"/>
      <c r="M4928" s="26"/>
      <c r="N4928" s="27"/>
      <c r="O4928" s="28" t="str">
        <f t="shared" si="1224"/>
        <v>00000004928</v>
      </c>
      <c r="R4928" s="27" t="s">
        <v>193</v>
      </c>
      <c r="S4928" s="30" t="str">
        <f>_xlfn.IFNA(VLOOKUP(_xlfn.CONCAT(D4928," - ",R4928),OP!A:D,4,0),"-------------------------------------------NAO DISPONIVEL-------------------------------------------")</f>
        <v>FETRANSPOR</v>
      </c>
      <c r="T4928" s="31"/>
      <c r="U4928" s="32"/>
      <c r="V4928" s="31"/>
      <c r="W4928" s="33">
        <f t="shared" si="1225"/>
        <v>0</v>
      </c>
      <c r="X4928" s="34">
        <f t="shared" si="1226"/>
        <v>0</v>
      </c>
      <c r="Y4928" s="33">
        <f t="shared" si="1227"/>
        <v>0</v>
      </c>
      <c r="Z4928" s="33">
        <f t="shared" si="1228"/>
        <v>0</v>
      </c>
      <c r="AA4928" s="35">
        <f t="shared" si="1229"/>
        <v>0</v>
      </c>
      <c r="AB4928" s="36">
        <f t="shared" si="1230"/>
        <v>0</v>
      </c>
      <c r="AC4928" s="37">
        <f t="shared" si="1231"/>
        <v>0</v>
      </c>
      <c r="AD4928" s="38"/>
      <c r="AE4928" s="38"/>
      <c r="AF4928" s="39">
        <f t="shared" si="1232"/>
        <v>0</v>
      </c>
      <c r="AG4928" s="40"/>
      <c r="AH4928" s="41">
        <f t="shared" si="1233"/>
        <v>0</v>
      </c>
      <c r="AI4928" s="42">
        <f t="shared" si="1234"/>
        <v>0</v>
      </c>
      <c r="AJ4928" s="43">
        <f t="shared" si="1235"/>
        <v>0</v>
      </c>
      <c r="AK4928" s="5" t="str">
        <f>_xlfn.IFNA(VLOOKUP(_xlfn.CONCAT(D4928," - ",S4928),OP!E:F,2,0),"-------------------------------------------NAO DISPONIVEL-------------------------------------------")</f>
        <v>C - RIOCARD</v>
      </c>
      <c r="AL4928" s="7" t="str">
        <f t="shared" si="1221"/>
        <v>1 - -------------------------------------------NAO DISPONIVEL------------------------------------------- - 00000004928 - FETRANSPOR</v>
      </c>
      <c r="AM4928" s="7" t="str">
        <f t="shared" si="1222"/>
        <v>-------------------------------------------NAO DISPONIVEL-------------------------------------------</v>
      </c>
      <c r="AN4928" s="44" cm="1">
        <f t="array" ref="AN4928">_xlfn.IFS(AJ4928=0,0,AQ4928="INATIVO",2,AQ4928="SEM CADASTRO",4,AQ4928="CPF ATIVO EM OUTRO COMPRADOR",5,AQ4928="NOVO/SEM CARTAO",6,AND(AJ4928&gt;0,AQ4928,""),8)</f>
        <v>0</v>
      </c>
      <c r="AO4928" s="45">
        <f t="shared" si="1236"/>
        <v>-10</v>
      </c>
    </row>
    <row r="4929" spans="1:41" x14ac:dyDescent="0.4">
      <c r="A4929" s="21" t="str">
        <f t="shared" si="1223"/>
        <v>-------------------------------------------NAO DISPONIVEL-------------------------------------------</v>
      </c>
      <c r="B4929" s="5" t="str">
        <f>_xlfn.IFNA(VLOOKUP(A4929,CNPJ!E:F,2,0),"-------------------------------------------NAO DISPONIVEL-------------------------------------------")</f>
        <v>-------------------------------------------NAO DISPONIVEL-------------------------------------------</v>
      </c>
      <c r="C4929" s="22">
        <v>1</v>
      </c>
      <c r="D4929" s="5" t="str">
        <f>_xlfn.XLOOKUP(R4929,OP!C:C,OP!B:B,,0,1)</f>
        <v>RJ</v>
      </c>
      <c r="E4929" s="23"/>
      <c r="M4929" s="26"/>
      <c r="N4929" s="27"/>
      <c r="O4929" s="28" t="str">
        <f t="shared" si="1224"/>
        <v>00000004929</v>
      </c>
      <c r="R4929" s="27" t="s">
        <v>193</v>
      </c>
      <c r="S4929" s="30" t="str">
        <f>_xlfn.IFNA(VLOOKUP(_xlfn.CONCAT(D4929," - ",R4929),OP!A:D,4,0),"-------------------------------------------NAO DISPONIVEL-------------------------------------------")</f>
        <v>FETRANSPOR</v>
      </c>
      <c r="T4929" s="31"/>
      <c r="U4929" s="32"/>
      <c r="V4929" s="31"/>
      <c r="W4929" s="33">
        <f t="shared" si="1225"/>
        <v>0</v>
      </c>
      <c r="X4929" s="34">
        <f t="shared" si="1226"/>
        <v>0</v>
      </c>
      <c r="Y4929" s="33">
        <f t="shared" si="1227"/>
        <v>0</v>
      </c>
      <c r="Z4929" s="33">
        <f t="shared" si="1228"/>
        <v>0</v>
      </c>
      <c r="AA4929" s="35">
        <f t="shared" si="1229"/>
        <v>0</v>
      </c>
      <c r="AB4929" s="36">
        <f t="shared" si="1230"/>
        <v>0</v>
      </c>
      <c r="AC4929" s="37">
        <f t="shared" si="1231"/>
        <v>0</v>
      </c>
      <c r="AD4929" s="38"/>
      <c r="AE4929" s="38"/>
      <c r="AF4929" s="39">
        <f t="shared" si="1232"/>
        <v>0</v>
      </c>
      <c r="AG4929" s="40"/>
      <c r="AH4929" s="41">
        <f t="shared" si="1233"/>
        <v>0</v>
      </c>
      <c r="AI4929" s="42">
        <f t="shared" si="1234"/>
        <v>0</v>
      </c>
      <c r="AJ4929" s="43">
        <f t="shared" si="1235"/>
        <v>0</v>
      </c>
      <c r="AK4929" s="5" t="str">
        <f>_xlfn.IFNA(VLOOKUP(_xlfn.CONCAT(D4929," - ",S4929),OP!E:F,2,0),"-------------------------------------------NAO DISPONIVEL-------------------------------------------")</f>
        <v>C - RIOCARD</v>
      </c>
      <c r="AL4929" s="7" t="str">
        <f t="shared" si="1221"/>
        <v>1 - -------------------------------------------NAO DISPONIVEL------------------------------------------- - 00000004929 - FETRANSPOR</v>
      </c>
      <c r="AM4929" s="7" t="str">
        <f t="shared" si="1222"/>
        <v>-------------------------------------------NAO DISPONIVEL-------------------------------------------</v>
      </c>
      <c r="AN4929" s="44" cm="1">
        <f t="array" ref="AN4929">_xlfn.IFS(AJ4929=0,0,AQ4929="INATIVO",2,AQ4929="SEM CADASTRO",4,AQ4929="CPF ATIVO EM OUTRO COMPRADOR",5,AQ4929="NOVO/SEM CARTAO",6,AND(AJ4929&gt;0,AQ4929,""),8)</f>
        <v>0</v>
      </c>
      <c r="AO4929" s="45">
        <f t="shared" si="1236"/>
        <v>-10</v>
      </c>
    </row>
    <row r="4930" spans="1:41" x14ac:dyDescent="0.4">
      <c r="A4930" s="21" t="str">
        <f t="shared" si="1223"/>
        <v>-------------------------------------------NAO DISPONIVEL-------------------------------------------</v>
      </c>
      <c r="B4930" s="5" t="str">
        <f>_xlfn.IFNA(VLOOKUP(A4930,CNPJ!E:F,2,0),"-------------------------------------------NAO DISPONIVEL-------------------------------------------")</f>
        <v>-------------------------------------------NAO DISPONIVEL-------------------------------------------</v>
      </c>
      <c r="C4930" s="22">
        <v>1</v>
      </c>
      <c r="D4930" s="5" t="str">
        <f>_xlfn.XLOOKUP(R4930,OP!C:C,OP!B:B,,0,1)</f>
        <v>RJ</v>
      </c>
      <c r="E4930" s="23"/>
      <c r="M4930" s="26"/>
      <c r="N4930" s="27"/>
      <c r="O4930" s="28" t="str">
        <f t="shared" si="1224"/>
        <v>00000004930</v>
      </c>
      <c r="R4930" s="27" t="s">
        <v>193</v>
      </c>
      <c r="S4930" s="30" t="str">
        <f>_xlfn.IFNA(VLOOKUP(_xlfn.CONCAT(D4930," - ",R4930),OP!A:D,4,0),"-------------------------------------------NAO DISPONIVEL-------------------------------------------")</f>
        <v>FETRANSPOR</v>
      </c>
      <c r="T4930" s="31"/>
      <c r="U4930" s="32"/>
      <c r="V4930" s="31"/>
      <c r="W4930" s="33">
        <f t="shared" si="1225"/>
        <v>0</v>
      </c>
      <c r="X4930" s="34">
        <f t="shared" si="1226"/>
        <v>0</v>
      </c>
      <c r="Y4930" s="33">
        <f t="shared" si="1227"/>
        <v>0</v>
      </c>
      <c r="Z4930" s="33">
        <f t="shared" si="1228"/>
        <v>0</v>
      </c>
      <c r="AA4930" s="35">
        <f t="shared" si="1229"/>
        <v>0</v>
      </c>
      <c r="AB4930" s="36">
        <f t="shared" si="1230"/>
        <v>0</v>
      </c>
      <c r="AC4930" s="37">
        <f t="shared" si="1231"/>
        <v>0</v>
      </c>
      <c r="AD4930" s="38"/>
      <c r="AE4930" s="38"/>
      <c r="AF4930" s="39">
        <f t="shared" si="1232"/>
        <v>0</v>
      </c>
      <c r="AG4930" s="40"/>
      <c r="AH4930" s="41">
        <f t="shared" si="1233"/>
        <v>0</v>
      </c>
      <c r="AI4930" s="42">
        <f t="shared" si="1234"/>
        <v>0</v>
      </c>
      <c r="AJ4930" s="43">
        <f t="shared" si="1235"/>
        <v>0</v>
      </c>
      <c r="AK4930" s="5" t="str">
        <f>_xlfn.IFNA(VLOOKUP(_xlfn.CONCAT(D4930," - ",S4930),OP!E:F,2,0),"-------------------------------------------NAO DISPONIVEL-------------------------------------------")</f>
        <v>C - RIOCARD</v>
      </c>
      <c r="AL4930" s="7" t="str">
        <f t="shared" ref="AL4930:AL4993" si="1237">_xlfn.CONCAT(C4930," - ",B4930," - ",O4930," - ",S4930)</f>
        <v>1 - -------------------------------------------NAO DISPONIVEL------------------------------------------- - 00000004930 - FETRANSPOR</v>
      </c>
      <c r="AM4930" s="7" t="str">
        <f t="shared" ref="AM4930:AM4993" si="1238">_xlfn.CONCAT(B4930,L4930,LEFT(M4930,3))</f>
        <v>-------------------------------------------NAO DISPONIVEL-------------------------------------------</v>
      </c>
      <c r="AN4930" s="44" cm="1">
        <f t="array" ref="AN4930">_xlfn.IFS(AJ4930=0,0,AQ4930="INATIVO",2,AQ4930="SEM CADASTRO",4,AQ4930="CPF ATIVO EM OUTRO COMPRADOR",5,AQ4930="NOVO/SEM CARTAO",6,AND(AJ4930&gt;0,AQ4930,""),8)</f>
        <v>0</v>
      </c>
      <c r="AO4930" s="45">
        <f t="shared" si="1236"/>
        <v>-10</v>
      </c>
    </row>
    <row r="4931" spans="1:41" x14ac:dyDescent="0.4">
      <c r="A4931" s="21" t="str">
        <f t="shared" ref="A4931:A4994" si="1239">IF(AND(E4931&lt;&gt;"",F4931&lt;&gt;""),TRIM(_xlfn.CONCAT(D4931," - ",S4931," - ",E4931," - ",F4931)),"-------------------------------------------NAO DISPONIVEL-------------------------------------------")</f>
        <v>-------------------------------------------NAO DISPONIVEL-------------------------------------------</v>
      </c>
      <c r="B4931" s="5" t="str">
        <f>_xlfn.IFNA(VLOOKUP(A4931,CNPJ!E:F,2,0),"-------------------------------------------NAO DISPONIVEL-------------------------------------------")</f>
        <v>-------------------------------------------NAO DISPONIVEL-------------------------------------------</v>
      </c>
      <c r="C4931" s="22">
        <v>1</v>
      </c>
      <c r="D4931" s="5" t="str">
        <f>_xlfn.XLOOKUP(R4931,OP!C:C,OP!B:B,,0,1)</f>
        <v>RJ</v>
      </c>
      <c r="E4931" s="23"/>
      <c r="M4931" s="26"/>
      <c r="N4931" s="27"/>
      <c r="O4931" s="28" t="str">
        <f t="shared" ref="O4931:O4994" si="1240">IF(N4931="",TEXT(ROW(),"00000000000"),IF(N4931="00000000000",TEXT(ROW(),"00000000000"),TRIM(TEXT(N4931,"00000000000"))))</f>
        <v>00000004931</v>
      </c>
      <c r="R4931" s="27" t="s">
        <v>193</v>
      </c>
      <c r="S4931" s="30" t="str">
        <f>_xlfn.IFNA(VLOOKUP(_xlfn.CONCAT(D4931," - ",R4931),OP!A:D,4,0),"-------------------------------------------NAO DISPONIVEL-------------------------------------------")</f>
        <v>FETRANSPOR</v>
      </c>
      <c r="T4931" s="31"/>
      <c r="U4931" s="32"/>
      <c r="V4931" s="31"/>
      <c r="W4931" s="33">
        <f t="shared" ref="W4931:W4994" si="1241">ROUND(T4931,2)</f>
        <v>0</v>
      </c>
      <c r="X4931" s="34">
        <f t="shared" ref="X4931:X4994" si="1242">ROUND(U4931,0)</f>
        <v>0</v>
      </c>
      <c r="Y4931" s="33">
        <f t="shared" ref="Y4931:Y4994" si="1243">ROUND(V4931,2)</f>
        <v>0</v>
      </c>
      <c r="Z4931" s="33">
        <f t="shared" ref="Z4931:Z4994" si="1244">(X4931*Y4931)-W4931</f>
        <v>0</v>
      </c>
      <c r="AA4931" s="35">
        <f t="shared" ref="AA4931:AA4994" si="1245">Y4931</f>
        <v>0</v>
      </c>
      <c r="AB4931" s="36">
        <f t="shared" ref="AB4931:AB4994" si="1246">Z4931</f>
        <v>0</v>
      </c>
      <c r="AC4931" s="37">
        <f t="shared" ref="AC4931:AC4994" si="1247">ROUND(IF(AL4931=AL4930,0,SUMIF(AL:AL,AL4931,AB:AB)),2)</f>
        <v>0</v>
      </c>
      <c r="AD4931" s="38"/>
      <c r="AE4931" s="38"/>
      <c r="AF4931" s="39">
        <f t="shared" ref="AF4931:AF4994" si="1248">ROUND(SUM(AD4931,AE4931),2)</f>
        <v>0</v>
      </c>
      <c r="AG4931" s="40"/>
      <c r="AH4931" s="41">
        <f t="shared" ref="AH4931:AH4994" si="1249">ROUND(AG4931,2)</f>
        <v>0</v>
      </c>
      <c r="AI4931" s="42">
        <f t="shared" ref="AI4931:AI4994" si="1250">ROUND(IF(AH4931=0,0,IF(AF4931-AH4931&lt;0,0,IF(AF4931-AH4931&gt;AC4931,AC4931,AF4931-AH4931))),2)</f>
        <v>0</v>
      </c>
      <c r="AJ4931" s="43">
        <f t="shared" ref="AJ4931:AJ4994" si="1251">ROUND(IF(AC4931=0,0,IF(AH4931=0,AC4931,AC4931-AI4931)),2)</f>
        <v>0</v>
      </c>
      <c r="AK4931" s="5" t="str">
        <f>_xlfn.IFNA(VLOOKUP(_xlfn.CONCAT(D4931," - ",S4931),OP!E:F,2,0),"-------------------------------------------NAO DISPONIVEL-------------------------------------------")</f>
        <v>C - RIOCARD</v>
      </c>
      <c r="AL4931" s="7" t="str">
        <f t="shared" si="1237"/>
        <v>1 - -------------------------------------------NAO DISPONIVEL------------------------------------------- - 00000004931 - FETRANSPOR</v>
      </c>
      <c r="AM4931" s="7" t="str">
        <f t="shared" si="1238"/>
        <v>-------------------------------------------NAO DISPONIVEL-------------------------------------------</v>
      </c>
      <c r="AN4931" s="44" cm="1">
        <f t="array" ref="AN4931">_xlfn.IFS(AJ4931=0,0,AQ4931="INATIVO",2,AQ4931="SEM CADASTRO",4,AQ4931="CPF ATIVO EM OUTRO COMPRADOR",5,AQ4931="NOVO/SEM CARTAO",6,AND(AJ4931&gt;0,AQ4931,""),8)</f>
        <v>0</v>
      </c>
      <c r="AO4931" s="45">
        <f t="shared" ref="AO4931:AO4994" si="1252">AF4931-(10-AJ4931)</f>
        <v>-10</v>
      </c>
    </row>
    <row r="4932" spans="1:41" x14ac:dyDescent="0.4">
      <c r="A4932" s="21" t="str">
        <f t="shared" si="1239"/>
        <v>-------------------------------------------NAO DISPONIVEL-------------------------------------------</v>
      </c>
      <c r="B4932" s="5" t="str">
        <f>_xlfn.IFNA(VLOOKUP(A4932,CNPJ!E:F,2,0),"-------------------------------------------NAO DISPONIVEL-------------------------------------------")</f>
        <v>-------------------------------------------NAO DISPONIVEL-------------------------------------------</v>
      </c>
      <c r="C4932" s="22">
        <v>1</v>
      </c>
      <c r="D4932" s="5" t="str">
        <f>_xlfn.XLOOKUP(R4932,OP!C:C,OP!B:B,,0,1)</f>
        <v>RJ</v>
      </c>
      <c r="E4932" s="23"/>
      <c r="M4932" s="26"/>
      <c r="N4932" s="27"/>
      <c r="O4932" s="28" t="str">
        <f t="shared" si="1240"/>
        <v>00000004932</v>
      </c>
      <c r="R4932" s="27" t="s">
        <v>193</v>
      </c>
      <c r="S4932" s="30" t="str">
        <f>_xlfn.IFNA(VLOOKUP(_xlfn.CONCAT(D4932," - ",R4932),OP!A:D,4,0),"-------------------------------------------NAO DISPONIVEL-------------------------------------------")</f>
        <v>FETRANSPOR</v>
      </c>
      <c r="T4932" s="31"/>
      <c r="U4932" s="32"/>
      <c r="V4932" s="31"/>
      <c r="W4932" s="33">
        <f t="shared" si="1241"/>
        <v>0</v>
      </c>
      <c r="X4932" s="34">
        <f t="shared" si="1242"/>
        <v>0</v>
      </c>
      <c r="Y4932" s="33">
        <f t="shared" si="1243"/>
        <v>0</v>
      </c>
      <c r="Z4932" s="33">
        <f t="shared" si="1244"/>
        <v>0</v>
      </c>
      <c r="AA4932" s="35">
        <f t="shared" si="1245"/>
        <v>0</v>
      </c>
      <c r="AB4932" s="36">
        <f t="shared" si="1246"/>
        <v>0</v>
      </c>
      <c r="AC4932" s="37">
        <f t="shared" si="1247"/>
        <v>0</v>
      </c>
      <c r="AD4932" s="38"/>
      <c r="AE4932" s="38"/>
      <c r="AF4932" s="39">
        <f t="shared" si="1248"/>
        <v>0</v>
      </c>
      <c r="AG4932" s="40"/>
      <c r="AH4932" s="41">
        <f t="shared" si="1249"/>
        <v>0</v>
      </c>
      <c r="AI4932" s="42">
        <f t="shared" si="1250"/>
        <v>0</v>
      </c>
      <c r="AJ4932" s="43">
        <f t="shared" si="1251"/>
        <v>0</v>
      </c>
      <c r="AK4932" s="5" t="str">
        <f>_xlfn.IFNA(VLOOKUP(_xlfn.CONCAT(D4932," - ",S4932),OP!E:F,2,0),"-------------------------------------------NAO DISPONIVEL-------------------------------------------")</f>
        <v>C - RIOCARD</v>
      </c>
      <c r="AL4932" s="7" t="str">
        <f t="shared" si="1237"/>
        <v>1 - -------------------------------------------NAO DISPONIVEL------------------------------------------- - 00000004932 - FETRANSPOR</v>
      </c>
      <c r="AM4932" s="7" t="str">
        <f t="shared" si="1238"/>
        <v>-------------------------------------------NAO DISPONIVEL-------------------------------------------</v>
      </c>
      <c r="AN4932" s="44" cm="1">
        <f t="array" ref="AN4932">_xlfn.IFS(AJ4932=0,0,AQ4932="INATIVO",2,AQ4932="SEM CADASTRO",4,AQ4932="CPF ATIVO EM OUTRO COMPRADOR",5,AQ4932="NOVO/SEM CARTAO",6,AND(AJ4932&gt;0,AQ4932,""),8)</f>
        <v>0</v>
      </c>
      <c r="AO4932" s="45">
        <f t="shared" si="1252"/>
        <v>-10</v>
      </c>
    </row>
    <row r="4933" spans="1:41" x14ac:dyDescent="0.4">
      <c r="A4933" s="21" t="str">
        <f t="shared" si="1239"/>
        <v>-------------------------------------------NAO DISPONIVEL-------------------------------------------</v>
      </c>
      <c r="B4933" s="5" t="str">
        <f>_xlfn.IFNA(VLOOKUP(A4933,CNPJ!E:F,2,0),"-------------------------------------------NAO DISPONIVEL-------------------------------------------")</f>
        <v>-------------------------------------------NAO DISPONIVEL-------------------------------------------</v>
      </c>
      <c r="C4933" s="22">
        <v>1</v>
      </c>
      <c r="D4933" s="5" t="str">
        <f>_xlfn.XLOOKUP(R4933,OP!C:C,OP!B:B,,0,1)</f>
        <v>RJ</v>
      </c>
      <c r="E4933" s="23"/>
      <c r="M4933" s="26"/>
      <c r="N4933" s="27"/>
      <c r="O4933" s="28" t="str">
        <f t="shared" si="1240"/>
        <v>00000004933</v>
      </c>
      <c r="R4933" s="27" t="s">
        <v>193</v>
      </c>
      <c r="S4933" s="30" t="str">
        <f>_xlfn.IFNA(VLOOKUP(_xlfn.CONCAT(D4933," - ",R4933),OP!A:D,4,0),"-------------------------------------------NAO DISPONIVEL-------------------------------------------")</f>
        <v>FETRANSPOR</v>
      </c>
      <c r="T4933" s="31"/>
      <c r="U4933" s="32"/>
      <c r="V4933" s="31"/>
      <c r="W4933" s="33">
        <f t="shared" si="1241"/>
        <v>0</v>
      </c>
      <c r="X4933" s="34">
        <f t="shared" si="1242"/>
        <v>0</v>
      </c>
      <c r="Y4933" s="33">
        <f t="shared" si="1243"/>
        <v>0</v>
      </c>
      <c r="Z4933" s="33">
        <f t="shared" si="1244"/>
        <v>0</v>
      </c>
      <c r="AA4933" s="35">
        <f t="shared" si="1245"/>
        <v>0</v>
      </c>
      <c r="AB4933" s="36">
        <f t="shared" si="1246"/>
        <v>0</v>
      </c>
      <c r="AC4933" s="37">
        <f t="shared" si="1247"/>
        <v>0</v>
      </c>
      <c r="AD4933" s="38"/>
      <c r="AE4933" s="38"/>
      <c r="AF4933" s="39">
        <f t="shared" si="1248"/>
        <v>0</v>
      </c>
      <c r="AG4933" s="40"/>
      <c r="AH4933" s="41">
        <f t="shared" si="1249"/>
        <v>0</v>
      </c>
      <c r="AI4933" s="42">
        <f t="shared" si="1250"/>
        <v>0</v>
      </c>
      <c r="AJ4933" s="43">
        <f t="shared" si="1251"/>
        <v>0</v>
      </c>
      <c r="AK4933" s="5" t="str">
        <f>_xlfn.IFNA(VLOOKUP(_xlfn.CONCAT(D4933," - ",S4933),OP!E:F,2,0),"-------------------------------------------NAO DISPONIVEL-------------------------------------------")</f>
        <v>C - RIOCARD</v>
      </c>
      <c r="AL4933" s="7" t="str">
        <f t="shared" si="1237"/>
        <v>1 - -------------------------------------------NAO DISPONIVEL------------------------------------------- - 00000004933 - FETRANSPOR</v>
      </c>
      <c r="AM4933" s="7" t="str">
        <f t="shared" si="1238"/>
        <v>-------------------------------------------NAO DISPONIVEL-------------------------------------------</v>
      </c>
      <c r="AN4933" s="44" cm="1">
        <f t="array" ref="AN4933">_xlfn.IFS(AJ4933=0,0,AQ4933="INATIVO",2,AQ4933="SEM CADASTRO",4,AQ4933="CPF ATIVO EM OUTRO COMPRADOR",5,AQ4933="NOVO/SEM CARTAO",6,AND(AJ4933&gt;0,AQ4933,""),8)</f>
        <v>0</v>
      </c>
      <c r="AO4933" s="45">
        <f t="shared" si="1252"/>
        <v>-10</v>
      </c>
    </row>
    <row r="4934" spans="1:41" x14ac:dyDescent="0.4">
      <c r="A4934" s="21" t="str">
        <f t="shared" si="1239"/>
        <v>-------------------------------------------NAO DISPONIVEL-------------------------------------------</v>
      </c>
      <c r="B4934" s="5" t="str">
        <f>_xlfn.IFNA(VLOOKUP(A4934,CNPJ!E:F,2,0),"-------------------------------------------NAO DISPONIVEL-------------------------------------------")</f>
        <v>-------------------------------------------NAO DISPONIVEL-------------------------------------------</v>
      </c>
      <c r="C4934" s="22">
        <v>1</v>
      </c>
      <c r="D4934" s="5" t="str">
        <f>_xlfn.XLOOKUP(R4934,OP!C:C,OP!B:B,,0,1)</f>
        <v>RJ</v>
      </c>
      <c r="E4934" s="23"/>
      <c r="M4934" s="26"/>
      <c r="N4934" s="27"/>
      <c r="O4934" s="28" t="str">
        <f t="shared" si="1240"/>
        <v>00000004934</v>
      </c>
      <c r="R4934" s="27" t="s">
        <v>193</v>
      </c>
      <c r="S4934" s="30" t="str">
        <f>_xlfn.IFNA(VLOOKUP(_xlfn.CONCAT(D4934," - ",R4934),OP!A:D,4,0),"-------------------------------------------NAO DISPONIVEL-------------------------------------------")</f>
        <v>FETRANSPOR</v>
      </c>
      <c r="T4934" s="31"/>
      <c r="U4934" s="32"/>
      <c r="V4934" s="31"/>
      <c r="W4934" s="33">
        <f t="shared" si="1241"/>
        <v>0</v>
      </c>
      <c r="X4934" s="34">
        <f t="shared" si="1242"/>
        <v>0</v>
      </c>
      <c r="Y4934" s="33">
        <f t="shared" si="1243"/>
        <v>0</v>
      </c>
      <c r="Z4934" s="33">
        <f t="shared" si="1244"/>
        <v>0</v>
      </c>
      <c r="AA4934" s="35">
        <f t="shared" si="1245"/>
        <v>0</v>
      </c>
      <c r="AB4934" s="36">
        <f t="shared" si="1246"/>
        <v>0</v>
      </c>
      <c r="AC4934" s="37">
        <f t="shared" si="1247"/>
        <v>0</v>
      </c>
      <c r="AD4934" s="38"/>
      <c r="AE4934" s="38"/>
      <c r="AF4934" s="39">
        <f t="shared" si="1248"/>
        <v>0</v>
      </c>
      <c r="AG4934" s="40"/>
      <c r="AH4934" s="41">
        <f t="shared" si="1249"/>
        <v>0</v>
      </c>
      <c r="AI4934" s="42">
        <f t="shared" si="1250"/>
        <v>0</v>
      </c>
      <c r="AJ4934" s="43">
        <f t="shared" si="1251"/>
        <v>0</v>
      </c>
      <c r="AK4934" s="5" t="str">
        <f>_xlfn.IFNA(VLOOKUP(_xlfn.CONCAT(D4934," - ",S4934),OP!E:F,2,0),"-------------------------------------------NAO DISPONIVEL-------------------------------------------")</f>
        <v>C - RIOCARD</v>
      </c>
      <c r="AL4934" s="7" t="str">
        <f t="shared" si="1237"/>
        <v>1 - -------------------------------------------NAO DISPONIVEL------------------------------------------- - 00000004934 - FETRANSPOR</v>
      </c>
      <c r="AM4934" s="7" t="str">
        <f t="shared" si="1238"/>
        <v>-------------------------------------------NAO DISPONIVEL-------------------------------------------</v>
      </c>
      <c r="AN4934" s="44" cm="1">
        <f t="array" ref="AN4934">_xlfn.IFS(AJ4934=0,0,AQ4934="INATIVO",2,AQ4934="SEM CADASTRO",4,AQ4934="CPF ATIVO EM OUTRO COMPRADOR",5,AQ4934="NOVO/SEM CARTAO",6,AND(AJ4934&gt;0,AQ4934,""),8)</f>
        <v>0</v>
      </c>
      <c r="AO4934" s="45">
        <f t="shared" si="1252"/>
        <v>-10</v>
      </c>
    </row>
    <row r="4935" spans="1:41" x14ac:dyDescent="0.4">
      <c r="A4935" s="21" t="str">
        <f t="shared" si="1239"/>
        <v>-------------------------------------------NAO DISPONIVEL-------------------------------------------</v>
      </c>
      <c r="B4935" s="5" t="str">
        <f>_xlfn.IFNA(VLOOKUP(A4935,CNPJ!E:F,2,0),"-------------------------------------------NAO DISPONIVEL-------------------------------------------")</f>
        <v>-------------------------------------------NAO DISPONIVEL-------------------------------------------</v>
      </c>
      <c r="C4935" s="22">
        <v>1</v>
      </c>
      <c r="D4935" s="5" t="str">
        <f>_xlfn.XLOOKUP(R4935,OP!C:C,OP!B:B,,0,1)</f>
        <v>RJ</v>
      </c>
      <c r="E4935" s="23"/>
      <c r="M4935" s="26"/>
      <c r="N4935" s="27"/>
      <c r="O4935" s="28" t="str">
        <f t="shared" si="1240"/>
        <v>00000004935</v>
      </c>
      <c r="R4935" s="27" t="s">
        <v>193</v>
      </c>
      <c r="S4935" s="30" t="str">
        <f>_xlfn.IFNA(VLOOKUP(_xlfn.CONCAT(D4935," - ",R4935),OP!A:D,4,0),"-------------------------------------------NAO DISPONIVEL-------------------------------------------")</f>
        <v>FETRANSPOR</v>
      </c>
      <c r="T4935" s="31"/>
      <c r="U4935" s="32"/>
      <c r="V4935" s="31"/>
      <c r="W4935" s="33">
        <f t="shared" si="1241"/>
        <v>0</v>
      </c>
      <c r="X4935" s="34">
        <f t="shared" si="1242"/>
        <v>0</v>
      </c>
      <c r="Y4935" s="33">
        <f t="shared" si="1243"/>
        <v>0</v>
      </c>
      <c r="Z4935" s="33">
        <f t="shared" si="1244"/>
        <v>0</v>
      </c>
      <c r="AA4935" s="35">
        <f t="shared" si="1245"/>
        <v>0</v>
      </c>
      <c r="AB4935" s="36">
        <f t="shared" si="1246"/>
        <v>0</v>
      </c>
      <c r="AC4935" s="37">
        <f t="shared" si="1247"/>
        <v>0</v>
      </c>
      <c r="AD4935" s="38"/>
      <c r="AE4935" s="38"/>
      <c r="AF4935" s="39">
        <f t="shared" si="1248"/>
        <v>0</v>
      </c>
      <c r="AG4935" s="40"/>
      <c r="AH4935" s="41">
        <f t="shared" si="1249"/>
        <v>0</v>
      </c>
      <c r="AI4935" s="42">
        <f t="shared" si="1250"/>
        <v>0</v>
      </c>
      <c r="AJ4935" s="43">
        <f t="shared" si="1251"/>
        <v>0</v>
      </c>
      <c r="AK4935" s="5" t="str">
        <f>_xlfn.IFNA(VLOOKUP(_xlfn.CONCAT(D4935," - ",S4935),OP!E:F,2,0),"-------------------------------------------NAO DISPONIVEL-------------------------------------------")</f>
        <v>C - RIOCARD</v>
      </c>
      <c r="AL4935" s="7" t="str">
        <f t="shared" si="1237"/>
        <v>1 - -------------------------------------------NAO DISPONIVEL------------------------------------------- - 00000004935 - FETRANSPOR</v>
      </c>
      <c r="AM4935" s="7" t="str">
        <f t="shared" si="1238"/>
        <v>-------------------------------------------NAO DISPONIVEL-------------------------------------------</v>
      </c>
      <c r="AN4935" s="44" cm="1">
        <f t="array" ref="AN4935">_xlfn.IFS(AJ4935=0,0,AQ4935="INATIVO",2,AQ4935="SEM CADASTRO",4,AQ4935="CPF ATIVO EM OUTRO COMPRADOR",5,AQ4935="NOVO/SEM CARTAO",6,AND(AJ4935&gt;0,AQ4935,""),8)</f>
        <v>0</v>
      </c>
      <c r="AO4935" s="45">
        <f t="shared" si="1252"/>
        <v>-10</v>
      </c>
    </row>
    <row r="4936" spans="1:41" x14ac:dyDescent="0.4">
      <c r="A4936" s="21" t="str">
        <f t="shared" si="1239"/>
        <v>-------------------------------------------NAO DISPONIVEL-------------------------------------------</v>
      </c>
      <c r="B4936" s="5" t="str">
        <f>_xlfn.IFNA(VLOOKUP(A4936,CNPJ!E:F,2,0),"-------------------------------------------NAO DISPONIVEL-------------------------------------------")</f>
        <v>-------------------------------------------NAO DISPONIVEL-------------------------------------------</v>
      </c>
      <c r="C4936" s="22">
        <v>1</v>
      </c>
      <c r="D4936" s="5" t="str">
        <f>_xlfn.XLOOKUP(R4936,OP!C:C,OP!B:B,,0,1)</f>
        <v>RJ</v>
      </c>
      <c r="E4936" s="23"/>
      <c r="M4936" s="26"/>
      <c r="N4936" s="27"/>
      <c r="O4936" s="28" t="str">
        <f t="shared" si="1240"/>
        <v>00000004936</v>
      </c>
      <c r="R4936" s="27" t="s">
        <v>193</v>
      </c>
      <c r="S4936" s="30" t="str">
        <f>_xlfn.IFNA(VLOOKUP(_xlfn.CONCAT(D4936," - ",R4936),OP!A:D,4,0),"-------------------------------------------NAO DISPONIVEL-------------------------------------------")</f>
        <v>FETRANSPOR</v>
      </c>
      <c r="T4936" s="31"/>
      <c r="U4936" s="32"/>
      <c r="V4936" s="31"/>
      <c r="W4936" s="33">
        <f t="shared" si="1241"/>
        <v>0</v>
      </c>
      <c r="X4936" s="34">
        <f t="shared" si="1242"/>
        <v>0</v>
      </c>
      <c r="Y4936" s="33">
        <f t="shared" si="1243"/>
        <v>0</v>
      </c>
      <c r="Z4936" s="33">
        <f t="shared" si="1244"/>
        <v>0</v>
      </c>
      <c r="AA4936" s="35">
        <f t="shared" si="1245"/>
        <v>0</v>
      </c>
      <c r="AB4936" s="36">
        <f t="shared" si="1246"/>
        <v>0</v>
      </c>
      <c r="AC4936" s="37">
        <f t="shared" si="1247"/>
        <v>0</v>
      </c>
      <c r="AD4936" s="38"/>
      <c r="AE4936" s="38"/>
      <c r="AF4936" s="39">
        <f t="shared" si="1248"/>
        <v>0</v>
      </c>
      <c r="AG4936" s="40"/>
      <c r="AH4936" s="41">
        <f t="shared" si="1249"/>
        <v>0</v>
      </c>
      <c r="AI4936" s="42">
        <f t="shared" si="1250"/>
        <v>0</v>
      </c>
      <c r="AJ4936" s="43">
        <f t="shared" si="1251"/>
        <v>0</v>
      </c>
      <c r="AK4936" s="5" t="str">
        <f>_xlfn.IFNA(VLOOKUP(_xlfn.CONCAT(D4936," - ",S4936),OP!E:F,2,0),"-------------------------------------------NAO DISPONIVEL-------------------------------------------")</f>
        <v>C - RIOCARD</v>
      </c>
      <c r="AL4936" s="7" t="str">
        <f t="shared" si="1237"/>
        <v>1 - -------------------------------------------NAO DISPONIVEL------------------------------------------- - 00000004936 - FETRANSPOR</v>
      </c>
      <c r="AM4936" s="7" t="str">
        <f t="shared" si="1238"/>
        <v>-------------------------------------------NAO DISPONIVEL-------------------------------------------</v>
      </c>
      <c r="AN4936" s="44" cm="1">
        <f t="array" ref="AN4936">_xlfn.IFS(AJ4936=0,0,AQ4936="INATIVO",2,AQ4936="SEM CADASTRO",4,AQ4936="CPF ATIVO EM OUTRO COMPRADOR",5,AQ4936="NOVO/SEM CARTAO",6,AND(AJ4936&gt;0,AQ4936,""),8)</f>
        <v>0</v>
      </c>
      <c r="AO4936" s="45">
        <f t="shared" si="1252"/>
        <v>-10</v>
      </c>
    </row>
    <row r="4937" spans="1:41" x14ac:dyDescent="0.4">
      <c r="A4937" s="21" t="str">
        <f t="shared" si="1239"/>
        <v>-------------------------------------------NAO DISPONIVEL-------------------------------------------</v>
      </c>
      <c r="B4937" s="5" t="str">
        <f>_xlfn.IFNA(VLOOKUP(A4937,CNPJ!E:F,2,0),"-------------------------------------------NAO DISPONIVEL-------------------------------------------")</f>
        <v>-------------------------------------------NAO DISPONIVEL-------------------------------------------</v>
      </c>
      <c r="C4937" s="22">
        <v>1</v>
      </c>
      <c r="D4937" s="5" t="str">
        <f>_xlfn.XLOOKUP(R4937,OP!C:C,OP!B:B,,0,1)</f>
        <v>RJ</v>
      </c>
      <c r="E4937" s="23"/>
      <c r="M4937" s="26"/>
      <c r="N4937" s="27"/>
      <c r="O4937" s="28" t="str">
        <f t="shared" si="1240"/>
        <v>00000004937</v>
      </c>
      <c r="R4937" s="27" t="s">
        <v>193</v>
      </c>
      <c r="S4937" s="30" t="str">
        <f>_xlfn.IFNA(VLOOKUP(_xlfn.CONCAT(D4937," - ",R4937),OP!A:D,4,0),"-------------------------------------------NAO DISPONIVEL-------------------------------------------")</f>
        <v>FETRANSPOR</v>
      </c>
      <c r="T4937" s="31"/>
      <c r="U4937" s="32"/>
      <c r="V4937" s="31"/>
      <c r="W4937" s="33">
        <f t="shared" si="1241"/>
        <v>0</v>
      </c>
      <c r="X4937" s="34">
        <f t="shared" si="1242"/>
        <v>0</v>
      </c>
      <c r="Y4937" s="33">
        <f t="shared" si="1243"/>
        <v>0</v>
      </c>
      <c r="Z4937" s="33">
        <f t="shared" si="1244"/>
        <v>0</v>
      </c>
      <c r="AA4937" s="35">
        <f t="shared" si="1245"/>
        <v>0</v>
      </c>
      <c r="AB4937" s="36">
        <f t="shared" si="1246"/>
        <v>0</v>
      </c>
      <c r="AC4937" s="37">
        <f t="shared" si="1247"/>
        <v>0</v>
      </c>
      <c r="AD4937" s="38"/>
      <c r="AE4937" s="38"/>
      <c r="AF4937" s="39">
        <f t="shared" si="1248"/>
        <v>0</v>
      </c>
      <c r="AG4937" s="40"/>
      <c r="AH4937" s="41">
        <f t="shared" si="1249"/>
        <v>0</v>
      </c>
      <c r="AI4937" s="42">
        <f t="shared" si="1250"/>
        <v>0</v>
      </c>
      <c r="AJ4937" s="43">
        <f t="shared" si="1251"/>
        <v>0</v>
      </c>
      <c r="AK4937" s="5" t="str">
        <f>_xlfn.IFNA(VLOOKUP(_xlfn.CONCAT(D4937," - ",S4937),OP!E:F,2,0),"-------------------------------------------NAO DISPONIVEL-------------------------------------------")</f>
        <v>C - RIOCARD</v>
      </c>
      <c r="AL4937" s="7" t="str">
        <f t="shared" si="1237"/>
        <v>1 - -------------------------------------------NAO DISPONIVEL------------------------------------------- - 00000004937 - FETRANSPOR</v>
      </c>
      <c r="AM4937" s="7" t="str">
        <f t="shared" si="1238"/>
        <v>-------------------------------------------NAO DISPONIVEL-------------------------------------------</v>
      </c>
      <c r="AN4937" s="44" cm="1">
        <f t="array" ref="AN4937">_xlfn.IFS(AJ4937=0,0,AQ4937="INATIVO",2,AQ4937="SEM CADASTRO",4,AQ4937="CPF ATIVO EM OUTRO COMPRADOR",5,AQ4937="NOVO/SEM CARTAO",6,AND(AJ4937&gt;0,AQ4937,""),8)</f>
        <v>0</v>
      </c>
      <c r="AO4937" s="45">
        <f t="shared" si="1252"/>
        <v>-10</v>
      </c>
    </row>
    <row r="4938" spans="1:41" x14ac:dyDescent="0.4">
      <c r="A4938" s="21" t="str">
        <f t="shared" si="1239"/>
        <v>-------------------------------------------NAO DISPONIVEL-------------------------------------------</v>
      </c>
      <c r="B4938" s="5" t="str">
        <f>_xlfn.IFNA(VLOOKUP(A4938,CNPJ!E:F,2,0),"-------------------------------------------NAO DISPONIVEL-------------------------------------------")</f>
        <v>-------------------------------------------NAO DISPONIVEL-------------------------------------------</v>
      </c>
      <c r="C4938" s="22">
        <v>1</v>
      </c>
      <c r="D4938" s="5" t="str">
        <f>_xlfn.XLOOKUP(R4938,OP!C:C,OP!B:B,,0,1)</f>
        <v>RJ</v>
      </c>
      <c r="E4938" s="23"/>
      <c r="M4938" s="26"/>
      <c r="N4938" s="27"/>
      <c r="O4938" s="28" t="str">
        <f t="shared" si="1240"/>
        <v>00000004938</v>
      </c>
      <c r="R4938" s="27" t="s">
        <v>193</v>
      </c>
      <c r="S4938" s="30" t="str">
        <f>_xlfn.IFNA(VLOOKUP(_xlfn.CONCAT(D4938," - ",R4938),OP!A:D,4,0),"-------------------------------------------NAO DISPONIVEL-------------------------------------------")</f>
        <v>FETRANSPOR</v>
      </c>
      <c r="T4938" s="31"/>
      <c r="U4938" s="32"/>
      <c r="V4938" s="31"/>
      <c r="W4938" s="33">
        <f t="shared" si="1241"/>
        <v>0</v>
      </c>
      <c r="X4938" s="34">
        <f t="shared" si="1242"/>
        <v>0</v>
      </c>
      <c r="Y4938" s="33">
        <f t="shared" si="1243"/>
        <v>0</v>
      </c>
      <c r="Z4938" s="33">
        <f t="shared" si="1244"/>
        <v>0</v>
      </c>
      <c r="AA4938" s="35">
        <f t="shared" si="1245"/>
        <v>0</v>
      </c>
      <c r="AB4938" s="36">
        <f t="shared" si="1246"/>
        <v>0</v>
      </c>
      <c r="AC4938" s="37">
        <f t="shared" si="1247"/>
        <v>0</v>
      </c>
      <c r="AD4938" s="38"/>
      <c r="AE4938" s="38"/>
      <c r="AF4938" s="39">
        <f t="shared" si="1248"/>
        <v>0</v>
      </c>
      <c r="AG4938" s="40"/>
      <c r="AH4938" s="41">
        <f t="shared" si="1249"/>
        <v>0</v>
      </c>
      <c r="AI4938" s="42">
        <f t="shared" si="1250"/>
        <v>0</v>
      </c>
      <c r="AJ4938" s="43">
        <f t="shared" si="1251"/>
        <v>0</v>
      </c>
      <c r="AK4938" s="5" t="str">
        <f>_xlfn.IFNA(VLOOKUP(_xlfn.CONCAT(D4938," - ",S4938),OP!E:F,2,0),"-------------------------------------------NAO DISPONIVEL-------------------------------------------")</f>
        <v>C - RIOCARD</v>
      </c>
      <c r="AL4938" s="7" t="str">
        <f t="shared" si="1237"/>
        <v>1 - -------------------------------------------NAO DISPONIVEL------------------------------------------- - 00000004938 - FETRANSPOR</v>
      </c>
      <c r="AM4938" s="7" t="str">
        <f t="shared" si="1238"/>
        <v>-------------------------------------------NAO DISPONIVEL-------------------------------------------</v>
      </c>
      <c r="AN4938" s="44" cm="1">
        <f t="array" ref="AN4938">_xlfn.IFS(AJ4938=0,0,AQ4938="INATIVO",2,AQ4938="SEM CADASTRO",4,AQ4938="CPF ATIVO EM OUTRO COMPRADOR",5,AQ4938="NOVO/SEM CARTAO",6,AND(AJ4938&gt;0,AQ4938,""),8)</f>
        <v>0</v>
      </c>
      <c r="AO4938" s="45">
        <f t="shared" si="1252"/>
        <v>-10</v>
      </c>
    </row>
    <row r="4939" spans="1:41" x14ac:dyDescent="0.4">
      <c r="A4939" s="21" t="str">
        <f t="shared" si="1239"/>
        <v>-------------------------------------------NAO DISPONIVEL-------------------------------------------</v>
      </c>
      <c r="B4939" s="5" t="str">
        <f>_xlfn.IFNA(VLOOKUP(A4939,CNPJ!E:F,2,0),"-------------------------------------------NAO DISPONIVEL-------------------------------------------")</f>
        <v>-------------------------------------------NAO DISPONIVEL-------------------------------------------</v>
      </c>
      <c r="C4939" s="22">
        <v>1</v>
      </c>
      <c r="D4939" s="5" t="str">
        <f>_xlfn.XLOOKUP(R4939,OP!C:C,OP!B:B,,0,1)</f>
        <v>RJ</v>
      </c>
      <c r="E4939" s="23"/>
      <c r="M4939" s="26"/>
      <c r="N4939" s="27"/>
      <c r="O4939" s="28" t="str">
        <f t="shared" si="1240"/>
        <v>00000004939</v>
      </c>
      <c r="R4939" s="27" t="s">
        <v>193</v>
      </c>
      <c r="S4939" s="30" t="str">
        <f>_xlfn.IFNA(VLOOKUP(_xlfn.CONCAT(D4939," - ",R4939),OP!A:D,4,0),"-------------------------------------------NAO DISPONIVEL-------------------------------------------")</f>
        <v>FETRANSPOR</v>
      </c>
      <c r="T4939" s="31"/>
      <c r="U4939" s="32"/>
      <c r="V4939" s="31"/>
      <c r="W4939" s="33">
        <f t="shared" si="1241"/>
        <v>0</v>
      </c>
      <c r="X4939" s="34">
        <f t="shared" si="1242"/>
        <v>0</v>
      </c>
      <c r="Y4939" s="33">
        <f t="shared" si="1243"/>
        <v>0</v>
      </c>
      <c r="Z4939" s="33">
        <f t="shared" si="1244"/>
        <v>0</v>
      </c>
      <c r="AA4939" s="35">
        <f t="shared" si="1245"/>
        <v>0</v>
      </c>
      <c r="AB4939" s="36">
        <f t="shared" si="1246"/>
        <v>0</v>
      </c>
      <c r="AC4939" s="37">
        <f t="shared" si="1247"/>
        <v>0</v>
      </c>
      <c r="AD4939" s="38"/>
      <c r="AE4939" s="38"/>
      <c r="AF4939" s="39">
        <f t="shared" si="1248"/>
        <v>0</v>
      </c>
      <c r="AG4939" s="40"/>
      <c r="AH4939" s="41">
        <f t="shared" si="1249"/>
        <v>0</v>
      </c>
      <c r="AI4939" s="42">
        <f t="shared" si="1250"/>
        <v>0</v>
      </c>
      <c r="AJ4939" s="43">
        <f t="shared" si="1251"/>
        <v>0</v>
      </c>
      <c r="AK4939" s="5" t="str">
        <f>_xlfn.IFNA(VLOOKUP(_xlfn.CONCAT(D4939," - ",S4939),OP!E:F,2,0),"-------------------------------------------NAO DISPONIVEL-------------------------------------------")</f>
        <v>C - RIOCARD</v>
      </c>
      <c r="AL4939" s="7" t="str">
        <f t="shared" si="1237"/>
        <v>1 - -------------------------------------------NAO DISPONIVEL------------------------------------------- - 00000004939 - FETRANSPOR</v>
      </c>
      <c r="AM4939" s="7" t="str">
        <f t="shared" si="1238"/>
        <v>-------------------------------------------NAO DISPONIVEL-------------------------------------------</v>
      </c>
      <c r="AN4939" s="44" cm="1">
        <f t="array" ref="AN4939">_xlfn.IFS(AJ4939=0,0,AQ4939="INATIVO",2,AQ4939="SEM CADASTRO",4,AQ4939="CPF ATIVO EM OUTRO COMPRADOR",5,AQ4939="NOVO/SEM CARTAO",6,AND(AJ4939&gt;0,AQ4939,""),8)</f>
        <v>0</v>
      </c>
      <c r="AO4939" s="45">
        <f t="shared" si="1252"/>
        <v>-10</v>
      </c>
    </row>
    <row r="4940" spans="1:41" x14ac:dyDescent="0.4">
      <c r="A4940" s="21" t="str">
        <f t="shared" si="1239"/>
        <v>-------------------------------------------NAO DISPONIVEL-------------------------------------------</v>
      </c>
      <c r="B4940" s="5" t="str">
        <f>_xlfn.IFNA(VLOOKUP(A4940,CNPJ!E:F,2,0),"-------------------------------------------NAO DISPONIVEL-------------------------------------------")</f>
        <v>-------------------------------------------NAO DISPONIVEL-------------------------------------------</v>
      </c>
      <c r="C4940" s="22">
        <v>1</v>
      </c>
      <c r="D4940" s="5" t="str">
        <f>_xlfn.XLOOKUP(R4940,OP!C:C,OP!B:B,,0,1)</f>
        <v>RJ</v>
      </c>
      <c r="E4940" s="23"/>
      <c r="M4940" s="26"/>
      <c r="N4940" s="27"/>
      <c r="O4940" s="28" t="str">
        <f t="shared" si="1240"/>
        <v>00000004940</v>
      </c>
      <c r="R4940" s="27" t="s">
        <v>193</v>
      </c>
      <c r="S4940" s="30" t="str">
        <f>_xlfn.IFNA(VLOOKUP(_xlfn.CONCAT(D4940," - ",R4940),OP!A:D,4,0),"-------------------------------------------NAO DISPONIVEL-------------------------------------------")</f>
        <v>FETRANSPOR</v>
      </c>
      <c r="T4940" s="31"/>
      <c r="U4940" s="32"/>
      <c r="V4940" s="31"/>
      <c r="W4940" s="33">
        <f t="shared" si="1241"/>
        <v>0</v>
      </c>
      <c r="X4940" s="34">
        <f t="shared" si="1242"/>
        <v>0</v>
      </c>
      <c r="Y4940" s="33">
        <f t="shared" si="1243"/>
        <v>0</v>
      </c>
      <c r="Z4940" s="33">
        <f t="shared" si="1244"/>
        <v>0</v>
      </c>
      <c r="AA4940" s="35">
        <f t="shared" si="1245"/>
        <v>0</v>
      </c>
      <c r="AB4940" s="36">
        <f t="shared" si="1246"/>
        <v>0</v>
      </c>
      <c r="AC4940" s="37">
        <f t="shared" si="1247"/>
        <v>0</v>
      </c>
      <c r="AD4940" s="38"/>
      <c r="AE4940" s="38"/>
      <c r="AF4940" s="39">
        <f t="shared" si="1248"/>
        <v>0</v>
      </c>
      <c r="AG4940" s="40"/>
      <c r="AH4940" s="41">
        <f t="shared" si="1249"/>
        <v>0</v>
      </c>
      <c r="AI4940" s="42">
        <f t="shared" si="1250"/>
        <v>0</v>
      </c>
      <c r="AJ4940" s="43">
        <f t="shared" si="1251"/>
        <v>0</v>
      </c>
      <c r="AK4940" s="5" t="str">
        <f>_xlfn.IFNA(VLOOKUP(_xlfn.CONCAT(D4940," - ",S4940),OP!E:F,2,0),"-------------------------------------------NAO DISPONIVEL-------------------------------------------")</f>
        <v>C - RIOCARD</v>
      </c>
      <c r="AL4940" s="7" t="str">
        <f t="shared" si="1237"/>
        <v>1 - -------------------------------------------NAO DISPONIVEL------------------------------------------- - 00000004940 - FETRANSPOR</v>
      </c>
      <c r="AM4940" s="7" t="str">
        <f t="shared" si="1238"/>
        <v>-------------------------------------------NAO DISPONIVEL-------------------------------------------</v>
      </c>
      <c r="AN4940" s="44" cm="1">
        <f t="array" ref="AN4940">_xlfn.IFS(AJ4940=0,0,AQ4940="INATIVO",2,AQ4940="SEM CADASTRO",4,AQ4940="CPF ATIVO EM OUTRO COMPRADOR",5,AQ4940="NOVO/SEM CARTAO",6,AND(AJ4940&gt;0,AQ4940,""),8)</f>
        <v>0</v>
      </c>
      <c r="AO4940" s="45">
        <f t="shared" si="1252"/>
        <v>-10</v>
      </c>
    </row>
    <row r="4941" spans="1:41" x14ac:dyDescent="0.4">
      <c r="A4941" s="21" t="str">
        <f t="shared" si="1239"/>
        <v>-------------------------------------------NAO DISPONIVEL-------------------------------------------</v>
      </c>
      <c r="B4941" s="5" t="str">
        <f>_xlfn.IFNA(VLOOKUP(A4941,CNPJ!E:F,2,0),"-------------------------------------------NAO DISPONIVEL-------------------------------------------")</f>
        <v>-------------------------------------------NAO DISPONIVEL-------------------------------------------</v>
      </c>
      <c r="C4941" s="22">
        <v>1</v>
      </c>
      <c r="D4941" s="5" t="str">
        <f>_xlfn.XLOOKUP(R4941,OP!C:C,OP!B:B,,0,1)</f>
        <v>RJ</v>
      </c>
      <c r="E4941" s="23"/>
      <c r="M4941" s="26"/>
      <c r="N4941" s="27"/>
      <c r="O4941" s="28" t="str">
        <f t="shared" si="1240"/>
        <v>00000004941</v>
      </c>
      <c r="R4941" s="27" t="s">
        <v>193</v>
      </c>
      <c r="S4941" s="30" t="str">
        <f>_xlfn.IFNA(VLOOKUP(_xlfn.CONCAT(D4941," - ",R4941),OP!A:D,4,0),"-------------------------------------------NAO DISPONIVEL-------------------------------------------")</f>
        <v>FETRANSPOR</v>
      </c>
      <c r="T4941" s="31"/>
      <c r="U4941" s="32"/>
      <c r="V4941" s="31"/>
      <c r="W4941" s="33">
        <f t="shared" si="1241"/>
        <v>0</v>
      </c>
      <c r="X4941" s="34">
        <f t="shared" si="1242"/>
        <v>0</v>
      </c>
      <c r="Y4941" s="33">
        <f t="shared" si="1243"/>
        <v>0</v>
      </c>
      <c r="Z4941" s="33">
        <f t="shared" si="1244"/>
        <v>0</v>
      </c>
      <c r="AA4941" s="35">
        <f t="shared" si="1245"/>
        <v>0</v>
      </c>
      <c r="AB4941" s="36">
        <f t="shared" si="1246"/>
        <v>0</v>
      </c>
      <c r="AC4941" s="37">
        <f t="shared" si="1247"/>
        <v>0</v>
      </c>
      <c r="AD4941" s="38"/>
      <c r="AE4941" s="38"/>
      <c r="AF4941" s="39">
        <f t="shared" si="1248"/>
        <v>0</v>
      </c>
      <c r="AG4941" s="40"/>
      <c r="AH4941" s="41">
        <f t="shared" si="1249"/>
        <v>0</v>
      </c>
      <c r="AI4941" s="42">
        <f t="shared" si="1250"/>
        <v>0</v>
      </c>
      <c r="AJ4941" s="43">
        <f t="shared" si="1251"/>
        <v>0</v>
      </c>
      <c r="AK4941" s="5" t="str">
        <f>_xlfn.IFNA(VLOOKUP(_xlfn.CONCAT(D4941," - ",S4941),OP!E:F,2,0),"-------------------------------------------NAO DISPONIVEL-------------------------------------------")</f>
        <v>C - RIOCARD</v>
      </c>
      <c r="AL4941" s="7" t="str">
        <f t="shared" si="1237"/>
        <v>1 - -------------------------------------------NAO DISPONIVEL------------------------------------------- - 00000004941 - FETRANSPOR</v>
      </c>
      <c r="AM4941" s="7" t="str">
        <f t="shared" si="1238"/>
        <v>-------------------------------------------NAO DISPONIVEL-------------------------------------------</v>
      </c>
      <c r="AN4941" s="44" cm="1">
        <f t="array" ref="AN4941">_xlfn.IFS(AJ4941=0,0,AQ4941="INATIVO",2,AQ4941="SEM CADASTRO",4,AQ4941="CPF ATIVO EM OUTRO COMPRADOR",5,AQ4941="NOVO/SEM CARTAO",6,AND(AJ4941&gt;0,AQ4941,""),8)</f>
        <v>0</v>
      </c>
      <c r="AO4941" s="45">
        <f t="shared" si="1252"/>
        <v>-10</v>
      </c>
    </row>
    <row r="4942" spans="1:41" x14ac:dyDescent="0.4">
      <c r="A4942" s="21" t="str">
        <f t="shared" si="1239"/>
        <v>-------------------------------------------NAO DISPONIVEL-------------------------------------------</v>
      </c>
      <c r="B4942" s="5" t="str">
        <f>_xlfn.IFNA(VLOOKUP(A4942,CNPJ!E:F,2,0),"-------------------------------------------NAO DISPONIVEL-------------------------------------------")</f>
        <v>-------------------------------------------NAO DISPONIVEL-------------------------------------------</v>
      </c>
      <c r="C4942" s="22">
        <v>1</v>
      </c>
      <c r="D4942" s="5" t="str">
        <f>_xlfn.XLOOKUP(R4942,OP!C:C,OP!B:B,,0,1)</f>
        <v>RJ</v>
      </c>
      <c r="E4942" s="23"/>
      <c r="M4942" s="26"/>
      <c r="N4942" s="27"/>
      <c r="O4942" s="28" t="str">
        <f t="shared" si="1240"/>
        <v>00000004942</v>
      </c>
      <c r="R4942" s="27" t="s">
        <v>193</v>
      </c>
      <c r="S4942" s="30" t="str">
        <f>_xlfn.IFNA(VLOOKUP(_xlfn.CONCAT(D4942," - ",R4942),OP!A:D,4,0),"-------------------------------------------NAO DISPONIVEL-------------------------------------------")</f>
        <v>FETRANSPOR</v>
      </c>
      <c r="T4942" s="31"/>
      <c r="U4942" s="32"/>
      <c r="V4942" s="31"/>
      <c r="W4942" s="33">
        <f t="shared" si="1241"/>
        <v>0</v>
      </c>
      <c r="X4942" s="34">
        <f t="shared" si="1242"/>
        <v>0</v>
      </c>
      <c r="Y4942" s="33">
        <f t="shared" si="1243"/>
        <v>0</v>
      </c>
      <c r="Z4942" s="33">
        <f t="shared" si="1244"/>
        <v>0</v>
      </c>
      <c r="AA4942" s="35">
        <f t="shared" si="1245"/>
        <v>0</v>
      </c>
      <c r="AB4942" s="36">
        <f t="shared" si="1246"/>
        <v>0</v>
      </c>
      <c r="AC4942" s="37">
        <f t="shared" si="1247"/>
        <v>0</v>
      </c>
      <c r="AD4942" s="38"/>
      <c r="AE4942" s="38"/>
      <c r="AF4942" s="39">
        <f t="shared" si="1248"/>
        <v>0</v>
      </c>
      <c r="AG4942" s="40"/>
      <c r="AH4942" s="41">
        <f t="shared" si="1249"/>
        <v>0</v>
      </c>
      <c r="AI4942" s="42">
        <f t="shared" si="1250"/>
        <v>0</v>
      </c>
      <c r="AJ4942" s="43">
        <f t="shared" si="1251"/>
        <v>0</v>
      </c>
      <c r="AK4942" s="5" t="str">
        <f>_xlfn.IFNA(VLOOKUP(_xlfn.CONCAT(D4942," - ",S4942),OP!E:F,2,0),"-------------------------------------------NAO DISPONIVEL-------------------------------------------")</f>
        <v>C - RIOCARD</v>
      </c>
      <c r="AL4942" s="7" t="str">
        <f t="shared" si="1237"/>
        <v>1 - -------------------------------------------NAO DISPONIVEL------------------------------------------- - 00000004942 - FETRANSPOR</v>
      </c>
      <c r="AM4942" s="7" t="str">
        <f t="shared" si="1238"/>
        <v>-------------------------------------------NAO DISPONIVEL-------------------------------------------</v>
      </c>
      <c r="AN4942" s="44" cm="1">
        <f t="array" ref="AN4942">_xlfn.IFS(AJ4942=0,0,AQ4942="INATIVO",2,AQ4942="SEM CADASTRO",4,AQ4942="CPF ATIVO EM OUTRO COMPRADOR",5,AQ4942="NOVO/SEM CARTAO",6,AND(AJ4942&gt;0,AQ4942,""),8)</f>
        <v>0</v>
      </c>
      <c r="AO4942" s="45">
        <f t="shared" si="1252"/>
        <v>-10</v>
      </c>
    </row>
    <row r="4943" spans="1:41" x14ac:dyDescent="0.4">
      <c r="A4943" s="21" t="str">
        <f t="shared" si="1239"/>
        <v>-------------------------------------------NAO DISPONIVEL-------------------------------------------</v>
      </c>
      <c r="B4943" s="5" t="str">
        <f>_xlfn.IFNA(VLOOKUP(A4943,CNPJ!E:F,2,0),"-------------------------------------------NAO DISPONIVEL-------------------------------------------")</f>
        <v>-------------------------------------------NAO DISPONIVEL-------------------------------------------</v>
      </c>
      <c r="C4943" s="22">
        <v>1</v>
      </c>
      <c r="D4943" s="5" t="str">
        <f>_xlfn.XLOOKUP(R4943,OP!C:C,OP!B:B,,0,1)</f>
        <v>RJ</v>
      </c>
      <c r="E4943" s="23"/>
      <c r="M4943" s="26"/>
      <c r="N4943" s="27"/>
      <c r="O4943" s="28" t="str">
        <f t="shared" si="1240"/>
        <v>00000004943</v>
      </c>
      <c r="R4943" s="27" t="s">
        <v>193</v>
      </c>
      <c r="S4943" s="30" t="str">
        <f>_xlfn.IFNA(VLOOKUP(_xlfn.CONCAT(D4943," - ",R4943),OP!A:D,4,0),"-------------------------------------------NAO DISPONIVEL-------------------------------------------")</f>
        <v>FETRANSPOR</v>
      </c>
      <c r="T4943" s="31"/>
      <c r="U4943" s="32"/>
      <c r="V4943" s="31"/>
      <c r="W4943" s="33">
        <f t="shared" si="1241"/>
        <v>0</v>
      </c>
      <c r="X4943" s="34">
        <f t="shared" si="1242"/>
        <v>0</v>
      </c>
      <c r="Y4943" s="33">
        <f t="shared" si="1243"/>
        <v>0</v>
      </c>
      <c r="Z4943" s="33">
        <f t="shared" si="1244"/>
        <v>0</v>
      </c>
      <c r="AA4943" s="35">
        <f t="shared" si="1245"/>
        <v>0</v>
      </c>
      <c r="AB4943" s="36">
        <f t="shared" si="1246"/>
        <v>0</v>
      </c>
      <c r="AC4943" s="37">
        <f t="shared" si="1247"/>
        <v>0</v>
      </c>
      <c r="AD4943" s="38"/>
      <c r="AE4943" s="38"/>
      <c r="AF4943" s="39">
        <f t="shared" si="1248"/>
        <v>0</v>
      </c>
      <c r="AG4943" s="40"/>
      <c r="AH4943" s="41">
        <f t="shared" si="1249"/>
        <v>0</v>
      </c>
      <c r="AI4943" s="42">
        <f t="shared" si="1250"/>
        <v>0</v>
      </c>
      <c r="AJ4943" s="43">
        <f t="shared" si="1251"/>
        <v>0</v>
      </c>
      <c r="AK4943" s="5" t="str">
        <f>_xlfn.IFNA(VLOOKUP(_xlfn.CONCAT(D4943," - ",S4943),OP!E:F,2,0),"-------------------------------------------NAO DISPONIVEL-------------------------------------------")</f>
        <v>C - RIOCARD</v>
      </c>
      <c r="AL4943" s="7" t="str">
        <f t="shared" si="1237"/>
        <v>1 - -------------------------------------------NAO DISPONIVEL------------------------------------------- - 00000004943 - FETRANSPOR</v>
      </c>
      <c r="AM4943" s="7" t="str">
        <f t="shared" si="1238"/>
        <v>-------------------------------------------NAO DISPONIVEL-------------------------------------------</v>
      </c>
      <c r="AN4943" s="44" cm="1">
        <f t="array" ref="AN4943">_xlfn.IFS(AJ4943=0,0,AQ4943="INATIVO",2,AQ4943="SEM CADASTRO",4,AQ4943="CPF ATIVO EM OUTRO COMPRADOR",5,AQ4943="NOVO/SEM CARTAO",6,AND(AJ4943&gt;0,AQ4943,""),8)</f>
        <v>0</v>
      </c>
      <c r="AO4943" s="45">
        <f t="shared" si="1252"/>
        <v>-10</v>
      </c>
    </row>
    <row r="4944" spans="1:41" x14ac:dyDescent="0.4">
      <c r="A4944" s="21" t="str">
        <f t="shared" si="1239"/>
        <v>-------------------------------------------NAO DISPONIVEL-------------------------------------------</v>
      </c>
      <c r="B4944" s="5" t="str">
        <f>_xlfn.IFNA(VLOOKUP(A4944,CNPJ!E:F,2,0),"-------------------------------------------NAO DISPONIVEL-------------------------------------------")</f>
        <v>-------------------------------------------NAO DISPONIVEL-------------------------------------------</v>
      </c>
      <c r="C4944" s="22">
        <v>1</v>
      </c>
      <c r="D4944" s="5" t="str">
        <f>_xlfn.XLOOKUP(R4944,OP!C:C,OP!B:B,,0,1)</f>
        <v>RJ</v>
      </c>
      <c r="E4944" s="23"/>
      <c r="M4944" s="26"/>
      <c r="N4944" s="27"/>
      <c r="O4944" s="28" t="str">
        <f t="shared" si="1240"/>
        <v>00000004944</v>
      </c>
      <c r="R4944" s="27" t="s">
        <v>193</v>
      </c>
      <c r="S4944" s="30" t="str">
        <f>_xlfn.IFNA(VLOOKUP(_xlfn.CONCAT(D4944," - ",R4944),OP!A:D,4,0),"-------------------------------------------NAO DISPONIVEL-------------------------------------------")</f>
        <v>FETRANSPOR</v>
      </c>
      <c r="T4944" s="31"/>
      <c r="U4944" s="32"/>
      <c r="V4944" s="31"/>
      <c r="W4944" s="33">
        <f t="shared" si="1241"/>
        <v>0</v>
      </c>
      <c r="X4944" s="34">
        <f t="shared" si="1242"/>
        <v>0</v>
      </c>
      <c r="Y4944" s="33">
        <f t="shared" si="1243"/>
        <v>0</v>
      </c>
      <c r="Z4944" s="33">
        <f t="shared" si="1244"/>
        <v>0</v>
      </c>
      <c r="AA4944" s="35">
        <f t="shared" si="1245"/>
        <v>0</v>
      </c>
      <c r="AB4944" s="36">
        <f t="shared" si="1246"/>
        <v>0</v>
      </c>
      <c r="AC4944" s="37">
        <f t="shared" si="1247"/>
        <v>0</v>
      </c>
      <c r="AD4944" s="38"/>
      <c r="AE4944" s="38"/>
      <c r="AF4944" s="39">
        <f t="shared" si="1248"/>
        <v>0</v>
      </c>
      <c r="AG4944" s="40"/>
      <c r="AH4944" s="41">
        <f t="shared" si="1249"/>
        <v>0</v>
      </c>
      <c r="AI4944" s="42">
        <f t="shared" si="1250"/>
        <v>0</v>
      </c>
      <c r="AJ4944" s="43">
        <f t="shared" si="1251"/>
        <v>0</v>
      </c>
      <c r="AK4944" s="5" t="str">
        <f>_xlfn.IFNA(VLOOKUP(_xlfn.CONCAT(D4944," - ",S4944),OP!E:F,2,0),"-------------------------------------------NAO DISPONIVEL-------------------------------------------")</f>
        <v>C - RIOCARD</v>
      </c>
      <c r="AL4944" s="7" t="str">
        <f t="shared" si="1237"/>
        <v>1 - -------------------------------------------NAO DISPONIVEL------------------------------------------- - 00000004944 - FETRANSPOR</v>
      </c>
      <c r="AM4944" s="7" t="str">
        <f t="shared" si="1238"/>
        <v>-------------------------------------------NAO DISPONIVEL-------------------------------------------</v>
      </c>
      <c r="AN4944" s="44" cm="1">
        <f t="array" ref="AN4944">_xlfn.IFS(AJ4944=0,0,AQ4944="INATIVO",2,AQ4944="SEM CADASTRO",4,AQ4944="CPF ATIVO EM OUTRO COMPRADOR",5,AQ4944="NOVO/SEM CARTAO",6,AND(AJ4944&gt;0,AQ4944,""),8)</f>
        <v>0</v>
      </c>
      <c r="AO4944" s="45">
        <f t="shared" si="1252"/>
        <v>-10</v>
      </c>
    </row>
    <row r="4945" spans="1:41" x14ac:dyDescent="0.4">
      <c r="A4945" s="21" t="str">
        <f t="shared" si="1239"/>
        <v>-------------------------------------------NAO DISPONIVEL-------------------------------------------</v>
      </c>
      <c r="B4945" s="5" t="str">
        <f>_xlfn.IFNA(VLOOKUP(A4945,CNPJ!E:F,2,0),"-------------------------------------------NAO DISPONIVEL-------------------------------------------")</f>
        <v>-------------------------------------------NAO DISPONIVEL-------------------------------------------</v>
      </c>
      <c r="C4945" s="22">
        <v>1</v>
      </c>
      <c r="D4945" s="5" t="str">
        <f>_xlfn.XLOOKUP(R4945,OP!C:C,OP!B:B,,0,1)</f>
        <v>RJ</v>
      </c>
      <c r="E4945" s="23"/>
      <c r="M4945" s="26"/>
      <c r="N4945" s="27"/>
      <c r="O4945" s="28" t="str">
        <f t="shared" si="1240"/>
        <v>00000004945</v>
      </c>
      <c r="R4945" s="27" t="s">
        <v>193</v>
      </c>
      <c r="S4945" s="30" t="str">
        <f>_xlfn.IFNA(VLOOKUP(_xlfn.CONCAT(D4945," - ",R4945),OP!A:D,4,0),"-------------------------------------------NAO DISPONIVEL-------------------------------------------")</f>
        <v>FETRANSPOR</v>
      </c>
      <c r="T4945" s="31"/>
      <c r="U4945" s="32"/>
      <c r="V4945" s="31"/>
      <c r="W4945" s="33">
        <f t="shared" si="1241"/>
        <v>0</v>
      </c>
      <c r="X4945" s="34">
        <f t="shared" si="1242"/>
        <v>0</v>
      </c>
      <c r="Y4945" s="33">
        <f t="shared" si="1243"/>
        <v>0</v>
      </c>
      <c r="Z4945" s="33">
        <f t="shared" si="1244"/>
        <v>0</v>
      </c>
      <c r="AA4945" s="35">
        <f t="shared" si="1245"/>
        <v>0</v>
      </c>
      <c r="AB4945" s="36">
        <f t="shared" si="1246"/>
        <v>0</v>
      </c>
      <c r="AC4945" s="37">
        <f t="shared" si="1247"/>
        <v>0</v>
      </c>
      <c r="AD4945" s="38"/>
      <c r="AE4945" s="38"/>
      <c r="AF4945" s="39">
        <f t="shared" si="1248"/>
        <v>0</v>
      </c>
      <c r="AG4945" s="40"/>
      <c r="AH4945" s="41">
        <f t="shared" si="1249"/>
        <v>0</v>
      </c>
      <c r="AI4945" s="42">
        <f t="shared" si="1250"/>
        <v>0</v>
      </c>
      <c r="AJ4945" s="43">
        <f t="shared" si="1251"/>
        <v>0</v>
      </c>
      <c r="AK4945" s="5" t="str">
        <f>_xlfn.IFNA(VLOOKUP(_xlfn.CONCAT(D4945," - ",S4945),OP!E:F,2,0),"-------------------------------------------NAO DISPONIVEL-------------------------------------------")</f>
        <v>C - RIOCARD</v>
      </c>
      <c r="AL4945" s="7" t="str">
        <f t="shared" si="1237"/>
        <v>1 - -------------------------------------------NAO DISPONIVEL------------------------------------------- - 00000004945 - FETRANSPOR</v>
      </c>
      <c r="AM4945" s="7" t="str">
        <f t="shared" si="1238"/>
        <v>-------------------------------------------NAO DISPONIVEL-------------------------------------------</v>
      </c>
      <c r="AN4945" s="44" cm="1">
        <f t="array" ref="AN4945">_xlfn.IFS(AJ4945=0,0,AQ4945="INATIVO",2,AQ4945="SEM CADASTRO",4,AQ4945="CPF ATIVO EM OUTRO COMPRADOR",5,AQ4945="NOVO/SEM CARTAO",6,AND(AJ4945&gt;0,AQ4945,""),8)</f>
        <v>0</v>
      </c>
      <c r="AO4945" s="45">
        <f t="shared" si="1252"/>
        <v>-10</v>
      </c>
    </row>
    <row r="4946" spans="1:41" x14ac:dyDescent="0.4">
      <c r="A4946" s="21" t="str">
        <f t="shared" si="1239"/>
        <v>-------------------------------------------NAO DISPONIVEL-------------------------------------------</v>
      </c>
      <c r="B4946" s="5" t="str">
        <f>_xlfn.IFNA(VLOOKUP(A4946,CNPJ!E:F,2,0),"-------------------------------------------NAO DISPONIVEL-------------------------------------------")</f>
        <v>-------------------------------------------NAO DISPONIVEL-------------------------------------------</v>
      </c>
      <c r="C4946" s="22">
        <v>1</v>
      </c>
      <c r="D4946" s="5" t="str">
        <f>_xlfn.XLOOKUP(R4946,OP!C:C,OP!B:B,,0,1)</f>
        <v>RJ</v>
      </c>
      <c r="E4946" s="23"/>
      <c r="M4946" s="26"/>
      <c r="N4946" s="27"/>
      <c r="O4946" s="28" t="str">
        <f t="shared" si="1240"/>
        <v>00000004946</v>
      </c>
      <c r="R4946" s="27" t="s">
        <v>193</v>
      </c>
      <c r="S4946" s="30" t="str">
        <f>_xlfn.IFNA(VLOOKUP(_xlfn.CONCAT(D4946," - ",R4946),OP!A:D,4,0),"-------------------------------------------NAO DISPONIVEL-------------------------------------------")</f>
        <v>FETRANSPOR</v>
      </c>
      <c r="T4946" s="31"/>
      <c r="U4946" s="32"/>
      <c r="V4946" s="31"/>
      <c r="W4946" s="33">
        <f t="shared" si="1241"/>
        <v>0</v>
      </c>
      <c r="X4946" s="34">
        <f t="shared" si="1242"/>
        <v>0</v>
      </c>
      <c r="Y4946" s="33">
        <f t="shared" si="1243"/>
        <v>0</v>
      </c>
      <c r="Z4946" s="33">
        <f t="shared" si="1244"/>
        <v>0</v>
      </c>
      <c r="AA4946" s="35">
        <f t="shared" si="1245"/>
        <v>0</v>
      </c>
      <c r="AB4946" s="36">
        <f t="shared" si="1246"/>
        <v>0</v>
      </c>
      <c r="AC4946" s="37">
        <f t="shared" si="1247"/>
        <v>0</v>
      </c>
      <c r="AD4946" s="38"/>
      <c r="AE4946" s="38"/>
      <c r="AF4946" s="39">
        <f t="shared" si="1248"/>
        <v>0</v>
      </c>
      <c r="AG4946" s="40"/>
      <c r="AH4946" s="41">
        <f t="shared" si="1249"/>
        <v>0</v>
      </c>
      <c r="AI4946" s="42">
        <f t="shared" si="1250"/>
        <v>0</v>
      </c>
      <c r="AJ4946" s="43">
        <f t="shared" si="1251"/>
        <v>0</v>
      </c>
      <c r="AK4946" s="5" t="str">
        <f>_xlfn.IFNA(VLOOKUP(_xlfn.CONCAT(D4946," - ",S4946),OP!E:F,2,0),"-------------------------------------------NAO DISPONIVEL-------------------------------------------")</f>
        <v>C - RIOCARD</v>
      </c>
      <c r="AL4946" s="7" t="str">
        <f t="shared" si="1237"/>
        <v>1 - -------------------------------------------NAO DISPONIVEL------------------------------------------- - 00000004946 - FETRANSPOR</v>
      </c>
      <c r="AM4946" s="7" t="str">
        <f t="shared" si="1238"/>
        <v>-------------------------------------------NAO DISPONIVEL-------------------------------------------</v>
      </c>
      <c r="AN4946" s="44" cm="1">
        <f t="array" ref="AN4946">_xlfn.IFS(AJ4946=0,0,AQ4946="INATIVO",2,AQ4946="SEM CADASTRO",4,AQ4946="CPF ATIVO EM OUTRO COMPRADOR",5,AQ4946="NOVO/SEM CARTAO",6,AND(AJ4946&gt;0,AQ4946,""),8)</f>
        <v>0</v>
      </c>
      <c r="AO4946" s="45">
        <f t="shared" si="1252"/>
        <v>-10</v>
      </c>
    </row>
    <row r="4947" spans="1:41" x14ac:dyDescent="0.4">
      <c r="A4947" s="21" t="str">
        <f t="shared" si="1239"/>
        <v>-------------------------------------------NAO DISPONIVEL-------------------------------------------</v>
      </c>
      <c r="B4947" s="5" t="str">
        <f>_xlfn.IFNA(VLOOKUP(A4947,CNPJ!E:F,2,0),"-------------------------------------------NAO DISPONIVEL-------------------------------------------")</f>
        <v>-------------------------------------------NAO DISPONIVEL-------------------------------------------</v>
      </c>
      <c r="C4947" s="22">
        <v>1</v>
      </c>
      <c r="D4947" s="5" t="str">
        <f>_xlfn.XLOOKUP(R4947,OP!C:C,OP!B:B,,0,1)</f>
        <v>RJ</v>
      </c>
      <c r="E4947" s="23"/>
      <c r="M4947" s="26"/>
      <c r="N4947" s="27"/>
      <c r="O4947" s="28" t="str">
        <f t="shared" si="1240"/>
        <v>00000004947</v>
      </c>
      <c r="R4947" s="27" t="s">
        <v>193</v>
      </c>
      <c r="S4947" s="30" t="str">
        <f>_xlfn.IFNA(VLOOKUP(_xlfn.CONCAT(D4947," - ",R4947),OP!A:D,4,0),"-------------------------------------------NAO DISPONIVEL-------------------------------------------")</f>
        <v>FETRANSPOR</v>
      </c>
      <c r="T4947" s="31"/>
      <c r="U4947" s="32"/>
      <c r="V4947" s="31"/>
      <c r="W4947" s="33">
        <f t="shared" si="1241"/>
        <v>0</v>
      </c>
      <c r="X4947" s="34">
        <f t="shared" si="1242"/>
        <v>0</v>
      </c>
      <c r="Y4947" s="33">
        <f t="shared" si="1243"/>
        <v>0</v>
      </c>
      <c r="Z4947" s="33">
        <f t="shared" si="1244"/>
        <v>0</v>
      </c>
      <c r="AA4947" s="35">
        <f t="shared" si="1245"/>
        <v>0</v>
      </c>
      <c r="AB4947" s="36">
        <f t="shared" si="1246"/>
        <v>0</v>
      </c>
      <c r="AC4947" s="37">
        <f t="shared" si="1247"/>
        <v>0</v>
      </c>
      <c r="AD4947" s="38"/>
      <c r="AE4947" s="38"/>
      <c r="AF4947" s="39">
        <f t="shared" si="1248"/>
        <v>0</v>
      </c>
      <c r="AG4947" s="40"/>
      <c r="AH4947" s="41">
        <f t="shared" si="1249"/>
        <v>0</v>
      </c>
      <c r="AI4947" s="42">
        <f t="shared" si="1250"/>
        <v>0</v>
      </c>
      <c r="AJ4947" s="43">
        <f t="shared" si="1251"/>
        <v>0</v>
      </c>
      <c r="AK4947" s="5" t="str">
        <f>_xlfn.IFNA(VLOOKUP(_xlfn.CONCAT(D4947," - ",S4947),OP!E:F,2,0),"-------------------------------------------NAO DISPONIVEL-------------------------------------------")</f>
        <v>C - RIOCARD</v>
      </c>
      <c r="AL4947" s="7" t="str">
        <f t="shared" si="1237"/>
        <v>1 - -------------------------------------------NAO DISPONIVEL------------------------------------------- - 00000004947 - FETRANSPOR</v>
      </c>
      <c r="AM4947" s="7" t="str">
        <f t="shared" si="1238"/>
        <v>-------------------------------------------NAO DISPONIVEL-------------------------------------------</v>
      </c>
      <c r="AN4947" s="44" cm="1">
        <f t="array" ref="AN4947">_xlfn.IFS(AJ4947=0,0,AQ4947="INATIVO",2,AQ4947="SEM CADASTRO",4,AQ4947="CPF ATIVO EM OUTRO COMPRADOR",5,AQ4947="NOVO/SEM CARTAO",6,AND(AJ4947&gt;0,AQ4947,""),8)</f>
        <v>0</v>
      </c>
      <c r="AO4947" s="45">
        <f t="shared" si="1252"/>
        <v>-10</v>
      </c>
    </row>
    <row r="4948" spans="1:41" x14ac:dyDescent="0.4">
      <c r="A4948" s="21" t="str">
        <f t="shared" si="1239"/>
        <v>-------------------------------------------NAO DISPONIVEL-------------------------------------------</v>
      </c>
      <c r="B4948" s="5" t="str">
        <f>_xlfn.IFNA(VLOOKUP(A4948,CNPJ!E:F,2,0),"-------------------------------------------NAO DISPONIVEL-------------------------------------------")</f>
        <v>-------------------------------------------NAO DISPONIVEL-------------------------------------------</v>
      </c>
      <c r="C4948" s="22">
        <v>1</v>
      </c>
      <c r="D4948" s="5" t="str">
        <f>_xlfn.XLOOKUP(R4948,OP!C:C,OP!B:B,,0,1)</f>
        <v>RJ</v>
      </c>
      <c r="E4948" s="23"/>
      <c r="M4948" s="26"/>
      <c r="N4948" s="27"/>
      <c r="O4948" s="28" t="str">
        <f t="shared" si="1240"/>
        <v>00000004948</v>
      </c>
      <c r="R4948" s="27" t="s">
        <v>193</v>
      </c>
      <c r="S4948" s="30" t="str">
        <f>_xlfn.IFNA(VLOOKUP(_xlfn.CONCAT(D4948," - ",R4948),OP!A:D,4,0),"-------------------------------------------NAO DISPONIVEL-------------------------------------------")</f>
        <v>FETRANSPOR</v>
      </c>
      <c r="T4948" s="31"/>
      <c r="U4948" s="32"/>
      <c r="V4948" s="31"/>
      <c r="W4948" s="33">
        <f t="shared" si="1241"/>
        <v>0</v>
      </c>
      <c r="X4948" s="34">
        <f t="shared" si="1242"/>
        <v>0</v>
      </c>
      <c r="Y4948" s="33">
        <f t="shared" si="1243"/>
        <v>0</v>
      </c>
      <c r="Z4948" s="33">
        <f t="shared" si="1244"/>
        <v>0</v>
      </c>
      <c r="AA4948" s="35">
        <f t="shared" si="1245"/>
        <v>0</v>
      </c>
      <c r="AB4948" s="36">
        <f t="shared" si="1246"/>
        <v>0</v>
      </c>
      <c r="AC4948" s="37">
        <f t="shared" si="1247"/>
        <v>0</v>
      </c>
      <c r="AD4948" s="38"/>
      <c r="AE4948" s="38"/>
      <c r="AF4948" s="39">
        <f t="shared" si="1248"/>
        <v>0</v>
      </c>
      <c r="AG4948" s="40"/>
      <c r="AH4948" s="41">
        <f t="shared" si="1249"/>
        <v>0</v>
      </c>
      <c r="AI4948" s="42">
        <f t="shared" si="1250"/>
        <v>0</v>
      </c>
      <c r="AJ4948" s="43">
        <f t="shared" si="1251"/>
        <v>0</v>
      </c>
      <c r="AK4948" s="5" t="str">
        <f>_xlfn.IFNA(VLOOKUP(_xlfn.CONCAT(D4948," - ",S4948),OP!E:F,2,0),"-------------------------------------------NAO DISPONIVEL-------------------------------------------")</f>
        <v>C - RIOCARD</v>
      </c>
      <c r="AL4948" s="7" t="str">
        <f t="shared" si="1237"/>
        <v>1 - -------------------------------------------NAO DISPONIVEL------------------------------------------- - 00000004948 - FETRANSPOR</v>
      </c>
      <c r="AM4948" s="7" t="str">
        <f t="shared" si="1238"/>
        <v>-------------------------------------------NAO DISPONIVEL-------------------------------------------</v>
      </c>
      <c r="AN4948" s="44" cm="1">
        <f t="array" ref="AN4948">_xlfn.IFS(AJ4948=0,0,AQ4948="INATIVO",2,AQ4948="SEM CADASTRO",4,AQ4948="CPF ATIVO EM OUTRO COMPRADOR",5,AQ4948="NOVO/SEM CARTAO",6,AND(AJ4948&gt;0,AQ4948,""),8)</f>
        <v>0</v>
      </c>
      <c r="AO4948" s="45">
        <f t="shared" si="1252"/>
        <v>-10</v>
      </c>
    </row>
    <row r="4949" spans="1:41" x14ac:dyDescent="0.4">
      <c r="A4949" s="21" t="str">
        <f t="shared" si="1239"/>
        <v>-------------------------------------------NAO DISPONIVEL-------------------------------------------</v>
      </c>
      <c r="B4949" s="5" t="str">
        <f>_xlfn.IFNA(VLOOKUP(A4949,CNPJ!E:F,2,0),"-------------------------------------------NAO DISPONIVEL-------------------------------------------")</f>
        <v>-------------------------------------------NAO DISPONIVEL-------------------------------------------</v>
      </c>
      <c r="C4949" s="22">
        <v>1</v>
      </c>
      <c r="D4949" s="5" t="str">
        <f>_xlfn.XLOOKUP(R4949,OP!C:C,OP!B:B,,0,1)</f>
        <v>RJ</v>
      </c>
      <c r="E4949" s="23"/>
      <c r="M4949" s="26"/>
      <c r="N4949" s="27"/>
      <c r="O4949" s="28" t="str">
        <f t="shared" si="1240"/>
        <v>00000004949</v>
      </c>
      <c r="R4949" s="27" t="s">
        <v>193</v>
      </c>
      <c r="S4949" s="30" t="str">
        <f>_xlfn.IFNA(VLOOKUP(_xlfn.CONCAT(D4949," - ",R4949),OP!A:D,4,0),"-------------------------------------------NAO DISPONIVEL-------------------------------------------")</f>
        <v>FETRANSPOR</v>
      </c>
      <c r="T4949" s="31"/>
      <c r="U4949" s="32"/>
      <c r="V4949" s="31"/>
      <c r="W4949" s="33">
        <f t="shared" si="1241"/>
        <v>0</v>
      </c>
      <c r="X4949" s="34">
        <f t="shared" si="1242"/>
        <v>0</v>
      </c>
      <c r="Y4949" s="33">
        <f t="shared" si="1243"/>
        <v>0</v>
      </c>
      <c r="Z4949" s="33">
        <f t="shared" si="1244"/>
        <v>0</v>
      </c>
      <c r="AA4949" s="35">
        <f t="shared" si="1245"/>
        <v>0</v>
      </c>
      <c r="AB4949" s="36">
        <f t="shared" si="1246"/>
        <v>0</v>
      </c>
      <c r="AC4949" s="37">
        <f t="shared" si="1247"/>
        <v>0</v>
      </c>
      <c r="AD4949" s="38"/>
      <c r="AE4949" s="38"/>
      <c r="AF4949" s="39">
        <f t="shared" si="1248"/>
        <v>0</v>
      </c>
      <c r="AG4949" s="40"/>
      <c r="AH4949" s="41">
        <f t="shared" si="1249"/>
        <v>0</v>
      </c>
      <c r="AI4949" s="42">
        <f t="shared" si="1250"/>
        <v>0</v>
      </c>
      <c r="AJ4949" s="43">
        <f t="shared" si="1251"/>
        <v>0</v>
      </c>
      <c r="AK4949" s="5" t="str">
        <f>_xlfn.IFNA(VLOOKUP(_xlfn.CONCAT(D4949," - ",S4949),OP!E:F,2,0),"-------------------------------------------NAO DISPONIVEL-------------------------------------------")</f>
        <v>C - RIOCARD</v>
      </c>
      <c r="AL4949" s="7" t="str">
        <f t="shared" si="1237"/>
        <v>1 - -------------------------------------------NAO DISPONIVEL------------------------------------------- - 00000004949 - FETRANSPOR</v>
      </c>
      <c r="AM4949" s="7" t="str">
        <f t="shared" si="1238"/>
        <v>-------------------------------------------NAO DISPONIVEL-------------------------------------------</v>
      </c>
      <c r="AN4949" s="44" cm="1">
        <f t="array" ref="AN4949">_xlfn.IFS(AJ4949=0,0,AQ4949="INATIVO",2,AQ4949="SEM CADASTRO",4,AQ4949="CPF ATIVO EM OUTRO COMPRADOR",5,AQ4949="NOVO/SEM CARTAO",6,AND(AJ4949&gt;0,AQ4949,""),8)</f>
        <v>0</v>
      </c>
      <c r="AO4949" s="45">
        <f t="shared" si="1252"/>
        <v>-10</v>
      </c>
    </row>
    <row r="4950" spans="1:41" x14ac:dyDescent="0.4">
      <c r="A4950" s="21" t="str">
        <f t="shared" si="1239"/>
        <v>-------------------------------------------NAO DISPONIVEL-------------------------------------------</v>
      </c>
      <c r="B4950" s="5" t="str">
        <f>_xlfn.IFNA(VLOOKUP(A4950,CNPJ!E:F,2,0),"-------------------------------------------NAO DISPONIVEL-------------------------------------------")</f>
        <v>-------------------------------------------NAO DISPONIVEL-------------------------------------------</v>
      </c>
      <c r="C4950" s="22">
        <v>1</v>
      </c>
      <c r="D4950" s="5" t="str">
        <f>_xlfn.XLOOKUP(R4950,OP!C:C,OP!B:B,,0,1)</f>
        <v>RJ</v>
      </c>
      <c r="E4950" s="23"/>
      <c r="M4950" s="26"/>
      <c r="N4950" s="27"/>
      <c r="O4950" s="28" t="str">
        <f t="shared" si="1240"/>
        <v>00000004950</v>
      </c>
      <c r="R4950" s="27" t="s">
        <v>193</v>
      </c>
      <c r="S4950" s="30" t="str">
        <f>_xlfn.IFNA(VLOOKUP(_xlfn.CONCAT(D4950," - ",R4950),OP!A:D,4,0),"-------------------------------------------NAO DISPONIVEL-------------------------------------------")</f>
        <v>FETRANSPOR</v>
      </c>
      <c r="T4950" s="31"/>
      <c r="U4950" s="32"/>
      <c r="V4950" s="31"/>
      <c r="W4950" s="33">
        <f t="shared" si="1241"/>
        <v>0</v>
      </c>
      <c r="X4950" s="34">
        <f t="shared" si="1242"/>
        <v>0</v>
      </c>
      <c r="Y4950" s="33">
        <f t="shared" si="1243"/>
        <v>0</v>
      </c>
      <c r="Z4950" s="33">
        <f t="shared" si="1244"/>
        <v>0</v>
      </c>
      <c r="AA4950" s="35">
        <f t="shared" si="1245"/>
        <v>0</v>
      </c>
      <c r="AB4950" s="36">
        <f t="shared" si="1246"/>
        <v>0</v>
      </c>
      <c r="AC4950" s="37">
        <f t="shared" si="1247"/>
        <v>0</v>
      </c>
      <c r="AD4950" s="38"/>
      <c r="AE4950" s="38"/>
      <c r="AF4950" s="39">
        <f t="shared" si="1248"/>
        <v>0</v>
      </c>
      <c r="AG4950" s="40"/>
      <c r="AH4950" s="41">
        <f t="shared" si="1249"/>
        <v>0</v>
      </c>
      <c r="AI4950" s="42">
        <f t="shared" si="1250"/>
        <v>0</v>
      </c>
      <c r="AJ4950" s="43">
        <f t="shared" si="1251"/>
        <v>0</v>
      </c>
      <c r="AK4950" s="5" t="str">
        <f>_xlfn.IFNA(VLOOKUP(_xlfn.CONCAT(D4950," - ",S4950),OP!E:F,2,0),"-------------------------------------------NAO DISPONIVEL-------------------------------------------")</f>
        <v>C - RIOCARD</v>
      </c>
      <c r="AL4950" s="7" t="str">
        <f t="shared" si="1237"/>
        <v>1 - -------------------------------------------NAO DISPONIVEL------------------------------------------- - 00000004950 - FETRANSPOR</v>
      </c>
      <c r="AM4950" s="7" t="str">
        <f t="shared" si="1238"/>
        <v>-------------------------------------------NAO DISPONIVEL-------------------------------------------</v>
      </c>
      <c r="AN4950" s="44" cm="1">
        <f t="array" ref="AN4950">_xlfn.IFS(AJ4950=0,0,AQ4950="INATIVO",2,AQ4950="SEM CADASTRO",4,AQ4950="CPF ATIVO EM OUTRO COMPRADOR",5,AQ4950="NOVO/SEM CARTAO",6,AND(AJ4950&gt;0,AQ4950,""),8)</f>
        <v>0</v>
      </c>
      <c r="AO4950" s="45">
        <f t="shared" si="1252"/>
        <v>-10</v>
      </c>
    </row>
    <row r="4951" spans="1:41" x14ac:dyDescent="0.4">
      <c r="A4951" s="21" t="str">
        <f t="shared" si="1239"/>
        <v>-------------------------------------------NAO DISPONIVEL-------------------------------------------</v>
      </c>
      <c r="B4951" s="5" t="str">
        <f>_xlfn.IFNA(VLOOKUP(A4951,CNPJ!E:F,2,0),"-------------------------------------------NAO DISPONIVEL-------------------------------------------")</f>
        <v>-------------------------------------------NAO DISPONIVEL-------------------------------------------</v>
      </c>
      <c r="C4951" s="22">
        <v>1</v>
      </c>
      <c r="D4951" s="5" t="str">
        <f>_xlfn.XLOOKUP(R4951,OP!C:C,OP!B:B,,0,1)</f>
        <v>RJ</v>
      </c>
      <c r="E4951" s="23"/>
      <c r="M4951" s="26"/>
      <c r="N4951" s="27"/>
      <c r="O4951" s="28" t="str">
        <f t="shared" si="1240"/>
        <v>00000004951</v>
      </c>
      <c r="R4951" s="27" t="s">
        <v>193</v>
      </c>
      <c r="S4951" s="30" t="str">
        <f>_xlfn.IFNA(VLOOKUP(_xlfn.CONCAT(D4951," - ",R4951),OP!A:D,4,0),"-------------------------------------------NAO DISPONIVEL-------------------------------------------")</f>
        <v>FETRANSPOR</v>
      </c>
      <c r="T4951" s="31"/>
      <c r="U4951" s="32"/>
      <c r="V4951" s="31"/>
      <c r="W4951" s="33">
        <f t="shared" si="1241"/>
        <v>0</v>
      </c>
      <c r="X4951" s="34">
        <f t="shared" si="1242"/>
        <v>0</v>
      </c>
      <c r="Y4951" s="33">
        <f t="shared" si="1243"/>
        <v>0</v>
      </c>
      <c r="Z4951" s="33">
        <f t="shared" si="1244"/>
        <v>0</v>
      </c>
      <c r="AA4951" s="35">
        <f t="shared" si="1245"/>
        <v>0</v>
      </c>
      <c r="AB4951" s="36">
        <f t="shared" si="1246"/>
        <v>0</v>
      </c>
      <c r="AC4951" s="37">
        <f t="shared" si="1247"/>
        <v>0</v>
      </c>
      <c r="AD4951" s="38"/>
      <c r="AE4951" s="38"/>
      <c r="AF4951" s="39">
        <f t="shared" si="1248"/>
        <v>0</v>
      </c>
      <c r="AG4951" s="40"/>
      <c r="AH4951" s="41">
        <f t="shared" si="1249"/>
        <v>0</v>
      </c>
      <c r="AI4951" s="42">
        <f t="shared" si="1250"/>
        <v>0</v>
      </c>
      <c r="AJ4951" s="43">
        <f t="shared" si="1251"/>
        <v>0</v>
      </c>
      <c r="AK4951" s="5" t="str">
        <f>_xlfn.IFNA(VLOOKUP(_xlfn.CONCAT(D4951," - ",S4951),OP!E:F,2,0),"-------------------------------------------NAO DISPONIVEL-------------------------------------------")</f>
        <v>C - RIOCARD</v>
      </c>
      <c r="AL4951" s="7" t="str">
        <f t="shared" si="1237"/>
        <v>1 - -------------------------------------------NAO DISPONIVEL------------------------------------------- - 00000004951 - FETRANSPOR</v>
      </c>
      <c r="AM4951" s="7" t="str">
        <f t="shared" si="1238"/>
        <v>-------------------------------------------NAO DISPONIVEL-------------------------------------------</v>
      </c>
      <c r="AN4951" s="44" cm="1">
        <f t="array" ref="AN4951">_xlfn.IFS(AJ4951=0,0,AQ4951="INATIVO",2,AQ4951="SEM CADASTRO",4,AQ4951="CPF ATIVO EM OUTRO COMPRADOR",5,AQ4951="NOVO/SEM CARTAO",6,AND(AJ4951&gt;0,AQ4951,""),8)</f>
        <v>0</v>
      </c>
      <c r="AO4951" s="45">
        <f t="shared" si="1252"/>
        <v>-10</v>
      </c>
    </row>
    <row r="4952" spans="1:41" x14ac:dyDescent="0.4">
      <c r="A4952" s="21" t="str">
        <f t="shared" si="1239"/>
        <v>-------------------------------------------NAO DISPONIVEL-------------------------------------------</v>
      </c>
      <c r="B4952" s="5" t="str">
        <f>_xlfn.IFNA(VLOOKUP(A4952,CNPJ!E:F,2,0),"-------------------------------------------NAO DISPONIVEL-------------------------------------------")</f>
        <v>-------------------------------------------NAO DISPONIVEL-------------------------------------------</v>
      </c>
      <c r="C4952" s="22">
        <v>1</v>
      </c>
      <c r="D4952" s="5" t="str">
        <f>_xlfn.XLOOKUP(R4952,OP!C:C,OP!B:B,,0,1)</f>
        <v>RJ</v>
      </c>
      <c r="E4952" s="23"/>
      <c r="M4952" s="26"/>
      <c r="N4952" s="27"/>
      <c r="O4952" s="28" t="str">
        <f t="shared" si="1240"/>
        <v>00000004952</v>
      </c>
      <c r="R4952" s="27" t="s">
        <v>193</v>
      </c>
      <c r="S4952" s="30" t="str">
        <f>_xlfn.IFNA(VLOOKUP(_xlfn.CONCAT(D4952," - ",R4952),OP!A:D,4,0),"-------------------------------------------NAO DISPONIVEL-------------------------------------------")</f>
        <v>FETRANSPOR</v>
      </c>
      <c r="T4952" s="31"/>
      <c r="U4952" s="32"/>
      <c r="V4952" s="31"/>
      <c r="W4952" s="33">
        <f t="shared" si="1241"/>
        <v>0</v>
      </c>
      <c r="X4952" s="34">
        <f t="shared" si="1242"/>
        <v>0</v>
      </c>
      <c r="Y4952" s="33">
        <f t="shared" si="1243"/>
        <v>0</v>
      </c>
      <c r="Z4952" s="33">
        <f t="shared" si="1244"/>
        <v>0</v>
      </c>
      <c r="AA4952" s="35">
        <f t="shared" si="1245"/>
        <v>0</v>
      </c>
      <c r="AB4952" s="36">
        <f t="shared" si="1246"/>
        <v>0</v>
      </c>
      <c r="AC4952" s="37">
        <f t="shared" si="1247"/>
        <v>0</v>
      </c>
      <c r="AD4952" s="38"/>
      <c r="AE4952" s="38"/>
      <c r="AF4952" s="39">
        <f t="shared" si="1248"/>
        <v>0</v>
      </c>
      <c r="AG4952" s="40"/>
      <c r="AH4952" s="41">
        <f t="shared" si="1249"/>
        <v>0</v>
      </c>
      <c r="AI4952" s="42">
        <f t="shared" si="1250"/>
        <v>0</v>
      </c>
      <c r="AJ4952" s="43">
        <f t="shared" si="1251"/>
        <v>0</v>
      </c>
      <c r="AK4952" s="5" t="str">
        <f>_xlfn.IFNA(VLOOKUP(_xlfn.CONCAT(D4952," - ",S4952),OP!E:F,2,0),"-------------------------------------------NAO DISPONIVEL-------------------------------------------")</f>
        <v>C - RIOCARD</v>
      </c>
      <c r="AL4952" s="7" t="str">
        <f t="shared" si="1237"/>
        <v>1 - -------------------------------------------NAO DISPONIVEL------------------------------------------- - 00000004952 - FETRANSPOR</v>
      </c>
      <c r="AM4952" s="7" t="str">
        <f t="shared" si="1238"/>
        <v>-------------------------------------------NAO DISPONIVEL-------------------------------------------</v>
      </c>
      <c r="AN4952" s="44" cm="1">
        <f t="array" ref="AN4952">_xlfn.IFS(AJ4952=0,0,AQ4952="INATIVO",2,AQ4952="SEM CADASTRO",4,AQ4952="CPF ATIVO EM OUTRO COMPRADOR",5,AQ4952="NOVO/SEM CARTAO",6,AND(AJ4952&gt;0,AQ4952,""),8)</f>
        <v>0</v>
      </c>
      <c r="AO4952" s="45">
        <f t="shared" si="1252"/>
        <v>-10</v>
      </c>
    </row>
    <row r="4953" spans="1:41" x14ac:dyDescent="0.4">
      <c r="A4953" s="21" t="str">
        <f t="shared" si="1239"/>
        <v>-------------------------------------------NAO DISPONIVEL-------------------------------------------</v>
      </c>
      <c r="B4953" s="5" t="str">
        <f>_xlfn.IFNA(VLOOKUP(A4953,CNPJ!E:F,2,0),"-------------------------------------------NAO DISPONIVEL-------------------------------------------")</f>
        <v>-------------------------------------------NAO DISPONIVEL-------------------------------------------</v>
      </c>
      <c r="C4953" s="22">
        <v>1</v>
      </c>
      <c r="D4953" s="5" t="str">
        <f>_xlfn.XLOOKUP(R4953,OP!C:C,OP!B:B,,0,1)</f>
        <v>RJ</v>
      </c>
      <c r="E4953" s="23"/>
      <c r="M4953" s="26"/>
      <c r="N4953" s="27"/>
      <c r="O4953" s="28" t="str">
        <f t="shared" si="1240"/>
        <v>00000004953</v>
      </c>
      <c r="R4953" s="27" t="s">
        <v>193</v>
      </c>
      <c r="S4953" s="30" t="str">
        <f>_xlfn.IFNA(VLOOKUP(_xlfn.CONCAT(D4953," - ",R4953),OP!A:D,4,0),"-------------------------------------------NAO DISPONIVEL-------------------------------------------")</f>
        <v>FETRANSPOR</v>
      </c>
      <c r="T4953" s="31"/>
      <c r="U4953" s="32"/>
      <c r="V4953" s="31"/>
      <c r="W4953" s="33">
        <f t="shared" si="1241"/>
        <v>0</v>
      </c>
      <c r="X4953" s="34">
        <f t="shared" si="1242"/>
        <v>0</v>
      </c>
      <c r="Y4953" s="33">
        <f t="shared" si="1243"/>
        <v>0</v>
      </c>
      <c r="Z4953" s="33">
        <f t="shared" si="1244"/>
        <v>0</v>
      </c>
      <c r="AA4953" s="35">
        <f t="shared" si="1245"/>
        <v>0</v>
      </c>
      <c r="AB4953" s="36">
        <f t="shared" si="1246"/>
        <v>0</v>
      </c>
      <c r="AC4953" s="37">
        <f t="shared" si="1247"/>
        <v>0</v>
      </c>
      <c r="AD4953" s="38"/>
      <c r="AE4953" s="38"/>
      <c r="AF4953" s="39">
        <f t="shared" si="1248"/>
        <v>0</v>
      </c>
      <c r="AG4953" s="40"/>
      <c r="AH4953" s="41">
        <f t="shared" si="1249"/>
        <v>0</v>
      </c>
      <c r="AI4953" s="42">
        <f t="shared" si="1250"/>
        <v>0</v>
      </c>
      <c r="AJ4953" s="43">
        <f t="shared" si="1251"/>
        <v>0</v>
      </c>
      <c r="AK4953" s="5" t="str">
        <f>_xlfn.IFNA(VLOOKUP(_xlfn.CONCAT(D4953," - ",S4953),OP!E:F,2,0),"-------------------------------------------NAO DISPONIVEL-------------------------------------------")</f>
        <v>C - RIOCARD</v>
      </c>
      <c r="AL4953" s="7" t="str">
        <f t="shared" si="1237"/>
        <v>1 - -------------------------------------------NAO DISPONIVEL------------------------------------------- - 00000004953 - FETRANSPOR</v>
      </c>
      <c r="AM4953" s="7" t="str">
        <f t="shared" si="1238"/>
        <v>-------------------------------------------NAO DISPONIVEL-------------------------------------------</v>
      </c>
      <c r="AN4953" s="44" cm="1">
        <f t="array" ref="AN4953">_xlfn.IFS(AJ4953=0,0,AQ4953="INATIVO",2,AQ4953="SEM CADASTRO",4,AQ4953="CPF ATIVO EM OUTRO COMPRADOR",5,AQ4953="NOVO/SEM CARTAO",6,AND(AJ4953&gt;0,AQ4953,""),8)</f>
        <v>0</v>
      </c>
      <c r="AO4953" s="45">
        <f t="shared" si="1252"/>
        <v>-10</v>
      </c>
    </row>
    <row r="4954" spans="1:41" x14ac:dyDescent="0.4">
      <c r="A4954" s="21" t="str">
        <f t="shared" si="1239"/>
        <v>-------------------------------------------NAO DISPONIVEL-------------------------------------------</v>
      </c>
      <c r="B4954" s="5" t="str">
        <f>_xlfn.IFNA(VLOOKUP(A4954,CNPJ!E:F,2,0),"-------------------------------------------NAO DISPONIVEL-------------------------------------------")</f>
        <v>-------------------------------------------NAO DISPONIVEL-------------------------------------------</v>
      </c>
      <c r="C4954" s="22">
        <v>1</v>
      </c>
      <c r="D4954" s="5" t="str">
        <f>_xlfn.XLOOKUP(R4954,OP!C:C,OP!B:B,,0,1)</f>
        <v>RJ</v>
      </c>
      <c r="E4954" s="23"/>
      <c r="M4954" s="26"/>
      <c r="N4954" s="27"/>
      <c r="O4954" s="28" t="str">
        <f t="shared" si="1240"/>
        <v>00000004954</v>
      </c>
      <c r="R4954" s="27" t="s">
        <v>193</v>
      </c>
      <c r="S4954" s="30" t="str">
        <f>_xlfn.IFNA(VLOOKUP(_xlfn.CONCAT(D4954," - ",R4954),OP!A:D,4,0),"-------------------------------------------NAO DISPONIVEL-------------------------------------------")</f>
        <v>FETRANSPOR</v>
      </c>
      <c r="T4954" s="31"/>
      <c r="U4954" s="32"/>
      <c r="V4954" s="31"/>
      <c r="W4954" s="33">
        <f t="shared" si="1241"/>
        <v>0</v>
      </c>
      <c r="X4954" s="34">
        <f t="shared" si="1242"/>
        <v>0</v>
      </c>
      <c r="Y4954" s="33">
        <f t="shared" si="1243"/>
        <v>0</v>
      </c>
      <c r="Z4954" s="33">
        <f t="shared" si="1244"/>
        <v>0</v>
      </c>
      <c r="AA4954" s="35">
        <f t="shared" si="1245"/>
        <v>0</v>
      </c>
      <c r="AB4954" s="36">
        <f t="shared" si="1246"/>
        <v>0</v>
      </c>
      <c r="AC4954" s="37">
        <f t="shared" si="1247"/>
        <v>0</v>
      </c>
      <c r="AD4954" s="38"/>
      <c r="AE4954" s="38"/>
      <c r="AF4954" s="39">
        <f t="shared" si="1248"/>
        <v>0</v>
      </c>
      <c r="AG4954" s="40"/>
      <c r="AH4954" s="41">
        <f t="shared" si="1249"/>
        <v>0</v>
      </c>
      <c r="AI4954" s="42">
        <f t="shared" si="1250"/>
        <v>0</v>
      </c>
      <c r="AJ4954" s="43">
        <f t="shared" si="1251"/>
        <v>0</v>
      </c>
      <c r="AK4954" s="5" t="str">
        <f>_xlfn.IFNA(VLOOKUP(_xlfn.CONCAT(D4954," - ",S4954),OP!E:F,2,0),"-------------------------------------------NAO DISPONIVEL-------------------------------------------")</f>
        <v>C - RIOCARD</v>
      </c>
      <c r="AL4954" s="7" t="str">
        <f t="shared" si="1237"/>
        <v>1 - -------------------------------------------NAO DISPONIVEL------------------------------------------- - 00000004954 - FETRANSPOR</v>
      </c>
      <c r="AM4954" s="7" t="str">
        <f t="shared" si="1238"/>
        <v>-------------------------------------------NAO DISPONIVEL-------------------------------------------</v>
      </c>
      <c r="AN4954" s="44" cm="1">
        <f t="array" ref="AN4954">_xlfn.IFS(AJ4954=0,0,AQ4954="INATIVO",2,AQ4954="SEM CADASTRO",4,AQ4954="CPF ATIVO EM OUTRO COMPRADOR",5,AQ4954="NOVO/SEM CARTAO",6,AND(AJ4954&gt;0,AQ4954,""),8)</f>
        <v>0</v>
      </c>
      <c r="AO4954" s="45">
        <f t="shared" si="1252"/>
        <v>-10</v>
      </c>
    </row>
    <row r="4955" spans="1:41" x14ac:dyDescent="0.4">
      <c r="A4955" s="21" t="str">
        <f t="shared" si="1239"/>
        <v>-------------------------------------------NAO DISPONIVEL-------------------------------------------</v>
      </c>
      <c r="B4955" s="5" t="str">
        <f>_xlfn.IFNA(VLOOKUP(A4955,CNPJ!E:F,2,0),"-------------------------------------------NAO DISPONIVEL-------------------------------------------")</f>
        <v>-------------------------------------------NAO DISPONIVEL-------------------------------------------</v>
      </c>
      <c r="C4955" s="22">
        <v>1</v>
      </c>
      <c r="D4955" s="5" t="str">
        <f>_xlfn.XLOOKUP(R4955,OP!C:C,OP!B:B,,0,1)</f>
        <v>RJ</v>
      </c>
      <c r="E4955" s="23"/>
      <c r="M4955" s="26"/>
      <c r="N4955" s="27"/>
      <c r="O4955" s="28" t="str">
        <f t="shared" si="1240"/>
        <v>00000004955</v>
      </c>
      <c r="R4955" s="27" t="s">
        <v>193</v>
      </c>
      <c r="S4955" s="30" t="str">
        <f>_xlfn.IFNA(VLOOKUP(_xlfn.CONCAT(D4955," - ",R4955),OP!A:D,4,0),"-------------------------------------------NAO DISPONIVEL-------------------------------------------")</f>
        <v>FETRANSPOR</v>
      </c>
      <c r="T4955" s="31"/>
      <c r="U4955" s="32"/>
      <c r="V4955" s="31"/>
      <c r="W4955" s="33">
        <f t="shared" si="1241"/>
        <v>0</v>
      </c>
      <c r="X4955" s="34">
        <f t="shared" si="1242"/>
        <v>0</v>
      </c>
      <c r="Y4955" s="33">
        <f t="shared" si="1243"/>
        <v>0</v>
      </c>
      <c r="Z4955" s="33">
        <f t="shared" si="1244"/>
        <v>0</v>
      </c>
      <c r="AA4955" s="35">
        <f t="shared" si="1245"/>
        <v>0</v>
      </c>
      <c r="AB4955" s="36">
        <f t="shared" si="1246"/>
        <v>0</v>
      </c>
      <c r="AC4955" s="37">
        <f t="shared" si="1247"/>
        <v>0</v>
      </c>
      <c r="AD4955" s="38"/>
      <c r="AE4955" s="38"/>
      <c r="AF4955" s="39">
        <f t="shared" si="1248"/>
        <v>0</v>
      </c>
      <c r="AG4955" s="40"/>
      <c r="AH4955" s="41">
        <f t="shared" si="1249"/>
        <v>0</v>
      </c>
      <c r="AI4955" s="42">
        <f t="shared" si="1250"/>
        <v>0</v>
      </c>
      <c r="AJ4955" s="43">
        <f t="shared" si="1251"/>
        <v>0</v>
      </c>
      <c r="AK4955" s="5" t="str">
        <f>_xlfn.IFNA(VLOOKUP(_xlfn.CONCAT(D4955," - ",S4955),OP!E:F,2,0),"-------------------------------------------NAO DISPONIVEL-------------------------------------------")</f>
        <v>C - RIOCARD</v>
      </c>
      <c r="AL4955" s="7" t="str">
        <f t="shared" si="1237"/>
        <v>1 - -------------------------------------------NAO DISPONIVEL------------------------------------------- - 00000004955 - FETRANSPOR</v>
      </c>
      <c r="AM4955" s="7" t="str">
        <f t="shared" si="1238"/>
        <v>-------------------------------------------NAO DISPONIVEL-------------------------------------------</v>
      </c>
      <c r="AN4955" s="44" cm="1">
        <f t="array" ref="AN4955">_xlfn.IFS(AJ4955=0,0,AQ4955="INATIVO",2,AQ4955="SEM CADASTRO",4,AQ4955="CPF ATIVO EM OUTRO COMPRADOR",5,AQ4955="NOVO/SEM CARTAO",6,AND(AJ4955&gt;0,AQ4955,""),8)</f>
        <v>0</v>
      </c>
      <c r="AO4955" s="45">
        <f t="shared" si="1252"/>
        <v>-10</v>
      </c>
    </row>
    <row r="4956" spans="1:41" x14ac:dyDescent="0.4">
      <c r="A4956" s="21" t="str">
        <f t="shared" si="1239"/>
        <v>-------------------------------------------NAO DISPONIVEL-------------------------------------------</v>
      </c>
      <c r="B4956" s="5" t="str">
        <f>_xlfn.IFNA(VLOOKUP(A4956,CNPJ!E:F,2,0),"-------------------------------------------NAO DISPONIVEL-------------------------------------------")</f>
        <v>-------------------------------------------NAO DISPONIVEL-------------------------------------------</v>
      </c>
      <c r="C4956" s="22">
        <v>1</v>
      </c>
      <c r="D4956" s="5" t="str">
        <f>_xlfn.XLOOKUP(R4956,OP!C:C,OP!B:B,,0,1)</f>
        <v>RJ</v>
      </c>
      <c r="E4956" s="23"/>
      <c r="M4956" s="26"/>
      <c r="N4956" s="27"/>
      <c r="O4956" s="28" t="str">
        <f t="shared" si="1240"/>
        <v>00000004956</v>
      </c>
      <c r="R4956" s="27" t="s">
        <v>193</v>
      </c>
      <c r="S4956" s="30" t="str">
        <f>_xlfn.IFNA(VLOOKUP(_xlfn.CONCAT(D4956," - ",R4956),OP!A:D,4,0),"-------------------------------------------NAO DISPONIVEL-------------------------------------------")</f>
        <v>FETRANSPOR</v>
      </c>
      <c r="T4956" s="31"/>
      <c r="U4956" s="32"/>
      <c r="V4956" s="31"/>
      <c r="W4956" s="33">
        <f t="shared" si="1241"/>
        <v>0</v>
      </c>
      <c r="X4956" s="34">
        <f t="shared" si="1242"/>
        <v>0</v>
      </c>
      <c r="Y4956" s="33">
        <f t="shared" si="1243"/>
        <v>0</v>
      </c>
      <c r="Z4956" s="33">
        <f t="shared" si="1244"/>
        <v>0</v>
      </c>
      <c r="AA4956" s="35">
        <f t="shared" si="1245"/>
        <v>0</v>
      </c>
      <c r="AB4956" s="36">
        <f t="shared" si="1246"/>
        <v>0</v>
      </c>
      <c r="AC4956" s="37">
        <f t="shared" si="1247"/>
        <v>0</v>
      </c>
      <c r="AD4956" s="38"/>
      <c r="AE4956" s="38"/>
      <c r="AF4956" s="39">
        <f t="shared" si="1248"/>
        <v>0</v>
      </c>
      <c r="AG4956" s="40"/>
      <c r="AH4956" s="41">
        <f t="shared" si="1249"/>
        <v>0</v>
      </c>
      <c r="AI4956" s="42">
        <f t="shared" si="1250"/>
        <v>0</v>
      </c>
      <c r="AJ4956" s="43">
        <f t="shared" si="1251"/>
        <v>0</v>
      </c>
      <c r="AK4956" s="5" t="str">
        <f>_xlfn.IFNA(VLOOKUP(_xlfn.CONCAT(D4956," - ",S4956),OP!E:F,2,0),"-------------------------------------------NAO DISPONIVEL-------------------------------------------")</f>
        <v>C - RIOCARD</v>
      </c>
      <c r="AL4956" s="7" t="str">
        <f t="shared" si="1237"/>
        <v>1 - -------------------------------------------NAO DISPONIVEL------------------------------------------- - 00000004956 - FETRANSPOR</v>
      </c>
      <c r="AM4956" s="7" t="str">
        <f t="shared" si="1238"/>
        <v>-------------------------------------------NAO DISPONIVEL-------------------------------------------</v>
      </c>
      <c r="AN4956" s="44" cm="1">
        <f t="array" ref="AN4956">_xlfn.IFS(AJ4956=0,0,AQ4956="INATIVO",2,AQ4956="SEM CADASTRO",4,AQ4956="CPF ATIVO EM OUTRO COMPRADOR",5,AQ4956="NOVO/SEM CARTAO",6,AND(AJ4956&gt;0,AQ4956,""),8)</f>
        <v>0</v>
      </c>
      <c r="AO4956" s="45">
        <f t="shared" si="1252"/>
        <v>-10</v>
      </c>
    </row>
    <row r="4957" spans="1:41" x14ac:dyDescent="0.4">
      <c r="A4957" s="21" t="str">
        <f t="shared" si="1239"/>
        <v>-------------------------------------------NAO DISPONIVEL-------------------------------------------</v>
      </c>
      <c r="B4957" s="5" t="str">
        <f>_xlfn.IFNA(VLOOKUP(A4957,CNPJ!E:F,2,0),"-------------------------------------------NAO DISPONIVEL-------------------------------------------")</f>
        <v>-------------------------------------------NAO DISPONIVEL-------------------------------------------</v>
      </c>
      <c r="C4957" s="22">
        <v>1</v>
      </c>
      <c r="D4957" s="5" t="str">
        <f>_xlfn.XLOOKUP(R4957,OP!C:C,OP!B:B,,0,1)</f>
        <v>RJ</v>
      </c>
      <c r="E4957" s="23"/>
      <c r="M4957" s="26"/>
      <c r="N4957" s="27"/>
      <c r="O4957" s="28" t="str">
        <f t="shared" si="1240"/>
        <v>00000004957</v>
      </c>
      <c r="R4957" s="27" t="s">
        <v>193</v>
      </c>
      <c r="S4957" s="30" t="str">
        <f>_xlfn.IFNA(VLOOKUP(_xlfn.CONCAT(D4957," - ",R4957),OP!A:D,4,0),"-------------------------------------------NAO DISPONIVEL-------------------------------------------")</f>
        <v>FETRANSPOR</v>
      </c>
      <c r="T4957" s="31"/>
      <c r="U4957" s="32"/>
      <c r="V4957" s="31"/>
      <c r="W4957" s="33">
        <f t="shared" si="1241"/>
        <v>0</v>
      </c>
      <c r="X4957" s="34">
        <f t="shared" si="1242"/>
        <v>0</v>
      </c>
      <c r="Y4957" s="33">
        <f t="shared" si="1243"/>
        <v>0</v>
      </c>
      <c r="Z4957" s="33">
        <f t="shared" si="1244"/>
        <v>0</v>
      </c>
      <c r="AA4957" s="35">
        <f t="shared" si="1245"/>
        <v>0</v>
      </c>
      <c r="AB4957" s="36">
        <f t="shared" si="1246"/>
        <v>0</v>
      </c>
      <c r="AC4957" s="37">
        <f t="shared" si="1247"/>
        <v>0</v>
      </c>
      <c r="AD4957" s="38"/>
      <c r="AE4957" s="38"/>
      <c r="AF4957" s="39">
        <f t="shared" si="1248"/>
        <v>0</v>
      </c>
      <c r="AG4957" s="40"/>
      <c r="AH4957" s="41">
        <f t="shared" si="1249"/>
        <v>0</v>
      </c>
      <c r="AI4957" s="42">
        <f t="shared" si="1250"/>
        <v>0</v>
      </c>
      <c r="AJ4957" s="43">
        <f t="shared" si="1251"/>
        <v>0</v>
      </c>
      <c r="AK4957" s="5" t="str">
        <f>_xlfn.IFNA(VLOOKUP(_xlfn.CONCAT(D4957," - ",S4957),OP!E:F,2,0),"-------------------------------------------NAO DISPONIVEL-------------------------------------------")</f>
        <v>C - RIOCARD</v>
      </c>
      <c r="AL4957" s="7" t="str">
        <f t="shared" si="1237"/>
        <v>1 - -------------------------------------------NAO DISPONIVEL------------------------------------------- - 00000004957 - FETRANSPOR</v>
      </c>
      <c r="AM4957" s="7" t="str">
        <f t="shared" si="1238"/>
        <v>-------------------------------------------NAO DISPONIVEL-------------------------------------------</v>
      </c>
      <c r="AN4957" s="44" cm="1">
        <f t="array" ref="AN4957">_xlfn.IFS(AJ4957=0,0,AQ4957="INATIVO",2,AQ4957="SEM CADASTRO",4,AQ4957="CPF ATIVO EM OUTRO COMPRADOR",5,AQ4957="NOVO/SEM CARTAO",6,AND(AJ4957&gt;0,AQ4957,""),8)</f>
        <v>0</v>
      </c>
      <c r="AO4957" s="45">
        <f t="shared" si="1252"/>
        <v>-10</v>
      </c>
    </row>
    <row r="4958" spans="1:41" x14ac:dyDescent="0.4">
      <c r="A4958" s="21" t="str">
        <f t="shared" si="1239"/>
        <v>-------------------------------------------NAO DISPONIVEL-------------------------------------------</v>
      </c>
      <c r="B4958" s="5" t="str">
        <f>_xlfn.IFNA(VLOOKUP(A4958,CNPJ!E:F,2,0),"-------------------------------------------NAO DISPONIVEL-------------------------------------------")</f>
        <v>-------------------------------------------NAO DISPONIVEL-------------------------------------------</v>
      </c>
      <c r="C4958" s="22">
        <v>1</v>
      </c>
      <c r="D4958" s="5" t="str">
        <f>_xlfn.XLOOKUP(R4958,OP!C:C,OP!B:B,,0,1)</f>
        <v>RJ</v>
      </c>
      <c r="E4958" s="23"/>
      <c r="M4958" s="26"/>
      <c r="N4958" s="27"/>
      <c r="O4958" s="28" t="str">
        <f t="shared" si="1240"/>
        <v>00000004958</v>
      </c>
      <c r="R4958" s="27" t="s">
        <v>193</v>
      </c>
      <c r="S4958" s="30" t="str">
        <f>_xlfn.IFNA(VLOOKUP(_xlfn.CONCAT(D4958," - ",R4958),OP!A:D,4,0),"-------------------------------------------NAO DISPONIVEL-------------------------------------------")</f>
        <v>FETRANSPOR</v>
      </c>
      <c r="T4958" s="31"/>
      <c r="U4958" s="32"/>
      <c r="V4958" s="31"/>
      <c r="W4958" s="33">
        <f t="shared" si="1241"/>
        <v>0</v>
      </c>
      <c r="X4958" s="34">
        <f t="shared" si="1242"/>
        <v>0</v>
      </c>
      <c r="Y4958" s="33">
        <f t="shared" si="1243"/>
        <v>0</v>
      </c>
      <c r="Z4958" s="33">
        <f t="shared" si="1244"/>
        <v>0</v>
      </c>
      <c r="AA4958" s="35">
        <f t="shared" si="1245"/>
        <v>0</v>
      </c>
      <c r="AB4958" s="36">
        <f t="shared" si="1246"/>
        <v>0</v>
      </c>
      <c r="AC4958" s="37">
        <f t="shared" si="1247"/>
        <v>0</v>
      </c>
      <c r="AD4958" s="38"/>
      <c r="AE4958" s="38"/>
      <c r="AF4958" s="39">
        <f t="shared" si="1248"/>
        <v>0</v>
      </c>
      <c r="AG4958" s="40"/>
      <c r="AH4958" s="41">
        <f t="shared" si="1249"/>
        <v>0</v>
      </c>
      <c r="AI4958" s="42">
        <f t="shared" si="1250"/>
        <v>0</v>
      </c>
      <c r="AJ4958" s="43">
        <f t="shared" si="1251"/>
        <v>0</v>
      </c>
      <c r="AK4958" s="5" t="str">
        <f>_xlfn.IFNA(VLOOKUP(_xlfn.CONCAT(D4958," - ",S4958),OP!E:F,2,0),"-------------------------------------------NAO DISPONIVEL-------------------------------------------")</f>
        <v>C - RIOCARD</v>
      </c>
      <c r="AL4958" s="7" t="str">
        <f t="shared" si="1237"/>
        <v>1 - -------------------------------------------NAO DISPONIVEL------------------------------------------- - 00000004958 - FETRANSPOR</v>
      </c>
      <c r="AM4958" s="7" t="str">
        <f t="shared" si="1238"/>
        <v>-------------------------------------------NAO DISPONIVEL-------------------------------------------</v>
      </c>
      <c r="AN4958" s="44" cm="1">
        <f t="array" ref="AN4958">_xlfn.IFS(AJ4958=0,0,AQ4958="INATIVO",2,AQ4958="SEM CADASTRO",4,AQ4958="CPF ATIVO EM OUTRO COMPRADOR",5,AQ4958="NOVO/SEM CARTAO",6,AND(AJ4958&gt;0,AQ4958,""),8)</f>
        <v>0</v>
      </c>
      <c r="AO4958" s="45">
        <f t="shared" si="1252"/>
        <v>-10</v>
      </c>
    </row>
    <row r="4959" spans="1:41" x14ac:dyDescent="0.4">
      <c r="A4959" s="21" t="str">
        <f t="shared" si="1239"/>
        <v>-------------------------------------------NAO DISPONIVEL-------------------------------------------</v>
      </c>
      <c r="B4959" s="5" t="str">
        <f>_xlfn.IFNA(VLOOKUP(A4959,CNPJ!E:F,2,0),"-------------------------------------------NAO DISPONIVEL-------------------------------------------")</f>
        <v>-------------------------------------------NAO DISPONIVEL-------------------------------------------</v>
      </c>
      <c r="C4959" s="22">
        <v>1</v>
      </c>
      <c r="D4959" s="5" t="str">
        <f>_xlfn.XLOOKUP(R4959,OP!C:C,OP!B:B,,0,1)</f>
        <v>RJ</v>
      </c>
      <c r="E4959" s="23"/>
      <c r="M4959" s="26"/>
      <c r="N4959" s="27"/>
      <c r="O4959" s="28" t="str">
        <f t="shared" si="1240"/>
        <v>00000004959</v>
      </c>
      <c r="R4959" s="27" t="s">
        <v>193</v>
      </c>
      <c r="S4959" s="30" t="str">
        <f>_xlfn.IFNA(VLOOKUP(_xlfn.CONCAT(D4959," - ",R4959),OP!A:D,4,0),"-------------------------------------------NAO DISPONIVEL-------------------------------------------")</f>
        <v>FETRANSPOR</v>
      </c>
      <c r="T4959" s="31"/>
      <c r="U4959" s="32"/>
      <c r="V4959" s="31"/>
      <c r="W4959" s="33">
        <f t="shared" si="1241"/>
        <v>0</v>
      </c>
      <c r="X4959" s="34">
        <f t="shared" si="1242"/>
        <v>0</v>
      </c>
      <c r="Y4959" s="33">
        <f t="shared" si="1243"/>
        <v>0</v>
      </c>
      <c r="Z4959" s="33">
        <f t="shared" si="1244"/>
        <v>0</v>
      </c>
      <c r="AA4959" s="35">
        <f t="shared" si="1245"/>
        <v>0</v>
      </c>
      <c r="AB4959" s="36">
        <f t="shared" si="1246"/>
        <v>0</v>
      </c>
      <c r="AC4959" s="37">
        <f t="shared" si="1247"/>
        <v>0</v>
      </c>
      <c r="AD4959" s="38"/>
      <c r="AE4959" s="38"/>
      <c r="AF4959" s="39">
        <f t="shared" si="1248"/>
        <v>0</v>
      </c>
      <c r="AG4959" s="40"/>
      <c r="AH4959" s="41">
        <f t="shared" si="1249"/>
        <v>0</v>
      </c>
      <c r="AI4959" s="42">
        <f t="shared" si="1250"/>
        <v>0</v>
      </c>
      <c r="AJ4959" s="43">
        <f t="shared" si="1251"/>
        <v>0</v>
      </c>
      <c r="AK4959" s="5" t="str">
        <f>_xlfn.IFNA(VLOOKUP(_xlfn.CONCAT(D4959," - ",S4959),OP!E:F,2,0),"-------------------------------------------NAO DISPONIVEL-------------------------------------------")</f>
        <v>C - RIOCARD</v>
      </c>
      <c r="AL4959" s="7" t="str">
        <f t="shared" si="1237"/>
        <v>1 - -------------------------------------------NAO DISPONIVEL------------------------------------------- - 00000004959 - FETRANSPOR</v>
      </c>
      <c r="AM4959" s="7" t="str">
        <f t="shared" si="1238"/>
        <v>-------------------------------------------NAO DISPONIVEL-------------------------------------------</v>
      </c>
      <c r="AN4959" s="44" cm="1">
        <f t="array" ref="AN4959">_xlfn.IFS(AJ4959=0,0,AQ4959="INATIVO",2,AQ4959="SEM CADASTRO",4,AQ4959="CPF ATIVO EM OUTRO COMPRADOR",5,AQ4959="NOVO/SEM CARTAO",6,AND(AJ4959&gt;0,AQ4959,""),8)</f>
        <v>0</v>
      </c>
      <c r="AO4959" s="45">
        <f t="shared" si="1252"/>
        <v>-10</v>
      </c>
    </row>
    <row r="4960" spans="1:41" x14ac:dyDescent="0.4">
      <c r="A4960" s="21" t="str">
        <f t="shared" si="1239"/>
        <v>-------------------------------------------NAO DISPONIVEL-------------------------------------------</v>
      </c>
      <c r="B4960" s="5" t="str">
        <f>_xlfn.IFNA(VLOOKUP(A4960,CNPJ!E:F,2,0),"-------------------------------------------NAO DISPONIVEL-------------------------------------------")</f>
        <v>-------------------------------------------NAO DISPONIVEL-------------------------------------------</v>
      </c>
      <c r="C4960" s="22">
        <v>1</v>
      </c>
      <c r="D4960" s="5" t="str">
        <f>_xlfn.XLOOKUP(R4960,OP!C:C,OP!B:B,,0,1)</f>
        <v>RJ</v>
      </c>
      <c r="E4960" s="23"/>
      <c r="M4960" s="26"/>
      <c r="N4960" s="27"/>
      <c r="O4960" s="28" t="str">
        <f t="shared" si="1240"/>
        <v>00000004960</v>
      </c>
      <c r="R4960" s="27" t="s">
        <v>193</v>
      </c>
      <c r="S4960" s="30" t="str">
        <f>_xlfn.IFNA(VLOOKUP(_xlfn.CONCAT(D4960," - ",R4960),OP!A:D,4,0),"-------------------------------------------NAO DISPONIVEL-------------------------------------------")</f>
        <v>FETRANSPOR</v>
      </c>
      <c r="T4960" s="31"/>
      <c r="U4960" s="32"/>
      <c r="V4960" s="31"/>
      <c r="W4960" s="33">
        <f t="shared" si="1241"/>
        <v>0</v>
      </c>
      <c r="X4960" s="34">
        <f t="shared" si="1242"/>
        <v>0</v>
      </c>
      <c r="Y4960" s="33">
        <f t="shared" si="1243"/>
        <v>0</v>
      </c>
      <c r="Z4960" s="33">
        <f t="shared" si="1244"/>
        <v>0</v>
      </c>
      <c r="AA4960" s="35">
        <f t="shared" si="1245"/>
        <v>0</v>
      </c>
      <c r="AB4960" s="36">
        <f t="shared" si="1246"/>
        <v>0</v>
      </c>
      <c r="AC4960" s="37">
        <f t="shared" si="1247"/>
        <v>0</v>
      </c>
      <c r="AD4960" s="38"/>
      <c r="AE4960" s="38"/>
      <c r="AF4960" s="39">
        <f t="shared" si="1248"/>
        <v>0</v>
      </c>
      <c r="AG4960" s="40"/>
      <c r="AH4960" s="41">
        <f t="shared" si="1249"/>
        <v>0</v>
      </c>
      <c r="AI4960" s="42">
        <f t="shared" si="1250"/>
        <v>0</v>
      </c>
      <c r="AJ4960" s="43">
        <f t="shared" si="1251"/>
        <v>0</v>
      </c>
      <c r="AK4960" s="5" t="str">
        <f>_xlfn.IFNA(VLOOKUP(_xlfn.CONCAT(D4960," - ",S4960),OP!E:F,2,0),"-------------------------------------------NAO DISPONIVEL-------------------------------------------")</f>
        <v>C - RIOCARD</v>
      </c>
      <c r="AL4960" s="7" t="str">
        <f t="shared" si="1237"/>
        <v>1 - -------------------------------------------NAO DISPONIVEL------------------------------------------- - 00000004960 - FETRANSPOR</v>
      </c>
      <c r="AM4960" s="7" t="str">
        <f t="shared" si="1238"/>
        <v>-------------------------------------------NAO DISPONIVEL-------------------------------------------</v>
      </c>
      <c r="AN4960" s="44" cm="1">
        <f t="array" ref="AN4960">_xlfn.IFS(AJ4960=0,0,AQ4960="INATIVO",2,AQ4960="SEM CADASTRO",4,AQ4960="CPF ATIVO EM OUTRO COMPRADOR",5,AQ4960="NOVO/SEM CARTAO",6,AND(AJ4960&gt;0,AQ4960,""),8)</f>
        <v>0</v>
      </c>
      <c r="AO4960" s="45">
        <f t="shared" si="1252"/>
        <v>-10</v>
      </c>
    </row>
    <row r="4961" spans="1:41" x14ac:dyDescent="0.4">
      <c r="A4961" s="21" t="str">
        <f t="shared" si="1239"/>
        <v>-------------------------------------------NAO DISPONIVEL-------------------------------------------</v>
      </c>
      <c r="B4961" s="5" t="str">
        <f>_xlfn.IFNA(VLOOKUP(A4961,CNPJ!E:F,2,0),"-------------------------------------------NAO DISPONIVEL-------------------------------------------")</f>
        <v>-------------------------------------------NAO DISPONIVEL-------------------------------------------</v>
      </c>
      <c r="C4961" s="22">
        <v>1</v>
      </c>
      <c r="D4961" s="5" t="str">
        <f>_xlfn.XLOOKUP(R4961,OP!C:C,OP!B:B,,0,1)</f>
        <v>RJ</v>
      </c>
      <c r="E4961" s="23"/>
      <c r="M4961" s="26"/>
      <c r="N4961" s="27"/>
      <c r="O4961" s="28" t="str">
        <f t="shared" si="1240"/>
        <v>00000004961</v>
      </c>
      <c r="R4961" s="27" t="s">
        <v>193</v>
      </c>
      <c r="S4961" s="30" t="str">
        <f>_xlfn.IFNA(VLOOKUP(_xlfn.CONCAT(D4961," - ",R4961),OP!A:D,4,0),"-------------------------------------------NAO DISPONIVEL-------------------------------------------")</f>
        <v>FETRANSPOR</v>
      </c>
      <c r="T4961" s="31"/>
      <c r="U4961" s="32"/>
      <c r="V4961" s="31"/>
      <c r="W4961" s="33">
        <f t="shared" si="1241"/>
        <v>0</v>
      </c>
      <c r="X4961" s="34">
        <f t="shared" si="1242"/>
        <v>0</v>
      </c>
      <c r="Y4961" s="33">
        <f t="shared" si="1243"/>
        <v>0</v>
      </c>
      <c r="Z4961" s="33">
        <f t="shared" si="1244"/>
        <v>0</v>
      </c>
      <c r="AA4961" s="35">
        <f t="shared" si="1245"/>
        <v>0</v>
      </c>
      <c r="AB4961" s="36">
        <f t="shared" si="1246"/>
        <v>0</v>
      </c>
      <c r="AC4961" s="37">
        <f t="shared" si="1247"/>
        <v>0</v>
      </c>
      <c r="AD4961" s="38"/>
      <c r="AE4961" s="38"/>
      <c r="AF4961" s="39">
        <f t="shared" si="1248"/>
        <v>0</v>
      </c>
      <c r="AG4961" s="40"/>
      <c r="AH4961" s="41">
        <f t="shared" si="1249"/>
        <v>0</v>
      </c>
      <c r="AI4961" s="42">
        <f t="shared" si="1250"/>
        <v>0</v>
      </c>
      <c r="AJ4961" s="43">
        <f t="shared" si="1251"/>
        <v>0</v>
      </c>
      <c r="AK4961" s="5" t="str">
        <f>_xlfn.IFNA(VLOOKUP(_xlfn.CONCAT(D4961," - ",S4961),OP!E:F,2,0),"-------------------------------------------NAO DISPONIVEL-------------------------------------------")</f>
        <v>C - RIOCARD</v>
      </c>
      <c r="AL4961" s="7" t="str">
        <f t="shared" si="1237"/>
        <v>1 - -------------------------------------------NAO DISPONIVEL------------------------------------------- - 00000004961 - FETRANSPOR</v>
      </c>
      <c r="AM4961" s="7" t="str">
        <f t="shared" si="1238"/>
        <v>-------------------------------------------NAO DISPONIVEL-------------------------------------------</v>
      </c>
      <c r="AN4961" s="44" cm="1">
        <f t="array" ref="AN4961">_xlfn.IFS(AJ4961=0,0,AQ4961="INATIVO",2,AQ4961="SEM CADASTRO",4,AQ4961="CPF ATIVO EM OUTRO COMPRADOR",5,AQ4961="NOVO/SEM CARTAO",6,AND(AJ4961&gt;0,AQ4961,""),8)</f>
        <v>0</v>
      </c>
      <c r="AO4961" s="45">
        <f t="shared" si="1252"/>
        <v>-10</v>
      </c>
    </row>
    <row r="4962" spans="1:41" x14ac:dyDescent="0.4">
      <c r="A4962" s="21" t="str">
        <f t="shared" si="1239"/>
        <v>-------------------------------------------NAO DISPONIVEL-------------------------------------------</v>
      </c>
      <c r="B4962" s="5" t="str">
        <f>_xlfn.IFNA(VLOOKUP(A4962,CNPJ!E:F,2,0),"-------------------------------------------NAO DISPONIVEL-------------------------------------------")</f>
        <v>-------------------------------------------NAO DISPONIVEL-------------------------------------------</v>
      </c>
      <c r="C4962" s="22">
        <v>1</v>
      </c>
      <c r="D4962" s="5" t="str">
        <f>_xlfn.XLOOKUP(R4962,OP!C:C,OP!B:B,,0,1)</f>
        <v>RJ</v>
      </c>
      <c r="E4962" s="23"/>
      <c r="M4962" s="26"/>
      <c r="N4962" s="27"/>
      <c r="O4962" s="28" t="str">
        <f t="shared" si="1240"/>
        <v>00000004962</v>
      </c>
      <c r="R4962" s="27" t="s">
        <v>193</v>
      </c>
      <c r="S4962" s="30" t="str">
        <f>_xlfn.IFNA(VLOOKUP(_xlfn.CONCAT(D4962," - ",R4962),OP!A:D,4,0),"-------------------------------------------NAO DISPONIVEL-------------------------------------------")</f>
        <v>FETRANSPOR</v>
      </c>
      <c r="T4962" s="31"/>
      <c r="U4962" s="32"/>
      <c r="V4962" s="31"/>
      <c r="W4962" s="33">
        <f t="shared" si="1241"/>
        <v>0</v>
      </c>
      <c r="X4962" s="34">
        <f t="shared" si="1242"/>
        <v>0</v>
      </c>
      <c r="Y4962" s="33">
        <f t="shared" si="1243"/>
        <v>0</v>
      </c>
      <c r="Z4962" s="33">
        <f t="shared" si="1244"/>
        <v>0</v>
      </c>
      <c r="AA4962" s="35">
        <f t="shared" si="1245"/>
        <v>0</v>
      </c>
      <c r="AB4962" s="36">
        <f t="shared" si="1246"/>
        <v>0</v>
      </c>
      <c r="AC4962" s="37">
        <f t="shared" si="1247"/>
        <v>0</v>
      </c>
      <c r="AD4962" s="38"/>
      <c r="AE4962" s="38"/>
      <c r="AF4962" s="39">
        <f t="shared" si="1248"/>
        <v>0</v>
      </c>
      <c r="AG4962" s="40"/>
      <c r="AH4962" s="41">
        <f t="shared" si="1249"/>
        <v>0</v>
      </c>
      <c r="AI4962" s="42">
        <f t="shared" si="1250"/>
        <v>0</v>
      </c>
      <c r="AJ4962" s="43">
        <f t="shared" si="1251"/>
        <v>0</v>
      </c>
      <c r="AK4962" s="5" t="str">
        <f>_xlfn.IFNA(VLOOKUP(_xlfn.CONCAT(D4962," - ",S4962),OP!E:F,2,0),"-------------------------------------------NAO DISPONIVEL-------------------------------------------")</f>
        <v>C - RIOCARD</v>
      </c>
      <c r="AL4962" s="7" t="str">
        <f t="shared" si="1237"/>
        <v>1 - -------------------------------------------NAO DISPONIVEL------------------------------------------- - 00000004962 - FETRANSPOR</v>
      </c>
      <c r="AM4962" s="7" t="str">
        <f t="shared" si="1238"/>
        <v>-------------------------------------------NAO DISPONIVEL-------------------------------------------</v>
      </c>
      <c r="AN4962" s="44" cm="1">
        <f t="array" ref="AN4962">_xlfn.IFS(AJ4962=0,0,AQ4962="INATIVO",2,AQ4962="SEM CADASTRO",4,AQ4962="CPF ATIVO EM OUTRO COMPRADOR",5,AQ4962="NOVO/SEM CARTAO",6,AND(AJ4962&gt;0,AQ4962,""),8)</f>
        <v>0</v>
      </c>
      <c r="AO4962" s="45">
        <f t="shared" si="1252"/>
        <v>-10</v>
      </c>
    </row>
    <row r="4963" spans="1:41" x14ac:dyDescent="0.4">
      <c r="A4963" s="21" t="str">
        <f t="shared" si="1239"/>
        <v>-------------------------------------------NAO DISPONIVEL-------------------------------------------</v>
      </c>
      <c r="B4963" s="5" t="str">
        <f>_xlfn.IFNA(VLOOKUP(A4963,CNPJ!E:F,2,0),"-------------------------------------------NAO DISPONIVEL-------------------------------------------")</f>
        <v>-------------------------------------------NAO DISPONIVEL-------------------------------------------</v>
      </c>
      <c r="C4963" s="22">
        <v>1</v>
      </c>
      <c r="D4963" s="5" t="str">
        <f>_xlfn.XLOOKUP(R4963,OP!C:C,OP!B:B,,0,1)</f>
        <v>RJ</v>
      </c>
      <c r="E4963" s="23"/>
      <c r="M4963" s="26"/>
      <c r="N4963" s="27"/>
      <c r="O4963" s="28" t="str">
        <f t="shared" si="1240"/>
        <v>00000004963</v>
      </c>
      <c r="R4963" s="27" t="s">
        <v>193</v>
      </c>
      <c r="S4963" s="30" t="str">
        <f>_xlfn.IFNA(VLOOKUP(_xlfn.CONCAT(D4963," - ",R4963),OP!A:D,4,0),"-------------------------------------------NAO DISPONIVEL-------------------------------------------")</f>
        <v>FETRANSPOR</v>
      </c>
      <c r="T4963" s="31"/>
      <c r="U4963" s="32"/>
      <c r="V4963" s="31"/>
      <c r="W4963" s="33">
        <f t="shared" si="1241"/>
        <v>0</v>
      </c>
      <c r="X4963" s="34">
        <f t="shared" si="1242"/>
        <v>0</v>
      </c>
      <c r="Y4963" s="33">
        <f t="shared" si="1243"/>
        <v>0</v>
      </c>
      <c r="Z4963" s="33">
        <f t="shared" si="1244"/>
        <v>0</v>
      </c>
      <c r="AA4963" s="35">
        <f t="shared" si="1245"/>
        <v>0</v>
      </c>
      <c r="AB4963" s="36">
        <f t="shared" si="1246"/>
        <v>0</v>
      </c>
      <c r="AC4963" s="37">
        <f t="shared" si="1247"/>
        <v>0</v>
      </c>
      <c r="AD4963" s="38"/>
      <c r="AE4963" s="38"/>
      <c r="AF4963" s="39">
        <f t="shared" si="1248"/>
        <v>0</v>
      </c>
      <c r="AG4963" s="40"/>
      <c r="AH4963" s="41">
        <f t="shared" si="1249"/>
        <v>0</v>
      </c>
      <c r="AI4963" s="42">
        <f t="shared" si="1250"/>
        <v>0</v>
      </c>
      <c r="AJ4963" s="43">
        <f t="shared" si="1251"/>
        <v>0</v>
      </c>
      <c r="AK4963" s="5" t="str">
        <f>_xlfn.IFNA(VLOOKUP(_xlfn.CONCAT(D4963," - ",S4963),OP!E:F,2,0),"-------------------------------------------NAO DISPONIVEL-------------------------------------------")</f>
        <v>C - RIOCARD</v>
      </c>
      <c r="AL4963" s="7" t="str">
        <f t="shared" si="1237"/>
        <v>1 - -------------------------------------------NAO DISPONIVEL------------------------------------------- - 00000004963 - FETRANSPOR</v>
      </c>
      <c r="AM4963" s="7" t="str">
        <f t="shared" si="1238"/>
        <v>-------------------------------------------NAO DISPONIVEL-------------------------------------------</v>
      </c>
      <c r="AN4963" s="44" cm="1">
        <f t="array" ref="AN4963">_xlfn.IFS(AJ4963=0,0,AQ4963="INATIVO",2,AQ4963="SEM CADASTRO",4,AQ4963="CPF ATIVO EM OUTRO COMPRADOR",5,AQ4963="NOVO/SEM CARTAO",6,AND(AJ4963&gt;0,AQ4963,""),8)</f>
        <v>0</v>
      </c>
      <c r="AO4963" s="45">
        <f t="shared" si="1252"/>
        <v>-10</v>
      </c>
    </row>
    <row r="4964" spans="1:41" x14ac:dyDescent="0.4">
      <c r="A4964" s="21" t="str">
        <f t="shared" si="1239"/>
        <v>-------------------------------------------NAO DISPONIVEL-------------------------------------------</v>
      </c>
      <c r="B4964" s="5" t="str">
        <f>_xlfn.IFNA(VLOOKUP(A4964,CNPJ!E:F,2,0),"-------------------------------------------NAO DISPONIVEL-------------------------------------------")</f>
        <v>-------------------------------------------NAO DISPONIVEL-------------------------------------------</v>
      </c>
      <c r="C4964" s="22">
        <v>1</v>
      </c>
      <c r="D4964" s="5" t="str">
        <f>_xlfn.XLOOKUP(R4964,OP!C:C,OP!B:B,,0,1)</f>
        <v>RJ</v>
      </c>
      <c r="E4964" s="23"/>
      <c r="M4964" s="26"/>
      <c r="N4964" s="27"/>
      <c r="O4964" s="28" t="str">
        <f t="shared" si="1240"/>
        <v>00000004964</v>
      </c>
      <c r="R4964" s="27" t="s">
        <v>193</v>
      </c>
      <c r="S4964" s="30" t="str">
        <f>_xlfn.IFNA(VLOOKUP(_xlfn.CONCAT(D4964," - ",R4964),OP!A:D,4,0),"-------------------------------------------NAO DISPONIVEL-------------------------------------------")</f>
        <v>FETRANSPOR</v>
      </c>
      <c r="T4964" s="31"/>
      <c r="U4964" s="32"/>
      <c r="V4964" s="31"/>
      <c r="W4964" s="33">
        <f t="shared" si="1241"/>
        <v>0</v>
      </c>
      <c r="X4964" s="34">
        <f t="shared" si="1242"/>
        <v>0</v>
      </c>
      <c r="Y4964" s="33">
        <f t="shared" si="1243"/>
        <v>0</v>
      </c>
      <c r="Z4964" s="33">
        <f t="shared" si="1244"/>
        <v>0</v>
      </c>
      <c r="AA4964" s="35">
        <f t="shared" si="1245"/>
        <v>0</v>
      </c>
      <c r="AB4964" s="36">
        <f t="shared" si="1246"/>
        <v>0</v>
      </c>
      <c r="AC4964" s="37">
        <f t="shared" si="1247"/>
        <v>0</v>
      </c>
      <c r="AD4964" s="38"/>
      <c r="AE4964" s="38"/>
      <c r="AF4964" s="39">
        <f t="shared" si="1248"/>
        <v>0</v>
      </c>
      <c r="AG4964" s="40"/>
      <c r="AH4964" s="41">
        <f t="shared" si="1249"/>
        <v>0</v>
      </c>
      <c r="AI4964" s="42">
        <f t="shared" si="1250"/>
        <v>0</v>
      </c>
      <c r="AJ4964" s="43">
        <f t="shared" si="1251"/>
        <v>0</v>
      </c>
      <c r="AK4964" s="5" t="str">
        <f>_xlfn.IFNA(VLOOKUP(_xlfn.CONCAT(D4964," - ",S4964),OP!E:F,2,0),"-------------------------------------------NAO DISPONIVEL-------------------------------------------")</f>
        <v>C - RIOCARD</v>
      </c>
      <c r="AL4964" s="7" t="str">
        <f t="shared" si="1237"/>
        <v>1 - -------------------------------------------NAO DISPONIVEL------------------------------------------- - 00000004964 - FETRANSPOR</v>
      </c>
      <c r="AM4964" s="7" t="str">
        <f t="shared" si="1238"/>
        <v>-------------------------------------------NAO DISPONIVEL-------------------------------------------</v>
      </c>
      <c r="AN4964" s="44" cm="1">
        <f t="array" ref="AN4964">_xlfn.IFS(AJ4964=0,0,AQ4964="INATIVO",2,AQ4964="SEM CADASTRO",4,AQ4964="CPF ATIVO EM OUTRO COMPRADOR",5,AQ4964="NOVO/SEM CARTAO",6,AND(AJ4964&gt;0,AQ4964,""),8)</f>
        <v>0</v>
      </c>
      <c r="AO4964" s="45">
        <f t="shared" si="1252"/>
        <v>-10</v>
      </c>
    </row>
    <row r="4965" spans="1:41" x14ac:dyDescent="0.4">
      <c r="A4965" s="21" t="str">
        <f t="shared" si="1239"/>
        <v>-------------------------------------------NAO DISPONIVEL-------------------------------------------</v>
      </c>
      <c r="B4965" s="5" t="str">
        <f>_xlfn.IFNA(VLOOKUP(A4965,CNPJ!E:F,2,0),"-------------------------------------------NAO DISPONIVEL-------------------------------------------")</f>
        <v>-------------------------------------------NAO DISPONIVEL-------------------------------------------</v>
      </c>
      <c r="C4965" s="22">
        <v>1</v>
      </c>
      <c r="D4965" s="5" t="str">
        <f>_xlfn.XLOOKUP(R4965,OP!C:C,OP!B:B,,0,1)</f>
        <v>RJ</v>
      </c>
      <c r="E4965" s="23"/>
      <c r="M4965" s="26"/>
      <c r="N4965" s="27"/>
      <c r="O4965" s="28" t="str">
        <f t="shared" si="1240"/>
        <v>00000004965</v>
      </c>
      <c r="R4965" s="27" t="s">
        <v>193</v>
      </c>
      <c r="S4965" s="30" t="str">
        <f>_xlfn.IFNA(VLOOKUP(_xlfn.CONCAT(D4965," - ",R4965),OP!A:D,4,0),"-------------------------------------------NAO DISPONIVEL-------------------------------------------")</f>
        <v>FETRANSPOR</v>
      </c>
      <c r="T4965" s="31"/>
      <c r="U4965" s="32"/>
      <c r="V4965" s="31"/>
      <c r="W4965" s="33">
        <f t="shared" si="1241"/>
        <v>0</v>
      </c>
      <c r="X4965" s="34">
        <f t="shared" si="1242"/>
        <v>0</v>
      </c>
      <c r="Y4965" s="33">
        <f t="shared" si="1243"/>
        <v>0</v>
      </c>
      <c r="Z4965" s="33">
        <f t="shared" si="1244"/>
        <v>0</v>
      </c>
      <c r="AA4965" s="35">
        <f t="shared" si="1245"/>
        <v>0</v>
      </c>
      <c r="AB4965" s="36">
        <f t="shared" si="1246"/>
        <v>0</v>
      </c>
      <c r="AC4965" s="37">
        <f t="shared" si="1247"/>
        <v>0</v>
      </c>
      <c r="AD4965" s="38"/>
      <c r="AE4965" s="38"/>
      <c r="AF4965" s="39">
        <f t="shared" si="1248"/>
        <v>0</v>
      </c>
      <c r="AG4965" s="40"/>
      <c r="AH4965" s="41">
        <f t="shared" si="1249"/>
        <v>0</v>
      </c>
      <c r="AI4965" s="42">
        <f t="shared" si="1250"/>
        <v>0</v>
      </c>
      <c r="AJ4965" s="43">
        <f t="shared" si="1251"/>
        <v>0</v>
      </c>
      <c r="AK4965" s="5" t="str">
        <f>_xlfn.IFNA(VLOOKUP(_xlfn.CONCAT(D4965," - ",S4965),OP!E:F,2,0),"-------------------------------------------NAO DISPONIVEL-------------------------------------------")</f>
        <v>C - RIOCARD</v>
      </c>
      <c r="AL4965" s="7" t="str">
        <f t="shared" si="1237"/>
        <v>1 - -------------------------------------------NAO DISPONIVEL------------------------------------------- - 00000004965 - FETRANSPOR</v>
      </c>
      <c r="AM4965" s="7" t="str">
        <f t="shared" si="1238"/>
        <v>-------------------------------------------NAO DISPONIVEL-------------------------------------------</v>
      </c>
      <c r="AN4965" s="44" cm="1">
        <f t="array" ref="AN4965">_xlfn.IFS(AJ4965=0,0,AQ4965="INATIVO",2,AQ4965="SEM CADASTRO",4,AQ4965="CPF ATIVO EM OUTRO COMPRADOR",5,AQ4965="NOVO/SEM CARTAO",6,AND(AJ4965&gt;0,AQ4965,""),8)</f>
        <v>0</v>
      </c>
      <c r="AO4965" s="45">
        <f t="shared" si="1252"/>
        <v>-10</v>
      </c>
    </row>
    <row r="4966" spans="1:41" x14ac:dyDescent="0.4">
      <c r="A4966" s="21" t="str">
        <f t="shared" si="1239"/>
        <v>-------------------------------------------NAO DISPONIVEL-------------------------------------------</v>
      </c>
      <c r="B4966" s="5" t="str">
        <f>_xlfn.IFNA(VLOOKUP(A4966,CNPJ!E:F,2,0),"-------------------------------------------NAO DISPONIVEL-------------------------------------------")</f>
        <v>-------------------------------------------NAO DISPONIVEL-------------------------------------------</v>
      </c>
      <c r="C4966" s="22">
        <v>1</v>
      </c>
      <c r="D4966" s="5" t="str">
        <f>_xlfn.XLOOKUP(R4966,OP!C:C,OP!B:B,,0,1)</f>
        <v>RJ</v>
      </c>
      <c r="E4966" s="23"/>
      <c r="M4966" s="26"/>
      <c r="N4966" s="27"/>
      <c r="O4966" s="28" t="str">
        <f t="shared" si="1240"/>
        <v>00000004966</v>
      </c>
      <c r="R4966" s="27" t="s">
        <v>193</v>
      </c>
      <c r="S4966" s="30" t="str">
        <f>_xlfn.IFNA(VLOOKUP(_xlfn.CONCAT(D4966," - ",R4966),OP!A:D,4,0),"-------------------------------------------NAO DISPONIVEL-------------------------------------------")</f>
        <v>FETRANSPOR</v>
      </c>
      <c r="T4966" s="31"/>
      <c r="U4966" s="32"/>
      <c r="V4966" s="31"/>
      <c r="W4966" s="33">
        <f t="shared" si="1241"/>
        <v>0</v>
      </c>
      <c r="X4966" s="34">
        <f t="shared" si="1242"/>
        <v>0</v>
      </c>
      <c r="Y4966" s="33">
        <f t="shared" si="1243"/>
        <v>0</v>
      </c>
      <c r="Z4966" s="33">
        <f t="shared" si="1244"/>
        <v>0</v>
      </c>
      <c r="AA4966" s="35">
        <f t="shared" si="1245"/>
        <v>0</v>
      </c>
      <c r="AB4966" s="36">
        <f t="shared" si="1246"/>
        <v>0</v>
      </c>
      <c r="AC4966" s="37">
        <f t="shared" si="1247"/>
        <v>0</v>
      </c>
      <c r="AD4966" s="38"/>
      <c r="AE4966" s="38"/>
      <c r="AF4966" s="39">
        <f t="shared" si="1248"/>
        <v>0</v>
      </c>
      <c r="AG4966" s="40"/>
      <c r="AH4966" s="41">
        <f t="shared" si="1249"/>
        <v>0</v>
      </c>
      <c r="AI4966" s="42">
        <f t="shared" si="1250"/>
        <v>0</v>
      </c>
      <c r="AJ4966" s="43">
        <f t="shared" si="1251"/>
        <v>0</v>
      </c>
      <c r="AK4966" s="5" t="str">
        <f>_xlfn.IFNA(VLOOKUP(_xlfn.CONCAT(D4966," - ",S4966),OP!E:F,2,0),"-------------------------------------------NAO DISPONIVEL-------------------------------------------")</f>
        <v>C - RIOCARD</v>
      </c>
      <c r="AL4966" s="7" t="str">
        <f t="shared" si="1237"/>
        <v>1 - -------------------------------------------NAO DISPONIVEL------------------------------------------- - 00000004966 - FETRANSPOR</v>
      </c>
      <c r="AM4966" s="7" t="str">
        <f t="shared" si="1238"/>
        <v>-------------------------------------------NAO DISPONIVEL-------------------------------------------</v>
      </c>
      <c r="AN4966" s="44" cm="1">
        <f t="array" ref="AN4966">_xlfn.IFS(AJ4966=0,0,AQ4966="INATIVO",2,AQ4966="SEM CADASTRO",4,AQ4966="CPF ATIVO EM OUTRO COMPRADOR",5,AQ4966="NOVO/SEM CARTAO",6,AND(AJ4966&gt;0,AQ4966,""),8)</f>
        <v>0</v>
      </c>
      <c r="AO4966" s="45">
        <f t="shared" si="1252"/>
        <v>-10</v>
      </c>
    </row>
    <row r="4967" spans="1:41" x14ac:dyDescent="0.4">
      <c r="A4967" s="21" t="str">
        <f t="shared" si="1239"/>
        <v>-------------------------------------------NAO DISPONIVEL-------------------------------------------</v>
      </c>
      <c r="B4967" s="5" t="str">
        <f>_xlfn.IFNA(VLOOKUP(A4967,CNPJ!E:F,2,0),"-------------------------------------------NAO DISPONIVEL-------------------------------------------")</f>
        <v>-------------------------------------------NAO DISPONIVEL-------------------------------------------</v>
      </c>
      <c r="C4967" s="22">
        <v>1</v>
      </c>
      <c r="D4967" s="5" t="str">
        <f>_xlfn.XLOOKUP(R4967,OP!C:C,OP!B:B,,0,1)</f>
        <v>RJ</v>
      </c>
      <c r="E4967" s="23"/>
      <c r="M4967" s="26"/>
      <c r="N4967" s="27"/>
      <c r="O4967" s="28" t="str">
        <f t="shared" si="1240"/>
        <v>00000004967</v>
      </c>
      <c r="R4967" s="27" t="s">
        <v>193</v>
      </c>
      <c r="S4967" s="30" t="str">
        <f>_xlfn.IFNA(VLOOKUP(_xlfn.CONCAT(D4967," - ",R4967),OP!A:D,4,0),"-------------------------------------------NAO DISPONIVEL-------------------------------------------")</f>
        <v>FETRANSPOR</v>
      </c>
      <c r="T4967" s="31"/>
      <c r="U4967" s="32"/>
      <c r="V4967" s="31"/>
      <c r="W4967" s="33">
        <f t="shared" si="1241"/>
        <v>0</v>
      </c>
      <c r="X4967" s="34">
        <f t="shared" si="1242"/>
        <v>0</v>
      </c>
      <c r="Y4967" s="33">
        <f t="shared" si="1243"/>
        <v>0</v>
      </c>
      <c r="Z4967" s="33">
        <f t="shared" si="1244"/>
        <v>0</v>
      </c>
      <c r="AA4967" s="35">
        <f t="shared" si="1245"/>
        <v>0</v>
      </c>
      <c r="AB4967" s="36">
        <f t="shared" si="1246"/>
        <v>0</v>
      </c>
      <c r="AC4967" s="37">
        <f t="shared" si="1247"/>
        <v>0</v>
      </c>
      <c r="AD4967" s="38"/>
      <c r="AE4967" s="38"/>
      <c r="AF4967" s="39">
        <f t="shared" si="1248"/>
        <v>0</v>
      </c>
      <c r="AG4967" s="40"/>
      <c r="AH4967" s="41">
        <f t="shared" si="1249"/>
        <v>0</v>
      </c>
      <c r="AI4967" s="42">
        <f t="shared" si="1250"/>
        <v>0</v>
      </c>
      <c r="AJ4967" s="43">
        <f t="shared" si="1251"/>
        <v>0</v>
      </c>
      <c r="AK4967" s="5" t="str">
        <f>_xlfn.IFNA(VLOOKUP(_xlfn.CONCAT(D4967," - ",S4967),OP!E:F,2,0),"-------------------------------------------NAO DISPONIVEL-------------------------------------------")</f>
        <v>C - RIOCARD</v>
      </c>
      <c r="AL4967" s="7" t="str">
        <f t="shared" si="1237"/>
        <v>1 - -------------------------------------------NAO DISPONIVEL------------------------------------------- - 00000004967 - FETRANSPOR</v>
      </c>
      <c r="AM4967" s="7" t="str">
        <f t="shared" si="1238"/>
        <v>-------------------------------------------NAO DISPONIVEL-------------------------------------------</v>
      </c>
      <c r="AN4967" s="44" cm="1">
        <f t="array" ref="AN4967">_xlfn.IFS(AJ4967=0,0,AQ4967="INATIVO",2,AQ4967="SEM CADASTRO",4,AQ4967="CPF ATIVO EM OUTRO COMPRADOR",5,AQ4967="NOVO/SEM CARTAO",6,AND(AJ4967&gt;0,AQ4967,""),8)</f>
        <v>0</v>
      </c>
      <c r="AO4967" s="45">
        <f t="shared" si="1252"/>
        <v>-10</v>
      </c>
    </row>
    <row r="4968" spans="1:41" x14ac:dyDescent="0.4">
      <c r="A4968" s="21" t="str">
        <f t="shared" si="1239"/>
        <v>-------------------------------------------NAO DISPONIVEL-------------------------------------------</v>
      </c>
      <c r="B4968" s="5" t="str">
        <f>_xlfn.IFNA(VLOOKUP(A4968,CNPJ!E:F,2,0),"-------------------------------------------NAO DISPONIVEL-------------------------------------------")</f>
        <v>-------------------------------------------NAO DISPONIVEL-------------------------------------------</v>
      </c>
      <c r="C4968" s="22">
        <v>1</v>
      </c>
      <c r="D4968" s="5" t="str">
        <f>_xlfn.XLOOKUP(R4968,OP!C:C,OP!B:B,,0,1)</f>
        <v>RJ</v>
      </c>
      <c r="E4968" s="23"/>
      <c r="M4968" s="26"/>
      <c r="N4968" s="27"/>
      <c r="O4968" s="28" t="str">
        <f t="shared" si="1240"/>
        <v>00000004968</v>
      </c>
      <c r="R4968" s="27" t="s">
        <v>193</v>
      </c>
      <c r="S4968" s="30" t="str">
        <f>_xlfn.IFNA(VLOOKUP(_xlfn.CONCAT(D4968," - ",R4968),OP!A:D,4,0),"-------------------------------------------NAO DISPONIVEL-------------------------------------------")</f>
        <v>FETRANSPOR</v>
      </c>
      <c r="T4968" s="31"/>
      <c r="U4968" s="32"/>
      <c r="V4968" s="31"/>
      <c r="W4968" s="33">
        <f t="shared" si="1241"/>
        <v>0</v>
      </c>
      <c r="X4968" s="34">
        <f t="shared" si="1242"/>
        <v>0</v>
      </c>
      <c r="Y4968" s="33">
        <f t="shared" si="1243"/>
        <v>0</v>
      </c>
      <c r="Z4968" s="33">
        <f t="shared" si="1244"/>
        <v>0</v>
      </c>
      <c r="AA4968" s="35">
        <f t="shared" si="1245"/>
        <v>0</v>
      </c>
      <c r="AB4968" s="36">
        <f t="shared" si="1246"/>
        <v>0</v>
      </c>
      <c r="AC4968" s="37">
        <f t="shared" si="1247"/>
        <v>0</v>
      </c>
      <c r="AD4968" s="38"/>
      <c r="AE4968" s="38"/>
      <c r="AF4968" s="39">
        <f t="shared" si="1248"/>
        <v>0</v>
      </c>
      <c r="AG4968" s="40"/>
      <c r="AH4968" s="41">
        <f t="shared" si="1249"/>
        <v>0</v>
      </c>
      <c r="AI4968" s="42">
        <f t="shared" si="1250"/>
        <v>0</v>
      </c>
      <c r="AJ4968" s="43">
        <f t="shared" si="1251"/>
        <v>0</v>
      </c>
      <c r="AK4968" s="5" t="str">
        <f>_xlfn.IFNA(VLOOKUP(_xlfn.CONCAT(D4968," - ",S4968),OP!E:F,2,0),"-------------------------------------------NAO DISPONIVEL-------------------------------------------")</f>
        <v>C - RIOCARD</v>
      </c>
      <c r="AL4968" s="7" t="str">
        <f t="shared" si="1237"/>
        <v>1 - -------------------------------------------NAO DISPONIVEL------------------------------------------- - 00000004968 - FETRANSPOR</v>
      </c>
      <c r="AM4968" s="7" t="str">
        <f t="shared" si="1238"/>
        <v>-------------------------------------------NAO DISPONIVEL-------------------------------------------</v>
      </c>
      <c r="AN4968" s="44" cm="1">
        <f t="array" ref="AN4968">_xlfn.IFS(AJ4968=0,0,AQ4968="INATIVO",2,AQ4968="SEM CADASTRO",4,AQ4968="CPF ATIVO EM OUTRO COMPRADOR",5,AQ4968="NOVO/SEM CARTAO",6,AND(AJ4968&gt;0,AQ4968,""),8)</f>
        <v>0</v>
      </c>
      <c r="AO4968" s="45">
        <f t="shared" si="1252"/>
        <v>-10</v>
      </c>
    </row>
    <row r="4969" spans="1:41" x14ac:dyDescent="0.4">
      <c r="A4969" s="21" t="str">
        <f t="shared" si="1239"/>
        <v>-------------------------------------------NAO DISPONIVEL-------------------------------------------</v>
      </c>
      <c r="B4969" s="5" t="str">
        <f>_xlfn.IFNA(VLOOKUP(A4969,CNPJ!E:F,2,0),"-------------------------------------------NAO DISPONIVEL-------------------------------------------")</f>
        <v>-------------------------------------------NAO DISPONIVEL-------------------------------------------</v>
      </c>
      <c r="C4969" s="22">
        <v>1</v>
      </c>
      <c r="D4969" s="5" t="str">
        <f>_xlfn.XLOOKUP(R4969,OP!C:C,OP!B:B,,0,1)</f>
        <v>RJ</v>
      </c>
      <c r="E4969" s="23"/>
      <c r="M4969" s="26"/>
      <c r="N4969" s="27"/>
      <c r="O4969" s="28" t="str">
        <f t="shared" si="1240"/>
        <v>00000004969</v>
      </c>
      <c r="R4969" s="27" t="s">
        <v>193</v>
      </c>
      <c r="S4969" s="30" t="str">
        <f>_xlfn.IFNA(VLOOKUP(_xlfn.CONCAT(D4969," - ",R4969),OP!A:D,4,0),"-------------------------------------------NAO DISPONIVEL-------------------------------------------")</f>
        <v>FETRANSPOR</v>
      </c>
      <c r="T4969" s="31"/>
      <c r="U4969" s="32"/>
      <c r="V4969" s="31"/>
      <c r="W4969" s="33">
        <f t="shared" si="1241"/>
        <v>0</v>
      </c>
      <c r="X4969" s="34">
        <f t="shared" si="1242"/>
        <v>0</v>
      </c>
      <c r="Y4969" s="33">
        <f t="shared" si="1243"/>
        <v>0</v>
      </c>
      <c r="Z4969" s="33">
        <f t="shared" si="1244"/>
        <v>0</v>
      </c>
      <c r="AA4969" s="35">
        <f t="shared" si="1245"/>
        <v>0</v>
      </c>
      <c r="AB4969" s="36">
        <f t="shared" si="1246"/>
        <v>0</v>
      </c>
      <c r="AC4969" s="37">
        <f t="shared" si="1247"/>
        <v>0</v>
      </c>
      <c r="AD4969" s="38"/>
      <c r="AE4969" s="38"/>
      <c r="AF4969" s="39">
        <f t="shared" si="1248"/>
        <v>0</v>
      </c>
      <c r="AG4969" s="40"/>
      <c r="AH4969" s="41">
        <f t="shared" si="1249"/>
        <v>0</v>
      </c>
      <c r="AI4969" s="42">
        <f t="shared" si="1250"/>
        <v>0</v>
      </c>
      <c r="AJ4969" s="43">
        <f t="shared" si="1251"/>
        <v>0</v>
      </c>
      <c r="AK4969" s="5" t="str">
        <f>_xlfn.IFNA(VLOOKUP(_xlfn.CONCAT(D4969," - ",S4969),OP!E:F,2,0),"-------------------------------------------NAO DISPONIVEL-------------------------------------------")</f>
        <v>C - RIOCARD</v>
      </c>
      <c r="AL4969" s="7" t="str">
        <f t="shared" si="1237"/>
        <v>1 - -------------------------------------------NAO DISPONIVEL------------------------------------------- - 00000004969 - FETRANSPOR</v>
      </c>
      <c r="AM4969" s="7" t="str">
        <f t="shared" si="1238"/>
        <v>-------------------------------------------NAO DISPONIVEL-------------------------------------------</v>
      </c>
      <c r="AN4969" s="44" cm="1">
        <f t="array" ref="AN4969">_xlfn.IFS(AJ4969=0,0,AQ4969="INATIVO",2,AQ4969="SEM CADASTRO",4,AQ4969="CPF ATIVO EM OUTRO COMPRADOR",5,AQ4969="NOVO/SEM CARTAO",6,AND(AJ4969&gt;0,AQ4969,""),8)</f>
        <v>0</v>
      </c>
      <c r="AO4969" s="45">
        <f t="shared" si="1252"/>
        <v>-10</v>
      </c>
    </row>
    <row r="4970" spans="1:41" x14ac:dyDescent="0.4">
      <c r="A4970" s="21" t="str">
        <f t="shared" si="1239"/>
        <v>-------------------------------------------NAO DISPONIVEL-------------------------------------------</v>
      </c>
      <c r="B4970" s="5" t="str">
        <f>_xlfn.IFNA(VLOOKUP(A4970,CNPJ!E:F,2,0),"-------------------------------------------NAO DISPONIVEL-------------------------------------------")</f>
        <v>-------------------------------------------NAO DISPONIVEL-------------------------------------------</v>
      </c>
      <c r="C4970" s="22">
        <v>1</v>
      </c>
      <c r="D4970" s="5" t="str">
        <f>_xlfn.XLOOKUP(R4970,OP!C:C,OP!B:B,,0,1)</f>
        <v>RJ</v>
      </c>
      <c r="E4970" s="23"/>
      <c r="M4970" s="26"/>
      <c r="N4970" s="27"/>
      <c r="O4970" s="28" t="str">
        <f t="shared" si="1240"/>
        <v>00000004970</v>
      </c>
      <c r="R4970" s="27" t="s">
        <v>193</v>
      </c>
      <c r="S4970" s="30" t="str">
        <f>_xlfn.IFNA(VLOOKUP(_xlfn.CONCAT(D4970," - ",R4970),OP!A:D,4,0),"-------------------------------------------NAO DISPONIVEL-------------------------------------------")</f>
        <v>FETRANSPOR</v>
      </c>
      <c r="T4970" s="31"/>
      <c r="U4970" s="32"/>
      <c r="V4970" s="31"/>
      <c r="W4970" s="33">
        <f t="shared" si="1241"/>
        <v>0</v>
      </c>
      <c r="X4970" s="34">
        <f t="shared" si="1242"/>
        <v>0</v>
      </c>
      <c r="Y4970" s="33">
        <f t="shared" si="1243"/>
        <v>0</v>
      </c>
      <c r="Z4970" s="33">
        <f t="shared" si="1244"/>
        <v>0</v>
      </c>
      <c r="AA4970" s="35">
        <f t="shared" si="1245"/>
        <v>0</v>
      </c>
      <c r="AB4970" s="36">
        <f t="shared" si="1246"/>
        <v>0</v>
      </c>
      <c r="AC4970" s="37">
        <f t="shared" si="1247"/>
        <v>0</v>
      </c>
      <c r="AD4970" s="38"/>
      <c r="AE4970" s="38"/>
      <c r="AF4970" s="39">
        <f t="shared" si="1248"/>
        <v>0</v>
      </c>
      <c r="AG4970" s="40"/>
      <c r="AH4970" s="41">
        <f t="shared" si="1249"/>
        <v>0</v>
      </c>
      <c r="AI4970" s="42">
        <f t="shared" si="1250"/>
        <v>0</v>
      </c>
      <c r="AJ4970" s="43">
        <f t="shared" si="1251"/>
        <v>0</v>
      </c>
      <c r="AK4970" s="5" t="str">
        <f>_xlfn.IFNA(VLOOKUP(_xlfn.CONCAT(D4970," - ",S4970),OP!E:F,2,0),"-------------------------------------------NAO DISPONIVEL-------------------------------------------")</f>
        <v>C - RIOCARD</v>
      </c>
      <c r="AL4970" s="7" t="str">
        <f t="shared" si="1237"/>
        <v>1 - -------------------------------------------NAO DISPONIVEL------------------------------------------- - 00000004970 - FETRANSPOR</v>
      </c>
      <c r="AM4970" s="7" t="str">
        <f t="shared" si="1238"/>
        <v>-------------------------------------------NAO DISPONIVEL-------------------------------------------</v>
      </c>
      <c r="AN4970" s="44" cm="1">
        <f t="array" ref="AN4970">_xlfn.IFS(AJ4970=0,0,AQ4970="INATIVO",2,AQ4970="SEM CADASTRO",4,AQ4970="CPF ATIVO EM OUTRO COMPRADOR",5,AQ4970="NOVO/SEM CARTAO",6,AND(AJ4970&gt;0,AQ4970,""),8)</f>
        <v>0</v>
      </c>
      <c r="AO4970" s="45">
        <f t="shared" si="1252"/>
        <v>-10</v>
      </c>
    </row>
    <row r="4971" spans="1:41" x14ac:dyDescent="0.4">
      <c r="A4971" s="21" t="str">
        <f t="shared" si="1239"/>
        <v>-------------------------------------------NAO DISPONIVEL-------------------------------------------</v>
      </c>
      <c r="B4971" s="5" t="str">
        <f>_xlfn.IFNA(VLOOKUP(A4971,CNPJ!E:F,2,0),"-------------------------------------------NAO DISPONIVEL-------------------------------------------")</f>
        <v>-------------------------------------------NAO DISPONIVEL-------------------------------------------</v>
      </c>
      <c r="C4971" s="22">
        <v>1</v>
      </c>
      <c r="D4971" s="5" t="str">
        <f>_xlfn.XLOOKUP(R4971,OP!C:C,OP!B:B,,0,1)</f>
        <v>RJ</v>
      </c>
      <c r="E4971" s="23"/>
      <c r="M4971" s="26"/>
      <c r="N4971" s="27"/>
      <c r="O4971" s="28" t="str">
        <f t="shared" si="1240"/>
        <v>00000004971</v>
      </c>
      <c r="R4971" s="27" t="s">
        <v>193</v>
      </c>
      <c r="S4971" s="30" t="str">
        <f>_xlfn.IFNA(VLOOKUP(_xlfn.CONCAT(D4971," - ",R4971),OP!A:D,4,0),"-------------------------------------------NAO DISPONIVEL-------------------------------------------")</f>
        <v>FETRANSPOR</v>
      </c>
      <c r="T4971" s="31"/>
      <c r="U4971" s="32"/>
      <c r="V4971" s="31"/>
      <c r="W4971" s="33">
        <f t="shared" si="1241"/>
        <v>0</v>
      </c>
      <c r="X4971" s="34">
        <f t="shared" si="1242"/>
        <v>0</v>
      </c>
      <c r="Y4971" s="33">
        <f t="shared" si="1243"/>
        <v>0</v>
      </c>
      <c r="Z4971" s="33">
        <f t="shared" si="1244"/>
        <v>0</v>
      </c>
      <c r="AA4971" s="35">
        <f t="shared" si="1245"/>
        <v>0</v>
      </c>
      <c r="AB4971" s="36">
        <f t="shared" si="1246"/>
        <v>0</v>
      </c>
      <c r="AC4971" s="37">
        <f t="shared" si="1247"/>
        <v>0</v>
      </c>
      <c r="AD4971" s="38"/>
      <c r="AE4971" s="38"/>
      <c r="AF4971" s="39">
        <f t="shared" si="1248"/>
        <v>0</v>
      </c>
      <c r="AG4971" s="40"/>
      <c r="AH4971" s="41">
        <f t="shared" si="1249"/>
        <v>0</v>
      </c>
      <c r="AI4971" s="42">
        <f t="shared" si="1250"/>
        <v>0</v>
      </c>
      <c r="AJ4971" s="43">
        <f t="shared" si="1251"/>
        <v>0</v>
      </c>
      <c r="AK4971" s="5" t="str">
        <f>_xlfn.IFNA(VLOOKUP(_xlfn.CONCAT(D4971," - ",S4971),OP!E:F,2,0),"-------------------------------------------NAO DISPONIVEL-------------------------------------------")</f>
        <v>C - RIOCARD</v>
      </c>
      <c r="AL4971" s="7" t="str">
        <f t="shared" si="1237"/>
        <v>1 - -------------------------------------------NAO DISPONIVEL------------------------------------------- - 00000004971 - FETRANSPOR</v>
      </c>
      <c r="AM4971" s="7" t="str">
        <f t="shared" si="1238"/>
        <v>-------------------------------------------NAO DISPONIVEL-------------------------------------------</v>
      </c>
      <c r="AN4971" s="44" cm="1">
        <f t="array" ref="AN4971">_xlfn.IFS(AJ4971=0,0,AQ4971="INATIVO",2,AQ4971="SEM CADASTRO",4,AQ4971="CPF ATIVO EM OUTRO COMPRADOR",5,AQ4971="NOVO/SEM CARTAO",6,AND(AJ4971&gt;0,AQ4971,""),8)</f>
        <v>0</v>
      </c>
      <c r="AO4971" s="45">
        <f t="shared" si="1252"/>
        <v>-10</v>
      </c>
    </row>
    <row r="4972" spans="1:41" x14ac:dyDescent="0.4">
      <c r="A4972" s="21" t="str">
        <f t="shared" si="1239"/>
        <v>-------------------------------------------NAO DISPONIVEL-------------------------------------------</v>
      </c>
      <c r="B4972" s="5" t="str">
        <f>_xlfn.IFNA(VLOOKUP(A4972,CNPJ!E:F,2,0),"-------------------------------------------NAO DISPONIVEL-------------------------------------------")</f>
        <v>-------------------------------------------NAO DISPONIVEL-------------------------------------------</v>
      </c>
      <c r="C4972" s="22">
        <v>1</v>
      </c>
      <c r="D4972" s="5" t="str">
        <f>_xlfn.XLOOKUP(R4972,OP!C:C,OP!B:B,,0,1)</f>
        <v>RJ</v>
      </c>
      <c r="E4972" s="23"/>
      <c r="M4972" s="26"/>
      <c r="N4972" s="27"/>
      <c r="O4972" s="28" t="str">
        <f t="shared" si="1240"/>
        <v>00000004972</v>
      </c>
      <c r="R4972" s="27" t="s">
        <v>193</v>
      </c>
      <c r="S4972" s="30" t="str">
        <f>_xlfn.IFNA(VLOOKUP(_xlfn.CONCAT(D4972," - ",R4972),OP!A:D,4,0),"-------------------------------------------NAO DISPONIVEL-------------------------------------------")</f>
        <v>FETRANSPOR</v>
      </c>
      <c r="T4972" s="31"/>
      <c r="U4972" s="32"/>
      <c r="V4972" s="31"/>
      <c r="W4972" s="33">
        <f t="shared" si="1241"/>
        <v>0</v>
      </c>
      <c r="X4972" s="34">
        <f t="shared" si="1242"/>
        <v>0</v>
      </c>
      <c r="Y4972" s="33">
        <f t="shared" si="1243"/>
        <v>0</v>
      </c>
      <c r="Z4972" s="33">
        <f t="shared" si="1244"/>
        <v>0</v>
      </c>
      <c r="AA4972" s="35">
        <f t="shared" si="1245"/>
        <v>0</v>
      </c>
      <c r="AB4972" s="36">
        <f t="shared" si="1246"/>
        <v>0</v>
      </c>
      <c r="AC4972" s="37">
        <f t="shared" si="1247"/>
        <v>0</v>
      </c>
      <c r="AD4972" s="38"/>
      <c r="AE4972" s="38"/>
      <c r="AF4972" s="39">
        <f t="shared" si="1248"/>
        <v>0</v>
      </c>
      <c r="AG4972" s="40"/>
      <c r="AH4972" s="41">
        <f t="shared" si="1249"/>
        <v>0</v>
      </c>
      <c r="AI4972" s="42">
        <f t="shared" si="1250"/>
        <v>0</v>
      </c>
      <c r="AJ4972" s="43">
        <f t="shared" si="1251"/>
        <v>0</v>
      </c>
      <c r="AK4972" s="5" t="str">
        <f>_xlfn.IFNA(VLOOKUP(_xlfn.CONCAT(D4972," - ",S4972),OP!E:F,2,0),"-------------------------------------------NAO DISPONIVEL-------------------------------------------")</f>
        <v>C - RIOCARD</v>
      </c>
      <c r="AL4972" s="7" t="str">
        <f t="shared" si="1237"/>
        <v>1 - -------------------------------------------NAO DISPONIVEL------------------------------------------- - 00000004972 - FETRANSPOR</v>
      </c>
      <c r="AM4972" s="7" t="str">
        <f t="shared" si="1238"/>
        <v>-------------------------------------------NAO DISPONIVEL-------------------------------------------</v>
      </c>
      <c r="AN4972" s="44" cm="1">
        <f t="array" ref="AN4972">_xlfn.IFS(AJ4972=0,0,AQ4972="INATIVO",2,AQ4972="SEM CADASTRO",4,AQ4972="CPF ATIVO EM OUTRO COMPRADOR",5,AQ4972="NOVO/SEM CARTAO",6,AND(AJ4972&gt;0,AQ4972,""),8)</f>
        <v>0</v>
      </c>
      <c r="AO4972" s="45">
        <f t="shared" si="1252"/>
        <v>-10</v>
      </c>
    </row>
    <row r="4973" spans="1:41" x14ac:dyDescent="0.4">
      <c r="A4973" s="21" t="str">
        <f t="shared" si="1239"/>
        <v>-------------------------------------------NAO DISPONIVEL-------------------------------------------</v>
      </c>
      <c r="B4973" s="5" t="str">
        <f>_xlfn.IFNA(VLOOKUP(A4973,CNPJ!E:F,2,0),"-------------------------------------------NAO DISPONIVEL-------------------------------------------")</f>
        <v>-------------------------------------------NAO DISPONIVEL-------------------------------------------</v>
      </c>
      <c r="C4973" s="22">
        <v>1</v>
      </c>
      <c r="D4973" s="5" t="str">
        <f>_xlfn.XLOOKUP(R4973,OP!C:C,OP!B:B,,0,1)</f>
        <v>RJ</v>
      </c>
      <c r="E4973" s="23"/>
      <c r="M4973" s="26"/>
      <c r="N4973" s="27"/>
      <c r="O4973" s="28" t="str">
        <f t="shared" si="1240"/>
        <v>00000004973</v>
      </c>
      <c r="R4973" s="27" t="s">
        <v>193</v>
      </c>
      <c r="S4973" s="30" t="str">
        <f>_xlfn.IFNA(VLOOKUP(_xlfn.CONCAT(D4973," - ",R4973),OP!A:D,4,0),"-------------------------------------------NAO DISPONIVEL-------------------------------------------")</f>
        <v>FETRANSPOR</v>
      </c>
      <c r="T4973" s="31"/>
      <c r="U4973" s="32"/>
      <c r="V4973" s="31"/>
      <c r="W4973" s="33">
        <f t="shared" si="1241"/>
        <v>0</v>
      </c>
      <c r="X4973" s="34">
        <f t="shared" si="1242"/>
        <v>0</v>
      </c>
      <c r="Y4973" s="33">
        <f t="shared" si="1243"/>
        <v>0</v>
      </c>
      <c r="Z4973" s="33">
        <f t="shared" si="1244"/>
        <v>0</v>
      </c>
      <c r="AA4973" s="35">
        <f t="shared" si="1245"/>
        <v>0</v>
      </c>
      <c r="AB4973" s="36">
        <f t="shared" si="1246"/>
        <v>0</v>
      </c>
      <c r="AC4973" s="37">
        <f t="shared" si="1247"/>
        <v>0</v>
      </c>
      <c r="AD4973" s="38"/>
      <c r="AE4973" s="38"/>
      <c r="AF4973" s="39">
        <f t="shared" si="1248"/>
        <v>0</v>
      </c>
      <c r="AG4973" s="40"/>
      <c r="AH4973" s="41">
        <f t="shared" si="1249"/>
        <v>0</v>
      </c>
      <c r="AI4973" s="42">
        <f t="shared" si="1250"/>
        <v>0</v>
      </c>
      <c r="AJ4973" s="43">
        <f t="shared" si="1251"/>
        <v>0</v>
      </c>
      <c r="AK4973" s="5" t="str">
        <f>_xlfn.IFNA(VLOOKUP(_xlfn.CONCAT(D4973," - ",S4973),OP!E:F,2,0),"-------------------------------------------NAO DISPONIVEL-------------------------------------------")</f>
        <v>C - RIOCARD</v>
      </c>
      <c r="AL4973" s="7" t="str">
        <f t="shared" si="1237"/>
        <v>1 - -------------------------------------------NAO DISPONIVEL------------------------------------------- - 00000004973 - FETRANSPOR</v>
      </c>
      <c r="AM4973" s="7" t="str">
        <f t="shared" si="1238"/>
        <v>-------------------------------------------NAO DISPONIVEL-------------------------------------------</v>
      </c>
      <c r="AN4973" s="44" cm="1">
        <f t="array" ref="AN4973">_xlfn.IFS(AJ4973=0,0,AQ4973="INATIVO",2,AQ4973="SEM CADASTRO",4,AQ4973="CPF ATIVO EM OUTRO COMPRADOR",5,AQ4973="NOVO/SEM CARTAO",6,AND(AJ4973&gt;0,AQ4973,""),8)</f>
        <v>0</v>
      </c>
      <c r="AO4973" s="45">
        <f t="shared" si="1252"/>
        <v>-10</v>
      </c>
    </row>
    <row r="4974" spans="1:41" x14ac:dyDescent="0.4">
      <c r="A4974" s="21" t="str">
        <f t="shared" si="1239"/>
        <v>-------------------------------------------NAO DISPONIVEL-------------------------------------------</v>
      </c>
      <c r="B4974" s="5" t="str">
        <f>_xlfn.IFNA(VLOOKUP(A4974,CNPJ!E:F,2,0),"-------------------------------------------NAO DISPONIVEL-------------------------------------------")</f>
        <v>-------------------------------------------NAO DISPONIVEL-------------------------------------------</v>
      </c>
      <c r="C4974" s="22">
        <v>1</v>
      </c>
      <c r="D4974" s="5" t="str">
        <f>_xlfn.XLOOKUP(R4974,OP!C:C,OP!B:B,,0,1)</f>
        <v>RJ</v>
      </c>
      <c r="E4974" s="23"/>
      <c r="M4974" s="26"/>
      <c r="N4974" s="27"/>
      <c r="O4974" s="28" t="str">
        <f t="shared" si="1240"/>
        <v>00000004974</v>
      </c>
      <c r="R4974" s="27" t="s">
        <v>193</v>
      </c>
      <c r="S4974" s="30" t="str">
        <f>_xlfn.IFNA(VLOOKUP(_xlfn.CONCAT(D4974," - ",R4974),OP!A:D,4,0),"-------------------------------------------NAO DISPONIVEL-------------------------------------------")</f>
        <v>FETRANSPOR</v>
      </c>
      <c r="T4974" s="31"/>
      <c r="U4974" s="32"/>
      <c r="V4974" s="31"/>
      <c r="W4974" s="33">
        <f t="shared" si="1241"/>
        <v>0</v>
      </c>
      <c r="X4974" s="34">
        <f t="shared" si="1242"/>
        <v>0</v>
      </c>
      <c r="Y4974" s="33">
        <f t="shared" si="1243"/>
        <v>0</v>
      </c>
      <c r="Z4974" s="33">
        <f t="shared" si="1244"/>
        <v>0</v>
      </c>
      <c r="AA4974" s="35">
        <f t="shared" si="1245"/>
        <v>0</v>
      </c>
      <c r="AB4974" s="36">
        <f t="shared" si="1246"/>
        <v>0</v>
      </c>
      <c r="AC4974" s="37">
        <f t="shared" si="1247"/>
        <v>0</v>
      </c>
      <c r="AD4974" s="38"/>
      <c r="AE4974" s="38"/>
      <c r="AF4974" s="39">
        <f t="shared" si="1248"/>
        <v>0</v>
      </c>
      <c r="AG4974" s="40"/>
      <c r="AH4974" s="41">
        <f t="shared" si="1249"/>
        <v>0</v>
      </c>
      <c r="AI4974" s="42">
        <f t="shared" si="1250"/>
        <v>0</v>
      </c>
      <c r="AJ4974" s="43">
        <f t="shared" si="1251"/>
        <v>0</v>
      </c>
      <c r="AK4974" s="5" t="str">
        <f>_xlfn.IFNA(VLOOKUP(_xlfn.CONCAT(D4974," - ",S4974),OP!E:F,2,0),"-------------------------------------------NAO DISPONIVEL-------------------------------------------")</f>
        <v>C - RIOCARD</v>
      </c>
      <c r="AL4974" s="7" t="str">
        <f t="shared" si="1237"/>
        <v>1 - -------------------------------------------NAO DISPONIVEL------------------------------------------- - 00000004974 - FETRANSPOR</v>
      </c>
      <c r="AM4974" s="7" t="str">
        <f t="shared" si="1238"/>
        <v>-------------------------------------------NAO DISPONIVEL-------------------------------------------</v>
      </c>
      <c r="AN4974" s="44" cm="1">
        <f t="array" ref="AN4974">_xlfn.IFS(AJ4974=0,0,AQ4974="INATIVO",2,AQ4974="SEM CADASTRO",4,AQ4974="CPF ATIVO EM OUTRO COMPRADOR",5,AQ4974="NOVO/SEM CARTAO",6,AND(AJ4974&gt;0,AQ4974,""),8)</f>
        <v>0</v>
      </c>
      <c r="AO4974" s="45">
        <f t="shared" si="1252"/>
        <v>-10</v>
      </c>
    </row>
    <row r="4975" spans="1:41" x14ac:dyDescent="0.4">
      <c r="A4975" s="21" t="str">
        <f t="shared" si="1239"/>
        <v>-------------------------------------------NAO DISPONIVEL-------------------------------------------</v>
      </c>
      <c r="B4975" s="5" t="str">
        <f>_xlfn.IFNA(VLOOKUP(A4975,CNPJ!E:F,2,0),"-------------------------------------------NAO DISPONIVEL-------------------------------------------")</f>
        <v>-------------------------------------------NAO DISPONIVEL-------------------------------------------</v>
      </c>
      <c r="C4975" s="22">
        <v>1</v>
      </c>
      <c r="D4975" s="5" t="str">
        <f>_xlfn.XLOOKUP(R4975,OP!C:C,OP!B:B,,0,1)</f>
        <v>RJ</v>
      </c>
      <c r="E4975" s="23"/>
      <c r="M4975" s="26"/>
      <c r="N4975" s="27"/>
      <c r="O4975" s="28" t="str">
        <f t="shared" si="1240"/>
        <v>00000004975</v>
      </c>
      <c r="R4975" s="27" t="s">
        <v>193</v>
      </c>
      <c r="S4975" s="30" t="str">
        <f>_xlfn.IFNA(VLOOKUP(_xlfn.CONCAT(D4975," - ",R4975),OP!A:D,4,0),"-------------------------------------------NAO DISPONIVEL-------------------------------------------")</f>
        <v>FETRANSPOR</v>
      </c>
      <c r="T4975" s="31"/>
      <c r="U4975" s="32"/>
      <c r="V4975" s="31"/>
      <c r="W4975" s="33">
        <f t="shared" si="1241"/>
        <v>0</v>
      </c>
      <c r="X4975" s="34">
        <f t="shared" si="1242"/>
        <v>0</v>
      </c>
      <c r="Y4975" s="33">
        <f t="shared" si="1243"/>
        <v>0</v>
      </c>
      <c r="Z4975" s="33">
        <f t="shared" si="1244"/>
        <v>0</v>
      </c>
      <c r="AA4975" s="35">
        <f t="shared" si="1245"/>
        <v>0</v>
      </c>
      <c r="AB4975" s="36">
        <f t="shared" si="1246"/>
        <v>0</v>
      </c>
      <c r="AC4975" s="37">
        <f t="shared" si="1247"/>
        <v>0</v>
      </c>
      <c r="AD4975" s="38"/>
      <c r="AE4975" s="38"/>
      <c r="AF4975" s="39">
        <f t="shared" si="1248"/>
        <v>0</v>
      </c>
      <c r="AG4975" s="40"/>
      <c r="AH4975" s="41">
        <f t="shared" si="1249"/>
        <v>0</v>
      </c>
      <c r="AI4975" s="42">
        <f t="shared" si="1250"/>
        <v>0</v>
      </c>
      <c r="AJ4975" s="43">
        <f t="shared" si="1251"/>
        <v>0</v>
      </c>
      <c r="AK4975" s="5" t="str">
        <f>_xlfn.IFNA(VLOOKUP(_xlfn.CONCAT(D4975," - ",S4975),OP!E:F,2,0),"-------------------------------------------NAO DISPONIVEL-------------------------------------------")</f>
        <v>C - RIOCARD</v>
      </c>
      <c r="AL4975" s="7" t="str">
        <f t="shared" si="1237"/>
        <v>1 - -------------------------------------------NAO DISPONIVEL------------------------------------------- - 00000004975 - FETRANSPOR</v>
      </c>
      <c r="AM4975" s="7" t="str">
        <f t="shared" si="1238"/>
        <v>-------------------------------------------NAO DISPONIVEL-------------------------------------------</v>
      </c>
      <c r="AN4975" s="44" cm="1">
        <f t="array" ref="AN4975">_xlfn.IFS(AJ4975=0,0,AQ4975="INATIVO",2,AQ4975="SEM CADASTRO",4,AQ4975="CPF ATIVO EM OUTRO COMPRADOR",5,AQ4975="NOVO/SEM CARTAO",6,AND(AJ4975&gt;0,AQ4975,""),8)</f>
        <v>0</v>
      </c>
      <c r="AO4975" s="45">
        <f t="shared" si="1252"/>
        <v>-10</v>
      </c>
    </row>
    <row r="4976" spans="1:41" x14ac:dyDescent="0.4">
      <c r="A4976" s="21" t="str">
        <f t="shared" si="1239"/>
        <v>-------------------------------------------NAO DISPONIVEL-------------------------------------------</v>
      </c>
      <c r="B4976" s="5" t="str">
        <f>_xlfn.IFNA(VLOOKUP(A4976,CNPJ!E:F,2,0),"-------------------------------------------NAO DISPONIVEL-------------------------------------------")</f>
        <v>-------------------------------------------NAO DISPONIVEL-------------------------------------------</v>
      </c>
      <c r="C4976" s="22">
        <v>1</v>
      </c>
      <c r="D4976" s="5" t="str">
        <f>_xlfn.XLOOKUP(R4976,OP!C:C,OP!B:B,,0,1)</f>
        <v>RJ</v>
      </c>
      <c r="E4976" s="23"/>
      <c r="M4976" s="26"/>
      <c r="N4976" s="27"/>
      <c r="O4976" s="28" t="str">
        <f t="shared" si="1240"/>
        <v>00000004976</v>
      </c>
      <c r="R4976" s="27" t="s">
        <v>193</v>
      </c>
      <c r="S4976" s="30" t="str">
        <f>_xlfn.IFNA(VLOOKUP(_xlfn.CONCAT(D4976," - ",R4976),OP!A:D,4,0),"-------------------------------------------NAO DISPONIVEL-------------------------------------------")</f>
        <v>FETRANSPOR</v>
      </c>
      <c r="T4976" s="31"/>
      <c r="U4976" s="32"/>
      <c r="V4976" s="31"/>
      <c r="W4976" s="33">
        <f t="shared" si="1241"/>
        <v>0</v>
      </c>
      <c r="X4976" s="34">
        <f t="shared" si="1242"/>
        <v>0</v>
      </c>
      <c r="Y4976" s="33">
        <f t="shared" si="1243"/>
        <v>0</v>
      </c>
      <c r="Z4976" s="33">
        <f t="shared" si="1244"/>
        <v>0</v>
      </c>
      <c r="AA4976" s="35">
        <f t="shared" si="1245"/>
        <v>0</v>
      </c>
      <c r="AB4976" s="36">
        <f t="shared" si="1246"/>
        <v>0</v>
      </c>
      <c r="AC4976" s="37">
        <f t="shared" si="1247"/>
        <v>0</v>
      </c>
      <c r="AD4976" s="38"/>
      <c r="AE4976" s="38"/>
      <c r="AF4976" s="39">
        <f t="shared" si="1248"/>
        <v>0</v>
      </c>
      <c r="AG4976" s="40"/>
      <c r="AH4976" s="41">
        <f t="shared" si="1249"/>
        <v>0</v>
      </c>
      <c r="AI4976" s="42">
        <f t="shared" si="1250"/>
        <v>0</v>
      </c>
      <c r="AJ4976" s="43">
        <f t="shared" si="1251"/>
        <v>0</v>
      </c>
      <c r="AK4976" s="5" t="str">
        <f>_xlfn.IFNA(VLOOKUP(_xlfn.CONCAT(D4976," - ",S4976),OP!E:F,2,0),"-------------------------------------------NAO DISPONIVEL-------------------------------------------")</f>
        <v>C - RIOCARD</v>
      </c>
      <c r="AL4976" s="7" t="str">
        <f t="shared" si="1237"/>
        <v>1 - -------------------------------------------NAO DISPONIVEL------------------------------------------- - 00000004976 - FETRANSPOR</v>
      </c>
      <c r="AM4976" s="7" t="str">
        <f t="shared" si="1238"/>
        <v>-------------------------------------------NAO DISPONIVEL-------------------------------------------</v>
      </c>
      <c r="AN4976" s="44" cm="1">
        <f t="array" ref="AN4976">_xlfn.IFS(AJ4976=0,0,AQ4976="INATIVO",2,AQ4976="SEM CADASTRO",4,AQ4976="CPF ATIVO EM OUTRO COMPRADOR",5,AQ4976="NOVO/SEM CARTAO",6,AND(AJ4976&gt;0,AQ4976,""),8)</f>
        <v>0</v>
      </c>
      <c r="AO4976" s="45">
        <f t="shared" si="1252"/>
        <v>-10</v>
      </c>
    </row>
    <row r="4977" spans="1:41" x14ac:dyDescent="0.4">
      <c r="A4977" s="21" t="str">
        <f t="shared" si="1239"/>
        <v>-------------------------------------------NAO DISPONIVEL-------------------------------------------</v>
      </c>
      <c r="B4977" s="5" t="str">
        <f>_xlfn.IFNA(VLOOKUP(A4977,CNPJ!E:F,2,0),"-------------------------------------------NAO DISPONIVEL-------------------------------------------")</f>
        <v>-------------------------------------------NAO DISPONIVEL-------------------------------------------</v>
      </c>
      <c r="C4977" s="22">
        <v>1</v>
      </c>
      <c r="D4977" s="5" t="str">
        <f>_xlfn.XLOOKUP(R4977,OP!C:C,OP!B:B,,0,1)</f>
        <v>RJ</v>
      </c>
      <c r="E4977" s="23"/>
      <c r="M4977" s="26"/>
      <c r="N4977" s="27"/>
      <c r="O4977" s="28" t="str">
        <f t="shared" si="1240"/>
        <v>00000004977</v>
      </c>
      <c r="R4977" s="27" t="s">
        <v>193</v>
      </c>
      <c r="S4977" s="30" t="str">
        <f>_xlfn.IFNA(VLOOKUP(_xlfn.CONCAT(D4977," - ",R4977),OP!A:D,4,0),"-------------------------------------------NAO DISPONIVEL-------------------------------------------")</f>
        <v>FETRANSPOR</v>
      </c>
      <c r="T4977" s="31"/>
      <c r="U4977" s="32"/>
      <c r="V4977" s="31"/>
      <c r="W4977" s="33">
        <f t="shared" si="1241"/>
        <v>0</v>
      </c>
      <c r="X4977" s="34">
        <f t="shared" si="1242"/>
        <v>0</v>
      </c>
      <c r="Y4977" s="33">
        <f t="shared" si="1243"/>
        <v>0</v>
      </c>
      <c r="Z4977" s="33">
        <f t="shared" si="1244"/>
        <v>0</v>
      </c>
      <c r="AA4977" s="35">
        <f t="shared" si="1245"/>
        <v>0</v>
      </c>
      <c r="AB4977" s="36">
        <f t="shared" si="1246"/>
        <v>0</v>
      </c>
      <c r="AC4977" s="37">
        <f t="shared" si="1247"/>
        <v>0</v>
      </c>
      <c r="AD4977" s="38"/>
      <c r="AE4977" s="38"/>
      <c r="AF4977" s="39">
        <f t="shared" si="1248"/>
        <v>0</v>
      </c>
      <c r="AG4977" s="40"/>
      <c r="AH4977" s="41">
        <f t="shared" si="1249"/>
        <v>0</v>
      </c>
      <c r="AI4977" s="42">
        <f t="shared" si="1250"/>
        <v>0</v>
      </c>
      <c r="AJ4977" s="43">
        <f t="shared" si="1251"/>
        <v>0</v>
      </c>
      <c r="AK4977" s="5" t="str">
        <f>_xlfn.IFNA(VLOOKUP(_xlfn.CONCAT(D4977," - ",S4977),OP!E:F,2,0),"-------------------------------------------NAO DISPONIVEL-------------------------------------------")</f>
        <v>C - RIOCARD</v>
      </c>
      <c r="AL4977" s="7" t="str">
        <f t="shared" si="1237"/>
        <v>1 - -------------------------------------------NAO DISPONIVEL------------------------------------------- - 00000004977 - FETRANSPOR</v>
      </c>
      <c r="AM4977" s="7" t="str">
        <f t="shared" si="1238"/>
        <v>-------------------------------------------NAO DISPONIVEL-------------------------------------------</v>
      </c>
      <c r="AN4977" s="44" cm="1">
        <f t="array" ref="AN4977">_xlfn.IFS(AJ4977=0,0,AQ4977="INATIVO",2,AQ4977="SEM CADASTRO",4,AQ4977="CPF ATIVO EM OUTRO COMPRADOR",5,AQ4977="NOVO/SEM CARTAO",6,AND(AJ4977&gt;0,AQ4977,""),8)</f>
        <v>0</v>
      </c>
      <c r="AO4977" s="45">
        <f t="shared" si="1252"/>
        <v>-10</v>
      </c>
    </row>
    <row r="4978" spans="1:41" x14ac:dyDescent="0.4">
      <c r="A4978" s="21" t="str">
        <f t="shared" si="1239"/>
        <v>-------------------------------------------NAO DISPONIVEL-------------------------------------------</v>
      </c>
      <c r="B4978" s="5" t="str">
        <f>_xlfn.IFNA(VLOOKUP(A4978,CNPJ!E:F,2,0),"-------------------------------------------NAO DISPONIVEL-------------------------------------------")</f>
        <v>-------------------------------------------NAO DISPONIVEL-------------------------------------------</v>
      </c>
      <c r="C4978" s="22">
        <v>1</v>
      </c>
      <c r="D4978" s="5" t="str">
        <f>_xlfn.XLOOKUP(R4978,OP!C:C,OP!B:B,,0,1)</f>
        <v>RJ</v>
      </c>
      <c r="E4978" s="23"/>
      <c r="M4978" s="26"/>
      <c r="N4978" s="27"/>
      <c r="O4978" s="28" t="str">
        <f t="shared" si="1240"/>
        <v>00000004978</v>
      </c>
      <c r="R4978" s="27" t="s">
        <v>193</v>
      </c>
      <c r="S4978" s="30" t="str">
        <f>_xlfn.IFNA(VLOOKUP(_xlfn.CONCAT(D4978," - ",R4978),OP!A:D,4,0),"-------------------------------------------NAO DISPONIVEL-------------------------------------------")</f>
        <v>FETRANSPOR</v>
      </c>
      <c r="T4978" s="31"/>
      <c r="U4978" s="32"/>
      <c r="V4978" s="31"/>
      <c r="W4978" s="33">
        <f t="shared" si="1241"/>
        <v>0</v>
      </c>
      <c r="X4978" s="34">
        <f t="shared" si="1242"/>
        <v>0</v>
      </c>
      <c r="Y4978" s="33">
        <f t="shared" si="1243"/>
        <v>0</v>
      </c>
      <c r="Z4978" s="33">
        <f t="shared" si="1244"/>
        <v>0</v>
      </c>
      <c r="AA4978" s="35">
        <f t="shared" si="1245"/>
        <v>0</v>
      </c>
      <c r="AB4978" s="36">
        <f t="shared" si="1246"/>
        <v>0</v>
      </c>
      <c r="AC4978" s="37">
        <f t="shared" si="1247"/>
        <v>0</v>
      </c>
      <c r="AD4978" s="38"/>
      <c r="AE4978" s="38"/>
      <c r="AF4978" s="39">
        <f t="shared" si="1248"/>
        <v>0</v>
      </c>
      <c r="AG4978" s="40"/>
      <c r="AH4978" s="41">
        <f t="shared" si="1249"/>
        <v>0</v>
      </c>
      <c r="AI4978" s="42">
        <f t="shared" si="1250"/>
        <v>0</v>
      </c>
      <c r="AJ4978" s="43">
        <f t="shared" si="1251"/>
        <v>0</v>
      </c>
      <c r="AK4978" s="5" t="str">
        <f>_xlfn.IFNA(VLOOKUP(_xlfn.CONCAT(D4978," - ",S4978),OP!E:F,2,0),"-------------------------------------------NAO DISPONIVEL-------------------------------------------")</f>
        <v>C - RIOCARD</v>
      </c>
      <c r="AL4978" s="7" t="str">
        <f t="shared" si="1237"/>
        <v>1 - -------------------------------------------NAO DISPONIVEL------------------------------------------- - 00000004978 - FETRANSPOR</v>
      </c>
      <c r="AM4978" s="7" t="str">
        <f t="shared" si="1238"/>
        <v>-------------------------------------------NAO DISPONIVEL-------------------------------------------</v>
      </c>
      <c r="AN4978" s="44" cm="1">
        <f t="array" ref="AN4978">_xlfn.IFS(AJ4978=0,0,AQ4978="INATIVO",2,AQ4978="SEM CADASTRO",4,AQ4978="CPF ATIVO EM OUTRO COMPRADOR",5,AQ4978="NOVO/SEM CARTAO",6,AND(AJ4978&gt;0,AQ4978,""),8)</f>
        <v>0</v>
      </c>
      <c r="AO4978" s="45">
        <f t="shared" si="1252"/>
        <v>-10</v>
      </c>
    </row>
    <row r="4979" spans="1:41" x14ac:dyDescent="0.4">
      <c r="A4979" s="21" t="str">
        <f t="shared" si="1239"/>
        <v>-------------------------------------------NAO DISPONIVEL-------------------------------------------</v>
      </c>
      <c r="B4979" s="5" t="str">
        <f>_xlfn.IFNA(VLOOKUP(A4979,CNPJ!E:F,2,0),"-------------------------------------------NAO DISPONIVEL-------------------------------------------")</f>
        <v>-------------------------------------------NAO DISPONIVEL-------------------------------------------</v>
      </c>
      <c r="C4979" s="22">
        <v>1</v>
      </c>
      <c r="D4979" s="5" t="str">
        <f>_xlfn.XLOOKUP(R4979,OP!C:C,OP!B:B,,0,1)</f>
        <v>RJ</v>
      </c>
      <c r="E4979" s="23"/>
      <c r="M4979" s="26"/>
      <c r="N4979" s="27"/>
      <c r="O4979" s="28" t="str">
        <f t="shared" si="1240"/>
        <v>00000004979</v>
      </c>
      <c r="R4979" s="27" t="s">
        <v>193</v>
      </c>
      <c r="S4979" s="30" t="str">
        <f>_xlfn.IFNA(VLOOKUP(_xlfn.CONCAT(D4979," - ",R4979),OP!A:D,4,0),"-------------------------------------------NAO DISPONIVEL-------------------------------------------")</f>
        <v>FETRANSPOR</v>
      </c>
      <c r="T4979" s="31"/>
      <c r="U4979" s="32"/>
      <c r="V4979" s="31"/>
      <c r="W4979" s="33">
        <f t="shared" si="1241"/>
        <v>0</v>
      </c>
      <c r="X4979" s="34">
        <f t="shared" si="1242"/>
        <v>0</v>
      </c>
      <c r="Y4979" s="33">
        <f t="shared" si="1243"/>
        <v>0</v>
      </c>
      <c r="Z4979" s="33">
        <f t="shared" si="1244"/>
        <v>0</v>
      </c>
      <c r="AA4979" s="35">
        <f t="shared" si="1245"/>
        <v>0</v>
      </c>
      <c r="AB4979" s="36">
        <f t="shared" si="1246"/>
        <v>0</v>
      </c>
      <c r="AC4979" s="37">
        <f t="shared" si="1247"/>
        <v>0</v>
      </c>
      <c r="AD4979" s="38"/>
      <c r="AE4979" s="38"/>
      <c r="AF4979" s="39">
        <f t="shared" si="1248"/>
        <v>0</v>
      </c>
      <c r="AG4979" s="40"/>
      <c r="AH4979" s="41">
        <f t="shared" si="1249"/>
        <v>0</v>
      </c>
      <c r="AI4979" s="42">
        <f t="shared" si="1250"/>
        <v>0</v>
      </c>
      <c r="AJ4979" s="43">
        <f t="shared" si="1251"/>
        <v>0</v>
      </c>
      <c r="AK4979" s="5" t="str">
        <f>_xlfn.IFNA(VLOOKUP(_xlfn.CONCAT(D4979," - ",S4979),OP!E:F,2,0),"-------------------------------------------NAO DISPONIVEL-------------------------------------------")</f>
        <v>C - RIOCARD</v>
      </c>
      <c r="AL4979" s="7" t="str">
        <f t="shared" si="1237"/>
        <v>1 - -------------------------------------------NAO DISPONIVEL------------------------------------------- - 00000004979 - FETRANSPOR</v>
      </c>
      <c r="AM4979" s="7" t="str">
        <f t="shared" si="1238"/>
        <v>-------------------------------------------NAO DISPONIVEL-------------------------------------------</v>
      </c>
      <c r="AN4979" s="44" cm="1">
        <f t="array" ref="AN4979">_xlfn.IFS(AJ4979=0,0,AQ4979="INATIVO",2,AQ4979="SEM CADASTRO",4,AQ4979="CPF ATIVO EM OUTRO COMPRADOR",5,AQ4979="NOVO/SEM CARTAO",6,AND(AJ4979&gt;0,AQ4979,""),8)</f>
        <v>0</v>
      </c>
      <c r="AO4979" s="45">
        <f t="shared" si="1252"/>
        <v>-10</v>
      </c>
    </row>
    <row r="4980" spans="1:41" x14ac:dyDescent="0.4">
      <c r="A4980" s="21" t="str">
        <f t="shared" si="1239"/>
        <v>-------------------------------------------NAO DISPONIVEL-------------------------------------------</v>
      </c>
      <c r="B4980" s="5" t="str">
        <f>_xlfn.IFNA(VLOOKUP(A4980,CNPJ!E:F,2,0),"-------------------------------------------NAO DISPONIVEL-------------------------------------------")</f>
        <v>-------------------------------------------NAO DISPONIVEL-------------------------------------------</v>
      </c>
      <c r="C4980" s="22">
        <v>1</v>
      </c>
      <c r="D4980" s="5" t="str">
        <f>_xlfn.XLOOKUP(R4980,OP!C:C,OP!B:B,,0,1)</f>
        <v>RJ</v>
      </c>
      <c r="E4980" s="23"/>
      <c r="M4980" s="26"/>
      <c r="N4980" s="27"/>
      <c r="O4980" s="28" t="str">
        <f t="shared" si="1240"/>
        <v>00000004980</v>
      </c>
      <c r="R4980" s="27" t="s">
        <v>193</v>
      </c>
      <c r="S4980" s="30" t="str">
        <f>_xlfn.IFNA(VLOOKUP(_xlfn.CONCAT(D4980," - ",R4980),OP!A:D,4,0),"-------------------------------------------NAO DISPONIVEL-------------------------------------------")</f>
        <v>FETRANSPOR</v>
      </c>
      <c r="T4980" s="31"/>
      <c r="U4980" s="32"/>
      <c r="V4980" s="31"/>
      <c r="W4980" s="33">
        <f t="shared" si="1241"/>
        <v>0</v>
      </c>
      <c r="X4980" s="34">
        <f t="shared" si="1242"/>
        <v>0</v>
      </c>
      <c r="Y4980" s="33">
        <f t="shared" si="1243"/>
        <v>0</v>
      </c>
      <c r="Z4980" s="33">
        <f t="shared" si="1244"/>
        <v>0</v>
      </c>
      <c r="AA4980" s="35">
        <f t="shared" si="1245"/>
        <v>0</v>
      </c>
      <c r="AB4980" s="36">
        <f t="shared" si="1246"/>
        <v>0</v>
      </c>
      <c r="AC4980" s="37">
        <f t="shared" si="1247"/>
        <v>0</v>
      </c>
      <c r="AD4980" s="38"/>
      <c r="AE4980" s="38"/>
      <c r="AF4980" s="39">
        <f t="shared" si="1248"/>
        <v>0</v>
      </c>
      <c r="AG4980" s="40"/>
      <c r="AH4980" s="41">
        <f t="shared" si="1249"/>
        <v>0</v>
      </c>
      <c r="AI4980" s="42">
        <f t="shared" si="1250"/>
        <v>0</v>
      </c>
      <c r="AJ4980" s="43">
        <f t="shared" si="1251"/>
        <v>0</v>
      </c>
      <c r="AK4980" s="5" t="str">
        <f>_xlfn.IFNA(VLOOKUP(_xlfn.CONCAT(D4980," - ",S4980),OP!E:F,2,0),"-------------------------------------------NAO DISPONIVEL-------------------------------------------")</f>
        <v>C - RIOCARD</v>
      </c>
      <c r="AL4980" s="7" t="str">
        <f t="shared" si="1237"/>
        <v>1 - -------------------------------------------NAO DISPONIVEL------------------------------------------- - 00000004980 - FETRANSPOR</v>
      </c>
      <c r="AM4980" s="7" t="str">
        <f t="shared" si="1238"/>
        <v>-------------------------------------------NAO DISPONIVEL-------------------------------------------</v>
      </c>
      <c r="AN4980" s="44" cm="1">
        <f t="array" ref="AN4980">_xlfn.IFS(AJ4980=0,0,AQ4980="INATIVO",2,AQ4980="SEM CADASTRO",4,AQ4980="CPF ATIVO EM OUTRO COMPRADOR",5,AQ4980="NOVO/SEM CARTAO",6,AND(AJ4980&gt;0,AQ4980,""),8)</f>
        <v>0</v>
      </c>
      <c r="AO4980" s="45">
        <f t="shared" si="1252"/>
        <v>-10</v>
      </c>
    </row>
    <row r="4981" spans="1:41" x14ac:dyDescent="0.4">
      <c r="A4981" s="21" t="str">
        <f t="shared" si="1239"/>
        <v>-------------------------------------------NAO DISPONIVEL-------------------------------------------</v>
      </c>
      <c r="B4981" s="5" t="str">
        <f>_xlfn.IFNA(VLOOKUP(A4981,CNPJ!E:F,2,0),"-------------------------------------------NAO DISPONIVEL-------------------------------------------")</f>
        <v>-------------------------------------------NAO DISPONIVEL-------------------------------------------</v>
      </c>
      <c r="C4981" s="22">
        <v>1</v>
      </c>
      <c r="D4981" s="5" t="str">
        <f>_xlfn.XLOOKUP(R4981,OP!C:C,OP!B:B,,0,1)</f>
        <v>RJ</v>
      </c>
      <c r="E4981" s="23"/>
      <c r="M4981" s="26"/>
      <c r="N4981" s="27"/>
      <c r="O4981" s="28" t="str">
        <f t="shared" si="1240"/>
        <v>00000004981</v>
      </c>
      <c r="R4981" s="27" t="s">
        <v>193</v>
      </c>
      <c r="S4981" s="30" t="str">
        <f>_xlfn.IFNA(VLOOKUP(_xlfn.CONCAT(D4981," - ",R4981),OP!A:D,4,0),"-------------------------------------------NAO DISPONIVEL-------------------------------------------")</f>
        <v>FETRANSPOR</v>
      </c>
      <c r="T4981" s="31"/>
      <c r="U4981" s="32"/>
      <c r="V4981" s="31"/>
      <c r="W4981" s="33">
        <f t="shared" si="1241"/>
        <v>0</v>
      </c>
      <c r="X4981" s="34">
        <f t="shared" si="1242"/>
        <v>0</v>
      </c>
      <c r="Y4981" s="33">
        <f t="shared" si="1243"/>
        <v>0</v>
      </c>
      <c r="Z4981" s="33">
        <f t="shared" si="1244"/>
        <v>0</v>
      </c>
      <c r="AA4981" s="35">
        <f t="shared" si="1245"/>
        <v>0</v>
      </c>
      <c r="AB4981" s="36">
        <f t="shared" si="1246"/>
        <v>0</v>
      </c>
      <c r="AC4981" s="37">
        <f t="shared" si="1247"/>
        <v>0</v>
      </c>
      <c r="AD4981" s="38"/>
      <c r="AE4981" s="38"/>
      <c r="AF4981" s="39">
        <f t="shared" si="1248"/>
        <v>0</v>
      </c>
      <c r="AG4981" s="40"/>
      <c r="AH4981" s="41">
        <f t="shared" si="1249"/>
        <v>0</v>
      </c>
      <c r="AI4981" s="42">
        <f t="shared" si="1250"/>
        <v>0</v>
      </c>
      <c r="AJ4981" s="43">
        <f t="shared" si="1251"/>
        <v>0</v>
      </c>
      <c r="AK4981" s="5" t="str">
        <f>_xlfn.IFNA(VLOOKUP(_xlfn.CONCAT(D4981," - ",S4981),OP!E:F,2,0),"-------------------------------------------NAO DISPONIVEL-------------------------------------------")</f>
        <v>C - RIOCARD</v>
      </c>
      <c r="AL4981" s="7" t="str">
        <f t="shared" si="1237"/>
        <v>1 - -------------------------------------------NAO DISPONIVEL------------------------------------------- - 00000004981 - FETRANSPOR</v>
      </c>
      <c r="AM4981" s="7" t="str">
        <f t="shared" si="1238"/>
        <v>-------------------------------------------NAO DISPONIVEL-------------------------------------------</v>
      </c>
      <c r="AN4981" s="44" cm="1">
        <f t="array" ref="AN4981">_xlfn.IFS(AJ4981=0,0,AQ4981="INATIVO",2,AQ4981="SEM CADASTRO",4,AQ4981="CPF ATIVO EM OUTRO COMPRADOR",5,AQ4981="NOVO/SEM CARTAO",6,AND(AJ4981&gt;0,AQ4981,""),8)</f>
        <v>0</v>
      </c>
      <c r="AO4981" s="45">
        <f t="shared" si="1252"/>
        <v>-10</v>
      </c>
    </row>
    <row r="4982" spans="1:41" x14ac:dyDescent="0.4">
      <c r="A4982" s="21" t="str">
        <f t="shared" si="1239"/>
        <v>-------------------------------------------NAO DISPONIVEL-------------------------------------------</v>
      </c>
      <c r="B4982" s="5" t="str">
        <f>_xlfn.IFNA(VLOOKUP(A4982,CNPJ!E:F,2,0),"-------------------------------------------NAO DISPONIVEL-------------------------------------------")</f>
        <v>-------------------------------------------NAO DISPONIVEL-------------------------------------------</v>
      </c>
      <c r="C4982" s="22">
        <v>1</v>
      </c>
      <c r="D4982" s="5" t="str">
        <f>_xlfn.XLOOKUP(R4982,OP!C:C,OP!B:B,,0,1)</f>
        <v>RJ</v>
      </c>
      <c r="E4982" s="23"/>
      <c r="M4982" s="26"/>
      <c r="N4982" s="27"/>
      <c r="O4982" s="28" t="str">
        <f t="shared" si="1240"/>
        <v>00000004982</v>
      </c>
      <c r="R4982" s="27" t="s">
        <v>193</v>
      </c>
      <c r="S4982" s="30" t="str">
        <f>_xlfn.IFNA(VLOOKUP(_xlfn.CONCAT(D4982," - ",R4982),OP!A:D,4,0),"-------------------------------------------NAO DISPONIVEL-------------------------------------------")</f>
        <v>FETRANSPOR</v>
      </c>
      <c r="T4982" s="31"/>
      <c r="U4982" s="32"/>
      <c r="V4982" s="31"/>
      <c r="W4982" s="33">
        <f t="shared" si="1241"/>
        <v>0</v>
      </c>
      <c r="X4982" s="34">
        <f t="shared" si="1242"/>
        <v>0</v>
      </c>
      <c r="Y4982" s="33">
        <f t="shared" si="1243"/>
        <v>0</v>
      </c>
      <c r="Z4982" s="33">
        <f t="shared" si="1244"/>
        <v>0</v>
      </c>
      <c r="AA4982" s="35">
        <f t="shared" si="1245"/>
        <v>0</v>
      </c>
      <c r="AB4982" s="36">
        <f t="shared" si="1246"/>
        <v>0</v>
      </c>
      <c r="AC4982" s="37">
        <f t="shared" si="1247"/>
        <v>0</v>
      </c>
      <c r="AD4982" s="38"/>
      <c r="AE4982" s="38"/>
      <c r="AF4982" s="39">
        <f t="shared" si="1248"/>
        <v>0</v>
      </c>
      <c r="AG4982" s="40"/>
      <c r="AH4982" s="41">
        <f t="shared" si="1249"/>
        <v>0</v>
      </c>
      <c r="AI4982" s="42">
        <f t="shared" si="1250"/>
        <v>0</v>
      </c>
      <c r="AJ4982" s="43">
        <f t="shared" si="1251"/>
        <v>0</v>
      </c>
      <c r="AK4982" s="5" t="str">
        <f>_xlfn.IFNA(VLOOKUP(_xlfn.CONCAT(D4982," - ",S4982),OP!E:F,2,0),"-------------------------------------------NAO DISPONIVEL-------------------------------------------")</f>
        <v>C - RIOCARD</v>
      </c>
      <c r="AL4982" s="7" t="str">
        <f t="shared" si="1237"/>
        <v>1 - -------------------------------------------NAO DISPONIVEL------------------------------------------- - 00000004982 - FETRANSPOR</v>
      </c>
      <c r="AM4982" s="7" t="str">
        <f t="shared" si="1238"/>
        <v>-------------------------------------------NAO DISPONIVEL-------------------------------------------</v>
      </c>
      <c r="AN4982" s="44" cm="1">
        <f t="array" ref="AN4982">_xlfn.IFS(AJ4982=0,0,AQ4982="INATIVO",2,AQ4982="SEM CADASTRO",4,AQ4982="CPF ATIVO EM OUTRO COMPRADOR",5,AQ4982="NOVO/SEM CARTAO",6,AND(AJ4982&gt;0,AQ4982,""),8)</f>
        <v>0</v>
      </c>
      <c r="AO4982" s="45">
        <f t="shared" si="1252"/>
        <v>-10</v>
      </c>
    </row>
    <row r="4983" spans="1:41" x14ac:dyDescent="0.4">
      <c r="A4983" s="21" t="str">
        <f t="shared" si="1239"/>
        <v>-------------------------------------------NAO DISPONIVEL-------------------------------------------</v>
      </c>
      <c r="B4983" s="5" t="str">
        <f>_xlfn.IFNA(VLOOKUP(A4983,CNPJ!E:F,2,0),"-------------------------------------------NAO DISPONIVEL-------------------------------------------")</f>
        <v>-------------------------------------------NAO DISPONIVEL-------------------------------------------</v>
      </c>
      <c r="C4983" s="22">
        <v>1</v>
      </c>
      <c r="D4983" s="5" t="str">
        <f>_xlfn.XLOOKUP(R4983,OP!C:C,OP!B:B,,0,1)</f>
        <v>RJ</v>
      </c>
      <c r="E4983" s="23"/>
      <c r="M4983" s="26"/>
      <c r="N4983" s="27"/>
      <c r="O4983" s="28" t="str">
        <f t="shared" si="1240"/>
        <v>00000004983</v>
      </c>
      <c r="R4983" s="27" t="s">
        <v>193</v>
      </c>
      <c r="S4983" s="30" t="str">
        <f>_xlfn.IFNA(VLOOKUP(_xlfn.CONCAT(D4983," - ",R4983),OP!A:D,4,0),"-------------------------------------------NAO DISPONIVEL-------------------------------------------")</f>
        <v>FETRANSPOR</v>
      </c>
      <c r="T4983" s="31"/>
      <c r="U4983" s="32"/>
      <c r="V4983" s="31"/>
      <c r="W4983" s="33">
        <f t="shared" si="1241"/>
        <v>0</v>
      </c>
      <c r="X4983" s="34">
        <f t="shared" si="1242"/>
        <v>0</v>
      </c>
      <c r="Y4983" s="33">
        <f t="shared" si="1243"/>
        <v>0</v>
      </c>
      <c r="Z4983" s="33">
        <f t="shared" si="1244"/>
        <v>0</v>
      </c>
      <c r="AA4983" s="35">
        <f t="shared" si="1245"/>
        <v>0</v>
      </c>
      <c r="AB4983" s="36">
        <f t="shared" si="1246"/>
        <v>0</v>
      </c>
      <c r="AC4983" s="37">
        <f t="shared" si="1247"/>
        <v>0</v>
      </c>
      <c r="AD4983" s="38"/>
      <c r="AE4983" s="38"/>
      <c r="AF4983" s="39">
        <f t="shared" si="1248"/>
        <v>0</v>
      </c>
      <c r="AG4983" s="40"/>
      <c r="AH4983" s="41">
        <f t="shared" si="1249"/>
        <v>0</v>
      </c>
      <c r="AI4983" s="42">
        <f t="shared" si="1250"/>
        <v>0</v>
      </c>
      <c r="AJ4983" s="43">
        <f t="shared" si="1251"/>
        <v>0</v>
      </c>
      <c r="AK4983" s="5" t="str">
        <f>_xlfn.IFNA(VLOOKUP(_xlfn.CONCAT(D4983," - ",S4983),OP!E:F,2,0),"-------------------------------------------NAO DISPONIVEL-------------------------------------------")</f>
        <v>C - RIOCARD</v>
      </c>
      <c r="AL4983" s="7" t="str">
        <f t="shared" si="1237"/>
        <v>1 - -------------------------------------------NAO DISPONIVEL------------------------------------------- - 00000004983 - FETRANSPOR</v>
      </c>
      <c r="AM4983" s="7" t="str">
        <f t="shared" si="1238"/>
        <v>-------------------------------------------NAO DISPONIVEL-------------------------------------------</v>
      </c>
      <c r="AN4983" s="44" cm="1">
        <f t="array" ref="AN4983">_xlfn.IFS(AJ4983=0,0,AQ4983="INATIVO",2,AQ4983="SEM CADASTRO",4,AQ4983="CPF ATIVO EM OUTRO COMPRADOR",5,AQ4983="NOVO/SEM CARTAO",6,AND(AJ4983&gt;0,AQ4983,""),8)</f>
        <v>0</v>
      </c>
      <c r="AO4983" s="45">
        <f t="shared" si="1252"/>
        <v>-10</v>
      </c>
    </row>
    <row r="4984" spans="1:41" x14ac:dyDescent="0.4">
      <c r="A4984" s="21" t="str">
        <f t="shared" si="1239"/>
        <v>-------------------------------------------NAO DISPONIVEL-------------------------------------------</v>
      </c>
      <c r="B4984" s="5" t="str">
        <f>_xlfn.IFNA(VLOOKUP(A4984,CNPJ!E:F,2,0),"-------------------------------------------NAO DISPONIVEL-------------------------------------------")</f>
        <v>-------------------------------------------NAO DISPONIVEL-------------------------------------------</v>
      </c>
      <c r="C4984" s="22">
        <v>1</v>
      </c>
      <c r="D4984" s="5" t="str">
        <f>_xlfn.XLOOKUP(R4984,OP!C:C,OP!B:B,,0,1)</f>
        <v>RJ</v>
      </c>
      <c r="E4984" s="23"/>
      <c r="M4984" s="26"/>
      <c r="N4984" s="27"/>
      <c r="O4984" s="28" t="str">
        <f t="shared" si="1240"/>
        <v>00000004984</v>
      </c>
      <c r="R4984" s="27" t="s">
        <v>193</v>
      </c>
      <c r="S4984" s="30" t="str">
        <f>_xlfn.IFNA(VLOOKUP(_xlfn.CONCAT(D4984," - ",R4984),OP!A:D,4,0),"-------------------------------------------NAO DISPONIVEL-------------------------------------------")</f>
        <v>FETRANSPOR</v>
      </c>
      <c r="T4984" s="31"/>
      <c r="U4984" s="32"/>
      <c r="V4984" s="31"/>
      <c r="W4984" s="33">
        <f t="shared" si="1241"/>
        <v>0</v>
      </c>
      <c r="X4984" s="34">
        <f t="shared" si="1242"/>
        <v>0</v>
      </c>
      <c r="Y4984" s="33">
        <f t="shared" si="1243"/>
        <v>0</v>
      </c>
      <c r="Z4984" s="33">
        <f t="shared" si="1244"/>
        <v>0</v>
      </c>
      <c r="AA4984" s="35">
        <f t="shared" si="1245"/>
        <v>0</v>
      </c>
      <c r="AB4984" s="36">
        <f t="shared" si="1246"/>
        <v>0</v>
      </c>
      <c r="AC4984" s="37">
        <f t="shared" si="1247"/>
        <v>0</v>
      </c>
      <c r="AD4984" s="38"/>
      <c r="AE4984" s="38"/>
      <c r="AF4984" s="39">
        <f t="shared" si="1248"/>
        <v>0</v>
      </c>
      <c r="AG4984" s="40"/>
      <c r="AH4984" s="41">
        <f t="shared" si="1249"/>
        <v>0</v>
      </c>
      <c r="AI4984" s="42">
        <f t="shared" si="1250"/>
        <v>0</v>
      </c>
      <c r="AJ4984" s="43">
        <f t="shared" si="1251"/>
        <v>0</v>
      </c>
      <c r="AK4984" s="5" t="str">
        <f>_xlfn.IFNA(VLOOKUP(_xlfn.CONCAT(D4984," - ",S4984),OP!E:F,2,0),"-------------------------------------------NAO DISPONIVEL-------------------------------------------")</f>
        <v>C - RIOCARD</v>
      </c>
      <c r="AL4984" s="7" t="str">
        <f t="shared" si="1237"/>
        <v>1 - -------------------------------------------NAO DISPONIVEL------------------------------------------- - 00000004984 - FETRANSPOR</v>
      </c>
      <c r="AM4984" s="7" t="str">
        <f t="shared" si="1238"/>
        <v>-------------------------------------------NAO DISPONIVEL-------------------------------------------</v>
      </c>
      <c r="AN4984" s="44" cm="1">
        <f t="array" ref="AN4984">_xlfn.IFS(AJ4984=0,0,AQ4984="INATIVO",2,AQ4984="SEM CADASTRO",4,AQ4984="CPF ATIVO EM OUTRO COMPRADOR",5,AQ4984="NOVO/SEM CARTAO",6,AND(AJ4984&gt;0,AQ4984,""),8)</f>
        <v>0</v>
      </c>
      <c r="AO4984" s="45">
        <f t="shared" si="1252"/>
        <v>-10</v>
      </c>
    </row>
    <row r="4985" spans="1:41" x14ac:dyDescent="0.4">
      <c r="A4985" s="21" t="str">
        <f t="shared" si="1239"/>
        <v>-------------------------------------------NAO DISPONIVEL-------------------------------------------</v>
      </c>
      <c r="B4985" s="5" t="str">
        <f>_xlfn.IFNA(VLOOKUP(A4985,CNPJ!E:F,2,0),"-------------------------------------------NAO DISPONIVEL-------------------------------------------")</f>
        <v>-------------------------------------------NAO DISPONIVEL-------------------------------------------</v>
      </c>
      <c r="C4985" s="22">
        <v>1</v>
      </c>
      <c r="D4985" s="5" t="str">
        <f>_xlfn.XLOOKUP(R4985,OP!C:C,OP!B:B,,0,1)</f>
        <v>RJ</v>
      </c>
      <c r="E4985" s="23"/>
      <c r="M4985" s="26"/>
      <c r="N4985" s="27"/>
      <c r="O4985" s="28" t="str">
        <f t="shared" si="1240"/>
        <v>00000004985</v>
      </c>
      <c r="R4985" s="27" t="s">
        <v>193</v>
      </c>
      <c r="S4985" s="30" t="str">
        <f>_xlfn.IFNA(VLOOKUP(_xlfn.CONCAT(D4985," - ",R4985),OP!A:D,4,0),"-------------------------------------------NAO DISPONIVEL-------------------------------------------")</f>
        <v>FETRANSPOR</v>
      </c>
      <c r="T4985" s="31"/>
      <c r="U4985" s="32"/>
      <c r="V4985" s="31"/>
      <c r="W4985" s="33">
        <f t="shared" si="1241"/>
        <v>0</v>
      </c>
      <c r="X4985" s="34">
        <f t="shared" si="1242"/>
        <v>0</v>
      </c>
      <c r="Y4985" s="33">
        <f t="shared" si="1243"/>
        <v>0</v>
      </c>
      <c r="Z4985" s="33">
        <f t="shared" si="1244"/>
        <v>0</v>
      </c>
      <c r="AA4985" s="35">
        <f t="shared" si="1245"/>
        <v>0</v>
      </c>
      <c r="AB4985" s="36">
        <f t="shared" si="1246"/>
        <v>0</v>
      </c>
      <c r="AC4985" s="37">
        <f t="shared" si="1247"/>
        <v>0</v>
      </c>
      <c r="AD4985" s="38"/>
      <c r="AE4985" s="38"/>
      <c r="AF4985" s="39">
        <f t="shared" si="1248"/>
        <v>0</v>
      </c>
      <c r="AG4985" s="40"/>
      <c r="AH4985" s="41">
        <f t="shared" si="1249"/>
        <v>0</v>
      </c>
      <c r="AI4985" s="42">
        <f t="shared" si="1250"/>
        <v>0</v>
      </c>
      <c r="AJ4985" s="43">
        <f t="shared" si="1251"/>
        <v>0</v>
      </c>
      <c r="AK4985" s="5" t="str">
        <f>_xlfn.IFNA(VLOOKUP(_xlfn.CONCAT(D4985," - ",S4985),OP!E:F,2,0),"-------------------------------------------NAO DISPONIVEL-------------------------------------------")</f>
        <v>C - RIOCARD</v>
      </c>
      <c r="AL4985" s="7" t="str">
        <f t="shared" si="1237"/>
        <v>1 - -------------------------------------------NAO DISPONIVEL------------------------------------------- - 00000004985 - FETRANSPOR</v>
      </c>
      <c r="AM4985" s="7" t="str">
        <f t="shared" si="1238"/>
        <v>-------------------------------------------NAO DISPONIVEL-------------------------------------------</v>
      </c>
      <c r="AN4985" s="44" cm="1">
        <f t="array" ref="AN4985">_xlfn.IFS(AJ4985=0,0,AQ4985="INATIVO",2,AQ4985="SEM CADASTRO",4,AQ4985="CPF ATIVO EM OUTRO COMPRADOR",5,AQ4985="NOVO/SEM CARTAO",6,AND(AJ4985&gt;0,AQ4985,""),8)</f>
        <v>0</v>
      </c>
      <c r="AO4985" s="45">
        <f t="shared" si="1252"/>
        <v>-10</v>
      </c>
    </row>
    <row r="4986" spans="1:41" x14ac:dyDescent="0.4">
      <c r="A4986" s="21" t="str">
        <f t="shared" si="1239"/>
        <v>-------------------------------------------NAO DISPONIVEL-------------------------------------------</v>
      </c>
      <c r="B4986" s="5" t="str">
        <f>_xlfn.IFNA(VLOOKUP(A4986,CNPJ!E:F,2,0),"-------------------------------------------NAO DISPONIVEL-------------------------------------------")</f>
        <v>-------------------------------------------NAO DISPONIVEL-------------------------------------------</v>
      </c>
      <c r="C4986" s="22">
        <v>1</v>
      </c>
      <c r="D4986" s="5" t="str">
        <f>_xlfn.XLOOKUP(R4986,OP!C:C,OP!B:B,,0,1)</f>
        <v>RJ</v>
      </c>
      <c r="E4986" s="23"/>
      <c r="M4986" s="26"/>
      <c r="N4986" s="27"/>
      <c r="O4986" s="28" t="str">
        <f t="shared" si="1240"/>
        <v>00000004986</v>
      </c>
      <c r="R4986" s="27" t="s">
        <v>193</v>
      </c>
      <c r="S4986" s="30" t="str">
        <f>_xlfn.IFNA(VLOOKUP(_xlfn.CONCAT(D4986," - ",R4986),OP!A:D,4,0),"-------------------------------------------NAO DISPONIVEL-------------------------------------------")</f>
        <v>FETRANSPOR</v>
      </c>
      <c r="T4986" s="31"/>
      <c r="U4986" s="32"/>
      <c r="V4986" s="31"/>
      <c r="W4986" s="33">
        <f t="shared" si="1241"/>
        <v>0</v>
      </c>
      <c r="X4986" s="34">
        <f t="shared" si="1242"/>
        <v>0</v>
      </c>
      <c r="Y4986" s="33">
        <f t="shared" si="1243"/>
        <v>0</v>
      </c>
      <c r="Z4986" s="33">
        <f t="shared" si="1244"/>
        <v>0</v>
      </c>
      <c r="AA4986" s="35">
        <f t="shared" si="1245"/>
        <v>0</v>
      </c>
      <c r="AB4986" s="36">
        <f t="shared" si="1246"/>
        <v>0</v>
      </c>
      <c r="AC4986" s="37">
        <f t="shared" si="1247"/>
        <v>0</v>
      </c>
      <c r="AD4986" s="38"/>
      <c r="AE4986" s="38"/>
      <c r="AF4986" s="39">
        <f t="shared" si="1248"/>
        <v>0</v>
      </c>
      <c r="AG4986" s="40"/>
      <c r="AH4986" s="41">
        <f t="shared" si="1249"/>
        <v>0</v>
      </c>
      <c r="AI4986" s="42">
        <f t="shared" si="1250"/>
        <v>0</v>
      </c>
      <c r="AJ4986" s="43">
        <f t="shared" si="1251"/>
        <v>0</v>
      </c>
      <c r="AK4986" s="5" t="str">
        <f>_xlfn.IFNA(VLOOKUP(_xlfn.CONCAT(D4986," - ",S4986),OP!E:F,2,0),"-------------------------------------------NAO DISPONIVEL-------------------------------------------")</f>
        <v>C - RIOCARD</v>
      </c>
      <c r="AL4986" s="7" t="str">
        <f t="shared" si="1237"/>
        <v>1 - -------------------------------------------NAO DISPONIVEL------------------------------------------- - 00000004986 - FETRANSPOR</v>
      </c>
      <c r="AM4986" s="7" t="str">
        <f t="shared" si="1238"/>
        <v>-------------------------------------------NAO DISPONIVEL-------------------------------------------</v>
      </c>
      <c r="AN4986" s="44" cm="1">
        <f t="array" ref="AN4986">_xlfn.IFS(AJ4986=0,0,AQ4986="INATIVO",2,AQ4986="SEM CADASTRO",4,AQ4986="CPF ATIVO EM OUTRO COMPRADOR",5,AQ4986="NOVO/SEM CARTAO",6,AND(AJ4986&gt;0,AQ4986,""),8)</f>
        <v>0</v>
      </c>
      <c r="AO4986" s="45">
        <f t="shared" si="1252"/>
        <v>-10</v>
      </c>
    </row>
    <row r="4987" spans="1:41" x14ac:dyDescent="0.4">
      <c r="A4987" s="21" t="str">
        <f t="shared" si="1239"/>
        <v>-------------------------------------------NAO DISPONIVEL-------------------------------------------</v>
      </c>
      <c r="B4987" s="5" t="str">
        <f>_xlfn.IFNA(VLOOKUP(A4987,CNPJ!E:F,2,0),"-------------------------------------------NAO DISPONIVEL-------------------------------------------")</f>
        <v>-------------------------------------------NAO DISPONIVEL-------------------------------------------</v>
      </c>
      <c r="C4987" s="22">
        <v>1</v>
      </c>
      <c r="D4987" s="5" t="str">
        <f>_xlfn.XLOOKUP(R4987,OP!C:C,OP!B:B,,0,1)</f>
        <v>RJ</v>
      </c>
      <c r="E4987" s="23"/>
      <c r="M4987" s="26"/>
      <c r="N4987" s="27"/>
      <c r="O4987" s="28" t="str">
        <f t="shared" si="1240"/>
        <v>00000004987</v>
      </c>
      <c r="R4987" s="27" t="s">
        <v>193</v>
      </c>
      <c r="S4987" s="30" t="str">
        <f>_xlfn.IFNA(VLOOKUP(_xlfn.CONCAT(D4987," - ",R4987),OP!A:D,4,0),"-------------------------------------------NAO DISPONIVEL-------------------------------------------")</f>
        <v>FETRANSPOR</v>
      </c>
      <c r="T4987" s="31"/>
      <c r="U4987" s="32"/>
      <c r="V4987" s="31"/>
      <c r="W4987" s="33">
        <f t="shared" si="1241"/>
        <v>0</v>
      </c>
      <c r="X4987" s="34">
        <f t="shared" si="1242"/>
        <v>0</v>
      </c>
      <c r="Y4987" s="33">
        <f t="shared" si="1243"/>
        <v>0</v>
      </c>
      <c r="Z4987" s="33">
        <f t="shared" si="1244"/>
        <v>0</v>
      </c>
      <c r="AA4987" s="35">
        <f t="shared" si="1245"/>
        <v>0</v>
      </c>
      <c r="AB4987" s="36">
        <f t="shared" si="1246"/>
        <v>0</v>
      </c>
      <c r="AC4987" s="37">
        <f t="shared" si="1247"/>
        <v>0</v>
      </c>
      <c r="AD4987" s="38"/>
      <c r="AE4987" s="38"/>
      <c r="AF4987" s="39">
        <f t="shared" si="1248"/>
        <v>0</v>
      </c>
      <c r="AG4987" s="40"/>
      <c r="AH4987" s="41">
        <f t="shared" si="1249"/>
        <v>0</v>
      </c>
      <c r="AI4987" s="42">
        <f t="shared" si="1250"/>
        <v>0</v>
      </c>
      <c r="AJ4987" s="43">
        <f t="shared" si="1251"/>
        <v>0</v>
      </c>
      <c r="AK4987" s="5" t="str">
        <f>_xlfn.IFNA(VLOOKUP(_xlfn.CONCAT(D4987," - ",S4987),OP!E:F,2,0),"-------------------------------------------NAO DISPONIVEL-------------------------------------------")</f>
        <v>C - RIOCARD</v>
      </c>
      <c r="AL4987" s="7" t="str">
        <f t="shared" si="1237"/>
        <v>1 - -------------------------------------------NAO DISPONIVEL------------------------------------------- - 00000004987 - FETRANSPOR</v>
      </c>
      <c r="AM4987" s="7" t="str">
        <f t="shared" si="1238"/>
        <v>-------------------------------------------NAO DISPONIVEL-------------------------------------------</v>
      </c>
      <c r="AN4987" s="44" cm="1">
        <f t="array" ref="AN4987">_xlfn.IFS(AJ4987=0,0,AQ4987="INATIVO",2,AQ4987="SEM CADASTRO",4,AQ4987="CPF ATIVO EM OUTRO COMPRADOR",5,AQ4987="NOVO/SEM CARTAO",6,AND(AJ4987&gt;0,AQ4987,""),8)</f>
        <v>0</v>
      </c>
      <c r="AO4987" s="45">
        <f t="shared" si="1252"/>
        <v>-10</v>
      </c>
    </row>
    <row r="4988" spans="1:41" x14ac:dyDescent="0.4">
      <c r="A4988" s="21" t="str">
        <f t="shared" si="1239"/>
        <v>-------------------------------------------NAO DISPONIVEL-------------------------------------------</v>
      </c>
      <c r="B4988" s="5" t="str">
        <f>_xlfn.IFNA(VLOOKUP(A4988,CNPJ!E:F,2,0),"-------------------------------------------NAO DISPONIVEL-------------------------------------------")</f>
        <v>-------------------------------------------NAO DISPONIVEL-------------------------------------------</v>
      </c>
      <c r="C4988" s="22">
        <v>1</v>
      </c>
      <c r="D4988" s="5" t="str">
        <f>_xlfn.XLOOKUP(R4988,OP!C:C,OP!B:B,,0,1)</f>
        <v>RJ</v>
      </c>
      <c r="E4988" s="23"/>
      <c r="M4988" s="26"/>
      <c r="N4988" s="27"/>
      <c r="O4988" s="28" t="str">
        <f t="shared" si="1240"/>
        <v>00000004988</v>
      </c>
      <c r="R4988" s="27" t="s">
        <v>193</v>
      </c>
      <c r="S4988" s="30" t="str">
        <f>_xlfn.IFNA(VLOOKUP(_xlfn.CONCAT(D4988," - ",R4988),OP!A:D,4,0),"-------------------------------------------NAO DISPONIVEL-------------------------------------------")</f>
        <v>FETRANSPOR</v>
      </c>
      <c r="T4988" s="31"/>
      <c r="U4988" s="32"/>
      <c r="V4988" s="31"/>
      <c r="W4988" s="33">
        <f t="shared" si="1241"/>
        <v>0</v>
      </c>
      <c r="X4988" s="34">
        <f t="shared" si="1242"/>
        <v>0</v>
      </c>
      <c r="Y4988" s="33">
        <f t="shared" si="1243"/>
        <v>0</v>
      </c>
      <c r="Z4988" s="33">
        <f t="shared" si="1244"/>
        <v>0</v>
      </c>
      <c r="AA4988" s="35">
        <f t="shared" si="1245"/>
        <v>0</v>
      </c>
      <c r="AB4988" s="36">
        <f t="shared" si="1246"/>
        <v>0</v>
      </c>
      <c r="AC4988" s="37">
        <f t="shared" si="1247"/>
        <v>0</v>
      </c>
      <c r="AD4988" s="38"/>
      <c r="AE4988" s="38"/>
      <c r="AF4988" s="39">
        <f t="shared" si="1248"/>
        <v>0</v>
      </c>
      <c r="AG4988" s="40"/>
      <c r="AH4988" s="41">
        <f t="shared" si="1249"/>
        <v>0</v>
      </c>
      <c r="AI4988" s="42">
        <f t="shared" si="1250"/>
        <v>0</v>
      </c>
      <c r="AJ4988" s="43">
        <f t="shared" si="1251"/>
        <v>0</v>
      </c>
      <c r="AK4988" s="5" t="str">
        <f>_xlfn.IFNA(VLOOKUP(_xlfn.CONCAT(D4988," - ",S4988),OP!E:F,2,0),"-------------------------------------------NAO DISPONIVEL-------------------------------------------")</f>
        <v>C - RIOCARD</v>
      </c>
      <c r="AL4988" s="7" t="str">
        <f t="shared" si="1237"/>
        <v>1 - -------------------------------------------NAO DISPONIVEL------------------------------------------- - 00000004988 - FETRANSPOR</v>
      </c>
      <c r="AM4988" s="7" t="str">
        <f t="shared" si="1238"/>
        <v>-------------------------------------------NAO DISPONIVEL-------------------------------------------</v>
      </c>
      <c r="AN4988" s="44" cm="1">
        <f t="array" ref="AN4988">_xlfn.IFS(AJ4988=0,0,AQ4988="INATIVO",2,AQ4988="SEM CADASTRO",4,AQ4988="CPF ATIVO EM OUTRO COMPRADOR",5,AQ4988="NOVO/SEM CARTAO",6,AND(AJ4988&gt;0,AQ4988,""),8)</f>
        <v>0</v>
      </c>
      <c r="AO4988" s="45">
        <f t="shared" si="1252"/>
        <v>-10</v>
      </c>
    </row>
    <row r="4989" spans="1:41" x14ac:dyDescent="0.4">
      <c r="A4989" s="21" t="str">
        <f t="shared" si="1239"/>
        <v>-------------------------------------------NAO DISPONIVEL-------------------------------------------</v>
      </c>
      <c r="B4989" s="5" t="str">
        <f>_xlfn.IFNA(VLOOKUP(A4989,CNPJ!E:F,2,0),"-------------------------------------------NAO DISPONIVEL-------------------------------------------")</f>
        <v>-------------------------------------------NAO DISPONIVEL-------------------------------------------</v>
      </c>
      <c r="C4989" s="22">
        <v>1</v>
      </c>
      <c r="D4989" s="5" t="str">
        <f>_xlfn.XLOOKUP(R4989,OP!C:C,OP!B:B,,0,1)</f>
        <v>RJ</v>
      </c>
      <c r="E4989" s="23"/>
      <c r="M4989" s="26"/>
      <c r="N4989" s="27"/>
      <c r="O4989" s="28" t="str">
        <f t="shared" si="1240"/>
        <v>00000004989</v>
      </c>
      <c r="R4989" s="27" t="s">
        <v>193</v>
      </c>
      <c r="S4989" s="30" t="str">
        <f>_xlfn.IFNA(VLOOKUP(_xlfn.CONCAT(D4989," - ",R4989),OP!A:D,4,0),"-------------------------------------------NAO DISPONIVEL-------------------------------------------")</f>
        <v>FETRANSPOR</v>
      </c>
      <c r="T4989" s="31"/>
      <c r="U4989" s="32"/>
      <c r="V4989" s="31"/>
      <c r="W4989" s="33">
        <f t="shared" si="1241"/>
        <v>0</v>
      </c>
      <c r="X4989" s="34">
        <f t="shared" si="1242"/>
        <v>0</v>
      </c>
      <c r="Y4989" s="33">
        <f t="shared" si="1243"/>
        <v>0</v>
      </c>
      <c r="Z4989" s="33">
        <f t="shared" si="1244"/>
        <v>0</v>
      </c>
      <c r="AA4989" s="35">
        <f t="shared" si="1245"/>
        <v>0</v>
      </c>
      <c r="AB4989" s="36">
        <f t="shared" si="1246"/>
        <v>0</v>
      </c>
      <c r="AC4989" s="37">
        <f t="shared" si="1247"/>
        <v>0</v>
      </c>
      <c r="AD4989" s="38"/>
      <c r="AE4989" s="38"/>
      <c r="AF4989" s="39">
        <f t="shared" si="1248"/>
        <v>0</v>
      </c>
      <c r="AG4989" s="40"/>
      <c r="AH4989" s="41">
        <f t="shared" si="1249"/>
        <v>0</v>
      </c>
      <c r="AI4989" s="42">
        <f t="shared" si="1250"/>
        <v>0</v>
      </c>
      <c r="AJ4989" s="43">
        <f t="shared" si="1251"/>
        <v>0</v>
      </c>
      <c r="AK4989" s="5" t="str">
        <f>_xlfn.IFNA(VLOOKUP(_xlfn.CONCAT(D4989," - ",S4989),OP!E:F,2,0),"-------------------------------------------NAO DISPONIVEL-------------------------------------------")</f>
        <v>C - RIOCARD</v>
      </c>
      <c r="AL4989" s="7" t="str">
        <f t="shared" si="1237"/>
        <v>1 - -------------------------------------------NAO DISPONIVEL------------------------------------------- - 00000004989 - FETRANSPOR</v>
      </c>
      <c r="AM4989" s="7" t="str">
        <f t="shared" si="1238"/>
        <v>-------------------------------------------NAO DISPONIVEL-------------------------------------------</v>
      </c>
      <c r="AN4989" s="44" cm="1">
        <f t="array" ref="AN4989">_xlfn.IFS(AJ4989=0,0,AQ4989="INATIVO",2,AQ4989="SEM CADASTRO",4,AQ4989="CPF ATIVO EM OUTRO COMPRADOR",5,AQ4989="NOVO/SEM CARTAO",6,AND(AJ4989&gt;0,AQ4989,""),8)</f>
        <v>0</v>
      </c>
      <c r="AO4989" s="45">
        <f t="shared" si="1252"/>
        <v>-10</v>
      </c>
    </row>
    <row r="4990" spans="1:41" x14ac:dyDescent="0.4">
      <c r="A4990" s="21" t="str">
        <f t="shared" si="1239"/>
        <v>-------------------------------------------NAO DISPONIVEL-------------------------------------------</v>
      </c>
      <c r="B4990" s="5" t="str">
        <f>_xlfn.IFNA(VLOOKUP(A4990,CNPJ!E:F,2,0),"-------------------------------------------NAO DISPONIVEL-------------------------------------------")</f>
        <v>-------------------------------------------NAO DISPONIVEL-------------------------------------------</v>
      </c>
      <c r="C4990" s="22">
        <v>1</v>
      </c>
      <c r="D4990" s="5" t="str">
        <f>_xlfn.XLOOKUP(R4990,OP!C:C,OP!B:B,,0,1)</f>
        <v>RJ</v>
      </c>
      <c r="E4990" s="23"/>
      <c r="M4990" s="26"/>
      <c r="N4990" s="27"/>
      <c r="O4990" s="28" t="str">
        <f t="shared" si="1240"/>
        <v>00000004990</v>
      </c>
      <c r="R4990" s="27" t="s">
        <v>193</v>
      </c>
      <c r="S4990" s="30" t="str">
        <f>_xlfn.IFNA(VLOOKUP(_xlfn.CONCAT(D4990," - ",R4990),OP!A:D,4,0),"-------------------------------------------NAO DISPONIVEL-------------------------------------------")</f>
        <v>FETRANSPOR</v>
      </c>
      <c r="T4990" s="31"/>
      <c r="U4990" s="32"/>
      <c r="V4990" s="31"/>
      <c r="W4990" s="33">
        <f t="shared" si="1241"/>
        <v>0</v>
      </c>
      <c r="X4990" s="34">
        <f t="shared" si="1242"/>
        <v>0</v>
      </c>
      <c r="Y4990" s="33">
        <f t="shared" si="1243"/>
        <v>0</v>
      </c>
      <c r="Z4990" s="33">
        <f t="shared" si="1244"/>
        <v>0</v>
      </c>
      <c r="AA4990" s="35">
        <f t="shared" si="1245"/>
        <v>0</v>
      </c>
      <c r="AB4990" s="36">
        <f t="shared" si="1246"/>
        <v>0</v>
      </c>
      <c r="AC4990" s="37">
        <f t="shared" si="1247"/>
        <v>0</v>
      </c>
      <c r="AD4990" s="38"/>
      <c r="AE4990" s="38"/>
      <c r="AF4990" s="39">
        <f t="shared" si="1248"/>
        <v>0</v>
      </c>
      <c r="AG4990" s="40"/>
      <c r="AH4990" s="41">
        <f t="shared" si="1249"/>
        <v>0</v>
      </c>
      <c r="AI4990" s="42">
        <f t="shared" si="1250"/>
        <v>0</v>
      </c>
      <c r="AJ4990" s="43">
        <f t="shared" si="1251"/>
        <v>0</v>
      </c>
      <c r="AK4990" s="5" t="str">
        <f>_xlfn.IFNA(VLOOKUP(_xlfn.CONCAT(D4990," - ",S4990),OP!E:F,2,0),"-------------------------------------------NAO DISPONIVEL-------------------------------------------")</f>
        <v>C - RIOCARD</v>
      </c>
      <c r="AL4990" s="7" t="str">
        <f t="shared" si="1237"/>
        <v>1 - -------------------------------------------NAO DISPONIVEL------------------------------------------- - 00000004990 - FETRANSPOR</v>
      </c>
      <c r="AM4990" s="7" t="str">
        <f t="shared" si="1238"/>
        <v>-------------------------------------------NAO DISPONIVEL-------------------------------------------</v>
      </c>
      <c r="AN4990" s="44" cm="1">
        <f t="array" ref="AN4990">_xlfn.IFS(AJ4990=0,0,AQ4990="INATIVO",2,AQ4990="SEM CADASTRO",4,AQ4990="CPF ATIVO EM OUTRO COMPRADOR",5,AQ4990="NOVO/SEM CARTAO",6,AND(AJ4990&gt;0,AQ4990,""),8)</f>
        <v>0</v>
      </c>
      <c r="AO4990" s="45">
        <f t="shared" si="1252"/>
        <v>-10</v>
      </c>
    </row>
    <row r="4991" spans="1:41" x14ac:dyDescent="0.4">
      <c r="A4991" s="21" t="str">
        <f t="shared" si="1239"/>
        <v>-------------------------------------------NAO DISPONIVEL-------------------------------------------</v>
      </c>
      <c r="B4991" s="5" t="str">
        <f>_xlfn.IFNA(VLOOKUP(A4991,CNPJ!E:F,2,0),"-------------------------------------------NAO DISPONIVEL-------------------------------------------")</f>
        <v>-------------------------------------------NAO DISPONIVEL-------------------------------------------</v>
      </c>
      <c r="C4991" s="22">
        <v>1</v>
      </c>
      <c r="D4991" s="5" t="str">
        <f>_xlfn.XLOOKUP(R4991,OP!C:C,OP!B:B,,0,1)</f>
        <v>RJ</v>
      </c>
      <c r="E4991" s="23"/>
      <c r="M4991" s="26"/>
      <c r="N4991" s="27"/>
      <c r="O4991" s="28" t="str">
        <f t="shared" si="1240"/>
        <v>00000004991</v>
      </c>
      <c r="R4991" s="27" t="s">
        <v>193</v>
      </c>
      <c r="S4991" s="30" t="str">
        <f>_xlfn.IFNA(VLOOKUP(_xlfn.CONCAT(D4991," - ",R4991),OP!A:D,4,0),"-------------------------------------------NAO DISPONIVEL-------------------------------------------")</f>
        <v>FETRANSPOR</v>
      </c>
      <c r="T4991" s="31"/>
      <c r="U4991" s="32"/>
      <c r="V4991" s="31"/>
      <c r="W4991" s="33">
        <f t="shared" si="1241"/>
        <v>0</v>
      </c>
      <c r="X4991" s="34">
        <f t="shared" si="1242"/>
        <v>0</v>
      </c>
      <c r="Y4991" s="33">
        <f t="shared" si="1243"/>
        <v>0</v>
      </c>
      <c r="Z4991" s="33">
        <f t="shared" si="1244"/>
        <v>0</v>
      </c>
      <c r="AA4991" s="35">
        <f t="shared" si="1245"/>
        <v>0</v>
      </c>
      <c r="AB4991" s="36">
        <f t="shared" si="1246"/>
        <v>0</v>
      </c>
      <c r="AC4991" s="37">
        <f t="shared" si="1247"/>
        <v>0</v>
      </c>
      <c r="AD4991" s="38"/>
      <c r="AE4991" s="38"/>
      <c r="AF4991" s="39">
        <f t="shared" si="1248"/>
        <v>0</v>
      </c>
      <c r="AG4991" s="40"/>
      <c r="AH4991" s="41">
        <f t="shared" si="1249"/>
        <v>0</v>
      </c>
      <c r="AI4991" s="42">
        <f t="shared" si="1250"/>
        <v>0</v>
      </c>
      <c r="AJ4991" s="43">
        <f t="shared" si="1251"/>
        <v>0</v>
      </c>
      <c r="AK4991" s="5" t="str">
        <f>_xlfn.IFNA(VLOOKUP(_xlfn.CONCAT(D4991," - ",S4991),OP!E:F,2,0),"-------------------------------------------NAO DISPONIVEL-------------------------------------------")</f>
        <v>C - RIOCARD</v>
      </c>
      <c r="AL4991" s="7" t="str">
        <f t="shared" si="1237"/>
        <v>1 - -------------------------------------------NAO DISPONIVEL------------------------------------------- - 00000004991 - FETRANSPOR</v>
      </c>
      <c r="AM4991" s="7" t="str">
        <f t="shared" si="1238"/>
        <v>-------------------------------------------NAO DISPONIVEL-------------------------------------------</v>
      </c>
      <c r="AN4991" s="44" cm="1">
        <f t="array" ref="AN4991">_xlfn.IFS(AJ4991=0,0,AQ4991="INATIVO",2,AQ4991="SEM CADASTRO",4,AQ4991="CPF ATIVO EM OUTRO COMPRADOR",5,AQ4991="NOVO/SEM CARTAO",6,AND(AJ4991&gt;0,AQ4991,""),8)</f>
        <v>0</v>
      </c>
      <c r="AO4991" s="45">
        <f t="shared" si="1252"/>
        <v>-10</v>
      </c>
    </row>
    <row r="4992" spans="1:41" x14ac:dyDescent="0.4">
      <c r="A4992" s="21" t="str">
        <f t="shared" si="1239"/>
        <v>-------------------------------------------NAO DISPONIVEL-------------------------------------------</v>
      </c>
      <c r="B4992" s="5" t="str">
        <f>_xlfn.IFNA(VLOOKUP(A4992,CNPJ!E:F,2,0),"-------------------------------------------NAO DISPONIVEL-------------------------------------------")</f>
        <v>-------------------------------------------NAO DISPONIVEL-------------------------------------------</v>
      </c>
      <c r="C4992" s="22">
        <v>1</v>
      </c>
      <c r="D4992" s="5" t="str">
        <f>_xlfn.XLOOKUP(R4992,OP!C:C,OP!B:B,,0,1)</f>
        <v>RJ</v>
      </c>
      <c r="E4992" s="23"/>
      <c r="M4992" s="26"/>
      <c r="N4992" s="27"/>
      <c r="O4992" s="28" t="str">
        <f t="shared" si="1240"/>
        <v>00000004992</v>
      </c>
      <c r="R4992" s="27" t="s">
        <v>193</v>
      </c>
      <c r="S4992" s="30" t="str">
        <f>_xlfn.IFNA(VLOOKUP(_xlfn.CONCAT(D4992," - ",R4992),OP!A:D,4,0),"-------------------------------------------NAO DISPONIVEL-------------------------------------------")</f>
        <v>FETRANSPOR</v>
      </c>
      <c r="T4992" s="31"/>
      <c r="U4992" s="32"/>
      <c r="V4992" s="31"/>
      <c r="W4992" s="33">
        <f t="shared" si="1241"/>
        <v>0</v>
      </c>
      <c r="X4992" s="34">
        <f t="shared" si="1242"/>
        <v>0</v>
      </c>
      <c r="Y4992" s="33">
        <f t="shared" si="1243"/>
        <v>0</v>
      </c>
      <c r="Z4992" s="33">
        <f t="shared" si="1244"/>
        <v>0</v>
      </c>
      <c r="AA4992" s="35">
        <f t="shared" si="1245"/>
        <v>0</v>
      </c>
      <c r="AB4992" s="36">
        <f t="shared" si="1246"/>
        <v>0</v>
      </c>
      <c r="AC4992" s="37">
        <f t="shared" si="1247"/>
        <v>0</v>
      </c>
      <c r="AD4992" s="38"/>
      <c r="AE4992" s="38"/>
      <c r="AF4992" s="39">
        <f t="shared" si="1248"/>
        <v>0</v>
      </c>
      <c r="AG4992" s="40"/>
      <c r="AH4992" s="41">
        <f t="shared" si="1249"/>
        <v>0</v>
      </c>
      <c r="AI4992" s="42">
        <f t="shared" si="1250"/>
        <v>0</v>
      </c>
      <c r="AJ4992" s="43">
        <f t="shared" si="1251"/>
        <v>0</v>
      </c>
      <c r="AK4992" s="5" t="str">
        <f>_xlfn.IFNA(VLOOKUP(_xlfn.CONCAT(D4992," - ",S4992),OP!E:F,2,0),"-------------------------------------------NAO DISPONIVEL-------------------------------------------")</f>
        <v>C - RIOCARD</v>
      </c>
      <c r="AL4992" s="7" t="str">
        <f t="shared" si="1237"/>
        <v>1 - -------------------------------------------NAO DISPONIVEL------------------------------------------- - 00000004992 - FETRANSPOR</v>
      </c>
      <c r="AM4992" s="7" t="str">
        <f t="shared" si="1238"/>
        <v>-------------------------------------------NAO DISPONIVEL-------------------------------------------</v>
      </c>
      <c r="AN4992" s="44" cm="1">
        <f t="array" ref="AN4992">_xlfn.IFS(AJ4992=0,0,AQ4992="INATIVO",2,AQ4992="SEM CADASTRO",4,AQ4992="CPF ATIVO EM OUTRO COMPRADOR",5,AQ4992="NOVO/SEM CARTAO",6,AND(AJ4992&gt;0,AQ4992,""),8)</f>
        <v>0</v>
      </c>
      <c r="AO4992" s="45">
        <f t="shared" si="1252"/>
        <v>-10</v>
      </c>
    </row>
    <row r="4993" spans="1:41" x14ac:dyDescent="0.4">
      <c r="A4993" s="21" t="str">
        <f t="shared" si="1239"/>
        <v>-------------------------------------------NAO DISPONIVEL-------------------------------------------</v>
      </c>
      <c r="B4993" s="5" t="str">
        <f>_xlfn.IFNA(VLOOKUP(A4993,CNPJ!E:F,2,0),"-------------------------------------------NAO DISPONIVEL-------------------------------------------")</f>
        <v>-------------------------------------------NAO DISPONIVEL-------------------------------------------</v>
      </c>
      <c r="C4993" s="22">
        <v>1</v>
      </c>
      <c r="D4993" s="5" t="str">
        <f>_xlfn.XLOOKUP(R4993,OP!C:C,OP!B:B,,0,1)</f>
        <v>RJ</v>
      </c>
      <c r="E4993" s="23"/>
      <c r="M4993" s="26"/>
      <c r="N4993" s="27"/>
      <c r="O4993" s="28" t="str">
        <f t="shared" si="1240"/>
        <v>00000004993</v>
      </c>
      <c r="R4993" s="27" t="s">
        <v>193</v>
      </c>
      <c r="S4993" s="30" t="str">
        <f>_xlfn.IFNA(VLOOKUP(_xlfn.CONCAT(D4993," - ",R4993),OP!A:D,4,0),"-------------------------------------------NAO DISPONIVEL-------------------------------------------")</f>
        <v>FETRANSPOR</v>
      </c>
      <c r="T4993" s="31"/>
      <c r="U4993" s="32"/>
      <c r="V4993" s="31"/>
      <c r="W4993" s="33">
        <f t="shared" si="1241"/>
        <v>0</v>
      </c>
      <c r="X4993" s="34">
        <f t="shared" si="1242"/>
        <v>0</v>
      </c>
      <c r="Y4993" s="33">
        <f t="shared" si="1243"/>
        <v>0</v>
      </c>
      <c r="Z4993" s="33">
        <f t="shared" si="1244"/>
        <v>0</v>
      </c>
      <c r="AA4993" s="35">
        <f t="shared" si="1245"/>
        <v>0</v>
      </c>
      <c r="AB4993" s="36">
        <f t="shared" si="1246"/>
        <v>0</v>
      </c>
      <c r="AC4993" s="37">
        <f t="shared" si="1247"/>
        <v>0</v>
      </c>
      <c r="AD4993" s="38"/>
      <c r="AE4993" s="38"/>
      <c r="AF4993" s="39">
        <f t="shared" si="1248"/>
        <v>0</v>
      </c>
      <c r="AG4993" s="40"/>
      <c r="AH4993" s="41">
        <f t="shared" si="1249"/>
        <v>0</v>
      </c>
      <c r="AI4993" s="42">
        <f t="shared" si="1250"/>
        <v>0</v>
      </c>
      <c r="AJ4993" s="43">
        <f t="shared" si="1251"/>
        <v>0</v>
      </c>
      <c r="AK4993" s="5" t="str">
        <f>_xlfn.IFNA(VLOOKUP(_xlfn.CONCAT(D4993," - ",S4993),OP!E:F,2,0),"-------------------------------------------NAO DISPONIVEL-------------------------------------------")</f>
        <v>C - RIOCARD</v>
      </c>
      <c r="AL4993" s="7" t="str">
        <f t="shared" si="1237"/>
        <v>1 - -------------------------------------------NAO DISPONIVEL------------------------------------------- - 00000004993 - FETRANSPOR</v>
      </c>
      <c r="AM4993" s="7" t="str">
        <f t="shared" si="1238"/>
        <v>-------------------------------------------NAO DISPONIVEL-------------------------------------------</v>
      </c>
      <c r="AN4993" s="44" cm="1">
        <f t="array" ref="AN4993">_xlfn.IFS(AJ4993=0,0,AQ4993="INATIVO",2,AQ4993="SEM CADASTRO",4,AQ4993="CPF ATIVO EM OUTRO COMPRADOR",5,AQ4993="NOVO/SEM CARTAO",6,AND(AJ4993&gt;0,AQ4993,""),8)</f>
        <v>0</v>
      </c>
      <c r="AO4993" s="45">
        <f t="shared" si="1252"/>
        <v>-10</v>
      </c>
    </row>
    <row r="4994" spans="1:41" x14ac:dyDescent="0.4">
      <c r="A4994" s="21" t="str">
        <f t="shared" si="1239"/>
        <v>-------------------------------------------NAO DISPONIVEL-------------------------------------------</v>
      </c>
      <c r="B4994" s="5" t="str">
        <f>_xlfn.IFNA(VLOOKUP(A4994,CNPJ!E:F,2,0),"-------------------------------------------NAO DISPONIVEL-------------------------------------------")</f>
        <v>-------------------------------------------NAO DISPONIVEL-------------------------------------------</v>
      </c>
      <c r="C4994" s="22">
        <v>1</v>
      </c>
      <c r="D4994" s="5" t="str">
        <f>_xlfn.XLOOKUP(R4994,OP!C:C,OP!B:B,,0,1)</f>
        <v>RJ</v>
      </c>
      <c r="E4994" s="23"/>
      <c r="M4994" s="26"/>
      <c r="N4994" s="27"/>
      <c r="O4994" s="28" t="str">
        <f t="shared" si="1240"/>
        <v>00000004994</v>
      </c>
      <c r="R4994" s="27" t="s">
        <v>193</v>
      </c>
      <c r="S4994" s="30" t="str">
        <f>_xlfn.IFNA(VLOOKUP(_xlfn.CONCAT(D4994," - ",R4994),OP!A:D,4,0),"-------------------------------------------NAO DISPONIVEL-------------------------------------------")</f>
        <v>FETRANSPOR</v>
      </c>
      <c r="T4994" s="31"/>
      <c r="U4994" s="32"/>
      <c r="V4994" s="31"/>
      <c r="W4994" s="33">
        <f t="shared" si="1241"/>
        <v>0</v>
      </c>
      <c r="X4994" s="34">
        <f t="shared" si="1242"/>
        <v>0</v>
      </c>
      <c r="Y4994" s="33">
        <f t="shared" si="1243"/>
        <v>0</v>
      </c>
      <c r="Z4994" s="33">
        <f t="shared" si="1244"/>
        <v>0</v>
      </c>
      <c r="AA4994" s="35">
        <f t="shared" si="1245"/>
        <v>0</v>
      </c>
      <c r="AB4994" s="36">
        <f t="shared" si="1246"/>
        <v>0</v>
      </c>
      <c r="AC4994" s="37">
        <f t="shared" si="1247"/>
        <v>0</v>
      </c>
      <c r="AD4994" s="38"/>
      <c r="AE4994" s="38"/>
      <c r="AF4994" s="39">
        <f t="shared" si="1248"/>
        <v>0</v>
      </c>
      <c r="AG4994" s="40"/>
      <c r="AH4994" s="41">
        <f t="shared" si="1249"/>
        <v>0</v>
      </c>
      <c r="AI4994" s="42">
        <f t="shared" si="1250"/>
        <v>0</v>
      </c>
      <c r="AJ4994" s="43">
        <f t="shared" si="1251"/>
        <v>0</v>
      </c>
      <c r="AK4994" s="5" t="str">
        <f>_xlfn.IFNA(VLOOKUP(_xlfn.CONCAT(D4994," - ",S4994),OP!E:F,2,0),"-------------------------------------------NAO DISPONIVEL-------------------------------------------")</f>
        <v>C - RIOCARD</v>
      </c>
      <c r="AL4994" s="7" t="str">
        <f t="shared" ref="AL4994:AL5000" si="1253">_xlfn.CONCAT(C4994," - ",B4994," - ",O4994," - ",S4994)</f>
        <v>1 - -------------------------------------------NAO DISPONIVEL------------------------------------------- - 00000004994 - FETRANSPOR</v>
      </c>
      <c r="AM4994" s="7" t="str">
        <f t="shared" ref="AM4994:AM5000" si="1254">_xlfn.CONCAT(B4994,L4994,LEFT(M4994,3))</f>
        <v>-------------------------------------------NAO DISPONIVEL-------------------------------------------</v>
      </c>
      <c r="AN4994" s="44" cm="1">
        <f t="array" ref="AN4994">_xlfn.IFS(AJ4994=0,0,AQ4994="INATIVO",2,AQ4994="SEM CADASTRO",4,AQ4994="CPF ATIVO EM OUTRO COMPRADOR",5,AQ4994="NOVO/SEM CARTAO",6,AND(AJ4994&gt;0,AQ4994,""),8)</f>
        <v>0</v>
      </c>
      <c r="AO4994" s="45">
        <f t="shared" si="1252"/>
        <v>-10</v>
      </c>
    </row>
    <row r="4995" spans="1:41" x14ac:dyDescent="0.4">
      <c r="A4995" s="21" t="str">
        <f t="shared" ref="A4995:A5000" si="1255">IF(AND(E4995&lt;&gt;"",F4995&lt;&gt;""),TRIM(_xlfn.CONCAT(D4995," - ",S4995," - ",E4995," - ",F4995)),"-------------------------------------------NAO DISPONIVEL-------------------------------------------")</f>
        <v>-------------------------------------------NAO DISPONIVEL-------------------------------------------</v>
      </c>
      <c r="B4995" s="5" t="str">
        <f>_xlfn.IFNA(VLOOKUP(A4995,CNPJ!E:F,2,0),"-------------------------------------------NAO DISPONIVEL-------------------------------------------")</f>
        <v>-------------------------------------------NAO DISPONIVEL-------------------------------------------</v>
      </c>
      <c r="C4995" s="22">
        <v>1</v>
      </c>
      <c r="D4995" s="5" t="str">
        <f>_xlfn.XLOOKUP(R4995,OP!C:C,OP!B:B,,0,1)</f>
        <v>RJ</v>
      </c>
      <c r="E4995" s="23"/>
      <c r="M4995" s="26"/>
      <c r="N4995" s="27"/>
      <c r="O4995" s="28" t="str">
        <f t="shared" ref="O4995:O5000" si="1256">IF(N4995="",TEXT(ROW(),"00000000000"),IF(N4995="00000000000",TEXT(ROW(),"00000000000"),TRIM(TEXT(N4995,"00000000000"))))</f>
        <v>00000004995</v>
      </c>
      <c r="R4995" s="27" t="s">
        <v>193</v>
      </c>
      <c r="S4995" s="30" t="str">
        <f>_xlfn.IFNA(VLOOKUP(_xlfn.CONCAT(D4995," - ",R4995),OP!A:D,4,0),"-------------------------------------------NAO DISPONIVEL-------------------------------------------")</f>
        <v>FETRANSPOR</v>
      </c>
      <c r="T4995" s="31"/>
      <c r="U4995" s="32"/>
      <c r="V4995" s="31"/>
      <c r="W4995" s="33">
        <f t="shared" ref="W4995:W5000" si="1257">ROUND(T4995,2)</f>
        <v>0</v>
      </c>
      <c r="X4995" s="34">
        <f t="shared" ref="X4995:X5000" si="1258">ROUND(U4995,0)</f>
        <v>0</v>
      </c>
      <c r="Y4995" s="33">
        <f t="shared" ref="Y4995:Y5000" si="1259">ROUND(V4995,2)</f>
        <v>0</v>
      </c>
      <c r="Z4995" s="33">
        <f t="shared" ref="Z4995:Z5000" si="1260">(X4995*Y4995)-W4995</f>
        <v>0</v>
      </c>
      <c r="AA4995" s="35">
        <f t="shared" ref="AA4995:AA5000" si="1261">Y4995</f>
        <v>0</v>
      </c>
      <c r="AB4995" s="36">
        <f t="shared" ref="AB4995:AB5000" si="1262">Z4995</f>
        <v>0</v>
      </c>
      <c r="AC4995" s="37">
        <f t="shared" ref="AC4995:AC5000" si="1263">ROUND(IF(AL4995=AL4994,0,SUMIF(AL:AL,AL4995,AB:AB)),2)</f>
        <v>0</v>
      </c>
      <c r="AD4995" s="38"/>
      <c r="AE4995" s="38"/>
      <c r="AF4995" s="39">
        <f t="shared" ref="AF4995:AF5000" si="1264">ROUND(SUM(AD4995,AE4995),2)</f>
        <v>0</v>
      </c>
      <c r="AG4995" s="40"/>
      <c r="AH4995" s="41">
        <f t="shared" ref="AH4995:AH5000" si="1265">ROUND(AG4995,2)</f>
        <v>0</v>
      </c>
      <c r="AI4995" s="42">
        <f t="shared" ref="AI4995:AI5000" si="1266">ROUND(IF(AH4995=0,0,IF(AF4995-AH4995&lt;0,0,IF(AF4995-AH4995&gt;AC4995,AC4995,AF4995-AH4995))),2)</f>
        <v>0</v>
      </c>
      <c r="AJ4995" s="43">
        <f t="shared" ref="AJ4995:AJ5000" si="1267">ROUND(IF(AC4995=0,0,IF(AH4995=0,AC4995,AC4995-AI4995)),2)</f>
        <v>0</v>
      </c>
      <c r="AK4995" s="5" t="str">
        <f>_xlfn.IFNA(VLOOKUP(_xlfn.CONCAT(D4995," - ",S4995),OP!E:F,2,0),"-------------------------------------------NAO DISPONIVEL-------------------------------------------")</f>
        <v>C - RIOCARD</v>
      </c>
      <c r="AL4995" s="7" t="str">
        <f t="shared" si="1253"/>
        <v>1 - -------------------------------------------NAO DISPONIVEL------------------------------------------- - 00000004995 - FETRANSPOR</v>
      </c>
      <c r="AM4995" s="7" t="str">
        <f t="shared" si="1254"/>
        <v>-------------------------------------------NAO DISPONIVEL-------------------------------------------</v>
      </c>
      <c r="AN4995" s="44" cm="1">
        <f t="array" ref="AN4995">_xlfn.IFS(AJ4995=0,0,AQ4995="INATIVO",2,AQ4995="SEM CADASTRO",4,AQ4995="CPF ATIVO EM OUTRO COMPRADOR",5,AQ4995="NOVO/SEM CARTAO",6,AND(AJ4995&gt;0,AQ4995,""),8)</f>
        <v>0</v>
      </c>
      <c r="AO4995" s="45">
        <f t="shared" ref="AO4995:AO5000" si="1268">AF4995-(10-AJ4995)</f>
        <v>-10</v>
      </c>
    </row>
    <row r="4996" spans="1:41" x14ac:dyDescent="0.4">
      <c r="A4996" s="21" t="str">
        <f t="shared" si="1255"/>
        <v>-------------------------------------------NAO DISPONIVEL-------------------------------------------</v>
      </c>
      <c r="B4996" s="5" t="str">
        <f>_xlfn.IFNA(VLOOKUP(A4996,CNPJ!E:F,2,0),"-------------------------------------------NAO DISPONIVEL-------------------------------------------")</f>
        <v>-------------------------------------------NAO DISPONIVEL-------------------------------------------</v>
      </c>
      <c r="C4996" s="22">
        <v>1</v>
      </c>
      <c r="D4996" s="5" t="str">
        <f>_xlfn.XLOOKUP(R4996,OP!C:C,OP!B:B,,0,1)</f>
        <v>RJ</v>
      </c>
      <c r="E4996" s="23"/>
      <c r="M4996" s="26"/>
      <c r="N4996" s="27"/>
      <c r="O4996" s="28" t="str">
        <f t="shared" si="1256"/>
        <v>00000004996</v>
      </c>
      <c r="R4996" s="27" t="s">
        <v>193</v>
      </c>
      <c r="S4996" s="30" t="str">
        <f>_xlfn.IFNA(VLOOKUP(_xlfn.CONCAT(D4996," - ",R4996),OP!A:D,4,0),"-------------------------------------------NAO DISPONIVEL-------------------------------------------")</f>
        <v>FETRANSPOR</v>
      </c>
      <c r="T4996" s="31"/>
      <c r="U4996" s="32"/>
      <c r="V4996" s="31"/>
      <c r="W4996" s="33">
        <f t="shared" si="1257"/>
        <v>0</v>
      </c>
      <c r="X4996" s="34">
        <f t="shared" si="1258"/>
        <v>0</v>
      </c>
      <c r="Y4996" s="33">
        <f t="shared" si="1259"/>
        <v>0</v>
      </c>
      <c r="Z4996" s="33">
        <f t="shared" si="1260"/>
        <v>0</v>
      </c>
      <c r="AA4996" s="35">
        <f t="shared" si="1261"/>
        <v>0</v>
      </c>
      <c r="AB4996" s="36">
        <f t="shared" si="1262"/>
        <v>0</v>
      </c>
      <c r="AC4996" s="37">
        <f t="shared" si="1263"/>
        <v>0</v>
      </c>
      <c r="AD4996" s="38"/>
      <c r="AE4996" s="38"/>
      <c r="AF4996" s="39">
        <f t="shared" si="1264"/>
        <v>0</v>
      </c>
      <c r="AG4996" s="40"/>
      <c r="AH4996" s="41">
        <f t="shared" si="1265"/>
        <v>0</v>
      </c>
      <c r="AI4996" s="42">
        <f t="shared" si="1266"/>
        <v>0</v>
      </c>
      <c r="AJ4996" s="43">
        <f t="shared" si="1267"/>
        <v>0</v>
      </c>
      <c r="AK4996" s="5" t="str">
        <f>_xlfn.IFNA(VLOOKUP(_xlfn.CONCAT(D4996," - ",S4996),OP!E:F,2,0),"-------------------------------------------NAO DISPONIVEL-------------------------------------------")</f>
        <v>C - RIOCARD</v>
      </c>
      <c r="AL4996" s="7" t="str">
        <f t="shared" si="1253"/>
        <v>1 - -------------------------------------------NAO DISPONIVEL------------------------------------------- - 00000004996 - FETRANSPOR</v>
      </c>
      <c r="AM4996" s="7" t="str">
        <f t="shared" si="1254"/>
        <v>-------------------------------------------NAO DISPONIVEL-------------------------------------------</v>
      </c>
      <c r="AN4996" s="44" cm="1">
        <f t="array" ref="AN4996">_xlfn.IFS(AJ4996=0,0,AQ4996="INATIVO",2,AQ4996="SEM CADASTRO",4,AQ4996="CPF ATIVO EM OUTRO COMPRADOR",5,AQ4996="NOVO/SEM CARTAO",6,AND(AJ4996&gt;0,AQ4996,""),8)</f>
        <v>0</v>
      </c>
      <c r="AO4996" s="45">
        <f t="shared" si="1268"/>
        <v>-10</v>
      </c>
    </row>
    <row r="4997" spans="1:41" x14ac:dyDescent="0.4">
      <c r="A4997" s="21" t="str">
        <f t="shared" si="1255"/>
        <v>-------------------------------------------NAO DISPONIVEL-------------------------------------------</v>
      </c>
      <c r="B4997" s="5" t="str">
        <f>_xlfn.IFNA(VLOOKUP(A4997,CNPJ!E:F,2,0),"-------------------------------------------NAO DISPONIVEL-------------------------------------------")</f>
        <v>-------------------------------------------NAO DISPONIVEL-------------------------------------------</v>
      </c>
      <c r="C4997" s="22">
        <v>1</v>
      </c>
      <c r="D4997" s="5" t="str">
        <f>_xlfn.XLOOKUP(R4997,OP!C:C,OP!B:B,,0,1)</f>
        <v>RJ</v>
      </c>
      <c r="E4997" s="23"/>
      <c r="M4997" s="26"/>
      <c r="N4997" s="27"/>
      <c r="O4997" s="28" t="str">
        <f t="shared" si="1256"/>
        <v>00000004997</v>
      </c>
      <c r="R4997" s="27" t="s">
        <v>193</v>
      </c>
      <c r="S4997" s="30" t="str">
        <f>_xlfn.IFNA(VLOOKUP(_xlfn.CONCAT(D4997," - ",R4997),OP!A:D,4,0),"-------------------------------------------NAO DISPONIVEL-------------------------------------------")</f>
        <v>FETRANSPOR</v>
      </c>
      <c r="T4997" s="31"/>
      <c r="U4997" s="32"/>
      <c r="V4997" s="31"/>
      <c r="W4997" s="33">
        <f t="shared" si="1257"/>
        <v>0</v>
      </c>
      <c r="X4997" s="34">
        <f t="shared" si="1258"/>
        <v>0</v>
      </c>
      <c r="Y4997" s="33">
        <f t="shared" si="1259"/>
        <v>0</v>
      </c>
      <c r="Z4997" s="33">
        <f t="shared" si="1260"/>
        <v>0</v>
      </c>
      <c r="AA4997" s="35">
        <f t="shared" si="1261"/>
        <v>0</v>
      </c>
      <c r="AB4997" s="36">
        <f t="shared" si="1262"/>
        <v>0</v>
      </c>
      <c r="AC4997" s="37">
        <f t="shared" si="1263"/>
        <v>0</v>
      </c>
      <c r="AD4997" s="38"/>
      <c r="AE4997" s="38"/>
      <c r="AF4997" s="39">
        <f t="shared" si="1264"/>
        <v>0</v>
      </c>
      <c r="AG4997" s="40"/>
      <c r="AH4997" s="41">
        <f t="shared" si="1265"/>
        <v>0</v>
      </c>
      <c r="AI4997" s="42">
        <f t="shared" si="1266"/>
        <v>0</v>
      </c>
      <c r="AJ4997" s="43">
        <f t="shared" si="1267"/>
        <v>0</v>
      </c>
      <c r="AK4997" s="5" t="str">
        <f>_xlfn.IFNA(VLOOKUP(_xlfn.CONCAT(D4997," - ",S4997),OP!E:F,2,0),"-------------------------------------------NAO DISPONIVEL-------------------------------------------")</f>
        <v>C - RIOCARD</v>
      </c>
      <c r="AL4997" s="7" t="str">
        <f t="shared" si="1253"/>
        <v>1 - -------------------------------------------NAO DISPONIVEL------------------------------------------- - 00000004997 - FETRANSPOR</v>
      </c>
      <c r="AM4997" s="7" t="str">
        <f t="shared" si="1254"/>
        <v>-------------------------------------------NAO DISPONIVEL-------------------------------------------</v>
      </c>
      <c r="AN4997" s="44" cm="1">
        <f t="array" ref="AN4997">_xlfn.IFS(AJ4997=0,0,AQ4997="INATIVO",2,AQ4997="SEM CADASTRO",4,AQ4997="CPF ATIVO EM OUTRO COMPRADOR",5,AQ4997="NOVO/SEM CARTAO",6,AND(AJ4997&gt;0,AQ4997,""),8)</f>
        <v>0</v>
      </c>
      <c r="AO4997" s="45">
        <f t="shared" si="1268"/>
        <v>-10</v>
      </c>
    </row>
    <row r="4998" spans="1:41" x14ac:dyDescent="0.4">
      <c r="A4998" s="21" t="str">
        <f t="shared" si="1255"/>
        <v>-------------------------------------------NAO DISPONIVEL-------------------------------------------</v>
      </c>
      <c r="B4998" s="5" t="str">
        <f>_xlfn.IFNA(VLOOKUP(A4998,CNPJ!E:F,2,0),"-------------------------------------------NAO DISPONIVEL-------------------------------------------")</f>
        <v>-------------------------------------------NAO DISPONIVEL-------------------------------------------</v>
      </c>
      <c r="C4998" s="22">
        <v>1</v>
      </c>
      <c r="D4998" s="5" t="str">
        <f>_xlfn.XLOOKUP(R4998,OP!C:C,OP!B:B,,0,1)</f>
        <v>RJ</v>
      </c>
      <c r="E4998" s="23"/>
      <c r="M4998" s="26"/>
      <c r="N4998" s="27"/>
      <c r="O4998" s="28" t="str">
        <f t="shared" si="1256"/>
        <v>00000004998</v>
      </c>
      <c r="R4998" s="27" t="s">
        <v>193</v>
      </c>
      <c r="S4998" s="30" t="str">
        <f>_xlfn.IFNA(VLOOKUP(_xlfn.CONCAT(D4998," - ",R4998),OP!A:D,4,0),"-------------------------------------------NAO DISPONIVEL-------------------------------------------")</f>
        <v>FETRANSPOR</v>
      </c>
      <c r="T4998" s="31"/>
      <c r="U4998" s="32"/>
      <c r="V4998" s="31"/>
      <c r="W4998" s="33">
        <f t="shared" si="1257"/>
        <v>0</v>
      </c>
      <c r="X4998" s="34">
        <f t="shared" si="1258"/>
        <v>0</v>
      </c>
      <c r="Y4998" s="33">
        <f t="shared" si="1259"/>
        <v>0</v>
      </c>
      <c r="Z4998" s="33">
        <f t="shared" si="1260"/>
        <v>0</v>
      </c>
      <c r="AA4998" s="35">
        <f t="shared" si="1261"/>
        <v>0</v>
      </c>
      <c r="AB4998" s="36">
        <f t="shared" si="1262"/>
        <v>0</v>
      </c>
      <c r="AC4998" s="37">
        <f t="shared" si="1263"/>
        <v>0</v>
      </c>
      <c r="AD4998" s="38"/>
      <c r="AE4998" s="38"/>
      <c r="AF4998" s="39">
        <f t="shared" si="1264"/>
        <v>0</v>
      </c>
      <c r="AG4998" s="40"/>
      <c r="AH4998" s="41">
        <f t="shared" si="1265"/>
        <v>0</v>
      </c>
      <c r="AI4998" s="42">
        <f t="shared" si="1266"/>
        <v>0</v>
      </c>
      <c r="AJ4998" s="43">
        <f t="shared" si="1267"/>
        <v>0</v>
      </c>
      <c r="AK4998" s="5" t="str">
        <f>_xlfn.IFNA(VLOOKUP(_xlfn.CONCAT(D4998," - ",S4998),OP!E:F,2,0),"-------------------------------------------NAO DISPONIVEL-------------------------------------------")</f>
        <v>C - RIOCARD</v>
      </c>
      <c r="AL4998" s="7" t="str">
        <f t="shared" si="1253"/>
        <v>1 - -------------------------------------------NAO DISPONIVEL------------------------------------------- - 00000004998 - FETRANSPOR</v>
      </c>
      <c r="AM4998" s="7" t="str">
        <f t="shared" si="1254"/>
        <v>-------------------------------------------NAO DISPONIVEL-------------------------------------------</v>
      </c>
      <c r="AN4998" s="44" cm="1">
        <f t="array" ref="AN4998">_xlfn.IFS(AJ4998=0,0,AQ4998="INATIVO",2,AQ4998="SEM CADASTRO",4,AQ4998="CPF ATIVO EM OUTRO COMPRADOR",5,AQ4998="NOVO/SEM CARTAO",6,AND(AJ4998&gt;0,AQ4998,""),8)</f>
        <v>0</v>
      </c>
      <c r="AO4998" s="45">
        <f t="shared" si="1268"/>
        <v>-10</v>
      </c>
    </row>
    <row r="4999" spans="1:41" x14ac:dyDescent="0.4">
      <c r="A4999" s="21" t="str">
        <f t="shared" si="1255"/>
        <v>-------------------------------------------NAO DISPONIVEL-------------------------------------------</v>
      </c>
      <c r="B4999" s="5" t="str">
        <f>_xlfn.IFNA(VLOOKUP(A4999,CNPJ!E:F,2,0),"-------------------------------------------NAO DISPONIVEL-------------------------------------------")</f>
        <v>-------------------------------------------NAO DISPONIVEL-------------------------------------------</v>
      </c>
      <c r="C4999" s="22">
        <v>1</v>
      </c>
      <c r="D4999" s="5" t="str">
        <f>_xlfn.XLOOKUP(R4999,OP!C:C,OP!B:B,,0,1)</f>
        <v>RJ</v>
      </c>
      <c r="E4999" s="23"/>
      <c r="M4999" s="26"/>
      <c r="N4999" s="27"/>
      <c r="O4999" s="28" t="str">
        <f t="shared" si="1256"/>
        <v>00000004999</v>
      </c>
      <c r="R4999" s="27" t="s">
        <v>193</v>
      </c>
      <c r="S4999" s="30" t="str">
        <f>_xlfn.IFNA(VLOOKUP(_xlfn.CONCAT(D4999," - ",R4999),OP!A:D,4,0),"-------------------------------------------NAO DISPONIVEL-------------------------------------------")</f>
        <v>FETRANSPOR</v>
      </c>
      <c r="T4999" s="31"/>
      <c r="U4999" s="32"/>
      <c r="V4999" s="31"/>
      <c r="W4999" s="33">
        <f t="shared" si="1257"/>
        <v>0</v>
      </c>
      <c r="X4999" s="34">
        <f t="shared" si="1258"/>
        <v>0</v>
      </c>
      <c r="Y4999" s="33">
        <f t="shared" si="1259"/>
        <v>0</v>
      </c>
      <c r="Z4999" s="33">
        <f t="shared" si="1260"/>
        <v>0</v>
      </c>
      <c r="AA4999" s="35">
        <f t="shared" si="1261"/>
        <v>0</v>
      </c>
      <c r="AB4999" s="36">
        <f t="shared" si="1262"/>
        <v>0</v>
      </c>
      <c r="AC4999" s="37">
        <f t="shared" si="1263"/>
        <v>0</v>
      </c>
      <c r="AD4999" s="38"/>
      <c r="AE4999" s="38"/>
      <c r="AF4999" s="39">
        <f t="shared" si="1264"/>
        <v>0</v>
      </c>
      <c r="AG4999" s="40"/>
      <c r="AH4999" s="41">
        <f t="shared" si="1265"/>
        <v>0</v>
      </c>
      <c r="AI4999" s="42">
        <f t="shared" si="1266"/>
        <v>0</v>
      </c>
      <c r="AJ4999" s="43">
        <f t="shared" si="1267"/>
        <v>0</v>
      </c>
      <c r="AK4999" s="5" t="str">
        <f>_xlfn.IFNA(VLOOKUP(_xlfn.CONCAT(D4999," - ",S4999),OP!E:F,2,0),"-------------------------------------------NAO DISPONIVEL-------------------------------------------")</f>
        <v>C - RIOCARD</v>
      </c>
      <c r="AL4999" s="7" t="str">
        <f t="shared" si="1253"/>
        <v>1 - -------------------------------------------NAO DISPONIVEL------------------------------------------- - 00000004999 - FETRANSPOR</v>
      </c>
      <c r="AM4999" s="7" t="str">
        <f t="shared" si="1254"/>
        <v>-------------------------------------------NAO DISPONIVEL-------------------------------------------</v>
      </c>
      <c r="AN4999" s="44" cm="1">
        <f t="array" ref="AN4999">_xlfn.IFS(AJ4999=0,0,AQ4999="INATIVO",2,AQ4999="SEM CADASTRO",4,AQ4999="CPF ATIVO EM OUTRO COMPRADOR",5,AQ4999="NOVO/SEM CARTAO",6,AND(AJ4999&gt;0,AQ4999,""),8)</f>
        <v>0</v>
      </c>
      <c r="AO4999" s="45">
        <f t="shared" si="1268"/>
        <v>-10</v>
      </c>
    </row>
    <row r="5000" spans="1:41" x14ac:dyDescent="0.4">
      <c r="A5000" s="21" t="str">
        <f t="shared" si="1255"/>
        <v>-------------------------------------------NAO DISPONIVEL-------------------------------------------</v>
      </c>
      <c r="B5000" s="5" t="str">
        <f>_xlfn.IFNA(VLOOKUP(A5000,CNPJ!E:F,2,0),"-------------------------------------------NAO DISPONIVEL-------------------------------------------")</f>
        <v>-------------------------------------------NAO DISPONIVEL-------------------------------------------</v>
      </c>
      <c r="C5000" s="22">
        <v>1</v>
      </c>
      <c r="D5000" s="5" t="str">
        <f>_xlfn.XLOOKUP(R5000,OP!C:C,OP!B:B,,0,1)</f>
        <v>RJ</v>
      </c>
      <c r="E5000" s="23"/>
      <c r="M5000" s="26"/>
      <c r="N5000" s="27"/>
      <c r="O5000" s="28" t="str">
        <f t="shared" si="1256"/>
        <v>00000005000</v>
      </c>
      <c r="R5000" s="27" t="s">
        <v>193</v>
      </c>
      <c r="S5000" s="30" t="str">
        <f>_xlfn.IFNA(VLOOKUP(_xlfn.CONCAT(D5000," - ",R5000),OP!A:D,4,0),"-------------------------------------------NAO DISPONIVEL-------------------------------------------")</f>
        <v>FETRANSPOR</v>
      </c>
      <c r="T5000" s="31"/>
      <c r="U5000" s="32"/>
      <c r="V5000" s="31"/>
      <c r="W5000" s="33">
        <f t="shared" si="1257"/>
        <v>0</v>
      </c>
      <c r="X5000" s="34">
        <f t="shared" si="1258"/>
        <v>0</v>
      </c>
      <c r="Y5000" s="33">
        <f t="shared" si="1259"/>
        <v>0</v>
      </c>
      <c r="Z5000" s="33">
        <f t="shared" si="1260"/>
        <v>0</v>
      </c>
      <c r="AA5000" s="35">
        <f t="shared" si="1261"/>
        <v>0</v>
      </c>
      <c r="AB5000" s="36">
        <f t="shared" si="1262"/>
        <v>0</v>
      </c>
      <c r="AC5000" s="37">
        <f t="shared" si="1263"/>
        <v>0</v>
      </c>
      <c r="AD5000" s="38"/>
      <c r="AE5000" s="38"/>
      <c r="AF5000" s="39">
        <f t="shared" si="1264"/>
        <v>0</v>
      </c>
      <c r="AG5000" s="40"/>
      <c r="AH5000" s="41">
        <f t="shared" si="1265"/>
        <v>0</v>
      </c>
      <c r="AI5000" s="42">
        <f t="shared" si="1266"/>
        <v>0</v>
      </c>
      <c r="AJ5000" s="43">
        <f t="shared" si="1267"/>
        <v>0</v>
      </c>
      <c r="AK5000" s="5" t="str">
        <f>_xlfn.IFNA(VLOOKUP(_xlfn.CONCAT(D5000," - ",S5000),OP!E:F,2,0),"-------------------------------------------NAO DISPONIVEL-------------------------------------------")</f>
        <v>C - RIOCARD</v>
      </c>
      <c r="AL5000" s="7" t="str">
        <f t="shared" si="1253"/>
        <v>1 - -------------------------------------------NAO DISPONIVEL------------------------------------------- - 00000005000 - FETRANSPOR</v>
      </c>
      <c r="AM5000" s="7" t="str">
        <f t="shared" si="1254"/>
        <v>-------------------------------------------NAO DISPONIVEL-------------------------------------------</v>
      </c>
      <c r="AN5000" s="44" cm="1">
        <f t="array" ref="AN5000">_xlfn.IFS(AJ5000=0,0,AQ5000="INATIVO",2,AQ5000="SEM CADASTRO",4,AQ5000="CPF ATIVO EM OUTRO COMPRADOR",5,AQ5000="NOVO/SEM CARTAO",6,AND(AJ5000&gt;0,AQ5000,""),8)</f>
        <v>0</v>
      </c>
      <c r="AO5000" s="45">
        <f t="shared" si="1268"/>
        <v>-10</v>
      </c>
    </row>
  </sheetData>
  <printOptions horizontalCentered="1"/>
  <pageMargins left="7.874015748031496E-2" right="7.874015748031496E-2" top="0.6692913385826772" bottom="0.39370078740157483" header="7.874015748031496E-2" footer="7.874015748031496E-2"/>
  <pageSetup paperSize="9" orientation="portrait" r:id="rId1"/>
  <headerFooter alignWithMargins="0">
    <oddFooter>Página &amp;P de &amp;N</oddFooter>
  </headerFooter>
  <ignoredErrors>
    <ignoredError sqref="X2 X3:X500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0FE49-165B-462B-89B7-BC222B6C59A2}">
  <sheetPr codeName="Planilha2">
    <tabColor rgb="FFFF0000"/>
  </sheetPr>
  <dimension ref="A1:F350"/>
  <sheetViews>
    <sheetView view="pageBreakPreview" zoomScaleNormal="100" zoomScaleSheetLayoutView="100" workbookViewId="0"/>
  </sheetViews>
  <sheetFormatPr defaultColWidth="9.1328125" defaultRowHeight="13.15" x14ac:dyDescent="0.45"/>
  <cols>
    <col min="1" max="1" width="2.73046875" style="5" bestFit="1" customWidth="1"/>
    <col min="2" max="2" width="21.9296875" style="5" bestFit="1" customWidth="1"/>
    <col min="3" max="3" width="25" style="5" bestFit="1" customWidth="1"/>
    <col min="4" max="4" width="27" style="5" bestFit="1" customWidth="1"/>
    <col min="5" max="5" width="70.73046875" style="5" bestFit="1" customWidth="1"/>
    <col min="6" max="6" width="18.86328125" style="5" bestFit="1" customWidth="1"/>
    <col min="7" max="16384" width="9.1328125" style="5"/>
  </cols>
  <sheetData>
    <row r="1" spans="1:6" s="2" customFormat="1" x14ac:dyDescent="0.45">
      <c r="A1" s="8" t="s">
        <v>1</v>
      </c>
      <c r="B1" s="8" t="s">
        <v>309</v>
      </c>
      <c r="C1" s="8" t="s">
        <v>313</v>
      </c>
      <c r="D1" s="8" t="s">
        <v>273</v>
      </c>
      <c r="E1" s="8" t="s">
        <v>310</v>
      </c>
      <c r="F1" s="8" t="s">
        <v>0</v>
      </c>
    </row>
    <row r="2" spans="1:6" x14ac:dyDescent="0.4">
      <c r="A2" s="3" t="s">
        <v>261</v>
      </c>
      <c r="B2" s="3" t="s">
        <v>262</v>
      </c>
      <c r="C2" s="4" t="s">
        <v>49</v>
      </c>
      <c r="D2" s="4" t="s">
        <v>287</v>
      </c>
      <c r="E2" s="3" t="s">
        <v>423</v>
      </c>
      <c r="F2" s="4" t="s">
        <v>52</v>
      </c>
    </row>
    <row r="3" spans="1:6" x14ac:dyDescent="0.4">
      <c r="A3" s="3" t="s">
        <v>261</v>
      </c>
      <c r="B3" s="3" t="s">
        <v>366</v>
      </c>
      <c r="C3" s="4" t="s">
        <v>49</v>
      </c>
      <c r="D3" s="4" t="s">
        <v>287</v>
      </c>
      <c r="E3" s="3" t="s">
        <v>1033</v>
      </c>
      <c r="F3" s="4" t="s">
        <v>52</v>
      </c>
    </row>
    <row r="4" spans="1:6" x14ac:dyDescent="0.4">
      <c r="A4" s="3" t="s">
        <v>261</v>
      </c>
      <c r="B4" s="3" t="s">
        <v>869</v>
      </c>
      <c r="C4" s="4" t="s">
        <v>49</v>
      </c>
      <c r="D4" s="4" t="s">
        <v>287</v>
      </c>
      <c r="E4" s="3" t="s">
        <v>870</v>
      </c>
      <c r="F4" s="4" t="s">
        <v>52</v>
      </c>
    </row>
    <row r="5" spans="1:6" x14ac:dyDescent="0.45">
      <c r="A5" s="3" t="s">
        <v>920</v>
      </c>
      <c r="B5" s="3" t="s">
        <v>918</v>
      </c>
      <c r="C5" s="3" t="s">
        <v>906</v>
      </c>
      <c r="D5" s="3" t="s">
        <v>953</v>
      </c>
      <c r="E5" s="3" t="s">
        <v>955</v>
      </c>
      <c r="F5" s="3" t="s">
        <v>911</v>
      </c>
    </row>
    <row r="6" spans="1:6" x14ac:dyDescent="0.45">
      <c r="A6" s="3" t="s">
        <v>920</v>
      </c>
      <c r="B6" s="3" t="s">
        <v>922</v>
      </c>
      <c r="C6" s="3" t="s">
        <v>906</v>
      </c>
      <c r="D6" s="3" t="s">
        <v>953</v>
      </c>
      <c r="E6" s="3" t="s">
        <v>956</v>
      </c>
      <c r="F6" s="3" t="s">
        <v>911</v>
      </c>
    </row>
    <row r="7" spans="1:6" x14ac:dyDescent="0.45">
      <c r="A7" s="3" t="s">
        <v>920</v>
      </c>
      <c r="B7" s="3" t="s">
        <v>922</v>
      </c>
      <c r="C7" s="3" t="s">
        <v>906</v>
      </c>
      <c r="D7" s="3" t="s">
        <v>954</v>
      </c>
      <c r="E7" s="3" t="s">
        <v>957</v>
      </c>
      <c r="F7" s="3" t="s">
        <v>912</v>
      </c>
    </row>
    <row r="8" spans="1:6" x14ac:dyDescent="0.45">
      <c r="A8" s="3" t="s">
        <v>182</v>
      </c>
      <c r="B8" s="3" t="s">
        <v>926</v>
      </c>
      <c r="C8" s="3" t="s">
        <v>906</v>
      </c>
      <c r="D8" s="3" t="s">
        <v>954</v>
      </c>
      <c r="E8" s="3" t="s">
        <v>958</v>
      </c>
      <c r="F8" s="3" t="s">
        <v>912</v>
      </c>
    </row>
    <row r="9" spans="1:6" x14ac:dyDescent="0.45">
      <c r="A9" s="3" t="s">
        <v>202</v>
      </c>
      <c r="B9" s="3" t="s">
        <v>270</v>
      </c>
      <c r="C9" s="3" t="s">
        <v>906</v>
      </c>
      <c r="D9" s="3" t="s">
        <v>953</v>
      </c>
      <c r="E9" s="3" t="s">
        <v>959</v>
      </c>
      <c r="F9" s="3" t="s">
        <v>911</v>
      </c>
    </row>
    <row r="10" spans="1:6" x14ac:dyDescent="0.4">
      <c r="A10" s="3" t="s">
        <v>205</v>
      </c>
      <c r="B10" s="3" t="s">
        <v>904</v>
      </c>
      <c r="C10" s="4" t="s">
        <v>49</v>
      </c>
      <c r="D10" s="4" t="s">
        <v>287</v>
      </c>
      <c r="E10" s="3" t="s">
        <v>1047</v>
      </c>
      <c r="F10" s="4" t="s">
        <v>52</v>
      </c>
    </row>
    <row r="11" spans="1:6" x14ac:dyDescent="0.45">
      <c r="A11" s="3" t="s">
        <v>205</v>
      </c>
      <c r="B11" s="3" t="s">
        <v>904</v>
      </c>
      <c r="C11" s="3" t="s">
        <v>906</v>
      </c>
      <c r="D11" s="3" t="s">
        <v>953</v>
      </c>
      <c r="E11" s="3" t="s">
        <v>960</v>
      </c>
      <c r="F11" s="3" t="s">
        <v>911</v>
      </c>
    </row>
    <row r="12" spans="1:6" x14ac:dyDescent="0.4">
      <c r="A12" s="3" t="s">
        <v>21</v>
      </c>
      <c r="B12" s="3" t="s">
        <v>193</v>
      </c>
      <c r="C12" s="4" t="s">
        <v>342</v>
      </c>
      <c r="D12" s="4" t="s">
        <v>315</v>
      </c>
      <c r="E12" s="3" t="s">
        <v>424</v>
      </c>
      <c r="F12" s="4" t="s">
        <v>315</v>
      </c>
    </row>
    <row r="13" spans="1:6" x14ac:dyDescent="0.4">
      <c r="A13" s="3" t="s">
        <v>21</v>
      </c>
      <c r="B13" s="3" t="s">
        <v>193</v>
      </c>
      <c r="C13" s="4" t="s">
        <v>342</v>
      </c>
      <c r="D13" s="4" t="s">
        <v>316</v>
      </c>
      <c r="E13" s="3" t="s">
        <v>425</v>
      </c>
      <c r="F13" s="4" t="s">
        <v>316</v>
      </c>
    </row>
    <row r="14" spans="1:6" x14ac:dyDescent="0.4">
      <c r="A14" s="3" t="s">
        <v>21</v>
      </c>
      <c r="B14" s="3" t="s">
        <v>193</v>
      </c>
      <c r="C14" s="4" t="s">
        <v>342</v>
      </c>
      <c r="D14" s="4" t="s">
        <v>317</v>
      </c>
      <c r="E14" s="3" t="s">
        <v>426</v>
      </c>
      <c r="F14" s="4" t="s">
        <v>317</v>
      </c>
    </row>
    <row r="15" spans="1:6" x14ac:dyDescent="0.4">
      <c r="A15" s="3" t="s">
        <v>21</v>
      </c>
      <c r="B15" s="3" t="s">
        <v>193</v>
      </c>
      <c r="C15" s="4" t="s">
        <v>342</v>
      </c>
      <c r="D15" s="4" t="s">
        <v>318</v>
      </c>
      <c r="E15" s="3" t="s">
        <v>427</v>
      </c>
      <c r="F15" s="4" t="s">
        <v>318</v>
      </c>
    </row>
    <row r="16" spans="1:6" x14ac:dyDescent="0.4">
      <c r="A16" s="3" t="s">
        <v>21</v>
      </c>
      <c r="B16" s="3" t="s">
        <v>193</v>
      </c>
      <c r="C16" s="4" t="s">
        <v>342</v>
      </c>
      <c r="D16" s="4" t="s">
        <v>319</v>
      </c>
      <c r="E16" s="3" t="s">
        <v>428</v>
      </c>
      <c r="F16" s="4" t="s">
        <v>319</v>
      </c>
    </row>
    <row r="17" spans="1:6" x14ac:dyDescent="0.4">
      <c r="A17" s="3" t="s">
        <v>21</v>
      </c>
      <c r="B17" s="3" t="s">
        <v>193</v>
      </c>
      <c r="C17" s="4" t="s">
        <v>342</v>
      </c>
      <c r="D17" s="4" t="s">
        <v>320</v>
      </c>
      <c r="E17" s="3" t="s">
        <v>429</v>
      </c>
      <c r="F17" s="4" t="s">
        <v>320</v>
      </c>
    </row>
    <row r="18" spans="1:6" x14ac:dyDescent="0.4">
      <c r="A18" s="3" t="s">
        <v>21</v>
      </c>
      <c r="B18" s="3" t="s">
        <v>193</v>
      </c>
      <c r="C18" s="4" t="s">
        <v>342</v>
      </c>
      <c r="D18" s="4" t="s">
        <v>321</v>
      </c>
      <c r="E18" s="3" t="s">
        <v>430</v>
      </c>
      <c r="F18" s="4" t="s">
        <v>321</v>
      </c>
    </row>
    <row r="19" spans="1:6" x14ac:dyDescent="0.4">
      <c r="A19" s="3" t="s">
        <v>21</v>
      </c>
      <c r="B19" s="3" t="s">
        <v>193</v>
      </c>
      <c r="C19" s="4" t="s">
        <v>342</v>
      </c>
      <c r="D19" s="4" t="s">
        <v>322</v>
      </c>
      <c r="E19" s="3" t="s">
        <v>431</v>
      </c>
      <c r="F19" s="4" t="s">
        <v>322</v>
      </c>
    </row>
    <row r="20" spans="1:6" x14ac:dyDescent="0.4">
      <c r="A20" s="3" t="s">
        <v>21</v>
      </c>
      <c r="B20" s="3" t="s">
        <v>193</v>
      </c>
      <c r="C20" s="4" t="s">
        <v>342</v>
      </c>
      <c r="D20" s="4" t="s">
        <v>323</v>
      </c>
      <c r="E20" s="3" t="s">
        <v>432</v>
      </c>
      <c r="F20" s="4" t="s">
        <v>323</v>
      </c>
    </row>
    <row r="21" spans="1:6" x14ac:dyDescent="0.4">
      <c r="A21" s="3" t="s">
        <v>21</v>
      </c>
      <c r="B21" s="3" t="s">
        <v>193</v>
      </c>
      <c r="C21" s="4" t="s">
        <v>342</v>
      </c>
      <c r="D21" s="4" t="s">
        <v>324</v>
      </c>
      <c r="E21" s="3" t="s">
        <v>433</v>
      </c>
      <c r="F21" s="4" t="s">
        <v>324</v>
      </c>
    </row>
    <row r="22" spans="1:6" x14ac:dyDescent="0.4">
      <c r="A22" s="3" t="s">
        <v>21</v>
      </c>
      <c r="B22" s="3" t="s">
        <v>193</v>
      </c>
      <c r="C22" s="4" t="s">
        <v>342</v>
      </c>
      <c r="D22" s="4" t="s">
        <v>325</v>
      </c>
      <c r="E22" s="3" t="s">
        <v>434</v>
      </c>
      <c r="F22" s="4" t="s">
        <v>325</v>
      </c>
    </row>
    <row r="23" spans="1:6" x14ac:dyDescent="0.4">
      <c r="A23" s="3" t="s">
        <v>21</v>
      </c>
      <c r="B23" s="3" t="s">
        <v>193</v>
      </c>
      <c r="C23" s="4" t="s">
        <v>342</v>
      </c>
      <c r="D23" s="4" t="s">
        <v>326</v>
      </c>
      <c r="E23" s="3" t="s">
        <v>435</v>
      </c>
      <c r="F23" s="4" t="s">
        <v>326</v>
      </c>
    </row>
    <row r="24" spans="1:6" x14ac:dyDescent="0.4">
      <c r="A24" s="3" t="s">
        <v>21</v>
      </c>
      <c r="B24" s="3" t="s">
        <v>193</v>
      </c>
      <c r="C24" s="4" t="s">
        <v>342</v>
      </c>
      <c r="D24" s="4" t="s">
        <v>327</v>
      </c>
      <c r="E24" s="3" t="s">
        <v>436</v>
      </c>
      <c r="F24" s="4" t="s">
        <v>327</v>
      </c>
    </row>
    <row r="25" spans="1:6" x14ac:dyDescent="0.4">
      <c r="A25" s="3" t="s">
        <v>21</v>
      </c>
      <c r="B25" s="3" t="s">
        <v>193</v>
      </c>
      <c r="C25" s="4" t="s">
        <v>342</v>
      </c>
      <c r="D25" s="4" t="s">
        <v>328</v>
      </c>
      <c r="E25" s="3" t="s">
        <v>437</v>
      </c>
      <c r="F25" s="4" t="s">
        <v>328</v>
      </c>
    </row>
    <row r="26" spans="1:6" x14ac:dyDescent="0.4">
      <c r="A26" s="3" t="s">
        <v>21</v>
      </c>
      <c r="B26" s="3" t="s">
        <v>193</v>
      </c>
      <c r="C26" s="4" t="s">
        <v>342</v>
      </c>
      <c r="D26" s="4" t="s">
        <v>329</v>
      </c>
      <c r="E26" s="3" t="s">
        <v>438</v>
      </c>
      <c r="F26" s="4" t="s">
        <v>329</v>
      </c>
    </row>
    <row r="27" spans="1:6" x14ac:dyDescent="0.4">
      <c r="A27" s="3" t="s">
        <v>21</v>
      </c>
      <c r="B27" s="3" t="s">
        <v>193</v>
      </c>
      <c r="C27" s="4" t="s">
        <v>342</v>
      </c>
      <c r="D27" s="4" t="s">
        <v>330</v>
      </c>
      <c r="E27" s="3" t="s">
        <v>439</v>
      </c>
      <c r="F27" s="4" t="s">
        <v>330</v>
      </c>
    </row>
    <row r="28" spans="1:6" x14ac:dyDescent="0.4">
      <c r="A28" s="3" t="s">
        <v>21</v>
      </c>
      <c r="B28" s="3" t="s">
        <v>193</v>
      </c>
      <c r="C28" s="4" t="s">
        <v>342</v>
      </c>
      <c r="D28" s="4" t="s">
        <v>331</v>
      </c>
      <c r="E28" s="3" t="s">
        <v>440</v>
      </c>
      <c r="F28" s="4" t="s">
        <v>331</v>
      </c>
    </row>
    <row r="29" spans="1:6" x14ac:dyDescent="0.4">
      <c r="A29" s="3" t="s">
        <v>21</v>
      </c>
      <c r="B29" s="3" t="s">
        <v>193</v>
      </c>
      <c r="C29" s="4" t="s">
        <v>342</v>
      </c>
      <c r="D29" s="4" t="s">
        <v>332</v>
      </c>
      <c r="E29" s="3" t="s">
        <v>441</v>
      </c>
      <c r="F29" s="4" t="s">
        <v>332</v>
      </c>
    </row>
    <row r="30" spans="1:6" x14ac:dyDescent="0.4">
      <c r="A30" s="3" t="s">
        <v>21</v>
      </c>
      <c r="B30" s="3" t="s">
        <v>193</v>
      </c>
      <c r="C30" s="4" t="s">
        <v>342</v>
      </c>
      <c r="D30" s="4" t="s">
        <v>333</v>
      </c>
      <c r="E30" s="3" t="s">
        <v>442</v>
      </c>
      <c r="F30" s="4" t="s">
        <v>333</v>
      </c>
    </row>
    <row r="31" spans="1:6" x14ac:dyDescent="0.4">
      <c r="A31" s="3" t="s">
        <v>21</v>
      </c>
      <c r="B31" s="3" t="s">
        <v>193</v>
      </c>
      <c r="C31" s="4" t="s">
        <v>342</v>
      </c>
      <c r="D31" s="4" t="s">
        <v>334</v>
      </c>
      <c r="E31" s="3" t="s">
        <v>443</v>
      </c>
      <c r="F31" s="4" t="s">
        <v>334</v>
      </c>
    </row>
    <row r="32" spans="1:6" x14ac:dyDescent="0.4">
      <c r="A32" s="3" t="s">
        <v>21</v>
      </c>
      <c r="B32" s="3" t="s">
        <v>193</v>
      </c>
      <c r="C32" s="4" t="s">
        <v>342</v>
      </c>
      <c r="D32" s="4" t="s">
        <v>335</v>
      </c>
      <c r="E32" s="3" t="s">
        <v>444</v>
      </c>
      <c r="F32" s="4" t="s">
        <v>335</v>
      </c>
    </row>
    <row r="33" spans="1:6" x14ac:dyDescent="0.4">
      <c r="A33" s="3" t="s">
        <v>21</v>
      </c>
      <c r="B33" s="3" t="s">
        <v>193</v>
      </c>
      <c r="C33" s="4" t="s">
        <v>342</v>
      </c>
      <c r="D33" s="4" t="s">
        <v>336</v>
      </c>
      <c r="E33" s="3" t="s">
        <v>445</v>
      </c>
      <c r="F33" s="4" t="s">
        <v>336</v>
      </c>
    </row>
    <row r="34" spans="1:6" x14ac:dyDescent="0.4">
      <c r="A34" s="3" t="s">
        <v>21</v>
      </c>
      <c r="B34" s="3" t="s">
        <v>193</v>
      </c>
      <c r="C34" s="4" t="s">
        <v>342</v>
      </c>
      <c r="D34" s="4" t="s">
        <v>337</v>
      </c>
      <c r="E34" s="3" t="s">
        <v>446</v>
      </c>
      <c r="F34" s="4" t="s">
        <v>337</v>
      </c>
    </row>
    <row r="35" spans="1:6" x14ac:dyDescent="0.4">
      <c r="A35" s="3" t="s">
        <v>21</v>
      </c>
      <c r="B35" s="3" t="s">
        <v>193</v>
      </c>
      <c r="C35" s="4" t="s">
        <v>342</v>
      </c>
      <c r="D35" s="4" t="s">
        <v>338</v>
      </c>
      <c r="E35" s="3" t="s">
        <v>447</v>
      </c>
      <c r="F35" s="4" t="s">
        <v>338</v>
      </c>
    </row>
    <row r="36" spans="1:6" x14ac:dyDescent="0.4">
      <c r="A36" s="3" t="s">
        <v>21</v>
      </c>
      <c r="B36" s="3" t="s">
        <v>193</v>
      </c>
      <c r="C36" s="4" t="s">
        <v>342</v>
      </c>
      <c r="D36" s="4" t="s">
        <v>412</v>
      </c>
      <c r="E36" s="3" t="s">
        <v>448</v>
      </c>
      <c r="F36" s="4" t="s">
        <v>412</v>
      </c>
    </row>
    <row r="37" spans="1:6" x14ac:dyDescent="0.4">
      <c r="A37" s="3" t="s">
        <v>21</v>
      </c>
      <c r="B37" s="3" t="s">
        <v>193</v>
      </c>
      <c r="C37" s="4" t="s">
        <v>342</v>
      </c>
      <c r="D37" s="4" t="s">
        <v>339</v>
      </c>
      <c r="E37" s="3" t="s">
        <v>449</v>
      </c>
      <c r="F37" s="4" t="s">
        <v>339</v>
      </c>
    </row>
    <row r="38" spans="1:6" x14ac:dyDescent="0.4">
      <c r="A38" s="3" t="s">
        <v>21</v>
      </c>
      <c r="B38" s="3" t="s">
        <v>193</v>
      </c>
      <c r="C38" s="4" t="s">
        <v>342</v>
      </c>
      <c r="D38" s="4" t="s">
        <v>413</v>
      </c>
      <c r="E38" s="3" t="s">
        <v>450</v>
      </c>
      <c r="F38" s="4" t="s">
        <v>413</v>
      </c>
    </row>
    <row r="39" spans="1:6" x14ac:dyDescent="0.4">
      <c r="A39" s="3" t="s">
        <v>21</v>
      </c>
      <c r="B39" s="3" t="s">
        <v>193</v>
      </c>
      <c r="C39" s="4" t="s">
        <v>342</v>
      </c>
      <c r="D39" s="4" t="s">
        <v>414</v>
      </c>
      <c r="E39" s="3" t="s">
        <v>451</v>
      </c>
      <c r="F39" s="4" t="s">
        <v>414</v>
      </c>
    </row>
    <row r="40" spans="1:6" x14ac:dyDescent="0.4">
      <c r="A40" s="3" t="s">
        <v>21</v>
      </c>
      <c r="B40" s="3" t="s">
        <v>193</v>
      </c>
      <c r="C40" s="4" t="s">
        <v>342</v>
      </c>
      <c r="D40" s="4" t="s">
        <v>340</v>
      </c>
      <c r="E40" s="3" t="s">
        <v>452</v>
      </c>
      <c r="F40" s="4" t="s">
        <v>340</v>
      </c>
    </row>
    <row r="41" spans="1:6" x14ac:dyDescent="0.4">
      <c r="A41" s="3" t="s">
        <v>21</v>
      </c>
      <c r="B41" s="3" t="s">
        <v>193</v>
      </c>
      <c r="C41" s="4" t="s">
        <v>342</v>
      </c>
      <c r="D41" s="4" t="s">
        <v>341</v>
      </c>
      <c r="E41" s="3" t="s">
        <v>453</v>
      </c>
      <c r="F41" s="4" t="s">
        <v>341</v>
      </c>
    </row>
    <row r="42" spans="1:6" x14ac:dyDescent="0.4">
      <c r="A42" s="3" t="s">
        <v>21</v>
      </c>
      <c r="B42" s="3" t="s">
        <v>193</v>
      </c>
      <c r="C42" s="4" t="s">
        <v>342</v>
      </c>
      <c r="D42" s="4" t="s">
        <v>343</v>
      </c>
      <c r="E42" s="3" t="s">
        <v>454</v>
      </c>
      <c r="F42" s="4" t="s">
        <v>343</v>
      </c>
    </row>
    <row r="43" spans="1:6" x14ac:dyDescent="0.4">
      <c r="A43" s="3" t="s">
        <v>21</v>
      </c>
      <c r="B43" s="3" t="s">
        <v>193</v>
      </c>
      <c r="C43" s="4" t="s">
        <v>827</v>
      </c>
      <c r="D43" s="4" t="s">
        <v>827</v>
      </c>
      <c r="E43" s="3" t="s">
        <v>828</v>
      </c>
      <c r="F43" s="4" t="s">
        <v>72</v>
      </c>
    </row>
    <row r="44" spans="1:6" x14ac:dyDescent="0.45">
      <c r="A44" s="3" t="s">
        <v>21</v>
      </c>
      <c r="B44" s="3" t="s">
        <v>193</v>
      </c>
      <c r="C44" s="3" t="s">
        <v>272</v>
      </c>
      <c r="D44" s="3" t="s">
        <v>273</v>
      </c>
      <c r="E44" s="3" t="s">
        <v>455</v>
      </c>
      <c r="F44" s="3" t="s">
        <v>274</v>
      </c>
    </row>
    <row r="45" spans="1:6" x14ac:dyDescent="0.45">
      <c r="A45" s="3" t="s">
        <v>21</v>
      </c>
      <c r="B45" s="3" t="s">
        <v>193</v>
      </c>
      <c r="C45" s="3" t="s">
        <v>272</v>
      </c>
      <c r="D45" s="3" t="s">
        <v>95</v>
      </c>
      <c r="E45" s="3" t="s">
        <v>456</v>
      </c>
      <c r="F45" s="3" t="s">
        <v>275</v>
      </c>
    </row>
    <row r="46" spans="1:6" x14ac:dyDescent="0.45">
      <c r="A46" s="3" t="s">
        <v>21</v>
      </c>
      <c r="B46" s="3" t="s">
        <v>193</v>
      </c>
      <c r="C46" s="3" t="s">
        <v>621</v>
      </c>
      <c r="D46" s="3" t="s">
        <v>622</v>
      </c>
      <c r="E46" s="3" t="s">
        <v>625</v>
      </c>
      <c r="F46" s="3" t="s">
        <v>623</v>
      </c>
    </row>
    <row r="47" spans="1:6" x14ac:dyDescent="0.45">
      <c r="A47" s="3" t="s">
        <v>21</v>
      </c>
      <c r="B47" s="3" t="s">
        <v>193</v>
      </c>
      <c r="C47" s="3" t="s">
        <v>621</v>
      </c>
      <c r="D47" s="3" t="s">
        <v>725</v>
      </c>
      <c r="E47" s="3" t="s">
        <v>728</v>
      </c>
      <c r="F47" s="3" t="s">
        <v>729</v>
      </c>
    </row>
    <row r="48" spans="1:6" x14ac:dyDescent="0.45">
      <c r="A48" s="3" t="s">
        <v>21</v>
      </c>
      <c r="B48" s="3" t="s">
        <v>193</v>
      </c>
      <c r="C48" s="3" t="s">
        <v>621</v>
      </c>
      <c r="D48" s="3" t="s">
        <v>726</v>
      </c>
      <c r="E48" s="3" t="s">
        <v>727</v>
      </c>
      <c r="F48" s="3" t="s">
        <v>624</v>
      </c>
    </row>
    <row r="49" spans="1:6" x14ac:dyDescent="0.45">
      <c r="A49" s="3" t="s">
        <v>21</v>
      </c>
      <c r="B49" s="3" t="s">
        <v>193</v>
      </c>
      <c r="C49" s="3" t="s">
        <v>222</v>
      </c>
      <c r="D49" s="3" t="s">
        <v>369</v>
      </c>
      <c r="E49" s="3" t="s">
        <v>457</v>
      </c>
      <c r="F49" s="3" t="s">
        <v>226</v>
      </c>
    </row>
    <row r="50" spans="1:6" x14ac:dyDescent="0.45">
      <c r="A50" s="3" t="s">
        <v>21</v>
      </c>
      <c r="B50" s="3" t="s">
        <v>193</v>
      </c>
      <c r="C50" s="3" t="s">
        <v>222</v>
      </c>
      <c r="D50" s="3" t="s">
        <v>370</v>
      </c>
      <c r="E50" s="3" t="s">
        <v>458</v>
      </c>
      <c r="F50" s="3" t="s">
        <v>227</v>
      </c>
    </row>
    <row r="51" spans="1:6" x14ac:dyDescent="0.45">
      <c r="A51" s="3" t="s">
        <v>21</v>
      </c>
      <c r="B51" s="3" t="s">
        <v>193</v>
      </c>
      <c r="C51" s="3" t="s">
        <v>222</v>
      </c>
      <c r="D51" s="3" t="s">
        <v>223</v>
      </c>
      <c r="E51" s="3" t="s">
        <v>459</v>
      </c>
      <c r="F51" s="3" t="s">
        <v>224</v>
      </c>
    </row>
    <row r="52" spans="1:6" x14ac:dyDescent="0.45">
      <c r="A52" s="3" t="s">
        <v>21</v>
      </c>
      <c r="B52" s="3" t="s">
        <v>193</v>
      </c>
      <c r="C52" s="3" t="s">
        <v>222</v>
      </c>
      <c r="D52" s="3" t="s">
        <v>600</v>
      </c>
      <c r="E52" s="3" t="s">
        <v>601</v>
      </c>
      <c r="F52" s="3" t="s">
        <v>225</v>
      </c>
    </row>
    <row r="53" spans="1:6" x14ac:dyDescent="0.45">
      <c r="A53" s="3" t="s">
        <v>21</v>
      </c>
      <c r="B53" s="3" t="s">
        <v>193</v>
      </c>
      <c r="C53" s="3" t="s">
        <v>222</v>
      </c>
      <c r="D53" s="3" t="s">
        <v>368</v>
      </c>
      <c r="E53" s="3" t="s">
        <v>460</v>
      </c>
      <c r="F53" s="3" t="s">
        <v>314</v>
      </c>
    </row>
    <row r="54" spans="1:6" x14ac:dyDescent="0.4">
      <c r="A54" s="3" t="s">
        <v>21</v>
      </c>
      <c r="B54" s="3" t="s">
        <v>193</v>
      </c>
      <c r="C54" s="4" t="s">
        <v>22</v>
      </c>
      <c r="D54" s="4" t="s">
        <v>23</v>
      </c>
      <c r="E54" s="3" t="s">
        <v>461</v>
      </c>
      <c r="F54" s="4" t="s">
        <v>24</v>
      </c>
    </row>
    <row r="55" spans="1:6" x14ac:dyDescent="0.4">
      <c r="A55" s="3" t="s">
        <v>21</v>
      </c>
      <c r="B55" s="3" t="s">
        <v>193</v>
      </c>
      <c r="C55" s="4" t="s">
        <v>22</v>
      </c>
      <c r="D55" s="4" t="s">
        <v>22</v>
      </c>
      <c r="E55" s="3" t="s">
        <v>462</v>
      </c>
      <c r="F55" s="4" t="s">
        <v>25</v>
      </c>
    </row>
    <row r="56" spans="1:6" x14ac:dyDescent="0.4">
      <c r="A56" s="3" t="s">
        <v>21</v>
      </c>
      <c r="B56" s="3" t="s">
        <v>193</v>
      </c>
      <c r="C56" s="4" t="s">
        <v>22</v>
      </c>
      <c r="D56" s="4" t="s">
        <v>26</v>
      </c>
      <c r="E56" s="3" t="s">
        <v>463</v>
      </c>
      <c r="F56" s="4" t="s">
        <v>27</v>
      </c>
    </row>
    <row r="57" spans="1:6" x14ac:dyDescent="0.4">
      <c r="A57" s="3" t="s">
        <v>21</v>
      </c>
      <c r="B57" s="3" t="s">
        <v>193</v>
      </c>
      <c r="C57" s="4" t="s">
        <v>22</v>
      </c>
      <c r="D57" s="4" t="s">
        <v>288</v>
      </c>
      <c r="E57" s="3" t="s">
        <v>464</v>
      </c>
      <c r="F57" s="4" t="s">
        <v>28</v>
      </c>
    </row>
    <row r="58" spans="1:6" x14ac:dyDescent="0.4">
      <c r="A58" s="3" t="s">
        <v>21</v>
      </c>
      <c r="B58" s="3" t="s">
        <v>193</v>
      </c>
      <c r="C58" s="4" t="s">
        <v>22</v>
      </c>
      <c r="D58" s="4" t="s">
        <v>29</v>
      </c>
      <c r="E58" s="3" t="s">
        <v>465</v>
      </c>
      <c r="F58" s="4" t="s">
        <v>30</v>
      </c>
    </row>
    <row r="59" spans="1:6" x14ac:dyDescent="0.4">
      <c r="A59" s="3" t="s">
        <v>21</v>
      </c>
      <c r="B59" s="3" t="s">
        <v>193</v>
      </c>
      <c r="C59" s="4" t="s">
        <v>22</v>
      </c>
      <c r="D59" s="4" t="s">
        <v>31</v>
      </c>
      <c r="E59" s="3" t="s">
        <v>466</v>
      </c>
      <c r="F59" s="4" t="s">
        <v>32</v>
      </c>
    </row>
    <row r="60" spans="1:6" x14ac:dyDescent="0.4">
      <c r="A60" s="3" t="s">
        <v>21</v>
      </c>
      <c r="B60" s="3" t="s">
        <v>193</v>
      </c>
      <c r="C60" s="4" t="s">
        <v>33</v>
      </c>
      <c r="D60" s="4" t="s">
        <v>34</v>
      </c>
      <c r="E60" s="3" t="s">
        <v>467</v>
      </c>
      <c r="F60" s="4" t="s">
        <v>35</v>
      </c>
    </row>
    <row r="61" spans="1:6" x14ac:dyDescent="0.4">
      <c r="A61" s="3" t="s">
        <v>21</v>
      </c>
      <c r="B61" s="3" t="s">
        <v>193</v>
      </c>
      <c r="C61" s="4" t="s">
        <v>33</v>
      </c>
      <c r="D61" s="4" t="s">
        <v>36</v>
      </c>
      <c r="E61" s="3" t="s">
        <v>468</v>
      </c>
      <c r="F61" s="4" t="s">
        <v>37</v>
      </c>
    </row>
    <row r="62" spans="1:6" x14ac:dyDescent="0.4">
      <c r="A62" s="3" t="s">
        <v>21</v>
      </c>
      <c r="B62" s="3" t="s">
        <v>193</v>
      </c>
      <c r="C62" s="4" t="s">
        <v>38</v>
      </c>
      <c r="D62" s="4" t="s">
        <v>38</v>
      </c>
      <c r="E62" s="3" t="s">
        <v>469</v>
      </c>
      <c r="F62" s="4" t="s">
        <v>39</v>
      </c>
    </row>
    <row r="63" spans="1:6" x14ac:dyDescent="0.4">
      <c r="A63" s="3" t="s">
        <v>21</v>
      </c>
      <c r="B63" s="3" t="s">
        <v>193</v>
      </c>
      <c r="C63" s="4" t="s">
        <v>40</v>
      </c>
      <c r="D63" s="4" t="s">
        <v>41</v>
      </c>
      <c r="E63" s="3" t="s">
        <v>470</v>
      </c>
      <c r="F63" s="4" t="s">
        <v>42</v>
      </c>
    </row>
    <row r="64" spans="1:6" x14ac:dyDescent="0.4">
      <c r="A64" s="3" t="s">
        <v>21</v>
      </c>
      <c r="B64" s="3" t="s">
        <v>193</v>
      </c>
      <c r="C64" s="4" t="s">
        <v>40</v>
      </c>
      <c r="D64" s="4" t="s">
        <v>43</v>
      </c>
      <c r="E64" s="3" t="s">
        <v>471</v>
      </c>
      <c r="F64" s="4" t="s">
        <v>44</v>
      </c>
    </row>
    <row r="65" spans="1:6" x14ac:dyDescent="0.45">
      <c r="A65" s="3" t="s">
        <v>21</v>
      </c>
      <c r="B65" s="3" t="s">
        <v>193</v>
      </c>
      <c r="C65" s="3" t="s">
        <v>40</v>
      </c>
      <c r="D65" s="3" t="s">
        <v>661</v>
      </c>
      <c r="E65" s="3" t="s">
        <v>662</v>
      </c>
      <c r="F65" s="3" t="s">
        <v>42</v>
      </c>
    </row>
    <row r="66" spans="1:6" x14ac:dyDescent="0.45">
      <c r="A66" s="3" t="s">
        <v>21</v>
      </c>
      <c r="B66" s="3" t="s">
        <v>193</v>
      </c>
      <c r="C66" s="3" t="s">
        <v>40</v>
      </c>
      <c r="D66" s="3" t="s">
        <v>663</v>
      </c>
      <c r="E66" s="3" t="s">
        <v>664</v>
      </c>
      <c r="F66" s="3" t="s">
        <v>46</v>
      </c>
    </row>
    <row r="67" spans="1:6" x14ac:dyDescent="0.4">
      <c r="A67" s="3" t="s">
        <v>21</v>
      </c>
      <c r="B67" s="3" t="s">
        <v>193</v>
      </c>
      <c r="C67" s="4" t="s">
        <v>40</v>
      </c>
      <c r="D67" s="4" t="s">
        <v>45</v>
      </c>
      <c r="E67" s="3" t="s">
        <v>472</v>
      </c>
      <c r="F67" s="4" t="s">
        <v>46</v>
      </c>
    </row>
    <row r="68" spans="1:6" x14ac:dyDescent="0.4">
      <c r="A68" s="3" t="s">
        <v>21</v>
      </c>
      <c r="B68" s="3" t="s">
        <v>193</v>
      </c>
      <c r="C68" s="4" t="s">
        <v>697</v>
      </c>
      <c r="D68" s="4" t="s">
        <v>697</v>
      </c>
      <c r="E68" s="3" t="s">
        <v>704</v>
      </c>
      <c r="F68" s="4" t="s">
        <v>698</v>
      </c>
    </row>
    <row r="69" spans="1:6" x14ac:dyDescent="0.4">
      <c r="A69" s="3" t="s">
        <v>21</v>
      </c>
      <c r="B69" s="3" t="s">
        <v>193</v>
      </c>
      <c r="C69" s="4" t="s">
        <v>47</v>
      </c>
      <c r="D69" s="4" t="s">
        <v>47</v>
      </c>
      <c r="E69" s="3" t="s">
        <v>473</v>
      </c>
      <c r="F69" s="4" t="s">
        <v>48</v>
      </c>
    </row>
    <row r="70" spans="1:6" x14ac:dyDescent="0.4">
      <c r="A70" s="3" t="s">
        <v>21</v>
      </c>
      <c r="B70" s="3" t="s">
        <v>193</v>
      </c>
      <c r="C70" s="4" t="s">
        <v>276</v>
      </c>
      <c r="D70" s="4" t="s">
        <v>289</v>
      </c>
      <c r="E70" s="3" t="s">
        <v>474</v>
      </c>
      <c r="F70" s="4" t="s">
        <v>277</v>
      </c>
    </row>
    <row r="71" spans="1:6" x14ac:dyDescent="0.4">
      <c r="A71" s="3" t="s">
        <v>21</v>
      </c>
      <c r="B71" s="3" t="s">
        <v>193</v>
      </c>
      <c r="C71" s="4" t="s">
        <v>276</v>
      </c>
      <c r="D71" s="4" t="s">
        <v>290</v>
      </c>
      <c r="E71" s="3" t="s">
        <v>475</v>
      </c>
      <c r="F71" s="4" t="s">
        <v>278</v>
      </c>
    </row>
    <row r="72" spans="1:6" x14ac:dyDescent="0.4">
      <c r="A72" s="3" t="s">
        <v>21</v>
      </c>
      <c r="B72" s="3" t="s">
        <v>193</v>
      </c>
      <c r="C72" s="4" t="s">
        <v>276</v>
      </c>
      <c r="D72" s="4" t="s">
        <v>279</v>
      </c>
      <c r="E72" s="3" t="s">
        <v>476</v>
      </c>
      <c r="F72" s="4" t="s">
        <v>280</v>
      </c>
    </row>
    <row r="73" spans="1:6" x14ac:dyDescent="0.45">
      <c r="A73" s="3" t="s">
        <v>21</v>
      </c>
      <c r="B73" s="3" t="s">
        <v>193</v>
      </c>
      <c r="C73" s="3" t="s">
        <v>249</v>
      </c>
      <c r="D73" s="3" t="s">
        <v>250</v>
      </c>
      <c r="E73" s="3" t="s">
        <v>477</v>
      </c>
      <c r="F73" s="3" t="s">
        <v>251</v>
      </c>
    </row>
    <row r="74" spans="1:6" x14ac:dyDescent="0.45">
      <c r="A74" s="3" t="s">
        <v>21</v>
      </c>
      <c r="B74" s="3" t="s">
        <v>193</v>
      </c>
      <c r="C74" s="3" t="s">
        <v>249</v>
      </c>
      <c r="D74" s="3" t="s">
        <v>252</v>
      </c>
      <c r="E74" s="3" t="s">
        <v>478</v>
      </c>
      <c r="F74" s="3" t="s">
        <v>253</v>
      </c>
    </row>
    <row r="75" spans="1:6" x14ac:dyDescent="0.45">
      <c r="A75" s="3" t="s">
        <v>21</v>
      </c>
      <c r="B75" s="3" t="s">
        <v>193</v>
      </c>
      <c r="C75" s="3" t="s">
        <v>733</v>
      </c>
      <c r="D75" s="3" t="s">
        <v>730</v>
      </c>
      <c r="E75" s="3" t="s">
        <v>735</v>
      </c>
      <c r="F75" s="3" t="s">
        <v>734</v>
      </c>
    </row>
    <row r="76" spans="1:6" x14ac:dyDescent="0.45">
      <c r="A76" s="3" t="s">
        <v>21</v>
      </c>
      <c r="B76" s="3" t="s">
        <v>193</v>
      </c>
      <c r="C76" s="3" t="s">
        <v>733</v>
      </c>
      <c r="D76" s="3" t="s">
        <v>152</v>
      </c>
      <c r="E76" s="3" t="s">
        <v>736</v>
      </c>
      <c r="F76" s="3" t="s">
        <v>734</v>
      </c>
    </row>
    <row r="77" spans="1:6" x14ac:dyDescent="0.45">
      <c r="A77" s="3" t="s">
        <v>21</v>
      </c>
      <c r="B77" s="3" t="s">
        <v>193</v>
      </c>
      <c r="C77" s="3" t="s">
        <v>733</v>
      </c>
      <c r="D77" s="3" t="s">
        <v>731</v>
      </c>
      <c r="E77" s="3" t="s">
        <v>737</v>
      </c>
      <c r="F77" s="3" t="s">
        <v>734</v>
      </c>
    </row>
    <row r="78" spans="1:6" x14ac:dyDescent="0.45">
      <c r="A78" s="3" t="s">
        <v>21</v>
      </c>
      <c r="B78" s="3" t="s">
        <v>193</v>
      </c>
      <c r="C78" s="3" t="s">
        <v>733</v>
      </c>
      <c r="D78" s="3" t="s">
        <v>732</v>
      </c>
      <c r="E78" s="3" t="s">
        <v>738</v>
      </c>
      <c r="F78" s="3" t="s">
        <v>734</v>
      </c>
    </row>
    <row r="79" spans="1:6" x14ac:dyDescent="0.45">
      <c r="A79" s="3" t="s">
        <v>21</v>
      </c>
      <c r="B79" s="3" t="s">
        <v>193</v>
      </c>
      <c r="C79" s="3" t="s">
        <v>733</v>
      </c>
      <c r="D79" s="3" t="s">
        <v>300</v>
      </c>
      <c r="E79" s="3" t="s">
        <v>739</v>
      </c>
      <c r="F79" s="3" t="s">
        <v>734</v>
      </c>
    </row>
    <row r="80" spans="1:6" x14ac:dyDescent="0.45">
      <c r="A80" s="3" t="s">
        <v>21</v>
      </c>
      <c r="B80" s="3" t="s">
        <v>193</v>
      </c>
      <c r="C80" s="3" t="s">
        <v>733</v>
      </c>
      <c r="D80" s="3" t="s">
        <v>306</v>
      </c>
      <c r="E80" s="3" t="s">
        <v>740</v>
      </c>
      <c r="F80" s="3" t="s">
        <v>734</v>
      </c>
    </row>
    <row r="81" spans="1:6" x14ac:dyDescent="0.45">
      <c r="A81" s="3" t="s">
        <v>21</v>
      </c>
      <c r="B81" s="3" t="s">
        <v>193</v>
      </c>
      <c r="C81" s="3" t="s">
        <v>733</v>
      </c>
      <c r="D81" s="3" t="s">
        <v>891</v>
      </c>
      <c r="E81" s="3" t="s">
        <v>892</v>
      </c>
      <c r="F81" s="3" t="s">
        <v>861</v>
      </c>
    </row>
    <row r="82" spans="1:6" x14ac:dyDescent="0.4">
      <c r="A82" s="3" t="s">
        <v>21</v>
      </c>
      <c r="B82" s="3" t="s">
        <v>193</v>
      </c>
      <c r="C82" s="4" t="s">
        <v>49</v>
      </c>
      <c r="D82" s="4" t="s">
        <v>50</v>
      </c>
      <c r="E82" s="3" t="s">
        <v>479</v>
      </c>
      <c r="F82" s="4" t="s">
        <v>51</v>
      </c>
    </row>
    <row r="83" spans="1:6" x14ac:dyDescent="0.4">
      <c r="A83" s="3" t="s">
        <v>21</v>
      </c>
      <c r="B83" s="3" t="s">
        <v>193</v>
      </c>
      <c r="C83" s="4" t="s">
        <v>49</v>
      </c>
      <c r="D83" s="4" t="s">
        <v>287</v>
      </c>
      <c r="E83" s="3" t="s">
        <v>480</v>
      </c>
      <c r="F83" s="4" t="s">
        <v>52</v>
      </c>
    </row>
    <row r="84" spans="1:6" x14ac:dyDescent="0.4">
      <c r="A84" s="3" t="s">
        <v>21</v>
      </c>
      <c r="B84" s="3" t="s">
        <v>193</v>
      </c>
      <c r="C84" s="4" t="s">
        <v>49</v>
      </c>
      <c r="D84" s="4" t="s">
        <v>53</v>
      </c>
      <c r="E84" s="3" t="s">
        <v>481</v>
      </c>
      <c r="F84" s="4" t="s">
        <v>54</v>
      </c>
    </row>
    <row r="85" spans="1:6" x14ac:dyDescent="0.4">
      <c r="A85" s="3" t="s">
        <v>21</v>
      </c>
      <c r="B85" s="3" t="s">
        <v>193</v>
      </c>
      <c r="C85" s="4" t="s">
        <v>403</v>
      </c>
      <c r="D85" s="4" t="s">
        <v>403</v>
      </c>
      <c r="E85" s="3" t="s">
        <v>695</v>
      </c>
      <c r="F85" s="4" t="s">
        <v>55</v>
      </c>
    </row>
    <row r="86" spans="1:6" x14ac:dyDescent="0.4">
      <c r="A86" s="3" t="s">
        <v>21</v>
      </c>
      <c r="B86" s="3" t="s">
        <v>193</v>
      </c>
      <c r="C86" s="4" t="s">
        <v>56</v>
      </c>
      <c r="D86" s="4" t="s">
        <v>291</v>
      </c>
      <c r="E86" s="3" t="s">
        <v>482</v>
      </c>
      <c r="F86" s="4" t="s">
        <v>57</v>
      </c>
    </row>
    <row r="87" spans="1:6" x14ac:dyDescent="0.4">
      <c r="A87" s="3" t="s">
        <v>21</v>
      </c>
      <c r="B87" s="3" t="s">
        <v>193</v>
      </c>
      <c r="C87" s="4" t="s">
        <v>56</v>
      </c>
      <c r="D87" s="4" t="s">
        <v>407</v>
      </c>
      <c r="E87" s="3" t="s">
        <v>483</v>
      </c>
      <c r="F87" s="4" t="s">
        <v>57</v>
      </c>
    </row>
    <row r="88" spans="1:6" x14ac:dyDescent="0.4">
      <c r="A88" s="3" t="s">
        <v>21</v>
      </c>
      <c r="B88" s="3" t="s">
        <v>193</v>
      </c>
      <c r="C88" s="4" t="s">
        <v>56</v>
      </c>
      <c r="D88" s="4" t="s">
        <v>56</v>
      </c>
      <c r="E88" s="3" t="s">
        <v>484</v>
      </c>
      <c r="F88" s="4" t="s">
        <v>57</v>
      </c>
    </row>
    <row r="89" spans="1:6" x14ac:dyDescent="0.4">
      <c r="A89" s="3" t="s">
        <v>21</v>
      </c>
      <c r="B89" s="3" t="s">
        <v>193</v>
      </c>
      <c r="C89" s="4" t="s">
        <v>56</v>
      </c>
      <c r="D89" s="4" t="s">
        <v>408</v>
      </c>
      <c r="E89" s="3" t="s">
        <v>485</v>
      </c>
      <c r="F89" s="4" t="s">
        <v>57</v>
      </c>
    </row>
    <row r="90" spans="1:6" x14ac:dyDescent="0.4">
      <c r="A90" s="3" t="s">
        <v>21</v>
      </c>
      <c r="B90" s="3" t="s">
        <v>193</v>
      </c>
      <c r="C90" s="4" t="s">
        <v>56</v>
      </c>
      <c r="D90" s="4" t="s">
        <v>409</v>
      </c>
      <c r="E90" s="3" t="s">
        <v>486</v>
      </c>
      <c r="F90" s="4" t="s">
        <v>57</v>
      </c>
    </row>
    <row r="91" spans="1:6" x14ac:dyDescent="0.4">
      <c r="A91" s="3" t="s">
        <v>21</v>
      </c>
      <c r="B91" s="3" t="s">
        <v>193</v>
      </c>
      <c r="C91" s="4" t="s">
        <v>56</v>
      </c>
      <c r="D91" s="4" t="s">
        <v>58</v>
      </c>
      <c r="E91" s="3" t="s">
        <v>487</v>
      </c>
      <c r="F91" s="4" t="s">
        <v>57</v>
      </c>
    </row>
    <row r="92" spans="1:6" x14ac:dyDescent="0.4">
      <c r="A92" s="3" t="s">
        <v>21</v>
      </c>
      <c r="B92" s="3" t="s">
        <v>193</v>
      </c>
      <c r="C92" s="4" t="s">
        <v>56</v>
      </c>
      <c r="D92" s="4" t="s">
        <v>59</v>
      </c>
      <c r="E92" s="3" t="s">
        <v>488</v>
      </c>
      <c r="F92" s="4" t="s">
        <v>57</v>
      </c>
    </row>
    <row r="93" spans="1:6" x14ac:dyDescent="0.4">
      <c r="A93" s="3" t="s">
        <v>21</v>
      </c>
      <c r="B93" s="3" t="s">
        <v>193</v>
      </c>
      <c r="C93" s="4" t="s">
        <v>56</v>
      </c>
      <c r="D93" s="4" t="s">
        <v>405</v>
      </c>
      <c r="E93" s="3" t="s">
        <v>489</v>
      </c>
      <c r="F93" s="4" t="s">
        <v>57</v>
      </c>
    </row>
    <row r="94" spans="1:6" x14ac:dyDescent="0.4">
      <c r="A94" s="3" t="s">
        <v>21</v>
      </c>
      <c r="B94" s="3" t="s">
        <v>193</v>
      </c>
      <c r="C94" s="4" t="s">
        <v>56</v>
      </c>
      <c r="D94" s="4" t="s">
        <v>406</v>
      </c>
      <c r="E94" s="3" t="s">
        <v>490</v>
      </c>
      <c r="F94" s="4" t="s">
        <v>57</v>
      </c>
    </row>
    <row r="95" spans="1:6" x14ac:dyDescent="0.4">
      <c r="A95" s="3" t="s">
        <v>21</v>
      </c>
      <c r="B95" s="3" t="s">
        <v>193</v>
      </c>
      <c r="C95" s="4" t="s">
        <v>56</v>
      </c>
      <c r="D95" s="9" t="s">
        <v>681</v>
      </c>
      <c r="E95" s="3" t="s">
        <v>682</v>
      </c>
      <c r="F95" s="4" t="s">
        <v>57</v>
      </c>
    </row>
    <row r="96" spans="1:6" x14ac:dyDescent="0.4">
      <c r="A96" s="3" t="s">
        <v>21</v>
      </c>
      <c r="B96" s="3" t="s">
        <v>193</v>
      </c>
      <c r="C96" s="4" t="s">
        <v>60</v>
      </c>
      <c r="D96" s="4" t="s">
        <v>60</v>
      </c>
      <c r="E96" s="3" t="s">
        <v>491</v>
      </c>
      <c r="F96" s="4" t="s">
        <v>61</v>
      </c>
    </row>
    <row r="97" spans="1:6" x14ac:dyDescent="0.45">
      <c r="A97" s="3" t="s">
        <v>21</v>
      </c>
      <c r="B97" s="3" t="s">
        <v>193</v>
      </c>
      <c r="C97" s="3" t="s">
        <v>292</v>
      </c>
      <c r="D97" s="9" t="s">
        <v>264</v>
      </c>
      <c r="E97" s="3" t="s">
        <v>492</v>
      </c>
      <c r="F97" s="3" t="s">
        <v>265</v>
      </c>
    </row>
    <row r="98" spans="1:6" x14ac:dyDescent="0.45">
      <c r="A98" s="3" t="s">
        <v>21</v>
      </c>
      <c r="B98" s="3" t="s">
        <v>193</v>
      </c>
      <c r="C98" s="3" t="s">
        <v>292</v>
      </c>
      <c r="D98" s="9" t="s">
        <v>346</v>
      </c>
      <c r="E98" s="3" t="s">
        <v>493</v>
      </c>
      <c r="F98" s="3" t="s">
        <v>265</v>
      </c>
    </row>
    <row r="99" spans="1:6" x14ac:dyDescent="0.45">
      <c r="A99" s="3" t="s">
        <v>21</v>
      </c>
      <c r="B99" s="3" t="s">
        <v>193</v>
      </c>
      <c r="C99" s="3" t="s">
        <v>292</v>
      </c>
      <c r="D99" s="9" t="s">
        <v>293</v>
      </c>
      <c r="E99" s="3" t="s">
        <v>494</v>
      </c>
      <c r="F99" s="3" t="s">
        <v>265</v>
      </c>
    </row>
    <row r="100" spans="1:6" x14ac:dyDescent="0.45">
      <c r="A100" s="3" t="s">
        <v>21</v>
      </c>
      <c r="B100" s="3" t="s">
        <v>193</v>
      </c>
      <c r="C100" s="3" t="s">
        <v>292</v>
      </c>
      <c r="D100" s="9" t="s">
        <v>1056</v>
      </c>
      <c r="E100" s="3" t="s">
        <v>1057</v>
      </c>
      <c r="F100" s="3" t="s">
        <v>265</v>
      </c>
    </row>
    <row r="101" spans="1:6" x14ac:dyDescent="0.45">
      <c r="A101" s="3" t="s">
        <v>21</v>
      </c>
      <c r="B101" s="3" t="s">
        <v>193</v>
      </c>
      <c r="C101" s="3" t="s">
        <v>292</v>
      </c>
      <c r="D101" s="9" t="s">
        <v>266</v>
      </c>
      <c r="E101" s="3" t="s">
        <v>495</v>
      </c>
      <c r="F101" s="3" t="s">
        <v>265</v>
      </c>
    </row>
    <row r="102" spans="1:6" x14ac:dyDescent="0.45">
      <c r="A102" s="3" t="s">
        <v>21</v>
      </c>
      <c r="B102" s="3" t="s">
        <v>193</v>
      </c>
      <c r="C102" s="3" t="s">
        <v>292</v>
      </c>
      <c r="D102" s="9" t="s">
        <v>294</v>
      </c>
      <c r="E102" s="3" t="s">
        <v>496</v>
      </c>
      <c r="F102" s="3" t="s">
        <v>265</v>
      </c>
    </row>
    <row r="103" spans="1:6" x14ac:dyDescent="0.45">
      <c r="A103" s="3" t="s">
        <v>21</v>
      </c>
      <c r="B103" s="3" t="s">
        <v>193</v>
      </c>
      <c r="C103" s="3" t="s">
        <v>292</v>
      </c>
      <c r="D103" s="9" t="s">
        <v>685</v>
      </c>
      <c r="E103" s="3" t="s">
        <v>1048</v>
      </c>
      <c r="F103" s="3" t="s">
        <v>265</v>
      </c>
    </row>
    <row r="104" spans="1:6" x14ac:dyDescent="0.45">
      <c r="A104" s="3" t="s">
        <v>21</v>
      </c>
      <c r="B104" s="3" t="s">
        <v>193</v>
      </c>
      <c r="C104" s="3" t="s">
        <v>292</v>
      </c>
      <c r="D104" s="9" t="s">
        <v>295</v>
      </c>
      <c r="E104" s="3" t="s">
        <v>497</v>
      </c>
      <c r="F104" s="3" t="s">
        <v>265</v>
      </c>
    </row>
    <row r="105" spans="1:6" x14ac:dyDescent="0.45">
      <c r="A105" s="3" t="s">
        <v>21</v>
      </c>
      <c r="B105" s="3" t="s">
        <v>193</v>
      </c>
      <c r="C105" s="3" t="s">
        <v>292</v>
      </c>
      <c r="D105" s="9" t="s">
        <v>267</v>
      </c>
      <c r="E105" s="3" t="s">
        <v>498</v>
      </c>
      <c r="F105" s="3" t="s">
        <v>265</v>
      </c>
    </row>
    <row r="106" spans="1:6" x14ac:dyDescent="0.45">
      <c r="A106" s="3" t="s">
        <v>21</v>
      </c>
      <c r="B106" s="3" t="s">
        <v>193</v>
      </c>
      <c r="C106" s="3" t="s">
        <v>292</v>
      </c>
      <c r="D106" s="23" t="s">
        <v>355</v>
      </c>
      <c r="E106" s="3" t="s">
        <v>499</v>
      </c>
      <c r="F106" s="3" t="s">
        <v>265</v>
      </c>
    </row>
    <row r="107" spans="1:6" x14ac:dyDescent="0.4">
      <c r="A107" s="3" t="s">
        <v>21</v>
      </c>
      <c r="B107" s="3" t="s">
        <v>193</v>
      </c>
      <c r="C107" s="4" t="s">
        <v>292</v>
      </c>
      <c r="D107" s="61" t="s">
        <v>354</v>
      </c>
      <c r="E107" s="3" t="s">
        <v>871</v>
      </c>
      <c r="F107" s="4" t="s">
        <v>265</v>
      </c>
    </row>
    <row r="108" spans="1:6" x14ac:dyDescent="0.45">
      <c r="A108" s="3" t="s">
        <v>21</v>
      </c>
      <c r="B108" s="3" t="s">
        <v>193</v>
      </c>
      <c r="C108" s="3" t="s">
        <v>292</v>
      </c>
      <c r="D108" s="9" t="s">
        <v>356</v>
      </c>
      <c r="E108" s="3" t="s">
        <v>500</v>
      </c>
      <c r="F108" s="3" t="s">
        <v>265</v>
      </c>
    </row>
    <row r="109" spans="1:6" x14ac:dyDescent="0.4">
      <c r="A109" s="3" t="s">
        <v>21</v>
      </c>
      <c r="B109" s="3" t="s">
        <v>193</v>
      </c>
      <c r="C109" s="4" t="s">
        <v>719</v>
      </c>
      <c r="D109" s="4" t="s">
        <v>964</v>
      </c>
      <c r="E109" s="3" t="s">
        <v>965</v>
      </c>
      <c r="F109" s="4" t="s">
        <v>721</v>
      </c>
    </row>
    <row r="110" spans="1:6" x14ac:dyDescent="0.4">
      <c r="A110" s="3" t="s">
        <v>21</v>
      </c>
      <c r="B110" s="3" t="s">
        <v>193</v>
      </c>
      <c r="C110" s="4" t="s">
        <v>719</v>
      </c>
      <c r="D110" s="4" t="s">
        <v>893</v>
      </c>
      <c r="E110" s="3" t="s">
        <v>894</v>
      </c>
      <c r="F110" s="4" t="s">
        <v>895</v>
      </c>
    </row>
    <row r="111" spans="1:6" x14ac:dyDescent="0.4">
      <c r="A111" s="3" t="s">
        <v>21</v>
      </c>
      <c r="B111" s="3" t="s">
        <v>193</v>
      </c>
      <c r="C111" s="4" t="s">
        <v>719</v>
      </c>
      <c r="D111" s="4" t="s">
        <v>720</v>
      </c>
      <c r="E111" s="3" t="s">
        <v>723</v>
      </c>
      <c r="F111" s="4" t="s">
        <v>721</v>
      </c>
    </row>
    <row r="112" spans="1:6" x14ac:dyDescent="0.4">
      <c r="A112" s="3" t="s">
        <v>21</v>
      </c>
      <c r="B112" s="3" t="s">
        <v>193</v>
      </c>
      <c r="C112" s="4" t="s">
        <v>719</v>
      </c>
      <c r="D112" s="4" t="s">
        <v>896</v>
      </c>
      <c r="E112" s="3" t="s">
        <v>897</v>
      </c>
      <c r="F112" s="4" t="s">
        <v>895</v>
      </c>
    </row>
    <row r="113" spans="1:6" x14ac:dyDescent="0.4">
      <c r="A113" s="3" t="s">
        <v>21</v>
      </c>
      <c r="B113" s="3" t="s">
        <v>193</v>
      </c>
      <c r="C113" s="4" t="s">
        <v>719</v>
      </c>
      <c r="D113" s="4" t="s">
        <v>719</v>
      </c>
      <c r="E113" s="3" t="s">
        <v>722</v>
      </c>
      <c r="F113" s="4" t="s">
        <v>721</v>
      </c>
    </row>
    <row r="114" spans="1:6" x14ac:dyDescent="0.4">
      <c r="A114" s="3" t="s">
        <v>21</v>
      </c>
      <c r="B114" s="3" t="s">
        <v>193</v>
      </c>
      <c r="C114" s="4" t="s">
        <v>719</v>
      </c>
      <c r="D114" s="4" t="s">
        <v>404</v>
      </c>
      <c r="E114" s="3" t="s">
        <v>724</v>
      </c>
      <c r="F114" s="4" t="s">
        <v>721</v>
      </c>
    </row>
    <row r="115" spans="1:6" x14ac:dyDescent="0.4">
      <c r="A115" s="3" t="s">
        <v>21</v>
      </c>
      <c r="B115" s="3" t="s">
        <v>193</v>
      </c>
      <c r="C115" s="4" t="s">
        <v>719</v>
      </c>
      <c r="D115" s="4" t="s">
        <v>966</v>
      </c>
      <c r="E115" s="3" t="s">
        <v>967</v>
      </c>
      <c r="F115" s="4" t="s">
        <v>721</v>
      </c>
    </row>
    <row r="116" spans="1:6" x14ac:dyDescent="0.4">
      <c r="A116" s="3" t="s">
        <v>21</v>
      </c>
      <c r="B116" s="3" t="s">
        <v>193</v>
      </c>
      <c r="C116" s="4" t="s">
        <v>744</v>
      </c>
      <c r="D116" s="4" t="s">
        <v>745</v>
      </c>
      <c r="E116" s="3" t="s">
        <v>753</v>
      </c>
      <c r="F116" s="4" t="s">
        <v>749</v>
      </c>
    </row>
    <row r="117" spans="1:6" x14ac:dyDescent="0.4">
      <c r="A117" s="3" t="s">
        <v>21</v>
      </c>
      <c r="B117" s="3" t="s">
        <v>193</v>
      </c>
      <c r="C117" s="4" t="s">
        <v>744</v>
      </c>
      <c r="D117" s="4" t="s">
        <v>746</v>
      </c>
      <c r="E117" s="3" t="s">
        <v>754</v>
      </c>
      <c r="F117" s="4" t="s">
        <v>750</v>
      </c>
    </row>
    <row r="118" spans="1:6" x14ac:dyDescent="0.4">
      <c r="A118" s="3" t="s">
        <v>21</v>
      </c>
      <c r="B118" s="3" t="s">
        <v>193</v>
      </c>
      <c r="C118" s="4" t="s">
        <v>744</v>
      </c>
      <c r="D118" s="4" t="s">
        <v>747</v>
      </c>
      <c r="E118" s="3" t="s">
        <v>755</v>
      </c>
      <c r="F118" s="4" t="s">
        <v>751</v>
      </c>
    </row>
    <row r="119" spans="1:6" x14ac:dyDescent="0.4">
      <c r="A119" s="3" t="s">
        <v>21</v>
      </c>
      <c r="B119" s="3" t="s">
        <v>193</v>
      </c>
      <c r="C119" s="4" t="s">
        <v>744</v>
      </c>
      <c r="D119" s="4" t="s">
        <v>748</v>
      </c>
      <c r="E119" s="3" t="s">
        <v>756</v>
      </c>
      <c r="F119" s="4" t="s">
        <v>752</v>
      </c>
    </row>
    <row r="120" spans="1:6" x14ac:dyDescent="0.4">
      <c r="A120" s="3" t="s">
        <v>21</v>
      </c>
      <c r="B120" s="3" t="s">
        <v>193</v>
      </c>
      <c r="C120" s="4" t="s">
        <v>296</v>
      </c>
      <c r="D120" s="4" t="s">
        <v>296</v>
      </c>
      <c r="E120" s="3" t="s">
        <v>501</v>
      </c>
      <c r="F120" s="4" t="s">
        <v>62</v>
      </c>
    </row>
    <row r="121" spans="1:6" x14ac:dyDescent="0.4">
      <c r="A121" s="3" t="s">
        <v>21</v>
      </c>
      <c r="B121" s="3" t="s">
        <v>193</v>
      </c>
      <c r="C121" s="4" t="s">
        <v>296</v>
      </c>
      <c r="D121" s="4" t="s">
        <v>63</v>
      </c>
      <c r="E121" s="3" t="s">
        <v>502</v>
      </c>
      <c r="F121" s="4" t="s">
        <v>62</v>
      </c>
    </row>
    <row r="122" spans="1:6" x14ac:dyDescent="0.4">
      <c r="A122" s="3" t="s">
        <v>21</v>
      </c>
      <c r="B122" s="3" t="s">
        <v>193</v>
      </c>
      <c r="C122" s="4" t="s">
        <v>404</v>
      </c>
      <c r="D122" s="4" t="s">
        <v>64</v>
      </c>
      <c r="E122" s="3" t="s">
        <v>503</v>
      </c>
      <c r="F122" s="4" t="s">
        <v>65</v>
      </c>
    </row>
    <row r="123" spans="1:6" x14ac:dyDescent="0.4">
      <c r="A123" s="3" t="s">
        <v>21</v>
      </c>
      <c r="B123" s="3" t="s">
        <v>193</v>
      </c>
      <c r="C123" s="4" t="s">
        <v>404</v>
      </c>
      <c r="D123" s="4" t="s">
        <v>66</v>
      </c>
      <c r="E123" s="3" t="s">
        <v>504</v>
      </c>
      <c r="F123" s="4" t="s">
        <v>67</v>
      </c>
    </row>
    <row r="124" spans="1:6" x14ac:dyDescent="0.4">
      <c r="A124" s="3" t="s">
        <v>21</v>
      </c>
      <c r="B124" s="3" t="s">
        <v>193</v>
      </c>
      <c r="C124" s="4" t="s">
        <v>404</v>
      </c>
      <c r="D124" s="4" t="s">
        <v>68</v>
      </c>
      <c r="E124" s="3" t="s">
        <v>505</v>
      </c>
      <c r="F124" s="4" t="s">
        <v>69</v>
      </c>
    </row>
    <row r="125" spans="1:6" x14ac:dyDescent="0.4">
      <c r="A125" s="3" t="s">
        <v>21</v>
      </c>
      <c r="B125" s="3" t="s">
        <v>193</v>
      </c>
      <c r="C125" s="4" t="s">
        <v>70</v>
      </c>
      <c r="D125" s="4" t="s">
        <v>71</v>
      </c>
      <c r="E125" s="3" t="s">
        <v>506</v>
      </c>
      <c r="F125" s="4" t="s">
        <v>72</v>
      </c>
    </row>
    <row r="126" spans="1:6" x14ac:dyDescent="0.4">
      <c r="A126" s="3" t="s">
        <v>21</v>
      </c>
      <c r="B126" s="3" t="s">
        <v>193</v>
      </c>
      <c r="C126" s="4" t="s">
        <v>70</v>
      </c>
      <c r="D126" s="4" t="s">
        <v>297</v>
      </c>
      <c r="E126" s="3" t="s">
        <v>507</v>
      </c>
      <c r="F126" s="4" t="s">
        <v>72</v>
      </c>
    </row>
    <row r="127" spans="1:6" x14ac:dyDescent="0.4">
      <c r="A127" s="3" t="s">
        <v>21</v>
      </c>
      <c r="B127" s="3" t="s">
        <v>193</v>
      </c>
      <c r="C127" s="4" t="s">
        <v>187</v>
      </c>
      <c r="D127" s="4" t="s">
        <v>73</v>
      </c>
      <c r="E127" s="3" t="s">
        <v>508</v>
      </c>
      <c r="F127" s="4" t="s">
        <v>74</v>
      </c>
    </row>
    <row r="128" spans="1:6" x14ac:dyDescent="0.4">
      <c r="A128" s="3" t="s">
        <v>21</v>
      </c>
      <c r="B128" s="3" t="s">
        <v>193</v>
      </c>
      <c r="C128" s="4" t="s">
        <v>187</v>
      </c>
      <c r="D128" s="4" t="s">
        <v>75</v>
      </c>
      <c r="E128" s="3" t="s">
        <v>509</v>
      </c>
      <c r="F128" s="4" t="s">
        <v>76</v>
      </c>
    </row>
    <row r="129" spans="1:6" x14ac:dyDescent="0.4">
      <c r="A129" s="3" t="s">
        <v>21</v>
      </c>
      <c r="B129" s="3" t="s">
        <v>193</v>
      </c>
      <c r="C129" s="4" t="s">
        <v>187</v>
      </c>
      <c r="D129" s="4" t="s">
        <v>77</v>
      </c>
      <c r="E129" s="3" t="s">
        <v>510</v>
      </c>
      <c r="F129" s="4" t="s">
        <v>78</v>
      </c>
    </row>
    <row r="130" spans="1:6" x14ac:dyDescent="0.4">
      <c r="A130" s="3" t="s">
        <v>21</v>
      </c>
      <c r="B130" s="3" t="s">
        <v>193</v>
      </c>
      <c r="C130" s="4" t="s">
        <v>187</v>
      </c>
      <c r="D130" s="4" t="s">
        <v>79</v>
      </c>
      <c r="E130" s="3" t="s">
        <v>511</v>
      </c>
      <c r="F130" s="4" t="s">
        <v>80</v>
      </c>
    </row>
    <row r="131" spans="1:6" x14ac:dyDescent="0.4">
      <c r="A131" s="3" t="s">
        <v>21</v>
      </c>
      <c r="B131" s="3" t="s">
        <v>193</v>
      </c>
      <c r="C131" s="4" t="s">
        <v>187</v>
      </c>
      <c r="D131" s="4" t="s">
        <v>81</v>
      </c>
      <c r="E131" s="3" t="s">
        <v>512</v>
      </c>
      <c r="F131" s="4" t="s">
        <v>82</v>
      </c>
    </row>
    <row r="132" spans="1:6" x14ac:dyDescent="0.4">
      <c r="A132" s="3" t="s">
        <v>21</v>
      </c>
      <c r="B132" s="3" t="s">
        <v>193</v>
      </c>
      <c r="C132" s="4" t="s">
        <v>187</v>
      </c>
      <c r="D132" s="4" t="s">
        <v>83</v>
      </c>
      <c r="E132" s="3" t="s">
        <v>513</v>
      </c>
      <c r="F132" s="4" t="s">
        <v>84</v>
      </c>
    </row>
    <row r="133" spans="1:6" x14ac:dyDescent="0.4">
      <c r="A133" s="3" t="s">
        <v>21</v>
      </c>
      <c r="B133" s="3" t="s">
        <v>193</v>
      </c>
      <c r="C133" s="4" t="s">
        <v>187</v>
      </c>
      <c r="D133" s="4" t="s">
        <v>85</v>
      </c>
      <c r="E133" s="3" t="s">
        <v>514</v>
      </c>
      <c r="F133" s="4" t="s">
        <v>84</v>
      </c>
    </row>
    <row r="134" spans="1:6" x14ac:dyDescent="0.4">
      <c r="A134" s="3" t="s">
        <v>21</v>
      </c>
      <c r="B134" s="3" t="s">
        <v>193</v>
      </c>
      <c r="C134" s="4" t="s">
        <v>187</v>
      </c>
      <c r="D134" s="4" t="s">
        <v>86</v>
      </c>
      <c r="E134" s="3" t="s">
        <v>515</v>
      </c>
      <c r="F134" s="4" t="s">
        <v>84</v>
      </c>
    </row>
    <row r="135" spans="1:6" x14ac:dyDescent="0.4">
      <c r="A135" s="3" t="s">
        <v>21</v>
      </c>
      <c r="B135" s="3" t="s">
        <v>193</v>
      </c>
      <c r="C135" s="4" t="s">
        <v>187</v>
      </c>
      <c r="D135" s="4" t="s">
        <v>87</v>
      </c>
      <c r="E135" s="3" t="s">
        <v>516</v>
      </c>
      <c r="F135" s="4" t="s">
        <v>88</v>
      </c>
    </row>
    <row r="136" spans="1:6" x14ac:dyDescent="0.4">
      <c r="A136" s="3" t="s">
        <v>21</v>
      </c>
      <c r="B136" s="3" t="s">
        <v>193</v>
      </c>
      <c r="C136" s="4" t="s">
        <v>187</v>
      </c>
      <c r="D136" s="4" t="s">
        <v>89</v>
      </c>
      <c r="E136" s="3" t="s">
        <v>517</v>
      </c>
      <c r="F136" s="4" t="s">
        <v>90</v>
      </c>
    </row>
    <row r="137" spans="1:6" x14ac:dyDescent="0.4">
      <c r="A137" s="3" t="s">
        <v>21</v>
      </c>
      <c r="B137" s="3" t="s">
        <v>193</v>
      </c>
      <c r="C137" s="4" t="s">
        <v>187</v>
      </c>
      <c r="D137" s="4" t="s">
        <v>91</v>
      </c>
      <c r="E137" s="3" t="s">
        <v>518</v>
      </c>
      <c r="F137" s="4" t="s">
        <v>92</v>
      </c>
    </row>
    <row r="138" spans="1:6" x14ac:dyDescent="0.4">
      <c r="A138" s="3" t="s">
        <v>21</v>
      </c>
      <c r="B138" s="3" t="s">
        <v>193</v>
      </c>
      <c r="C138" s="4" t="s">
        <v>187</v>
      </c>
      <c r="D138" s="4" t="s">
        <v>93</v>
      </c>
      <c r="E138" s="3" t="s">
        <v>519</v>
      </c>
      <c r="F138" s="4" t="s">
        <v>94</v>
      </c>
    </row>
    <row r="139" spans="1:6" x14ac:dyDescent="0.4">
      <c r="A139" s="3" t="s">
        <v>21</v>
      </c>
      <c r="B139" s="3" t="s">
        <v>193</v>
      </c>
      <c r="C139" s="4" t="s">
        <v>187</v>
      </c>
      <c r="D139" s="4" t="s">
        <v>95</v>
      </c>
      <c r="E139" s="3" t="s">
        <v>520</v>
      </c>
      <c r="F139" s="4" t="s">
        <v>84</v>
      </c>
    </row>
    <row r="140" spans="1:6" x14ac:dyDescent="0.4">
      <c r="A140" s="3" t="s">
        <v>21</v>
      </c>
      <c r="B140" s="3" t="s">
        <v>193</v>
      </c>
      <c r="C140" s="4" t="s">
        <v>187</v>
      </c>
      <c r="D140" s="4" t="s">
        <v>96</v>
      </c>
      <c r="E140" s="3" t="s">
        <v>521</v>
      </c>
      <c r="F140" s="4" t="s">
        <v>97</v>
      </c>
    </row>
    <row r="141" spans="1:6" x14ac:dyDescent="0.4">
      <c r="A141" s="3" t="s">
        <v>21</v>
      </c>
      <c r="B141" s="3" t="s">
        <v>193</v>
      </c>
      <c r="C141" s="4" t="s">
        <v>187</v>
      </c>
      <c r="D141" s="4" t="s">
        <v>98</v>
      </c>
      <c r="E141" s="3" t="s">
        <v>522</v>
      </c>
      <c r="F141" s="4" t="s">
        <v>99</v>
      </c>
    </row>
    <row r="142" spans="1:6" x14ac:dyDescent="0.4">
      <c r="A142" s="3" t="s">
        <v>21</v>
      </c>
      <c r="B142" s="3" t="s">
        <v>193</v>
      </c>
      <c r="C142" s="4" t="s">
        <v>187</v>
      </c>
      <c r="D142" s="4" t="s">
        <v>1034</v>
      </c>
      <c r="E142" s="3" t="s">
        <v>1035</v>
      </c>
      <c r="F142" s="4" t="s">
        <v>1036</v>
      </c>
    </row>
    <row r="143" spans="1:6" x14ac:dyDescent="0.4">
      <c r="A143" s="3" t="s">
        <v>21</v>
      </c>
      <c r="B143" s="3" t="s">
        <v>193</v>
      </c>
      <c r="C143" s="4" t="s">
        <v>187</v>
      </c>
      <c r="D143" s="4" t="s">
        <v>100</v>
      </c>
      <c r="E143" s="3" t="s">
        <v>523</v>
      </c>
      <c r="F143" s="4" t="s">
        <v>101</v>
      </c>
    </row>
    <row r="144" spans="1:6" x14ac:dyDescent="0.4">
      <c r="A144" s="3" t="s">
        <v>21</v>
      </c>
      <c r="B144" s="3" t="s">
        <v>193</v>
      </c>
      <c r="C144" s="4" t="s">
        <v>187</v>
      </c>
      <c r="D144" s="4" t="s">
        <v>298</v>
      </c>
      <c r="E144" s="3" t="s">
        <v>524</v>
      </c>
      <c r="F144" s="4" t="s">
        <v>102</v>
      </c>
    </row>
    <row r="145" spans="1:6" x14ac:dyDescent="0.4">
      <c r="A145" s="3" t="s">
        <v>21</v>
      </c>
      <c r="B145" s="3" t="s">
        <v>193</v>
      </c>
      <c r="C145" s="4" t="s">
        <v>103</v>
      </c>
      <c r="D145" s="4" t="s">
        <v>299</v>
      </c>
      <c r="E145" s="3" t="s">
        <v>525</v>
      </c>
      <c r="F145" s="4" t="s">
        <v>260</v>
      </c>
    </row>
    <row r="146" spans="1:6" x14ac:dyDescent="0.4">
      <c r="A146" s="3" t="s">
        <v>21</v>
      </c>
      <c r="B146" s="3" t="s">
        <v>193</v>
      </c>
      <c r="C146" s="4" t="s">
        <v>103</v>
      </c>
      <c r="D146" s="4" t="s">
        <v>300</v>
      </c>
      <c r="E146" s="3" t="s">
        <v>526</v>
      </c>
      <c r="F146" s="4" t="s">
        <v>104</v>
      </c>
    </row>
    <row r="147" spans="1:6" x14ac:dyDescent="0.4">
      <c r="A147" s="3" t="s">
        <v>21</v>
      </c>
      <c r="B147" s="3" t="s">
        <v>193</v>
      </c>
      <c r="C147" s="4" t="s">
        <v>105</v>
      </c>
      <c r="D147" s="4" t="s">
        <v>106</v>
      </c>
      <c r="E147" s="3" t="s">
        <v>527</v>
      </c>
      <c r="F147" s="4" t="s">
        <v>107</v>
      </c>
    </row>
    <row r="148" spans="1:6" x14ac:dyDescent="0.4">
      <c r="A148" s="3" t="s">
        <v>21</v>
      </c>
      <c r="B148" s="3" t="s">
        <v>193</v>
      </c>
      <c r="C148" s="4" t="s">
        <v>105</v>
      </c>
      <c r="D148" s="4" t="s">
        <v>108</v>
      </c>
      <c r="E148" s="3" t="s">
        <v>528</v>
      </c>
      <c r="F148" s="4" t="s">
        <v>109</v>
      </c>
    </row>
    <row r="149" spans="1:6" x14ac:dyDescent="0.4">
      <c r="A149" s="3" t="s">
        <v>21</v>
      </c>
      <c r="B149" s="3" t="s">
        <v>193</v>
      </c>
      <c r="C149" s="4" t="s">
        <v>105</v>
      </c>
      <c r="D149" s="4" t="s">
        <v>110</v>
      </c>
      <c r="E149" s="3" t="s">
        <v>529</v>
      </c>
      <c r="F149" s="4" t="s">
        <v>111</v>
      </c>
    </row>
    <row r="150" spans="1:6" x14ac:dyDescent="0.4">
      <c r="A150" s="3" t="s">
        <v>21</v>
      </c>
      <c r="B150" s="3" t="s">
        <v>193</v>
      </c>
      <c r="C150" s="4" t="s">
        <v>105</v>
      </c>
      <c r="D150" s="4" t="s">
        <v>112</v>
      </c>
      <c r="E150" s="3" t="s">
        <v>530</v>
      </c>
      <c r="F150" s="4" t="s">
        <v>113</v>
      </c>
    </row>
    <row r="151" spans="1:6" x14ac:dyDescent="0.4">
      <c r="A151" s="3" t="s">
        <v>21</v>
      </c>
      <c r="B151" s="3" t="s">
        <v>193</v>
      </c>
      <c r="C151" s="4" t="s">
        <v>105</v>
      </c>
      <c r="D151" s="4" t="s">
        <v>114</v>
      </c>
      <c r="E151" s="3" t="s">
        <v>531</v>
      </c>
      <c r="F151" s="4" t="s">
        <v>115</v>
      </c>
    </row>
    <row r="152" spans="1:6" x14ac:dyDescent="0.4">
      <c r="A152" s="3" t="s">
        <v>21</v>
      </c>
      <c r="B152" s="3" t="s">
        <v>193</v>
      </c>
      <c r="C152" s="4" t="s">
        <v>105</v>
      </c>
      <c r="D152" s="4" t="s">
        <v>116</v>
      </c>
      <c r="E152" s="3" t="s">
        <v>532</v>
      </c>
      <c r="F152" s="4" t="s">
        <v>117</v>
      </c>
    </row>
    <row r="153" spans="1:6" x14ac:dyDescent="0.4">
      <c r="A153" s="3" t="s">
        <v>21</v>
      </c>
      <c r="B153" s="3" t="s">
        <v>193</v>
      </c>
      <c r="C153" s="4" t="s">
        <v>105</v>
      </c>
      <c r="D153" s="4" t="s">
        <v>118</v>
      </c>
      <c r="E153" s="3" t="s">
        <v>533</v>
      </c>
      <c r="F153" s="4" t="s">
        <v>119</v>
      </c>
    </row>
    <row r="154" spans="1:6" x14ac:dyDescent="0.4">
      <c r="A154" s="3" t="s">
        <v>21</v>
      </c>
      <c r="B154" s="3" t="s">
        <v>193</v>
      </c>
      <c r="C154" s="4" t="s">
        <v>105</v>
      </c>
      <c r="D154" s="4" t="s">
        <v>120</v>
      </c>
      <c r="E154" s="3" t="s">
        <v>534</v>
      </c>
      <c r="F154" s="4" t="s">
        <v>121</v>
      </c>
    </row>
    <row r="155" spans="1:6" x14ac:dyDescent="0.4">
      <c r="A155" s="3" t="s">
        <v>21</v>
      </c>
      <c r="B155" s="3" t="s">
        <v>193</v>
      </c>
      <c r="C155" s="4" t="s">
        <v>105</v>
      </c>
      <c r="D155" s="4" t="s">
        <v>122</v>
      </c>
      <c r="E155" s="3" t="s">
        <v>535</v>
      </c>
      <c r="F155" s="4" t="s">
        <v>123</v>
      </c>
    </row>
    <row r="156" spans="1:6" x14ac:dyDescent="0.4">
      <c r="A156" s="3" t="s">
        <v>21</v>
      </c>
      <c r="B156" s="3" t="s">
        <v>193</v>
      </c>
      <c r="C156" s="4" t="s">
        <v>105</v>
      </c>
      <c r="D156" s="4" t="s">
        <v>124</v>
      </c>
      <c r="E156" s="3" t="s">
        <v>536</v>
      </c>
      <c r="F156" s="4" t="s">
        <v>125</v>
      </c>
    </row>
    <row r="157" spans="1:6" x14ac:dyDescent="0.4">
      <c r="A157" s="3" t="s">
        <v>21</v>
      </c>
      <c r="B157" s="3" t="s">
        <v>193</v>
      </c>
      <c r="C157" s="4" t="s">
        <v>105</v>
      </c>
      <c r="D157" s="4" t="s">
        <v>126</v>
      </c>
      <c r="E157" s="3" t="s">
        <v>537</v>
      </c>
      <c r="F157" s="4" t="s">
        <v>127</v>
      </c>
    </row>
    <row r="158" spans="1:6" x14ac:dyDescent="0.4">
      <c r="A158" s="3" t="s">
        <v>21</v>
      </c>
      <c r="B158" s="3" t="s">
        <v>193</v>
      </c>
      <c r="C158" s="4" t="s">
        <v>105</v>
      </c>
      <c r="D158" s="4" t="s">
        <v>128</v>
      </c>
      <c r="E158" s="3" t="s">
        <v>538</v>
      </c>
      <c r="F158" s="4" t="s">
        <v>129</v>
      </c>
    </row>
    <row r="159" spans="1:6" x14ac:dyDescent="0.4">
      <c r="A159" s="3" t="s">
        <v>21</v>
      </c>
      <c r="B159" s="3" t="s">
        <v>193</v>
      </c>
      <c r="C159" s="4" t="s">
        <v>105</v>
      </c>
      <c r="D159" s="4" t="s">
        <v>130</v>
      </c>
      <c r="E159" s="3" t="s">
        <v>539</v>
      </c>
      <c r="F159" s="4" t="s">
        <v>131</v>
      </c>
    </row>
    <row r="160" spans="1:6" x14ac:dyDescent="0.4">
      <c r="A160" s="3" t="s">
        <v>21</v>
      </c>
      <c r="B160" s="3" t="s">
        <v>193</v>
      </c>
      <c r="C160" s="4" t="s">
        <v>105</v>
      </c>
      <c r="D160" s="4" t="s">
        <v>301</v>
      </c>
      <c r="E160" s="3" t="s">
        <v>540</v>
      </c>
      <c r="F160" s="4" t="s">
        <v>132</v>
      </c>
    </row>
    <row r="161" spans="1:6" x14ac:dyDescent="0.4">
      <c r="A161" s="3" t="s">
        <v>21</v>
      </c>
      <c r="B161" s="3" t="s">
        <v>193</v>
      </c>
      <c r="C161" s="4" t="s">
        <v>105</v>
      </c>
      <c r="D161" s="4" t="s">
        <v>133</v>
      </c>
      <c r="E161" s="3" t="s">
        <v>541</v>
      </c>
      <c r="F161" s="4" t="s">
        <v>134</v>
      </c>
    </row>
    <row r="162" spans="1:6" x14ac:dyDescent="0.4">
      <c r="A162" s="3" t="s">
        <v>21</v>
      </c>
      <c r="B162" s="3" t="s">
        <v>193</v>
      </c>
      <c r="C162" s="4" t="s">
        <v>105</v>
      </c>
      <c r="D162" s="4" t="s">
        <v>135</v>
      </c>
      <c r="E162" s="3" t="s">
        <v>542</v>
      </c>
      <c r="F162" s="4" t="s">
        <v>136</v>
      </c>
    </row>
    <row r="163" spans="1:6" x14ac:dyDescent="0.4">
      <c r="A163" s="3" t="s">
        <v>21</v>
      </c>
      <c r="B163" s="3" t="s">
        <v>193</v>
      </c>
      <c r="C163" s="4" t="s">
        <v>105</v>
      </c>
      <c r="D163" s="4" t="s">
        <v>302</v>
      </c>
      <c r="E163" s="3" t="s">
        <v>543</v>
      </c>
      <c r="F163" s="4" t="s">
        <v>137</v>
      </c>
    </row>
    <row r="164" spans="1:6" x14ac:dyDescent="0.4">
      <c r="A164" s="3" t="s">
        <v>21</v>
      </c>
      <c r="B164" s="3" t="s">
        <v>193</v>
      </c>
      <c r="C164" s="4" t="s">
        <v>884</v>
      </c>
      <c r="D164" s="4" t="s">
        <v>152</v>
      </c>
      <c r="E164" s="3" t="s">
        <v>977</v>
      </c>
      <c r="F164" s="4" t="s">
        <v>885</v>
      </c>
    </row>
    <row r="165" spans="1:6" x14ac:dyDescent="0.4">
      <c r="A165" s="3" t="s">
        <v>21</v>
      </c>
      <c r="B165" s="3" t="s">
        <v>193</v>
      </c>
      <c r="C165" s="4" t="s">
        <v>884</v>
      </c>
      <c r="D165" s="4" t="s">
        <v>974</v>
      </c>
      <c r="E165" s="3" t="s">
        <v>978</v>
      </c>
      <c r="F165" s="4" t="s">
        <v>886</v>
      </c>
    </row>
    <row r="166" spans="1:6" x14ac:dyDescent="0.4">
      <c r="A166" s="3" t="s">
        <v>21</v>
      </c>
      <c r="B166" s="3" t="s">
        <v>193</v>
      </c>
      <c r="C166" s="4" t="s">
        <v>884</v>
      </c>
      <c r="D166" s="4" t="s">
        <v>975</v>
      </c>
      <c r="E166" s="3" t="s">
        <v>979</v>
      </c>
      <c r="F166" s="4" t="s">
        <v>887</v>
      </c>
    </row>
    <row r="167" spans="1:6" x14ac:dyDescent="0.4">
      <c r="A167" s="3" t="s">
        <v>21</v>
      </c>
      <c r="B167" s="3" t="s">
        <v>193</v>
      </c>
      <c r="C167" s="4" t="s">
        <v>884</v>
      </c>
      <c r="D167" s="4" t="s">
        <v>976</v>
      </c>
      <c r="E167" s="3" t="s">
        <v>980</v>
      </c>
      <c r="F167" s="4" t="s">
        <v>888</v>
      </c>
    </row>
    <row r="168" spans="1:6" x14ac:dyDescent="0.4">
      <c r="A168" s="3" t="s">
        <v>21</v>
      </c>
      <c r="B168" s="3" t="s">
        <v>193</v>
      </c>
      <c r="C168" s="4" t="s">
        <v>884</v>
      </c>
      <c r="D168" s="4" t="s">
        <v>884</v>
      </c>
      <c r="E168" s="3" t="s">
        <v>981</v>
      </c>
      <c r="F168" s="4" t="s">
        <v>889</v>
      </c>
    </row>
    <row r="169" spans="1:6" x14ac:dyDescent="0.4">
      <c r="A169" s="3" t="s">
        <v>21</v>
      </c>
      <c r="B169" s="3" t="s">
        <v>193</v>
      </c>
      <c r="C169" s="4" t="s">
        <v>884</v>
      </c>
      <c r="D169" s="4" t="s">
        <v>288</v>
      </c>
      <c r="E169" s="3" t="s">
        <v>982</v>
      </c>
      <c r="F169" s="4" t="s">
        <v>890</v>
      </c>
    </row>
    <row r="170" spans="1:6" x14ac:dyDescent="0.4">
      <c r="A170" s="3" t="s">
        <v>21</v>
      </c>
      <c r="B170" s="3" t="s">
        <v>193</v>
      </c>
      <c r="C170" s="4" t="s">
        <v>141</v>
      </c>
      <c r="D170" s="4" t="s">
        <v>142</v>
      </c>
      <c r="E170" s="3" t="s">
        <v>544</v>
      </c>
      <c r="F170" s="4" t="s">
        <v>143</v>
      </c>
    </row>
    <row r="171" spans="1:6" x14ac:dyDescent="0.4">
      <c r="A171" s="3" t="s">
        <v>21</v>
      </c>
      <c r="B171" s="3" t="s">
        <v>193</v>
      </c>
      <c r="C171" s="4" t="s">
        <v>683</v>
      </c>
      <c r="D171" s="4" t="s">
        <v>139</v>
      </c>
      <c r="E171" s="3" t="s">
        <v>689</v>
      </c>
      <c r="F171" s="4" t="s">
        <v>138</v>
      </c>
    </row>
    <row r="172" spans="1:6" x14ac:dyDescent="0.4">
      <c r="A172" s="3" t="s">
        <v>21</v>
      </c>
      <c r="B172" s="3" t="s">
        <v>193</v>
      </c>
      <c r="C172" s="4" t="s">
        <v>683</v>
      </c>
      <c r="D172" s="4" t="s">
        <v>312</v>
      </c>
      <c r="E172" s="3" t="s">
        <v>690</v>
      </c>
      <c r="F172" s="4" t="s">
        <v>138</v>
      </c>
    </row>
    <row r="173" spans="1:6" x14ac:dyDescent="0.4">
      <c r="A173" s="3" t="s">
        <v>21</v>
      </c>
      <c r="B173" s="3" t="s">
        <v>193</v>
      </c>
      <c r="C173" s="4" t="s">
        <v>683</v>
      </c>
      <c r="D173" s="4" t="s">
        <v>303</v>
      </c>
      <c r="E173" s="3" t="s">
        <v>691</v>
      </c>
      <c r="F173" s="4" t="s">
        <v>138</v>
      </c>
    </row>
    <row r="174" spans="1:6" x14ac:dyDescent="0.4">
      <c r="A174" s="3" t="s">
        <v>21</v>
      </c>
      <c r="B174" s="3" t="s">
        <v>193</v>
      </c>
      <c r="C174" s="4" t="s">
        <v>683</v>
      </c>
      <c r="D174" s="4" t="s">
        <v>684</v>
      </c>
      <c r="E174" s="3" t="s">
        <v>686</v>
      </c>
      <c r="F174" s="4" t="s">
        <v>138</v>
      </c>
    </row>
    <row r="175" spans="1:6" x14ac:dyDescent="0.4">
      <c r="A175" s="3" t="s">
        <v>21</v>
      </c>
      <c r="B175" s="3" t="s">
        <v>193</v>
      </c>
      <c r="C175" s="4" t="s">
        <v>683</v>
      </c>
      <c r="D175" s="4" t="s">
        <v>293</v>
      </c>
      <c r="E175" s="3" t="s">
        <v>687</v>
      </c>
      <c r="F175" s="4" t="s">
        <v>138</v>
      </c>
    </row>
    <row r="176" spans="1:6" x14ac:dyDescent="0.4">
      <c r="A176" s="3" t="s">
        <v>21</v>
      </c>
      <c r="B176" s="3" t="s">
        <v>193</v>
      </c>
      <c r="C176" s="4" t="s">
        <v>683</v>
      </c>
      <c r="D176" s="4" t="s">
        <v>685</v>
      </c>
      <c r="E176" s="3" t="s">
        <v>688</v>
      </c>
      <c r="F176" s="4" t="s">
        <v>138</v>
      </c>
    </row>
    <row r="177" spans="1:6" x14ac:dyDescent="0.4">
      <c r="A177" s="3" t="s">
        <v>21</v>
      </c>
      <c r="B177" s="3" t="s">
        <v>193</v>
      </c>
      <c r="C177" s="3" t="s">
        <v>683</v>
      </c>
      <c r="D177" s="3" t="s">
        <v>1071</v>
      </c>
      <c r="E177" s="3" t="s">
        <v>1075</v>
      </c>
      <c r="F177" s="4" t="s">
        <v>138</v>
      </c>
    </row>
    <row r="178" spans="1:6" x14ac:dyDescent="0.4">
      <c r="A178" s="3" t="s">
        <v>21</v>
      </c>
      <c r="B178" s="3" t="s">
        <v>193</v>
      </c>
      <c r="C178" s="4" t="s">
        <v>683</v>
      </c>
      <c r="D178" s="4" t="s">
        <v>140</v>
      </c>
      <c r="E178" s="3" t="s">
        <v>692</v>
      </c>
      <c r="F178" s="4" t="s">
        <v>138</v>
      </c>
    </row>
    <row r="179" spans="1:6" x14ac:dyDescent="0.45">
      <c r="A179" s="3" t="s">
        <v>21</v>
      </c>
      <c r="B179" s="3" t="s">
        <v>193</v>
      </c>
      <c r="C179" s="3" t="s">
        <v>741</v>
      </c>
      <c r="D179" s="3" t="s">
        <v>741</v>
      </c>
      <c r="E179" s="3" t="s">
        <v>742</v>
      </c>
      <c r="F179" s="3" t="s">
        <v>743</v>
      </c>
    </row>
    <row r="180" spans="1:6" x14ac:dyDescent="0.4">
      <c r="A180" s="3" t="s">
        <v>21</v>
      </c>
      <c r="B180" s="3" t="s">
        <v>193</v>
      </c>
      <c r="C180" s="4" t="s">
        <v>188</v>
      </c>
      <c r="D180" s="4" t="s">
        <v>144</v>
      </c>
      <c r="E180" s="3" t="s">
        <v>545</v>
      </c>
      <c r="F180" s="4" t="s">
        <v>145</v>
      </c>
    </row>
    <row r="181" spans="1:6" x14ac:dyDescent="0.4">
      <c r="A181" s="3" t="s">
        <v>21</v>
      </c>
      <c r="B181" s="3" t="s">
        <v>193</v>
      </c>
      <c r="C181" s="4" t="s">
        <v>188</v>
      </c>
      <c r="D181" s="4" t="s">
        <v>146</v>
      </c>
      <c r="E181" s="3" t="s">
        <v>546</v>
      </c>
      <c r="F181" s="4" t="s">
        <v>147</v>
      </c>
    </row>
    <row r="182" spans="1:6" x14ac:dyDescent="0.4">
      <c r="A182" s="3" t="s">
        <v>21</v>
      </c>
      <c r="B182" s="3" t="s">
        <v>193</v>
      </c>
      <c r="C182" s="4" t="s">
        <v>188</v>
      </c>
      <c r="D182" s="4" t="s">
        <v>148</v>
      </c>
      <c r="E182" s="3" t="s">
        <v>547</v>
      </c>
      <c r="F182" s="4" t="s">
        <v>149</v>
      </c>
    </row>
    <row r="183" spans="1:6" x14ac:dyDescent="0.4">
      <c r="A183" s="3" t="s">
        <v>21</v>
      </c>
      <c r="B183" s="3" t="s">
        <v>193</v>
      </c>
      <c r="C183" s="4" t="s">
        <v>188</v>
      </c>
      <c r="D183" s="4" t="s">
        <v>95</v>
      </c>
      <c r="E183" s="3" t="s">
        <v>548</v>
      </c>
      <c r="F183" s="4" t="s">
        <v>150</v>
      </c>
    </row>
    <row r="184" spans="1:6" x14ac:dyDescent="0.45">
      <c r="A184" s="3" t="s">
        <v>21</v>
      </c>
      <c r="B184" s="3" t="s">
        <v>193</v>
      </c>
      <c r="C184" s="3" t="s">
        <v>906</v>
      </c>
      <c r="D184" s="3" t="s">
        <v>953</v>
      </c>
      <c r="E184" s="3" t="s">
        <v>961</v>
      </c>
      <c r="F184" s="3" t="s">
        <v>911</v>
      </c>
    </row>
    <row r="185" spans="1:6" x14ac:dyDescent="0.45">
      <c r="A185" s="3" t="s">
        <v>21</v>
      </c>
      <c r="B185" s="3" t="s">
        <v>193</v>
      </c>
      <c r="C185" s="3" t="s">
        <v>906</v>
      </c>
      <c r="D185" s="3" t="s">
        <v>954</v>
      </c>
      <c r="E185" s="3" t="s">
        <v>962</v>
      </c>
      <c r="F185" s="3" t="s">
        <v>912</v>
      </c>
    </row>
    <row r="186" spans="1:6" x14ac:dyDescent="0.45">
      <c r="A186" s="3" t="s">
        <v>21</v>
      </c>
      <c r="B186" s="3" t="s">
        <v>193</v>
      </c>
      <c r="C186" s="3" t="s">
        <v>906</v>
      </c>
      <c r="D186" s="3" t="s">
        <v>915</v>
      </c>
      <c r="E186" s="3" t="s">
        <v>914</v>
      </c>
      <c r="F186" s="3" t="s">
        <v>916</v>
      </c>
    </row>
    <row r="187" spans="1:6" x14ac:dyDescent="0.45">
      <c r="A187" s="3" t="s">
        <v>21</v>
      </c>
      <c r="B187" s="3" t="s">
        <v>193</v>
      </c>
      <c r="C187" s="3" t="s">
        <v>906</v>
      </c>
      <c r="D187" s="3" t="s">
        <v>908</v>
      </c>
      <c r="E187" s="3" t="s">
        <v>910</v>
      </c>
      <c r="F187" s="3" t="s">
        <v>912</v>
      </c>
    </row>
    <row r="188" spans="1:6" x14ac:dyDescent="0.45">
      <c r="A188" s="3" t="s">
        <v>21</v>
      </c>
      <c r="B188" s="3" t="s">
        <v>193</v>
      </c>
      <c r="C188" s="3" t="s">
        <v>935</v>
      </c>
      <c r="D188" s="3" t="s">
        <v>936</v>
      </c>
      <c r="E188" s="3" t="s">
        <v>947</v>
      </c>
      <c r="F188" s="3" t="s">
        <v>937</v>
      </c>
    </row>
    <row r="189" spans="1:6" x14ac:dyDescent="0.45">
      <c r="A189" s="3" t="s">
        <v>21</v>
      </c>
      <c r="B189" s="3" t="s">
        <v>193</v>
      </c>
      <c r="C189" s="3" t="s">
        <v>935</v>
      </c>
      <c r="D189" s="3" t="s">
        <v>938</v>
      </c>
      <c r="E189" s="3" t="s">
        <v>948</v>
      </c>
      <c r="F189" s="3" t="s">
        <v>939</v>
      </c>
    </row>
    <row r="190" spans="1:6" x14ac:dyDescent="0.45">
      <c r="A190" s="3" t="s">
        <v>21</v>
      </c>
      <c r="B190" s="3" t="s">
        <v>193</v>
      </c>
      <c r="C190" s="3" t="s">
        <v>935</v>
      </c>
      <c r="D190" s="3" t="s">
        <v>940</v>
      </c>
      <c r="E190" s="3" t="s">
        <v>949</v>
      </c>
      <c r="F190" s="3" t="s">
        <v>941</v>
      </c>
    </row>
    <row r="191" spans="1:6" x14ac:dyDescent="0.45">
      <c r="A191" s="3" t="s">
        <v>21</v>
      </c>
      <c r="B191" s="3" t="s">
        <v>193</v>
      </c>
      <c r="C191" s="3" t="s">
        <v>935</v>
      </c>
      <c r="D191" s="3" t="s">
        <v>942</v>
      </c>
      <c r="E191" s="3" t="s">
        <v>950</v>
      </c>
      <c r="F191" s="3" t="s">
        <v>943</v>
      </c>
    </row>
    <row r="192" spans="1:6" x14ac:dyDescent="0.45">
      <c r="A192" s="3" t="s">
        <v>21</v>
      </c>
      <c r="B192" s="3" t="s">
        <v>193</v>
      </c>
      <c r="C192" s="3" t="s">
        <v>935</v>
      </c>
      <c r="D192" s="3" t="s">
        <v>189</v>
      </c>
      <c r="E192" s="3" t="s">
        <v>951</v>
      </c>
      <c r="F192" s="3" t="s">
        <v>944</v>
      </c>
    </row>
    <row r="193" spans="1:6" x14ac:dyDescent="0.45">
      <c r="A193" s="3" t="s">
        <v>21</v>
      </c>
      <c r="B193" s="3" t="s">
        <v>193</v>
      </c>
      <c r="C193" s="3" t="s">
        <v>935</v>
      </c>
      <c r="D193" s="3" t="s">
        <v>945</v>
      </c>
      <c r="E193" s="3" t="s">
        <v>952</v>
      </c>
      <c r="F193" s="3" t="s">
        <v>946</v>
      </c>
    </row>
    <row r="194" spans="1:6" x14ac:dyDescent="0.4">
      <c r="A194" s="3" t="s">
        <v>21</v>
      </c>
      <c r="B194" s="3" t="s">
        <v>193</v>
      </c>
      <c r="C194" s="4" t="s">
        <v>151</v>
      </c>
      <c r="D194" s="4" t="s">
        <v>391</v>
      </c>
      <c r="E194" s="3" t="s">
        <v>549</v>
      </c>
      <c r="F194" s="4" t="s">
        <v>392</v>
      </c>
    </row>
    <row r="195" spans="1:6" x14ac:dyDescent="0.4">
      <c r="A195" s="3" t="s">
        <v>21</v>
      </c>
      <c r="B195" s="3" t="s">
        <v>193</v>
      </c>
      <c r="C195" s="4" t="s">
        <v>151</v>
      </c>
      <c r="D195" s="4" t="s">
        <v>152</v>
      </c>
      <c r="E195" s="3" t="s">
        <v>550</v>
      </c>
      <c r="F195" s="4" t="s">
        <v>153</v>
      </c>
    </row>
    <row r="196" spans="1:6" x14ac:dyDescent="0.4">
      <c r="A196" s="3" t="s">
        <v>21</v>
      </c>
      <c r="B196" s="3" t="s">
        <v>193</v>
      </c>
      <c r="C196" s="4" t="s">
        <v>151</v>
      </c>
      <c r="D196" s="4" t="s">
        <v>154</v>
      </c>
      <c r="E196" s="3" t="s">
        <v>551</v>
      </c>
      <c r="F196" s="4" t="s">
        <v>155</v>
      </c>
    </row>
    <row r="197" spans="1:6" x14ac:dyDescent="0.45">
      <c r="A197" s="3" t="s">
        <v>21</v>
      </c>
      <c r="B197" s="3" t="s">
        <v>193</v>
      </c>
      <c r="C197" s="3" t="s">
        <v>151</v>
      </c>
      <c r="D197" s="3" t="s">
        <v>304</v>
      </c>
      <c r="E197" s="3" t="s">
        <v>552</v>
      </c>
      <c r="F197" s="3" t="s">
        <v>259</v>
      </c>
    </row>
    <row r="198" spans="1:6" x14ac:dyDescent="0.4">
      <c r="A198" s="3" t="s">
        <v>21</v>
      </c>
      <c r="B198" s="3" t="s">
        <v>193</v>
      </c>
      <c r="C198" s="4" t="s">
        <v>151</v>
      </c>
      <c r="D198" s="4" t="s">
        <v>156</v>
      </c>
      <c r="E198" s="3" t="s">
        <v>553</v>
      </c>
      <c r="F198" s="4" t="s">
        <v>157</v>
      </c>
    </row>
    <row r="199" spans="1:6" x14ac:dyDescent="0.4">
      <c r="A199" s="3" t="s">
        <v>21</v>
      </c>
      <c r="B199" s="3" t="s">
        <v>193</v>
      </c>
      <c r="C199" s="4" t="s">
        <v>151</v>
      </c>
      <c r="D199" s="4" t="s">
        <v>158</v>
      </c>
      <c r="E199" s="3" t="s">
        <v>554</v>
      </c>
      <c r="F199" s="4" t="s">
        <v>159</v>
      </c>
    </row>
    <row r="200" spans="1:6" x14ac:dyDescent="0.4">
      <c r="A200" s="3" t="s">
        <v>21</v>
      </c>
      <c r="B200" s="3" t="s">
        <v>193</v>
      </c>
      <c r="C200" s="4" t="s">
        <v>151</v>
      </c>
      <c r="D200" s="4" t="s">
        <v>160</v>
      </c>
      <c r="E200" s="3" t="s">
        <v>555</v>
      </c>
      <c r="F200" s="4" t="s">
        <v>161</v>
      </c>
    </row>
    <row r="201" spans="1:6" x14ac:dyDescent="0.4">
      <c r="A201" s="3" t="s">
        <v>21</v>
      </c>
      <c r="B201" s="3" t="s">
        <v>193</v>
      </c>
      <c r="C201" s="4" t="s">
        <v>162</v>
      </c>
      <c r="D201" s="4" t="s">
        <v>162</v>
      </c>
      <c r="E201" s="3" t="s">
        <v>556</v>
      </c>
      <c r="F201" s="4" t="s">
        <v>163</v>
      </c>
    </row>
    <row r="202" spans="1:6" x14ac:dyDescent="0.4">
      <c r="A202" s="3" t="s">
        <v>21</v>
      </c>
      <c r="B202" s="3" t="s">
        <v>193</v>
      </c>
      <c r="C202" s="4" t="s">
        <v>164</v>
      </c>
      <c r="D202" s="4" t="s">
        <v>164</v>
      </c>
      <c r="E202" s="3" t="s">
        <v>557</v>
      </c>
      <c r="F202" s="4" t="s">
        <v>165</v>
      </c>
    </row>
    <row r="203" spans="1:6" x14ac:dyDescent="0.4">
      <c r="A203" s="3" t="s">
        <v>21</v>
      </c>
      <c r="B203" s="3" t="s">
        <v>193</v>
      </c>
      <c r="C203" s="4" t="s">
        <v>166</v>
      </c>
      <c r="D203" s="4" t="s">
        <v>166</v>
      </c>
      <c r="E203" s="3" t="s">
        <v>558</v>
      </c>
      <c r="F203" s="4" t="s">
        <v>167</v>
      </c>
    </row>
    <row r="204" spans="1:6" x14ac:dyDescent="0.4">
      <c r="A204" s="3" t="s">
        <v>21</v>
      </c>
      <c r="B204" s="3" t="s">
        <v>193</v>
      </c>
      <c r="C204" s="4" t="s">
        <v>824</v>
      </c>
      <c r="D204" s="4" t="s">
        <v>824</v>
      </c>
      <c r="E204" s="3" t="s">
        <v>825</v>
      </c>
      <c r="F204" s="4" t="s">
        <v>826</v>
      </c>
    </row>
    <row r="205" spans="1:6" x14ac:dyDescent="0.45">
      <c r="A205" s="3" t="s">
        <v>21</v>
      </c>
      <c r="B205" s="3" t="s">
        <v>193</v>
      </c>
      <c r="C205" s="3" t="s">
        <v>189</v>
      </c>
      <c r="D205" s="3" t="s">
        <v>190</v>
      </c>
      <c r="E205" s="3" t="s">
        <v>559</v>
      </c>
      <c r="F205" s="3" t="s">
        <v>192</v>
      </c>
    </row>
    <row r="206" spans="1:6" x14ac:dyDescent="0.45">
      <c r="A206" s="3" t="s">
        <v>21</v>
      </c>
      <c r="B206" s="3" t="s">
        <v>193</v>
      </c>
      <c r="C206" s="3" t="s">
        <v>189</v>
      </c>
      <c r="D206" s="3" t="s">
        <v>191</v>
      </c>
      <c r="E206" s="3" t="s">
        <v>560</v>
      </c>
      <c r="F206" s="3" t="s">
        <v>192</v>
      </c>
    </row>
    <row r="207" spans="1:6" x14ac:dyDescent="0.4">
      <c r="A207" s="3" t="s">
        <v>21</v>
      </c>
      <c r="B207" s="3" t="s">
        <v>193</v>
      </c>
      <c r="C207" s="4" t="s">
        <v>168</v>
      </c>
      <c r="D207" s="4" t="s">
        <v>169</v>
      </c>
      <c r="E207" s="3" t="s">
        <v>561</v>
      </c>
      <c r="F207" s="4" t="s">
        <v>170</v>
      </c>
    </row>
    <row r="208" spans="1:6" x14ac:dyDescent="0.4">
      <c r="A208" s="3" t="s">
        <v>21</v>
      </c>
      <c r="B208" s="3" t="s">
        <v>193</v>
      </c>
      <c r="C208" s="4" t="s">
        <v>168</v>
      </c>
      <c r="D208" s="4" t="s">
        <v>171</v>
      </c>
      <c r="E208" s="3" t="s">
        <v>562</v>
      </c>
      <c r="F208" s="4" t="s">
        <v>172</v>
      </c>
    </row>
    <row r="209" spans="1:6" x14ac:dyDescent="0.4">
      <c r="A209" s="3" t="s">
        <v>21</v>
      </c>
      <c r="B209" s="3" t="s">
        <v>193</v>
      </c>
      <c r="C209" s="4" t="s">
        <v>168</v>
      </c>
      <c r="D209" s="4" t="s">
        <v>173</v>
      </c>
      <c r="E209" s="3" t="s">
        <v>563</v>
      </c>
      <c r="F209" s="4" t="s">
        <v>174</v>
      </c>
    </row>
    <row r="210" spans="1:6" x14ac:dyDescent="0.4">
      <c r="A210" s="3" t="s">
        <v>21</v>
      </c>
      <c r="B210" s="3" t="s">
        <v>193</v>
      </c>
      <c r="C210" s="4" t="s">
        <v>168</v>
      </c>
      <c r="D210" s="4" t="s">
        <v>175</v>
      </c>
      <c r="E210" s="3" t="s">
        <v>564</v>
      </c>
      <c r="F210" s="4" t="s">
        <v>176</v>
      </c>
    </row>
    <row r="211" spans="1:6" x14ac:dyDescent="0.4">
      <c r="A211" s="3" t="s">
        <v>21</v>
      </c>
      <c r="B211" s="3" t="s">
        <v>193</v>
      </c>
      <c r="C211" s="4" t="s">
        <v>168</v>
      </c>
      <c r="D211" s="4" t="s">
        <v>168</v>
      </c>
      <c r="E211" s="3" t="s">
        <v>933</v>
      </c>
      <c r="F211" s="4" t="s">
        <v>934</v>
      </c>
    </row>
    <row r="212" spans="1:6" x14ac:dyDescent="0.4">
      <c r="A212" s="3" t="s">
        <v>21</v>
      </c>
      <c r="B212" s="3" t="s">
        <v>193</v>
      </c>
      <c r="C212" s="4" t="s">
        <v>168</v>
      </c>
      <c r="D212" s="4" t="s">
        <v>299</v>
      </c>
      <c r="E212" s="3" t="s">
        <v>565</v>
      </c>
      <c r="F212" s="4" t="s">
        <v>177</v>
      </c>
    </row>
    <row r="213" spans="1:6" x14ac:dyDescent="0.4">
      <c r="A213" s="3" t="s">
        <v>21</v>
      </c>
      <c r="B213" s="3" t="s">
        <v>193</v>
      </c>
      <c r="C213" s="4" t="s">
        <v>699</v>
      </c>
      <c r="D213" s="4" t="s">
        <v>699</v>
      </c>
      <c r="E213" s="3" t="s">
        <v>705</v>
      </c>
      <c r="F213" s="4" t="s">
        <v>700</v>
      </c>
    </row>
    <row r="214" spans="1:6" x14ac:dyDescent="0.4">
      <c r="A214" s="3" t="s">
        <v>21</v>
      </c>
      <c r="B214" s="3" t="s">
        <v>193</v>
      </c>
      <c r="C214" s="4" t="s">
        <v>699</v>
      </c>
      <c r="D214" s="4" t="s">
        <v>701</v>
      </c>
      <c r="E214" s="3" t="s">
        <v>706</v>
      </c>
      <c r="F214" s="4" t="s">
        <v>700</v>
      </c>
    </row>
    <row r="215" spans="1:6" x14ac:dyDescent="0.4">
      <c r="A215" s="3" t="s">
        <v>21</v>
      </c>
      <c r="B215" s="3" t="s">
        <v>193</v>
      </c>
      <c r="C215" s="4" t="s">
        <v>699</v>
      </c>
      <c r="D215" s="4" t="s">
        <v>702</v>
      </c>
      <c r="E215" s="3" t="s">
        <v>707</v>
      </c>
      <c r="F215" s="4" t="s">
        <v>700</v>
      </c>
    </row>
    <row r="216" spans="1:6" x14ac:dyDescent="0.4">
      <c r="A216" s="3" t="s">
        <v>21</v>
      </c>
      <c r="B216" s="3" t="s">
        <v>193</v>
      </c>
      <c r="C216" s="4" t="s">
        <v>699</v>
      </c>
      <c r="D216" s="4" t="s">
        <v>703</v>
      </c>
      <c r="E216" s="3" t="s">
        <v>708</v>
      </c>
      <c r="F216" s="4" t="s">
        <v>700</v>
      </c>
    </row>
    <row r="217" spans="1:6" x14ac:dyDescent="0.45">
      <c r="A217" s="3" t="s">
        <v>21</v>
      </c>
      <c r="B217" s="3" t="s">
        <v>193</v>
      </c>
      <c r="C217" s="3" t="s">
        <v>393</v>
      </c>
      <c r="D217" s="3" t="s">
        <v>394</v>
      </c>
      <c r="E217" s="3" t="s">
        <v>566</v>
      </c>
      <c r="F217" s="3" t="s">
        <v>395</v>
      </c>
    </row>
    <row r="218" spans="1:6" x14ac:dyDescent="0.45">
      <c r="A218" s="3" t="s">
        <v>21</v>
      </c>
      <c r="B218" s="3" t="s">
        <v>193</v>
      </c>
      <c r="C218" s="3" t="s">
        <v>393</v>
      </c>
      <c r="D218" s="3" t="s">
        <v>396</v>
      </c>
      <c r="E218" s="3" t="s">
        <v>567</v>
      </c>
      <c r="F218" s="3" t="s">
        <v>397</v>
      </c>
    </row>
    <row r="219" spans="1:6" x14ac:dyDescent="0.45">
      <c r="A219" s="3" t="s">
        <v>21</v>
      </c>
      <c r="B219" s="3" t="s">
        <v>193</v>
      </c>
      <c r="C219" s="3" t="s">
        <v>357</v>
      </c>
      <c r="D219" s="9" t="s">
        <v>418</v>
      </c>
      <c r="E219" s="3" t="s">
        <v>569</v>
      </c>
      <c r="F219" s="3" t="s">
        <v>358</v>
      </c>
    </row>
    <row r="220" spans="1:6" x14ac:dyDescent="0.45">
      <c r="A220" s="3" t="s">
        <v>21</v>
      </c>
      <c r="B220" s="3" t="s">
        <v>193</v>
      </c>
      <c r="C220" s="3" t="s">
        <v>357</v>
      </c>
      <c r="D220" s="9" t="s">
        <v>844</v>
      </c>
      <c r="E220" s="3" t="s">
        <v>845</v>
      </c>
      <c r="F220" s="3" t="s">
        <v>358</v>
      </c>
    </row>
    <row r="221" spans="1:6" x14ac:dyDescent="0.45">
      <c r="A221" s="3" t="s">
        <v>21</v>
      </c>
      <c r="B221" s="3" t="s">
        <v>193</v>
      </c>
      <c r="C221" s="3" t="s">
        <v>357</v>
      </c>
      <c r="D221" s="9" t="s">
        <v>419</v>
      </c>
      <c r="E221" s="3" t="s">
        <v>570</v>
      </c>
      <c r="F221" s="3" t="s">
        <v>358</v>
      </c>
    </row>
    <row r="222" spans="1:6" x14ac:dyDescent="0.45">
      <c r="A222" s="3" t="s">
        <v>21</v>
      </c>
      <c r="B222" s="3" t="s">
        <v>193</v>
      </c>
      <c r="C222" s="3" t="s">
        <v>357</v>
      </c>
      <c r="D222" s="9" t="s">
        <v>709</v>
      </c>
      <c r="E222" s="3" t="s">
        <v>710</v>
      </c>
      <c r="F222" s="3" t="s">
        <v>358</v>
      </c>
    </row>
    <row r="223" spans="1:6" x14ac:dyDescent="0.45">
      <c r="A223" s="3" t="s">
        <v>21</v>
      </c>
      <c r="B223" s="3" t="s">
        <v>193</v>
      </c>
      <c r="C223" s="3" t="s">
        <v>357</v>
      </c>
      <c r="D223" s="9" t="s">
        <v>985</v>
      </c>
      <c r="E223" s="3" t="s">
        <v>989</v>
      </c>
      <c r="F223" s="3" t="s">
        <v>358</v>
      </c>
    </row>
    <row r="224" spans="1:6" x14ac:dyDescent="0.45">
      <c r="A224" s="3" t="s">
        <v>21</v>
      </c>
      <c r="B224" s="3" t="s">
        <v>193</v>
      </c>
      <c r="C224" s="3" t="s">
        <v>357</v>
      </c>
      <c r="D224" s="3" t="s">
        <v>986</v>
      </c>
      <c r="E224" s="3" t="s">
        <v>990</v>
      </c>
      <c r="F224" s="3" t="s">
        <v>358</v>
      </c>
    </row>
    <row r="225" spans="1:6" x14ac:dyDescent="0.45">
      <c r="A225" s="3" t="s">
        <v>21</v>
      </c>
      <c r="B225" s="3" t="s">
        <v>193</v>
      </c>
      <c r="C225" s="3" t="s">
        <v>357</v>
      </c>
      <c r="D225" s="9" t="s">
        <v>987</v>
      </c>
      <c r="E225" s="3" t="s">
        <v>991</v>
      </c>
      <c r="F225" s="3" t="s">
        <v>358</v>
      </c>
    </row>
    <row r="226" spans="1:6" x14ac:dyDescent="0.45">
      <c r="A226" s="3" t="s">
        <v>21</v>
      </c>
      <c r="B226" s="3" t="s">
        <v>193</v>
      </c>
      <c r="C226" s="3" t="s">
        <v>357</v>
      </c>
      <c r="D226" s="9" t="s">
        <v>359</v>
      </c>
      <c r="E226" s="3" t="s">
        <v>573</v>
      </c>
      <c r="F226" s="3" t="s">
        <v>358</v>
      </c>
    </row>
    <row r="227" spans="1:6" x14ac:dyDescent="0.45">
      <c r="A227" s="3" t="s">
        <v>21</v>
      </c>
      <c r="B227" s="3" t="s">
        <v>193</v>
      </c>
      <c r="C227" s="3" t="s">
        <v>357</v>
      </c>
      <c r="D227" s="9" t="s">
        <v>422</v>
      </c>
      <c r="E227" s="3" t="s">
        <v>568</v>
      </c>
      <c r="F227" s="3" t="s">
        <v>358</v>
      </c>
    </row>
    <row r="228" spans="1:6" x14ac:dyDescent="0.45">
      <c r="A228" s="3" t="s">
        <v>21</v>
      </c>
      <c r="B228" s="3" t="s">
        <v>193</v>
      </c>
      <c r="C228" s="3" t="s">
        <v>357</v>
      </c>
      <c r="D228" s="9" t="s">
        <v>360</v>
      </c>
      <c r="E228" s="3" t="s">
        <v>574</v>
      </c>
      <c r="F228" s="3" t="s">
        <v>358</v>
      </c>
    </row>
    <row r="229" spans="1:6" x14ac:dyDescent="0.45">
      <c r="A229" s="3" t="s">
        <v>21</v>
      </c>
      <c r="B229" s="3" t="s">
        <v>193</v>
      </c>
      <c r="C229" s="3" t="s">
        <v>357</v>
      </c>
      <c r="D229" s="9" t="s">
        <v>711</v>
      </c>
      <c r="E229" s="3" t="s">
        <v>712</v>
      </c>
      <c r="F229" s="3" t="s">
        <v>358</v>
      </c>
    </row>
    <row r="230" spans="1:6" x14ac:dyDescent="0.45">
      <c r="A230" s="3" t="s">
        <v>21</v>
      </c>
      <c r="B230" s="3" t="s">
        <v>193</v>
      </c>
      <c r="C230" s="3" t="s">
        <v>357</v>
      </c>
      <c r="D230" s="9" t="s">
        <v>361</v>
      </c>
      <c r="E230" s="3" t="s">
        <v>575</v>
      </c>
      <c r="F230" s="3" t="s">
        <v>358</v>
      </c>
    </row>
    <row r="231" spans="1:6" x14ac:dyDescent="0.45">
      <c r="A231" s="3" t="s">
        <v>21</v>
      </c>
      <c r="B231" s="3" t="s">
        <v>193</v>
      </c>
      <c r="C231" s="3" t="s">
        <v>357</v>
      </c>
      <c r="D231" s="9" t="s">
        <v>362</v>
      </c>
      <c r="E231" s="3" t="s">
        <v>576</v>
      </c>
      <c r="F231" s="3" t="s">
        <v>358</v>
      </c>
    </row>
    <row r="232" spans="1:6" x14ac:dyDescent="0.45">
      <c r="A232" s="3" t="s">
        <v>21</v>
      </c>
      <c r="B232" s="3" t="s">
        <v>193</v>
      </c>
      <c r="C232" s="3" t="s">
        <v>357</v>
      </c>
      <c r="D232" s="9" t="s">
        <v>420</v>
      </c>
      <c r="E232" s="3" t="s">
        <v>571</v>
      </c>
      <c r="F232" s="3" t="s">
        <v>358</v>
      </c>
    </row>
    <row r="233" spans="1:6" x14ac:dyDescent="0.45">
      <c r="A233" s="3" t="s">
        <v>21</v>
      </c>
      <c r="B233" s="3" t="s">
        <v>193</v>
      </c>
      <c r="C233" s="3" t="s">
        <v>357</v>
      </c>
      <c r="D233" s="9" t="s">
        <v>421</v>
      </c>
      <c r="E233" s="3" t="s">
        <v>572</v>
      </c>
      <c r="F233" s="3" t="s">
        <v>358</v>
      </c>
    </row>
    <row r="234" spans="1:6" x14ac:dyDescent="0.45">
      <c r="A234" s="3" t="s">
        <v>21</v>
      </c>
      <c r="B234" s="3" t="s">
        <v>193</v>
      </c>
      <c r="C234" s="3" t="s">
        <v>357</v>
      </c>
      <c r="D234" s="9" t="s">
        <v>713</v>
      </c>
      <c r="E234" s="3" t="s">
        <v>714</v>
      </c>
      <c r="F234" s="3" t="s">
        <v>358</v>
      </c>
    </row>
    <row r="235" spans="1:6" x14ac:dyDescent="0.45">
      <c r="A235" s="3" t="s">
        <v>21</v>
      </c>
      <c r="B235" s="3" t="s">
        <v>193</v>
      </c>
      <c r="C235" s="3" t="s">
        <v>357</v>
      </c>
      <c r="D235" s="9" t="s">
        <v>874</v>
      </c>
      <c r="E235" s="3" t="s">
        <v>907</v>
      </c>
      <c r="F235" s="3" t="s">
        <v>358</v>
      </c>
    </row>
    <row r="236" spans="1:6" x14ac:dyDescent="0.45">
      <c r="A236" s="3" t="s">
        <v>21</v>
      </c>
      <c r="B236" s="3" t="s">
        <v>193</v>
      </c>
      <c r="C236" s="3" t="s">
        <v>357</v>
      </c>
      <c r="D236" s="9" t="s">
        <v>715</v>
      </c>
      <c r="E236" s="3" t="s">
        <v>716</v>
      </c>
      <c r="F236" s="3" t="s">
        <v>358</v>
      </c>
    </row>
    <row r="237" spans="1:6" x14ac:dyDescent="0.45">
      <c r="A237" s="3" t="s">
        <v>21</v>
      </c>
      <c r="B237" s="3" t="s">
        <v>193</v>
      </c>
      <c r="C237" s="3" t="s">
        <v>357</v>
      </c>
      <c r="D237" s="9" t="s">
        <v>988</v>
      </c>
      <c r="E237" s="3" t="s">
        <v>992</v>
      </c>
      <c r="F237" s="3" t="s">
        <v>358</v>
      </c>
    </row>
    <row r="238" spans="1:6" x14ac:dyDescent="0.45">
      <c r="A238" s="3" t="s">
        <v>21</v>
      </c>
      <c r="B238" s="3" t="s">
        <v>193</v>
      </c>
      <c r="C238" s="3" t="s">
        <v>357</v>
      </c>
      <c r="D238" s="9" t="s">
        <v>363</v>
      </c>
      <c r="E238" s="3" t="s">
        <v>577</v>
      </c>
      <c r="F238" s="3" t="s">
        <v>358</v>
      </c>
    </row>
    <row r="239" spans="1:6" x14ac:dyDescent="0.45">
      <c r="A239" s="3" t="s">
        <v>21</v>
      </c>
      <c r="B239" s="3" t="s">
        <v>193</v>
      </c>
      <c r="C239" s="3" t="s">
        <v>357</v>
      </c>
      <c r="D239" s="9" t="s">
        <v>717</v>
      </c>
      <c r="E239" s="3" t="s">
        <v>718</v>
      </c>
      <c r="F239" s="3" t="s">
        <v>358</v>
      </c>
    </row>
    <row r="240" spans="1:6" x14ac:dyDescent="0.45">
      <c r="A240" s="3" t="s">
        <v>21</v>
      </c>
      <c r="B240" s="3" t="s">
        <v>193</v>
      </c>
      <c r="C240" s="3" t="s">
        <v>875</v>
      </c>
      <c r="D240" s="3" t="s">
        <v>968</v>
      </c>
      <c r="E240" s="3" t="s">
        <v>969</v>
      </c>
      <c r="F240" s="3" t="s">
        <v>883</v>
      </c>
    </row>
    <row r="241" spans="1:6" x14ac:dyDescent="0.45">
      <c r="A241" s="3" t="s">
        <v>21</v>
      </c>
      <c r="B241" s="3" t="s">
        <v>193</v>
      </c>
      <c r="C241" s="3" t="s">
        <v>875</v>
      </c>
      <c r="D241" s="3" t="s">
        <v>983</v>
      </c>
      <c r="E241" s="3" t="s">
        <v>993</v>
      </c>
      <c r="F241" s="3" t="s">
        <v>883</v>
      </c>
    </row>
    <row r="242" spans="1:6" x14ac:dyDescent="0.45">
      <c r="A242" s="3" t="s">
        <v>21</v>
      </c>
      <c r="B242" s="3" t="s">
        <v>193</v>
      </c>
      <c r="C242" s="3" t="s">
        <v>875</v>
      </c>
      <c r="D242" s="3" t="s">
        <v>876</v>
      </c>
      <c r="E242" s="3" t="s">
        <v>877</v>
      </c>
      <c r="F242" s="3" t="s">
        <v>883</v>
      </c>
    </row>
    <row r="243" spans="1:6" x14ac:dyDescent="0.45">
      <c r="A243" s="3" t="s">
        <v>21</v>
      </c>
      <c r="B243" s="3" t="s">
        <v>193</v>
      </c>
      <c r="C243" s="3" t="s">
        <v>875</v>
      </c>
      <c r="D243" s="3" t="s">
        <v>1042</v>
      </c>
      <c r="E243" s="3" t="s">
        <v>1043</v>
      </c>
      <c r="F243" s="3" t="s">
        <v>883</v>
      </c>
    </row>
    <row r="244" spans="1:6" x14ac:dyDescent="0.45">
      <c r="A244" s="3" t="s">
        <v>21</v>
      </c>
      <c r="B244" s="3" t="s">
        <v>193</v>
      </c>
      <c r="C244" s="3" t="s">
        <v>875</v>
      </c>
      <c r="D244" s="3" t="s">
        <v>902</v>
      </c>
      <c r="E244" s="3" t="s">
        <v>903</v>
      </c>
      <c r="F244" s="3" t="s">
        <v>883</v>
      </c>
    </row>
    <row r="245" spans="1:6" x14ac:dyDescent="0.45">
      <c r="A245" s="3" t="s">
        <v>21</v>
      </c>
      <c r="B245" s="3" t="s">
        <v>193</v>
      </c>
      <c r="C245" s="3" t="s">
        <v>875</v>
      </c>
      <c r="D245" s="3" t="s">
        <v>984</v>
      </c>
      <c r="E245" s="3" t="s">
        <v>994</v>
      </c>
      <c r="F245" s="3" t="s">
        <v>883</v>
      </c>
    </row>
    <row r="246" spans="1:6" x14ac:dyDescent="0.45">
      <c r="A246" s="3" t="s">
        <v>21</v>
      </c>
      <c r="B246" s="3" t="s">
        <v>193</v>
      </c>
      <c r="C246" s="3" t="s">
        <v>875</v>
      </c>
      <c r="D246" s="3" t="s">
        <v>874</v>
      </c>
      <c r="E246" s="3" t="s">
        <v>878</v>
      </c>
      <c r="F246" s="3" t="s">
        <v>883</v>
      </c>
    </row>
    <row r="247" spans="1:6" x14ac:dyDescent="0.45">
      <c r="A247" s="3" t="s">
        <v>21</v>
      </c>
      <c r="B247" s="3" t="s">
        <v>193</v>
      </c>
      <c r="C247" s="3" t="s">
        <v>875</v>
      </c>
      <c r="D247" s="3" t="s">
        <v>879</v>
      </c>
      <c r="E247" s="3" t="s">
        <v>880</v>
      </c>
      <c r="F247" s="3" t="s">
        <v>883</v>
      </c>
    </row>
    <row r="248" spans="1:6" x14ac:dyDescent="0.45">
      <c r="A248" s="3" t="s">
        <v>21</v>
      </c>
      <c r="B248" s="3" t="s">
        <v>193</v>
      </c>
      <c r="C248" s="3" t="s">
        <v>875</v>
      </c>
      <c r="D248" s="3" t="s">
        <v>881</v>
      </c>
      <c r="E248" s="3" t="s">
        <v>882</v>
      </c>
      <c r="F248" s="3" t="s">
        <v>883</v>
      </c>
    </row>
    <row r="249" spans="1:6" x14ac:dyDescent="0.45">
      <c r="A249" s="3" t="s">
        <v>21</v>
      </c>
      <c r="B249" s="3" t="s">
        <v>193</v>
      </c>
      <c r="C249" s="3" t="s">
        <v>875</v>
      </c>
      <c r="D249" s="3" t="s">
        <v>970</v>
      </c>
      <c r="E249" s="3" t="s">
        <v>971</v>
      </c>
      <c r="F249" s="3" t="s">
        <v>883</v>
      </c>
    </row>
    <row r="250" spans="1:6" x14ac:dyDescent="0.4">
      <c r="A250" s="3" t="s">
        <v>21</v>
      </c>
      <c r="B250" s="3" t="s">
        <v>193</v>
      </c>
      <c r="C250" s="4" t="s">
        <v>178</v>
      </c>
      <c r="D250" s="4" t="s">
        <v>178</v>
      </c>
      <c r="E250" s="3" t="s">
        <v>578</v>
      </c>
      <c r="F250" s="4" t="s">
        <v>179</v>
      </c>
    </row>
    <row r="251" spans="1:6" x14ac:dyDescent="0.4">
      <c r="A251" s="3" t="s">
        <v>21</v>
      </c>
      <c r="B251" s="3" t="s">
        <v>193</v>
      </c>
      <c r="C251" s="4" t="s">
        <v>305</v>
      </c>
      <c r="D251" s="4" t="s">
        <v>180</v>
      </c>
      <c r="E251" s="3" t="s">
        <v>579</v>
      </c>
      <c r="F251" s="4" t="s">
        <v>181</v>
      </c>
    </row>
    <row r="252" spans="1:6" x14ac:dyDescent="0.4">
      <c r="A252" s="3" t="s">
        <v>21</v>
      </c>
      <c r="B252" s="3" t="s">
        <v>193</v>
      </c>
      <c r="C252" s="4" t="s">
        <v>305</v>
      </c>
      <c r="D252" s="4" t="s">
        <v>182</v>
      </c>
      <c r="E252" s="3" t="s">
        <v>580</v>
      </c>
      <c r="F252" s="4" t="s">
        <v>183</v>
      </c>
    </row>
    <row r="253" spans="1:6" x14ac:dyDescent="0.45">
      <c r="A253" s="3" t="s">
        <v>21</v>
      </c>
      <c r="B253" s="3" t="s">
        <v>193</v>
      </c>
      <c r="C253" s="3" t="s">
        <v>228</v>
      </c>
      <c r="D253" s="3" t="s">
        <v>229</v>
      </c>
      <c r="E253" s="3" t="s">
        <v>581</v>
      </c>
      <c r="F253" s="3" t="s">
        <v>230</v>
      </c>
    </row>
    <row r="254" spans="1:6" x14ac:dyDescent="0.45">
      <c r="A254" s="3" t="s">
        <v>21</v>
      </c>
      <c r="B254" s="3" t="s">
        <v>193</v>
      </c>
      <c r="C254" s="3" t="s">
        <v>228</v>
      </c>
      <c r="D254" s="3" t="s">
        <v>231</v>
      </c>
      <c r="E254" s="3" t="s">
        <v>582</v>
      </c>
      <c r="F254" s="3" t="s">
        <v>232</v>
      </c>
    </row>
    <row r="255" spans="1:6" x14ac:dyDescent="0.45">
      <c r="A255" s="3" t="s">
        <v>21</v>
      </c>
      <c r="B255" s="3" t="s">
        <v>193</v>
      </c>
      <c r="C255" s="3" t="s">
        <v>228</v>
      </c>
      <c r="D255" s="3" t="s">
        <v>233</v>
      </c>
      <c r="E255" s="3" t="s">
        <v>583</v>
      </c>
      <c r="F255" s="3" t="s">
        <v>234</v>
      </c>
    </row>
    <row r="256" spans="1:6" x14ac:dyDescent="0.45">
      <c r="A256" s="3" t="s">
        <v>21</v>
      </c>
      <c r="B256" s="3" t="s">
        <v>193</v>
      </c>
      <c r="C256" s="3" t="s">
        <v>228</v>
      </c>
      <c r="D256" s="3" t="s">
        <v>235</v>
      </c>
      <c r="E256" s="3" t="s">
        <v>584</v>
      </c>
      <c r="F256" s="3" t="s">
        <v>236</v>
      </c>
    </row>
    <row r="257" spans="1:6" x14ac:dyDescent="0.45">
      <c r="A257" s="3" t="s">
        <v>21</v>
      </c>
      <c r="B257" s="3" t="s">
        <v>193</v>
      </c>
      <c r="C257" s="3" t="s">
        <v>228</v>
      </c>
      <c r="D257" s="3" t="s">
        <v>237</v>
      </c>
      <c r="E257" s="3" t="s">
        <v>585</v>
      </c>
      <c r="F257" s="3" t="s">
        <v>238</v>
      </c>
    </row>
    <row r="258" spans="1:6" x14ac:dyDescent="0.45">
      <c r="A258" s="3" t="s">
        <v>21</v>
      </c>
      <c r="B258" s="3" t="s">
        <v>193</v>
      </c>
      <c r="C258" s="3" t="s">
        <v>228</v>
      </c>
      <c r="D258" s="3" t="s">
        <v>240</v>
      </c>
      <c r="E258" s="3" t="s">
        <v>586</v>
      </c>
      <c r="F258" s="3" t="s">
        <v>239</v>
      </c>
    </row>
    <row r="259" spans="1:6" x14ac:dyDescent="0.45">
      <c r="A259" s="3" t="s">
        <v>21</v>
      </c>
      <c r="B259" s="3" t="s">
        <v>193</v>
      </c>
      <c r="C259" s="3" t="s">
        <v>1062</v>
      </c>
      <c r="D259" s="3" t="s">
        <v>1063</v>
      </c>
      <c r="E259" s="3" t="s">
        <v>1072</v>
      </c>
      <c r="F259" s="3" t="s">
        <v>1064</v>
      </c>
    </row>
    <row r="260" spans="1:6" x14ac:dyDescent="0.45">
      <c r="A260" s="3" t="s">
        <v>21</v>
      </c>
      <c r="B260" s="3" t="s">
        <v>193</v>
      </c>
      <c r="C260" s="3" t="s">
        <v>1062</v>
      </c>
      <c r="D260" s="3" t="s">
        <v>1065</v>
      </c>
      <c r="E260" s="3" t="s">
        <v>1073</v>
      </c>
      <c r="F260" s="3" t="s">
        <v>1066</v>
      </c>
    </row>
    <row r="261" spans="1:6" x14ac:dyDescent="0.45">
      <c r="A261" s="3" t="s">
        <v>21</v>
      </c>
      <c r="B261" s="3" t="s">
        <v>193</v>
      </c>
      <c r="C261" s="3" t="s">
        <v>1062</v>
      </c>
      <c r="D261" s="3" t="s">
        <v>1067</v>
      </c>
      <c r="E261" s="3" t="s">
        <v>1074</v>
      </c>
      <c r="F261" s="3" t="s">
        <v>1068</v>
      </c>
    </row>
    <row r="262" spans="1:6" x14ac:dyDescent="0.45">
      <c r="A262" s="3" t="s">
        <v>21</v>
      </c>
      <c r="B262" s="3" t="s">
        <v>193</v>
      </c>
      <c r="C262" s="3" t="s">
        <v>679</v>
      </c>
      <c r="D262" s="3" t="s">
        <v>679</v>
      </c>
      <c r="E262" s="3" t="s">
        <v>696</v>
      </c>
      <c r="F262" s="3" t="s">
        <v>680</v>
      </c>
    </row>
    <row r="263" spans="1:6" x14ac:dyDescent="0.45">
      <c r="A263" s="3" t="s">
        <v>21</v>
      </c>
      <c r="B263" s="3" t="s">
        <v>193</v>
      </c>
      <c r="C263" s="3" t="s">
        <v>220</v>
      </c>
      <c r="D263" s="3" t="s">
        <v>694</v>
      </c>
      <c r="E263" s="3" t="s">
        <v>693</v>
      </c>
      <c r="F263" s="3" t="s">
        <v>221</v>
      </c>
    </row>
    <row r="264" spans="1:6" x14ac:dyDescent="0.45">
      <c r="A264" s="3" t="s">
        <v>21</v>
      </c>
      <c r="B264" s="3" t="s">
        <v>193</v>
      </c>
      <c r="C264" s="3" t="s">
        <v>220</v>
      </c>
      <c r="D264" s="3" t="s">
        <v>829</v>
      </c>
      <c r="E264" s="3" t="s">
        <v>834</v>
      </c>
      <c r="F264" s="3" t="s">
        <v>221</v>
      </c>
    </row>
    <row r="265" spans="1:6" x14ac:dyDescent="0.45">
      <c r="A265" s="3" t="s">
        <v>21</v>
      </c>
      <c r="B265" s="3" t="s">
        <v>193</v>
      </c>
      <c r="C265" s="3" t="s">
        <v>220</v>
      </c>
      <c r="D265" s="3" t="s">
        <v>288</v>
      </c>
      <c r="E265" s="3" t="s">
        <v>1041</v>
      </c>
      <c r="F265" s="3" t="s">
        <v>221</v>
      </c>
    </row>
    <row r="266" spans="1:6" x14ac:dyDescent="0.45">
      <c r="A266" s="3" t="s">
        <v>21</v>
      </c>
      <c r="B266" s="3" t="s">
        <v>193</v>
      </c>
      <c r="C266" s="3" t="s">
        <v>220</v>
      </c>
      <c r="D266" s="3" t="s">
        <v>1090</v>
      </c>
      <c r="E266" s="3" t="s">
        <v>1091</v>
      </c>
      <c r="F266" s="3" t="s">
        <v>221</v>
      </c>
    </row>
    <row r="267" spans="1:6" x14ac:dyDescent="0.45">
      <c r="A267" s="3" t="s">
        <v>21</v>
      </c>
      <c r="B267" s="3" t="s">
        <v>193</v>
      </c>
      <c r="C267" s="3" t="s">
        <v>220</v>
      </c>
      <c r="D267" s="3" t="s">
        <v>220</v>
      </c>
      <c r="E267" s="3" t="s">
        <v>587</v>
      </c>
      <c r="F267" s="3" t="s">
        <v>221</v>
      </c>
    </row>
    <row r="268" spans="1:6" x14ac:dyDescent="0.45">
      <c r="A268" s="3" t="s">
        <v>21</v>
      </c>
      <c r="B268" s="3" t="s">
        <v>193</v>
      </c>
      <c r="C268" s="3" t="s">
        <v>220</v>
      </c>
      <c r="D268" s="3" t="s">
        <v>830</v>
      </c>
      <c r="E268" s="3" t="s">
        <v>835</v>
      </c>
      <c r="F268" s="3" t="s">
        <v>221</v>
      </c>
    </row>
    <row r="269" spans="1:6" x14ac:dyDescent="0.45">
      <c r="A269" s="3" t="s">
        <v>21</v>
      </c>
      <c r="B269" s="3" t="s">
        <v>193</v>
      </c>
      <c r="C269" s="3" t="s">
        <v>220</v>
      </c>
      <c r="D269" s="3" t="s">
        <v>831</v>
      </c>
      <c r="E269" s="3" t="s">
        <v>836</v>
      </c>
      <c r="F269" s="3" t="s">
        <v>221</v>
      </c>
    </row>
    <row r="270" spans="1:6" x14ac:dyDescent="0.45">
      <c r="A270" s="3" t="s">
        <v>21</v>
      </c>
      <c r="B270" s="3" t="s">
        <v>193</v>
      </c>
      <c r="C270" s="3" t="s">
        <v>220</v>
      </c>
      <c r="D270" s="3" t="s">
        <v>1069</v>
      </c>
      <c r="E270" s="3" t="s">
        <v>1076</v>
      </c>
      <c r="F270" s="3" t="s">
        <v>221</v>
      </c>
    </row>
    <row r="271" spans="1:6" x14ac:dyDescent="0.45">
      <c r="A271" s="3" t="s">
        <v>21</v>
      </c>
      <c r="B271" s="3" t="s">
        <v>193</v>
      </c>
      <c r="C271" s="3" t="s">
        <v>220</v>
      </c>
      <c r="D271" s="3" t="s">
        <v>1070</v>
      </c>
      <c r="E271" s="3" t="s">
        <v>1077</v>
      </c>
      <c r="F271" s="3" t="s">
        <v>221</v>
      </c>
    </row>
    <row r="272" spans="1:6" x14ac:dyDescent="0.45">
      <c r="A272" s="3" t="s">
        <v>21</v>
      </c>
      <c r="B272" s="3" t="s">
        <v>193</v>
      </c>
      <c r="C272" s="3" t="s">
        <v>220</v>
      </c>
      <c r="D272" s="3" t="s">
        <v>832</v>
      </c>
      <c r="E272" s="3" t="s">
        <v>837</v>
      </c>
      <c r="F272" s="3" t="s">
        <v>221</v>
      </c>
    </row>
    <row r="273" spans="1:6" x14ac:dyDescent="0.45">
      <c r="A273" s="3" t="s">
        <v>21</v>
      </c>
      <c r="B273" s="3" t="s">
        <v>193</v>
      </c>
      <c r="C273" s="3" t="s">
        <v>220</v>
      </c>
      <c r="D273" s="3" t="s">
        <v>972</v>
      </c>
      <c r="E273" s="3" t="s">
        <v>973</v>
      </c>
      <c r="F273" s="3" t="s">
        <v>221</v>
      </c>
    </row>
    <row r="274" spans="1:6" x14ac:dyDescent="0.45">
      <c r="A274" s="3" t="s">
        <v>21</v>
      </c>
      <c r="B274" s="3" t="s">
        <v>193</v>
      </c>
      <c r="C274" s="3" t="s">
        <v>353</v>
      </c>
      <c r="D274" s="9" t="s">
        <v>345</v>
      </c>
      <c r="E274" s="3" t="s">
        <v>588</v>
      </c>
      <c r="F274" s="3" t="s">
        <v>344</v>
      </c>
    </row>
    <row r="275" spans="1:6" x14ac:dyDescent="0.45">
      <c r="A275" s="3" t="s">
        <v>21</v>
      </c>
      <c r="B275" s="3" t="s">
        <v>193</v>
      </c>
      <c r="C275" s="3" t="s">
        <v>353</v>
      </c>
      <c r="D275" s="9" t="s">
        <v>346</v>
      </c>
      <c r="E275" s="3" t="s">
        <v>589</v>
      </c>
      <c r="F275" s="3" t="s">
        <v>344</v>
      </c>
    </row>
    <row r="276" spans="1:6" x14ac:dyDescent="0.45">
      <c r="A276" s="3" t="s">
        <v>21</v>
      </c>
      <c r="B276" s="3" t="s">
        <v>193</v>
      </c>
      <c r="C276" s="3" t="s">
        <v>353</v>
      </c>
      <c r="D276" s="9" t="s">
        <v>347</v>
      </c>
      <c r="E276" s="3" t="s">
        <v>590</v>
      </c>
      <c r="F276" s="3" t="s">
        <v>344</v>
      </c>
    </row>
    <row r="277" spans="1:6" x14ac:dyDescent="0.45">
      <c r="A277" s="3" t="s">
        <v>21</v>
      </c>
      <c r="B277" s="3" t="s">
        <v>193</v>
      </c>
      <c r="C277" s="3" t="s">
        <v>353</v>
      </c>
      <c r="D277" s="9" t="s">
        <v>1060</v>
      </c>
      <c r="E277" s="3" t="s">
        <v>1061</v>
      </c>
      <c r="F277" s="3" t="s">
        <v>344</v>
      </c>
    </row>
    <row r="278" spans="1:6" x14ac:dyDescent="0.45">
      <c r="A278" s="3" t="s">
        <v>21</v>
      </c>
      <c r="B278" s="3" t="s">
        <v>193</v>
      </c>
      <c r="C278" s="3" t="s">
        <v>353</v>
      </c>
      <c r="D278" s="9" t="s">
        <v>1058</v>
      </c>
      <c r="E278" s="3" t="s">
        <v>1059</v>
      </c>
      <c r="F278" s="3" t="s">
        <v>344</v>
      </c>
    </row>
    <row r="279" spans="1:6" x14ac:dyDescent="0.45">
      <c r="A279" s="3" t="s">
        <v>21</v>
      </c>
      <c r="B279" s="3" t="s">
        <v>193</v>
      </c>
      <c r="C279" s="3" t="s">
        <v>353</v>
      </c>
      <c r="D279" s="9" t="s">
        <v>1082</v>
      </c>
      <c r="E279" s="6" t="s">
        <v>1086</v>
      </c>
      <c r="F279" s="3" t="s">
        <v>344</v>
      </c>
    </row>
    <row r="280" spans="1:6" x14ac:dyDescent="0.45">
      <c r="A280" s="3" t="s">
        <v>21</v>
      </c>
      <c r="B280" s="3" t="s">
        <v>193</v>
      </c>
      <c r="C280" s="3" t="s">
        <v>353</v>
      </c>
      <c r="D280" s="9" t="s">
        <v>820</v>
      </c>
      <c r="E280" s="3" t="s">
        <v>821</v>
      </c>
      <c r="F280" s="3" t="s">
        <v>344</v>
      </c>
    </row>
    <row r="281" spans="1:6" x14ac:dyDescent="0.45">
      <c r="A281" s="3" t="s">
        <v>21</v>
      </c>
      <c r="B281" s="3" t="s">
        <v>193</v>
      </c>
      <c r="C281" s="3" t="s">
        <v>353</v>
      </c>
      <c r="D281" s="9" t="s">
        <v>348</v>
      </c>
      <c r="E281" s="3" t="s">
        <v>591</v>
      </c>
      <c r="F281" s="3" t="s">
        <v>344</v>
      </c>
    </row>
    <row r="282" spans="1:6" x14ac:dyDescent="0.45">
      <c r="A282" s="3" t="s">
        <v>21</v>
      </c>
      <c r="B282" s="3" t="s">
        <v>193</v>
      </c>
      <c r="C282" s="3" t="s">
        <v>353</v>
      </c>
      <c r="D282" s="9" t="s">
        <v>1083</v>
      </c>
      <c r="E282" s="6" t="s">
        <v>1087</v>
      </c>
      <c r="F282" s="3" t="s">
        <v>344</v>
      </c>
    </row>
    <row r="283" spans="1:6" x14ac:dyDescent="0.45">
      <c r="A283" s="3" t="s">
        <v>21</v>
      </c>
      <c r="B283" s="3" t="s">
        <v>193</v>
      </c>
      <c r="C283" s="3" t="s">
        <v>353</v>
      </c>
      <c r="D283" s="9" t="s">
        <v>822</v>
      </c>
      <c r="E283" s="3" t="s">
        <v>823</v>
      </c>
      <c r="F283" s="3" t="s">
        <v>344</v>
      </c>
    </row>
    <row r="284" spans="1:6" x14ac:dyDescent="0.45">
      <c r="A284" s="3" t="s">
        <v>21</v>
      </c>
      <c r="B284" s="3" t="s">
        <v>193</v>
      </c>
      <c r="C284" s="3" t="s">
        <v>353</v>
      </c>
      <c r="D284" s="9" t="s">
        <v>293</v>
      </c>
      <c r="E284" s="3" t="s">
        <v>592</v>
      </c>
      <c r="F284" s="3" t="s">
        <v>344</v>
      </c>
    </row>
    <row r="285" spans="1:6" x14ac:dyDescent="0.45">
      <c r="A285" s="3" t="s">
        <v>21</v>
      </c>
      <c r="B285" s="3" t="s">
        <v>193</v>
      </c>
      <c r="C285" s="3" t="s">
        <v>353</v>
      </c>
      <c r="D285" s="9" t="s">
        <v>1084</v>
      </c>
      <c r="E285" s="6" t="s">
        <v>1088</v>
      </c>
      <c r="F285" s="3" t="s">
        <v>344</v>
      </c>
    </row>
    <row r="286" spans="1:6" x14ac:dyDescent="0.45">
      <c r="A286" s="3" t="s">
        <v>21</v>
      </c>
      <c r="B286" s="3" t="s">
        <v>193</v>
      </c>
      <c r="C286" s="3" t="s">
        <v>353</v>
      </c>
      <c r="D286" s="9" t="s">
        <v>349</v>
      </c>
      <c r="E286" s="3" t="s">
        <v>593</v>
      </c>
      <c r="F286" s="3" t="s">
        <v>344</v>
      </c>
    </row>
    <row r="287" spans="1:6" x14ac:dyDescent="0.45">
      <c r="A287" s="3" t="s">
        <v>21</v>
      </c>
      <c r="B287" s="3" t="s">
        <v>193</v>
      </c>
      <c r="C287" s="3" t="s">
        <v>353</v>
      </c>
      <c r="D287" s="9" t="s">
        <v>350</v>
      </c>
      <c r="E287" s="3" t="s">
        <v>594</v>
      </c>
      <c r="F287" s="3" t="s">
        <v>344</v>
      </c>
    </row>
    <row r="288" spans="1:6" x14ac:dyDescent="0.45">
      <c r="A288" s="3" t="s">
        <v>21</v>
      </c>
      <c r="B288" s="3" t="s">
        <v>193</v>
      </c>
      <c r="C288" s="3" t="s">
        <v>353</v>
      </c>
      <c r="D288" s="9" t="s">
        <v>1098</v>
      </c>
      <c r="E288" s="3" t="s">
        <v>1099</v>
      </c>
      <c r="F288" s="3" t="s">
        <v>344</v>
      </c>
    </row>
    <row r="289" spans="1:6" x14ac:dyDescent="0.45">
      <c r="A289" s="3" t="s">
        <v>21</v>
      </c>
      <c r="B289" s="3" t="s">
        <v>193</v>
      </c>
      <c r="C289" s="3" t="s">
        <v>353</v>
      </c>
      <c r="D289" s="9" t="s">
        <v>351</v>
      </c>
      <c r="E289" s="3" t="s">
        <v>595</v>
      </c>
      <c r="F289" s="3" t="s">
        <v>344</v>
      </c>
    </row>
    <row r="290" spans="1:6" x14ac:dyDescent="0.45">
      <c r="A290" s="3" t="s">
        <v>21</v>
      </c>
      <c r="B290" s="3" t="s">
        <v>193</v>
      </c>
      <c r="C290" s="3" t="s">
        <v>353</v>
      </c>
      <c r="D290" s="9" t="s">
        <v>1049</v>
      </c>
      <c r="E290" s="3" t="s">
        <v>1050</v>
      </c>
      <c r="F290" s="3" t="s">
        <v>344</v>
      </c>
    </row>
    <row r="291" spans="1:6" x14ac:dyDescent="0.45">
      <c r="A291" s="3" t="s">
        <v>21</v>
      </c>
      <c r="B291" s="3" t="s">
        <v>193</v>
      </c>
      <c r="C291" s="3" t="s">
        <v>353</v>
      </c>
      <c r="D291" s="9" t="s">
        <v>1051</v>
      </c>
      <c r="E291" s="3" t="s">
        <v>1052</v>
      </c>
      <c r="F291" s="3" t="s">
        <v>344</v>
      </c>
    </row>
    <row r="292" spans="1:6" x14ac:dyDescent="0.45">
      <c r="A292" s="3" t="s">
        <v>21</v>
      </c>
      <c r="B292" s="3" t="s">
        <v>193</v>
      </c>
      <c r="C292" s="3" t="s">
        <v>353</v>
      </c>
      <c r="D292" s="9" t="s">
        <v>352</v>
      </c>
      <c r="E292" s="3" t="s">
        <v>596</v>
      </c>
      <c r="F292" s="3" t="s">
        <v>344</v>
      </c>
    </row>
    <row r="293" spans="1:6" x14ac:dyDescent="0.45">
      <c r="A293" s="3" t="s">
        <v>21</v>
      </c>
      <c r="B293" s="3" t="s">
        <v>193</v>
      </c>
      <c r="C293" s="3" t="s">
        <v>353</v>
      </c>
      <c r="D293" s="9" t="s">
        <v>354</v>
      </c>
      <c r="E293" s="3" t="s">
        <v>597</v>
      </c>
      <c r="F293" s="3" t="s">
        <v>344</v>
      </c>
    </row>
    <row r="294" spans="1:6" x14ac:dyDescent="0.45">
      <c r="A294" s="3" t="s">
        <v>21</v>
      </c>
      <c r="B294" s="3" t="s">
        <v>193</v>
      </c>
      <c r="C294" s="3" t="s">
        <v>353</v>
      </c>
      <c r="D294" s="9" t="s">
        <v>1085</v>
      </c>
      <c r="E294" s="6" t="s">
        <v>1089</v>
      </c>
      <c r="F294" s="3" t="s">
        <v>344</v>
      </c>
    </row>
    <row r="295" spans="1:6" x14ac:dyDescent="0.45">
      <c r="A295" s="3" t="s">
        <v>21</v>
      </c>
      <c r="B295" s="3" t="s">
        <v>193</v>
      </c>
      <c r="C295" s="3" t="s">
        <v>909</v>
      </c>
      <c r="D295" s="3" t="s">
        <v>264</v>
      </c>
      <c r="E295" s="3" t="s">
        <v>1078</v>
      </c>
      <c r="F295" s="3" t="s">
        <v>913</v>
      </c>
    </row>
    <row r="296" spans="1:6" x14ac:dyDescent="0.45">
      <c r="A296" s="3" t="s">
        <v>21</v>
      </c>
      <c r="B296" s="3" t="s">
        <v>193</v>
      </c>
      <c r="C296" s="3" t="s">
        <v>909</v>
      </c>
      <c r="D296" s="3" t="s">
        <v>1046</v>
      </c>
      <c r="E296" s="3" t="s">
        <v>1079</v>
      </c>
      <c r="F296" s="3" t="s">
        <v>913</v>
      </c>
    </row>
    <row r="297" spans="1:6" x14ac:dyDescent="0.45">
      <c r="A297" s="3" t="s">
        <v>21</v>
      </c>
      <c r="B297" s="3" t="s">
        <v>193</v>
      </c>
      <c r="C297" s="3" t="s">
        <v>909</v>
      </c>
      <c r="D297" s="3" t="s">
        <v>1044</v>
      </c>
      <c r="E297" s="3" t="s">
        <v>1080</v>
      </c>
      <c r="F297" s="3" t="s">
        <v>913</v>
      </c>
    </row>
    <row r="298" spans="1:6" x14ac:dyDescent="0.45">
      <c r="A298" s="3" t="s">
        <v>21</v>
      </c>
      <c r="B298" s="3" t="s">
        <v>193</v>
      </c>
      <c r="C298" s="3" t="s">
        <v>909</v>
      </c>
      <c r="D298" s="3" t="s">
        <v>1045</v>
      </c>
      <c r="E298" s="3" t="s">
        <v>1081</v>
      </c>
      <c r="F298" s="3" t="s">
        <v>913</v>
      </c>
    </row>
    <row r="299" spans="1:6" x14ac:dyDescent="0.45">
      <c r="A299" s="3" t="s">
        <v>21</v>
      </c>
      <c r="B299" s="3" t="s">
        <v>193</v>
      </c>
      <c r="C299" s="3" t="s">
        <v>602</v>
      </c>
      <c r="D299" s="3" t="s">
        <v>605</v>
      </c>
      <c r="E299" s="3" t="s">
        <v>608</v>
      </c>
      <c r="F299" s="3" t="s">
        <v>606</v>
      </c>
    </row>
    <row r="300" spans="1:6" x14ac:dyDescent="0.45">
      <c r="A300" s="3" t="s">
        <v>21</v>
      </c>
      <c r="B300" s="3" t="s">
        <v>193</v>
      </c>
      <c r="C300" s="3" t="s">
        <v>602</v>
      </c>
      <c r="D300" s="3" t="s">
        <v>995</v>
      </c>
      <c r="E300" s="3" t="s">
        <v>1014</v>
      </c>
      <c r="F300" s="3" t="s">
        <v>606</v>
      </c>
    </row>
    <row r="301" spans="1:6" x14ac:dyDescent="0.45">
      <c r="A301" s="3" t="s">
        <v>21</v>
      </c>
      <c r="B301" s="3" t="s">
        <v>193</v>
      </c>
      <c r="C301" s="3" t="s">
        <v>602</v>
      </c>
      <c r="D301" s="3" t="s">
        <v>996</v>
      </c>
      <c r="E301" s="3" t="s">
        <v>1015</v>
      </c>
      <c r="F301" s="3" t="s">
        <v>606</v>
      </c>
    </row>
    <row r="302" spans="1:6" x14ac:dyDescent="0.45">
      <c r="A302" s="3" t="s">
        <v>21</v>
      </c>
      <c r="B302" s="3" t="s">
        <v>193</v>
      </c>
      <c r="C302" s="3" t="s">
        <v>602</v>
      </c>
      <c r="D302" s="3" t="s">
        <v>997</v>
      </c>
      <c r="E302" s="3" t="s">
        <v>1016</v>
      </c>
      <c r="F302" s="3" t="s">
        <v>606</v>
      </c>
    </row>
    <row r="303" spans="1:6" x14ac:dyDescent="0.45">
      <c r="A303" s="3" t="s">
        <v>21</v>
      </c>
      <c r="B303" s="3" t="s">
        <v>193</v>
      </c>
      <c r="C303" s="3" t="s">
        <v>602</v>
      </c>
      <c r="D303" s="3" t="s">
        <v>998</v>
      </c>
      <c r="E303" s="3" t="s">
        <v>1017</v>
      </c>
      <c r="F303" s="3" t="s">
        <v>606</v>
      </c>
    </row>
    <row r="304" spans="1:6" x14ac:dyDescent="0.45">
      <c r="A304" s="3" t="s">
        <v>21</v>
      </c>
      <c r="B304" s="3" t="s">
        <v>193</v>
      </c>
      <c r="C304" s="3" t="s">
        <v>602</v>
      </c>
      <c r="D304" s="3" t="s">
        <v>999</v>
      </c>
      <c r="E304" s="3" t="s">
        <v>1018</v>
      </c>
      <c r="F304" s="3" t="s">
        <v>606</v>
      </c>
    </row>
    <row r="305" spans="1:6" x14ac:dyDescent="0.45">
      <c r="A305" s="3" t="s">
        <v>21</v>
      </c>
      <c r="B305" s="3" t="s">
        <v>193</v>
      </c>
      <c r="C305" s="3" t="s">
        <v>602</v>
      </c>
      <c r="D305" s="3" t="s">
        <v>1000</v>
      </c>
      <c r="E305" s="3" t="s">
        <v>1019</v>
      </c>
      <c r="F305" s="3" t="s">
        <v>606</v>
      </c>
    </row>
    <row r="306" spans="1:6" x14ac:dyDescent="0.45">
      <c r="A306" s="3" t="s">
        <v>21</v>
      </c>
      <c r="B306" s="3" t="s">
        <v>193</v>
      </c>
      <c r="C306" s="3" t="s">
        <v>602</v>
      </c>
      <c r="D306" s="3" t="s">
        <v>1001</v>
      </c>
      <c r="E306" s="3" t="s">
        <v>1020</v>
      </c>
      <c r="F306" s="3" t="s">
        <v>606</v>
      </c>
    </row>
    <row r="307" spans="1:6" x14ac:dyDescent="0.45">
      <c r="A307" s="3" t="s">
        <v>21</v>
      </c>
      <c r="B307" s="3" t="s">
        <v>193</v>
      </c>
      <c r="C307" s="3" t="s">
        <v>602</v>
      </c>
      <c r="D307" s="3" t="s">
        <v>1002</v>
      </c>
      <c r="E307" s="3" t="s">
        <v>1021</v>
      </c>
      <c r="F307" s="3" t="s">
        <v>606</v>
      </c>
    </row>
    <row r="308" spans="1:6" x14ac:dyDescent="0.45">
      <c r="A308" s="3" t="s">
        <v>21</v>
      </c>
      <c r="B308" s="3" t="s">
        <v>193</v>
      </c>
      <c r="C308" s="3" t="s">
        <v>602</v>
      </c>
      <c r="D308" s="3" t="s">
        <v>1037</v>
      </c>
      <c r="E308" s="3" t="s">
        <v>1038</v>
      </c>
      <c r="F308" s="3" t="s">
        <v>606</v>
      </c>
    </row>
    <row r="309" spans="1:6" x14ac:dyDescent="0.45">
      <c r="A309" s="3" t="s">
        <v>21</v>
      </c>
      <c r="B309" s="3" t="s">
        <v>193</v>
      </c>
      <c r="C309" s="3" t="s">
        <v>602</v>
      </c>
      <c r="D309" s="3" t="s">
        <v>1003</v>
      </c>
      <c r="E309" s="3" t="s">
        <v>1022</v>
      </c>
      <c r="F309" s="3" t="s">
        <v>606</v>
      </c>
    </row>
    <row r="310" spans="1:6" x14ac:dyDescent="0.45">
      <c r="A310" s="3" t="s">
        <v>21</v>
      </c>
      <c r="B310" s="3" t="s">
        <v>193</v>
      </c>
      <c r="C310" s="3" t="s">
        <v>602</v>
      </c>
      <c r="D310" s="3" t="s">
        <v>1004</v>
      </c>
      <c r="E310" s="3" t="s">
        <v>1023</v>
      </c>
      <c r="F310" s="3" t="s">
        <v>606</v>
      </c>
    </row>
    <row r="311" spans="1:6" x14ac:dyDescent="0.45">
      <c r="A311" s="3" t="s">
        <v>21</v>
      </c>
      <c r="B311" s="3" t="s">
        <v>193</v>
      </c>
      <c r="C311" s="3" t="s">
        <v>602</v>
      </c>
      <c r="D311" s="3" t="s">
        <v>1005</v>
      </c>
      <c r="E311" s="3" t="s">
        <v>1024</v>
      </c>
      <c r="F311" s="3" t="s">
        <v>606</v>
      </c>
    </row>
    <row r="312" spans="1:6" x14ac:dyDescent="0.45">
      <c r="A312" s="3" t="s">
        <v>21</v>
      </c>
      <c r="B312" s="3" t="s">
        <v>193</v>
      </c>
      <c r="C312" s="3" t="s">
        <v>602</v>
      </c>
      <c r="D312" s="3" t="s">
        <v>1006</v>
      </c>
      <c r="E312" s="3" t="s">
        <v>1025</v>
      </c>
      <c r="F312" s="3" t="s">
        <v>606</v>
      </c>
    </row>
    <row r="313" spans="1:6" x14ac:dyDescent="0.45">
      <c r="A313" s="3" t="s">
        <v>21</v>
      </c>
      <c r="B313" s="3" t="s">
        <v>193</v>
      </c>
      <c r="C313" s="3" t="s">
        <v>602</v>
      </c>
      <c r="D313" s="3" t="s">
        <v>1039</v>
      </c>
      <c r="E313" s="3" t="s">
        <v>1040</v>
      </c>
      <c r="F313" s="3" t="s">
        <v>606</v>
      </c>
    </row>
    <row r="314" spans="1:6" x14ac:dyDescent="0.45">
      <c r="A314" s="3" t="s">
        <v>21</v>
      </c>
      <c r="B314" s="3" t="s">
        <v>193</v>
      </c>
      <c r="C314" s="3" t="s">
        <v>602</v>
      </c>
      <c r="D314" s="3" t="s">
        <v>1092</v>
      </c>
      <c r="E314" s="3" t="s">
        <v>1094</v>
      </c>
      <c r="F314" s="3" t="s">
        <v>606</v>
      </c>
    </row>
    <row r="315" spans="1:6" x14ac:dyDescent="0.45">
      <c r="A315" s="3" t="s">
        <v>21</v>
      </c>
      <c r="B315" s="3" t="s">
        <v>193</v>
      </c>
      <c r="C315" s="3" t="s">
        <v>602</v>
      </c>
      <c r="D315" s="3" t="s">
        <v>1096</v>
      </c>
      <c r="E315" s="3" t="s">
        <v>1097</v>
      </c>
      <c r="F315" s="3" t="s">
        <v>606</v>
      </c>
    </row>
    <row r="316" spans="1:6" x14ac:dyDescent="0.45">
      <c r="A316" s="3" t="s">
        <v>21</v>
      </c>
      <c r="B316" s="3" t="s">
        <v>193</v>
      </c>
      <c r="C316" s="3" t="s">
        <v>602</v>
      </c>
      <c r="D316" s="3" t="s">
        <v>1007</v>
      </c>
      <c r="E316" s="3" t="s">
        <v>1026</v>
      </c>
      <c r="F316" s="3" t="s">
        <v>606</v>
      </c>
    </row>
    <row r="317" spans="1:6" x14ac:dyDescent="0.45">
      <c r="A317" s="3" t="s">
        <v>21</v>
      </c>
      <c r="B317" s="3" t="s">
        <v>193</v>
      </c>
      <c r="C317" s="3" t="s">
        <v>602</v>
      </c>
      <c r="D317" s="3" t="s">
        <v>1093</v>
      </c>
      <c r="E317" s="3" t="s">
        <v>1095</v>
      </c>
      <c r="F317" s="3" t="s">
        <v>606</v>
      </c>
    </row>
    <row r="318" spans="1:6" x14ac:dyDescent="0.45">
      <c r="A318" s="3" t="s">
        <v>21</v>
      </c>
      <c r="B318" s="3" t="s">
        <v>193</v>
      </c>
      <c r="C318" s="3" t="s">
        <v>602</v>
      </c>
      <c r="D318" s="3" t="s">
        <v>1008</v>
      </c>
      <c r="E318" s="3" t="s">
        <v>1027</v>
      </c>
      <c r="F318" s="3" t="s">
        <v>606</v>
      </c>
    </row>
    <row r="319" spans="1:6" x14ac:dyDescent="0.45">
      <c r="A319" s="3" t="s">
        <v>21</v>
      </c>
      <c r="B319" s="3" t="s">
        <v>193</v>
      </c>
      <c r="C319" s="3" t="s">
        <v>602</v>
      </c>
      <c r="D319" s="3" t="s">
        <v>604</v>
      </c>
      <c r="E319" s="3" t="s">
        <v>607</v>
      </c>
      <c r="F319" s="3" t="s">
        <v>603</v>
      </c>
    </row>
    <row r="320" spans="1:6" x14ac:dyDescent="0.45">
      <c r="A320" s="3" t="s">
        <v>21</v>
      </c>
      <c r="B320" s="3" t="s">
        <v>193</v>
      </c>
      <c r="C320" s="3" t="s">
        <v>602</v>
      </c>
      <c r="D320" s="3" t="s">
        <v>1009</v>
      </c>
      <c r="E320" s="3" t="s">
        <v>1028</v>
      </c>
      <c r="F320" s="3" t="s">
        <v>603</v>
      </c>
    </row>
    <row r="321" spans="1:6" x14ac:dyDescent="0.45">
      <c r="A321" s="3" t="s">
        <v>21</v>
      </c>
      <c r="B321" s="3" t="s">
        <v>193</v>
      </c>
      <c r="C321" s="3" t="s">
        <v>602</v>
      </c>
      <c r="D321" s="3" t="s">
        <v>1010</v>
      </c>
      <c r="E321" s="3" t="s">
        <v>1029</v>
      </c>
      <c r="F321" s="3" t="s">
        <v>603</v>
      </c>
    </row>
    <row r="322" spans="1:6" x14ac:dyDescent="0.45">
      <c r="A322" s="3" t="s">
        <v>21</v>
      </c>
      <c r="B322" s="3" t="s">
        <v>193</v>
      </c>
      <c r="C322" s="3" t="s">
        <v>602</v>
      </c>
      <c r="D322" s="3" t="s">
        <v>1011</v>
      </c>
      <c r="E322" s="3" t="s">
        <v>1030</v>
      </c>
      <c r="F322" s="3" t="s">
        <v>603</v>
      </c>
    </row>
    <row r="323" spans="1:6" x14ac:dyDescent="0.45">
      <c r="A323" s="3" t="s">
        <v>21</v>
      </c>
      <c r="B323" s="3" t="s">
        <v>193</v>
      </c>
      <c r="C323" s="3" t="s">
        <v>602</v>
      </c>
      <c r="D323" s="3" t="s">
        <v>1012</v>
      </c>
      <c r="E323" s="3" t="s">
        <v>1031</v>
      </c>
      <c r="F323" s="3" t="s">
        <v>603</v>
      </c>
    </row>
    <row r="324" spans="1:6" x14ac:dyDescent="0.45">
      <c r="A324" s="3" t="s">
        <v>21</v>
      </c>
      <c r="B324" s="3" t="s">
        <v>193</v>
      </c>
      <c r="C324" s="3" t="s">
        <v>602</v>
      </c>
      <c r="D324" s="3" t="s">
        <v>1012</v>
      </c>
      <c r="E324" s="3" t="s">
        <v>1031</v>
      </c>
      <c r="F324" s="3" t="s">
        <v>603</v>
      </c>
    </row>
    <row r="325" spans="1:6" x14ac:dyDescent="0.45">
      <c r="A325" s="3" t="s">
        <v>21</v>
      </c>
      <c r="B325" s="3" t="s">
        <v>193</v>
      </c>
      <c r="C325" s="3" t="s">
        <v>602</v>
      </c>
      <c r="D325" s="3" t="s">
        <v>1013</v>
      </c>
      <c r="E325" s="3" t="s">
        <v>1032</v>
      </c>
      <c r="F325" s="3" t="s">
        <v>603</v>
      </c>
    </row>
    <row r="326" spans="1:6" x14ac:dyDescent="0.4">
      <c r="A326" s="3" t="s">
        <v>21</v>
      </c>
      <c r="B326" s="3" t="s">
        <v>193</v>
      </c>
      <c r="C326" s="4" t="s">
        <v>184</v>
      </c>
      <c r="D326" s="4" t="s">
        <v>300</v>
      </c>
      <c r="E326" s="3" t="s">
        <v>598</v>
      </c>
      <c r="F326" s="4" t="s">
        <v>186</v>
      </c>
    </row>
    <row r="327" spans="1:6" x14ac:dyDescent="0.4">
      <c r="A327" s="3" t="s">
        <v>21</v>
      </c>
      <c r="B327" s="3" t="s">
        <v>193</v>
      </c>
      <c r="C327" s="4" t="s">
        <v>184</v>
      </c>
      <c r="D327" s="4" t="s">
        <v>306</v>
      </c>
      <c r="E327" s="3" t="s">
        <v>599</v>
      </c>
      <c r="F327" s="4" t="s">
        <v>185</v>
      </c>
    </row>
    <row r="328" spans="1:6" x14ac:dyDescent="0.45">
      <c r="A328" s="3" t="s">
        <v>21</v>
      </c>
      <c r="B328" s="3" t="s">
        <v>193</v>
      </c>
      <c r="C328" s="3" t="s">
        <v>610</v>
      </c>
      <c r="D328" s="3" t="s">
        <v>372</v>
      </c>
      <c r="E328" s="3" t="s">
        <v>611</v>
      </c>
      <c r="F328" s="3" t="s">
        <v>373</v>
      </c>
    </row>
    <row r="329" spans="1:6" x14ac:dyDescent="0.45">
      <c r="A329" s="3" t="s">
        <v>21</v>
      </c>
      <c r="B329" s="3" t="s">
        <v>193</v>
      </c>
      <c r="C329" s="3" t="s">
        <v>610</v>
      </c>
      <c r="D329" s="3" t="s">
        <v>839</v>
      </c>
      <c r="E329" s="3" t="s">
        <v>840</v>
      </c>
      <c r="F329" s="3" t="s">
        <v>841</v>
      </c>
    </row>
    <row r="330" spans="1:6" x14ac:dyDescent="0.45">
      <c r="A330" s="3" t="s">
        <v>21</v>
      </c>
      <c r="B330" s="3" t="s">
        <v>193</v>
      </c>
      <c r="C330" s="3" t="s">
        <v>610</v>
      </c>
      <c r="D330" s="3" t="s">
        <v>374</v>
      </c>
      <c r="E330" s="3" t="s">
        <v>612</v>
      </c>
      <c r="F330" s="3" t="s">
        <v>375</v>
      </c>
    </row>
    <row r="331" spans="1:6" x14ac:dyDescent="0.45">
      <c r="A331" s="3" t="s">
        <v>21</v>
      </c>
      <c r="B331" s="3" t="s">
        <v>193</v>
      </c>
      <c r="C331" s="3" t="s">
        <v>610</v>
      </c>
      <c r="D331" s="3" t="s">
        <v>376</v>
      </c>
      <c r="E331" s="3" t="s">
        <v>613</v>
      </c>
      <c r="F331" s="3" t="s">
        <v>377</v>
      </c>
    </row>
    <row r="332" spans="1:6" x14ac:dyDescent="0.45">
      <c r="A332" s="3" t="s">
        <v>21</v>
      </c>
      <c r="B332" s="3" t="s">
        <v>193</v>
      </c>
      <c r="C332" s="3" t="s">
        <v>610</v>
      </c>
      <c r="D332" s="3" t="s">
        <v>378</v>
      </c>
      <c r="E332" s="3" t="s">
        <v>614</v>
      </c>
      <c r="F332" s="3" t="s">
        <v>379</v>
      </c>
    </row>
    <row r="333" spans="1:6" x14ac:dyDescent="0.45">
      <c r="A333" s="3" t="s">
        <v>21</v>
      </c>
      <c r="B333" s="3" t="s">
        <v>193</v>
      </c>
      <c r="C333" s="3" t="s">
        <v>610</v>
      </c>
      <c r="D333" s="3" t="s">
        <v>380</v>
      </c>
      <c r="E333" s="3" t="s">
        <v>615</v>
      </c>
      <c r="F333" s="3" t="s">
        <v>381</v>
      </c>
    </row>
    <row r="334" spans="1:6" x14ac:dyDescent="0.45">
      <c r="A334" s="3" t="s">
        <v>21</v>
      </c>
      <c r="B334" s="3" t="s">
        <v>193</v>
      </c>
      <c r="C334" s="3" t="s">
        <v>610</v>
      </c>
      <c r="D334" s="3" t="s">
        <v>382</v>
      </c>
      <c r="E334" s="3" t="s">
        <v>616</v>
      </c>
      <c r="F334" s="3" t="s">
        <v>383</v>
      </c>
    </row>
    <row r="335" spans="1:6" x14ac:dyDescent="0.45">
      <c r="A335" s="3" t="s">
        <v>21</v>
      </c>
      <c r="B335" s="3" t="s">
        <v>193</v>
      </c>
      <c r="C335" s="3" t="s">
        <v>610</v>
      </c>
      <c r="D335" s="3" t="s">
        <v>384</v>
      </c>
      <c r="E335" s="3" t="s">
        <v>617</v>
      </c>
      <c r="F335" s="3" t="s">
        <v>385</v>
      </c>
    </row>
    <row r="336" spans="1:6" x14ac:dyDescent="0.45">
      <c r="A336" s="3" t="s">
        <v>21</v>
      </c>
      <c r="B336" s="3" t="s">
        <v>193</v>
      </c>
      <c r="C336" s="3" t="s">
        <v>610</v>
      </c>
      <c r="D336" s="3" t="s">
        <v>386</v>
      </c>
      <c r="E336" s="3" t="s">
        <v>618</v>
      </c>
      <c r="F336" s="3" t="s">
        <v>387</v>
      </c>
    </row>
    <row r="337" spans="1:6" x14ac:dyDescent="0.45">
      <c r="A337" s="3" t="s">
        <v>21</v>
      </c>
      <c r="B337" s="3" t="s">
        <v>193</v>
      </c>
      <c r="C337" s="3" t="s">
        <v>610</v>
      </c>
      <c r="D337" s="3" t="s">
        <v>388</v>
      </c>
      <c r="E337" s="3" t="s">
        <v>619</v>
      </c>
      <c r="F337" s="3" t="s">
        <v>389</v>
      </c>
    </row>
    <row r="338" spans="1:6" x14ac:dyDescent="0.45">
      <c r="A338" s="3" t="s">
        <v>21</v>
      </c>
      <c r="B338" s="3" t="s">
        <v>193</v>
      </c>
      <c r="C338" s="3" t="s">
        <v>610</v>
      </c>
      <c r="D338" s="3" t="s">
        <v>371</v>
      </c>
      <c r="E338" s="3" t="s">
        <v>620</v>
      </c>
      <c r="F338" s="3" t="s">
        <v>390</v>
      </c>
    </row>
    <row r="339" spans="1:6" x14ac:dyDescent="0.4">
      <c r="A339" s="3" t="s">
        <v>21</v>
      </c>
      <c r="B339" s="3" t="s">
        <v>1100</v>
      </c>
      <c r="C339" s="4" t="s">
        <v>884</v>
      </c>
      <c r="D339" s="4" t="s">
        <v>974</v>
      </c>
      <c r="E339" s="3" t="s">
        <v>1101</v>
      </c>
      <c r="F339" s="4" t="s">
        <v>886</v>
      </c>
    </row>
    <row r="340" spans="1:6" x14ac:dyDescent="0.4">
      <c r="A340" s="3" t="s">
        <v>21</v>
      </c>
      <c r="B340" s="3" t="s">
        <v>1100</v>
      </c>
      <c r="C340" s="4" t="s">
        <v>884</v>
      </c>
      <c r="D340" s="4" t="s">
        <v>975</v>
      </c>
      <c r="E340" s="3" t="s">
        <v>1102</v>
      </c>
      <c r="F340" s="4" t="s">
        <v>887</v>
      </c>
    </row>
    <row r="341" spans="1:6" x14ac:dyDescent="0.4">
      <c r="A341" s="3" t="s">
        <v>21</v>
      </c>
      <c r="B341" s="3" t="s">
        <v>1100</v>
      </c>
      <c r="C341" s="4" t="s">
        <v>884</v>
      </c>
      <c r="D341" s="4" t="s">
        <v>976</v>
      </c>
      <c r="E341" s="3" t="s">
        <v>1103</v>
      </c>
      <c r="F341" s="4" t="s">
        <v>888</v>
      </c>
    </row>
    <row r="342" spans="1:6" x14ac:dyDescent="0.4">
      <c r="A342" s="3" t="s">
        <v>21</v>
      </c>
      <c r="B342" s="3" t="s">
        <v>1100</v>
      </c>
      <c r="C342" s="4" t="s">
        <v>884</v>
      </c>
      <c r="D342" s="4" t="s">
        <v>884</v>
      </c>
      <c r="E342" s="3" t="s">
        <v>1104</v>
      </c>
      <c r="F342" s="4" t="s">
        <v>889</v>
      </c>
    </row>
    <row r="343" spans="1:6" x14ac:dyDescent="0.4">
      <c r="A343" s="3" t="s">
        <v>21</v>
      </c>
      <c r="B343" s="3" t="s">
        <v>247</v>
      </c>
      <c r="C343" s="4" t="s">
        <v>906</v>
      </c>
      <c r="D343" s="3" t="s">
        <v>954</v>
      </c>
      <c r="E343" s="3" t="s">
        <v>963</v>
      </c>
      <c r="F343" s="3" t="s">
        <v>912</v>
      </c>
    </row>
    <row r="344" spans="1:6" x14ac:dyDescent="0.45">
      <c r="A344" s="3" t="s">
        <v>21</v>
      </c>
      <c r="B344" s="3" t="s">
        <v>247</v>
      </c>
      <c r="C344" s="3" t="s">
        <v>220</v>
      </c>
      <c r="D344" s="3" t="s">
        <v>833</v>
      </c>
      <c r="E344" s="3" t="s">
        <v>838</v>
      </c>
      <c r="F344" s="3" t="s">
        <v>221</v>
      </c>
    </row>
    <row r="345" spans="1:6" x14ac:dyDescent="0.45">
      <c r="A345" s="3" t="s">
        <v>215</v>
      </c>
      <c r="B345" s="3" t="s">
        <v>218</v>
      </c>
      <c r="C345" s="3" t="s">
        <v>40</v>
      </c>
      <c r="D345" s="3" t="s">
        <v>660</v>
      </c>
      <c r="E345" s="3" t="s">
        <v>665</v>
      </c>
      <c r="F345" s="3" t="s">
        <v>666</v>
      </c>
    </row>
    <row r="346" spans="1:6" x14ac:dyDescent="0.45">
      <c r="A346" s="3" t="s">
        <v>215</v>
      </c>
      <c r="B346" s="3" t="s">
        <v>218</v>
      </c>
      <c r="C346" s="3" t="s">
        <v>40</v>
      </c>
      <c r="D346" s="3" t="s">
        <v>661</v>
      </c>
      <c r="E346" s="3" t="s">
        <v>667</v>
      </c>
      <c r="F346" s="3" t="s">
        <v>668</v>
      </c>
    </row>
    <row r="347" spans="1:6" x14ac:dyDescent="0.45">
      <c r="A347" s="3" t="s">
        <v>215</v>
      </c>
      <c r="B347" s="3" t="s">
        <v>218</v>
      </c>
      <c r="C347" s="3" t="s">
        <v>40</v>
      </c>
      <c r="D347" s="3" t="s">
        <v>663</v>
      </c>
      <c r="E347" s="3" t="s">
        <v>669</v>
      </c>
      <c r="F347" s="3" t="s">
        <v>46</v>
      </c>
    </row>
    <row r="348" spans="1:6" x14ac:dyDescent="0.45">
      <c r="A348" s="3" t="s">
        <v>215</v>
      </c>
      <c r="B348" s="3" t="s">
        <v>218</v>
      </c>
      <c r="C348" s="3" t="s">
        <v>40</v>
      </c>
      <c r="D348" s="3" t="s">
        <v>670</v>
      </c>
      <c r="E348" s="3" t="s">
        <v>671</v>
      </c>
      <c r="F348" s="3" t="s">
        <v>672</v>
      </c>
    </row>
    <row r="349" spans="1:6" x14ac:dyDescent="0.45">
      <c r="A349" s="3" t="s">
        <v>215</v>
      </c>
      <c r="B349" s="3" t="s">
        <v>218</v>
      </c>
      <c r="C349" s="3" t="s">
        <v>40</v>
      </c>
      <c r="D349" s="3" t="s">
        <v>673</v>
      </c>
      <c r="E349" s="3" t="s">
        <v>674</v>
      </c>
      <c r="F349" s="3" t="s">
        <v>675</v>
      </c>
    </row>
    <row r="350" spans="1:6" x14ac:dyDescent="0.45">
      <c r="A350" s="3" t="s">
        <v>215</v>
      </c>
      <c r="B350" s="3" t="s">
        <v>218</v>
      </c>
      <c r="C350" s="3" t="s">
        <v>40</v>
      </c>
      <c r="D350" s="3" t="s">
        <v>676</v>
      </c>
      <c r="E350" s="3" t="s">
        <v>677</v>
      </c>
      <c r="F350" s="3" t="s">
        <v>678</v>
      </c>
    </row>
  </sheetData>
  <sortState xmlns:xlrd2="http://schemas.microsoft.com/office/spreadsheetml/2017/richdata2" ref="A2:F350">
    <sortCondition ref="A2:A350"/>
    <sortCondition ref="B2:B350"/>
    <sortCondition ref="C2:C350"/>
    <sortCondition ref="D2:D350"/>
  </sortState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7A272-8263-4463-92DE-1ECC813D768D}">
  <sheetPr codeName="Planilha3">
    <tabColor rgb="FFFF0000"/>
  </sheetPr>
  <dimension ref="A1:F69"/>
  <sheetViews>
    <sheetView view="pageBreakPreview" zoomScaleNormal="100" zoomScaleSheetLayoutView="100" workbookViewId="0"/>
  </sheetViews>
  <sheetFormatPr defaultColWidth="9.1328125" defaultRowHeight="13.15" x14ac:dyDescent="0.45"/>
  <cols>
    <col min="1" max="1" width="31.265625" style="5" bestFit="1" customWidth="1"/>
    <col min="2" max="2" width="2.86328125" style="7" bestFit="1" customWidth="1"/>
    <col min="3" max="3" width="26.1328125" style="7" bestFit="1" customWidth="1"/>
    <col min="4" max="4" width="20" style="5" bestFit="1" customWidth="1"/>
    <col min="5" max="5" width="26.1328125" style="5" bestFit="1" customWidth="1"/>
    <col min="6" max="6" width="22.1328125" style="5" bestFit="1" customWidth="1"/>
    <col min="7" max="16384" width="9.1328125" style="5"/>
  </cols>
  <sheetData>
    <row r="1" spans="1:6" s="2" customFormat="1" x14ac:dyDescent="0.45">
      <c r="A1" s="1" t="s">
        <v>759</v>
      </c>
      <c r="B1" s="1" t="s">
        <v>1</v>
      </c>
      <c r="C1" s="1" t="s">
        <v>309</v>
      </c>
      <c r="D1" s="10" t="s">
        <v>757</v>
      </c>
      <c r="E1" s="8" t="s">
        <v>758</v>
      </c>
      <c r="F1" s="10" t="s">
        <v>311</v>
      </c>
    </row>
    <row r="2" spans="1:6" x14ac:dyDescent="0.4">
      <c r="A2" s="6" t="s">
        <v>760</v>
      </c>
      <c r="B2" s="3" t="s">
        <v>195</v>
      </c>
      <c r="C2" s="4" t="s">
        <v>196</v>
      </c>
      <c r="D2" s="6" t="s">
        <v>196</v>
      </c>
      <c r="E2" s="6" t="s">
        <v>760</v>
      </c>
      <c r="F2" s="6" t="s">
        <v>197</v>
      </c>
    </row>
    <row r="3" spans="1:6" x14ac:dyDescent="0.4">
      <c r="A3" s="6" t="s">
        <v>761</v>
      </c>
      <c r="B3" s="3" t="s">
        <v>195</v>
      </c>
      <c r="C3" s="4" t="s">
        <v>198</v>
      </c>
      <c r="D3" s="6" t="s">
        <v>196</v>
      </c>
      <c r="E3" s="6" t="s">
        <v>760</v>
      </c>
      <c r="F3" s="6" t="s">
        <v>197</v>
      </c>
    </row>
    <row r="4" spans="1:6" x14ac:dyDescent="0.4">
      <c r="A4" s="6" t="s">
        <v>762</v>
      </c>
      <c r="B4" s="3" t="s">
        <v>195</v>
      </c>
      <c r="C4" s="4" t="s">
        <v>399</v>
      </c>
      <c r="D4" s="6" t="s">
        <v>415</v>
      </c>
      <c r="E4" s="6" t="s">
        <v>763</v>
      </c>
      <c r="F4" s="6" t="s">
        <v>398</v>
      </c>
    </row>
    <row r="5" spans="1:6" x14ac:dyDescent="0.45">
      <c r="A5" s="6" t="s">
        <v>864</v>
      </c>
      <c r="B5" s="3" t="s">
        <v>195</v>
      </c>
      <c r="C5" s="3" t="s">
        <v>865</v>
      </c>
      <c r="D5" s="6" t="s">
        <v>866</v>
      </c>
      <c r="E5" s="6" t="s">
        <v>867</v>
      </c>
      <c r="F5" s="6" t="s">
        <v>868</v>
      </c>
    </row>
    <row r="6" spans="1:6" x14ac:dyDescent="0.45">
      <c r="A6" s="6" t="s">
        <v>898</v>
      </c>
      <c r="B6" s="3" t="s">
        <v>899</v>
      </c>
      <c r="C6" s="3" t="s">
        <v>900</v>
      </c>
      <c r="D6" s="6" t="s">
        <v>900</v>
      </c>
      <c r="E6" s="6" t="s">
        <v>898</v>
      </c>
      <c r="F6" s="6" t="s">
        <v>901</v>
      </c>
    </row>
    <row r="7" spans="1:6" x14ac:dyDescent="0.45">
      <c r="A7" s="6" t="s">
        <v>764</v>
      </c>
      <c r="B7" s="3" t="s">
        <v>261</v>
      </c>
      <c r="C7" s="3" t="s">
        <v>307</v>
      </c>
      <c r="D7" s="6" t="s">
        <v>307</v>
      </c>
      <c r="E7" s="6" t="s">
        <v>764</v>
      </c>
      <c r="F7" s="6" t="s">
        <v>308</v>
      </c>
    </row>
    <row r="8" spans="1:6" x14ac:dyDescent="0.45">
      <c r="A8" s="6" t="s">
        <v>765</v>
      </c>
      <c r="B8" s="3" t="s">
        <v>261</v>
      </c>
      <c r="C8" s="3" t="s">
        <v>263</v>
      </c>
      <c r="D8" s="6" t="s">
        <v>262</v>
      </c>
      <c r="E8" s="6" t="s">
        <v>766</v>
      </c>
      <c r="F8" s="6" t="s">
        <v>282</v>
      </c>
    </row>
    <row r="9" spans="1:6" x14ac:dyDescent="0.45">
      <c r="A9" s="6" t="s">
        <v>766</v>
      </c>
      <c r="B9" s="3" t="s">
        <v>261</v>
      </c>
      <c r="C9" s="3" t="s">
        <v>262</v>
      </c>
      <c r="D9" s="6" t="s">
        <v>262</v>
      </c>
      <c r="E9" s="6" t="s">
        <v>766</v>
      </c>
      <c r="F9" s="6" t="s">
        <v>282</v>
      </c>
    </row>
    <row r="10" spans="1:6" x14ac:dyDescent="0.45">
      <c r="A10" s="6" t="s">
        <v>767</v>
      </c>
      <c r="B10" s="3" t="s">
        <v>261</v>
      </c>
      <c r="C10" s="3" t="s">
        <v>366</v>
      </c>
      <c r="D10" s="6" t="s">
        <v>366</v>
      </c>
      <c r="E10" s="6" t="s">
        <v>767</v>
      </c>
      <c r="F10" s="6" t="s">
        <v>367</v>
      </c>
    </row>
    <row r="11" spans="1:6" x14ac:dyDescent="0.4">
      <c r="A11" s="6" t="s">
        <v>842</v>
      </c>
      <c r="B11" s="3" t="s">
        <v>261</v>
      </c>
      <c r="C11" s="4" t="s">
        <v>843</v>
      </c>
      <c r="D11" s="6" t="s">
        <v>366</v>
      </c>
      <c r="E11" s="6" t="s">
        <v>767</v>
      </c>
      <c r="F11" s="6" t="s">
        <v>367</v>
      </c>
    </row>
    <row r="12" spans="1:6" x14ac:dyDescent="0.45">
      <c r="A12" s="6" t="s">
        <v>872</v>
      </c>
      <c r="B12" s="3" t="s">
        <v>261</v>
      </c>
      <c r="C12" s="3" t="s">
        <v>869</v>
      </c>
      <c r="D12" s="6" t="s">
        <v>869</v>
      </c>
      <c r="E12" s="6" t="s">
        <v>872</v>
      </c>
      <c r="F12" s="6" t="s">
        <v>873</v>
      </c>
    </row>
    <row r="13" spans="1:6" x14ac:dyDescent="0.45">
      <c r="A13" s="6" t="s">
        <v>768</v>
      </c>
      <c r="B13" s="3" t="s">
        <v>242</v>
      </c>
      <c r="C13" s="3" t="s">
        <v>243</v>
      </c>
      <c r="D13" s="6" t="s">
        <v>243</v>
      </c>
      <c r="E13" s="6" t="s">
        <v>768</v>
      </c>
      <c r="F13" s="6" t="s">
        <v>244</v>
      </c>
    </row>
    <row r="14" spans="1:6" x14ac:dyDescent="0.4">
      <c r="A14" s="6" t="s">
        <v>917</v>
      </c>
      <c r="B14" s="3" t="s">
        <v>920</v>
      </c>
      <c r="C14" s="4" t="s">
        <v>918</v>
      </c>
      <c r="D14" s="6" t="s">
        <v>918</v>
      </c>
      <c r="E14" s="6" t="s">
        <v>917</v>
      </c>
      <c r="F14" s="6" t="s">
        <v>919</v>
      </c>
    </row>
    <row r="15" spans="1:6" x14ac:dyDescent="0.4">
      <c r="A15" s="6" t="s">
        <v>921</v>
      </c>
      <c r="B15" s="3" t="s">
        <v>920</v>
      </c>
      <c r="C15" s="4" t="s">
        <v>922</v>
      </c>
      <c r="D15" s="6" t="s">
        <v>922</v>
      </c>
      <c r="E15" s="6" t="s">
        <v>921</v>
      </c>
      <c r="F15" s="6" t="s">
        <v>923</v>
      </c>
    </row>
    <row r="16" spans="1:6" x14ac:dyDescent="0.4">
      <c r="A16" s="6" t="s">
        <v>924</v>
      </c>
      <c r="B16" s="3" t="s">
        <v>920</v>
      </c>
      <c r="C16" s="4" t="s">
        <v>925</v>
      </c>
      <c r="D16" s="6" t="s">
        <v>922</v>
      </c>
      <c r="E16" s="6" t="s">
        <v>921</v>
      </c>
      <c r="F16" s="6" t="s">
        <v>923</v>
      </c>
    </row>
    <row r="17" spans="1:6" x14ac:dyDescent="0.4">
      <c r="A17" s="6" t="s">
        <v>769</v>
      </c>
      <c r="B17" s="3" t="s">
        <v>199</v>
      </c>
      <c r="C17" s="4" t="s">
        <v>200</v>
      </c>
      <c r="D17" s="6" t="s">
        <v>200</v>
      </c>
      <c r="E17" s="6" t="s">
        <v>769</v>
      </c>
      <c r="F17" s="6" t="s">
        <v>201</v>
      </c>
    </row>
    <row r="18" spans="1:6" x14ac:dyDescent="0.4">
      <c r="A18" s="6" t="s">
        <v>927</v>
      </c>
      <c r="B18" s="3" t="s">
        <v>182</v>
      </c>
      <c r="C18" s="4" t="s">
        <v>926</v>
      </c>
      <c r="D18" s="6" t="s">
        <v>926</v>
      </c>
      <c r="E18" s="6" t="s">
        <v>927</v>
      </c>
      <c r="F18" s="6" t="s">
        <v>928</v>
      </c>
    </row>
    <row r="19" spans="1:6" x14ac:dyDescent="0.45">
      <c r="A19" s="6" t="s">
        <v>770</v>
      </c>
      <c r="B19" s="3" t="s">
        <v>202</v>
      </c>
      <c r="C19" s="3" t="s">
        <v>270</v>
      </c>
      <c r="D19" s="6" t="s">
        <v>270</v>
      </c>
      <c r="E19" s="6" t="s">
        <v>770</v>
      </c>
      <c r="F19" s="6" t="s">
        <v>271</v>
      </c>
    </row>
    <row r="20" spans="1:6" x14ac:dyDescent="0.4">
      <c r="A20" s="6" t="s">
        <v>771</v>
      </c>
      <c r="B20" s="3" t="s">
        <v>202</v>
      </c>
      <c r="C20" s="4" t="s">
        <v>203</v>
      </c>
      <c r="D20" s="6" t="s">
        <v>203</v>
      </c>
      <c r="E20" s="6" t="s">
        <v>771</v>
      </c>
      <c r="F20" s="6" t="s">
        <v>204</v>
      </c>
    </row>
    <row r="21" spans="1:6" x14ac:dyDescent="0.4">
      <c r="A21" s="6" t="s">
        <v>772</v>
      </c>
      <c r="B21" s="3" t="s">
        <v>205</v>
      </c>
      <c r="C21" s="4" t="s">
        <v>206</v>
      </c>
      <c r="D21" s="6" t="s">
        <v>206</v>
      </c>
      <c r="E21" s="6" t="s">
        <v>772</v>
      </c>
      <c r="F21" s="6" t="s">
        <v>283</v>
      </c>
    </row>
    <row r="22" spans="1:6" x14ac:dyDescent="0.4">
      <c r="A22" s="6" t="s">
        <v>773</v>
      </c>
      <c r="B22" s="3" t="s">
        <v>205</v>
      </c>
      <c r="C22" s="4" t="s">
        <v>410</v>
      </c>
      <c r="D22" s="6" t="s">
        <v>904</v>
      </c>
      <c r="E22" s="6" t="s">
        <v>905</v>
      </c>
      <c r="F22" s="6" t="s">
        <v>411</v>
      </c>
    </row>
    <row r="23" spans="1:6" x14ac:dyDescent="0.4">
      <c r="A23" s="6" t="s">
        <v>905</v>
      </c>
      <c r="B23" s="3" t="s">
        <v>205</v>
      </c>
      <c r="C23" s="4" t="s">
        <v>904</v>
      </c>
      <c r="D23" s="6" t="s">
        <v>904</v>
      </c>
      <c r="E23" s="6" t="s">
        <v>905</v>
      </c>
      <c r="F23" s="6" t="s">
        <v>411</v>
      </c>
    </row>
    <row r="24" spans="1:6" x14ac:dyDescent="0.45">
      <c r="A24" s="6" t="s">
        <v>774</v>
      </c>
      <c r="B24" s="3" t="s">
        <v>641</v>
      </c>
      <c r="C24" s="3" t="s">
        <v>642</v>
      </c>
      <c r="D24" s="6" t="s">
        <v>642</v>
      </c>
      <c r="E24" s="6" t="s">
        <v>774</v>
      </c>
      <c r="F24" s="6" t="s">
        <v>658</v>
      </c>
    </row>
    <row r="25" spans="1:6" x14ac:dyDescent="0.4">
      <c r="A25" s="6" t="s">
        <v>775</v>
      </c>
      <c r="B25" s="3" t="s">
        <v>21</v>
      </c>
      <c r="C25" s="4" t="s">
        <v>207</v>
      </c>
      <c r="D25" s="6" t="s">
        <v>207</v>
      </c>
      <c r="E25" s="6" t="s">
        <v>775</v>
      </c>
      <c r="F25" s="6" t="s">
        <v>208</v>
      </c>
    </row>
    <row r="26" spans="1:6" x14ac:dyDescent="0.4">
      <c r="A26" s="6" t="s">
        <v>776</v>
      </c>
      <c r="B26" s="3" t="s">
        <v>21</v>
      </c>
      <c r="C26" s="4" t="s">
        <v>193</v>
      </c>
      <c r="D26" s="6" t="s">
        <v>193</v>
      </c>
      <c r="E26" s="6" t="s">
        <v>776</v>
      </c>
      <c r="F26" s="6" t="s">
        <v>194</v>
      </c>
    </row>
    <row r="27" spans="1:6" x14ac:dyDescent="0.4">
      <c r="A27" s="6" t="s">
        <v>777</v>
      </c>
      <c r="B27" s="3" t="s">
        <v>21</v>
      </c>
      <c r="C27" s="4" t="s">
        <v>417</v>
      </c>
      <c r="D27" s="6" t="s">
        <v>193</v>
      </c>
      <c r="E27" s="6" t="s">
        <v>776</v>
      </c>
      <c r="F27" s="6" t="s">
        <v>194</v>
      </c>
    </row>
    <row r="28" spans="1:6" x14ac:dyDescent="0.4">
      <c r="A28" s="6" t="s">
        <v>1105</v>
      </c>
      <c r="B28" s="3" t="s">
        <v>21</v>
      </c>
      <c r="C28" s="4" t="s">
        <v>1100</v>
      </c>
      <c r="D28" s="6" t="s">
        <v>1100</v>
      </c>
      <c r="E28" s="6" t="s">
        <v>1105</v>
      </c>
      <c r="F28" s="6" t="s">
        <v>1106</v>
      </c>
    </row>
    <row r="29" spans="1:6" x14ac:dyDescent="0.4">
      <c r="A29" s="6" t="s">
        <v>1107</v>
      </c>
      <c r="B29" s="3" t="s">
        <v>21</v>
      </c>
      <c r="C29" s="4" t="s">
        <v>1108</v>
      </c>
      <c r="D29" s="6" t="s">
        <v>1100</v>
      </c>
      <c r="E29" s="6" t="s">
        <v>1105</v>
      </c>
      <c r="F29" s="6" t="s">
        <v>1106</v>
      </c>
    </row>
    <row r="30" spans="1:6" x14ac:dyDescent="0.4">
      <c r="A30" s="6" t="s">
        <v>778</v>
      </c>
      <c r="B30" s="3" t="s">
        <v>21</v>
      </c>
      <c r="C30" s="4" t="s">
        <v>209</v>
      </c>
      <c r="D30" s="6" t="s">
        <v>209</v>
      </c>
      <c r="E30" s="6" t="s">
        <v>778</v>
      </c>
      <c r="F30" s="6" t="s">
        <v>210</v>
      </c>
    </row>
    <row r="31" spans="1:6" x14ac:dyDescent="0.45">
      <c r="A31" s="6" t="s">
        <v>779</v>
      </c>
      <c r="B31" s="3" t="s">
        <v>21</v>
      </c>
      <c r="C31" s="3" t="s">
        <v>246</v>
      </c>
      <c r="D31" s="6" t="s">
        <v>247</v>
      </c>
      <c r="E31" s="6" t="s">
        <v>780</v>
      </c>
      <c r="F31" s="6" t="s">
        <v>248</v>
      </c>
    </row>
    <row r="32" spans="1:6" x14ac:dyDescent="0.45">
      <c r="A32" s="6" t="s">
        <v>780</v>
      </c>
      <c r="B32" s="3" t="s">
        <v>21</v>
      </c>
      <c r="C32" s="3" t="s">
        <v>247</v>
      </c>
      <c r="D32" s="6" t="s">
        <v>247</v>
      </c>
      <c r="E32" s="6" t="s">
        <v>780</v>
      </c>
      <c r="F32" s="6" t="s">
        <v>248</v>
      </c>
    </row>
    <row r="33" spans="1:6" x14ac:dyDescent="0.4">
      <c r="A33" s="6" t="s">
        <v>781</v>
      </c>
      <c r="B33" s="3" t="s">
        <v>21</v>
      </c>
      <c r="C33" s="4" t="s">
        <v>211</v>
      </c>
      <c r="D33" s="6" t="s">
        <v>211</v>
      </c>
      <c r="E33" s="6" t="s">
        <v>781</v>
      </c>
      <c r="F33" s="6" t="s">
        <v>212</v>
      </c>
    </row>
    <row r="34" spans="1:6" x14ac:dyDescent="0.4">
      <c r="A34" s="6" t="s">
        <v>782</v>
      </c>
      <c r="B34" s="3" t="s">
        <v>21</v>
      </c>
      <c r="C34" s="4" t="s">
        <v>213</v>
      </c>
      <c r="D34" s="6" t="s">
        <v>213</v>
      </c>
      <c r="E34" s="6" t="s">
        <v>782</v>
      </c>
      <c r="F34" s="6" t="s">
        <v>214</v>
      </c>
    </row>
    <row r="35" spans="1:6" x14ac:dyDescent="0.45">
      <c r="A35" s="6" t="s">
        <v>783</v>
      </c>
      <c r="B35" s="3" t="s">
        <v>256</v>
      </c>
      <c r="C35" s="3" t="s">
        <v>364</v>
      </c>
      <c r="D35" s="6" t="s">
        <v>364</v>
      </c>
      <c r="E35" s="6" t="s">
        <v>783</v>
      </c>
      <c r="F35" s="6" t="s">
        <v>365</v>
      </c>
    </row>
    <row r="36" spans="1:6" x14ac:dyDescent="0.45">
      <c r="A36" s="6" t="s">
        <v>784</v>
      </c>
      <c r="B36" s="3" t="s">
        <v>256</v>
      </c>
      <c r="C36" s="3" t="s">
        <v>257</v>
      </c>
      <c r="D36" s="6" t="s">
        <v>257</v>
      </c>
      <c r="E36" s="6" t="s">
        <v>784</v>
      </c>
      <c r="F36" s="6" t="s">
        <v>258</v>
      </c>
    </row>
    <row r="37" spans="1:6" x14ac:dyDescent="0.45">
      <c r="A37" s="6" t="s">
        <v>785</v>
      </c>
      <c r="B37" s="3" t="s">
        <v>256</v>
      </c>
      <c r="C37" s="3" t="s">
        <v>268</v>
      </c>
      <c r="D37" s="6" t="s">
        <v>268</v>
      </c>
      <c r="E37" s="6" t="s">
        <v>785</v>
      </c>
      <c r="F37" s="6" t="s">
        <v>269</v>
      </c>
    </row>
    <row r="38" spans="1:6" x14ac:dyDescent="0.45">
      <c r="A38" s="6" t="s">
        <v>1053</v>
      </c>
      <c r="B38" s="3" t="s">
        <v>256</v>
      </c>
      <c r="C38" s="3" t="s">
        <v>1054</v>
      </c>
      <c r="D38" s="6" t="s">
        <v>1054</v>
      </c>
      <c r="E38" s="6" t="s">
        <v>1053</v>
      </c>
      <c r="F38" s="6" t="s">
        <v>1055</v>
      </c>
    </row>
    <row r="39" spans="1:6" x14ac:dyDescent="0.4">
      <c r="A39" s="6" t="s">
        <v>812</v>
      </c>
      <c r="B39" s="3" t="s">
        <v>256</v>
      </c>
      <c r="C39" s="4" t="s">
        <v>811</v>
      </c>
      <c r="D39" s="6" t="s">
        <v>811</v>
      </c>
      <c r="E39" s="6" t="s">
        <v>812</v>
      </c>
      <c r="F39" s="6" t="s">
        <v>269</v>
      </c>
    </row>
    <row r="40" spans="1:6" x14ac:dyDescent="0.4">
      <c r="A40" s="6" t="s">
        <v>809</v>
      </c>
      <c r="B40" s="3" t="s">
        <v>256</v>
      </c>
      <c r="C40" s="4" t="s">
        <v>810</v>
      </c>
      <c r="D40" s="6" t="s">
        <v>811</v>
      </c>
      <c r="E40" s="6" t="s">
        <v>812</v>
      </c>
      <c r="F40" s="6" t="s">
        <v>269</v>
      </c>
    </row>
    <row r="41" spans="1:6" x14ac:dyDescent="0.45">
      <c r="A41" s="6" t="s">
        <v>813</v>
      </c>
      <c r="B41" s="3" t="s">
        <v>256</v>
      </c>
      <c r="C41" s="3" t="s">
        <v>814</v>
      </c>
      <c r="D41" s="6" t="s">
        <v>811</v>
      </c>
      <c r="E41" s="6" t="s">
        <v>812</v>
      </c>
      <c r="F41" s="6" t="s">
        <v>269</v>
      </c>
    </row>
    <row r="42" spans="1:6" x14ac:dyDescent="0.45">
      <c r="A42" s="6" t="s">
        <v>815</v>
      </c>
      <c r="B42" s="3" t="s">
        <v>256</v>
      </c>
      <c r="C42" s="3" t="s">
        <v>816</v>
      </c>
      <c r="D42" s="6" t="s">
        <v>817</v>
      </c>
      <c r="E42" s="6" t="s">
        <v>818</v>
      </c>
      <c r="F42" s="6" t="s">
        <v>819</v>
      </c>
    </row>
    <row r="43" spans="1:6" x14ac:dyDescent="0.45">
      <c r="A43" s="6" t="s">
        <v>786</v>
      </c>
      <c r="B43" s="3" t="s">
        <v>627</v>
      </c>
      <c r="C43" s="3" t="s">
        <v>628</v>
      </c>
      <c r="D43" s="6" t="s">
        <v>628</v>
      </c>
      <c r="E43" s="6" t="s">
        <v>786</v>
      </c>
      <c r="F43" s="6" t="s">
        <v>645</v>
      </c>
    </row>
    <row r="44" spans="1:6" x14ac:dyDescent="0.45">
      <c r="A44" s="6" t="s">
        <v>787</v>
      </c>
      <c r="B44" s="3" t="s">
        <v>215</v>
      </c>
      <c r="C44" s="3" t="s">
        <v>629</v>
      </c>
      <c r="D44" s="6" t="s">
        <v>629</v>
      </c>
      <c r="E44" s="6" t="s">
        <v>787</v>
      </c>
      <c r="F44" s="6" t="s">
        <v>646</v>
      </c>
    </row>
    <row r="45" spans="1:6" x14ac:dyDescent="0.45">
      <c r="A45" s="6" t="s">
        <v>788</v>
      </c>
      <c r="B45" s="3" t="s">
        <v>215</v>
      </c>
      <c r="C45" s="3" t="s">
        <v>640</v>
      </c>
      <c r="D45" s="6" t="s">
        <v>640</v>
      </c>
      <c r="E45" s="6" t="s">
        <v>788</v>
      </c>
      <c r="F45" s="6" t="s">
        <v>657</v>
      </c>
    </row>
    <row r="46" spans="1:6" x14ac:dyDescent="0.45">
      <c r="A46" s="6" t="s">
        <v>789</v>
      </c>
      <c r="B46" s="3" t="s">
        <v>215</v>
      </c>
      <c r="C46" s="3" t="s">
        <v>630</v>
      </c>
      <c r="D46" s="6" t="s">
        <v>630</v>
      </c>
      <c r="E46" s="6" t="s">
        <v>789</v>
      </c>
      <c r="F46" s="6" t="s">
        <v>647</v>
      </c>
    </row>
    <row r="47" spans="1:6" x14ac:dyDescent="0.45">
      <c r="A47" s="6" t="s">
        <v>790</v>
      </c>
      <c r="B47" s="3" t="s">
        <v>215</v>
      </c>
      <c r="C47" s="3" t="s">
        <v>241</v>
      </c>
      <c r="D47" s="6" t="s">
        <v>241</v>
      </c>
      <c r="E47" s="6" t="s">
        <v>790</v>
      </c>
      <c r="F47" s="6" t="s">
        <v>284</v>
      </c>
    </row>
    <row r="48" spans="1:6" x14ac:dyDescent="0.45">
      <c r="A48" s="6" t="s">
        <v>791</v>
      </c>
      <c r="B48" s="3" t="s">
        <v>215</v>
      </c>
      <c r="C48" s="3" t="s">
        <v>631</v>
      </c>
      <c r="D48" s="6" t="s">
        <v>631</v>
      </c>
      <c r="E48" s="6" t="s">
        <v>791</v>
      </c>
      <c r="F48" s="6" t="s">
        <v>648</v>
      </c>
    </row>
    <row r="49" spans="1:6" x14ac:dyDescent="0.45">
      <c r="A49" s="6" t="s">
        <v>792</v>
      </c>
      <c r="B49" s="3" t="s">
        <v>215</v>
      </c>
      <c r="C49" s="3" t="s">
        <v>638</v>
      </c>
      <c r="D49" s="6" t="s">
        <v>638</v>
      </c>
      <c r="E49" s="6" t="s">
        <v>792</v>
      </c>
      <c r="F49" s="6" t="s">
        <v>655</v>
      </c>
    </row>
    <row r="50" spans="1:6" x14ac:dyDescent="0.4">
      <c r="A50" s="6" t="s">
        <v>793</v>
      </c>
      <c r="B50" s="3" t="s">
        <v>215</v>
      </c>
      <c r="C50" s="4" t="s">
        <v>402</v>
      </c>
      <c r="D50" s="6" t="s">
        <v>416</v>
      </c>
      <c r="E50" s="6" t="s">
        <v>794</v>
      </c>
      <c r="F50" s="6" t="s">
        <v>401</v>
      </c>
    </row>
    <row r="51" spans="1:6" x14ac:dyDescent="0.4">
      <c r="A51" s="6" t="s">
        <v>795</v>
      </c>
      <c r="B51" s="3" t="s">
        <v>215</v>
      </c>
      <c r="C51" s="4" t="s">
        <v>400</v>
      </c>
      <c r="D51" s="6" t="s">
        <v>416</v>
      </c>
      <c r="E51" s="6" t="s">
        <v>794</v>
      </c>
      <c r="F51" s="6" t="s">
        <v>401</v>
      </c>
    </row>
    <row r="52" spans="1:6" x14ac:dyDescent="0.45">
      <c r="A52" s="6" t="s">
        <v>796</v>
      </c>
      <c r="B52" s="3" t="s">
        <v>215</v>
      </c>
      <c r="C52" s="3" t="s">
        <v>636</v>
      </c>
      <c r="D52" s="6" t="s">
        <v>636</v>
      </c>
      <c r="E52" s="6" t="s">
        <v>796</v>
      </c>
      <c r="F52" s="6" t="s">
        <v>653</v>
      </c>
    </row>
    <row r="53" spans="1:6" x14ac:dyDescent="0.45">
      <c r="A53" s="6" t="s">
        <v>797</v>
      </c>
      <c r="B53" s="3" t="s">
        <v>215</v>
      </c>
      <c r="C53" s="3" t="s">
        <v>635</v>
      </c>
      <c r="D53" s="6" t="s">
        <v>635</v>
      </c>
      <c r="E53" s="6" t="s">
        <v>797</v>
      </c>
      <c r="F53" s="6" t="s">
        <v>652</v>
      </c>
    </row>
    <row r="54" spans="1:6" x14ac:dyDescent="0.4">
      <c r="A54" s="6" t="s">
        <v>798</v>
      </c>
      <c r="B54" s="3" t="s">
        <v>215</v>
      </c>
      <c r="C54" s="4" t="s">
        <v>216</v>
      </c>
      <c r="D54" s="6" t="s">
        <v>217</v>
      </c>
      <c r="E54" s="6" t="s">
        <v>799</v>
      </c>
      <c r="F54" s="6" t="s">
        <v>285</v>
      </c>
    </row>
    <row r="55" spans="1:6" x14ac:dyDescent="0.4">
      <c r="A55" s="6" t="s">
        <v>799</v>
      </c>
      <c r="B55" s="3" t="s">
        <v>215</v>
      </c>
      <c r="C55" s="4" t="s">
        <v>217</v>
      </c>
      <c r="D55" s="6" t="s">
        <v>217</v>
      </c>
      <c r="E55" s="6" t="s">
        <v>799</v>
      </c>
      <c r="F55" s="6" t="s">
        <v>285</v>
      </c>
    </row>
    <row r="56" spans="1:6" x14ac:dyDescent="0.45">
      <c r="A56" s="6" t="s">
        <v>800</v>
      </c>
      <c r="B56" s="3" t="s">
        <v>215</v>
      </c>
      <c r="C56" s="3" t="s">
        <v>644</v>
      </c>
      <c r="D56" s="6" t="s">
        <v>217</v>
      </c>
      <c r="E56" s="6" t="s">
        <v>799</v>
      </c>
      <c r="F56" s="6" t="s">
        <v>285</v>
      </c>
    </row>
    <row r="57" spans="1:6" x14ac:dyDescent="0.45">
      <c r="A57" s="6" t="s">
        <v>801</v>
      </c>
      <c r="B57" s="3" t="s">
        <v>215</v>
      </c>
      <c r="C57" s="3" t="s">
        <v>245</v>
      </c>
      <c r="D57" s="6" t="s">
        <v>245</v>
      </c>
      <c r="E57" s="6" t="s">
        <v>801</v>
      </c>
      <c r="F57" s="6" t="s">
        <v>286</v>
      </c>
    </row>
    <row r="58" spans="1:6" x14ac:dyDescent="0.45">
      <c r="A58" s="6" t="s">
        <v>802</v>
      </c>
      <c r="B58" s="3" t="s">
        <v>215</v>
      </c>
      <c r="C58" s="3" t="s">
        <v>632</v>
      </c>
      <c r="D58" s="6" t="s">
        <v>632</v>
      </c>
      <c r="E58" s="6" t="s">
        <v>802</v>
      </c>
      <c r="F58" s="6" t="s">
        <v>649</v>
      </c>
    </row>
    <row r="59" spans="1:6" x14ac:dyDescent="0.45">
      <c r="A59" s="6" t="s">
        <v>803</v>
      </c>
      <c r="B59" s="3" t="s">
        <v>215</v>
      </c>
      <c r="C59" s="3" t="s">
        <v>633</v>
      </c>
      <c r="D59" s="6" t="s">
        <v>633</v>
      </c>
      <c r="E59" s="6" t="s">
        <v>803</v>
      </c>
      <c r="F59" s="6" t="s">
        <v>650</v>
      </c>
    </row>
    <row r="60" spans="1:6" x14ac:dyDescent="0.45">
      <c r="A60" s="6" t="s">
        <v>804</v>
      </c>
      <c r="B60" s="3" t="s">
        <v>215</v>
      </c>
      <c r="C60" s="3" t="s">
        <v>634</v>
      </c>
      <c r="D60" s="6" t="s">
        <v>634</v>
      </c>
      <c r="E60" s="6" t="s">
        <v>804</v>
      </c>
      <c r="F60" s="6" t="s">
        <v>651</v>
      </c>
    </row>
    <row r="61" spans="1:6" x14ac:dyDescent="0.45">
      <c r="A61" s="6" t="s">
        <v>805</v>
      </c>
      <c r="B61" s="3" t="s">
        <v>215</v>
      </c>
      <c r="C61" s="3" t="s">
        <v>637</v>
      </c>
      <c r="D61" s="6" t="s">
        <v>637</v>
      </c>
      <c r="E61" s="6" t="s">
        <v>805</v>
      </c>
      <c r="F61" s="6" t="s">
        <v>654</v>
      </c>
    </row>
    <row r="62" spans="1:6" x14ac:dyDescent="0.45">
      <c r="A62" s="6" t="s">
        <v>806</v>
      </c>
      <c r="B62" s="3" t="s">
        <v>215</v>
      </c>
      <c r="C62" s="3" t="s">
        <v>643</v>
      </c>
      <c r="D62" s="6" t="s">
        <v>643</v>
      </c>
      <c r="E62" s="6" t="s">
        <v>806</v>
      </c>
      <c r="F62" s="6" t="s">
        <v>659</v>
      </c>
    </row>
    <row r="63" spans="1:6" x14ac:dyDescent="0.4">
      <c r="A63" s="6" t="s">
        <v>807</v>
      </c>
      <c r="B63" s="3" t="s">
        <v>215</v>
      </c>
      <c r="C63" s="4" t="s">
        <v>218</v>
      </c>
      <c r="D63" s="6" t="s">
        <v>218</v>
      </c>
      <c r="E63" s="6" t="s">
        <v>807</v>
      </c>
      <c r="F63" s="6" t="s">
        <v>219</v>
      </c>
    </row>
    <row r="64" spans="1:6" x14ac:dyDescent="0.45">
      <c r="A64" s="6" t="s">
        <v>808</v>
      </c>
      <c r="B64" s="3" t="s">
        <v>215</v>
      </c>
      <c r="C64" s="3" t="s">
        <v>639</v>
      </c>
      <c r="D64" s="6" t="s">
        <v>639</v>
      </c>
      <c r="E64" s="6" t="s">
        <v>808</v>
      </c>
      <c r="F64" s="6" t="s">
        <v>656</v>
      </c>
    </row>
    <row r="65" spans="1:6" ht="14.25" x14ac:dyDescent="0.45">
      <c r="A65"/>
      <c r="B65"/>
      <c r="C65"/>
      <c r="D65"/>
      <c r="E65"/>
      <c r="F65"/>
    </row>
    <row r="66" spans="1:6" ht="14.25" x14ac:dyDescent="0.45">
      <c r="A66"/>
      <c r="B66"/>
      <c r="C66"/>
      <c r="D66"/>
      <c r="E66"/>
      <c r="F66"/>
    </row>
    <row r="67" spans="1:6" ht="14.25" x14ac:dyDescent="0.45">
      <c r="A67"/>
      <c r="B67"/>
      <c r="C67"/>
      <c r="D67"/>
      <c r="E67"/>
      <c r="F67"/>
    </row>
    <row r="68" spans="1:6" ht="14.25" x14ac:dyDescent="0.45">
      <c r="A68"/>
      <c r="B68"/>
      <c r="C68"/>
      <c r="D68"/>
      <c r="E68"/>
      <c r="F68"/>
    </row>
    <row r="69" spans="1:6" ht="14.25" x14ac:dyDescent="0.45">
      <c r="A69"/>
      <c r="B69"/>
      <c r="C69"/>
      <c r="D69"/>
      <c r="E69"/>
      <c r="F69"/>
    </row>
  </sheetData>
  <sortState xmlns:xlrd2="http://schemas.microsoft.com/office/spreadsheetml/2017/richdata2" ref="A2:F69">
    <sortCondition ref="E2:E6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Dados</vt:lpstr>
      <vt:lpstr>CNPJ</vt:lpstr>
      <vt:lpstr>OP</vt:lpstr>
      <vt:lpstr>CNPJ!Area_de_impressao</vt:lpstr>
      <vt:lpstr>OP!Area_de_impressao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Silva, Gustavo</cp:lastModifiedBy>
  <dcterms:created xsi:type="dcterms:W3CDTF">2020-09-26T17:13:54Z</dcterms:created>
  <dcterms:modified xsi:type="dcterms:W3CDTF">2023-12-10T15:41:03Z</dcterms:modified>
</cp:coreProperties>
</file>